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sario.figueiroa\Desktop\MANUTENÇÃO ESCOLA\"/>
    </mc:Choice>
  </mc:AlternateContent>
  <bookViews>
    <workbookView xWindow="0" yWindow="0" windowWidth="24000" windowHeight="8730" activeTab="2"/>
  </bookViews>
  <sheets>
    <sheet name="Orçamento Sintético" sheetId="1" r:id="rId1"/>
    <sheet name="Orçamento Analítico" sheetId="6" r:id="rId2"/>
    <sheet name="CRONOGRAMA"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F">#REF!</definedName>
    <definedName name="\I">#REF!</definedName>
    <definedName name="\R">#REF!</definedName>
    <definedName name="\S">[1]COMPOS1!#REF!</definedName>
    <definedName name="_____________SL6">NA()</definedName>
    <definedName name="____________SL6">NA()</definedName>
    <definedName name="___________SL6">NA()</definedName>
    <definedName name="__________SL6">NA()</definedName>
    <definedName name="_________SL6">NA()</definedName>
    <definedName name="________SL6">NA()</definedName>
    <definedName name="_______SL6">NA()</definedName>
    <definedName name="______SL6">NA()</definedName>
    <definedName name="_____SL6">NA()</definedName>
    <definedName name="____SL6">NA()</definedName>
    <definedName name="____sub1">#REF!</definedName>
    <definedName name="____sub3">#REF!</definedName>
    <definedName name="___SL6">NA()</definedName>
    <definedName name="___sub2">#REF!</definedName>
    <definedName name="___sub4">#REF!</definedName>
    <definedName name="___tq200">'[2]Caracteristicas 1'!#REF!</definedName>
    <definedName name="___tq300">'[2]Caracteristicas 1'!#REF!</definedName>
    <definedName name="___xlfn_IFNA">#N/A</definedName>
    <definedName name="__RET1">[3]Regula!$J$36</definedName>
    <definedName name="__SL6">NA()</definedName>
    <definedName name="__tq200">'[4]Caracteristicas 1'!#REF!</definedName>
    <definedName name="__tq201">'[2]Caracteristicas 1'!#REF!</definedName>
    <definedName name="__tq202">#REF!</definedName>
    <definedName name="__tq300">'[4]Caracteristicas 1'!#REF!</definedName>
    <definedName name="__xlfn_IFNA">#N/A</definedName>
    <definedName name="__xlnm.Print_Area_1">#REF!</definedName>
    <definedName name="_0">NA()</definedName>
    <definedName name="_01_09_96">#REF!</definedName>
    <definedName name="_1Excel_BuiltIn__FilterDatabase_3_1">"#N/A"</definedName>
    <definedName name="_2Excel_BuiltIn__FilterDatabase_3_1_1">"#N/A"</definedName>
    <definedName name="_2Excel_BuiltIn_Print_Area_1_1">#REF!</definedName>
    <definedName name="_3Excel_BuiltIn_Print_Area_5_1_1">NA()</definedName>
    <definedName name="_4Excel_BuiltIn_Print_Area_5_1_1_1">NA()</definedName>
    <definedName name="_ANA1">[5]Analítico01!$A$3:$H$3637</definedName>
    <definedName name="_ANA2">[6]Analítico02!$A$3:$I$5338</definedName>
    <definedName name="_e">NA()</definedName>
    <definedName name="_Fill" hidden="1">#REF!</definedName>
    <definedName name="_xlnm._FilterDatabase" localSheetId="2" hidden="1">CRONOGRAMA!$A$11:$D$11</definedName>
    <definedName name="_xlnm._FilterDatabase" localSheetId="1" hidden="1">'Orçamento Analítico'!$A$5:$K$5</definedName>
    <definedName name="_xlnm._FilterDatabase" localSheetId="0" hidden="1">'Orçamento Sintético'!$G$12:$G$398</definedName>
    <definedName name="_Key1" localSheetId="2" hidden="1">#REF!</definedName>
    <definedName name="_Key1" hidden="1">#REF!</definedName>
    <definedName name="_Key2" localSheetId="2" hidden="1">#REF!</definedName>
    <definedName name="_Key2" hidden="1">#REF!</definedName>
    <definedName name="_Order1" hidden="1">0</definedName>
    <definedName name="_Order2" hidden="1">0</definedName>
    <definedName name="_PL1">#REF!</definedName>
    <definedName name="_RET1">[3]Regula!$J$36</definedName>
    <definedName name="_sds2">#REF!</definedName>
    <definedName name="_sds3">'[7]SIIG 30'!$A$6:$E$4734</definedName>
    <definedName name="_sds5">#REF!</definedName>
    <definedName name="_sds6">#REF!</definedName>
    <definedName name="_sds7">#REF!,#REF!,#REF!</definedName>
    <definedName name="_SL6">NA()</definedName>
    <definedName name="_Sort" localSheetId="2" hidden="1">#REF!</definedName>
    <definedName name="_Sort" hidden="1">#REF!</definedName>
    <definedName name="_tq200">'[8]Caracteristicas 1'!#REF!</definedName>
    <definedName name="_tq201">'[9]Caracteristicas 1'!#REF!</definedName>
    <definedName name="_tq202">#REF!</definedName>
    <definedName name="_tq300">'[8]Caracteristicas 1'!#REF!</definedName>
    <definedName name="a">#REF!</definedName>
    <definedName name="a000">#REF!</definedName>
    <definedName name="AA">[0]!AA</definedName>
    <definedName name="aaaa">'[10]Caracteristicas 1'!#REF!</definedName>
    <definedName name="AAAAA">[0]!AAAAA</definedName>
    <definedName name="ABC">#REF!</definedName>
    <definedName name="ABRE_COLUNAS">NA()</definedName>
    <definedName name="ACERTA_TITULOS">NA()</definedName>
    <definedName name="ACRE" hidden="1">#REF!</definedName>
    <definedName name="ademir" hidden="1">{#N/A,#N/A,FALSE,"Cronograma";#N/A,#N/A,FALSE,"Cronogr. 2"}</definedName>
    <definedName name="AFDD">[0]!AFDD</definedName>
    <definedName name="ALTA">'[11]PRO-08'!#REF!</definedName>
    <definedName name="amarela">#REF!</definedName>
    <definedName name="and">#REF!</definedName>
    <definedName name="ANO">#REF!</definedName>
    <definedName name="ar">#REF!</definedName>
    <definedName name="area_base">[3]Base!$U$40</definedName>
    <definedName name="_xlnm.Print_Area" localSheetId="2">CRONOGRAMA!$A$1:$O$53</definedName>
    <definedName name="_xlnm.Print_Area" localSheetId="1">'Orçamento Analítico'!$A$1:$N$5735</definedName>
    <definedName name="_xlnm.Print_Area" localSheetId="0">'Orçamento Sintético'!$A$1:$K$400</definedName>
    <definedName name="_xlnm.Print_Area">#REF!</definedName>
    <definedName name="AreaTeste">#REF!</definedName>
    <definedName name="AreaTeste2">#REF!</definedName>
    <definedName name="Artes">#REF!</definedName>
    <definedName name="ASP">#REF!</definedName>
    <definedName name="Aut_original">[12]PROJETO!#REF!</definedName>
    <definedName name="Aut_resumo">[13]RESUMO_AUT1!#REF!</definedName>
    <definedName name="AUX">#REF!</definedName>
    <definedName name="AVC">[0]!AVC</definedName>
    <definedName name="azul">#REF!</definedName>
    <definedName name="AZULSINAL">#REF!</definedName>
    <definedName name="B">#REF!</definedName>
    <definedName name="bacia16">#REF!</definedName>
    <definedName name="_xlnm.Database">#REF!</definedName>
    <definedName name="Base">[14]Base!$C$4:$K$1374</definedName>
    <definedName name="BaseDados">[14]Base!$C$4:$E$1374</definedName>
    <definedName name="BD">#REF!</definedName>
    <definedName name="BDI">#REF!</definedName>
    <definedName name="BDIM">#REF!</definedName>
    <definedName name="BDIS">#REF!</definedName>
    <definedName name="bg">#REF!</definedName>
    <definedName name="BGU">#REF!</definedName>
    <definedName name="BLOCO_BEEP">NA()</definedName>
    <definedName name="BLOCO_IMPRESSAO">NA()</definedName>
    <definedName name="BLOCO_SI">NA()</definedName>
    <definedName name="bosta" hidden="1">{#N/A,#N/A,FALSE,"Cronograma";#N/A,#N/A,FALSE,"Cronogr. 2"}</definedName>
    <definedName name="BRITAGEM" hidden="1">{#N/A,#N/A,FALSE,"GERAL";#N/A,#N/A,FALSE,"012-96";#N/A,#N/A,FALSE,"018-96";#N/A,#N/A,FALSE,"027-96";#N/A,#N/A,FALSE,"059-96";#N/A,#N/A,FALSE,"076-96";#N/A,#N/A,FALSE,"019-97";#N/A,#N/A,FALSE,"021-97";#N/A,#N/A,FALSE,"022-97";#N/A,#N/A,FALSE,"028-97"}</definedName>
    <definedName name="BuiltIn_Print_Area">#REF!</definedName>
    <definedName name="BV">#REF!</definedName>
    <definedName name="CA´L" hidden="1">{#N/A,#N/A,FALSE,"Cronograma";#N/A,#N/A,FALSE,"Cronogr. 2"}</definedName>
    <definedName name="CALUMBI">NA()</definedName>
    <definedName name="CAR" localSheetId="2">[15]SERVIÇOS!$1:$1048576</definedName>
    <definedName name="car">#REF!</definedName>
    <definedName name="CARNEIRO">#REF!</definedName>
    <definedName name="CBU">#REF!</definedName>
    <definedName name="CBUII">#REF!</definedName>
    <definedName name="CBUQB">#REF!</definedName>
    <definedName name="CBUQc">#REF!</definedName>
    <definedName name="CC">#REF!</definedName>
    <definedName name="CélulaInicioPlanilha">#REF!</definedName>
    <definedName name="CélulaResumo">#REF!</definedName>
    <definedName name="CEOP">#REF!</definedName>
    <definedName name="CIFixa">#REF!</definedName>
    <definedName name="citotal">#REF!</definedName>
    <definedName name="CIvar">#REF!</definedName>
    <definedName name="classrua">'[16]Aux. Códigos'!$P$4:$P$7</definedName>
    <definedName name="Cliente">#REF!</definedName>
    <definedName name="codigo">#REF!</definedName>
    <definedName name="CÓDIGO">#REF!</definedName>
    <definedName name="COEF">#REF!</definedName>
    <definedName name="coluna">#REF!</definedName>
    <definedName name="COM">#REF!</definedName>
    <definedName name="comp">#REF!</definedName>
    <definedName name="COMP034">#REF!</definedName>
    <definedName name="COMPOSICAORIP">#REF!</definedName>
    <definedName name="CON">#REF!</definedName>
    <definedName name="CONC">[17]Dados!$M$3:$M$53</definedName>
    <definedName name="CONC_17">NA()</definedName>
    <definedName name="CONC_18">NA()</definedName>
    <definedName name="CONC_19">NA()</definedName>
    <definedName name="CONC_EMI">[18]Dados!$V$3:$V$57</definedName>
    <definedName name="CONC_EMI_19">"$#REF!.$#REF!$#REF!:$#REF!$#REF!"</definedName>
    <definedName name="concorrentes" hidden="1">{#N/A,#N/A,FALSE,"Cronograma";#N/A,#N/A,FALSE,"Cronogr. 2"}</definedName>
    <definedName name="CONTADOR">NA()</definedName>
    <definedName name="COR">#REF!</definedName>
    <definedName name="CPAV">#REF!</definedName>
    <definedName name="CRI">#REF!</definedName>
    <definedName name="_xlnm.Criteria">#REF!</definedName>
    <definedName name="cronobp">'[19]PLANILHA FONTE'!$B$1:$G$290</definedName>
    <definedName name="CRONOGRAMA_PERDE">[20]!PassaExtenso</definedName>
    <definedName name="CURVA">#REF!</definedName>
    <definedName name="CUSTODIRETO">#REF!</definedName>
    <definedName name="CUSTOFIN">#REF!</definedName>
    <definedName name="CUSTOINDIRETO">#REF!</definedName>
    <definedName name="D">#REF!</definedName>
    <definedName name="da">[0]!da</definedName>
    <definedName name="dadinho">#REF!</definedName>
    <definedName name="DADOS">#REF!</definedName>
    <definedName name="DATA_BASE">#REF!</definedName>
    <definedName name="DATA_ENTREGA">#REF!</definedName>
    <definedName name="Data_Fecha">#REF!</definedName>
    <definedName name="Data_Final">#REF!</definedName>
    <definedName name="Data_Início">#REF!</definedName>
    <definedName name="Database">#REF!</definedName>
    <definedName name="daV">[0]!daV</definedName>
    <definedName name="daVIDSON">[0]!daVIDSON</definedName>
    <definedName name="DEF_I_U_Q_ATUAL">NA()</definedName>
    <definedName name="DEF_ITEM_ATUAL">NA()</definedName>
    <definedName name="DEFINE_COMECO">NA()</definedName>
    <definedName name="DEFINE_Q_ATUAL">NA()</definedName>
    <definedName name="DEFINE_RANGE">NA()</definedName>
    <definedName name="DEFINE_U_ATUAL">NA()</definedName>
    <definedName name="DEL_LINHA">NA()</definedName>
    <definedName name="dele">#REF!</definedName>
    <definedName name="DESCRICAO_OBRA">#REF!</definedName>
    <definedName name="deso">#REF!</definedName>
    <definedName name="DGA">'[11]PRO-08'!#REF!</definedName>
    <definedName name="DIAM">[17]Dados!$B$2:$B$14</definedName>
    <definedName name="DIAM_EMI">[18]Dados!$C$18:$C$42</definedName>
    <definedName name="DIAM_EMI_19">"$#REF!.$C$18:$C$42"</definedName>
    <definedName name="DIDO">#REF!</definedName>
    <definedName name="Dir_Tecnico">#REF!</definedName>
    <definedName name="DIST">#REF!</definedName>
    <definedName name="DIST1">#REF!</definedName>
    <definedName name="DIST10">#REF!</definedName>
    <definedName name="DIST2">#REF!</definedName>
    <definedName name="Div">#REF!</definedName>
    <definedName name="DJ">#REF!</definedName>
    <definedName name="DN_lista">[21]A7!$B$2:$B$15</definedName>
    <definedName name="Document">#REF!</definedName>
    <definedName name="Dreno">#REF!</definedName>
    <definedName name="ds">#REF!</definedName>
    <definedName name="e">#REF!</definedName>
    <definedName name="E_ESQUERDA">NA()</definedName>
    <definedName name="ECJ">#REF!</definedName>
    <definedName name="EE">#REF!</definedName>
    <definedName name="EJ">#REF!</definedName>
    <definedName name="ELE">#REF!</definedName>
    <definedName name="Equi">#REF!</definedName>
    <definedName name="er">#REF!</definedName>
    <definedName name="ERRO">NA()</definedName>
    <definedName name="ESCADARIA">#REF!</definedName>
    <definedName name="escav2m">#REF!</definedName>
    <definedName name="escav4m">#REF!</definedName>
    <definedName name="escav6m">#REF!</definedName>
    <definedName name="escavtot">#REF!</definedName>
    <definedName name="escoramtot">#REF!</definedName>
    <definedName name="ESPECIFICAÇÃO">#REF!</definedName>
    <definedName name="ESPESSAMENTO" hidden="1">{#N/A,#N/A,FALSE,"GERAL";#N/A,#N/A,FALSE,"012-96";#N/A,#N/A,FALSE,"018-96";#N/A,#N/A,FALSE,"027-96";#N/A,#N/A,FALSE,"059-96";#N/A,#N/A,FALSE,"076-96";#N/A,#N/A,FALSE,"019-97";#N/A,#N/A,FALSE,"021-97";#N/A,#N/A,FALSE,"022-97";#N/A,#N/A,FALSE,"028-97"}</definedName>
    <definedName name="ESTADO">#REF!</definedName>
    <definedName name="EXA">'[11]PRO-08'!#REF!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2">"#N/A"</definedName>
    <definedName name="Excel_BuiltIn__FilterDatabase_2_1">"#N/A"</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Database">NA()</definedName>
    <definedName name="Excel_BuiltIn_Print_Area_1">#REF!</definedName>
    <definedName name="Excel_BuiltIn_Print_Area_10">#REF!</definedName>
    <definedName name="Excel_BuiltIn_Print_Area_100">#REF!</definedName>
    <definedName name="Excel_BuiltIn_Print_Area_102">#REF!</definedName>
    <definedName name="Excel_BuiltIn_Print_Area_103">#REF!</definedName>
    <definedName name="Excel_BuiltIn_Print_Area_104">#REF!</definedName>
    <definedName name="Excel_BuiltIn_Print_Area_105">#REF!</definedName>
    <definedName name="Excel_BuiltIn_Print_Area_107">#REF!</definedName>
    <definedName name="Excel_BuiltIn_Print_Area_108">#REF!</definedName>
    <definedName name="Excel_BuiltIn_Print_Area_109">#REF!</definedName>
    <definedName name="Excel_BuiltIn_Print_Area_11">#REF!</definedName>
    <definedName name="Excel_BuiltIn_Print_Area_110">#REF!</definedName>
    <definedName name="Excel_BuiltIn_Print_Area_111">#REF!</definedName>
    <definedName name="Excel_BuiltIn_Print_Area_112">#REF!</definedName>
    <definedName name="Excel_BuiltIn_Print_Area_113">#REF!</definedName>
    <definedName name="Excel_BuiltIn_Print_Area_114">#REF!</definedName>
    <definedName name="Excel_BuiltIn_Print_Area_115">#REF!</definedName>
    <definedName name="Excel_BuiltIn_Print_Area_116">#REF!</definedName>
    <definedName name="Excel_BuiltIn_Print_Area_117">#REF!</definedName>
    <definedName name="Excel_BuiltIn_Print_Area_118">#REF!</definedName>
    <definedName name="Excel_BuiltIn_Print_Area_119">#REF!</definedName>
    <definedName name="Excel_BuiltIn_Print_Area_12">#REF!</definedName>
    <definedName name="Excel_BuiltIn_Print_Area_120">#REF!</definedName>
    <definedName name="Excel_BuiltIn_Print_Area_121">#REF!</definedName>
    <definedName name="Excel_BuiltIn_Print_Area_122">#REF!</definedName>
    <definedName name="Excel_BuiltIn_Print_Area_123">#REF!</definedName>
    <definedName name="Excel_BuiltIn_Print_Area_124">#REF!</definedName>
    <definedName name="Excel_BuiltIn_Print_Area_125">#REF!</definedName>
    <definedName name="Excel_BuiltIn_Print_Area_126">#REF!</definedName>
    <definedName name="Excel_BuiltIn_Print_Area_127">#REF!</definedName>
    <definedName name="Excel_BuiltIn_Print_Area_128">#REF!</definedName>
    <definedName name="Excel_BuiltIn_Print_Area_129">#REF!</definedName>
    <definedName name="Excel_BuiltIn_Print_Area_13">#REF!</definedName>
    <definedName name="Excel_BuiltIn_Print_Area_130">#REF!</definedName>
    <definedName name="Excel_BuiltIn_Print_Area_131">#REF!</definedName>
    <definedName name="Excel_BuiltIn_Print_Area_132">#REF!</definedName>
    <definedName name="Excel_BuiltIn_Print_Area_134">#REF!</definedName>
    <definedName name="Excel_BuiltIn_Print_Area_135">#REF!</definedName>
    <definedName name="Excel_BuiltIn_Print_Area_136">#REF!</definedName>
    <definedName name="Excel_BuiltIn_Print_Area_137">#REF!</definedName>
    <definedName name="Excel_BuiltIn_Print_Area_138">#REF!</definedName>
    <definedName name="Excel_BuiltIn_Print_Area_139">#REF!</definedName>
    <definedName name="Excel_BuiltIn_Print_Area_14">#REF!</definedName>
    <definedName name="Excel_BuiltIn_Print_Area_140">#REF!</definedName>
    <definedName name="Excel_BuiltIn_Print_Area_141">#REF!</definedName>
    <definedName name="Excel_BuiltIn_Print_Area_142">#REF!</definedName>
    <definedName name="Excel_BuiltIn_Print_Area_143">#REF!</definedName>
    <definedName name="Excel_BuiltIn_Print_Area_15">#REF!</definedName>
    <definedName name="Excel_BuiltIn_Print_Area_17">#REF!</definedName>
    <definedName name="Excel_BuiltIn_Print_Area_18">#REF!</definedName>
    <definedName name="Excel_BuiltIn_Print_Area_2_1_1">"'file:///P:/cad/casan/104_11/projeto/orc/ORC%2012052015%20-%20REV-E/Planilha%20Or%C3%A7ament%C3%A1ria%20-%20ETE%20Ingleses%20-%2019052015%20-%20REV-E%20-%20Biz.xls'#$''.$A$1:$B$11"</definedName>
    <definedName name="Excel_BuiltIn_Print_Area_20">#REF!</definedName>
    <definedName name="Excel_BuiltIn_Print_Area_22">#REF!</definedName>
    <definedName name="Excel_BuiltIn_Print_Area_24">#REF!</definedName>
    <definedName name="Excel_BuiltIn_Print_Area_26">#REF!</definedName>
    <definedName name="Excel_BuiltIn_Print_Area_27">"$#REF!.$A$1:$F$78"</definedName>
    <definedName name="Excel_BuiltIn_Print_Area_3">#REF!</definedName>
    <definedName name="Excel_BuiltIn_Print_Area_33">#REF!</definedName>
    <definedName name="Excel_BuiltIn_Print_Area_34">#REF!</definedName>
    <definedName name="Excel_BuiltIn_Print_Area_35">#REF!</definedName>
    <definedName name="Excel_BuiltIn_Print_Area_36">#REF!</definedName>
    <definedName name="Excel_BuiltIn_Print_Area_37">#REF!</definedName>
    <definedName name="Excel_BuiltIn_Print_Area_38">#REF!</definedName>
    <definedName name="Excel_BuiltIn_Print_Area_39">#REF!</definedName>
    <definedName name="Excel_BuiltIn_Print_Area_4">#REF!</definedName>
    <definedName name="Excel_BuiltIn_Print_Area_40">#REF!</definedName>
    <definedName name="Excel_BuiltIn_Print_Area_41">#REF!</definedName>
    <definedName name="Excel_BuiltIn_Print_Area_42">#REF!</definedName>
    <definedName name="Excel_BuiltIn_Print_Area_43">#REF!</definedName>
    <definedName name="Excel_BuiltIn_Print_Area_44">#REF!</definedName>
    <definedName name="Excel_BuiltIn_Print_Area_45">#REF!</definedName>
    <definedName name="Excel_BuiltIn_Print_Area_46">#REF!</definedName>
    <definedName name="Excel_BuiltIn_Print_Area_47">#REF!</definedName>
    <definedName name="Excel_BuiltIn_Print_Area_48">#REF!</definedName>
    <definedName name="Excel_BuiltIn_Print_Area_49">#REF!</definedName>
    <definedName name="Excel_BuiltIn_Print_Area_5">#REF!</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28">NA()</definedName>
    <definedName name="Excel_BuiltIn_Print_Area_50">#REF!</definedName>
    <definedName name="Excel_BuiltIn_Print_Area_51">#REF!</definedName>
    <definedName name="Excel_BuiltIn_Print_Area_52">#REF!</definedName>
    <definedName name="Excel_BuiltIn_Print_Area_53">#REF!</definedName>
    <definedName name="Excel_BuiltIn_Print_Area_54">#REF!</definedName>
    <definedName name="Excel_BuiltIn_Print_Area_55">#REF!</definedName>
    <definedName name="Excel_BuiltIn_Print_Area_56">#REF!</definedName>
    <definedName name="Excel_BuiltIn_Print_Area_57">#REF!</definedName>
    <definedName name="Excel_BuiltIn_Print_Area_58">#REF!</definedName>
    <definedName name="Excel_BuiltIn_Print_Area_59">#REF!</definedName>
    <definedName name="Excel_BuiltIn_Print_Area_6">#REF!</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60">#REF!</definedName>
    <definedName name="Excel_BuiltIn_Print_Area_61">#REF!</definedName>
    <definedName name="Excel_BuiltIn_Print_Area_62">#REF!</definedName>
    <definedName name="Excel_BuiltIn_Print_Area_63">#REF!</definedName>
    <definedName name="Excel_BuiltIn_Print_Area_64">#REF!</definedName>
    <definedName name="Excel_BuiltIn_Print_Area_65">#REF!</definedName>
    <definedName name="Excel_BuiltIn_Print_Area_66">#REF!</definedName>
    <definedName name="Excel_BuiltIn_Print_Area_67">#REF!</definedName>
    <definedName name="Excel_BuiltIn_Print_Area_68">#REF!</definedName>
    <definedName name="Excel_BuiltIn_Print_Area_69">#REF!</definedName>
    <definedName name="Excel_BuiltIn_Print_Area_7">#REF!</definedName>
    <definedName name="Excel_BuiltIn_Print_Area_70">#REF!</definedName>
    <definedName name="Excel_BuiltIn_Print_Area_71">#REF!</definedName>
    <definedName name="Excel_BuiltIn_Print_Area_72">#REF!</definedName>
    <definedName name="Excel_BuiltIn_Print_Area_74">#REF!</definedName>
    <definedName name="Excel_BuiltIn_Print_Area_75">#REF!</definedName>
    <definedName name="Excel_BuiltIn_Print_Area_76">#REF!</definedName>
    <definedName name="Excel_BuiltIn_Print_Area_77">#REF!</definedName>
    <definedName name="Excel_BuiltIn_Print_Area_78">#REF!</definedName>
    <definedName name="Excel_BuiltIn_Print_Area_79">#REF!</definedName>
    <definedName name="Excel_BuiltIn_Print_Area_8">#REF!</definedName>
    <definedName name="Excel_BuiltIn_Print_Area_80">#REF!</definedName>
    <definedName name="Excel_BuiltIn_Print_Area_81">#REF!</definedName>
    <definedName name="Excel_BuiltIn_Print_Area_82">#REF!</definedName>
    <definedName name="Excel_BuiltIn_Print_Area_83">#REF!</definedName>
    <definedName name="Excel_BuiltIn_Print_Area_84">#REF!</definedName>
    <definedName name="Excel_BuiltIn_Print_Area_86">#REF!</definedName>
    <definedName name="Excel_BuiltIn_Print_Area_87">#REF!</definedName>
    <definedName name="Excel_BuiltIn_Print_Area_88">#REF!</definedName>
    <definedName name="Excel_BuiltIn_Print_Area_89">#REF!</definedName>
    <definedName name="Excel_BuiltIn_Print_Area_90">#REF!</definedName>
    <definedName name="Excel_BuiltIn_Print_Area_94">#REF!</definedName>
    <definedName name="Excel_BuiltIn_Print_Area_95">#REF!</definedName>
    <definedName name="Excel_BuiltIn_Print_Area_96">#REF!</definedName>
    <definedName name="Excel_BuiltIn_Print_Area_97">#REF!</definedName>
    <definedName name="Excel_BuiltIn_Print_Area_98">#REF!</definedName>
    <definedName name="Excel_BuiltIn_Print_Area_99">#REF!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27">"$#REF!.$A$1:$IV$7"</definedName>
    <definedName name="Excel_BuiltIn_Print_Titles_3_1_1">NA()</definedName>
    <definedName name="Excel_BuiltIn_Print_Titles_3_1_1_1">NA()</definedName>
    <definedName name="Ext_R_Ext">'[22]ORCA_BE-01'!$G$67</definedName>
    <definedName name="Ext_R_Ext2">'[23]ORCA_BE-01'!$G$75</definedName>
    <definedName name="Extenso">[0]!Extenso</definedName>
    <definedName name="extot">#REF!</definedName>
    <definedName name="F">#REF!</definedName>
    <definedName name="FATOR_K">#REF!</definedName>
    <definedName name="fc1a">'[11]PRO-08'!#REF!</definedName>
    <definedName name="FC2A">'[11]PRO-08'!#REF!</definedName>
    <definedName name="FC3A">'[11]PRO-08'!#REF!</definedName>
    <definedName name="fd">#REF!</definedName>
    <definedName name="FDSDFS" hidden="1">#REF!</definedName>
    <definedName name="filtragem" hidden="1">{#N/A,#N/A,FALSE,"GERAL";#N/A,#N/A,FALSE,"012-96";#N/A,#N/A,FALSE,"018-96";#N/A,#N/A,FALSE,"027-96";#N/A,#N/A,FALSE,"059-96";#N/A,#N/A,FALSE,"076-96";#N/A,#N/A,FALSE,"019-97";#N/A,#N/A,FALSE,"021-97";#N/A,#N/A,FALSE,"022-97";#N/A,#N/A,FALSE,"028-97"}</definedName>
    <definedName name="FINAL">NA()</definedName>
    <definedName name="firma2">#REF!</definedName>
    <definedName name="FLOT" hidden="1">{#N/A,#N/A,FALSE,"GERAL";#N/A,#N/A,FALSE,"012-96";#N/A,#N/A,FALSE,"018-96";#N/A,#N/A,FALSE,"027-96";#N/A,#N/A,FALSE,"059-96";#N/A,#N/A,FALSE,"076-96";#N/A,#N/A,FALSE,"019-97";#N/A,#N/A,FALSE,"021-97";#N/A,#N/A,FALSE,"022-97";#N/A,#N/A,FALSE,"028-97"}</definedName>
    <definedName name="Fornecedor">#REF!</definedName>
    <definedName name="FUNCAO">NA()</definedName>
    <definedName name="FUNCAO_1">NA()</definedName>
    <definedName name="FUNCAO_3">NA()</definedName>
    <definedName name="FUNCAO_TITULOS">NA()</definedName>
    <definedName name="g">[24]Insumos!$A$4:$F$1783</definedName>
    <definedName name="Ger_Tecnico">#REF!</definedName>
    <definedName name="Geral">#REF!</definedName>
    <definedName name="ghg">#REF!</definedName>
    <definedName name="_xlnm.Recorder">#REF!</definedName>
    <definedName name="gt">#REF!</definedName>
    <definedName name="GUS">#REF!</definedName>
    <definedName name="GUSMAO">'[25]ORÇAMENTO COM BDI'!$A$3:$J$136</definedName>
    <definedName name="hh">#REF!</definedName>
    <definedName name="hi">#REF!</definedName>
    <definedName name="HTML_CodePage" hidden="1">1252</definedName>
    <definedName name="HTML_Control" hidden="1">{"'1'!$A$2:$G$13"}</definedName>
    <definedName name="HTML_Description" hidden="1">""</definedName>
    <definedName name="HTML_Email" hidden="1">"marcos@highway.com.br"</definedName>
    <definedName name="HTML_Header" hidden="1">"1"</definedName>
    <definedName name="HTML_LastUpdate" hidden="1">"15/08/97"</definedName>
    <definedName name="HTML_LineAfter" hidden="1">TRUE</definedName>
    <definedName name="HTML_LineBefore" hidden="1">TRUE</definedName>
    <definedName name="HTML_Name" hidden="1">"PCRJ-SMO-CGC"</definedName>
    <definedName name="HTML_OBDlg2" hidden="1">TRUE</definedName>
    <definedName name="HTML_OBDlg4" hidden="1">TRUE</definedName>
    <definedName name="HTML_OS" hidden="1">0</definedName>
    <definedName name="HTML_PathFile" hidden="1">"C:\0marcos\MeuHTML.htm"</definedName>
    <definedName name="HTML_Title" hidden="1">"factoring"</definedName>
    <definedName name="HY">#REF!</definedName>
    <definedName name="I">'[26]RESTAURAÇÃO '!#REF!</definedName>
    <definedName name="IA">NA()</definedName>
    <definedName name="id_para">[27]!Tabela1[Id]</definedName>
    <definedName name="II">[28]L.I.SINAPI!$B$8:$F$5255</definedName>
    <definedName name="IM">#REF!</definedName>
    <definedName name="ImpresionRB">OFFSET([21]RedBasica_print!$B$1,0,0,COUNTA([21]RedBasica_print!$A:$A),34)</definedName>
    <definedName name="IN">[29]Insumos!$A$1:$F$1000</definedName>
    <definedName name="INDICES">OFFSET(#REF!,1,0):OFFSET(#REF!,-1,0)</definedName>
    <definedName name="inf">'[30]Orçamento Global'!$D$38</definedName>
    <definedName name="Ins">[31]Insumos!$A$1:$F$1000</definedName>
    <definedName name="Insumos" localSheetId="2">[29]Insumos!$A$1:$F$1000</definedName>
    <definedName name="insumos">[32]INSUMOS!$A$1:$D$786</definedName>
    <definedName name="Item">#REF!</definedName>
    <definedName name="item1">[33]Plan1!$J$13</definedName>
    <definedName name="item3">[33]Plan1!$J$30</definedName>
    <definedName name="item4">[33]Plan1!$J$39</definedName>
    <definedName name="jkl">#REF!</definedName>
    <definedName name="joa">#REF!</definedName>
    <definedName name="JOI">#REF!</definedName>
    <definedName name="JOSE">#REF!</definedName>
    <definedName name="jruj5">#REF!</definedName>
    <definedName name="ki">#REF!</definedName>
    <definedName name="kj">#REF!</definedName>
    <definedName name="kk">#REF!</definedName>
    <definedName name="L_">NA()</definedName>
    <definedName name="LALA">[20]!PassaExtenso</definedName>
    <definedName name="LALU">[20]!PassaExtenso</definedName>
    <definedName name="Largura_da_Faixa_de_Tráfego___...........">#REF!</definedName>
    <definedName name="ldnfkljsndf">#REF!</definedName>
    <definedName name="levguia">#REF!</definedName>
    <definedName name="levsarj">#REF!</definedName>
    <definedName name="Lider_Oper">#REF!</definedName>
    <definedName name="LILASDRENA">#REF!</definedName>
    <definedName name="LIMITADOR">#REF!</definedName>
    <definedName name="LINE">#REF!</definedName>
    <definedName name="LINHA">#REF!</definedName>
    <definedName name="linha2">#REF!</definedName>
    <definedName name="lk">#REF!</definedName>
    <definedName name="lo">#REF!</definedName>
    <definedName name="Local">#REF!</definedName>
    <definedName name="LOCALOBRA">#REF!</definedName>
    <definedName name="LS">'[34]CPU Serv Preliminares'!#REF!</definedName>
    <definedName name="LUCRO">#REF!</definedName>
    <definedName name="maia" localSheetId="2">'[35]Consulta-SIIG'!$A$9:$D$4749</definedName>
    <definedName name="maia">#REF!</definedName>
    <definedName name="maior">'[36]LOTE 6'!$AE$10</definedName>
    <definedName name="mais">#REF!</definedName>
    <definedName name="MC">#REF!</definedName>
    <definedName name="Medição">#REF!</definedName>
    <definedName name="medidas">#REF!</definedName>
    <definedName name="mel">#REF!</definedName>
    <definedName name="melissa">[37]Orcamento!$B$7:$C$268</definedName>
    <definedName name="MEMORIA">#REF!</definedName>
    <definedName name="menor">'[36]LOTE 6'!$AE$11</definedName>
    <definedName name="menos">#REF!</definedName>
    <definedName name="MENSAGEM">NA()</definedName>
    <definedName name="MENSSAGEM_ERRO">NA()</definedName>
    <definedName name="Meu">#REF!</definedName>
    <definedName name="MIOJUF">#REF!</definedName>
    <definedName name="MM" hidden="1">{#N/A,#N/A,FALSE,"GERAL";#N/A,#N/A,FALSE,"012-96";#N/A,#N/A,FALSE,"018-96";#N/A,#N/A,FALSE,"027-96";#N/A,#N/A,FALSE,"059-96";#N/A,#N/A,FALSE,"076-96";#N/A,#N/A,FALSE,"019-97";#N/A,#N/A,FALSE,"021-97";#N/A,#N/A,FALSE,"022-97";#N/A,#N/A,FALSE,"028-97"}</definedName>
    <definedName name="mo_base">[3]Base!$U$39</definedName>
    <definedName name="mo_sub_base">'[3]Sub-base'!$U$36</definedName>
    <definedName name="módulo1.Extenso">[0]!módulo1.Extenso</definedName>
    <definedName name="MRIA">#REF!</definedName>
    <definedName name="muni">NA()</definedName>
    <definedName name="municipio">NA()</definedName>
    <definedName name="municipioselecionado">NA()</definedName>
    <definedName name="N_FOLHAS">NA()</definedName>
    <definedName name="N0p">#REF!</definedName>
    <definedName name="naoselecionado">NA()</definedName>
    <definedName name="NARCISO">#REF!</definedName>
    <definedName name="nDN_1">[21]A14!$B$11:$B$15</definedName>
    <definedName name="nDN_10">[21]A14!$K$11:$K$15</definedName>
    <definedName name="nDN_11">[21]A14!$L$11:$L$15</definedName>
    <definedName name="nDN_12">[21]A14!$M$11:$M$15</definedName>
    <definedName name="nDN_13">[21]A14!$N$11:$N$15</definedName>
    <definedName name="nDN_14">[21]A14!$O$11:$O$15</definedName>
    <definedName name="nDN_2">[21]A14!$C$11:$C$15</definedName>
    <definedName name="nDN_3">[21]A14!$D$11:$D$15</definedName>
    <definedName name="nDN_4">[21]A14!$E$11:$E$15</definedName>
    <definedName name="nDN_5">[21]A14!$F$11:$F$15</definedName>
    <definedName name="nDN_6">[21]A14!$G$11:$G$15</definedName>
    <definedName name="nDN_7">[21]A14!$H$11:$H$15</definedName>
    <definedName name="nDN_8">[21]A14!$I$11:$I$15</definedName>
    <definedName name="nDN_9">[21]A14!$J$11:$J$15</definedName>
    <definedName name="NOME1">#REF!</definedName>
    <definedName name="NOMEOBRA">#REF!</definedName>
    <definedName name="NOp">#REF!</definedName>
    <definedName name="NOVO">[38]Insumos!$A$4:$F$2001</definedName>
    <definedName name="NTEI">'[11]PRO-08'!#REF!</definedName>
    <definedName name="NUMOBRA">#REF!</definedName>
    <definedName name="OK">[39]sin_des!$A$7:$D$11516</definedName>
    <definedName name="OPA">'[11]PRO-08'!#REF!</definedName>
    <definedName name="ORC">'[40]ORÇAMENTO COM BDI.'!$A$1:$J$133</definedName>
    <definedName name="orca">[37]Orcamento!$B$9:$C$149</definedName>
    <definedName name="Orcamen">#REF!</definedName>
    <definedName name="ORCC">#REF!</definedName>
    <definedName name="ORCS">#REF!</definedName>
    <definedName name="P">#REF!</definedName>
    <definedName name="Pasfalto">#REF!</definedName>
    <definedName name="PassaExtenso" localSheetId="2">[41]!PassaExtenso</definedName>
    <definedName name="PassaExtenso">[42]!PassaExtenso</definedName>
    <definedName name="Páteocoberto">#REF!</definedName>
    <definedName name="Pcimentado">#REF!</definedName>
    <definedName name="pesquisa">#REF!</definedName>
    <definedName name="Pgrama">#REF!</definedName>
    <definedName name="PL">#REF!</definedName>
    <definedName name="plan">#REF!</definedName>
    <definedName name="Plano">#REF!</definedName>
    <definedName name="po">#REF!</definedName>
    <definedName name="Ponte">[0]!Ponte</definedName>
    <definedName name="Popular" hidden="1">{#N/A,#N/A,FALSE,"Cronograma";#N/A,#N/A,FALSE,"Cronogr. 2"}</definedName>
    <definedName name="Ppedra">#REF!</definedName>
    <definedName name="Pr">#REF!</definedName>
    <definedName name="PRAZO_EDITAL">#REF!</definedName>
    <definedName name="PRAZO_ORC">#REF!</definedName>
    <definedName name="Pre">#REF!</definedName>
    <definedName name="Print">[43]QuQuant!#REF!</definedName>
    <definedName name="Print_Area_MI">NA()</definedName>
    <definedName name="Print_Titles_MI">NA()</definedName>
    <definedName name="PrzO">#REF!</definedName>
    <definedName name="Pterra">#REF!</definedName>
    <definedName name="QA">NA()</definedName>
    <definedName name="qq">[0]!qq</definedName>
    <definedName name="QQ_2">[0]!QQ_2</definedName>
    <definedName name="RBV">[44]Teor!$C$3:$C$7</definedName>
    <definedName name="RCH">#REF!</definedName>
    <definedName name="RCR">#REF!</definedName>
    <definedName name="rD">[0]!rD</definedName>
    <definedName name="re">#REF!</definedName>
    <definedName name="reaterro">#REF!</definedName>
    <definedName name="Reblençol">#REF!</definedName>
    <definedName name="REFERENCIA">#REF!</definedName>
    <definedName name="Reforma">#REF!</definedName>
    <definedName name="REG">#REF!</definedName>
    <definedName name="REGULA">[3]Regula!$M$36</definedName>
    <definedName name="RESUMO">[0]!RESUMO</definedName>
    <definedName name="RETORNA_CURSOR">NA()</definedName>
    <definedName name="RFL">#REF!</definedName>
    <definedName name="RIJ">#REF!</definedName>
    <definedName name="rio" hidden="1">{#N/A,#N/A,FALSE,"Cronograma";#N/A,#N/A,FALSE,"Cronogr. 2"}</definedName>
    <definedName name="RJO">#REF!</definedName>
    <definedName name="RLA">#REF!</definedName>
    <definedName name="RMA">'[11]PRO-08'!#REF!</definedName>
    <definedName name="Rodovia___................">#REF!</definedName>
    <definedName name="RRS">#REF!</definedName>
    <definedName name="RS">#REF!</definedName>
    <definedName name="RSM">#REF!</definedName>
    <definedName name="RTB">#REF!</definedName>
    <definedName name="RVI">#REF!</definedName>
    <definedName name="SACO">[45]DI4!#REF!</definedName>
    <definedName name="SACO2">[45]DI4!#REF!</definedName>
    <definedName name="SACO3">[45]DI4!#REF!</definedName>
    <definedName name="Salas">#REF!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bg">#REF!</definedName>
    <definedName name="SBL">#REF!</definedName>
    <definedName name="SBTC">#REF!</definedName>
    <definedName name="sds">#REF!</definedName>
    <definedName name="sdsd">#REF!</definedName>
    <definedName name="selecionado">NA()</definedName>
    <definedName name="sertânia">NA()</definedName>
    <definedName name="SERVIÇOS">'[46]BM SALDOS'!#REF!</definedName>
    <definedName name="Serviços_1">[47]Serviços!$A$3:$AE$2694</definedName>
    <definedName name="Serviços_10">[47]Serviços!$A$3:$AE$2694</definedName>
    <definedName name="Serviços_11">[47]Serviços!$A$3:$AE$2694</definedName>
    <definedName name="Serviços_12">[47]Serviços!$A$3:$AE$2694</definedName>
    <definedName name="Serviços_2">[47]Serviços!$A$3:$AE$2694</definedName>
    <definedName name="Serviços_3">[47]Serviços!$A$3:$AE$2694</definedName>
    <definedName name="Serviços_4">[47]Serviços!$A$3:$AE$2694</definedName>
    <definedName name="Serviços_5">[47]Serviços!$A$3:$AE$2694</definedName>
    <definedName name="Serviços_6">[47]Serviços!$A$3:$AE$2694</definedName>
    <definedName name="Serviços_7">[47]Serviços!$A$3:$AE$2694</definedName>
    <definedName name="Serviços_8">[47]Serviços!$A$3:$AE$2694</definedName>
    <definedName name="Serviços_9">[47]Serviços!$A$3:$AE$2694</definedName>
    <definedName name="SIIG">#REF!</definedName>
    <definedName name="SINA">#REF!</definedName>
    <definedName name="SINAPI_AC" hidden="1">#REF!</definedName>
    <definedName name="Sint">[48]Sintético!$A$3:$F$2100</definedName>
    <definedName name="SINTE">[49]Sintético!$A$3:$F$2170</definedName>
    <definedName name="Sintético">[50]Sintético!$A$3:$F$2100</definedName>
    <definedName name="SOBE_ATE_I_0">NA()</definedName>
    <definedName name="sobresc">#REF!</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s" hidden="1">{#N/A,#N/A,FALSE,"Cronograma";#N/A,#N/A,FALSE,"Cronogr. 2"}</definedName>
    <definedName name="SSS">#REF!</definedName>
    <definedName name="STOP">NA()</definedName>
    <definedName name="STOP_3">NA()</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tab">#REF!</definedName>
    <definedName name="TAB.">'[51]PLANILHA FONTE'!$B$2:$G$197</definedName>
    <definedName name="TABELA" localSheetId="2">#REF!</definedName>
    <definedName name="TABELA">'[52]PLANILHA FONTE'!$B$1:$G$290</definedName>
    <definedName name="TABELA.">'[51]PLANILHA FONTE'!$B$2:$G$197</definedName>
    <definedName name="TABELAA">'[51]PLANILHA FONTE'!$B$2:$G$197</definedName>
    <definedName name="Teor">[44]Teor!$A$3:$A$7</definedName>
    <definedName name="teste">#REF!</definedName>
    <definedName name="teste1">#REF!</definedName>
    <definedName name="teste2">#REF!</definedName>
    <definedName name="teste3">#REF!</definedName>
    <definedName name="TITULO">#REF!</definedName>
    <definedName name="_xlnm.Print_Titles" localSheetId="0">'Orçamento Sintético'!$1:$12</definedName>
    <definedName name="_xlnm.Print_Titles">#REF!</definedName>
    <definedName name="TONINHO">#REF!</definedName>
    <definedName name="TOP">#REF!</definedName>
    <definedName name="total1">#REF!</definedName>
    <definedName name="total2">#REF!</definedName>
    <definedName name="total3">#REF!</definedName>
    <definedName name="total4">#REF!</definedName>
    <definedName name="total5">#REF!</definedName>
    <definedName name="total6">#REF!</definedName>
    <definedName name="TPM">#REF!</definedName>
    <definedName name="Tuboconcr">'[8]Caracteristicas 1'!#REF!</definedName>
    <definedName name="Tuboff">'[8]Caracteristicas 1'!#REF!</definedName>
    <definedName name="Tubopvc">'[8]Caracteristicas 1'!#REF!</definedName>
    <definedName name="U">#REF!</definedName>
    <definedName name="UA">NA()</definedName>
    <definedName name="UM">#REF!</definedName>
    <definedName name="Unidade">#REF!</definedName>
    <definedName name="v">#REF!</definedName>
    <definedName name="V_VENDA">#REF!</definedName>
    <definedName name="VALAS">[17]Dados!$N$3:$P$53</definedName>
    <definedName name="VALAS_17">NA()</definedName>
    <definedName name="VALAS_18">NA()</definedName>
    <definedName name="VALAS_19">NA()</definedName>
    <definedName name="VALAS_EMI">[18]Dados!$W$3:$Y$57</definedName>
    <definedName name="VALAS_EMI_19">"$#REF!.$#REF!$#REF!:$#REF!$#REF!"</definedName>
    <definedName name="VALOR">NA()</definedName>
    <definedName name="VALOR_1">NA()</definedName>
    <definedName name="VALOR_2">NA()</definedName>
    <definedName name="Vazios">[44]Teor!$B$3:$B$7</definedName>
    <definedName name="VENDA_ADOTADA">#REF!</definedName>
    <definedName name="verde">#REF!</definedName>
    <definedName name="verdepav">#REF!</definedName>
    <definedName name="VERIFICA_SI">NA()</definedName>
    <definedName name="VI" hidden="1">{#N/A,#N/A,FALSE,"GERAL";#N/A,#N/A,FALSE,"012-96";#N/A,#N/A,FALSE,"018-96";#N/A,#N/A,FALSE,"027-96";#N/A,#N/A,FALSE,"059-96";#N/A,#N/A,FALSE,"076-96";#N/A,#N/A,FALSE,"019-97";#N/A,#N/A,FALSE,"021-97";#N/A,#N/A,FALSE,"022-97";#N/A,#N/A,FALSE,"028-97"}</definedName>
    <definedName name="VOLUM_TUBO_EMI">[18]Dados!$D$18:$D$42</definedName>
    <definedName name="VOLUM_TUBO_EMI_19">"$#REF!.$D$18:$D$42"</definedName>
    <definedName name="VOLUMDIAM">[17]Dados!$D$2:$D$14</definedName>
    <definedName name="w" hidden="1">{#N/A,#N/A,FALSE,"GERAL";#N/A,#N/A,FALSE,"012-96";#N/A,#N/A,FALSE,"018-96";#N/A,#N/A,FALSE,"027-96";#N/A,#N/A,FALSE,"059-96";#N/A,#N/A,FALSE,"076-96";#N/A,#N/A,FALSE,"019-97";#N/A,#N/A,FALSE,"021-97";#N/A,#N/A,FALSE,"022-97";#N/A,#N/A,FALSE,"028-97"}</definedName>
    <definedName name="WEWRWR">[0]!WEWRWR</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WWWE">'[9]Caracteristicas 1'!#REF!</definedName>
    <definedName name="wwwwwwwwwwww">#REF!</definedName>
    <definedName name="x" localSheetId="2">[44]Equipamentos!#REF!</definedName>
    <definedName name="X">#REF!</definedName>
    <definedName name="XXX">[0]!XXX</definedName>
    <definedName name="ZA">[0]!ZA</definedName>
  </definedNames>
  <calcPr calcId="162913"/>
</workbook>
</file>

<file path=xl/calcChain.xml><?xml version="1.0" encoding="utf-8"?>
<calcChain xmlns="http://schemas.openxmlformats.org/spreadsheetml/2006/main">
  <c r="H3896" i="6" l="1"/>
  <c r="H3855" i="6"/>
  <c r="H3775" i="6"/>
  <c r="H3766" i="6"/>
  <c r="H3757" i="6"/>
  <c r="H3727" i="6"/>
  <c r="H3715" i="6"/>
  <c r="H3576" i="6"/>
  <c r="H3539" i="6"/>
  <c r="H5751" i="6"/>
  <c r="I391" i="1" l="1"/>
  <c r="H398" i="1"/>
  <c r="H397" i="1"/>
  <c r="H396" i="1"/>
  <c r="H395" i="1"/>
  <c r="H394" i="1"/>
  <c r="H393" i="1"/>
  <c r="H392" i="1"/>
  <c r="H391" i="1"/>
  <c r="J391" i="1" s="1"/>
  <c r="H389" i="1"/>
  <c r="H388" i="1"/>
  <c r="H387" i="1"/>
  <c r="H386" i="1"/>
  <c r="H385" i="1"/>
  <c r="H384" i="1"/>
  <c r="H383" i="1"/>
  <c r="H382" i="1"/>
  <c r="H381" i="1"/>
  <c r="H380" i="1"/>
  <c r="H379" i="1"/>
  <c r="H378" i="1"/>
  <c r="H377" i="1"/>
  <c r="H376"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2" i="1"/>
  <c r="H231" i="1"/>
  <c r="H230" i="1"/>
  <c r="H229" i="1"/>
  <c r="H228" i="1"/>
  <c r="H227" i="1"/>
  <c r="H226" i="1"/>
  <c r="H225" i="1"/>
  <c r="H224" i="1"/>
  <c r="H223" i="1"/>
  <c r="H222" i="1"/>
  <c r="H221" i="1"/>
  <c r="H220" i="1"/>
  <c r="H219" i="1"/>
  <c r="H218" i="1"/>
  <c r="H217" i="1"/>
  <c r="H216" i="1"/>
  <c r="H214" i="1"/>
  <c r="H213" i="1"/>
  <c r="H212" i="1"/>
  <c r="H211" i="1"/>
  <c r="H209" i="1"/>
  <c r="H208" i="1"/>
  <c r="H207" i="1"/>
  <c r="H205" i="1"/>
  <c r="H204" i="1"/>
  <c r="H203" i="1"/>
  <c r="H202" i="1"/>
  <c r="H201" i="1"/>
  <c r="H200" i="1"/>
  <c r="H198" i="1"/>
  <c r="H197" i="1"/>
  <c r="H196" i="1"/>
  <c r="H195" i="1"/>
  <c r="H193" i="1"/>
  <c r="H192" i="1"/>
  <c r="H191" i="1"/>
  <c r="H190" i="1"/>
  <c r="H189" i="1"/>
  <c r="H188" i="1"/>
  <c r="H187" i="1"/>
  <c r="H185" i="1"/>
  <c r="H184" i="1"/>
  <c r="H183" i="1"/>
  <c r="H182" i="1"/>
  <c r="H181" i="1"/>
  <c r="H180" i="1"/>
  <c r="H179" i="1"/>
  <c r="H178" i="1"/>
  <c r="H177" i="1"/>
  <c r="H176" i="1"/>
  <c r="H175" i="1"/>
  <c r="H174" i="1"/>
  <c r="H173" i="1"/>
  <c r="H171" i="1"/>
  <c r="H170" i="1"/>
  <c r="H169" i="1"/>
  <c r="H168" i="1"/>
  <c r="H167" i="1"/>
  <c r="J167" i="1" s="1"/>
  <c r="H166" i="1"/>
  <c r="H165" i="1"/>
  <c r="H164" i="1"/>
  <c r="H163" i="1"/>
  <c r="H162" i="1"/>
  <c r="H161" i="1"/>
  <c r="H160" i="1"/>
  <c r="H159" i="1"/>
  <c r="H158" i="1"/>
  <c r="H157" i="1"/>
  <c r="H156" i="1"/>
  <c r="H155" i="1"/>
  <c r="H154" i="1"/>
  <c r="H153" i="1"/>
  <c r="H151" i="1"/>
  <c r="H150" i="1"/>
  <c r="H149" i="1"/>
  <c r="H148"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8" i="1"/>
  <c r="H117" i="1"/>
  <c r="H116" i="1"/>
  <c r="H115" i="1"/>
  <c r="H114" i="1"/>
  <c r="H113" i="1"/>
  <c r="H112" i="1"/>
  <c r="H111" i="1"/>
  <c r="H110" i="1"/>
  <c r="H109" i="1"/>
  <c r="H108" i="1"/>
  <c r="H107" i="1"/>
  <c r="H106" i="1"/>
  <c r="H105"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4" i="1"/>
  <c r="H73" i="1"/>
  <c r="H72" i="1"/>
  <c r="H71" i="1"/>
  <c r="H70" i="1"/>
  <c r="H69" i="1"/>
  <c r="H68" i="1"/>
  <c r="H67" i="1"/>
  <c r="H65" i="1"/>
  <c r="H64" i="1"/>
  <c r="H63" i="1"/>
  <c r="H62" i="1"/>
  <c r="H61" i="1"/>
  <c r="H60"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I167" i="1"/>
  <c r="I360" i="1"/>
  <c r="H2558" i="6"/>
  <c r="H2113" i="6"/>
  <c r="H983" i="6"/>
  <c r="H1127" i="6"/>
  <c r="H1426" i="6"/>
  <c r="H1508" i="6"/>
  <c r="H1637" i="6"/>
  <c r="H1716" i="6"/>
  <c r="H1724" i="6"/>
  <c r="H1735" i="6"/>
  <c r="H1746" i="6"/>
  <c r="H1757" i="6"/>
  <c r="H1845" i="6"/>
  <c r="H2124" i="6"/>
  <c r="H2133" i="6"/>
  <c r="H2186" i="6"/>
  <c r="H2197" i="6"/>
  <c r="H2547" i="6"/>
  <c r="H2569" i="6"/>
  <c r="H2659" i="6"/>
  <c r="H2669" i="6"/>
  <c r="H2679" i="6"/>
  <c r="H2689" i="6"/>
  <c r="H2722" i="6"/>
  <c r="H2770" i="6"/>
  <c r="H2778" i="6"/>
  <c r="H2788" i="6"/>
  <c r="H2840" i="6"/>
  <c r="H2880" i="6"/>
  <c r="H2889" i="6"/>
  <c r="H2943" i="6"/>
  <c r="H2980" i="6"/>
  <c r="H2998" i="6"/>
  <c r="H3009" i="6"/>
  <c r="H3018" i="6"/>
  <c r="H3028" i="6"/>
  <c r="H3040" i="6"/>
  <c r="H3117" i="6"/>
  <c r="H3135" i="6"/>
  <c r="H3186" i="6"/>
  <c r="H3228" i="6"/>
  <c r="H3249" i="6"/>
  <c r="H3272" i="6"/>
  <c r="H4007" i="6"/>
  <c r="H4081" i="6"/>
  <c r="H4105" i="6"/>
  <c r="H4114" i="6"/>
  <c r="H4123" i="6"/>
  <c r="H4652" i="6"/>
  <c r="H4812" i="6"/>
  <c r="H4923" i="6"/>
  <c r="H5222" i="6"/>
  <c r="H5263" i="6"/>
  <c r="H5316" i="6"/>
  <c r="H5290" i="6"/>
  <c r="H5306" i="6"/>
  <c r="H5491" i="6"/>
  <c r="H5678" i="6"/>
  <c r="H5695" i="6"/>
  <c r="H1301" i="6"/>
  <c r="H972" i="6"/>
  <c r="H961" i="6"/>
  <c r="H939" i="6"/>
  <c r="H928" i="6"/>
  <c r="H906" i="6"/>
  <c r="H820" i="6"/>
  <c r="H773" i="6"/>
  <c r="H442" i="6"/>
  <c r="H434" i="6"/>
  <c r="H426" i="6"/>
  <c r="H227" i="6"/>
  <c r="H219" i="6"/>
  <c r="H5706" i="6"/>
  <c r="H5590" i="6"/>
  <c r="H5505" i="6"/>
  <c r="H5385" i="6"/>
  <c r="H5203" i="6"/>
  <c r="H5184" i="6"/>
  <c r="H5145" i="6"/>
  <c r="H5106" i="6"/>
  <c r="H5074" i="6"/>
  <c r="H4983" i="6"/>
  <c r="H4938" i="6"/>
  <c r="H4874" i="6"/>
  <c r="H4827" i="6"/>
  <c r="H4765" i="6"/>
  <c r="H4720" i="6"/>
  <c r="H4667" i="6"/>
  <c r="H4594" i="6"/>
  <c r="H4555" i="6"/>
  <c r="H4516" i="6"/>
  <c r="H4477" i="6"/>
  <c r="H4438" i="6"/>
  <c r="H4399" i="6"/>
  <c r="H4360" i="6"/>
  <c r="H4321" i="6"/>
  <c r="H4182" i="6"/>
  <c r="H3906" i="6"/>
  <c r="H3356" i="6"/>
  <c r="H3106" i="6"/>
  <c r="H3094" i="6"/>
  <c r="H2900" i="6"/>
  <c r="H2797" i="6"/>
  <c r="H2601" i="6"/>
  <c r="H2590" i="6"/>
  <c r="H2504" i="6"/>
  <c r="H2492" i="6"/>
  <c r="H2252" i="6"/>
  <c r="H2313" i="6"/>
  <c r="H2354" i="6"/>
  <c r="H1888" i="6"/>
  <c r="H1873" i="6"/>
  <c r="H1656" i="6"/>
  <c r="H1587" i="6"/>
  <c r="H1537" i="6"/>
  <c r="H1517" i="6"/>
  <c r="H1385" i="6"/>
  <c r="H1349" i="6"/>
  <c r="H1310" i="6"/>
  <c r="H110" i="6"/>
  <c r="H66" i="6"/>
  <c r="H1246" i="6"/>
  <c r="H1168" i="6"/>
  <c r="H1082" i="6"/>
  <c r="H870" i="6"/>
  <c r="H789" i="6"/>
  <c r="H767" i="6"/>
  <c r="H758" i="6"/>
  <c r="H751" i="6"/>
  <c r="H723" i="6"/>
  <c r="H693" i="6"/>
  <c r="H646" i="6"/>
  <c r="H588" i="6"/>
  <c r="H526" i="6"/>
  <c r="H458" i="6"/>
  <c r="H396" i="6"/>
  <c r="H380" i="6"/>
  <c r="H336" i="6"/>
  <c r="H329" i="6"/>
  <c r="H274" i="6"/>
  <c r="H235" i="6"/>
  <c r="H180" i="6"/>
  <c r="H172" i="6"/>
  <c r="H164" i="6"/>
  <c r="H126" i="6"/>
  <c r="H118" i="6"/>
  <c r="I14" i="1" l="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60" i="1"/>
  <c r="I61" i="1"/>
  <c r="I62" i="1"/>
  <c r="I63" i="1"/>
  <c r="I64" i="1"/>
  <c r="I65" i="1"/>
  <c r="I67" i="1"/>
  <c r="I68" i="1"/>
  <c r="I69" i="1"/>
  <c r="I70" i="1"/>
  <c r="I71" i="1"/>
  <c r="I72" i="1"/>
  <c r="I73" i="1"/>
  <c r="I74"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5" i="1"/>
  <c r="I106" i="1"/>
  <c r="I107" i="1"/>
  <c r="I108" i="1"/>
  <c r="I109" i="1"/>
  <c r="I110" i="1"/>
  <c r="I111" i="1"/>
  <c r="I112" i="1"/>
  <c r="I113" i="1"/>
  <c r="I114" i="1"/>
  <c r="I115" i="1"/>
  <c r="I116" i="1"/>
  <c r="I117" i="1"/>
  <c r="I118"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8" i="1"/>
  <c r="I149" i="1"/>
  <c r="I150" i="1"/>
  <c r="I151" i="1"/>
  <c r="I153" i="1"/>
  <c r="I154" i="1"/>
  <c r="I155" i="1"/>
  <c r="I156" i="1"/>
  <c r="I157" i="1"/>
  <c r="I158" i="1"/>
  <c r="I159" i="1"/>
  <c r="I160" i="1"/>
  <c r="I161" i="1"/>
  <c r="I162" i="1"/>
  <c r="I163" i="1"/>
  <c r="I164" i="1"/>
  <c r="I165" i="1"/>
  <c r="I166" i="1"/>
  <c r="I173" i="1"/>
  <c r="I174" i="1"/>
  <c r="I175" i="1"/>
  <c r="I176" i="1"/>
  <c r="I177" i="1"/>
  <c r="I178" i="1"/>
  <c r="I179" i="1"/>
  <c r="I180" i="1"/>
  <c r="I181" i="1"/>
  <c r="I183" i="1"/>
  <c r="I184" i="1"/>
  <c r="I185" i="1"/>
  <c r="I187" i="1"/>
  <c r="I188" i="1"/>
  <c r="I189" i="1"/>
  <c r="I190" i="1"/>
  <c r="I191" i="1"/>
  <c r="I192" i="1"/>
  <c r="I193" i="1"/>
  <c r="I195" i="1"/>
  <c r="I196" i="1"/>
  <c r="I197" i="1"/>
  <c r="I198" i="1"/>
  <c r="I200" i="1"/>
  <c r="I201" i="1"/>
  <c r="I202" i="1"/>
  <c r="I203" i="1"/>
  <c r="I204" i="1"/>
  <c r="I205" i="1"/>
  <c r="I207" i="1"/>
  <c r="I208" i="1"/>
  <c r="I209" i="1"/>
  <c r="I211" i="1"/>
  <c r="I212" i="1"/>
  <c r="I213" i="1"/>
  <c r="I214" i="1"/>
  <c r="I216" i="1"/>
  <c r="I217" i="1"/>
  <c r="I218" i="1"/>
  <c r="I219" i="1"/>
  <c r="I220" i="1"/>
  <c r="I221" i="1"/>
  <c r="I222" i="1"/>
  <c r="I223" i="1"/>
  <c r="I224" i="1"/>
  <c r="I225" i="1"/>
  <c r="I226" i="1"/>
  <c r="I227" i="1"/>
  <c r="I229" i="1"/>
  <c r="I230" i="1"/>
  <c r="I231" i="1"/>
  <c r="I232"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9" i="1"/>
  <c r="I358" i="1"/>
  <c r="I361" i="1"/>
  <c r="I362" i="1"/>
  <c r="I363" i="1"/>
  <c r="I364" i="1"/>
  <c r="I365" i="1"/>
  <c r="I366" i="1"/>
  <c r="I367" i="1"/>
  <c r="I368" i="1"/>
  <c r="I369" i="1"/>
  <c r="I370" i="1"/>
  <c r="I371" i="1"/>
  <c r="I372" i="1"/>
  <c r="I373" i="1"/>
  <c r="I374" i="1"/>
  <c r="I376" i="1"/>
  <c r="I377" i="1"/>
  <c r="I378" i="1"/>
  <c r="I379" i="1"/>
  <c r="I380" i="1"/>
  <c r="I381" i="1"/>
  <c r="I382" i="1"/>
  <c r="I383" i="1"/>
  <c r="I384" i="1"/>
  <c r="I385" i="1"/>
  <c r="I386" i="1"/>
  <c r="I387" i="1"/>
  <c r="I388" i="1"/>
  <c r="I389" i="1"/>
  <c r="I392" i="1"/>
  <c r="I393" i="1"/>
  <c r="I394" i="1"/>
  <c r="I395" i="1"/>
  <c r="I396" i="1"/>
  <c r="I397" i="1"/>
  <c r="I398" i="1"/>
  <c r="J14" i="1"/>
  <c r="I59" i="1" l="1"/>
  <c r="I233" i="1"/>
  <c r="I210" i="1"/>
  <c r="I186" i="1"/>
  <c r="I147" i="1"/>
  <c r="I104" i="1"/>
  <c r="I194" i="1"/>
  <c r="I206" i="1"/>
  <c r="I66" i="1"/>
  <c r="I199" i="1"/>
  <c r="I390" i="1"/>
  <c r="I119" i="1"/>
  <c r="I375" i="1"/>
  <c r="I294" i="1"/>
  <c r="I75" i="1"/>
  <c r="I13" i="1"/>
  <c r="P17" i="8"/>
  <c r="P19" i="8"/>
  <c r="P21" i="8"/>
  <c r="P23" i="8"/>
  <c r="P25" i="8"/>
  <c r="P27" i="8"/>
  <c r="P29" i="8"/>
  <c r="P31" i="8"/>
  <c r="P33" i="8"/>
  <c r="P35" i="8"/>
  <c r="P37" i="8"/>
  <c r="P39" i="8"/>
  <c r="P41" i="8"/>
  <c r="P43" i="8"/>
  <c r="P45" i="8"/>
  <c r="P47" i="8"/>
  <c r="P49" i="8"/>
  <c r="P51" i="8"/>
  <c r="P15" i="8"/>
  <c r="B50" i="8"/>
  <c r="B48" i="8"/>
  <c r="B46" i="8"/>
  <c r="B44" i="8"/>
  <c r="B42" i="8"/>
  <c r="B40" i="8"/>
  <c r="B38" i="8"/>
  <c r="B36" i="8"/>
  <c r="B34" i="8"/>
  <c r="B32" i="8"/>
  <c r="B30" i="8"/>
  <c r="B28" i="8"/>
  <c r="B26" i="8"/>
  <c r="B24" i="8"/>
  <c r="B22" i="8"/>
  <c r="B20" i="8"/>
  <c r="B18" i="8"/>
  <c r="I170" i="1" l="1"/>
  <c r="J58" i="1"/>
  <c r="J57" i="1"/>
  <c r="J171" i="1" l="1"/>
  <c r="I171" i="1"/>
  <c r="J169" i="1"/>
  <c r="I169" i="1"/>
  <c r="J170" i="1"/>
  <c r="J168" i="1"/>
  <c r="I168" i="1"/>
  <c r="I152" i="1" l="1"/>
  <c r="J118" i="1"/>
  <c r="J398" i="1"/>
  <c r="J397" i="1"/>
  <c r="I228" i="1" l="1"/>
  <c r="I215" i="1" s="1"/>
  <c r="I182" i="1"/>
  <c r="I172" i="1" s="1"/>
  <c r="J396" i="1"/>
  <c r="J395" i="1"/>
  <c r="J394" i="1"/>
  <c r="J393" i="1"/>
  <c r="J392" i="1"/>
  <c r="J389" i="1"/>
  <c r="J388" i="1"/>
  <c r="J387" i="1"/>
  <c r="J386" i="1"/>
  <c r="J385" i="1"/>
  <c r="J384" i="1"/>
  <c r="J383" i="1"/>
  <c r="J382" i="1"/>
  <c r="J381" i="1"/>
  <c r="J380" i="1"/>
  <c r="J379" i="1"/>
  <c r="J378" i="1"/>
  <c r="J377" i="1"/>
  <c r="J376" i="1"/>
  <c r="J374" i="1"/>
  <c r="J373" i="1"/>
  <c r="J372" i="1"/>
  <c r="J371" i="1"/>
  <c r="J370" i="1"/>
  <c r="J369" i="1"/>
  <c r="J368" i="1"/>
  <c r="J367" i="1"/>
  <c r="J366" i="1"/>
  <c r="J365" i="1"/>
  <c r="J364" i="1"/>
  <c r="J363" i="1"/>
  <c r="J362" i="1"/>
  <c r="J361" i="1"/>
  <c r="J358" i="1"/>
  <c r="J359"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2" i="1"/>
  <c r="J231" i="1"/>
  <c r="J230" i="1"/>
  <c r="J229" i="1"/>
  <c r="J226" i="1"/>
  <c r="J225" i="1"/>
  <c r="J224" i="1"/>
  <c r="J223" i="1"/>
  <c r="J222" i="1"/>
  <c r="J221" i="1"/>
  <c r="J220" i="1"/>
  <c r="J219" i="1"/>
  <c r="J218" i="1"/>
  <c r="J217" i="1"/>
  <c r="J216" i="1"/>
  <c r="J214" i="1"/>
  <c r="J213" i="1"/>
  <c r="J212" i="1"/>
  <c r="J211" i="1"/>
  <c r="J209" i="1"/>
  <c r="J208" i="1"/>
  <c r="J207" i="1"/>
  <c r="J205" i="1"/>
  <c r="J204" i="1"/>
  <c r="J203" i="1"/>
  <c r="J202" i="1"/>
  <c r="J201" i="1"/>
  <c r="J200" i="1"/>
  <c r="J198" i="1"/>
  <c r="J197" i="1"/>
  <c r="J196" i="1"/>
  <c r="J195" i="1"/>
  <c r="J193" i="1"/>
  <c r="J192" i="1"/>
  <c r="J191" i="1"/>
  <c r="J190" i="1"/>
  <c r="J185" i="1"/>
  <c r="J184" i="1"/>
  <c r="J183" i="1"/>
  <c r="J181" i="1"/>
  <c r="J180" i="1"/>
  <c r="J179" i="1"/>
  <c r="J178" i="1"/>
  <c r="J177" i="1"/>
  <c r="J176" i="1"/>
  <c r="J175" i="1"/>
  <c r="J174" i="1"/>
  <c r="J173" i="1"/>
  <c r="J166" i="1"/>
  <c r="J165" i="1"/>
  <c r="J164" i="1"/>
  <c r="J163" i="1"/>
  <c r="J162" i="1"/>
  <c r="J161" i="1"/>
  <c r="J160" i="1"/>
  <c r="J159" i="1"/>
  <c r="J158" i="1"/>
  <c r="J157" i="1"/>
  <c r="J156" i="1"/>
  <c r="J155" i="1"/>
  <c r="J154" i="1"/>
  <c r="J153" i="1"/>
  <c r="J151" i="1"/>
  <c r="J150" i="1"/>
  <c r="J149" i="1"/>
  <c r="J148"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7" i="1"/>
  <c r="J116" i="1"/>
  <c r="J115" i="1"/>
  <c r="J114" i="1"/>
  <c r="J113" i="1"/>
  <c r="J112" i="1"/>
  <c r="J111" i="1"/>
  <c r="J110" i="1"/>
  <c r="J109" i="1"/>
  <c r="J108" i="1"/>
  <c r="J107" i="1"/>
  <c r="J106" i="1"/>
  <c r="J105"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4" i="1"/>
  <c r="J73" i="1"/>
  <c r="J72" i="1"/>
  <c r="J71" i="1"/>
  <c r="J70" i="1"/>
  <c r="J69" i="1"/>
  <c r="J68" i="1"/>
  <c r="J67" i="1"/>
  <c r="J65" i="1"/>
  <c r="J64" i="1"/>
  <c r="J63" i="1"/>
  <c r="J62" i="1"/>
  <c r="J61" i="1"/>
  <c r="J60"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206" i="1" l="1"/>
  <c r="J147" i="1"/>
  <c r="J13" i="1"/>
  <c r="J59" i="1"/>
  <c r="J210" i="1"/>
  <c r="J194" i="1"/>
  <c r="J152" i="1"/>
  <c r="J75" i="1"/>
  <c r="J66" i="1"/>
  <c r="J390" i="1"/>
  <c r="J233" i="1"/>
  <c r="J119" i="1"/>
  <c r="J104" i="1"/>
  <c r="J375" i="1"/>
  <c r="J199" i="1"/>
  <c r="J182" i="1"/>
  <c r="J172" i="1" s="1"/>
  <c r="J187" i="1"/>
  <c r="J227" i="1"/>
  <c r="J188" i="1"/>
  <c r="J228" i="1"/>
  <c r="J189" i="1"/>
  <c r="C38" i="8" l="1"/>
  <c r="F38" i="8" s="1"/>
  <c r="C44" i="8"/>
  <c r="I44" i="8" s="1"/>
  <c r="C18" i="8"/>
  <c r="F18" i="8" s="1"/>
  <c r="C20" i="8"/>
  <c r="M20" i="8" s="1"/>
  <c r="C34" i="8"/>
  <c r="I34" i="8" s="1"/>
  <c r="C40" i="8"/>
  <c r="J40" i="8" s="1"/>
  <c r="C26" i="8"/>
  <c r="L26" i="8" s="1"/>
  <c r="C36" i="8"/>
  <c r="E36" i="8" s="1"/>
  <c r="C48" i="8"/>
  <c r="I48" i="8" s="1"/>
  <c r="C22" i="8"/>
  <c r="J22" i="8" s="1"/>
  <c r="C24" i="8"/>
  <c r="G24" i="8" s="1"/>
  <c r="C50" i="8"/>
  <c r="C16" i="8"/>
  <c r="I16" i="8" s="1"/>
  <c r="J215" i="1"/>
  <c r="C14" i="8"/>
  <c r="J186" i="1"/>
  <c r="C30" i="8"/>
  <c r="C28" i="8"/>
  <c r="H38" i="8"/>
  <c r="O38" i="8" l="1"/>
  <c r="L38" i="8"/>
  <c r="D38" i="8"/>
  <c r="I38" i="8"/>
  <c r="N38" i="8"/>
  <c r="M38" i="8"/>
  <c r="E38" i="8"/>
  <c r="J38" i="8"/>
  <c r="L50" i="8"/>
  <c r="D14" i="8"/>
  <c r="K38" i="8"/>
  <c r="G38" i="8"/>
  <c r="D40" i="8"/>
  <c r="H40" i="8"/>
  <c r="O40" i="8"/>
  <c r="K44" i="8"/>
  <c r="M44" i="8"/>
  <c r="G44" i="8"/>
  <c r="H44" i="8"/>
  <c r="L44" i="8"/>
  <c r="O44" i="8"/>
  <c r="J44" i="8"/>
  <c r="D44" i="8"/>
  <c r="E44" i="8"/>
  <c r="F44" i="8"/>
  <c r="N44" i="8"/>
  <c r="E20" i="8"/>
  <c r="I20" i="8"/>
  <c r="E18" i="8"/>
  <c r="L18" i="8"/>
  <c r="N18" i="8"/>
  <c r="G18" i="8"/>
  <c r="J18" i="8"/>
  <c r="M18" i="8"/>
  <c r="O18" i="8"/>
  <c r="I18" i="8"/>
  <c r="D18" i="8"/>
  <c r="H18" i="8"/>
  <c r="K18" i="8"/>
  <c r="G20" i="8"/>
  <c r="F20" i="8"/>
  <c r="J20" i="8"/>
  <c r="C32" i="8"/>
  <c r="J32" i="8" s="1"/>
  <c r="K20" i="8"/>
  <c r="O20" i="8"/>
  <c r="L20" i="8"/>
  <c r="M34" i="8"/>
  <c r="K34" i="8"/>
  <c r="F40" i="8"/>
  <c r="G34" i="8"/>
  <c r="E34" i="8"/>
  <c r="M26" i="8"/>
  <c r="F22" i="8"/>
  <c r="K26" i="8"/>
  <c r="M36" i="8"/>
  <c r="K40" i="8"/>
  <c r="H36" i="8"/>
  <c r="O24" i="8"/>
  <c r="N24" i="8"/>
  <c r="G36" i="8"/>
  <c r="K36" i="8"/>
  <c r="I36" i="8"/>
  <c r="L48" i="8"/>
  <c r="D34" i="8"/>
  <c r="H34" i="8"/>
  <c r="D20" i="8"/>
  <c r="M24" i="8"/>
  <c r="L24" i="8"/>
  <c r="H24" i="8"/>
  <c r="M48" i="8"/>
  <c r="J36" i="8"/>
  <c r="O34" i="8"/>
  <c r="F36" i="8"/>
  <c r="N36" i="8"/>
  <c r="N34" i="8"/>
  <c r="O36" i="8"/>
  <c r="D36" i="8"/>
  <c r="L34" i="8"/>
  <c r="H20" i="8"/>
  <c r="H48" i="8"/>
  <c r="D48" i="8"/>
  <c r="E48" i="8"/>
  <c r="G40" i="8"/>
  <c r="K48" i="8"/>
  <c r="M40" i="8"/>
  <c r="L40" i="8"/>
  <c r="I22" i="8"/>
  <c r="E16" i="8"/>
  <c r="E22" i="8"/>
  <c r="C42" i="8"/>
  <c r="O42" i="8" s="1"/>
  <c r="I26" i="8"/>
  <c r="M22" i="8"/>
  <c r="J48" i="8"/>
  <c r="G26" i="8"/>
  <c r="O22" i="8"/>
  <c r="K16" i="8"/>
  <c r="O16" i="8"/>
  <c r="G16" i="8"/>
  <c r="N16" i="8"/>
  <c r="J24" i="8"/>
  <c r="M16" i="8"/>
  <c r="H50" i="8"/>
  <c r="L16" i="8"/>
  <c r="K22" i="8"/>
  <c r="D50" i="8"/>
  <c r="J16" i="8"/>
  <c r="G22" i="8"/>
  <c r="K50" i="8"/>
  <c r="N22" i="8"/>
  <c r="G50" i="8"/>
  <c r="F48" i="8"/>
  <c r="L22" i="8"/>
  <c r="J50" i="8"/>
  <c r="G48" i="8"/>
  <c r="L36" i="8"/>
  <c r="H22" i="8"/>
  <c r="M50" i="8"/>
  <c r="O48" i="8"/>
  <c r="E26" i="8"/>
  <c r="D22" i="8"/>
  <c r="F50" i="8"/>
  <c r="N48" i="8"/>
  <c r="I40" i="8"/>
  <c r="F26" i="8"/>
  <c r="I50" i="8"/>
  <c r="E40" i="8"/>
  <c r="J26" i="8"/>
  <c r="F34" i="8"/>
  <c r="D24" i="8"/>
  <c r="E50" i="8"/>
  <c r="N40" i="8"/>
  <c r="D26" i="8"/>
  <c r="J34" i="8"/>
  <c r="I24" i="8"/>
  <c r="O50" i="8"/>
  <c r="H26" i="8"/>
  <c r="E24" i="8"/>
  <c r="N50" i="8"/>
  <c r="H16" i="8"/>
  <c r="O26" i="8"/>
  <c r="F24" i="8"/>
  <c r="F16" i="8"/>
  <c r="D16" i="8"/>
  <c r="N26" i="8"/>
  <c r="N20" i="8"/>
  <c r="K24" i="8"/>
  <c r="K14" i="8"/>
  <c r="H14" i="8"/>
  <c r="O14" i="8"/>
  <c r="F14" i="8"/>
  <c r="N14" i="8"/>
  <c r="L14" i="8"/>
  <c r="G14" i="8"/>
  <c r="J14" i="8"/>
  <c r="I14" i="8"/>
  <c r="E14" i="8"/>
  <c r="M14" i="8"/>
  <c r="H30" i="8"/>
  <c r="D30" i="8"/>
  <c r="G30" i="8"/>
  <c r="F30" i="8"/>
  <c r="M30" i="8"/>
  <c r="L30" i="8"/>
  <c r="J30" i="8"/>
  <c r="N30" i="8"/>
  <c r="O30" i="8"/>
  <c r="K30" i="8"/>
  <c r="E30" i="8"/>
  <c r="I30" i="8"/>
  <c r="E28" i="8"/>
  <c r="F28" i="8"/>
  <c r="N28" i="8"/>
  <c r="J28" i="8"/>
  <c r="M28" i="8"/>
  <c r="K28" i="8"/>
  <c r="O28" i="8"/>
  <c r="H28" i="8"/>
  <c r="D28" i="8"/>
  <c r="I28" i="8"/>
  <c r="G28" i="8"/>
  <c r="L28" i="8"/>
  <c r="P38" i="8" l="1"/>
  <c r="J42" i="8"/>
  <c r="P44" i="8"/>
  <c r="I32" i="8"/>
  <c r="E32" i="8"/>
  <c r="P18" i="8"/>
  <c r="F32" i="8"/>
  <c r="M32" i="8"/>
  <c r="H32" i="8"/>
  <c r="K32" i="8"/>
  <c r="G32" i="8"/>
  <c r="O32" i="8"/>
  <c r="P40" i="8"/>
  <c r="D32" i="8"/>
  <c r="N32" i="8"/>
  <c r="L32" i="8"/>
  <c r="P34" i="8"/>
  <c r="P20" i="8"/>
  <c r="K42" i="8"/>
  <c r="G42" i="8"/>
  <c r="E42" i="8"/>
  <c r="P36" i="8"/>
  <c r="N42" i="8"/>
  <c r="I42" i="8"/>
  <c r="M42" i="8"/>
  <c r="P48" i="8"/>
  <c r="P22" i="8"/>
  <c r="D42" i="8"/>
  <c r="H42" i="8"/>
  <c r="F42" i="8"/>
  <c r="L42" i="8"/>
  <c r="P24" i="8"/>
  <c r="P26" i="8"/>
  <c r="P50" i="8"/>
  <c r="P16" i="8"/>
  <c r="P14" i="8"/>
  <c r="P30" i="8"/>
  <c r="P28" i="8"/>
  <c r="J360" i="1"/>
  <c r="P32" i="8" l="1"/>
  <c r="P42" i="8"/>
  <c r="J294" i="1"/>
  <c r="J400" i="1" s="1"/>
  <c r="C46" i="8" l="1"/>
  <c r="C52" i="8" s="1"/>
  <c r="C51" i="8" s="1"/>
  <c r="K360" i="1"/>
  <c r="E46" i="8" l="1"/>
  <c r="E52" i="8" s="1"/>
  <c r="H46" i="8"/>
  <c r="H52" i="8" s="1"/>
  <c r="D46" i="8"/>
  <c r="D52" i="8" s="1"/>
  <c r="L46" i="8"/>
  <c r="L52" i="8" s="1"/>
  <c r="F46" i="8"/>
  <c r="F52" i="8" s="1"/>
  <c r="I46" i="8"/>
  <c r="I52" i="8" s="1"/>
  <c r="G46" i="8"/>
  <c r="G52" i="8" s="1"/>
  <c r="J46" i="8"/>
  <c r="J52" i="8" s="1"/>
  <c r="M46" i="8"/>
  <c r="M52" i="8" s="1"/>
  <c r="K46" i="8"/>
  <c r="K52" i="8" s="1"/>
  <c r="N46" i="8"/>
  <c r="N52" i="8" s="1"/>
  <c r="O46" i="8"/>
  <c r="O52" i="8" s="1"/>
  <c r="K13" i="1"/>
  <c r="K11" i="1"/>
  <c r="K194" i="1"/>
  <c r="K186" i="1"/>
  <c r="K172" i="1"/>
  <c r="K152" i="1"/>
  <c r="K147" i="1"/>
  <c r="K119" i="1"/>
  <c r="K104" i="1"/>
  <c r="K75" i="1"/>
  <c r="K66" i="1"/>
  <c r="K59" i="1"/>
  <c r="K390" i="1"/>
  <c r="K375" i="1"/>
  <c r="K105" i="1"/>
  <c r="K167" i="1"/>
  <c r="K238" i="1"/>
  <c r="K247" i="1"/>
  <c r="K134" i="1"/>
  <c r="K67" i="1"/>
  <c r="K154" i="1"/>
  <c r="K282" i="1"/>
  <c r="K122" i="1"/>
  <c r="K313" i="1"/>
  <c r="K227" i="1"/>
  <c r="K309" i="1"/>
  <c r="K98" i="1"/>
  <c r="K256" i="1"/>
  <c r="K81" i="1"/>
  <c r="K268" i="1"/>
  <c r="K163" i="1"/>
  <c r="K267" i="1"/>
  <c r="K310" i="1"/>
  <c r="K329" i="1"/>
  <c r="K151" i="1"/>
  <c r="K341" i="1"/>
  <c r="K50" i="1"/>
  <c r="K116" i="1"/>
  <c r="K85" i="1"/>
  <c r="K300" i="1"/>
  <c r="K106" i="1"/>
  <c r="K387" i="1"/>
  <c r="K395" i="1"/>
  <c r="K125" i="1"/>
  <c r="K141" i="1"/>
  <c r="K385" i="1"/>
  <c r="K393" i="1"/>
  <c r="K29" i="1"/>
  <c r="K229" i="1"/>
  <c r="K253" i="1"/>
  <c r="K284" i="1"/>
  <c r="K242" i="1"/>
  <c r="K27" i="1"/>
  <c r="K333" i="1"/>
  <c r="K187" i="1"/>
  <c r="K182" i="1"/>
  <c r="K49" i="1"/>
  <c r="K143" i="1"/>
  <c r="K250" i="1"/>
  <c r="K270" i="1"/>
  <c r="K146" i="1"/>
  <c r="K353" i="1"/>
  <c r="K76" i="1"/>
  <c r="K349" i="1"/>
  <c r="K162" i="1"/>
  <c r="K216" i="1"/>
  <c r="K398" i="1"/>
  <c r="K159" i="1"/>
  <c r="K231" i="1"/>
  <c r="K51" i="1"/>
  <c r="K276" i="1"/>
  <c r="K90" i="1"/>
  <c r="K279" i="1"/>
  <c r="K283" i="1"/>
  <c r="K302" i="1"/>
  <c r="K331" i="1"/>
  <c r="K397" i="1"/>
  <c r="K308" i="1"/>
  <c r="K52" i="1"/>
  <c r="K14" i="1"/>
  <c r="K60" i="1"/>
  <c r="K374" i="1"/>
  <c r="K189" i="1"/>
  <c r="K274" i="1"/>
  <c r="K233" i="1"/>
  <c r="K372" i="1"/>
  <c r="K222" i="1"/>
  <c r="K272" i="1"/>
  <c r="K324" i="1"/>
  <c r="K22" i="1"/>
  <c r="K160" i="1"/>
  <c r="K277" i="1"/>
  <c r="K165" i="1"/>
  <c r="K301" i="1"/>
  <c r="K128" i="1"/>
  <c r="K161" i="1"/>
  <c r="K156" i="1"/>
  <c r="K235" i="1"/>
  <c r="K337" i="1"/>
  <c r="K262" i="1"/>
  <c r="K158" i="1"/>
  <c r="K248" i="1"/>
  <c r="K340" i="1"/>
  <c r="K212" i="1"/>
  <c r="K78" i="1"/>
  <c r="K97" i="1"/>
  <c r="K84" i="1"/>
  <c r="K359" i="1"/>
  <c r="K26" i="1"/>
  <c r="K244" i="1"/>
  <c r="K265" i="1"/>
  <c r="K259" i="1"/>
  <c r="K196" i="1"/>
  <c r="K110" i="1"/>
  <c r="K232" i="1"/>
  <c r="K327" i="1"/>
  <c r="K199" i="1"/>
  <c r="K288" i="1"/>
  <c r="K281" i="1"/>
  <c r="K388" i="1"/>
  <c r="K237" i="1"/>
  <c r="K311" i="1"/>
  <c r="K304" i="1"/>
  <c r="K285" i="1"/>
  <c r="K278" i="1"/>
  <c r="K34" i="1"/>
  <c r="K269" i="1"/>
  <c r="K35" i="1"/>
  <c r="K228" i="1"/>
  <c r="K384" i="1"/>
  <c r="K88" i="1"/>
  <c r="K356" i="1"/>
  <c r="K352" i="1"/>
  <c r="K241" i="1"/>
  <c r="K207" i="1"/>
  <c r="K280" i="1"/>
  <c r="K202" i="1"/>
  <c r="K364" i="1"/>
  <c r="K89" i="1"/>
  <c r="K208" i="1"/>
  <c r="K204" i="1"/>
  <c r="K138" i="1"/>
  <c r="K133" i="1"/>
  <c r="K69" i="1"/>
  <c r="K350" i="1"/>
  <c r="K190" i="1"/>
  <c r="K319" i="1"/>
  <c r="K171" i="1"/>
  <c r="K303" i="1"/>
  <c r="K135" i="1"/>
  <c r="K181" i="1"/>
  <c r="K299" i="1"/>
  <c r="K215" i="1"/>
  <c r="K240" i="1"/>
  <c r="K206" i="1"/>
  <c r="K298" i="1"/>
  <c r="K316" i="1"/>
  <c r="K348" i="1"/>
  <c r="K96" i="1"/>
  <c r="K16" i="1"/>
  <c r="K130" i="1"/>
  <c r="K77" i="1"/>
  <c r="K292" i="1"/>
  <c r="K335" i="1"/>
  <c r="K179" i="1"/>
  <c r="K379" i="1"/>
  <c r="K290" i="1"/>
  <c r="K185" i="1"/>
  <c r="K19" i="1"/>
  <c r="K286" i="1"/>
  <c r="K197" i="1"/>
  <c r="K100" i="1"/>
  <c r="K289" i="1"/>
  <c r="K297" i="1"/>
  <c r="K129" i="1"/>
  <c r="K317" i="1"/>
  <c r="K142" i="1"/>
  <c r="K323" i="1"/>
  <c r="K252" i="1"/>
  <c r="K257" i="1"/>
  <c r="K32" i="1"/>
  <c r="K226" i="1"/>
  <c r="K217" i="1"/>
  <c r="K168" i="1"/>
  <c r="K367" i="1"/>
  <c r="K332" i="1"/>
  <c r="K339" i="1"/>
  <c r="K108" i="1"/>
  <c r="K114" i="1"/>
  <c r="K54" i="1"/>
  <c r="K68" i="1"/>
  <c r="K396" i="1"/>
  <c r="K305" i="1"/>
  <c r="K131" i="1"/>
  <c r="K230" i="1"/>
  <c r="K254" i="1"/>
  <c r="K245" i="1"/>
  <c r="K287" i="1"/>
  <c r="K43" i="1"/>
  <c r="K93" i="1"/>
  <c r="K260" i="1"/>
  <c r="K314" i="1"/>
  <c r="K354" i="1"/>
  <c r="K87" i="1"/>
  <c r="K21" i="1"/>
  <c r="K25" i="1"/>
  <c r="K48" i="1"/>
  <c r="K392" i="1"/>
  <c r="K61" i="1"/>
  <c r="K17" i="1"/>
  <c r="K23" i="1"/>
  <c r="K174" i="1"/>
  <c r="K38" i="1"/>
  <c r="K70" i="1"/>
  <c r="K249" i="1"/>
  <c r="K113" i="1"/>
  <c r="K205" i="1"/>
  <c r="K362" i="1"/>
  <c r="K80" i="1"/>
  <c r="K157" i="1"/>
  <c r="K214" i="1"/>
  <c r="K318" i="1"/>
  <c r="K223" i="1"/>
  <c r="K363" i="1"/>
  <c r="K117" i="1"/>
  <c r="K336" i="1"/>
  <c r="K47" i="1"/>
  <c r="K365" i="1"/>
  <c r="K366" i="1"/>
  <c r="K86" i="1"/>
  <c r="K377" i="1"/>
  <c r="K140" i="1"/>
  <c r="K224" i="1"/>
  <c r="K306" i="1"/>
  <c r="K99" i="1"/>
  <c r="K124" i="1"/>
  <c r="K173" i="1"/>
  <c r="K236" i="1"/>
  <c r="K191" i="1"/>
  <c r="K148" i="1"/>
  <c r="K79" i="1"/>
  <c r="K42" i="1"/>
  <c r="K169" i="1"/>
  <c r="K294" i="1"/>
  <c r="K65" i="1"/>
  <c r="K209" i="1"/>
  <c r="K371" i="1"/>
  <c r="K144" i="1"/>
  <c r="K180" i="1"/>
  <c r="K355" i="1"/>
  <c r="K18" i="1"/>
  <c r="K31" i="1"/>
  <c r="K184" i="1"/>
  <c r="K211" i="1"/>
  <c r="K111" i="1"/>
  <c r="K266" i="1"/>
  <c r="K219" i="1"/>
  <c r="K201" i="1"/>
  <c r="K381" i="1"/>
  <c r="K203" i="1"/>
  <c r="K40" i="1"/>
  <c r="K255" i="1"/>
  <c r="K326" i="1"/>
  <c r="K145" i="1"/>
  <c r="K213" i="1"/>
  <c r="K382" i="1"/>
  <c r="K109" i="1"/>
  <c r="K369" i="1"/>
  <c r="K330" i="1"/>
  <c r="K220" i="1"/>
  <c r="K166" i="1"/>
  <c r="K210" i="1"/>
  <c r="K126" i="1"/>
  <c r="K164" i="1"/>
  <c r="K200" i="1"/>
  <c r="K170" i="1"/>
  <c r="K321" i="1"/>
  <c r="K72" i="1"/>
  <c r="K36" i="1"/>
  <c r="K394" i="1"/>
  <c r="K45" i="1"/>
  <c r="K383" i="1"/>
  <c r="K139" i="1"/>
  <c r="K71" i="1"/>
  <c r="K57" i="1"/>
  <c r="K175" i="1"/>
  <c r="K322" i="1"/>
  <c r="K73" i="1"/>
  <c r="K193" i="1"/>
  <c r="K307" i="1"/>
  <c r="K102" i="1"/>
  <c r="K234" i="1"/>
  <c r="K95" i="1"/>
  <c r="K149" i="1"/>
  <c r="K325" i="1"/>
  <c r="K378" i="1"/>
  <c r="K30" i="1"/>
  <c r="K121" i="1"/>
  <c r="K328" i="1"/>
  <c r="K58" i="1"/>
  <c r="K239" i="1"/>
  <c r="K345" i="1"/>
  <c r="K338" i="1"/>
  <c r="K101" i="1"/>
  <c r="K91" i="1"/>
  <c r="K115" i="1"/>
  <c r="K198" i="1"/>
  <c r="K295" i="1"/>
  <c r="K389" i="1"/>
  <c r="K94" i="1"/>
  <c r="K178" i="1"/>
  <c r="K320" i="1"/>
  <c r="K41" i="1"/>
  <c r="K15" i="1"/>
  <c r="K55" i="1"/>
  <c r="K63" i="1"/>
  <c r="K82" i="1"/>
  <c r="K391" i="1"/>
  <c r="K386" i="1"/>
  <c r="K92" i="1"/>
  <c r="K271" i="1"/>
  <c r="K312" i="1"/>
  <c r="K177" i="1"/>
  <c r="K120" i="1"/>
  <c r="K137" i="1"/>
  <c r="K176" i="1"/>
  <c r="K136" i="1"/>
  <c r="K347" i="1"/>
  <c r="K132" i="1"/>
  <c r="K243" i="1"/>
  <c r="K315" i="1"/>
  <c r="K64" i="1"/>
  <c r="K246" i="1"/>
  <c r="K56" i="1"/>
  <c r="K28" i="1"/>
  <c r="K296" i="1"/>
  <c r="K291" i="1"/>
  <c r="K218" i="1"/>
  <c r="K293" i="1"/>
  <c r="K37" i="1"/>
  <c r="K39" i="1"/>
  <c r="K358" i="1"/>
  <c r="K46" i="1"/>
  <c r="K24" i="1"/>
  <c r="K20" i="1"/>
  <c r="K251" i="1"/>
  <c r="K273" i="1"/>
  <c r="K195" i="1"/>
  <c r="K368" i="1"/>
  <c r="K33" i="1"/>
  <c r="K112" i="1"/>
  <c r="K221" i="1"/>
  <c r="K258" i="1"/>
  <c r="K150" i="1"/>
  <c r="K74" i="1"/>
  <c r="K127" i="1"/>
  <c r="K103" i="1"/>
  <c r="K62" i="1"/>
  <c r="K53" i="1"/>
  <c r="K261" i="1"/>
  <c r="K351" i="1"/>
  <c r="K346" i="1"/>
  <c r="K361" i="1"/>
  <c r="K83" i="1"/>
  <c r="K123" i="1"/>
  <c r="K118" i="1"/>
  <c r="K373" i="1"/>
  <c r="K334" i="1"/>
  <c r="K153" i="1"/>
  <c r="K225" i="1"/>
  <c r="K155" i="1"/>
  <c r="K370" i="1"/>
  <c r="K188" i="1"/>
  <c r="K380" i="1"/>
  <c r="K357" i="1"/>
  <c r="K343" i="1"/>
  <c r="K342" i="1"/>
  <c r="K263" i="1"/>
  <c r="K344" i="1"/>
  <c r="K107" i="1"/>
  <c r="K376" i="1"/>
  <c r="K192" i="1"/>
  <c r="K183" i="1"/>
  <c r="K44" i="1"/>
  <c r="K275" i="1"/>
  <c r="K264" i="1"/>
  <c r="C41" i="8" l="1"/>
  <c r="C45" i="8"/>
  <c r="O53" i="8"/>
  <c r="C15" i="8"/>
  <c r="C31" i="8"/>
  <c r="G53" i="8"/>
  <c r="F53" i="8"/>
  <c r="L53" i="8"/>
  <c r="C23" i="8"/>
  <c r="C19" i="8"/>
  <c r="I53" i="8"/>
  <c r="C17" i="8"/>
  <c r="C25" i="8"/>
  <c r="C21" i="8"/>
  <c r="N53" i="8"/>
  <c r="E53" i="8"/>
  <c r="M53" i="8"/>
  <c r="C47" i="8"/>
  <c r="C37" i="8"/>
  <c r="J53" i="8"/>
  <c r="C29" i="8"/>
  <c r="C33" i="8"/>
  <c r="C35" i="8"/>
  <c r="H53" i="8"/>
  <c r="K53" i="8"/>
  <c r="C49" i="8"/>
  <c r="C27" i="8"/>
  <c r="C43" i="8"/>
  <c r="C39" i="8"/>
  <c r="P46" i="8"/>
  <c r="P52" i="8"/>
  <c r="D53" i="8"/>
  <c r="C53" i="8" l="1"/>
  <c r="P53" i="8"/>
</calcChain>
</file>

<file path=xl/sharedStrings.xml><?xml version="1.0" encoding="utf-8"?>
<sst xmlns="http://schemas.openxmlformats.org/spreadsheetml/2006/main" count="25301" uniqueCount="2043">
  <si>
    <t>Item</t>
  </si>
  <si>
    <t>Código</t>
  </si>
  <si>
    <t>Banco</t>
  </si>
  <si>
    <t>Descrição</t>
  </si>
  <si>
    <t>Und</t>
  </si>
  <si>
    <t>Quant.</t>
  </si>
  <si>
    <t>Valor Unit</t>
  </si>
  <si>
    <t>Valor Unit com BDI</t>
  </si>
  <si>
    <t>Peso (%)</t>
  </si>
  <si>
    <t xml:space="preserve"> 1 </t>
  </si>
  <si>
    <t xml:space="preserve">  </t>
  </si>
  <si>
    <t>SERVIÇOS PRELIMINARES</t>
  </si>
  <si>
    <t/>
  </si>
  <si>
    <t xml:space="preserve"> 1.1 </t>
  </si>
  <si>
    <t>COMPESA</t>
  </si>
  <si>
    <t>m³</t>
  </si>
  <si>
    <t xml:space="preserve"> 1.2 </t>
  </si>
  <si>
    <t>ORSE</t>
  </si>
  <si>
    <t>Demolição de alvenaria de elementos vazados (cobogó), sem reaproveitamento</t>
  </si>
  <si>
    <t xml:space="preserve"> 1.3 </t>
  </si>
  <si>
    <t>SINAPI</t>
  </si>
  <si>
    <t>DEMOLIÇÃO DE PILARES E VIGAS EM CONCRETO ARMADO, DE FORMA MANUAL, SEM REAPROVEITAMENTO. AF_09/2023</t>
  </si>
  <si>
    <t xml:space="preserve"> 1.4 </t>
  </si>
  <si>
    <t xml:space="preserve"> 13 </t>
  </si>
  <si>
    <t>Demolição de concreto manualmente</t>
  </si>
  <si>
    <t xml:space="preserve"> 1.5 </t>
  </si>
  <si>
    <t>DEMOLIÇÃO DE PISO CIMENTADO SOBRE LASTRO DE CONCRETO.</t>
  </si>
  <si>
    <t>m²</t>
  </si>
  <si>
    <t xml:space="preserve"> 1.6 </t>
  </si>
  <si>
    <t xml:space="preserve"> 10.03.03U </t>
  </si>
  <si>
    <t>DEMOLIÇÃO DE PISO CIMENTADO.</t>
  </si>
  <si>
    <t xml:space="preserve"> 1.7 </t>
  </si>
  <si>
    <t>Demolição de piso em lajota hexagonal</t>
  </si>
  <si>
    <t xml:space="preserve"> 1.8 </t>
  </si>
  <si>
    <t>REMOÇÃO DE PISO DE BLOCO INTERTRAVADO OU DE PEDRA PORTUGUESA, DE FORMA MANUAL, COM REAPROVEITAMENTO. AF_09/2023</t>
  </si>
  <si>
    <t xml:space="preserve"> 1.9 </t>
  </si>
  <si>
    <t xml:space="preserve"> 10.01.10U </t>
  </si>
  <si>
    <t>DEMOLIÇÃO DE REVESTIMENTO CERÂMICO OU AZULEJO. (EM PROCESSO DE DESCONTINUAÇÃO).</t>
  </si>
  <si>
    <t xml:space="preserve"> 1.10 </t>
  </si>
  <si>
    <t xml:space="preserve"> 10.01.07U </t>
  </si>
  <si>
    <t>DEMOLIÇÃO DE REVESTIMENTO EM ARGAMASSA DE CAL, CIMENTO OU MISTA. (EM PROCESSO DE DESCONTINUAÇÃO).</t>
  </si>
  <si>
    <t xml:space="preserve"> 1.11 </t>
  </si>
  <si>
    <t xml:space="preserve"> 12 </t>
  </si>
  <si>
    <t>Demolição de forros</t>
  </si>
  <si>
    <t xml:space="preserve"> 1.12 </t>
  </si>
  <si>
    <t>RETIRADA DE FORRO EM REGUAS DE PVC, INCLUSIVE RETIRADA DE PERFIS</t>
  </si>
  <si>
    <t xml:space="preserve"> 1.13 </t>
  </si>
  <si>
    <t>DEMOLICAO DE ESTRUTURA METALICA SEM REMOCAO</t>
  </si>
  <si>
    <t xml:space="preserve"> 1.14 </t>
  </si>
  <si>
    <t>Demolição de madeiramento de telhado de fibro-cimento 4mm e reassentamento para telha de fibro-cimento 8mm</t>
  </si>
  <si>
    <t xml:space="preserve"> 1.15 </t>
  </si>
  <si>
    <t>Demolição de madeiramento em coberturas com telhas cerâmicas</t>
  </si>
  <si>
    <t xml:space="preserve"> 1.16 </t>
  </si>
  <si>
    <t>REMOÇÃO DE TESOURAS DE MADEIRA, COM VÃO MAIOR OU IGUAL A 8M, DE FORMA MANUAL, SEM REAPROVEITAMENTO. AF_09/2023</t>
  </si>
  <si>
    <t>UN</t>
  </si>
  <si>
    <t xml:space="preserve"> 1.17 </t>
  </si>
  <si>
    <t>REMOÇÃO DE TRAMA DE MADEIRA PARA COBERTURA, DE FORMA MANUAL, SEM REAPROVEITAMENTO. AF_09/2023</t>
  </si>
  <si>
    <t xml:space="preserve"> 1.18 </t>
  </si>
  <si>
    <t xml:space="preserve"> 10.10.02U </t>
  </si>
  <si>
    <t>RETIRADA DE TELHAS CERÂMICAS OU DE VIDRO (EM PROCESSO DE DESCONTINUAÇÃO).</t>
  </si>
  <si>
    <t xml:space="preserve"> 1.19 </t>
  </si>
  <si>
    <t>Remoção de impermeabilização com manta asfaltica</t>
  </si>
  <si>
    <t xml:space="preserve"> 1.20 </t>
  </si>
  <si>
    <t xml:space="preserve"> PRE.0021 - 03.UND </t>
  </si>
  <si>
    <t>Próprio</t>
  </si>
  <si>
    <t>RETIRADA DE ESQUADRIAS DE MADEIRA OU METALICAS</t>
  </si>
  <si>
    <t xml:space="preserve"> 1.21 </t>
  </si>
  <si>
    <t>REMOÇÃO DE JANELAS, DE FORMA MANUAL, SEM REAPROVEITAMENTO. AF_09/2023</t>
  </si>
  <si>
    <t xml:space="preserve"> 1.22 </t>
  </si>
  <si>
    <t>Remoção de pintura látex (raspagem e/ou lixamento e/ou escovação)</t>
  </si>
  <si>
    <t xml:space="preserve"> 1.23 </t>
  </si>
  <si>
    <t>REMOCAO DE VIDRO COMUM</t>
  </si>
  <si>
    <t xml:space="preserve"> 1.24 </t>
  </si>
  <si>
    <t>REMOÇÃO DE LUMINÁRIAS, DE FORMA MANUAL, SEM REAPROVEITAMENTO. AF_09/2023</t>
  </si>
  <si>
    <t xml:space="preserve"> 1.25 </t>
  </si>
  <si>
    <t>REMOCAO DE FIACAO ELETRICA</t>
  </si>
  <si>
    <t>M</t>
  </si>
  <si>
    <t xml:space="preserve"> 1.26 </t>
  </si>
  <si>
    <t>REMOÇÃO DE INTERRUPTORES/TOMADAS ELÉTRICAS, DE FORMA MANUAL, SEM REAPROVEITAMENTO. AF_09/2023</t>
  </si>
  <si>
    <t xml:space="preserve"> 1.27 </t>
  </si>
  <si>
    <t>Remoção de bancada de granito (ou marmore)</t>
  </si>
  <si>
    <t xml:space="preserve"> 1.28 </t>
  </si>
  <si>
    <t>REMOÇÃO DE LOUÇAS, DE FORMA MANUAL, SEM REAPROVEITAMENTO. AF_09/2023</t>
  </si>
  <si>
    <t xml:space="preserve"> 1.29 </t>
  </si>
  <si>
    <t>REMOÇÃO DE ACESSÓRIOS, DE FORMA MANUAL, SEM REAPROVEITAMENTO. AF_09/2023</t>
  </si>
  <si>
    <t xml:space="preserve"> 1.30 </t>
  </si>
  <si>
    <t>REMOÇÃO DE TUBULAÇÕES (TUBOS E CONEXÕES) DE ÁGUA FRIA, DE FORMA MANUAL, SEM REAPROVEITAMENTO. AF_09/2023</t>
  </si>
  <si>
    <t xml:space="preserve"> 1.31 </t>
  </si>
  <si>
    <t>Rasgos em alvenaria para passagem de tubulação   diâm     1/2" a 1"</t>
  </si>
  <si>
    <t>m</t>
  </si>
  <si>
    <t xml:space="preserve"> 1.32 </t>
  </si>
  <si>
    <t>RASGO LINEAR MECANIZADO EM CONTRAPISO, PARA RAMAIS/ DISTRIBUIÇÃO DE INSTALAÇÕES HIDRÁULICAS, DIÂMETROS MAIORES QUE 75 MM E MENORES OU IGUAIS A 100 MM. AF_09/2023_PS</t>
  </si>
  <si>
    <t xml:space="preserve"> 1.33 </t>
  </si>
  <si>
    <t>RASGO LINEAR MANUAL EM ALVENARIA, PARA RAMAIS/ DISTRIBUIÇÃO DE INSTALAÇÕES HIDRÁULICAS, DIÂMETROS MENORES OU IGUAIS A 40 MM. AF_09/2023</t>
  </si>
  <si>
    <t xml:space="preserve"> 1.34 </t>
  </si>
  <si>
    <t xml:space="preserve"> 01.03.10U </t>
  </si>
  <si>
    <t>ISOLAMENTO DE OBRA COM FITA DE SINALIZAÇÃO (ZEBRADA) E CONE DE SINALIZAÇÃO A CADA 2M, PADRÃO COMPESA / NTC - 108</t>
  </si>
  <si>
    <t xml:space="preserve"> 1.35 </t>
  </si>
  <si>
    <t>PODA EM ALTURA DE ÁRVORE COM DIÂMETRO DE TRONCO MENOR QUE 0,20 M. AF_03/2024</t>
  </si>
  <si>
    <t xml:space="preserve"> 1.36 </t>
  </si>
  <si>
    <t>LIMPEZA MANUAL DE VEGETAÇÃO EM TERRENO COM ENXADA. AF_03/2024</t>
  </si>
  <si>
    <t xml:space="preserve"> 1.37 </t>
  </si>
  <si>
    <t xml:space="preserve"> C3095 </t>
  </si>
  <si>
    <t>SEINFRA</t>
  </si>
  <si>
    <t>LIMPEZA DE SUPERFÍCIE C/ ESCOVA DE AÇO</t>
  </si>
  <si>
    <t xml:space="preserve"> 1.38 </t>
  </si>
  <si>
    <t>H</t>
  </si>
  <si>
    <t xml:space="preserve"> 1.39 </t>
  </si>
  <si>
    <t xml:space="preserve"> 1.40 </t>
  </si>
  <si>
    <t>Remoção de telhamento com telhas onduladas fibrocimento ou aluminio</t>
  </si>
  <si>
    <t xml:space="preserve"> 1.41 </t>
  </si>
  <si>
    <t xml:space="preserve"> 1.42 </t>
  </si>
  <si>
    <t>Limpeza (Lavagem) de telhas</t>
  </si>
  <si>
    <t xml:space="preserve"> 1.43 </t>
  </si>
  <si>
    <t>Desobstrução e limpeza de boca-de-lobo</t>
  </si>
  <si>
    <t>un</t>
  </si>
  <si>
    <t>MÊS</t>
  </si>
  <si>
    <t xml:space="preserve"> 2 </t>
  </si>
  <si>
    <t>CARGA E TRANSPORTE MANUAL E MECÂNICO</t>
  </si>
  <si>
    <t xml:space="preserve"> 2.1 </t>
  </si>
  <si>
    <t xml:space="preserve"> 02.04.07U </t>
  </si>
  <si>
    <t>TRANSPORTE HORIZONTAL DE MATERIAIS A GRANEL A 60 M DE DISTÂNCIA COM CARRINHO OU JERICA. (EM PROCESSO DE DESCONTINUAÇÃO).</t>
  </si>
  <si>
    <t xml:space="preserve"> 2.2 </t>
  </si>
  <si>
    <t>CARGA MANUAL DE ENTULHO EM CAMINHAO BASCULANTE 6 M3</t>
  </si>
  <si>
    <t xml:space="preserve"> 2.3 </t>
  </si>
  <si>
    <t>TRANSPORTE COM CAMINHÃO BASCULANTE DE 10 M³, EM VIA URBANA PAVIMENTADA, DMT ATÉ 30 KM (UNIDADE: M3XKM). AF_07/2020</t>
  </si>
  <si>
    <t>M3XKM</t>
  </si>
  <si>
    <t xml:space="preserve"> 2.4 </t>
  </si>
  <si>
    <t xml:space="preserve"> 16.80.097 </t>
  </si>
  <si>
    <t>FDE</t>
  </si>
  <si>
    <t>CAÇAMBA DE 4M3 PARA RETIRADA DE ENTULHO</t>
  </si>
  <si>
    <t xml:space="preserve"> 2.5 </t>
  </si>
  <si>
    <t xml:space="preserve"> QBRT_ 14 </t>
  </si>
  <si>
    <t>DESTINAÇÃO FINAL DE RCC (RESÍDUOS DA CONSTRUÇÃO CIVIL) EM USINA DE RECICLAGEM LICENCIADA</t>
  </si>
  <si>
    <t>T</t>
  </si>
  <si>
    <t xml:space="preserve"> 2.6 </t>
  </si>
  <si>
    <t>GUINDAUTO HIDRÁULICO, CAPACIDADE MÁXIMA DE CARGA 6200 KG, MOMENTO MÁXIMO DE CARGA 11,7 TM, ALCANCE MÁXIMO HORIZONTAL 9,70 M, INCLUSIVE CAMINHÃO TOCO PBT 16.000 KG, POTÊNCIA DE 189 CV - DEPRECIAÇÃO. AF_06/2014</t>
  </si>
  <si>
    <t xml:space="preserve"> 3 </t>
  </si>
  <si>
    <t>TRABALHOS EM TERRA</t>
  </si>
  <si>
    <t xml:space="preserve"> 3.1 </t>
  </si>
  <si>
    <t>ESCAVAÇÃO MANUAL DE VALA. AF_09/2024</t>
  </si>
  <si>
    <t xml:space="preserve"> 3.2 </t>
  </si>
  <si>
    <t>REATERRO MANUAL APILOADO COM SOQUETE. AF_10/2017</t>
  </si>
  <si>
    <t xml:space="preserve"> 3.3 </t>
  </si>
  <si>
    <t>ATERRO MANUAL DE VALAS COM AREIA PARA ATERRO. AF_08/2023</t>
  </si>
  <si>
    <t xml:space="preserve"> 3.4 </t>
  </si>
  <si>
    <t>ATERRO MANUAL DE VALAS COM SOLO ARGILO-ARENOSO. AF_08/2023</t>
  </si>
  <si>
    <t xml:space="preserve"> 3.5 </t>
  </si>
  <si>
    <t>LASTRO DE CONCRETO MAGRO, APLICADO EM BLOCOS DE COROAMENTO OU SAPATAS. AF_01/2024</t>
  </si>
  <si>
    <t xml:space="preserve"> 3.6 </t>
  </si>
  <si>
    <t>LASTRO COM MATERIAL GRANULAR (PEDRA BRITADA N.1 E PEDRA BRITADA N.2), APLICADO EM PISOS OU LAJES SOBRE SOLO, ESPESSURA DE *10 CM*. AF_01/2024</t>
  </si>
  <si>
    <t xml:space="preserve"> 3.7 </t>
  </si>
  <si>
    <t>Preparo e execução de solo-cimento traço 1:12 em volume, (cimento/arenoso), com compactação e espalhamento, para suporte de fundações, inclusive cimento earenoso comercial</t>
  </si>
  <si>
    <t xml:space="preserve"> 3.8 </t>
  </si>
  <si>
    <t>ALVENARIA DE EMBASAMENTO EM TIJOLOS CERAMICOS MACICOS 5X10X20CM, ASSENTADO  COM ARGAMASSA TRACO 1:2:8 (CIMENTO, CAL E AREIA)</t>
  </si>
  <si>
    <t xml:space="preserve"> 4 </t>
  </si>
  <si>
    <t>ESTRUTURA DE CONCRETO</t>
  </si>
  <si>
    <t xml:space="preserve"> 4.1 </t>
  </si>
  <si>
    <t>ARMAÇÃO DE BLOCO UTILIZANDO AÇO CA-50 DE 10 MM - MONTAGEM. AF_01/2024</t>
  </si>
  <si>
    <t>KG</t>
  </si>
  <si>
    <t xml:space="preserve"> 4.2 </t>
  </si>
  <si>
    <t>ARMAÇÃO DE PILAR OU VIGA DE UMA ESTRUTURA CONVENCIONAL DE CONCRETO ARMADO EM UMA EDIFICAÇÃO TÉRREA OU SOBRADO UTILIZANDO AÇO CA-50 DE 10,0 MM - MONTAGEM. AF_12/2015</t>
  </si>
  <si>
    <t xml:space="preserve"> 4.3 </t>
  </si>
  <si>
    <t>ARMAÇÃO DE PILAR OU VIGA DE UMA ESTRUTURA CONVENCIONAL DE CONCRETO ARMADO EM UMA EDIFICAÇÃO TÉRREA OU SOBRADO UTILIZANDO AÇO CA-60 DE 5,0 MM - MONTAGEM. AF_12/2015</t>
  </si>
  <si>
    <t xml:space="preserve"> 4.4 </t>
  </si>
  <si>
    <t>ARMAÇÃO DE BLOCO UTILIZANDO AÇO CA-50 DE 8 MM - MONTAGEM. AF_01/2024</t>
  </si>
  <si>
    <t xml:space="preserve"> 4.5 </t>
  </si>
  <si>
    <t>ARMAÇÃO DE BLOCO, VIGA BALDRAME OU SAPATA UTILIZANDO AÇO CA-50 DE 12,5 MM - MONTAGEM. AF_06/2017</t>
  </si>
  <si>
    <t xml:space="preserve"> 4.6 </t>
  </si>
  <si>
    <t>ARMAÇÃO DE PILAR OU VIGA DE UMA ESTRUTURA CONVENCIONAL DE CONCRETO ARMADO EM UMA EDIFICAÇÃO TÉRREA OU SOBRADO UTILIZANDO AÇO CA-50 DE 12,5 MM - MONTAGEM. AF_12/2015</t>
  </si>
  <si>
    <t xml:space="preserve"> 4.7 </t>
  </si>
  <si>
    <t>ARMAÇÃO DE LAJE DE UMA ESTRUTURA CONVENCIONAL DE CONCRETO ARMADO EM UMA EDIFICAÇÃO TÉRREA OU SOBRADO UTILIZANDO AÇO CA-50 DE 10,0 MM - MONTAGEM. AF_12/2015</t>
  </si>
  <si>
    <t xml:space="preserve"> 4.8 </t>
  </si>
  <si>
    <t>ARMAÇÃO DE BLOCO UTILIZANDO AÇO CA-60 DE 5 MM - MONTAGEM. AF_01/2024</t>
  </si>
  <si>
    <t xml:space="preserve"> 4.9 </t>
  </si>
  <si>
    <t>FABRICAÇÃO, MONTAGEM E DESMONTAGEM DE FÔRMA PARA VIGA BALDRAME, EM CHAPA DE MADEIRA COMPENSADA RESINADA, E=17 MM, 2 UTILIZAÇÕES. AF_01/2024</t>
  </si>
  <si>
    <t xml:space="preserve"> 4.10 </t>
  </si>
  <si>
    <t>FABRICAÇÃO, MONTAGEM E DESMONTAGEM DE FÔRMA PARA SAPATA, EM MADEIRA SERRADA, E=25 MM, 4 UTILIZAÇÕES. AF_01/2024</t>
  </si>
  <si>
    <t xml:space="preserve"> 4.11 </t>
  </si>
  <si>
    <t>MONTAGEM E DESMONTAGEM DE FÔRMA DE VIGA, ESCORAMENTO METÁLICO, PÉ-DIREITO SIMPLES, EM CHAPA DE MADEIRA RESINADA, 6 UTILIZAÇÕES. AF_09/2020</t>
  </si>
  <si>
    <t xml:space="preserve"> 4.12 </t>
  </si>
  <si>
    <t>MONTAGEM E DESMONTAGEM DE FÔRMA DE PILARES RETANGULARES E ESTRUTURAS SIMILARES, PÉ-DIREITO SIMPLES, EM CHAPA DE MADEIRA COMPENSADA PLASTIFICADA, 10 UTILIZAÇÕES. AF_09/2020</t>
  </si>
  <si>
    <t xml:space="preserve"> 4.13 </t>
  </si>
  <si>
    <t>FABRICAÇÃO DE FÔRMA PARA PILARES E ESTRUTURAS SIMILARES, EM CHAPA DE MADEIRA COMPENSADA RESINADA, E = 17 MM. AF_09/2020</t>
  </si>
  <si>
    <t xml:space="preserve"> 4.14 </t>
  </si>
  <si>
    <t xml:space="preserve"> C4757 </t>
  </si>
  <si>
    <t>PRATELEIRA PRÉ-MOLDADA "IN LOCO" DE CONCRETO ESP.=5,0CM</t>
  </si>
  <si>
    <t xml:space="preserve"> 4.15 </t>
  </si>
  <si>
    <t xml:space="preserve"> 4.16 </t>
  </si>
  <si>
    <t>CONCRETO FCK = 30MPA, TRAÇO 1:2,1:2,5 (EM MASSA SECA DE CIMENTO/ AREIA MÉDIA/ BRITA 1) - PREPARO MECÂNICO COM BETONEIRA 600 L. AF_05/2021</t>
  </si>
  <si>
    <t xml:space="preserve"> 4.17 </t>
  </si>
  <si>
    <t>VERGA PRÉ-MOLDADA PARA JANELAS COM MAIS DE 1,5 M DE VÃO. AF_03/2016</t>
  </si>
  <si>
    <t xml:space="preserve"> 4.18 </t>
  </si>
  <si>
    <t>VERGA PRÉ-MOLDADA COM ATÉ 1,5 M DE VÃO, ESPESSURA DE *20* CM. AF_03/2024</t>
  </si>
  <si>
    <t xml:space="preserve"> 4.19 </t>
  </si>
  <si>
    <t>CONTRAVERGA MOLDADA IN LOCO EM CONCRETO, ESPESSURA DE *20* CM. AF_03/2024</t>
  </si>
  <si>
    <t xml:space="preserve"> 4.20 </t>
  </si>
  <si>
    <t>Laje pré-fabricada treliçada para piso ou cobertura, intereixo 38cm, h=16cm, el. enchimento em EPS h=12cm, inclusive escoramento em madeira e capeamento 4cm.</t>
  </si>
  <si>
    <t xml:space="preserve"> 4.21 </t>
  </si>
  <si>
    <t>Impermeabilização de alicerce e viga baldrame com 2 demãos de tinta asfálticatipo Neutrol da Vedacit ou similar, exceto argamassa impermeabilização</t>
  </si>
  <si>
    <t xml:space="preserve"> 4.22 </t>
  </si>
  <si>
    <t>GRAUTE FGK=25 MPA; TRAÇO 1:0,02:1,3:1,6 (EM MASSA SECA DE CIMENTO/ CAL/ AREIA GROSSA/ BRITA 0) - PREPARO MECÂNICO COM BETONEIRA 400 L. AF_09/2021</t>
  </si>
  <si>
    <t xml:space="preserve"> 4.23 </t>
  </si>
  <si>
    <t>REPARO ESTRUTURAL DE ESTRUTURAS DE CONCRETO COM ARGAMASSA POLIMERICA DE ALTO DESEMPENHO, E=2 CM</t>
  </si>
  <si>
    <t xml:space="preserve"> 4.24 </t>
  </si>
  <si>
    <t>Aplicação de adesivo estrutural base resina epoxi, Compound Adesivo, Vedacit ou similar, aplicação em chumbamento e colagem dos mais diversos materiais deconstrução</t>
  </si>
  <si>
    <t xml:space="preserve"> 4.25 </t>
  </si>
  <si>
    <t>Furo em concreto com broca de vídea, utilizando martele elétrico (diâmetro: 1" / profundidade: 40 cm)</t>
  </si>
  <si>
    <t xml:space="preserve"> 4.26 </t>
  </si>
  <si>
    <t>Preparação do substrato (superfície de concreto) e armadura por escovamento manual</t>
  </si>
  <si>
    <t xml:space="preserve"> 4.27 </t>
  </si>
  <si>
    <t>SBC</t>
  </si>
  <si>
    <t>ESCORAMENTO TUBULAR METALICO PARA FORMAS/LAJES CONCRETO</t>
  </si>
  <si>
    <t>MES</t>
  </si>
  <si>
    <t xml:space="preserve"> 4.28 </t>
  </si>
  <si>
    <t>(COMPOSIÇÃO REPRESENTATIVA) EXECUÇÃO DE ESTRUTURAS DE CONCRETO ARMADO, PARA EDIFICAÇÃO INSTITUCIONAL TÉRREA, FCK = 25 MPA. AF_01/2017</t>
  </si>
  <si>
    <t xml:space="preserve"> 5 </t>
  </si>
  <si>
    <t>PAREDES E PAINEIS</t>
  </si>
  <si>
    <t xml:space="preserve"> 5.1 </t>
  </si>
  <si>
    <t xml:space="preserve"> 5.2 </t>
  </si>
  <si>
    <t>ALVENARIA DE VEDAÇÃO COM ELEMENTO VAZADO DE CONCRETO (COBOGÓ) DE 7X50X50CM E ARGAMASSA DE ASSENTAMENTO COM PREPARO EM BETONEIRA. AF_05/2020</t>
  </si>
  <si>
    <t xml:space="preserve"> 5.3 </t>
  </si>
  <si>
    <t>ALVENARIA DE VEDAÇÃO COM BLOCO DE VIDRO, TIPO CANELADO, DE 8X19X19CM E ARGAMASSA DE ASSENTAMENTO COM PREPARO EM BETONEIRA. AF_05/2020</t>
  </si>
  <si>
    <t xml:space="preserve"> 5.4 </t>
  </si>
  <si>
    <t>CHAPISCO APLICADO EM ALVENARIAS E ESTRUTURAS DE CONCRETO INTERNAS, COM COLHER DE PEDREIRO.  ARGAMASSA TRAÇO 1:3 COM PREPARO MANUAL. AF_10/2022</t>
  </si>
  <si>
    <t xml:space="preserve"> 5.5 </t>
  </si>
  <si>
    <t>CHAPISCO APLICADO NO TETO OU EM ESTRUTURA, COM DESEMPENADEIRA DENTADA. ARGAMASSA INDUSTRIALIZADA COM PREPARO EM MISTURADOR 300 KG. AF_10/2022</t>
  </si>
  <si>
    <t xml:space="preserve"> 5.6 </t>
  </si>
  <si>
    <t>(COMPOSIÇÃO REPRESENTATIVA) DO SERVIÇO DE EMBOÇO/MASSA ÚNICA, APLICADO MANUALMENTE, TRAÇO 1:2:8, EM BETONEIRA DE 400L, PAREDES INTERNAS, COM EXECUÇÃO DE TALISCAS, EDIFICAÇÃO HABITACIONAL UNIFAMILIAR (CASAS) E EDIFICAÇÃO PÚBLICA PADRÃO. AF_12/2014</t>
  </si>
  <si>
    <t xml:space="preserve"> 5.7 </t>
  </si>
  <si>
    <t>CAERN</t>
  </si>
  <si>
    <t>CAPIAÇO COM ARGAMASSA DE CIMENTO E AREIA MÉDIA, TRAÇO 1:3, LARGURA DE 10 CM E ESPESSURA DE 2 CM - UTILIZADO EM ALVENARIA/ESTRUTURA EXISTENTE.R_11/2020</t>
  </si>
  <si>
    <t xml:space="preserve"> 5.8 </t>
  </si>
  <si>
    <t>REVESTIMENTO CERÂMICO PARA PAREDES INTERNAS COM PLACAS TIPO ESMALTADA DE DIMENSÕES 33X45 CM APLICADAS A MEIA ALTURA DAS PAREDES. AF_02/2023_PE</t>
  </si>
  <si>
    <t xml:space="preserve"> 5.9 </t>
  </si>
  <si>
    <t>Revestimento cerâmico para parede, 10 x 10 cm, Elizabeth, linha lux neve, aplicado com argamassa industrializada ac-ii, rejuntado, exclusive regularizaçãode base ou emboço - Rev 04</t>
  </si>
  <si>
    <t xml:space="preserve"> 5.10 </t>
  </si>
  <si>
    <t>Revestimento cerâmico para piso ou parede, 30 x 60 cm, linha cetim bianco ou similar, Portobello ou similar, aplicado com argamassa industrializada ac-i, rejuntado, exclusive regularização de base ou emboço</t>
  </si>
  <si>
    <t xml:space="preserve"> 5.11 </t>
  </si>
  <si>
    <t>REVESTIMENTO CERÂMICO PARA PAREDES INTERNAS COM PLACAS TIPO ESMALTADA EXTRA DE DIMENSÕES 33X45 CM APLICADAS EM AMBIENTES DE ÁREA MENOR QUE 5 M² A MEIA ALTURA DAS PAREDES. AF_06/2014</t>
  </si>
  <si>
    <t xml:space="preserve"> 5.12 </t>
  </si>
  <si>
    <t>FORNECIMENTO E MONTAGEM DE PAINEL DIVISORIO CEGO</t>
  </si>
  <si>
    <t xml:space="preserve"> 5.13 </t>
  </si>
  <si>
    <t>Revestimento cerâmico para parede, 10 x 10 cm, Elizabeth, linha lux verde claro, aplicado com argamassa industrializada ac-ii, rejunte epoxi, exclusive regularização de base ou emboço - Rev 02</t>
  </si>
  <si>
    <t xml:space="preserve"> 6 </t>
  </si>
  <si>
    <t>COBERTURAS E IMPERMEABILIZAÇÕES</t>
  </si>
  <si>
    <t xml:space="preserve"> 6.1 </t>
  </si>
  <si>
    <t>IMUNIZACAO DE MADEIRAMENTO PARA COBERTURA UTILIZANDO CUPINICIDA INCOLOR</t>
  </si>
  <si>
    <t xml:space="preserve"> 6.2 </t>
  </si>
  <si>
    <t>ESTRUTURA DE MADEIRA DE LEI, PRIMEIRA QUALIDADE, SERRADA, NAO APARELHADA, PARA TELHAS CERAMICAS, VAOS DE ATE 7M</t>
  </si>
  <si>
    <t xml:space="preserve"> 6.3 </t>
  </si>
  <si>
    <t>ESTRUTURA DE MADEIRA DE LEI PRIMEIRA QUALIDADE, SERRADA, NAO APARELHADA, PARA TELHAS CERAMICAS, VAOS DE 7M ATE 10 M</t>
  </si>
  <si>
    <t xml:space="preserve"> 6.4 </t>
  </si>
  <si>
    <t>ESTRUTURA DE MADEIRA DE LEI PRIMEIRA QUALIDADE, SERRADA, NAO APARELHADA, PARA TELHAS ONDULADAS, VAOS ATE 7M</t>
  </si>
  <si>
    <t xml:space="preserve"> 6.5 </t>
  </si>
  <si>
    <t>TRAMA DE MADEIRA COMPOSTA POR RIPAS, CAIBROS E TERÇAS PARA TELHADOS DE ATÉ 2 ÁGUAS PARA TELHA CERÂMICA CAPA-CANAL, INCLUSO TRANSPORTE VERTICAL. AF_07/2019</t>
  </si>
  <si>
    <t xml:space="preserve"> 6.6 </t>
  </si>
  <si>
    <t>TRAMA DE MADEIRA COMPOSTA POR TERÇAS PARA TELHADOS DE ATÉ 2 ÁGUAS PARA TELHA ONDULADA DE FIBROCIMENTO, METÁLICA, PLÁSTICA OU TERMOACÚSTICA, INCLUSO TRANSPORTE VERTICAL. AF_07/2019</t>
  </si>
  <si>
    <t xml:space="preserve"> 6.7 </t>
  </si>
  <si>
    <t>TELHAMENTO COM TELHA CERÂMICA CAPA-CANAL, TIPO COLONIAL, COM ATÉ 2 ÁGUAS, INCLUSO TRANSPORTE VERTICAL. AF_07/2019</t>
  </si>
  <si>
    <t xml:space="preserve"> 6.8 </t>
  </si>
  <si>
    <t>TELHAMENTO COM TELHA ONDULADA DE FIBROCIMENTO E = 6 MM, COM RECOBRIMENTO LATERAL DE 1 1/4 DE ONDA PARA TELHADO COM INCLINAÇÃO MÁXIMA DE 10°, COM ATÉ 2 ÁGUAS, INCLUSO IÇAMENTO. AF_07/2019</t>
  </si>
  <si>
    <t xml:space="preserve"> 6.9 </t>
  </si>
  <si>
    <t>TELHAMENTO COM TELHA DE AÇO/ALUMÍNIO E = 0,5 MM, COM ATÉ 2 ÁGUAS, INCLUSO IÇAMENTO. AF_07/2019</t>
  </si>
  <si>
    <t xml:space="preserve"> 6.10 </t>
  </si>
  <si>
    <t>TELHAMENTO COM TELHA METÁLICA TERMOACÚSTICA E = 30 MM, COM ATÉ 2 ÁGUAS, INCLUSO IÇAMENTO. AF_07/2019</t>
  </si>
  <si>
    <t xml:space="preserve"> 6.11 </t>
  </si>
  <si>
    <t>RETIRADA E RECOLOCAÇÃO DE RIPA EM TELHADOS DE ATÉ 2 ÁGUAS COM TELHA CERÂMICA OU DE CONCRETO DE ENCAIXE, INCLUSO TRANSPORTE VERTICAL. AF_07/2019</t>
  </si>
  <si>
    <t xml:space="preserve"> 6.12 </t>
  </si>
  <si>
    <t>ESTRUTURA TRELIÇADA DE COBERTURA, TIPO ARCO, COM LIGAÇÕES PARAFUSADAS, INCLUSOS PERFIS METÁLICOS, CHAPAS METÁLICAS, MÃO DE OBRA E TRANSPORTE COM GUINDASTE - FORNECIMENTO E INSTALAÇÃO. AF_01/2020_PSA</t>
  </si>
  <si>
    <t xml:space="preserve"> 6.13 </t>
  </si>
  <si>
    <t>RETIRADA E RECOLOCAÇÃO DE CAIBRO EM TELHADOS DE ATÉ 2 ÁGUAS COM TELHA CERÂMICA OU DE CONCRETO DE ENCAIXE, INCLUSO TRANSPORTE VERTICAL. AF_07/2019</t>
  </si>
  <si>
    <t xml:space="preserve"> 6.14 </t>
  </si>
  <si>
    <t xml:space="preserve"> COMP.04 </t>
  </si>
  <si>
    <t>LAVATÓRIO LOUÇA DE CANTO, SEM COLUNA, C/ SIFÃO CROMADO, VÁLVULA CROMADA, ENGATE CROMADO, INCLUSIVE TORNEIRA DE MESA CROMADA</t>
  </si>
  <si>
    <t xml:space="preserve"> 6.15 </t>
  </si>
  <si>
    <t>Revisão em cobertura com telha ceramica tipo canal comum, Itabaiana ou similar, com reposição de 10% do material</t>
  </si>
  <si>
    <t xml:space="preserve"> 6.16 </t>
  </si>
  <si>
    <t>IMPERMEABILIZAÇÃO DE SUPERFÍCIE COM MANTA ASFÁLTICA, UMA CAMADA, INCLUSIVE APLICAÇÃO DE PRIMER ASFÁLTICO, E=4MM. AF_09/2023</t>
  </si>
  <si>
    <t xml:space="preserve"> 6.17 </t>
  </si>
  <si>
    <t>IMPERMEABILIZAÇÃO DE SUPERFÍCIE COM ARGAMASSA POLIMÉRICA / MEMBRANA ACRÍLICA, 4 DEMÃOS, REFORÇADA COM VÉU DE POLIÉSTER (MAV). AF_09/2023</t>
  </si>
  <si>
    <t xml:space="preserve"> 6.18 </t>
  </si>
  <si>
    <t>IMPERMEABILIZAÇÃO DE SUPERFÍCIE COM EMULSÃO ASFÁLTICA, 2 DEMÃOS. AF_09/2023</t>
  </si>
  <si>
    <t xml:space="preserve"> 6.19 </t>
  </si>
  <si>
    <t>CONTRAPISO EM ARGAMASSA TRAÇO 1:4 (CIMENTO E AREIA), PREPARO MANUAL, APLICADO EM ÁREAS MOLHADAS SOBRE IMPERMEABILIZAÇÃO, ACABAMENTO NÃO REFORÇADO, ESPESSURA 4CM. AF_07/2021</t>
  </si>
  <si>
    <t xml:space="preserve"> 6.20 </t>
  </si>
  <si>
    <t>CUMEEIRA PARA TELHA CERÂMICA EMBOÇADA COM ARGAMASSA TRAÇO 1:2:9 (CIMENTO, CAL E AREIA) PARA TELHADOS COM ATÉ 2 ÁGUAS, INCLUSO TRANSPORTE VERTICAL. AF_07/2019</t>
  </si>
  <si>
    <t xml:space="preserve"> 6.21 </t>
  </si>
  <si>
    <t>CALHA EM CHAPA DE AÇO GALVANIZADO NÚMERO 24, DESENVOLVIMENTO DE 100 CM, INCLUSO TRANSPORTE VERTICAL. AF_07/2019</t>
  </si>
  <si>
    <t xml:space="preserve"> 6.22 </t>
  </si>
  <si>
    <t>CALHA EM CHAPA DE AÇO GALVANIZADO NÚMERO 24, DESENVOLVIMENTO DE 33 CM, INCLUSO TRANSPORTE VERTICAL. AF_07/2019</t>
  </si>
  <si>
    <t xml:space="preserve"> 6.23 </t>
  </si>
  <si>
    <t>CALHA DE BEIRAL, SEMICIRCULAR DE PVC, DIAMETRO 125 MM, INCLUINDO CABECEIRAS, EMENDAS, BOCAIS, SUPORTES E VEDAÇÕES, EXCLUINDO CONDUTORES, INCLUSO TRANSPORTE VERTICAL. AF_07/2019</t>
  </si>
  <si>
    <t xml:space="preserve"> 6.24 </t>
  </si>
  <si>
    <t>RUFO EM CHAPA DE AÇO GALVANIZADO NÚMERO 24, CORTE DE 25 CM, INCLUSO TRANSPORTE VERTICAL. AF_07/2019</t>
  </si>
  <si>
    <t xml:space="preserve"> 6.25 </t>
  </si>
  <si>
    <t>CUMEEIRA PARA TELHA DE FIBROCIMENTO ONDULADA E = 6 MM, INCLUSO ACESSÓRIOS DE FIXAÇÃO E IÇAMENTO. AF_07/2019</t>
  </si>
  <si>
    <t xml:space="preserve"> 6.26 </t>
  </si>
  <si>
    <t>FABRICAÇÃO E INSTALAÇÃO DE TESOURA INTEIRA EM MADEIRA NÃO APARELHADA, VÃO DE 4 M, PARA TELHA CERÂMICA OU DE CONCRETO, INCLUSO IÇAMENTO. AF_07/2019</t>
  </si>
  <si>
    <t xml:space="preserve"> 6.27 </t>
  </si>
  <si>
    <t xml:space="preserve"> 7 </t>
  </si>
  <si>
    <t>FORROS</t>
  </si>
  <si>
    <t xml:space="preserve"> 7.1 </t>
  </si>
  <si>
    <t xml:space="preserve"> 22.03.122 </t>
  </si>
  <si>
    <t>CPOS/CDHU</t>
  </si>
  <si>
    <t>FORRO EM FIBRA MINERAL NRC 0.85, EM PLACAS ACÚSTICAS REMOVÍVEIS DE 625MM X 1250MM</t>
  </si>
  <si>
    <t xml:space="preserve"> 7.2 </t>
  </si>
  <si>
    <t>FORRO EM RÉGUAS DE PVC, LISO, PARA AMBIENTES COMERCIAIS, INCLUSIVE ESTRUTURA BIDIRECIONAL DE FIXAÇÃO. AF_08/2023_PS</t>
  </si>
  <si>
    <t>FORRO DE GESSO EM PLACAS 60X60CM, ESPESSURA 1,2CM, INCLUSIVE FIXACAO COM ARAME</t>
  </si>
  <si>
    <t xml:space="preserve"> 7.4 </t>
  </si>
  <si>
    <t>RECOLOCAÇÃO DE FORROS EM REGUA DE PVC E PERFIS, CONSIDERANDO REAPROVEITAMENTO DO MATERIAL</t>
  </si>
  <si>
    <t xml:space="preserve"> 8 </t>
  </si>
  <si>
    <t>PISOS/PAVIMENTAÇÃO</t>
  </si>
  <si>
    <t xml:space="preserve"> 8.1 </t>
  </si>
  <si>
    <t xml:space="preserve"> 73907/003 </t>
  </si>
  <si>
    <t>LASTRO DE CONCRETO, E=5CM, PREPARO MECÂNICO, INCLUSOS LANÇAMENTO E ADENSAMENTO</t>
  </si>
  <si>
    <t xml:space="preserve"> 8.2 </t>
  </si>
  <si>
    <t>CONTRAPISO EM ARGAMASSA TRAÇO 1:4 (CIMENTO E AREIA), PREPARO MECÂNICO COM BETONEIRA 400 L, APLICADO EM ÁREAS SECAS SOBRE LAJE, ADERIDO, ACABAMENTO NÃO REFORÇADO, ESPESSURA 3CM. AF_07/2021</t>
  </si>
  <si>
    <t xml:space="preserve"> 8.3 </t>
  </si>
  <si>
    <t>PISO CIMENTADO, TRAÇO 1:3 (CIMENTO E AREIA), ACABAMENTO LISO, ESPESSURA 3,0 CM, PREPARO MECÂNICO DA ARGAMASSA. AF_09/2020</t>
  </si>
  <si>
    <t xml:space="preserve"> 8.4 </t>
  </si>
  <si>
    <t>REVESTIMENTO CERÂMICO PARA PISO COM PLACAS TIPO PORCELANATO DE DIMENSÕES 60X60 CM APLICADA EM AMBIENTES DE ÁREA ENTRE 5 M² E 10 M². AF_02/2023_PE</t>
  </si>
  <si>
    <t xml:space="preserve"> 8.5 </t>
  </si>
  <si>
    <t>REVESTIMENTO CERÂMICO PARA PISO COM PLACAS TIPO ESMALTADA DE DIMENSÕES 45X45 CM APLICADA EM AMBIENTES DE ÁREA MENOR QUE 5 M2. AF_02/2023_PE</t>
  </si>
  <si>
    <t xml:space="preserve"> 8.6 </t>
  </si>
  <si>
    <t>PISO EM GRANILITE, MARMORITE OU GRANITINA ESPESSURA 8 MM, INCLUSO JUNTAS DE DILATACAO PLASTICAS</t>
  </si>
  <si>
    <t xml:space="preserve"> 8.7 </t>
  </si>
  <si>
    <t>PAVIMENTO EM PARALELEPIPEDO SOBRE COLCHAO DE AREIA REJUNTADO COM ARGAMASSA DE CIMENTO E AREIA NO TRAÇO 1:3 (PEDRAS PEQUENAS 30 A 35 PECAS POR M2)</t>
  </si>
  <si>
    <t xml:space="preserve"> 8.8 </t>
  </si>
  <si>
    <t>EXECUÇÃO DE PASSEIO EM PISO INTERTRAVADO, COM BLOCO RETANGULAR COLORIDO DE 20 X 10 CM, ESPESSURA 6 CM. AF_10/2022</t>
  </si>
  <si>
    <t xml:space="preserve"> 8.9 </t>
  </si>
  <si>
    <t>EXECUÇÃO DE PAVIMENTO EM PISO INTERTRAVADO, COM BLOCO RETANGULAR COR NATURAL DE 20 X 10 CM, ESPESSURA 8 CM. AF_10/2022</t>
  </si>
  <si>
    <t xml:space="preserve"> 8.10 </t>
  </si>
  <si>
    <t>REASSENTAMENTO DE BLOCOS RETANGULAR PARA PISO INTERTRAVADO, ESPESSURA DE 6 CM, EM VIA/ESTACIONAMENTO, COM REAPROVEITAMENTO DOS BLOCOS RETANGULAR - INCLUSO RETIRADA E COLOCAÇÃO DO MATERIAL. AF_12/2020</t>
  </si>
  <si>
    <t xml:space="preserve"> 8.11 </t>
  </si>
  <si>
    <t>Piso tátil direcional e/ou alerta, de concreto, na cor natural, p/deficientesvisuais, dimensões 40x40cm, aplicado com argamassa industrializada ac-ii, rejuntado, exclusive regularização de base</t>
  </si>
  <si>
    <t xml:space="preserve"> 8.12 </t>
  </si>
  <si>
    <t>ASSENTAMENTO DE GUIA (MEIO-FIO) EM TRECHO CURVO, CONFECCIONADA EM CONCRETO PRÉ-FABRICADO, DIMENSÕES 100X15X13X20 CM (COMPRIMENTO X BASE INFERIOR X BASE SUPERIOR X ALTURA). AF_01/2024</t>
  </si>
  <si>
    <t xml:space="preserve"> 8.13 </t>
  </si>
  <si>
    <t>Grama esmeralda em mudas, fornecimento e plantio</t>
  </si>
  <si>
    <t xml:space="preserve"> 8.14 </t>
  </si>
  <si>
    <t xml:space="preserve"> 08.01.05U </t>
  </si>
  <si>
    <t>PASSEIO EM LAJOTA DE CONCRETO 50 CM X 50 CM, APLICADO SOBRE LASTRO DE CONCRETO JÁ PRONTO.</t>
  </si>
  <si>
    <t xml:space="preserve"> 9 </t>
  </si>
  <si>
    <t>ESQUADRIAS DE MADEIRA</t>
  </si>
  <si>
    <t xml:space="preserve"> 9.1 </t>
  </si>
  <si>
    <t>ALIZAR DE 5X1,5CM PARA PORTA FIXADO COM PREGOS, PADRÃO MÉDIO - FORNECIMENTO E INSTALAÇÃO. AF_12/2019</t>
  </si>
  <si>
    <t xml:space="preserve"> 9.2 </t>
  </si>
  <si>
    <t>KIT DE PORTA DE MADEIRA PARA PINTURA, SEMI-OCA (LEVE OU MÉDIA), PADRÃO MÉDIO, 90X210CM, ESPESSURA DE 3,5CM, ITENS INCLUSOS: DOBRADIÇAS, MONTAGEM E INSTALAÇÃO DO BATENTE, FECHADURA COM EXECUÇÃO DO FURO - FORNECIMENTO E INSTALAÇÃO. AF_12/2019</t>
  </si>
  <si>
    <t xml:space="preserve"> 9.3 </t>
  </si>
  <si>
    <t>KIT DE PORTA DE MADEIRA PARA PINTURA, SEMI-OCA (LEVE OU MÉDIA), PADRÃO MÉDIO, 80X210CM, ESPESSURA DE 3,5CM, ITENS INCLUSOS: DOBRADIÇAS, MONTAGEM E INSTALAÇÃO DO BATENTE, FECHADURA COM EXECUÇÃO DO FURO - FORNECIMENTO E INSTALAÇÃO. AF_12/2019</t>
  </si>
  <si>
    <t xml:space="preserve"> 9.4 </t>
  </si>
  <si>
    <t>KIT DE PORTA DE MADEIRA PARA PINTURA, SEMI-OCA (LEVE OU MÉDIA), PADRÃO MÉDIO, 70X210CM, ESPESSURA DE 3,5CM, ITENS INCLUSOS: DOBRADIÇAS, MONTAGEM E INSTALAÇÃO DO BATENTE, FECHADURA COM EXECUÇÃO DO FURO - FORNECIMENTO E INSTALAÇÃO. AF_12/2019</t>
  </si>
  <si>
    <t xml:space="preserve"> 9.5 </t>
  </si>
  <si>
    <t>BATENTE PARA PORTA DE MADEIRA, FIXAÇÃO COM ARGAMASSA, PADRÃO MÉDIO - FORNECIMENTO E INSTALAÇÃO. AF_12/2019</t>
  </si>
  <si>
    <t xml:space="preserve"> 9.6 </t>
  </si>
  <si>
    <t>PORTA DE MADEIRA, MACIÇA (PESADA OU SUPERPESADA), 90X210CM, ESPESSURA DE 3,5CM, INCLUSO DOBRADIÇAS - FORNECIMENTO E INSTALAÇÃO. AF_12/2019</t>
  </si>
  <si>
    <t xml:space="preserve"> 9.7 </t>
  </si>
  <si>
    <t>FECHADURA DE EMBUTIR COM CILINDRO, EXTERNA, COMPLETA, ACABAMENTO PADRÃO MÉDIO, INCLUSO EXECUÇÃO DE FURO - FORNECIMENTO E INSTALAÇÃO. AF_12/2019</t>
  </si>
  <si>
    <t xml:space="preserve"> 9.8 </t>
  </si>
  <si>
    <t>FECHADURA DE EMBUTIR PARA PORTAS INTERNAS, COMPLETA, ACABAMENTO PADRÃO MÉDIO, COM EXECUÇÃO DE FURO - FORNECIMENTO E INSTALAÇÃO. AF_12/2019</t>
  </si>
  <si>
    <t xml:space="preserve"> 9.9 </t>
  </si>
  <si>
    <t>DOBRADIÇA EM AÇO/FERRO, 3" X 21/2", E=1,9 A 2MM, SEN ANEL, CROMADO OU ZINCADO, TAMPA BOLA, COM PARAFUSOS. AF_12/2019</t>
  </si>
  <si>
    <t xml:space="preserve"> 9.10 </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</si>
  <si>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</si>
  <si>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 9.11 </t>
  </si>
  <si>
    <t>KIT DE PORTA DE MADEIRA PARA PINTURA, SEMI-OCA (LEVE OU MÉDIA), PADRÃO MÉDIO, 60X210CM, ESPESSURA DE 3,5CM, ITENS INCLUSOS: DOBRADIÇAS, MONTAGEM E INSTALAÇÃO DO BATENTE, FECHADURA COM EXECUÇÃO DO FURO - FORNECIMENTO E INSTALAÇÃO. AF_12/2019</t>
  </si>
  <si>
    <t xml:space="preserve"> 9.12 </t>
  </si>
  <si>
    <t>PORTA PARA DIVISÓRIA, DIM. 820 X 2110 X 35MM, NAVAL OU SIMILAR, INCLUSIVE FERRAGENS - FORNECIMENTO E INSTALAÇÃO. R_05/2021</t>
  </si>
  <si>
    <t xml:space="preserve"> 9.13 </t>
  </si>
  <si>
    <t>Fornecimento e instalação de ferrolho</t>
  </si>
  <si>
    <t xml:space="preserve"> 10 </t>
  </si>
  <si>
    <t>ESQUADRIAS DE FERRO</t>
  </si>
  <si>
    <t xml:space="preserve"> 10.1 </t>
  </si>
  <si>
    <t>PORTA DE FERRO, DE ABRIR, TIPO GRADE COM CHAPA, COM GUARNIÇÕES. AF_12/2019</t>
  </si>
  <si>
    <t xml:space="preserve"> 10.2 </t>
  </si>
  <si>
    <t>PORTAO DE FERRO COM VARA 1/2", COM REQUADRO</t>
  </si>
  <si>
    <t xml:space="preserve"> 10.3 </t>
  </si>
  <si>
    <t>PORTA DE FERRO, DE ABRIR, TIPO GRADE COM CHAPA, 87X210CM, COM GUARNICOES</t>
  </si>
  <si>
    <t xml:space="preserve"> 10.4 </t>
  </si>
  <si>
    <t>PORTA DE ACO DE ENROLAR TIPO GRADE, CHAPA 16</t>
  </si>
  <si>
    <t xml:space="preserve"> 10.5 </t>
  </si>
  <si>
    <t>GRELHA DE FERRO FUNDIDO SIMPLES COM REQUADRO, 300 X 1000 MM, ASSENTADA COM ARGAMASSA 1 : 3 CIMENTO: AREIA - FORNECIMENTO E INSTALAÇÃO. AF_08/2021</t>
  </si>
  <si>
    <t xml:space="preserve"> 10.6 </t>
  </si>
  <si>
    <t xml:space="preserve"> 09.02.022 </t>
  </si>
  <si>
    <t>"GRADE   DE   PROTECAO   DE   JANELA   EM   FERRO   COM    VAROES   DE   1/2"", ESPAC=10CM  E  ACABAMENTO  EM  BARRA  CHATA  DE  1""  X  1/4""  INCLUSIVE ASSENTAMENTO."</t>
  </si>
  <si>
    <t xml:space="preserve"> 10.7 </t>
  </si>
  <si>
    <t xml:space="preserve"> SL_COMPOSIÇÃO_008 </t>
  </si>
  <si>
    <t>CONJUNTO FECHADURA DE SOBREPOR PARA PORTAO, EM AÇO POLIDO COM ACABAMENTO CROMADO, CAIXA DE 100 MM, INCLUINDO CHAVE TIPO CILINDRO - COMPLETA</t>
  </si>
  <si>
    <t xml:space="preserve"> 11 </t>
  </si>
  <si>
    <t>ESQUADRIAS DE ALUMINIO</t>
  </si>
  <si>
    <t xml:space="preserve"> 11.1 </t>
  </si>
  <si>
    <t>CONTRAMARCO DE AÇO, FIXAÇÃO COM ARGAMASSA - FORNECIMENTO E INSTALAÇÃO. AF_11/2024</t>
  </si>
  <si>
    <t xml:space="preserve"> 11.2 </t>
  </si>
  <si>
    <t>PORTA EM ALUMÍNIO DE ABRIR TIPO VENEZIANA COM GUARNIÇÃO, FIXAÇÃO COM PARAFUSOS - FORNECIMENTO E INSTALAÇÃO. AF_12/2019</t>
  </si>
  <si>
    <t xml:space="preserve"> 11.3 </t>
  </si>
  <si>
    <t>FORNECIMENTO DE JANELA DE CORRER 2 FOLHAS EM ALUMINIO NATUR</t>
  </si>
  <si>
    <t xml:space="preserve"> 11.4 </t>
  </si>
  <si>
    <t>Fornecimento e instalação de brises de ângulo fixo ou móvel, em alumínio, Luxalon Termobrise 335, com pintura a base de poliester, inclusive acessórios</t>
  </si>
  <si>
    <t>VIDROS E ESPELHOS</t>
  </si>
  <si>
    <t xml:space="preserve"> 12.1 </t>
  </si>
  <si>
    <t>VIDRO LISO COMUM TRANSPARENTE, ESPESSURA 4MM</t>
  </si>
  <si>
    <t xml:space="preserve"> 12.2 </t>
  </si>
  <si>
    <t>VIDRO FANTASIA TIPO CANELADO, ESPESSURA 4MM</t>
  </si>
  <si>
    <t xml:space="preserve"> 12.3 </t>
  </si>
  <si>
    <t>ESPELHO CRISTAL, ESPESSURA 4MM, COM PARAFUSOS DE FIXACAO, SEM MOLDURA</t>
  </si>
  <si>
    <t xml:space="preserve"> 12.4 </t>
  </si>
  <si>
    <t xml:space="preserve"> 74125/002 </t>
  </si>
  <si>
    <t>ESPELHO CRISTAL ESPESSURA 4MM, COM MOLDURA EM ALUMINIO E COMPENSADO 6MM PLASTIFICADO COLADO</t>
  </si>
  <si>
    <t xml:space="preserve"> 12.5 </t>
  </si>
  <si>
    <t>PORTA DE ABRIR COM MOLA HIDRÁULICA, EM VIDRO TEMPERADO, 2 FOLHAS DE 90X210 CM, ESPESSURA DD 10MM, INCLUSIVE ACESSÓRIOS. AF_01/2021</t>
  </si>
  <si>
    <t xml:space="preserve"> 12.6 </t>
  </si>
  <si>
    <t>JOGO DE FERRAGENS CROMADAS PARA PORTA DE VIDRO TEMPERADO, UMA FOLHA COMPOSTO DE DOBRADICAS SUPERIOR E INFERIOR, TRINCO, FECHADURA, CONTRA FECHADURA COM CAPUCHINHO SEM MOLA E PUXADOR. AF_01/2021</t>
  </si>
  <si>
    <t>GRANITOS</t>
  </si>
  <si>
    <t xml:space="preserve"> 13.1 </t>
  </si>
  <si>
    <t xml:space="preserve"> 13.2 </t>
  </si>
  <si>
    <t>SOLEIRA EM GRANITO, LARGURA 15 CM, ESPESSURA 2,0 CM. AF_09/2020</t>
  </si>
  <si>
    <t xml:space="preserve"> 13.3 </t>
  </si>
  <si>
    <t>BANCADA EM GRANITO CINZA ANDORINHA</t>
  </si>
  <si>
    <t xml:space="preserve"> 14 </t>
  </si>
  <si>
    <t>PISO EM CONCRETO</t>
  </si>
  <si>
    <t xml:space="preserve"> 14.1 </t>
  </si>
  <si>
    <t>FORNECIMENTO/INSTALACAO LONA PLASTICA PRETA, PARA IMPERMEABILIZACAO, ESPESSURA 150 MICRAS.</t>
  </si>
  <si>
    <t xml:space="preserve"> 14.2 </t>
  </si>
  <si>
    <t>ARMACAO EM TELA DE ACO SOLDADA NERVURADA Q-92, ACO CA-60, 4,2MM, MALHA 15X15CM</t>
  </si>
  <si>
    <t xml:space="preserve"> 14.3 </t>
  </si>
  <si>
    <t xml:space="preserve"> 14.4 </t>
  </si>
  <si>
    <t>Colchão de areia</t>
  </si>
  <si>
    <t xml:space="preserve"> 15 </t>
  </si>
  <si>
    <t>PINTURA</t>
  </si>
  <si>
    <t xml:space="preserve"> 15.1 </t>
  </si>
  <si>
    <t>EMASSAMENTO COM MASSA LÁTEX, APLICAÇÃO EM PAREDE, DUAS DEMÃOS, LIXAMENTO MANUAL. AF_04/2023</t>
  </si>
  <si>
    <t xml:space="preserve"> 15.2 </t>
  </si>
  <si>
    <t>APLICAÇÃO MANUAL DE PINTURA COM TINTA LÁTEX PVA EM PAREDES, DUAS DEMÃOS. AF_06/2014</t>
  </si>
  <si>
    <t xml:space="preserve"> 15.3 </t>
  </si>
  <si>
    <t>PINTURA EPOXY 1 DEMAO SEM MASSA</t>
  </si>
  <si>
    <t xml:space="preserve"> 15.4 </t>
  </si>
  <si>
    <t>PINTURA LÁTEX ACRÍLICA PREMIUM, APLICAÇÃO MANUAL EM PAREDES, DUAS DEMÃOS. AF_04/2023</t>
  </si>
  <si>
    <t xml:space="preserve"> 15.5 </t>
  </si>
  <si>
    <t>EMASSAMENTO COM MASSA LÁTEX, APLICAÇÃO EM TETO, UMA DEMÃO, LIXAMENTO MANUAL. AF_04/2023</t>
  </si>
  <si>
    <t xml:space="preserve"> 15.6 </t>
  </si>
  <si>
    <t>APLICAÇÃO MANUAL DE PINTURA COM TINTA LÁTEX PVA EM TETO, DUAS DEMÃOS. AF_06/2014</t>
  </si>
  <si>
    <t xml:space="preserve"> 15.7 </t>
  </si>
  <si>
    <t>PINTURA A OLEO, 2 DEMAOS</t>
  </si>
  <si>
    <t xml:space="preserve"> 15.8 </t>
  </si>
  <si>
    <t>Emassamento de superfície, com aplicação de 01 demão de massa a óleo, lixamento e retoques</t>
  </si>
  <si>
    <t xml:space="preserve"> 15.9 </t>
  </si>
  <si>
    <t>PINTURA ACRILICA DE FAIXAS DE DEMARCACAO EM QUADRA POLIESPORTIVA, 5 CM DE LARGURA</t>
  </si>
  <si>
    <t xml:space="preserve"> 15.10 </t>
  </si>
  <si>
    <t>PINTURA COM TINTA ALQUÍDICA DE FUNDO (TIPO ZARCÃO) APLICADA A ROLO OU PINCEL SOBRE SUPERFÍCIES METÁLICAS (EXCETO PERFIL) EXECUTADO EM OBRA (POR DEMÃO). AF_01/2020</t>
  </si>
  <si>
    <t xml:space="preserve"> 15.11 </t>
  </si>
  <si>
    <t>PINTURA COM TINTA ALQUÍDICA DE ACABAMENTO (ESMALTE SINTÉTICO BRILHANTE) APLICADA A ROLO OU PINCEL SOBRE SUPERFÍCIES METÁLICAS (EXCETO PERFIL) EXECUTADO EM OBRA (POR DEMÃO). AF_01/2020</t>
  </si>
  <si>
    <t xml:space="preserve"> 15.12 </t>
  </si>
  <si>
    <t>FUNDO SELADOR ACRÍLICO, APLICAÇÃO MANUAL EM PAREDE, UMA DEMÃO. AF_04/2023</t>
  </si>
  <si>
    <t xml:space="preserve"> 15.13 </t>
  </si>
  <si>
    <t>APLICAÇÃO DE FUNDO SELADOR LÁTEX PVA EM TETO, UMA DEMÃO. AF_06/2014</t>
  </si>
  <si>
    <t xml:space="preserve"> 15.14 </t>
  </si>
  <si>
    <t>TEXTURA ACRÍLICA, APLICAÇÃO MANUAL EM PAREDE, UMA DEMÃO. AF_04/2023</t>
  </si>
  <si>
    <t xml:space="preserve"> 15.15 </t>
  </si>
  <si>
    <t>VERNIZ SINTETICO EM MADEIRA, DUAS DEMAOS</t>
  </si>
  <si>
    <t xml:space="preserve"> 15.16 </t>
  </si>
  <si>
    <t xml:space="preserve"> 74245/001 </t>
  </si>
  <si>
    <t>PINTURA ACRILICA EM PISO CIMENTADO DUAS DEMAOS</t>
  </si>
  <si>
    <t xml:space="preserve"> 15.17 </t>
  </si>
  <si>
    <t>CAIACAO EM MEIO FIO</t>
  </si>
  <si>
    <t xml:space="preserve"> 16 </t>
  </si>
  <si>
    <t>INSTALAÇÃO HIDROSANITÁRIAS /LOUÇAS/METAIS/BANCADAS E DIVISORIAS</t>
  </si>
  <si>
    <t xml:space="preserve"> 16.1 </t>
  </si>
  <si>
    <t>PONTO DE CONSUMO TERMINAL DE ÁGUA FRIA (SUBRAMAL) COM TUBULAÇÃO DE PVC, DN 25 MM, INSTALADO EM RAMAL DE ÁGUA, INCLUSOS RASGO E CHUMBAMENTO EM ALVENARIA. AF_12/2014</t>
  </si>
  <si>
    <t xml:space="preserve"> 16.2 </t>
  </si>
  <si>
    <t>Ponto de esgoto com tubo de pvc rígido soldável de  Ø 40 mm (lavatórios, mictórios, ralos sifonados, etc...)</t>
  </si>
  <si>
    <t xml:space="preserve"> 16.3 </t>
  </si>
  <si>
    <t xml:space="preserve"> 28.02.04U </t>
  </si>
  <si>
    <t>PONTO DE ESGOTO PARA VASO SANITÁRIO, INCLUSIVE TUBOS E CONEXÕES EM PVC ATÉ A COLUNA OU SUBCOLETOR.</t>
  </si>
  <si>
    <t xml:space="preserve"> 16.4 </t>
  </si>
  <si>
    <t xml:space="preserve"> 28.02.02U </t>
  </si>
  <si>
    <t>PONTO DE ESGOTO PARA PIA OU LAVANDERIA, INCLUSIVE TUBULAÇÕES E CONEXÕES EM PVC  RÍGIDO  SOLDÁVEIS, ATÉ A COLUNA OU O SUB-COLETOR.</t>
  </si>
  <si>
    <t xml:space="preserve"> 16.5 </t>
  </si>
  <si>
    <t>(COMPOSIÇÃO REPRESENTATIVA) DO SERVIÇO DE INSTALAÇÃO DE TUBO DE PVC, SÉRIE NORMAL, ESGOTO PREDIAL, DN 50 MM (INSTALADO EM RAMAL DE DESCARGA OU RAMAL DE ESGOTO SANITÁRIO), INCLUSIVE CONEXÕES, CORTES E FIXAÇÕES PARA, PRÉDIOS. AF_10/2015</t>
  </si>
  <si>
    <t xml:space="preserve"> 16.6 </t>
  </si>
  <si>
    <t>(COMPOSIÇÃO REPRESENTATIVA) DO SERVIÇO DE INSTALAÇÃO DE TUBOS DE PVC, SOLDÁVEL, ÁGUA FRIA, DN 25 MM (INSTALADO EM RAMAL, SUB-RAMAL, RAMAL DE DISTRIBUIÇÃO OU PRUMADA), INCLUSIVE CONEXÕES, CORTES E FIXAÇÕES, PARA PRÉDIOS. AF_10/2015</t>
  </si>
  <si>
    <t xml:space="preserve"> 16.7 </t>
  </si>
  <si>
    <t>TUBO, PVC, SOLDÁVEL, DE 25MM, INSTALADO EM RAMAL OU SUB-RAMAL DE ÁGUA - FORNECIMENTO E INSTALAÇÃO. AF_06/2022</t>
  </si>
  <si>
    <t xml:space="preserve"> 16.8 </t>
  </si>
  <si>
    <t>TUBO PVC, SÉRIE R, ÁGUA PLUVIAL, DN 100 MM, FORNECIDO E INSTALADO EM CONDUTORES VERTICAIS DE ÁGUAS PLUVIAIS. AF_06/2022</t>
  </si>
  <si>
    <t xml:space="preserve"> 16.9 </t>
  </si>
  <si>
    <t>(COMPOSIÇÃO REPRESENTATIVA) DO SERVIÇO DE INST. TUBO PVC, SÉRIE N, ESGOTO PREDIAL, DN 75 MM, (INST. EM RAMAL DE DESCARGA, RAMAL DE ESG. SANITÁRIO, PRUMADA DE ESG. SANITÁRIO OU VENTILAÇÃO), INCL. CONEXÕES, CORTES E FIXAÇÕES, P/ PRÉDIOS. AF_10/2015</t>
  </si>
  <si>
    <t xml:space="preserve"> 16.10 </t>
  </si>
  <si>
    <t>TUBO PVC, SERIE NORMAL, ESGOTO PREDIAL, DN 50 MM, FORNECIDO E INSTALADO EM PRUMADA DE ESGOTO SANITÁRIO OU VENTILAÇÃO. AF_08/2022</t>
  </si>
  <si>
    <t xml:space="preserve"> 16.11 </t>
  </si>
  <si>
    <t>TUBO PVC, SERIE NORMAL, ESGOTO PREDIAL, DN 100 MM, FORNECIDO E INSTALADO EM PRUMADA DE ESGOTO SANITÁRIO OU VENTILAÇÃO. AF_08/2022</t>
  </si>
  <si>
    <t xml:space="preserve"> 16.12 </t>
  </si>
  <si>
    <t>(COMPOSIÇÃO REPRESENTATIVA) DO SERVIÇO DE INSTALAÇÃO DE TUBO DE PVC, SÉRIE NORMAL, ESGOTO PREDIAL, DN 150 MM (INSTALADO EM SUB-COLETOR AÉREO), INCLUSIVE CONEXÕES, CORTES E FIXAÇÕES, PARA PRÉDIOS. AF_10/2015</t>
  </si>
  <si>
    <t xml:space="preserve"> 16.13 </t>
  </si>
  <si>
    <t>TUBO, PVC, SOLDÁVEL, DE 50MM, INSTALADO EM PRUMADA DE ÁGUA - FORNECIMENTO E INSTALAÇÃO. AF_06/2022</t>
  </si>
  <si>
    <t xml:space="preserve"> 16.14 </t>
  </si>
  <si>
    <t>(COMPOSIÇÃO REPRESENTATIVA) DO SERVIÇO DE INSTALAÇÃO DE TUBOS DE PVC, SÉRIE R, ÁGUA PLUVIAL, DN 100 MM (INSTALADO EM RAMAL DE ENCAMINHAMENTO, OU CONDUTORES VERTICAIS), INCLUSIVE CONEXÕES, CORTES E FIXAÇÕES, PARA PRÉDIOS. AF_10/2015</t>
  </si>
  <si>
    <t xml:space="preserve"> 16.15 </t>
  </si>
  <si>
    <t>(COMPOSIÇÃO REPRESENTATIVA) DO SERVIÇO DE INST. TUBO PVC, SÉRIE N, ESGOTO PREDIAL, 100 MM (INST. RAMAL DESCARGA, RAMAL DE ESG. SANIT., PRUMADA ESG. SANIT., VENTILAÇÃO OU SUB-COLETOR AÉREO), INCL. CONEXÕES E CORTES, FIXAÇÕES, P/ PRÉDIOS. AF_10/2015</t>
  </si>
  <si>
    <t xml:space="preserve"> 16.16 </t>
  </si>
  <si>
    <t>TUBO, PVC, SOLDÁVEL, DE 32MM, INSTALADO EM PRUMADA DE ÁGUA - FORNECIMENTO E INSTALAÇÃO. AF_06/2022</t>
  </si>
  <si>
    <t xml:space="preserve"> 16.17 </t>
  </si>
  <si>
    <t>JOELHO 90 GRAUS, PVC, SERIE NORMAL, ESGOTO PREDIAL, DN 50 MM, JUNTA ELÁSTICA, FORNECIDO E INSTALADO EM PRUMADA DE ESGOTO SANITÁRIO OU VENTILAÇÃO. AF_08/2022</t>
  </si>
  <si>
    <t xml:space="preserve"> 16.18 </t>
  </si>
  <si>
    <t>TE, PVC, SERIE NORMAL, ESGOTO PREDIAL, DN 50 X 50 MM, JUNTA ELÁSTICA, FORNECIDO E INSTALADO EM PRUMADA DE ESGOTO SANITÁRIO OU VENTILAÇÃO. AF_08/2022</t>
  </si>
  <si>
    <t xml:space="preserve"> 16.19 </t>
  </si>
  <si>
    <t>LUVA DE CORRER, PVC, SERIE NORMAL, ESGOTO PREDIAL, DN 50 MM, JUNTA ELÁSTICA, FORNECIDO E INSTALADO EM PRUMADA DE ESGOTO SANITÁRIO OU VENTILAÇÃO. AF_08/2022</t>
  </si>
  <si>
    <t xml:space="preserve"> 16.20 </t>
  </si>
  <si>
    <t>VASO SANITÁRIO SIFONADO COM CAIXA ACOPLADA LOUÇA BRANCA - PADRÃO MÉDIO, INCLUSO ENGATE FLEXÍVEL EM METAL CROMADO, 1/2  X 40CM - FORNECIMENTO E INSTALAÇÃO. AF_01/2020</t>
  </si>
  <si>
    <t xml:space="preserve"> 16.21 </t>
  </si>
  <si>
    <t>VASO SANITARIO SIFONADO CONVENCIONAL PARA PCD SEM FURO FRONTAL COM LOUÇA BRANCA SEM ASSENTO, INCLUSO CONJUNTO DE LIGAÇÃO PARA BACIA SANITÁRIA AJUSTÁVEL - FORNECIMENTO E INSTALAÇÃO. AF_01/2020</t>
  </si>
  <si>
    <t xml:space="preserve"> 16.22 </t>
  </si>
  <si>
    <t>Vaso sanitário linha infantil, CELITE ou similar c/cx acoplada , inclusive assento sanitário infantil, conjunto de fixação DECA SP13 ou similar, anel de vedação, tubo de ligação com acabamento cromado e engate plástico</t>
  </si>
  <si>
    <t xml:space="preserve"> 16.23 </t>
  </si>
  <si>
    <t>ASSENTO SANITÁRIO INFANTIL - FORNECIMENTO E INSTALACAO. AF_01/2020</t>
  </si>
  <si>
    <t xml:space="preserve"> 16.24 </t>
  </si>
  <si>
    <t>ASSENTO SANITÁRIO CONVENCIONAL - FORNECIMENTO E INSTALACAO. AF_01/2020</t>
  </si>
  <si>
    <t xml:space="preserve"> 16.25 </t>
  </si>
  <si>
    <t>MICTÓRIO SIFONADO LOUÇA BRANCA - PADRÃO MÉDIO - FORNECIMENTO E INSTALAÇÃO. AF_01/2020</t>
  </si>
  <si>
    <t xml:space="preserve"> 16.26 </t>
  </si>
  <si>
    <t>LAVATÓRIO LOUÇA BRANCA COM COLUNA, 45 X 55CM OU EQUIVALENTE, PADRÃO MÉDIO, INCLUSO SIFÃO TIPO GARRAFA, VÁLVULA E ENGATE FLEXÍVEL DE 40CM EM METAL CROMADO, COM TORNEIRA CROMADA DE MESA, PADRÃO MÉDIO - FORNECIMENTO E INSTALAÇÃO. AF_01/2020</t>
  </si>
  <si>
    <t xml:space="preserve"> 16.27 </t>
  </si>
  <si>
    <t>CUBA DE EMBUTIR OVAL EM LOUÇA BRANCA, 35 X 50CM OU EQUIVALENTE - FORNECIMENTO E INSTALAÇÃO. AF_01/2020</t>
  </si>
  <si>
    <t xml:space="preserve"> 16.28 </t>
  </si>
  <si>
    <t>CUBA DE EMBUTIR DE AÇO INOXIDÁVEL MÉDIA, INCLUSO VÁLVULA TIPO AMERICANA E SIFÃO TIPO GARRAFA EM METAL CROMADO - FORNECIMENTO E INSTALAÇÃO. AF_01/2020</t>
  </si>
  <si>
    <t xml:space="preserve"> 16.29 </t>
  </si>
  <si>
    <t>BANCADA/TAMPO ACO INOX (AISI 304), LARGURA 60 CM, COM RODABANCA (NAO INCLUI PES DE APOIO)</t>
  </si>
  <si>
    <t xml:space="preserve"> 16.30 </t>
  </si>
  <si>
    <t xml:space="preserve"> 16.31 </t>
  </si>
  <si>
    <t>TANQUE LOUCA COM COLUNA 18 LITROS</t>
  </si>
  <si>
    <t xml:space="preserve"> 16.32 </t>
  </si>
  <si>
    <t>BARRA DE APOIO RETA, EM ACO INOX POLIDO, COMPRIMENTO 80 CM,  FIXADA NA PAREDE - FORNECIMENTO E INSTALAÇÃO. AF_01/2020</t>
  </si>
  <si>
    <t xml:space="preserve"> 16.33 </t>
  </si>
  <si>
    <t>BARRA DE APOIO RETA, EM ACO INOX POLIDO, COMPRIMENTO 70 CM,  FIXADA NA PAREDE - FORNECIMENTO E INSTALAÇÃO. AF_01/2020</t>
  </si>
  <si>
    <t xml:space="preserve"> 16.34 </t>
  </si>
  <si>
    <t>RALO SIFONADO, PVC, DN 100 X 40 MM, JUNTA SOLDÁVEL, FORNECIDO E INSTALADO EM RAMAL DE DESCARGA OU EM RAMAL DE ESGOTO SANITÁRIO. AF_08/2022</t>
  </si>
  <si>
    <t xml:space="preserve"> 16.35 </t>
  </si>
  <si>
    <t>SIFÃO DO TIPO FLEXÍVEL EM PVC 1  X 1.1/2  - FORNECIMENTO E INSTALAÇÃO. AF_01/2020</t>
  </si>
  <si>
    <t xml:space="preserve"> 16.36 </t>
  </si>
  <si>
    <t>ENGATE FLEXÍVEL EM PLÁSTICO BRANCO, 1/2" X 40CM - FORNECIMENTO E INSTALAÇÃO. AF_01/2020</t>
  </si>
  <si>
    <t xml:space="preserve"> 16.37 </t>
  </si>
  <si>
    <t>Ducha manual mod. 1972 linha C ou similar</t>
  </si>
  <si>
    <t xml:space="preserve"> 16.38 </t>
  </si>
  <si>
    <t>Chuveiro simples de plástico (herc ref 1980 ou similar), c/ registro de pressão de pvc</t>
  </si>
  <si>
    <t xml:space="preserve"> 16.39 </t>
  </si>
  <si>
    <t>CHUVEIRO ELÉTRICO COMUM CORPO PLÁSTICO, TIPO DUCHA - FORNECIMENTO E INSTALAÇÃO. AF_01/2020</t>
  </si>
  <si>
    <t xml:space="preserve"> 16.40 </t>
  </si>
  <si>
    <t>TORNEIRA CROMADA DE MESA, 1/2" OU 3/4", PARA LAVATÓRIO, PADRÃO MÉDIO - FORNECIMENTO E INSTALAÇÃO. AF_01/2020</t>
  </si>
  <si>
    <t xml:space="preserve"> 16.41 </t>
  </si>
  <si>
    <t>TORNEIRA CROMADA TUBO MÓVEL, DE PAREDE, 1/2" OU 3/4", PARA PIA DE COZINHA, PADRÃO MÉDIO - FORNECIMENTO E INSTALAÇÃO. AF_01/2020</t>
  </si>
  <si>
    <t xml:space="preserve"> 16.42 </t>
  </si>
  <si>
    <t>TORNEIRA CROMADA 1/2" OU 3/4" PARA TANQUE, PADRÃO MÉDIO - FORNECIMENTO E INSTALAÇÃO. AF_01/2020</t>
  </si>
  <si>
    <t xml:space="preserve"> 16.43 </t>
  </si>
  <si>
    <t xml:space="preserve"> 16.44 </t>
  </si>
  <si>
    <t>REGISTRO DE GAVETA BRUTO, LATÃO, ROSCÁVEL, 1/2", COM ACABAMENTO E CANOPLA CROMADOS - FORNECIMENTO E INSTALAÇÃO. AF_08/2021</t>
  </si>
  <si>
    <t xml:space="preserve"> 16.45 </t>
  </si>
  <si>
    <t>REGISTRO DE GAVETA BRUTO, LATÃO, ROSCÁVEL, 3/4", COM ACABAMENTO E CANOPLA CROMADOS - FORNECIMENTO E INSTALAÇÃO. AF_08/2021</t>
  </si>
  <si>
    <t xml:space="preserve"> 16.46 </t>
  </si>
  <si>
    <t xml:space="preserve"> 08.80.019 </t>
  </si>
  <si>
    <t>REPARO PARA CAIXA DE DESCARGA ACOPLADA</t>
  </si>
  <si>
    <t>CJ</t>
  </si>
  <si>
    <t xml:space="preserve"> 16.47 </t>
  </si>
  <si>
    <t>CAIXA SIFONADA, PVC, DN 100 X 100 X 50 MM, JUNTA ELÁSTICA, FORNECIDA E INSTALADA EM RAMAL DE DESCARGA OU EM RAMAL DE ESGOTO SANITÁRIO. AF_08/2022</t>
  </si>
  <si>
    <t xml:space="preserve"> 16.48 </t>
  </si>
  <si>
    <t>CAIXA DE AREIA 60X60X60CM EM ALVENARIA - EXECUÇÃO</t>
  </si>
  <si>
    <t xml:space="preserve"> 16.49 </t>
  </si>
  <si>
    <t>CAIXA D´ÁGUA EM POLIETILENO, 1000 LITROS, COM ACESSÓRIOS</t>
  </si>
  <si>
    <t xml:space="preserve"> 16.50 </t>
  </si>
  <si>
    <t>TORNEIRA DE BOIA PARA CAIXA D'ÁGUA, ROSCÁVEL, 3/4" - FORNECIMENTO E INSTALAÇÃO. AF_08/2021</t>
  </si>
  <si>
    <t xml:space="preserve"> 16.51 </t>
  </si>
  <si>
    <t>CHAVE DE BOIA AUTOMÁTICA SUPERIOR 10A/250V - FORNECIMENTO E INSTALACAO</t>
  </si>
  <si>
    <t xml:space="preserve"> 16.52 </t>
  </si>
  <si>
    <t>BOMBA CENTRIFUGA C/ MOTOR ELETRICO TRIFASICO 1CV</t>
  </si>
  <si>
    <t xml:space="preserve"> 16.53 </t>
  </si>
  <si>
    <t>TAMPA EM CONCRETO ARMADO 60X60X5CM P/CX INSPECAO/FOSSA SEPTICA</t>
  </si>
  <si>
    <t xml:space="preserve"> 16.54 </t>
  </si>
  <si>
    <t>CAIXA D´ÁGUA EM POLIETILENO, 2000 LITROS - FORNECIMENTO E INSTALAÇÃO. AF_06/2021</t>
  </si>
  <si>
    <t xml:space="preserve"> 16.55 </t>
  </si>
  <si>
    <t xml:space="preserve"> C0600 </t>
  </si>
  <si>
    <t>CAIXA DE DESCARGA PLÁSTICA DE SOBREPOR</t>
  </si>
  <si>
    <t xml:space="preserve"> 16.56 </t>
  </si>
  <si>
    <t>VÁLVULA DE DESCARGA METÁLICA, BASE 1 1/2", ACABAMENTO METALICO CROMADO - FORNECIMENTO E INSTALAÇÃO. AF_08/2021</t>
  </si>
  <si>
    <t xml:space="preserve"> 16.57 </t>
  </si>
  <si>
    <t>VASO SANITARIO SIFONADO CONVENCIONAL COM  LOUÇA BRANCA - FORNECIMENTO E INSTALAÇÃO. AF_01/2020</t>
  </si>
  <si>
    <t xml:space="preserve"> 16.58 </t>
  </si>
  <si>
    <t>CAIXA D´ÁGUA EM POLIÉSTER REFORÇADO COM FIBRA DE VIDRO, 5000 LITROS - FORNECIMENTO E INSTALAÇÃO. AF_06/2021</t>
  </si>
  <si>
    <t xml:space="preserve"> 16.59 </t>
  </si>
  <si>
    <t>BANCADA DE MÁRMORE SINTÉTICO 120 X 60CM, COM CUBA INTEGRADA, INCLUSO SIFÃO TIPO FLEXÍVEL EM PVC, VÁLVULA EM PLÁSTICO CROMADO TIPO AMERICANA E TORNEIRA CROMADA LONGA, DE PAREDE, PADRÃO POPULAR - FORNECIMENTO E INSTALAÇÃO. AF_01/2020</t>
  </si>
  <si>
    <t xml:space="preserve"> 16.60 </t>
  </si>
  <si>
    <t>Conjunto moto-bomba Schneider BCS-C5, motor 1/2 cv, trifásico, bomba centrífuga submersa, recalque 2" (ou similar)</t>
  </si>
  <si>
    <t>Un</t>
  </si>
  <si>
    <t xml:space="preserve"> 17 </t>
  </si>
  <si>
    <t>INSTALAÇÃO ELETRICAS</t>
  </si>
  <si>
    <t xml:space="preserve"> 17.1 </t>
  </si>
  <si>
    <t>Poste de concreto duplo T (DT)  9/150 - fornecimento e assentamento</t>
  </si>
  <si>
    <t xml:space="preserve"> 17.2 </t>
  </si>
  <si>
    <t>ELETRODUTO RÍGIDO ROSCÁVEL, PVC, DN 25 MM (3/4"), PARA CIRCUITOS TERMINAIS, INSTALADO EM FORRO - FORNECIMENTO E INSTALAÇÃO. AF_03/2023</t>
  </si>
  <si>
    <t xml:space="preserve"> 17.3 </t>
  </si>
  <si>
    <t>ELETRODUTO RÍGIDO ROSCÁVEL, PVC, DN 32 MM (1"), PARA CIRCUITOS TERMINAIS, INSTALADO EM FORRO - FORNECIMENTO E INSTALAÇÃO. AF_03/2023</t>
  </si>
  <si>
    <t xml:space="preserve"> 17.4 </t>
  </si>
  <si>
    <t>ELETRODUTO RÍGIDO ROSCÁVEL, PVC, DN 40 MM (1 1/4"), PARA CIRCUITOS TERMINAIS, INSTALADO EM FORRO - FORNECIMENTO E INSTALAÇÃO. AF_03/2023</t>
  </si>
  <si>
    <t xml:space="preserve"> 17.5 </t>
  </si>
  <si>
    <t>ELETRODUTO RÍGIDO ROSCÁVEL, PVC, DN 40 MM (1 1/4"), PARA CIRCUITOS TERMINAIS, INSTALADO EM LAJE - FORNECIMENTO E INSTALAÇÃO. AF_03/2023</t>
  </si>
  <si>
    <t xml:space="preserve"> 17.6 </t>
  </si>
  <si>
    <t>ELETRODUTO DE PVC RIGIDO ROSCAVEL DN 40MM (1 1/2") INCL CONEXOES, FORNECIMENTO E INSTALACAO</t>
  </si>
  <si>
    <t xml:space="preserve"> 17.7 </t>
  </si>
  <si>
    <t>LUVA PARA ELETRODUTO, PVC, ROSCÁVEL, DN 25 MM (3/4"), PARA CIRCUITOS TERMINAIS, INSTALADA EM PAREDE - FORNECIMENTO E INSTALAÇÃO. AF_03/2023</t>
  </si>
  <si>
    <t xml:space="preserve"> 17.8 </t>
  </si>
  <si>
    <t>LUVA PARA ELETRODUTO, PVC, ROSCÁVEL, DN 50 MM (1 1/2"), PARA REDE ENTERRADA DE DISTRIBUIÇÃO DE ENERGIA ELÉTRICA - FORNECIMENTO E INSTALAÇÃO. AF_12/2021</t>
  </si>
  <si>
    <t xml:space="preserve"> 17.9 </t>
  </si>
  <si>
    <t>LUVA PARA ELETRODUTO, PVC, ROSCÁVEL, DN 32 MM (1"), PARA CIRCUITOS TERMINAIS, INSTALADA EM PAREDE - FORNECIMENTO E INSTALAÇÃO. AF_03/2023</t>
  </si>
  <si>
    <t xml:space="preserve"> 17.10 </t>
  </si>
  <si>
    <t>LUVA PARA ELETRODUTO, PVC, ROSCÁVEL, DN 40 MM (1 1/4"), PARA CIRCUITOS TERMINAIS, INSTALADA EM FORRO - FORNECIMENTO E INSTALAÇÃO. AF_03/2023</t>
  </si>
  <si>
    <t xml:space="preserve"> 17.11 </t>
  </si>
  <si>
    <t>Caixa de passagem 30x30cm em chapa de aço galvanizado - fornecimento</t>
  </si>
  <si>
    <t xml:space="preserve"> 17.12 </t>
  </si>
  <si>
    <t>HASTE DE ATERRAMENTO, DIÂMETRO 3/4", COM 3 METROS - FORNECIMENTO E INSTALAÇÃO. AF_08/2023</t>
  </si>
  <si>
    <t xml:space="preserve"> 17.13 </t>
  </si>
  <si>
    <t xml:space="preserve"> 42.05.140 </t>
  </si>
  <si>
    <t>CONECTOR OLHAL CABO/HASTE DE 3/4´</t>
  </si>
  <si>
    <t xml:space="preserve"> 17.14 </t>
  </si>
  <si>
    <t>CAIXA DE PASSAGEM 30X30X40 COM TAMPA E DRENO BRITA</t>
  </si>
  <si>
    <t xml:space="preserve"> 17.15 </t>
  </si>
  <si>
    <t>QUEBRA EM ALVENARIA PARA INSTALAÇÃO DE CAIXA DE TOMADA (4X4 OU 4X2). AF_09/2023</t>
  </si>
  <si>
    <t xml:space="preserve"> 17.16 </t>
  </si>
  <si>
    <t xml:space="preserve"> 74131/006 </t>
  </si>
  <si>
    <t>QUADRO DE DISTRIBUICAO DE ENERGIA DE EMBUTIR, EM CHAPA METALICA, PARA 32 DISJUNTORES TERMOMAGNETICOS MONOPOLARES, COM BARRAMENTO TRIFASICO E NEUTRO, FORNECIMENTO E INSTALACAO</t>
  </si>
  <si>
    <t xml:space="preserve"> 17.17 </t>
  </si>
  <si>
    <t xml:space="preserve"> 74131/005 </t>
  </si>
  <si>
    <t>QUADRO DE DISTRIBUICAO DE ENERGIA DE EMBUTIR, EM CHAPA METALICA, PARA 24 DISJUNTORES TERMOMAGNETICOS MONOPOLARES, COM BARRAMENTO TRIFASICO E NEUTRO, FORNECIMENTO E INSTALACAO</t>
  </si>
  <si>
    <t xml:space="preserve"> 17.18 </t>
  </si>
  <si>
    <t xml:space="preserve"> 74130/004 </t>
  </si>
  <si>
    <t>DISJUNTOR TERMOMAGNETICO TRIPOLAR PADRAO NEMA (AMERICANO) 10 A 50A 240V, FORNECIMENTO E INSTALACAO</t>
  </si>
  <si>
    <t xml:space="preserve"> 17.19 </t>
  </si>
  <si>
    <t xml:space="preserve"> 17.20 </t>
  </si>
  <si>
    <t>DISJUNTOR TRIPOLAR TIPO DIN, CORRENTE NOMINAL DE 32A - FORNECIMENTO E INSTALAÇÃO. AF_10/2020</t>
  </si>
  <si>
    <t xml:space="preserve"> 17.21 </t>
  </si>
  <si>
    <t>DISJUNTOR MONOPOLAR TIPO DIN, CORRENTE NOMINAL DE 10A - FORNECIMENTO E INSTALAÇÃO. AF_10/2020</t>
  </si>
  <si>
    <t xml:space="preserve"> 17.22 </t>
  </si>
  <si>
    <t>DISJUNTOR MONOPOLAR TIPO DIN, CORRENTE NOMINAL DE 16A - FORNECIMENTO E INSTALAÇÃO. AF_10/2020</t>
  </si>
  <si>
    <t xml:space="preserve"> 17.23 </t>
  </si>
  <si>
    <t>DISJUNTOR MONOPOLAR TIPO DIN, CORRENTE NOMINAL DE 25A - FORNECIMENTO E INSTALAÇÃO. AF_10/2020</t>
  </si>
  <si>
    <t xml:space="preserve"> 17.24 </t>
  </si>
  <si>
    <t>Disjuntor bipolar DR 25 A  - Dispositivo residual diferencial, tipo AC, 30MA,ref.5SM1 312-OMB, Siemens ou similar</t>
  </si>
  <si>
    <t xml:space="preserve"> 17.25 </t>
  </si>
  <si>
    <t>CABO DE COBRE FLEXÍVEL ISOLADO, 1,5 MM², ANTI-CHAMA 450/750 V, PARA CIRCUITOS TERMINAIS - FORNECIMENTO E INSTALAÇÃO. AF_03/2023</t>
  </si>
  <si>
    <t xml:space="preserve"> 17.26 </t>
  </si>
  <si>
    <t>CABO DE COBRE FLEXÍVEL ISOLADO, 2,5 MM², ANTI-CHAMA 450/750 V, PARA CIRCUITOS TERMINAIS - FORNECIMENTO E INSTALAÇÃO. AF_03/2023</t>
  </si>
  <si>
    <t xml:space="preserve"> 17.27 </t>
  </si>
  <si>
    <t>CABO DE COBRE FLEXÍVEL ISOLADO, 2,5 MM², ANTI-CHAMA 0,6/1,0 KV, PARA CIRCUITOS TERMINAIS - FORNECIMENTO E INSTALAÇÃO. AF_03/2023</t>
  </si>
  <si>
    <t xml:space="preserve"> 17.28 </t>
  </si>
  <si>
    <t>CABO DE COBRE FLEXÍVEL ISOLADO, 4 MM², ANTI-CHAMA 450/750 V, PARA CIRCUITOS TERMINAIS - FORNECIMENTO E INSTALAÇÃO. AF_03/2023</t>
  </si>
  <si>
    <t xml:space="preserve"> 17.29 </t>
  </si>
  <si>
    <t>CABO DE COBRE FLEXÍVEL ISOLADO, 6 MM², ANTI-CHAMA 450/750 V, PARA CIRCUITOS TERMINAIS - FORNECIMENTO E INSTALAÇÃO. AF_03/2023</t>
  </si>
  <si>
    <t xml:space="preserve"> 17.30 </t>
  </si>
  <si>
    <t>CABO DE COBRE FLEXÍVEL ISOLADO, 10 MM², ANTI-CHAMA 450/750 V, PARA CIRCUITOS TERMINAIS - FORNECIMENTO E INSTALAÇÃO. AF_03/2023</t>
  </si>
  <si>
    <t xml:space="preserve"> 17.31 </t>
  </si>
  <si>
    <t>CABO DE COBRE FLEXÍVEL ISOLADO, 10 MM², ANTI-CHAMA 0,6/1,0 KV, PARA CIRCUITOS TERMINAIS - FORNECIMENTO E INSTALAÇÃO. AF_03/2023</t>
  </si>
  <si>
    <t xml:space="preserve"> 17.32 </t>
  </si>
  <si>
    <t>CABO DE COBRE FLEXÍVEL ISOLADO, 16 MM², ANTI-CHAMA 450/750 V, PARA CIRCUITOS TERMINAIS - FORNECIMENTO E INSTALAÇÃO. AF_03/2023</t>
  </si>
  <si>
    <t xml:space="preserve"> 17.33 </t>
  </si>
  <si>
    <t>CABO DE COBRE FLEXÍVEL ISOLADO, 16 MM², ANTI-CHAMA 0,6/1,0 KV, PARA CIRCUITOS TERMINAIS - FORNECIMENTO E INSTALAÇÃO. AF_03/2023</t>
  </si>
  <si>
    <t xml:space="preserve"> 17.34 </t>
  </si>
  <si>
    <t xml:space="preserve"> 17.35 </t>
  </si>
  <si>
    <t>Cabo de cobre isolado HEPR (XLPE), flexível,   4,0mm², 1kv / 90º C</t>
  </si>
  <si>
    <t xml:space="preserve"> 17.36 </t>
  </si>
  <si>
    <t>Cabo de cobre isolado HEPR (XLPE), flexível,   6,0mm², 1kv / 90º C</t>
  </si>
  <si>
    <t xml:space="preserve"> 17.37 </t>
  </si>
  <si>
    <t>Cabo de cobre isolado HEPR (XLPE), rigido,  10mm²,  1kv / 90º C</t>
  </si>
  <si>
    <t xml:space="preserve"> 17.38 </t>
  </si>
  <si>
    <t>Cabo de cobre isolado HEPR (XLPE), rigido,  16mm²,  1kv / 90º C</t>
  </si>
  <si>
    <t xml:space="preserve"> 17.39 </t>
  </si>
  <si>
    <t>Cabo de cobre isolado HEPR (XLPE), flexível,  25mm²,  1kv / 90º C</t>
  </si>
  <si>
    <t xml:space="preserve"> 17.40 </t>
  </si>
  <si>
    <t>Cabo de cobre isolado HEPR (XLPE), rigido,  35mm²,  1kv / 90º C</t>
  </si>
  <si>
    <t xml:space="preserve"> 17.41 </t>
  </si>
  <si>
    <t>Cabo de cobre isolado HEPR (XLPE), rígido, 50mm², 1kv / 90º C</t>
  </si>
  <si>
    <t xml:space="preserve"> 17.42 </t>
  </si>
  <si>
    <t>Cabo de cobre isolado HEPR (XLPE), rigido,  70mm²,  1kv / 90º C</t>
  </si>
  <si>
    <t xml:space="preserve"> 17.43 </t>
  </si>
  <si>
    <t>CABO DE COBRE FLEXÍVEL ISOLADO, 120 MM², ANTI-CHAMA 0,6/1,0 KV, PARA REDE ENTERRADA DE DISTRIBUIÇÃO DE ENERGIA ELÉTRICA - FORNECIMENTO E INSTALAÇÃO. AF_12/2021</t>
  </si>
  <si>
    <t xml:space="preserve"> 17.44 </t>
  </si>
  <si>
    <t xml:space="preserve"> C4533 </t>
  </si>
  <si>
    <t>CABO LÓGICO 4 PARES, CATEGORIA 6 - UTP</t>
  </si>
  <si>
    <t xml:space="preserve"> 17.45 </t>
  </si>
  <si>
    <t>PONTO DE UTILIZAÇÃO DE EQUIPAMENTOS ELÉTRICOS, RESIDENCIAL, INCLUINDO SUPORTE E PLACA, CAIXA ELÉTRICA, ELETRODUTO, CABO, RASGO, QUEBRA E CHUMBAMENTO. AF_01/2016</t>
  </si>
  <si>
    <t xml:space="preserve"> 17.46 </t>
  </si>
  <si>
    <t>Ponto de tomada 3p para ar condicionado até 3000 va, com eletroduto de ferro galvanizado aparente  Ø 3/4", incluindo conjunto astop/30a, inclusive aterramento</t>
  </si>
  <si>
    <t>pt</t>
  </si>
  <si>
    <t xml:space="preserve"> 17.47 </t>
  </si>
  <si>
    <t>Ponto de luz em teto ou parede, com eletroduto de pvc flexivel sanfonado embutido Ø 3/4"</t>
  </si>
  <si>
    <t xml:space="preserve"> 17.48 </t>
  </si>
  <si>
    <t>Ponto de interruptor 01 seção paralela, embutido, com eletroduto de pvc rígido Ø 3/4"</t>
  </si>
  <si>
    <t xml:space="preserve"> 17.49 </t>
  </si>
  <si>
    <t>PONTO DE TOMADA RESIDENCIAL INCLUINDO TOMADA 10A/250V, CAIXA ELÉTRICA, ELETRODUTO, CABO, RASGO, QUEBRA E CHUMBAMENTO. AF_01/2016</t>
  </si>
  <si>
    <t xml:space="preserve"> 17.50 </t>
  </si>
  <si>
    <t>Ponto de interruptor 02 seções embutido, com eletroduto de pvc rígido roscável Ø 3/4"</t>
  </si>
  <si>
    <t xml:space="preserve"> 17.51 </t>
  </si>
  <si>
    <t>Revisão de ponto de luz tipo 3, em teto ou parede</t>
  </si>
  <si>
    <t xml:space="preserve"> 17.52 </t>
  </si>
  <si>
    <t>PONTO DE TOMADA RESIDENCIAL INCLUINDO TOMADA 20A/250V, CAIXA ELÉTRICA, ELETRODUTO, CABO, RASGO, QUEBRA E CHUMBAMENTO. AF_01/2016</t>
  </si>
  <si>
    <t xml:space="preserve"> 17.53 </t>
  </si>
  <si>
    <t>Ponto seco de tomada p/ lógica, com eletroduto pvc rígido embutido, Ø 3/4"</t>
  </si>
  <si>
    <t xml:space="preserve"> 17.54 </t>
  </si>
  <si>
    <t>Tomada dupla para lógica RJ45, 4"x2", embutir, completa, ref.0605, Fame ou similar</t>
  </si>
  <si>
    <t xml:space="preserve"> 17.55 </t>
  </si>
  <si>
    <t>TOMADA MÉDIA DE EMBUTIR (1 MÓDULO), 2P+T 10 A, INCLUINDO SUPORTE E PLACA - FORNECIMENTO E INSTALAÇÃO. AF_03/2023</t>
  </si>
  <si>
    <t xml:space="preserve"> 17.56 </t>
  </si>
  <si>
    <t>TOMADA MÉDIA DE EMBUTIR (2 MÓDULOS), 2P+T 10 A, INCLUINDO SUPORTE E PLACA - FORNECIMENTO E INSTALAÇÃO. AF_03/2023</t>
  </si>
  <si>
    <t xml:space="preserve"> 17.57 </t>
  </si>
  <si>
    <t>TOMADA BAIXA DE EMBUTIR (2 MÓDULOS), 2P+T 10 A, INCLUINDO SUPORTE E PLACA - FORNECIMENTO E INSTALAÇÃO. AF_03/2023</t>
  </si>
  <si>
    <t xml:space="preserve"> 17.58 </t>
  </si>
  <si>
    <t>INTERRUPTOR SIMPLES (1 MÓDULO) COM 1 TOMADA DE EMBUTIR 2P+T 10 A, INCLUINDO SUPORTE E PLACA - FORNECIMENTO E INSTALAÇÃO. AF_03/2023</t>
  </si>
  <si>
    <t xml:space="preserve"> 17.59 </t>
  </si>
  <si>
    <t>INTERRUPTOR SIMPLES (2 MÓDULOS), 10A/250V, SEM SUPORTE E SEM PLACA - FORNECIMENTO E INSTALAÇÃO. AF_03/2023</t>
  </si>
  <si>
    <t xml:space="preserve"> 17.60 </t>
  </si>
  <si>
    <t>TOMADA DE REDE RJ45 - FORNECIMENTO E INSTALAÇÃO. AF_11/2019</t>
  </si>
  <si>
    <t xml:space="preserve"> 17.61 </t>
  </si>
  <si>
    <t>Luminária hermética corpo em fibra de vidro blindada, mod. TLH34, da Tec &amp; Luz ou similar, inclusive duas lâmpadas tubular de led, tipo T8 (para câmara frigorífera)</t>
  </si>
  <si>
    <t xml:space="preserve"> 17.62 </t>
  </si>
  <si>
    <t>Luminária em LED  para iluminação pública,50W,bivolt, Selo A Inmetro,corpo em alumínio inj,FP 0,97, prot. DPS 10kv, IP66, IK09, Temp. cor 5000k, IRC= ou 70%, v. útil 50.000h, 130 lm/w.gar.5 anos, modelo GL216 G-light ou similar - Rev.01</t>
  </si>
  <si>
    <t xml:space="preserve"> 17.63 </t>
  </si>
  <si>
    <t>Luminária cilíndrica de sobrepor em alumínio pintado em marrom padrão lumini,ref. T069, da Lumini, incluise duas lâmpadas fluocompactas de 20W, temp. cor 2700K</t>
  </si>
  <si>
    <t xml:space="preserve"> 17.64 </t>
  </si>
  <si>
    <t>LÂMPADA TUBULAR LED DE 18/20 W, COM SOQUETE, BASE G13 - FORNECIMENTO E INSTALAÇÃO. AF_09/2024_PS</t>
  </si>
  <si>
    <t xml:space="preserve"> 17.65 </t>
  </si>
  <si>
    <t xml:space="preserve"> 15.UD - ILU.0002 </t>
  </si>
  <si>
    <t>REMOÇÃO E REINSTALAÇÃO DE LUMINÁRIAS</t>
  </si>
  <si>
    <t xml:space="preserve"> 17.66 </t>
  </si>
  <si>
    <t>LÂMPADA COMPACTA DE LED 10 W, BASE E27 - FORNECIMENTO E INSTALAÇÃO. AF_09/2024</t>
  </si>
  <si>
    <t xml:space="preserve"> 17.67 </t>
  </si>
  <si>
    <t>Refletor Slim LED 200W de potência, branco Frio, 6500k, Autovolt, marca G-light ou similar</t>
  </si>
  <si>
    <t xml:space="preserve"> 17.68 </t>
  </si>
  <si>
    <t xml:space="preserve"> 17.69 </t>
  </si>
  <si>
    <t xml:space="preserve"> 17.70 </t>
  </si>
  <si>
    <t>QUADRO DE MEDIÇÃO GERAL DE ENERGIA PARA 1 MEDIDOR DE SOBREPOR - FORNECIMENTO E INSTALAÇÃO. AF_10/2020</t>
  </si>
  <si>
    <t xml:space="preserve"> 17.71 </t>
  </si>
  <si>
    <t>INTERRUPTOR SIMPLES (3 MÓDULOS), 10A/250V, INCLUINDO SUPORTE E PLACA - FORNECIMENTO E INSTALAÇÃO. AF_03/2023</t>
  </si>
  <si>
    <t xml:space="preserve"> 17.72 </t>
  </si>
  <si>
    <t>PONTO DE ILUMINAÇÃO E TOMADA, RESIDENCIAL, INCLUINDO INTERRUPTOR SIMPLES E TOMADA 10A/250V, CAIXA ELÉTRICA, ELETRODUTO, CABO, RASGO, QUEBRA E CHUMBAMENTO (EXCLUINDO LUMINÁRIA E LÂMPADA). AF_01/2016</t>
  </si>
  <si>
    <t xml:space="preserve"> 17.73 </t>
  </si>
  <si>
    <t>REATOR PARA LÂMPADA VAPOR DE SÓDIO 250 W, USO EXTERNO - FORNECIMENTO E INSTALAÇÃO. AF_08/2020</t>
  </si>
  <si>
    <t xml:space="preserve"> 17.74 </t>
  </si>
  <si>
    <t>LÂMPADA VAPOR DE SÓDIO 250 W - FORNECIMENTO E INSTALAÇÃO. AF_08/2020</t>
  </si>
  <si>
    <t xml:space="preserve"> 17.75 </t>
  </si>
  <si>
    <t xml:space="preserve"> 17.76 </t>
  </si>
  <si>
    <t>QUADRO DE DISTRIBUIÇÃO DE ENERGIA EM CHAPA DE AÇO GALVANIZADO, DE EMBUTIR, COM BARRAMENTO TRIFÁSICO, PARA 12 DISJUNTORES DIN 100A - FORNECIMENTO E INSTALAÇÃO. AF_10/2020</t>
  </si>
  <si>
    <t xml:space="preserve"> 17.77 </t>
  </si>
  <si>
    <t>QUADRO DE DISTRIBUIÇÃO DE ENERGIA EM CHAPA DE AÇO GALVANIZADO, DE EMBUTIR, COM BARRAMENTO TRIFÁSICO, PARA 18 DISJUNTORES DIN 100A - FORNECIMENTO E INSTALAÇÃO. AF_10/2020</t>
  </si>
  <si>
    <t xml:space="preserve"> 17.78 </t>
  </si>
  <si>
    <t>LUMINÁRIA DE EMERGÊNCIA, COM 30 LÂMPADAS LED DE 2 W, SEM REATOR - FORNECIMENTO E INSTALAÇÃO. AF_09/2024</t>
  </si>
  <si>
    <t xml:space="preserve"> 17.79 </t>
  </si>
  <si>
    <t>TRANSFORMADOR DE DISTRIBUIÇÃO, 112,5 KVA, TRIFÁSICO, 60 HZ, CLASSE 15 KV, IMERSO EM ÓLEO MINERAL, INSTALAÇÃO EM POSTE (NÃO INCLUSO SUPORTE) - FORNECIMENTO E INSTALAÇÃO. AF_12/2020</t>
  </si>
  <si>
    <t xml:space="preserve"> 17.80 </t>
  </si>
  <si>
    <t>TRANSFORMADOR DE DISTRIBUIÇÃO, 225 KVA, TRIFÁSICO, 60 HZ, CLASSE 15 KV, IMERSO EM ÓLEO MINERAL, INSTALAÇÃO EM POSTE (NÃO INCLUSO SUPORTE) - FORNECIMENTO E INSTALAÇÃO. AF_12/2020</t>
  </si>
  <si>
    <t xml:space="preserve"> 18 </t>
  </si>
  <si>
    <t>DIVERSOS</t>
  </si>
  <si>
    <t xml:space="preserve"> 18.1 </t>
  </si>
  <si>
    <t>Mastro triplo em tubo ferro galvanizado, alt (útil)= 6m (3,80m x 2" + 2,20m x1 1/2"), inclusive base de concreto ciclópico - Rev 01</t>
  </si>
  <si>
    <t xml:space="preserve"> 18.2 </t>
  </si>
  <si>
    <t>CORRIMÃO SIMPLES, DIÂMETRO EXTERNO = 1 1/2", EM AÇO GALVANIZADO. AF_04/2019_PS</t>
  </si>
  <si>
    <t xml:space="preserve"> 18.3 </t>
  </si>
  <si>
    <t>GUARDA-CORPO DE AÇO GALVANIZADO DE 1,10M DE ALTURA, MONTANTES TUBULARES DE 1.1/2  ESPAÇADOS DE 1,20M, TRAVESSA SUPERIOR DE 2 , GRADIL FORMADO POR BARRAS CHATAS EM FERRO DE 32X4,8MM, FIXADO COM CHUMBADOR MECÂNICO. AF_04/2019_PS</t>
  </si>
  <si>
    <t xml:space="preserve"> 18.4 </t>
  </si>
  <si>
    <t>Quadro escolar em fórmica branca com moldura</t>
  </si>
  <si>
    <t xml:space="preserve"> 18.5 </t>
  </si>
  <si>
    <t>TAPUME COM TELHA METÁLICA. AF_03/2024</t>
  </si>
  <si>
    <t xml:space="preserve"> 18.6 </t>
  </si>
  <si>
    <t>REMOÇÃO DE TAPUME/ CHAPAS METÁLICAS E DE MADEIRA, DE FORMA MANUAL, SEM REAPROVEITAMENTO. AF_09/2023</t>
  </si>
  <si>
    <t xml:space="preserve"> 18.7 </t>
  </si>
  <si>
    <t>Tela arame galvanizado, hexagonal, para viveiro d=1/2", fio 24 bwg</t>
  </si>
  <si>
    <t xml:space="preserve"> 18.8 </t>
  </si>
  <si>
    <t>Fornecimento e instalação de rede de proteção em nylon malha 10 x 10 cm para quadra de esporte</t>
  </si>
  <si>
    <t>LOCACAO DE ANDAIME METALICO TUBULAR DE ENCAIXE, TIPO DE TORRE, CADA PAINEL COM LARGURA DE 1 ATE 1,5 M E ALTURA DE *1,00* M, INCLUINDO DIAGONAL, BARRAS DE LIGACAO, SAPATAS OU RODIZIOS E DEMAIS ITENS NECESSARIOS A MONTAGEM (NAO INCLUI INSTALACAO)</t>
  </si>
  <si>
    <t>M/MES</t>
  </si>
  <si>
    <t xml:space="preserve"> 18.10 </t>
  </si>
  <si>
    <t>MONTAGEM E DESMONTAGEM DE ANDAIME TUBULAR TIPO "TORRE" (EXCLUSIVE ANDAIME E LIMPEZA). AF_03/2024</t>
  </si>
  <si>
    <t xml:space="preserve"> 18.11 </t>
  </si>
  <si>
    <t xml:space="preserve"> 18.12 </t>
  </si>
  <si>
    <t xml:space="preserve"> 73787/001 </t>
  </si>
  <si>
    <t>ALAMBRADO EM TUBOS DE ACO GALVANIZADO, COM COSTURA, DIN 2440, DIAMETRO 2", ALTURA 3M, FIXADOS A CADA 2M EM BLOCOS DE CONCRETO, COM TELA DE ARAME GALVANIZADO REVESTIDO COM PVC, FIO 12 BWG E MALHA 7,5X7,5CM</t>
  </si>
  <si>
    <t xml:space="preserve"> 18.13 </t>
  </si>
  <si>
    <t xml:space="preserve"> 73844/001 </t>
  </si>
  <si>
    <t>MURO DE ARRIMO DE ALVENARIA DE PEDRA ARGAMASSADA</t>
  </si>
  <si>
    <t xml:space="preserve"> 18.14 </t>
  </si>
  <si>
    <t>Lastro de brita 2</t>
  </si>
  <si>
    <t xml:space="preserve"> 19.1 </t>
  </si>
  <si>
    <t xml:space="preserve"> 19.2 </t>
  </si>
  <si>
    <t xml:space="preserve"> 19.3 </t>
  </si>
  <si>
    <t xml:space="preserve"> 19.4 </t>
  </si>
  <si>
    <t xml:space="preserve"> 19.5 </t>
  </si>
  <si>
    <t xml:space="preserve"> 19.6 </t>
  </si>
  <si>
    <t>ADMINISTRAÇÃO LOCAL</t>
  </si>
  <si>
    <t>ENGENHEIRO ELETRICISTA COM ENCARGOS COMPLEMENTARES</t>
  </si>
  <si>
    <t>MESTRE DE OBRAS COM ENCARGOS COMPLEMENTARES</t>
  </si>
  <si>
    <t>ENCARREGADO GERAL DE OBRAS COM ENCARGOS COMPLEMENTARES</t>
  </si>
  <si>
    <t>AUXILIAR TÉCNICO / ASSISTENTE DE ENGENHARIA COM ENCARGOS COMPLEMENTARES</t>
  </si>
  <si>
    <t>TÉCNICO EM SEGURANÇA DO TRABALHO COM ENCARGOS COMPLEMENTARES</t>
  </si>
  <si>
    <t>Planilha Orçamentária Analítica</t>
  </si>
  <si>
    <t>Tipo</t>
  </si>
  <si>
    <t>Composição</t>
  </si>
  <si>
    <t>Composição Auxiliar</t>
  </si>
  <si>
    <t>SERVENTE COM ENCARGOS COMPLEMENTARES</t>
  </si>
  <si>
    <t>SEDI - SERVIÇOS DIVERSOS</t>
  </si>
  <si>
    <t>PEDREIRO COM ENCARGOS COMPLEMENTARES</t>
  </si>
  <si>
    <t>Demolições / Remoções</t>
  </si>
  <si>
    <t>Insumo</t>
  </si>
  <si>
    <t xml:space="preserve"> 00004750/SINAPI </t>
  </si>
  <si>
    <t>Pedreiro (horista)</t>
  </si>
  <si>
    <t>Mão de Obra</t>
  </si>
  <si>
    <t>h</t>
  </si>
  <si>
    <t>Encargos Complementares - Pedreiro</t>
  </si>
  <si>
    <t>Provisórios</t>
  </si>
  <si>
    <t>Encargos Complementares - Servente</t>
  </si>
  <si>
    <t xml:space="preserve"> 00006111/SINAPI </t>
  </si>
  <si>
    <t>Servente de obras (horista)</t>
  </si>
  <si>
    <t>Detalhamento de Cálculo ORSE</t>
  </si>
  <si>
    <t xml:space="preserve"> 00012893/SINAPI </t>
  </si>
  <si>
    <t>Bota de seguranca com biqueira de aco e colarinho acolchoado</t>
  </si>
  <si>
    <t>Material</t>
  </si>
  <si>
    <t>par</t>
  </si>
  <si>
    <t xml:space="preserve"> 00012894/SINAPI </t>
  </si>
  <si>
    <t>Capa para chuva em pvc com forro de poliester, com capuz (amarela ou azul)</t>
  </si>
  <si>
    <t>Desempenadeira de aço lisa, cabo madeira, ref:143, Atlas ou similar</t>
  </si>
  <si>
    <t>Cesta Básica</t>
  </si>
  <si>
    <t>Protetor solar fps 30 com 120ml</t>
  </si>
  <si>
    <t>Seguro de vida e acidente em grupo</t>
  </si>
  <si>
    <t>Serviços</t>
  </si>
  <si>
    <t xml:space="preserve"> 00012895/SINAPI </t>
  </si>
  <si>
    <t>Capacete de seguranca aba frontal com suspensao de polietileno, sem jugular (classe b)</t>
  </si>
  <si>
    <t>Fardamento com mangas curta</t>
  </si>
  <si>
    <t>Almoço (Participação do empregador)</t>
  </si>
  <si>
    <t>Vale transporte</t>
  </si>
  <si>
    <t>Martelo de borracha com cabo</t>
  </si>
  <si>
    <t>Escala métrica de bambú</t>
  </si>
  <si>
    <t>Protetor auricular</t>
  </si>
  <si>
    <t>Desempoladeira de madeira 12x22</t>
  </si>
  <si>
    <t>Refeição - café da manhã ( café com leite e dois pães com manteiga)</t>
  </si>
  <si>
    <t>Regua de alumínio c/ 2,00m (para pedreiro)</t>
  </si>
  <si>
    <t>Colher de pedreiro</t>
  </si>
  <si>
    <t>Nível de bolha de madeira</t>
  </si>
  <si>
    <t>Marreta de 1/2 kg com cabo</t>
  </si>
  <si>
    <t>Óculos branco proteção</t>
  </si>
  <si>
    <t>pr</t>
  </si>
  <si>
    <t xml:space="preserve"> 00012892/SINAPI </t>
  </si>
  <si>
    <t>Luva raspa de couro, cano curto (punho *7* cm)</t>
  </si>
  <si>
    <t>Prumo de face</t>
  </si>
  <si>
    <t>Martelo sem unha</t>
  </si>
  <si>
    <t>Serra mármore</t>
  </si>
  <si>
    <t>Exames admissionais/demissionais (checkup)</t>
  </si>
  <si>
    <t>cj</t>
  </si>
  <si>
    <t>Talhadeira chata 10"</t>
  </si>
  <si>
    <t>Pá quadrada</t>
  </si>
  <si>
    <t>Marreta 1 kg com cabo</t>
  </si>
  <si>
    <t xml:space="preserve"> 00002711/SINAPI </t>
  </si>
  <si>
    <t>Carrinho de mao, em aco, com capacidade de *45 a 65* l / *100* kg, pneu com camara</t>
  </si>
  <si>
    <t>SERP - SERVIÇOS PRELIMINARES</t>
  </si>
  <si>
    <t xml:space="preserve"> SINAPI/88309 </t>
  </si>
  <si>
    <t xml:space="preserve"> SINAPI/88316 </t>
  </si>
  <si>
    <t>Conversão InfoWOrca</t>
  </si>
  <si>
    <t>CALCETEIRO COM ENCARGOS COMPLEMENTARES</t>
  </si>
  <si>
    <t>Encargos Complementares - Carpinteiro</t>
  </si>
  <si>
    <t xml:space="preserve"> 00001213/SINAPI </t>
  </si>
  <si>
    <t>Carpinteiro de formas para concreto (horista)</t>
  </si>
  <si>
    <t>Martelo com unha</t>
  </si>
  <si>
    <t>Formão grande</t>
  </si>
  <si>
    <t>Serrote 40cm</t>
  </si>
  <si>
    <t>Furadeira e Parafusadeira eletrica Bosch ou Similar profissional</t>
  </si>
  <si>
    <t>Equipamento</t>
  </si>
  <si>
    <t>Chave de fenda chata 30 cm</t>
  </si>
  <si>
    <t>Serra circular eletrica portatil</t>
  </si>
  <si>
    <t>SOLDADOR COM ENCARGOS COMPLEMENTARES</t>
  </si>
  <si>
    <t>Madeiramento</t>
  </si>
  <si>
    <t>TELHADISTA COM ENCARGOS COMPLEMENTARES</t>
  </si>
  <si>
    <t>VIDRACEIRO COM ENCARGOS COMPLEMENTARES</t>
  </si>
  <si>
    <t>ELETRICISTA COM ENCARGOS COMPLEMENTARES</t>
  </si>
  <si>
    <t>AUXILIAR DE ELETRICISTA COM ENCARGOS COMPLEMENTARES</t>
  </si>
  <si>
    <t>ENCANADOR OU BOMBEIRO HIDRÁULICO COM ENCARGOS COMPLEMENTARES</t>
  </si>
  <si>
    <t>Execução de Rasgos em Alvenaria e Concretos para Passagem de Tubulações</t>
  </si>
  <si>
    <t>INHI - INSTALAÇÕES HIDROS SANITÁRIAS</t>
  </si>
  <si>
    <t>CHI</t>
  </si>
  <si>
    <t>AUXILIAR DE ENCANADOR OU BOMBEIRO HIDRÁULICO COM ENCARGOS COMPLEMENTARES</t>
  </si>
  <si>
    <t>OPERADOR DE MARTELETE OU MARTELETEIRO COM ENCARGOS COMPLEMENTARES</t>
  </si>
  <si>
    <t>MARTELO DEMOLIDOR ELÉTRICO, COM POTÊNCIA DE 2.000 W, 1.000 IMPACTOS POR MINUTO, PESO DE 30 KG - CHP DIURNO. AF_01/2021</t>
  </si>
  <si>
    <t>CHP</t>
  </si>
  <si>
    <t xml:space="preserve"> 0500001U </t>
  </si>
  <si>
    <t>FITA PLASTICA ZEBRADA PARA DEMARCACAO DE AREAS, LARGURA = 7 CM, SEM ADESIVO - ROLO 200M</t>
  </si>
  <si>
    <t xml:space="preserve"> SINAPI/00034498 </t>
  </si>
  <si>
    <t>CONE DE SINALIZACAO EM PVC FLEXIVEL, H = 70 / 76 CM (NBR 15071)</t>
  </si>
  <si>
    <t>URBA - URBANIZAÇÃO</t>
  </si>
  <si>
    <t>GUINDAUTO HIDRÁULICO, CAPACIDADE MÁXIMA DE CARGA 6200 KG, MOMENTO MÁXIMO DE CARGA 11,7 TM, ALCANCE MÁXIMO HORIZONTAL 9,70 M, INCLUSIVE CAMINHÃO TOCO PBT 16.000 KG, POTÊNCIA DE 189 CV - CHP DIURNO. AF_06/2014</t>
  </si>
  <si>
    <t>JARDINEIRO COM ENCARGOS COMPLEMENTARES</t>
  </si>
  <si>
    <t>GUINDAUTO HIDRÁULICO, CAPACIDADE MÁXIMA DE CARGA 6200 KG, MOMENTO MÁXIMO DE CARGA 11,7 TM, ALCANCE MÁXIMO HORIZONTAL 9,70 M, INCLUSIVE CAMINHÃO TOCO PBT 16.000 KG, POTÊNCIA DE 189 CV - CHI DIURNO. AF_06/2014</t>
  </si>
  <si>
    <t xml:space="preserve"> I2543 </t>
  </si>
  <si>
    <t>SERVENTE</t>
  </si>
  <si>
    <t>DROP - DRENAGEM/OBRAS DE CONTENÇÃO / POÇOS DE VISITA E CAIXAS</t>
  </si>
  <si>
    <t>CARPINTEIRO DE FORMAS COM ENCARGOS COMPLEMENTARES</t>
  </si>
  <si>
    <t>PREGO DE ACO POLIDO COM CABECA 18 X 27 (2 1/2 X 10)</t>
  </si>
  <si>
    <t>PONTALETE *7,5 X 7,5* CM EM PINUS, MISTA OU EQUIVALENTE DA REGIAO - BRUTA</t>
  </si>
  <si>
    <t>TABUA *2,5 X 23* CM EM PINUS, MISTA OU EQUIVALENTE DA REGIAO - BRUTA</t>
  </si>
  <si>
    <t>LAVADORA DE ALTA PRESSAO (LAVA-JATO) PARA AGUA FRIA, PRESSAO DE OPERACAO ENTRE 1400 E 1900 LIB/POL2, VAZAO MAXIMA ENTRE 400 E 700 L/H - CHP DIURNO. AF_05/2023</t>
  </si>
  <si>
    <t>Telhamento</t>
  </si>
  <si>
    <t>Caixas de Inspeção</t>
  </si>
  <si>
    <t>L</t>
  </si>
  <si>
    <t>MOVT - MOVIMENTO DE TERRA</t>
  </si>
  <si>
    <t>CAMINHÃO BASCULANTE 6 M3, PESO BRUTO TOTAL 16.000 KG, CARGA ÚTIL MÁXIMA 13.071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</si>
  <si>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</si>
  <si>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</si>
  <si>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Conservacao - servicos complementares</t>
  </si>
  <si>
    <t xml:space="preserve"> 1.01.46 </t>
  </si>
  <si>
    <t xml:space="preserve"> 8.01.02 </t>
  </si>
  <si>
    <t>ALUGUEL CAÇAMBA 4M3</t>
  </si>
  <si>
    <t xml:space="preserve"> CT QBRT_04 </t>
  </si>
  <si>
    <t>GUINDAUTO HIDRAULICO, CAPACIDADE MAXIMA DE CARGA 6200 KG, MOMENTO MAXIMO DE CARGA 11,7 TM, ALCANCE MAXIMO HORIZONTAL 9,70 M, PARA MONTAGEM SOBRE CHASSI DE CAMINHAO PBT MINIMO 13000 KG (INCLUI MONTAGEM, NAO INCLUI CAMINHAO)</t>
  </si>
  <si>
    <t>CAMINHAO TOCO, PESO BRUTO TOTAL 16000 KG, CARGA UTIL MAXIMA 11030 KG, DISTANCIA ENTRE EIXOS 5,41 M, POTENCIA 185 CV (INCLUI CABINE E CHASSI, NAO INCLUI CARROCERIA)</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</si>
  <si>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</si>
  <si>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</si>
  <si>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</si>
  <si>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AREIA PARA ATERRO - POSTO JAZIDA/FORNECEDOR (RETIRADO NA JAZIDA, SEM TRANSPORTE)</t>
  </si>
  <si>
    <t>M³</t>
  </si>
  <si>
    <t>ARGILA, ARGILA VERMELHA OU ARGILA ARENOSA (RETIRADA NA JAZIDA, SEM TRANSPORTE)</t>
  </si>
  <si>
    <t>FUES - FUNDAÇÕES E ESTRUTURAS</t>
  </si>
  <si>
    <t>CONCRETO MAGRO PARA LASTRO, TRAÇO 1:4,5:4,5 (EM MASSA SECA DE CIMENTO/ AREIA MÉDIA/ BRITA 1) - PREPARO MECÂNICO COM BETONEIRA 600 L. AF_05/2021</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</si>
  <si>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</si>
  <si>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</si>
  <si>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PEDRA BRITADA N. 2 (19 A 38 MM) POSTO PEDREIRA/FORNECEDOR, SEM FRETE</t>
  </si>
  <si>
    <t>PEDRA BRITADA N. 1 (9,5 A 19 MM) POSTO PEDREIRA/FORNECEDOR, SEM FRETE</t>
  </si>
  <si>
    <t>Aterros / Reaterros / Compactações</t>
  </si>
  <si>
    <t xml:space="preserve"> 00001379/SINAPI </t>
  </si>
  <si>
    <t>Cimento portland composto cp ii-32</t>
  </si>
  <si>
    <t>kg</t>
  </si>
  <si>
    <t>Arenoso adquirido em depósito, frete incluso (Arenoso Comercial)</t>
  </si>
  <si>
    <t>Aluguel de compactador pneumático (dynapac - lc 71 gasolina  - 2,5 hp)</t>
  </si>
  <si>
    <t>PARE - PAREDES/PAINEIS</t>
  </si>
  <si>
    <t>ARGAMASSA TRAÇO 1:2:8 (EM VOLUME DE CIMENTO, CAL E AREIA MÉDIA ÚMIDA) PARA EMBOÇO/MASSA ÚNICA/ASSENTAMENTO DE ALVENARIA DE VEDAÇÃO, PREPARO MECÂNICO COM MISTURADOR DE EIXO HORIZONTAL DE 300 KG. AF_08/2019</t>
  </si>
  <si>
    <t>TIJOLO CERAMICO MACICO COMUM DE *5 X 10 X 20* CM (L X A X C)</t>
  </si>
  <si>
    <t>ARMADOR COM ENCARGOS COMPLEMENTARES</t>
  </si>
  <si>
    <t>CORTE E DOBRA DE AÇO CA-50, DIÂMETRO DE 10,0 MM. AF_06/2022</t>
  </si>
  <si>
    <t>AJUDANTE DE ARMADOR COM ENCARGOS COMPLEMENTARES</t>
  </si>
  <si>
    <t>ARAME RECOZIDO 16 BWG, D = 1,65 MM (0,016 KG/M) OU 18 BWG, D = 1,25 MM (0,01 KG/M)</t>
  </si>
  <si>
    <t>ESPACADOR / DISTANCIADOR CIRCULAR COM ENTRADA LATERAL, EM PLASTICO, PARA VERGALHAO *4,2 A 12,5* MM, COBRIMENTO 20 MM</t>
  </si>
  <si>
    <t>CORTE E DOBRA DE AÇO CA-50, DIÂMETRO DE 10,0 MM, UTILIZADO EM ESTRUTURAS DIVERSAS, EXCETO LAJES. AF_12/2015</t>
  </si>
  <si>
    <t>CORTE E DOBRA DE AÇO CA-60, DIÂMETRO DE 5,0 MM, UTILIZADO EM ESTRUTURAS DIVERSAS, EXCETO LAJES. AF_12/2015</t>
  </si>
  <si>
    <t>CORTE E DOBRA DE AÇO CA-50, DIÂMETRO DE 8,0 MM. AF_06/2022</t>
  </si>
  <si>
    <t>CORTE E DOBRA DE AÇO CA-50, DIÂMETRO DE 12,5 MM. AF_06/2022</t>
  </si>
  <si>
    <t>CORTE E DOBRA DE AÇO CA-50, DIÂMETRO DE 12,5 MM, UTILIZADO EM ESTRUTURAS DIVERSAS, EXCETO LAJES. AF_12/2015</t>
  </si>
  <si>
    <t>CORTE E DOBRA DE AÇO CA-60, DIÂMETRO DE 5,0 MM. AF_06/2022</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</si>
  <si>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</si>
  <si>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</si>
  <si>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</si>
  <si>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CHAPA/PAINEL DE MADEIRA COMPENSADA RESINADA (MADEIRITE RESINADO ROSA) PARA FORMA DE CONCRETO, DE 2200 X 1100 MM, E = 17 MM</t>
  </si>
  <si>
    <t>M²</t>
  </si>
  <si>
    <t>PREGO DE ACO POLIDO COM CABECA 15 X 15 (1 1/4 X 13)</t>
  </si>
  <si>
    <t>PREGO DE ACO POLIDO COM CABECA 17 X 24 (2 1/4 X 11)</t>
  </si>
  <si>
    <t>DESMOLDANTE PROTETOR PARA FORMAS DE MADEIRA, DE BASE OLEOSA EMULSIONADA EM AGUA</t>
  </si>
  <si>
    <t>SARRAFO *2,5 X 7,5* CM EM PINUS, MISTA OU EQUIVALENTE DA REGIAO - BRUTA</t>
  </si>
  <si>
    <t>PREGO DE ACO POLIDO COM CABECA DUPLA 17 X 27 (2 1/2 X 11)</t>
  </si>
  <si>
    <t>TABUA *2,5 X 30 CM EM PINUS, MISTA OU EQUIVALENTE DA REGIAO - BRUTA</t>
  </si>
  <si>
    <t>PREGO DE ACO POLIDO COM CABECA 15 X 18 (1 1/2 X 13)</t>
  </si>
  <si>
    <t>FABRICAÇÃO DE FÔRMA PARA VIGAS, EM CHAPA DE MADEIRA COMPENSADA RESINADA, E = 17 MM. AF_09/2020</t>
  </si>
  <si>
    <t>LOCACAO DE VIGA SANDUICHE METALICA VAZADA PARA TRAVAMENTO DE PILARES, ALTURA DE *8* CM, LARGURA DE *6* CM E EXTENSAO DE 2 M</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</si>
  <si>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</si>
  <si>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</si>
  <si>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BARRA DE ANCORAGEM DE 0,80 A 1,20 M DE EXTENSAO, COM ROSCA DE 5/8", INCLUINDO PORCA E FLANGE</t>
  </si>
  <si>
    <t>FABRICAÇÃO DE FÔRMA PARA PILARES E ESTRUTURAS SIMILARES, EM CHAPA DE MADEIRA COMPENSADA PLASTIFICADA, E = 18 MM. AF_09/2020</t>
  </si>
  <si>
    <t>LOCACAO DE APRUMADOR METALICO DE PILAR, COM ALTURA E ANGULO REGULAVEIS, EXTENSAO DE *1,50* A *2,80* M</t>
  </si>
  <si>
    <t>PREGO DE ACO POLIDO COM CABECA 17 X 21 (2 X 11)</t>
  </si>
  <si>
    <t xml:space="preserve"> I1917 </t>
  </si>
  <si>
    <t>TABUA DE 1" - L = 12cm</t>
  </si>
  <si>
    <t xml:space="preserve"> I2391 </t>
  </si>
  <si>
    <t>PEDREIRO</t>
  </si>
  <si>
    <t xml:space="preserve"> I0121 </t>
  </si>
  <si>
    <t>ARMADOR/FERREIRO</t>
  </si>
  <si>
    <t xml:space="preserve"> I0103 </t>
  </si>
  <si>
    <t>ARAME RECOZIDO N.18 BWG</t>
  </si>
  <si>
    <t xml:space="preserve"> I0040 </t>
  </si>
  <si>
    <t>AJUDANTE DE ARMADOR/FERREIRO</t>
  </si>
  <si>
    <t xml:space="preserve"> I1728 </t>
  </si>
  <si>
    <t>PREGO 18X27 (2.1/2" X 10) (APROXIMADAMENTE 198UN/KG)</t>
  </si>
  <si>
    <t xml:space="preserve"> I0498 </t>
  </si>
  <si>
    <t>CARPINTEIRO</t>
  </si>
  <si>
    <t xml:space="preserve"> I0682 </t>
  </si>
  <si>
    <t>BETONEIRA ELÉTRICA 580L (CHP)</t>
  </si>
  <si>
    <t xml:space="preserve"> I0280 </t>
  </si>
  <si>
    <t>BRITA</t>
  </si>
  <si>
    <t xml:space="preserve"> I0108 </t>
  </si>
  <si>
    <t>AREIA GROSSA</t>
  </si>
  <si>
    <t xml:space="preserve"> I0041 </t>
  </si>
  <si>
    <t>AJUDANTE DE CARPINTEIRO</t>
  </si>
  <si>
    <t xml:space="preserve"> I0163 </t>
  </si>
  <si>
    <t>AÇO CA-50</t>
  </si>
  <si>
    <t xml:space="preserve"> I0805 </t>
  </si>
  <si>
    <t>CIMENTO PORTLAND</t>
  </si>
  <si>
    <t xml:space="preserve"> I0526 </t>
  </si>
  <si>
    <t>CHAPA COMPENSADO PLASTIFICADO 12MM (1.22 X 2.44M)</t>
  </si>
  <si>
    <t>VIBRADOR DE IMERSÃO, DIÂMETRO DE PONTEIRA 45MM, MOTOR ELÉTRICO TRIFÁSICO POTÊNCIA DE 2 CV - CHI DIURNO. AF_06/2015</t>
  </si>
  <si>
    <t>VIBRADOR DE IMERSÃO, DIÂMETRO DE PONTEIRA 45MM, MOTOR ELÉTRICO TRIFÁSICO POTÊNCIA DE 2 CV - CHP DIURNO. AF_06/2015</t>
  </si>
  <si>
    <t>OPERADOR DE BETONEIRA ESTACIONÁRIA/MISTURADOR COM ENCARGOS COMPLEMENTARES</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</si>
  <si>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</si>
  <si>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</si>
  <si>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AREIA MEDIA - POSTO JAZIDA/FORNECEDOR (RETIRADO NA JAZIDA, SEM TRANSPORTE)</t>
  </si>
  <si>
    <t>CIMENTO PORTLAND COMPOSTO CP II-32</t>
  </si>
  <si>
    <t>FABRICAÇÃO DE FÔRMA PARA VIGAS, COM MADEIRA SERRADA, E = 25 MM. AF_09/2020</t>
  </si>
  <si>
    <t>CONCRETO FCK = 20MPA, TRAÇO 1:2,7:3 (EM MASSA SECA DE CIMENTO/ AREIA MÉDIA/ BRITA 1) - PREPARO MECÂNICO COM BETONEIRA 600 L. AF_05/2021</t>
  </si>
  <si>
    <t>ARGAMASSA TRAÇO 1:2:9 (EM VOLUME DE CIMENTO, CAL E AREIA MÉDIA ÚMIDA) PARA EMBOÇO/MASSA ÚNICA/ASSENTAMENTO DE ALVENARIA DE VEDAÇÃO, PREPARO MECÂNICO COM BETONEIRA 600 L. AF_08/2019</t>
  </si>
  <si>
    <t>CONCRETO FCK = 20MPA, TRAÇO 1:2,7:3 (EM MASSA SECA DE CIMENTO/ AREIA MÉDIA/ BRITA 1) - PREPARO MECÂNICO COM BETONEIRA 400 L. AF_05/2021</t>
  </si>
  <si>
    <t>CORTE E DOBRA DE AÇO CA-50, DIÂMETRO DE 6,3 MM. AF_06/2022</t>
  </si>
  <si>
    <t>Estruturas Pre-Moldadas de Concreto</t>
  </si>
  <si>
    <t xml:space="preserve"> 00004721/SINAPI </t>
  </si>
  <si>
    <t>Pedra britada n. 1 (9,5 a 19 mm) posto pedreira/fornecedor, sem frete</t>
  </si>
  <si>
    <t xml:space="preserve"> 00005075/SINAPI </t>
  </si>
  <si>
    <t>Prego de aco polido com cabeca 18 x 30 (2 3/4 x 10)</t>
  </si>
  <si>
    <t xml:space="preserve"> 00004509/SINAPI </t>
  </si>
  <si>
    <t>Sarrafo *2,5 x 10* cm em pinus, mista ou equivalente da regiao - bruta</t>
  </si>
  <si>
    <t>Aço ca-50   6,3 a 12,5 mm</t>
  </si>
  <si>
    <t xml:space="preserve"> 00000378/SINAPI </t>
  </si>
  <si>
    <t>Armador (horista)</t>
  </si>
  <si>
    <t>Madeira mista serrada (barrote) 6 x 6cm - 0,0036 m3/m (angelim, louro)</t>
  </si>
  <si>
    <t>Encargos Complementares - Armador</t>
  </si>
  <si>
    <t xml:space="preserve"> 00000367/SINAPI </t>
  </si>
  <si>
    <t>Areia grossa - posto jazida/fornecedor (retirado na jazida, sem transporte)</t>
  </si>
  <si>
    <t xml:space="preserve"> 00006189/SINAPI </t>
  </si>
  <si>
    <t>Tabua nao aparelhada *2,5 x 30* cm, em macaranduba/massaranduba, angelim ou equivalente da regiao - bruta</t>
  </si>
  <si>
    <t xml:space="preserve"> 00004718/SINAPI </t>
  </si>
  <si>
    <t>Pedra britada n. 2 (19 a 38 mm) posto pedreira/fornecedor, sem frete</t>
  </si>
  <si>
    <t>Laje pré-fabricada treliçada para piso ou cobertura, h=16cm, el. enchimento em bloco EPS, h=12cm</t>
  </si>
  <si>
    <t>Arco de serra</t>
  </si>
  <si>
    <t>Torquesa</t>
  </si>
  <si>
    <t>Tratamentos de Superfícies</t>
  </si>
  <si>
    <t xml:space="preserve"> 00004783/SINAPI </t>
  </si>
  <si>
    <t>Pintor (horista)</t>
  </si>
  <si>
    <t xml:space="preserve"> 00007313/SINAPI </t>
  </si>
  <si>
    <t>Tinta asfaltica impermeabilizante diluida em solvente, para materiais cimenticios, metal e madeira</t>
  </si>
  <si>
    <t>l</t>
  </si>
  <si>
    <t>Encargos Complementares - Pintor</t>
  </si>
  <si>
    <t>Pincel de seda 2"</t>
  </si>
  <si>
    <t>Espátula</t>
  </si>
  <si>
    <t>Trincha 3"</t>
  </si>
  <si>
    <t>Escada de aluminio de abrir com 7 degraus</t>
  </si>
  <si>
    <t>Rolo lã de carneiro 20cm</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</si>
  <si>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</si>
  <si>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</si>
  <si>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PEDRA BRITADA N. 0, OU PEDRISCO (4,8 A 9,5 MM) POSTO PEDREIRA/FORNECEDOR, SEM FRETE</t>
  </si>
  <si>
    <t>CAL HIDRATADA CH-I PARA ARGAMASSAS</t>
  </si>
  <si>
    <t>AREIA GROSSA - POSTO JAZIDA/FORNECEDOR (RETIRADO NA JAZIDA, SEM TRANSPORTE)</t>
  </si>
  <si>
    <t>REVE - REVESTIMENTO E TRATAMENTO DE SUPERFÍCIES</t>
  </si>
  <si>
    <t>IMPERMEABILIZADOR COM ENCARGOS COMPLEMENTARES</t>
  </si>
  <si>
    <t>AJUDANTE ESPECIALIZADO COM ENCARGOS COMPLEMENTARES</t>
  </si>
  <si>
    <t>ARGAMASSA POLIMERICA DE REPARO ESTRUTURAL, BICOMPONENTE</t>
  </si>
  <si>
    <t>Restauro</t>
  </si>
  <si>
    <t xml:space="preserve"> 00000131/SINAPI </t>
  </si>
  <si>
    <t>Adesivo estrutural a base de resina epoxi, bicomponente, pastoso (tixotropico)</t>
  </si>
  <si>
    <t>Reparo, Proteção e Reforço de Estrutura de Concreto Armado</t>
  </si>
  <si>
    <t>Encargos Complementares - Marteleteiro</t>
  </si>
  <si>
    <t>Furadeira Industrial</t>
  </si>
  <si>
    <t xml:space="preserve"> 00004257/SINAPI </t>
  </si>
  <si>
    <t>Operador de martelete ou marteleteiro (horista)</t>
  </si>
  <si>
    <t>Compressor Chiaperini Ar Direto G3 com KIT Pintura, Limpeza, Encher e Calibrar Pneus</t>
  </si>
  <si>
    <t>Broca SDS plus 12x260mm</t>
  </si>
  <si>
    <t xml:space="preserve"> 00000012/SINAPI </t>
  </si>
  <si>
    <t>Escova de aco, com cabo, *4 x 15* fileiras de cerdas</t>
  </si>
  <si>
    <t>ESTRUTURA</t>
  </si>
  <si>
    <t>ESCORAMENTO METALICO PARA LAJE DO TIPO SISTEMA TOPEC DA SH</t>
  </si>
  <si>
    <t>UN/MES</t>
  </si>
  <si>
    <t>CARPINTEIRO DE FORMAS</t>
  </si>
  <si>
    <t>ARMAÇÃO DE PILAR OU VIGA DE ESTRUTURA CONVENCIONAL DE CONCRETO ARMADO UTILIZANDO AÇO CA-60 DE 5,0 MM - MONTAGEM. AF_06/2022</t>
  </si>
  <si>
    <t>ARMAÇÃO DE PILAR OU VIGA DE ESTRUTURA CONVENCIONAL DE CONCRETO ARMADO UTILIZANDO AÇO CA-50 DE 25,0 MM - MONTAGEM. AF_06/2022</t>
  </si>
  <si>
    <t>ARMAÇÃO DE LAJE DE ESTRUTURA CONVENCIONAL DE CONCRETO ARMADO UTILIZANDO AÇO CA-50 DE 12,5 MM - MONTAGEM. AF_06/2022</t>
  </si>
  <si>
    <t>ARMAÇÃO DE PILAR OU VIGA DE ESTRUTURA CONVENCIONAL DE CONCRETO ARMADO UTILIZANDO AÇO CA-50 DE 20,0 MM - MONTAGEM. AF_06/2022</t>
  </si>
  <si>
    <t>ARMAÇÃO DE LAJE DE ESTRUTURA CONVENCIONAL DE CONCRETO ARMADO UTILIZANDO AÇO CA-50 DE 10,0 MM - MONTAGEM. AF_06/2022</t>
  </si>
  <si>
    <t>FABRICAÇÃO, MONTAGEM E DESMONTAGEM DE FÔRMA PARA VIGA BALDRAME, EM MADEIRA SERRADA, E=25 MM, 2 UTILIZAÇÕES. AF_01/2024</t>
  </si>
  <si>
    <t>ARMAÇÃO DE PILAR OU VIGA DE ESTRUTURA CONVENCIONAL DE CONCRETO ARMADO UTILIZANDO AÇO CA-50 DE 8,0 MM - MONTAGEM. AF_06/2022</t>
  </si>
  <si>
    <t>ARMAÇÃO DE LAJE DE ESTRUTURA CONVENCIONAL DE CONCRETO ARMADO UTILIZANDO AÇO CA-60 DE 5,0 MM - MONTAGEM. AF_06/2022</t>
  </si>
  <si>
    <t>ARMAÇÃO DE LAJE DE ESTRUTURA CONVENCIONAL DE CONCRETO ARMADO UTILIZANDO AÇO CA-50 DE 8,0 MM - MONTAGEM. AF_06/2022</t>
  </si>
  <si>
    <t>MONTAGEM E DESMONTAGEM DE FÔRMA DE LAJE MACIÇA, PÉ-DIREITO SIMPLES, EM CHAPA DE MADEIRA COMPENSADA RESINADA, 2 UTILIZAÇÕES. AF_09/2020</t>
  </si>
  <si>
    <t>ARMAÇÃO DE PILAR OU VIGA DE ESTRUTURA CONVENCIONAL DE CONCRETO ARMADO UTILIZANDO AÇO CA-50 DE 6,3 MM - MONTAGEM. AF_06/2022</t>
  </si>
  <si>
    <t>ARMAÇÃO DE BLOCO UTILIZANDO AÇO CA-50 DE 6,3 MM - MONTAGEM. AF_01/2024</t>
  </si>
  <si>
    <t>LANÇAMENTO COM USO DE BOMBA, ADENSAMENTO E ACABAMENTO DE CONCRETO EM ESTRUTURAS. AF_02/2022</t>
  </si>
  <si>
    <t>ARMAÇÃO DE PILAR OU VIGA DE ESTRUTURA CONVENCIONAL DE CONCRETO ARMADO UTILIZANDO AÇO CA-50 DE 12,5 MM - MONTAGEM. AF_06/2022</t>
  </si>
  <si>
    <t>ARMAÇÃO DE PILAR OU VIGA DE ESTRUTURA CONVENCIONAL DE CONCRETO ARMADO UTILIZANDO AÇO CA-50 DE 10,0 MM - MONTAGEM. AF_06/2022</t>
  </si>
  <si>
    <t>ARMAÇÃO DE PILAR OU VIGA DE ESTRUTURA CONVENCIONAL DE CONCRETO ARMADO UTILIZANDO AÇO CA-50 DE 16,0 MM - MONTAGEM. AF_06/2022</t>
  </si>
  <si>
    <t>ARMAÇÃO DE LAJE DE ESTRUTURA CONVENCIONAL DE CONCRETO ARMADO UTILIZANDO AÇO CA-50 DE 6,3 MM - MONTAGEM. AF_06/2022</t>
  </si>
  <si>
    <t>MONTAGEM E DESMONTAGEM DE FÔRMA DE PILARES RETANGULARES E ESTRUTURAS SIMILARES, PÉ-DIREITO SIMPLES, EM CHAPA DE MADEIRA COMPENSADA RESINADA, 2 UTILIZAÇÕES. AF_09/2020</t>
  </si>
  <si>
    <t>MONTAGEM E DESMONTAGEM DE FÔRMA DE VIGA, ESCORAMENTO COM GARFO DE MADEIRA, PÉ-DIREITO SIMPLES, EM CHAPA DE MADEIRA RESINADA, 2 UTILIZAÇÕES. AF_09/2020</t>
  </si>
  <si>
    <t>CONCRETO USINADO BOMBEAVEL, CLASSE DE RESISTENCIA C25, BRITA 0 E 1, SLUMP = 100 +/- 20 MM, COM BOMBEAMENTO (DISPONIBILIZACAO DE BOMBA), SEM O LANCAMENTO (NBR 8953)</t>
  </si>
  <si>
    <t>ARGAMASSA TRAÇO 1:3 (EM VOLUME DE CIMENTO E AREIA MÉDIA ÚMIDA), PREPARO MECÂNICO COM BETONEIRA 600 L. AF_08/2019</t>
  </si>
  <si>
    <t>ELEMENTO VAZADO DE CONCRETO, QUADRICULADO, 16 FUROS *50 X 50 X 7* CM</t>
  </si>
  <si>
    <t>ARGAMASSA TRAÇO 1:2:8 (EM VOLUME DE CIMENTO, CAL E AREIA MÉDIA ÚMIDA) PARA EMBOÇO/MASSA ÚNICA/ASSENTAMENTO DE ALVENARIA DE VEDAÇÃO, PREPARO MECÂNICO COM BETONEIRA 400 L. AF_08/2019</t>
  </si>
  <si>
    <t>ACO CA-60, 4,2 MM, OU 5,0 MM, OU 6,0 MM, OU 7,0 MM, VERGALHAO</t>
  </si>
  <si>
    <t>BLOCO / TIJOLO DE VIDRO INCOLOR, CANELADO / ONDULADO, *19 X 19 X 8* CM (A X L X E)</t>
  </si>
  <si>
    <t>ARGAMASSA TRAÇO 1:3 (EM VOLUME DE CIMENTO E AREIA GROSSA ÚMIDA) PARA CHAPISCO CONVENCIONAL, PREPARO MANUAL. AF_08/2019</t>
  </si>
  <si>
    <t>ARGAMASSA INDUSTRIALIZADA PARA CHAPISCO COLANTE, PREPARO COM MISTURADOR DE EIXO HORIZONTAL DE 300 KG. AF_08/2019</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</si>
  <si>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</si>
  <si>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MENOR QUE 5M², E =17,5MM, COM TALISCAS. AF_03/2024</t>
  </si>
  <si>
    <t>MASSA ÚNICA, EM ARGAMASSA TRAÇO 1:2:8, PREPARO MECÂNICO, APLICADA MANUALMENTE EM PAREDES INTERNAS DE AMBIENTES COM ÁREA ENTRE 5M² E 10M², E = 17,5MM, COM TALISCAS. AF_03/2024</t>
  </si>
  <si>
    <t>ARGAMASSA TRAÇO 1:3 (EM VOLUME DE CIMENTO E AREIA MÉDIA ÚMIDA), PREPARO MANUAL. AF_08/2019</t>
  </si>
  <si>
    <t>ARGAMASSA COLANTE AC I PARA CERAMICAS</t>
  </si>
  <si>
    <t>REJUNTE CIMENTICIO, QUALQUER COR</t>
  </si>
  <si>
    <t>REVESTIMENTO PARA PAREDE, EM CERAMICA ESMALTADA, FORMATO MENOR OU IGUAL A 2025 CM2</t>
  </si>
  <si>
    <t>Azulejos e Cerâmicas</t>
  </si>
  <si>
    <t>Argamassa industrializada AC-II, Votomassa ou similar</t>
  </si>
  <si>
    <t>Argamassas</t>
  </si>
  <si>
    <t>Cerâmica 10 x 10 cm, Elizabeth, linha lux neve ou similar</t>
  </si>
  <si>
    <t>Rejunte colorido flexivel  para revestimentos cerâmicos</t>
  </si>
  <si>
    <t>Argamassa industrializada Votomassa AC-II, ou similar</t>
  </si>
  <si>
    <t>Argamassa industrializada AC-I, Votomassa ou similar</t>
  </si>
  <si>
    <t>Cerâmica 30 x 60 cm, Portobello, linha cetim bianco ou similar</t>
  </si>
  <si>
    <t xml:space="preserve"> 00000371/SINAPI </t>
  </si>
  <si>
    <t>Argamassa industrializada multiuso, para revestimento interno e externo e assentamento de blocos diversos</t>
  </si>
  <si>
    <t>REFORMA E RECONSTRUCAO</t>
  </si>
  <si>
    <t>CARPINTEIRO DE ESQUADRIA</t>
  </si>
  <si>
    <t>Cerâmica 10 x 10 cm, Elizabeth, linha lux verde claro ou similar</t>
  </si>
  <si>
    <t xml:space="preserve"> 00037329/SINAPI </t>
  </si>
  <si>
    <t>Rejunte epoxi, qualquer cor</t>
  </si>
  <si>
    <t>COBE - COBERTURA</t>
  </si>
  <si>
    <t>IMUNIZANTE PARA MADEIRA, INCOLOR</t>
  </si>
  <si>
    <t>ESTRIBO COM PARAFUSO EM CHAPA DE FERRO FUNDIDO DE 2" X 3/16" X 35 CM, SECAO "U", PARA MADEIRAMENTO DE TELHADO</t>
  </si>
  <si>
    <t>!EM PROCESSO DE DESATIVACAO! PECA DE MADEIRA DE LEI NATIVA/REGIONAL *4 X 30* CM, NAO APARELHADA</t>
  </si>
  <si>
    <t>GUINCHO ELÉTRICO DE COLUNA, CAPACIDADE 400 KG, COM MOTO FREIO, MOTOR TRIFÁSICO DE 1,25 CV - CHP DIURNO. AF_03/2016</t>
  </si>
  <si>
    <t>GUINCHO ELÉTRICO DE COLUNA, CAPACIDADE 400 KG, COM MOTO FREIO, MOTOR TRIFÁSICO DE 1,25 CV - CHI DIURNO. AF_03/2016</t>
  </si>
  <si>
    <t>RIPA NAO APARELHADA, *1,5 X 5* CM, EM MACARANDUBA/MASSARANDUBA, ANGELIM OU EQUIVALENTE DA REGIAO - BRUTA</t>
  </si>
  <si>
    <t>CAIBRO NAO APARELHADO *5 X 6* CM, EM MACARANDUBA/MASSARANDUBA, ANGELIM OU EQUIVALENTE DA REGIAO - BRUTA</t>
  </si>
  <si>
    <t>VIGA NAO APARELHADA *6 X 12* CM, EM MACARANDUBA/MASSARANDUBA, ANGELIM OU EQUIVALENTE DA REGIAO - BRUTA</t>
  </si>
  <si>
    <t>PREGO DE ACO POLIDO COM CABECA 22 X 48 (4 1/4 X 5)</t>
  </si>
  <si>
    <t>TELHA DE BARRO / CERAMICA, NAO ESMALTADA, TIPO COLONIAL, CANAL, PLAN, PAULISTA, COMPRIMENTO DE *44 A 50* CM, RENDIMENTO DE COBERTURA DE *26* TELHAS/M2</t>
  </si>
  <si>
    <t>MIL</t>
  </si>
  <si>
    <t>PARAFUSO ZINCADO ROSCA SOBERBA, CABECA SEXTAVADA, 5/16" X 250 MM, PARA FIXACAO DE TELHA EM MADEIRA</t>
  </si>
  <si>
    <t>CONJUNTO ARRUELAS DE VEDACAO 5/16" PARA TELHA FIBROCIMENTO (UMA ARRUELA METALICA E UMA ARRUELA PVC - CONICAS)</t>
  </si>
  <si>
    <t>TELHA DE FIBROCIMENTO ONDULADA E = 6 MM, DE 2,44 X 1,10 M (SEM AMIANTO)</t>
  </si>
  <si>
    <t>HASTE RETA PARA GANCHO DE FERRO GALVANIZADO, COM ROSCA 1/4" X 30 CM PARA FIXACAO DE TELHA METALICA, INCLUI PORCA E ARRUELAS DE VEDACAO</t>
  </si>
  <si>
    <t>TELHA TRAPEZOIDAL EM ACO ZINCADO, SEM PINTURA, ALTURA DE APROXIMADAMENTE 40 MM, ESPESSURA DE 0,50 MM E LARGURA UTIL DE 980 MM</t>
  </si>
  <si>
    <t>TELHA GALVALUME COM ISOLAMENTO TERMOACUSTICO EM ESPUMA RIGIDA DE POLIURETANO (PU) INJETADO, ESPESSURA DE 30 MM, DENSIDADE DE 35 KG/M3, REVESTIMENTO EM TELHA TRAPEZOIDAL NAS DUAS FACES COM ESPESSURA DE 0,50 MM CADA, ACABAMENTO NATURAL (NAO INCLUI ACESSORIOS DE FIXACAO)</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</si>
  <si>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</si>
  <si>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</si>
  <si>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PINTURA COM TINTA ALQUÍDICA DE FUNDO (TIPO ZARCÃO) PULVERIZADA SOBRE PERFIL METÁLICO EXECUTADO EM FÁBRICA (POR DEMÃO). AF_01/2020_PE</t>
  </si>
  <si>
    <t>PINT - PINTURAS</t>
  </si>
  <si>
    <t>JATEAMENTO ABRASIVO COM GRANALHA DE AÇO EM PERFIL METÁLICO EM FÁBRICA. AF_01/2020</t>
  </si>
  <si>
    <t>AJUDANTE DE ESTRUTURA METÁLICA COM ENCARGOS COMPLEMENTARES</t>
  </si>
  <si>
    <t>CHAPA DE ACO GROSSA, ASTM A36, E = 5/8" (15,88 MM) 124,49 KG/M2</t>
  </si>
  <si>
    <t>CHUMBADOR DE ACO ZINCADO, DIAMETRO 1/2", COMPRIMENTO 75 MM</t>
  </si>
  <si>
    <t>CANTONEIRA ACO ABAS IGUAIS (QUALQUER BITOLA), ESPESSURA ENTRE 1/8" E 1/4"</t>
  </si>
  <si>
    <t>PERFIL "U" SIMPLES, EM CHAPA DOBRADA DE ACO LAMINADO, E = 8 MM, H = 150 MM, L = 75 MM (16,97 KG/M)</t>
  </si>
  <si>
    <t>ENGATE / RABICHO FLEXIVEL INOX 1/2" X 30 CM</t>
  </si>
  <si>
    <t>SIFAO EM METAL CROMADO PARA PIA OU LAVATORIO, 1 X 1.1/2"</t>
  </si>
  <si>
    <t>LAVATORIO DE CANTO DE LOUCA BRANCA, SUSPENSO (SEM COLUNA), DIMENSOES *40 X 30* CM (L X C)</t>
  </si>
  <si>
    <t>VALVULA EM METAL CROMADO PARA LAVATORIO, 1" SEM LADRAO</t>
  </si>
  <si>
    <t>BUCHA DE NYLON, DIAMETRO DO FURO 8 MM, COMPRIMENTO 40 MM, COM PARAFUSO DE ROSCA SOBERBA, CABECA CHATA, FENDA SIMPLES, 4,8 X 50 MM</t>
  </si>
  <si>
    <t>CARPINTEIRO DE FORMAS PARA CONCRETO (HORISTA)</t>
  </si>
  <si>
    <t>SERVENTE DE OBRAS (HORISTA)</t>
  </si>
  <si>
    <t>Telha cerâmica tipo colonial, simples, não resinada, comp=50cm, 26 un/m² (Itabaiana ou similar)</t>
  </si>
  <si>
    <t>Remoção de telhamento com telhas cerâmicas</t>
  </si>
  <si>
    <t>Madeiramento em massaranduba/madeira de lei, acabamento serrado c/ ripão 5 x 3cm e  ripa 4 x 1,5cm, exclusive peças principais</t>
  </si>
  <si>
    <t>Ripão massaranduba serrada  5cm x 3cm</t>
  </si>
  <si>
    <t xml:space="preserve"> 00005067/SINAPI </t>
  </si>
  <si>
    <t>Prego de aco polido com cabeca 16 x 24 (2 1/4 x 12)</t>
  </si>
  <si>
    <t>Madeira massaranduba serrada  4cm x 1,5cm (ripa)</t>
  </si>
  <si>
    <t>IMPE - IMPERMEABILIZAÇÕES E PROTEÇÕES DIVERSAS</t>
  </si>
  <si>
    <t>MANTA ASFALTICA ELASTOMERICA EM POLIESTER 4 MM, TIPO III, CLASSE B, ACABAMENTO PP (NBR 9952)</t>
  </si>
  <si>
    <t>PRIMER PARA MANTA ASFALTICA A BASE DE ASFALTO MODIFICADO DILUIDO EM SOLVENTE, APLICACAO A FRIO</t>
  </si>
  <si>
    <t>GAS DE COZINHA - GLP</t>
  </si>
  <si>
    <t>ARGAMASSA POLIMERICA IMPERMEABILIZANTE SEMIFLEXIVEL, BICOMPONENTE, A BASE DE CIMENTO E ADITIVOS</t>
  </si>
  <si>
    <t>VEU DE POLIESTER PARA IMPERMEABILIZACAO</t>
  </si>
  <si>
    <t>MANTA LIQUIDA DE BASE ASFALTICA MODIFICADA COM A ADICAO DE ELASTOMEROS DILUIDOS EM SOLVENTE ORGANICO, APLICACAO A FRIO (MEMBRANA DE EMULSAO ASFALTICA PARA IMPERMEABILIZACAO FLEXIVEL)</t>
  </si>
  <si>
    <t>PISO - PISOS</t>
  </si>
  <si>
    <t>ARGAMASSA TRAÇO 1:4 (EM VOLUME DE CIMENTO E AREIA MÉDIA ÚMIDA) PARA CONTRAPISO, PREPARO MANUAL. AF_08/2019</t>
  </si>
  <si>
    <t>ARGAMASSA TRAÇO 1:2:9 (EM VOLUME DE CIMENTO, CAL E AREIA MÉDIA ÚMIDA) PARA EMBOÇO/MASSA ÚNICA/ASSENTAMENTO DE ALVENARIA DE VEDAÇÃO, PREPARO MECÂNICO COM MISTURADOR DE EIXO HORIZONTAL DE 300 KG. AF_08/2019</t>
  </si>
  <si>
    <t>CUMEEIRA PARA TELHA CERAMICA, COMPRIMENTO DE *41* CM, RENDIMENTO DE *3* TELHAS/M</t>
  </si>
  <si>
    <t>SOLDA EM BARRA DE ESTANHO-CHUMBO 50/50</t>
  </si>
  <si>
    <t>CALHA QUADRADA DE CHAPA DE ACO GALVANIZADA NUM 24, CORTE 100 CM</t>
  </si>
  <si>
    <t>REBITE DE REPUXO EM ALUMINIO VAZADO, DIAMETRO 3,2 X 8 MM DE COMPRIMENTO (1KG = 1025 UNIDADES)</t>
  </si>
  <si>
    <t>SELANTE ELASTICO MONOCOMPONENTE A BASE DE POLIURETANO (PU) PARA JUNTAS DIVERSAS</t>
  </si>
  <si>
    <t>310ML</t>
  </si>
  <si>
    <t>CALHA QUADRADA DE CHAPA DE ACO GALVANIZADA NUM 24, CORTE 33 CM</t>
  </si>
  <si>
    <t>CALHA / PERFIL PLUVIAL DE PVC, DIAMETRO ENTRE *119 E 170* MM, COMPRIMENTO DE 3 M, PARA DRENAGEM PLUVIAL PREDIAL</t>
  </si>
  <si>
    <t>EMENDA PARA CALHA PLUVIAL, PVC, DIAMETRO ENTRE 119 E 170 MM, PARA DRENAGEM PLUVIAL PREDIAL</t>
  </si>
  <si>
    <t>SUPORTE METALICO PARA CALHA PLUVIAL, ZINCADO, DOBRADO, DIAMETRO ENTRE 119 E 170 MM, PARA DRENAGEM PLUVIAL PREDIAL</t>
  </si>
  <si>
    <t>BOCAL PVC, PARA CALHA PLUVIAL, DIAMETRO DA SAIDA ENTRE *75 E 120* MM, PARA DRENAGEM PLUVIAL PREDIAL</t>
  </si>
  <si>
    <t>CABECEIRA DIREITA OU ESQUERDA, PVC, PARA CALHA PLUVIAL, DIAMETRO ENTRE *119 E 170* MM, PARA DRENAGEM PLUVIAL PREDIAL</t>
  </si>
  <si>
    <t>VEDACAO DE CALHA, EM BORRACHA COR PRETA, MEDIDA ENTRE 119 E 170 MM, PARA DRENAGEM PLUVIAL PREDIAL</t>
  </si>
  <si>
    <t>RUFO INTERNO/EXTERNO DE CHAPA DE ACO GALVANIZADA NUM 24, CORTE 25 CM</t>
  </si>
  <si>
    <t>CUMEEIRA UNIVERSAL PARA TELHA ONDULADA DE FIBROCIMENTO, E = 6 MM, ABA 210 MM, COMPRIMENTO 1100 MM (SEM AMIANTO)</t>
  </si>
  <si>
    <t>INSTALAÇÃO DE TESOURA (INTEIRA OU MEIA), BIAPOIADA, EM MADEIRA NÃO APARELHADA, PARA VÃOS MAIORES OU IGUAIS A 3,0 M E MENORES QUE 6,0 M, INCLUSO IÇAMENTO. AF_07/2019</t>
  </si>
  <si>
    <t>TABUA NAO APARELHADA *2,5 X 20* CM, EM MACARANDUBA/MASSARANDUBA, ANGELIM OU EQUIVALENTE DA REGIAO - BRUTA</t>
  </si>
  <si>
    <t>CAIBRO NAO APARELHADO, *6 X 8* CM, EM MACARANDUBA/MASSARANDUBA, ANGELIM OU EQUIVALENTE DA REGIAO - BRUTA</t>
  </si>
  <si>
    <t xml:space="preserve"> M.04.000.023609 </t>
  </si>
  <si>
    <t>PARAFUSO ZINCADO, AUTOBROCANTE, FLANGEADO, 4,2 MM X 19 MM</t>
  </si>
  <si>
    <t>CENTO</t>
  </si>
  <si>
    <t>PERFIL CANALETA, FORMATO C, EM ACO ZINCADO, PARA ESTRUTURA FORRO DRYWALL, E = 0,5 MM, *46 X 18* (L X H), COMPRIMENTO 3 M</t>
  </si>
  <si>
    <t>ARAME GALVANIZADO 6 BWG, D = 5,16 MM (0,157 KG/M), OU 8 BWG, D = 4,19 MM (0,101 KG/M), OU 10 BWG, D = 3,40 MM (0,0713 KG/M)</t>
  </si>
  <si>
    <t>PARAFUSO, AUTOATARRAXANTE, CABECA CHATA, FENDA SIMPLES, EM ACO ZINCADO, 1/4" (6,35 MM) X 25 MM</t>
  </si>
  <si>
    <t>PARAFUSO DRY WALL, EM ACO ZINCADO, CABECA LENTILHA E PONTA BROCA (LB), LARGURA 4,2 MM, COMPRIMENTO 13 MM</t>
  </si>
  <si>
    <t>PENDURAL OU PRESILHA REGULADORA, EM ACO GALVANIZADO, COM CORPO, MOLA E REBITE, PARA PERFIL TIPO CANALETA DE ESTRUTURA EM FORROS DRYWALL</t>
  </si>
  <si>
    <t>FORRO DE PVC LISO, BRANCO, REGUA DE 20 CM, ESPESSURA APROXIMADA DE 8 MM, COMPRIMENTO 6 M (SEM COLOCACAO)</t>
  </si>
  <si>
    <t>GESSEIRO COM ENCARGOS COMPLEMENTARES</t>
  </si>
  <si>
    <t>PLACA DE GESSO PARA FORRO, *60 X 60* CM, ESPESSURA DE 12 MM (SEM COLOCACAO)</t>
  </si>
  <si>
    <t>GESSO EM PO PARA REVESTIMENTOS/MOLDURAS/SANCAS E USO GERAL</t>
  </si>
  <si>
    <t>ARAME GALVANIZADO 18 BWG, D = 1,24MM (0,009 KG/M)</t>
  </si>
  <si>
    <t>CONCRETO MAGRO PARA LASTRO, TRAÇO 1:4,5:4,5 (EM MASSA SECA DE CIMENTO/ AREIA MÉDIA/ BRITA 1) - PREPARO MECÂNICO COM BETONEIRA 400 L. AF_05/2021</t>
  </si>
  <si>
    <t>ARGAMASSA TRAÇO 1:4 (EM VOLUME DE CIMENTO E AREIA MÉDIA ÚMIDA) PARA CONTRAPISO, PREPARO MECÂNICO COM BETONEIRA 400 L. AF_08/2019</t>
  </si>
  <si>
    <t>ADITIVO ADESIVO LIQUIDO PARA ARGAMASSAS DE REVESTIMENTOS CIMENTICIOS</t>
  </si>
  <si>
    <t>ARGAMASSA TRAÇO 1:3 (EM VOLUME DE CIMENTO E AREIA MÉDIA ÚMIDA) PARA CONTRAPISO, PREPARO MECÂNICO COM BETONEIRA 400 L. AF_08/2019</t>
  </si>
  <si>
    <t>JUNTA PLASTICA DE DILATACAO PARA PISOS, COR CINZA, 17 X 3 MM (ALTURA X ESPESSURA)</t>
  </si>
  <si>
    <t>PISO EM PORCELANATO, RETIFICADO, LISO, MONOCOLOR, ACETINADO OU POLIDO, FORMATO MAIOR QUE 2500 ATE 6400 CM2</t>
  </si>
  <si>
    <t>ARGAMASSA COLANTE TIPO AC III</t>
  </si>
  <si>
    <t>PISO EM CERAMICA ESMALTADA, COR LISA, PEI MAIOR OU IGUAL A 4, FORMATO MENOR OU IGUAL A 2025 CM2</t>
  </si>
  <si>
    <t>PISO EM GRANILITE, MARMORITE OU GRANITINA, AGREGADO COR PRETO, CINZA, PALHA OU BRANCO, E= *8* MM (INCLUSO EXECUCAO)</t>
  </si>
  <si>
    <t>PAVI - PAVIMENTAÇÃO</t>
  </si>
  <si>
    <t>AREIA FINA - POSTO JAZIDA/FORNECEDOR (RETIRADO NA JAZIDA, SEM TRANSPORTE)</t>
  </si>
  <si>
    <t>PARALELEPIPEDO GRANITICO OU BASALTICO, PARA PAVIMENTACAO, SEM FRETE (VARIACAO REGIONAL DE PECAS POR M2)</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</si>
  <si>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</si>
  <si>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CHI DIURNO. AF_08/2015</t>
  </si>
  <si>
    <t>BLOQUETE/PISO INTERTRAVADO DE CONCRETO - MODELO ONDA/16 FACES/RETANGULAR/TIJOLINHO/PAVER/HOLANDES/PARALELEPIPEDO, *20 X 10* CM, E = 6 CM, RESISTENCIA DE 35 MPA, COLORIDO</t>
  </si>
  <si>
    <t>PO DE PEDRA (POSTO PEDREIRA/FORNECEDOR, SEM FRETE)</t>
  </si>
  <si>
    <t>BLOQUETE/PISO INTERTRAVADO DE CONCRETO - MODELO ONDA/16 FACES/RETANGULAR/TIJOLINHO/PAVER/HOLANDES/PARALELEPIPEDO, *20 X 10* CM, E = 8 CM, RESISTENCIA DE 35 MPA, COR NATURAL</t>
  </si>
  <si>
    <t xml:space="preserve"> 00036178/SINAPI </t>
  </si>
  <si>
    <t>Piso tatil / podotatil, ladrilho hidraulico/concreto, *40 x 40* cm, e= 2,5* cm, padrao tatil alerta ou direcional, cor natural</t>
  </si>
  <si>
    <t>MEIO-FIO OU GUIA DE CONCRETO PRE-MOLDADO, COMP 1 M, *20 X 12/15* CM (H X L1/L2)</t>
  </si>
  <si>
    <t>Paisagismo</t>
  </si>
  <si>
    <t>Adubo mineral NPK (10-10-10)</t>
  </si>
  <si>
    <t>Encargos Complementares - Jardineiro</t>
  </si>
  <si>
    <t xml:space="preserve"> 00044503/SINAPI </t>
  </si>
  <si>
    <t>Jardineiro (horista)</t>
  </si>
  <si>
    <t>Terra vegetal</t>
  </si>
  <si>
    <t>Adubo orgânico bovino, cacau ou similar</t>
  </si>
  <si>
    <t>Grama esmeralda em mudas</t>
  </si>
  <si>
    <t xml:space="preserve"> SINAPI/00000367 </t>
  </si>
  <si>
    <t xml:space="preserve"> SINAPI/00006076 </t>
  </si>
  <si>
    <t>SAIBRO PARA ARGAMASSA (COLETADO NO COMERCIO)</t>
  </si>
  <si>
    <t xml:space="preserve"> SINAPI/00001379 </t>
  </si>
  <si>
    <t xml:space="preserve"> 1400086U </t>
  </si>
  <si>
    <t>LAJOTA LISA PARA CALCAMENTO - DN=50X50CM</t>
  </si>
  <si>
    <t>ESQV - ESQUADRIAS/FERRAGENS/VIDROS</t>
  </si>
  <si>
    <t>GUARNICAO / ALIZAR / VISTA LISA EM MADEIRA MACICA, PARA PORTA, E = *1* CM, L = *5* CM, CEDRINHO / ANGELIM COMERCIAL / TAURI/ CURUPIXA / PEROBA / CUMARU OU EQUIVALENTE DA REGIAO</t>
  </si>
  <si>
    <t>PREGO DE ACO POLIDO SEM CABECA 15 X 15 (1 1/4 X 13)</t>
  </si>
  <si>
    <t>PORTA DE MADEIRA PARA PINTURA, SEMI-OCA (LEVE OU MÉDIA), 90X210CM,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</si>
  <si>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</si>
  <si>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70X210CM, ESPESSURA DE 3,5CM, INCLUSO DOBRADIÇAS - FORNECIMENTO E INSTALAÇÃO. AF_12/2019</t>
  </si>
  <si>
    <t>BATENTE PARA PORTA DE MADEIRA, PADRÃO MÉDIO - FORNECIMENTO E MONTAGEM. AF_12/2019</t>
  </si>
  <si>
    <t>TINTA ASFALTICA IMPERMEABILIZANTE DISPERSA EM AGUA, PARA MATERIAIS CIMENTICIOS</t>
  </si>
  <si>
    <t>PORTA DE MADEIRA, FOLHA PESADA (NBR 15930) DE 900 X 2100 MM, DE 40 MM A 45 MM DE ESPESSURA, NUCLEO SOLIDO, CAPA LISA EM HDF, ACABAMENTO EM PRIMER PARA PINTURA</t>
  </si>
  <si>
    <t>DOBRADICA EM ACO/FERRO, 3 1/2" X 3", E= 1,9 A 2 MM, COM ANEL, CROMADO OU ZINCADO, TAMPA BOLA, COM PARAFUSOS</t>
  </si>
  <si>
    <t>FECHADURA ESPELHO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</si>
  <si>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55 MM, INCLUINDO CHAVE TIPO INTERNA</t>
  </si>
  <si>
    <t>DOBRADICA EM ACO/FERRO, 3" X 2 1/2", E= 1,9 A 2 MM, SEM ANEL, CROMADO OU ZINCADO, TAMPA BOLA, COM PARAFUSOS</t>
  </si>
  <si>
    <t>JANELA EM MADEIRA CEDRINHO/ ANGELIM COMERCIAL/ CURUPIXA/ CUMARU OU EQUIVALENTE DA REGIAO, CAIXA DO BATENTE/MARCO *10* CM, 2 FOLHAS DE ABRIR TIPO VENEZIANA E 2 FOLHAS GUILHOTINA PARA VIDRO, COM GUARNICAO/ALIZAR, COM FERRAGENS (SEM VIDRO E SEM ACABAMENTO)</t>
  </si>
  <si>
    <t>SILICONE ACETICO USO GERAL INCOLOR 280 G</t>
  </si>
  <si>
    <t>ESPUMA EXPANSIVA DE POLIURETANO, APLICACAO MANUAL - 500 ML</t>
  </si>
  <si>
    <t>FECHADURA DE EMBUTIR PARA PORTA DE BANHEIRO, COMPLETA, ACABAMENTO PADRÃO MÉDIO, INCLUSO EXECUÇÃO DE FURO - FORNECIMENTO E INSTALAÇÃO. AF_12/2019</t>
  </si>
  <si>
    <t>PORTA DE MADEIRA PARA PINTURA, SEMI-OCA (LEVE OU MÉDIA), 60X210CM, ESPESSURA DE 3,5CM, INCLUSO DOBRADIÇAS - FORNECIMENTO E INSTALAÇÃO. AF_12/2019</t>
  </si>
  <si>
    <t xml:space="preserve"> ORSE/10423 </t>
  </si>
  <si>
    <t>FECHADURA TUBULAR LOCKWELL PARA DIVISÓRIA CHAVE/BOTÃO DE GIRAR,REF:41410N, COR PRETA, OU SIMILAR</t>
  </si>
  <si>
    <t xml:space="preserve"> ORSE/00849 </t>
  </si>
  <si>
    <t>DOBRADIÇA DE LATÃO CROMADO TIPO PALMELA 3 1/2", P/JANELAS E PORTA DIVISÓRIA,REF.LF-1228, FAMA OU SIMILAR</t>
  </si>
  <si>
    <t xml:space="preserve"> ORSE/03190 </t>
  </si>
  <si>
    <t>PORTA PARA DIVISÓRIA, DIM. 820 X 2110 X 35MM, NAVAL OU SIMILAR</t>
  </si>
  <si>
    <t>Esquadrias de Ferro</t>
  </si>
  <si>
    <t>Ferrolho ou targeta de fio redondo ( aliança ou similar ) ref.81098  63mm (2 1/2")</t>
  </si>
  <si>
    <t>ARGAMASSA TRAÇO 1:0,5:4,5 (EM VOLUME DE CIMENTO, CAL E AREIA MÉDIA ÚMIDA) PARA ASSENTAMENTO DE ALVENARIA, PREPARO MANUAL. AF_08/2019</t>
  </si>
  <si>
    <t>PORTA DE ABRIR / GIRO, EM GRADIL FERRO, COM BARRA CHATA 3 CM X 1/4", COM REQUADRO E GUARNICAO - COMPLETO - ACABAMENTO NATURAL</t>
  </si>
  <si>
    <t>PORTAO DE ABRIR / GIRO, EM GRADIL DE METALON REDONDO DE 3/4" VERTICAL, COM REQUADRO, ACABAMENTO NATURAL - COMPLETO</t>
  </si>
  <si>
    <t>SERRALHEIRO COM ENCARGOS COMPLEMENTARES</t>
  </si>
  <si>
    <t>GRELHA FOFO SIMPLES COM REQUADRO, CARGA MAXIMA 12,5 T, *300 X 1000* MM, E= *15* MM, AREA ESTACIONAMENTO CARRO PASSEIO</t>
  </si>
  <si>
    <t>GRADE DE PROTECAO P/ JANELA EM FERRO C/ VAROES</t>
  </si>
  <si>
    <t>FECHADURA DE SOBREPOR PARA PORTAO, EM ACO INOX COM ACABAMENTO CROMADO, CAIXA DE 100 MM, INCLUINDO CHAVE TIPO TETRA</t>
  </si>
  <si>
    <t>BUCHA DE NYLON SEM ABA S6, COM PARAFUSO DE 4,20 X 40 MM EM ACO ZINCADO COM ROSCA SOBERBA, CABECA CHATA E FENDA PHILLIPS</t>
  </si>
  <si>
    <t>BUCHA DE NYLON SEM ABA S10, COM PARAFUSO DE 6,10 X 65 MM EM ACO ZINCADO COM ROSCA SOBERBA, CABECA CHATA E FENDA PHILLIPS</t>
  </si>
  <si>
    <t>PORTA DE ABRIR, TIPO VENEZIANA, EM ALUMINIO, ACABAMENTO ANODIZADO NATURAL, 90 CM X 210 CM (LARGURA X ALTURA), SEM GUARNICAO/ALIZAR/VISTA</t>
  </si>
  <si>
    <t>GUARNICAO / MOLDURA / ARREMATE DE ACABAMENTO PARA ESQUADRIA, EM ALUMINIO PERFIL 25, ACABAMENTO ANODIZADO BRANCO OU BRILHANTE, PARA 1 FACE</t>
  </si>
  <si>
    <t>AREIA GROSSA LAVADA</t>
  </si>
  <si>
    <t>CIMENTO PORTLAND CP III 32RS NBR 11578 (quilo)</t>
  </si>
  <si>
    <t>SERRALHEIRO</t>
  </si>
  <si>
    <t>AJUDANTE DE SERRALHEIRO</t>
  </si>
  <si>
    <t>JANELA DE CORRER 2 FOLHAS EM ALUMINIO NATURAL</t>
  </si>
  <si>
    <t>Revestimentos em Laminados</t>
  </si>
  <si>
    <t>MASSA PARA VIDRO</t>
  </si>
  <si>
    <t>VIDRO LISO INCOLOR 4MM - SEM COLOCACAO</t>
  </si>
  <si>
    <t>VIDRO MARTELADO OU CANELADO, 4 MM - SEM COLOCACAO</t>
  </si>
  <si>
    <t>ESPELHO CRISTAL E = 4 MM</t>
  </si>
  <si>
    <t>PARAFUSO FRANCES M16 EM ACO GALVANIZADO, COMPRIMENTO = 45 MM, DIAMETRO = 16 MM, CABECA ABAULADA</t>
  </si>
  <si>
    <t>CANTONEIRA ALUMINIO ABAS DESIGUAIS 1" X 3/4 ", E = 1/8 "</t>
  </si>
  <si>
    <t>COMPENSADO NAVAL - CHAPA/PAINEL EM MADEIRA COMPENSADA PRENSADA, DE 2200 X 1600 MM, E = 6 MM</t>
  </si>
  <si>
    <t>CONJ. DE FERRAGENS PARA PORTA DE VIDRO TEMPERADO, EM ZAMAC CROMADO, CONTEMPLANDO DOBRADICA INF., DOBRADICA SUP., PIVO PARA DOBRADICA INF., PIVO PARA DOBRADICA SUP., FECHADURA CENTRAL EM ZAMC. CROMADO, CONTRA FECHADURA DE PRESSAO</t>
  </si>
  <si>
    <t>VIDRO TEMPERADO INCOLOR PARA PORTA DE ABRIR, E = 10 MM (SEM FERRAGENS E SEM COLOCACAO)</t>
  </si>
  <si>
    <t>MOLA HIDRAULICA DE PISO, PARA PORTAS DE ATE 1100 MM E PESO DE ATE 120 KG, COM CORPO EM ACO INOX</t>
  </si>
  <si>
    <t>ARGAMASSA TRAÇO 1:4 (EM VOLUME DE CIMENTO E AREIA MÉDIA ÚMIDA), PREPARO MANUAL. AF_08/2019</t>
  </si>
  <si>
    <t>MARMORISTA/GRANITEIRO COM ENCARGOS COMPLEMENTARES</t>
  </si>
  <si>
    <t>DIVISORIA EM GRANITO, COM DUAS FACES POLIDAS, TIPO ANDORINHA/ QUARTZ/ CASTELO/ CORUMBA OU OUTROS EQUIVALENTES DA REGIAO, E=  *3,0* CM</t>
  </si>
  <si>
    <t>CIMENTO BRANCO NAO ESTRUTURAL (CPB - NAO ESTRUTURAL)</t>
  </si>
  <si>
    <t>SOLEIRA EM GRANITO, POLIDO, TIPO ANDORINHA/ QUARTZ/ CASTELO/ CORUMBA OU OUTROS EQUIVALENTES DA REGIAO, L= *15* CM, E= *2,0* CM</t>
  </si>
  <si>
    <t>APARELHOS SANITARIOS</t>
  </si>
  <si>
    <t>CIMENTO DIRECIONAL BRANCO (SACO 1 QUILOGRAMA)</t>
  </si>
  <si>
    <t>MARMORISTA</t>
  </si>
  <si>
    <t>GRANITO CINZA ANDORINHA 2cm</t>
  </si>
  <si>
    <t>AJUDANTE ESPECIALIZADO - MARMORISTA</t>
  </si>
  <si>
    <t>LONA PLASTICA PESADA PRETA, E = 150 MICRA</t>
  </si>
  <si>
    <t>TELA DE ACO SOLDADA NERVURADA, CA-60, Q-92, (1,48 KG/M2), DIAMETRO DO FIO = 4,2 MM, LARGURA = 2,45 X 60 M DE COMPRIMENTO, ESPACAMENTO DA MALHA = 15 X 15 CM</t>
  </si>
  <si>
    <t xml:space="preserve"> 00000366/SINAPI </t>
  </si>
  <si>
    <t>Areia fina - posto jazida/fornecedor (retirado na jazida, sem transporte)</t>
  </si>
  <si>
    <t>PINTOR COM ENCARGOS COMPLEMENTARES</t>
  </si>
  <si>
    <t>MASSA CORRIDA PARA SUPERFICIES DE AMBIENTES INTERNOS</t>
  </si>
  <si>
    <t>LIXA EM FOLHA PARA PAREDE OU MADEIRA, NUMERO 120, COR VERMELHA</t>
  </si>
  <si>
    <t>TINTA LATEX ACRILICA PREMIUM, COR BRANCO FOSCO</t>
  </si>
  <si>
    <t>PINTURAS</t>
  </si>
  <si>
    <t>PINTOR</t>
  </si>
  <si>
    <t>DILUENTE EPOXI CORAL 900ML</t>
  </si>
  <si>
    <t>TINTA A OLEO BRILHANTE, PARA MADEIRAS E METAIS</t>
  </si>
  <si>
    <t>DILUENTE AGUARRAS</t>
  </si>
  <si>
    <t>Esmalte Sintético / Óleo</t>
  </si>
  <si>
    <t xml:space="preserve"> 00003767/SINAPI </t>
  </si>
  <si>
    <t>Lixa em folha para parede ou madeira, numero 120, cor vermelha</t>
  </si>
  <si>
    <t>Massa base óleo (coral ou similar)</t>
  </si>
  <si>
    <t>FITA CREPE ROLO DE *25* MM X 50 M</t>
  </si>
  <si>
    <t>TINTA ACRILICA PREMIUM PARA PISO</t>
  </si>
  <si>
    <t>FUNDO ANTICORROSIVO PARA METAIS FERROSOS (ZARCAO)</t>
  </si>
  <si>
    <t>TINTA ESMALTE SINTETICO PREMIUM BRILHANTE</t>
  </si>
  <si>
    <t>SELADOR ACRILICO OPACO PREMIUM INTERIOR/EXTERIOR</t>
  </si>
  <si>
    <t>SELADOR PVA PAREDES INTERNAS</t>
  </si>
  <si>
    <t>MASSA PREMIUM PARA TEXTURA LISA DE BASE ACRILICA, USO INTERNO E EXTERNO</t>
  </si>
  <si>
    <t>VERNIZ TIPO COPAL PARA MADEIRA, BRILHANTE, USO INTERNO</t>
  </si>
  <si>
    <t>CAL HIDRATADA PARA PINTURA</t>
  </si>
  <si>
    <t>JOELHO 90 GRAUS, PVC, SOLDÁVEL, DN 25MM, INSTALADO EM RAMAL OU SUB-RAMAL DE ÁGUA - FORNECIMENTO E INSTALAÇÃO. AF_06/2022</t>
  </si>
  <si>
    <t>TE, PVC, SOLDÁVEL, DN 25MM, INSTALADO EM RAMAL OU SUB-RAMAL DE ÁGUA - FORNECIMENTO E INSTALAÇÃO. AF_06/2022</t>
  </si>
  <si>
    <t>CHUMBAMENTO LINEAR EM ALVENARIA PARA RAMAIS/DISTRIBUIÇÃO DE INSTALAÇÕES HIDRÁULICAS COM DIÂMETROS MENORES OU IGUAIS A 40 MM. AF_09/2023</t>
  </si>
  <si>
    <t>Tubos e Conexões de PVC Rígido Soldável para Esgoto</t>
  </si>
  <si>
    <t>Adesivo pvc em frasco de 850 gramas</t>
  </si>
  <si>
    <t xml:space="preserve"> 00009835/SINAPI </t>
  </si>
  <si>
    <t>Tubo pvc serie normal, dn 40 mm, para esgoto predial (nbr 5688)</t>
  </si>
  <si>
    <t xml:space="preserve"> 00003517/SINAPI </t>
  </si>
  <si>
    <t>Joelho pvc, soldavel, bb, 90 graus, sem anel, dn 40 mm, para esgoto predial secundario</t>
  </si>
  <si>
    <t xml:space="preserve"> 00003516/SINAPI </t>
  </si>
  <si>
    <t>Joelho pvc, soldavel, bb, 45 graus, dn 40 mm, para esgoto predial</t>
  </si>
  <si>
    <t>Pasta lubrificante p/  pvc je</t>
  </si>
  <si>
    <t>Solucao limpadora pvc</t>
  </si>
  <si>
    <t xml:space="preserve"> 00002696/SINAPI </t>
  </si>
  <si>
    <t>Encanador ou bombeiro hidraulico (horista)</t>
  </si>
  <si>
    <t>Encargos Complementares - Encanador</t>
  </si>
  <si>
    <t>Tarracha para tubos PVC de 3/4"</t>
  </si>
  <si>
    <t>Lima chata 12"</t>
  </si>
  <si>
    <t>Tarracha para tubos PVC de 1 1/4"</t>
  </si>
  <si>
    <t>Tarracha para tubos PVC de 1 1/2"</t>
  </si>
  <si>
    <t>Tarracha para tubos PVC de 1"</t>
  </si>
  <si>
    <t>Tarracha para tubos PVC de 1/2"</t>
  </si>
  <si>
    <t>Praio simples 30cm</t>
  </si>
  <si>
    <t xml:space="preserve"> SINAPI/00009836 </t>
  </si>
  <si>
    <t>TUBO PVC SERIE NORMAL, DN 100 MM, PARA ESGOTO PREDIAL (NBR 5688)</t>
  </si>
  <si>
    <t xml:space="preserve"> SINAPI/00006138 </t>
  </si>
  <si>
    <t>ANEL DE VEDACAO, PVC FLEXIVEL, 100 MM, PARA SAIDA DE BACIA / VASO SANITARIO</t>
  </si>
  <si>
    <t xml:space="preserve"> SINAPI/88267 </t>
  </si>
  <si>
    <t xml:space="preserve"> SINAPI/00000119 </t>
  </si>
  <si>
    <t>ADESIVO PLASTICO PARA PVC, BISNAGA COM 75 GR</t>
  </si>
  <si>
    <t xml:space="preserve"> SINAPI/00010836 </t>
  </si>
  <si>
    <t>JOELHO PVC COM VISITA, 90 GRAUS, DN 100 X 50 MM, SERIE NORMAL, PARA ESGOTO PREDIAL</t>
  </si>
  <si>
    <t xml:space="preserve"> SINAPI/00020080 </t>
  </si>
  <si>
    <t>ADESIVO PLASTICO PARA PVC, FRASCO COM 175 GR</t>
  </si>
  <si>
    <t xml:space="preserve"> SINAPI/00003526 </t>
  </si>
  <si>
    <t>JOELHO PVC, SOLDAVEL, PB, 90 GRAUS, DN 50 MM, PARA ESGOTO PREDIAL</t>
  </si>
  <si>
    <t xml:space="preserve"> SINAPI/00009838 </t>
  </si>
  <si>
    <t>TUBO PVC SERIE NORMAL, DN 50 MM, PARA ESGOTO PREDIAL (NBR 5688)</t>
  </si>
  <si>
    <t>JOELHO 90 GRAUS, PVC, SERIE NORMAL, ESGOTO PREDIAL, DN 50 MM, JUNTA ELÁSTICA, FORNECIDO E INSTALADO EM RAMAL DE DESCARGA OU RAMAL DE ESGOTO SANITÁRIO. AF_08/2022</t>
  </si>
  <si>
    <t>CHUMBAMENTO PONTUAL EM PASSAGEM DE TUBO COM DIÂMETROS ENTRE 40 MM E 75 MM. AF_09/2023</t>
  </si>
  <si>
    <t>CHUMBAMENTO LINEAR EM ALVENARIA PARA RAMAIS/DISTRIBUIÇÃO DE INSTALAÇÕES HIDRÁULICAS COM DIÂMETROS MAIORES QUE 40 MM E MENORES OU IGUAIS A 75 MM. AF_09/2023</t>
  </si>
  <si>
    <t>TE, PVC, SERIE NORMAL, ESGOTO PREDIAL, DN 50 X 50 MM, JUNTA ELÁSTICA, FORNECIDO E INSTALADO EM RAMAL DE DESCARGA OU RAMAL DE ESGOTO SANITÁRIO. AF_08/2022</t>
  </si>
  <si>
    <t>RASGO LINEAR MANUAL EM ALVENARIA, PARA RAMAIS/ DISTRIBUIÇÃO DE INSTALAÇÕES HIDRÁULICAS, DIÂMETROS MAIORES QUE 40 MM E MENORES OU IGUAIS A 75 MM. AF_09/2023</t>
  </si>
  <si>
    <t>PASSANTE TIPO TUBO COM DIÂMETRO DE 75 MM, FIXADO EM LAJE, PARA PASSAGEM DE TUBULAÇÕES COM NO MÁXIMO 50 MM DE DIÂMETRO. AF_09/2023</t>
  </si>
  <si>
    <t>JOELHO 45 GRAUS, PVC, SERIE NORMAL, ESGOTO PREDIAL, DN 50 MM, JUNTA ELÁSTICA, FORNECIDO E INSTALADO EM RAMAL DE DESCARGA OU RAMAL DE ESGOTO SANITÁRIO. AF_08/2022</t>
  </si>
  <si>
    <t>LUVA SIMPLES, PVC, SERIE NORMAL, ESGOTO PREDIAL, DN 50 MM, JUNTA ELÁSTICA, FORNECIDO E INSTALADO EM PRUMADA DE ESGOTO SANITÁRIO OU VENTILAÇÃO. AF_08/2022</t>
  </si>
  <si>
    <t>FIXAÇÃO DE TUBOS HORIZONTAIS DE PVC ÁGUA, PVC ESGOTO, PVC ÁGUA PLUVIAL, CPVC, PPR, COBRE OU AÇO, DIÂMETROS MAIORES QUE 40 MM E MENORES OU IGUAIS A 75 MM, COM ABRAÇADEIRA METÁLICA FLEXÍVEL 18 MM, FIXADA DIRETAMENTE NA LAJE. AF_09/2023</t>
  </si>
  <si>
    <t>LUVA SIMPLES, PVC, SERIE NORMAL, ESGOTO PREDIAL, DN 50 MM, JUNTA ELÁSTICA, FORNECIDO E INSTALADO EM RAMAL DE DESCARGA OU RAMAL DE ESGOTO SANITÁRIO. AF_08/2022</t>
  </si>
  <si>
    <t>TUBO PVC, SERIE NORMAL, ESGOTO PREDIAL, DN 50 MM, FORNECIDO E INSTALADO EM RAMAL DE DESCARGA OU RAMAL DE ESGOTO SANITÁRIO. AF_08/2022</t>
  </si>
  <si>
    <t>FURO MANUAL EM ALVENARIA, PARA INSTALAÇÕES HIDRÁULICAS, DIÂMETROS MAIORES QUE 40 MM E MENORES OU IGUAIS A 75 MM. AF_09/2023</t>
  </si>
  <si>
    <t>PASSANTE TIPO TUBO COM DIÂMETRO DE 40 MM, FIXADO EM LAJE, PARA PASSAGEM DE TUBULAÇÕES COM NO MÁXIMO 32 MM DE DIÂMETRO. AF_09/2023</t>
  </si>
  <si>
    <t>TUBO, PVC, SOLDÁVEL, DE 25MM, INSTALADO EM PRUMADA DE ÁGUA - FORNECIMENTO E INSTALAÇÃO. AF_06/2022</t>
  </si>
  <si>
    <t>FIXAÇÃO DE TUBOS HORIZONTAIS DE PVC ÁGUA, PVC ESGOTO, PVC ÁGUA PLUVIAL, CPVC, PPR, COBRE OU AÇO, DIÂMETROS MENORES OU IGUAIS A 40 MM, COM ABRAÇADEIRA METÁLICA FLEXÍVEL 18 MM, FIXADA DIRETAMENTE NA LAJE. AF_09/2023</t>
  </si>
  <si>
    <t>LUVA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</si>
  <si>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</si>
  <si>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PRUMADA DE ÁGUA - FORNECIMENTO E INSTALAÇÃO. AF_06/2022</t>
  </si>
  <si>
    <t>FURO MANUAL EM ALVENARIA, PARA INSTALAÇÕES HIDRÁULICAS, DIÂMETROS MENORES OU IGUAIS A 40 MM. AF_09/2023</t>
  </si>
  <si>
    <t>LUVA, PVC, SOLDÁVEL, DN 25MM, INSTALADO EM RAMAL DE DISTRIBUIÇÃO DE ÁGUA - FORNECIMENTO E INSTALAÇÃO. AF_06/2022</t>
  </si>
  <si>
    <t>LUVA, PVC, SOLDÁVEL, DN 25MM, INSTALADO EM RAMAL OU SUB-RAMAL DE ÁGUA - FORNECIMENTO E INSTALAÇÃO. AF_06/2022</t>
  </si>
  <si>
    <t>TUBO, PVC, SOLDÁVEL, DE 25MM, INSTALADO EM RAMAL DE DISTRIBUIÇÃO DE ÁGUA - FORNECIMENTO E INSTALAÇÃO. AF_06/2022</t>
  </si>
  <si>
    <t>TE, PVC, SOLDÁVEL, DN 25MM, INSTALADO EM RAMAL DE DISTRIBUIÇÃO DE ÁGUA - FORNECIMENTO E INSTALAÇÃO. AF_06/2022</t>
  </si>
  <si>
    <t>JOELHO 90 GRAUS, PVC, SOLDÁVEL, DN 25MM, INSTALADO EM PRUMADA DE ÁGUA - FORNECIMENTO E INSTALAÇÃO. AF_06/2022</t>
  </si>
  <si>
    <t>CHUMBAMENTO PONTUAL EM PASSAGEM DE TUBO COM DIÂMETRO MENOR OU IGUAL A 40 MM. AF_09/2023</t>
  </si>
  <si>
    <t>JOELHO 90 GRAUS, PVC, SOLDÁVEL, DN 25MM, INSTALADO EM RAMAL DE DISTRIBUIÇÃO DE ÁGUA - FORNECIMENTO E INSTALAÇÃO. AF_06/2022</t>
  </si>
  <si>
    <t>TÊ DE REDUÇÃO, PVC, SOLDÁVEL, DN 50MM X 25MM, INSTALADO EM PRUMADA DE ÁGUA - FORNECIMENTO E INSTALAÇÃO. AF_06/2022</t>
  </si>
  <si>
    <t>TÊ DE REDUÇÃO, PVC, SOLDÁVEL, DN 32MM X 25MM, INSTALADO EM RAMAL OU SUB-RAMAL DE ÁGUA - FORNECIMENTO E INSTALAÇÃO. AF_06/2022</t>
  </si>
  <si>
    <t>LUVA, PVC, SOLDÁVEL, DN 25MM, INSTALADO EM PRUMADA DE ÁGUA - FORNECIMENTO E INSTALAÇÃO. AF_06/2022</t>
  </si>
  <si>
    <t>LIXA D'AGUA EM FOLHA, COR PRETA, GRAO 100</t>
  </si>
  <si>
    <t>TUBO PVC, SOLDAVEL, DE 25 MM, AGUA FRIA (NBR-5648)</t>
  </si>
  <si>
    <t>TUBO PVC, SERIE R, DN 100 MM, PARA ESGOTO OU AGUAS PLUVIAIS PREDIAL (NBR 5688)</t>
  </si>
  <si>
    <t>TUBO PVC, SERIE NORMAL, ESGOTO PREDIAL, DN 75 MM, FORNECIDO E INSTALADO EM RAMAL DE DESCARGA OU RAMAL DE ESGOTO SANITÁRIO. AF_08/2022</t>
  </si>
  <si>
    <t>TUBO PVC, SERIE NORMAL, ESGOTO PREDIAL, DN 75 MM, FORNECIDO E INSTALADO EM PRUMADA DE ESGOTO SANITÁRIO OU VENTILAÇÃO. AF_08/2022</t>
  </si>
  <si>
    <t>LUVA SIMPLES, PVC, SERIE NORMAL, ESGOTO PREDIAL, DN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</si>
  <si>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</si>
  <si>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75 X 75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</si>
  <si>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</si>
  <si>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</si>
  <si>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</si>
  <si>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SIMPLES, PVC, SERIE NORMAL, ESGOTO PREDIAL, DN 75 MM, JUNTA ELÁSTICA, FORNECIDO E INSTALADO EM PRUMADA DE ESGOTO SANITÁRIO OU VENTILAÇÃO. AF_08/2022</t>
  </si>
  <si>
    <t>JUNÇÃO SIMPLES, PVC, SERIE NORMAL, ESGOTO PREDIAL, DN 75 X 75 MM, JUNTA ELÁSTICA, FORNECIDO E INSTALADO EM PRUMADA DE ESGOTO SANITÁRIO OU VENTILAÇÃO. AF_08/2022</t>
  </si>
  <si>
    <t>CURVA CURTA 90 GRAUS, PVC, SERIE NORMAL, ESGOTO PREDIAL, DN 75 MM, JUNTA ELÁSTICA, FORNECIDO E INSTALADO EM PRUMADA DE ESGOTO SANITÁRIO OU VENTILAÇÃO. AF_08/2022</t>
  </si>
  <si>
    <t>TE, PVC, SERIE NORMAL, ESGOTO PREDIAL, DN 75 X 75 MM, JUNTA ELÁSTICA, FORNECIDO E INSTALADO EM RAMAL DE DESCARGA OU RAMAL DE ESGOTO SANITÁRIO. AF_08/2022</t>
  </si>
  <si>
    <t>TUBO PVC, SERIE NORMAL, ESGOTO PREDIAL, DN 150 MM, FORNECIDO E INSTALADO EM SUBCOLETOR AÉREO DE ESGOTO SANITÁRIO. AF_08/2022</t>
  </si>
  <si>
    <t>FURO MANUAL EM ALVENARIA, PARA INSTALAÇÕES HIDRÁULICAS, DIÂMETROS MAIORES QUE 75 MM E MENORES OU IGUAIS A 100 MM. AF_09/2023</t>
  </si>
  <si>
    <t>JOELHO 45 GRAUS, PVC, SERIE NORMAL, ESGOTO PREDIAL, DN 150 MM, JUNTA ELÁSTICA, FORNECIDO E INSTALADO EM SUBCOLETOR AÉREO DE ESGOTO SANITÁRIO. AF_08/2022</t>
  </si>
  <si>
    <t>CHUMBAMENTO PONTUAL EM PASSAGEM DE TUBO COM DIÂMETRO MAIOR QUE 75 MM E MENORES OU IGUAIS A 150 MM. AF_09/2023</t>
  </si>
  <si>
    <t>TUBO PVC, SOLDAVEL, DE 50 MM, AGUA FRIA (NBR-5648)</t>
  </si>
  <si>
    <t>REDUÇÃO EXCÊNTRICA, PVC, SERIE R, ÁGUA PLUVIAL, DN 100 X 75 MM, JUNTA ELÁSTICA, FORNECIDO E INSTALADO EM CONDUTORES VERTICAIS DE ÁGUAS PLUVIAIS. AF_06/2022</t>
  </si>
  <si>
    <t>PASSANTE TIPO TUBO COM DIÂMETRO DE 100 MM, FIXADO EM LAJE, PARA PASSAGEM DE TUBULAÇÕES COM NO MÁXIMO 75 MM DE DIÂMETRO. AF_09/2023</t>
  </si>
  <si>
    <t>JOELHO 90 GRAUS, PVC, SERIE R, ÁGUA PLUVIAL, DN 100 MM, JUNTA ELÁSTICA, FORNECIDO E INSTALADO EM RAMAL DE ENCAMINHAMENTO. AF_06/2022</t>
  </si>
  <si>
    <t>REDUÇÃO EXCÊNTRICA, PVC, SERIE R, ÁGUA PLUVIAL, DN 150 X 100 MM, JUNTA ELÁSTICA, FORNECIDO E INSTALADO EM CONDUTORES VERTICAIS DE ÁGUAS PLUVIAIS. AF_06/2022</t>
  </si>
  <si>
    <t>LUVA SIMPLES, PVC, SERIE R, ÁGUA PLUVIAL, DN 100 MM, JUNTA ELÁSTICA, FORNECIDO E INSTALADO EM CONDUTORES VERTICAIS DE ÁGUAS PLUVIAIS. AF_06/2022</t>
  </si>
  <si>
    <t>FIXAÇÃO DE TUBOS HORIZONTAIS DE PVC ÁGUA, PVC ESGOTO, PVC ÁGUA PLUVIAL, CPVC, PPR, COBRE OU AÇO, DIÂMETROS MAIORES QUE 75 MM E MENORES OU IGUAIS A 100 MM, COM ABRAÇADEIRA METÁLICA FLEXÍVEL 18 MM, FIXADA DIRETAMENTE NA LAJE. AF_09/2023</t>
  </si>
  <si>
    <t>TUBO PVC, SÉRIE R, ÁGUA PLUVIAL, DN 100 MM, FORNECIDO E INSTALADO EM RAMAL DE ENCAMINHAMENTO. AF_06/2022</t>
  </si>
  <si>
    <t>JUNÇÃO SIMPLES, PVC, SERIE R, ÁGUA PLUVIAL, DN 100 X 100 MM, JUNTA ELÁSTICA, FORNECIDO E INSTALADO EM CONDUTORES VERTICAIS DE ÁGUAS PLUVIAIS. AF_06/2022</t>
  </si>
  <si>
    <t>JOELHO 45 GRAUS, PVC, SERIE R, ÁGUA PLUVIAL, DN 100 MM, JUNTA ELÁSTICA, FORNECIDO E INSTALADO EM CONDUTORES VERTICAIS DE ÁGUAS PLUVIAIS. AF_06/2022</t>
  </si>
  <si>
    <t>LUVA SIMPLES, PVC, SERIE R, ÁGUA PLUVIAL, DN 100 MM, JUNTA ELÁSTICA, FORNECIDO E INSTALADO EM RAMAL DE ENCAMINHAMENTO. AF_06/2022</t>
  </si>
  <si>
    <t>TÊ DE INSPEÇÃO, PVC, SERIE R, ÁGUA PLUVIAL, DN 100 MM, JUNTA ELÁSTICA, FORNECIDO E INSTALADO EM RAMAL DE ENCAMINHAMENTO. AF_06/2022</t>
  </si>
  <si>
    <t>TÊ DE INSPEÇÃO, PVC, SERIE R, ÁGUA PLUVIAL, DN 100 MM, JUNTA ELÁSTICA, FORNECIDO E INSTALADO EM CONDUTORES VERTICAIS DE ÁGUAS PLUVIAIS. AF_06/2022</t>
  </si>
  <si>
    <t>JUNÇÃO SIMPLES, PVC, SERIE R, ÁGUA PLUVIAL, DN 150 X 100 MM, JUNTA ELÁSTICA, FORNECIDO E INSTALADO EM CONDUTORES VERTICAIS DE ÁGUAS PLUVIAIS. AF_06/2022</t>
  </si>
  <si>
    <t>JOELHO 90 GRAUS, PVC, SERIE R, ÁGUA PLUVIAL, DN 100 MM, JUNTA ELÁSTICA, FORNECIDO E INSTALADO EM CONDUTORES VERTICAIS DE ÁGUAS PLUVIAIS. AF_06/2022</t>
  </si>
  <si>
    <t>TUBO PVC, SERIE NORMAL, ESGOTO PREDIAL, DN 100 MM, FORNECIDO E INSTALADO EM SUBCOLETOR AÉREO DE ESGOTO SANITÁRIO. AF_08/2022</t>
  </si>
  <si>
    <t>LUVA SIMPLES, PVC, SERIE NORMAL, ESGOTO PREDIAL, DN 100 MM, JUNTA ELÁSTICA, FORNECIDO E INSTALADO EM PRUMADA DE ESGOTO SANITÁRIO OU VENTILAÇÃO. AF_08/2022</t>
  </si>
  <si>
    <t>TE, PVC, SERIE NORMAL, ESGOTO PREDIAL, DN 100 X 100 MM, JUNTA ELÁSTICA, FORNECIDO E INSTALADO EM PRUMADA DE ESGOTO SANITÁRIO OU VENTILAÇÃO. AF_08/2022</t>
  </si>
  <si>
    <t>JOELHO 45 GRAUS, PVC, SERIE NORMAL, ESGOTO PREDIAL, DN 100 MM, JUNTA ELÁSTICA, FORNECIDO E INSTALADO EM SUBCOLETOR AÉREO DE ESGOTO SANITÁRIO. AF_08/2022</t>
  </si>
  <si>
    <t>TE, PVC, SERIE NORMAL, ESGOTO PREDIAL, DN 100 X 100 MM, JUNTA ELÁSTICA, FORNECIDO E INSTALADO EM RAMAL DE DESCARGA OU RAMAL DE ESGOTO SANITÁRIO. AF_08/2022</t>
  </si>
  <si>
    <t>TUBO PVC, SERIE NORMAL, ESGOTO PREDIAL, DN 100 MM, FORNECIDO E INSTALADO EM RAMAL DE DESCARGA OU RAMAL DE ESGOTO SANITÁRIO. AF_08/2022</t>
  </si>
  <si>
    <t>JUNÇÃO SIMPLES, PVC, SERIE NORMAL, ESGOTO PREDIAL, DN 100 X 100 MM, JUNTA ELÁSTICA, FORNECIDO E INSTALADO EM RAMAL DE DESCARGA OU RAMAL DE ESGOTO SANITÁRIO. AF_08/2022</t>
  </si>
  <si>
    <t>LUVA SIMPLES, PVC, SERIE NORMAL, ESGOTO PREDIAL, DN 100 MM, JUNTA ELÁSTICA, FORNECIDO E INSTALADO EM SUBCOLETOR AÉREO DE ESGOTO SANITÁRIO. AF_08/2022</t>
  </si>
  <si>
    <t>CURVA CURTA 90 GRAUS, PVC, SERIE NORMAL, ESGOTO PREDIAL, DN 100 MM, JUNTA ELÁSTICA, FORNECIDO E INSTALADO EM RAMAL DE DESCARGA OU RAMAL DE ESGOTO SANITÁRIO. AF_08/2022</t>
  </si>
  <si>
    <t>LUVA SIMPLES, PVC, SERIE NORMAL, ESGOTO PREDIAL, DN 100 MM, JUNTA ELÁSTICA, FORNECIDO E INSTALADO EM RAMAL DE DESCARGA OU RAMAL DE ESGOTO SANITÁRIO. AF_08/2022</t>
  </si>
  <si>
    <t>JUNÇÃO SIMPLES, PVC, SERIE NORMAL, ESGOTO PREDIAL, DN 100 X 100 MM, JUNTA ELÁSTICA, FORNECIDO E INSTALADO EM SUBCOLETOR AÉREO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</si>
  <si>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</si>
  <si>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</si>
  <si>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</si>
  <si>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TUBO PVC, SOLDAVEL, DE 32 MM, AGUA FRIA (NBR-5648)</t>
  </si>
  <si>
    <t>ANEL BORRACHA PARA TUBO ESGOTO PREDIAL, DN 50 MM (NBR 5688)</t>
  </si>
  <si>
    <t>PASTA LUBRIFICANTE PARA TUBOS E CONEXOES COM JUNTA ELASTICA, EMBALAGEM DE *400* GR (USO EM PVC, ACO, POLIETILENO E OUTROS)</t>
  </si>
  <si>
    <t>TE SANITARIO, PVC, DN 50 X 50 MM, SERIE NORMAL, PARA ESGOTO PREDIAL</t>
  </si>
  <si>
    <t>LUVA DE CORRER, PVC, DN 50 MM, PARA ESGOTO PREDIAL</t>
  </si>
  <si>
    <t>VASO SANITÁRIO SIFONADO COM CAIXA ACOPLADA LOUÇA BRANCA - FORNECIMENTO E INSTALAÇÃO. AF_01/2020</t>
  </si>
  <si>
    <t>CONJUNTO DE LIGACAO AJUSTAVEL, PARA VASO / BACIA SANITARIA, EM PLASTICO BRANCO, COM TUBO, CANOPLA E ESPUDE</t>
  </si>
  <si>
    <t>Louças e Metais Sanitários</t>
  </si>
  <si>
    <t xml:space="preserve"> 00006141/SINAPI </t>
  </si>
  <si>
    <t>Engate/rabicho flexivel plastico (pvc ou abs) branco 1/2" x 30 cm</t>
  </si>
  <si>
    <t>Fixação para vaso sanitário, DECA SP13 ou similar</t>
  </si>
  <si>
    <t xml:space="preserve"> 00011761/SINAPI </t>
  </si>
  <si>
    <t>Assento vaso sanitario infantil em plastico branco</t>
  </si>
  <si>
    <t>Fita veda rosca 18mm</t>
  </si>
  <si>
    <t>Tubo de ligação em PVC para vaso sanitário, acabamento cromado, CIPLA ou similar</t>
  </si>
  <si>
    <t xml:space="preserve"> 00006138/SINAPI </t>
  </si>
  <si>
    <t>Anel de vedacao, pvc flexivel, 100 mm, para saida de bacia / vaso sanitario</t>
  </si>
  <si>
    <t>Vaso sanitário com caixa de descarga acoplada, linha infantil, 6 Lt, branca, CELITE ou similar</t>
  </si>
  <si>
    <t>ASSENTO VASO SANITARIO INFANTIL EM PLASTICO BRANCO</t>
  </si>
  <si>
    <t>ASSENTO SANITARIO DE PLASTICO, TIPO CONVENCIONAL</t>
  </si>
  <si>
    <t>FITA VEDA ROSCA, EM PTFE, ROLO DE 18 MM X 10 M (L X C)</t>
  </si>
  <si>
    <t>MICTORIO INDIVIDUAL, SIFONADO, DE LOUCA BRANCA, SEM COMPLEMENTOS</t>
  </si>
  <si>
    <t>VALVULA DE DESCARGA EM METAL CROMADO PARA MICTORIO COM ACIONAMENTO POR PRESSAO E FECHAMENTO AUTOMATICO</t>
  </si>
  <si>
    <t>PARAFUSO NIQUELADO 3 1/2" COM ACABAMENTO CROMADO PARA FIXAR PECA SANITARIA, INCLUI PORCA CEGA, ARRUELA E BUCHA DE NYLON TAMANHO S-8</t>
  </si>
  <si>
    <t>VÁLVULA EM METAL CROMADO 1.1/2" X 1.1/2" PARA TANQUE OU LAVATÓRIO, COM OU SEM LADRÃO - FORNECIMENTO E INSTALAÇÃO. AF_01/2020</t>
  </si>
  <si>
    <t>SIFÃO DO TIPO GARRAFA EM METAL CROMADO 1 X 1.1/2" - FORNECIMENTO E INSTALAÇÃO. AF_01/2020</t>
  </si>
  <si>
    <t>LAVATÓRIO LOUÇA BRANCA COM COLUNA, 45 X 55CM OU EQUIVALENTE, PADRÃO MÉDIO - FORNECIMENTO E INSTALAÇÃO. AF_01/2020</t>
  </si>
  <si>
    <t>MASSA PLASTICA PARA MARMORE/GRANITO</t>
  </si>
  <si>
    <t>LAVATORIO / CUBA DE EMBUTIR, OVAL, DE LOUCA BRANCA, SEM LADRAO, DIMENSOES *50 X 35* CM (L X C)</t>
  </si>
  <si>
    <t>VÁLVULA EM METAL CROMADO TIPO AMERICANA 3.1/2" X 1.1/2" PARA PIA - FORNECIMENTO E INSTALAÇÃO. AF_01/2020</t>
  </si>
  <si>
    <t>CUBA DE EMBUTIR RETANGULAR DE AÇO INOXIDÁVEL, 46 X 30 X 12 CM - FORNECIMENTO E INSTALAÇÃO. AF_01/2020</t>
  </si>
  <si>
    <t>AJUDANTE DE BOMBEIRO OU ENCANADOR</t>
  </si>
  <si>
    <t>BOMBEIRO OU ENCANADOR</t>
  </si>
  <si>
    <t>TANQUE DE LOUCA 18 LITROS TQ0117 DECA</t>
  </si>
  <si>
    <t>BARRA DE APOIO RETA, EM ACO INOX POLIDO, COMPRIMENTO 80CM, DIAMETRO MINIMO 3 CM</t>
  </si>
  <si>
    <t>BARRA DE APOIO RETA, EM ACO INOX POLIDO, COMPRIMENTO 70CM, DIAMETRO MINIMO 3 CM</t>
  </si>
  <si>
    <t>SOLUCAO PREPARADORA / LIMPADORA PARA PVC, FRASCO COM 1000 CM3</t>
  </si>
  <si>
    <t>RALO SIFONADO CILINDRICO, PVC, 100 X 40 MM, COM GRELHA REDONDA BRANCA</t>
  </si>
  <si>
    <t>ADESIVO PLASTICO PARA PVC, FRASCO COM *850* GR</t>
  </si>
  <si>
    <t>SIFAO / TUBO SINFONADO EXTENSIVEL/SANFONADO, UNIVERSAL/ SIMPLES, ENTRE *50 A 70* CM, DE PLASTICO BRANCO</t>
  </si>
  <si>
    <t>ENGATE/RABICHO FLEXIVEL PLASTICO (PVC OU ABS) BRANCO 1/2" X 40 CM</t>
  </si>
  <si>
    <t xml:space="preserve"> 00007608/SINAPI </t>
  </si>
  <si>
    <t>Ducha / chuveiro plastico simples, 5", branco, para acoplar em haste 1/2", agua fria</t>
  </si>
  <si>
    <t xml:space="preserve"> 00011680/SINAPI </t>
  </si>
  <si>
    <t xml:space="preserve"> 00006038/SINAPI </t>
  </si>
  <si>
    <t>Registro de pressao pvc, roscavel, volante simples, de 1/2"</t>
  </si>
  <si>
    <t>CHUVEIRO COMUM EM PLASTICO BRANCO, COM CANO, 3 TEMPERATURAS, 5500 W (110/220 V)</t>
  </si>
  <si>
    <t>TORNEIRA METALICA CROMADA DE MESA PARA LAVATORIO, BICA ALTA, COM AREJADOR</t>
  </si>
  <si>
    <t>TORNEIRA METALICA CROMADA DE PAREDE, PARA COZINHA, BICA MOVEL, COM AREJADOR, 1/2" OU 3/4"</t>
  </si>
  <si>
    <t>TORNEIRA METALICA CROMADA CANO CURTO, SEM BICO, SEM AREJADOR, DE PAREDE, PARA TANQUE E USO GERAL, 1/2" OU 3/4"</t>
  </si>
  <si>
    <t>REGISTRO GAVETA COM ACABAMENTO E CANOPLA CROMADOS, SIMPLES, BITOLA 1/2"</t>
  </si>
  <si>
    <t>FITA VEDA ROSCA, EM PTFE, ROLO DE 18 MM X 50 M (L X C)</t>
  </si>
  <si>
    <t>REGISTRO GAVETA COM ACABAMENTO E CANOPLA CROMADOS, SIMPLES, BITOLA 3/4"</t>
  </si>
  <si>
    <t>Conservacao - rede de gas e agua fria</t>
  </si>
  <si>
    <t xml:space="preserve"> 6.95.48 </t>
  </si>
  <si>
    <t>KIT REPARO PARA CAIXA ACOPLADA</t>
  </si>
  <si>
    <t xml:space="preserve"> 1.01.19 </t>
  </si>
  <si>
    <t>AJUDANTE DE ENCANADOR</t>
  </si>
  <si>
    <t xml:space="preserve"> 1.01.18 </t>
  </si>
  <si>
    <t>ENCANADOR</t>
  </si>
  <si>
    <t>CAIXA SIFONADA PVC, 100 X 100 X 50 MM, COM GRELHA REDONDA, BRANCA</t>
  </si>
  <si>
    <t>CIMENTO PORTLAND POZOLANICO CP IV- 32</t>
  </si>
  <si>
    <t>50KG</t>
  </si>
  <si>
    <t>BLOCO CERAMICO / TIJOLO VAZADO PARA ALVENARIA DE VEDACAO, 8 FUROS NA HORIZONTAL DE 9 X 19 X 19 CM (L X A X C)</t>
  </si>
  <si>
    <t>ADAPTADOR PVC SOLDAVEL, LONGO, COM FLANGE LIVRE,  25 MM X 3/4", PARA CAIXA D' AGUA</t>
  </si>
  <si>
    <t>ADAPTADOR PVC, ROSCAVEL, COM FLANGES E ANEL DE VEDACAO, 1/2", PARA CAIXA D'AGUA</t>
  </si>
  <si>
    <t>TE SOLDAVEL, PVC, 90 GRAUS, 32 MM, PARA AGUA FRIA PREDIAL (NBR 5648)</t>
  </si>
  <si>
    <t>CAIXA D'AGUA / RESERVATORIO EM POLIETILENO, 1000 LITROS, COM TAMPA</t>
  </si>
  <si>
    <t>TORNEIRA DE BOIA CONVENCIONAL PARA CAIXA D'AGUA, AGUA FRIA, 1/2", COM HASTE E TORNEIRA METALICOS E BALAO PLASTICO</t>
  </si>
  <si>
    <t>ADAPTADOR PVC SOLDAVEL, COM FLANGES LIVRES, 32 MM X 1", PARA CAIXA D' AGUA</t>
  </si>
  <si>
    <t>REGISTRO DE ESFERA, PVC, COM VOLANTE, VS, SOLDAVEL, DN 32 MM, COM CORPO DIVIDIDO</t>
  </si>
  <si>
    <t>JOELHO PVC, SOLDAVEL, 90 GRAUS, 32 MM, COR MARROM, PARA AGUA FRIA PREDIAL</t>
  </si>
  <si>
    <t>TORNEIRA DE BOIA CONVENCIONAL PARA CAIXA D'AGUA, AGUA FRIA, 3/4", COM HASTE E TORNEIRA METALICOS E BALAO PLASTICO</t>
  </si>
  <si>
    <t>INEL - INSTALAÇÃO ELÉTRICA/ELETRIFICAÇÃO E ILUMINAÇÃO EXTERNA</t>
  </si>
  <si>
    <t>AUTOMATICO DE BOIA SUPERIOR / INFERIOR, *15* A / 250 V</t>
  </si>
  <si>
    <t>INES - INSTALAÇÕES ESPECIAIS</t>
  </si>
  <si>
    <t>BOMBA CENTRIFUGA MOTOR ELETRICO TRIFASICO 0,99HP DIAMETRO DE SUCCAO X ELEVACAO 1" X 1", DIAMETRO DO ROTOR 145 MM, HM/Q: 14 M / 8,4 M3/H A 40 M / 0,60 M3/H</t>
  </si>
  <si>
    <t>SARRAFO *2,5 X 5* CM EM PINUS, MISTA OU EQUIVALENTE DA REGIAO - BRUTA</t>
  </si>
  <si>
    <t>PREGO DE ACO POLIDO COM CABECA 17 X 27 (2 1/2 X 11)</t>
  </si>
  <si>
    <t>CAIXA D'AGUA / RESERVATORIO EM POLIETILENO, 2000 LITROS, COM TAMPA</t>
  </si>
  <si>
    <t xml:space="preserve"> I0043 </t>
  </si>
  <si>
    <t xml:space="preserve"> I2320 </t>
  </si>
  <si>
    <t xml:space="preserve"> I1092 </t>
  </si>
  <si>
    <t>ENGATE DE PVC</t>
  </si>
  <si>
    <t xml:space="preserve"> I0416 </t>
  </si>
  <si>
    <t>CAIXA DE DESCARGA PLASTICA DE SOBREPOR</t>
  </si>
  <si>
    <t xml:space="preserve"> I2192 </t>
  </si>
  <si>
    <t>TUBO DE PVC DE 1 1/2' PARA DESCARGA</t>
  </si>
  <si>
    <t>VALVULA DE DESCARGA METALICA, BASE 1 1/2" E ACABAMENTO METALICO CROMADO</t>
  </si>
  <si>
    <t>BACIA SANITARIA (VASO) CONVENCIONAL, DE LOUCA BRANCA, SIFAO APARENTE, SAIDA VERTICAL (SEM ASSENTO)</t>
  </si>
  <si>
    <t>REJUNTE EPOXI, QUALQUER COR</t>
  </si>
  <si>
    <t>PARAFUSO NIQUELADO COM ACABAMENTO CROMADO PARA FIXAR PECA SANITARIA, INCLUI PORCA CEGA, ARRUELA E BUCHA DE NYLON TAMANHO S-10</t>
  </si>
  <si>
    <t>CAIXA D'AGUA / RESERVATORIO EM POLIESTER REFORCADO COM FIBRA DE VIDRO, 5000 LITROS, COM TAMPA</t>
  </si>
  <si>
    <t>VÁLVULA EM PLÁSTICO CROMADO TIPO AMERICANA 3.1/2" X 1.1/2" SEM ADAPTADOR PARA PIA - FORNECIMENTO E INSTALAÇÃO. AF_01/2020</t>
  </si>
  <si>
    <t>TORNEIRA CROMADA LONGA, DE PAREDE, 1/2" OU 3/4", PARA PIA DE COZINHA, PADRÃO POPULAR - FORNECIMENTO E INSTALAÇÃO. AF_01/2020</t>
  </si>
  <si>
    <t>BANCADA DE MÁRMORE SINTÉTICO, DE 120 X 60CM, COM CUBA INTEGRADA - FORNECIMENTO E INSTALAÇÃO. AF_01/2020</t>
  </si>
  <si>
    <t>Diversos</t>
  </si>
  <si>
    <t>Encargos Complementares - Eletricista</t>
  </si>
  <si>
    <t>Motobomba centrífuga submersível, marca schneider ou similar, modelo BCS-C5, motor 1/2 cv, trifásico 220V, recalque 2",  hm = 2 a 8 m, q = 10,3 a 18,5m3/h</t>
  </si>
  <si>
    <t>Chave magnética p/motor 3cv-220v</t>
  </si>
  <si>
    <t xml:space="preserve"> 00002436/SINAPI </t>
  </si>
  <si>
    <t>Eletricista (horista)</t>
  </si>
  <si>
    <t>Alicate com isolamento</t>
  </si>
  <si>
    <t>Chave inglesa 12"</t>
  </si>
  <si>
    <t>Alicate volt-amperimetro</t>
  </si>
  <si>
    <t>Entrada em Baixa Tensão</t>
  </si>
  <si>
    <t>Aluguel de caminhão guindauto 3,0 t ( m. benz - 1215 c/48- 143,0 hp</t>
  </si>
  <si>
    <t>Concreto simples fabricado na obra, fck=13,5 mpa, lançado e adensado</t>
  </si>
  <si>
    <t>Alvenarias de Pedra e Concretos para Fundações</t>
  </si>
  <si>
    <t>Lançamento de concreto usinado, bombeado, em peças armadas da superestrutura,inclusive colocação, adensamento e acabamento</t>
  </si>
  <si>
    <t>Concreto Simples</t>
  </si>
  <si>
    <t>Poste concreto duplo T (DT)  9/150</t>
  </si>
  <si>
    <t>LUVA EM PVC RIGIDO ROSCAVEL, DE 3/4", PARA ELETRODUTO</t>
  </si>
  <si>
    <t>LUVA EM PVC RIGIDO ROSCAVEL, DE 1 1/2", PARA ELETRODUTO</t>
  </si>
  <si>
    <t>LUVA EM PVC RIGIDO ROSCAVEL, DE 1", PARA ELETRODUTO</t>
  </si>
  <si>
    <t>LUVA EM PVC RIGIDO ROSCAVEL, DE 1 1/4", PARA ELETRODUTO</t>
  </si>
  <si>
    <t>Pontos de Suprimento de Energia Convencionais</t>
  </si>
  <si>
    <t>Caixa de passagem 30x30cm, em chapa de aço galvanizado p/eletrica</t>
  </si>
  <si>
    <t>HASTE DE ATERRAMENTO EM ACO COM 3,00 M DE COMPRIMENTO E DN = 3/4", REVESTIDA COM BAIXA CAMADA DE COBRE, SEM CONECTOR</t>
  </si>
  <si>
    <t xml:space="preserve"> P.19.000.042249 </t>
  </si>
  <si>
    <t xml:space="preserve"> B.01.000.010115 </t>
  </si>
  <si>
    <t>ELETRICISTA</t>
  </si>
  <si>
    <t xml:space="preserve"> B.01.000.010116 </t>
  </si>
  <si>
    <t>PEDRA BRITADA N. 3 (38 A 50 MM) POSTO PEDREIRA/FORNECEDOR, SEM FRETE</t>
  </si>
  <si>
    <t>QUADRO DE DISTRIBUICAO COM BARRAMENTO TRIFASICO, DE EMBUTIR, EM CHAPA DE ACO GALVANIZADO, PARA 30 DISJUNTORES DIN, 150 A</t>
  </si>
  <si>
    <t>QUADRO DE DISTRIBUICAO COM BARRAMENTO TRIFASICO, DE EMBUTIR, EM CHAPA DE ACO GALVANIZADO, PARA 24 DISJUNTORES DIN, 100 A</t>
  </si>
  <si>
    <t>DISJUNTOR TIPO NEMA, TRIPOLAR 10 ATE 50A, TENSAO MAXIMA DE 415 V</t>
  </si>
  <si>
    <t>DISJUNTOR TIPO NEMA, TRIPOLAR 60 ATE 100 A, TENSAO MAXIMA DE 415 V</t>
  </si>
  <si>
    <t>DISJUNTOR TERMOMAGNETICO PARA TRILHO DIN (IEC), TRIPOLAR, 10 - 50 A</t>
  </si>
  <si>
    <t>TERMINAL A COMPRESSAO EM COBRE ESTANHADO PARA CABO 6 MM2, 1 FURO E 1 COMPRESSAO, PARA PARAFUSO DE FIXACAO M6</t>
  </si>
  <si>
    <t>DISJUNTOR TERMOMAGNETICO PARA TRILHO DIN (IEC), MONOPOLAR, 6 - 32 A</t>
  </si>
  <si>
    <t>TERMINAL A COMPRESSAO EM COBRE ESTANHADO PARA CABO 2,5 MM2, 1 FURO E 1 COMPRESSAO, PARA PARAFUSO DE FIXACAO M5</t>
  </si>
  <si>
    <t>TERMINAL A COMPRESSAO EM COBRE ESTANHADO PARA CABO 4 MM2, 1 FURO E 1 COMPRESSAO, PARA PARAFUSO DE FIXACAO M5</t>
  </si>
  <si>
    <t>Fusíveis, Disjuntores e Chaves</t>
  </si>
  <si>
    <t>Disjuntor bipolar DR 25 A, dispositivo residual diferencial, tipo AC, 30mA</t>
  </si>
  <si>
    <t>CABO DE COBRE, FLEXIVEL, CLASSE 4 OU 5, ISOLACAO EM PVC/A, ANTICHAMA BWF-B, 1 CONDUTOR, 450/750 V, SECAO NOMINAL 1,5 MM2</t>
  </si>
  <si>
    <t>FITA ISOLANTE ADESIVA ANTICHAMA, USO ATE 750 V, EM ROLO DE 19 MM X 5 M</t>
  </si>
  <si>
    <t>CABO DE COBRE, FLEXIVEL, CLASSE 4 OU 5, ISOLACAO EM PVC/A, ANTICHAMA BWF-B, 1 CONDUTOR, 450/750 V, SECAO NOMINAL 2,5 MM2</t>
  </si>
  <si>
    <t>CABO DE COBRE, FLEXIVEL, CLASSE 4 OU 5, ISOLACAO EM PVC/A, ANTICHAMA BWF-B, COBERTURA PVC-ST1, ANTICHAMA BWF-B, 1 CONDUTOR, 0,6/1 KV, SECAO NOMINAL 2,5 MM2</t>
  </si>
  <si>
    <t>CABO DE COBRE, FLEXIVEL, CLASSE 4 OU 5, ISOLACAO EM PVC/A, ANTICHAMA BWF-B, 1 CONDUTOR, 450/750 V, SECAO NOMINAL 4 MM2</t>
  </si>
  <si>
    <t>CABO DE COBRE, FLEXIVEL, CLASSE 4 OU 5, ISOLACAO EM PVC/A, ANTICHAMA BWF-B, 1 CONDUTOR, 450/750 V, SECAO NOMINAL 6 MM2</t>
  </si>
  <si>
    <t>CABO DE COBRE, FLEXIVEL, CLASSE 4 OU 5, ISOLACAO EM PVC/A, ANTICHAMA BWF-B, 1 CONDUTOR, 450/750 V, SECAO NOMINAL 10 MM2</t>
  </si>
  <si>
    <t>CABO DE COBRE, FLEXIVEL, CLASSE 4 OU 5, ISOLACAO EM PVC/A, ANTICHAMA BWF-B, COBERTURA PVC-ST1, ANTICHAMA BWF-B, 1 CONDUTOR, 0,6/1 KV, SECAO NOMINAL 10 MM2</t>
  </si>
  <si>
    <t>CABO DE COBRE, FLEXIVEL, CLASSE 4 OU 5, ISOLACAO EM PVC/A, ANTICHAMA BWF-B, 1 CONDUTOR, 450/750 V, SECAO NOMINAL 16 MM2</t>
  </si>
  <si>
    <t>CABO DE COBRE, FLEXIVEL, CLASSE 4 OU 5, ISOLACAO EM PVC/A, ANTICHAMA BWF-B, COBERTURA PVC-ST1, ANTICHAMA BWF-B, 1 CONDUTOR, 0,6/1 KV, SECAO NOMINAL 16 MM2</t>
  </si>
  <si>
    <t>Cabo de cobre isolado HEPR (XLPE),   4,0mm²,  1kv / 90º C</t>
  </si>
  <si>
    <t>Cabo de cobre isolado HEPR (XLPE),   6,0mm²,  1kv / 90º C</t>
  </si>
  <si>
    <t>Interligações até Quadro Geral - Fios e Cabos</t>
  </si>
  <si>
    <t>Cabo de cobre isolado HEPR (XLPE),  10mm²,  1kv / 90º C</t>
  </si>
  <si>
    <t>Cabo de cobre isolado HEPR (XLPE),  16mm²,  1kv / 90º C</t>
  </si>
  <si>
    <t>Cabo de cobre isolado HEPR (XLPE),  25mm²,  1kv / 90º C</t>
  </si>
  <si>
    <t>Cabo de cobre isolado HEPR (XLPE),  35mm²,  1kv / 90º C</t>
  </si>
  <si>
    <t>Cabo de cobre isolado HEPR (XLPE),  50mm²,  1kv / 90º C</t>
  </si>
  <si>
    <t>Cabo de cobre isolado HEPR (XLPE),  70mm²,  1kv / 90º C</t>
  </si>
  <si>
    <t>CABO DE COBRE, FLEXIVEL, CLASSE 4 OU 5, ISOLACAO EM PVC/A, ANTICHAMA BWF-B, COBERTURA PVC-ST1, ANTICHAMA BWF-B, 1 CONDUTOR, 0,6/1 KV, SECAO NOMINAL 120 MM2</t>
  </si>
  <si>
    <t xml:space="preserve"> I0042 </t>
  </si>
  <si>
    <t>AJUDANTE DE ELETRICISTA</t>
  </si>
  <si>
    <t xml:space="preserve"> I2312 </t>
  </si>
  <si>
    <t xml:space="preserve"> I8368 </t>
  </si>
  <si>
    <t>CABO LÓGICO 4 PARES, CAT. 6 - UTP</t>
  </si>
  <si>
    <t>ELETRODUTO FLEXÍVEL CORRUGADO, PVC, DN 20 MM (1/2"), PARA CIRCUITOS TERMINAIS, INSTALADO EM PAREDE - FORNECIMENTO E INSTALAÇÃO. AF_03/2023</t>
  </si>
  <si>
    <t>CAIXA RETANGULAR 4" X 2" MÉDIA (1,30 M DO PISO), PVC, INSTALADA EM PAREDE - FORNECIMENTO E INSTALAÇÃO. AF_03/2023</t>
  </si>
  <si>
    <t>RASGO LINEAR MANUAL EM ALVENARIA, PARA ELETRODUTOS, DIÂMETROS MENORES OU IGUAIS A 40 MM. AF_09/2023</t>
  </si>
  <si>
    <t>SUPORTE PARAFUSADO COM PLACA DE ENCAIXE 4" X 2" ALTO (2,00 M DO PISO) PARA PONTO ELÉTRICO - FORNECIMENTO E INSTALAÇÃO. AF_03/2023</t>
  </si>
  <si>
    <t>CAIXA OCTOGONAL 3" X 3", PVC, INSTALADA EM LAJE - FORNECIMENTO E INSTALAÇÃO. AF_03/2023</t>
  </si>
  <si>
    <t>ELETRODUTO FLEXÍVEL CORRUGADO, PVC, DN 20 MM (1/2"), PARA CIRCUITOS TERMINAIS, INSTALADO EM LAJE - FORNECIMENTO E INSTALAÇÃO. AF_03/2023</t>
  </si>
  <si>
    <t xml:space="preserve"> 00012118/SINAPI </t>
  </si>
  <si>
    <t>Kit de protecao arstop para ar condicionado, tomada padrao 2p+t 20 a, com disjuntor unipolar din 20a</t>
  </si>
  <si>
    <t>Parafuso c/ bucha S-6</t>
  </si>
  <si>
    <t xml:space="preserve"> 00002674/SINAPI </t>
  </si>
  <si>
    <t xml:space="preserve"> 00000400/SINAPI </t>
  </si>
  <si>
    <t>Abracadeira em aco para amarracao de eletrodutos, tipo d, com 3/4" e parafusode fixacao</t>
  </si>
  <si>
    <t xml:space="preserve"> 00004375/SINAPI </t>
  </si>
  <si>
    <t>Bucha de nylon sem aba s6</t>
  </si>
  <si>
    <t xml:space="preserve"> 00021128/SINAPI </t>
  </si>
  <si>
    <t>Eletroduto em aco galvanizado eletrolitico, leve, diametro 3/4", parede de 0,90 mm</t>
  </si>
  <si>
    <t xml:space="preserve"> 00000944/SINAPI </t>
  </si>
  <si>
    <t>Fio de cobre, solido, classe 1, isolacao em pvc/a, antichama bwf-b, 450/750v,secao nominal 4 mm2</t>
  </si>
  <si>
    <t xml:space="preserve"> 00020111/SINAPI </t>
  </si>
  <si>
    <t>Fita isolante adesiva antichama, uso ate 750 v, em rolo de 19 mm x 20 m</t>
  </si>
  <si>
    <t xml:space="preserve"> 00000939/SINAPI </t>
  </si>
  <si>
    <t>Fio de cobre, solido, classe 1, isolacao em pvc/a, antichama bwf-b, 450/750v,secao nominal 2,5 mm2</t>
  </si>
  <si>
    <t xml:space="preserve"> 00012001/SINAPI </t>
  </si>
  <si>
    <t>Caixa octogonal de fundo movel, em pvc, de 4" x 4", para eletroduto flexivel corrugado</t>
  </si>
  <si>
    <t xml:space="preserve"> 00002688/SINAPI </t>
  </si>
  <si>
    <t>Eletroduto pvc flexivel corrugado, cor amarela, de 25 mm</t>
  </si>
  <si>
    <t xml:space="preserve"> 00001872/SINAPI </t>
  </si>
  <si>
    <t>Caixa de passagem, em pvc, de 4" x 2", para eletroduto flexivel corrugado</t>
  </si>
  <si>
    <t>Interruptor 01 seção paralela, de embutir, com placa</t>
  </si>
  <si>
    <t>Interruptor embutir 02 seções simples com placa</t>
  </si>
  <si>
    <t>Revisões e Reposições</t>
  </si>
  <si>
    <t xml:space="preserve"> 00002673/SINAPI </t>
  </si>
  <si>
    <t>Bucha em liga zamak para eletroduto 16mm, d=1/2"</t>
  </si>
  <si>
    <t xml:space="preserve"> 00002557/SINAPI </t>
  </si>
  <si>
    <t>Caixa de luz "4 x 4" em aco esmaltada</t>
  </si>
  <si>
    <t xml:space="preserve"> 00011891/SINAPI </t>
  </si>
  <si>
    <t>Cordao de cobre, flexivel, torcido, classe 4 ou 5, isolacao em pvc/d, 300 v, 2 condutores de 2,5 mm2</t>
  </si>
  <si>
    <t xml:space="preserve"> 00043132/SINAPI </t>
  </si>
  <si>
    <t>Arame recozido 16 bwg, d = 1,65 mm (0,016 kg/m) ou 18 bwg, d = 1,25 mm (0,01 kg/m)</t>
  </si>
  <si>
    <t>TOMADA MÉDIA DE EMBUTIR (1 MÓDULO), 2P+T 20 A, INCLUINDO SUPORTE E PLACA - FORNECIMENTO E INSTALAÇÃO. AF_03/2023</t>
  </si>
  <si>
    <t>Pontos de Suprimento de Lógica</t>
  </si>
  <si>
    <t>Tomada para lógica, rj45, com placa</t>
  </si>
  <si>
    <t>Tomadas para Lógica</t>
  </si>
  <si>
    <t>TOMADA MÉDIA DE EMBUTIR (1 MÓDULO), 2P+T 10 A, SEM SUPORTE E SEM PLACA - FORNECIMENTO E INSTALAÇÃO. AF_03/2023</t>
  </si>
  <si>
    <t>SUPORTE PARAFUSADO COM PLACA DE ENCAIXE 4" X 2" MÉDIO (1,30 M DO PISO) PARA PONTO ELÉTRICO - FORNECIMENTO E INSTALAÇÃO. AF_03/2023</t>
  </si>
  <si>
    <t>TOMADA MÉDIA DE EMBUTIR (2 MÓDULOS), 2P+T 10 A, SEM SUPORTE E SEM PLACA - FORNECIMENTO E INSTALAÇÃO. AF_03/2023</t>
  </si>
  <si>
    <t>TOMADA BAIXA DE EMBUTIR (2 MÓDULOS), 2P+T 10 A, SEM SUPORTE E SEM PLACA - FORNECIMENTO E INSTALAÇÃO. AF_03/2023</t>
  </si>
  <si>
    <t>INTERRUPTOR SIMPLES (1 MÓDULO) COM 1 TOMADA DE EMBUTIR 2P+T 10 A, SEM SUPORTE E SEM PLACA - FORNECIMENTO E INSTALAÇÃO. AF_03/2023</t>
  </si>
  <si>
    <t>INTERRUPTOR SIMPLES 10A, 250V (APENAS MODULO)</t>
  </si>
  <si>
    <t>TOMADA RJ45, 8 FIOS, CAT 5E, CONJUNTO MONTADO PARA EMBUTIR 4" X 2" (PLACA + SUPORTE + MODULO)</t>
  </si>
  <si>
    <t>Luminárias Internas</t>
  </si>
  <si>
    <t>Luminárias Externas</t>
  </si>
  <si>
    <t>Luminária em LED  para iluminação pública,50W,bivolt, Selo A Inmetro, corpo em alumínio inj, FP 0,95, prot. DPS 10kv, IP66, IK09, Temp. cor 5000k, IRC= ou 70%, v. útil 50.000h, 130 lm/w.gar.5 anos, modelo GL216 G-light ou similar un</t>
  </si>
  <si>
    <t>ELETRICISTA (HORISTA)</t>
  </si>
  <si>
    <t>Luminária cilíndrica de sobrepor em alumínio pintado em marrom padrão lumini,ref. T069, da Lumini ou similar, incluise duas lâmpadas fluocompactas de 20W,temp. cor 2700K</t>
  </si>
  <si>
    <t>SOQUETE DE BAQUELITE BASE E27, PARA LAMPADAS</t>
  </si>
  <si>
    <t>LAMPADA LED TUBULAR BIVOLT 18/20 W, BASE G13</t>
  </si>
  <si>
    <t>FIO DE COBRE, SOLIDO, CLASSE 1, ISOLACAO EM PVC/A, ANTICHAMA BWF-B, 450/750V, SECAO NOMINAL 4 MM2</t>
  </si>
  <si>
    <t>LAMPADA LED 10 W BIVOLT BRANCA, FORMATO TRADICIONAL (BASE E27)</t>
  </si>
  <si>
    <t>Refletor Slim  LED 200W de potência, branco Frio, 6500k, Autovolt, marca G-light ou similar</t>
  </si>
  <si>
    <t>Parafuso metal 2 1/2" x 12 p/ bucha s-10</t>
  </si>
  <si>
    <t>RELE FOTOELETRICO INTERNO E EXTERNO BIVOLT 1000 W, DE CONECTOR, SEM BASE</t>
  </si>
  <si>
    <t>CAIXA PARA MEDIDOR MONOFASICO, EM POLICARBONATO / TERMOPLASTICO, PARA ALOJAR 1 DISJUNTOR (PADRAO DA CONCESSIONARIA LOCAL)</t>
  </si>
  <si>
    <t>INTERRUPTOR SIMPLES (3 MÓDULOS), 10A/250V, SEM SUPORTE E SEM PLACA - FORNECIMENTO E INSTALAÇÃO. AF_03/2023</t>
  </si>
  <si>
    <t>REATOR P/ 1 LAMPADA VAPOR DE SODIO 250W USO EXTERNO</t>
  </si>
  <si>
    <t>LAMPADA VAPOR DE SODIO OVOIDE 250 W (BASE E40)</t>
  </si>
  <si>
    <t>ARGAMASSA TRAÇO 1:1:6 (EM VOLUME DE CIMENTO, CAL E AREIA MÉDIA ÚMIDA) PARA EMBOÇO/MASSA ÚNICA/ASSENTAMENTO DE ALVENARIA DE VEDAÇÃO, PREPARO MANUAL. AF_08/2019</t>
  </si>
  <si>
    <t>QUADRO DE DISTRIBUICAO COM BARRAMENTO TRIFASICO, DE EMBUTIR, EM CHAPA DE ACO GALVANIZADO, PARA 12 DISJUNTORES DIN, 100 A</t>
  </si>
  <si>
    <t>QUADRO DE DISTRIBUICAO COM BARRAMENTO TRIFASICO, DE EMBUTIR, EM CHAPA DE ACO GALVANIZADO, PARA 18 DISJUNTORES DIN, 100 A</t>
  </si>
  <si>
    <t>LUMINARIA DE EMERGENCIA 30 LEDS, POTENCIA 2 W, BATERIA DE LITIO, AUTONOMIA DE 6 HORAS</t>
  </si>
  <si>
    <t>TRANSFORMADOR TRIFASICO DE DISTRIBUICAO, POTENCIA DE 112,5 KVA, TENSAO NOMINAL DE 15 KV, TENSAO SECUNDARIA DE 220/127V, EM OLEO ISOLANTE TIPO MINERAL</t>
  </si>
  <si>
    <t>TRANSFORMADOR TRIFASICO DE DISTRIBUICAO, POTENCIA DE 225 KVA, TENSAO NOMINAL DE 15 KV, TENSAO SECUNDARIA DE 220/127V, EM OLEO ISOLANTE TIPO MINERAL</t>
  </si>
  <si>
    <t>Urbanização de Parques e Praças</t>
  </si>
  <si>
    <t xml:space="preserve"> 00011002/SINAPI </t>
  </si>
  <si>
    <t>Eletrodo revestido aws - e6013, diametro igual a 2,50 mm</t>
  </si>
  <si>
    <t>CONCRETO CICLÓPICO FCK = 15MPA, 30% PEDRA DE MÃO EM VOLUME REAL, INCLUSIVE LANÇAMENTO. AF_05/2021</t>
  </si>
  <si>
    <t xml:space="preserve"> 00021013/SINAPI </t>
  </si>
  <si>
    <t>Tubo aco galvanizado com costura, classe leve, dn 50 mm (2"), e = 3,00 mm, *4,40* kg/m (nbr 5580)</t>
  </si>
  <si>
    <t xml:space="preserve"> 00021012/SINAPI </t>
  </si>
  <si>
    <t>Tubo aco galvanizado com costura, classe leve, dn 40 mm (1 1/2"), e = 3,00 mm, *3,48* kg/m (nbr 5580)</t>
  </si>
  <si>
    <t>Máquina de solda elétrica</t>
  </si>
  <si>
    <t>Forma plana para fundações, em compensado resinado 12mm, 02 usos</t>
  </si>
  <si>
    <t>Formas para Fundações</t>
  </si>
  <si>
    <t>Encargos Complementares - Soldador</t>
  </si>
  <si>
    <t>Roldana de aço, com rolamento, Ø =30mm</t>
  </si>
  <si>
    <t xml:space="preserve"> 00006160/SINAPI </t>
  </si>
  <si>
    <t>Soldador (horista)</t>
  </si>
  <si>
    <t>Escavação manual de vala ou cava em material de 1ª categoria, profundidade até 1,50m</t>
  </si>
  <si>
    <t>Escavação Manual em Área Urbana</t>
  </si>
  <si>
    <t>VIBRADOR DE IMERSAO, DIAMETRO DA PONTEIRA DE *45* MM, COM MOTOR ELETRICO TRIFASICO DE 2 HP (2 CV)</t>
  </si>
  <si>
    <t>ENERGIA ELETRICA ATE 2000 KWH INDUSTRIAL, SEM DEMANDA</t>
  </si>
  <si>
    <t>SEGURO - HORISTA (COLETADO CAIXA - ENCARGOS COMPLEMENTARES)</t>
  </si>
  <si>
    <t>EPI - FAMILIA SERVENTE - HORISTA (ENCARGOS COMPLEMENTARES - COLETADO CAIXA)</t>
  </si>
  <si>
    <t>FERRAMENTAS - FAMILIA SERVENTE - HORISTA (ENCARGOS COMPLEMENTARES - COLETADO CAIXA)</t>
  </si>
  <si>
    <t>EXAMES - HORISTA (COLETADO CAIXA - ENCARGOS COMPLEMENTARES)</t>
  </si>
  <si>
    <t>ALIMENTACAO - HORISTA (COLETADO CAIXA - ENCARGOS COMPLEMENTARES)</t>
  </si>
  <si>
    <t>TRANSPORTE - HORISTA (COLETADO CAIXA - ENCARGOS COMPLEMENTARES)</t>
  </si>
  <si>
    <t>FERRAMENTAS - FAMILIA OPERADOR ESCAVADEIRA - HORISTA (ENCARGOS COMPLEMENTARES - COLETADO CAIXA)</t>
  </si>
  <si>
    <t>OPERADOR DE BETONEIRA ESTACIONARIA / MISTURADOR (HORISTA)</t>
  </si>
  <si>
    <t>EPI - FAMILIA OPERADOR ESCAVADEIRA - HORISTA (ENCARGOS COMPLEMENTARES - COLETADO CAIXA)</t>
  </si>
  <si>
    <t>PEDREIRO (HORISTA)</t>
  </si>
  <si>
    <t>FERRAMENTAS - FAMILIA PEDREIRO - HORISTA (ENCARGOS COMPLEMENTARES - COLETADO CAIXA)</t>
  </si>
  <si>
    <t>EPI - FAMILIA PEDREIRO - HORISTA (ENCARGOS COMPLEMENTARES - COLETADO CAIXA)</t>
  </si>
  <si>
    <t>PEDRA DE MAO OU PEDRA RACHAO PARA ARRIMO/FUNDACAO (POSTO PEDREIRA/FORNECEDOR, SEM FRETE)</t>
  </si>
  <si>
    <t>Compensado resinado 12mm - Madeirit ou similar</t>
  </si>
  <si>
    <t xml:space="preserve"> 00002692/SINAPI </t>
  </si>
  <si>
    <t>Desmoldante protetor para formas de madeira, de base oleosa emulsionada em agua</t>
  </si>
  <si>
    <t xml:space="preserve"> 00043130/SINAPI </t>
  </si>
  <si>
    <t>Arame galvanizado 12 bwg, d = 2,76 mm (0,048 kg/m) ou 14 bwg, d = 2,11 mm (0,026 kg/m)</t>
  </si>
  <si>
    <t>Cavalete de ferro nº 1</t>
  </si>
  <si>
    <t>Talhadeira com punho de proteção 22 x225mm ref.207206BR Belzer</t>
  </si>
  <si>
    <t>Alicate para anéis de pistão capacidade 50-100mm. ref.44044101 Tramontina ou similar</t>
  </si>
  <si>
    <t>Alicate de pressão 11"</t>
  </si>
  <si>
    <t>Alicate diagonal para corte rente 5" a 8"</t>
  </si>
  <si>
    <t>Fonte inversora de solda WMI 140ED 220V - BAMBOZZI - WMI- 140ED</t>
  </si>
  <si>
    <t>Martelo de solda do tipo picareta, cabo de madeira, 300x0,4x0,5mm</t>
  </si>
  <si>
    <t>Esquadro de alumínio para soldagem de peças, com duas morsas, 35 x 35 x 4,5cm, marca Black Jack</t>
  </si>
  <si>
    <t>Chave Inglesa 15" ref. 012418012 carbografite</t>
  </si>
  <si>
    <t>Alicate de pressão para solda tipo U, para apertar chapas, tiras e qualquer tipo de perfil. Niquelado, mordentes reforçados em aço laminadao. Corpo em chapa dobrada  extra-reforçada e rebites de aço, 11" (280mm). Ref. 138 Gedore.</t>
  </si>
  <si>
    <t>Grampo de de aperto rápido 16" Ref. 60987 Beltools</t>
  </si>
  <si>
    <t>Alicate Climpador ( cripador )</t>
  </si>
  <si>
    <t>Alicate de pressão para solda de chapa 18" (460mm), Ref.138 Z Gedore</t>
  </si>
  <si>
    <t>Esmerilhadeira angular elétrico portátil 4 1/2" - 1000 watts  - ref. G1000kB2Black e Decker</t>
  </si>
  <si>
    <t>Selador horizontal para fita de aço 1"</t>
  </si>
  <si>
    <t>Macariço de solda Ref. CG201 código 010414410 carbografite</t>
  </si>
  <si>
    <t>Bolsa de lona para ferramentas 40 x 30 x 20cm</t>
  </si>
  <si>
    <t>AUXILIAR DE SERRALHEIRO COM ENCARGOS COMPLEMENTARES</t>
  </si>
  <si>
    <t>ELETRODO REVESTIDO AWS - E6013, DIAMETRO IGUAL A 2,50 MM</t>
  </si>
  <si>
    <t>SUPORTE PARA CALHA DE 150 MM EM ACO GALVANIZADO</t>
  </si>
  <si>
    <t>TUBO ACO GALVANIZADO COM COSTURA, CLASSE LEVE, DN 40 MM (1 1/2"), E = 3,00 MM, *3,48* KG/M (NBR 5580)</t>
  </si>
  <si>
    <t>TUBO ACO GALVANIZADO COM COSTURA, CLASSE LEVE, DN 50 MM (2"), E = 3,00 MM, *4,40* KG/M (NBR 5580)</t>
  </si>
  <si>
    <t>BARRA DE ACO CHATA, RETANGULAR (QUALQUER BITOLA)</t>
  </si>
  <si>
    <t>PARAFUSO DE ACO ZINCADO, TIPO CHUMBADOR PARABOLT, DIAMETRO 3/8", COMPRIMENTO 75 MM</t>
  </si>
  <si>
    <t>CHAPA DE ACO GROSSA, ASTM A36, E = 3/8" (9,53 MM) 74,69 KG/M2</t>
  </si>
  <si>
    <t>Alambrados e Gradis</t>
  </si>
  <si>
    <t xml:space="preserve"> 00001339/SINAPI </t>
  </si>
  <si>
    <t>Cola a base de resina sintetica para chapa de laminado melaminico e outros</t>
  </si>
  <si>
    <t xml:space="preserve"> 00001338/SINAPI </t>
  </si>
  <si>
    <t>Chapa de laminado melaminico, liso brilhante, de 1,25 x 3,08 metros, espessura = 0,8 milimetros</t>
  </si>
  <si>
    <t>Compensado resinado 20mm - Madeirit ou similar</t>
  </si>
  <si>
    <t>Verniz poliuretano</t>
  </si>
  <si>
    <t>Moldura de madeira 10 x 1.5 cm</t>
  </si>
  <si>
    <t>CONCRETO MAGRO PARA LASTRO, TRAÇO 1:4,5:4,5 (EM MASSA SECA DE CIMENTO/ AREIA MÉDIA/ BRITA 1) - PREPARO MANUAL. AF_05/2021</t>
  </si>
  <si>
    <t>TABUA *2,5 X 15 CM EM PINUS, MISTA OU EQUIVALENTE DA REGIAO - BRUTA</t>
  </si>
  <si>
    <t xml:space="preserve"> 00005076/SINAPI </t>
  </si>
  <si>
    <t>Grampo de aco polido 1" x 9</t>
  </si>
  <si>
    <t xml:space="preserve"> 00010931/SINAPI </t>
  </si>
  <si>
    <t>Tela de arame galvanizada, hexagonal, fio 0,56 mm (24 bwg), malha 1/2", h = 1m</t>
  </si>
  <si>
    <t>Fornecimento e instalação de rede de proteção em nylon malha 10 x 10 cm para quadras de esporte</t>
  </si>
  <si>
    <t>TRANSPORTE HORIZONTAL MANUAL, DE TUBO DE AÇO CARBONO LEVE OU MÉDIO, PRETO OU GALVANIZADO, COM DIÂMETRO MAIOR QUE 32 MM E MENOR OU IGUAL A 65 MM (UNIDADE: MXKM). AF_07/2019</t>
  </si>
  <si>
    <t>MXKM</t>
  </si>
  <si>
    <t>ARAME GALVANIZADO 12 BWG, D = 2,76 MM (0,048 KG/M) OU 14 BWG, D = 2,11 MM (0,026 KG/M)</t>
  </si>
  <si>
    <t>TUBO ACO GALVANIZADO COM COSTURA, CLASSE MEDIA, DN 2", E = *3,65* MM, PESO *5,10* KG/M (NBR 5580)</t>
  </si>
  <si>
    <t>!EM PROCESSO DE DESATIVACAO! TABUA DE MADEIRA NAO APARELHADA *2,5 X 30 CM (1 X 12 ") PINUS, MISTA OU EQUIVALENTE DA REGIAO</t>
  </si>
  <si>
    <t>TE DE FERRO GALVANIZADO, DE 2"</t>
  </si>
  <si>
    <t>PREGO DE ACO POLIDO COM CABECA 18 X 30 (2 3/4 X 10)</t>
  </si>
  <si>
    <t>TELA DE ARAME GALVANIZADA REVESTIDA EM PVC, QUADRANGULAR / LOSANGULAR, FIO 2,77 MM (12 BWG), BITOLA FINAL = *3,8* MM, MALHA 7,5 X 7,5 CM, H = 2 M</t>
  </si>
  <si>
    <t>Lastros, Lajes e Berços</t>
  </si>
  <si>
    <t>EPI - FAMILIA ENGENHEIRO CIVIL - MENSALISTA (ENCARGOS COMPLEMENTARES - COLETADO CAIXA)</t>
  </si>
  <si>
    <t>EXAMES - MENSALISTA (COLETADO CAIXA - ENCARGOS COMPLEMENTARES)</t>
  </si>
  <si>
    <t>SEGURO - MENSALISTA (COLETADO CAIXA - ENCARGOS COMPLEMENTARES)</t>
  </si>
  <si>
    <t>FERRAMENTAS - FAMILIA ENGENHEIRO CIVIL - MENSALISTA (ENCARGOS COMPLEMENTARES - COLETADO CAIXA)</t>
  </si>
  <si>
    <t>CURSO DE CAPACITAÇÃO PARA ENGENHEIRO ELETRICISTA (ENCARGOS COMPLEMENTARES) - MENSALISTA</t>
  </si>
  <si>
    <t>ENGENHEIRO ELETRICISTA (MENSALISTA)</t>
  </si>
  <si>
    <t>CURSO DE CAPACITAÇÃO PARA MESTRE DE OBRAS (ENCARGOS COMPLEMENTARES) - MENSALISTA</t>
  </si>
  <si>
    <t>FERRAMENTAS - FAMILIA ENCARREGADO GERAL - MENSALISTA (ENCARGOS COMPLEMENTARES - COLETADO CAIXA)</t>
  </si>
  <si>
    <t>EPI - FAMILIA ENCARREGADO GERAL - MENSALISTA (ENCARGOS COMPLEMENTARES - COLETADO CAIXA)</t>
  </si>
  <si>
    <t>MESTRE DE OBRAS (MENSALISTA)</t>
  </si>
  <si>
    <t>CURSO DE CAPACITAÇÃO PARA ENCARREGADO GERAL DE OBRAS (ENCARGOS COMPLEMENTARES) - MENSALISTA</t>
  </si>
  <si>
    <t>ENCARREGADO GERAL DE OBRAS (MENSALISTA)</t>
  </si>
  <si>
    <t>CURSO DE CAPACITAÇÃO PARA AUXILIAR TÉCNICO DE ENGENHARIA (ENCARGOS COMPLEMENTARES) - MENSALISTA</t>
  </si>
  <si>
    <t>AUXILIAR TECNICO / ASSISTENTE DE ENGENHARIA (MENSALISTA)</t>
  </si>
  <si>
    <t>CURSO DE CAPACITAÇÃO PARA TÉCNICO EM SEGURANÇA DO TRABALHO (ENCARGOS COMPLEMENTARES) - MENSALISTA</t>
  </si>
  <si>
    <t>FERRAMENTAS - FAMILIA ALMOXARIFE - MENSALISTA (ENCARGOS COMPLEMENTARES - COLETADO CAIXA)</t>
  </si>
  <si>
    <t>EPI - FAMILIA ALMOXARIFE - MENSALISTA (ENCARGOS COMPLEMENTARES - COLETADO CAIXA)</t>
  </si>
  <si>
    <t>TECNICO EM SEGURANCA DO TRABALHO (MENSALISTA)</t>
  </si>
  <si>
    <t>DNIT</t>
  </si>
  <si>
    <t>VEICULO LEVE  - 53 Kw (SEM MOTORISTA)</t>
  </si>
  <si>
    <t>E8889</t>
  </si>
  <si>
    <t>Comercial (2,55% do CMCC - SINAPI)</t>
  </si>
  <si>
    <t>B8951</t>
  </si>
  <si>
    <t>M² X MÊS</t>
  </si>
  <si>
    <t>5.14</t>
  </si>
  <si>
    <t>Rejuntamento com argamassa pré-fabricada, junta entre 2mm e 6mm em cerâmica, até 10x10 cm (100 cm²) - decorativa (parede e piso )</t>
  </si>
  <si>
    <t>%</t>
  </si>
  <si>
    <t>FORNECIMENTO E INSTALAÇÃO DE REVESTIMENTO MODULAR PARA UTILIZAÇÃO EM QUADRAS POLIESPORTIVAS, PLAYGROUNDS, ESCOLAS, CRECHES E/OU QUALQUER OUTRO AMBIENTE EXTERNO - DIMENSÕES MINIMAS 250MM X 250MM X 12MM (CONSIDERANDO PINOS). DESVIO DE +- 1,0MM; MINIMO DE 10 TRAVAS (PARA MACHOS E FEMEAS); TRAVA ANTIFURTO; 100% POLIPROPILENO VIRGEM DE ALTO IMPACTO E ALTA RESISTÊNCIA; ADITIVO antiUV; ADITIVO ANTIESTÁTICO; 100% DE RESITENCIA A UMIDADE.</t>
  </si>
  <si>
    <t>ACABAMENTO - BORDAS DE INSTALAÇÃO EM FORMA DE RAMPAS MODULARES, INCLUÍNDO AS PONTEIRAS PARA AS RAMPAS (CANTOS DA QUADRA)</t>
  </si>
  <si>
    <t>UND</t>
  </si>
  <si>
    <t>DEMARCAÇÃO E PINTURA DE FAIXAS DE 10 cm COM SELADOR E TINTA PU</t>
  </si>
  <si>
    <t>CONJUNTO DE PINOS DE AMORTECIMENTO</t>
  </si>
  <si>
    <t xml:space="preserve"> 8.15</t>
  </si>
  <si>
    <t xml:space="preserve"> 8.16</t>
  </si>
  <si>
    <t xml:space="preserve"> 8.17</t>
  </si>
  <si>
    <t xml:space="preserve"> 8.18</t>
  </si>
  <si>
    <t>COTAÇÃO</t>
  </si>
  <si>
    <t>ENGENHEIRO CIVIL DE OBRA JUNIOR COM ENCARGOS COMPLEMENTARES</t>
  </si>
  <si>
    <t>DEMOLIÇÃO DE ALVENARIA DE TIJOLO MACIÇO, DE FORMA MANUAL, SEM REAPROVEITAMENTO. AF_09/2023</t>
  </si>
  <si>
    <t>ESGOTAMENTO DE VALA COM BOMBA SUBMERSÍVEL. AF_12/2022</t>
  </si>
  <si>
    <t>LOCAÇÃO CONVENCIONAL DE OBRA, UTILIZANDO GABARITO DE TÁBUAS CORRIDAS PONTALETADAS A CADA 1,50M -  2 UTILIZAÇÕES. AF_03/2024</t>
  </si>
  <si>
    <t>LANÇAMENTO COM USO DE BALDES, ADENSAMENTO E ACABAMENTO DE CONCRETO EM ESTRUTURAS. AF_02/2022</t>
  </si>
  <si>
    <t>ALVENARIA DE VEDAÇÃO DE BLOCOS CERÂMICOS FURADOS NA HORIZONTAL DE 9X19X19 CM (ESPESSURA 9 CM) E ARGAMASSA DE ASSENTAMENTO COM PREPARO MANUAL. AF_12/2021</t>
  </si>
  <si>
    <t>DISJUNTOR TRIPOLAR TIPO NEMA, CORRENTE NOMINAL DE 60 ATÉ 100A - FORNECIMENTO E INSTALAÇÃO. AF_10/2020</t>
  </si>
  <si>
    <t>CABO DE COBRE FLEXÍVEL ISOLADO, 25 MM², ANTI-CHAMA 0,6/1,0 KV, PARA REDE ENTERRADA DE DISTRIBUIÇÃO DE ENERGIA ELÉTRICA - FORNECIMENTO E INSTALAÇÃO. AF_12/2021</t>
  </si>
  <si>
    <t>ALAMBRADO PARA QUADRA POLIESPORTIVA, ESTRUTURADO POR TUBOS DE ACO GALVANIZADO, (MONTANTES COM DIAMETRO 2", TRAVESSAS E ESCORAS COM DIÂMETRO 1 ¼"), COM TELA DE ARAME GALVANIZADO, FIO 10 BWG E MALHA QUADRADA 5X5CM (EXCETO MURETA). AF_03/2021</t>
  </si>
  <si>
    <t>SUBSTITUIÇÃO DE LUMINÁRIA DE VAPOR DE MERCÚRIO/VAPOR DE SÓDIO POR LUMINÁRIA DE LED PARA ILUMINAÇÃO PÚBLICA (NÃO INCLUI FORNECIMENTO). AF_02/2025_PS</t>
  </si>
  <si>
    <t>Demolições e Remoções</t>
  </si>
  <si>
    <t>Livro SINAPI: Cálculos e Parâmetros</t>
  </si>
  <si>
    <t>CARPINTEIRO DE ESQUADRIAS COM ENCARGOS COMPLEMENTARES</t>
  </si>
  <si>
    <t>Rasgos e Fixações</t>
  </si>
  <si>
    <t>MARTELO DEMOLIDOR ELÉTRICO, COM POTÊNCIA DE 2.000 W, 1.000 IMPACTOS POR MINUTO, PESO DE 30 KG - CHI DIURNO. AF_01/2021</t>
  </si>
  <si>
    <t>Custos Horários Produtivo e Improdutivo dos Equipamentos</t>
  </si>
  <si>
    <t>Supressão Vegetal</t>
  </si>
  <si>
    <t>Esgotamento de Vala e Rebaixamento do Lençol Freático</t>
  </si>
  <si>
    <t>BOMBA SUBMERSÍVEL ELÉTRICA TRIFÁSICA, POTÊNCIA 2,96 HP, Ø ROTOR 144 MM SEMI-ABERTO, BOCAL DE SAÍDA Ø 2", HM/Q = 2 MCA / 38,8 M3/H A 28 MCA / 5 M3/H - CHP DIURNO. AF_06/2014</t>
  </si>
  <si>
    <t>BOMBA SUBMERSÍVEL ELÉTRICA TRIFÁSICA, POTÊNCIA 2,96 HP, Ø ROTOR 144 MM SEMI-ABERTO, BOCAL DE SAÍDA Ø 2", HM/Q = 2 MCA / 38,8 M3/H A 28 MCA / 5 M3/H - CHI DIURNO. AF_06/2014</t>
  </si>
  <si>
    <t>Locação de Obras</t>
  </si>
  <si>
    <t>Produção de Concreto</t>
  </si>
  <si>
    <t>CAIBRO NAO APARELHADO *6 X 6* CM, EM MACARANDUBA/MASSARANDUBA, ANGELIM OU EQUIVALENTE DA REGIAO - BRUTA</t>
  </si>
  <si>
    <t>SARRAFO NAO APARELHADO *2,5 X 7* CM, EM MACARANDUBA/MASSARANDUBA, ANGELIM, PEROBA-ROSA OU EQUIVALENTE DA REGIAO - BRUTA</t>
  </si>
  <si>
    <t>Limpeza de Obra</t>
  </si>
  <si>
    <t>Transporte, Carga e Descarga de Materiais</t>
  </si>
  <si>
    <t>Depreciação, Juros, Impostos e Seguros, Manutenção e Materiais na Operação dos Equipamentos</t>
  </si>
  <si>
    <t>Equipamento para Aquisição Permanente</t>
  </si>
  <si>
    <t>Escavação de Valas</t>
  </si>
  <si>
    <t>Aterro e Reaterro de Valas</t>
  </si>
  <si>
    <t>Lastro</t>
  </si>
  <si>
    <t>Fundações Rasas (Blocos, Sapatas, Vigas Baldrame)</t>
  </si>
  <si>
    <t>Armação para Estruturas de Concreto Armado</t>
  </si>
  <si>
    <t>Fôrmas para Estruturas de Concreto Armado</t>
  </si>
  <si>
    <t>UNXMES</t>
  </si>
  <si>
    <t>Concretagem para Estruturas de Concreto Armado</t>
  </si>
  <si>
    <t>Vergas, contravergas e fixação de alvenaria</t>
  </si>
  <si>
    <t>Graute e Armação</t>
  </si>
  <si>
    <t>Alvenaria de Vedação</t>
  </si>
  <si>
    <t>ARGAMASSA TRAÇO 1:2:8 (EM VOLUME DE CIMENTO, CAL E AREIA MÉDIA ÚMIDA) PARA EMBOÇO/MASSA ÚNICA/ASSENTAMENTO DE ALVENARIA DE VEDAÇÃO, PREPARO MANUAL. AF_08/2019</t>
  </si>
  <si>
    <t>PINO DE ACO COM FURO, HASTE = 27 MM (ACAO DIRETA)</t>
  </si>
  <si>
    <t>TELA DE ACO SOLDADA GALVANIZADA/ZINCADA PARA ALVENARIA, FIO D = *1,20 A 1,70* MM, MALHA 15 X 15 MM, (C X L) *50 X 7,5* CM</t>
  </si>
  <si>
    <t>Alvenarias Diversas</t>
  </si>
  <si>
    <t>Chapisco</t>
  </si>
  <si>
    <t>Massa Única Interna</t>
  </si>
  <si>
    <t>Revestimentos Cerâmicos Internos</t>
  </si>
  <si>
    <t>AZULEJISTA OU LADRILHEIRO COM ENCARGOS COMPLEMENTARES</t>
  </si>
  <si>
    <t xml:space="preserve"> 5.14 </t>
  </si>
  <si>
    <t xml:space="preserve"> C1126 </t>
  </si>
  <si>
    <t>REJUNTAMENTO C/ ARG. PRÉ-FABRICADA, JUNTA ENTRE 2mm E 6mm EM CERÂMICA, ATÉ 10x10 cm (100 cm²) - DECORATIVA (PAREDE/PISO)</t>
  </si>
  <si>
    <t xml:space="preserve"> I0118 </t>
  </si>
  <si>
    <t>ARGAMASSA PRE-FABRICADA PARA REJUNTAMENTO</t>
  </si>
  <si>
    <t xml:space="preserve"> I1328 </t>
  </si>
  <si>
    <t>LADRILHISTA</t>
  </si>
  <si>
    <t>Estrutura e Trama para Cobertura</t>
  </si>
  <si>
    <t>PREGO DE ACO POLIDO COM CABECA 19 X 36 (3 1/4 X 9)</t>
  </si>
  <si>
    <t>Telhamento para Cobertura</t>
  </si>
  <si>
    <t>Pintura em Superfícies Metálicas</t>
  </si>
  <si>
    <t>MONTADOR DE ESTRUTURAS METÁLICAS COM ENCARGOS COMPLEMENTARES</t>
  </si>
  <si>
    <t>FIXAÇÃO DE DUTOS FLEXÍVEIS CIRCULARES, DIÂMETRO 109 MM OU 4", COM ABRAÇADEIRA METÁLICA FLEXÍVEL FIXADA DIRETAMENTE NA LAJE, SOMENTE MÃO DE OBRA. AF_09/2023</t>
  </si>
  <si>
    <t>Louças e Metais</t>
  </si>
  <si>
    <t>Impermeabilização, Proteção Mecânica e Tratamento de Junta</t>
  </si>
  <si>
    <t>Contrapiso</t>
  </si>
  <si>
    <t>PARAFUSO ROSCA SOBERBA ZINCADO CABECA CHATA FENDA SIMPLES 3,2 X 20 MM (3/4")</t>
  </si>
  <si>
    <t>Forro em fibra mineral acústico removível, em placas de 625 x 1250 mm, com atenuação sonora mínima de 28 dB, coeficiente de absorção sonora (NRC) de 0,85; ref. Forro Thermatex Thermofon da AMF, Humancare da OWA ou equivalente - instalado</t>
  </si>
  <si>
    <t>Forros</t>
  </si>
  <si>
    <t>Pisos</t>
  </si>
  <si>
    <t>Pavimento Intertravado</t>
  </si>
  <si>
    <t>Recomposição de Pavimentos</t>
  </si>
  <si>
    <t>Guias e sarjetas</t>
  </si>
  <si>
    <t xml:space="preserve"> 8.15 </t>
  </si>
  <si>
    <t>PISO PODOTÁTIL DE ALERTA OU DIRECIONAL, DE BORRACHA, ASSENTADO SOBRE ARGAMASSA. AF_05/2020</t>
  </si>
  <si>
    <t>PISO TATIL DE ALERTA OU DIRECIONAL, DE BORRACHA, COLORIDO, 25 X 25 CM, E = 12 MM, PARA ARGAMASSA</t>
  </si>
  <si>
    <t>Esquadrias - Portas</t>
  </si>
  <si>
    <t>PARAFUSO ROSCA SOBERBA ZINCADO CABECA CHATA FENDA SIMPLES 3,5 X 25 MM (1")</t>
  </si>
  <si>
    <t>Esquadrias - Janelas</t>
  </si>
  <si>
    <t>PORTA GRADE DE ENROLAR MANUAL COMPLETA, PERFIL TUBULAR TIJOLINHO 3/4", EM ACO GALVANIZADO NATURAL (SEM INSTALACAO)</t>
  </si>
  <si>
    <t>Canaletas, Grelhas e Caixas com Grelha para Drenagem</t>
  </si>
  <si>
    <t>Vidros e Espelhos</t>
  </si>
  <si>
    <t>APOIO EM MAO FRANCESA EM ACO INOXIDAVEL 304</t>
  </si>
  <si>
    <t xml:space="preserve"> 13.4 </t>
  </si>
  <si>
    <t>DIVISORIA SANITÁRIA, TIPO CABINE, EM GRANITO CINZA POLIDO, ESP = 3CM, ASSENTADO COM ARGAMASSA COLANTE AC III-E, EXCLUSIVE FERRAGENS. AF_01/2021</t>
  </si>
  <si>
    <t>Instalações de Divisórias Diversas</t>
  </si>
  <si>
    <t>ARGAMASSA COLANTE TIPO AC III E</t>
  </si>
  <si>
    <t>ADESIVO ESTRUTURAL A BASE DE RESINA EPOXI, BICOMPONENTE, PASTOSO (TIXOTROPICO)</t>
  </si>
  <si>
    <t>DIVISORIA EM GRANITO, COM DUAS FACES POLIDAS, TIPO ANDORINHA/ QUARTZ/ CASTELO/ CORUMBA OU OUTROS EQUIVALENTES DA REGIAO, E= *3,0* CM</t>
  </si>
  <si>
    <t>Pintura Interna</t>
  </si>
  <si>
    <t>FUNDO PREPARADOR EPOXI BRANCO COMPENENTE "A" (2.7 L)</t>
  </si>
  <si>
    <t>LATA</t>
  </si>
  <si>
    <t>EPI - MASCARA DE PROTECAO PARA EPOXI - CG304</t>
  </si>
  <si>
    <t>TINTA INDUSTRIAL EPOXI COM CATALISADOR - ADVANCE - ADEPOXI 5</t>
  </si>
  <si>
    <t>Instalações Prediais de Água Fria em PVC</t>
  </si>
  <si>
    <t>JOELHO 90 GRAUS COM BUCHA DE LATÃO, PVC, SOLDÁVEL, DN 25MM, X 3/4 INSTALADO EM RAMAL OU SUB-RAMAL DE ÁGUA - FORNECIMENTO E INSTALAÇÃO. AF_06/2022</t>
  </si>
  <si>
    <t>Instalações Prediais de Esgoto - Tubos e Conexões</t>
  </si>
  <si>
    <t>TÊ COM BUCHA DE LATÃO NA BOLSA CENTRAL, PVC, SOLDÁVEL, DN 25MM X 1/2, INSTALADO EM RAMAL OU SUB-RAMAL DE ÁGUA - FORNECIMENTO E INSTALAÇÃO. AF_06/2022</t>
  </si>
  <si>
    <t>ADAPTADOR CURTO COM BOLSA E ROSCA PARA REGISTRO, PVC, SOLDÁVEL, DN 25MM X 3/4, INSTALADO EM RAMAL OU SUB-RAMAL DE ÁGUA - FORNECIMENTO E INSTALAÇÃO. AF_06/2022</t>
  </si>
  <si>
    <t>Instalações Prediais de Águas Pluviais - Tubos, Conexões, Caixas e Ralos</t>
  </si>
  <si>
    <t>CHUMBAMENTO PONTUAL DE ABERTURA EM LAJE COM PASSAGEM DE 5 TUBOS COM DIÂMETROS DE 50 MM. AF_09/2023</t>
  </si>
  <si>
    <t>ENGATE FLEXÍVEL EM INOX, 1/2 X 40CM - FORNECIMENTO E INSTALAÇÃO. AF_01/2020</t>
  </si>
  <si>
    <t>VASO SANITARIO SIFONADO CONVENCIONAL PARA PCD SEM FURO FRONTAL COM LOUÇA BRANCA SEM ASSENTO - FORNECIMENTO E INSTALAÇÃO. AF_01/2020</t>
  </si>
  <si>
    <t>FIXADOR CELITE PARA TANQUE</t>
  </si>
  <si>
    <t>Instalações Prediais de Esgoto - Caixas e Ralos</t>
  </si>
  <si>
    <t>Braco ou haste com canopla plastica, 1/2", para chuveiro simples</t>
  </si>
  <si>
    <t>Válvulas e Registros para Sistemas Prediais</t>
  </si>
  <si>
    <t>Caixas de Água para Edificações</t>
  </si>
  <si>
    <t>SIFÃO DO TIPO FLEXÍVEL EM PVC 1 X 1.1/2 - FORNECIMENTO E INSTALAÇÃO. AF_01/2020</t>
  </si>
  <si>
    <t>Instalações Elétricas - Eletrodutos Embutidos, Cabos, Caixas, Tomadas e Interruptores</t>
  </si>
  <si>
    <t>ELETRODUTO DE PVC RIGIDO ROSCAVEL DE 3/4", SEM LUVA</t>
  </si>
  <si>
    <t>ELETRODUTO DE PVC RIGIDO ROSCAVEL DE 1", SEM LUVA</t>
  </si>
  <si>
    <t>ELETRODUTO DE PVC RIGIDO ROSCAVEL DE 1 1/4", SEM LUVA</t>
  </si>
  <si>
    <t>ELETRODUTO DE PVC RIGIDO ROSCAVEL DE 1 1/2", SEM LUVA</t>
  </si>
  <si>
    <t>Redes Enterradas de Distribuição Elétrica</t>
  </si>
  <si>
    <t>Sistema de Proteção contra Descargas Atmosféricas - SPDA</t>
  </si>
  <si>
    <t>Eletricista</t>
  </si>
  <si>
    <t>Conector tipo olhal reforçado cabo/haste de 3/4", em latão forjado natural; ref. PK 0105 Paraklin, PRT-909 Paratec, 662401 Magnet, DR-098 Raycon, PG-0105 Paragam, TH-34-R Intelli, TTC006-1 Conimel ou equivalente</t>
  </si>
  <si>
    <t>Ajudante eletricista</t>
  </si>
  <si>
    <t>Instalações Elétricas - Quadros, Cabos, Disjuntores, Contatores e Barramentos Blindados</t>
  </si>
  <si>
    <t>TERMINAL A COMPRESSAO EM COBRE ESTANHADO PARA CABO 25 MM2, 1 FURO E 1 COMPRESSAO, PARA PARAFUSO DE FIXACAO M8</t>
  </si>
  <si>
    <t>CABO DE COBRE, FLEXIVEL, CLASSE 4 OU 5, ISOLACAO EM PVC/A, ANTICHAMA BWF-B, COBERTURA PVC-ST1, ANTICHAMA BWF-B, 1 CONDUTOR, 0,6/1 KV, SECAO NOMINAL 25 MM2</t>
  </si>
  <si>
    <t>Eletroduto de pvc rigido roscavel de 3/4", sem luva</t>
  </si>
  <si>
    <t>Eletroduto de pvc rigido roscavel de 1/2", sem luva</t>
  </si>
  <si>
    <t>Redes de Lógica, Telefonia e Imagem</t>
  </si>
  <si>
    <t xml:space="preserve"> 15.UD -  ILU.0001 </t>
  </si>
  <si>
    <t>LUMINÁRIA DE SOBREPOR EM CHAPA DE AÇO PARA 2 (DUAS) LÂMPADAS LED 18/20 W, ALETADA, INCLUSO LÂMPADAS - FORNECIMENTO E INSTALAÇÃO</t>
  </si>
  <si>
    <t xml:space="preserve"> COT.10- 15.UND </t>
  </si>
  <si>
    <t>LUMINÁRIA ALETADA COM 2 LÂMPADAS EM LED (2X20W)</t>
  </si>
  <si>
    <t>Iluminação Predial e Monitoramento</t>
  </si>
  <si>
    <t>Transformadores</t>
  </si>
  <si>
    <t>BETONEIRA, CAPACIDADE NOMINAL 400 L, CAPACIDADE DE MISTURA 280 L, MOTOR ELETRICO TRIFASICO 220/380 V, POTENCIA 2 CV, SEM CARREGADOR</t>
  </si>
  <si>
    <t>Franquia</t>
  </si>
  <si>
    <t>KWH</t>
  </si>
  <si>
    <t>Guarda-Corpo, Corrimão e Grade para Esquadrias</t>
  </si>
  <si>
    <t>Instalações para Canteiros de Obras</t>
  </si>
  <si>
    <t>MXMES</t>
  </si>
  <si>
    <t>Equipamentos de Proteção Coletiva</t>
  </si>
  <si>
    <t>Transporte de Materiais dentro do Canteiro de Obras</t>
  </si>
  <si>
    <t>Cercas, Protetores e Alambrados</t>
  </si>
  <si>
    <t>TUBO ACO GALVANIZADO COM COSTURA, CLASSE MEDIA, DN 1.1/4", E = *3,25* MM, PESO *3,14* KG/M (NBR 5580)</t>
  </si>
  <si>
    <t>TELA DE ARAME GALVANIZADA QUADRANGULAR / LOSANGULAR, FIO 3,4 MM (10 BWG), MALHA 5 X 5 CM, H = 2 M</t>
  </si>
  <si>
    <t>CURSO DE CAPACITAÇÃO PARA ENGENHEIRO CIVIL DE OBRA JÚNIOR (ENCARGOS COMPLEMENTARES) - MENSALISTA</t>
  </si>
  <si>
    <t>ENGENHEIRO CIVIL DE OBRA JUNIOR (MENSALISTA)</t>
  </si>
  <si>
    <t>Obra</t>
  </si>
  <si>
    <t>ESGOTAMENTO DA REDE ATRAVÉS DO PV, COM CAMINHÃO AUTO VÁCUO, COM CAPACIDADE MÍNIMA DE 10.000L.</t>
  </si>
  <si>
    <t xml:space="preserve"> 1.45</t>
  </si>
  <si>
    <t>SERVIÇOS DE LIMPEZA MECÂNICA DOS SISTEMAS DE DRENAGEM (GALERIAS, BOCA DE LOBO, PV, ETC), COM UTILIZAÇÃO DE EQUIPAMENTO COMBINADO HIDROJATO/ SUGADOR/ RECICLADOR</t>
  </si>
  <si>
    <t>Proprio</t>
  </si>
  <si>
    <t xml:space="preserve"> COT-031-SET Emp</t>
  </si>
  <si>
    <t>OPERADOR JATO DE AREIA OU JATISTA COM ENCARGOS COMPLEMENTARES</t>
  </si>
  <si>
    <t>EQUIPAMENTO COMBINADO HIDROJATO/ SUGADOR/ RECICLADOR P/ LIMPEZA DE GALERIAS, BOCA DE LOBO ETC, MONTADO EM CAMINHÃO TRUNCADO</t>
  </si>
  <si>
    <t>ESGOTAMENTO DE FOSSA SÉPTICA E/OU SUMIDOURO COM CAMINHÃO LIMPA FOSSAS AUTO VÁCUO, INCLUSIVE LIMPEZA, ACIMA DE 5M³.</t>
  </si>
  <si>
    <t>ESG_001</t>
  </si>
  <si>
    <t xml:space="preserve"> COT-031-SES Emp</t>
  </si>
  <si>
    <t>ITEM</t>
  </si>
  <si>
    <t>CRONOGRAMA FÍSICO-FINANCEIRO</t>
  </si>
  <si>
    <t>DESCRIÇÃO</t>
  </si>
  <si>
    <t xml:space="preserve">R$ </t>
  </si>
  <si>
    <t>1.0</t>
  </si>
  <si>
    <t>2.0</t>
  </si>
  <si>
    <t>3.0</t>
  </si>
  <si>
    <t>4.0</t>
  </si>
  <si>
    <t>5.0</t>
  </si>
  <si>
    <t>6.0</t>
  </si>
  <si>
    <t>7.0</t>
  </si>
  <si>
    <t>8.0</t>
  </si>
  <si>
    <t>9.0</t>
  </si>
  <si>
    <t>10.0</t>
  </si>
  <si>
    <t>11.0</t>
  </si>
  <si>
    <t>12.0</t>
  </si>
  <si>
    <t>13.0</t>
  </si>
  <si>
    <t>14.0</t>
  </si>
  <si>
    <t>15.0</t>
  </si>
  <si>
    <t>16.0</t>
  </si>
  <si>
    <t>17.0</t>
  </si>
  <si>
    <t>TOTAL =</t>
  </si>
  <si>
    <t>18.0</t>
  </si>
  <si>
    <t>19.0</t>
  </si>
  <si>
    <t>Total sem BDI</t>
  </si>
  <si>
    <t>Total com BDI</t>
  </si>
  <si>
    <t xml:space="preserve"> 88267 SINAPI</t>
  </si>
  <si>
    <t xml:space="preserve"> 88316 SINAPI</t>
  </si>
  <si>
    <t xml:space="preserve"> 88306 SINAPI</t>
  </si>
  <si>
    <t xml:space="preserve">10.03.04U </t>
  </si>
  <si>
    <t xml:space="preserve"> 16.29</t>
  </si>
  <si>
    <t xml:space="preserve"> 18.9</t>
  </si>
  <si>
    <t>18.9</t>
  </si>
  <si>
    <t xml:space="preserve">7.3 </t>
  </si>
  <si>
    <t xml:space="preserve">73986/001 </t>
  </si>
  <si>
    <t xml:space="preserve">73907/003 </t>
  </si>
  <si>
    <t xml:space="preserve">74100/001 </t>
  </si>
  <si>
    <t xml:space="preserve">74136/001 </t>
  </si>
  <si>
    <t xml:space="preserve"> 17.64</t>
  </si>
  <si>
    <t xml:space="preserve"> 17.65</t>
  </si>
  <si>
    <t xml:space="preserve"> 17.66</t>
  </si>
  <si>
    <t xml:space="preserve"> 19.7</t>
  </si>
  <si>
    <t xml:space="preserve"> 19.8</t>
  </si>
  <si>
    <t xml:space="preserve"> 8.19</t>
  </si>
  <si>
    <t>COT001</t>
  </si>
  <si>
    <t>COT002</t>
  </si>
  <si>
    <t>COT003</t>
  </si>
  <si>
    <t>COT004</t>
  </si>
  <si>
    <t>Referências/Bancos</t>
  </si>
  <si>
    <t>VALOR TOTAL:</t>
  </si>
  <si>
    <t>BDI:</t>
  </si>
  <si>
    <t>Valor Total:</t>
  </si>
  <si>
    <t>Referências/Bancos:</t>
  </si>
  <si>
    <t>PLANILHA ORÇAMENTÁRIA SINTÉTICA</t>
  </si>
  <si>
    <r>
      <t xml:space="preserve">LOCALIZAÇÃO LOTE 3: </t>
    </r>
    <r>
      <rPr>
        <sz val="12"/>
        <rFont val="Arial"/>
        <family val="2"/>
      </rPr>
      <t>Alto Bela Vista, Centro, Charnequinha, Cohab, Cruzeiro, Enseada dos Corais, Gaibú, Garapú, Itapuama, Malaquias, Nazaré, Pirapama, Rosário, São Francisco, São Judas Tadeu, Sapucaia, Suape, Torrinha, Vila Claudete e Vila Dr. Manoel Clementino.</t>
    </r>
  </si>
  <si>
    <t>MANUTENÇÃO DAS UNIDADES ESCOLARES DO CABO DE SANTO AGOSTINHO_LOTE 3_2026</t>
  </si>
  <si>
    <t xml:space="preserve"> 1.44</t>
  </si>
  <si>
    <t xml:space="preserve"> 1.45 </t>
  </si>
  <si>
    <t xml:space="preserve"> 19.3</t>
  </si>
  <si>
    <t xml:space="preserve"> 19.4</t>
  </si>
  <si>
    <t xml:space="preserve"> 19.5</t>
  </si>
  <si>
    <t xml:space="preserve"> 19.6</t>
  </si>
  <si>
    <t xml:space="preserve"> 16.30</t>
  </si>
  <si>
    <t xml:space="preserve"> 16.31</t>
  </si>
  <si>
    <t xml:space="preserve"> 16.32</t>
  </si>
  <si>
    <t xml:space="preserve"> 16.33</t>
  </si>
  <si>
    <t xml:space="preserve"> 16.34</t>
  </si>
  <si>
    <t xml:space="preserve"> 16.35</t>
  </si>
  <si>
    <t xml:space="preserve"> 16.36</t>
  </si>
  <si>
    <t xml:space="preserve"> 16.37</t>
  </si>
  <si>
    <t xml:space="preserve"> 16.38</t>
  </si>
  <si>
    <t xml:space="preserve"> 16.39</t>
  </si>
  <si>
    <t xml:space="preserve"> 16.40</t>
  </si>
  <si>
    <t xml:space="preserve"> 16.41</t>
  </si>
  <si>
    <t xml:space="preserve"> 16.42</t>
  </si>
  <si>
    <t xml:space="preserve"> 16.43</t>
  </si>
  <si>
    <t xml:space="preserve"> 16.44</t>
  </si>
  <si>
    <t xml:space="preserve"> 16.45</t>
  </si>
  <si>
    <t xml:space="preserve"> 16.46</t>
  </si>
  <si>
    <t xml:space="preserve"> 16.47</t>
  </si>
  <si>
    <t xml:space="preserve"> 16.48</t>
  </si>
  <si>
    <t xml:space="preserve"> 16.49</t>
  </si>
  <si>
    <t xml:space="preserve"> 16.50</t>
  </si>
  <si>
    <t xml:space="preserve"> 16.51</t>
  </si>
  <si>
    <t xml:space="preserve"> 16.52</t>
  </si>
  <si>
    <t xml:space="preserve"> 16.53</t>
  </si>
  <si>
    <t xml:space="preserve"> 16.54</t>
  </si>
  <si>
    <t xml:space="preserve"> 16.55</t>
  </si>
  <si>
    <t xml:space="preserve"> 16.56</t>
  </si>
  <si>
    <t xml:space="preserve"> 16.57</t>
  </si>
  <si>
    <t xml:space="preserve"> 16.58</t>
  </si>
  <si>
    <t xml:space="preserve"> 16.59</t>
  </si>
  <si>
    <t xml:space="preserve"> 16.60</t>
  </si>
  <si>
    <t xml:space="preserve">42.05.140  </t>
  </si>
  <si>
    <t>PREFEITURA MUNICIPAL DO CABO DE SANTO AGOSTINHO                                                                                                                           SECRETARIA MUNICIPAL DE EDUCAÇÃO - SME                                                                                                                                                                                SECRETARIA EXECUTIVA DE PLANEJAMENTO, COORDENAÇÃO E GESTÃO DEMOCRÁTICA                                                                                                                                             SUPERINTENDÊNCIA DE PLANEJAMENTO E INFORMAÇÃO</t>
  </si>
  <si>
    <t>SINAPI - 03/2026 - Pernambuco - Sem Desoneração                                                                                                                                                                                       SINAPI - 12/2025 - Pernambuco - Sem Desoneração
SBC - 10/2025 - Pernambuco
ORSE - 02/2026 - Sergipe                                                                                                                                                          ORSE - 07/2025 - Sergipe 
SEINFRA - 028 - Ceará
CPOS/CDHU - 09/2025 - São Paulo
FDE - 07/2025 - São Paulo
EMBASA - 06/2025 - sem_encargos
COMPESA - 07/2024 - Pernambuco</t>
  </si>
  <si>
    <t>LIMPEZA DE SUPERFÍCIE PISO OU PAREDE COM JATO COM JATO DE ALTA PRESSÃO. AF_10/2025</t>
  </si>
  <si>
    <t>PORTA DE FERRO, DE ABRIR, TIPO GRADE COM CHAPA, COM GUARNICOES</t>
  </si>
  <si>
    <t>DIVISORIA SANITÁRIA, EM GRANITO CINZA POLIDO, ESP = 3CM, ASSENTADO COM ARGAMASSA COLANTE AC III-E. AF_10/2025</t>
  </si>
  <si>
    <t>RELE FOTOELETRICO P/ COMANDO DE ILUMINACAO EXTERNA 1000W - FORNECIMENTO E INSTALACAO AF_02/2025</t>
  </si>
  <si>
    <r>
      <t xml:space="preserve">OBJETO: </t>
    </r>
    <r>
      <rPr>
        <sz val="12"/>
        <rFont val="Arial"/>
        <family val="2"/>
      </rPr>
      <t>Contratação especializada de manutenção e reforma predial das escolas da Rede Municipal da Prefeitura do Cabo de Santo Agostinho/PE.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</si>
</sst>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R$&quot;\ * #,##0.00_-;\-&quot;R$&quot;\ * #,##0.00_-;_-&quot;R$&quot;\ * &quot;-&quot;??_-;_-@_-"/>
    <numFmt numFmtId="43" formatCode="_-* #,##0.00_-;\-* #,##0.00_-;_-* &quot;-&quot;??_-;_-@_-"/>
    <numFmt numFmtId="164" formatCode="#,##0.00\ %"/>
    <numFmt numFmtId="165" formatCode="#,##0.0000000"/>
    <numFmt numFmtId="166" formatCode="_-&quot;R$&quot;* #,##0.00_-;\-&quot;R$&quot;* #,##0.00_-;_-&quot;R$&quot;* &quot;-&quot;??_-;_-@_-"/>
  </numFmts>
  <fonts count="24">
    <font>
      <sz val="11"/>
      <name val="Arial"/>
      <family val="1"/>
    </font>
    <font>
      <sz val="11"/>
      <color theme="1"/>
      <name val="Aptos Narrow"/>
      <family val="2"/>
      <scheme val="minor"/>
    </font>
    <font>
      <b/>
      <sz val="10"/>
      <name val="Arial"/>
      <family val="1"/>
    </font>
    <font>
      <sz val="11"/>
      <name val="Arial"/>
      <family val="1"/>
    </font>
    <font>
      <b/>
      <sz val="10"/>
      <color rgb="FF000000"/>
      <name val="Calibri"/>
      <family val="2"/>
    </font>
    <font>
      <sz val="10"/>
      <color rgb="FF000000"/>
      <name val="Calibri"/>
      <family val="2"/>
    </font>
    <font>
      <b/>
      <sz val="14"/>
      <name val="Arial"/>
      <family val="1"/>
    </font>
    <font>
      <b/>
      <sz val="11"/>
      <name val="Arial"/>
      <family val="1"/>
    </font>
    <font>
      <b/>
      <sz val="10"/>
      <color rgb="FF000000"/>
      <name val="Arial"/>
      <family val="1"/>
    </font>
    <font>
      <sz val="10"/>
      <color rgb="FF000000"/>
      <name val="Arial"/>
      <family val="1"/>
    </font>
    <font>
      <sz val="10"/>
      <name val="Arial"/>
      <family val="1"/>
    </font>
    <font>
      <sz val="10"/>
      <name val="Arial"/>
      <family val="2"/>
    </font>
    <font>
      <b/>
      <sz val="10"/>
      <name val="Arial"/>
      <family val="2"/>
    </font>
    <font>
      <b/>
      <sz val="12"/>
      <name val="Arial"/>
      <family val="2"/>
    </font>
    <font>
      <sz val="11"/>
      <color rgb="FF000000"/>
      <name val="Aptos Narrow"/>
      <family val="2"/>
      <scheme val="minor"/>
    </font>
    <font>
      <sz val="11"/>
      <color theme="1"/>
      <name val="Arial"/>
      <family val="2"/>
    </font>
    <font>
      <sz val="10"/>
      <color theme="1"/>
      <name val="Arial"/>
      <family val="2"/>
    </font>
    <font>
      <sz val="8"/>
      <name val="Arial"/>
      <family val="1"/>
    </font>
    <font>
      <b/>
      <sz val="10"/>
      <color theme="1"/>
      <name val="Aptos Narrow"/>
      <family val="2"/>
      <scheme val="minor"/>
    </font>
    <font>
      <b/>
      <sz val="14"/>
      <name val="Arial"/>
      <family val="2"/>
    </font>
    <font>
      <b/>
      <sz val="12"/>
      <name val="Times New Roman"/>
      <family val="1"/>
    </font>
    <font>
      <sz val="10"/>
      <name val="Calibri"/>
      <family val="2"/>
    </font>
    <font>
      <sz val="12"/>
      <name val="Arial"/>
      <family val="2"/>
    </font>
    <font>
      <b/>
      <sz val="12"/>
      <name val="Arial"/>
      <family val="1"/>
    </font>
  </fonts>
  <fills count="14">
    <fill>
      <patternFill patternType="none"/>
    </fill>
    <fill>
      <patternFill patternType="gray125"/>
    </fill>
    <fill>
      <patternFill patternType="solid">
        <fgColor rgb="FFFFFFFF"/>
        <bgColor rgb="FFFFFFFF"/>
      </patternFill>
    </fill>
    <fill>
      <patternFill patternType="solid">
        <fgColor theme="9" tint="0.79998168889431442"/>
        <bgColor rgb="FFD8ECF6"/>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
      <patternFill patternType="solid">
        <fgColor theme="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rgb="FF00B050"/>
        <bgColor indexed="64"/>
      </patternFill>
    </fill>
    <fill>
      <patternFill patternType="solid">
        <fgColor rgb="FF00B050"/>
        <bgColor rgb="FFD8ECF6"/>
      </patternFill>
    </fill>
    <fill>
      <patternFill patternType="solid">
        <fgColor rgb="FF00B050"/>
        <bgColor rgb="FFFFFFFF"/>
      </patternFill>
    </fill>
  </fills>
  <borders count="29">
    <border>
      <left/>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ck">
        <color rgb="FF000000"/>
      </bottom>
      <diagonal/>
    </border>
    <border>
      <left/>
      <right/>
      <top style="thin">
        <color indexed="64"/>
      </top>
      <bottom style="thick">
        <color rgb="FF000000"/>
      </bottom>
      <diagonal/>
    </border>
    <border>
      <left/>
      <right style="thin">
        <color indexed="64"/>
      </right>
      <top style="thin">
        <color indexed="64"/>
      </top>
      <bottom style="thick">
        <color rgb="FF000000"/>
      </bottom>
      <diagonal/>
    </border>
  </borders>
  <cellStyleXfs count="10">
    <xf numFmtId="0" fontId="0" fillId="0" borderId="0"/>
    <xf numFmtId="44" fontId="3" fillId="0" borderId="0" applyFont="0" applyFill="0" applyBorder="0" applyAlignment="0" applyProtection="0"/>
    <xf numFmtId="9" fontId="3" fillId="0" borderId="0" applyFont="0" applyFill="0" applyBorder="0" applyAlignment="0" applyProtection="0"/>
    <xf numFmtId="0" fontId="11" fillId="0" borderId="0"/>
    <xf numFmtId="0" fontId="14" fillId="0" borderId="0"/>
    <xf numFmtId="0" fontId="1" fillId="0" borderId="0"/>
    <xf numFmtId="0" fontId="11" fillId="0" borderId="0"/>
    <xf numFmtId="43"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cellStyleXfs>
  <cellXfs count="180">
    <xf numFmtId="0" fontId="0" fillId="0" borderId="0" xfId="0"/>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9" fillId="4" borderId="1" xfId="0" applyFont="1" applyFill="1" applyBorder="1" applyAlignment="1">
      <alignment horizontal="left" vertical="top" wrapText="1"/>
    </xf>
    <xf numFmtId="0" fontId="9" fillId="4" borderId="1" xfId="0" applyFont="1" applyFill="1" applyBorder="1" applyAlignment="1">
      <alignment horizontal="right" vertical="top" wrapText="1"/>
    </xf>
    <xf numFmtId="165" fontId="9" fillId="4" borderId="1" xfId="0" applyNumberFormat="1" applyFont="1" applyFill="1" applyBorder="1" applyAlignment="1">
      <alignment horizontal="right" vertical="top" wrapText="1"/>
    </xf>
    <xf numFmtId="4" fontId="9" fillId="4" borderId="1" xfId="0" applyNumberFormat="1" applyFont="1" applyFill="1" applyBorder="1" applyAlignment="1">
      <alignment horizontal="right" vertical="top" wrapText="1"/>
    </xf>
    <xf numFmtId="0" fontId="10" fillId="5" borderId="1" xfId="0" applyFont="1" applyFill="1" applyBorder="1" applyAlignment="1">
      <alignment horizontal="left" vertical="top" wrapText="1"/>
    </xf>
    <xf numFmtId="0" fontId="10" fillId="5" borderId="1" xfId="0" applyFont="1" applyFill="1" applyBorder="1" applyAlignment="1">
      <alignment horizontal="right" vertical="top" wrapText="1"/>
    </xf>
    <xf numFmtId="165" fontId="10" fillId="5" borderId="1" xfId="0" applyNumberFormat="1" applyFont="1" applyFill="1" applyBorder="1" applyAlignment="1">
      <alignment horizontal="right" vertical="top" wrapText="1"/>
    </xf>
    <xf numFmtId="4" fontId="10" fillId="5" borderId="1" xfId="0" applyNumberFormat="1" applyFont="1" applyFill="1" applyBorder="1" applyAlignment="1">
      <alignment horizontal="right" vertical="top" wrapText="1"/>
    </xf>
    <xf numFmtId="0" fontId="10" fillId="2" borderId="0" xfId="0" applyFont="1" applyFill="1" applyAlignment="1">
      <alignment horizontal="right" vertical="top" wrapText="1"/>
    </xf>
    <xf numFmtId="4" fontId="10" fillId="2" borderId="0" xfId="0" applyNumberFormat="1" applyFont="1" applyFill="1" applyAlignment="1">
      <alignment horizontal="right" vertical="top" wrapText="1"/>
    </xf>
    <xf numFmtId="0" fontId="2" fillId="2" borderId="0" xfId="0" applyFont="1" applyFill="1" applyAlignment="1">
      <alignment horizontal="right" vertical="top" wrapText="1"/>
    </xf>
    <xf numFmtId="165" fontId="2" fillId="2" borderId="0" xfId="0" applyNumberFormat="1" applyFont="1" applyFill="1" applyAlignment="1">
      <alignment horizontal="right" vertical="top" wrapText="1"/>
    </xf>
    <xf numFmtId="0" fontId="9" fillId="4" borderId="2" xfId="0" applyFont="1" applyFill="1" applyBorder="1" applyAlignment="1">
      <alignment horizontal="left" vertical="top" wrapText="1"/>
    </xf>
    <xf numFmtId="0" fontId="10" fillId="6" borderId="1" xfId="0" applyFont="1" applyFill="1" applyBorder="1" applyAlignment="1">
      <alignment horizontal="left" vertical="top" wrapText="1"/>
    </xf>
    <xf numFmtId="0" fontId="10" fillId="6" borderId="1" xfId="0" applyFont="1" applyFill="1" applyBorder="1" applyAlignment="1">
      <alignment horizontal="right" vertical="top" wrapText="1"/>
    </xf>
    <xf numFmtId="165" fontId="10" fillId="6" borderId="1" xfId="0" applyNumberFormat="1" applyFont="1" applyFill="1" applyBorder="1" applyAlignment="1">
      <alignment horizontal="right" vertical="top" wrapText="1"/>
    </xf>
    <xf numFmtId="4" fontId="10" fillId="6" borderId="1" xfId="0" applyNumberFormat="1" applyFont="1" applyFill="1" applyBorder="1" applyAlignment="1">
      <alignment horizontal="right" vertical="top" wrapText="1"/>
    </xf>
    <xf numFmtId="0" fontId="9" fillId="7" borderId="1" xfId="0" applyFont="1" applyFill="1" applyBorder="1" applyAlignment="1">
      <alignment horizontal="left" vertical="top" wrapText="1"/>
    </xf>
    <xf numFmtId="0" fontId="9" fillId="7" borderId="1" xfId="0" applyFont="1" applyFill="1" applyBorder="1" applyAlignment="1">
      <alignment horizontal="right" vertical="top" wrapText="1"/>
    </xf>
    <xf numFmtId="165" fontId="9" fillId="7" borderId="1" xfId="0" applyNumberFormat="1" applyFont="1" applyFill="1" applyBorder="1" applyAlignment="1">
      <alignment horizontal="right" vertical="top" wrapText="1"/>
    </xf>
    <xf numFmtId="0" fontId="8" fillId="3" borderId="1" xfId="0" applyFont="1" applyFill="1" applyBorder="1" applyAlignment="1">
      <alignment horizontal="left" vertical="top" wrapText="1"/>
    </xf>
    <xf numFmtId="44" fontId="0" fillId="0" borderId="0" xfId="0" applyNumberFormat="1"/>
    <xf numFmtId="0" fontId="9" fillId="4" borderId="1" xfId="0" applyFont="1" applyFill="1" applyBorder="1" applyAlignment="1">
      <alignment vertical="top" wrapText="1"/>
    </xf>
    <xf numFmtId="0" fontId="10" fillId="5" borderId="1" xfId="0" applyFont="1" applyFill="1" applyBorder="1" applyAlignment="1">
      <alignment vertical="top" wrapText="1"/>
    </xf>
    <xf numFmtId="0" fontId="10" fillId="6" borderId="1" xfId="0" applyFont="1" applyFill="1" applyBorder="1" applyAlignment="1">
      <alignment vertical="top" wrapText="1"/>
    </xf>
    <xf numFmtId="0" fontId="10" fillId="2" borderId="0" xfId="0" applyFont="1" applyFill="1" applyAlignment="1">
      <alignment vertical="top" wrapText="1"/>
    </xf>
    <xf numFmtId="0" fontId="7" fillId="2" borderId="1" xfId="0" applyFont="1" applyFill="1" applyBorder="1" applyAlignment="1">
      <alignment vertical="top" wrapText="1"/>
    </xf>
    <xf numFmtId="0" fontId="8" fillId="3" borderId="1" xfId="0" applyFont="1" applyFill="1" applyBorder="1" applyAlignment="1">
      <alignment vertical="top" wrapText="1"/>
    </xf>
    <xf numFmtId="0" fontId="9" fillId="7" borderId="1" xfId="0" applyFont="1" applyFill="1" applyBorder="1" applyAlignment="1">
      <alignment vertical="top" wrapText="1"/>
    </xf>
    <xf numFmtId="0" fontId="7" fillId="2" borderId="1" xfId="0" applyFont="1" applyFill="1" applyBorder="1" applyAlignment="1">
      <alignment vertical="center" wrapText="1"/>
    </xf>
    <xf numFmtId="0" fontId="10" fillId="6" borderId="0" xfId="0" applyFont="1" applyFill="1" applyAlignment="1">
      <alignment horizontal="left" vertical="top" wrapText="1"/>
    </xf>
    <xf numFmtId="0" fontId="10" fillId="6" borderId="0" xfId="0" applyFont="1" applyFill="1" applyAlignment="1">
      <alignment horizontal="right" vertical="top" wrapText="1"/>
    </xf>
    <xf numFmtId="0" fontId="10" fillId="6" borderId="0" xfId="0" applyFont="1" applyFill="1" applyAlignment="1">
      <alignment vertical="top" wrapText="1"/>
    </xf>
    <xf numFmtId="165" fontId="10" fillId="6" borderId="0" xfId="0" applyNumberFormat="1" applyFont="1" applyFill="1" applyAlignment="1">
      <alignment horizontal="right" vertical="top" wrapText="1"/>
    </xf>
    <xf numFmtId="44" fontId="5" fillId="8" borderId="1" xfId="1" applyFont="1" applyFill="1" applyBorder="1" applyAlignment="1">
      <alignment horizontal="right" vertical="top" wrapText="1"/>
    </xf>
    <xf numFmtId="0" fontId="11" fillId="0" borderId="0" xfId="6" applyAlignment="1">
      <alignment vertical="center" wrapText="1"/>
    </xf>
    <xf numFmtId="0" fontId="12" fillId="0" borderId="0" xfId="6" applyFont="1" applyAlignment="1">
      <alignment vertical="center" wrapText="1"/>
    </xf>
    <xf numFmtId="0" fontId="11" fillId="0" borderId="0" xfId="6" applyAlignment="1">
      <alignment horizontal="center" vertical="top"/>
    </xf>
    <xf numFmtId="0" fontId="11" fillId="0" borderId="0" xfId="6" applyAlignment="1">
      <alignment horizontal="center" vertical="top" wrapText="1"/>
    </xf>
    <xf numFmtId="0" fontId="11" fillId="0" borderId="0" xfId="6" applyAlignment="1">
      <alignment horizontal="center"/>
    </xf>
    <xf numFmtId="0" fontId="11" fillId="0" borderId="0" xfId="5" applyFont="1" applyAlignment="1">
      <alignment vertical="center"/>
    </xf>
    <xf numFmtId="0" fontId="16" fillId="0" borderId="0" xfId="5" applyFont="1" applyAlignment="1">
      <alignment wrapText="1"/>
    </xf>
    <xf numFmtId="44" fontId="16" fillId="0" borderId="0" xfId="5" applyNumberFormat="1" applyFont="1" applyAlignment="1">
      <alignment wrapText="1"/>
    </xf>
    <xf numFmtId="10" fontId="16" fillId="0" borderId="0" xfId="5" applyNumberFormat="1" applyFont="1" applyAlignment="1">
      <alignment wrapText="1"/>
    </xf>
    <xf numFmtId="0" fontId="15" fillId="0" borderId="0" xfId="5" applyFont="1" applyAlignment="1">
      <alignment wrapText="1"/>
    </xf>
    <xf numFmtId="0" fontId="12" fillId="9" borderId="3" xfId="6" applyFont="1" applyFill="1" applyBorder="1" applyAlignment="1">
      <alignment horizontal="center" vertical="top"/>
    </xf>
    <xf numFmtId="0" fontId="12" fillId="9" borderId="5" xfId="6" applyFont="1" applyFill="1" applyBorder="1" applyAlignment="1">
      <alignment horizontal="center" vertical="top"/>
    </xf>
    <xf numFmtId="166" fontId="11" fillId="0" borderId="3" xfId="8" applyFont="1" applyBorder="1" applyAlignment="1">
      <alignment horizontal="center" vertical="center"/>
    </xf>
    <xf numFmtId="44" fontId="16" fillId="0" borderId="3" xfId="5" applyNumberFormat="1" applyFont="1" applyBorder="1" applyAlignment="1">
      <alignment horizontal="center" vertical="center" wrapText="1"/>
    </xf>
    <xf numFmtId="44" fontId="16" fillId="0" borderId="5" xfId="5" applyNumberFormat="1" applyFont="1" applyBorder="1" applyAlignment="1">
      <alignment horizontal="center" vertical="center" wrapText="1"/>
    </xf>
    <xf numFmtId="10" fontId="11" fillId="0" borderId="3" xfId="9" applyNumberFormat="1" applyFont="1" applyBorder="1" applyAlignment="1">
      <alignment horizontal="center" vertical="center"/>
    </xf>
    <xf numFmtId="10" fontId="11" fillId="0" borderId="5" xfId="9" applyNumberFormat="1" applyFont="1" applyBorder="1" applyAlignment="1">
      <alignment horizontal="center" vertical="center"/>
    </xf>
    <xf numFmtId="0" fontId="11" fillId="0" borderId="3" xfId="6" applyBorder="1" applyAlignment="1">
      <alignment horizontal="left" vertical="center"/>
    </xf>
    <xf numFmtId="166" fontId="13" fillId="0" borderId="3" xfId="8" applyFont="1" applyBorder="1" applyAlignment="1">
      <alignment horizontal="center" vertical="center"/>
    </xf>
    <xf numFmtId="166" fontId="13" fillId="0" borderId="5" xfId="8" applyFont="1" applyBorder="1" applyAlignment="1">
      <alignment horizontal="center" vertical="center"/>
    </xf>
    <xf numFmtId="10" fontId="13" fillId="0" borderId="7" xfId="9" applyNumberFormat="1" applyFont="1" applyBorder="1" applyAlignment="1">
      <alignment horizontal="center" vertical="center"/>
    </xf>
    <xf numFmtId="10" fontId="13" fillId="0" borderId="8" xfId="9" applyNumberFormat="1" applyFont="1" applyBorder="1" applyAlignment="1">
      <alignment horizontal="center" vertical="center"/>
    </xf>
    <xf numFmtId="0" fontId="12" fillId="0" borderId="3" xfId="6" applyFont="1" applyBorder="1" applyAlignment="1">
      <alignment horizontal="left" vertical="center"/>
    </xf>
    <xf numFmtId="0" fontId="12" fillId="0" borderId="3" xfId="6" applyFont="1" applyBorder="1" applyAlignment="1">
      <alignment horizontal="left" vertical="center" wrapText="1"/>
    </xf>
    <xf numFmtId="44" fontId="0" fillId="0" borderId="0" xfId="1" applyFont="1"/>
    <xf numFmtId="0" fontId="7" fillId="2" borderId="14" xfId="0" applyFont="1" applyFill="1" applyBorder="1" applyAlignment="1">
      <alignment horizontal="left" vertical="top" wrapText="1"/>
    </xf>
    <xf numFmtId="0" fontId="7" fillId="2" borderId="15" xfId="0" applyFont="1" applyFill="1" applyBorder="1" applyAlignment="1">
      <alignment horizontal="left" vertical="top" wrapText="1"/>
    </xf>
    <xf numFmtId="0" fontId="7" fillId="2" borderId="19" xfId="0" applyFont="1" applyFill="1" applyBorder="1" applyAlignment="1">
      <alignment horizontal="left" vertical="top" wrapText="1"/>
    </xf>
    <xf numFmtId="0" fontId="2" fillId="2" borderId="17" xfId="0" applyFont="1" applyFill="1" applyBorder="1" applyAlignment="1">
      <alignment horizontal="left" vertical="top" wrapText="1"/>
    </xf>
    <xf numFmtId="0" fontId="2" fillId="2" borderId="11" xfId="0" applyFont="1" applyFill="1" applyBorder="1" applyAlignment="1">
      <alignment horizontal="left" vertical="top" wrapText="1"/>
    </xf>
    <xf numFmtId="0" fontId="2" fillId="2" borderId="21" xfId="0" applyFont="1" applyFill="1" applyBorder="1" applyAlignment="1">
      <alignment horizontal="left" vertical="top" wrapText="1"/>
    </xf>
    <xf numFmtId="0" fontId="7" fillId="2" borderId="9" xfId="0" applyFont="1" applyFill="1" applyBorder="1" applyAlignment="1">
      <alignment horizontal="left" vertical="top" wrapText="1"/>
    </xf>
    <xf numFmtId="0" fontId="7" fillId="2" borderId="24" xfId="0" applyFont="1" applyFill="1" applyBorder="1" applyAlignment="1">
      <alignment horizontal="left" vertical="top" wrapText="1"/>
    </xf>
    <xf numFmtId="2" fontId="10" fillId="6" borderId="1" xfId="0" applyNumberFormat="1" applyFont="1" applyFill="1" applyBorder="1" applyAlignment="1">
      <alignment horizontal="right" vertical="top" wrapText="1"/>
    </xf>
    <xf numFmtId="2" fontId="10" fillId="5" borderId="1" xfId="0" applyNumberFormat="1" applyFont="1" applyFill="1" applyBorder="1" applyAlignment="1">
      <alignment horizontal="right" vertical="top" wrapText="1"/>
    </xf>
    <xf numFmtId="2" fontId="7" fillId="2" borderId="1" xfId="0" applyNumberFormat="1" applyFont="1" applyFill="1" applyBorder="1" applyAlignment="1">
      <alignment vertical="top" wrapText="1"/>
    </xf>
    <xf numFmtId="2" fontId="7" fillId="2" borderId="1" xfId="0" applyNumberFormat="1" applyFont="1" applyFill="1" applyBorder="1" applyAlignment="1">
      <alignment horizontal="right" vertical="top" wrapText="1"/>
    </xf>
    <xf numFmtId="2" fontId="10" fillId="2" borderId="0" xfId="0" applyNumberFormat="1" applyFont="1" applyFill="1" applyAlignment="1">
      <alignment horizontal="right" vertical="top" wrapText="1"/>
    </xf>
    <xf numFmtId="2" fontId="10" fillId="2" borderId="0" xfId="0" applyNumberFormat="1" applyFont="1" applyFill="1" applyAlignment="1">
      <alignment vertical="top" wrapText="1"/>
    </xf>
    <xf numFmtId="2" fontId="2" fillId="2" borderId="0" xfId="0" applyNumberFormat="1" applyFont="1" applyFill="1" applyAlignment="1">
      <alignment horizontal="right" vertical="top" wrapText="1"/>
    </xf>
    <xf numFmtId="2" fontId="9" fillId="4" borderId="2" xfId="0" applyNumberFormat="1" applyFont="1" applyFill="1" applyBorder="1" applyAlignment="1">
      <alignment horizontal="left" vertical="top" wrapText="1"/>
    </xf>
    <xf numFmtId="2" fontId="9" fillId="4" borderId="1" xfId="0" applyNumberFormat="1" applyFont="1" applyFill="1" applyBorder="1" applyAlignment="1">
      <alignment horizontal="right" vertical="top" wrapText="1"/>
    </xf>
    <xf numFmtId="2" fontId="10" fillId="6" borderId="0" xfId="0" applyNumberFormat="1" applyFont="1" applyFill="1" applyAlignment="1">
      <alignment horizontal="right" vertical="top" wrapText="1"/>
    </xf>
    <xf numFmtId="2" fontId="8" fillId="3" borderId="1" xfId="0" applyNumberFormat="1" applyFont="1" applyFill="1" applyBorder="1" applyAlignment="1">
      <alignment horizontal="left" vertical="top" wrapText="1"/>
    </xf>
    <xf numFmtId="2" fontId="10" fillId="5" borderId="1" xfId="0" applyNumberFormat="1" applyFont="1" applyFill="1" applyBorder="1" applyAlignment="1">
      <alignment horizontal="right" vertical="top" wrapText="1" indent="1"/>
    </xf>
    <xf numFmtId="2" fontId="9" fillId="7" borderId="1" xfId="0" applyNumberFormat="1" applyFont="1" applyFill="1" applyBorder="1" applyAlignment="1">
      <alignment horizontal="right" vertical="top" wrapText="1"/>
    </xf>
    <xf numFmtId="0" fontId="0" fillId="0" borderId="0" xfId="0" applyAlignment="1">
      <alignment horizontal="center" vertical="center"/>
    </xf>
    <xf numFmtId="0" fontId="7" fillId="2" borderId="9" xfId="0" applyFont="1" applyFill="1" applyBorder="1" applyAlignment="1">
      <alignment horizontal="left" vertical="top"/>
    </xf>
    <xf numFmtId="0" fontId="7" fillId="2" borderId="22" xfId="0" applyFont="1" applyFill="1" applyBorder="1" applyAlignment="1">
      <alignment vertical="top" wrapText="1"/>
    </xf>
    <xf numFmtId="0" fontId="5" fillId="0" borderId="3" xfId="0" applyFont="1" applyBorder="1" applyAlignment="1">
      <alignment horizontal="left" vertical="top" wrapText="1"/>
    </xf>
    <xf numFmtId="0" fontId="5" fillId="8" borderId="3" xfId="0" applyFont="1" applyFill="1" applyBorder="1" applyAlignment="1">
      <alignment horizontal="left" vertical="top" wrapText="1"/>
    </xf>
    <xf numFmtId="0" fontId="5" fillId="8" borderId="3" xfId="0" applyFont="1" applyFill="1" applyBorder="1" applyAlignment="1">
      <alignment horizontal="left" vertical="center" wrapText="1"/>
    </xf>
    <xf numFmtId="0" fontId="5" fillId="8" borderId="3" xfId="0" applyFont="1" applyFill="1" applyBorder="1" applyAlignment="1">
      <alignment horizontal="center" vertical="center" wrapText="1"/>
    </xf>
    <xf numFmtId="44" fontId="5" fillId="8" borderId="3" xfId="1" applyFont="1" applyFill="1" applyBorder="1" applyAlignment="1">
      <alignment horizontal="center" vertical="center" wrapText="1"/>
    </xf>
    <xf numFmtId="44" fontId="5" fillId="0" borderId="3" xfId="1" applyFont="1" applyFill="1" applyBorder="1" applyAlignment="1">
      <alignment horizontal="center" vertical="center" wrapText="1"/>
    </xf>
    <xf numFmtId="10" fontId="5" fillId="8" borderId="3" xfId="2" applyNumberFormat="1" applyFont="1" applyFill="1" applyBorder="1" applyAlignment="1">
      <alignment horizontal="center" vertical="center" wrapText="1"/>
    </xf>
    <xf numFmtId="0" fontId="21" fillId="0" borderId="3" xfId="0" applyFont="1" applyBorder="1" applyAlignment="1">
      <alignment horizontal="left" vertical="top" wrapText="1"/>
    </xf>
    <xf numFmtId="4" fontId="5" fillId="8" borderId="3" xfId="0" applyNumberFormat="1" applyFont="1" applyFill="1" applyBorder="1" applyAlignment="1">
      <alignment horizontal="center" vertical="center" wrapText="1"/>
    </xf>
    <xf numFmtId="2" fontId="0" fillId="0" borderId="0" xfId="0" applyNumberFormat="1"/>
    <xf numFmtId="2" fontId="0" fillId="0" borderId="0" xfId="0" applyNumberFormat="1" applyAlignment="1">
      <alignment horizontal="center" vertical="center"/>
    </xf>
    <xf numFmtId="10" fontId="20" fillId="11" borderId="3" xfId="2" applyNumberFormat="1" applyFont="1" applyFill="1" applyBorder="1" applyAlignment="1">
      <alignment horizontal="right" vertical="center" wrapText="1"/>
    </xf>
    <xf numFmtId="44" fontId="20" fillId="11" borderId="3" xfId="2" applyNumberFormat="1" applyFont="1" applyFill="1" applyBorder="1" applyAlignment="1">
      <alignment horizontal="right" vertical="center" wrapText="1"/>
    </xf>
    <xf numFmtId="0" fontId="20" fillId="11" borderId="3" xfId="0" applyFont="1" applyFill="1" applyBorder="1" applyAlignment="1">
      <alignment horizontal="center" vertical="center" wrapText="1"/>
    </xf>
    <xf numFmtId="0" fontId="20" fillId="11" borderId="25" xfId="0" applyFont="1" applyFill="1" applyBorder="1" applyAlignment="1">
      <alignment horizontal="center" vertical="center" wrapText="1"/>
    </xf>
    <xf numFmtId="0" fontId="4" fillId="12" borderId="3" xfId="0" applyFont="1" applyFill="1" applyBorder="1" applyAlignment="1">
      <alignment horizontal="left" vertical="top" wrapText="1"/>
    </xf>
    <xf numFmtId="0" fontId="4" fillId="12" borderId="3" xfId="0" applyFont="1" applyFill="1" applyBorder="1" applyAlignment="1">
      <alignment horizontal="center" vertical="top" wrapText="1"/>
    </xf>
    <xf numFmtId="0" fontId="4" fillId="12" borderId="3" xfId="0" applyFont="1" applyFill="1" applyBorder="1" applyAlignment="1">
      <alignment horizontal="right" vertical="top" wrapText="1"/>
    </xf>
    <xf numFmtId="44" fontId="4" fillId="12" borderId="3" xfId="1" applyFont="1" applyFill="1" applyBorder="1" applyAlignment="1">
      <alignment horizontal="right" vertical="top" wrapText="1"/>
    </xf>
    <xf numFmtId="164" fontId="4" fillId="12" borderId="3" xfId="0" applyNumberFormat="1" applyFont="1" applyFill="1" applyBorder="1" applyAlignment="1">
      <alignment horizontal="right" vertical="top" wrapText="1"/>
    </xf>
    <xf numFmtId="0" fontId="6" fillId="13" borderId="9" xfId="0" applyFont="1" applyFill="1" applyBorder="1" applyAlignment="1">
      <alignment horizontal="centerContinuous" vertical="top" wrapText="1"/>
    </xf>
    <xf numFmtId="0" fontId="6" fillId="13" borderId="22" xfId="0" applyFont="1" applyFill="1" applyBorder="1" applyAlignment="1">
      <alignment horizontal="centerContinuous" vertical="top" wrapText="1"/>
    </xf>
    <xf numFmtId="44" fontId="6" fillId="13" borderId="24" xfId="1" applyFont="1" applyFill="1" applyBorder="1" applyAlignment="1">
      <alignment horizontal="center" vertical="center" wrapText="1"/>
    </xf>
    <xf numFmtId="0" fontId="5" fillId="0" borderId="3" xfId="0" applyFont="1" applyBorder="1" applyAlignment="1">
      <alignment horizontal="center" vertical="center" wrapText="1"/>
    </xf>
    <xf numFmtId="0" fontId="4" fillId="12"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1" fillId="2" borderId="17" xfId="0" applyFont="1" applyFill="1" applyBorder="1" applyAlignment="1">
      <alignment horizontal="center" vertical="center" wrapText="1"/>
    </xf>
    <xf numFmtId="14" fontId="0" fillId="0" borderId="0" xfId="0" applyNumberFormat="1"/>
    <xf numFmtId="4" fontId="5" fillId="0" borderId="3" xfId="0" applyNumberFormat="1" applyFont="1" applyBorder="1" applyAlignment="1">
      <alignment horizontal="center" vertical="center" wrapText="1"/>
    </xf>
    <xf numFmtId="4" fontId="21" fillId="0" borderId="3"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164" fontId="5" fillId="8" borderId="3" xfId="0" applyNumberFormat="1" applyFont="1" applyFill="1" applyBorder="1" applyAlignment="1">
      <alignment horizontal="center" vertical="center" wrapText="1"/>
    </xf>
    <xf numFmtId="44" fontId="21" fillId="0" borderId="3" xfId="1" applyFont="1" applyFill="1" applyBorder="1" applyAlignment="1">
      <alignment horizontal="center" vertical="center" wrapText="1"/>
    </xf>
    <xf numFmtId="164" fontId="21" fillId="0" borderId="3" xfId="0" applyNumberFormat="1" applyFont="1" applyBorder="1" applyAlignment="1">
      <alignment horizontal="center" vertical="center" wrapText="1"/>
    </xf>
    <xf numFmtId="4" fontId="4" fillId="12" borderId="3" xfId="0" applyNumberFormat="1" applyFont="1" applyFill="1" applyBorder="1" applyAlignment="1">
      <alignment horizontal="center" vertical="center" wrapText="1"/>
    </xf>
    <xf numFmtId="44" fontId="4" fillId="12" borderId="3" xfId="1" applyFont="1" applyFill="1" applyBorder="1" applyAlignment="1">
      <alignment horizontal="center" vertical="center" wrapText="1"/>
    </xf>
    <xf numFmtId="0" fontId="0" fillId="11" borderId="3" xfId="0" applyFill="1" applyBorder="1" applyAlignment="1">
      <alignment horizontal="center" vertical="center"/>
    </xf>
    <xf numFmtId="164" fontId="4" fillId="12" borderId="3" xfId="0" applyNumberFormat="1" applyFont="1" applyFill="1" applyBorder="1" applyAlignment="1">
      <alignment horizontal="center" vertical="center" wrapText="1"/>
    </xf>
    <xf numFmtId="0" fontId="20" fillId="11" borderId="3" xfId="0" applyFont="1" applyFill="1" applyBorder="1" applyAlignment="1">
      <alignment horizontal="right" vertical="center" wrapText="1"/>
    </xf>
    <xf numFmtId="0" fontId="13" fillId="0" borderId="3" xfId="0" applyFont="1" applyBorder="1" applyAlignment="1">
      <alignment horizontal="left" vertical="center" wrapText="1"/>
    </xf>
    <xf numFmtId="0" fontId="0" fillId="0" borderId="3" xfId="0" applyBorder="1" applyAlignment="1">
      <alignment horizontal="center"/>
    </xf>
    <xf numFmtId="0" fontId="13" fillId="0" borderId="3" xfId="0" applyFont="1" applyBorder="1" applyAlignment="1">
      <alignment horizontal="center" vertical="center" wrapText="1"/>
    </xf>
    <xf numFmtId="0" fontId="23" fillId="2" borderId="3" xfId="0" applyFont="1" applyFill="1" applyBorder="1" applyAlignment="1">
      <alignment horizontal="center" vertical="center"/>
    </xf>
    <xf numFmtId="0" fontId="11" fillId="2" borderId="3" xfId="0" applyFont="1" applyFill="1" applyBorder="1" applyAlignment="1">
      <alignment horizontal="center" vertical="center" wrapText="1"/>
    </xf>
    <xf numFmtId="0" fontId="13" fillId="11" borderId="3" xfId="0" applyFont="1" applyFill="1" applyBorder="1" applyAlignment="1">
      <alignment horizontal="center" vertical="center" wrapText="1"/>
    </xf>
    <xf numFmtId="0" fontId="7" fillId="2" borderId="26" xfId="0" applyFont="1" applyFill="1" applyBorder="1" applyAlignment="1">
      <alignment horizontal="center" wrapText="1"/>
    </xf>
    <xf numFmtId="0" fontId="7" fillId="2" borderId="27" xfId="0" applyFont="1" applyFill="1" applyBorder="1" applyAlignment="1">
      <alignment horizontal="center" wrapText="1"/>
    </xf>
    <xf numFmtId="0" fontId="7" fillId="2" borderId="28" xfId="0" applyFont="1" applyFill="1" applyBorder="1" applyAlignment="1">
      <alignment horizontal="center" wrapText="1"/>
    </xf>
    <xf numFmtId="0" fontId="11" fillId="2" borderId="9"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7" fillId="2" borderId="9" xfId="0" applyFont="1" applyFill="1" applyBorder="1" applyAlignment="1">
      <alignment horizontal="left" vertical="top" wrapText="1"/>
    </xf>
    <xf numFmtId="0" fontId="7" fillId="2" borderId="22" xfId="0" applyFont="1" applyFill="1" applyBorder="1" applyAlignment="1">
      <alignment horizontal="left" vertical="top" wrapText="1"/>
    </xf>
    <xf numFmtId="0" fontId="7" fillId="2" borderId="24" xfId="0" applyFont="1" applyFill="1" applyBorder="1" applyAlignment="1">
      <alignment horizontal="left" vertical="top" wrapText="1"/>
    </xf>
    <xf numFmtId="0" fontId="7" fillId="2" borderId="9" xfId="0" applyFont="1" applyFill="1" applyBorder="1" applyAlignment="1">
      <alignment horizontal="left" vertical="top"/>
    </xf>
    <xf numFmtId="0" fontId="7" fillId="2" borderId="24" xfId="0" applyFont="1" applyFill="1" applyBorder="1" applyAlignment="1">
      <alignment horizontal="left" vertical="top"/>
    </xf>
    <xf numFmtId="0" fontId="11" fillId="0" borderId="14" xfId="3" applyBorder="1" applyAlignment="1" applyProtection="1">
      <alignment horizontal="left" vertical="top" wrapText="1"/>
      <protection locked="0"/>
    </xf>
    <xf numFmtId="0" fontId="11" fillId="0" borderId="19" xfId="3" applyBorder="1" applyAlignment="1" applyProtection="1">
      <alignment horizontal="left" vertical="top" wrapText="1"/>
      <protection locked="0"/>
    </xf>
    <xf numFmtId="0" fontId="11" fillId="0" borderId="13" xfId="3" applyBorder="1" applyAlignment="1" applyProtection="1">
      <alignment horizontal="left" vertical="top" wrapText="1"/>
      <protection locked="0"/>
    </xf>
    <xf numFmtId="0" fontId="11" fillId="0" borderId="20" xfId="3" applyBorder="1" applyAlignment="1" applyProtection="1">
      <alignment horizontal="left" vertical="top" wrapText="1"/>
      <protection locked="0"/>
    </xf>
    <xf numFmtId="0" fontId="11" fillId="0" borderId="17" xfId="3" applyBorder="1" applyAlignment="1" applyProtection="1">
      <alignment horizontal="left" vertical="top" wrapText="1"/>
      <protection locked="0"/>
    </xf>
    <xf numFmtId="0" fontId="11" fillId="0" borderId="21" xfId="3" applyBorder="1" applyAlignment="1" applyProtection="1">
      <alignment horizontal="left" vertical="top" wrapText="1"/>
      <protection locked="0"/>
    </xf>
    <xf numFmtId="0" fontId="22" fillId="2" borderId="13" xfId="0" applyFont="1" applyFill="1" applyBorder="1" applyAlignment="1">
      <alignment horizontal="center" vertical="center" wrapText="1"/>
    </xf>
    <xf numFmtId="0" fontId="22" fillId="2" borderId="0" xfId="0" applyFont="1" applyFill="1" applyAlignment="1">
      <alignment horizontal="center" vertical="center" wrapText="1"/>
    </xf>
    <xf numFmtId="0" fontId="22" fillId="2" borderId="20" xfId="0" applyFont="1" applyFill="1" applyBorder="1" applyAlignment="1">
      <alignment horizontal="center" vertical="center" wrapText="1"/>
    </xf>
    <xf numFmtId="0" fontId="22" fillId="2" borderId="17" xfId="0" applyFont="1" applyFill="1" applyBorder="1" applyAlignment="1">
      <alignment horizontal="center" vertical="center" wrapText="1"/>
    </xf>
    <xf numFmtId="0" fontId="22" fillId="2" borderId="11" xfId="0" applyFont="1" applyFill="1" applyBorder="1" applyAlignment="1">
      <alignment horizontal="center" vertical="center" wrapText="1"/>
    </xf>
    <xf numFmtId="0" fontId="22" fillId="2" borderId="21" xfId="0" applyFont="1" applyFill="1" applyBorder="1" applyAlignment="1">
      <alignment horizontal="center" vertical="center" wrapText="1"/>
    </xf>
    <xf numFmtId="43" fontId="12" fillId="9" borderId="4" xfId="7" quotePrefix="1" applyFont="1" applyFill="1" applyBorder="1" applyAlignment="1">
      <alignment horizontal="center" vertical="center" wrapText="1"/>
    </xf>
    <xf numFmtId="43" fontId="12" fillId="9" borderId="3" xfId="7" applyFont="1" applyFill="1" applyBorder="1" applyAlignment="1">
      <alignment horizontal="left" vertical="top"/>
    </xf>
    <xf numFmtId="0" fontId="18" fillId="0" borderId="14" xfId="5" applyFont="1" applyBorder="1" applyAlignment="1">
      <alignment horizontal="center" vertical="center" wrapText="1"/>
    </xf>
    <xf numFmtId="0" fontId="18" fillId="0" borderId="15" xfId="5" applyFont="1" applyBorder="1" applyAlignment="1">
      <alignment horizontal="center" vertical="center" wrapText="1"/>
    </xf>
    <xf numFmtId="0" fontId="18" fillId="0" borderId="19" xfId="5" applyFont="1" applyBorder="1" applyAlignment="1">
      <alignment horizontal="center" vertical="center" wrapText="1"/>
    </xf>
    <xf numFmtId="0" fontId="18" fillId="0" borderId="13" xfId="5" applyFont="1" applyBorder="1" applyAlignment="1">
      <alignment horizontal="center" vertical="center" wrapText="1"/>
    </xf>
    <xf numFmtId="0" fontId="18" fillId="0" borderId="0" xfId="5" applyFont="1" applyAlignment="1">
      <alignment horizontal="center" vertical="center" wrapText="1"/>
    </xf>
    <xf numFmtId="0" fontId="18" fillId="0" borderId="20" xfId="5" applyFont="1" applyBorder="1" applyAlignment="1">
      <alignment horizontal="center" vertical="center" wrapText="1"/>
    </xf>
    <xf numFmtId="0" fontId="18" fillId="0" borderId="17" xfId="5" applyFont="1" applyBorder="1" applyAlignment="1">
      <alignment horizontal="center" vertical="center" wrapText="1"/>
    </xf>
    <xf numFmtId="0" fontId="18" fillId="0" borderId="11" xfId="5" applyFont="1" applyBorder="1" applyAlignment="1">
      <alignment horizontal="center" vertical="center" wrapText="1"/>
    </xf>
    <xf numFmtId="0" fontId="18" fillId="0" borderId="21" xfId="5" applyFont="1" applyBorder="1" applyAlignment="1">
      <alignment horizontal="center" vertical="center" wrapText="1"/>
    </xf>
    <xf numFmtId="0" fontId="12" fillId="0" borderId="4" xfId="6" quotePrefix="1" applyFont="1" applyBorder="1" applyAlignment="1">
      <alignment horizontal="center" vertical="center" wrapText="1"/>
    </xf>
    <xf numFmtId="0" fontId="19" fillId="10" borderId="18" xfId="6" applyFont="1" applyFill="1" applyBorder="1" applyAlignment="1">
      <alignment horizontal="center" vertical="center"/>
    </xf>
    <xf numFmtId="0" fontId="19" fillId="10" borderId="15" xfId="6" applyFont="1" applyFill="1" applyBorder="1" applyAlignment="1">
      <alignment horizontal="center" vertical="center"/>
    </xf>
    <xf numFmtId="0" fontId="19" fillId="10" borderId="16" xfId="6" applyFont="1" applyFill="1" applyBorder="1" applyAlignment="1">
      <alignment horizontal="center" vertical="center"/>
    </xf>
    <xf numFmtId="0" fontId="19" fillId="10" borderId="10" xfId="6" applyFont="1" applyFill="1" applyBorder="1" applyAlignment="1">
      <alignment horizontal="center" vertical="center"/>
    </xf>
    <xf numFmtId="0" fontId="19" fillId="10" borderId="11" xfId="6" applyFont="1" applyFill="1" applyBorder="1" applyAlignment="1">
      <alignment horizontal="center" vertical="center"/>
    </xf>
    <xf numFmtId="0" fontId="19" fillId="10" borderId="12" xfId="6" applyFont="1" applyFill="1" applyBorder="1" applyAlignment="1">
      <alignment horizontal="center" vertical="center"/>
    </xf>
    <xf numFmtId="0" fontId="13" fillId="9" borderId="9" xfId="6" applyFont="1" applyFill="1" applyBorder="1" applyAlignment="1">
      <alignment horizontal="center" vertical="center"/>
    </xf>
    <xf numFmtId="0" fontId="13" fillId="9" borderId="22" xfId="6" applyFont="1" applyFill="1" applyBorder="1" applyAlignment="1">
      <alignment horizontal="center" vertical="center"/>
    </xf>
    <xf numFmtId="0" fontId="13" fillId="9" borderId="23" xfId="6" applyFont="1" applyFill="1" applyBorder="1" applyAlignment="1">
      <alignment horizontal="center" vertical="center"/>
    </xf>
    <xf numFmtId="0" fontId="13" fillId="9" borderId="4" xfId="6" quotePrefix="1" applyFont="1" applyFill="1" applyBorder="1" applyAlignment="1">
      <alignment horizontal="center" vertical="center" wrapText="1"/>
    </xf>
    <xf numFmtId="0" fontId="13" fillId="9" borderId="3" xfId="6" quotePrefix="1" applyFont="1" applyFill="1" applyBorder="1" applyAlignment="1">
      <alignment horizontal="center" vertical="center" wrapText="1"/>
    </xf>
    <xf numFmtId="0" fontId="13" fillId="9" borderId="6" xfId="6" quotePrefix="1" applyFont="1" applyFill="1" applyBorder="1" applyAlignment="1">
      <alignment horizontal="center" vertical="center" wrapText="1"/>
    </xf>
    <xf numFmtId="0" fontId="13" fillId="9" borderId="7" xfId="6" quotePrefix="1" applyFont="1" applyFill="1" applyBorder="1" applyAlignment="1">
      <alignment horizontal="center" vertical="center" wrapText="1"/>
    </xf>
  </cellXfs>
  <cellStyles count="10">
    <cellStyle name="0,0_x000d__x000a_NA_x000d__x000a_" xfId="6"/>
    <cellStyle name="Moeda" xfId="1" builtinId="4"/>
    <cellStyle name="Moeda 2" xfId="8"/>
    <cellStyle name="Normal" xfId="0" builtinId="0"/>
    <cellStyle name="Normal 2" xfId="4"/>
    <cellStyle name="Normal 3" xfId="5"/>
    <cellStyle name="Normal 6" xfId="3"/>
    <cellStyle name="Porcentagem" xfId="2" builtinId="5"/>
    <cellStyle name="Porcentagem 2" xfId="9"/>
    <cellStyle name="Vírgula 2" xfId="7"/>
  </cellStyles>
  <dxfs count="1">
    <dxf>
      <fill>
        <patternFill>
          <bgColor theme="9" tint="0.3999450666829432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externalLink" Target="externalLinks/externalLink50.xml"/><Relationship Id="rId58" Type="http://schemas.openxmlformats.org/officeDocument/2006/relationships/sharedStrings" Target="sharedStrings.xml"/><Relationship Id="rId5" Type="http://schemas.openxmlformats.org/officeDocument/2006/relationships/externalLink" Target="externalLinks/externalLink2.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calcChain" Target="calcChain.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1245813</xdr:colOff>
      <xdr:row>0</xdr:row>
      <xdr:rowOff>128873</xdr:rowOff>
    </xdr:from>
    <xdr:to>
      <xdr:col>10</xdr:col>
      <xdr:colOff>951228</xdr:colOff>
      <xdr:row>2</xdr:row>
      <xdr:rowOff>190863</xdr:rowOff>
    </xdr:to>
    <xdr:pic>
      <xdr:nvPicPr>
        <xdr:cNvPr id="4" name="Imagem 3">
          <a:extLst>
            <a:ext uri="{FF2B5EF4-FFF2-40B4-BE49-F238E27FC236}">
              <a16:creationId xmlns:a16="http://schemas.microsoft.com/office/drawing/2014/main" id="{1E63D062-C45F-FD70-8F7A-1D5CEFD61FD4}"/>
            </a:ext>
          </a:extLst>
        </xdr:cNvPr>
        <xdr:cNvPicPr>
          <a:picLocks noChangeAspect="1"/>
        </xdr:cNvPicPr>
      </xdr:nvPicPr>
      <xdr:blipFill>
        <a:blip xmlns:r="http://schemas.openxmlformats.org/officeDocument/2006/relationships" r:embed="rId1"/>
        <a:stretch>
          <a:fillRect/>
        </a:stretch>
      </xdr:blipFill>
      <xdr:spPr>
        <a:xfrm>
          <a:off x="12304338" y="128873"/>
          <a:ext cx="1381815" cy="700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127906</xdr:colOff>
      <xdr:row>1</xdr:row>
      <xdr:rowOff>104774</xdr:rowOff>
    </xdr:from>
    <xdr:to>
      <xdr:col>2</xdr:col>
      <xdr:colOff>489857</xdr:colOff>
      <xdr:row>1</xdr:row>
      <xdr:rowOff>1279162</xdr:rowOff>
    </xdr:to>
    <xdr:pic>
      <xdr:nvPicPr>
        <xdr:cNvPr id="2" name="Imagem 1">
          <a:extLst>
            <a:ext uri="{FF2B5EF4-FFF2-40B4-BE49-F238E27FC236}">
              <a16:creationId xmlns:a16="http://schemas.microsoft.com/office/drawing/2014/main" id="{E9B7E00B-EB14-45DB-B39A-CDE9A5DFC6DB}"/>
            </a:ext>
          </a:extLst>
        </xdr:cNvPr>
        <xdr:cNvPicPr>
          <a:picLocks noChangeAspect="1"/>
        </xdr:cNvPicPr>
      </xdr:nvPicPr>
      <xdr:blipFill>
        <a:blip xmlns:r="http://schemas.openxmlformats.org/officeDocument/2006/relationships" r:embed="rId1"/>
        <a:stretch>
          <a:fillRect/>
        </a:stretch>
      </xdr:blipFill>
      <xdr:spPr>
        <a:xfrm>
          <a:off x="127906" y="308881"/>
          <a:ext cx="2362201" cy="11743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653143</xdr:colOff>
      <xdr:row>0</xdr:row>
      <xdr:rowOff>187779</xdr:rowOff>
    </xdr:from>
    <xdr:to>
      <xdr:col>1</xdr:col>
      <xdr:colOff>3850822</xdr:colOff>
      <xdr:row>7</xdr:row>
      <xdr:rowOff>2868</xdr:rowOff>
    </xdr:to>
    <xdr:pic>
      <xdr:nvPicPr>
        <xdr:cNvPr id="3" name="Imagem 2">
          <a:extLst>
            <a:ext uri="{FF2B5EF4-FFF2-40B4-BE49-F238E27FC236}">
              <a16:creationId xmlns:a16="http://schemas.microsoft.com/office/drawing/2014/main" id="{D7D80429-E1A1-480D-9046-937D1E108D78}"/>
            </a:ext>
          </a:extLst>
        </xdr:cNvPr>
        <xdr:cNvPicPr>
          <a:picLocks noChangeAspect="1"/>
        </xdr:cNvPicPr>
      </xdr:nvPicPr>
      <xdr:blipFill>
        <a:blip xmlns:r="http://schemas.openxmlformats.org/officeDocument/2006/relationships" r:embed="rId1"/>
        <a:stretch>
          <a:fillRect/>
        </a:stretch>
      </xdr:blipFill>
      <xdr:spPr>
        <a:xfrm>
          <a:off x="1292679" y="187779"/>
          <a:ext cx="3197679" cy="14751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fbsa00535\dyna01\PATO%20-%20BR%20-%20425%20aditiv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PedroPaulo\AppData\Local\Microsoft\Windows\Temporary%20Internet%20Files\Content.Outlook\B80SIZG9\CORT-%20SES%20TCPAC%200526-08%20-%20PLANILHAS%20E%20CARACTERISTICAS%20-%2011%2001%2012%20(APROVAD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ng_aroldo\Meus%20documentos\GEOSOLO\PAVIMENT_VG\Medi&#231;&#227;o%20n&#186;%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PedroPaulo\Documents\0%20-%202013\1%20-%20PAC2%20-%20FELIPPO%20-%20SES%20-%20PROJETOS\SALO&#193;%20-%20SES%20-%20PLANILHAS%20PAC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mto23\c\SETOR%20OR&#199;AMENTO\Sistema\Composi&#231;&#227;o\Composi&#231;&#245;es20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Documents%20and%20Settings\Administrador\Desktop\Meus%20documentos\Gilson\Pessoal%20Geral\Servi&#231;o\or&#231;amentos\Arq%20Eveline%20Casan\Casan\Modelo%20Or&#231;amento\SistemaSMO%20jul2009%20BDI%2029,5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arqvos\projetos\Documents%20and%20Settings\usuario_2\Desktop\MC%20SDS%20-%20DELEGACIA%20DE%20POL&#205;CIA%20(AFOGADOS%20DA%20INGAZEI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Y:\FUNASA%20-%20PROJETOS%20PAC2%20-2013%20-%20APROVADOS\SALO&#193;%20-%20SES\SALO&#193;-SES-PAC2-PLANILHAS%20-%20ONERADO%20-%2026.08%20-%20PP.REV.P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epaulo-augusto\c\Users\PedroPaulo\AppData\Local\Microsoft\Windows\Temporary%20Internet%20Files\Content.Outlook\4MEOX23X\CORT-%20SES%20TCPAC%200526-08%20-%20PLANILHAS%20E%20CARACTERISTICAS%20-%2011%2001%2012%20(APROVADOS)-29%2003%201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Users\PEDRO%20PAULO%20%20I7\Documents\1%20-%202009\CORTES2009\CORT&#202;S%20-%20SES\CORTES%20-%20SES%20-%20PAC2%20%20-%20PLANILHA%20E%20CARACTER&#205;TICAS%2023.01.201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peconstrucoes\c\WINDOWS\Profiles\Marcelo\Desktop\Documentos%20Marcelo\GERAL\serranb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ocuments%20and%20Settings\RENATA\Meus%20documentos\Renata\Or&#231;amentos\Modelos%20para%20or&#231;amento\MODELO%20OR&#199;AMEN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Y:\gpr\publicogpr\D&#233;bora%20-%20DICUT\2016\SES%20Indaial\SES%20INDAIAL%20-%20redes.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Filipe%20Silva\_Trabalho%20Conclu&#237;dos\An&#225;lise%20-%20SES%20Ingleses\Rev_02\An&#225;lise%20DICUT\Or&#231;amento%20-%20S00117_00-80-PO-2001-0C%20-%20DICUT_REV%2002.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Users\felipe.petermann\AppData\Local\Microsoft\Windows\Temporary%20Internet%20Files\Content.Outlook\UFHEHB05\S00117_00-80-PO-600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peconstrucoes\c\Excel\EXCEL\PCR-SEC.%20MUNICIPAL%20DE%20SA&#218;DE\orca-hosp%20ag%20magalh&#198;es%20elet-ambulat.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GER%20SAUDE\MANUTENCAO\DS%20VI\Or&#231;amentos%202017\RESID&#202;NCIA%20TERAP&#202;UTICA%20FEMININA_R00\10"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Users\vilbe\OneDrive\Documentos\_Profissional\_04.BBEC\02.Clientes%20Ativos\2019.25%20-%20DIAGONAL.COMPESA\02.Projetos\04.PE\1.PO&#199;&#195;O\1.R.COLETORA\1.PLANILHA\Dim.R.Coletora_PO.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Projeto%20Bom%20Jardim\0%20-%20Documentos%20Diversos\1%20-%20Modelos%20de%20Or&#231;amento\SES%20S&#227;o%20Louren&#231;o%20-%20Proj.%20B&#225;sico\Planilhas%20Or&#231;amento\PO_BACIA%20BE-01=08.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ARQUIVOS\OR&#199;AMENTO%20AS\BE%2001\PO_BACIA%20BE-01=0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mfserver\SMTO\Documents%20and%20Settings\Gilson_2\Meus%20documentos\Setor%20de%20or&#231;amento\Sistema\Composi&#231;&#227;o\Composi&#231;&#245;esSM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R:\02-GER_EDUCACAO\08-LICITACOES\01-AMPLIACAO_SALAS\AMPLIACAO%202018\01-ORC\01-COM%20DESONERA&#199;&#195;O\ORC_CRECHE_ALCIDES_TEDESCO_DES_R04.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ugusta\Atp\Documents%20and%20Settings\Renato\Desktop\Pre&#231;os%20Revisados-OAE-SEPLANE-(25-11-04)-fi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vilbe\OneDrive\Documentos\_Profissional\_04.BBEC\02.Clientes%20Ativos\2019.25%20-%20DIAGONAL.COMPESA\02.Projetos\04.PE\1.PO&#199;&#195;O\1.R.COLETORA\1.PLANILHA\SaniBID.RedBasica_t2005%20-%2030052019.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P&#225;tio%20Feira%20-%20Nossa%20Senhora%20do%20&#242;\OR&#199;AMENTO%20-%20Patio%20da%20Feira%20.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Or&#231;amento\Banco%20de%20Dados\Composi&#231;&#245;es%20Gerai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mto23\or&#231;amento\Or&#231;amento\Banco%20de%20Dados\Composi&#231;&#245;es%20Gerai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Y:\GER%20SAUDE\MANUTENCAO\DS%20VI\Or&#231;amentos%202017\RESID&#202;NCIA%20TERAP&#202;UTICA%20FEMININA_R00\8"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Users\a.cardoso\AppData\Local\Microsoft\Windows\Temporary%20Internet%20Files\Content.IE5\FHIJY4OJ\EXCEL\CECAV\OR&#199;CILNI.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polisnt01\dicut$\Cosate\CPU%20GERAL\Tab_Cust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projetos\Documents%20and%20Settings\usuario\Configura&#231;&#245;es%20locais\Temporary%20Internet%20Files\Content.IE5\LDHREEBU\MC%20-%20AI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seplane\Meus%20documentos\Reflexo%20Aditivo%20%20Duplicaca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Note\drive_d%20(d)\Documents%20and%20Settings\angel\Meus%20documentos\Pasta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mfserver\SMTO\Documents%20and%20Settings\Gilson_2\Meus%20documentos\Setor%20de%20or&#231;amento\Sistema\BDI\Composi&#231;&#245;es9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eo_19654\Engenharia\02-GER_EDUCACAO\08-LICITACOES\01-AMPLIACAO_SALAS\COM_DESONERACAO\LOTE_02\ORC_CRECHE%20PROF.%20FRANC_DES_R0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R:\00-GESTAO_REDE\02-GER_EDUCACAO\01-RPA_01\CMEI_MAEZINHA%20DO%20COQUE\01-AMPLIACAO_SALAS\ORC_CMEI_MAEZINHA%20DO%20COQUE_%20ONE_R00.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Pessoais\Orcamento\OR96088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Y:\GER%20SAUDE\MANUTENCAO\DS%20VI\Or&#231;amentos%202017\RESID&#202;NCIA%20TERAP&#202;UTICA%20FEMININA_R00\14"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fbsa00535\dyna01\Documents%20and%20Settings\C%20arlos%20%20Machado\My%20Documents\Disco%201\BR-262-MS(3)\Anexos%20PGQ.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TP57.00-DOCPL-CPSA-IMPL.EMISS-REC.ETE-R.FOGO(D.IND).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ARQUIVOS%202017\PREFEITURA%20DE%20IPOJUCA\NOVA%20GEST&#195;O%2002.05.2017\OR&#199;AMENTOS\EM%20ANDAMENTO\TR'S%20ESG_PO&#199;OS\GILSON\Planilha%20ABF%20SALD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Redefisica\D\backup%2520d\BOLETIM\Boletim%2520jan05\Modelo%2520de%2520Or&#231;amento%2520boletim%2520jan04%2520NAO%2520MEXE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mto2\c\OR&#199;AME~1\BANCOD~1\Composi&#231;&#245;es%20Gerai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mto23\c\SETOR%20OR&#199;AMENTO\OR&#199;AMENTO%202000\SISTEMA\Composi&#231;&#245;es9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OR&#199;AME~1\BANCOD~1\Composi&#231;&#245;es%20Gerai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peconstrucoes\c\Excel\EXCEL\PCR-SEC.%20MUNICIPAL%20DE%20SA&#218;DE\hosp.%20ag%20magalh&#227;es%20-%20hidr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GSSERVER01\Documentos\Ger&#234;ncia%20de%20Projetos\UFRPE\44.003%20-%20Pr&#233;dio%20de%206%20pavimentos\CD%20-%20VERS&#195;O%20FINAL25-09-07\PR&#201;DIO%20DE%206%20PAVIMENTOS\OR&#199;AMENTOS\orca-elet-refinaria%20por%20bloc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Plan1"/>
      <sheetName val="Dados"/>
      <sheetName val="PATO - BR - 425 aditivo"/>
      <sheetName val="QuQuant"/>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 val="AUX."/>
      <sheetName val="Real"/>
      <sheetName val="Calendá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cteristicas 1"/>
      <sheetName val="Caracteristicas 2"/>
      <sheetName val="QuantitativosGERAL"/>
      <sheetName val="EEE"/>
      <sheetName val="ETE"/>
      <sheetName val="Rede GERAL"/>
      <sheetName val="RES ETP 1"/>
      <sheetName val="CRONO"/>
      <sheetName val="DISSIPADOR"/>
      <sheetName val="mem.calc.quant.dissipador"/>
      <sheetName val="EMISSÁRI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tório-5ª med."/>
      <sheetName val="RESUMO-DVOP"/>
      <sheetName val="REAJUSTE "/>
      <sheetName val="Rem. e limpeza "/>
      <sheetName val="Cubação - Teórica"/>
      <sheetName val="DMT - TEORICO "/>
      <sheetName val="Cub.-Med 5"/>
      <sheetName val="DMT-5ª MEDIÇÃO "/>
      <sheetName val="Cronograma Físico-Financeiro"/>
      <sheetName val="Cronograma Semanal"/>
      <sheetName val="Bueiros"/>
      <sheetName val="Regula"/>
      <sheetName val="Sub-base"/>
      <sheetName val="Base"/>
      <sheetName val="Imprimação"/>
      <sheetName val="CBUQ"/>
      <sheetName val="Colchão drenante"/>
      <sheetName val="TSS"/>
      <sheetName val="TSD-FOG"/>
      <sheetName val="AGREGADOS"/>
      <sheetName val="Pintura"/>
      <sheetName val="Grama"/>
      <sheetName val="Transporte de brita"/>
      <sheetName val="DRENO"/>
      <sheetName val="DRENO SALDO"/>
      <sheetName val="AÇO CA-50"/>
      <sheetName val="AÇO CA-50 (2)"/>
      <sheetName val="DMT - TEORICO 2"/>
      <sheetName val="Acumulado"/>
    </sheetNames>
    <sheetDataSet>
      <sheetData sheetId="0"/>
      <sheetData sheetId="1"/>
      <sheetData sheetId="2"/>
      <sheetData sheetId="3"/>
      <sheetData sheetId="4"/>
      <sheetData sheetId="5"/>
      <sheetData sheetId="6"/>
      <sheetData sheetId="7"/>
      <sheetData sheetId="8"/>
      <sheetData sheetId="9"/>
      <sheetData sheetId="10"/>
      <sheetData sheetId="11" refreshError="1">
        <row r="36">
          <cell r="J36">
            <v>39224</v>
          </cell>
          <cell r="M36">
            <v>39224</v>
          </cell>
        </row>
      </sheetData>
      <sheetData sheetId="12" refreshError="1">
        <row r="36">
          <cell r="U36">
            <v>228419.09999999998</v>
          </cell>
        </row>
      </sheetData>
      <sheetData sheetId="13" refreshError="1">
        <row r="39">
          <cell r="U39">
            <v>263049.59999999998</v>
          </cell>
        </row>
        <row r="40">
          <cell r="U40">
            <v>13152.48</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OrçamentoPP"/>
      <sheetName val="DISSIPADOR"/>
      <sheetName val="EMISSÁRIO"/>
      <sheetName val="ADMINISTRAÇÃO"/>
      <sheetName val="Dados de projeto"/>
      <sheetName val="PLANILHA DE CÁLCULO"/>
      <sheetName val="Caracteristicas 1"/>
      <sheetName val="Caracteristicas 2"/>
      <sheetName val="Quantitativos"/>
      <sheetName val="Orçament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Dados Gerais"/>
      <sheetName val="Empreitada"/>
      <sheetName val="Empreitada (2)"/>
    </sheetNames>
    <sheetDataSet>
      <sheetData sheetId="0"/>
      <sheetData sheetId="1" refreshError="1">
        <row r="3">
          <cell r="A3" t="str">
            <v>CÓDIGO</v>
          </cell>
          <cell r="B3" t="str">
            <v>DISCRIMINAÇÃO</v>
          </cell>
          <cell r="C3" t="str">
            <v>UN</v>
          </cell>
          <cell r="D3" t="str">
            <v>COEFICIENTE</v>
          </cell>
          <cell r="E3" t="str">
            <v>CUSTO UN</v>
          </cell>
          <cell r="F3" t="str">
            <v>CUSTO MT</v>
          </cell>
          <cell r="G3" t="str">
            <v>CUSTO MO</v>
          </cell>
          <cell r="H3" t="str">
            <v>TOTAL</v>
          </cell>
        </row>
        <row r="4">
          <cell r="A4" t="str">
            <v>01000</v>
          </cell>
          <cell r="B4" t="str">
            <v>SERVIÇOS PRELIMINARES</v>
          </cell>
        </row>
        <row r="6">
          <cell r="A6" t="str">
            <v>01001</v>
          </cell>
          <cell r="B6" t="str">
            <v>Tapume simples  h=2,10</v>
          </cell>
          <cell r="C6" t="str">
            <v>m</v>
          </cell>
          <cell r="F6">
            <v>25.65</v>
          </cell>
          <cell r="G6">
            <v>9.76</v>
          </cell>
          <cell r="H6">
            <v>35.409999999999997</v>
          </cell>
        </row>
        <row r="7">
          <cell r="A7" t="str">
            <v>275</v>
          </cell>
          <cell r="B7" t="str">
            <v>Prego 17x27</v>
          </cell>
          <cell r="C7" t="str">
            <v>kg</v>
          </cell>
          <cell r="D7">
            <v>0.11</v>
          </cell>
          <cell r="E7">
            <v>2.09</v>
          </cell>
          <cell r="F7">
            <v>0.23</v>
          </cell>
        </row>
        <row r="8">
          <cell r="A8" t="str">
            <v>221</v>
          </cell>
          <cell r="B8" t="str">
            <v>Madeira de pinus 5x10</v>
          </cell>
          <cell r="C8" t="str">
            <v>ml</v>
          </cell>
          <cell r="D8">
            <v>2.9</v>
          </cell>
          <cell r="E8">
            <v>1.5</v>
          </cell>
          <cell r="F8">
            <v>4.3499999999999996</v>
          </cell>
        </row>
        <row r="9">
          <cell r="A9" t="str">
            <v>219</v>
          </cell>
          <cell r="B9" t="str">
            <v>Madeira de pinus 2,5x7</v>
          </cell>
          <cell r="C9" t="str">
            <v>ml</v>
          </cell>
          <cell r="D9">
            <v>2.1</v>
          </cell>
          <cell r="E9">
            <v>0.53</v>
          </cell>
          <cell r="F9">
            <v>1.1100000000000001</v>
          </cell>
        </row>
        <row r="10">
          <cell r="A10" t="str">
            <v>075</v>
          </cell>
          <cell r="B10" t="str">
            <v>Chapa compensada resinada 12mm</v>
          </cell>
          <cell r="C10" t="str">
            <v>m2</v>
          </cell>
          <cell r="D10">
            <v>2.2000000000000002</v>
          </cell>
          <cell r="E10">
            <v>6.38</v>
          </cell>
          <cell r="F10">
            <v>14.04</v>
          </cell>
          <cell r="G10" t="str">
            <v xml:space="preserve"> </v>
          </cell>
          <cell r="H10" t="str">
            <v xml:space="preserve"> </v>
          </cell>
        </row>
        <row r="11">
          <cell r="A11" t="str">
            <v>070</v>
          </cell>
          <cell r="B11" t="str">
            <v>Carpinteiro</v>
          </cell>
          <cell r="C11" t="str">
            <v>h</v>
          </cell>
          <cell r="D11">
            <v>1.2</v>
          </cell>
          <cell r="E11">
            <v>5.38</v>
          </cell>
          <cell r="F11" t="str">
            <v xml:space="preserve"> </v>
          </cell>
          <cell r="G11">
            <v>6.46</v>
          </cell>
        </row>
        <row r="12">
          <cell r="A12" t="str">
            <v>300</v>
          </cell>
          <cell r="B12" t="str">
            <v>Servente</v>
          </cell>
          <cell r="C12" t="str">
            <v>h</v>
          </cell>
          <cell r="D12">
            <v>0.3</v>
          </cell>
          <cell r="E12">
            <v>3.51</v>
          </cell>
          <cell r="F12" t="str">
            <v xml:space="preserve"> </v>
          </cell>
          <cell r="G12">
            <v>1.05</v>
          </cell>
        </row>
        <row r="13">
          <cell r="B13" t="str">
            <v>Total sem BDI</v>
          </cell>
          <cell r="F13">
            <v>19.73</v>
          </cell>
          <cell r="G13">
            <v>7.51</v>
          </cell>
          <cell r="H13">
            <v>27.240000000000002</v>
          </cell>
        </row>
        <row r="14">
          <cell r="B14" t="str">
            <v>Total com BDI</v>
          </cell>
          <cell r="F14">
            <v>25.65</v>
          </cell>
          <cell r="G14">
            <v>9.76</v>
          </cell>
          <cell r="H14">
            <v>35.409999999999997</v>
          </cell>
        </row>
        <row r="16">
          <cell r="A16" t="str">
            <v>01010</v>
          </cell>
          <cell r="B16" t="str">
            <v>Tapume simples  h=1,50</v>
          </cell>
          <cell r="C16" t="str">
            <v>m</v>
          </cell>
          <cell r="F16">
            <v>16.989999999999998</v>
          </cell>
          <cell r="G16">
            <v>7.74</v>
          </cell>
          <cell r="H16">
            <v>24.729999999999997</v>
          </cell>
        </row>
        <row r="17">
          <cell r="A17" t="str">
            <v>275</v>
          </cell>
          <cell r="B17" t="str">
            <v>Prego 17x27</v>
          </cell>
          <cell r="C17" t="str">
            <v>kg</v>
          </cell>
          <cell r="D17">
            <v>0.11</v>
          </cell>
          <cell r="E17">
            <v>2.09</v>
          </cell>
          <cell r="F17">
            <v>0.23</v>
          </cell>
        </row>
        <row r="18">
          <cell r="A18" t="str">
            <v>219</v>
          </cell>
          <cell r="B18" t="str">
            <v>Madeira de pinus 2,5x7</v>
          </cell>
          <cell r="C18" t="str">
            <v>m</v>
          </cell>
          <cell r="D18">
            <v>3</v>
          </cell>
          <cell r="E18">
            <v>0.53</v>
          </cell>
          <cell r="F18">
            <v>1.59</v>
          </cell>
        </row>
        <row r="19">
          <cell r="A19" t="str">
            <v>224</v>
          </cell>
          <cell r="B19" t="str">
            <v>madeira pinus 2,5x20</v>
          </cell>
          <cell r="C19" t="str">
            <v>m</v>
          </cell>
          <cell r="D19">
            <v>7.5</v>
          </cell>
          <cell r="E19">
            <v>1.5</v>
          </cell>
          <cell r="F19">
            <v>11.25</v>
          </cell>
          <cell r="G19" t="str">
            <v xml:space="preserve"> </v>
          </cell>
          <cell r="H19" t="str">
            <v xml:space="preserve"> </v>
          </cell>
        </row>
        <row r="20">
          <cell r="A20" t="str">
            <v>070</v>
          </cell>
          <cell r="B20" t="str">
            <v>Carpinteiro</v>
          </cell>
          <cell r="C20" t="str">
            <v>h</v>
          </cell>
          <cell r="D20">
            <v>0.95</v>
          </cell>
          <cell r="E20">
            <v>5.38</v>
          </cell>
          <cell r="F20" t="str">
            <v xml:space="preserve"> </v>
          </cell>
          <cell r="G20">
            <v>5.1100000000000003</v>
          </cell>
        </row>
        <row r="21">
          <cell r="A21" t="str">
            <v>300</v>
          </cell>
          <cell r="B21" t="str">
            <v>Servente</v>
          </cell>
          <cell r="C21" t="str">
            <v>h</v>
          </cell>
          <cell r="D21">
            <v>0.24</v>
          </cell>
          <cell r="E21">
            <v>3.51</v>
          </cell>
          <cell r="F21" t="str">
            <v xml:space="preserve"> </v>
          </cell>
          <cell r="G21">
            <v>0.84</v>
          </cell>
        </row>
        <row r="22">
          <cell r="B22" t="str">
            <v>Total sem BDI</v>
          </cell>
          <cell r="F22">
            <v>13.07</v>
          </cell>
          <cell r="G22">
            <v>5.95</v>
          </cell>
          <cell r="H22">
            <v>19.02</v>
          </cell>
        </row>
        <row r="23">
          <cell r="B23" t="str">
            <v>Total com BDI</v>
          </cell>
          <cell r="F23">
            <v>16.989999999999998</v>
          </cell>
          <cell r="G23">
            <v>7.74</v>
          </cell>
          <cell r="H23">
            <v>24.729999999999997</v>
          </cell>
        </row>
        <row r="25">
          <cell r="A25" t="str">
            <v>01011</v>
          </cell>
          <cell r="B25" t="str">
            <v>Cerca para proteção  h=1,00</v>
          </cell>
          <cell r="C25" t="str">
            <v>m</v>
          </cell>
          <cell r="F25">
            <v>7.64</v>
          </cell>
          <cell r="G25">
            <v>3.07</v>
          </cell>
          <cell r="H25">
            <v>10.709999999999999</v>
          </cell>
        </row>
        <row r="26">
          <cell r="A26" t="str">
            <v>275</v>
          </cell>
          <cell r="B26" t="str">
            <v>Prego 17x27</v>
          </cell>
          <cell r="C26" t="str">
            <v>kg</v>
          </cell>
          <cell r="D26">
            <v>0.05</v>
          </cell>
          <cell r="E26">
            <v>2.09</v>
          </cell>
          <cell r="F26">
            <v>0.1</v>
          </cell>
        </row>
        <row r="27">
          <cell r="A27" t="str">
            <v>219</v>
          </cell>
          <cell r="B27" t="str">
            <v>Madeira de pinus 2,5x7</v>
          </cell>
          <cell r="C27" t="str">
            <v>m</v>
          </cell>
          <cell r="D27">
            <v>1</v>
          </cell>
          <cell r="E27">
            <v>0.53</v>
          </cell>
          <cell r="F27">
            <v>0.53</v>
          </cell>
        </row>
        <row r="28">
          <cell r="A28" t="str">
            <v>224</v>
          </cell>
          <cell r="B28" t="str">
            <v>madeira pinus 2,5x20</v>
          </cell>
          <cell r="C28" t="str">
            <v>m</v>
          </cell>
          <cell r="D28">
            <v>2</v>
          </cell>
          <cell r="E28">
            <v>1.5</v>
          </cell>
          <cell r="F28">
            <v>3</v>
          </cell>
          <cell r="G28" t="str">
            <v xml:space="preserve"> </v>
          </cell>
          <cell r="H28" t="str">
            <v xml:space="preserve"> </v>
          </cell>
        </row>
        <row r="29">
          <cell r="A29" t="str">
            <v>221</v>
          </cell>
          <cell r="B29" t="str">
            <v>Madeira de pinus 5x10</v>
          </cell>
          <cell r="C29" t="str">
            <v>ml</v>
          </cell>
          <cell r="D29">
            <v>1.5</v>
          </cell>
          <cell r="E29">
            <v>1.5</v>
          </cell>
          <cell r="F29">
            <v>2.25</v>
          </cell>
        </row>
        <row r="30">
          <cell r="A30" t="str">
            <v>070</v>
          </cell>
          <cell r="B30" t="str">
            <v>Carpinteiro</v>
          </cell>
          <cell r="C30" t="str">
            <v>h</v>
          </cell>
          <cell r="D30">
            <v>0.36</v>
          </cell>
          <cell r="E30">
            <v>5.38</v>
          </cell>
          <cell r="F30" t="str">
            <v xml:space="preserve"> </v>
          </cell>
          <cell r="G30">
            <v>1.94</v>
          </cell>
        </row>
        <row r="31">
          <cell r="A31" t="str">
            <v>300</v>
          </cell>
          <cell r="B31" t="str">
            <v>Servente</v>
          </cell>
          <cell r="C31" t="str">
            <v>h</v>
          </cell>
          <cell r="D31">
            <v>0.12</v>
          </cell>
          <cell r="E31">
            <v>3.51</v>
          </cell>
          <cell r="F31" t="str">
            <v xml:space="preserve"> </v>
          </cell>
          <cell r="G31">
            <v>0.42</v>
          </cell>
        </row>
        <row r="32">
          <cell r="B32" t="str">
            <v>Total sem BDI</v>
          </cell>
          <cell r="F32">
            <v>5.88</v>
          </cell>
          <cell r="G32">
            <v>2.36</v>
          </cell>
          <cell r="H32">
            <v>8.24</v>
          </cell>
        </row>
        <row r="33">
          <cell r="B33" t="str">
            <v>Total com BDI</v>
          </cell>
          <cell r="F33">
            <v>7.64</v>
          </cell>
          <cell r="G33">
            <v>3.07</v>
          </cell>
          <cell r="H33">
            <v>10.709999999999999</v>
          </cell>
        </row>
        <row r="35">
          <cell r="A35" t="str">
            <v>01002</v>
          </cell>
          <cell r="B35" t="str">
            <v>Depósito tábua pinus</v>
          </cell>
          <cell r="C35" t="str">
            <v>m2</v>
          </cell>
          <cell r="F35">
            <v>54.25</v>
          </cell>
          <cell r="G35">
            <v>39.229999999999997</v>
          </cell>
          <cell r="H35">
            <v>93.47999999999999</v>
          </cell>
        </row>
        <row r="36">
          <cell r="A36" t="str">
            <v>221</v>
          </cell>
          <cell r="B36" t="str">
            <v>Madeira de pinus 5x10</v>
          </cell>
          <cell r="C36" t="str">
            <v>ml</v>
          </cell>
          <cell r="D36">
            <v>6</v>
          </cell>
          <cell r="E36">
            <v>1.5</v>
          </cell>
          <cell r="F36">
            <v>9</v>
          </cell>
        </row>
        <row r="37">
          <cell r="A37" t="str">
            <v>275</v>
          </cell>
          <cell r="B37" t="str">
            <v>Prego 17x27</v>
          </cell>
          <cell r="C37" t="str">
            <v>kg</v>
          </cell>
          <cell r="D37">
            <v>0.22</v>
          </cell>
          <cell r="E37">
            <v>2.09</v>
          </cell>
          <cell r="F37">
            <v>0.45979999999999999</v>
          </cell>
        </row>
        <row r="38">
          <cell r="A38" t="str">
            <v>224</v>
          </cell>
          <cell r="B38" t="str">
            <v>madeira pinus 2,5x20</v>
          </cell>
          <cell r="C38" t="str">
            <v>ml</v>
          </cell>
          <cell r="D38">
            <v>16</v>
          </cell>
          <cell r="E38">
            <v>1.5</v>
          </cell>
          <cell r="F38">
            <v>24</v>
          </cell>
        </row>
        <row r="39">
          <cell r="A39" t="str">
            <v>219</v>
          </cell>
          <cell r="B39" t="str">
            <v>Madeira de pinus 2,5x7</v>
          </cell>
          <cell r="C39" t="str">
            <v>ml</v>
          </cell>
          <cell r="D39">
            <v>5.77</v>
          </cell>
          <cell r="E39">
            <v>0.53</v>
          </cell>
          <cell r="F39">
            <v>3.0581</v>
          </cell>
        </row>
        <row r="40">
          <cell r="A40" t="str">
            <v>117</v>
          </cell>
          <cell r="B40" t="str">
            <v>Dobradiça comum</v>
          </cell>
          <cell r="C40" t="str">
            <v>un</v>
          </cell>
          <cell r="D40">
            <v>0.3</v>
          </cell>
          <cell r="E40">
            <v>1.1000000000000001</v>
          </cell>
          <cell r="F40">
            <v>0.33</v>
          </cell>
        </row>
        <row r="41">
          <cell r="A41" t="str">
            <v>326</v>
          </cell>
          <cell r="B41" t="str">
            <v>Telha fibrocimento ond. 4mm</v>
          </cell>
          <cell r="C41" t="str">
            <v>m2</v>
          </cell>
          <cell r="D41">
            <v>1.36</v>
          </cell>
          <cell r="E41">
            <v>3.59</v>
          </cell>
          <cell r="F41">
            <v>4.8824000000000005</v>
          </cell>
          <cell r="G41" t="str">
            <v xml:space="preserve"> </v>
          </cell>
          <cell r="H41" t="str">
            <v xml:space="preserve"> </v>
          </cell>
        </row>
        <row r="42">
          <cell r="A42" t="str">
            <v>070</v>
          </cell>
          <cell r="B42" t="str">
            <v>Carpinterio</v>
          </cell>
          <cell r="C42" t="str">
            <v>h</v>
          </cell>
          <cell r="D42">
            <v>3</v>
          </cell>
          <cell r="E42">
            <v>5.38</v>
          </cell>
          <cell r="F42" t="str">
            <v xml:space="preserve"> </v>
          </cell>
          <cell r="G42">
            <v>16.14</v>
          </cell>
        </row>
        <row r="43">
          <cell r="A43" t="str">
            <v>300</v>
          </cell>
          <cell r="B43" t="str">
            <v>Servente</v>
          </cell>
          <cell r="C43" t="str">
            <v>h</v>
          </cell>
          <cell r="D43">
            <v>4</v>
          </cell>
          <cell r="E43">
            <v>3.51</v>
          </cell>
          <cell r="F43" t="str">
            <v xml:space="preserve"> </v>
          </cell>
          <cell r="G43">
            <v>14.04</v>
          </cell>
        </row>
        <row r="44">
          <cell r="B44" t="str">
            <v>Total sem BDI</v>
          </cell>
          <cell r="F44">
            <v>41.7303</v>
          </cell>
          <cell r="G44">
            <v>30.18</v>
          </cell>
          <cell r="H44">
            <v>71.910300000000007</v>
          </cell>
        </row>
        <row r="45">
          <cell r="B45" t="str">
            <v>Total com BDI</v>
          </cell>
          <cell r="F45">
            <v>54.25</v>
          </cell>
          <cell r="G45">
            <v>39.229999999999997</v>
          </cell>
          <cell r="H45">
            <v>93.47999999999999</v>
          </cell>
        </row>
        <row r="47">
          <cell r="A47" t="str">
            <v>01003</v>
          </cell>
          <cell r="B47" t="str">
            <v>Ponto provisório de água</v>
          </cell>
          <cell r="C47" t="str">
            <v>pt</v>
          </cell>
          <cell r="F47">
            <v>19.760000000000002</v>
          </cell>
          <cell r="G47">
            <v>5.78</v>
          </cell>
          <cell r="H47">
            <v>25.540000000000003</v>
          </cell>
        </row>
        <row r="48">
          <cell r="A48" t="str">
            <v>373</v>
          </cell>
          <cell r="B48" t="str">
            <v>Tubo PVC soldável 25</v>
          </cell>
          <cell r="C48" t="str">
            <v>ml</v>
          </cell>
          <cell r="D48">
            <v>6</v>
          </cell>
          <cell r="E48">
            <v>0.66</v>
          </cell>
          <cell r="F48">
            <v>3.96</v>
          </cell>
        </row>
        <row r="49">
          <cell r="A49" t="str">
            <v>101</v>
          </cell>
          <cell r="B49" t="str">
            <v>Conexão PVC soldável 25</v>
          </cell>
          <cell r="C49" t="str">
            <v>un</v>
          </cell>
          <cell r="D49">
            <v>3</v>
          </cell>
          <cell r="E49">
            <v>0.33</v>
          </cell>
          <cell r="F49">
            <v>0.99</v>
          </cell>
        </row>
        <row r="50">
          <cell r="A50" t="str">
            <v>345</v>
          </cell>
          <cell r="B50" t="str">
            <v>Torneira metálica jardim</v>
          </cell>
          <cell r="C50" t="str">
            <v>un</v>
          </cell>
          <cell r="D50">
            <v>1</v>
          </cell>
          <cell r="E50">
            <v>10.119999999999999</v>
          </cell>
          <cell r="F50">
            <v>10.119999999999999</v>
          </cell>
        </row>
        <row r="51">
          <cell r="A51" t="str">
            <v>016</v>
          </cell>
          <cell r="B51" t="str">
            <v>Adesivo plástico/PVC</v>
          </cell>
          <cell r="C51" t="str">
            <v>kg</v>
          </cell>
          <cell r="D51">
            <v>0.01</v>
          </cell>
          <cell r="E51">
            <v>13.2</v>
          </cell>
          <cell r="F51">
            <v>0.13200000000000001</v>
          </cell>
          <cell r="G51" t="str">
            <v xml:space="preserve"> </v>
          </cell>
          <cell r="H51" t="str">
            <v xml:space="preserve"> </v>
          </cell>
        </row>
        <row r="52">
          <cell r="A52" t="str">
            <v>132</v>
          </cell>
          <cell r="B52" t="str">
            <v>Encanador</v>
          </cell>
          <cell r="C52" t="str">
            <v>h</v>
          </cell>
          <cell r="D52">
            <v>0.5</v>
          </cell>
          <cell r="E52">
            <v>5.380725</v>
          </cell>
          <cell r="F52" t="str">
            <v xml:space="preserve"> </v>
          </cell>
          <cell r="G52">
            <v>2.6903625</v>
          </cell>
        </row>
        <row r="53">
          <cell r="A53" t="str">
            <v>300</v>
          </cell>
          <cell r="B53" t="str">
            <v>Servente</v>
          </cell>
          <cell r="C53" t="str">
            <v>h</v>
          </cell>
          <cell r="D53">
            <v>0.5</v>
          </cell>
          <cell r="E53">
            <v>3.51</v>
          </cell>
          <cell r="F53" t="str">
            <v xml:space="preserve"> </v>
          </cell>
          <cell r="G53">
            <v>1.7549999999999999</v>
          </cell>
        </row>
        <row r="54">
          <cell r="B54" t="str">
            <v>Total sem BDI</v>
          </cell>
          <cell r="C54" t="str">
            <v xml:space="preserve"> </v>
          </cell>
          <cell r="F54">
            <v>15.202</v>
          </cell>
          <cell r="G54">
            <v>4.4453624999999999</v>
          </cell>
          <cell r="H54">
            <v>19.6473625</v>
          </cell>
        </row>
        <row r="55">
          <cell r="B55" t="str">
            <v>Total com BDI</v>
          </cell>
          <cell r="F55">
            <v>19.760000000000002</v>
          </cell>
          <cell r="G55">
            <v>5.78</v>
          </cell>
          <cell r="H55">
            <v>25.540000000000003</v>
          </cell>
        </row>
        <row r="57">
          <cell r="A57" t="str">
            <v>01008</v>
          </cell>
          <cell r="B57" t="str">
            <v>Ponto provisório de esgoto</v>
          </cell>
          <cell r="C57" t="str">
            <v>pt</v>
          </cell>
          <cell r="F57">
            <v>14.85</v>
          </cell>
          <cell r="G57">
            <v>5.78</v>
          </cell>
          <cell r="H57">
            <v>20.63</v>
          </cell>
        </row>
        <row r="58">
          <cell r="A58" t="str">
            <v>369</v>
          </cell>
          <cell r="B58" t="str">
            <v>Tubo PVC 100 esgoto</v>
          </cell>
          <cell r="C58" t="str">
            <v>ml</v>
          </cell>
          <cell r="D58">
            <v>3</v>
          </cell>
          <cell r="E58">
            <v>2.37</v>
          </cell>
          <cell r="F58">
            <v>7.11</v>
          </cell>
        </row>
        <row r="59">
          <cell r="A59" t="str">
            <v>097</v>
          </cell>
          <cell r="B59" t="str">
            <v>Conexão PVC esgoto 100</v>
          </cell>
          <cell r="C59" t="str">
            <v>un</v>
          </cell>
          <cell r="D59">
            <v>1</v>
          </cell>
          <cell r="E59">
            <v>4.18</v>
          </cell>
          <cell r="F59">
            <v>4.18</v>
          </cell>
        </row>
        <row r="60">
          <cell r="A60" t="str">
            <v>016</v>
          </cell>
          <cell r="B60" t="str">
            <v>Adesivo plástico/PVC</v>
          </cell>
          <cell r="C60" t="str">
            <v>kg</v>
          </cell>
          <cell r="D60">
            <v>0.01</v>
          </cell>
          <cell r="E60">
            <v>13.2</v>
          </cell>
          <cell r="F60">
            <v>0.13200000000000001</v>
          </cell>
        </row>
        <row r="61">
          <cell r="A61" t="str">
            <v>132</v>
          </cell>
          <cell r="B61" t="str">
            <v>Encanador</v>
          </cell>
          <cell r="C61" t="str">
            <v>h</v>
          </cell>
          <cell r="D61">
            <v>0.5</v>
          </cell>
          <cell r="E61">
            <v>5.380725</v>
          </cell>
          <cell r="F61" t="str">
            <v xml:space="preserve"> </v>
          </cell>
          <cell r="G61">
            <v>2.6903625</v>
          </cell>
        </row>
        <row r="62">
          <cell r="A62" t="str">
            <v>300</v>
          </cell>
          <cell r="B62" t="str">
            <v>Servente</v>
          </cell>
          <cell r="C62" t="str">
            <v>h</v>
          </cell>
          <cell r="D62">
            <v>0.5</v>
          </cell>
          <cell r="E62">
            <v>3.51</v>
          </cell>
          <cell r="F62" t="str">
            <v xml:space="preserve"> </v>
          </cell>
          <cell r="G62">
            <v>1.7549999999999999</v>
          </cell>
        </row>
        <row r="63">
          <cell r="B63" t="str">
            <v>Total sem BDI</v>
          </cell>
          <cell r="C63" t="str">
            <v xml:space="preserve"> </v>
          </cell>
          <cell r="F63">
            <v>11.421999999999999</v>
          </cell>
          <cell r="G63">
            <v>4.4453624999999999</v>
          </cell>
          <cell r="H63">
            <v>15.867362499999999</v>
          </cell>
        </row>
        <row r="64">
          <cell r="B64" t="str">
            <v>Total com BDI</v>
          </cell>
          <cell r="F64">
            <v>14.85</v>
          </cell>
          <cell r="G64">
            <v>5.78</v>
          </cell>
          <cell r="H64">
            <v>20.63</v>
          </cell>
        </row>
        <row r="66">
          <cell r="A66" t="str">
            <v>01004</v>
          </cell>
          <cell r="B66" t="str">
            <v>Ponto provisório de esgoto geral</v>
          </cell>
          <cell r="F66">
            <v>365.06</v>
          </cell>
          <cell r="G66">
            <v>50.79</v>
          </cell>
          <cell r="H66">
            <v>415.85</v>
          </cell>
        </row>
        <row r="67">
          <cell r="A67" t="str">
            <v>383</v>
          </cell>
          <cell r="B67" t="str">
            <v>Vaso sanitário</v>
          </cell>
          <cell r="C67" t="str">
            <v>un</v>
          </cell>
          <cell r="D67">
            <v>1</v>
          </cell>
          <cell r="E67">
            <v>56.1</v>
          </cell>
          <cell r="F67">
            <v>56.1</v>
          </cell>
        </row>
        <row r="68">
          <cell r="A68" t="str">
            <v>208</v>
          </cell>
          <cell r="B68" t="str">
            <v>Lavatório de louça sem coluna</v>
          </cell>
          <cell r="C68" t="str">
            <v>un</v>
          </cell>
          <cell r="D68">
            <v>1</v>
          </cell>
          <cell r="E68">
            <v>20.49</v>
          </cell>
          <cell r="F68">
            <v>20.49</v>
          </cell>
        </row>
        <row r="69">
          <cell r="A69" t="str">
            <v>373</v>
          </cell>
          <cell r="B69" t="str">
            <v>Tubo PVC soldável 25</v>
          </cell>
          <cell r="C69" t="str">
            <v>ml</v>
          </cell>
          <cell r="D69">
            <v>3</v>
          </cell>
          <cell r="E69">
            <v>0.66</v>
          </cell>
          <cell r="F69">
            <v>1.98</v>
          </cell>
        </row>
        <row r="70">
          <cell r="A70" t="str">
            <v>101</v>
          </cell>
          <cell r="B70" t="str">
            <v>Conexão PVC soldável 25</v>
          </cell>
          <cell r="C70" t="str">
            <v>un</v>
          </cell>
          <cell r="D70">
            <v>3</v>
          </cell>
          <cell r="E70">
            <v>0.33</v>
          </cell>
          <cell r="F70">
            <v>0.99</v>
          </cell>
        </row>
        <row r="71">
          <cell r="A71" t="str">
            <v>389</v>
          </cell>
          <cell r="B71" t="str">
            <v>Caixa de descarga plástica</v>
          </cell>
          <cell r="C71" t="str">
            <v>un</v>
          </cell>
          <cell r="D71">
            <v>1</v>
          </cell>
          <cell r="E71">
            <v>7.15</v>
          </cell>
          <cell r="F71">
            <v>7.15</v>
          </cell>
        </row>
        <row r="72">
          <cell r="A72" t="str">
            <v>369</v>
          </cell>
          <cell r="B72" t="str">
            <v>Tubo PVC 100 esgoto</v>
          </cell>
          <cell r="C72" t="str">
            <v>ml</v>
          </cell>
          <cell r="D72">
            <v>4</v>
          </cell>
          <cell r="E72">
            <v>2.37</v>
          </cell>
          <cell r="F72">
            <v>9.48</v>
          </cell>
        </row>
        <row r="73">
          <cell r="A73" t="str">
            <v>097</v>
          </cell>
          <cell r="B73" t="str">
            <v>Conexão PVC esgoto 100</v>
          </cell>
          <cell r="C73" t="str">
            <v>un</v>
          </cell>
          <cell r="D73">
            <v>2</v>
          </cell>
          <cell r="E73">
            <v>4.18</v>
          </cell>
          <cell r="F73">
            <v>8.36</v>
          </cell>
        </row>
        <row r="74">
          <cell r="A74" t="str">
            <v>016</v>
          </cell>
          <cell r="B74" t="str">
            <v>Adesivo plástico/PVC</v>
          </cell>
          <cell r="C74" t="str">
            <v>kg</v>
          </cell>
          <cell r="D74">
            <v>0.02</v>
          </cell>
          <cell r="E74">
            <v>13.2</v>
          </cell>
          <cell r="F74">
            <v>0.26400000000000001</v>
          </cell>
        </row>
        <row r="75">
          <cell r="A75" t="str">
            <v>161</v>
          </cell>
          <cell r="B75" t="str">
            <v>Fossa séptica anel 1,20x2,04</v>
          </cell>
          <cell r="C75" t="str">
            <v>un</v>
          </cell>
          <cell r="D75">
            <v>1</v>
          </cell>
          <cell r="E75">
            <v>143</v>
          </cell>
          <cell r="F75">
            <v>143</v>
          </cell>
        </row>
        <row r="76">
          <cell r="A76" t="str">
            <v>304</v>
          </cell>
          <cell r="B76" t="str">
            <v>Sumidouro 0,90x0,90</v>
          </cell>
          <cell r="C76" t="str">
            <v>un</v>
          </cell>
          <cell r="D76">
            <v>1</v>
          </cell>
          <cell r="E76">
            <v>33</v>
          </cell>
          <cell r="F76">
            <v>33</v>
          </cell>
          <cell r="G76" t="str">
            <v xml:space="preserve"> </v>
          </cell>
          <cell r="H76" t="str">
            <v xml:space="preserve"> </v>
          </cell>
        </row>
        <row r="77">
          <cell r="A77" t="str">
            <v>132</v>
          </cell>
          <cell r="B77" t="str">
            <v>Encanador</v>
          </cell>
          <cell r="C77" t="str">
            <v>h</v>
          </cell>
          <cell r="D77">
            <v>4</v>
          </cell>
          <cell r="E77">
            <v>5.380725</v>
          </cell>
          <cell r="F77" t="str">
            <v xml:space="preserve"> </v>
          </cell>
          <cell r="G77">
            <v>21.5229</v>
          </cell>
        </row>
        <row r="78">
          <cell r="A78" t="str">
            <v>300</v>
          </cell>
          <cell r="B78" t="str">
            <v>Servente</v>
          </cell>
          <cell r="C78" t="str">
            <v>h</v>
          </cell>
          <cell r="D78">
            <v>5</v>
          </cell>
          <cell r="E78">
            <v>3.51</v>
          </cell>
          <cell r="F78" t="str">
            <v xml:space="preserve"> </v>
          </cell>
          <cell r="G78">
            <v>17.549999999999997</v>
          </cell>
        </row>
        <row r="79">
          <cell r="B79" t="str">
            <v>Total sem BDI</v>
          </cell>
          <cell r="F79">
            <v>280.81400000000002</v>
          </cell>
          <cell r="G79">
            <v>39.072899999999997</v>
          </cell>
          <cell r="H79">
            <v>319.88690000000003</v>
          </cell>
        </row>
        <row r="80">
          <cell r="B80" t="str">
            <v>Total com BDI</v>
          </cell>
          <cell r="F80">
            <v>365.06</v>
          </cell>
          <cell r="G80">
            <v>50.79</v>
          </cell>
          <cell r="H80">
            <v>415.85</v>
          </cell>
        </row>
        <row r="82">
          <cell r="A82" t="str">
            <v>01005</v>
          </cell>
          <cell r="B82" t="str">
            <v>Entrada provisória de energia</v>
          </cell>
          <cell r="C82" t="str">
            <v>pt</v>
          </cell>
          <cell r="F82">
            <v>266.24</v>
          </cell>
          <cell r="G82">
            <v>56.51</v>
          </cell>
          <cell r="H82">
            <v>322.75</v>
          </cell>
        </row>
        <row r="83">
          <cell r="A83" t="str">
            <v>273</v>
          </cell>
          <cell r="B83" t="str">
            <v>Poste de concreto 7,00m</v>
          </cell>
          <cell r="C83" t="str">
            <v>un</v>
          </cell>
          <cell r="D83">
            <v>1</v>
          </cell>
          <cell r="E83">
            <v>74.8</v>
          </cell>
          <cell r="F83">
            <v>74.8</v>
          </cell>
        </row>
        <row r="84">
          <cell r="A84" t="str">
            <v>131</v>
          </cell>
          <cell r="B84" t="str">
            <v>Eletroduto PVC rígido 3/4</v>
          </cell>
          <cell r="C84" t="str">
            <v>ml</v>
          </cell>
          <cell r="D84">
            <v>9</v>
          </cell>
          <cell r="E84">
            <v>0.72</v>
          </cell>
          <cell r="F84">
            <v>6.4799999999999995</v>
          </cell>
        </row>
        <row r="85">
          <cell r="A85" t="str">
            <v>151</v>
          </cell>
          <cell r="B85" t="str">
            <v>Fio isolado 10mm2</v>
          </cell>
          <cell r="C85" t="str">
            <v>ml</v>
          </cell>
          <cell r="D85">
            <v>2</v>
          </cell>
          <cell r="E85">
            <v>0.65</v>
          </cell>
          <cell r="F85">
            <v>1.3</v>
          </cell>
        </row>
        <row r="86">
          <cell r="A86" t="str">
            <v>154</v>
          </cell>
          <cell r="B86" t="str">
            <v>Fio isolado 6,0mm2</v>
          </cell>
          <cell r="C86" t="str">
            <v>ml</v>
          </cell>
          <cell r="D86">
            <v>80</v>
          </cell>
          <cell r="E86">
            <v>0.49</v>
          </cell>
          <cell r="F86">
            <v>39.200000000000003</v>
          </cell>
        </row>
        <row r="87">
          <cell r="A87" t="str">
            <v>278</v>
          </cell>
          <cell r="B87" t="str">
            <v>Quadro medição alu. trifásico</v>
          </cell>
          <cell r="C87" t="str">
            <v>un</v>
          </cell>
          <cell r="D87">
            <v>1</v>
          </cell>
          <cell r="E87">
            <v>34.840000000000003</v>
          </cell>
          <cell r="F87">
            <v>34.840000000000003</v>
          </cell>
        </row>
        <row r="88">
          <cell r="A88" t="str">
            <v>390</v>
          </cell>
          <cell r="B88" t="str">
            <v>Haste de aterramento cobre 2,00m</v>
          </cell>
          <cell r="C88" t="str">
            <v>un</v>
          </cell>
          <cell r="D88">
            <v>1</v>
          </cell>
          <cell r="E88">
            <v>7.48</v>
          </cell>
          <cell r="F88">
            <v>7.48</v>
          </cell>
        </row>
        <row r="89">
          <cell r="A89" t="str">
            <v>391</v>
          </cell>
          <cell r="B89" t="str">
            <v>Braquete trifásica</v>
          </cell>
          <cell r="C89" t="str">
            <v>un</v>
          </cell>
          <cell r="D89">
            <v>1</v>
          </cell>
          <cell r="E89">
            <v>12.1</v>
          </cell>
          <cell r="F89">
            <v>12.1</v>
          </cell>
        </row>
        <row r="90">
          <cell r="A90" t="str">
            <v>115</v>
          </cell>
          <cell r="B90" t="str">
            <v>Disjuntor trifásico 50A</v>
          </cell>
          <cell r="C90" t="str">
            <v>un</v>
          </cell>
          <cell r="D90">
            <v>1</v>
          </cell>
          <cell r="E90">
            <v>28.6</v>
          </cell>
          <cell r="F90">
            <v>28.6</v>
          </cell>
          <cell r="G90" t="str">
            <v xml:space="preserve"> </v>
          </cell>
          <cell r="H90" t="str">
            <v xml:space="preserve"> </v>
          </cell>
        </row>
        <row r="91">
          <cell r="A91" t="str">
            <v>392</v>
          </cell>
          <cell r="B91" t="str">
            <v>Eletrecista</v>
          </cell>
          <cell r="C91" t="str">
            <v>h</v>
          </cell>
          <cell r="D91">
            <v>4</v>
          </cell>
          <cell r="E91">
            <v>6.48</v>
          </cell>
          <cell r="F91" t="str">
            <v xml:space="preserve"> </v>
          </cell>
          <cell r="G91">
            <v>25.92</v>
          </cell>
          <cell r="H91" t="str">
            <v xml:space="preserve"> </v>
          </cell>
        </row>
        <row r="92">
          <cell r="A92" t="str">
            <v>300</v>
          </cell>
          <cell r="B92" t="str">
            <v>Servente</v>
          </cell>
          <cell r="C92" t="str">
            <v>h</v>
          </cell>
          <cell r="D92">
            <v>5</v>
          </cell>
          <cell r="E92">
            <v>3.51</v>
          </cell>
          <cell r="F92" t="str">
            <v xml:space="preserve"> </v>
          </cell>
          <cell r="G92">
            <v>17.549999999999997</v>
          </cell>
        </row>
        <row r="93">
          <cell r="B93" t="str">
            <v>Total sem BDI</v>
          </cell>
          <cell r="F93">
            <v>204.79999999999998</v>
          </cell>
          <cell r="G93">
            <v>43.47</v>
          </cell>
          <cell r="H93">
            <v>248.26999999999998</v>
          </cell>
        </row>
        <row r="94">
          <cell r="B94" t="str">
            <v>Total com BDI</v>
          </cell>
          <cell r="F94">
            <v>266.24</v>
          </cell>
          <cell r="G94">
            <v>56.51</v>
          </cell>
          <cell r="H94">
            <v>322.75</v>
          </cell>
        </row>
        <row r="96">
          <cell r="A96" t="str">
            <v>01009</v>
          </cell>
          <cell r="B96" t="str">
            <v>Ponto de energia provisório</v>
          </cell>
          <cell r="C96" t="str">
            <v>pt</v>
          </cell>
          <cell r="F96">
            <v>6.01</v>
          </cell>
          <cell r="G96">
            <v>5.19</v>
          </cell>
          <cell r="H96">
            <v>11.2</v>
          </cell>
        </row>
        <row r="97">
          <cell r="A97" t="str">
            <v>342</v>
          </cell>
          <cell r="B97" t="str">
            <v xml:space="preserve">Tomada embutir com espelho </v>
          </cell>
          <cell r="C97" t="str">
            <v>un</v>
          </cell>
          <cell r="D97">
            <v>1</v>
          </cell>
          <cell r="E97">
            <v>3.72</v>
          </cell>
          <cell r="F97">
            <v>3.72</v>
          </cell>
        </row>
        <row r="98">
          <cell r="A98" t="str">
            <v>150</v>
          </cell>
          <cell r="B98" t="str">
            <v>Fio isolado 1,5mm2</v>
          </cell>
          <cell r="C98" t="str">
            <v>ml</v>
          </cell>
          <cell r="D98">
            <v>6</v>
          </cell>
          <cell r="E98">
            <v>0.15</v>
          </cell>
          <cell r="F98">
            <v>0.89999999999999991</v>
          </cell>
        </row>
        <row r="99">
          <cell r="A99" t="str">
            <v>300</v>
          </cell>
          <cell r="B99" t="str">
            <v>Servente</v>
          </cell>
          <cell r="C99" t="str">
            <v>h</v>
          </cell>
          <cell r="D99">
            <v>0.4</v>
          </cell>
          <cell r="E99">
            <v>3.51</v>
          </cell>
          <cell r="G99">
            <v>1.4039999999999999</v>
          </cell>
          <cell r="H99" t="str">
            <v xml:space="preserve"> </v>
          </cell>
        </row>
        <row r="100">
          <cell r="A100" t="str">
            <v>392</v>
          </cell>
          <cell r="B100" t="str">
            <v>Eletrecista</v>
          </cell>
          <cell r="C100" t="str">
            <v>h</v>
          </cell>
          <cell r="D100">
            <v>0.4</v>
          </cell>
          <cell r="E100">
            <v>6.48</v>
          </cell>
          <cell r="G100">
            <v>2.5920000000000005</v>
          </cell>
        </row>
        <row r="101">
          <cell r="B101" t="str">
            <v>Total sem BDI</v>
          </cell>
          <cell r="F101">
            <v>4.62</v>
          </cell>
          <cell r="G101">
            <v>3.9960000000000004</v>
          </cell>
          <cell r="H101">
            <v>8.6159999999999997</v>
          </cell>
        </row>
        <row r="102">
          <cell r="B102" t="str">
            <v>Total com BDI</v>
          </cell>
          <cell r="F102">
            <v>6.01</v>
          </cell>
          <cell r="G102">
            <v>5.19</v>
          </cell>
          <cell r="H102">
            <v>11.2</v>
          </cell>
        </row>
        <row r="104">
          <cell r="A104" t="str">
            <v>01006</v>
          </cell>
          <cell r="B104" t="str">
            <v>Placa da obra mod. PMF</v>
          </cell>
          <cell r="C104" t="str">
            <v>m2</v>
          </cell>
          <cell r="F104">
            <v>90.8</v>
          </cell>
          <cell r="G104">
            <v>5.78</v>
          </cell>
          <cell r="H104">
            <v>96.58</v>
          </cell>
        </row>
        <row r="105">
          <cell r="A105" t="str">
            <v>260</v>
          </cell>
          <cell r="B105" t="str">
            <v xml:space="preserve">Placa da obra </v>
          </cell>
          <cell r="C105" t="str">
            <v>m2</v>
          </cell>
          <cell r="D105">
            <v>1</v>
          </cell>
          <cell r="E105">
            <v>66</v>
          </cell>
          <cell r="F105">
            <v>66</v>
          </cell>
        </row>
        <row r="106">
          <cell r="A106" t="str">
            <v>275</v>
          </cell>
          <cell r="B106" t="str">
            <v>Prego 17x27</v>
          </cell>
          <cell r="C106" t="str">
            <v>kg</v>
          </cell>
          <cell r="D106">
            <v>0.1</v>
          </cell>
          <cell r="E106">
            <v>2.09</v>
          </cell>
          <cell r="F106">
            <v>0.20899999999999999</v>
          </cell>
        </row>
        <row r="107">
          <cell r="A107" t="str">
            <v>219</v>
          </cell>
          <cell r="B107" t="str">
            <v>Madeira de pinus 2,5x7</v>
          </cell>
          <cell r="C107" t="str">
            <v>m</v>
          </cell>
          <cell r="D107">
            <v>2.9</v>
          </cell>
          <cell r="E107">
            <v>0.53</v>
          </cell>
          <cell r="F107">
            <v>1.5369999999999999</v>
          </cell>
        </row>
        <row r="108">
          <cell r="A108" t="str">
            <v>221</v>
          </cell>
          <cell r="B108" t="str">
            <v>Madeira de pinus 5x10</v>
          </cell>
          <cell r="C108" t="str">
            <v>m</v>
          </cell>
          <cell r="D108">
            <v>1.4</v>
          </cell>
          <cell r="E108">
            <v>1.5</v>
          </cell>
          <cell r="F108">
            <v>2.0999999999999996</v>
          </cell>
          <cell r="G108" t="str">
            <v xml:space="preserve"> </v>
          </cell>
          <cell r="H108" t="str">
            <v xml:space="preserve"> </v>
          </cell>
        </row>
        <row r="109">
          <cell r="A109" t="str">
            <v>070</v>
          </cell>
          <cell r="B109" t="str">
            <v>Carpinteiro</v>
          </cell>
          <cell r="C109" t="str">
            <v>h</v>
          </cell>
          <cell r="D109">
            <v>0.5</v>
          </cell>
          <cell r="E109">
            <v>5.38</v>
          </cell>
          <cell r="F109" t="str">
            <v xml:space="preserve"> </v>
          </cell>
          <cell r="G109">
            <v>2.69</v>
          </cell>
          <cell r="H109" t="str">
            <v xml:space="preserve"> </v>
          </cell>
        </row>
        <row r="110">
          <cell r="A110" t="str">
            <v>300</v>
          </cell>
          <cell r="B110" t="str">
            <v>Servente</v>
          </cell>
          <cell r="C110" t="str">
            <v>h</v>
          </cell>
          <cell r="D110">
            <v>0.5</v>
          </cell>
          <cell r="E110">
            <v>3.51</v>
          </cell>
          <cell r="F110" t="str">
            <v xml:space="preserve"> </v>
          </cell>
          <cell r="G110">
            <v>1.7549999999999999</v>
          </cell>
          <cell r="H110" t="str">
            <v xml:space="preserve"> </v>
          </cell>
        </row>
        <row r="111">
          <cell r="B111" t="str">
            <v>Total sem BDI</v>
          </cell>
          <cell r="F111">
            <v>69.846000000000004</v>
          </cell>
          <cell r="G111">
            <v>4.4450000000000003</v>
          </cell>
          <cell r="H111">
            <v>74.290999999999997</v>
          </cell>
        </row>
        <row r="112">
          <cell r="B112" t="str">
            <v>Total com BDI</v>
          </cell>
          <cell r="F112">
            <v>90.8</v>
          </cell>
          <cell r="G112">
            <v>5.78</v>
          </cell>
          <cell r="H112">
            <v>96.58</v>
          </cell>
        </row>
        <row r="114">
          <cell r="A114" t="str">
            <v>01007</v>
          </cell>
          <cell r="B114" t="str">
            <v>Sinalização com balde plástico</v>
          </cell>
          <cell r="C114" t="str">
            <v>pt</v>
          </cell>
          <cell r="F114">
            <v>7.55</v>
          </cell>
          <cell r="G114">
            <v>1.76</v>
          </cell>
          <cell r="H114">
            <v>9.31</v>
          </cell>
        </row>
        <row r="115">
          <cell r="A115" t="str">
            <v>536</v>
          </cell>
          <cell r="B115" t="str">
            <v>Balde plástico sinalização</v>
          </cell>
          <cell r="C115" t="str">
            <v>un</v>
          </cell>
          <cell r="D115">
            <v>1</v>
          </cell>
          <cell r="E115">
            <v>2.5</v>
          </cell>
          <cell r="F115">
            <v>2.5</v>
          </cell>
        </row>
        <row r="116">
          <cell r="A116" t="str">
            <v>152</v>
          </cell>
          <cell r="B116" t="str">
            <v>Fio isolado 2,5mm2</v>
          </cell>
          <cell r="C116" t="str">
            <v>m</v>
          </cell>
          <cell r="D116">
            <v>4</v>
          </cell>
          <cell r="E116">
            <v>0.25</v>
          </cell>
          <cell r="F116">
            <v>1</v>
          </cell>
        </row>
        <row r="117">
          <cell r="A117" t="str">
            <v>155</v>
          </cell>
          <cell r="B117" t="str">
            <v>Fita isolante</v>
          </cell>
          <cell r="C117" t="str">
            <v>m</v>
          </cell>
          <cell r="D117">
            <v>1</v>
          </cell>
          <cell r="E117">
            <v>0.11</v>
          </cell>
          <cell r="F117">
            <v>0.11</v>
          </cell>
        </row>
        <row r="118">
          <cell r="A118" t="str">
            <v>206</v>
          </cell>
          <cell r="B118" t="str">
            <v>Lâmpada  incandescente 100w</v>
          </cell>
          <cell r="C118" t="str">
            <v>un</v>
          </cell>
          <cell r="D118">
            <v>1</v>
          </cell>
          <cell r="E118">
            <v>1.1000000000000001</v>
          </cell>
          <cell r="F118">
            <v>1.1000000000000001</v>
          </cell>
          <cell r="G118" t="str">
            <v xml:space="preserve"> </v>
          </cell>
          <cell r="H118" t="str">
            <v xml:space="preserve"> </v>
          </cell>
        </row>
        <row r="119">
          <cell r="A119" t="str">
            <v>537</v>
          </cell>
          <cell r="B119" t="str">
            <v>Receptáculo de porcelana</v>
          </cell>
          <cell r="C119" t="str">
            <v>un</v>
          </cell>
          <cell r="D119">
            <v>1</v>
          </cell>
          <cell r="E119">
            <v>1.1000000000000001</v>
          </cell>
          <cell r="F119">
            <v>1.1000000000000001</v>
          </cell>
        </row>
        <row r="120">
          <cell r="A120" t="str">
            <v>392</v>
          </cell>
          <cell r="B120" t="str">
            <v>Eletrecista</v>
          </cell>
          <cell r="C120" t="str">
            <v>h</v>
          </cell>
          <cell r="D120">
            <v>0.1</v>
          </cell>
          <cell r="E120">
            <v>6.48</v>
          </cell>
          <cell r="F120" t="str">
            <v xml:space="preserve"> </v>
          </cell>
          <cell r="G120">
            <v>0.64800000000000013</v>
          </cell>
          <cell r="H120" t="str">
            <v xml:space="preserve"> </v>
          </cell>
        </row>
        <row r="121">
          <cell r="A121" t="str">
            <v>300</v>
          </cell>
          <cell r="B121" t="str">
            <v>Servente</v>
          </cell>
          <cell r="C121" t="str">
            <v>h</v>
          </cell>
          <cell r="D121">
            <v>0.2</v>
          </cell>
          <cell r="E121">
            <v>3.51</v>
          </cell>
          <cell r="F121" t="str">
            <v xml:space="preserve"> </v>
          </cell>
          <cell r="G121">
            <v>0.70199999999999996</v>
          </cell>
          <cell r="H121" t="str">
            <v xml:space="preserve"> </v>
          </cell>
        </row>
        <row r="122">
          <cell r="B122" t="str">
            <v>Total sem BDI</v>
          </cell>
          <cell r="F122">
            <v>5.8100000000000005</v>
          </cell>
          <cell r="G122">
            <v>1.35</v>
          </cell>
          <cell r="H122">
            <v>7.16</v>
          </cell>
        </row>
        <row r="123">
          <cell r="B123" t="str">
            <v>Total com BDI</v>
          </cell>
          <cell r="F123">
            <v>7.55</v>
          </cell>
          <cell r="G123">
            <v>1.76</v>
          </cell>
          <cell r="H123">
            <v>9.31</v>
          </cell>
        </row>
        <row r="125">
          <cell r="A125" t="str">
            <v>02000</v>
          </cell>
          <cell r="B125" t="str">
            <v>REMOÇÃO E DEMOLIÇÃO</v>
          </cell>
        </row>
        <row r="127">
          <cell r="A127" t="str">
            <v>02001</v>
          </cell>
          <cell r="B127" t="str">
            <v>Demolição alvenaria de tijolos</v>
          </cell>
          <cell r="C127" t="str">
            <v>m3</v>
          </cell>
          <cell r="F127">
            <v>0</v>
          </cell>
          <cell r="G127">
            <v>19.920000000000002</v>
          </cell>
          <cell r="H127">
            <v>19.920000000000002</v>
          </cell>
        </row>
        <row r="128">
          <cell r="A128" t="str">
            <v>254</v>
          </cell>
          <cell r="B128" t="str">
            <v>Pedreiro</v>
          </cell>
          <cell r="C128" t="str">
            <v>h</v>
          </cell>
          <cell r="D128">
            <v>0.5</v>
          </cell>
          <cell r="E128">
            <v>5.38</v>
          </cell>
          <cell r="F128" t="str">
            <v xml:space="preserve"> </v>
          </cell>
          <cell r="G128">
            <v>2.69</v>
          </cell>
        </row>
        <row r="129">
          <cell r="A129" t="str">
            <v>300</v>
          </cell>
          <cell r="B129" t="str">
            <v>Servente</v>
          </cell>
          <cell r="C129" t="str">
            <v>h</v>
          </cell>
          <cell r="D129">
            <v>3.6</v>
          </cell>
          <cell r="E129">
            <v>3.51</v>
          </cell>
          <cell r="F129" t="str">
            <v xml:space="preserve"> </v>
          </cell>
          <cell r="G129">
            <v>12.635999999999999</v>
          </cell>
        </row>
        <row r="130">
          <cell r="B130" t="str">
            <v>Total sem BDI</v>
          </cell>
          <cell r="G130">
            <v>15.325999999999999</v>
          </cell>
          <cell r="H130">
            <v>15.325999999999999</v>
          </cell>
        </row>
        <row r="131">
          <cell r="B131" t="str">
            <v>Total com BDI</v>
          </cell>
          <cell r="F131">
            <v>0</v>
          </cell>
          <cell r="G131">
            <v>19.920000000000002</v>
          </cell>
          <cell r="H131">
            <v>19.920000000000002</v>
          </cell>
        </row>
        <row r="133">
          <cell r="A133" t="str">
            <v>02002</v>
          </cell>
          <cell r="B133" t="str">
            <v>Demolição alvenaria de pedras</v>
          </cell>
          <cell r="C133" t="str">
            <v>m3</v>
          </cell>
          <cell r="F133">
            <v>0</v>
          </cell>
          <cell r="G133">
            <v>30.88</v>
          </cell>
          <cell r="H133">
            <v>30.88</v>
          </cell>
        </row>
        <row r="134">
          <cell r="A134" t="str">
            <v>254</v>
          </cell>
          <cell r="B134" t="str">
            <v>Pedreiro</v>
          </cell>
          <cell r="C134" t="str">
            <v>h</v>
          </cell>
          <cell r="D134">
            <v>0.5</v>
          </cell>
          <cell r="E134">
            <v>5.38</v>
          </cell>
          <cell r="F134" t="str">
            <v xml:space="preserve"> </v>
          </cell>
          <cell r="G134">
            <v>2.69</v>
          </cell>
        </row>
        <row r="135">
          <cell r="A135" t="str">
            <v>300</v>
          </cell>
          <cell r="B135" t="str">
            <v>Servente</v>
          </cell>
          <cell r="C135" t="str">
            <v>h</v>
          </cell>
          <cell r="D135">
            <v>6</v>
          </cell>
          <cell r="E135">
            <v>3.51</v>
          </cell>
          <cell r="F135" t="str">
            <v xml:space="preserve"> </v>
          </cell>
          <cell r="G135">
            <v>21.06</v>
          </cell>
        </row>
        <row r="136">
          <cell r="B136" t="str">
            <v>Total sem BDI</v>
          </cell>
          <cell r="G136">
            <v>23.75</v>
          </cell>
          <cell r="H136">
            <v>23.75</v>
          </cell>
        </row>
        <row r="137">
          <cell r="B137" t="str">
            <v>Total com BDI</v>
          </cell>
          <cell r="F137">
            <v>0</v>
          </cell>
          <cell r="G137">
            <v>30.88</v>
          </cell>
          <cell r="H137">
            <v>30.88</v>
          </cell>
        </row>
        <row r="138">
          <cell r="A138" t="str">
            <v xml:space="preserve"> </v>
          </cell>
        </row>
        <row r="139">
          <cell r="A139" t="str">
            <v>02014</v>
          </cell>
          <cell r="B139" t="str">
            <v>Dem. de concr. armado c/ martelete</v>
          </cell>
          <cell r="C139" t="str">
            <v>m3</v>
          </cell>
          <cell r="F139">
            <v>101.67</v>
          </cell>
          <cell r="G139">
            <v>25.27</v>
          </cell>
          <cell r="H139">
            <v>126.94</v>
          </cell>
        </row>
        <row r="140">
          <cell r="A140" t="str">
            <v>081</v>
          </cell>
          <cell r="B140" t="str">
            <v>Compressor de ar 175 PCM</v>
          </cell>
          <cell r="C140" t="str">
            <v>h</v>
          </cell>
          <cell r="D140">
            <v>3</v>
          </cell>
          <cell r="E140">
            <v>21.95</v>
          </cell>
          <cell r="F140">
            <v>65.849999999999994</v>
          </cell>
        </row>
        <row r="141">
          <cell r="A141" t="str">
            <v>228</v>
          </cell>
          <cell r="B141" t="str">
            <v>Martelete pneumático</v>
          </cell>
          <cell r="C141" t="str">
            <v>h</v>
          </cell>
          <cell r="D141">
            <v>3</v>
          </cell>
          <cell r="E141">
            <v>4.12</v>
          </cell>
          <cell r="F141">
            <v>12.36</v>
          </cell>
        </row>
        <row r="142">
          <cell r="A142" t="str">
            <v>244</v>
          </cell>
          <cell r="B142" t="str">
            <v>Operador de martelete</v>
          </cell>
          <cell r="C142" t="str">
            <v>h</v>
          </cell>
          <cell r="D142">
            <v>3</v>
          </cell>
          <cell r="E142">
            <v>6.48</v>
          </cell>
          <cell r="G142">
            <v>19.440000000000001</v>
          </cell>
        </row>
        <row r="143">
          <cell r="B143" t="str">
            <v>Total sem BDI</v>
          </cell>
          <cell r="F143">
            <v>78.209999999999994</v>
          </cell>
          <cell r="G143">
            <v>19.440000000000001</v>
          </cell>
          <cell r="H143">
            <v>97.649999999999991</v>
          </cell>
        </row>
        <row r="144">
          <cell r="B144" t="str">
            <v>Total com BDI</v>
          </cell>
          <cell r="F144">
            <v>101.67</v>
          </cell>
          <cell r="G144">
            <v>25.27</v>
          </cell>
          <cell r="H144">
            <v>126.94</v>
          </cell>
        </row>
        <row r="147">
          <cell r="A147" t="str">
            <v>02003</v>
          </cell>
          <cell r="B147" t="str">
            <v>Demolição de concreto simples</v>
          </cell>
          <cell r="C147" t="str">
            <v>m3</v>
          </cell>
          <cell r="G147">
            <v>52.62</v>
          </cell>
          <cell r="H147">
            <v>52.62</v>
          </cell>
        </row>
        <row r="148">
          <cell r="A148" t="str">
            <v>254</v>
          </cell>
          <cell r="B148" t="str">
            <v>Pedreiro</v>
          </cell>
          <cell r="C148" t="str">
            <v>h</v>
          </cell>
          <cell r="D148">
            <v>1</v>
          </cell>
          <cell r="E148">
            <v>5.38</v>
          </cell>
          <cell r="F148" t="str">
            <v xml:space="preserve"> </v>
          </cell>
          <cell r="G148">
            <v>5.38</v>
          </cell>
        </row>
        <row r="149">
          <cell r="A149" t="str">
            <v>300</v>
          </cell>
          <cell r="B149" t="str">
            <v>Servente</v>
          </cell>
          <cell r="C149" t="str">
            <v>h</v>
          </cell>
          <cell r="D149">
            <v>10</v>
          </cell>
          <cell r="E149">
            <v>3.51</v>
          </cell>
          <cell r="F149" t="str">
            <v xml:space="preserve"> </v>
          </cell>
          <cell r="G149">
            <v>35.099999999999994</v>
          </cell>
        </row>
        <row r="150">
          <cell r="B150" t="str">
            <v>Total sem BDI</v>
          </cell>
          <cell r="G150">
            <v>40.479999999999997</v>
          </cell>
          <cell r="H150">
            <v>40.479999999999997</v>
          </cell>
        </row>
        <row r="151">
          <cell r="B151" t="str">
            <v>Total com BDI</v>
          </cell>
          <cell r="F151">
            <v>0</v>
          </cell>
          <cell r="G151">
            <v>52.62</v>
          </cell>
          <cell r="H151">
            <v>52.62</v>
          </cell>
        </row>
        <row r="153">
          <cell r="A153" t="str">
            <v>02004</v>
          </cell>
          <cell r="B153" t="str">
            <v>Demolição contrapiso simples 5cm</v>
          </cell>
          <cell r="C153" t="str">
            <v>m2</v>
          </cell>
          <cell r="G153">
            <v>5.26</v>
          </cell>
          <cell r="H153">
            <v>5.26</v>
          </cell>
        </row>
        <row r="154">
          <cell r="A154" t="str">
            <v>254</v>
          </cell>
          <cell r="B154" t="str">
            <v>Pedreiro</v>
          </cell>
          <cell r="C154" t="str">
            <v>h</v>
          </cell>
          <cell r="D154">
            <v>0.1</v>
          </cell>
          <cell r="E154">
            <v>5.38</v>
          </cell>
          <cell r="F154" t="str">
            <v xml:space="preserve"> </v>
          </cell>
          <cell r="G154">
            <v>0.53800000000000003</v>
          </cell>
        </row>
        <row r="155">
          <cell r="A155" t="str">
            <v>300</v>
          </cell>
          <cell r="B155" t="str">
            <v>Servente</v>
          </cell>
          <cell r="C155" t="str">
            <v>h</v>
          </cell>
          <cell r="D155">
            <v>1</v>
          </cell>
          <cell r="E155">
            <v>3.51</v>
          </cell>
          <cell r="F155" t="str">
            <v xml:space="preserve"> </v>
          </cell>
          <cell r="G155">
            <v>3.51</v>
          </cell>
        </row>
        <row r="156">
          <cell r="B156" t="str">
            <v>Total sem BDI</v>
          </cell>
          <cell r="G156">
            <v>4.048</v>
          </cell>
          <cell r="H156">
            <v>4.048</v>
          </cell>
        </row>
        <row r="157">
          <cell r="B157" t="str">
            <v>Total com BDI</v>
          </cell>
          <cell r="F157">
            <v>0</v>
          </cell>
          <cell r="G157">
            <v>5.26</v>
          </cell>
          <cell r="H157">
            <v>5.26</v>
          </cell>
        </row>
        <row r="159">
          <cell r="A159" t="str">
            <v>02036</v>
          </cell>
          <cell r="B159" t="str">
            <v>Demolição manual de piso Petit-Pavet com empilhamento</v>
          </cell>
          <cell r="C159" t="str">
            <v>m2</v>
          </cell>
          <cell r="F159">
            <v>0</v>
          </cell>
          <cell r="G159">
            <v>5.26</v>
          </cell>
          <cell r="H159">
            <v>5.26</v>
          </cell>
        </row>
        <row r="160">
          <cell r="A160" t="str">
            <v>254</v>
          </cell>
          <cell r="B160" t="str">
            <v>Pedreiro</v>
          </cell>
          <cell r="C160" t="str">
            <v>h</v>
          </cell>
          <cell r="D160">
            <v>0.1</v>
          </cell>
          <cell r="E160">
            <v>5.38</v>
          </cell>
          <cell r="F160" t="str">
            <v xml:space="preserve"> </v>
          </cell>
          <cell r="G160">
            <v>0.53800000000000003</v>
          </cell>
        </row>
        <row r="161">
          <cell r="A161" t="str">
            <v>300</v>
          </cell>
          <cell r="B161" t="str">
            <v>Servente</v>
          </cell>
          <cell r="C161" t="str">
            <v>h</v>
          </cell>
          <cell r="D161">
            <v>1</v>
          </cell>
          <cell r="E161">
            <v>3.51</v>
          </cell>
          <cell r="F161" t="str">
            <v xml:space="preserve"> </v>
          </cell>
          <cell r="G161">
            <v>3.51</v>
          </cell>
        </row>
        <row r="162">
          <cell r="B162" t="str">
            <v>Total sem BDI</v>
          </cell>
          <cell r="G162">
            <v>4.048</v>
          </cell>
          <cell r="H162">
            <v>4.048</v>
          </cell>
        </row>
        <row r="163">
          <cell r="B163" t="str">
            <v>Total com BDI</v>
          </cell>
          <cell r="F163">
            <v>0</v>
          </cell>
          <cell r="G163">
            <v>5.26</v>
          </cell>
          <cell r="H163">
            <v>5.26</v>
          </cell>
        </row>
        <row r="165">
          <cell r="A165" t="str">
            <v>02005</v>
          </cell>
          <cell r="B165" t="str">
            <v>Demolição de piso cimentado</v>
          </cell>
          <cell r="C165" t="str">
            <v>m2</v>
          </cell>
          <cell r="G165">
            <v>2.63</v>
          </cell>
          <cell r="H165">
            <v>2.63</v>
          </cell>
        </row>
        <row r="166">
          <cell r="A166" t="str">
            <v>254</v>
          </cell>
          <cell r="B166" t="str">
            <v>Pedreiro</v>
          </cell>
          <cell r="C166" t="str">
            <v>h</v>
          </cell>
          <cell r="D166">
            <v>0.05</v>
          </cell>
          <cell r="E166">
            <v>5.38</v>
          </cell>
          <cell r="F166" t="str">
            <v xml:space="preserve"> </v>
          </cell>
          <cell r="G166">
            <v>0.26900000000000002</v>
          </cell>
        </row>
        <row r="167">
          <cell r="A167" t="str">
            <v>300</v>
          </cell>
          <cell r="B167" t="str">
            <v>Servente</v>
          </cell>
          <cell r="C167" t="str">
            <v>h</v>
          </cell>
          <cell r="D167">
            <v>0.5</v>
          </cell>
          <cell r="E167">
            <v>3.51</v>
          </cell>
          <cell r="F167" t="str">
            <v xml:space="preserve"> </v>
          </cell>
          <cell r="G167">
            <v>1.7549999999999999</v>
          </cell>
        </row>
        <row r="168">
          <cell r="B168" t="str">
            <v>Total sem BDI</v>
          </cell>
          <cell r="G168">
            <v>2.024</v>
          </cell>
          <cell r="H168">
            <v>2.024</v>
          </cell>
        </row>
        <row r="169">
          <cell r="B169" t="str">
            <v>Total com BDI</v>
          </cell>
          <cell r="F169">
            <v>0</v>
          </cell>
          <cell r="G169">
            <v>2.63</v>
          </cell>
          <cell r="H169">
            <v>2.63</v>
          </cell>
        </row>
        <row r="171">
          <cell r="A171" t="str">
            <v>02035</v>
          </cell>
          <cell r="B171" t="str">
            <v>Demolição de laje pré-fabricada (beirado)</v>
          </cell>
          <cell r="C171" t="str">
            <v>m2</v>
          </cell>
          <cell r="F171">
            <v>0</v>
          </cell>
          <cell r="G171">
            <v>7.54</v>
          </cell>
          <cell r="H171">
            <v>7.54</v>
          </cell>
        </row>
        <row r="172">
          <cell r="A172" t="str">
            <v>254</v>
          </cell>
          <cell r="B172" t="str">
            <v>Pedreiro</v>
          </cell>
          <cell r="C172" t="str">
            <v>h</v>
          </cell>
          <cell r="D172">
            <v>0.1</v>
          </cell>
          <cell r="E172">
            <v>5.38</v>
          </cell>
          <cell r="F172" t="str">
            <v xml:space="preserve"> </v>
          </cell>
          <cell r="G172">
            <v>0.53800000000000003</v>
          </cell>
        </row>
        <row r="173">
          <cell r="A173" t="str">
            <v>300</v>
          </cell>
          <cell r="B173" t="str">
            <v>Servente</v>
          </cell>
          <cell r="C173" t="str">
            <v>h</v>
          </cell>
          <cell r="D173">
            <v>1.5</v>
          </cell>
          <cell r="E173">
            <v>3.51</v>
          </cell>
          <cell r="F173" t="str">
            <v xml:space="preserve"> </v>
          </cell>
          <cell r="G173">
            <v>5.2649999999999997</v>
          </cell>
        </row>
        <row r="174">
          <cell r="B174" t="str">
            <v>Total sem BDI</v>
          </cell>
          <cell r="G174">
            <v>5.8029999999999999</v>
          </cell>
          <cell r="H174">
            <v>5.8029999999999999</v>
          </cell>
        </row>
        <row r="175">
          <cell r="B175" t="str">
            <v>Total com BDI</v>
          </cell>
          <cell r="F175">
            <v>0</v>
          </cell>
          <cell r="G175">
            <v>7.54</v>
          </cell>
          <cell r="H175">
            <v>7.54</v>
          </cell>
        </row>
        <row r="177">
          <cell r="A177" t="str">
            <v>02006</v>
          </cell>
          <cell r="B177" t="str">
            <v>Remoção piso cerâmico</v>
          </cell>
          <cell r="C177" t="str">
            <v>m2</v>
          </cell>
          <cell r="G177">
            <v>4</v>
          </cell>
          <cell r="H177">
            <v>4</v>
          </cell>
        </row>
        <row r="178">
          <cell r="A178" t="str">
            <v>254</v>
          </cell>
          <cell r="B178" t="str">
            <v>Pedreiro</v>
          </cell>
          <cell r="C178" t="str">
            <v>h</v>
          </cell>
          <cell r="D178">
            <v>0.05</v>
          </cell>
          <cell r="E178">
            <v>5.38</v>
          </cell>
          <cell r="F178" t="str">
            <v xml:space="preserve"> </v>
          </cell>
          <cell r="G178">
            <v>0.26900000000000002</v>
          </cell>
        </row>
        <row r="179">
          <cell r="A179" t="str">
            <v>300</v>
          </cell>
          <cell r="B179" t="str">
            <v>Servente</v>
          </cell>
          <cell r="C179" t="str">
            <v>h</v>
          </cell>
          <cell r="D179">
            <v>0.8</v>
          </cell>
          <cell r="E179">
            <v>3.51</v>
          </cell>
          <cell r="F179" t="str">
            <v xml:space="preserve"> </v>
          </cell>
          <cell r="G179">
            <v>2.8079999999999998</v>
          </cell>
        </row>
        <row r="180">
          <cell r="B180" t="str">
            <v>Total sem BDI</v>
          </cell>
          <cell r="G180">
            <v>3.077</v>
          </cell>
          <cell r="H180">
            <v>3.077</v>
          </cell>
        </row>
        <row r="181">
          <cell r="B181" t="str">
            <v>Total com BDI</v>
          </cell>
          <cell r="F181">
            <v>0</v>
          </cell>
          <cell r="G181">
            <v>4</v>
          </cell>
          <cell r="H181">
            <v>4</v>
          </cell>
        </row>
        <row r="183">
          <cell r="A183" t="str">
            <v>02015</v>
          </cell>
          <cell r="B183" t="str">
            <v>Demolição piso tabua corrida</v>
          </cell>
          <cell r="C183" t="str">
            <v>m2</v>
          </cell>
          <cell r="G183">
            <v>3.09</v>
          </cell>
          <cell r="H183">
            <v>3.09</v>
          </cell>
        </row>
        <row r="184">
          <cell r="A184" t="str">
            <v>070</v>
          </cell>
          <cell r="B184" t="str">
            <v>Carpinteiro</v>
          </cell>
          <cell r="C184" t="str">
            <v>h</v>
          </cell>
          <cell r="D184">
            <v>0.05</v>
          </cell>
          <cell r="E184">
            <v>5.38</v>
          </cell>
          <cell r="F184" t="str">
            <v xml:space="preserve"> </v>
          </cell>
          <cell r="G184">
            <v>0.26900000000000002</v>
          </cell>
        </row>
        <row r="185">
          <cell r="A185" t="str">
            <v>300</v>
          </cell>
          <cell r="B185" t="str">
            <v>Servente</v>
          </cell>
          <cell r="C185" t="str">
            <v>h</v>
          </cell>
          <cell r="D185">
            <v>0.6</v>
          </cell>
          <cell r="E185">
            <v>3.51</v>
          </cell>
          <cell r="F185" t="str">
            <v xml:space="preserve"> </v>
          </cell>
          <cell r="G185">
            <v>2.1059999999999999</v>
          </cell>
        </row>
        <row r="186">
          <cell r="B186" t="str">
            <v>Total sem BDI</v>
          </cell>
          <cell r="G186">
            <v>2.375</v>
          </cell>
          <cell r="H186">
            <v>2.375</v>
          </cell>
        </row>
        <row r="187">
          <cell r="B187" t="str">
            <v>Total com BDI</v>
          </cell>
          <cell r="F187">
            <v>0</v>
          </cell>
          <cell r="G187">
            <v>3.09</v>
          </cell>
          <cell r="H187">
            <v>3.09</v>
          </cell>
        </row>
        <row r="189">
          <cell r="A189" t="str">
            <v>02007</v>
          </cell>
          <cell r="B189" t="str">
            <v>Remoção piso taco</v>
          </cell>
          <cell r="C189" t="str">
            <v>m2</v>
          </cell>
          <cell r="G189">
            <v>3.09</v>
          </cell>
          <cell r="H189">
            <v>3.09</v>
          </cell>
        </row>
        <row r="190">
          <cell r="A190" t="str">
            <v>254</v>
          </cell>
          <cell r="B190" t="str">
            <v>Pedreiro</v>
          </cell>
          <cell r="C190" t="str">
            <v>h</v>
          </cell>
          <cell r="D190">
            <v>0.05</v>
          </cell>
          <cell r="E190">
            <v>5.38</v>
          </cell>
          <cell r="F190" t="str">
            <v xml:space="preserve"> </v>
          </cell>
          <cell r="G190">
            <v>0.26900000000000002</v>
          </cell>
        </row>
        <row r="191">
          <cell r="A191" t="str">
            <v>300</v>
          </cell>
          <cell r="B191" t="str">
            <v>Servente</v>
          </cell>
          <cell r="C191" t="str">
            <v>h</v>
          </cell>
          <cell r="D191">
            <v>0.6</v>
          </cell>
          <cell r="E191">
            <v>3.51</v>
          </cell>
          <cell r="F191" t="str">
            <v xml:space="preserve"> </v>
          </cell>
          <cell r="G191">
            <v>2.1059999999999999</v>
          </cell>
        </row>
        <row r="192">
          <cell r="B192" t="str">
            <v>Total sem BDI</v>
          </cell>
          <cell r="G192">
            <v>2.375</v>
          </cell>
          <cell r="H192">
            <v>2.375</v>
          </cell>
        </row>
        <row r="193">
          <cell r="B193" t="str">
            <v>Total com BDI</v>
          </cell>
          <cell r="F193">
            <v>0</v>
          </cell>
          <cell r="G193">
            <v>3.09</v>
          </cell>
          <cell r="H193">
            <v>3.09</v>
          </cell>
        </row>
        <row r="195">
          <cell r="A195" t="str">
            <v>02008</v>
          </cell>
          <cell r="B195" t="str">
            <v>Demolição de reboco</v>
          </cell>
          <cell r="C195" t="str">
            <v>m2</v>
          </cell>
          <cell r="G195">
            <v>0.81</v>
          </cell>
          <cell r="H195">
            <v>0.81</v>
          </cell>
        </row>
        <row r="196">
          <cell r="A196" t="str">
            <v>254</v>
          </cell>
          <cell r="B196" t="str">
            <v>Pedreiro</v>
          </cell>
          <cell r="C196" t="str">
            <v>h</v>
          </cell>
          <cell r="D196">
            <v>0.05</v>
          </cell>
          <cell r="E196">
            <v>5.38</v>
          </cell>
          <cell r="F196" t="str">
            <v xml:space="preserve"> </v>
          </cell>
          <cell r="G196">
            <v>0.26900000000000002</v>
          </cell>
        </row>
        <row r="197">
          <cell r="A197" t="str">
            <v>300</v>
          </cell>
          <cell r="B197" t="str">
            <v>Servente</v>
          </cell>
          <cell r="C197" t="str">
            <v>h</v>
          </cell>
          <cell r="D197">
            <v>0.1</v>
          </cell>
          <cell r="E197">
            <v>3.51</v>
          </cell>
          <cell r="F197" t="str">
            <v xml:space="preserve"> </v>
          </cell>
          <cell r="G197">
            <v>0.35099999999999998</v>
          </cell>
        </row>
        <row r="198">
          <cell r="B198" t="str">
            <v>Total sem BDI</v>
          </cell>
          <cell r="G198">
            <v>0.62</v>
          </cell>
          <cell r="H198">
            <v>0.62</v>
          </cell>
        </row>
        <row r="199">
          <cell r="B199" t="str">
            <v>Total com BDI</v>
          </cell>
          <cell r="F199">
            <v>0</v>
          </cell>
          <cell r="G199">
            <v>0.81</v>
          </cell>
          <cell r="H199">
            <v>0.81</v>
          </cell>
        </row>
        <row r="201">
          <cell r="A201" t="str">
            <v>02009</v>
          </cell>
          <cell r="B201" t="str">
            <v>Remoção de azulejo</v>
          </cell>
          <cell r="C201" t="str">
            <v>m2</v>
          </cell>
          <cell r="G201">
            <v>3.09</v>
          </cell>
          <cell r="H201">
            <v>3.09</v>
          </cell>
        </row>
        <row r="202">
          <cell r="A202" t="str">
            <v>254</v>
          </cell>
          <cell r="B202" t="str">
            <v>Pedreiro</v>
          </cell>
          <cell r="C202" t="str">
            <v>h</v>
          </cell>
          <cell r="D202">
            <v>0.05</v>
          </cell>
          <cell r="E202">
            <v>5.38</v>
          </cell>
          <cell r="F202" t="str">
            <v xml:space="preserve"> </v>
          </cell>
          <cell r="G202">
            <v>0.26900000000000002</v>
          </cell>
        </row>
        <row r="203">
          <cell r="A203" t="str">
            <v>300</v>
          </cell>
          <cell r="B203" t="str">
            <v>Servente</v>
          </cell>
          <cell r="C203" t="str">
            <v>h</v>
          </cell>
          <cell r="D203">
            <v>0.6</v>
          </cell>
          <cell r="E203">
            <v>3.51</v>
          </cell>
          <cell r="F203" t="str">
            <v xml:space="preserve"> </v>
          </cell>
          <cell r="G203">
            <v>2.1059999999999999</v>
          </cell>
        </row>
        <row r="204">
          <cell r="B204" t="str">
            <v>Total sem BDI</v>
          </cell>
          <cell r="G204">
            <v>2.375</v>
          </cell>
          <cell r="H204">
            <v>2.375</v>
          </cell>
        </row>
        <row r="205">
          <cell r="B205" t="str">
            <v>Total com BDI</v>
          </cell>
          <cell r="F205">
            <v>0</v>
          </cell>
          <cell r="G205">
            <v>3.09</v>
          </cell>
          <cell r="H205">
            <v>3.09</v>
          </cell>
        </row>
        <row r="207">
          <cell r="A207" t="str">
            <v>02010</v>
          </cell>
          <cell r="B207" t="str">
            <v>Remoção forro madeira</v>
          </cell>
          <cell r="C207" t="str">
            <v>m2</v>
          </cell>
          <cell r="G207">
            <v>1.49</v>
          </cell>
          <cell r="H207">
            <v>1.49</v>
          </cell>
        </row>
        <row r="208">
          <cell r="A208" t="str">
            <v>070</v>
          </cell>
          <cell r="B208" t="str">
            <v>Carpinteiro</v>
          </cell>
          <cell r="C208" t="str">
            <v>h</v>
          </cell>
          <cell r="D208">
            <v>0.05</v>
          </cell>
          <cell r="E208">
            <v>5.38</v>
          </cell>
          <cell r="F208" t="str">
            <v xml:space="preserve"> </v>
          </cell>
          <cell r="G208">
            <v>0.26900000000000002</v>
          </cell>
        </row>
        <row r="209">
          <cell r="A209" t="str">
            <v>300</v>
          </cell>
          <cell r="B209" t="str">
            <v>Servente</v>
          </cell>
          <cell r="C209" t="str">
            <v>h</v>
          </cell>
          <cell r="D209">
            <v>0.25</v>
          </cell>
          <cell r="E209">
            <v>3.51</v>
          </cell>
          <cell r="F209" t="str">
            <v xml:space="preserve"> </v>
          </cell>
          <cell r="G209">
            <v>0.87749999999999995</v>
          </cell>
        </row>
        <row r="210">
          <cell r="B210" t="str">
            <v>Total sem BDI</v>
          </cell>
          <cell r="G210">
            <v>1.1465000000000001</v>
          </cell>
          <cell r="H210">
            <v>1.1465000000000001</v>
          </cell>
        </row>
        <row r="211">
          <cell r="B211" t="str">
            <v>Total com BDI</v>
          </cell>
          <cell r="F211">
            <v>0</v>
          </cell>
          <cell r="G211">
            <v>1.49</v>
          </cell>
          <cell r="H211">
            <v>1.49</v>
          </cell>
        </row>
        <row r="213">
          <cell r="A213" t="str">
            <v>02011</v>
          </cell>
          <cell r="B213" t="str">
            <v>Demolição estrutura telhado mad.</v>
          </cell>
          <cell r="C213" t="str">
            <v>m2</v>
          </cell>
          <cell r="G213">
            <v>3.54</v>
          </cell>
          <cell r="H213">
            <v>3.54</v>
          </cell>
        </row>
        <row r="214">
          <cell r="A214" t="str">
            <v>070</v>
          </cell>
          <cell r="B214" t="str">
            <v>Carpinteiro</v>
          </cell>
          <cell r="C214" t="str">
            <v>h</v>
          </cell>
          <cell r="D214">
            <v>0.05</v>
          </cell>
          <cell r="E214">
            <v>5.38</v>
          </cell>
          <cell r="F214" t="str">
            <v xml:space="preserve"> </v>
          </cell>
          <cell r="G214">
            <v>0.26900000000000002</v>
          </cell>
        </row>
        <row r="215">
          <cell r="A215" t="str">
            <v>300</v>
          </cell>
          <cell r="B215" t="str">
            <v>Servente</v>
          </cell>
          <cell r="C215" t="str">
            <v>h</v>
          </cell>
          <cell r="D215">
            <v>0.7</v>
          </cell>
          <cell r="E215">
            <v>3.51</v>
          </cell>
          <cell r="F215" t="str">
            <v xml:space="preserve"> </v>
          </cell>
          <cell r="G215">
            <v>2.4569999999999999</v>
          </cell>
        </row>
        <row r="216">
          <cell r="B216" t="str">
            <v>Total sem BDI</v>
          </cell>
          <cell r="G216">
            <v>2.726</v>
          </cell>
          <cell r="H216">
            <v>2.726</v>
          </cell>
        </row>
        <row r="217">
          <cell r="B217" t="str">
            <v>Total com BDI</v>
          </cell>
          <cell r="F217">
            <v>0</v>
          </cell>
          <cell r="G217">
            <v>3.54</v>
          </cell>
          <cell r="H217">
            <v>3.54</v>
          </cell>
        </row>
        <row r="219">
          <cell r="A219" t="str">
            <v>02012</v>
          </cell>
          <cell r="B219" t="str">
            <v>Remoção cobertura telha barro</v>
          </cell>
          <cell r="C219" t="str">
            <v>m2</v>
          </cell>
          <cell r="G219">
            <v>1.72</v>
          </cell>
          <cell r="H219">
            <v>1.72</v>
          </cell>
        </row>
        <row r="220">
          <cell r="A220" t="str">
            <v>330</v>
          </cell>
          <cell r="B220" t="str">
            <v>Telhadista</v>
          </cell>
          <cell r="C220" t="str">
            <v>h</v>
          </cell>
          <cell r="D220">
            <v>0.05</v>
          </cell>
          <cell r="E220">
            <v>5.38</v>
          </cell>
          <cell r="F220" t="str">
            <v xml:space="preserve"> </v>
          </cell>
          <cell r="G220">
            <v>0.26900000000000002</v>
          </cell>
        </row>
        <row r="221">
          <cell r="A221" t="str">
            <v>300</v>
          </cell>
          <cell r="B221" t="str">
            <v>Servente</v>
          </cell>
          <cell r="C221" t="str">
            <v>h</v>
          </cell>
          <cell r="D221">
            <v>0.3</v>
          </cell>
          <cell r="E221">
            <v>3.51</v>
          </cell>
          <cell r="F221" t="str">
            <v xml:space="preserve"> </v>
          </cell>
          <cell r="G221">
            <v>1.0529999999999999</v>
          </cell>
        </row>
        <row r="222">
          <cell r="B222" t="str">
            <v>Total sem BDI</v>
          </cell>
          <cell r="G222">
            <v>1.3220000000000001</v>
          </cell>
          <cell r="H222">
            <v>1.3220000000000001</v>
          </cell>
        </row>
        <row r="223">
          <cell r="B223" t="str">
            <v>Total com BDI</v>
          </cell>
          <cell r="F223">
            <v>0</v>
          </cell>
          <cell r="G223">
            <v>1.72</v>
          </cell>
          <cell r="H223">
            <v>1.72</v>
          </cell>
        </row>
        <row r="225">
          <cell r="A225" t="str">
            <v>02013</v>
          </cell>
          <cell r="B225" t="str">
            <v>Remoção de telha fibrocimento</v>
          </cell>
          <cell r="C225" t="str">
            <v>m2</v>
          </cell>
          <cell r="G225">
            <v>1.26</v>
          </cell>
          <cell r="H225">
            <v>1.26</v>
          </cell>
        </row>
        <row r="226">
          <cell r="A226" t="str">
            <v>330</v>
          </cell>
          <cell r="B226" t="str">
            <v>Telhadista</v>
          </cell>
          <cell r="C226" t="str">
            <v>h</v>
          </cell>
          <cell r="D226">
            <v>0.05</v>
          </cell>
          <cell r="E226">
            <v>5.38</v>
          </cell>
          <cell r="F226" t="str">
            <v xml:space="preserve"> </v>
          </cell>
          <cell r="G226">
            <v>0.26900000000000002</v>
          </cell>
        </row>
        <row r="227">
          <cell r="A227" t="str">
            <v>300</v>
          </cell>
          <cell r="B227" t="str">
            <v>Servente</v>
          </cell>
          <cell r="C227" t="str">
            <v>h</v>
          </cell>
          <cell r="D227">
            <v>0.2</v>
          </cell>
          <cell r="E227">
            <v>3.51</v>
          </cell>
          <cell r="F227" t="str">
            <v xml:space="preserve"> </v>
          </cell>
          <cell r="G227">
            <v>0.70199999999999996</v>
          </cell>
        </row>
        <row r="228">
          <cell r="B228" t="str">
            <v>Total sem BDI</v>
          </cell>
          <cell r="G228">
            <v>0.97099999999999997</v>
          </cell>
          <cell r="H228">
            <v>0.97099999999999997</v>
          </cell>
        </row>
        <row r="229">
          <cell r="B229" t="str">
            <v>Total com BDI</v>
          </cell>
          <cell r="F229">
            <v>0</v>
          </cell>
          <cell r="G229">
            <v>1.26</v>
          </cell>
          <cell r="H229">
            <v>1.26</v>
          </cell>
        </row>
        <row r="231">
          <cell r="A231" t="str">
            <v>02016</v>
          </cell>
          <cell r="B231" t="str">
            <v>Remoção de janelas até 1,00m2</v>
          </cell>
          <cell r="C231" t="str">
            <v>un</v>
          </cell>
          <cell r="F231">
            <v>0</v>
          </cell>
          <cell r="G231">
            <v>1.06</v>
          </cell>
          <cell r="H231">
            <v>1.06</v>
          </cell>
        </row>
        <row r="232">
          <cell r="A232" t="str">
            <v>254</v>
          </cell>
          <cell r="B232" t="str">
            <v>Pedreiro</v>
          </cell>
          <cell r="C232" t="str">
            <v>h</v>
          </cell>
          <cell r="D232">
            <v>0.1</v>
          </cell>
          <cell r="E232">
            <v>5.38</v>
          </cell>
          <cell r="F232" t="str">
            <v xml:space="preserve"> </v>
          </cell>
          <cell r="G232">
            <v>0.53800000000000003</v>
          </cell>
        </row>
        <row r="233">
          <cell r="A233" t="str">
            <v>300</v>
          </cell>
          <cell r="B233" t="str">
            <v>Servente</v>
          </cell>
          <cell r="C233" t="str">
            <v>h</v>
          </cell>
          <cell r="D233">
            <v>0.08</v>
          </cell>
          <cell r="E233">
            <v>3.51</v>
          </cell>
          <cell r="F233" t="str">
            <v xml:space="preserve"> </v>
          </cell>
          <cell r="G233">
            <v>0.28079999999999999</v>
          </cell>
        </row>
        <row r="234">
          <cell r="B234" t="str">
            <v>Total sem BDI</v>
          </cell>
          <cell r="G234">
            <v>0.81879999999999997</v>
          </cell>
          <cell r="H234">
            <v>0.81879999999999997</v>
          </cell>
        </row>
        <row r="235">
          <cell r="B235" t="str">
            <v>Total com BDI</v>
          </cell>
          <cell r="F235">
            <v>0</v>
          </cell>
          <cell r="G235">
            <v>1.06</v>
          </cell>
          <cell r="H235">
            <v>1.06</v>
          </cell>
        </row>
        <row r="237">
          <cell r="A237" t="str">
            <v>02017</v>
          </cell>
          <cell r="B237" t="str">
            <v>Remoção de janelas &gt; 1,00m2</v>
          </cell>
          <cell r="C237" t="str">
            <v>un</v>
          </cell>
          <cell r="F237">
            <v>0</v>
          </cell>
          <cell r="G237">
            <v>5.26</v>
          </cell>
          <cell r="H237">
            <v>5.26</v>
          </cell>
        </row>
        <row r="238">
          <cell r="A238" t="str">
            <v>254</v>
          </cell>
          <cell r="B238" t="str">
            <v>Pedreiro</v>
          </cell>
          <cell r="C238" t="str">
            <v>h</v>
          </cell>
          <cell r="D238">
            <v>0.1</v>
          </cell>
          <cell r="E238">
            <v>5.38</v>
          </cell>
          <cell r="F238" t="str">
            <v xml:space="preserve"> </v>
          </cell>
          <cell r="G238">
            <v>0.53800000000000003</v>
          </cell>
        </row>
        <row r="239">
          <cell r="A239" t="str">
            <v>300</v>
          </cell>
          <cell r="B239" t="str">
            <v>Servente</v>
          </cell>
          <cell r="C239" t="str">
            <v>h</v>
          </cell>
          <cell r="D239">
            <v>1</v>
          </cell>
          <cell r="E239">
            <v>3.51</v>
          </cell>
          <cell r="F239" t="str">
            <v xml:space="preserve"> </v>
          </cell>
          <cell r="G239">
            <v>3.51</v>
          </cell>
        </row>
        <row r="240">
          <cell r="B240" t="str">
            <v>Total sem BDI</v>
          </cell>
          <cell r="G240">
            <v>4.048</v>
          </cell>
          <cell r="H240">
            <v>4.048</v>
          </cell>
        </row>
        <row r="241">
          <cell r="B241" t="str">
            <v>Total com BDI</v>
          </cell>
          <cell r="F241">
            <v>0</v>
          </cell>
          <cell r="G241">
            <v>5.26</v>
          </cell>
          <cell r="H241">
            <v>5.26</v>
          </cell>
        </row>
        <row r="243">
          <cell r="A243" t="str">
            <v>02018</v>
          </cell>
          <cell r="B243" t="str">
            <v>Remoção de portas até 2,00m2</v>
          </cell>
          <cell r="C243" t="str">
            <v>un</v>
          </cell>
          <cell r="F243">
            <v>0</v>
          </cell>
          <cell r="G243">
            <v>6.18</v>
          </cell>
          <cell r="H243">
            <v>6.18</v>
          </cell>
        </row>
        <row r="244">
          <cell r="A244" t="str">
            <v>254</v>
          </cell>
          <cell r="B244" t="str">
            <v>Pedreiro</v>
          </cell>
          <cell r="C244" t="str">
            <v>h</v>
          </cell>
          <cell r="D244">
            <v>0.1</v>
          </cell>
          <cell r="E244">
            <v>5.38</v>
          </cell>
          <cell r="F244" t="str">
            <v xml:space="preserve"> </v>
          </cell>
          <cell r="G244">
            <v>0.53800000000000003</v>
          </cell>
        </row>
        <row r="245">
          <cell r="A245" t="str">
            <v>300</v>
          </cell>
          <cell r="B245" t="str">
            <v>Servente</v>
          </cell>
          <cell r="C245" t="str">
            <v>h</v>
          </cell>
          <cell r="D245">
            <v>1.2</v>
          </cell>
          <cell r="E245">
            <v>3.51</v>
          </cell>
          <cell r="F245" t="str">
            <v xml:space="preserve"> </v>
          </cell>
          <cell r="G245">
            <v>4.2119999999999997</v>
          </cell>
        </row>
        <row r="246">
          <cell r="B246" t="str">
            <v>Total sem BDI</v>
          </cell>
          <cell r="G246">
            <v>4.75</v>
          </cell>
          <cell r="H246">
            <v>4.75</v>
          </cell>
        </row>
        <row r="247">
          <cell r="B247" t="str">
            <v>Total com BDI</v>
          </cell>
          <cell r="F247">
            <v>0</v>
          </cell>
          <cell r="G247">
            <v>6.18</v>
          </cell>
          <cell r="H247">
            <v>6.18</v>
          </cell>
        </row>
        <row r="249">
          <cell r="A249" t="str">
            <v>02019</v>
          </cell>
          <cell r="B249" t="str">
            <v>Remoção de janelas &gt; 2,00m2</v>
          </cell>
          <cell r="C249" t="str">
            <v>un</v>
          </cell>
          <cell r="F249">
            <v>0</v>
          </cell>
          <cell r="G249">
            <v>6.18</v>
          </cell>
          <cell r="H249">
            <v>6.18</v>
          </cell>
        </row>
        <row r="250">
          <cell r="A250" t="str">
            <v>254</v>
          </cell>
          <cell r="B250" t="str">
            <v>Pedreiro</v>
          </cell>
          <cell r="C250" t="str">
            <v>h</v>
          </cell>
          <cell r="D250">
            <v>0.1</v>
          </cell>
          <cell r="E250">
            <v>5.38</v>
          </cell>
          <cell r="F250" t="str">
            <v xml:space="preserve"> </v>
          </cell>
          <cell r="G250">
            <v>0.53800000000000003</v>
          </cell>
        </row>
        <row r="251">
          <cell r="A251" t="str">
            <v>300</v>
          </cell>
          <cell r="B251" t="str">
            <v>Servente</v>
          </cell>
          <cell r="C251" t="str">
            <v>h</v>
          </cell>
          <cell r="D251">
            <v>1.2</v>
          </cell>
          <cell r="E251">
            <v>3.51</v>
          </cell>
          <cell r="F251" t="str">
            <v xml:space="preserve"> </v>
          </cell>
          <cell r="G251">
            <v>4.2119999999999997</v>
          </cell>
        </row>
        <row r="252">
          <cell r="B252" t="str">
            <v>Total sem BDI</v>
          </cell>
          <cell r="G252">
            <v>4.75</v>
          </cell>
          <cell r="H252">
            <v>4.75</v>
          </cell>
        </row>
        <row r="253">
          <cell r="B253" t="str">
            <v>Total com BDI</v>
          </cell>
          <cell r="F253">
            <v>0</v>
          </cell>
          <cell r="G253">
            <v>6.18</v>
          </cell>
          <cell r="H253">
            <v>6.18</v>
          </cell>
        </row>
        <row r="255">
          <cell r="A255" t="str">
            <v>02020</v>
          </cell>
          <cell r="B255" t="str">
            <v>Limpeza do terreno</v>
          </cell>
          <cell r="C255" t="str">
            <v>un</v>
          </cell>
          <cell r="F255">
            <v>0</v>
          </cell>
          <cell r="G255">
            <v>0.46</v>
          </cell>
          <cell r="H255">
            <v>0.46</v>
          </cell>
        </row>
        <row r="256">
          <cell r="A256" t="str">
            <v>300</v>
          </cell>
          <cell r="B256" t="str">
            <v>Servente</v>
          </cell>
          <cell r="C256" t="str">
            <v>h</v>
          </cell>
          <cell r="D256">
            <v>0.1</v>
          </cell>
          <cell r="E256">
            <v>3.51</v>
          </cell>
          <cell r="F256" t="str">
            <v xml:space="preserve"> </v>
          </cell>
          <cell r="G256">
            <v>0.35099999999999998</v>
          </cell>
        </row>
        <row r="257">
          <cell r="B257" t="str">
            <v>Total sem BDI</v>
          </cell>
          <cell r="G257">
            <v>0.35099999999999998</v>
          </cell>
          <cell r="H257">
            <v>0.35099999999999998</v>
          </cell>
        </row>
        <row r="258">
          <cell r="B258" t="str">
            <v>Total com BDI</v>
          </cell>
          <cell r="F258">
            <v>0</v>
          </cell>
          <cell r="G258">
            <v>0.46</v>
          </cell>
          <cell r="H258">
            <v>0.46</v>
          </cell>
        </row>
        <row r="260">
          <cell r="A260" t="str">
            <v>02021</v>
          </cell>
          <cell r="B260" t="str">
            <v>Corte de capoeira fina</v>
          </cell>
          <cell r="C260" t="str">
            <v>un</v>
          </cell>
          <cell r="F260">
            <v>0</v>
          </cell>
          <cell r="G260">
            <v>0.46</v>
          </cell>
          <cell r="H260">
            <v>0.46</v>
          </cell>
        </row>
        <row r="261">
          <cell r="A261" t="str">
            <v>300</v>
          </cell>
          <cell r="B261" t="str">
            <v>Servente</v>
          </cell>
          <cell r="C261" t="str">
            <v>h</v>
          </cell>
          <cell r="D261">
            <v>0.1</v>
          </cell>
          <cell r="E261">
            <v>3.51</v>
          </cell>
          <cell r="F261" t="str">
            <v xml:space="preserve"> </v>
          </cell>
          <cell r="G261">
            <v>0.35099999999999998</v>
          </cell>
        </row>
        <row r="262">
          <cell r="B262" t="str">
            <v>Total sem BDI</v>
          </cell>
          <cell r="G262">
            <v>0.35099999999999998</v>
          </cell>
          <cell r="H262">
            <v>0.35099999999999998</v>
          </cell>
        </row>
        <row r="263">
          <cell r="B263" t="str">
            <v>Total com BDI</v>
          </cell>
          <cell r="F263">
            <v>0</v>
          </cell>
          <cell r="G263">
            <v>0.46</v>
          </cell>
          <cell r="H263">
            <v>0.46</v>
          </cell>
        </row>
        <row r="265">
          <cell r="A265" t="str">
            <v>02023</v>
          </cell>
          <cell r="B265" t="str">
            <v>Destocamento e corte de árvores  Ø 30cm</v>
          </cell>
          <cell r="C265" t="str">
            <v>un</v>
          </cell>
          <cell r="F265">
            <v>8.99</v>
          </cell>
          <cell r="G265">
            <v>7.55</v>
          </cell>
          <cell r="H265">
            <v>16.54</v>
          </cell>
        </row>
        <row r="266">
          <cell r="A266" t="str">
            <v>415</v>
          </cell>
          <cell r="B266" t="str">
            <v>Retro escavadeira</v>
          </cell>
          <cell r="C266" t="str">
            <v>h</v>
          </cell>
          <cell r="D266">
            <v>0.3</v>
          </cell>
          <cell r="E266">
            <v>23.06</v>
          </cell>
          <cell r="F266">
            <v>6.9179999999999993</v>
          </cell>
        </row>
        <row r="267">
          <cell r="A267" t="str">
            <v>243</v>
          </cell>
          <cell r="B267" t="str">
            <v>Operador de máquina</v>
          </cell>
          <cell r="C267" t="str">
            <v>h</v>
          </cell>
          <cell r="D267">
            <v>0.3</v>
          </cell>
          <cell r="E267">
            <v>6.48</v>
          </cell>
          <cell r="G267">
            <v>1.944</v>
          </cell>
        </row>
        <row r="268">
          <cell r="A268" t="str">
            <v>192</v>
          </cell>
          <cell r="B268" t="str">
            <v>Jardineiro</v>
          </cell>
          <cell r="C268" t="str">
            <v>h</v>
          </cell>
          <cell r="D268">
            <v>0.1</v>
          </cell>
          <cell r="E268">
            <v>3.51</v>
          </cell>
          <cell r="G268">
            <v>0.35099999999999998</v>
          </cell>
        </row>
        <row r="269">
          <cell r="A269" t="str">
            <v>300</v>
          </cell>
          <cell r="B269" t="str">
            <v>Servente</v>
          </cell>
          <cell r="C269" t="str">
            <v>h</v>
          </cell>
          <cell r="D269">
            <v>1</v>
          </cell>
          <cell r="E269">
            <v>3.51</v>
          </cell>
          <cell r="G269">
            <v>3.51</v>
          </cell>
        </row>
        <row r="270">
          <cell r="B270" t="str">
            <v>Total sem BDI</v>
          </cell>
          <cell r="F270">
            <v>6.9179999999999993</v>
          </cell>
          <cell r="G270">
            <v>5.8049999999999997</v>
          </cell>
          <cell r="H270">
            <v>12.722999999999999</v>
          </cell>
        </row>
        <row r="271">
          <cell r="B271" t="str">
            <v>Total com BDI</v>
          </cell>
          <cell r="F271">
            <v>8.99</v>
          </cell>
          <cell r="G271">
            <v>7.55</v>
          </cell>
          <cell r="H271">
            <v>16.54</v>
          </cell>
        </row>
        <row r="273">
          <cell r="A273" t="str">
            <v>02024</v>
          </cell>
          <cell r="B273" t="str">
            <v>Destocamento e corte de árvores Ø 20cm</v>
          </cell>
          <cell r="C273" t="str">
            <v>ml</v>
          </cell>
          <cell r="F273">
            <v>4.5</v>
          </cell>
          <cell r="G273">
            <v>5.14</v>
          </cell>
          <cell r="H273">
            <v>9.64</v>
          </cell>
        </row>
        <row r="274">
          <cell r="A274" t="str">
            <v>415</v>
          </cell>
          <cell r="B274" t="str">
            <v>Retro escavadeira</v>
          </cell>
          <cell r="C274" t="str">
            <v>h</v>
          </cell>
          <cell r="D274">
            <v>0.15</v>
          </cell>
          <cell r="E274">
            <v>23.06</v>
          </cell>
          <cell r="F274">
            <v>3.46</v>
          </cell>
        </row>
        <row r="275">
          <cell r="A275" t="str">
            <v>243</v>
          </cell>
          <cell r="B275" t="str">
            <v>Operador de máquina</v>
          </cell>
          <cell r="C275" t="str">
            <v>h</v>
          </cell>
          <cell r="D275">
            <v>0.15</v>
          </cell>
          <cell r="E275">
            <v>6.48</v>
          </cell>
          <cell r="G275">
            <v>0.97</v>
          </cell>
        </row>
        <row r="276">
          <cell r="A276" t="str">
            <v>192</v>
          </cell>
          <cell r="B276" t="str">
            <v>Jardineiro</v>
          </cell>
          <cell r="C276" t="str">
            <v>h</v>
          </cell>
          <cell r="D276">
            <v>0.1</v>
          </cell>
          <cell r="E276">
            <v>3.51</v>
          </cell>
          <cell r="F276" t="str">
            <v xml:space="preserve"> </v>
          </cell>
          <cell r="G276">
            <v>0.35</v>
          </cell>
        </row>
        <row r="277">
          <cell r="A277" t="str">
            <v>300</v>
          </cell>
          <cell r="B277" t="str">
            <v>Servente</v>
          </cell>
          <cell r="C277" t="str">
            <v>h</v>
          </cell>
          <cell r="D277">
            <v>0.75</v>
          </cell>
          <cell r="E277">
            <v>3.51</v>
          </cell>
          <cell r="F277" t="str">
            <v xml:space="preserve"> </v>
          </cell>
          <cell r="G277">
            <v>2.63</v>
          </cell>
        </row>
        <row r="278">
          <cell r="B278" t="str">
            <v>Total sem BDI</v>
          </cell>
          <cell r="F278">
            <v>3.46</v>
          </cell>
          <cell r="G278">
            <v>3.9499999999999997</v>
          </cell>
          <cell r="H278">
            <v>7.41</v>
          </cell>
        </row>
        <row r="279">
          <cell r="B279" t="str">
            <v>Total com BDI</v>
          </cell>
          <cell r="F279">
            <v>4.5</v>
          </cell>
          <cell r="G279">
            <v>5.14</v>
          </cell>
          <cell r="H279">
            <v>9.64</v>
          </cell>
        </row>
        <row r="281">
          <cell r="A281" t="str">
            <v>02025</v>
          </cell>
          <cell r="B281" t="str">
            <v>Destocamento e corte de árvores Ø 10cm</v>
          </cell>
          <cell r="C281" t="str">
            <v>ml</v>
          </cell>
          <cell r="F281">
            <v>3</v>
          </cell>
          <cell r="G281">
            <v>3.59</v>
          </cell>
          <cell r="H281">
            <v>6.59</v>
          </cell>
        </row>
        <row r="282">
          <cell r="A282" t="str">
            <v>415</v>
          </cell>
          <cell r="B282" t="str">
            <v>Retro escavadeira</v>
          </cell>
          <cell r="C282" t="str">
            <v>h</v>
          </cell>
          <cell r="D282">
            <v>0.1</v>
          </cell>
          <cell r="E282">
            <v>23.06</v>
          </cell>
          <cell r="F282">
            <v>2.31</v>
          </cell>
        </row>
        <row r="283">
          <cell r="A283" t="str">
            <v>243</v>
          </cell>
          <cell r="B283" t="str">
            <v>Operador de máquina</v>
          </cell>
          <cell r="C283" t="str">
            <v>h</v>
          </cell>
          <cell r="D283">
            <v>0.1</v>
          </cell>
          <cell r="E283">
            <v>6.48</v>
          </cell>
          <cell r="G283">
            <v>0.65</v>
          </cell>
        </row>
        <row r="284">
          <cell r="A284" t="str">
            <v>192</v>
          </cell>
          <cell r="B284" t="str">
            <v>Jardineiro</v>
          </cell>
          <cell r="C284" t="str">
            <v>h</v>
          </cell>
          <cell r="D284">
            <v>0.1</v>
          </cell>
          <cell r="E284">
            <v>3.51</v>
          </cell>
          <cell r="F284" t="str">
            <v xml:space="preserve"> </v>
          </cell>
          <cell r="G284">
            <v>0.35</v>
          </cell>
        </row>
        <row r="285">
          <cell r="A285" t="str">
            <v>300</v>
          </cell>
          <cell r="B285" t="str">
            <v>Servente</v>
          </cell>
          <cell r="C285" t="str">
            <v>h</v>
          </cell>
          <cell r="D285">
            <v>0.5</v>
          </cell>
          <cell r="E285">
            <v>3.51</v>
          </cell>
          <cell r="F285" t="str">
            <v xml:space="preserve"> </v>
          </cell>
          <cell r="G285">
            <v>1.76</v>
          </cell>
        </row>
        <row r="286">
          <cell r="B286" t="str">
            <v>Total sem BDI</v>
          </cell>
          <cell r="F286">
            <v>2.31</v>
          </cell>
          <cell r="G286">
            <v>2.76</v>
          </cell>
          <cell r="H286">
            <v>5.07</v>
          </cell>
        </row>
        <row r="287">
          <cell r="B287" t="str">
            <v>Total com BDI</v>
          </cell>
          <cell r="F287">
            <v>3</v>
          </cell>
          <cell r="G287">
            <v>3.59</v>
          </cell>
          <cell r="H287">
            <v>6.59</v>
          </cell>
        </row>
        <row r="289">
          <cell r="A289" t="str">
            <v>02022</v>
          </cell>
          <cell r="B289" t="str">
            <v>Remoção de cerca com empilhamento dos moeirões</v>
          </cell>
          <cell r="C289" t="str">
            <v>m</v>
          </cell>
          <cell r="F289">
            <v>0</v>
          </cell>
          <cell r="G289">
            <v>1.83</v>
          </cell>
          <cell r="H289">
            <v>1.83</v>
          </cell>
        </row>
        <row r="290">
          <cell r="A290" t="str">
            <v>300</v>
          </cell>
          <cell r="B290" t="str">
            <v>Servente</v>
          </cell>
          <cell r="C290" t="str">
            <v>h</v>
          </cell>
          <cell r="D290">
            <v>0.4</v>
          </cell>
          <cell r="E290">
            <v>3.51</v>
          </cell>
          <cell r="F290" t="str">
            <v xml:space="preserve"> </v>
          </cell>
          <cell r="G290">
            <v>1.4039999999999999</v>
          </cell>
        </row>
        <row r="291">
          <cell r="B291" t="str">
            <v>Total sem BDI</v>
          </cell>
          <cell r="G291">
            <v>1.4039999999999999</v>
          </cell>
          <cell r="H291">
            <v>1.4039999999999999</v>
          </cell>
        </row>
        <row r="292">
          <cell r="B292" t="str">
            <v>Total com BDI</v>
          </cell>
          <cell r="F292">
            <v>0</v>
          </cell>
          <cell r="G292">
            <v>1.83</v>
          </cell>
          <cell r="H292">
            <v>1.83</v>
          </cell>
        </row>
        <row r="295">
          <cell r="A295" t="str">
            <v>02026</v>
          </cell>
          <cell r="B295" t="str">
            <v>Remoção manual de tampa em concreto 2,00x0,50</v>
          </cell>
          <cell r="C295" t="str">
            <v>m</v>
          </cell>
          <cell r="F295">
            <v>0</v>
          </cell>
          <cell r="G295">
            <v>4.5599999999999996</v>
          </cell>
          <cell r="H295">
            <v>4.5599999999999996</v>
          </cell>
        </row>
        <row r="296">
          <cell r="A296" t="str">
            <v>300</v>
          </cell>
          <cell r="B296" t="str">
            <v>Servente</v>
          </cell>
          <cell r="C296" t="str">
            <v>h</v>
          </cell>
          <cell r="D296">
            <v>1</v>
          </cell>
          <cell r="E296">
            <v>3.51</v>
          </cell>
          <cell r="F296" t="str">
            <v xml:space="preserve"> </v>
          </cell>
          <cell r="G296">
            <v>3.51</v>
          </cell>
        </row>
        <row r="297">
          <cell r="B297" t="str">
            <v>Total sem BDI</v>
          </cell>
          <cell r="G297">
            <v>3.51</v>
          </cell>
          <cell r="H297">
            <v>3.51</v>
          </cell>
        </row>
        <row r="298">
          <cell r="B298" t="str">
            <v>Total com BDI</v>
          </cell>
          <cell r="F298">
            <v>0</v>
          </cell>
          <cell r="G298">
            <v>4.5599999999999996</v>
          </cell>
          <cell r="H298">
            <v>4.5599999999999996</v>
          </cell>
        </row>
        <row r="300">
          <cell r="A300" t="str">
            <v>02027</v>
          </cell>
          <cell r="B300" t="str">
            <v>Remoção de poste de quadra em concreto 7,00m cm guincho, incluindo escavação</v>
          </cell>
          <cell r="C300" t="str">
            <v>m</v>
          </cell>
          <cell r="F300">
            <v>13.73</v>
          </cell>
          <cell r="G300">
            <v>6.84</v>
          </cell>
          <cell r="H300">
            <v>20.57</v>
          </cell>
        </row>
        <row r="301">
          <cell r="A301" t="str">
            <v>463</v>
          </cell>
          <cell r="B301" t="str">
            <v>Guinchos para Remoção de pré-moldados</v>
          </cell>
          <cell r="C301" t="str">
            <v>h</v>
          </cell>
          <cell r="D301">
            <v>0.16</v>
          </cell>
          <cell r="E301">
            <v>66</v>
          </cell>
          <cell r="F301">
            <v>10.56</v>
          </cell>
        </row>
        <row r="302">
          <cell r="A302" t="str">
            <v>241</v>
          </cell>
          <cell r="B302" t="str">
            <v>Motorista</v>
          </cell>
          <cell r="C302" t="str">
            <v>h</v>
          </cell>
          <cell r="D302">
            <v>0.16</v>
          </cell>
          <cell r="E302">
            <v>6.48</v>
          </cell>
          <cell r="G302">
            <v>1.0368000000000002</v>
          </cell>
        </row>
        <row r="303">
          <cell r="A303" t="str">
            <v>300</v>
          </cell>
          <cell r="B303" t="str">
            <v>Servente</v>
          </cell>
          <cell r="C303" t="str">
            <v>h</v>
          </cell>
          <cell r="D303">
            <v>1.5</v>
          </cell>
          <cell r="E303">
            <v>3.51</v>
          </cell>
          <cell r="F303" t="str">
            <v xml:space="preserve"> </v>
          </cell>
          <cell r="G303">
            <v>5.2649999999999997</v>
          </cell>
        </row>
        <row r="304">
          <cell r="B304" t="str">
            <v>Total sem BDI</v>
          </cell>
          <cell r="F304">
            <v>10.56</v>
          </cell>
          <cell r="G304">
            <v>5.2649999999999997</v>
          </cell>
          <cell r="H304">
            <v>15.824999999999999</v>
          </cell>
        </row>
        <row r="305">
          <cell r="B305" t="str">
            <v>Total com BDI</v>
          </cell>
          <cell r="F305">
            <v>13.73</v>
          </cell>
          <cell r="G305">
            <v>6.84</v>
          </cell>
          <cell r="H305">
            <v>20.57</v>
          </cell>
        </row>
        <row r="307">
          <cell r="A307" t="str">
            <v>02028</v>
          </cell>
          <cell r="B307" t="str">
            <v>Relocação de poste de quadra em concreto 7,00m com guincho, incluindo escavação</v>
          </cell>
          <cell r="C307" t="str">
            <v>m</v>
          </cell>
          <cell r="F307">
            <v>17.16</v>
          </cell>
          <cell r="G307">
            <v>6.84</v>
          </cell>
          <cell r="H307">
            <v>24</v>
          </cell>
        </row>
        <row r="308">
          <cell r="A308" t="str">
            <v>463</v>
          </cell>
          <cell r="B308" t="str">
            <v>Guinchos para colocação de pré-moldados</v>
          </cell>
          <cell r="C308" t="str">
            <v>h</v>
          </cell>
          <cell r="D308">
            <v>0.2</v>
          </cell>
          <cell r="E308">
            <v>66</v>
          </cell>
          <cell r="F308">
            <v>13.200000000000001</v>
          </cell>
        </row>
        <row r="309">
          <cell r="A309" t="str">
            <v>241</v>
          </cell>
          <cell r="B309" t="str">
            <v>Motorista</v>
          </cell>
          <cell r="C309" t="str">
            <v>h</v>
          </cell>
          <cell r="D309">
            <v>0.16</v>
          </cell>
          <cell r="E309">
            <v>6.48</v>
          </cell>
          <cell r="G309">
            <v>1.0368000000000002</v>
          </cell>
        </row>
        <row r="310">
          <cell r="A310" t="str">
            <v>300</v>
          </cell>
          <cell r="B310" t="str">
            <v>Servente</v>
          </cell>
          <cell r="C310" t="str">
            <v>h</v>
          </cell>
          <cell r="D310">
            <v>1.5</v>
          </cell>
          <cell r="E310">
            <v>3.51</v>
          </cell>
          <cell r="F310" t="str">
            <v xml:space="preserve"> </v>
          </cell>
          <cell r="G310">
            <v>5.2649999999999997</v>
          </cell>
        </row>
        <row r="311">
          <cell r="B311" t="str">
            <v>Total sem BDI</v>
          </cell>
          <cell r="F311">
            <v>13.200000000000001</v>
          </cell>
          <cell r="G311">
            <v>5.2649999999999997</v>
          </cell>
          <cell r="H311">
            <v>18.465</v>
          </cell>
        </row>
        <row r="312">
          <cell r="B312" t="str">
            <v>Total com BDI</v>
          </cell>
          <cell r="F312">
            <v>17.16</v>
          </cell>
          <cell r="G312">
            <v>6.84</v>
          </cell>
          <cell r="H312">
            <v>24</v>
          </cell>
        </row>
        <row r="314">
          <cell r="A314" t="str">
            <v>02029</v>
          </cell>
          <cell r="B314" t="str">
            <v>Desmontagem e montagem de estufa com cobertura em lona plástica, estrutura em eucalipato e pilares em eucalipto</v>
          </cell>
          <cell r="C314" t="str">
            <v>m2</v>
          </cell>
          <cell r="F314">
            <v>0</v>
          </cell>
          <cell r="G314">
            <v>3.22</v>
          </cell>
          <cell r="H314">
            <v>3.22</v>
          </cell>
        </row>
        <row r="315">
          <cell r="A315" t="str">
            <v>070</v>
          </cell>
          <cell r="B315" t="str">
            <v>Carpinteiro</v>
          </cell>
          <cell r="C315" t="str">
            <v>h</v>
          </cell>
          <cell r="D315">
            <v>0.2</v>
          </cell>
          <cell r="E315">
            <v>5.38</v>
          </cell>
          <cell r="F315" t="str">
            <v xml:space="preserve"> </v>
          </cell>
          <cell r="G315">
            <v>1.08</v>
          </cell>
        </row>
        <row r="316">
          <cell r="A316" t="str">
            <v>300</v>
          </cell>
          <cell r="B316" t="str">
            <v>Servente</v>
          </cell>
          <cell r="C316" t="str">
            <v>h</v>
          </cell>
          <cell r="D316">
            <v>0.4</v>
          </cell>
          <cell r="E316">
            <v>3.51</v>
          </cell>
          <cell r="F316" t="str">
            <v xml:space="preserve"> </v>
          </cell>
          <cell r="G316">
            <v>1.4</v>
          </cell>
        </row>
        <row r="317">
          <cell r="B317" t="str">
            <v>Total sem BDI</v>
          </cell>
          <cell r="F317">
            <v>0</v>
          </cell>
          <cell r="G317">
            <v>2.48</v>
          </cell>
          <cell r="H317">
            <v>2.48</v>
          </cell>
        </row>
        <row r="318">
          <cell r="B318" t="str">
            <v>Total com BDI</v>
          </cell>
          <cell r="F318">
            <v>0</v>
          </cell>
          <cell r="G318">
            <v>3.22</v>
          </cell>
          <cell r="H318">
            <v>3.22</v>
          </cell>
        </row>
        <row r="320">
          <cell r="A320" t="str">
            <v>02030</v>
          </cell>
          <cell r="B320" t="str">
            <v>Desmontagem e montagem de galpão pré-fabricado, estruturado com eucalipto, fechamento com madeira de pinus, cobertura com telha 4mm, instalação elétricas, portas e ferragens. Dimensões 20x20=400m2</v>
          </cell>
          <cell r="C320" t="str">
            <v>un</v>
          </cell>
          <cell r="F320">
            <v>647.29999999999995</v>
          </cell>
          <cell r="G320">
            <v>8947.1200000000008</v>
          </cell>
          <cell r="H320">
            <v>9594.42</v>
          </cell>
        </row>
        <row r="321">
          <cell r="A321" t="str">
            <v>520</v>
          </cell>
          <cell r="B321" t="str">
            <v>Caminhão Chassi L1418 simples</v>
          </cell>
          <cell r="C321" t="str">
            <v>h</v>
          </cell>
          <cell r="D321">
            <v>16</v>
          </cell>
          <cell r="E321">
            <v>31.12</v>
          </cell>
          <cell r="F321">
            <v>497.92</v>
          </cell>
        </row>
        <row r="322">
          <cell r="A322" t="str">
            <v>241</v>
          </cell>
          <cell r="B322" t="str">
            <v>Motorista</v>
          </cell>
          <cell r="C322" t="str">
            <v>h</v>
          </cell>
          <cell r="D322">
            <v>16</v>
          </cell>
          <cell r="E322">
            <v>6.48</v>
          </cell>
          <cell r="G322">
            <v>103.68</v>
          </cell>
        </row>
        <row r="323">
          <cell r="A323" t="str">
            <v>070</v>
          </cell>
          <cell r="B323" t="str">
            <v>Carpinteiro</v>
          </cell>
          <cell r="C323" t="str">
            <v>h</v>
          </cell>
          <cell r="D323">
            <v>400</v>
          </cell>
          <cell r="E323">
            <v>5.38</v>
          </cell>
          <cell r="F323" t="str">
            <v xml:space="preserve"> </v>
          </cell>
          <cell r="G323">
            <v>2152</v>
          </cell>
        </row>
        <row r="324">
          <cell r="A324" t="str">
            <v>392</v>
          </cell>
          <cell r="B324" t="str">
            <v>Eletrecista</v>
          </cell>
          <cell r="C324" t="str">
            <v>h</v>
          </cell>
          <cell r="D324">
            <v>80</v>
          </cell>
          <cell r="E324">
            <v>6.48</v>
          </cell>
          <cell r="G324">
            <v>518.4</v>
          </cell>
        </row>
        <row r="325">
          <cell r="A325" t="str">
            <v>300</v>
          </cell>
          <cell r="B325" t="str">
            <v>Servente</v>
          </cell>
          <cell r="C325" t="str">
            <v>h</v>
          </cell>
          <cell r="D325">
            <v>1200</v>
          </cell>
          <cell r="E325">
            <v>3.51</v>
          </cell>
          <cell r="F325" t="str">
            <v xml:space="preserve"> </v>
          </cell>
          <cell r="G325">
            <v>4212</v>
          </cell>
        </row>
        <row r="326">
          <cell r="B326" t="str">
            <v>Total sem BDI</v>
          </cell>
          <cell r="F326">
            <v>497.92</v>
          </cell>
          <cell r="G326">
            <v>6882.4</v>
          </cell>
          <cell r="H326">
            <v>7380.32</v>
          </cell>
        </row>
        <row r="327">
          <cell r="B327" t="str">
            <v>Total com BDI</v>
          </cell>
          <cell r="F327">
            <v>647.29999999999995</v>
          </cell>
          <cell r="G327">
            <v>8947.1200000000008</v>
          </cell>
          <cell r="H327">
            <v>9594.42</v>
          </cell>
        </row>
        <row r="329">
          <cell r="A329" t="str">
            <v>02031</v>
          </cell>
          <cell r="B329" t="str">
            <v>Corte cabeça de estaca</v>
          </cell>
          <cell r="C329" t="str">
            <v>un</v>
          </cell>
          <cell r="F329">
            <v>0</v>
          </cell>
          <cell r="G329">
            <v>9.48</v>
          </cell>
          <cell r="H329">
            <v>9.48</v>
          </cell>
        </row>
        <row r="330">
          <cell r="A330" t="str">
            <v>254</v>
          </cell>
          <cell r="B330" t="str">
            <v>Pedreiro</v>
          </cell>
          <cell r="C330" t="str">
            <v>h</v>
          </cell>
          <cell r="D330">
            <v>0.05</v>
          </cell>
          <cell r="E330">
            <v>5.38</v>
          </cell>
          <cell r="F330" t="str">
            <v xml:space="preserve"> </v>
          </cell>
          <cell r="G330">
            <v>0.26900000000000002</v>
          </cell>
        </row>
        <row r="331">
          <cell r="A331" t="str">
            <v>300</v>
          </cell>
          <cell r="B331" t="str">
            <v>Servente</v>
          </cell>
          <cell r="C331" t="str">
            <v>h</v>
          </cell>
          <cell r="D331">
            <v>2</v>
          </cell>
          <cell r="E331">
            <v>3.51</v>
          </cell>
          <cell r="F331" t="str">
            <v xml:space="preserve"> </v>
          </cell>
          <cell r="G331">
            <v>7.02</v>
          </cell>
        </row>
        <row r="332">
          <cell r="B332" t="str">
            <v>Total sem BDI</v>
          </cell>
          <cell r="G332">
            <v>7.2889999999999997</v>
          </cell>
          <cell r="H332">
            <v>7.2889999999999997</v>
          </cell>
        </row>
        <row r="333">
          <cell r="B333" t="str">
            <v>Total com BDI</v>
          </cell>
          <cell r="F333">
            <v>0</v>
          </cell>
          <cell r="G333">
            <v>9.48</v>
          </cell>
          <cell r="H333">
            <v>9.48</v>
          </cell>
        </row>
        <row r="335">
          <cell r="A335" t="str">
            <v>02032</v>
          </cell>
          <cell r="B335" t="str">
            <v>Preparação e limpeza de quadra para recuperação</v>
          </cell>
          <cell r="C335" t="str">
            <v>m2</v>
          </cell>
          <cell r="F335">
            <v>0</v>
          </cell>
          <cell r="G335">
            <v>0.27</v>
          </cell>
          <cell r="H335">
            <v>0.27</v>
          </cell>
        </row>
        <row r="336">
          <cell r="A336" t="str">
            <v>300</v>
          </cell>
          <cell r="B336" t="str">
            <v>Servente</v>
          </cell>
          <cell r="C336" t="str">
            <v>h</v>
          </cell>
          <cell r="D336">
            <v>0.06</v>
          </cell>
          <cell r="E336">
            <v>3.51</v>
          </cell>
          <cell r="F336" t="str">
            <v xml:space="preserve"> </v>
          </cell>
          <cell r="G336">
            <v>0.21059999999999998</v>
          </cell>
        </row>
        <row r="337">
          <cell r="B337" t="str">
            <v>Total sem BDI</v>
          </cell>
          <cell r="G337">
            <v>0.21059999999999998</v>
          </cell>
          <cell r="H337">
            <v>0.21059999999999998</v>
          </cell>
        </row>
        <row r="338">
          <cell r="B338" t="str">
            <v>Total com BDI</v>
          </cell>
          <cell r="F338">
            <v>0</v>
          </cell>
          <cell r="G338">
            <v>0.27</v>
          </cell>
          <cell r="H338">
            <v>0.27</v>
          </cell>
        </row>
        <row r="340">
          <cell r="A340" t="str">
            <v>02033</v>
          </cell>
          <cell r="B340" t="str">
            <v>Demolição construção em alvenaria</v>
          </cell>
          <cell r="C340" t="str">
            <v>m2</v>
          </cell>
          <cell r="F340">
            <v>0</v>
          </cell>
          <cell r="G340">
            <v>12.81</v>
          </cell>
          <cell r="H340">
            <v>12.81</v>
          </cell>
        </row>
        <row r="341">
          <cell r="A341" t="str">
            <v>070</v>
          </cell>
          <cell r="B341" t="str">
            <v>Carpinteiro</v>
          </cell>
          <cell r="C341" t="str">
            <v>h</v>
          </cell>
          <cell r="D341">
            <v>0.05</v>
          </cell>
          <cell r="E341">
            <v>5.38</v>
          </cell>
          <cell r="F341" t="str">
            <v xml:space="preserve"> </v>
          </cell>
          <cell r="G341">
            <v>0.27</v>
          </cell>
        </row>
        <row r="342">
          <cell r="A342" t="str">
            <v>254</v>
          </cell>
          <cell r="B342" t="str">
            <v>Pedreiro</v>
          </cell>
          <cell r="C342" t="str">
            <v>h</v>
          </cell>
          <cell r="D342">
            <v>0.2</v>
          </cell>
          <cell r="E342">
            <v>5.38</v>
          </cell>
          <cell r="F342" t="str">
            <v xml:space="preserve"> </v>
          </cell>
          <cell r="G342">
            <v>1.0760000000000001</v>
          </cell>
        </row>
        <row r="343">
          <cell r="A343" t="str">
            <v>300</v>
          </cell>
          <cell r="B343" t="str">
            <v>Servente</v>
          </cell>
          <cell r="C343" t="str">
            <v>h</v>
          </cell>
          <cell r="D343">
            <v>2.5</v>
          </cell>
          <cell r="E343">
            <v>3.51</v>
          </cell>
          <cell r="F343" t="str">
            <v xml:space="preserve"> </v>
          </cell>
          <cell r="G343">
            <v>8.7749999999999986</v>
          </cell>
        </row>
        <row r="344">
          <cell r="B344" t="str">
            <v>Total sem BDI</v>
          </cell>
          <cell r="G344">
            <v>9.8509999999999991</v>
          </cell>
          <cell r="H344">
            <v>9.8509999999999991</v>
          </cell>
        </row>
        <row r="345">
          <cell r="B345" t="str">
            <v>Total com BDI</v>
          </cell>
          <cell r="F345">
            <v>0</v>
          </cell>
          <cell r="G345">
            <v>12.81</v>
          </cell>
          <cell r="H345">
            <v>12.81</v>
          </cell>
        </row>
        <row r="347">
          <cell r="A347" t="str">
            <v>02034</v>
          </cell>
          <cell r="B347" t="str">
            <v>Remoção de alambrado com aproveitamento</v>
          </cell>
          <cell r="C347" t="str">
            <v>m2</v>
          </cell>
          <cell r="F347">
            <v>0</v>
          </cell>
          <cell r="G347">
            <v>2.63</v>
          </cell>
          <cell r="H347">
            <v>2.63</v>
          </cell>
        </row>
        <row r="348">
          <cell r="A348" t="str">
            <v>254</v>
          </cell>
          <cell r="B348" t="str">
            <v>Pedreiro</v>
          </cell>
          <cell r="C348" t="str">
            <v>h</v>
          </cell>
          <cell r="D348">
            <v>0.05</v>
          </cell>
          <cell r="E348">
            <v>5.38</v>
          </cell>
          <cell r="F348" t="str">
            <v xml:space="preserve"> </v>
          </cell>
          <cell r="G348">
            <v>0.26900000000000002</v>
          </cell>
        </row>
        <row r="349">
          <cell r="A349" t="str">
            <v>300</v>
          </cell>
          <cell r="B349" t="str">
            <v>Servente</v>
          </cell>
          <cell r="C349" t="str">
            <v>h</v>
          </cell>
          <cell r="D349">
            <v>0.5</v>
          </cell>
          <cell r="E349">
            <v>3.51</v>
          </cell>
          <cell r="F349" t="str">
            <v xml:space="preserve"> </v>
          </cell>
          <cell r="G349">
            <v>1.7549999999999999</v>
          </cell>
        </row>
        <row r="350">
          <cell r="B350" t="str">
            <v>Total sem BDI</v>
          </cell>
          <cell r="G350">
            <v>2.024</v>
          </cell>
          <cell r="H350">
            <v>2.024</v>
          </cell>
        </row>
        <row r="351">
          <cell r="B351" t="str">
            <v>Total com BDI</v>
          </cell>
          <cell r="F351">
            <v>0</v>
          </cell>
          <cell r="G351">
            <v>2.63</v>
          </cell>
          <cell r="H351">
            <v>2.63</v>
          </cell>
        </row>
        <row r="353">
          <cell r="A353" t="str">
            <v>03000</v>
          </cell>
          <cell r="B353" t="str">
            <v>ESTRUTURA E FUNDAÇÃO</v>
          </cell>
        </row>
        <row r="355">
          <cell r="A355" t="str">
            <v>03002</v>
          </cell>
          <cell r="B355" t="str">
            <v>Locação da obra</v>
          </cell>
          <cell r="C355" t="str">
            <v>m2</v>
          </cell>
          <cell r="F355">
            <v>0.38</v>
          </cell>
          <cell r="G355">
            <v>1.1599999999999999</v>
          </cell>
          <cell r="H355">
            <v>1.54</v>
          </cell>
        </row>
        <row r="356">
          <cell r="A356" t="str">
            <v>135</v>
          </cell>
          <cell r="B356" t="str">
            <v>Escora de eucalipto</v>
          </cell>
          <cell r="C356" t="str">
            <v>m</v>
          </cell>
          <cell r="D356">
            <v>0.17</v>
          </cell>
          <cell r="E356">
            <v>0.44</v>
          </cell>
          <cell r="F356">
            <v>7.4800000000000005E-2</v>
          </cell>
        </row>
        <row r="357">
          <cell r="A357" t="str">
            <v>275</v>
          </cell>
          <cell r="B357" t="str">
            <v>Prego 17x27</v>
          </cell>
          <cell r="C357" t="str">
            <v>kg</v>
          </cell>
          <cell r="D357">
            <v>1.4999999999999999E-2</v>
          </cell>
          <cell r="E357">
            <v>2.09</v>
          </cell>
          <cell r="F357">
            <v>3.1349999999999996E-2</v>
          </cell>
        </row>
        <row r="358">
          <cell r="A358" t="str">
            <v>213</v>
          </cell>
          <cell r="B358" t="str">
            <v>Madeira de pinus 2,5x9</v>
          </cell>
          <cell r="C358" t="str">
            <v>ml</v>
          </cell>
          <cell r="D358">
            <v>0.14000000000000001</v>
          </cell>
          <cell r="E358">
            <v>1.35</v>
          </cell>
          <cell r="F358">
            <v>0.18900000000000003</v>
          </cell>
          <cell r="G358" t="str">
            <v xml:space="preserve"> </v>
          </cell>
          <cell r="H358" t="str">
            <v xml:space="preserve"> </v>
          </cell>
        </row>
        <row r="359">
          <cell r="A359" t="str">
            <v>070</v>
          </cell>
          <cell r="B359" t="str">
            <v>Carpinteiro</v>
          </cell>
          <cell r="C359" t="str">
            <v>h</v>
          </cell>
          <cell r="D359">
            <v>0.1</v>
          </cell>
          <cell r="E359">
            <v>5.38</v>
          </cell>
          <cell r="F359" t="str">
            <v xml:space="preserve"> </v>
          </cell>
          <cell r="G359">
            <v>0.53800000000000003</v>
          </cell>
        </row>
        <row r="360">
          <cell r="A360" t="str">
            <v>300</v>
          </cell>
          <cell r="B360" t="str">
            <v>Servente</v>
          </cell>
          <cell r="C360" t="str">
            <v>h</v>
          </cell>
          <cell r="D360">
            <v>0.1</v>
          </cell>
          <cell r="E360">
            <v>3.51</v>
          </cell>
          <cell r="F360" t="str">
            <v xml:space="preserve"> </v>
          </cell>
          <cell r="G360">
            <v>0.35099999999999998</v>
          </cell>
        </row>
        <row r="361">
          <cell r="B361" t="str">
            <v>Total sem BDI</v>
          </cell>
          <cell r="C361" t="str">
            <v xml:space="preserve"> </v>
          </cell>
          <cell r="F361">
            <v>0.29515000000000002</v>
          </cell>
          <cell r="G361">
            <v>0.88900000000000001</v>
          </cell>
          <cell r="H361">
            <v>1.18415</v>
          </cell>
        </row>
        <row r="362">
          <cell r="B362" t="str">
            <v>Total com BDI</v>
          </cell>
          <cell r="F362">
            <v>0.38</v>
          </cell>
          <cell r="G362">
            <v>1.1599999999999999</v>
          </cell>
          <cell r="H362">
            <v>1.54</v>
          </cell>
        </row>
        <row r="364">
          <cell r="A364" t="str">
            <v>03016</v>
          </cell>
          <cell r="B364" t="str">
            <v>Estaca pré-moldada 18x18 cravada</v>
          </cell>
          <cell r="C364" t="str">
            <v>m</v>
          </cell>
          <cell r="F364">
            <v>25.03</v>
          </cell>
          <cell r="G364">
            <v>11.3</v>
          </cell>
          <cell r="H364">
            <v>36.33</v>
          </cell>
        </row>
        <row r="365">
          <cell r="A365" t="str">
            <v>140</v>
          </cell>
          <cell r="B365" t="str">
            <v>Estaca pré-moldada 18x18 cravada</v>
          </cell>
          <cell r="C365" t="str">
            <v>m</v>
          </cell>
          <cell r="D365">
            <v>1</v>
          </cell>
          <cell r="E365">
            <v>19.25</v>
          </cell>
          <cell r="F365">
            <v>19.25</v>
          </cell>
        </row>
        <row r="366">
          <cell r="A366" t="str">
            <v>716</v>
          </cell>
          <cell r="B366" t="str">
            <v>Mão de obra para cravação mínimo 200m</v>
          </cell>
          <cell r="C366" t="str">
            <v>m</v>
          </cell>
          <cell r="D366">
            <v>1</v>
          </cell>
          <cell r="E366">
            <v>8.69</v>
          </cell>
          <cell r="G366">
            <v>8.69</v>
          </cell>
        </row>
        <row r="367">
          <cell r="B367" t="str">
            <v>Total sem BDI</v>
          </cell>
          <cell r="C367" t="str">
            <v xml:space="preserve"> </v>
          </cell>
          <cell r="F367">
            <v>19.25</v>
          </cell>
          <cell r="G367">
            <v>8.69</v>
          </cell>
          <cell r="H367">
            <v>27.939999999999998</v>
          </cell>
        </row>
        <row r="368">
          <cell r="B368" t="str">
            <v>Total com BDI</v>
          </cell>
          <cell r="F368">
            <v>25.03</v>
          </cell>
          <cell r="G368">
            <v>11.3</v>
          </cell>
          <cell r="H368">
            <v>36.33</v>
          </cell>
        </row>
        <row r="370">
          <cell r="A370" t="str">
            <v>03020</v>
          </cell>
          <cell r="B370" t="str">
            <v>Estaca pré-moldada 16x16 cravada</v>
          </cell>
          <cell r="C370" t="str">
            <v>m</v>
          </cell>
          <cell r="F370">
            <v>12.52</v>
          </cell>
          <cell r="G370">
            <v>11.3</v>
          </cell>
          <cell r="H370">
            <v>23.82</v>
          </cell>
        </row>
        <row r="371">
          <cell r="A371" t="str">
            <v>717</v>
          </cell>
          <cell r="B371" t="str">
            <v>Estaca pré-moldada 16x16 cravada</v>
          </cell>
          <cell r="C371" t="str">
            <v>m</v>
          </cell>
          <cell r="D371">
            <v>1</v>
          </cell>
          <cell r="E371">
            <v>9.6300000000000008</v>
          </cell>
          <cell r="F371">
            <v>9.6300000000000008</v>
          </cell>
        </row>
        <row r="372">
          <cell r="A372" t="str">
            <v>716</v>
          </cell>
          <cell r="B372" t="str">
            <v>Mão de obra para cravação mínimo 200m</v>
          </cell>
          <cell r="C372" t="str">
            <v>m</v>
          </cell>
          <cell r="D372">
            <v>1</v>
          </cell>
          <cell r="E372">
            <v>8.69</v>
          </cell>
          <cell r="G372">
            <v>8.69</v>
          </cell>
        </row>
        <row r="373">
          <cell r="B373" t="str">
            <v>Total sem BDI</v>
          </cell>
          <cell r="C373" t="str">
            <v xml:space="preserve"> </v>
          </cell>
          <cell r="F373">
            <v>9.6300000000000008</v>
          </cell>
          <cell r="G373">
            <v>8.69</v>
          </cell>
          <cell r="H373">
            <v>18.32</v>
          </cell>
        </row>
        <row r="374">
          <cell r="B374" t="str">
            <v>Total com BDI</v>
          </cell>
          <cell r="F374">
            <v>12.52</v>
          </cell>
          <cell r="G374">
            <v>11.3</v>
          </cell>
          <cell r="H374">
            <v>23.82</v>
          </cell>
        </row>
        <row r="376">
          <cell r="A376" t="str">
            <v>03017</v>
          </cell>
          <cell r="B376" t="str">
            <v>Mobilização de equip. para estaquea.</v>
          </cell>
          <cell r="C376" t="str">
            <v>un</v>
          </cell>
          <cell r="F376">
            <v>715</v>
          </cell>
          <cell r="G376">
            <v>0</v>
          </cell>
          <cell r="H376">
            <v>715</v>
          </cell>
        </row>
        <row r="377">
          <cell r="A377" t="str">
            <v>450</v>
          </cell>
          <cell r="B377" t="str">
            <v>Mobilização de equip. para estaquea.</v>
          </cell>
          <cell r="C377" t="str">
            <v>un</v>
          </cell>
          <cell r="D377">
            <v>1</v>
          </cell>
          <cell r="E377">
            <v>550</v>
          </cell>
          <cell r="F377">
            <v>550</v>
          </cell>
        </row>
        <row r="378">
          <cell r="B378" t="str">
            <v>Total sem BDI</v>
          </cell>
          <cell r="C378" t="str">
            <v xml:space="preserve"> </v>
          </cell>
          <cell r="F378">
            <v>550</v>
          </cell>
          <cell r="H378">
            <v>550</v>
          </cell>
        </row>
        <row r="379">
          <cell r="B379" t="str">
            <v>Total com BDI</v>
          </cell>
          <cell r="F379">
            <v>715</v>
          </cell>
          <cell r="G379">
            <v>0</v>
          </cell>
          <cell r="H379">
            <v>715</v>
          </cell>
        </row>
        <row r="381">
          <cell r="A381" t="str">
            <v>03001</v>
          </cell>
          <cell r="B381" t="str">
            <v>Lançamento de concreto em fundação</v>
          </cell>
          <cell r="C381" t="str">
            <v>m3</v>
          </cell>
          <cell r="F381">
            <v>0.48</v>
          </cell>
          <cell r="G381">
            <v>28.74</v>
          </cell>
          <cell r="H381">
            <v>29.22</v>
          </cell>
        </row>
        <row r="382">
          <cell r="A382" t="str">
            <v>385</v>
          </cell>
          <cell r="B382" t="str">
            <v>Vibrador 2HP</v>
          </cell>
          <cell r="C382" t="str">
            <v>h</v>
          </cell>
          <cell r="D382">
            <v>0.48</v>
          </cell>
          <cell r="E382">
            <v>0.77</v>
          </cell>
          <cell r="F382">
            <v>0.36959999999999998</v>
          </cell>
        </row>
        <row r="383">
          <cell r="A383" t="str">
            <v>254</v>
          </cell>
          <cell r="B383" t="str">
            <v>Pedreiro</v>
          </cell>
          <cell r="C383" t="str">
            <v>h</v>
          </cell>
          <cell r="D383">
            <v>1.5</v>
          </cell>
          <cell r="E383">
            <v>5.38</v>
          </cell>
          <cell r="G383">
            <v>8.07</v>
          </cell>
        </row>
        <row r="384">
          <cell r="A384" t="str">
            <v>300</v>
          </cell>
          <cell r="B384" t="str">
            <v>Servente</v>
          </cell>
          <cell r="C384" t="str">
            <v>h</v>
          </cell>
          <cell r="D384">
            <v>4</v>
          </cell>
          <cell r="E384">
            <v>3.51</v>
          </cell>
          <cell r="G384">
            <v>14.04</v>
          </cell>
        </row>
        <row r="385">
          <cell r="B385" t="str">
            <v>Total sem BDI</v>
          </cell>
          <cell r="F385">
            <v>0.36959999999999998</v>
          </cell>
          <cell r="G385">
            <v>22.11</v>
          </cell>
          <cell r="H385">
            <v>22.479599999999998</v>
          </cell>
        </row>
        <row r="386">
          <cell r="B386" t="str">
            <v>Total com BDI</v>
          </cell>
          <cell r="F386">
            <v>0.48</v>
          </cell>
          <cell r="G386">
            <v>28.74</v>
          </cell>
          <cell r="H386">
            <v>29.22</v>
          </cell>
        </row>
        <row r="388">
          <cell r="A388" t="str">
            <v>03004</v>
          </cell>
          <cell r="B388" t="str">
            <v>Conreto fck 15MPa  (preparo)</v>
          </cell>
          <cell r="C388" t="str">
            <v>m3</v>
          </cell>
          <cell r="F388">
            <v>149.38</v>
          </cell>
          <cell r="G388">
            <v>27.38</v>
          </cell>
          <cell r="H388">
            <v>176.76</v>
          </cell>
        </row>
        <row r="389">
          <cell r="A389" t="str">
            <v>028</v>
          </cell>
          <cell r="B389" t="str">
            <v>Betoneira 320 litros</v>
          </cell>
          <cell r="C389" t="str">
            <v>h</v>
          </cell>
          <cell r="D389">
            <v>0.48</v>
          </cell>
          <cell r="E389">
            <v>0.77</v>
          </cell>
          <cell r="F389">
            <v>0.36959999999999998</v>
          </cell>
        </row>
        <row r="390">
          <cell r="A390" t="str">
            <v>022</v>
          </cell>
          <cell r="B390" t="str">
            <v>Areia média</v>
          </cell>
          <cell r="C390" t="str">
            <v>m3</v>
          </cell>
          <cell r="D390">
            <v>0.62</v>
          </cell>
          <cell r="E390">
            <v>12</v>
          </cell>
          <cell r="F390">
            <v>7.4399999999999995</v>
          </cell>
        </row>
        <row r="391">
          <cell r="A391" t="str">
            <v>078</v>
          </cell>
          <cell r="B391" t="str">
            <v>Cimento</v>
          </cell>
          <cell r="C391" t="str">
            <v>kg</v>
          </cell>
          <cell r="D391">
            <v>340</v>
          </cell>
          <cell r="E391">
            <v>0.24</v>
          </cell>
          <cell r="F391">
            <v>81.599999999999994</v>
          </cell>
        </row>
        <row r="392">
          <cell r="A392" t="str">
            <v>036</v>
          </cell>
          <cell r="B392" t="str">
            <v xml:space="preserve">Brita 1 </v>
          </cell>
          <cell r="C392" t="str">
            <v>m3</v>
          </cell>
          <cell r="D392">
            <v>0.85</v>
          </cell>
          <cell r="E392">
            <v>30</v>
          </cell>
          <cell r="F392">
            <v>25.5</v>
          </cell>
        </row>
        <row r="393">
          <cell r="A393" t="str">
            <v>300</v>
          </cell>
          <cell r="B393" t="str">
            <v>Servente</v>
          </cell>
          <cell r="C393" t="str">
            <v>h</v>
          </cell>
          <cell r="D393">
            <v>6</v>
          </cell>
          <cell r="E393">
            <v>3.51</v>
          </cell>
          <cell r="G393">
            <v>21.06</v>
          </cell>
        </row>
        <row r="394">
          <cell r="B394" t="str">
            <v>Total sem BDI</v>
          </cell>
          <cell r="F394">
            <v>114.9096</v>
          </cell>
          <cell r="G394">
            <v>21.06</v>
          </cell>
          <cell r="H394">
            <v>135.96959999999999</v>
          </cell>
        </row>
        <row r="395">
          <cell r="B395" t="str">
            <v>Total com BDI</v>
          </cell>
          <cell r="F395">
            <v>149.38</v>
          </cell>
          <cell r="G395">
            <v>27.38</v>
          </cell>
          <cell r="H395">
            <v>176.76</v>
          </cell>
        </row>
        <row r="397">
          <cell r="A397" t="str">
            <v>03011</v>
          </cell>
          <cell r="B397" t="str">
            <v>Concreto fck 15 Mpa (prep. lanc. e cura)</v>
          </cell>
          <cell r="C397" t="str">
            <v>m3</v>
          </cell>
          <cell r="F397">
            <v>149.86000000000001</v>
          </cell>
          <cell r="G397">
            <v>56.12</v>
          </cell>
          <cell r="H397">
            <v>205.98000000000002</v>
          </cell>
        </row>
        <row r="398">
          <cell r="A398" t="str">
            <v>385</v>
          </cell>
          <cell r="B398" t="str">
            <v>Vibrador 2HP</v>
          </cell>
          <cell r="C398" t="str">
            <v>h</v>
          </cell>
          <cell r="D398">
            <v>0.48</v>
          </cell>
          <cell r="E398">
            <v>0.77</v>
          </cell>
          <cell r="F398">
            <v>0.36959999999999998</v>
          </cell>
        </row>
        <row r="399">
          <cell r="A399" t="str">
            <v>028</v>
          </cell>
          <cell r="B399" t="str">
            <v>Betoneira 320 litros</v>
          </cell>
          <cell r="C399" t="str">
            <v>h</v>
          </cell>
          <cell r="D399">
            <v>0.48</v>
          </cell>
          <cell r="E399">
            <v>0.77</v>
          </cell>
          <cell r="F399">
            <v>0.36959999999999998</v>
          </cell>
        </row>
        <row r="400">
          <cell r="A400" t="str">
            <v>022</v>
          </cell>
          <cell r="B400" t="str">
            <v>Areia média</v>
          </cell>
          <cell r="C400" t="str">
            <v>m3</v>
          </cell>
          <cell r="D400">
            <v>0.62</v>
          </cell>
          <cell r="E400">
            <v>12</v>
          </cell>
          <cell r="F400">
            <v>7.4399999999999995</v>
          </cell>
        </row>
        <row r="401">
          <cell r="A401" t="str">
            <v>078</v>
          </cell>
          <cell r="B401" t="str">
            <v>Cimento</v>
          </cell>
          <cell r="C401" t="str">
            <v>kg</v>
          </cell>
          <cell r="D401">
            <v>340</v>
          </cell>
          <cell r="E401">
            <v>0.24</v>
          </cell>
          <cell r="F401">
            <v>81.599999999999994</v>
          </cell>
        </row>
        <row r="402">
          <cell r="A402" t="str">
            <v>036</v>
          </cell>
          <cell r="B402" t="str">
            <v xml:space="preserve">Brita 1 </v>
          </cell>
          <cell r="C402" t="str">
            <v>m3</v>
          </cell>
          <cell r="D402">
            <v>0.85</v>
          </cell>
          <cell r="E402">
            <v>30</v>
          </cell>
          <cell r="F402">
            <v>25.5</v>
          </cell>
        </row>
        <row r="403">
          <cell r="A403" t="str">
            <v>300</v>
          </cell>
          <cell r="B403" t="str">
            <v>Servente</v>
          </cell>
          <cell r="C403" t="str">
            <v>h</v>
          </cell>
          <cell r="D403">
            <v>10</v>
          </cell>
          <cell r="E403">
            <v>3.51</v>
          </cell>
          <cell r="G403">
            <v>35.099999999999994</v>
          </cell>
        </row>
        <row r="404">
          <cell r="A404" t="str">
            <v>254</v>
          </cell>
          <cell r="B404" t="str">
            <v>Pedreiro</v>
          </cell>
          <cell r="C404" t="str">
            <v>h</v>
          </cell>
          <cell r="D404">
            <v>1.5</v>
          </cell>
          <cell r="E404">
            <v>5.38</v>
          </cell>
          <cell r="G404">
            <v>8.07</v>
          </cell>
        </row>
        <row r="405">
          <cell r="B405" t="str">
            <v>Total sem BDI</v>
          </cell>
          <cell r="F405">
            <v>115.27919999999999</v>
          </cell>
          <cell r="G405">
            <v>43.169999999999995</v>
          </cell>
          <cell r="H405">
            <v>158.44919999999999</v>
          </cell>
        </row>
        <row r="406">
          <cell r="B406" t="str">
            <v>Total com BDI</v>
          </cell>
          <cell r="F406">
            <v>149.86000000000001</v>
          </cell>
          <cell r="G406">
            <v>56.12</v>
          </cell>
          <cell r="H406">
            <v>205.98000000000002</v>
          </cell>
        </row>
        <row r="408">
          <cell r="A408" t="str">
            <v>03026</v>
          </cell>
          <cell r="B408" t="str">
            <v xml:space="preserve">Concreto estrutural usinado  15MPa incluíndo lançamento e cura </v>
          </cell>
          <cell r="C408" t="str">
            <v>m3</v>
          </cell>
          <cell r="F408">
            <v>174.65</v>
          </cell>
          <cell r="G408">
            <v>28.74</v>
          </cell>
          <cell r="H408">
            <v>203.39000000000001</v>
          </cell>
        </row>
        <row r="409">
          <cell r="A409" t="str">
            <v>385</v>
          </cell>
          <cell r="B409" t="str">
            <v>Vibrador 2HP</v>
          </cell>
          <cell r="C409" t="str">
            <v>h</v>
          </cell>
          <cell r="D409">
            <v>0.48</v>
          </cell>
          <cell r="E409">
            <v>0.77</v>
          </cell>
          <cell r="F409">
            <v>0.36959999999999998</v>
          </cell>
        </row>
        <row r="410">
          <cell r="A410" t="str">
            <v>083</v>
          </cell>
          <cell r="B410" t="str">
            <v>Concreto usinado fck 15MPa c/ lançamento</v>
          </cell>
          <cell r="C410" t="str">
            <v>m3</v>
          </cell>
          <cell r="D410">
            <v>1.05</v>
          </cell>
          <cell r="E410">
            <v>127.6</v>
          </cell>
          <cell r="F410">
            <v>133.97999999999999</v>
          </cell>
        </row>
        <row r="411">
          <cell r="A411" t="str">
            <v>254</v>
          </cell>
          <cell r="B411" t="str">
            <v>Pedreiro</v>
          </cell>
          <cell r="C411" t="str">
            <v>h</v>
          </cell>
          <cell r="D411">
            <v>1.5</v>
          </cell>
          <cell r="E411">
            <v>5.38</v>
          </cell>
          <cell r="F411" t="str">
            <v xml:space="preserve"> </v>
          </cell>
          <cell r="G411">
            <v>8.07</v>
          </cell>
        </row>
        <row r="412">
          <cell r="A412" t="str">
            <v>300</v>
          </cell>
          <cell r="B412" t="str">
            <v>Servente</v>
          </cell>
          <cell r="C412" t="str">
            <v>h</v>
          </cell>
          <cell r="D412">
            <v>4</v>
          </cell>
          <cell r="E412">
            <v>3.51</v>
          </cell>
          <cell r="F412" t="str">
            <v xml:space="preserve"> </v>
          </cell>
          <cell r="G412">
            <v>14.04</v>
          </cell>
        </row>
        <row r="413">
          <cell r="B413" t="str">
            <v>Total sem BDI</v>
          </cell>
          <cell r="C413" t="str">
            <v xml:space="preserve"> </v>
          </cell>
          <cell r="D413" t="str">
            <v xml:space="preserve"> </v>
          </cell>
          <cell r="F413">
            <v>134.34959999999998</v>
          </cell>
          <cell r="G413">
            <v>22.11</v>
          </cell>
          <cell r="H413">
            <v>156.45959999999997</v>
          </cell>
        </row>
        <row r="414">
          <cell r="B414" t="str">
            <v>Total com BDI</v>
          </cell>
          <cell r="F414">
            <v>174.65</v>
          </cell>
          <cell r="G414">
            <v>28.74</v>
          </cell>
          <cell r="H414">
            <v>203.39000000000001</v>
          </cell>
        </row>
        <row r="416">
          <cell r="A416" t="str">
            <v>03027</v>
          </cell>
          <cell r="B416" t="str">
            <v>Concreto armado  estrutural usinado  15MPa  para quadra</v>
          </cell>
          <cell r="C416" t="str">
            <v>m3</v>
          </cell>
          <cell r="F416">
            <v>210.73</v>
          </cell>
          <cell r="G416">
            <v>8.06</v>
          </cell>
          <cell r="H416">
            <v>218.79</v>
          </cell>
        </row>
        <row r="417">
          <cell r="A417" t="str">
            <v>385</v>
          </cell>
          <cell r="B417" t="str">
            <v>Vibrador 2HP</v>
          </cell>
          <cell r="C417" t="str">
            <v>h</v>
          </cell>
          <cell r="D417">
            <v>0.48</v>
          </cell>
          <cell r="E417">
            <v>0.77</v>
          </cell>
          <cell r="F417">
            <v>0.36959999999999998</v>
          </cell>
        </row>
        <row r="418">
          <cell r="A418" t="str">
            <v>083</v>
          </cell>
          <cell r="B418" t="str">
            <v>Concreto usinado fck 15MPa c/ lançamento</v>
          </cell>
          <cell r="C418" t="str">
            <v>m3</v>
          </cell>
          <cell r="D418">
            <v>1.05</v>
          </cell>
          <cell r="E418">
            <v>127.6</v>
          </cell>
          <cell r="F418">
            <v>133.97999999999999</v>
          </cell>
        </row>
        <row r="419">
          <cell r="A419" t="str">
            <v>687</v>
          </cell>
          <cell r="B419" t="str">
            <v>Aço tela 4,2mm  para laje 15x15</v>
          </cell>
          <cell r="C419" t="str">
            <v>m2</v>
          </cell>
          <cell r="D419">
            <v>15</v>
          </cell>
          <cell r="E419">
            <v>1.85</v>
          </cell>
          <cell r="F419">
            <v>27.75</v>
          </cell>
        </row>
        <row r="420">
          <cell r="A420" t="str">
            <v>147</v>
          </cell>
          <cell r="B420" t="str">
            <v>Ferreiro</v>
          </cell>
          <cell r="C420" t="str">
            <v>h</v>
          </cell>
          <cell r="D420">
            <v>0.5</v>
          </cell>
          <cell r="E420">
            <v>5.38</v>
          </cell>
          <cell r="G420">
            <v>2.69</v>
          </cell>
        </row>
        <row r="421">
          <cell r="A421" t="str">
            <v>254</v>
          </cell>
          <cell r="B421" t="str">
            <v>Pedreiro</v>
          </cell>
          <cell r="C421" t="str">
            <v>h</v>
          </cell>
          <cell r="D421">
            <v>0.5</v>
          </cell>
          <cell r="E421">
            <v>5.38</v>
          </cell>
          <cell r="F421" t="str">
            <v xml:space="preserve"> </v>
          </cell>
          <cell r="G421">
            <v>2.69</v>
          </cell>
        </row>
        <row r="422">
          <cell r="A422" t="str">
            <v>300</v>
          </cell>
          <cell r="B422" t="str">
            <v>Servente</v>
          </cell>
          <cell r="C422" t="str">
            <v>h</v>
          </cell>
          <cell r="D422">
            <v>1</v>
          </cell>
          <cell r="E422">
            <v>3.51</v>
          </cell>
          <cell r="F422" t="str">
            <v xml:space="preserve"> </v>
          </cell>
          <cell r="G422">
            <v>3.51</v>
          </cell>
        </row>
        <row r="423">
          <cell r="B423" t="str">
            <v>Total sem BDI</v>
          </cell>
          <cell r="C423" t="str">
            <v xml:space="preserve"> </v>
          </cell>
          <cell r="D423" t="str">
            <v xml:space="preserve"> </v>
          </cell>
          <cell r="F423">
            <v>162.09959999999998</v>
          </cell>
          <cell r="G423">
            <v>6.1999999999999993</v>
          </cell>
          <cell r="H423">
            <v>168.29959999999997</v>
          </cell>
        </row>
        <row r="424">
          <cell r="B424" t="str">
            <v>Total com BDI</v>
          </cell>
          <cell r="F424">
            <v>210.73</v>
          </cell>
          <cell r="G424">
            <v>8.06</v>
          </cell>
          <cell r="H424">
            <v>218.79</v>
          </cell>
        </row>
        <row r="426">
          <cell r="A426" t="str">
            <v>03028</v>
          </cell>
          <cell r="B426" t="str">
            <v>Concreto armado  estrutural usinado  18MPa  para quadra</v>
          </cell>
          <cell r="C426" t="str">
            <v>m3</v>
          </cell>
          <cell r="F426">
            <v>231.41</v>
          </cell>
          <cell r="G426">
            <v>8.06</v>
          </cell>
          <cell r="H426">
            <v>239.47</v>
          </cell>
        </row>
        <row r="427">
          <cell r="A427" t="str">
            <v>385</v>
          </cell>
          <cell r="B427" t="str">
            <v>Vibrador 2HP</v>
          </cell>
          <cell r="C427" t="str">
            <v>h</v>
          </cell>
          <cell r="D427">
            <v>0.48</v>
          </cell>
          <cell r="E427">
            <v>0.77</v>
          </cell>
          <cell r="F427">
            <v>0.36959999999999998</v>
          </cell>
        </row>
        <row r="428">
          <cell r="A428" t="str">
            <v>757</v>
          </cell>
          <cell r="B428" t="str">
            <v>Concreto usinado fck 18MPa c/ lançamento</v>
          </cell>
          <cell r="C428" t="str">
            <v>m3</v>
          </cell>
          <cell r="D428">
            <v>1.05</v>
          </cell>
          <cell r="E428">
            <v>142.75</v>
          </cell>
          <cell r="F428">
            <v>149.88750000000002</v>
          </cell>
        </row>
        <row r="429">
          <cell r="A429" t="str">
            <v>687</v>
          </cell>
          <cell r="B429" t="str">
            <v>Aço tela 4,2mm  para laje 15x15</v>
          </cell>
          <cell r="C429" t="str">
            <v>m2</v>
          </cell>
          <cell r="D429">
            <v>15</v>
          </cell>
          <cell r="E429">
            <v>1.85</v>
          </cell>
          <cell r="F429">
            <v>27.75</v>
          </cell>
        </row>
        <row r="430">
          <cell r="A430" t="str">
            <v>147</v>
          </cell>
          <cell r="B430" t="str">
            <v>Ferreiro</v>
          </cell>
          <cell r="C430" t="str">
            <v>h</v>
          </cell>
          <cell r="D430">
            <v>0.5</v>
          </cell>
          <cell r="E430">
            <v>5.38</v>
          </cell>
          <cell r="G430">
            <v>2.69</v>
          </cell>
        </row>
        <row r="431">
          <cell r="A431" t="str">
            <v>254</v>
          </cell>
          <cell r="B431" t="str">
            <v>Pedreiro</v>
          </cell>
          <cell r="C431" t="str">
            <v>h</v>
          </cell>
          <cell r="D431">
            <v>0.5</v>
          </cell>
          <cell r="E431">
            <v>5.38</v>
          </cell>
          <cell r="F431" t="str">
            <v xml:space="preserve"> </v>
          </cell>
          <cell r="G431">
            <v>2.69</v>
          </cell>
        </row>
        <row r="432">
          <cell r="A432" t="str">
            <v>300</v>
          </cell>
          <cell r="B432" t="str">
            <v>Servente</v>
          </cell>
          <cell r="C432" t="str">
            <v>h</v>
          </cell>
          <cell r="D432">
            <v>1</v>
          </cell>
          <cell r="E432">
            <v>3.51</v>
          </cell>
          <cell r="F432" t="str">
            <v xml:space="preserve"> </v>
          </cell>
          <cell r="G432">
            <v>3.51</v>
          </cell>
        </row>
        <row r="433">
          <cell r="B433" t="str">
            <v>Total sem BDI</v>
          </cell>
          <cell r="C433" t="str">
            <v xml:space="preserve"> </v>
          </cell>
          <cell r="D433" t="str">
            <v xml:space="preserve"> </v>
          </cell>
          <cell r="F433">
            <v>178.00710000000001</v>
          </cell>
          <cell r="G433">
            <v>6.1999999999999993</v>
          </cell>
          <cell r="H433">
            <v>184.2071</v>
          </cell>
        </row>
        <row r="434">
          <cell r="B434" t="str">
            <v>Total com BDI</v>
          </cell>
          <cell r="F434">
            <v>231.41</v>
          </cell>
          <cell r="G434">
            <v>8.06</v>
          </cell>
          <cell r="H434">
            <v>239.47</v>
          </cell>
        </row>
        <row r="436">
          <cell r="A436" t="str">
            <v>03034</v>
          </cell>
          <cell r="B436" t="str">
            <v>Concreto   estrutural usinado  18MPa  para quadra</v>
          </cell>
          <cell r="C436" t="str">
            <v>m3</v>
          </cell>
          <cell r="F436">
            <v>195.33</v>
          </cell>
          <cell r="G436">
            <v>8.06</v>
          </cell>
          <cell r="H436">
            <v>203.39000000000001</v>
          </cell>
        </row>
        <row r="437">
          <cell r="A437" t="str">
            <v>385</v>
          </cell>
          <cell r="B437" t="str">
            <v>Vibrador 2HP</v>
          </cell>
          <cell r="C437" t="str">
            <v>h</v>
          </cell>
          <cell r="D437">
            <v>0.48</v>
          </cell>
          <cell r="E437">
            <v>0.77</v>
          </cell>
          <cell r="F437">
            <v>0.36959999999999998</v>
          </cell>
        </row>
        <row r="438">
          <cell r="A438" t="str">
            <v>757</v>
          </cell>
          <cell r="B438" t="str">
            <v>Concreto usinado fck 18MPa c/ lançamento</v>
          </cell>
          <cell r="C438" t="str">
            <v>m3</v>
          </cell>
          <cell r="D438">
            <v>1.05</v>
          </cell>
          <cell r="E438">
            <v>142.75</v>
          </cell>
          <cell r="F438">
            <v>149.88750000000002</v>
          </cell>
        </row>
        <row r="439">
          <cell r="A439" t="str">
            <v>254</v>
          </cell>
          <cell r="B439" t="str">
            <v>Pedreiro</v>
          </cell>
          <cell r="C439" t="str">
            <v>h</v>
          </cell>
          <cell r="D439">
            <v>0.5</v>
          </cell>
          <cell r="E439">
            <v>5.38</v>
          </cell>
          <cell r="F439" t="str">
            <v xml:space="preserve"> </v>
          </cell>
          <cell r="G439">
            <v>2.69</v>
          </cell>
        </row>
        <row r="440">
          <cell r="A440" t="str">
            <v>300</v>
          </cell>
          <cell r="B440" t="str">
            <v>Servente</v>
          </cell>
          <cell r="C440" t="str">
            <v>h</v>
          </cell>
          <cell r="D440">
            <v>1</v>
          </cell>
          <cell r="E440">
            <v>3.51</v>
          </cell>
          <cell r="F440" t="str">
            <v xml:space="preserve"> </v>
          </cell>
          <cell r="G440">
            <v>3.51</v>
          </cell>
        </row>
        <row r="441">
          <cell r="B441" t="str">
            <v>Total sem BDI</v>
          </cell>
          <cell r="C441" t="str">
            <v xml:space="preserve"> </v>
          </cell>
          <cell r="D441" t="str">
            <v xml:space="preserve"> </v>
          </cell>
          <cell r="F441">
            <v>150.25710000000001</v>
          </cell>
          <cell r="G441">
            <v>6.1999999999999993</v>
          </cell>
          <cell r="H441">
            <v>156.4571</v>
          </cell>
        </row>
        <row r="442">
          <cell r="B442" t="str">
            <v>Total com BDI</v>
          </cell>
          <cell r="F442">
            <v>195.33</v>
          </cell>
          <cell r="G442">
            <v>8.06</v>
          </cell>
          <cell r="H442">
            <v>203.39000000000001</v>
          </cell>
        </row>
        <row r="444">
          <cell r="A444" t="str">
            <v>03012</v>
          </cell>
          <cell r="B444" t="str">
            <v>Concreto fck 20 Mpa (prep. lanc. e cura)</v>
          </cell>
          <cell r="C444" t="str">
            <v>m3</v>
          </cell>
          <cell r="F444">
            <v>159.22</v>
          </cell>
          <cell r="G444">
            <v>56.12</v>
          </cell>
          <cell r="H444">
            <v>215.34</v>
          </cell>
        </row>
        <row r="445">
          <cell r="A445" t="str">
            <v>385</v>
          </cell>
          <cell r="B445" t="str">
            <v>Vibrador 2HP</v>
          </cell>
          <cell r="C445" t="str">
            <v>h</v>
          </cell>
          <cell r="D445">
            <v>0.48</v>
          </cell>
          <cell r="E445">
            <v>0.77</v>
          </cell>
          <cell r="F445">
            <v>0.36959999999999998</v>
          </cell>
        </row>
        <row r="446">
          <cell r="A446" t="str">
            <v>028</v>
          </cell>
          <cell r="B446" t="str">
            <v>Betoneira 320 litros</v>
          </cell>
          <cell r="C446" t="str">
            <v>h</v>
          </cell>
          <cell r="D446">
            <v>0.48</v>
          </cell>
          <cell r="E446">
            <v>0.77</v>
          </cell>
          <cell r="F446">
            <v>0.36959999999999998</v>
          </cell>
        </row>
        <row r="447">
          <cell r="A447" t="str">
            <v>022</v>
          </cell>
          <cell r="B447" t="str">
            <v>Areia média</v>
          </cell>
          <cell r="C447" t="str">
            <v>m3</v>
          </cell>
          <cell r="D447">
            <v>0.62</v>
          </cell>
          <cell r="E447">
            <v>12</v>
          </cell>
          <cell r="F447">
            <v>7.4399999999999995</v>
          </cell>
        </row>
        <row r="448">
          <cell r="A448" t="str">
            <v>078</v>
          </cell>
          <cell r="B448" t="str">
            <v>Cimento</v>
          </cell>
          <cell r="C448" t="str">
            <v>kg</v>
          </cell>
          <cell r="D448">
            <v>370</v>
          </cell>
          <cell r="E448">
            <v>0.24</v>
          </cell>
          <cell r="F448">
            <v>88.8</v>
          </cell>
        </row>
        <row r="449">
          <cell r="A449" t="str">
            <v>036</v>
          </cell>
          <cell r="B449" t="str">
            <v xml:space="preserve">Brita 1 </v>
          </cell>
          <cell r="C449" t="str">
            <v>m3</v>
          </cell>
          <cell r="D449">
            <v>0.85</v>
          </cell>
          <cell r="E449">
            <v>30</v>
          </cell>
          <cell r="F449">
            <v>25.5</v>
          </cell>
        </row>
        <row r="450">
          <cell r="A450" t="str">
            <v>300</v>
          </cell>
          <cell r="B450" t="str">
            <v>Servente</v>
          </cell>
          <cell r="C450" t="str">
            <v>h</v>
          </cell>
          <cell r="D450">
            <v>10</v>
          </cell>
          <cell r="E450">
            <v>3.51</v>
          </cell>
          <cell r="G450">
            <v>35.099999999999994</v>
          </cell>
        </row>
        <row r="451">
          <cell r="A451" t="str">
            <v>254</v>
          </cell>
          <cell r="B451" t="str">
            <v>Pedreiro</v>
          </cell>
          <cell r="C451" t="str">
            <v>h</v>
          </cell>
          <cell r="D451">
            <v>1.5</v>
          </cell>
          <cell r="E451">
            <v>5.38</v>
          </cell>
          <cell r="G451">
            <v>8.07</v>
          </cell>
        </row>
        <row r="452">
          <cell r="B452" t="str">
            <v>Total sem BDI</v>
          </cell>
          <cell r="F452">
            <v>122.47919999999999</v>
          </cell>
          <cell r="G452">
            <v>43.169999999999995</v>
          </cell>
          <cell r="H452">
            <v>165.64919999999998</v>
          </cell>
        </row>
        <row r="453">
          <cell r="B453" t="str">
            <v>Total com BDI</v>
          </cell>
          <cell r="F453">
            <v>159.22</v>
          </cell>
          <cell r="G453">
            <v>56.12</v>
          </cell>
          <cell r="H453">
            <v>215.34</v>
          </cell>
        </row>
        <row r="455">
          <cell r="A455" t="str">
            <v>03013</v>
          </cell>
          <cell r="B455" t="str">
            <v>Forma de pinus para concreto armado 3x</v>
          </cell>
          <cell r="C455" t="str">
            <v>m2</v>
          </cell>
          <cell r="F455">
            <v>4.5</v>
          </cell>
          <cell r="G455">
            <v>5.78</v>
          </cell>
          <cell r="H455">
            <v>10.280000000000001</v>
          </cell>
        </row>
        <row r="456">
          <cell r="A456" t="str">
            <v>222</v>
          </cell>
          <cell r="B456" t="str">
            <v>Madeira de caixaria</v>
          </cell>
          <cell r="C456" t="str">
            <v>dz</v>
          </cell>
          <cell r="D456">
            <v>0.13</v>
          </cell>
          <cell r="E456">
            <v>25</v>
          </cell>
          <cell r="F456">
            <v>3.25</v>
          </cell>
        </row>
        <row r="457">
          <cell r="A457" t="str">
            <v>275</v>
          </cell>
          <cell r="B457" t="str">
            <v>Prego 17x27</v>
          </cell>
          <cell r="C457" t="str">
            <v>kg</v>
          </cell>
          <cell r="D457">
            <v>0.1</v>
          </cell>
          <cell r="E457">
            <v>2.09</v>
          </cell>
          <cell r="F457">
            <v>0.20899999999999999</v>
          </cell>
        </row>
        <row r="458">
          <cell r="A458" t="str">
            <v>070</v>
          </cell>
          <cell r="B458" t="str">
            <v>Carpinteiro</v>
          </cell>
          <cell r="C458" t="str">
            <v>h</v>
          </cell>
          <cell r="D458">
            <v>0.5</v>
          </cell>
          <cell r="E458">
            <v>5.38</v>
          </cell>
          <cell r="G458">
            <v>2.69</v>
          </cell>
        </row>
        <row r="459">
          <cell r="A459" t="str">
            <v>300</v>
          </cell>
          <cell r="B459" t="str">
            <v>Servente</v>
          </cell>
          <cell r="C459" t="str">
            <v>h</v>
          </cell>
          <cell r="D459">
            <v>0.5</v>
          </cell>
          <cell r="E459">
            <v>3.51</v>
          </cell>
          <cell r="G459">
            <v>1.7549999999999999</v>
          </cell>
        </row>
        <row r="460">
          <cell r="B460" t="str">
            <v>Total sem BDI</v>
          </cell>
          <cell r="F460">
            <v>3.4590000000000001</v>
          </cell>
          <cell r="G460">
            <v>4.4450000000000003</v>
          </cell>
          <cell r="H460">
            <v>7.9039999999999999</v>
          </cell>
        </row>
        <row r="461">
          <cell r="B461" t="str">
            <v>Total com BDI</v>
          </cell>
          <cell r="F461">
            <v>4.5</v>
          </cell>
          <cell r="G461">
            <v>5.78</v>
          </cell>
          <cell r="H461">
            <v>10.280000000000001</v>
          </cell>
        </row>
        <row r="463">
          <cell r="A463" t="str">
            <v>03014</v>
          </cell>
          <cell r="B463" t="str">
            <v>Armadura CA-50  média</v>
          </cell>
          <cell r="C463" t="str">
            <v>kg</v>
          </cell>
          <cell r="F463">
            <v>1.62</v>
          </cell>
          <cell r="G463">
            <v>0.79</v>
          </cell>
          <cell r="H463">
            <v>2.41</v>
          </cell>
        </row>
        <row r="464">
          <cell r="A464" t="str">
            <v>020</v>
          </cell>
          <cell r="B464" t="str">
            <v>Arame recozido 18</v>
          </cell>
          <cell r="C464" t="str">
            <v>kg</v>
          </cell>
          <cell r="D464">
            <v>0.03</v>
          </cell>
          <cell r="E464">
            <v>2.37</v>
          </cell>
          <cell r="F464">
            <v>7.1099999999999997E-2</v>
          </cell>
        </row>
        <row r="465">
          <cell r="A465" t="str">
            <v>010</v>
          </cell>
          <cell r="B465" t="str">
            <v>Aço CA-60 4,2mm   0,109kg/m</v>
          </cell>
          <cell r="C465" t="str">
            <v>kg</v>
          </cell>
          <cell r="D465">
            <v>0.3</v>
          </cell>
          <cell r="E465">
            <v>1.19</v>
          </cell>
          <cell r="F465">
            <v>0.35699999999999998</v>
          </cell>
        </row>
        <row r="466">
          <cell r="A466" t="str">
            <v>004</v>
          </cell>
          <cell r="B466" t="str">
            <v>Aço CA-50 1/4    0,250kg/m</v>
          </cell>
          <cell r="C466" t="str">
            <v>kg</v>
          </cell>
          <cell r="D466">
            <v>0.2</v>
          </cell>
          <cell r="E466">
            <v>1.3</v>
          </cell>
          <cell r="F466">
            <v>0.26</v>
          </cell>
        </row>
        <row r="467">
          <cell r="A467" t="str">
            <v>007</v>
          </cell>
          <cell r="B467" t="str">
            <v>Aço CA-50 5/16  0,390kg/m</v>
          </cell>
          <cell r="C467" t="str">
            <v>kg</v>
          </cell>
          <cell r="D467">
            <v>0.25</v>
          </cell>
          <cell r="E467">
            <v>1.17</v>
          </cell>
          <cell r="F467">
            <v>0.29249999999999998</v>
          </cell>
        </row>
        <row r="468">
          <cell r="A468" t="str">
            <v>006</v>
          </cell>
          <cell r="B468" t="str">
            <v>Aço CA-50 3/8    0,556kg/m</v>
          </cell>
          <cell r="C468" t="str">
            <v>kg</v>
          </cell>
          <cell r="D468">
            <v>0.25</v>
          </cell>
          <cell r="E468">
            <v>1.05</v>
          </cell>
          <cell r="F468">
            <v>0.26250000000000001</v>
          </cell>
        </row>
        <row r="469">
          <cell r="A469" t="str">
            <v>147</v>
          </cell>
          <cell r="B469" t="str">
            <v>Ferreiro</v>
          </cell>
          <cell r="C469" t="str">
            <v>h</v>
          </cell>
          <cell r="D469">
            <v>0.08</v>
          </cell>
          <cell r="E469">
            <v>5.38</v>
          </cell>
          <cell r="G469">
            <v>0.4304</v>
          </cell>
        </row>
        <row r="470">
          <cell r="A470" t="str">
            <v>300</v>
          </cell>
          <cell r="B470" t="str">
            <v>Servente</v>
          </cell>
          <cell r="C470" t="str">
            <v>h</v>
          </cell>
          <cell r="D470">
            <v>0.05</v>
          </cell>
          <cell r="E470">
            <v>3.51</v>
          </cell>
          <cell r="G470">
            <v>0.17549999999999999</v>
          </cell>
        </row>
        <row r="471">
          <cell r="B471" t="str">
            <v>Total sem BDI</v>
          </cell>
          <cell r="F471">
            <v>1.2430999999999999</v>
          </cell>
          <cell r="G471">
            <v>0.60589999999999999</v>
          </cell>
          <cell r="H471">
            <v>1.8489999999999998</v>
          </cell>
        </row>
        <row r="472">
          <cell r="B472" t="str">
            <v>Total com BDI</v>
          </cell>
          <cell r="F472">
            <v>1.62</v>
          </cell>
          <cell r="G472">
            <v>0.79</v>
          </cell>
          <cell r="H472">
            <v>2.41</v>
          </cell>
        </row>
        <row r="474">
          <cell r="A474" t="str">
            <v>03015</v>
          </cell>
          <cell r="B474" t="str">
            <v>Armadura CA-60 média</v>
          </cell>
          <cell r="C474" t="str">
            <v>kg</v>
          </cell>
          <cell r="F474">
            <v>1.84</v>
          </cell>
          <cell r="G474">
            <v>0.79</v>
          </cell>
          <cell r="H474">
            <v>2.63</v>
          </cell>
        </row>
        <row r="475">
          <cell r="A475" t="str">
            <v>020</v>
          </cell>
          <cell r="B475" t="str">
            <v>Arame recozido 18</v>
          </cell>
          <cell r="C475" t="str">
            <v>kg</v>
          </cell>
          <cell r="D475">
            <v>0.03</v>
          </cell>
          <cell r="E475">
            <v>2.37</v>
          </cell>
          <cell r="F475">
            <v>7.1099999999999997E-2</v>
          </cell>
        </row>
        <row r="476">
          <cell r="A476" t="str">
            <v>013</v>
          </cell>
          <cell r="B476" t="str">
            <v>Aço CA-60 6mm</v>
          </cell>
          <cell r="C476" t="str">
            <v>kg</v>
          </cell>
          <cell r="D476">
            <v>0.55000000000000004</v>
          </cell>
          <cell r="E476">
            <v>1.25</v>
          </cell>
          <cell r="F476">
            <v>0.6875</v>
          </cell>
        </row>
        <row r="477">
          <cell r="A477" t="str">
            <v>012</v>
          </cell>
          <cell r="B477" t="str">
            <v>Aço CA-60 5mm  0,154kg/m</v>
          </cell>
          <cell r="C477" t="str">
            <v>kg</v>
          </cell>
          <cell r="D477">
            <v>0.55000000000000004</v>
          </cell>
          <cell r="E477">
            <v>1.2</v>
          </cell>
          <cell r="F477">
            <v>0.66</v>
          </cell>
        </row>
        <row r="478">
          <cell r="A478" t="str">
            <v>147</v>
          </cell>
          <cell r="B478" t="str">
            <v>Ferreiro</v>
          </cell>
          <cell r="C478" t="str">
            <v>h</v>
          </cell>
          <cell r="D478">
            <v>0.08</v>
          </cell>
          <cell r="E478">
            <v>5.38</v>
          </cell>
          <cell r="G478">
            <v>0.4304</v>
          </cell>
        </row>
        <row r="479">
          <cell r="A479" t="str">
            <v>300</v>
          </cell>
          <cell r="B479" t="str">
            <v>Servente</v>
          </cell>
          <cell r="C479" t="str">
            <v>h</v>
          </cell>
          <cell r="D479">
            <v>0.05</v>
          </cell>
          <cell r="E479">
            <v>3.51</v>
          </cell>
          <cell r="G479">
            <v>0.17549999999999999</v>
          </cell>
        </row>
        <row r="480">
          <cell r="B480" t="str">
            <v>Total sem BDI</v>
          </cell>
          <cell r="F480">
            <v>1.4186000000000001</v>
          </cell>
          <cell r="G480">
            <v>0.60589999999999999</v>
          </cell>
          <cell r="H480">
            <v>2.0245000000000002</v>
          </cell>
        </row>
        <row r="481">
          <cell r="B481" t="str">
            <v>Total com BDI</v>
          </cell>
          <cell r="F481">
            <v>1.84</v>
          </cell>
          <cell r="G481">
            <v>0.79</v>
          </cell>
          <cell r="H481">
            <v>2.63</v>
          </cell>
        </row>
        <row r="483">
          <cell r="A483" t="str">
            <v>03024</v>
          </cell>
          <cell r="B483" t="str">
            <v xml:space="preserve">Concreto estrutural   15MPa incluíndo  Forma (5m2/m3)   </v>
          </cell>
          <cell r="C483" t="str">
            <v>m3</v>
          </cell>
          <cell r="F483">
            <v>169.37</v>
          </cell>
          <cell r="G483">
            <v>85.01</v>
          </cell>
          <cell r="H483">
            <v>254.38</v>
          </cell>
        </row>
        <row r="484">
          <cell r="A484" t="str">
            <v>385</v>
          </cell>
          <cell r="B484" t="str">
            <v>Vibrador 2HP</v>
          </cell>
          <cell r="C484" t="str">
            <v>h</v>
          </cell>
          <cell r="D484">
            <v>0.48</v>
          </cell>
          <cell r="E484">
            <v>0.77</v>
          </cell>
          <cell r="F484">
            <v>0.36959999999999998</v>
          </cell>
        </row>
        <row r="485">
          <cell r="A485" t="str">
            <v>028</v>
          </cell>
          <cell r="B485" t="str">
            <v>Betoneira 320 litros</v>
          </cell>
          <cell r="C485" t="str">
            <v>h</v>
          </cell>
          <cell r="D485">
            <v>0.48</v>
          </cell>
          <cell r="E485">
            <v>0.77</v>
          </cell>
          <cell r="F485">
            <v>0.36959999999999998</v>
          </cell>
        </row>
        <row r="486">
          <cell r="A486" t="str">
            <v>022</v>
          </cell>
          <cell r="B486" t="str">
            <v>Areia média</v>
          </cell>
          <cell r="C486" t="str">
            <v>m3</v>
          </cell>
          <cell r="D486">
            <v>0.62</v>
          </cell>
          <cell r="E486">
            <v>12</v>
          </cell>
          <cell r="F486">
            <v>7.4399999999999995</v>
          </cell>
        </row>
        <row r="487">
          <cell r="A487" t="str">
            <v>078</v>
          </cell>
          <cell r="B487" t="str">
            <v>Cimento</v>
          </cell>
          <cell r="C487" t="str">
            <v>kg</v>
          </cell>
          <cell r="D487">
            <v>340</v>
          </cell>
          <cell r="E487">
            <v>0.24</v>
          </cell>
          <cell r="F487">
            <v>81.599999999999994</v>
          </cell>
        </row>
        <row r="488">
          <cell r="A488" t="str">
            <v>036</v>
          </cell>
          <cell r="B488" t="str">
            <v>Brita 1</v>
          </cell>
          <cell r="C488" t="str">
            <v>m3</v>
          </cell>
          <cell r="D488">
            <v>0.85</v>
          </cell>
          <cell r="E488">
            <v>30</v>
          </cell>
          <cell r="F488">
            <v>25.5</v>
          </cell>
        </row>
        <row r="489">
          <cell r="A489" t="str">
            <v>275</v>
          </cell>
          <cell r="B489" t="str">
            <v>Prego 17x27</v>
          </cell>
          <cell r="C489" t="str">
            <v>kg</v>
          </cell>
          <cell r="D489">
            <v>1.2</v>
          </cell>
          <cell r="E489">
            <v>2.09</v>
          </cell>
          <cell r="F489">
            <v>2.5079999999999996</v>
          </cell>
        </row>
        <row r="490">
          <cell r="A490" t="str">
            <v>222</v>
          </cell>
          <cell r="B490" t="str">
            <v>Madeira para caixaria    reapr. 3x</v>
          </cell>
          <cell r="C490" t="str">
            <v>dz</v>
          </cell>
          <cell r="D490">
            <v>0.5</v>
          </cell>
          <cell r="E490">
            <v>25</v>
          </cell>
          <cell r="F490">
            <v>12.5</v>
          </cell>
        </row>
        <row r="491">
          <cell r="A491" t="str">
            <v>070</v>
          </cell>
          <cell r="B491" t="str">
            <v>Carpinteiro</v>
          </cell>
          <cell r="C491" t="str">
            <v>h</v>
          </cell>
          <cell r="D491">
            <v>2.5</v>
          </cell>
          <cell r="E491">
            <v>5.38</v>
          </cell>
          <cell r="F491" t="str">
            <v xml:space="preserve"> </v>
          </cell>
          <cell r="G491">
            <v>13.45</v>
          </cell>
        </row>
        <row r="492">
          <cell r="A492" t="str">
            <v>254</v>
          </cell>
          <cell r="B492" t="str">
            <v>Pedreiro</v>
          </cell>
          <cell r="C492" t="str">
            <v>h</v>
          </cell>
          <cell r="D492">
            <v>1.5</v>
          </cell>
          <cell r="E492">
            <v>5.38</v>
          </cell>
          <cell r="F492" t="str">
            <v xml:space="preserve"> </v>
          </cell>
          <cell r="G492">
            <v>8.07</v>
          </cell>
        </row>
        <row r="493">
          <cell r="A493" t="str">
            <v>300</v>
          </cell>
          <cell r="B493" t="str">
            <v>Servente</v>
          </cell>
          <cell r="C493" t="str">
            <v>h</v>
          </cell>
          <cell r="D493">
            <v>12.5</v>
          </cell>
          <cell r="E493">
            <v>3.51</v>
          </cell>
          <cell r="F493" t="str">
            <v xml:space="preserve"> </v>
          </cell>
          <cell r="G493">
            <v>43.875</v>
          </cell>
        </row>
        <row r="494">
          <cell r="B494" t="str">
            <v>Total sem BDI</v>
          </cell>
          <cell r="C494" t="str">
            <v xml:space="preserve"> </v>
          </cell>
          <cell r="D494" t="str">
            <v xml:space="preserve"> </v>
          </cell>
          <cell r="F494">
            <v>130.28719999999998</v>
          </cell>
          <cell r="G494">
            <v>65.394999999999996</v>
          </cell>
          <cell r="H494">
            <v>195.68219999999997</v>
          </cell>
        </row>
        <row r="495">
          <cell r="B495" t="str">
            <v>Total com BDI</v>
          </cell>
          <cell r="F495">
            <v>169.37</v>
          </cell>
          <cell r="G495">
            <v>85.01</v>
          </cell>
          <cell r="H495">
            <v>254.38</v>
          </cell>
        </row>
        <row r="497">
          <cell r="A497" t="str">
            <v>03025</v>
          </cell>
          <cell r="B497" t="str">
            <v xml:space="preserve">Concreto estrutural   15MPa incluíndo  Forma (12m2/m3)   </v>
          </cell>
          <cell r="C497" t="str">
            <v>m3</v>
          </cell>
          <cell r="F497">
            <v>192.12</v>
          </cell>
          <cell r="G497">
            <v>125.46</v>
          </cell>
          <cell r="H497">
            <v>317.58</v>
          </cell>
        </row>
        <row r="498">
          <cell r="A498" t="str">
            <v>385</v>
          </cell>
          <cell r="B498" t="str">
            <v>Vibrador 2HP</v>
          </cell>
          <cell r="C498" t="str">
            <v>h</v>
          </cell>
          <cell r="D498">
            <v>0.48</v>
          </cell>
          <cell r="E498">
            <v>0.77</v>
          </cell>
          <cell r="F498">
            <v>0.36959999999999998</v>
          </cell>
        </row>
        <row r="499">
          <cell r="A499" t="str">
            <v>028</v>
          </cell>
          <cell r="B499" t="str">
            <v>Betoneira 320 litros</v>
          </cell>
          <cell r="C499" t="str">
            <v>h</v>
          </cell>
          <cell r="D499">
            <v>0.48</v>
          </cell>
          <cell r="E499">
            <v>0.77</v>
          </cell>
          <cell r="F499">
            <v>0.36959999999999998</v>
          </cell>
        </row>
        <row r="500">
          <cell r="A500" t="str">
            <v>022</v>
          </cell>
          <cell r="B500" t="str">
            <v>Areia média</v>
          </cell>
          <cell r="C500" t="str">
            <v>m3</v>
          </cell>
          <cell r="D500">
            <v>0.62</v>
          </cell>
          <cell r="E500">
            <v>12</v>
          </cell>
          <cell r="F500">
            <v>7.4399999999999995</v>
          </cell>
        </row>
        <row r="501">
          <cell r="A501" t="str">
            <v>078</v>
          </cell>
          <cell r="B501" t="str">
            <v>Cimento</v>
          </cell>
          <cell r="C501" t="str">
            <v>kg</v>
          </cell>
          <cell r="D501">
            <v>340</v>
          </cell>
          <cell r="E501">
            <v>0.24</v>
          </cell>
          <cell r="F501">
            <v>81.599999999999994</v>
          </cell>
        </row>
        <row r="502">
          <cell r="A502" t="str">
            <v>036</v>
          </cell>
          <cell r="B502" t="str">
            <v>Brita 1</v>
          </cell>
          <cell r="C502" t="str">
            <v>m3</v>
          </cell>
          <cell r="D502">
            <v>0.85</v>
          </cell>
          <cell r="E502">
            <v>30</v>
          </cell>
          <cell r="F502">
            <v>25.5</v>
          </cell>
        </row>
        <row r="503">
          <cell r="A503" t="str">
            <v>275</v>
          </cell>
          <cell r="B503" t="str">
            <v>Prego 17x27</v>
          </cell>
          <cell r="C503" t="str">
            <v>kg</v>
          </cell>
          <cell r="D503">
            <v>1.2</v>
          </cell>
          <cell r="E503">
            <v>2.09</v>
          </cell>
          <cell r="F503">
            <v>2.5079999999999996</v>
          </cell>
        </row>
        <row r="504">
          <cell r="A504" t="str">
            <v>222</v>
          </cell>
          <cell r="B504" t="str">
            <v>Madeira para caixaria    reapr. 3x</v>
          </cell>
          <cell r="C504" t="str">
            <v>dz</v>
          </cell>
          <cell r="D504">
            <v>1.2</v>
          </cell>
          <cell r="E504">
            <v>25</v>
          </cell>
          <cell r="F504">
            <v>30</v>
          </cell>
        </row>
        <row r="505">
          <cell r="A505" t="str">
            <v>070</v>
          </cell>
          <cell r="B505" t="str">
            <v>Carpinteiro</v>
          </cell>
          <cell r="C505" t="str">
            <v>h</v>
          </cell>
          <cell r="D505">
            <v>6</v>
          </cell>
          <cell r="E505">
            <v>5.38</v>
          </cell>
          <cell r="F505" t="str">
            <v xml:space="preserve"> </v>
          </cell>
          <cell r="G505">
            <v>32.28</v>
          </cell>
        </row>
        <row r="506">
          <cell r="A506" t="str">
            <v>254</v>
          </cell>
          <cell r="B506" t="str">
            <v>Pedreiro</v>
          </cell>
          <cell r="C506" t="str">
            <v>h</v>
          </cell>
          <cell r="D506">
            <v>1.5</v>
          </cell>
          <cell r="E506">
            <v>5.38</v>
          </cell>
          <cell r="F506" t="str">
            <v xml:space="preserve"> </v>
          </cell>
          <cell r="G506">
            <v>8.07</v>
          </cell>
        </row>
        <row r="507">
          <cell r="A507" t="str">
            <v>300</v>
          </cell>
          <cell r="B507" t="str">
            <v>Servente</v>
          </cell>
          <cell r="C507" t="str">
            <v>h</v>
          </cell>
          <cell r="D507">
            <v>16</v>
          </cell>
          <cell r="E507">
            <v>3.51</v>
          </cell>
          <cell r="F507" t="str">
            <v xml:space="preserve"> </v>
          </cell>
          <cell r="G507">
            <v>56.16</v>
          </cell>
        </row>
        <row r="508">
          <cell r="B508" t="str">
            <v>Total sem BDI</v>
          </cell>
          <cell r="C508" t="str">
            <v xml:space="preserve"> </v>
          </cell>
          <cell r="D508" t="str">
            <v xml:space="preserve"> </v>
          </cell>
          <cell r="F508">
            <v>147.78719999999998</v>
          </cell>
          <cell r="G508">
            <v>96.509999999999991</v>
          </cell>
          <cell r="H508">
            <v>244.29719999999998</v>
          </cell>
        </row>
        <row r="509">
          <cell r="B509" t="str">
            <v>Total com BDI</v>
          </cell>
          <cell r="F509">
            <v>192.12</v>
          </cell>
          <cell r="G509">
            <v>125.46</v>
          </cell>
          <cell r="H509">
            <v>317.58</v>
          </cell>
        </row>
        <row r="511">
          <cell r="A511" t="str">
            <v>03008</v>
          </cell>
          <cell r="B511" t="str">
            <v xml:space="preserve">Concreto estrutural   13,5MPa incluíndo Aço (60kg/m3) e Forma (5m2/m3)   </v>
          </cell>
          <cell r="C511" t="str">
            <v>m3</v>
          </cell>
          <cell r="F511">
            <v>240.86</v>
          </cell>
          <cell r="G511">
            <v>134.56</v>
          </cell>
          <cell r="H511">
            <v>375.42</v>
          </cell>
        </row>
        <row r="512">
          <cell r="A512" t="str">
            <v>385</v>
          </cell>
          <cell r="B512" t="str">
            <v>Vibrador 2HP</v>
          </cell>
          <cell r="C512" t="str">
            <v>h</v>
          </cell>
          <cell r="D512">
            <v>0.48</v>
          </cell>
          <cell r="E512">
            <v>0.77</v>
          </cell>
          <cell r="F512">
            <v>0.36959999999999998</v>
          </cell>
        </row>
        <row r="513">
          <cell r="A513" t="str">
            <v>028</v>
          </cell>
          <cell r="B513" t="str">
            <v>Betoneira 320 litros</v>
          </cell>
          <cell r="C513" t="str">
            <v>h</v>
          </cell>
          <cell r="D513">
            <v>0.48</v>
          </cell>
          <cell r="E513">
            <v>0.77</v>
          </cell>
          <cell r="F513">
            <v>0.36959999999999998</v>
          </cell>
        </row>
        <row r="514">
          <cell r="A514" t="str">
            <v>022</v>
          </cell>
          <cell r="B514" t="str">
            <v>Areia média</v>
          </cell>
          <cell r="C514" t="str">
            <v>m3</v>
          </cell>
          <cell r="D514">
            <v>0.5</v>
          </cell>
          <cell r="E514">
            <v>12</v>
          </cell>
          <cell r="F514">
            <v>6</v>
          </cell>
        </row>
        <row r="515">
          <cell r="A515" t="str">
            <v>078</v>
          </cell>
          <cell r="B515" t="str">
            <v>Cimento</v>
          </cell>
          <cell r="C515" t="str">
            <v>kg</v>
          </cell>
          <cell r="D515">
            <v>230</v>
          </cell>
          <cell r="E515">
            <v>0.24</v>
          </cell>
          <cell r="F515">
            <v>55.199999999999996</v>
          </cell>
        </row>
        <row r="516">
          <cell r="A516" t="str">
            <v>036</v>
          </cell>
          <cell r="B516" t="str">
            <v>Brita 1</v>
          </cell>
          <cell r="C516" t="str">
            <v>m3</v>
          </cell>
          <cell r="D516">
            <v>0.85</v>
          </cell>
          <cell r="E516">
            <v>30</v>
          </cell>
          <cell r="F516">
            <v>25.5</v>
          </cell>
        </row>
        <row r="517">
          <cell r="A517" t="str">
            <v>275</v>
          </cell>
          <cell r="B517" t="str">
            <v>Prego 17x27</v>
          </cell>
          <cell r="C517" t="str">
            <v>kg</v>
          </cell>
          <cell r="D517">
            <v>1</v>
          </cell>
          <cell r="E517">
            <v>2.09</v>
          </cell>
          <cell r="F517">
            <v>2.09</v>
          </cell>
        </row>
        <row r="518">
          <cell r="A518" t="str">
            <v>222</v>
          </cell>
          <cell r="B518" t="str">
            <v>Madeira para caixaria</v>
          </cell>
          <cell r="C518" t="str">
            <v>dz</v>
          </cell>
          <cell r="D518">
            <v>0.5</v>
          </cell>
          <cell r="E518">
            <v>25</v>
          </cell>
          <cell r="F518">
            <v>12.5</v>
          </cell>
        </row>
        <row r="519">
          <cell r="A519" t="str">
            <v>010</v>
          </cell>
          <cell r="B519" t="str">
            <v>Aço CA-60 4,2mm</v>
          </cell>
          <cell r="C519" t="str">
            <v>kg</v>
          </cell>
          <cell r="D519">
            <v>18</v>
          </cell>
          <cell r="E519">
            <v>1.19</v>
          </cell>
          <cell r="F519">
            <v>21.419999999999998</v>
          </cell>
        </row>
        <row r="520">
          <cell r="A520" t="str">
            <v>004</v>
          </cell>
          <cell r="B520" t="str">
            <v>Aço CA-50 1/4</v>
          </cell>
          <cell r="C520" t="str">
            <v>kg</v>
          </cell>
          <cell r="D520">
            <v>15</v>
          </cell>
          <cell r="E520">
            <v>1.3</v>
          </cell>
          <cell r="F520">
            <v>19.5</v>
          </cell>
        </row>
        <row r="521">
          <cell r="A521" t="str">
            <v>007</v>
          </cell>
          <cell r="B521" t="str">
            <v>Aço CA-50 5/16</v>
          </cell>
          <cell r="C521" t="str">
            <v>kg</v>
          </cell>
          <cell r="D521">
            <v>18</v>
          </cell>
          <cell r="E521">
            <v>1.17</v>
          </cell>
          <cell r="F521">
            <v>21.06</v>
          </cell>
        </row>
        <row r="522">
          <cell r="A522" t="str">
            <v>006</v>
          </cell>
          <cell r="B522" t="str">
            <v>Aço CA-50 3/8</v>
          </cell>
          <cell r="C522" t="str">
            <v>kg</v>
          </cell>
          <cell r="D522">
            <v>18</v>
          </cell>
          <cell r="E522">
            <v>1.05</v>
          </cell>
          <cell r="F522">
            <v>18.900000000000002</v>
          </cell>
        </row>
        <row r="523">
          <cell r="A523" t="str">
            <v>020</v>
          </cell>
          <cell r="B523" t="str">
            <v>Arame recozido 18</v>
          </cell>
          <cell r="C523" t="str">
            <v>kg</v>
          </cell>
          <cell r="D523">
            <v>1</v>
          </cell>
          <cell r="E523">
            <v>2.37</v>
          </cell>
          <cell r="F523">
            <v>2.37</v>
          </cell>
          <cell r="G523" t="str">
            <v xml:space="preserve"> </v>
          </cell>
          <cell r="H523" t="str">
            <v xml:space="preserve"> </v>
          </cell>
        </row>
        <row r="524">
          <cell r="A524" t="str">
            <v>070</v>
          </cell>
          <cell r="B524" t="str">
            <v>Carpinteiro</v>
          </cell>
          <cell r="C524" t="str">
            <v>h</v>
          </cell>
          <cell r="D524">
            <v>2.5</v>
          </cell>
          <cell r="E524">
            <v>5.38</v>
          </cell>
          <cell r="F524" t="str">
            <v xml:space="preserve"> </v>
          </cell>
          <cell r="G524">
            <v>13.45</v>
          </cell>
        </row>
        <row r="525">
          <cell r="A525" t="str">
            <v>147</v>
          </cell>
          <cell r="B525" t="str">
            <v>Ferreiro</v>
          </cell>
          <cell r="C525" t="str">
            <v>h</v>
          </cell>
          <cell r="D525">
            <v>4.8</v>
          </cell>
          <cell r="E525">
            <v>5.38</v>
          </cell>
          <cell r="F525" t="str">
            <v xml:space="preserve"> </v>
          </cell>
          <cell r="G525">
            <v>25.823999999999998</v>
          </cell>
        </row>
        <row r="526">
          <cell r="A526" t="str">
            <v>254</v>
          </cell>
          <cell r="B526" t="str">
            <v>Pedreiro</v>
          </cell>
          <cell r="C526" t="str">
            <v>h</v>
          </cell>
          <cell r="D526">
            <v>1.5</v>
          </cell>
          <cell r="E526">
            <v>5.38</v>
          </cell>
          <cell r="F526" t="str">
            <v xml:space="preserve"> </v>
          </cell>
          <cell r="G526">
            <v>8.07</v>
          </cell>
        </row>
        <row r="527">
          <cell r="A527" t="str">
            <v>300</v>
          </cell>
          <cell r="B527" t="str">
            <v>Servente</v>
          </cell>
          <cell r="C527" t="str">
            <v>h</v>
          </cell>
          <cell r="D527">
            <v>16</v>
          </cell>
          <cell r="E527">
            <v>3.51</v>
          </cell>
          <cell r="F527" t="str">
            <v xml:space="preserve"> </v>
          </cell>
          <cell r="G527">
            <v>56.16</v>
          </cell>
        </row>
        <row r="528">
          <cell r="B528" t="str">
            <v>Total sem BDI</v>
          </cell>
          <cell r="C528" t="str">
            <v xml:space="preserve"> </v>
          </cell>
          <cell r="D528" t="str">
            <v xml:space="preserve"> </v>
          </cell>
          <cell r="F528">
            <v>185.27920000000003</v>
          </cell>
          <cell r="G528">
            <v>103.50399999999999</v>
          </cell>
          <cell r="H528">
            <v>103.50399999999999</v>
          </cell>
        </row>
        <row r="529">
          <cell r="B529" t="str">
            <v>Total com BDI</v>
          </cell>
          <cell r="F529">
            <v>240.86</v>
          </cell>
          <cell r="G529">
            <v>134.56</v>
          </cell>
          <cell r="H529">
            <v>375.42</v>
          </cell>
        </row>
        <row r="531">
          <cell r="A531" t="str">
            <v>03023</v>
          </cell>
          <cell r="B531" t="str">
            <v xml:space="preserve">Concreto estrutural   15MPa incluíndo Aço (60kg/m3) e Forma (5m2/m3)   </v>
          </cell>
          <cell r="C531" t="str">
            <v>m3</v>
          </cell>
          <cell r="F531">
            <v>264.35000000000002</v>
          </cell>
          <cell r="G531">
            <v>134.56</v>
          </cell>
          <cell r="H531">
            <v>398.91</v>
          </cell>
        </row>
        <row r="532">
          <cell r="A532" t="str">
            <v>385</v>
          </cell>
          <cell r="B532" t="str">
            <v>Vibrador 2HP</v>
          </cell>
          <cell r="C532" t="str">
            <v>h</v>
          </cell>
          <cell r="D532">
            <v>0.48</v>
          </cell>
          <cell r="E532">
            <v>0.77</v>
          </cell>
          <cell r="F532">
            <v>0.36959999999999998</v>
          </cell>
        </row>
        <row r="533">
          <cell r="A533" t="str">
            <v>028</v>
          </cell>
          <cell r="B533" t="str">
            <v>Betoneira 320 litros</v>
          </cell>
          <cell r="C533" t="str">
            <v>h</v>
          </cell>
          <cell r="D533">
            <v>0.48</v>
          </cell>
          <cell r="E533">
            <v>0.77</v>
          </cell>
          <cell r="F533">
            <v>0.36959999999999998</v>
          </cell>
        </row>
        <row r="534">
          <cell r="A534" t="str">
            <v>022</v>
          </cell>
          <cell r="B534" t="str">
            <v>Areia média</v>
          </cell>
          <cell r="C534" t="str">
            <v>m3</v>
          </cell>
          <cell r="D534">
            <v>0.62</v>
          </cell>
          <cell r="E534">
            <v>12</v>
          </cell>
          <cell r="F534">
            <v>7.4399999999999995</v>
          </cell>
        </row>
        <row r="535">
          <cell r="A535" t="str">
            <v>078</v>
          </cell>
          <cell r="B535" t="str">
            <v>Cimento</v>
          </cell>
          <cell r="C535" t="str">
            <v>kg</v>
          </cell>
          <cell r="D535">
            <v>340</v>
          </cell>
          <cell r="E535">
            <v>0.24</v>
          </cell>
          <cell r="F535">
            <v>81.599999999999994</v>
          </cell>
        </row>
        <row r="536">
          <cell r="A536" t="str">
            <v>036</v>
          </cell>
          <cell r="B536" t="str">
            <v>Brita 1</v>
          </cell>
          <cell r="C536" t="str">
            <v>m3</v>
          </cell>
          <cell r="D536">
            <v>0.85</v>
          </cell>
          <cell r="E536">
            <v>30</v>
          </cell>
          <cell r="F536">
            <v>25.5</v>
          </cell>
        </row>
        <row r="537">
          <cell r="A537" t="str">
            <v>275</v>
          </cell>
          <cell r="B537" t="str">
            <v>Prego 17x27</v>
          </cell>
          <cell r="C537" t="str">
            <v>kg</v>
          </cell>
          <cell r="D537">
            <v>1.2</v>
          </cell>
          <cell r="E537">
            <v>2.09</v>
          </cell>
          <cell r="F537">
            <v>2.5079999999999996</v>
          </cell>
        </row>
        <row r="538">
          <cell r="A538" t="str">
            <v>222</v>
          </cell>
          <cell r="B538" t="str">
            <v>Madeira para caixaria    reapr. 3x</v>
          </cell>
          <cell r="C538" t="str">
            <v>dz</v>
          </cell>
          <cell r="D538">
            <v>0.5</v>
          </cell>
          <cell r="E538">
            <v>25</v>
          </cell>
          <cell r="F538">
            <v>12.5</v>
          </cell>
        </row>
        <row r="539">
          <cell r="A539" t="str">
            <v>010</v>
          </cell>
          <cell r="B539" t="str">
            <v>Aço CA-60 4,2mm</v>
          </cell>
          <cell r="C539" t="str">
            <v>kg</v>
          </cell>
          <cell r="D539">
            <v>20</v>
          </cell>
          <cell r="E539">
            <v>1.19</v>
          </cell>
          <cell r="F539">
            <v>23.799999999999997</v>
          </cell>
        </row>
        <row r="540">
          <cell r="A540" t="str">
            <v>004</v>
          </cell>
          <cell r="B540" t="str">
            <v>Aço CA-50 1/4</v>
          </cell>
          <cell r="C540" t="str">
            <v>kg</v>
          </cell>
          <cell r="D540">
            <v>10</v>
          </cell>
          <cell r="E540">
            <v>1.3</v>
          </cell>
          <cell r="F540">
            <v>13</v>
          </cell>
        </row>
        <row r="541">
          <cell r="A541" t="str">
            <v>007</v>
          </cell>
          <cell r="B541" t="str">
            <v>Aço CA-50 5/16</v>
          </cell>
          <cell r="C541" t="str">
            <v>kg</v>
          </cell>
          <cell r="D541">
            <v>15</v>
          </cell>
          <cell r="E541">
            <v>1.17</v>
          </cell>
          <cell r="F541">
            <v>17.549999999999997</v>
          </cell>
        </row>
        <row r="542">
          <cell r="A542" t="str">
            <v>006</v>
          </cell>
          <cell r="B542" t="str">
            <v>Aço CA-50 3/8</v>
          </cell>
          <cell r="C542" t="str">
            <v>kg</v>
          </cell>
          <cell r="D542">
            <v>15</v>
          </cell>
          <cell r="E542">
            <v>1.05</v>
          </cell>
          <cell r="F542">
            <v>15.75</v>
          </cell>
        </row>
        <row r="543">
          <cell r="A543" t="str">
            <v>020</v>
          </cell>
          <cell r="B543" t="str">
            <v>Arame recozido 18</v>
          </cell>
          <cell r="C543" t="str">
            <v>kg</v>
          </cell>
          <cell r="D543">
            <v>1.25</v>
          </cell>
          <cell r="E543">
            <v>2.37</v>
          </cell>
          <cell r="F543">
            <v>2.9625000000000004</v>
          </cell>
          <cell r="G543" t="str">
            <v xml:space="preserve"> </v>
          </cell>
          <cell r="H543" t="str">
            <v xml:space="preserve"> </v>
          </cell>
        </row>
        <row r="544">
          <cell r="A544" t="str">
            <v>070</v>
          </cell>
          <cell r="B544" t="str">
            <v>Carpinteiro</v>
          </cell>
          <cell r="C544" t="str">
            <v>h</v>
          </cell>
          <cell r="D544">
            <v>2.5</v>
          </cell>
          <cell r="E544">
            <v>5.38</v>
          </cell>
          <cell r="F544" t="str">
            <v xml:space="preserve"> </v>
          </cell>
          <cell r="G544">
            <v>13.45</v>
          </cell>
        </row>
        <row r="545">
          <cell r="A545" t="str">
            <v>147</v>
          </cell>
          <cell r="B545" t="str">
            <v>Ferreiro</v>
          </cell>
          <cell r="C545" t="str">
            <v>h</v>
          </cell>
          <cell r="D545">
            <v>4.8</v>
          </cell>
          <cell r="E545">
            <v>5.38</v>
          </cell>
          <cell r="F545" t="str">
            <v xml:space="preserve"> </v>
          </cell>
          <cell r="G545">
            <v>25.823999999999998</v>
          </cell>
        </row>
        <row r="546">
          <cell r="A546" t="str">
            <v>254</v>
          </cell>
          <cell r="B546" t="str">
            <v>Pedreiro</v>
          </cell>
          <cell r="C546" t="str">
            <v>h</v>
          </cell>
          <cell r="D546">
            <v>1.5</v>
          </cell>
          <cell r="E546">
            <v>5.38</v>
          </cell>
          <cell r="F546" t="str">
            <v xml:space="preserve"> </v>
          </cell>
          <cell r="G546">
            <v>8.07</v>
          </cell>
        </row>
        <row r="547">
          <cell r="A547" t="str">
            <v>300</v>
          </cell>
          <cell r="B547" t="str">
            <v>Servente</v>
          </cell>
          <cell r="C547" t="str">
            <v>h</v>
          </cell>
          <cell r="D547">
            <v>16</v>
          </cell>
          <cell r="E547">
            <v>3.51</v>
          </cell>
          <cell r="F547" t="str">
            <v xml:space="preserve"> </v>
          </cell>
          <cell r="G547">
            <v>56.16</v>
          </cell>
        </row>
        <row r="548">
          <cell r="B548" t="str">
            <v>Total sem BDI</v>
          </cell>
          <cell r="C548" t="str">
            <v xml:space="preserve"> </v>
          </cell>
          <cell r="D548" t="str">
            <v xml:space="preserve"> </v>
          </cell>
          <cell r="F548">
            <v>203.34970000000001</v>
          </cell>
          <cell r="G548">
            <v>103.50399999999999</v>
          </cell>
          <cell r="H548">
            <v>306.8537</v>
          </cell>
        </row>
        <row r="549">
          <cell r="B549" t="str">
            <v>Total com BDI</v>
          </cell>
          <cell r="F549">
            <v>264.35000000000002</v>
          </cell>
          <cell r="G549">
            <v>134.56</v>
          </cell>
          <cell r="H549">
            <v>398.91</v>
          </cell>
        </row>
        <row r="551">
          <cell r="A551" t="str">
            <v>03033</v>
          </cell>
          <cell r="B551" t="str">
            <v xml:space="preserve">Concreto estrutural   15MPa incluíndo Aço (60kg/m3) </v>
          </cell>
          <cell r="C551" t="str">
            <v>m3</v>
          </cell>
          <cell r="F551">
            <v>244.84</v>
          </cell>
          <cell r="G551">
            <v>94.26</v>
          </cell>
          <cell r="H551">
            <v>339.1</v>
          </cell>
        </row>
        <row r="552">
          <cell r="A552" t="str">
            <v>385</v>
          </cell>
          <cell r="B552" t="str">
            <v>Vibrador 2HP</v>
          </cell>
          <cell r="C552" t="str">
            <v>h</v>
          </cell>
          <cell r="D552">
            <v>0.48</v>
          </cell>
          <cell r="E552">
            <v>0.77</v>
          </cell>
          <cell r="F552">
            <v>0.36959999999999998</v>
          </cell>
        </row>
        <row r="553">
          <cell r="A553" t="str">
            <v>028</v>
          </cell>
          <cell r="B553" t="str">
            <v>Betoneira 320 litros</v>
          </cell>
          <cell r="C553" t="str">
            <v>h</v>
          </cell>
          <cell r="D553">
            <v>0.48</v>
          </cell>
          <cell r="E553">
            <v>0.77</v>
          </cell>
          <cell r="F553">
            <v>0.36959999999999998</v>
          </cell>
        </row>
        <row r="554">
          <cell r="A554" t="str">
            <v>022</v>
          </cell>
          <cell r="B554" t="str">
            <v>Areia média</v>
          </cell>
          <cell r="C554" t="str">
            <v>m3</v>
          </cell>
          <cell r="D554">
            <v>0.62</v>
          </cell>
          <cell r="E554">
            <v>12</v>
          </cell>
          <cell r="F554">
            <v>7.4399999999999995</v>
          </cell>
        </row>
        <row r="555">
          <cell r="A555" t="str">
            <v>078</v>
          </cell>
          <cell r="B555" t="str">
            <v>Cimento</v>
          </cell>
          <cell r="C555" t="str">
            <v>kg</v>
          </cell>
          <cell r="D555">
            <v>340</v>
          </cell>
          <cell r="E555">
            <v>0.24</v>
          </cell>
          <cell r="F555">
            <v>81.599999999999994</v>
          </cell>
        </row>
        <row r="556">
          <cell r="A556" t="str">
            <v>036</v>
          </cell>
          <cell r="B556" t="str">
            <v>Brita 1</v>
          </cell>
          <cell r="C556" t="str">
            <v>m3</v>
          </cell>
          <cell r="D556">
            <v>0.85</v>
          </cell>
          <cell r="E556">
            <v>30</v>
          </cell>
          <cell r="F556">
            <v>25.5</v>
          </cell>
        </row>
        <row r="557">
          <cell r="A557" t="str">
            <v>010</v>
          </cell>
          <cell r="B557" t="str">
            <v>Aço CA-60 4,2mm</v>
          </cell>
          <cell r="C557" t="str">
            <v>kg</v>
          </cell>
          <cell r="D557">
            <v>20</v>
          </cell>
          <cell r="E557">
            <v>1.19</v>
          </cell>
          <cell r="F557">
            <v>23.799999999999997</v>
          </cell>
        </row>
        <row r="558">
          <cell r="A558" t="str">
            <v>004</v>
          </cell>
          <cell r="B558" t="str">
            <v>Aço CA-50 1/4</v>
          </cell>
          <cell r="C558" t="str">
            <v>kg</v>
          </cell>
          <cell r="D558">
            <v>10</v>
          </cell>
          <cell r="E558">
            <v>1.3</v>
          </cell>
          <cell r="F558">
            <v>13</v>
          </cell>
        </row>
        <row r="559">
          <cell r="A559" t="str">
            <v>007</v>
          </cell>
          <cell r="B559" t="str">
            <v>Aço CA-50 5/16</v>
          </cell>
          <cell r="C559" t="str">
            <v>kg</v>
          </cell>
          <cell r="D559">
            <v>15</v>
          </cell>
          <cell r="E559">
            <v>1.17</v>
          </cell>
          <cell r="F559">
            <v>17.549999999999997</v>
          </cell>
        </row>
        <row r="560">
          <cell r="A560" t="str">
            <v>006</v>
          </cell>
          <cell r="B560" t="str">
            <v>Aço CA-50 3/8</v>
          </cell>
          <cell r="C560" t="str">
            <v>kg</v>
          </cell>
          <cell r="D560">
            <v>15</v>
          </cell>
          <cell r="E560">
            <v>1.05</v>
          </cell>
          <cell r="F560">
            <v>15.75</v>
          </cell>
        </row>
        <row r="561">
          <cell r="A561" t="str">
            <v>020</v>
          </cell>
          <cell r="B561" t="str">
            <v>Arame recozido 18</v>
          </cell>
          <cell r="C561" t="str">
            <v>kg</v>
          </cell>
          <cell r="D561">
            <v>1.25</v>
          </cell>
          <cell r="E561">
            <v>2.37</v>
          </cell>
          <cell r="F561">
            <v>2.9625000000000004</v>
          </cell>
          <cell r="G561" t="str">
            <v xml:space="preserve"> </v>
          </cell>
          <cell r="H561" t="str">
            <v xml:space="preserve"> </v>
          </cell>
        </row>
        <row r="562">
          <cell r="A562" t="str">
            <v>147</v>
          </cell>
          <cell r="B562" t="str">
            <v>Ferreiro</v>
          </cell>
          <cell r="C562" t="str">
            <v>h</v>
          </cell>
          <cell r="D562">
            <v>4.8</v>
          </cell>
          <cell r="E562">
            <v>5.38</v>
          </cell>
          <cell r="F562" t="str">
            <v xml:space="preserve"> </v>
          </cell>
          <cell r="G562">
            <v>25.823999999999998</v>
          </cell>
        </row>
        <row r="563">
          <cell r="A563" t="str">
            <v>254</v>
          </cell>
          <cell r="B563" t="str">
            <v>Pedreiro</v>
          </cell>
          <cell r="C563" t="str">
            <v>h</v>
          </cell>
          <cell r="D563">
            <v>1.5</v>
          </cell>
          <cell r="E563">
            <v>5.38</v>
          </cell>
          <cell r="F563" t="str">
            <v xml:space="preserve"> </v>
          </cell>
          <cell r="G563">
            <v>8.07</v>
          </cell>
        </row>
        <row r="564">
          <cell r="A564" t="str">
            <v>300</v>
          </cell>
          <cell r="B564" t="str">
            <v>Servente</v>
          </cell>
          <cell r="C564" t="str">
            <v>h</v>
          </cell>
          <cell r="D564">
            <v>11</v>
          </cell>
          <cell r="E564">
            <v>3.51</v>
          </cell>
          <cell r="F564" t="str">
            <v xml:space="preserve"> </v>
          </cell>
          <cell r="G564">
            <v>38.61</v>
          </cell>
        </row>
        <row r="565">
          <cell r="B565" t="str">
            <v>Total sem BDI</v>
          </cell>
          <cell r="C565" t="str">
            <v xml:space="preserve"> </v>
          </cell>
          <cell r="D565" t="str">
            <v xml:space="preserve"> </v>
          </cell>
          <cell r="F565">
            <v>188.34169999999997</v>
          </cell>
          <cell r="G565">
            <v>72.503999999999991</v>
          </cell>
          <cell r="H565">
            <v>260.84569999999997</v>
          </cell>
        </row>
        <row r="566">
          <cell r="B566" t="str">
            <v>Total com BDI</v>
          </cell>
          <cell r="F566">
            <v>244.84</v>
          </cell>
          <cell r="G566">
            <v>94.26</v>
          </cell>
          <cell r="H566">
            <v>339.1</v>
          </cell>
        </row>
        <row r="568">
          <cell r="A568" t="str">
            <v>03007</v>
          </cell>
          <cell r="B568" t="str">
            <v xml:space="preserve">Concreto estrutural   15MPa incluíndo Aço (100kg/m3) e Forma (12m2/m3)   </v>
          </cell>
          <cell r="C568" t="str">
            <v>m3</v>
          </cell>
          <cell r="F568">
            <v>348.33</v>
          </cell>
          <cell r="G568">
            <v>195.1</v>
          </cell>
          <cell r="H568">
            <v>543.42999999999995</v>
          </cell>
        </row>
        <row r="569">
          <cell r="A569" t="str">
            <v>385</v>
          </cell>
          <cell r="B569" t="str">
            <v>Vibrador 2HP</v>
          </cell>
          <cell r="C569" t="str">
            <v>h</v>
          </cell>
          <cell r="D569">
            <v>0.48</v>
          </cell>
          <cell r="E569">
            <v>0.77</v>
          </cell>
          <cell r="F569">
            <v>0.36959999999999998</v>
          </cell>
        </row>
        <row r="570">
          <cell r="A570" t="str">
            <v>028</v>
          </cell>
          <cell r="B570" t="str">
            <v>Betoneira 320 litros</v>
          </cell>
          <cell r="C570" t="str">
            <v>h</v>
          </cell>
          <cell r="D570">
            <v>0.48</v>
          </cell>
          <cell r="E570">
            <v>0.77</v>
          </cell>
          <cell r="F570">
            <v>0.36959999999999998</v>
          </cell>
        </row>
        <row r="571">
          <cell r="A571" t="str">
            <v>022</v>
          </cell>
          <cell r="B571" t="str">
            <v>Areia média</v>
          </cell>
          <cell r="C571" t="str">
            <v>m3</v>
          </cell>
          <cell r="D571">
            <v>0.62</v>
          </cell>
          <cell r="E571">
            <v>12</v>
          </cell>
          <cell r="F571">
            <v>7.4399999999999995</v>
          </cell>
        </row>
        <row r="572">
          <cell r="A572" t="str">
            <v>078</v>
          </cell>
          <cell r="B572" t="str">
            <v>Cimento</v>
          </cell>
          <cell r="C572" t="str">
            <v>kg</v>
          </cell>
          <cell r="D572">
            <v>340</v>
          </cell>
          <cell r="E572">
            <v>0.24</v>
          </cell>
          <cell r="F572">
            <v>81.599999999999994</v>
          </cell>
        </row>
        <row r="573">
          <cell r="A573" t="str">
            <v>036</v>
          </cell>
          <cell r="B573" t="str">
            <v>Brita 1</v>
          </cell>
          <cell r="C573" t="str">
            <v>m3</v>
          </cell>
          <cell r="D573">
            <v>0.85</v>
          </cell>
          <cell r="E573">
            <v>30</v>
          </cell>
          <cell r="F573">
            <v>25.5</v>
          </cell>
        </row>
        <row r="574">
          <cell r="A574" t="str">
            <v>275</v>
          </cell>
          <cell r="B574" t="str">
            <v>Prego 17x27</v>
          </cell>
          <cell r="C574" t="str">
            <v>kg</v>
          </cell>
          <cell r="D574">
            <v>1.2</v>
          </cell>
          <cell r="E574">
            <v>2.09</v>
          </cell>
          <cell r="F574">
            <v>2.5079999999999996</v>
          </cell>
        </row>
        <row r="575">
          <cell r="A575" t="str">
            <v>222</v>
          </cell>
          <cell r="B575" t="str">
            <v>Madeira para caixaria    reapr. 3x</v>
          </cell>
          <cell r="C575" t="str">
            <v>dz</v>
          </cell>
          <cell r="D575">
            <v>1.2</v>
          </cell>
          <cell r="E575">
            <v>25</v>
          </cell>
          <cell r="F575">
            <v>30</v>
          </cell>
        </row>
        <row r="576">
          <cell r="A576" t="str">
            <v>010</v>
          </cell>
          <cell r="B576" t="str">
            <v>Aço CA-60 4,2mm</v>
          </cell>
          <cell r="C576" t="str">
            <v>kg</v>
          </cell>
          <cell r="D576">
            <v>30</v>
          </cell>
          <cell r="E576">
            <v>1.19</v>
          </cell>
          <cell r="F576">
            <v>35.699999999999996</v>
          </cell>
        </row>
        <row r="577">
          <cell r="A577" t="str">
            <v>004</v>
          </cell>
          <cell r="B577" t="str">
            <v>Aço CA-50 1/4</v>
          </cell>
          <cell r="C577" t="str">
            <v>kg</v>
          </cell>
          <cell r="D577">
            <v>20</v>
          </cell>
          <cell r="E577">
            <v>1.3</v>
          </cell>
          <cell r="F577">
            <v>26</v>
          </cell>
        </row>
        <row r="578">
          <cell r="A578" t="str">
            <v>007</v>
          </cell>
          <cell r="B578" t="str">
            <v>Aço CA-50 5/16</v>
          </cell>
          <cell r="C578" t="str">
            <v>kg</v>
          </cell>
          <cell r="D578">
            <v>25</v>
          </cell>
          <cell r="E578">
            <v>1.17</v>
          </cell>
          <cell r="F578">
            <v>29.25</v>
          </cell>
        </row>
        <row r="579">
          <cell r="A579" t="str">
            <v>006</v>
          </cell>
          <cell r="B579" t="str">
            <v>Aço CA-50 3/8</v>
          </cell>
          <cell r="C579" t="str">
            <v>kg</v>
          </cell>
          <cell r="D579">
            <v>25</v>
          </cell>
          <cell r="E579">
            <v>1.05</v>
          </cell>
          <cell r="F579">
            <v>26.25</v>
          </cell>
        </row>
        <row r="580">
          <cell r="A580" t="str">
            <v>020</v>
          </cell>
          <cell r="B580" t="str">
            <v>Arame recozido 18</v>
          </cell>
          <cell r="C580" t="str">
            <v>kg</v>
          </cell>
          <cell r="D580">
            <v>1.25</v>
          </cell>
          <cell r="E580">
            <v>2.37</v>
          </cell>
          <cell r="F580">
            <v>2.9625000000000004</v>
          </cell>
          <cell r="G580" t="str">
            <v xml:space="preserve"> </v>
          </cell>
          <cell r="H580" t="str">
            <v xml:space="preserve"> </v>
          </cell>
        </row>
        <row r="581">
          <cell r="A581" t="str">
            <v>070</v>
          </cell>
          <cell r="B581" t="str">
            <v>Carpinteiro</v>
          </cell>
          <cell r="C581" t="str">
            <v>h</v>
          </cell>
          <cell r="D581">
            <v>6</v>
          </cell>
          <cell r="E581">
            <v>5.38</v>
          </cell>
          <cell r="F581" t="str">
            <v xml:space="preserve"> </v>
          </cell>
          <cell r="G581">
            <v>32.28</v>
          </cell>
        </row>
        <row r="582">
          <cell r="A582" t="str">
            <v>147</v>
          </cell>
          <cell r="B582" t="str">
            <v>Ferreiro</v>
          </cell>
          <cell r="C582" t="str">
            <v>h</v>
          </cell>
          <cell r="D582">
            <v>8</v>
          </cell>
          <cell r="E582">
            <v>5.38</v>
          </cell>
          <cell r="F582" t="str">
            <v xml:space="preserve"> </v>
          </cell>
          <cell r="G582">
            <v>43.04</v>
          </cell>
        </row>
        <row r="583">
          <cell r="A583" t="str">
            <v>254</v>
          </cell>
          <cell r="B583" t="str">
            <v>Pedreiro</v>
          </cell>
          <cell r="C583" t="str">
            <v>h</v>
          </cell>
          <cell r="D583">
            <v>1.5</v>
          </cell>
          <cell r="E583">
            <v>5.38</v>
          </cell>
          <cell r="F583" t="str">
            <v xml:space="preserve"> </v>
          </cell>
          <cell r="G583">
            <v>8.07</v>
          </cell>
        </row>
        <row r="584">
          <cell r="A584" t="str">
            <v>300</v>
          </cell>
          <cell r="B584" t="str">
            <v>Servente</v>
          </cell>
          <cell r="C584" t="str">
            <v>h</v>
          </cell>
          <cell r="D584">
            <v>19</v>
          </cell>
          <cell r="E584">
            <v>3.51</v>
          </cell>
          <cell r="F584" t="str">
            <v xml:space="preserve"> </v>
          </cell>
          <cell r="G584">
            <v>66.69</v>
          </cell>
        </row>
        <row r="585">
          <cell r="B585" t="str">
            <v>Total sem BDI</v>
          </cell>
          <cell r="C585" t="str">
            <v xml:space="preserve"> </v>
          </cell>
          <cell r="D585" t="str">
            <v xml:space="preserve"> </v>
          </cell>
          <cell r="F585">
            <v>267.94969999999995</v>
          </cell>
          <cell r="G585">
            <v>150.07999999999998</v>
          </cell>
          <cell r="H585">
            <v>418.02969999999993</v>
          </cell>
        </row>
        <row r="586">
          <cell r="B586" t="str">
            <v>Total com BDI</v>
          </cell>
          <cell r="F586">
            <v>348.33</v>
          </cell>
          <cell r="G586">
            <v>195.1</v>
          </cell>
          <cell r="H586">
            <v>543.42999999999995</v>
          </cell>
        </row>
        <row r="588">
          <cell r="A588" t="str">
            <v>03022</v>
          </cell>
          <cell r="B588" t="str">
            <v xml:space="preserve">Concreto estrutural usinado  15MPa incluíndo Aço (100kg/m3) e Forma (12m2/m3)   </v>
          </cell>
          <cell r="C588" t="str">
            <v>m3</v>
          </cell>
          <cell r="F588">
            <v>373.13</v>
          </cell>
          <cell r="G588">
            <v>172.29</v>
          </cell>
          <cell r="H588">
            <v>545.41999999999996</v>
          </cell>
        </row>
        <row r="589">
          <cell r="A589" t="str">
            <v>385</v>
          </cell>
          <cell r="B589" t="str">
            <v>Vibrador 2HP</v>
          </cell>
          <cell r="C589" t="str">
            <v>h</v>
          </cell>
          <cell r="D589">
            <v>0.48</v>
          </cell>
          <cell r="E589">
            <v>0.77</v>
          </cell>
          <cell r="F589">
            <v>0.36959999999999998</v>
          </cell>
        </row>
        <row r="590">
          <cell r="A590" t="str">
            <v>083</v>
          </cell>
          <cell r="B590" t="str">
            <v>Concreto usinado fck 15MPa c/ lançamento</v>
          </cell>
          <cell r="C590" t="str">
            <v>m3</v>
          </cell>
          <cell r="D590">
            <v>1.05</v>
          </cell>
          <cell r="E590">
            <v>127.6</v>
          </cell>
          <cell r="F590">
            <v>133.97999999999999</v>
          </cell>
        </row>
        <row r="591">
          <cell r="A591" t="str">
            <v>275</v>
          </cell>
          <cell r="B591" t="str">
            <v>Prego 17x27</v>
          </cell>
          <cell r="C591" t="str">
            <v>kg</v>
          </cell>
          <cell r="D591">
            <v>1.2</v>
          </cell>
          <cell r="E591">
            <v>2.09</v>
          </cell>
          <cell r="F591">
            <v>2.5079999999999996</v>
          </cell>
        </row>
        <row r="592">
          <cell r="A592" t="str">
            <v>222</v>
          </cell>
          <cell r="B592" t="str">
            <v>Madeira para caixaria   reaprov. 3x</v>
          </cell>
          <cell r="C592" t="str">
            <v>dz</v>
          </cell>
          <cell r="D592">
            <v>1.2</v>
          </cell>
          <cell r="E592">
            <v>25</v>
          </cell>
          <cell r="F592">
            <v>30</v>
          </cell>
        </row>
        <row r="593">
          <cell r="A593" t="str">
            <v>010</v>
          </cell>
          <cell r="B593" t="str">
            <v>Aço CA-60 4,2mm</v>
          </cell>
          <cell r="C593" t="str">
            <v>kg</v>
          </cell>
          <cell r="D593">
            <v>30</v>
          </cell>
          <cell r="E593">
            <v>1.19</v>
          </cell>
          <cell r="F593">
            <v>35.699999999999996</v>
          </cell>
        </row>
        <row r="594">
          <cell r="A594" t="str">
            <v>004</v>
          </cell>
          <cell r="B594" t="str">
            <v>Aço CA-50 1/4</v>
          </cell>
          <cell r="C594" t="str">
            <v>kg</v>
          </cell>
          <cell r="D594">
            <v>20</v>
          </cell>
          <cell r="E594">
            <v>1.3</v>
          </cell>
          <cell r="F594">
            <v>26</v>
          </cell>
        </row>
        <row r="595">
          <cell r="A595" t="str">
            <v>007</v>
          </cell>
          <cell r="B595" t="str">
            <v>Aço CA-50 5/16</v>
          </cell>
          <cell r="C595" t="str">
            <v>kg</v>
          </cell>
          <cell r="D595">
            <v>25</v>
          </cell>
          <cell r="E595">
            <v>1.17</v>
          </cell>
          <cell r="F595">
            <v>29.25</v>
          </cell>
        </row>
        <row r="596">
          <cell r="A596" t="str">
            <v>006</v>
          </cell>
          <cell r="B596" t="str">
            <v>Aço CA-50 3/8</v>
          </cell>
          <cell r="C596" t="str">
            <v>kg</v>
          </cell>
          <cell r="D596">
            <v>25</v>
          </cell>
          <cell r="E596">
            <v>1.05</v>
          </cell>
          <cell r="F596">
            <v>26.25</v>
          </cell>
        </row>
        <row r="597">
          <cell r="A597" t="str">
            <v>020</v>
          </cell>
          <cell r="B597" t="str">
            <v>Arame recozido 18</v>
          </cell>
          <cell r="C597" t="str">
            <v>kg</v>
          </cell>
          <cell r="D597">
            <v>1.25</v>
          </cell>
          <cell r="E597">
            <v>2.37</v>
          </cell>
          <cell r="F597">
            <v>2.9625000000000004</v>
          </cell>
          <cell r="G597" t="str">
            <v xml:space="preserve"> </v>
          </cell>
          <cell r="H597" t="str">
            <v xml:space="preserve"> </v>
          </cell>
        </row>
        <row r="598">
          <cell r="A598" t="str">
            <v>070</v>
          </cell>
          <cell r="B598" t="str">
            <v>Carpinteiro</v>
          </cell>
          <cell r="C598" t="str">
            <v>h</v>
          </cell>
          <cell r="D598">
            <v>6</v>
          </cell>
          <cell r="E598">
            <v>5.38</v>
          </cell>
          <cell r="F598" t="str">
            <v xml:space="preserve"> </v>
          </cell>
          <cell r="G598">
            <v>32.28</v>
          </cell>
        </row>
        <row r="599">
          <cell r="A599" t="str">
            <v>147</v>
          </cell>
          <cell r="B599" t="str">
            <v>Ferreiro</v>
          </cell>
          <cell r="C599" t="str">
            <v>h</v>
          </cell>
          <cell r="D599">
            <v>8</v>
          </cell>
          <cell r="E599">
            <v>5.38</v>
          </cell>
          <cell r="F599" t="str">
            <v xml:space="preserve"> </v>
          </cell>
          <cell r="G599">
            <v>43.04</v>
          </cell>
        </row>
        <row r="600">
          <cell r="A600" t="str">
            <v>254</v>
          </cell>
          <cell r="B600" t="str">
            <v>Pedreiro</v>
          </cell>
          <cell r="C600" t="str">
            <v>h</v>
          </cell>
          <cell r="D600">
            <v>1.5</v>
          </cell>
          <cell r="E600">
            <v>5.38</v>
          </cell>
          <cell r="F600" t="str">
            <v xml:space="preserve"> </v>
          </cell>
          <cell r="G600">
            <v>8.07</v>
          </cell>
        </row>
        <row r="601">
          <cell r="A601" t="str">
            <v>300</v>
          </cell>
          <cell r="B601" t="str">
            <v>Servente</v>
          </cell>
          <cell r="C601" t="str">
            <v>h</v>
          </cell>
          <cell r="D601">
            <v>14</v>
          </cell>
          <cell r="E601">
            <v>3.51</v>
          </cell>
          <cell r="F601" t="str">
            <v xml:space="preserve"> </v>
          </cell>
          <cell r="G601">
            <v>49.14</v>
          </cell>
        </row>
        <row r="602">
          <cell r="B602" t="str">
            <v>Total sem BDI</v>
          </cell>
          <cell r="C602" t="str">
            <v xml:space="preserve"> </v>
          </cell>
          <cell r="D602" t="str">
            <v xml:space="preserve"> </v>
          </cell>
          <cell r="F602">
            <v>287.02009999999996</v>
          </cell>
          <cell r="G602">
            <v>132.52999999999997</v>
          </cell>
          <cell r="H602">
            <v>419.55009999999993</v>
          </cell>
        </row>
        <row r="603">
          <cell r="B603" t="str">
            <v>Total com BDI</v>
          </cell>
          <cell r="F603">
            <v>373.13</v>
          </cell>
          <cell r="G603">
            <v>172.29</v>
          </cell>
          <cell r="H603">
            <v>545.41999999999996</v>
          </cell>
        </row>
        <row r="606">
          <cell r="A606" t="str">
            <v>03021</v>
          </cell>
          <cell r="B606" t="str">
            <v xml:space="preserve">Concreto estrutural usinado  21MPa incluíndo Aço (100kg/m3) e Forma (12m2/m3)   </v>
          </cell>
          <cell r="C606" t="str">
            <v>m3</v>
          </cell>
          <cell r="F606">
            <v>404.08</v>
          </cell>
          <cell r="G606">
            <v>172.29</v>
          </cell>
          <cell r="H606">
            <v>576.37</v>
          </cell>
        </row>
        <row r="607">
          <cell r="A607" t="str">
            <v>385</v>
          </cell>
          <cell r="B607" t="str">
            <v>Vibrador 2HP</v>
          </cell>
          <cell r="C607" t="str">
            <v>h</v>
          </cell>
          <cell r="D607">
            <v>0.48</v>
          </cell>
          <cell r="E607">
            <v>0.77</v>
          </cell>
          <cell r="F607">
            <v>0.36959999999999998</v>
          </cell>
        </row>
        <row r="608">
          <cell r="A608" t="str">
            <v>675</v>
          </cell>
          <cell r="B608" t="str">
            <v>Concreto usinado fck 21MPa c/ lançamento</v>
          </cell>
          <cell r="C608" t="str">
            <v>m3</v>
          </cell>
          <cell r="D608">
            <v>1.05</v>
          </cell>
          <cell r="E608">
            <v>150.28</v>
          </cell>
          <cell r="F608">
            <v>157.79400000000001</v>
          </cell>
        </row>
        <row r="609">
          <cell r="A609" t="str">
            <v>275</v>
          </cell>
          <cell r="B609" t="str">
            <v>Prego 17x27</v>
          </cell>
          <cell r="C609" t="str">
            <v>kg</v>
          </cell>
          <cell r="D609">
            <v>1.2</v>
          </cell>
          <cell r="E609">
            <v>2.09</v>
          </cell>
          <cell r="F609">
            <v>2.5079999999999996</v>
          </cell>
        </row>
        <row r="610">
          <cell r="A610" t="str">
            <v>222</v>
          </cell>
          <cell r="B610" t="str">
            <v>Madeira para caixaria   reaprov. 3x</v>
          </cell>
          <cell r="C610" t="str">
            <v>dz</v>
          </cell>
          <cell r="D610">
            <v>1.2</v>
          </cell>
          <cell r="E610">
            <v>25</v>
          </cell>
          <cell r="F610">
            <v>30</v>
          </cell>
        </row>
        <row r="611">
          <cell r="A611" t="str">
            <v>010</v>
          </cell>
          <cell r="B611" t="str">
            <v>Aço CA-60 4,2mm</v>
          </cell>
          <cell r="C611" t="str">
            <v>kg</v>
          </cell>
          <cell r="D611">
            <v>30</v>
          </cell>
          <cell r="E611">
            <v>1.19</v>
          </cell>
          <cell r="F611">
            <v>35.699999999999996</v>
          </cell>
        </row>
        <row r="612">
          <cell r="A612" t="str">
            <v>004</v>
          </cell>
          <cell r="B612" t="str">
            <v>Aço CA-50 1/4</v>
          </cell>
          <cell r="C612" t="str">
            <v>kg</v>
          </cell>
          <cell r="D612">
            <v>20</v>
          </cell>
          <cell r="E612">
            <v>1.3</v>
          </cell>
          <cell r="F612">
            <v>26</v>
          </cell>
        </row>
        <row r="613">
          <cell r="A613" t="str">
            <v>007</v>
          </cell>
          <cell r="B613" t="str">
            <v>Aço CA-50 5/16</v>
          </cell>
          <cell r="C613" t="str">
            <v>kg</v>
          </cell>
          <cell r="D613">
            <v>25</v>
          </cell>
          <cell r="E613">
            <v>1.17</v>
          </cell>
          <cell r="F613">
            <v>29.25</v>
          </cell>
        </row>
        <row r="614">
          <cell r="A614" t="str">
            <v>006</v>
          </cell>
          <cell r="B614" t="str">
            <v>Aço CA-50 3/8</v>
          </cell>
          <cell r="C614" t="str">
            <v>kg</v>
          </cell>
          <cell r="D614">
            <v>25</v>
          </cell>
          <cell r="E614">
            <v>1.05</v>
          </cell>
          <cell r="F614">
            <v>26.25</v>
          </cell>
        </row>
        <row r="615">
          <cell r="A615" t="str">
            <v>020</v>
          </cell>
          <cell r="B615" t="str">
            <v>Arame recozido 18</v>
          </cell>
          <cell r="C615" t="str">
            <v>kg</v>
          </cell>
          <cell r="D615">
            <v>1.25</v>
          </cell>
          <cell r="E615">
            <v>2.37</v>
          </cell>
          <cell r="F615">
            <v>2.9625000000000004</v>
          </cell>
          <cell r="G615" t="str">
            <v xml:space="preserve"> </v>
          </cell>
          <cell r="H615" t="str">
            <v xml:space="preserve"> </v>
          </cell>
        </row>
        <row r="616">
          <cell r="A616" t="str">
            <v>070</v>
          </cell>
          <cell r="B616" t="str">
            <v>Carpinteiro</v>
          </cell>
          <cell r="C616" t="str">
            <v>h</v>
          </cell>
          <cell r="D616">
            <v>6</v>
          </cell>
          <cell r="E616">
            <v>5.38</v>
          </cell>
          <cell r="F616" t="str">
            <v xml:space="preserve"> </v>
          </cell>
          <cell r="G616">
            <v>32.28</v>
          </cell>
        </row>
        <row r="617">
          <cell r="A617" t="str">
            <v>147</v>
          </cell>
          <cell r="B617" t="str">
            <v>Ferreiro</v>
          </cell>
          <cell r="C617" t="str">
            <v>h</v>
          </cell>
          <cell r="D617">
            <v>8</v>
          </cell>
          <cell r="E617">
            <v>5.38</v>
          </cell>
          <cell r="F617" t="str">
            <v xml:space="preserve"> </v>
          </cell>
          <cell r="G617">
            <v>43.04</v>
          </cell>
        </row>
        <row r="618">
          <cell r="A618" t="str">
            <v>254</v>
          </cell>
          <cell r="B618" t="str">
            <v>Pedreiro</v>
          </cell>
          <cell r="C618" t="str">
            <v>h</v>
          </cell>
          <cell r="D618">
            <v>1.5</v>
          </cell>
          <cell r="E618">
            <v>5.38</v>
          </cell>
          <cell r="F618" t="str">
            <v xml:space="preserve"> </v>
          </cell>
          <cell r="G618">
            <v>8.07</v>
          </cell>
        </row>
        <row r="619">
          <cell r="A619" t="str">
            <v>300</v>
          </cell>
          <cell r="B619" t="str">
            <v>Servente</v>
          </cell>
          <cell r="C619" t="str">
            <v>h</v>
          </cell>
          <cell r="D619">
            <v>14</v>
          </cell>
          <cell r="E619">
            <v>3.51</v>
          </cell>
          <cell r="F619" t="str">
            <v xml:space="preserve"> </v>
          </cell>
          <cell r="G619">
            <v>49.14</v>
          </cell>
        </row>
        <row r="620">
          <cell r="B620" t="str">
            <v>Total sem BDI</v>
          </cell>
          <cell r="C620" t="str">
            <v xml:space="preserve"> </v>
          </cell>
          <cell r="D620" t="str">
            <v xml:space="preserve"> </v>
          </cell>
          <cell r="F620">
            <v>310.83409999999998</v>
          </cell>
          <cell r="G620">
            <v>132.52999999999997</v>
          </cell>
          <cell r="H620">
            <v>443.36409999999995</v>
          </cell>
        </row>
        <row r="621">
          <cell r="B621" t="str">
            <v>Total com BDI</v>
          </cell>
          <cell r="F621">
            <v>404.08</v>
          </cell>
          <cell r="G621">
            <v>172.29</v>
          </cell>
          <cell r="H621">
            <v>576.37</v>
          </cell>
        </row>
        <row r="623">
          <cell r="A623" t="str">
            <v>03009</v>
          </cell>
          <cell r="B623" t="str">
            <v>Laje pré-fabricada forro</v>
          </cell>
          <cell r="C623" t="str">
            <v>m2</v>
          </cell>
          <cell r="F623">
            <v>16.7</v>
          </cell>
          <cell r="G623">
            <v>9.02</v>
          </cell>
          <cell r="H623">
            <v>25.72</v>
          </cell>
        </row>
        <row r="624">
          <cell r="A624" t="str">
            <v>028</v>
          </cell>
          <cell r="B624" t="str">
            <v>Betoneira 320 litros</v>
          </cell>
          <cell r="C624" t="str">
            <v>h</v>
          </cell>
          <cell r="D624">
            <v>2.4E-2</v>
          </cell>
          <cell r="E624">
            <v>0.77</v>
          </cell>
          <cell r="F624">
            <v>1.848E-2</v>
          </cell>
        </row>
        <row r="625">
          <cell r="A625" t="str">
            <v>385</v>
          </cell>
          <cell r="B625" t="str">
            <v>Vibrador 2HP</v>
          </cell>
          <cell r="C625" t="str">
            <v>h</v>
          </cell>
          <cell r="D625">
            <v>2.4E-2</v>
          </cell>
          <cell r="E625">
            <v>0.77</v>
          </cell>
          <cell r="F625">
            <v>1.848E-2</v>
          </cell>
        </row>
        <row r="626">
          <cell r="A626" t="str">
            <v>012</v>
          </cell>
          <cell r="B626" t="str">
            <v>Aço CA-60 5,0mm</v>
          </cell>
          <cell r="C626" t="str">
            <v>kg</v>
          </cell>
          <cell r="D626">
            <v>0.91</v>
          </cell>
          <cell r="E626">
            <v>1.2</v>
          </cell>
          <cell r="F626">
            <v>1.0920000000000001</v>
          </cell>
        </row>
        <row r="627">
          <cell r="A627" t="str">
            <v>022</v>
          </cell>
          <cell r="B627" t="str">
            <v>Areia média</v>
          </cell>
          <cell r="C627" t="str">
            <v>m3</v>
          </cell>
          <cell r="D627">
            <v>0.02</v>
          </cell>
          <cell r="E627">
            <v>12</v>
          </cell>
          <cell r="F627">
            <v>0.24</v>
          </cell>
        </row>
        <row r="628">
          <cell r="A628" t="str">
            <v>078</v>
          </cell>
          <cell r="B628" t="str">
            <v>Cimento</v>
          </cell>
          <cell r="C628" t="str">
            <v>kg</v>
          </cell>
          <cell r="D628">
            <v>12</v>
          </cell>
          <cell r="E628">
            <v>0.24</v>
          </cell>
          <cell r="F628">
            <v>2.88</v>
          </cell>
        </row>
        <row r="629">
          <cell r="A629" t="str">
            <v>036</v>
          </cell>
          <cell r="B629" t="str">
            <v>Brita 1</v>
          </cell>
          <cell r="C629" t="str">
            <v>m3</v>
          </cell>
          <cell r="D629">
            <v>2.5000000000000001E-2</v>
          </cell>
          <cell r="E629">
            <v>30</v>
          </cell>
          <cell r="F629">
            <v>0.75</v>
          </cell>
        </row>
        <row r="630">
          <cell r="A630" t="str">
            <v>135</v>
          </cell>
          <cell r="B630" t="str">
            <v>Escora de eucalipto</v>
          </cell>
          <cell r="C630" t="str">
            <v>ml</v>
          </cell>
          <cell r="D630">
            <v>1.3</v>
          </cell>
          <cell r="E630">
            <v>0.44</v>
          </cell>
          <cell r="F630">
            <v>0.57200000000000006</v>
          </cell>
        </row>
        <row r="631">
          <cell r="A631" t="str">
            <v>275</v>
          </cell>
          <cell r="B631" t="str">
            <v>Prego 17x27</v>
          </cell>
          <cell r="C631" t="str">
            <v>kg</v>
          </cell>
          <cell r="D631">
            <v>0.03</v>
          </cell>
          <cell r="E631">
            <v>2.09</v>
          </cell>
          <cell r="F631">
            <v>6.2699999999999992E-2</v>
          </cell>
        </row>
        <row r="632">
          <cell r="A632" t="str">
            <v>222</v>
          </cell>
          <cell r="B632" t="str">
            <v>Madeira para caixaria</v>
          </cell>
          <cell r="C632" t="str">
            <v>dz</v>
          </cell>
          <cell r="D632">
            <v>0.04</v>
          </cell>
          <cell r="E632">
            <v>25</v>
          </cell>
          <cell r="F632">
            <v>1</v>
          </cell>
        </row>
        <row r="633">
          <cell r="A633" t="str">
            <v>198</v>
          </cell>
          <cell r="B633" t="str">
            <v>Laje pré-fabricada forro</v>
          </cell>
          <cell r="C633" t="str">
            <v>m2</v>
          </cell>
          <cell r="D633">
            <v>1</v>
          </cell>
          <cell r="E633">
            <v>6.21</v>
          </cell>
          <cell r="F633">
            <v>6.21</v>
          </cell>
          <cell r="G633" t="str">
            <v xml:space="preserve"> </v>
          </cell>
          <cell r="H633" t="str">
            <v xml:space="preserve"> </v>
          </cell>
        </row>
        <row r="634">
          <cell r="A634" t="str">
            <v>147</v>
          </cell>
          <cell r="B634" t="str">
            <v>Ferreiro</v>
          </cell>
          <cell r="C634" t="str">
            <v>h</v>
          </cell>
          <cell r="D634">
            <v>0.4</v>
          </cell>
          <cell r="E634">
            <v>5.38</v>
          </cell>
          <cell r="G634">
            <v>2.1520000000000001</v>
          </cell>
        </row>
        <row r="635">
          <cell r="A635" t="str">
            <v>254</v>
          </cell>
          <cell r="B635" t="str">
            <v>Pedreiro</v>
          </cell>
          <cell r="C635" t="str">
            <v>h</v>
          </cell>
          <cell r="D635">
            <v>0.4</v>
          </cell>
          <cell r="E635">
            <v>5.38</v>
          </cell>
          <cell r="F635" t="str">
            <v xml:space="preserve"> </v>
          </cell>
          <cell r="G635">
            <v>2.1520000000000001</v>
          </cell>
        </row>
        <row r="636">
          <cell r="A636" t="str">
            <v>300</v>
          </cell>
          <cell r="B636" t="str">
            <v>Servente</v>
          </cell>
          <cell r="C636" t="str">
            <v>h</v>
          </cell>
          <cell r="D636">
            <v>0.75</v>
          </cell>
          <cell r="E636">
            <v>3.51</v>
          </cell>
          <cell r="F636" t="str">
            <v xml:space="preserve"> </v>
          </cell>
          <cell r="G636">
            <v>2.6324999999999998</v>
          </cell>
        </row>
        <row r="637">
          <cell r="B637" t="str">
            <v>Total sem BDI</v>
          </cell>
          <cell r="C637" t="str">
            <v xml:space="preserve"> </v>
          </cell>
          <cell r="F637">
            <v>12.84366</v>
          </cell>
          <cell r="G637">
            <v>6.9365000000000006</v>
          </cell>
          <cell r="H637">
            <v>19.780160000000002</v>
          </cell>
        </row>
        <row r="638">
          <cell r="B638" t="str">
            <v>Total com BDI</v>
          </cell>
          <cell r="F638">
            <v>16.7</v>
          </cell>
          <cell r="G638">
            <v>9.02</v>
          </cell>
          <cell r="H638">
            <v>25.72</v>
          </cell>
        </row>
        <row r="640">
          <cell r="A640" t="str">
            <v>03018</v>
          </cell>
          <cell r="B640" t="str">
            <v>Laje pré-fabricada forro inclinada</v>
          </cell>
          <cell r="C640" t="str">
            <v>m2</v>
          </cell>
          <cell r="F640">
            <v>16.7</v>
          </cell>
          <cell r="G640">
            <v>11.8</v>
          </cell>
          <cell r="H640">
            <v>28.5</v>
          </cell>
        </row>
        <row r="641">
          <cell r="A641" t="str">
            <v>028</v>
          </cell>
          <cell r="B641" t="str">
            <v>Betoneira 320 litros</v>
          </cell>
          <cell r="C641" t="str">
            <v>h</v>
          </cell>
          <cell r="D641">
            <v>2.4E-2</v>
          </cell>
          <cell r="E641">
            <v>0.77</v>
          </cell>
          <cell r="F641">
            <v>1.848E-2</v>
          </cell>
        </row>
        <row r="642">
          <cell r="A642" t="str">
            <v>385</v>
          </cell>
          <cell r="B642" t="str">
            <v>Vibrador 2HP</v>
          </cell>
          <cell r="C642" t="str">
            <v>h</v>
          </cell>
          <cell r="D642">
            <v>2.4E-2</v>
          </cell>
          <cell r="E642">
            <v>0.77</v>
          </cell>
          <cell r="F642">
            <v>1.848E-2</v>
          </cell>
        </row>
        <row r="643">
          <cell r="A643" t="str">
            <v>012</v>
          </cell>
          <cell r="B643" t="str">
            <v>Aço CA-60 5,0mm</v>
          </cell>
          <cell r="C643" t="str">
            <v>kg</v>
          </cell>
          <cell r="D643">
            <v>0.91</v>
          </cell>
          <cell r="E643">
            <v>1.2</v>
          </cell>
          <cell r="F643">
            <v>1.0920000000000001</v>
          </cell>
        </row>
        <row r="644">
          <cell r="A644" t="str">
            <v>022</v>
          </cell>
          <cell r="B644" t="str">
            <v>Areia média</v>
          </cell>
          <cell r="C644" t="str">
            <v>m3</v>
          </cell>
          <cell r="D644">
            <v>0.02</v>
          </cell>
          <cell r="E644">
            <v>12</v>
          </cell>
          <cell r="F644">
            <v>0.24</v>
          </cell>
        </row>
        <row r="645">
          <cell r="A645" t="str">
            <v>078</v>
          </cell>
          <cell r="B645" t="str">
            <v>Cimento</v>
          </cell>
          <cell r="C645" t="str">
            <v>kg</v>
          </cell>
          <cell r="D645">
            <v>12</v>
          </cell>
          <cell r="E645">
            <v>0.24</v>
          </cell>
          <cell r="F645">
            <v>2.88</v>
          </cell>
        </row>
        <row r="646">
          <cell r="A646" t="str">
            <v>036</v>
          </cell>
          <cell r="B646" t="str">
            <v>Brita 1</v>
          </cell>
          <cell r="C646" t="str">
            <v>m3</v>
          </cell>
          <cell r="D646">
            <v>2.5000000000000001E-2</v>
          </cell>
          <cell r="E646">
            <v>30</v>
          </cell>
          <cell r="F646">
            <v>0.75</v>
          </cell>
        </row>
        <row r="647">
          <cell r="A647" t="str">
            <v>135</v>
          </cell>
          <cell r="B647" t="str">
            <v>Escora de eucalipto</v>
          </cell>
          <cell r="C647" t="str">
            <v>ml</v>
          </cell>
          <cell r="D647">
            <v>1.3</v>
          </cell>
          <cell r="E647">
            <v>0.44</v>
          </cell>
          <cell r="F647">
            <v>0.57200000000000006</v>
          </cell>
        </row>
        <row r="648">
          <cell r="A648" t="str">
            <v>275</v>
          </cell>
          <cell r="B648" t="str">
            <v>Prego 17x27</v>
          </cell>
          <cell r="C648" t="str">
            <v>kg</v>
          </cell>
          <cell r="D648">
            <v>0.03</v>
          </cell>
          <cell r="E648">
            <v>2.09</v>
          </cell>
          <cell r="F648">
            <v>6.2699999999999992E-2</v>
          </cell>
        </row>
        <row r="649">
          <cell r="A649" t="str">
            <v>222</v>
          </cell>
          <cell r="B649" t="str">
            <v>Madeira para caixaria</v>
          </cell>
          <cell r="C649" t="str">
            <v>dz</v>
          </cell>
          <cell r="D649">
            <v>0.04</v>
          </cell>
          <cell r="E649">
            <v>25</v>
          </cell>
          <cell r="F649">
            <v>1</v>
          </cell>
        </row>
        <row r="650">
          <cell r="A650" t="str">
            <v>198</v>
          </cell>
          <cell r="B650" t="str">
            <v>Laje pré-fabricada forro</v>
          </cell>
          <cell r="C650" t="str">
            <v>m2</v>
          </cell>
          <cell r="D650">
            <v>1</v>
          </cell>
          <cell r="E650">
            <v>6.21</v>
          </cell>
          <cell r="F650">
            <v>6.21</v>
          </cell>
          <cell r="G650" t="str">
            <v xml:space="preserve"> </v>
          </cell>
          <cell r="H650" t="str">
            <v xml:space="preserve"> </v>
          </cell>
        </row>
        <row r="651">
          <cell r="A651" t="str">
            <v>147</v>
          </cell>
          <cell r="B651" t="str">
            <v>Ferreiro</v>
          </cell>
          <cell r="C651" t="str">
            <v>h</v>
          </cell>
          <cell r="D651">
            <v>0.5</v>
          </cell>
          <cell r="E651">
            <v>5.38</v>
          </cell>
          <cell r="G651">
            <v>2.69</v>
          </cell>
        </row>
        <row r="652">
          <cell r="A652" t="str">
            <v>254</v>
          </cell>
          <cell r="B652" t="str">
            <v>Pedreiro</v>
          </cell>
          <cell r="C652" t="str">
            <v>h</v>
          </cell>
          <cell r="D652">
            <v>0.6</v>
          </cell>
          <cell r="E652">
            <v>5.38</v>
          </cell>
          <cell r="F652" t="str">
            <v xml:space="preserve"> </v>
          </cell>
          <cell r="G652">
            <v>3.2279999999999998</v>
          </cell>
        </row>
        <row r="653">
          <cell r="A653" t="str">
            <v>300</v>
          </cell>
          <cell r="B653" t="str">
            <v>Servente</v>
          </cell>
          <cell r="C653" t="str">
            <v>h</v>
          </cell>
          <cell r="D653">
            <v>0.9</v>
          </cell>
          <cell r="E653">
            <v>3.51</v>
          </cell>
          <cell r="F653" t="str">
            <v xml:space="preserve"> </v>
          </cell>
          <cell r="G653">
            <v>3.1589999999999998</v>
          </cell>
        </row>
        <row r="654">
          <cell r="B654" t="str">
            <v>Total sem BDI</v>
          </cell>
          <cell r="C654" t="str">
            <v xml:space="preserve"> </v>
          </cell>
          <cell r="F654">
            <v>12.84366</v>
          </cell>
          <cell r="G654">
            <v>9.0769999999999982</v>
          </cell>
          <cell r="H654">
            <v>21.920659999999998</v>
          </cell>
        </row>
        <row r="655">
          <cell r="B655" t="str">
            <v>Total com BDI</v>
          </cell>
          <cell r="F655">
            <v>16.7</v>
          </cell>
          <cell r="G655">
            <v>11.8</v>
          </cell>
          <cell r="H655">
            <v>28.5</v>
          </cell>
        </row>
        <row r="657">
          <cell r="A657" t="str">
            <v>03010</v>
          </cell>
          <cell r="B657" t="str">
            <v>Laje pré-fabricada piso</v>
          </cell>
          <cell r="C657" t="str">
            <v>m2</v>
          </cell>
          <cell r="F657">
            <v>18.93</v>
          </cell>
          <cell r="G657">
            <v>10.64</v>
          </cell>
          <cell r="H657">
            <v>29.57</v>
          </cell>
        </row>
        <row r="658">
          <cell r="A658" t="str">
            <v>028</v>
          </cell>
          <cell r="B658" t="str">
            <v>Betoneira 320 litros</v>
          </cell>
          <cell r="C658" t="str">
            <v>h</v>
          </cell>
          <cell r="D658">
            <v>3.2000000000000001E-2</v>
          </cell>
          <cell r="E658">
            <v>0.77</v>
          </cell>
          <cell r="F658">
            <v>2.4640000000000002E-2</v>
          </cell>
        </row>
        <row r="659">
          <cell r="A659" t="str">
            <v>385</v>
          </cell>
          <cell r="B659" t="str">
            <v>Vibrador 2HP</v>
          </cell>
          <cell r="C659" t="str">
            <v>h</v>
          </cell>
          <cell r="D659">
            <v>3.2000000000000001E-2</v>
          </cell>
          <cell r="E659">
            <v>0.77</v>
          </cell>
          <cell r="F659">
            <v>2.4640000000000002E-2</v>
          </cell>
        </row>
        <row r="660">
          <cell r="A660" t="str">
            <v>012</v>
          </cell>
          <cell r="B660" t="str">
            <v>Aço CA-60 5,0mm</v>
          </cell>
          <cell r="C660" t="str">
            <v>kg</v>
          </cell>
          <cell r="D660">
            <v>1.042</v>
          </cell>
          <cell r="E660">
            <v>1.2</v>
          </cell>
          <cell r="F660">
            <v>1.2504</v>
          </cell>
        </row>
        <row r="661">
          <cell r="A661" t="str">
            <v>022</v>
          </cell>
          <cell r="B661" t="str">
            <v>Areia média</v>
          </cell>
          <cell r="C661" t="str">
            <v>m3</v>
          </cell>
          <cell r="D661">
            <v>2.5000000000000001E-2</v>
          </cell>
          <cell r="E661">
            <v>12</v>
          </cell>
          <cell r="F661">
            <v>0.30000000000000004</v>
          </cell>
        </row>
        <row r="662">
          <cell r="A662" t="str">
            <v>078</v>
          </cell>
          <cell r="B662" t="str">
            <v>Cimento</v>
          </cell>
          <cell r="C662" t="str">
            <v>kg</v>
          </cell>
          <cell r="D662">
            <v>16</v>
          </cell>
          <cell r="E662">
            <v>0.24</v>
          </cell>
          <cell r="F662">
            <v>3.84</v>
          </cell>
        </row>
        <row r="663">
          <cell r="A663" t="str">
            <v>036</v>
          </cell>
          <cell r="B663" t="str">
            <v>Brita 1</v>
          </cell>
          <cell r="C663" t="str">
            <v>m3</v>
          </cell>
          <cell r="D663">
            <v>0.04</v>
          </cell>
          <cell r="E663">
            <v>30</v>
          </cell>
          <cell r="F663">
            <v>1.2</v>
          </cell>
        </row>
        <row r="664">
          <cell r="A664" t="str">
            <v>135</v>
          </cell>
          <cell r="B664" t="str">
            <v>Escora de eucalipto</v>
          </cell>
          <cell r="C664" t="str">
            <v>ml</v>
          </cell>
          <cell r="D664">
            <v>1.5</v>
          </cell>
          <cell r="E664">
            <v>0.44</v>
          </cell>
          <cell r="F664">
            <v>0.66</v>
          </cell>
        </row>
        <row r="665">
          <cell r="A665" t="str">
            <v>275</v>
          </cell>
          <cell r="B665" t="str">
            <v>Prego 17x27</v>
          </cell>
          <cell r="C665" t="str">
            <v>kg</v>
          </cell>
          <cell r="D665">
            <v>2.5000000000000001E-2</v>
          </cell>
          <cell r="E665">
            <v>2.09</v>
          </cell>
          <cell r="F665">
            <v>5.2249999999999998E-2</v>
          </cell>
        </row>
        <row r="666">
          <cell r="A666" t="str">
            <v>222</v>
          </cell>
          <cell r="B666" t="str">
            <v>Madeira para caixaria</v>
          </cell>
          <cell r="C666" t="str">
            <v>dz</v>
          </cell>
          <cell r="D666">
            <v>0.04</v>
          </cell>
          <cell r="E666">
            <v>25</v>
          </cell>
          <cell r="F666">
            <v>1</v>
          </cell>
        </row>
        <row r="667">
          <cell r="A667" t="str">
            <v>199</v>
          </cell>
          <cell r="B667" t="str">
            <v>Laje pré-fabricada piso</v>
          </cell>
          <cell r="C667" t="str">
            <v>m2</v>
          </cell>
          <cell r="D667">
            <v>1</v>
          </cell>
          <cell r="E667">
            <v>6.21</v>
          </cell>
          <cell r="F667">
            <v>6.21</v>
          </cell>
          <cell r="G667" t="str">
            <v xml:space="preserve"> </v>
          </cell>
          <cell r="H667" t="str">
            <v xml:space="preserve"> </v>
          </cell>
        </row>
        <row r="668">
          <cell r="A668" t="str">
            <v>147</v>
          </cell>
          <cell r="B668" t="str">
            <v>Ferreiro</v>
          </cell>
          <cell r="C668" t="str">
            <v>h</v>
          </cell>
          <cell r="D668">
            <v>0.5</v>
          </cell>
          <cell r="E668">
            <v>5.38</v>
          </cell>
          <cell r="G668">
            <v>2.69</v>
          </cell>
        </row>
        <row r="669">
          <cell r="A669" t="str">
            <v>254</v>
          </cell>
          <cell r="B669" t="str">
            <v>Pedreiro</v>
          </cell>
          <cell r="C669" t="str">
            <v>h</v>
          </cell>
          <cell r="D669">
            <v>0.5</v>
          </cell>
          <cell r="E669">
            <v>5.38</v>
          </cell>
          <cell r="F669" t="str">
            <v xml:space="preserve"> </v>
          </cell>
          <cell r="G669">
            <v>2.69</v>
          </cell>
        </row>
        <row r="670">
          <cell r="A670" t="str">
            <v>300</v>
          </cell>
          <cell r="B670" t="str">
            <v>Servente</v>
          </cell>
          <cell r="C670" t="str">
            <v>h</v>
          </cell>
          <cell r="D670">
            <v>0.8</v>
          </cell>
          <cell r="E670">
            <v>3.51</v>
          </cell>
          <cell r="F670" t="str">
            <v xml:space="preserve"> </v>
          </cell>
          <cell r="G670">
            <v>2.8079999999999998</v>
          </cell>
        </row>
        <row r="671">
          <cell r="B671" t="str">
            <v>Total sem BDI</v>
          </cell>
          <cell r="C671" t="str">
            <v xml:space="preserve"> </v>
          </cell>
          <cell r="F671">
            <v>14.56193</v>
          </cell>
          <cell r="G671">
            <v>8.1879999999999988</v>
          </cell>
          <cell r="H671">
            <v>22.749929999999999</v>
          </cell>
        </row>
        <row r="672">
          <cell r="B672" t="str">
            <v>Total com BDI</v>
          </cell>
          <cell r="F672">
            <v>18.93</v>
          </cell>
          <cell r="G672">
            <v>10.64</v>
          </cell>
          <cell r="H672">
            <v>29.57</v>
          </cell>
        </row>
        <row r="674">
          <cell r="A674" t="str">
            <v>03019</v>
          </cell>
          <cell r="B674" t="str">
            <v>Laje maciça  concreto para abrigo do gás</v>
          </cell>
          <cell r="C674" t="str">
            <v>m2</v>
          </cell>
          <cell r="F674">
            <v>27.04</v>
          </cell>
          <cell r="G674">
            <v>7.15</v>
          </cell>
          <cell r="H674">
            <v>34.19</v>
          </cell>
        </row>
        <row r="675">
          <cell r="A675" t="str">
            <v>004</v>
          </cell>
          <cell r="B675" t="str">
            <v>Aço CA-50 1/4"</v>
          </cell>
          <cell r="C675" t="str">
            <v>kg</v>
          </cell>
          <cell r="D675">
            <v>5</v>
          </cell>
          <cell r="E675">
            <v>1.3</v>
          </cell>
          <cell r="F675">
            <v>6.5</v>
          </cell>
        </row>
        <row r="676">
          <cell r="A676" t="str">
            <v>022</v>
          </cell>
          <cell r="B676" t="str">
            <v>Areia média</v>
          </cell>
          <cell r="C676" t="str">
            <v>m3</v>
          </cell>
          <cell r="D676">
            <v>6.2E-2</v>
          </cell>
          <cell r="E676">
            <v>12</v>
          </cell>
          <cell r="F676">
            <v>0.74399999999999999</v>
          </cell>
        </row>
        <row r="677">
          <cell r="A677" t="str">
            <v>078</v>
          </cell>
          <cell r="B677" t="str">
            <v>Cimento</v>
          </cell>
          <cell r="C677" t="str">
            <v>kg</v>
          </cell>
          <cell r="D677">
            <v>35</v>
          </cell>
          <cell r="E677">
            <v>0.24</v>
          </cell>
          <cell r="F677">
            <v>8.4</v>
          </cell>
        </row>
        <row r="678">
          <cell r="A678" t="str">
            <v>036</v>
          </cell>
          <cell r="B678" t="str">
            <v>Brita 1</v>
          </cell>
          <cell r="C678" t="str">
            <v>m3</v>
          </cell>
          <cell r="D678">
            <v>8.5000000000000006E-2</v>
          </cell>
          <cell r="E678">
            <v>30</v>
          </cell>
          <cell r="F678">
            <v>2.5500000000000003</v>
          </cell>
        </row>
        <row r="679">
          <cell r="A679" t="str">
            <v>275</v>
          </cell>
          <cell r="B679" t="str">
            <v>Prego 17x27</v>
          </cell>
          <cell r="C679" t="str">
            <v>kg</v>
          </cell>
          <cell r="D679">
            <v>0.05</v>
          </cell>
          <cell r="E679">
            <v>2.09</v>
          </cell>
          <cell r="F679">
            <v>0.1045</v>
          </cell>
        </row>
        <row r="680">
          <cell r="A680" t="str">
            <v>222</v>
          </cell>
          <cell r="B680" t="str">
            <v>Madeira para caixaria</v>
          </cell>
          <cell r="C680" t="str">
            <v>dz</v>
          </cell>
          <cell r="D680">
            <v>0.1</v>
          </cell>
          <cell r="E680">
            <v>25</v>
          </cell>
          <cell r="F680">
            <v>2.5</v>
          </cell>
        </row>
        <row r="681">
          <cell r="A681" t="str">
            <v>254</v>
          </cell>
          <cell r="B681" t="str">
            <v>Pedreiro</v>
          </cell>
          <cell r="C681" t="str">
            <v>h</v>
          </cell>
          <cell r="D681">
            <v>0.5</v>
          </cell>
          <cell r="E681">
            <v>5.38</v>
          </cell>
          <cell r="F681" t="str">
            <v xml:space="preserve"> </v>
          </cell>
          <cell r="G681">
            <v>2.69</v>
          </cell>
        </row>
        <row r="682">
          <cell r="A682" t="str">
            <v>300</v>
          </cell>
          <cell r="B682" t="str">
            <v>Servente</v>
          </cell>
          <cell r="C682" t="str">
            <v>h</v>
          </cell>
          <cell r="D682">
            <v>0.8</v>
          </cell>
          <cell r="E682">
            <v>3.51</v>
          </cell>
          <cell r="F682" t="str">
            <v xml:space="preserve"> </v>
          </cell>
          <cell r="G682">
            <v>2.8079999999999998</v>
          </cell>
        </row>
        <row r="683">
          <cell r="B683" t="str">
            <v>Total sem BDI</v>
          </cell>
          <cell r="C683" t="str">
            <v xml:space="preserve"> </v>
          </cell>
          <cell r="F683">
            <v>20.798500000000001</v>
          </cell>
          <cell r="G683">
            <v>5.4979999999999993</v>
          </cell>
          <cell r="H683">
            <v>26.296500000000002</v>
          </cell>
        </row>
        <row r="684">
          <cell r="B684" t="str">
            <v>Total com BDI</v>
          </cell>
          <cell r="F684">
            <v>27.04</v>
          </cell>
          <cell r="G684">
            <v>7.15</v>
          </cell>
          <cell r="H684">
            <v>34.19</v>
          </cell>
        </row>
        <row r="686">
          <cell r="A686" t="str">
            <v>03029</v>
          </cell>
          <cell r="B686" t="str">
            <v>Serviços gerais de preparação de superfície de piso utilizando Régua vibratória dupla e alizadora para piso</v>
          </cell>
          <cell r="C686" t="str">
            <v>m2</v>
          </cell>
          <cell r="F686">
            <v>5.85</v>
          </cell>
          <cell r="G686">
            <v>0</v>
          </cell>
          <cell r="H686">
            <v>5.85</v>
          </cell>
        </row>
        <row r="687">
          <cell r="A687" t="str">
            <v>758</v>
          </cell>
          <cell r="B687" t="str">
            <v>Serviços gerais de preparação de superfície de piso utilizando Régua vibratória dupla e alizadora para piso</v>
          </cell>
          <cell r="C687" t="str">
            <v>m2</v>
          </cell>
          <cell r="D687">
            <v>1</v>
          </cell>
          <cell r="E687">
            <v>4.5</v>
          </cell>
          <cell r="F687">
            <v>4.5</v>
          </cell>
        </row>
        <row r="688">
          <cell r="B688" t="str">
            <v>Total sem BDI</v>
          </cell>
          <cell r="C688" t="str">
            <v xml:space="preserve"> </v>
          </cell>
          <cell r="F688">
            <v>4.5</v>
          </cell>
          <cell r="G688">
            <v>0</v>
          </cell>
          <cell r="H688">
            <v>4.5</v>
          </cell>
        </row>
        <row r="689">
          <cell r="B689" t="str">
            <v>Total com BDI</v>
          </cell>
          <cell r="F689">
            <v>5.85</v>
          </cell>
          <cell r="G689">
            <v>0</v>
          </cell>
          <cell r="H689">
            <v>5.85</v>
          </cell>
        </row>
        <row r="691">
          <cell r="A691" t="str">
            <v>03030</v>
          </cell>
          <cell r="B691" t="str">
            <v>Corte com serra em concreto</v>
          </cell>
          <cell r="C691" t="str">
            <v>m</v>
          </cell>
          <cell r="F691">
            <v>2.6</v>
          </cell>
          <cell r="G691">
            <v>0</v>
          </cell>
          <cell r="H691">
            <v>2.6</v>
          </cell>
        </row>
        <row r="692">
          <cell r="A692" t="str">
            <v>759</v>
          </cell>
          <cell r="B692" t="str">
            <v>Serra corte concreto clipper</v>
          </cell>
          <cell r="C692" t="str">
            <v>m</v>
          </cell>
          <cell r="D692">
            <v>1</v>
          </cell>
          <cell r="E692">
            <v>2</v>
          </cell>
          <cell r="F692">
            <v>2</v>
          </cell>
        </row>
        <row r="693">
          <cell r="B693" t="str">
            <v>Total sem BDI</v>
          </cell>
          <cell r="F693">
            <v>2</v>
          </cell>
          <cell r="G693">
            <v>0</v>
          </cell>
          <cell r="H693">
            <v>2</v>
          </cell>
        </row>
        <row r="694">
          <cell r="B694" t="str">
            <v>Total com BDI</v>
          </cell>
          <cell r="F694">
            <v>2.6</v>
          </cell>
          <cell r="G694">
            <v>0</v>
          </cell>
          <cell r="H694">
            <v>2.6</v>
          </cell>
        </row>
        <row r="696">
          <cell r="A696" t="str">
            <v>03031</v>
          </cell>
          <cell r="B696" t="str">
            <v>Selante para junta de quadra</v>
          </cell>
          <cell r="C696" t="str">
            <v>m</v>
          </cell>
          <cell r="F696">
            <v>3.25</v>
          </cell>
          <cell r="G696">
            <v>0</v>
          </cell>
          <cell r="H696">
            <v>3.25</v>
          </cell>
        </row>
        <row r="697">
          <cell r="A697" t="str">
            <v>760</v>
          </cell>
          <cell r="B697" t="str">
            <v>Selante para junta de quadra</v>
          </cell>
          <cell r="C697" t="str">
            <v>m</v>
          </cell>
          <cell r="D697">
            <v>1</v>
          </cell>
          <cell r="E697">
            <v>2.5</v>
          </cell>
          <cell r="F697">
            <v>2.5</v>
          </cell>
        </row>
        <row r="698">
          <cell r="B698" t="str">
            <v>Total sem BDI</v>
          </cell>
          <cell r="F698">
            <v>2.5</v>
          </cell>
          <cell r="G698">
            <v>0</v>
          </cell>
          <cell r="H698">
            <v>2.5</v>
          </cell>
        </row>
        <row r="699">
          <cell r="B699" t="str">
            <v>Total com BDI</v>
          </cell>
          <cell r="F699">
            <v>3.25</v>
          </cell>
          <cell r="G699">
            <v>0</v>
          </cell>
          <cell r="H699">
            <v>3.25</v>
          </cell>
        </row>
        <row r="701">
          <cell r="A701" t="str">
            <v>03032</v>
          </cell>
          <cell r="B701" t="str">
            <v>Cura do concreto incluíndo lona plástica e manutenção da umidade (mínimo 3 dias) para quadra</v>
          </cell>
          <cell r="C701" t="str">
            <v>m2</v>
          </cell>
          <cell r="F701">
            <v>0.62</v>
          </cell>
          <cell r="G701">
            <v>0.11</v>
          </cell>
          <cell r="H701">
            <v>0.73</v>
          </cell>
        </row>
        <row r="702">
          <cell r="A702" t="str">
            <v>608</v>
          </cell>
          <cell r="B702" t="str">
            <v>Lona plástica</v>
          </cell>
          <cell r="C702" t="str">
            <v>m2</v>
          </cell>
          <cell r="D702">
            <v>1</v>
          </cell>
          <cell r="E702">
            <v>0.48</v>
          </cell>
          <cell r="F702">
            <v>0.48</v>
          </cell>
        </row>
        <row r="703">
          <cell r="A703" t="str">
            <v>300</v>
          </cell>
          <cell r="B703" t="str">
            <v>Servente</v>
          </cell>
          <cell r="C703" t="str">
            <v>h</v>
          </cell>
          <cell r="D703">
            <v>2.4E-2</v>
          </cell>
          <cell r="E703">
            <v>3.51</v>
          </cell>
          <cell r="F703" t="str">
            <v xml:space="preserve"> </v>
          </cell>
          <cell r="G703">
            <v>8.4239999999999995E-2</v>
          </cell>
        </row>
        <row r="704">
          <cell r="B704" t="str">
            <v>Total sem BDI</v>
          </cell>
          <cell r="C704" t="str">
            <v xml:space="preserve"> </v>
          </cell>
          <cell r="F704">
            <v>0.48</v>
          </cell>
          <cell r="G704">
            <v>8.4239999999999995E-2</v>
          </cell>
          <cell r="H704">
            <v>0.56423999999999996</v>
          </cell>
        </row>
        <row r="705">
          <cell r="B705" t="str">
            <v>Total com BDI</v>
          </cell>
          <cell r="F705">
            <v>0.62</v>
          </cell>
          <cell r="G705">
            <v>0.11</v>
          </cell>
          <cell r="H705">
            <v>0.73</v>
          </cell>
        </row>
        <row r="708">
          <cell r="A708" t="str">
            <v>04000</v>
          </cell>
          <cell r="B708" t="str">
            <v>ALVENARIA</v>
          </cell>
        </row>
        <row r="710">
          <cell r="A710" t="str">
            <v>04001</v>
          </cell>
          <cell r="B710" t="str">
            <v>Alvenaria de tijolos  6FP   (15)</v>
          </cell>
          <cell r="C710" t="str">
            <v>m2</v>
          </cell>
          <cell r="F710">
            <v>4.68</v>
          </cell>
          <cell r="G710">
            <v>9.25</v>
          </cell>
          <cell r="H710">
            <v>13.93</v>
          </cell>
        </row>
        <row r="711">
          <cell r="A711" t="str">
            <v>078</v>
          </cell>
          <cell r="B711" t="str">
            <v xml:space="preserve">Cimento </v>
          </cell>
          <cell r="C711" t="str">
            <v>kg</v>
          </cell>
          <cell r="D711">
            <v>2.52</v>
          </cell>
          <cell r="E711">
            <v>0.24</v>
          </cell>
          <cell r="F711">
            <v>0.6048</v>
          </cell>
        </row>
        <row r="712">
          <cell r="A712" t="str">
            <v>332</v>
          </cell>
          <cell r="B712" t="str">
            <v>Tijolo 6 furos médio</v>
          </cell>
          <cell r="C712" t="str">
            <v>un</v>
          </cell>
          <cell r="D712">
            <v>33</v>
          </cell>
          <cell r="E712">
            <v>0.1</v>
          </cell>
          <cell r="F712">
            <v>3.3000000000000003</v>
          </cell>
        </row>
        <row r="713">
          <cell r="A713" t="str">
            <v>022</v>
          </cell>
          <cell r="B713" t="str">
            <v>Areia média</v>
          </cell>
          <cell r="C713" t="str">
            <v>m3</v>
          </cell>
          <cell r="D713">
            <v>1.34E-2</v>
          </cell>
          <cell r="E713">
            <v>12</v>
          </cell>
          <cell r="F713">
            <v>0.1608</v>
          </cell>
        </row>
        <row r="714">
          <cell r="A714" t="str">
            <v>059</v>
          </cell>
          <cell r="B714" t="str">
            <v>Cal hidratada</v>
          </cell>
          <cell r="C714" t="str">
            <v>kg</v>
          </cell>
          <cell r="D714">
            <v>1.369</v>
          </cell>
          <cell r="E714">
            <v>0.1</v>
          </cell>
          <cell r="F714">
            <v>0.13689999999999999</v>
          </cell>
          <cell r="G714" t="str">
            <v xml:space="preserve"> </v>
          </cell>
          <cell r="H714" t="str">
            <v xml:space="preserve"> </v>
          </cell>
        </row>
        <row r="715">
          <cell r="A715" t="str">
            <v>300</v>
          </cell>
          <cell r="B715" t="str">
            <v>Servente</v>
          </cell>
          <cell r="C715" t="str">
            <v>h</v>
          </cell>
          <cell r="D715">
            <v>0.8</v>
          </cell>
          <cell r="E715">
            <v>3.51</v>
          </cell>
          <cell r="F715" t="str">
            <v xml:space="preserve"> </v>
          </cell>
          <cell r="G715">
            <v>2.8079999999999998</v>
          </cell>
        </row>
        <row r="716">
          <cell r="A716" t="str">
            <v>254</v>
          </cell>
          <cell r="B716" t="str">
            <v>Pedreiro</v>
          </cell>
          <cell r="C716" t="str">
            <v>h</v>
          </cell>
          <cell r="D716">
            <v>0.8</v>
          </cell>
          <cell r="E716">
            <v>5.38</v>
          </cell>
          <cell r="F716" t="str">
            <v xml:space="preserve"> </v>
          </cell>
          <cell r="G716">
            <v>4.3040000000000003</v>
          </cell>
          <cell r="H716" t="str">
            <v xml:space="preserve"> </v>
          </cell>
        </row>
        <row r="717">
          <cell r="B717" t="str">
            <v>Total sem BDI</v>
          </cell>
          <cell r="C717" t="str">
            <v xml:space="preserve"> </v>
          </cell>
          <cell r="F717">
            <v>3.5977000000000001</v>
          </cell>
          <cell r="G717">
            <v>7.1120000000000001</v>
          </cell>
          <cell r="H717">
            <v>10.7097</v>
          </cell>
        </row>
        <row r="718">
          <cell r="B718" t="str">
            <v>Total com BDI</v>
          </cell>
          <cell r="F718">
            <v>4.68</v>
          </cell>
          <cell r="G718">
            <v>9.25</v>
          </cell>
          <cell r="H718">
            <v>13.93</v>
          </cell>
        </row>
        <row r="720">
          <cell r="A720" t="str">
            <v>04026</v>
          </cell>
          <cell r="B720" t="str">
            <v>Alvenaria de tijolos 6FP  10x15x20   (15) assentado com argmassa pré fabricada</v>
          </cell>
          <cell r="C720" t="str">
            <v>m2</v>
          </cell>
          <cell r="F720">
            <v>5.56</v>
          </cell>
          <cell r="G720">
            <v>9.25</v>
          </cell>
          <cell r="H720">
            <v>14.809999999999999</v>
          </cell>
        </row>
        <row r="721">
          <cell r="A721" t="str">
            <v>078</v>
          </cell>
          <cell r="B721" t="str">
            <v>Cimento</v>
          </cell>
          <cell r="C721" t="str">
            <v>kg</v>
          </cell>
          <cell r="D721">
            <v>2.52</v>
          </cell>
          <cell r="E721">
            <v>0.24</v>
          </cell>
          <cell r="F721">
            <v>0.6048</v>
          </cell>
        </row>
        <row r="722">
          <cell r="A722" t="str">
            <v>332</v>
          </cell>
          <cell r="B722" t="str">
            <v>Tijolo 6 furos médio</v>
          </cell>
          <cell r="C722" t="str">
            <v>un</v>
          </cell>
          <cell r="D722">
            <v>33</v>
          </cell>
          <cell r="E722">
            <v>0.1</v>
          </cell>
          <cell r="F722">
            <v>3.3000000000000003</v>
          </cell>
        </row>
        <row r="723">
          <cell r="A723" t="str">
            <v>473</v>
          </cell>
          <cell r="B723" t="str">
            <v>Argamassa pré fabricada  (cal e areia)</v>
          </cell>
          <cell r="C723" t="str">
            <v>m3</v>
          </cell>
          <cell r="D723">
            <v>1.0699999999999999E-2</v>
          </cell>
          <cell r="E723">
            <v>35</v>
          </cell>
          <cell r="F723">
            <v>0.3745</v>
          </cell>
        </row>
        <row r="724">
          <cell r="A724" t="str">
            <v>300</v>
          </cell>
          <cell r="B724" t="str">
            <v>Servente</v>
          </cell>
          <cell r="C724" t="str">
            <v>h</v>
          </cell>
          <cell r="D724">
            <v>0.8</v>
          </cell>
          <cell r="E724">
            <v>3.51</v>
          </cell>
          <cell r="F724" t="str">
            <v xml:space="preserve"> </v>
          </cell>
          <cell r="G724">
            <v>2.8079999999999998</v>
          </cell>
        </row>
        <row r="725">
          <cell r="A725" t="str">
            <v>254</v>
          </cell>
          <cell r="B725" t="str">
            <v>Pedreiro</v>
          </cell>
          <cell r="C725" t="str">
            <v>h</v>
          </cell>
          <cell r="D725">
            <v>0.8</v>
          </cell>
          <cell r="E725">
            <v>5.38</v>
          </cell>
          <cell r="F725" t="str">
            <v xml:space="preserve"> </v>
          </cell>
          <cell r="G725">
            <v>4.3040000000000003</v>
          </cell>
          <cell r="H725" t="str">
            <v xml:space="preserve"> </v>
          </cell>
        </row>
        <row r="726">
          <cell r="B726" t="str">
            <v>Total sem BDI</v>
          </cell>
          <cell r="C726" t="str">
            <v xml:space="preserve"> </v>
          </cell>
          <cell r="F726">
            <v>4.2793000000000001</v>
          </cell>
          <cell r="G726">
            <v>7.1120000000000001</v>
          </cell>
          <cell r="H726">
            <v>11.391300000000001</v>
          </cell>
        </row>
        <row r="727">
          <cell r="B727" t="str">
            <v>Total com BDI</v>
          </cell>
          <cell r="F727">
            <v>5.56</v>
          </cell>
          <cell r="G727">
            <v>9.25</v>
          </cell>
          <cell r="H727">
            <v>14.809999999999999</v>
          </cell>
        </row>
        <row r="729">
          <cell r="A729" t="str">
            <v>04002</v>
          </cell>
          <cell r="B729" t="str">
            <v>Alvenaria de tijolos 6FP (20)</v>
          </cell>
          <cell r="C729" t="str">
            <v>m2</v>
          </cell>
          <cell r="F729">
            <v>9.14</v>
          </cell>
          <cell r="G729">
            <v>11.56</v>
          </cell>
          <cell r="H729">
            <v>20.700000000000003</v>
          </cell>
        </row>
        <row r="730">
          <cell r="A730" t="str">
            <v>078</v>
          </cell>
          <cell r="B730" t="str">
            <v>Cimento</v>
          </cell>
          <cell r="C730" t="str">
            <v>kg</v>
          </cell>
          <cell r="D730">
            <v>4.5949999999999998</v>
          </cell>
          <cell r="E730">
            <v>0.24</v>
          </cell>
          <cell r="F730">
            <v>1.1028</v>
          </cell>
        </row>
        <row r="731">
          <cell r="A731" t="str">
            <v>332</v>
          </cell>
          <cell r="B731" t="str">
            <v>Tijolo 6 furos médio</v>
          </cell>
          <cell r="C731" t="str">
            <v>un</v>
          </cell>
          <cell r="D731">
            <v>49</v>
          </cell>
          <cell r="E731">
            <v>0.1</v>
          </cell>
          <cell r="F731">
            <v>4.9000000000000004</v>
          </cell>
        </row>
        <row r="732">
          <cell r="A732" t="str">
            <v>022</v>
          </cell>
          <cell r="B732" t="str">
            <v>Areia média</v>
          </cell>
          <cell r="C732" t="str">
            <v>m3</v>
          </cell>
          <cell r="D732">
            <v>0.04</v>
          </cell>
          <cell r="E732">
            <v>12</v>
          </cell>
          <cell r="F732">
            <v>0.48</v>
          </cell>
        </row>
        <row r="733">
          <cell r="A733" t="str">
            <v>059</v>
          </cell>
          <cell r="B733" t="str">
            <v>Cal hidratada</v>
          </cell>
          <cell r="C733" t="str">
            <v>kg</v>
          </cell>
          <cell r="D733">
            <v>5.5</v>
          </cell>
          <cell r="E733">
            <v>0.1</v>
          </cell>
          <cell r="F733">
            <v>0.55000000000000004</v>
          </cell>
          <cell r="G733" t="str">
            <v xml:space="preserve"> </v>
          </cell>
          <cell r="H733" t="str">
            <v xml:space="preserve"> </v>
          </cell>
        </row>
        <row r="734">
          <cell r="A734" t="str">
            <v>300</v>
          </cell>
          <cell r="B734" t="str">
            <v>Servente</v>
          </cell>
          <cell r="C734" t="str">
            <v>h</v>
          </cell>
          <cell r="D734">
            <v>1</v>
          </cell>
          <cell r="E734">
            <v>3.51</v>
          </cell>
          <cell r="F734" t="str">
            <v xml:space="preserve"> </v>
          </cell>
          <cell r="G734">
            <v>3.51</v>
          </cell>
        </row>
        <row r="735">
          <cell r="A735" t="str">
            <v>254</v>
          </cell>
          <cell r="B735" t="str">
            <v>Pedreiro</v>
          </cell>
          <cell r="C735" t="str">
            <v>h</v>
          </cell>
          <cell r="D735">
            <v>1</v>
          </cell>
          <cell r="E735">
            <v>5.38</v>
          </cell>
          <cell r="F735" t="str">
            <v xml:space="preserve"> </v>
          </cell>
          <cell r="G735">
            <v>5.38</v>
          </cell>
          <cell r="H735" t="str">
            <v xml:space="preserve"> </v>
          </cell>
        </row>
        <row r="736">
          <cell r="B736" t="str">
            <v>Total sem BDI</v>
          </cell>
          <cell r="C736" t="str">
            <v xml:space="preserve"> </v>
          </cell>
          <cell r="F736">
            <v>7.0328000000000008</v>
          </cell>
          <cell r="G736">
            <v>8.89</v>
          </cell>
          <cell r="H736">
            <v>15.922800000000002</v>
          </cell>
        </row>
        <row r="737">
          <cell r="B737" t="str">
            <v>Total com BDI</v>
          </cell>
          <cell r="F737">
            <v>9.14</v>
          </cell>
          <cell r="G737">
            <v>11.56</v>
          </cell>
          <cell r="H737">
            <v>20.700000000000003</v>
          </cell>
        </row>
        <row r="739">
          <cell r="A739" t="str">
            <v>04018</v>
          </cell>
          <cell r="B739" t="str">
            <v>Verga de concreto 11x3cm</v>
          </cell>
          <cell r="C739" t="str">
            <v>m3</v>
          </cell>
          <cell r="F739">
            <v>1.74</v>
          </cell>
          <cell r="G739">
            <v>5.78</v>
          </cell>
          <cell r="H739">
            <v>7.5200000000000005</v>
          </cell>
        </row>
        <row r="740">
          <cell r="A740" t="str">
            <v>078</v>
          </cell>
          <cell r="B740" t="str">
            <v>Cimento</v>
          </cell>
          <cell r="C740" t="str">
            <v>kg</v>
          </cell>
          <cell r="D740">
            <v>1.3</v>
          </cell>
          <cell r="E740">
            <v>0.24</v>
          </cell>
          <cell r="F740">
            <v>0.312</v>
          </cell>
        </row>
        <row r="741">
          <cell r="A741" t="str">
            <v>224</v>
          </cell>
          <cell r="B741" t="str">
            <v>Madeira pinus 2,5x20</v>
          </cell>
          <cell r="C741" t="str">
            <v>m3</v>
          </cell>
          <cell r="D741">
            <v>0.3</v>
          </cell>
          <cell r="E741">
            <v>1.5</v>
          </cell>
          <cell r="F741">
            <v>0.44999999999999996</v>
          </cell>
        </row>
        <row r="742">
          <cell r="A742" t="str">
            <v>022</v>
          </cell>
          <cell r="B742" t="str">
            <v>Areia média</v>
          </cell>
          <cell r="C742" t="str">
            <v>m3</v>
          </cell>
          <cell r="D742">
            <v>5.0000000000000001E-3</v>
          </cell>
          <cell r="E742">
            <v>12</v>
          </cell>
          <cell r="F742">
            <v>0.06</v>
          </cell>
        </row>
        <row r="743">
          <cell r="A743" t="str">
            <v>013</v>
          </cell>
          <cell r="B743" t="str">
            <v>Aço CA-60 6mm</v>
          </cell>
          <cell r="C743" t="str">
            <v>kg</v>
          </cell>
          <cell r="D743">
            <v>0.41299999999999998</v>
          </cell>
          <cell r="E743">
            <v>1.25</v>
          </cell>
          <cell r="F743">
            <v>0.51624999999999999</v>
          </cell>
          <cell r="G743" t="str">
            <v xml:space="preserve"> </v>
          </cell>
          <cell r="H743" t="str">
            <v xml:space="preserve"> </v>
          </cell>
        </row>
        <row r="744">
          <cell r="A744" t="str">
            <v>300</v>
          </cell>
          <cell r="B744" t="str">
            <v>Servente</v>
          </cell>
          <cell r="C744" t="str">
            <v>h</v>
          </cell>
          <cell r="D744">
            <v>0.5</v>
          </cell>
          <cell r="E744">
            <v>3.51</v>
          </cell>
          <cell r="F744" t="str">
            <v xml:space="preserve"> </v>
          </cell>
          <cell r="G744">
            <v>1.7549999999999999</v>
          </cell>
        </row>
        <row r="745">
          <cell r="A745" t="str">
            <v>254</v>
          </cell>
          <cell r="B745" t="str">
            <v>Pedreiro</v>
          </cell>
          <cell r="C745" t="str">
            <v>h</v>
          </cell>
          <cell r="D745">
            <v>0.5</v>
          </cell>
          <cell r="E745">
            <v>5.38</v>
          </cell>
          <cell r="F745" t="str">
            <v xml:space="preserve"> </v>
          </cell>
          <cell r="G745">
            <v>2.69</v>
          </cell>
          <cell r="H745" t="str">
            <v xml:space="preserve"> </v>
          </cell>
        </row>
        <row r="746">
          <cell r="B746" t="str">
            <v>Total sem BDI</v>
          </cell>
          <cell r="C746" t="str">
            <v xml:space="preserve"> </v>
          </cell>
          <cell r="F746">
            <v>1.3382499999999999</v>
          </cell>
          <cell r="G746">
            <v>4.4450000000000003</v>
          </cell>
          <cell r="H746">
            <v>5.7832500000000007</v>
          </cell>
        </row>
        <row r="747">
          <cell r="B747" t="str">
            <v>Total com BDI</v>
          </cell>
          <cell r="F747">
            <v>1.74</v>
          </cell>
          <cell r="G747">
            <v>5.78</v>
          </cell>
          <cell r="H747">
            <v>7.5200000000000005</v>
          </cell>
        </row>
        <row r="749">
          <cell r="A749" t="str">
            <v>04003</v>
          </cell>
          <cell r="B749" t="str">
            <v>Alvenaria de tijolos maciços parede simples</v>
          </cell>
          <cell r="C749" t="str">
            <v>m2</v>
          </cell>
          <cell r="F749">
            <v>12.84</v>
          </cell>
          <cell r="G749">
            <v>10.4</v>
          </cell>
          <cell r="H749">
            <v>23.240000000000002</v>
          </cell>
        </row>
        <row r="750">
          <cell r="A750" t="str">
            <v>333</v>
          </cell>
          <cell r="B750" t="str">
            <v>Tijolo maciço 5x10x20</v>
          </cell>
          <cell r="C750" t="str">
            <v>un</v>
          </cell>
          <cell r="D750">
            <v>79</v>
          </cell>
          <cell r="E750">
            <v>0.1</v>
          </cell>
          <cell r="F750">
            <v>7.9</v>
          </cell>
        </row>
        <row r="751">
          <cell r="A751" t="str">
            <v>078</v>
          </cell>
          <cell r="B751" t="str">
            <v>Cimento</v>
          </cell>
          <cell r="C751" t="str">
            <v>kg</v>
          </cell>
          <cell r="D751">
            <v>4.5949999999999998</v>
          </cell>
          <cell r="E751">
            <v>0.24</v>
          </cell>
          <cell r="F751">
            <v>1.1028</v>
          </cell>
        </row>
        <row r="752">
          <cell r="A752" t="str">
            <v>022</v>
          </cell>
          <cell r="B752" t="str">
            <v>Areia média</v>
          </cell>
          <cell r="C752" t="str">
            <v>m3</v>
          </cell>
          <cell r="D752">
            <v>3.9E-2</v>
          </cell>
          <cell r="E752">
            <v>12</v>
          </cell>
          <cell r="F752">
            <v>0.46799999999999997</v>
          </cell>
        </row>
        <row r="753">
          <cell r="A753" t="str">
            <v>059</v>
          </cell>
          <cell r="B753" t="str">
            <v>Cal hidratada</v>
          </cell>
          <cell r="C753" t="str">
            <v>kg</v>
          </cell>
          <cell r="D753">
            <v>4.09</v>
          </cell>
          <cell r="E753">
            <v>0.1</v>
          </cell>
          <cell r="F753">
            <v>0.40900000000000003</v>
          </cell>
        </row>
        <row r="754">
          <cell r="A754" t="str">
            <v>300</v>
          </cell>
          <cell r="B754" t="str">
            <v>Servente</v>
          </cell>
          <cell r="C754" t="str">
            <v>h</v>
          </cell>
          <cell r="D754">
            <v>0.9</v>
          </cell>
          <cell r="E754">
            <v>3.51</v>
          </cell>
          <cell r="F754" t="str">
            <v xml:space="preserve"> </v>
          </cell>
          <cell r="G754">
            <v>3.1589999999999998</v>
          </cell>
        </row>
        <row r="755">
          <cell r="A755" t="str">
            <v>254</v>
          </cell>
          <cell r="B755" t="str">
            <v>Pedreiro</v>
          </cell>
          <cell r="C755" t="str">
            <v>h</v>
          </cell>
          <cell r="D755">
            <v>0.9</v>
          </cell>
          <cell r="E755">
            <v>5.38</v>
          </cell>
          <cell r="F755" t="str">
            <v xml:space="preserve"> </v>
          </cell>
          <cell r="G755">
            <v>4.8419999999999996</v>
          </cell>
          <cell r="H755" t="str">
            <v xml:space="preserve"> </v>
          </cell>
        </row>
        <row r="756">
          <cell r="B756" t="str">
            <v>Total sem BDI</v>
          </cell>
          <cell r="C756" t="str">
            <v xml:space="preserve"> </v>
          </cell>
          <cell r="F756">
            <v>9.8798000000000012</v>
          </cell>
          <cell r="G756">
            <v>8.0009999999999994</v>
          </cell>
          <cell r="H756">
            <v>17.880800000000001</v>
          </cell>
        </row>
        <row r="757">
          <cell r="B757" t="str">
            <v>Total com BDI</v>
          </cell>
          <cell r="F757">
            <v>12.84</v>
          </cell>
          <cell r="G757">
            <v>10.4</v>
          </cell>
          <cell r="H757">
            <v>23.240000000000002</v>
          </cell>
        </row>
        <row r="759">
          <cell r="A759" t="str">
            <v>04027</v>
          </cell>
          <cell r="B759" t="str">
            <v>Alvenaria Maciços parede simples assentado com argamassa pré-fabricada</v>
          </cell>
          <cell r="C759" t="str">
            <v>m2</v>
          </cell>
          <cell r="F759">
            <v>12.66</v>
          </cell>
          <cell r="G759">
            <v>10.4</v>
          </cell>
          <cell r="H759">
            <v>23.060000000000002</v>
          </cell>
        </row>
        <row r="760">
          <cell r="A760" t="str">
            <v>333</v>
          </cell>
          <cell r="B760" t="str">
            <v>Tijolo maciço 5x10x20</v>
          </cell>
          <cell r="C760" t="str">
            <v>un</v>
          </cell>
          <cell r="D760">
            <v>79</v>
          </cell>
          <cell r="E760">
            <v>0.1</v>
          </cell>
          <cell r="F760">
            <v>7.9</v>
          </cell>
        </row>
        <row r="761">
          <cell r="A761" t="str">
            <v>078</v>
          </cell>
          <cell r="B761" t="str">
            <v>Cimento</v>
          </cell>
          <cell r="C761" t="str">
            <v>kg</v>
          </cell>
          <cell r="D761">
            <v>4.5949999999999998</v>
          </cell>
          <cell r="E761">
            <v>0.24</v>
          </cell>
          <cell r="F761">
            <v>1.1028</v>
          </cell>
        </row>
        <row r="762">
          <cell r="A762" t="str">
            <v>473</v>
          </cell>
          <cell r="B762" t="str">
            <v>Argamassa pré fabricada  (cal e areia)</v>
          </cell>
          <cell r="C762" t="str">
            <v>m3</v>
          </cell>
          <cell r="D762">
            <v>2.1000000000000001E-2</v>
          </cell>
          <cell r="E762">
            <v>35</v>
          </cell>
          <cell r="F762">
            <v>0.7350000000000001</v>
          </cell>
        </row>
        <row r="763">
          <cell r="A763" t="str">
            <v>300</v>
          </cell>
          <cell r="B763" t="str">
            <v>Servente</v>
          </cell>
          <cell r="C763" t="str">
            <v>h</v>
          </cell>
          <cell r="D763">
            <v>0.9</v>
          </cell>
          <cell r="E763">
            <v>3.51</v>
          </cell>
          <cell r="F763" t="str">
            <v xml:space="preserve"> </v>
          </cell>
          <cell r="G763">
            <v>3.1589999999999998</v>
          </cell>
        </row>
        <row r="764">
          <cell r="A764" t="str">
            <v>254</v>
          </cell>
          <cell r="B764" t="str">
            <v>Pedreiro</v>
          </cell>
          <cell r="C764" t="str">
            <v>h</v>
          </cell>
          <cell r="D764">
            <v>0.9</v>
          </cell>
          <cell r="E764">
            <v>5.38</v>
          </cell>
          <cell r="F764" t="str">
            <v xml:space="preserve"> </v>
          </cell>
          <cell r="G764">
            <v>4.8419999999999996</v>
          </cell>
          <cell r="H764" t="str">
            <v xml:space="preserve"> </v>
          </cell>
        </row>
        <row r="765">
          <cell r="B765" t="str">
            <v>Total sem BDI</v>
          </cell>
          <cell r="C765" t="str">
            <v xml:space="preserve"> </v>
          </cell>
          <cell r="F765">
            <v>9.7378</v>
          </cell>
          <cell r="G765">
            <v>8.0009999999999994</v>
          </cell>
          <cell r="H765">
            <v>17.738799999999998</v>
          </cell>
        </row>
        <row r="766">
          <cell r="B766" t="str">
            <v>Total com BDI</v>
          </cell>
          <cell r="F766">
            <v>12.66</v>
          </cell>
          <cell r="G766">
            <v>10.4</v>
          </cell>
          <cell r="H766">
            <v>23.060000000000002</v>
          </cell>
        </row>
        <row r="768">
          <cell r="A768" t="str">
            <v>04029</v>
          </cell>
          <cell r="B768" t="str">
            <v>Alvenaria Maciços tipo branco parede simples assentado com argamassa pré-fabricada</v>
          </cell>
          <cell r="C768" t="str">
            <v>m2</v>
          </cell>
          <cell r="F768">
            <v>21.89</v>
          </cell>
          <cell r="G768">
            <v>17.34</v>
          </cell>
          <cell r="H768">
            <v>39.230000000000004</v>
          </cell>
        </row>
        <row r="769">
          <cell r="A769" t="str">
            <v>658</v>
          </cell>
          <cell r="B769" t="str">
            <v>Tijolo Robertão Branco liso</v>
          </cell>
          <cell r="C769" t="str">
            <v>un</v>
          </cell>
          <cell r="D769">
            <v>60</v>
          </cell>
          <cell r="E769">
            <v>0.25</v>
          </cell>
          <cell r="F769">
            <v>15</v>
          </cell>
        </row>
        <row r="770">
          <cell r="A770" t="str">
            <v>078</v>
          </cell>
          <cell r="B770" t="str">
            <v>Cimento</v>
          </cell>
          <cell r="C770" t="str">
            <v>kg</v>
          </cell>
          <cell r="D770">
            <v>4.5949999999999998</v>
          </cell>
          <cell r="E770">
            <v>0.24</v>
          </cell>
          <cell r="F770">
            <v>1.1028</v>
          </cell>
        </row>
        <row r="771">
          <cell r="A771" t="str">
            <v>473</v>
          </cell>
          <cell r="B771" t="str">
            <v>Argamassa pré fabricada  (cal e areia)</v>
          </cell>
          <cell r="C771" t="str">
            <v>m3</v>
          </cell>
          <cell r="D771">
            <v>2.1000000000000001E-2</v>
          </cell>
          <cell r="E771">
            <v>35</v>
          </cell>
          <cell r="F771">
            <v>0.7350000000000001</v>
          </cell>
        </row>
        <row r="772">
          <cell r="A772" t="str">
            <v>300</v>
          </cell>
          <cell r="B772" t="str">
            <v>Servente</v>
          </cell>
          <cell r="C772" t="str">
            <v>h</v>
          </cell>
          <cell r="D772">
            <v>1.5</v>
          </cell>
          <cell r="E772">
            <v>3.51</v>
          </cell>
          <cell r="F772" t="str">
            <v xml:space="preserve"> </v>
          </cell>
          <cell r="G772">
            <v>5.2649999999999997</v>
          </cell>
        </row>
        <row r="773">
          <cell r="A773" t="str">
            <v>254</v>
          </cell>
          <cell r="B773" t="str">
            <v>Pedreiro</v>
          </cell>
          <cell r="C773" t="str">
            <v>h</v>
          </cell>
          <cell r="D773">
            <v>1.5</v>
          </cell>
          <cell r="E773">
            <v>5.38</v>
          </cell>
          <cell r="F773" t="str">
            <v xml:space="preserve"> </v>
          </cell>
          <cell r="G773">
            <v>8.07</v>
          </cell>
          <cell r="H773" t="str">
            <v xml:space="preserve"> </v>
          </cell>
        </row>
        <row r="774">
          <cell r="B774" t="str">
            <v>Total sem BDI</v>
          </cell>
          <cell r="C774" t="str">
            <v xml:space="preserve"> </v>
          </cell>
          <cell r="F774">
            <v>16.837799999999998</v>
          </cell>
          <cell r="G774">
            <v>13.335000000000001</v>
          </cell>
          <cell r="H774">
            <v>30.172799999999999</v>
          </cell>
        </row>
        <row r="775">
          <cell r="B775" t="str">
            <v>Total com BDI</v>
          </cell>
          <cell r="F775">
            <v>21.89</v>
          </cell>
          <cell r="G775">
            <v>17.34</v>
          </cell>
          <cell r="H775">
            <v>39.230000000000004</v>
          </cell>
        </row>
        <row r="777">
          <cell r="A777" t="str">
            <v>04004</v>
          </cell>
          <cell r="B777" t="str">
            <v>Alvenaria de tijolos maciços (D)</v>
          </cell>
          <cell r="F777">
            <v>25.67</v>
          </cell>
          <cell r="G777">
            <v>18.489999999999998</v>
          </cell>
          <cell r="H777">
            <v>44.16</v>
          </cell>
        </row>
        <row r="778">
          <cell r="A778" t="str">
            <v>333</v>
          </cell>
          <cell r="B778" t="str">
            <v>Tijolo maciço 5x10x20</v>
          </cell>
          <cell r="C778" t="str">
            <v>un</v>
          </cell>
          <cell r="D778">
            <v>151</v>
          </cell>
          <cell r="E778">
            <v>0.1</v>
          </cell>
          <cell r="F778">
            <v>15.100000000000001</v>
          </cell>
        </row>
        <row r="779">
          <cell r="A779" t="str">
            <v>078</v>
          </cell>
          <cell r="B779" t="str">
            <v>Cimento</v>
          </cell>
          <cell r="C779" t="str">
            <v>kg</v>
          </cell>
          <cell r="D779">
            <v>10.82</v>
          </cell>
          <cell r="E779">
            <v>0.24</v>
          </cell>
          <cell r="F779">
            <v>2.5968</v>
          </cell>
        </row>
        <row r="780">
          <cell r="A780" t="str">
            <v>022</v>
          </cell>
          <cell r="B780" t="str">
            <v>Areia média</v>
          </cell>
          <cell r="C780" t="str">
            <v>m3</v>
          </cell>
          <cell r="D780">
            <v>9.1999999999999998E-2</v>
          </cell>
          <cell r="E780">
            <v>12</v>
          </cell>
          <cell r="F780">
            <v>1.1040000000000001</v>
          </cell>
        </row>
        <row r="781">
          <cell r="A781" t="str">
            <v>059</v>
          </cell>
          <cell r="B781" t="str">
            <v>Cal hidratada</v>
          </cell>
          <cell r="C781" t="str">
            <v>kg</v>
          </cell>
          <cell r="D781">
            <v>9.4700000000000006</v>
          </cell>
          <cell r="E781">
            <v>0.1</v>
          </cell>
          <cell r="F781">
            <v>0.94700000000000006</v>
          </cell>
        </row>
        <row r="782">
          <cell r="A782" t="str">
            <v>300</v>
          </cell>
          <cell r="B782" t="str">
            <v>Servente</v>
          </cell>
          <cell r="C782" t="str">
            <v>h</v>
          </cell>
          <cell r="D782">
            <v>1.6</v>
          </cell>
          <cell r="E782">
            <v>3.51</v>
          </cell>
          <cell r="F782" t="str">
            <v xml:space="preserve"> </v>
          </cell>
          <cell r="G782">
            <v>5.6159999999999997</v>
          </cell>
        </row>
        <row r="783">
          <cell r="A783" t="str">
            <v>254</v>
          </cell>
          <cell r="B783" t="str">
            <v>Pedreiro</v>
          </cell>
          <cell r="C783" t="str">
            <v>h</v>
          </cell>
          <cell r="D783">
            <v>1.6</v>
          </cell>
          <cell r="E783">
            <v>5.38</v>
          </cell>
          <cell r="F783" t="str">
            <v xml:space="preserve"> </v>
          </cell>
          <cell r="G783">
            <v>8.6080000000000005</v>
          </cell>
          <cell r="H783" t="str">
            <v xml:space="preserve"> </v>
          </cell>
        </row>
        <row r="784">
          <cell r="B784" t="str">
            <v>Total sem BDI</v>
          </cell>
          <cell r="C784" t="str">
            <v xml:space="preserve"> </v>
          </cell>
          <cell r="F784">
            <v>19.747800000000002</v>
          </cell>
          <cell r="G784">
            <v>14.224</v>
          </cell>
          <cell r="H784">
            <v>33.971800000000002</v>
          </cell>
        </row>
        <row r="785">
          <cell r="B785" t="str">
            <v>Total com BDI</v>
          </cell>
          <cell r="F785">
            <v>25.67</v>
          </cell>
          <cell r="G785">
            <v>18.489999999999998</v>
          </cell>
          <cell r="H785">
            <v>44.16</v>
          </cell>
        </row>
        <row r="787">
          <cell r="A787" t="str">
            <v>04028</v>
          </cell>
          <cell r="B787" t="str">
            <v>Alvenaria Maciços parede dupla assentado com argamassa pré-fabricada</v>
          </cell>
          <cell r="F787">
            <v>25.24</v>
          </cell>
          <cell r="G787">
            <v>18.489999999999998</v>
          </cell>
          <cell r="H787">
            <v>43.73</v>
          </cell>
        </row>
        <row r="788">
          <cell r="A788" t="str">
            <v>333</v>
          </cell>
          <cell r="B788" t="str">
            <v>Tijolo maciço 5x10x20</v>
          </cell>
          <cell r="C788" t="str">
            <v>un</v>
          </cell>
          <cell r="D788">
            <v>151</v>
          </cell>
          <cell r="E788">
            <v>0.1</v>
          </cell>
          <cell r="F788">
            <v>15.100000000000001</v>
          </cell>
        </row>
        <row r="789">
          <cell r="A789" t="str">
            <v>078</v>
          </cell>
          <cell r="B789" t="str">
            <v>Cimento</v>
          </cell>
          <cell r="C789" t="str">
            <v>kg</v>
          </cell>
          <cell r="D789">
            <v>10.82</v>
          </cell>
          <cell r="E789">
            <v>0.24</v>
          </cell>
          <cell r="F789">
            <v>2.5968</v>
          </cell>
        </row>
        <row r="790">
          <cell r="A790" t="str">
            <v>473</v>
          </cell>
          <cell r="B790" t="str">
            <v>Argamassa pré fabricada  (cal e areia)</v>
          </cell>
          <cell r="C790" t="str">
            <v>m3</v>
          </cell>
          <cell r="D790">
            <v>4.9000000000000002E-2</v>
          </cell>
          <cell r="E790">
            <v>35</v>
          </cell>
          <cell r="F790">
            <v>1.7150000000000001</v>
          </cell>
        </row>
        <row r="791">
          <cell r="A791" t="str">
            <v>300</v>
          </cell>
          <cell r="B791" t="str">
            <v>Servente</v>
          </cell>
          <cell r="C791" t="str">
            <v>h</v>
          </cell>
          <cell r="D791">
            <v>1.6</v>
          </cell>
          <cell r="E791">
            <v>3.51</v>
          </cell>
          <cell r="F791" t="str">
            <v xml:space="preserve"> </v>
          </cell>
          <cell r="G791">
            <v>5.6159999999999997</v>
          </cell>
        </row>
        <row r="792">
          <cell r="A792" t="str">
            <v>254</v>
          </cell>
          <cell r="B792" t="str">
            <v>Pedreiro</v>
          </cell>
          <cell r="C792" t="str">
            <v>h</v>
          </cell>
          <cell r="D792">
            <v>1.6</v>
          </cell>
          <cell r="E792">
            <v>5.38</v>
          </cell>
          <cell r="F792" t="str">
            <v xml:space="preserve"> </v>
          </cell>
          <cell r="G792">
            <v>8.6080000000000005</v>
          </cell>
          <cell r="H792" t="str">
            <v xml:space="preserve"> </v>
          </cell>
        </row>
        <row r="793">
          <cell r="B793" t="str">
            <v>Total sem BDI</v>
          </cell>
          <cell r="C793" t="str">
            <v xml:space="preserve"> </v>
          </cell>
          <cell r="F793">
            <v>19.411800000000003</v>
          </cell>
          <cell r="G793">
            <v>14.224</v>
          </cell>
          <cell r="H793">
            <v>33.635800000000003</v>
          </cell>
        </row>
        <row r="794">
          <cell r="B794" t="str">
            <v>Total com BDI</v>
          </cell>
          <cell r="F794">
            <v>25.24</v>
          </cell>
          <cell r="G794">
            <v>18.489999999999998</v>
          </cell>
          <cell r="H794">
            <v>43.73</v>
          </cell>
        </row>
        <row r="796">
          <cell r="A796" t="str">
            <v>04021</v>
          </cell>
          <cell r="B796" t="str">
            <v>Alvenaria de bloco de concreto 19x19x39 vedação</v>
          </cell>
          <cell r="C796" t="str">
            <v>m2</v>
          </cell>
          <cell r="F796">
            <v>20.2</v>
          </cell>
          <cell r="G796">
            <v>9.25</v>
          </cell>
          <cell r="H796">
            <v>29.45</v>
          </cell>
        </row>
        <row r="797">
          <cell r="A797" t="str">
            <v>031</v>
          </cell>
          <cell r="B797" t="str">
            <v>Bloco de concreto 19x19x39 vedação</v>
          </cell>
          <cell r="C797" t="str">
            <v>un</v>
          </cell>
          <cell r="D797">
            <v>13</v>
          </cell>
          <cell r="E797">
            <v>1.07</v>
          </cell>
          <cell r="F797">
            <v>13.91</v>
          </cell>
        </row>
        <row r="798">
          <cell r="A798" t="str">
            <v>078</v>
          </cell>
          <cell r="B798" t="str">
            <v>Cimento</v>
          </cell>
          <cell r="C798" t="str">
            <v>kg</v>
          </cell>
          <cell r="D798">
            <v>5.7</v>
          </cell>
          <cell r="E798">
            <v>0.24</v>
          </cell>
          <cell r="F798">
            <v>1.3679999999999999</v>
          </cell>
        </row>
        <row r="799">
          <cell r="A799" t="str">
            <v>022</v>
          </cell>
          <cell r="B799" t="str">
            <v>Areia média</v>
          </cell>
          <cell r="C799" t="str">
            <v>m3</v>
          </cell>
          <cell r="D799">
            <v>2.1999999999999999E-2</v>
          </cell>
          <cell r="E799">
            <v>12</v>
          </cell>
          <cell r="F799">
            <v>0.26400000000000001</v>
          </cell>
        </row>
        <row r="800">
          <cell r="A800" t="str">
            <v>300</v>
          </cell>
          <cell r="B800" t="str">
            <v>Servente</v>
          </cell>
          <cell r="C800" t="str">
            <v>h</v>
          </cell>
          <cell r="D800">
            <v>0.8</v>
          </cell>
          <cell r="E800">
            <v>3.51</v>
          </cell>
          <cell r="F800" t="str">
            <v xml:space="preserve"> </v>
          </cell>
          <cell r="G800">
            <v>2.8079999999999998</v>
          </cell>
        </row>
        <row r="801">
          <cell r="A801" t="str">
            <v>254</v>
          </cell>
          <cell r="B801" t="str">
            <v>Pedreiro</v>
          </cell>
          <cell r="C801" t="str">
            <v>h</v>
          </cell>
          <cell r="D801">
            <v>0.8</v>
          </cell>
          <cell r="E801">
            <v>5.38</v>
          </cell>
          <cell r="F801" t="str">
            <v xml:space="preserve"> </v>
          </cell>
          <cell r="G801">
            <v>4.3040000000000003</v>
          </cell>
          <cell r="H801" t="str">
            <v xml:space="preserve"> </v>
          </cell>
        </row>
        <row r="802">
          <cell r="B802" t="str">
            <v>Total sem BDI</v>
          </cell>
          <cell r="C802" t="str">
            <v xml:space="preserve"> </v>
          </cell>
          <cell r="F802">
            <v>15.542</v>
          </cell>
          <cell r="G802">
            <v>7.1120000000000001</v>
          </cell>
          <cell r="H802">
            <v>22.654</v>
          </cell>
        </row>
        <row r="803">
          <cell r="B803" t="str">
            <v>Total com BDI</v>
          </cell>
          <cell r="F803">
            <v>20.2</v>
          </cell>
          <cell r="G803">
            <v>9.25</v>
          </cell>
          <cell r="H803">
            <v>29.45</v>
          </cell>
        </row>
        <row r="805">
          <cell r="A805" t="str">
            <v>04022</v>
          </cell>
          <cell r="B805" t="str">
            <v>Alvenaria de bloco de concreto 14x19x39 vedação</v>
          </cell>
          <cell r="C805" t="str">
            <v>m2</v>
          </cell>
          <cell r="F805">
            <v>14.73</v>
          </cell>
          <cell r="G805">
            <v>9.25</v>
          </cell>
          <cell r="H805">
            <v>23.98</v>
          </cell>
        </row>
        <row r="806">
          <cell r="A806" t="str">
            <v>030</v>
          </cell>
          <cell r="B806" t="str">
            <v>Bloco de concreto 14x19x39 vedação</v>
          </cell>
          <cell r="C806" t="str">
            <v>un</v>
          </cell>
          <cell r="D806">
            <v>13</v>
          </cell>
          <cell r="E806">
            <v>0.78</v>
          </cell>
          <cell r="F806">
            <v>10.14</v>
          </cell>
        </row>
        <row r="807">
          <cell r="A807" t="str">
            <v>078</v>
          </cell>
          <cell r="B807" t="str">
            <v>Cimento</v>
          </cell>
          <cell r="C807" t="str">
            <v>kg</v>
          </cell>
          <cell r="D807">
            <v>4.16</v>
          </cell>
          <cell r="E807">
            <v>0.24</v>
          </cell>
          <cell r="F807">
            <v>0.99839999999999995</v>
          </cell>
        </row>
        <row r="808">
          <cell r="A808" t="str">
            <v>022</v>
          </cell>
          <cell r="B808" t="str">
            <v>Areia média</v>
          </cell>
          <cell r="C808" t="str">
            <v>m3</v>
          </cell>
          <cell r="D808">
            <v>1.6E-2</v>
          </cell>
          <cell r="E808">
            <v>12</v>
          </cell>
          <cell r="F808">
            <v>0.192</v>
          </cell>
        </row>
        <row r="809">
          <cell r="A809" t="str">
            <v>300</v>
          </cell>
          <cell r="B809" t="str">
            <v>Servente</v>
          </cell>
          <cell r="C809" t="str">
            <v>h</v>
          </cell>
          <cell r="D809">
            <v>0.8</v>
          </cell>
          <cell r="E809">
            <v>3.51</v>
          </cell>
          <cell r="F809" t="str">
            <v xml:space="preserve"> </v>
          </cell>
          <cell r="G809">
            <v>2.8079999999999998</v>
          </cell>
        </row>
        <row r="810">
          <cell r="A810" t="str">
            <v>254</v>
          </cell>
          <cell r="B810" t="str">
            <v>Pedreiro</v>
          </cell>
          <cell r="C810" t="str">
            <v>h</v>
          </cell>
          <cell r="D810">
            <v>0.8</v>
          </cell>
          <cell r="E810">
            <v>5.38</v>
          </cell>
          <cell r="F810" t="str">
            <v xml:space="preserve"> </v>
          </cell>
          <cell r="G810">
            <v>4.3040000000000003</v>
          </cell>
          <cell r="H810" t="str">
            <v xml:space="preserve"> </v>
          </cell>
        </row>
        <row r="811">
          <cell r="B811" t="str">
            <v>Total sem BDI</v>
          </cell>
          <cell r="C811" t="str">
            <v xml:space="preserve"> </v>
          </cell>
          <cell r="F811">
            <v>11.330400000000001</v>
          </cell>
          <cell r="G811">
            <v>7.1120000000000001</v>
          </cell>
          <cell r="H811">
            <v>18.442399999999999</v>
          </cell>
        </row>
        <row r="812">
          <cell r="B812" t="str">
            <v>Total com BDI</v>
          </cell>
          <cell r="F812">
            <v>14.73</v>
          </cell>
          <cell r="G812">
            <v>9.25</v>
          </cell>
          <cell r="H812">
            <v>23.98</v>
          </cell>
        </row>
        <row r="814">
          <cell r="A814" t="str">
            <v>04023</v>
          </cell>
          <cell r="B814" t="str">
            <v>Alvenaria de bloco de concreto 9x19x39 vedação</v>
          </cell>
          <cell r="C814" t="str">
            <v>m2</v>
          </cell>
          <cell r="F814">
            <v>11.03</v>
          </cell>
          <cell r="G814">
            <v>8.09</v>
          </cell>
          <cell r="H814">
            <v>19.119999999999997</v>
          </cell>
        </row>
        <row r="815">
          <cell r="A815" t="str">
            <v>033</v>
          </cell>
          <cell r="B815" t="str">
            <v>Bloco de concreto 9x19x39 vedação</v>
          </cell>
          <cell r="C815" t="str">
            <v>un</v>
          </cell>
          <cell r="D815">
            <v>13</v>
          </cell>
          <cell r="E815">
            <v>0.59</v>
          </cell>
          <cell r="F815">
            <v>7.67</v>
          </cell>
        </row>
        <row r="816">
          <cell r="A816" t="str">
            <v>078</v>
          </cell>
          <cell r="B816" t="str">
            <v>Cimento</v>
          </cell>
          <cell r="C816" t="str">
            <v>kg</v>
          </cell>
          <cell r="D816">
            <v>2.86</v>
          </cell>
          <cell r="E816">
            <v>0.24</v>
          </cell>
          <cell r="F816">
            <v>0.6863999999999999</v>
          </cell>
        </row>
        <row r="817">
          <cell r="A817" t="str">
            <v>022</v>
          </cell>
          <cell r="B817" t="str">
            <v>Areia média</v>
          </cell>
          <cell r="C817" t="str">
            <v>m3</v>
          </cell>
          <cell r="D817">
            <v>1.0999999999999999E-2</v>
          </cell>
          <cell r="E817">
            <v>12</v>
          </cell>
          <cell r="F817">
            <v>0.13200000000000001</v>
          </cell>
        </row>
        <row r="818">
          <cell r="A818" t="str">
            <v>300</v>
          </cell>
          <cell r="B818" t="str">
            <v>Servente</v>
          </cell>
          <cell r="C818" t="str">
            <v>h</v>
          </cell>
          <cell r="D818">
            <v>0.7</v>
          </cell>
          <cell r="E818">
            <v>3.51</v>
          </cell>
          <cell r="F818" t="str">
            <v xml:space="preserve"> </v>
          </cell>
          <cell r="G818">
            <v>2.4569999999999999</v>
          </cell>
        </row>
        <row r="819">
          <cell r="A819" t="str">
            <v>254</v>
          </cell>
          <cell r="B819" t="str">
            <v>Pedreiro</v>
          </cell>
          <cell r="C819" t="str">
            <v>h</v>
          </cell>
          <cell r="D819">
            <v>0.7</v>
          </cell>
          <cell r="E819">
            <v>5.38</v>
          </cell>
          <cell r="F819" t="str">
            <v xml:space="preserve"> </v>
          </cell>
          <cell r="G819">
            <v>3.7659999999999996</v>
          </cell>
          <cell r="H819" t="str">
            <v xml:space="preserve"> </v>
          </cell>
        </row>
        <row r="820">
          <cell r="B820" t="str">
            <v>Total sem BDI</v>
          </cell>
          <cell r="C820" t="str">
            <v xml:space="preserve"> </v>
          </cell>
          <cell r="F820">
            <v>8.4884000000000004</v>
          </cell>
          <cell r="G820">
            <v>6.222999999999999</v>
          </cell>
          <cell r="H820">
            <v>14.711399999999999</v>
          </cell>
        </row>
        <row r="821">
          <cell r="B821" t="str">
            <v>Total com BDI</v>
          </cell>
          <cell r="F821">
            <v>11.03</v>
          </cell>
          <cell r="G821">
            <v>8.09</v>
          </cell>
          <cell r="H821">
            <v>19.119999999999997</v>
          </cell>
        </row>
        <row r="823">
          <cell r="A823" t="str">
            <v>04024</v>
          </cell>
          <cell r="B823" t="str">
            <v>Alvenaria de bloco de concreto 19x19x39 estrutural</v>
          </cell>
          <cell r="C823" t="str">
            <v>m2</v>
          </cell>
          <cell r="F823">
            <v>23.92</v>
          </cell>
          <cell r="G823">
            <v>9.25</v>
          </cell>
          <cell r="H823">
            <v>33.17</v>
          </cell>
        </row>
        <row r="824">
          <cell r="A824" t="str">
            <v>680</v>
          </cell>
          <cell r="B824" t="str">
            <v>Bloco de concreto 19x19x39 estrutural</v>
          </cell>
          <cell r="C824" t="str">
            <v>un</v>
          </cell>
          <cell r="D824">
            <v>13</v>
          </cell>
          <cell r="E824">
            <v>1.29</v>
          </cell>
          <cell r="F824">
            <v>16.77</v>
          </cell>
        </row>
        <row r="825">
          <cell r="A825" t="str">
            <v>078</v>
          </cell>
          <cell r="B825" t="str">
            <v>Cimento</v>
          </cell>
          <cell r="C825" t="str">
            <v>kg</v>
          </cell>
          <cell r="D825">
            <v>5.7</v>
          </cell>
          <cell r="E825">
            <v>0.24</v>
          </cell>
          <cell r="F825">
            <v>1.3679999999999999</v>
          </cell>
        </row>
        <row r="826">
          <cell r="A826" t="str">
            <v>022</v>
          </cell>
          <cell r="B826" t="str">
            <v>Areia média</v>
          </cell>
          <cell r="C826" t="str">
            <v>m3</v>
          </cell>
          <cell r="D826">
            <v>2.1999999999999999E-2</v>
          </cell>
          <cell r="E826">
            <v>12</v>
          </cell>
          <cell r="F826">
            <v>0.26400000000000001</v>
          </cell>
        </row>
        <row r="827">
          <cell r="A827" t="str">
            <v>300</v>
          </cell>
          <cell r="B827" t="str">
            <v>Servente</v>
          </cell>
          <cell r="C827" t="str">
            <v>h</v>
          </cell>
          <cell r="D827">
            <v>0.8</v>
          </cell>
          <cell r="E827">
            <v>3.51</v>
          </cell>
          <cell r="F827" t="str">
            <v xml:space="preserve"> </v>
          </cell>
          <cell r="G827">
            <v>2.8079999999999998</v>
          </cell>
        </row>
        <row r="828">
          <cell r="A828" t="str">
            <v>254</v>
          </cell>
          <cell r="B828" t="str">
            <v>Pedreiro</v>
          </cell>
          <cell r="C828" t="str">
            <v>h</v>
          </cell>
          <cell r="D828">
            <v>0.8</v>
          </cell>
          <cell r="E828">
            <v>5.38</v>
          </cell>
          <cell r="F828" t="str">
            <v xml:space="preserve"> </v>
          </cell>
          <cell r="G828">
            <v>4.3040000000000003</v>
          </cell>
          <cell r="H828" t="str">
            <v xml:space="preserve"> </v>
          </cell>
        </row>
        <row r="829">
          <cell r="B829" t="str">
            <v>Total sem BDI</v>
          </cell>
          <cell r="C829" t="str">
            <v xml:space="preserve"> </v>
          </cell>
          <cell r="F829">
            <v>18.401999999999997</v>
          </cell>
          <cell r="G829">
            <v>7.1120000000000001</v>
          </cell>
          <cell r="H829">
            <v>25.513999999999996</v>
          </cell>
        </row>
        <row r="830">
          <cell r="B830" t="str">
            <v>Total com BDI</v>
          </cell>
          <cell r="F830">
            <v>23.92</v>
          </cell>
          <cell r="G830">
            <v>9.25</v>
          </cell>
          <cell r="H830">
            <v>33.17</v>
          </cell>
        </row>
        <row r="832">
          <cell r="A832" t="str">
            <v>04025</v>
          </cell>
          <cell r="B832" t="str">
            <v>Alvenaria de bloco de concreto 14x19x39 estrutural</v>
          </cell>
          <cell r="C832" t="str">
            <v>m2</v>
          </cell>
          <cell r="F832">
            <v>16.420000000000002</v>
          </cell>
          <cell r="G832">
            <v>9.25</v>
          </cell>
          <cell r="H832">
            <v>25.67</v>
          </cell>
        </row>
        <row r="833">
          <cell r="A833" t="str">
            <v>679</v>
          </cell>
          <cell r="B833" t="str">
            <v>Bloco de concreto 14x19x39 estrutural</v>
          </cell>
          <cell r="C833" t="str">
            <v>un</v>
          </cell>
          <cell r="D833">
            <v>13</v>
          </cell>
          <cell r="E833">
            <v>0.88</v>
          </cell>
          <cell r="F833">
            <v>11.44</v>
          </cell>
        </row>
        <row r="834">
          <cell r="A834" t="str">
            <v>078</v>
          </cell>
          <cell r="B834" t="str">
            <v>Cimento</v>
          </cell>
          <cell r="C834" t="str">
            <v>kg</v>
          </cell>
          <cell r="D834">
            <v>4.16</v>
          </cell>
          <cell r="E834">
            <v>0.24</v>
          </cell>
          <cell r="F834">
            <v>0.99839999999999995</v>
          </cell>
        </row>
        <row r="835">
          <cell r="A835" t="str">
            <v>022</v>
          </cell>
          <cell r="B835" t="str">
            <v>Areia média</v>
          </cell>
          <cell r="C835" t="str">
            <v>m3</v>
          </cell>
          <cell r="D835">
            <v>1.6E-2</v>
          </cell>
          <cell r="E835">
            <v>12</v>
          </cell>
          <cell r="F835">
            <v>0.192</v>
          </cell>
        </row>
        <row r="836">
          <cell r="A836" t="str">
            <v>300</v>
          </cell>
          <cell r="B836" t="str">
            <v>Servente</v>
          </cell>
          <cell r="C836" t="str">
            <v>h</v>
          </cell>
          <cell r="D836">
            <v>0.8</v>
          </cell>
          <cell r="E836">
            <v>3.51</v>
          </cell>
          <cell r="F836" t="str">
            <v xml:space="preserve"> </v>
          </cell>
          <cell r="G836">
            <v>2.8079999999999998</v>
          </cell>
        </row>
        <row r="837">
          <cell r="A837" t="str">
            <v>254</v>
          </cell>
          <cell r="B837" t="str">
            <v>Pedreiro</v>
          </cell>
          <cell r="C837" t="str">
            <v>h</v>
          </cell>
          <cell r="D837">
            <v>0.8</v>
          </cell>
          <cell r="E837">
            <v>5.38</v>
          </cell>
          <cell r="F837" t="str">
            <v xml:space="preserve"> </v>
          </cell>
          <cell r="G837">
            <v>4.3040000000000003</v>
          </cell>
          <cell r="H837" t="str">
            <v xml:space="preserve"> </v>
          </cell>
        </row>
        <row r="838">
          <cell r="B838" t="str">
            <v>Total sem BDI</v>
          </cell>
          <cell r="C838" t="str">
            <v xml:space="preserve"> </v>
          </cell>
          <cell r="F838">
            <v>12.6304</v>
          </cell>
          <cell r="G838">
            <v>7.1120000000000001</v>
          </cell>
          <cell r="H838">
            <v>19.7424</v>
          </cell>
        </row>
        <row r="839">
          <cell r="B839" t="str">
            <v>Total com BDI</v>
          </cell>
          <cell r="F839">
            <v>16.420000000000002</v>
          </cell>
          <cell r="G839">
            <v>9.25</v>
          </cell>
          <cell r="H839">
            <v>25.67</v>
          </cell>
        </row>
        <row r="841">
          <cell r="A841" t="str">
            <v>04005</v>
          </cell>
          <cell r="B841" t="str">
            <v>Chapisco  traço 1:4</v>
          </cell>
          <cell r="C841" t="str">
            <v>m2</v>
          </cell>
          <cell r="F841">
            <v>0.85</v>
          </cell>
          <cell r="G841">
            <v>1.38</v>
          </cell>
          <cell r="H841">
            <v>2.23</v>
          </cell>
        </row>
        <row r="842">
          <cell r="A842" t="str">
            <v>022</v>
          </cell>
          <cell r="B842" t="str">
            <v>Areia média</v>
          </cell>
          <cell r="C842" t="str">
            <v>m3</v>
          </cell>
          <cell r="D842">
            <v>8.9999999999999993E-3</v>
          </cell>
          <cell r="E842">
            <v>12</v>
          </cell>
          <cell r="F842">
            <v>0.10799999999999998</v>
          </cell>
        </row>
        <row r="843">
          <cell r="A843" t="str">
            <v>078</v>
          </cell>
          <cell r="B843" t="str">
            <v xml:space="preserve">cimento </v>
          </cell>
          <cell r="C843" t="str">
            <v>kg</v>
          </cell>
          <cell r="D843">
            <v>2.2749999999999999</v>
          </cell>
          <cell r="E843">
            <v>0.24</v>
          </cell>
          <cell r="F843">
            <v>0.54599999999999993</v>
          </cell>
          <cell r="G843" t="str">
            <v xml:space="preserve"> </v>
          </cell>
          <cell r="H843" t="str">
            <v xml:space="preserve"> </v>
          </cell>
        </row>
        <row r="844">
          <cell r="A844" t="str">
            <v>300</v>
          </cell>
          <cell r="B844" t="str">
            <v>Servente</v>
          </cell>
          <cell r="C844" t="str">
            <v>h</v>
          </cell>
          <cell r="D844">
            <v>0.15</v>
          </cell>
          <cell r="E844">
            <v>3.51</v>
          </cell>
          <cell r="F844" t="str">
            <v xml:space="preserve"> </v>
          </cell>
          <cell r="G844">
            <v>0.52649999999999997</v>
          </cell>
        </row>
        <row r="845">
          <cell r="A845" t="str">
            <v>254</v>
          </cell>
          <cell r="B845" t="str">
            <v>Pedreiro</v>
          </cell>
          <cell r="C845" t="str">
            <v>h</v>
          </cell>
          <cell r="D845">
            <v>0.1</v>
          </cell>
          <cell r="E845">
            <v>5.38</v>
          </cell>
          <cell r="F845" t="str">
            <v xml:space="preserve"> </v>
          </cell>
          <cell r="G845">
            <v>0.53800000000000003</v>
          </cell>
        </row>
        <row r="846">
          <cell r="B846" t="str">
            <v>Total sem BDI</v>
          </cell>
          <cell r="C846" t="str">
            <v xml:space="preserve"> </v>
          </cell>
          <cell r="F846">
            <v>0.65399999999999991</v>
          </cell>
          <cell r="G846">
            <v>1.0645</v>
          </cell>
          <cell r="H846">
            <v>1.7184999999999999</v>
          </cell>
        </row>
        <row r="847">
          <cell r="B847" t="str">
            <v>Total com BDI</v>
          </cell>
          <cell r="F847">
            <v>0.85</v>
          </cell>
          <cell r="G847">
            <v>1.38</v>
          </cell>
          <cell r="H847">
            <v>2.23</v>
          </cell>
        </row>
        <row r="849">
          <cell r="A849" t="str">
            <v>04020</v>
          </cell>
          <cell r="B849" t="str">
            <v>Chapisco  traço 1:5</v>
          </cell>
          <cell r="C849" t="str">
            <v>m2</v>
          </cell>
          <cell r="F849">
            <v>0.66</v>
          </cell>
          <cell r="G849">
            <v>1.38</v>
          </cell>
          <cell r="H849">
            <v>2.04</v>
          </cell>
        </row>
        <row r="850">
          <cell r="A850" t="str">
            <v>022</v>
          </cell>
          <cell r="B850" t="str">
            <v>Areia média</v>
          </cell>
          <cell r="C850" t="str">
            <v>m3</v>
          </cell>
          <cell r="D850">
            <v>8.0000000000000002E-3</v>
          </cell>
          <cell r="E850">
            <v>12</v>
          </cell>
          <cell r="F850">
            <v>9.6000000000000002E-2</v>
          </cell>
        </row>
        <row r="851">
          <cell r="A851" t="str">
            <v>078</v>
          </cell>
          <cell r="B851" t="str">
            <v xml:space="preserve">cimento </v>
          </cell>
          <cell r="C851" t="str">
            <v>kg</v>
          </cell>
          <cell r="D851">
            <v>1.7</v>
          </cell>
          <cell r="E851">
            <v>0.24</v>
          </cell>
          <cell r="F851">
            <v>0.40799999999999997</v>
          </cell>
          <cell r="G851" t="str">
            <v xml:space="preserve"> </v>
          </cell>
          <cell r="H851" t="str">
            <v xml:space="preserve"> </v>
          </cell>
        </row>
        <row r="852">
          <cell r="A852" t="str">
            <v>300</v>
          </cell>
          <cell r="B852" t="str">
            <v>Servente</v>
          </cell>
          <cell r="C852" t="str">
            <v>h</v>
          </cell>
          <cell r="D852">
            <v>0.15</v>
          </cell>
          <cell r="E852">
            <v>3.51</v>
          </cell>
          <cell r="F852" t="str">
            <v xml:space="preserve"> </v>
          </cell>
          <cell r="G852">
            <v>0.52649999999999997</v>
          </cell>
        </row>
        <row r="853">
          <cell r="A853" t="str">
            <v>254</v>
          </cell>
          <cell r="B853" t="str">
            <v>Pedreiro</v>
          </cell>
          <cell r="C853" t="str">
            <v>h</v>
          </cell>
          <cell r="D853">
            <v>0.1</v>
          </cell>
          <cell r="E853">
            <v>5.38</v>
          </cell>
          <cell r="F853" t="str">
            <v xml:space="preserve"> </v>
          </cell>
          <cell r="G853">
            <v>0.53800000000000003</v>
          </cell>
        </row>
        <row r="854">
          <cell r="B854" t="str">
            <v>Total sem BDI</v>
          </cell>
          <cell r="C854" t="str">
            <v xml:space="preserve"> </v>
          </cell>
          <cell r="F854">
            <v>0.504</v>
          </cell>
          <cell r="G854">
            <v>1.0645</v>
          </cell>
          <cell r="H854">
            <v>1.5685</v>
          </cell>
        </row>
        <row r="855">
          <cell r="B855" t="str">
            <v>Total com BDI</v>
          </cell>
          <cell r="F855">
            <v>0.66</v>
          </cell>
          <cell r="G855">
            <v>1.38</v>
          </cell>
          <cell r="H855">
            <v>2.04</v>
          </cell>
        </row>
        <row r="857">
          <cell r="A857" t="str">
            <v>04006</v>
          </cell>
          <cell r="B857" t="str">
            <v>Reboco  (massa única) 1:2:8</v>
          </cell>
          <cell r="C857" t="str">
            <v>m2</v>
          </cell>
          <cell r="F857">
            <v>1.25</v>
          </cell>
          <cell r="G857">
            <v>6.93</v>
          </cell>
          <cell r="H857">
            <v>8.18</v>
          </cell>
        </row>
        <row r="858">
          <cell r="A858" t="str">
            <v>028</v>
          </cell>
          <cell r="B858" t="str">
            <v>Betoneira 320 litros</v>
          </cell>
          <cell r="C858" t="str">
            <v>h</v>
          </cell>
          <cell r="D858">
            <v>1.6E-2</v>
          </cell>
          <cell r="E858">
            <v>0.77</v>
          </cell>
          <cell r="F858">
            <v>1.2320000000000001E-2</v>
          </cell>
        </row>
        <row r="859">
          <cell r="A859" t="str">
            <v>078</v>
          </cell>
          <cell r="B859" t="str">
            <v>Cimento</v>
          </cell>
          <cell r="C859" t="str">
            <v>kg</v>
          </cell>
          <cell r="D859">
            <v>2.23</v>
          </cell>
          <cell r="E859">
            <v>0.24</v>
          </cell>
          <cell r="F859">
            <v>0.53520000000000001</v>
          </cell>
        </row>
        <row r="860">
          <cell r="A860" t="str">
            <v>021</v>
          </cell>
          <cell r="B860" t="str">
            <v>Areia fina</v>
          </cell>
          <cell r="C860" t="str">
            <v>m3</v>
          </cell>
          <cell r="D860">
            <v>0.02</v>
          </cell>
          <cell r="E860">
            <v>12</v>
          </cell>
          <cell r="F860">
            <v>0.24</v>
          </cell>
          <cell r="G860" t="str">
            <v xml:space="preserve"> </v>
          </cell>
        </row>
        <row r="861">
          <cell r="A861" t="str">
            <v>059</v>
          </cell>
          <cell r="B861" t="str">
            <v>Cal hidratada</v>
          </cell>
          <cell r="C861" t="str">
            <v>kg</v>
          </cell>
          <cell r="D861">
            <v>1.7509999999999999</v>
          </cell>
          <cell r="E861">
            <v>0.1</v>
          </cell>
          <cell r="F861">
            <v>0.17510000000000001</v>
          </cell>
          <cell r="G861" t="str">
            <v xml:space="preserve"> </v>
          </cell>
          <cell r="H861" t="str">
            <v xml:space="preserve"> </v>
          </cell>
        </row>
        <row r="862">
          <cell r="A862" t="str">
            <v>300</v>
          </cell>
          <cell r="B862" t="str">
            <v>Servente</v>
          </cell>
          <cell r="C862" t="str">
            <v>h</v>
          </cell>
          <cell r="D862">
            <v>0.6</v>
          </cell>
          <cell r="E862">
            <v>3.51</v>
          </cell>
          <cell r="F862" t="str">
            <v xml:space="preserve"> </v>
          </cell>
          <cell r="G862">
            <v>2.1059999999999999</v>
          </cell>
        </row>
        <row r="863">
          <cell r="A863" t="str">
            <v>254</v>
          </cell>
          <cell r="B863" t="str">
            <v>Pedreiro</v>
          </cell>
          <cell r="C863" t="str">
            <v>h</v>
          </cell>
          <cell r="D863">
            <v>0.6</v>
          </cell>
          <cell r="E863">
            <v>5.38</v>
          </cell>
          <cell r="F863" t="str">
            <v xml:space="preserve"> </v>
          </cell>
          <cell r="G863">
            <v>3.2279999999999998</v>
          </cell>
        </row>
        <row r="864">
          <cell r="B864" t="str">
            <v>Total sem BDI</v>
          </cell>
          <cell r="C864" t="str">
            <v xml:space="preserve"> </v>
          </cell>
          <cell r="F864">
            <v>0.96262000000000003</v>
          </cell>
          <cell r="G864">
            <v>5.3339999999999996</v>
          </cell>
          <cell r="H864">
            <v>6.2966199999999999</v>
          </cell>
        </row>
        <row r="865">
          <cell r="B865" t="str">
            <v>Total com BDI</v>
          </cell>
          <cell r="F865">
            <v>1.25</v>
          </cell>
          <cell r="G865">
            <v>6.93</v>
          </cell>
          <cell r="H865">
            <v>8.18</v>
          </cell>
        </row>
        <row r="867">
          <cell r="A867" t="str">
            <v>04017</v>
          </cell>
          <cell r="B867" t="str">
            <v>Requadro de esquadrias</v>
          </cell>
          <cell r="C867" t="str">
            <v>m</v>
          </cell>
          <cell r="F867">
            <v>0.69</v>
          </cell>
          <cell r="G867">
            <v>2.31</v>
          </cell>
          <cell r="H867">
            <v>3</v>
          </cell>
        </row>
        <row r="868">
          <cell r="A868" t="str">
            <v>220</v>
          </cell>
          <cell r="B868" t="str">
            <v>Madeira pinus 2,5x9cm</v>
          </cell>
          <cell r="C868" t="str">
            <v>m</v>
          </cell>
          <cell r="D868">
            <v>1.6E-2</v>
          </cell>
          <cell r="E868">
            <v>0.68</v>
          </cell>
          <cell r="F868">
            <v>1.0880000000000001E-2</v>
          </cell>
        </row>
        <row r="869">
          <cell r="A869" t="str">
            <v>078</v>
          </cell>
          <cell r="B869" t="str">
            <v>Cimento</v>
          </cell>
          <cell r="C869" t="str">
            <v>kg</v>
          </cell>
          <cell r="D869">
            <v>0.44</v>
          </cell>
          <cell r="E869">
            <v>0.24</v>
          </cell>
          <cell r="F869">
            <v>0.1056</v>
          </cell>
        </row>
        <row r="870">
          <cell r="A870" t="str">
            <v>021</v>
          </cell>
          <cell r="B870" t="str">
            <v>Areia fina</v>
          </cell>
          <cell r="C870" t="str">
            <v>m3</v>
          </cell>
          <cell r="D870">
            <v>3.2000000000000001E-2</v>
          </cell>
          <cell r="E870">
            <v>12</v>
          </cell>
          <cell r="F870">
            <v>0.38400000000000001</v>
          </cell>
          <cell r="G870" t="str">
            <v xml:space="preserve"> </v>
          </cell>
        </row>
        <row r="871">
          <cell r="A871" t="str">
            <v>059</v>
          </cell>
          <cell r="B871" t="str">
            <v>Cal hidratada</v>
          </cell>
          <cell r="C871" t="str">
            <v>kg</v>
          </cell>
          <cell r="D871">
            <v>0.34</v>
          </cell>
          <cell r="E871">
            <v>0.1</v>
          </cell>
          <cell r="F871">
            <v>3.4000000000000002E-2</v>
          </cell>
          <cell r="G871" t="str">
            <v xml:space="preserve"> </v>
          </cell>
          <cell r="H871" t="str">
            <v xml:space="preserve"> </v>
          </cell>
        </row>
        <row r="872">
          <cell r="A872" t="str">
            <v>300</v>
          </cell>
          <cell r="B872" t="str">
            <v>Servente</v>
          </cell>
          <cell r="C872" t="str">
            <v>h</v>
          </cell>
          <cell r="D872">
            <v>0.2</v>
          </cell>
          <cell r="E872">
            <v>3.51</v>
          </cell>
          <cell r="F872" t="str">
            <v xml:space="preserve"> </v>
          </cell>
          <cell r="G872">
            <v>0.70199999999999996</v>
          </cell>
        </row>
        <row r="873">
          <cell r="A873" t="str">
            <v>254</v>
          </cell>
          <cell r="B873" t="str">
            <v>Pedreiro</v>
          </cell>
          <cell r="C873" t="str">
            <v>h</v>
          </cell>
          <cell r="D873">
            <v>0.2</v>
          </cell>
          <cell r="E873">
            <v>5.38</v>
          </cell>
          <cell r="F873" t="str">
            <v xml:space="preserve"> </v>
          </cell>
          <cell r="G873">
            <v>1.0760000000000001</v>
          </cell>
        </row>
        <row r="874">
          <cell r="B874" t="str">
            <v>Total sem BDI</v>
          </cell>
          <cell r="C874" t="str">
            <v xml:space="preserve"> </v>
          </cell>
          <cell r="F874">
            <v>0.53448000000000007</v>
          </cell>
          <cell r="G874">
            <v>1.778</v>
          </cell>
          <cell r="H874">
            <v>2.3124799999999999</v>
          </cell>
        </row>
        <row r="875">
          <cell r="B875" t="str">
            <v>Total com BDI</v>
          </cell>
          <cell r="F875">
            <v>0.69</v>
          </cell>
          <cell r="G875">
            <v>2.31</v>
          </cell>
          <cell r="H875">
            <v>3</v>
          </cell>
        </row>
        <row r="877">
          <cell r="A877" t="str">
            <v>04016</v>
          </cell>
          <cell r="B877" t="str">
            <v>Reboco  com argamassa pré-misturada</v>
          </cell>
          <cell r="C877" t="str">
            <v>m2</v>
          </cell>
          <cell r="F877">
            <v>1.62</v>
          </cell>
          <cell r="G877">
            <v>6.48</v>
          </cell>
          <cell r="H877">
            <v>8.1000000000000014</v>
          </cell>
        </row>
        <row r="878">
          <cell r="A878" t="str">
            <v>028</v>
          </cell>
          <cell r="B878" t="str">
            <v>Betoneira 320 litros</v>
          </cell>
          <cell r="C878" t="str">
            <v>h</v>
          </cell>
          <cell r="D878">
            <v>1.6E-2</v>
          </cell>
          <cell r="E878">
            <v>0.77</v>
          </cell>
          <cell r="F878">
            <v>1.2320000000000001E-2</v>
          </cell>
        </row>
        <row r="879">
          <cell r="A879" t="str">
            <v>078</v>
          </cell>
          <cell r="B879" t="str">
            <v>Cimento</v>
          </cell>
          <cell r="C879" t="str">
            <v>kg</v>
          </cell>
          <cell r="D879">
            <v>2.23</v>
          </cell>
          <cell r="E879">
            <v>0.24</v>
          </cell>
          <cell r="F879">
            <v>0.53520000000000001</v>
          </cell>
        </row>
        <row r="880">
          <cell r="A880" t="str">
            <v>473</v>
          </cell>
          <cell r="B880" t="str">
            <v>Argamassa para reboco pré-misturada</v>
          </cell>
          <cell r="C880" t="str">
            <v>m3</v>
          </cell>
          <cell r="D880">
            <v>0.02</v>
          </cell>
          <cell r="E880">
            <v>35</v>
          </cell>
          <cell r="F880">
            <v>0.70000000000000007</v>
          </cell>
          <cell r="G880" t="str">
            <v xml:space="preserve"> </v>
          </cell>
        </row>
        <row r="881">
          <cell r="A881" t="str">
            <v>300</v>
          </cell>
          <cell r="B881" t="str">
            <v>Servente</v>
          </cell>
          <cell r="C881" t="str">
            <v>h</v>
          </cell>
          <cell r="D881">
            <v>0.5</v>
          </cell>
          <cell r="E881">
            <v>3.51</v>
          </cell>
          <cell r="F881" t="str">
            <v xml:space="preserve"> </v>
          </cell>
          <cell r="G881">
            <v>1.7549999999999999</v>
          </cell>
        </row>
        <row r="882">
          <cell r="A882" t="str">
            <v>254</v>
          </cell>
          <cell r="B882" t="str">
            <v>Pedreiro</v>
          </cell>
          <cell r="C882" t="str">
            <v>h</v>
          </cell>
          <cell r="D882">
            <v>0.6</v>
          </cell>
          <cell r="E882">
            <v>5.38</v>
          </cell>
          <cell r="F882" t="str">
            <v xml:space="preserve"> </v>
          </cell>
          <cell r="G882">
            <v>3.2279999999999998</v>
          </cell>
        </row>
        <row r="883">
          <cell r="B883" t="str">
            <v>Total sem BDI</v>
          </cell>
          <cell r="C883" t="str">
            <v xml:space="preserve"> </v>
          </cell>
          <cell r="F883">
            <v>1.2475200000000002</v>
          </cell>
          <cell r="G883">
            <v>4.9829999999999997</v>
          </cell>
          <cell r="H883">
            <v>6.2305200000000003</v>
          </cell>
        </row>
        <row r="884">
          <cell r="B884" t="str">
            <v>Total com BDI</v>
          </cell>
          <cell r="F884">
            <v>1.62</v>
          </cell>
          <cell r="G884">
            <v>6.48</v>
          </cell>
          <cell r="H884">
            <v>8.1000000000000014</v>
          </cell>
        </row>
        <row r="886">
          <cell r="A886" t="str">
            <v>04007</v>
          </cell>
          <cell r="B886" t="str">
            <v>Azulejo 20x20 extra</v>
          </cell>
          <cell r="C886" t="str">
            <v>m2</v>
          </cell>
          <cell r="F886">
            <v>12.41</v>
          </cell>
          <cell r="G886">
            <v>6.93</v>
          </cell>
          <cell r="H886">
            <v>19.34</v>
          </cell>
        </row>
        <row r="887">
          <cell r="A887" t="str">
            <v>025</v>
          </cell>
          <cell r="B887" t="str">
            <v>Azulejo 20x20 extra</v>
          </cell>
          <cell r="C887" t="str">
            <v>m2</v>
          </cell>
          <cell r="D887">
            <v>1.1000000000000001</v>
          </cell>
          <cell r="E887">
            <v>7.7</v>
          </cell>
          <cell r="F887">
            <v>8.4700000000000006</v>
          </cell>
        </row>
        <row r="888">
          <cell r="A888" t="str">
            <v>023</v>
          </cell>
          <cell r="B888" t="str">
            <v>Argamassa colante</v>
          </cell>
          <cell r="C888" t="str">
            <v>kg</v>
          </cell>
          <cell r="D888">
            <v>3</v>
          </cell>
          <cell r="E888">
            <v>0.22</v>
          </cell>
          <cell r="F888">
            <v>0.66</v>
          </cell>
        </row>
        <row r="889">
          <cell r="A889" t="str">
            <v>289</v>
          </cell>
          <cell r="B889" t="str">
            <v>Rejunte preto junta larga</v>
          </cell>
          <cell r="C889" t="str">
            <v>kg</v>
          </cell>
          <cell r="D889">
            <v>0.5</v>
          </cell>
          <cell r="E889">
            <v>0.83</v>
          </cell>
          <cell r="F889">
            <v>0.41499999999999998</v>
          </cell>
          <cell r="G889" t="str">
            <v xml:space="preserve"> </v>
          </cell>
          <cell r="H889" t="str">
            <v xml:space="preserve"> </v>
          </cell>
        </row>
        <row r="890">
          <cell r="A890" t="str">
            <v>300</v>
          </cell>
          <cell r="B890" t="str">
            <v>Servente</v>
          </cell>
          <cell r="C890" t="str">
            <v>h</v>
          </cell>
          <cell r="D890">
            <v>0.6</v>
          </cell>
          <cell r="E890">
            <v>3.51</v>
          </cell>
          <cell r="F890" t="str">
            <v xml:space="preserve"> </v>
          </cell>
          <cell r="G890">
            <v>2.1059999999999999</v>
          </cell>
        </row>
        <row r="891">
          <cell r="A891" t="str">
            <v>441</v>
          </cell>
          <cell r="B891" t="str">
            <v>Azulejista</v>
          </cell>
          <cell r="C891" t="str">
            <v>h</v>
          </cell>
          <cell r="D891">
            <v>0.6</v>
          </cell>
          <cell r="E891">
            <v>5.38</v>
          </cell>
          <cell r="F891" t="str">
            <v xml:space="preserve"> </v>
          </cell>
          <cell r="G891">
            <v>3.2279999999999998</v>
          </cell>
        </row>
        <row r="892">
          <cell r="B892" t="str">
            <v>Total sem BDI</v>
          </cell>
          <cell r="F892">
            <v>9.5449999999999999</v>
          </cell>
          <cell r="G892">
            <v>5.3339999999999996</v>
          </cell>
          <cell r="H892">
            <v>14.879</v>
          </cell>
        </row>
        <row r="893">
          <cell r="B893" t="str">
            <v>Total com BDI</v>
          </cell>
          <cell r="F893">
            <v>12.41</v>
          </cell>
          <cell r="G893">
            <v>6.93</v>
          </cell>
          <cell r="H893">
            <v>19.34</v>
          </cell>
        </row>
        <row r="895">
          <cell r="A895" t="str">
            <v>04008</v>
          </cell>
          <cell r="B895" t="str">
            <v>Elemento vazado cimento 40x40x7</v>
          </cell>
          <cell r="C895" t="str">
            <v>m2</v>
          </cell>
          <cell r="F895">
            <v>8.42</v>
          </cell>
          <cell r="G895">
            <v>6.93</v>
          </cell>
          <cell r="H895">
            <v>15.35</v>
          </cell>
        </row>
        <row r="896">
          <cell r="A896" t="str">
            <v>393</v>
          </cell>
          <cell r="B896" t="str">
            <v>Elemento vazado cimento 40x40x7</v>
          </cell>
          <cell r="C896" t="str">
            <v>un</v>
          </cell>
          <cell r="D896">
            <v>6</v>
          </cell>
          <cell r="E896">
            <v>0.99</v>
          </cell>
          <cell r="F896">
            <v>5.9399999999999995</v>
          </cell>
        </row>
        <row r="897">
          <cell r="A897" t="str">
            <v>078</v>
          </cell>
          <cell r="B897" t="str">
            <v>Cimento</v>
          </cell>
          <cell r="C897" t="str">
            <v>kg</v>
          </cell>
          <cell r="D897">
            <v>1.9</v>
          </cell>
          <cell r="E897">
            <v>0.24</v>
          </cell>
          <cell r="F897">
            <v>0.45599999999999996</v>
          </cell>
        </row>
        <row r="898">
          <cell r="A898" t="str">
            <v>022</v>
          </cell>
          <cell r="B898" t="str">
            <v>Areia média</v>
          </cell>
          <cell r="C898" t="str">
            <v>m3</v>
          </cell>
          <cell r="D898">
            <v>7.0000000000000001E-3</v>
          </cell>
          <cell r="E898">
            <v>12</v>
          </cell>
          <cell r="F898">
            <v>8.4000000000000005E-2</v>
          </cell>
        </row>
        <row r="899">
          <cell r="A899" t="str">
            <v>254</v>
          </cell>
          <cell r="B899" t="str">
            <v>Pedreiro</v>
          </cell>
          <cell r="C899" t="str">
            <v>h</v>
          </cell>
          <cell r="D899">
            <v>0.6</v>
          </cell>
          <cell r="E899">
            <v>5.38</v>
          </cell>
          <cell r="G899">
            <v>3.2279999999999998</v>
          </cell>
        </row>
        <row r="900">
          <cell r="A900" t="str">
            <v>300</v>
          </cell>
          <cell r="B900" t="str">
            <v>servente</v>
          </cell>
          <cell r="C900" t="str">
            <v>h</v>
          </cell>
          <cell r="D900">
            <v>0.6</v>
          </cell>
          <cell r="E900">
            <v>3.51</v>
          </cell>
          <cell r="G900">
            <v>2.1059999999999999</v>
          </cell>
        </row>
        <row r="901">
          <cell r="B901" t="str">
            <v>Total sem BDI</v>
          </cell>
          <cell r="F901">
            <v>6.4799999999999986</v>
          </cell>
          <cell r="G901">
            <v>5.3339999999999996</v>
          </cell>
          <cell r="H901">
            <v>11.813999999999998</v>
          </cell>
        </row>
        <row r="902">
          <cell r="B902" t="str">
            <v>Total com BDI</v>
          </cell>
          <cell r="F902">
            <v>8.42</v>
          </cell>
          <cell r="G902">
            <v>6.93</v>
          </cell>
          <cell r="H902">
            <v>15.35</v>
          </cell>
        </row>
        <row r="904">
          <cell r="A904" t="str">
            <v>04009</v>
          </cell>
          <cell r="B904" t="str">
            <v>Elemento vazado cimento 24x24x10</v>
          </cell>
          <cell r="C904" t="str">
            <v>m2</v>
          </cell>
          <cell r="F904">
            <v>19.32</v>
          </cell>
          <cell r="G904">
            <v>10.4</v>
          </cell>
          <cell r="H904">
            <v>29.72</v>
          </cell>
        </row>
        <row r="905">
          <cell r="A905" t="str">
            <v>394</v>
          </cell>
          <cell r="B905" t="str">
            <v xml:space="preserve">Elemento vazado cimento 24x24x10 </v>
          </cell>
          <cell r="C905" t="str">
            <v>un</v>
          </cell>
          <cell r="D905">
            <v>17</v>
          </cell>
          <cell r="E905">
            <v>0.82</v>
          </cell>
          <cell r="F905">
            <v>13.94</v>
          </cell>
        </row>
        <row r="906">
          <cell r="A906" t="str">
            <v>078</v>
          </cell>
          <cell r="B906" t="str">
            <v>Cimento</v>
          </cell>
          <cell r="C906" t="str">
            <v>kg</v>
          </cell>
          <cell r="D906">
            <v>3.1</v>
          </cell>
          <cell r="E906">
            <v>0.24</v>
          </cell>
          <cell r="F906">
            <v>0.74399999999999999</v>
          </cell>
        </row>
        <row r="907">
          <cell r="A907" t="str">
            <v>022</v>
          </cell>
          <cell r="B907" t="str">
            <v>Areia média</v>
          </cell>
          <cell r="C907" t="str">
            <v>m3</v>
          </cell>
          <cell r="D907">
            <v>1.4999999999999999E-2</v>
          </cell>
          <cell r="E907">
            <v>12</v>
          </cell>
          <cell r="F907">
            <v>0.18</v>
          </cell>
        </row>
        <row r="908">
          <cell r="A908" t="str">
            <v>254</v>
          </cell>
          <cell r="B908" t="str">
            <v>Pedreiro</v>
          </cell>
          <cell r="C908" t="str">
            <v>h</v>
          </cell>
          <cell r="D908">
            <v>0.9</v>
          </cell>
          <cell r="E908">
            <v>5.38</v>
          </cell>
          <cell r="G908">
            <v>4.8419999999999996</v>
          </cell>
        </row>
        <row r="909">
          <cell r="A909" t="str">
            <v>300</v>
          </cell>
          <cell r="B909" t="str">
            <v>servente</v>
          </cell>
          <cell r="C909" t="str">
            <v>h</v>
          </cell>
          <cell r="D909">
            <v>0.9</v>
          </cell>
          <cell r="E909">
            <v>3.51</v>
          </cell>
          <cell r="G909">
            <v>3.1589999999999998</v>
          </cell>
        </row>
        <row r="910">
          <cell r="B910" t="str">
            <v>Total sem BDI</v>
          </cell>
          <cell r="F910">
            <v>14.863999999999999</v>
          </cell>
          <cell r="G910">
            <v>8.0009999999999994</v>
          </cell>
          <cell r="H910">
            <v>22.864999999999998</v>
          </cell>
        </row>
        <row r="911">
          <cell r="B911" t="str">
            <v>Total com BDI</v>
          </cell>
          <cell r="F911">
            <v>19.32</v>
          </cell>
          <cell r="G911">
            <v>10.4</v>
          </cell>
          <cell r="H911">
            <v>29.72</v>
          </cell>
        </row>
        <row r="913">
          <cell r="A913" t="str">
            <v>04010</v>
          </cell>
          <cell r="B913" t="str">
            <v>Elemento vazado cerâmica</v>
          </cell>
          <cell r="C913" t="str">
            <v>m2</v>
          </cell>
          <cell r="F913">
            <v>4.6900000000000004</v>
          </cell>
          <cell r="G913">
            <v>10.4</v>
          </cell>
          <cell r="H913">
            <v>15.09</v>
          </cell>
        </row>
        <row r="914">
          <cell r="A914" t="str">
            <v>122</v>
          </cell>
          <cell r="B914" t="str">
            <v>Elemento vazado cerâmico reto</v>
          </cell>
          <cell r="C914" t="str">
            <v>un</v>
          </cell>
          <cell r="D914">
            <v>17</v>
          </cell>
          <cell r="E914">
            <v>0.16</v>
          </cell>
          <cell r="F914">
            <v>2.72</v>
          </cell>
        </row>
        <row r="915">
          <cell r="A915" t="str">
            <v>078</v>
          </cell>
          <cell r="B915" t="str">
            <v>Cimento</v>
          </cell>
          <cell r="C915" t="str">
            <v>kg</v>
          </cell>
          <cell r="D915">
            <v>3</v>
          </cell>
          <cell r="E915">
            <v>0.24</v>
          </cell>
          <cell r="F915">
            <v>0.72</v>
          </cell>
        </row>
        <row r="916">
          <cell r="A916" t="str">
            <v>022</v>
          </cell>
          <cell r="B916" t="str">
            <v>Areia média</v>
          </cell>
          <cell r="C916" t="str">
            <v>m3</v>
          </cell>
          <cell r="D916">
            <v>1.4E-2</v>
          </cell>
          <cell r="E916">
            <v>12</v>
          </cell>
          <cell r="F916">
            <v>0.16800000000000001</v>
          </cell>
        </row>
        <row r="917">
          <cell r="A917" t="str">
            <v>254</v>
          </cell>
          <cell r="B917" t="str">
            <v>Pedreiro</v>
          </cell>
          <cell r="C917" t="str">
            <v>h</v>
          </cell>
          <cell r="D917">
            <v>0.9</v>
          </cell>
          <cell r="E917">
            <v>5.38</v>
          </cell>
          <cell r="G917">
            <v>4.8419999999999996</v>
          </cell>
        </row>
        <row r="918">
          <cell r="A918" t="str">
            <v>300</v>
          </cell>
          <cell r="B918" t="str">
            <v>servente</v>
          </cell>
          <cell r="C918" t="str">
            <v>h</v>
          </cell>
          <cell r="D918">
            <v>0.9</v>
          </cell>
          <cell r="E918">
            <v>3.51</v>
          </cell>
          <cell r="G918">
            <v>3.1589999999999998</v>
          </cell>
        </row>
        <row r="919">
          <cell r="B919" t="str">
            <v>Total sem BDI</v>
          </cell>
          <cell r="F919">
            <v>3.6080000000000005</v>
          </cell>
          <cell r="G919">
            <v>8.0009999999999994</v>
          </cell>
          <cell r="H919">
            <v>11.609</v>
          </cell>
        </row>
        <row r="920">
          <cell r="B920" t="str">
            <v>Total com BDI</v>
          </cell>
          <cell r="F920">
            <v>4.6900000000000004</v>
          </cell>
          <cell r="G920">
            <v>10.4</v>
          </cell>
          <cell r="H920">
            <v>15.09</v>
          </cell>
        </row>
        <row r="922">
          <cell r="A922" t="str">
            <v>04011</v>
          </cell>
          <cell r="B922" t="str">
            <v>Chapa lisa fibrocimento 6mm</v>
          </cell>
          <cell r="C922" t="str">
            <v>m2</v>
          </cell>
          <cell r="F922">
            <v>27.74</v>
          </cell>
          <cell r="G922">
            <v>6.23</v>
          </cell>
          <cell r="H922">
            <v>33.97</v>
          </cell>
        </row>
        <row r="923">
          <cell r="A923" t="str">
            <v>250</v>
          </cell>
          <cell r="B923" t="str">
            <v>Parafuso 5/16x50 com arruela</v>
          </cell>
          <cell r="C923" t="str">
            <v>un</v>
          </cell>
          <cell r="D923">
            <v>12</v>
          </cell>
          <cell r="E923">
            <v>0.19</v>
          </cell>
          <cell r="F923">
            <v>2.2800000000000002</v>
          </cell>
        </row>
        <row r="924">
          <cell r="A924" t="str">
            <v>426</v>
          </cell>
          <cell r="B924" t="str">
            <v>Chapa de fibrocimento 6mm</v>
          </cell>
          <cell r="C924" t="str">
            <v>m2</v>
          </cell>
          <cell r="D924">
            <v>1.05</v>
          </cell>
          <cell r="E924">
            <v>18.149999999999999</v>
          </cell>
          <cell r="F924">
            <v>19.057500000000001</v>
          </cell>
        </row>
        <row r="925">
          <cell r="A925" t="str">
            <v>070</v>
          </cell>
          <cell r="B925" t="str">
            <v>Carpinteiro</v>
          </cell>
          <cell r="C925" t="str">
            <v>h</v>
          </cell>
          <cell r="D925">
            <v>0.5</v>
          </cell>
          <cell r="E925">
            <v>5.38</v>
          </cell>
          <cell r="G925">
            <v>2.69</v>
          </cell>
        </row>
        <row r="926">
          <cell r="A926" t="str">
            <v>300</v>
          </cell>
          <cell r="B926" t="str">
            <v>Servente</v>
          </cell>
          <cell r="C926" t="str">
            <v>h</v>
          </cell>
          <cell r="D926">
            <v>0.6</v>
          </cell>
          <cell r="E926">
            <v>3.51</v>
          </cell>
          <cell r="G926">
            <v>2.1059999999999999</v>
          </cell>
        </row>
        <row r="927">
          <cell r="B927" t="str">
            <v>Total sem BDI</v>
          </cell>
          <cell r="F927">
            <v>21.337500000000002</v>
          </cell>
          <cell r="G927">
            <v>4.7959999999999994</v>
          </cell>
          <cell r="H927">
            <v>26.133500000000002</v>
          </cell>
        </row>
        <row r="928">
          <cell r="B928" t="str">
            <v>Total com BDI</v>
          </cell>
          <cell r="F928">
            <v>27.74</v>
          </cell>
          <cell r="G928">
            <v>6.23</v>
          </cell>
          <cell r="H928">
            <v>33.97</v>
          </cell>
        </row>
        <row r="930">
          <cell r="A930" t="str">
            <v>04019</v>
          </cell>
          <cell r="B930" t="str">
            <v>Chapa lisa compensado naval 15mm</v>
          </cell>
          <cell r="C930" t="str">
            <v>m2</v>
          </cell>
          <cell r="F930">
            <v>29.14</v>
          </cell>
          <cell r="G930">
            <v>5.78</v>
          </cell>
          <cell r="H930">
            <v>34.92</v>
          </cell>
        </row>
        <row r="931">
          <cell r="A931" t="str">
            <v>610</v>
          </cell>
          <cell r="B931" t="str">
            <v>Chapa compensada naval 15mm 160x220</v>
          </cell>
          <cell r="C931" t="str">
            <v>un</v>
          </cell>
          <cell r="D931">
            <v>0.31</v>
          </cell>
          <cell r="E931">
            <v>72</v>
          </cell>
          <cell r="F931">
            <v>22.32</v>
          </cell>
        </row>
        <row r="932">
          <cell r="A932" t="str">
            <v>274</v>
          </cell>
          <cell r="B932" t="str">
            <v>Prego</v>
          </cell>
          <cell r="C932" t="str">
            <v>kg</v>
          </cell>
          <cell r="D932">
            <v>0.05</v>
          </cell>
          <cell r="E932">
            <v>1.87</v>
          </cell>
          <cell r="F932">
            <v>9.3500000000000014E-2</v>
          </cell>
        </row>
        <row r="933">
          <cell r="A933" t="str">
            <v>070</v>
          </cell>
          <cell r="B933" t="str">
            <v>Carpinteiro</v>
          </cell>
          <cell r="C933" t="str">
            <v>h</v>
          </cell>
          <cell r="D933">
            <v>0.5</v>
          </cell>
          <cell r="E933">
            <v>5.38</v>
          </cell>
          <cell r="G933">
            <v>2.69</v>
          </cell>
        </row>
        <row r="934">
          <cell r="A934" t="str">
            <v>300</v>
          </cell>
          <cell r="B934" t="str">
            <v>Servente</v>
          </cell>
          <cell r="C934" t="str">
            <v>h</v>
          </cell>
          <cell r="D934">
            <v>0.5</v>
          </cell>
          <cell r="E934">
            <v>3.51</v>
          </cell>
          <cell r="G934">
            <v>1.7549999999999999</v>
          </cell>
        </row>
        <row r="935">
          <cell r="B935" t="str">
            <v>Total sem BDI</v>
          </cell>
          <cell r="F935">
            <v>22.413499999999999</v>
          </cell>
          <cell r="G935">
            <v>4.4450000000000003</v>
          </cell>
          <cell r="H935">
            <v>26.858499999999999</v>
          </cell>
        </row>
        <row r="936">
          <cell r="B936" t="str">
            <v>Total com BDI</v>
          </cell>
          <cell r="F936">
            <v>29.14</v>
          </cell>
          <cell r="G936">
            <v>5.78</v>
          </cell>
          <cell r="H936">
            <v>34.92</v>
          </cell>
        </row>
        <row r="938">
          <cell r="A938" t="str">
            <v>04012</v>
          </cell>
          <cell r="B938" t="str">
            <v>Divisória  em argamassa armada 5cm</v>
          </cell>
          <cell r="C938" t="str">
            <v>m2</v>
          </cell>
          <cell r="F938">
            <v>31.61</v>
          </cell>
          <cell r="G938">
            <v>9.7899999999999991</v>
          </cell>
          <cell r="H938">
            <v>41.4</v>
          </cell>
        </row>
        <row r="939">
          <cell r="A939" t="str">
            <v>078</v>
          </cell>
          <cell r="B939" t="str">
            <v>Cimento</v>
          </cell>
          <cell r="C939" t="str">
            <v>kg</v>
          </cell>
          <cell r="D939">
            <v>20</v>
          </cell>
          <cell r="E939">
            <v>0.24</v>
          </cell>
          <cell r="F939">
            <v>4.8</v>
          </cell>
        </row>
        <row r="940">
          <cell r="A940" t="str">
            <v>022</v>
          </cell>
          <cell r="B940" t="str">
            <v>Areia média</v>
          </cell>
          <cell r="C940" t="str">
            <v>m3</v>
          </cell>
          <cell r="D940">
            <v>0.04</v>
          </cell>
          <cell r="E940">
            <v>12</v>
          </cell>
          <cell r="F940">
            <v>0.48</v>
          </cell>
        </row>
        <row r="941">
          <cell r="A941" t="str">
            <v>440</v>
          </cell>
          <cell r="B941" t="str">
            <v>Brita 3/4</v>
          </cell>
          <cell r="C941" t="str">
            <v>M3</v>
          </cell>
          <cell r="D941">
            <v>0.04</v>
          </cell>
          <cell r="E941">
            <v>26.5</v>
          </cell>
          <cell r="F941">
            <v>1.06</v>
          </cell>
        </row>
        <row r="942">
          <cell r="A942" t="str">
            <v>012</v>
          </cell>
          <cell r="B942" t="str">
            <v>Aço CA-60 5mm</v>
          </cell>
          <cell r="C942" t="str">
            <v>kg</v>
          </cell>
          <cell r="D942">
            <v>4</v>
          </cell>
          <cell r="E942">
            <v>1.2</v>
          </cell>
          <cell r="F942">
            <v>4.8</v>
          </cell>
        </row>
        <row r="943">
          <cell r="A943" t="str">
            <v>075</v>
          </cell>
          <cell r="B943" t="str">
            <v>Chapa madeirit 12mm</v>
          </cell>
          <cell r="C943" t="str">
            <v>m2</v>
          </cell>
          <cell r="D943">
            <v>2</v>
          </cell>
          <cell r="E943">
            <v>6.38</v>
          </cell>
          <cell r="F943">
            <v>12.76</v>
          </cell>
        </row>
        <row r="944">
          <cell r="A944" t="str">
            <v>275</v>
          </cell>
          <cell r="B944" t="str">
            <v>Pregos 17x27</v>
          </cell>
          <cell r="C944" t="str">
            <v>kg</v>
          </cell>
          <cell r="D944">
            <v>0.2</v>
          </cell>
          <cell r="E944">
            <v>2.09</v>
          </cell>
          <cell r="F944">
            <v>0.41799999999999998</v>
          </cell>
        </row>
        <row r="945">
          <cell r="A945" t="str">
            <v>254</v>
          </cell>
          <cell r="B945" t="str">
            <v>Pedreiro</v>
          </cell>
          <cell r="C945" t="str">
            <v>h</v>
          </cell>
          <cell r="D945">
            <v>0.2</v>
          </cell>
          <cell r="E945">
            <v>5.38</v>
          </cell>
          <cell r="G945">
            <v>1.0760000000000001</v>
          </cell>
        </row>
        <row r="946">
          <cell r="A946" t="str">
            <v>300</v>
          </cell>
          <cell r="B946" t="str">
            <v>Servente</v>
          </cell>
          <cell r="C946" t="str">
            <v>h</v>
          </cell>
          <cell r="D946">
            <v>1.2</v>
          </cell>
          <cell r="E946">
            <v>3.51</v>
          </cell>
          <cell r="G946">
            <v>4.2119999999999997</v>
          </cell>
        </row>
        <row r="947">
          <cell r="A947" t="str">
            <v>070</v>
          </cell>
          <cell r="B947" t="str">
            <v>Carpinteiro</v>
          </cell>
          <cell r="C947" t="str">
            <v>h</v>
          </cell>
          <cell r="D947">
            <v>1</v>
          </cell>
          <cell r="E947">
            <v>5.38</v>
          </cell>
          <cell r="G947">
            <v>5.38</v>
          </cell>
        </row>
        <row r="948">
          <cell r="A948" t="str">
            <v>147</v>
          </cell>
          <cell r="B948" t="str">
            <v>Ferreiro</v>
          </cell>
          <cell r="C948" t="str">
            <v>h</v>
          </cell>
          <cell r="D948">
            <v>0.4</v>
          </cell>
          <cell r="E948">
            <v>5.38</v>
          </cell>
          <cell r="G948">
            <v>2.1520000000000001</v>
          </cell>
        </row>
        <row r="949">
          <cell r="B949" t="str">
            <v>Total sem BDI</v>
          </cell>
          <cell r="F949">
            <v>24.317999999999998</v>
          </cell>
          <cell r="G949">
            <v>7.532</v>
          </cell>
          <cell r="H949">
            <v>31.849999999999998</v>
          </cell>
        </row>
        <row r="950">
          <cell r="B950" t="str">
            <v>Total com BDI</v>
          </cell>
          <cell r="F950">
            <v>31.61</v>
          </cell>
          <cell r="G950">
            <v>9.7899999999999991</v>
          </cell>
          <cell r="H950">
            <v>41.4</v>
          </cell>
        </row>
        <row r="952">
          <cell r="A952" t="str">
            <v>04014</v>
          </cell>
          <cell r="B952" t="str">
            <v>Divisória tipo divilux</v>
          </cell>
          <cell r="C952" t="str">
            <v>m2</v>
          </cell>
          <cell r="F952">
            <v>27.93</v>
          </cell>
          <cell r="G952">
            <v>5.98</v>
          </cell>
          <cell r="H952">
            <v>33.909999999999997</v>
          </cell>
        </row>
        <row r="953">
          <cell r="A953" t="str">
            <v>116</v>
          </cell>
          <cell r="B953" t="str">
            <v>Divisória divilux placa 1,20x2,11</v>
          </cell>
          <cell r="C953" t="str">
            <v>un</v>
          </cell>
          <cell r="D953">
            <v>0.5</v>
          </cell>
          <cell r="E953">
            <v>35.200000000000003</v>
          </cell>
          <cell r="F953">
            <v>17.600000000000001</v>
          </cell>
        </row>
        <row r="954">
          <cell r="A954" t="str">
            <v>456</v>
          </cell>
          <cell r="B954" t="str">
            <v>Perfil N-19 preto</v>
          </cell>
          <cell r="C954" t="str">
            <v>ml</v>
          </cell>
          <cell r="D954">
            <v>1.5</v>
          </cell>
          <cell r="E954">
            <v>1.45</v>
          </cell>
          <cell r="F954">
            <v>2.1749999999999998</v>
          </cell>
        </row>
        <row r="955">
          <cell r="A955" t="str">
            <v>457</v>
          </cell>
          <cell r="B955" t="str">
            <v>Perfil NTR preto</v>
          </cell>
          <cell r="C955" t="str">
            <v>ml</v>
          </cell>
          <cell r="D955">
            <v>1</v>
          </cell>
          <cell r="E955">
            <v>1.71</v>
          </cell>
          <cell r="F955">
            <v>1.71</v>
          </cell>
        </row>
        <row r="956">
          <cell r="A956" t="str">
            <v>460</v>
          </cell>
          <cell r="B956" t="str">
            <v>Mão de obra para montagem de divisória</v>
          </cell>
          <cell r="C956" t="str">
            <v>m2</v>
          </cell>
          <cell r="D956">
            <v>1</v>
          </cell>
          <cell r="E956">
            <v>4.5999999999999996</v>
          </cell>
          <cell r="G956">
            <v>4.5999999999999996</v>
          </cell>
        </row>
        <row r="957">
          <cell r="B957" t="str">
            <v>Total sem BDI</v>
          </cell>
          <cell r="F957">
            <v>21.485000000000003</v>
          </cell>
          <cell r="G957">
            <v>4.5999999999999996</v>
          </cell>
          <cell r="H957">
            <v>26.085000000000001</v>
          </cell>
        </row>
        <row r="958">
          <cell r="B958" t="str">
            <v>Total com BDI</v>
          </cell>
          <cell r="F958">
            <v>27.93</v>
          </cell>
          <cell r="G958">
            <v>5.98</v>
          </cell>
          <cell r="H958">
            <v>33.909999999999997</v>
          </cell>
        </row>
        <row r="960">
          <cell r="A960" t="str">
            <v>04015</v>
          </cell>
          <cell r="B960" t="str">
            <v>Divisória tipo divilux com vidro</v>
          </cell>
          <cell r="C960" t="str">
            <v>m2</v>
          </cell>
          <cell r="F960">
            <v>32.89</v>
          </cell>
          <cell r="G960">
            <v>5.98</v>
          </cell>
          <cell r="H960">
            <v>38.870000000000005</v>
          </cell>
        </row>
        <row r="961">
          <cell r="A961" t="str">
            <v>116</v>
          </cell>
          <cell r="B961" t="str">
            <v>Divisória divilux placa 1,20x2,11</v>
          </cell>
          <cell r="C961" t="str">
            <v>un</v>
          </cell>
          <cell r="D961">
            <v>0.4</v>
          </cell>
          <cell r="E961">
            <v>35.200000000000003</v>
          </cell>
          <cell r="F961">
            <v>14.080000000000002</v>
          </cell>
        </row>
        <row r="962">
          <cell r="A962" t="str">
            <v>387</v>
          </cell>
          <cell r="B962" t="str">
            <v>Vidro 3mm</v>
          </cell>
          <cell r="C962" t="str">
            <v>m2</v>
          </cell>
          <cell r="D962">
            <v>0.3</v>
          </cell>
          <cell r="E962">
            <v>17.600000000000001</v>
          </cell>
          <cell r="F962">
            <v>5.28</v>
          </cell>
        </row>
        <row r="963">
          <cell r="A963" t="str">
            <v>458</v>
          </cell>
          <cell r="B963" t="str">
            <v>Baguete NBV-1</v>
          </cell>
          <cell r="C963" t="str">
            <v>ml</v>
          </cell>
          <cell r="D963">
            <v>1.3</v>
          </cell>
          <cell r="E963">
            <v>1.45</v>
          </cell>
          <cell r="F963">
            <v>1.885</v>
          </cell>
        </row>
        <row r="964">
          <cell r="A964" t="str">
            <v>459</v>
          </cell>
          <cell r="B964" t="str">
            <v>Baguete NBV-2</v>
          </cell>
          <cell r="C964" t="str">
            <v>ml</v>
          </cell>
          <cell r="D964">
            <v>1.3</v>
          </cell>
          <cell r="E964">
            <v>0.79</v>
          </cell>
          <cell r="F964">
            <v>1.0270000000000001</v>
          </cell>
        </row>
        <row r="965">
          <cell r="A965" t="str">
            <v>456</v>
          </cell>
          <cell r="B965" t="str">
            <v>Perfil N-19 preto</v>
          </cell>
          <cell r="C965" t="str">
            <v>ml</v>
          </cell>
          <cell r="D965">
            <v>1.5</v>
          </cell>
          <cell r="E965">
            <v>1.45</v>
          </cell>
          <cell r="F965">
            <v>2.1749999999999998</v>
          </cell>
        </row>
        <row r="966">
          <cell r="A966" t="str">
            <v>457</v>
          </cell>
          <cell r="B966" t="str">
            <v>Perfil NTR preto</v>
          </cell>
          <cell r="C966" t="str">
            <v>ml</v>
          </cell>
          <cell r="D966">
            <v>0.5</v>
          </cell>
          <cell r="E966">
            <v>1.71</v>
          </cell>
          <cell r="F966">
            <v>0.85499999999999998</v>
          </cell>
        </row>
        <row r="967">
          <cell r="A967" t="str">
            <v>460</v>
          </cell>
          <cell r="B967" t="str">
            <v>Mão de obra para montagem de divisória</v>
          </cell>
          <cell r="C967" t="str">
            <v>m2</v>
          </cell>
          <cell r="D967">
            <v>1</v>
          </cell>
          <cell r="E967">
            <v>4.5999999999999996</v>
          </cell>
          <cell r="G967">
            <v>4.5999999999999996</v>
          </cell>
        </row>
        <row r="968">
          <cell r="B968" t="str">
            <v>Total sem BDI</v>
          </cell>
          <cell r="F968">
            <v>25.302000000000007</v>
          </cell>
          <cell r="G968">
            <v>4.5999999999999996</v>
          </cell>
          <cell r="H968">
            <v>29.902000000000008</v>
          </cell>
        </row>
        <row r="969">
          <cell r="B969" t="str">
            <v>Total com BDI</v>
          </cell>
          <cell r="F969">
            <v>32.89</v>
          </cell>
          <cell r="G969">
            <v>5.98</v>
          </cell>
          <cell r="H969">
            <v>38.870000000000005</v>
          </cell>
        </row>
        <row r="971">
          <cell r="A971" t="str">
            <v>05000</v>
          </cell>
          <cell r="B971" t="str">
            <v>PISO</v>
          </cell>
        </row>
        <row r="973">
          <cell r="A973" t="str">
            <v>05001</v>
          </cell>
          <cell r="B973" t="str">
            <v>Contrapiso simples 5cm</v>
          </cell>
          <cell r="C973" t="str">
            <v>m2</v>
          </cell>
          <cell r="F973">
            <v>7.32</v>
          </cell>
          <cell r="G973">
            <v>3.33</v>
          </cell>
          <cell r="H973">
            <v>10.65</v>
          </cell>
        </row>
        <row r="974">
          <cell r="A974" t="str">
            <v>028</v>
          </cell>
          <cell r="B974" t="str">
            <v>Betoneira 320 litros</v>
          </cell>
          <cell r="C974" t="str">
            <v>h</v>
          </cell>
          <cell r="D974">
            <v>8.0000000000000002E-3</v>
          </cell>
          <cell r="E974">
            <v>0.77</v>
          </cell>
          <cell r="F974">
            <v>6.1600000000000005E-3</v>
          </cell>
        </row>
        <row r="975">
          <cell r="A975" t="str">
            <v>022</v>
          </cell>
          <cell r="B975" t="str">
            <v>Areia regular</v>
          </cell>
          <cell r="C975" t="str">
            <v>m3</v>
          </cell>
          <cell r="D975">
            <v>3.5999999999999997E-2</v>
          </cell>
          <cell r="E975">
            <v>12</v>
          </cell>
          <cell r="F975">
            <v>0.43199999999999994</v>
          </cell>
        </row>
        <row r="976">
          <cell r="A976" t="str">
            <v>036</v>
          </cell>
          <cell r="B976" t="str">
            <v>Brita 1</v>
          </cell>
          <cell r="C976" t="str">
            <v>m3</v>
          </cell>
          <cell r="D976">
            <v>3.6999999999999998E-2</v>
          </cell>
          <cell r="E976">
            <v>30</v>
          </cell>
          <cell r="F976">
            <v>1.1099999999999999</v>
          </cell>
        </row>
        <row r="977">
          <cell r="A977" t="str">
            <v>078</v>
          </cell>
          <cell r="B977" t="str">
            <v>Cimento</v>
          </cell>
          <cell r="C977" t="str">
            <v>kg</v>
          </cell>
          <cell r="D977">
            <v>17</v>
          </cell>
          <cell r="E977">
            <v>0.24</v>
          </cell>
          <cell r="F977">
            <v>4.08</v>
          </cell>
          <cell r="G977" t="str">
            <v xml:space="preserve"> </v>
          </cell>
          <cell r="H977" t="str">
            <v xml:space="preserve"> </v>
          </cell>
        </row>
        <row r="978">
          <cell r="A978" t="str">
            <v>300</v>
          </cell>
          <cell r="B978" t="str">
            <v>Servente</v>
          </cell>
          <cell r="C978" t="str">
            <v>h</v>
          </cell>
          <cell r="D978">
            <v>0.5</v>
          </cell>
          <cell r="E978">
            <v>3.51</v>
          </cell>
          <cell r="F978" t="str">
            <v xml:space="preserve"> </v>
          </cell>
          <cell r="G978">
            <v>1.7549999999999999</v>
          </cell>
        </row>
        <row r="979">
          <cell r="A979" t="str">
            <v>254</v>
          </cell>
          <cell r="B979" t="str">
            <v>Pedreiro</v>
          </cell>
          <cell r="C979" t="str">
            <v>h</v>
          </cell>
          <cell r="D979">
            <v>0.15</v>
          </cell>
          <cell r="E979">
            <v>5.38</v>
          </cell>
          <cell r="F979" t="str">
            <v xml:space="preserve"> </v>
          </cell>
          <cell r="G979">
            <v>0.80699999999999994</v>
          </cell>
        </row>
        <row r="980">
          <cell r="B980" t="str">
            <v>Total sem BDI</v>
          </cell>
          <cell r="F980">
            <v>5.6281599999999994</v>
          </cell>
          <cell r="G980">
            <v>2.5619999999999998</v>
          </cell>
          <cell r="H980">
            <v>8.1901599999999988</v>
          </cell>
        </row>
        <row r="981">
          <cell r="B981" t="str">
            <v>Total com BDI</v>
          </cell>
          <cell r="F981">
            <v>7.32</v>
          </cell>
          <cell r="G981">
            <v>3.33</v>
          </cell>
          <cell r="H981">
            <v>10.65</v>
          </cell>
        </row>
        <row r="983">
          <cell r="A983" t="str">
            <v>05015</v>
          </cell>
          <cell r="B983" t="str">
            <v>Piso em concreto simples fck 15MPa e=10cm</v>
          </cell>
          <cell r="C983" t="str">
            <v>m2</v>
          </cell>
          <cell r="F983">
            <v>14.99</v>
          </cell>
          <cell r="G983">
            <v>5.61</v>
          </cell>
          <cell r="H983">
            <v>20.6</v>
          </cell>
        </row>
        <row r="984">
          <cell r="A984" t="str">
            <v>385</v>
          </cell>
          <cell r="B984" t="str">
            <v>Vibrador 2HP</v>
          </cell>
          <cell r="C984" t="str">
            <v>h</v>
          </cell>
          <cell r="D984">
            <v>4.8000000000000001E-2</v>
          </cell>
          <cell r="E984">
            <v>0.77</v>
          </cell>
          <cell r="F984">
            <v>3.696E-2</v>
          </cell>
        </row>
        <row r="985">
          <cell r="A985" t="str">
            <v>028</v>
          </cell>
          <cell r="B985" t="str">
            <v>Betoneira 320 litros</v>
          </cell>
          <cell r="C985" t="str">
            <v>h</v>
          </cell>
          <cell r="D985">
            <v>4.8000000000000001E-2</v>
          </cell>
          <cell r="E985">
            <v>0.77</v>
          </cell>
          <cell r="F985">
            <v>3.696E-2</v>
          </cell>
        </row>
        <row r="986">
          <cell r="A986" t="str">
            <v>022</v>
          </cell>
          <cell r="B986" t="str">
            <v>Areia média</v>
          </cell>
          <cell r="C986" t="str">
            <v>m3</v>
          </cell>
          <cell r="D986">
            <v>6.2E-2</v>
          </cell>
          <cell r="E986">
            <v>12</v>
          </cell>
          <cell r="F986">
            <v>0.74399999999999999</v>
          </cell>
        </row>
        <row r="987">
          <cell r="A987" t="str">
            <v>078</v>
          </cell>
          <cell r="B987" t="str">
            <v>Cimento</v>
          </cell>
          <cell r="C987" t="str">
            <v>kg</v>
          </cell>
          <cell r="D987">
            <v>34</v>
          </cell>
          <cell r="E987">
            <v>0.24</v>
          </cell>
          <cell r="F987">
            <v>8.16</v>
          </cell>
        </row>
        <row r="988">
          <cell r="A988" t="str">
            <v>036</v>
          </cell>
          <cell r="B988" t="str">
            <v xml:space="preserve">Brita 1 </v>
          </cell>
          <cell r="C988" t="str">
            <v>m3</v>
          </cell>
          <cell r="D988">
            <v>8.5000000000000006E-2</v>
          </cell>
          <cell r="E988">
            <v>30</v>
          </cell>
          <cell r="F988">
            <v>2.5500000000000003</v>
          </cell>
        </row>
        <row r="989">
          <cell r="A989" t="str">
            <v>300</v>
          </cell>
          <cell r="B989" t="str">
            <v>Servente</v>
          </cell>
          <cell r="C989" t="str">
            <v>h</v>
          </cell>
          <cell r="D989">
            <v>1</v>
          </cell>
          <cell r="E989">
            <v>3.51</v>
          </cell>
          <cell r="G989">
            <v>3.51</v>
          </cell>
        </row>
        <row r="990">
          <cell r="A990" t="str">
            <v>254</v>
          </cell>
          <cell r="B990" t="str">
            <v>Pedreiro</v>
          </cell>
          <cell r="C990" t="str">
            <v>h</v>
          </cell>
          <cell r="D990">
            <v>0.15</v>
          </cell>
          <cell r="E990">
            <v>5.38</v>
          </cell>
          <cell r="G990">
            <v>0.80699999999999994</v>
          </cell>
        </row>
        <row r="991">
          <cell r="B991" t="str">
            <v>Total sem BDI</v>
          </cell>
          <cell r="F991">
            <v>11.527920000000002</v>
          </cell>
          <cell r="G991">
            <v>4.3170000000000002</v>
          </cell>
          <cell r="H991">
            <v>15.844920000000002</v>
          </cell>
        </row>
        <row r="992">
          <cell r="B992" t="str">
            <v>Total com BDI</v>
          </cell>
          <cell r="F992">
            <v>14.99</v>
          </cell>
          <cell r="G992">
            <v>5.61</v>
          </cell>
          <cell r="H992">
            <v>20.6</v>
          </cell>
        </row>
        <row r="994">
          <cell r="A994" t="str">
            <v>05003</v>
          </cell>
          <cell r="B994" t="str">
            <v>Contrapiso concreto armado 10cm</v>
          </cell>
          <cell r="C994" t="str">
            <v>m2</v>
          </cell>
          <cell r="F994">
            <v>17.07</v>
          </cell>
          <cell r="G994">
            <v>7.71</v>
          </cell>
          <cell r="H994">
            <v>24.78</v>
          </cell>
        </row>
        <row r="995">
          <cell r="A995" t="str">
            <v>028</v>
          </cell>
          <cell r="B995" t="str">
            <v>Betoneira 320 litros</v>
          </cell>
          <cell r="C995" t="str">
            <v>h</v>
          </cell>
          <cell r="D995">
            <v>1.6E-2</v>
          </cell>
          <cell r="E995">
            <v>0.77</v>
          </cell>
          <cell r="F995">
            <v>1.2320000000000001E-2</v>
          </cell>
        </row>
        <row r="996">
          <cell r="A996" t="str">
            <v>021</v>
          </cell>
          <cell r="B996" t="str">
            <v>Areia regular</v>
          </cell>
          <cell r="C996" t="str">
            <v>m3</v>
          </cell>
          <cell r="D996">
            <v>7.0000000000000007E-2</v>
          </cell>
          <cell r="E996">
            <v>12</v>
          </cell>
          <cell r="F996">
            <v>0.84000000000000008</v>
          </cell>
        </row>
        <row r="997">
          <cell r="A997" t="str">
            <v>078</v>
          </cell>
          <cell r="B997" t="str">
            <v>Cimento</v>
          </cell>
          <cell r="C997" t="str">
            <v>kg</v>
          </cell>
          <cell r="D997">
            <v>35</v>
          </cell>
          <cell r="E997">
            <v>0.24</v>
          </cell>
          <cell r="F997">
            <v>8.4</v>
          </cell>
        </row>
        <row r="998">
          <cell r="A998" t="str">
            <v>012</v>
          </cell>
          <cell r="B998" t="str">
            <v>Aço CA-60 5,0mm</v>
          </cell>
          <cell r="C998" t="str">
            <v>kg</v>
          </cell>
          <cell r="D998">
            <v>1.23</v>
          </cell>
          <cell r="E998">
            <v>1.2</v>
          </cell>
          <cell r="F998">
            <v>1.476</v>
          </cell>
        </row>
        <row r="999">
          <cell r="A999" t="str">
            <v>036</v>
          </cell>
          <cell r="B999" t="str">
            <v>Brita 1</v>
          </cell>
          <cell r="C999" t="str">
            <v>m3</v>
          </cell>
          <cell r="D999">
            <v>0.08</v>
          </cell>
          <cell r="E999">
            <v>30</v>
          </cell>
          <cell r="F999">
            <v>2.4</v>
          </cell>
        </row>
        <row r="1000">
          <cell r="A1000" t="str">
            <v>300</v>
          </cell>
          <cell r="B1000" t="str">
            <v>Servente</v>
          </cell>
          <cell r="C1000" t="str">
            <v>h</v>
          </cell>
          <cell r="D1000">
            <v>1</v>
          </cell>
          <cell r="E1000">
            <v>3.51</v>
          </cell>
          <cell r="F1000" t="str">
            <v xml:space="preserve"> </v>
          </cell>
          <cell r="G1000">
            <v>3.51</v>
          </cell>
        </row>
        <row r="1001">
          <cell r="A1001" t="str">
            <v>254</v>
          </cell>
          <cell r="B1001" t="str">
            <v>Pedreiro</v>
          </cell>
          <cell r="C1001" t="str">
            <v>h</v>
          </cell>
          <cell r="D1001">
            <v>0.45</v>
          </cell>
          <cell r="E1001">
            <v>5.38</v>
          </cell>
          <cell r="F1001" t="str">
            <v xml:space="preserve"> </v>
          </cell>
          <cell r="G1001">
            <v>2.4209999999999998</v>
          </cell>
        </row>
        <row r="1002">
          <cell r="B1002" t="str">
            <v>Total sem BDI</v>
          </cell>
          <cell r="F1002">
            <v>13.12832</v>
          </cell>
          <cell r="G1002">
            <v>5.9309999999999992</v>
          </cell>
          <cell r="H1002">
            <v>19.05932</v>
          </cell>
        </row>
        <row r="1003">
          <cell r="B1003" t="str">
            <v>Total com BDI</v>
          </cell>
          <cell r="F1003">
            <v>17.07</v>
          </cell>
          <cell r="G1003">
            <v>7.71</v>
          </cell>
          <cell r="H1003">
            <v>24.78</v>
          </cell>
        </row>
        <row r="1005">
          <cell r="A1005" t="str">
            <v>05004</v>
          </cell>
          <cell r="B1005" t="str">
            <v>Cimentado base 3cm traço 1:4</v>
          </cell>
          <cell r="C1005" t="str">
            <v>m2</v>
          </cell>
          <cell r="F1005">
            <v>3.63</v>
          </cell>
          <cell r="G1005">
            <v>3.48</v>
          </cell>
          <cell r="H1005">
            <v>7.1099999999999994</v>
          </cell>
        </row>
        <row r="1006">
          <cell r="A1006" t="str">
            <v>078</v>
          </cell>
          <cell r="B1006" t="str">
            <v>Cimento</v>
          </cell>
          <cell r="C1006" t="str">
            <v>kg</v>
          </cell>
          <cell r="D1006">
            <v>9.75</v>
          </cell>
          <cell r="E1006">
            <v>0.24</v>
          </cell>
          <cell r="F1006">
            <v>2.34</v>
          </cell>
        </row>
        <row r="1007">
          <cell r="A1007" t="str">
            <v>022</v>
          </cell>
          <cell r="B1007" t="str">
            <v>Areia média</v>
          </cell>
          <cell r="C1007" t="str">
            <v>m3</v>
          </cell>
          <cell r="D1007">
            <v>3.7499999999999999E-2</v>
          </cell>
          <cell r="E1007">
            <v>12</v>
          </cell>
          <cell r="F1007">
            <v>0.44999999999999996</v>
          </cell>
          <cell r="G1007" t="str">
            <v xml:space="preserve"> </v>
          </cell>
          <cell r="H1007" t="str">
            <v xml:space="preserve"> </v>
          </cell>
        </row>
        <row r="1008">
          <cell r="A1008" t="str">
            <v>300</v>
          </cell>
          <cell r="B1008" t="str">
            <v>Servente</v>
          </cell>
          <cell r="C1008" t="str">
            <v>h</v>
          </cell>
          <cell r="D1008">
            <v>0.28000000000000003</v>
          </cell>
          <cell r="E1008">
            <v>3.51</v>
          </cell>
          <cell r="F1008" t="str">
            <v xml:space="preserve"> </v>
          </cell>
          <cell r="G1008">
            <v>0.98280000000000001</v>
          </cell>
        </row>
        <row r="1009">
          <cell r="A1009" t="str">
            <v>254</v>
          </cell>
          <cell r="B1009" t="str">
            <v>Pedreiro</v>
          </cell>
          <cell r="C1009" t="str">
            <v>h</v>
          </cell>
          <cell r="D1009">
            <v>0.315</v>
          </cell>
          <cell r="E1009">
            <v>5.38</v>
          </cell>
          <cell r="F1009" t="str">
            <v xml:space="preserve"> </v>
          </cell>
          <cell r="G1009">
            <v>1.6946999999999999</v>
          </cell>
        </row>
        <row r="1010">
          <cell r="B1010" t="str">
            <v>Total sem BDI</v>
          </cell>
          <cell r="F1010">
            <v>2.79</v>
          </cell>
          <cell r="G1010">
            <v>2.6774999999999998</v>
          </cell>
          <cell r="H1010">
            <v>5.4674999999999994</v>
          </cell>
        </row>
        <row r="1011">
          <cell r="B1011" t="str">
            <v>Total com BDI</v>
          </cell>
          <cell r="F1011">
            <v>3.63</v>
          </cell>
          <cell r="G1011">
            <v>3.48</v>
          </cell>
          <cell r="H1011">
            <v>7.1099999999999994</v>
          </cell>
        </row>
        <row r="1013">
          <cell r="A1013" t="str">
            <v>05013</v>
          </cell>
          <cell r="B1013" t="str">
            <v>Argamassa no traço 1:4 (prep, lanç e cura)</v>
          </cell>
          <cell r="C1013" t="str">
            <v>m3</v>
          </cell>
          <cell r="F1013">
            <v>120.9</v>
          </cell>
          <cell r="G1013">
            <v>30.88</v>
          </cell>
          <cell r="H1013">
            <v>151.78</v>
          </cell>
        </row>
        <row r="1014">
          <cell r="A1014" t="str">
            <v>078</v>
          </cell>
          <cell r="B1014" t="str">
            <v>Cimento</v>
          </cell>
          <cell r="C1014" t="str">
            <v>kg</v>
          </cell>
          <cell r="D1014">
            <v>325</v>
          </cell>
          <cell r="E1014">
            <v>0.24</v>
          </cell>
          <cell r="F1014">
            <v>78</v>
          </cell>
        </row>
        <row r="1015">
          <cell r="A1015" t="str">
            <v>022</v>
          </cell>
          <cell r="B1015" t="str">
            <v>Areia média</v>
          </cell>
          <cell r="C1015" t="str">
            <v>m3</v>
          </cell>
          <cell r="D1015">
            <v>1.25</v>
          </cell>
          <cell r="E1015">
            <v>12</v>
          </cell>
          <cell r="F1015">
            <v>15</v>
          </cell>
          <cell r="G1015" t="str">
            <v xml:space="preserve"> </v>
          </cell>
          <cell r="H1015" t="str">
            <v xml:space="preserve"> </v>
          </cell>
        </row>
        <row r="1016">
          <cell r="A1016" t="str">
            <v>300</v>
          </cell>
          <cell r="B1016" t="str">
            <v>Servente</v>
          </cell>
          <cell r="C1016" t="str">
            <v>h</v>
          </cell>
          <cell r="D1016">
            <v>6</v>
          </cell>
          <cell r="E1016">
            <v>3.51</v>
          </cell>
          <cell r="F1016" t="str">
            <v xml:space="preserve"> </v>
          </cell>
          <cell r="G1016">
            <v>21.06</v>
          </cell>
        </row>
        <row r="1017">
          <cell r="A1017" t="str">
            <v>254</v>
          </cell>
          <cell r="B1017" t="str">
            <v>Pedreiro</v>
          </cell>
          <cell r="C1017" t="str">
            <v>h</v>
          </cell>
          <cell r="D1017">
            <v>0.5</v>
          </cell>
          <cell r="E1017">
            <v>5.38</v>
          </cell>
          <cell r="F1017" t="str">
            <v xml:space="preserve"> </v>
          </cell>
          <cell r="G1017">
            <v>2.69</v>
          </cell>
        </row>
        <row r="1018">
          <cell r="B1018" t="str">
            <v>Total sem BDI</v>
          </cell>
          <cell r="F1018">
            <v>93</v>
          </cell>
          <cell r="G1018">
            <v>23.75</v>
          </cell>
          <cell r="H1018">
            <v>116.75</v>
          </cell>
        </row>
        <row r="1019">
          <cell r="B1019" t="str">
            <v>Total com BDI</v>
          </cell>
          <cell r="F1019">
            <v>120.9</v>
          </cell>
          <cell r="G1019">
            <v>30.88</v>
          </cell>
          <cell r="H1019">
            <v>151.78</v>
          </cell>
        </row>
        <row r="1021">
          <cell r="A1021" t="str">
            <v>05014</v>
          </cell>
          <cell r="B1021" t="str">
            <v>Argamassa no traço 1:3 (prep, lanç e cura)</v>
          </cell>
          <cell r="C1021" t="str">
            <v>m3</v>
          </cell>
          <cell r="F1021">
            <v>154.75</v>
          </cell>
          <cell r="G1021">
            <v>35.44</v>
          </cell>
          <cell r="H1021">
            <v>190.19</v>
          </cell>
        </row>
        <row r="1022">
          <cell r="A1022" t="str">
            <v>078</v>
          </cell>
          <cell r="B1022" t="str">
            <v>Cimento</v>
          </cell>
          <cell r="C1022" t="str">
            <v>kg</v>
          </cell>
          <cell r="D1022">
            <v>433.5</v>
          </cell>
          <cell r="E1022">
            <v>0.24</v>
          </cell>
          <cell r="F1022">
            <v>104.03999999999999</v>
          </cell>
        </row>
        <row r="1023">
          <cell r="A1023" t="str">
            <v>022</v>
          </cell>
          <cell r="B1023" t="str">
            <v>Areia média</v>
          </cell>
          <cell r="C1023" t="str">
            <v>m3</v>
          </cell>
          <cell r="D1023">
            <v>1.25</v>
          </cell>
          <cell r="E1023">
            <v>12</v>
          </cell>
          <cell r="F1023">
            <v>15</v>
          </cell>
          <cell r="G1023" t="str">
            <v xml:space="preserve"> </v>
          </cell>
          <cell r="H1023" t="str">
            <v xml:space="preserve"> </v>
          </cell>
        </row>
        <row r="1024">
          <cell r="A1024" t="str">
            <v>300</v>
          </cell>
          <cell r="B1024" t="str">
            <v>Servente</v>
          </cell>
          <cell r="C1024" t="str">
            <v>h</v>
          </cell>
          <cell r="D1024">
            <v>7</v>
          </cell>
          <cell r="E1024">
            <v>3.51</v>
          </cell>
          <cell r="F1024" t="str">
            <v xml:space="preserve"> </v>
          </cell>
          <cell r="G1024">
            <v>24.57</v>
          </cell>
        </row>
        <row r="1025">
          <cell r="A1025" t="str">
            <v>254</v>
          </cell>
          <cell r="B1025" t="str">
            <v>Pedreiro</v>
          </cell>
          <cell r="C1025" t="str">
            <v>h</v>
          </cell>
          <cell r="D1025">
            <v>0.5</v>
          </cell>
          <cell r="E1025">
            <v>5.38</v>
          </cell>
          <cell r="F1025" t="str">
            <v xml:space="preserve"> </v>
          </cell>
          <cell r="G1025">
            <v>2.69</v>
          </cell>
        </row>
        <row r="1026">
          <cell r="B1026" t="str">
            <v>Total sem BDI</v>
          </cell>
          <cell r="F1026">
            <v>119.03999999999999</v>
          </cell>
          <cell r="G1026">
            <v>27.26</v>
          </cell>
          <cell r="H1026">
            <v>146.29999999999998</v>
          </cell>
        </row>
        <row r="1027">
          <cell r="B1027" t="str">
            <v>Total com BDI</v>
          </cell>
          <cell r="F1027">
            <v>154.75</v>
          </cell>
          <cell r="G1027">
            <v>35.44</v>
          </cell>
          <cell r="H1027">
            <v>190.19</v>
          </cell>
        </row>
        <row r="1029">
          <cell r="A1029" t="str">
            <v>05005</v>
          </cell>
          <cell r="B1029" t="str">
            <v>Piso cerâmico extra 30x30 PEI-4 assentado na massa 1:4  3cm</v>
          </cell>
          <cell r="C1029" t="str">
            <v>m2</v>
          </cell>
          <cell r="F1029">
            <v>16.170000000000002</v>
          </cell>
          <cell r="G1029">
            <v>7.88</v>
          </cell>
          <cell r="H1029">
            <v>24.05</v>
          </cell>
        </row>
        <row r="1030">
          <cell r="A1030" t="str">
            <v>022</v>
          </cell>
          <cell r="B1030" t="str">
            <v>Areia média</v>
          </cell>
          <cell r="C1030" t="str">
            <v>m3</v>
          </cell>
          <cell r="D1030">
            <v>3.7499999999999999E-2</v>
          </cell>
          <cell r="E1030">
            <v>12</v>
          </cell>
          <cell r="F1030">
            <v>0.44999999999999996</v>
          </cell>
        </row>
        <row r="1031">
          <cell r="A1031" t="str">
            <v>078</v>
          </cell>
          <cell r="B1031" t="str">
            <v xml:space="preserve">Cimento </v>
          </cell>
          <cell r="C1031" t="str">
            <v>kg</v>
          </cell>
          <cell r="D1031">
            <v>9.75</v>
          </cell>
          <cell r="E1031">
            <v>0.24</v>
          </cell>
          <cell r="F1031">
            <v>2.34</v>
          </cell>
        </row>
        <row r="1032">
          <cell r="A1032" t="str">
            <v>258</v>
          </cell>
          <cell r="B1032" t="str">
            <v>Piso cerâmico 30x30 extra (PEI-4)</v>
          </cell>
          <cell r="C1032" t="str">
            <v>m2</v>
          </cell>
          <cell r="D1032">
            <v>1.03</v>
          </cell>
          <cell r="E1032">
            <v>8.8000000000000007</v>
          </cell>
          <cell r="F1032">
            <v>9.0640000000000018</v>
          </cell>
        </row>
        <row r="1033">
          <cell r="A1033" t="str">
            <v>289</v>
          </cell>
          <cell r="B1033" t="str">
            <v>Rejunte preto junta larga</v>
          </cell>
          <cell r="C1033" t="str">
            <v>kg</v>
          </cell>
          <cell r="D1033">
            <v>0.7</v>
          </cell>
          <cell r="E1033">
            <v>0.83</v>
          </cell>
          <cell r="F1033">
            <v>0.58099999999999996</v>
          </cell>
          <cell r="G1033" t="str">
            <v xml:space="preserve"> </v>
          </cell>
          <cell r="H1033" t="str">
            <v xml:space="preserve"> </v>
          </cell>
        </row>
        <row r="1034">
          <cell r="A1034" t="str">
            <v>300</v>
          </cell>
          <cell r="B1034" t="str">
            <v>Servente</v>
          </cell>
          <cell r="C1034" t="str">
            <v>h</v>
          </cell>
          <cell r="D1034">
            <v>0.5</v>
          </cell>
          <cell r="E1034">
            <v>3.51</v>
          </cell>
          <cell r="F1034" t="str">
            <v xml:space="preserve"> </v>
          </cell>
          <cell r="G1034">
            <v>1.7549999999999999</v>
          </cell>
        </row>
        <row r="1035">
          <cell r="A1035" t="str">
            <v>254</v>
          </cell>
          <cell r="B1035" t="str">
            <v>Pedreiro</v>
          </cell>
          <cell r="C1035" t="str">
            <v>h</v>
          </cell>
          <cell r="D1035">
            <v>0.8</v>
          </cell>
          <cell r="E1035">
            <v>5.38</v>
          </cell>
          <cell r="F1035" t="str">
            <v xml:space="preserve"> </v>
          </cell>
          <cell r="G1035">
            <v>4.3040000000000003</v>
          </cell>
        </row>
        <row r="1036">
          <cell r="B1036" t="str">
            <v>Total sem BDI</v>
          </cell>
          <cell r="F1036">
            <v>12.435000000000002</v>
          </cell>
          <cell r="G1036">
            <v>6.0590000000000002</v>
          </cell>
          <cell r="H1036">
            <v>18.494000000000003</v>
          </cell>
        </row>
        <row r="1037">
          <cell r="B1037" t="str">
            <v>Total com BDI</v>
          </cell>
          <cell r="F1037">
            <v>16.170000000000002</v>
          </cell>
          <cell r="G1037">
            <v>7.88</v>
          </cell>
          <cell r="H1037">
            <v>24.05</v>
          </cell>
        </row>
        <row r="1039">
          <cell r="A1039" t="str">
            <v>05006</v>
          </cell>
          <cell r="B1039" t="str">
            <v>Piso cerâmico extra 30x30 PEI-4 assentado com argamassa colante</v>
          </cell>
          <cell r="C1039" t="str">
            <v>m2</v>
          </cell>
          <cell r="F1039">
            <v>13.4</v>
          </cell>
          <cell r="G1039">
            <v>6.95</v>
          </cell>
          <cell r="H1039">
            <v>20.350000000000001</v>
          </cell>
        </row>
        <row r="1040">
          <cell r="A1040" t="str">
            <v>023</v>
          </cell>
          <cell r="B1040" t="str">
            <v>Argamassa colante</v>
          </cell>
          <cell r="C1040" t="str">
            <v>kg</v>
          </cell>
          <cell r="D1040">
            <v>3</v>
          </cell>
          <cell r="E1040">
            <v>0.22</v>
          </cell>
          <cell r="F1040">
            <v>0.66</v>
          </cell>
        </row>
        <row r="1041">
          <cell r="A1041" t="str">
            <v>258</v>
          </cell>
          <cell r="B1041" t="str">
            <v>Piso cerâmico 30x30 extra (PEI-4)</v>
          </cell>
          <cell r="C1041" t="str">
            <v>m2</v>
          </cell>
          <cell r="D1041">
            <v>1.03</v>
          </cell>
          <cell r="E1041">
            <v>8.8000000000000007</v>
          </cell>
          <cell r="F1041">
            <v>9.0640000000000018</v>
          </cell>
        </row>
        <row r="1042">
          <cell r="A1042" t="str">
            <v>289</v>
          </cell>
          <cell r="B1042" t="str">
            <v>Rejunte Preto junta larga</v>
          </cell>
          <cell r="C1042" t="str">
            <v>kg</v>
          </cell>
          <cell r="D1042">
            <v>0.7</v>
          </cell>
          <cell r="E1042">
            <v>0.83</v>
          </cell>
          <cell r="F1042">
            <v>0.58099999999999996</v>
          </cell>
          <cell r="G1042" t="str">
            <v xml:space="preserve"> </v>
          </cell>
          <cell r="H1042" t="str">
            <v xml:space="preserve"> </v>
          </cell>
        </row>
        <row r="1043">
          <cell r="A1043" t="str">
            <v>300</v>
          </cell>
          <cell r="B1043" t="str">
            <v>Servente</v>
          </cell>
          <cell r="C1043" t="str">
            <v>h</v>
          </cell>
          <cell r="D1043">
            <v>0.45</v>
          </cell>
          <cell r="E1043">
            <v>3.51</v>
          </cell>
          <cell r="F1043" t="str">
            <v xml:space="preserve"> </v>
          </cell>
          <cell r="G1043">
            <v>1.5794999999999999</v>
          </cell>
        </row>
        <row r="1044">
          <cell r="A1044" t="str">
            <v>254</v>
          </cell>
          <cell r="B1044" t="str">
            <v>Pedreiro</v>
          </cell>
          <cell r="C1044" t="str">
            <v>h</v>
          </cell>
          <cell r="D1044">
            <v>0.7</v>
          </cell>
          <cell r="E1044">
            <v>5.38</v>
          </cell>
          <cell r="F1044" t="str">
            <v xml:space="preserve"> </v>
          </cell>
          <cell r="G1044">
            <v>3.7659999999999996</v>
          </cell>
        </row>
        <row r="1045">
          <cell r="B1045" t="str">
            <v>Total sem BDI</v>
          </cell>
          <cell r="F1045">
            <v>10.305000000000001</v>
          </cell>
          <cell r="G1045">
            <v>5.3454999999999995</v>
          </cell>
          <cell r="H1045">
            <v>15.650500000000001</v>
          </cell>
        </row>
        <row r="1046">
          <cell r="B1046" t="str">
            <v>Total com BDI</v>
          </cell>
          <cell r="F1046">
            <v>13.4</v>
          </cell>
          <cell r="G1046">
            <v>6.95</v>
          </cell>
          <cell r="H1046">
            <v>20.350000000000001</v>
          </cell>
        </row>
        <row r="1048">
          <cell r="A1048" t="str">
            <v>05007</v>
          </cell>
          <cell r="B1048" t="str">
            <v>Rodapé cerâmico 7cm</v>
          </cell>
          <cell r="C1048" t="str">
            <v>ml</v>
          </cell>
          <cell r="F1048">
            <v>1.27</v>
          </cell>
          <cell r="G1048">
            <v>1.51</v>
          </cell>
          <cell r="H1048">
            <v>2.7800000000000002</v>
          </cell>
        </row>
        <row r="1049">
          <cell r="A1049" t="str">
            <v>023</v>
          </cell>
          <cell r="B1049" t="str">
            <v>Argamassa colante</v>
          </cell>
          <cell r="C1049" t="str">
            <v>kg</v>
          </cell>
          <cell r="D1049">
            <v>0.21</v>
          </cell>
          <cell r="E1049">
            <v>0.22</v>
          </cell>
          <cell r="F1049">
            <v>4.6199999999999998E-2</v>
          </cell>
        </row>
        <row r="1050">
          <cell r="A1050" t="str">
            <v>258</v>
          </cell>
          <cell r="B1050" t="str">
            <v>Piso cerâmico 30x30 extra (PEI-4)</v>
          </cell>
          <cell r="C1050" t="str">
            <v>m2</v>
          </cell>
          <cell r="D1050">
            <v>0.1</v>
          </cell>
          <cell r="E1050">
            <v>8.8000000000000007</v>
          </cell>
          <cell r="F1050">
            <v>0.88000000000000012</v>
          </cell>
        </row>
        <row r="1051">
          <cell r="A1051" t="str">
            <v>289</v>
          </cell>
          <cell r="B1051" t="str">
            <v>Rejunte Preto junta larga</v>
          </cell>
          <cell r="C1051" t="str">
            <v>kg</v>
          </cell>
          <cell r="D1051">
            <v>0.06</v>
          </cell>
          <cell r="E1051">
            <v>0.83</v>
          </cell>
          <cell r="F1051">
            <v>4.9799999999999997E-2</v>
          </cell>
          <cell r="G1051" t="str">
            <v xml:space="preserve"> </v>
          </cell>
          <cell r="H1051" t="str">
            <v xml:space="preserve"> </v>
          </cell>
        </row>
        <row r="1052">
          <cell r="A1052" t="str">
            <v>300</v>
          </cell>
          <cell r="B1052" t="str">
            <v>Servente</v>
          </cell>
          <cell r="C1052" t="str">
            <v>h</v>
          </cell>
          <cell r="D1052">
            <v>0.1</v>
          </cell>
          <cell r="E1052">
            <v>3.51</v>
          </cell>
          <cell r="F1052" t="str">
            <v xml:space="preserve"> </v>
          </cell>
          <cell r="G1052">
            <v>0.35099999999999998</v>
          </cell>
        </row>
        <row r="1053">
          <cell r="A1053" t="str">
            <v>254</v>
          </cell>
          <cell r="B1053" t="str">
            <v>Pedreiro</v>
          </cell>
          <cell r="C1053" t="str">
            <v>h</v>
          </cell>
          <cell r="D1053">
            <v>0.15</v>
          </cell>
          <cell r="E1053">
            <v>5.38</v>
          </cell>
          <cell r="F1053" t="str">
            <v xml:space="preserve"> </v>
          </cell>
          <cell r="G1053">
            <v>0.80699999999999994</v>
          </cell>
        </row>
        <row r="1054">
          <cell r="B1054" t="str">
            <v>Total sem BDI</v>
          </cell>
          <cell r="F1054">
            <v>0.97600000000000009</v>
          </cell>
          <cell r="G1054">
            <v>1.1579999999999999</v>
          </cell>
          <cell r="H1054">
            <v>2.1339999999999999</v>
          </cell>
        </row>
        <row r="1055">
          <cell r="B1055" t="str">
            <v>Total com BDI</v>
          </cell>
          <cell r="F1055">
            <v>1.27</v>
          </cell>
          <cell r="G1055">
            <v>1.51</v>
          </cell>
          <cell r="H1055">
            <v>2.7800000000000002</v>
          </cell>
        </row>
        <row r="1057">
          <cell r="A1057" t="str">
            <v>05008</v>
          </cell>
          <cell r="B1057" t="str">
            <v>Rodapé de madeira  7cm</v>
          </cell>
          <cell r="C1057" t="str">
            <v>m</v>
          </cell>
          <cell r="F1057">
            <v>2.59</v>
          </cell>
          <cell r="G1057">
            <v>0.83</v>
          </cell>
          <cell r="H1057">
            <v>3.42</v>
          </cell>
        </row>
        <row r="1058">
          <cell r="A1058" t="str">
            <v>274</v>
          </cell>
          <cell r="B1058" t="str">
            <v xml:space="preserve">Pregos  13x15 </v>
          </cell>
          <cell r="C1058" t="str">
            <v>kg</v>
          </cell>
          <cell r="D1058">
            <v>1.4999999999999999E-2</v>
          </cell>
          <cell r="E1058">
            <v>1.87</v>
          </cell>
          <cell r="F1058">
            <v>2.8050000000000002E-2</v>
          </cell>
        </row>
        <row r="1059">
          <cell r="A1059" t="str">
            <v>292</v>
          </cell>
          <cell r="B1059" t="str">
            <v>Rodapé de madeira 7cm</v>
          </cell>
          <cell r="C1059" t="str">
            <v>m</v>
          </cell>
          <cell r="D1059">
            <v>1.05</v>
          </cell>
          <cell r="E1059">
            <v>1.87</v>
          </cell>
          <cell r="F1059">
            <v>1.9635000000000002</v>
          </cell>
        </row>
        <row r="1060">
          <cell r="A1060" t="str">
            <v>300</v>
          </cell>
          <cell r="B1060" t="str">
            <v>Servente</v>
          </cell>
          <cell r="C1060" t="str">
            <v>h</v>
          </cell>
          <cell r="D1060">
            <v>0.06</v>
          </cell>
          <cell r="E1060">
            <v>3.51</v>
          </cell>
          <cell r="G1060">
            <v>0.21059999999999998</v>
          </cell>
        </row>
        <row r="1061">
          <cell r="A1061" t="str">
            <v>070</v>
          </cell>
          <cell r="B1061" t="str">
            <v>Carpinteiro</v>
          </cell>
          <cell r="C1061" t="str">
            <v>h</v>
          </cell>
          <cell r="D1061">
            <v>0.08</v>
          </cell>
          <cell r="E1061">
            <v>5.38</v>
          </cell>
          <cell r="G1061">
            <v>0.4304</v>
          </cell>
        </row>
        <row r="1062">
          <cell r="B1062" t="str">
            <v>Total sem BDI</v>
          </cell>
          <cell r="F1062">
            <v>1.9915500000000002</v>
          </cell>
          <cell r="G1062">
            <v>0.64100000000000001</v>
          </cell>
          <cell r="H1062">
            <v>2.6325500000000002</v>
          </cell>
        </row>
        <row r="1063">
          <cell r="B1063" t="str">
            <v>Total com BDI</v>
          </cell>
          <cell r="F1063">
            <v>2.59</v>
          </cell>
          <cell r="G1063">
            <v>0.83</v>
          </cell>
          <cell r="H1063">
            <v>3.42</v>
          </cell>
        </row>
        <row r="1065">
          <cell r="A1065" t="str">
            <v>05012</v>
          </cell>
          <cell r="B1065" t="str">
            <v>Rodapé vinílico 7,5cm</v>
          </cell>
          <cell r="C1065" t="str">
            <v>m</v>
          </cell>
          <cell r="F1065">
            <v>2.5499999999999998</v>
          </cell>
          <cell r="G1065">
            <v>1.1399999999999999</v>
          </cell>
          <cell r="H1065">
            <v>3.6899999999999995</v>
          </cell>
        </row>
        <row r="1066">
          <cell r="A1066" t="str">
            <v>639</v>
          </cell>
          <cell r="B1066" t="str">
            <v>Rodapé vinílico 7,5cm</v>
          </cell>
          <cell r="C1066" t="str">
            <v>m</v>
          </cell>
          <cell r="D1066">
            <v>1.02</v>
          </cell>
          <cell r="E1066">
            <v>1.81</v>
          </cell>
          <cell r="F1066">
            <v>1.8462000000000001</v>
          </cell>
        </row>
        <row r="1067">
          <cell r="A1067" t="str">
            <v>079</v>
          </cell>
          <cell r="B1067" t="str">
            <v>Cola para piso vinílico</v>
          </cell>
          <cell r="C1067" t="str">
            <v>kg</v>
          </cell>
          <cell r="D1067">
            <v>0.03</v>
          </cell>
          <cell r="E1067">
            <v>3.85</v>
          </cell>
          <cell r="F1067">
            <v>0.11549999999999999</v>
          </cell>
        </row>
        <row r="1068">
          <cell r="A1068" t="str">
            <v>640</v>
          </cell>
          <cell r="B1068" t="str">
            <v>Mão de obra para colocação de piso vinílico</v>
          </cell>
          <cell r="C1068" t="str">
            <v>m</v>
          </cell>
          <cell r="D1068">
            <v>1</v>
          </cell>
          <cell r="E1068">
            <v>0.88</v>
          </cell>
          <cell r="G1068">
            <v>0.88</v>
          </cell>
        </row>
        <row r="1069">
          <cell r="B1069" t="str">
            <v>Total sem BDI</v>
          </cell>
          <cell r="F1069">
            <v>1.9617</v>
          </cell>
          <cell r="G1069">
            <v>0.88</v>
          </cell>
          <cell r="H1069">
            <v>2.8416999999999999</v>
          </cell>
        </row>
        <row r="1070">
          <cell r="B1070" t="str">
            <v>Total com BDI</v>
          </cell>
          <cell r="F1070">
            <v>2.5499999999999998</v>
          </cell>
          <cell r="G1070">
            <v>1.1399999999999999</v>
          </cell>
          <cell r="H1070">
            <v>3.6899999999999995</v>
          </cell>
        </row>
        <row r="1072">
          <cell r="A1072" t="str">
            <v>05009</v>
          </cell>
          <cell r="B1072" t="str">
            <v>Piso vinílico 30x30 2mm</v>
          </cell>
          <cell r="C1072" t="str">
            <v>m²</v>
          </cell>
          <cell r="F1072">
            <v>15.71</v>
          </cell>
          <cell r="G1072">
            <v>5.85</v>
          </cell>
          <cell r="H1072">
            <v>21.560000000000002</v>
          </cell>
        </row>
        <row r="1073">
          <cell r="A1073" t="str">
            <v>259</v>
          </cell>
          <cell r="B1073" t="str">
            <v>Piso vinílico 30x30 2mm</v>
          </cell>
          <cell r="C1073" t="str">
            <v>m²</v>
          </cell>
          <cell r="D1073">
            <v>1.02</v>
          </cell>
          <cell r="E1073">
            <v>10.34</v>
          </cell>
          <cell r="F1073">
            <v>10.546799999999999</v>
          </cell>
        </row>
        <row r="1074">
          <cell r="A1074" t="str">
            <v>079</v>
          </cell>
          <cell r="B1074" t="str">
            <v>Cola para piso vinílico</v>
          </cell>
          <cell r="C1074" t="str">
            <v>kg</v>
          </cell>
          <cell r="D1074">
            <v>0.4</v>
          </cell>
          <cell r="E1074">
            <v>3.85</v>
          </cell>
          <cell r="F1074">
            <v>1.54</v>
          </cell>
        </row>
        <row r="1075">
          <cell r="A1075" t="str">
            <v>662</v>
          </cell>
          <cell r="B1075" t="str">
            <v>Mão de obra para colocação de piso vinílico</v>
          </cell>
          <cell r="C1075" t="str">
            <v>m²</v>
          </cell>
          <cell r="D1075">
            <v>1</v>
          </cell>
          <cell r="E1075">
            <v>4.5</v>
          </cell>
          <cell r="G1075">
            <v>4.5</v>
          </cell>
        </row>
        <row r="1076">
          <cell r="B1076" t="str">
            <v>Total sem BDI</v>
          </cell>
          <cell r="F1076">
            <v>12.0868</v>
          </cell>
          <cell r="G1076">
            <v>4.5</v>
          </cell>
          <cell r="H1076">
            <v>16.5868</v>
          </cell>
        </row>
        <row r="1077">
          <cell r="B1077" t="str">
            <v>Total com BDI</v>
          </cell>
          <cell r="F1077">
            <v>15.71</v>
          </cell>
          <cell r="G1077">
            <v>5.85</v>
          </cell>
          <cell r="H1077">
            <v>21.560000000000002</v>
          </cell>
        </row>
        <row r="1079">
          <cell r="A1079" t="str">
            <v>05010</v>
          </cell>
          <cell r="B1079" t="str">
            <v>Piso de borracha pastilhado 2mm preto</v>
          </cell>
          <cell r="C1079" t="str">
            <v>m²</v>
          </cell>
          <cell r="F1079">
            <v>18.05</v>
          </cell>
          <cell r="G1079">
            <v>5.85</v>
          </cell>
          <cell r="H1079">
            <v>23.9</v>
          </cell>
        </row>
        <row r="1080">
          <cell r="A1080" t="str">
            <v>636</v>
          </cell>
          <cell r="B1080" t="str">
            <v>Piso de borracha pastilhado 2mm preto</v>
          </cell>
          <cell r="C1080" t="str">
            <v>m²</v>
          </cell>
          <cell r="D1080">
            <v>1.02</v>
          </cell>
          <cell r="E1080">
            <v>12.1</v>
          </cell>
          <cell r="F1080">
            <v>12.342000000000001</v>
          </cell>
        </row>
        <row r="1081">
          <cell r="A1081" t="str">
            <v>079</v>
          </cell>
          <cell r="B1081" t="str">
            <v>Cola para piso vinílico</v>
          </cell>
          <cell r="C1081" t="str">
            <v>kg</v>
          </cell>
          <cell r="D1081">
            <v>0.4</v>
          </cell>
          <cell r="E1081">
            <v>3.85</v>
          </cell>
          <cell r="F1081">
            <v>1.54</v>
          </cell>
        </row>
        <row r="1082">
          <cell r="A1082" t="str">
            <v>638</v>
          </cell>
          <cell r="B1082" t="str">
            <v>Mão de obra para colocação de piso borracha</v>
          </cell>
          <cell r="C1082" t="str">
            <v>m²</v>
          </cell>
          <cell r="D1082">
            <v>1</v>
          </cell>
          <cell r="E1082">
            <v>4.5</v>
          </cell>
          <cell r="G1082">
            <v>4.5</v>
          </cell>
        </row>
        <row r="1083">
          <cell r="B1083" t="str">
            <v>Total sem BDI</v>
          </cell>
          <cell r="F1083">
            <v>13.882000000000001</v>
          </cell>
          <cell r="G1083">
            <v>4.5</v>
          </cell>
          <cell r="H1083">
            <v>18.382000000000001</v>
          </cell>
        </row>
        <row r="1084">
          <cell r="B1084" t="str">
            <v>Total com BDI</v>
          </cell>
          <cell r="F1084">
            <v>18.05</v>
          </cell>
          <cell r="G1084">
            <v>5.85</v>
          </cell>
          <cell r="H1084">
            <v>23.9</v>
          </cell>
        </row>
        <row r="1086">
          <cell r="A1086" t="str">
            <v>05011</v>
          </cell>
          <cell r="B1086" t="str">
            <v>Piso de borracha pastilhado 2mm colorido</v>
          </cell>
          <cell r="C1086" t="str">
            <v>m²</v>
          </cell>
          <cell r="F1086">
            <v>28.99</v>
          </cell>
          <cell r="G1086">
            <v>5.85</v>
          </cell>
          <cell r="H1086">
            <v>34.839999999999996</v>
          </cell>
        </row>
        <row r="1087">
          <cell r="A1087" t="str">
            <v>637</v>
          </cell>
          <cell r="B1087" t="str">
            <v>Piso de borracha pastilhado 2mm colorido</v>
          </cell>
          <cell r="C1087" t="str">
            <v>m²</v>
          </cell>
          <cell r="D1087">
            <v>1.02</v>
          </cell>
          <cell r="E1087">
            <v>20.350000000000001</v>
          </cell>
          <cell r="F1087">
            <v>20.757000000000001</v>
          </cell>
        </row>
        <row r="1088">
          <cell r="A1088" t="str">
            <v>079</v>
          </cell>
          <cell r="B1088" t="str">
            <v>Cola para piso vinílico</v>
          </cell>
          <cell r="C1088" t="str">
            <v>kg</v>
          </cell>
          <cell r="D1088">
            <v>0.4</v>
          </cell>
          <cell r="E1088">
            <v>3.85</v>
          </cell>
          <cell r="F1088">
            <v>1.54</v>
          </cell>
        </row>
        <row r="1089">
          <cell r="A1089" t="str">
            <v>638</v>
          </cell>
          <cell r="B1089" t="str">
            <v>Mão de obra para colocação de piso borracha</v>
          </cell>
          <cell r="C1089" t="str">
            <v>m²</v>
          </cell>
          <cell r="D1089">
            <v>1</v>
          </cell>
          <cell r="E1089">
            <v>4.5</v>
          </cell>
          <cell r="G1089">
            <v>4.5</v>
          </cell>
        </row>
        <row r="1090">
          <cell r="B1090" t="str">
            <v>Total sem BDI</v>
          </cell>
          <cell r="F1090">
            <v>22.297000000000001</v>
          </cell>
          <cell r="G1090">
            <v>4.5</v>
          </cell>
          <cell r="H1090">
            <v>26.797000000000001</v>
          </cell>
        </row>
        <row r="1091">
          <cell r="B1091" t="str">
            <v>Total com BDI</v>
          </cell>
          <cell r="F1091">
            <v>28.99</v>
          </cell>
          <cell r="G1091">
            <v>5.85</v>
          </cell>
          <cell r="H1091">
            <v>34.839999999999996</v>
          </cell>
        </row>
        <row r="1093">
          <cell r="A1093" t="str">
            <v>06000</v>
          </cell>
          <cell r="B1093" t="str">
            <v>COBERTURA</v>
          </cell>
        </row>
        <row r="1095">
          <cell r="A1095" t="str">
            <v>06001</v>
          </cell>
          <cell r="B1095" t="str">
            <v>Estrutura madeira p/ telha cerâmica</v>
          </cell>
          <cell r="C1095" t="str">
            <v>m2</v>
          </cell>
          <cell r="F1095">
            <v>19.829999999999998</v>
          </cell>
          <cell r="G1095">
            <v>11.56</v>
          </cell>
          <cell r="H1095">
            <v>31.39</v>
          </cell>
        </row>
        <row r="1096">
          <cell r="A1096" t="str">
            <v>275</v>
          </cell>
          <cell r="B1096" t="str">
            <v>Prego 17x27</v>
          </cell>
          <cell r="C1096" t="str">
            <v>kg</v>
          </cell>
          <cell r="D1096">
            <v>0.12</v>
          </cell>
          <cell r="E1096">
            <v>2.09</v>
          </cell>
          <cell r="F1096">
            <v>0.25079999999999997</v>
          </cell>
        </row>
        <row r="1097">
          <cell r="A1097" t="str">
            <v>210</v>
          </cell>
          <cell r="B1097" t="str">
            <v>Madeira de lei</v>
          </cell>
          <cell r="C1097" t="str">
            <v>m3</v>
          </cell>
          <cell r="D1097">
            <v>2.5000000000000001E-2</v>
          </cell>
          <cell r="E1097">
            <v>600</v>
          </cell>
          <cell r="F1097">
            <v>15</v>
          </cell>
          <cell r="G1097" t="str">
            <v xml:space="preserve"> </v>
          </cell>
          <cell r="H1097" t="str">
            <v xml:space="preserve"> </v>
          </cell>
        </row>
        <row r="1098">
          <cell r="A1098" t="str">
            <v>300</v>
          </cell>
          <cell r="B1098" t="str">
            <v>Servente</v>
          </cell>
          <cell r="C1098" t="str">
            <v>h</v>
          </cell>
          <cell r="D1098">
            <v>1</v>
          </cell>
          <cell r="E1098">
            <v>3.51</v>
          </cell>
          <cell r="F1098" t="str">
            <v xml:space="preserve"> </v>
          </cell>
          <cell r="G1098">
            <v>3.51</v>
          </cell>
        </row>
        <row r="1099">
          <cell r="A1099" t="str">
            <v>070</v>
          </cell>
          <cell r="B1099" t="str">
            <v>Carpinteiro</v>
          </cell>
          <cell r="C1099" t="str">
            <v>h</v>
          </cell>
          <cell r="D1099">
            <v>1</v>
          </cell>
          <cell r="E1099">
            <v>5.38</v>
          </cell>
          <cell r="F1099" t="str">
            <v xml:space="preserve"> </v>
          </cell>
          <cell r="G1099">
            <v>5.38</v>
          </cell>
        </row>
        <row r="1100">
          <cell r="B1100" t="str">
            <v>Total sem BDI</v>
          </cell>
          <cell r="F1100">
            <v>15.2508</v>
          </cell>
          <cell r="G1100">
            <v>8.89</v>
          </cell>
          <cell r="H1100">
            <v>24.140799999999999</v>
          </cell>
        </row>
        <row r="1101">
          <cell r="B1101" t="str">
            <v>Total com BDI</v>
          </cell>
          <cell r="F1101">
            <v>19.829999999999998</v>
          </cell>
          <cell r="G1101">
            <v>11.56</v>
          </cell>
          <cell r="H1101">
            <v>31.39</v>
          </cell>
        </row>
        <row r="1103">
          <cell r="A1103" t="str">
            <v>06026</v>
          </cell>
          <cell r="B1103" t="str">
            <v>Estrutura madeira p/ telha cerâmica sem laje de apoio</v>
          </cell>
          <cell r="C1103" t="str">
            <v>m2</v>
          </cell>
          <cell r="F1103">
            <v>15.96</v>
          </cell>
          <cell r="G1103">
            <v>11.56</v>
          </cell>
          <cell r="H1103">
            <v>27.520000000000003</v>
          </cell>
        </row>
        <row r="1104">
          <cell r="A1104" t="str">
            <v>275</v>
          </cell>
          <cell r="B1104" t="str">
            <v>Prego 17x27</v>
          </cell>
          <cell r="C1104" t="str">
            <v>kg</v>
          </cell>
          <cell r="D1104">
            <v>0.12</v>
          </cell>
          <cell r="E1104">
            <v>2.09</v>
          </cell>
          <cell r="F1104">
            <v>0.25079999999999997</v>
          </cell>
        </row>
        <row r="1105">
          <cell r="A1105" t="str">
            <v>215</v>
          </cell>
          <cell r="B1105" t="str">
            <v>Madeira de lei  6x12</v>
          </cell>
          <cell r="C1105" t="str">
            <v>m</v>
          </cell>
          <cell r="D1105">
            <v>1.3</v>
          </cell>
          <cell r="E1105">
            <v>4.32</v>
          </cell>
          <cell r="F1105">
            <v>5.6160000000000005</v>
          </cell>
        </row>
        <row r="1106">
          <cell r="A1106" t="str">
            <v>214</v>
          </cell>
          <cell r="B1106" t="str">
            <v>Madeira de lei  5x10</v>
          </cell>
          <cell r="C1106" t="str">
            <v>m</v>
          </cell>
          <cell r="D1106">
            <v>0.3</v>
          </cell>
          <cell r="E1106">
            <v>3</v>
          </cell>
          <cell r="F1106">
            <v>0.89999999999999991</v>
          </cell>
        </row>
        <row r="1107">
          <cell r="A1107" t="str">
            <v>213</v>
          </cell>
          <cell r="B1107" t="str">
            <v>Madeira de lei  2,5x9</v>
          </cell>
          <cell r="C1107" t="str">
            <v>m</v>
          </cell>
          <cell r="D1107">
            <v>2.08</v>
          </cell>
          <cell r="E1107">
            <v>1.35</v>
          </cell>
          <cell r="F1107">
            <v>2.8080000000000003</v>
          </cell>
        </row>
        <row r="1108">
          <cell r="A1108" t="str">
            <v>211</v>
          </cell>
          <cell r="B1108" t="str">
            <v>Madeira de lei  2,5x5</v>
          </cell>
          <cell r="C1108" t="str">
            <v>m</v>
          </cell>
          <cell r="D1108">
            <v>3.6</v>
          </cell>
          <cell r="E1108">
            <v>0.75</v>
          </cell>
          <cell r="F1108">
            <v>2.7</v>
          </cell>
        </row>
        <row r="1109">
          <cell r="A1109" t="str">
            <v>300</v>
          </cell>
          <cell r="B1109" t="str">
            <v>Servente</v>
          </cell>
          <cell r="C1109" t="str">
            <v>h</v>
          </cell>
          <cell r="D1109">
            <v>1</v>
          </cell>
          <cell r="E1109">
            <v>3.51</v>
          </cell>
          <cell r="F1109" t="str">
            <v xml:space="preserve"> </v>
          </cell>
          <cell r="G1109">
            <v>3.51</v>
          </cell>
        </row>
        <row r="1110">
          <cell r="A1110" t="str">
            <v>070</v>
          </cell>
          <cell r="B1110" t="str">
            <v>Carpinteiro</v>
          </cell>
          <cell r="C1110" t="str">
            <v>h</v>
          </cell>
          <cell r="D1110">
            <v>1</v>
          </cell>
          <cell r="E1110">
            <v>5.38</v>
          </cell>
          <cell r="F1110" t="str">
            <v xml:space="preserve"> </v>
          </cell>
          <cell r="G1110">
            <v>5.38</v>
          </cell>
        </row>
        <row r="1111">
          <cell r="B1111" t="str">
            <v>Total sem BDI</v>
          </cell>
          <cell r="F1111">
            <v>12.274799999999999</v>
          </cell>
          <cell r="G1111">
            <v>8.89</v>
          </cell>
          <cell r="H1111">
            <v>21.1648</v>
          </cell>
        </row>
        <row r="1112">
          <cell r="B1112" t="str">
            <v>Total com BDI</v>
          </cell>
          <cell r="F1112">
            <v>15.96</v>
          </cell>
          <cell r="G1112">
            <v>11.56</v>
          </cell>
          <cell r="H1112">
            <v>27.520000000000003</v>
          </cell>
        </row>
        <row r="1114">
          <cell r="A1114" t="str">
            <v>06027</v>
          </cell>
          <cell r="B1114" t="str">
            <v>Estrutura madeira p/ telha cerâmica com laje de apoio</v>
          </cell>
          <cell r="C1114" t="str">
            <v>m2</v>
          </cell>
          <cell r="F1114">
            <v>13.76</v>
          </cell>
          <cell r="G1114">
            <v>10.4</v>
          </cell>
          <cell r="H1114">
            <v>24.16</v>
          </cell>
        </row>
        <row r="1115">
          <cell r="A1115" t="str">
            <v>275</v>
          </cell>
          <cell r="B1115" t="str">
            <v>Prego 17x27</v>
          </cell>
          <cell r="C1115" t="str">
            <v>kg</v>
          </cell>
          <cell r="D1115">
            <v>0.12</v>
          </cell>
          <cell r="E1115">
            <v>2.09</v>
          </cell>
          <cell r="F1115">
            <v>0.25079999999999997</v>
          </cell>
        </row>
        <row r="1116">
          <cell r="A1116" t="str">
            <v>215</v>
          </cell>
          <cell r="B1116" t="str">
            <v>Madeira de lei  6x12</v>
          </cell>
          <cell r="C1116" t="str">
            <v>m</v>
          </cell>
          <cell r="D1116">
            <v>0.7</v>
          </cell>
          <cell r="E1116">
            <v>4.32</v>
          </cell>
          <cell r="F1116">
            <v>3.024</v>
          </cell>
        </row>
        <row r="1117">
          <cell r="A1117" t="str">
            <v>214</v>
          </cell>
          <cell r="B1117" t="str">
            <v>Madeira de lei  5x10</v>
          </cell>
          <cell r="C1117" t="str">
            <v>m</v>
          </cell>
          <cell r="D1117">
            <v>0.6</v>
          </cell>
          <cell r="E1117">
            <v>3</v>
          </cell>
          <cell r="F1117">
            <v>1.7999999999999998</v>
          </cell>
        </row>
        <row r="1118">
          <cell r="A1118" t="str">
            <v>213</v>
          </cell>
          <cell r="B1118" t="str">
            <v>Madeira de lei  2,5x9</v>
          </cell>
          <cell r="C1118" t="str">
            <v>m</v>
          </cell>
          <cell r="D1118">
            <v>2.08</v>
          </cell>
          <cell r="E1118">
            <v>1.35</v>
          </cell>
          <cell r="F1118">
            <v>2.8080000000000003</v>
          </cell>
        </row>
        <row r="1119">
          <cell r="A1119" t="str">
            <v>211</v>
          </cell>
          <cell r="B1119" t="str">
            <v>Madeira de lei  2,5x5</v>
          </cell>
          <cell r="C1119" t="str">
            <v>m</v>
          </cell>
          <cell r="D1119">
            <v>3.6</v>
          </cell>
          <cell r="E1119">
            <v>0.75</v>
          </cell>
          <cell r="F1119">
            <v>2.7</v>
          </cell>
        </row>
        <row r="1120">
          <cell r="A1120" t="str">
            <v>300</v>
          </cell>
          <cell r="B1120" t="str">
            <v>Servente</v>
          </cell>
          <cell r="C1120" t="str">
            <v>h</v>
          </cell>
          <cell r="D1120">
            <v>0.9</v>
          </cell>
          <cell r="E1120">
            <v>3.51</v>
          </cell>
          <cell r="F1120" t="str">
            <v xml:space="preserve"> </v>
          </cell>
          <cell r="G1120">
            <v>3.1589999999999998</v>
          </cell>
        </row>
        <row r="1121">
          <cell r="A1121" t="str">
            <v>070</v>
          </cell>
          <cell r="B1121" t="str">
            <v>Carpinteiro</v>
          </cell>
          <cell r="C1121" t="str">
            <v>h</v>
          </cell>
          <cell r="D1121">
            <v>0.9</v>
          </cell>
          <cell r="E1121">
            <v>5.38</v>
          </cell>
          <cell r="F1121" t="str">
            <v xml:space="preserve"> </v>
          </cell>
          <cell r="G1121">
            <v>4.8419999999999996</v>
          </cell>
        </row>
        <row r="1122">
          <cell r="B1122" t="str">
            <v>Total sem BDI</v>
          </cell>
          <cell r="F1122">
            <v>10.582799999999999</v>
          </cell>
          <cell r="G1122">
            <v>8.0009999999999994</v>
          </cell>
          <cell r="H1122">
            <v>18.583799999999997</v>
          </cell>
        </row>
        <row r="1123">
          <cell r="B1123" t="str">
            <v>Total com BDI</v>
          </cell>
          <cell r="F1123">
            <v>13.76</v>
          </cell>
          <cell r="G1123">
            <v>10.4</v>
          </cell>
          <cell r="H1123">
            <v>24.16</v>
          </cell>
        </row>
        <row r="1125">
          <cell r="A1125" t="str">
            <v>06002</v>
          </cell>
          <cell r="B1125" t="str">
            <v>Estrutura madeira  telha fibrocimento</v>
          </cell>
          <cell r="C1125" t="str">
            <v>m2</v>
          </cell>
          <cell r="F1125">
            <v>13.59</v>
          </cell>
          <cell r="G1125">
            <v>9.25</v>
          </cell>
          <cell r="H1125">
            <v>22.84</v>
          </cell>
        </row>
        <row r="1126">
          <cell r="A1126" t="str">
            <v>275</v>
          </cell>
          <cell r="B1126" t="str">
            <v>Prego 17x27</v>
          </cell>
          <cell r="C1126" t="str">
            <v>kg</v>
          </cell>
          <cell r="D1126">
            <v>0.12</v>
          </cell>
          <cell r="E1126">
            <v>2.09</v>
          </cell>
          <cell r="F1126">
            <v>0.25079999999999997</v>
          </cell>
        </row>
        <row r="1127">
          <cell r="A1127" t="str">
            <v>210</v>
          </cell>
          <cell r="B1127" t="str">
            <v>Madeira de lei</v>
          </cell>
          <cell r="C1127" t="str">
            <v>m3</v>
          </cell>
          <cell r="D1127">
            <v>1.7000000000000001E-2</v>
          </cell>
          <cell r="E1127">
            <v>600</v>
          </cell>
          <cell r="F1127">
            <v>10.200000000000001</v>
          </cell>
          <cell r="G1127" t="str">
            <v xml:space="preserve"> </v>
          </cell>
          <cell r="H1127" t="str">
            <v xml:space="preserve"> </v>
          </cell>
        </row>
        <row r="1128">
          <cell r="A1128" t="str">
            <v>300</v>
          </cell>
          <cell r="B1128" t="str">
            <v>Servente</v>
          </cell>
          <cell r="C1128" t="str">
            <v>h</v>
          </cell>
          <cell r="D1128">
            <v>0.8</v>
          </cell>
          <cell r="E1128">
            <v>3.51</v>
          </cell>
          <cell r="F1128" t="str">
            <v xml:space="preserve"> </v>
          </cell>
          <cell r="G1128">
            <v>2.8079999999999998</v>
          </cell>
        </row>
        <row r="1129">
          <cell r="A1129" t="str">
            <v>070</v>
          </cell>
          <cell r="B1129" t="str">
            <v>Carpinteiro</v>
          </cell>
          <cell r="C1129" t="str">
            <v>h</v>
          </cell>
          <cell r="D1129">
            <v>0.8</v>
          </cell>
          <cell r="E1129">
            <v>5.38</v>
          </cell>
          <cell r="F1129" t="str">
            <v xml:space="preserve"> </v>
          </cell>
          <cell r="G1129">
            <v>4.3040000000000003</v>
          </cell>
        </row>
        <row r="1130">
          <cell r="B1130" t="str">
            <v>Total sem BDI</v>
          </cell>
          <cell r="F1130">
            <v>10.450800000000001</v>
          </cell>
          <cell r="G1130">
            <v>7.1120000000000001</v>
          </cell>
          <cell r="H1130">
            <v>17.562800000000003</v>
          </cell>
        </row>
        <row r="1131">
          <cell r="B1131" t="str">
            <v>Total com BDI</v>
          </cell>
          <cell r="F1131">
            <v>13.59</v>
          </cell>
          <cell r="G1131">
            <v>9.25</v>
          </cell>
          <cell r="H1131">
            <v>22.84</v>
          </cell>
        </row>
        <row r="1133">
          <cell r="A1133" t="str">
            <v>06003</v>
          </cell>
          <cell r="B1133" t="str">
            <v>Estrutura madeira ancorada laje para telha fibrocimento</v>
          </cell>
          <cell r="C1133" t="str">
            <v>m2</v>
          </cell>
          <cell r="F1133">
            <v>8.1300000000000008</v>
          </cell>
          <cell r="G1133">
            <v>6.93</v>
          </cell>
          <cell r="H1133">
            <v>15.06</v>
          </cell>
        </row>
        <row r="1134">
          <cell r="A1134" t="str">
            <v>275</v>
          </cell>
          <cell r="B1134" t="str">
            <v>Prego 17x27</v>
          </cell>
          <cell r="C1134" t="str">
            <v>kg</v>
          </cell>
          <cell r="D1134">
            <v>0.12</v>
          </cell>
          <cell r="E1134">
            <v>2.09</v>
          </cell>
          <cell r="F1134">
            <v>0.25079999999999997</v>
          </cell>
        </row>
        <row r="1135">
          <cell r="A1135" t="str">
            <v>210</v>
          </cell>
          <cell r="B1135" t="str">
            <v>Madeira de lei</v>
          </cell>
          <cell r="C1135" t="str">
            <v>m3</v>
          </cell>
          <cell r="D1135">
            <v>0.01</v>
          </cell>
          <cell r="E1135">
            <v>600</v>
          </cell>
          <cell r="F1135">
            <v>6</v>
          </cell>
          <cell r="G1135" t="str">
            <v xml:space="preserve"> </v>
          </cell>
          <cell r="H1135" t="str">
            <v xml:space="preserve"> </v>
          </cell>
        </row>
        <row r="1136">
          <cell r="A1136" t="str">
            <v>300</v>
          </cell>
          <cell r="B1136" t="str">
            <v>Servente</v>
          </cell>
          <cell r="C1136" t="str">
            <v>h</v>
          </cell>
          <cell r="D1136">
            <v>0.6</v>
          </cell>
          <cell r="E1136">
            <v>3.51</v>
          </cell>
          <cell r="F1136" t="str">
            <v xml:space="preserve"> </v>
          </cell>
          <cell r="G1136">
            <v>2.1059999999999999</v>
          </cell>
        </row>
        <row r="1137">
          <cell r="A1137" t="str">
            <v>070</v>
          </cell>
          <cell r="B1137" t="str">
            <v>Carpinteiro</v>
          </cell>
          <cell r="C1137" t="str">
            <v>h</v>
          </cell>
          <cell r="D1137">
            <v>0.6</v>
          </cell>
          <cell r="E1137">
            <v>5.38</v>
          </cell>
          <cell r="F1137" t="str">
            <v xml:space="preserve"> </v>
          </cell>
          <cell r="G1137">
            <v>3.2279999999999998</v>
          </cell>
        </row>
        <row r="1138">
          <cell r="B1138" t="str">
            <v>Total sem BDI</v>
          </cell>
          <cell r="F1138">
            <v>6.2507999999999999</v>
          </cell>
          <cell r="G1138">
            <v>5.3339999999999996</v>
          </cell>
          <cell r="H1138">
            <v>11.5848</v>
          </cell>
        </row>
        <row r="1139">
          <cell r="B1139" t="str">
            <v>Total com BDI</v>
          </cell>
          <cell r="F1139">
            <v>8.1300000000000008</v>
          </cell>
          <cell r="G1139">
            <v>6.93</v>
          </cell>
          <cell r="H1139">
            <v>15.06</v>
          </cell>
        </row>
        <row r="1141">
          <cell r="A1141" t="str">
            <v>06004</v>
          </cell>
          <cell r="B1141" t="str">
            <v>Cobertura com telha francesa</v>
          </cell>
          <cell r="C1141" t="str">
            <v>m2</v>
          </cell>
          <cell r="F1141">
            <v>5.97</v>
          </cell>
          <cell r="G1141">
            <v>6.69</v>
          </cell>
          <cell r="H1141">
            <v>12.66</v>
          </cell>
        </row>
        <row r="1142">
          <cell r="A1142" t="str">
            <v>328</v>
          </cell>
          <cell r="B1142" t="str">
            <v>Telha francesa</v>
          </cell>
          <cell r="C1142" t="str">
            <v>un</v>
          </cell>
          <cell r="D1142">
            <v>17</v>
          </cell>
          <cell r="E1142">
            <v>0.27</v>
          </cell>
          <cell r="F1142">
            <v>4.59</v>
          </cell>
          <cell r="G1142" t="str">
            <v xml:space="preserve"> </v>
          </cell>
          <cell r="H1142" t="str">
            <v xml:space="preserve"> </v>
          </cell>
        </row>
        <row r="1143">
          <cell r="A1143" t="str">
            <v>300</v>
          </cell>
          <cell r="B1143" t="str">
            <v>Servente</v>
          </cell>
          <cell r="C1143" t="str">
            <v>h</v>
          </cell>
          <cell r="D1143">
            <v>0.7</v>
          </cell>
          <cell r="E1143">
            <v>3.51</v>
          </cell>
          <cell r="F1143" t="str">
            <v xml:space="preserve"> </v>
          </cell>
          <cell r="G1143">
            <v>2.4569999999999999</v>
          </cell>
        </row>
        <row r="1144">
          <cell r="A1144" t="str">
            <v>330</v>
          </cell>
          <cell r="B1144" t="str">
            <v>Telhadista</v>
          </cell>
          <cell r="C1144" t="str">
            <v>h</v>
          </cell>
          <cell r="D1144">
            <v>0.5</v>
          </cell>
          <cell r="E1144">
            <v>5.38</v>
          </cell>
          <cell r="F1144" t="str">
            <v xml:space="preserve"> </v>
          </cell>
          <cell r="G1144">
            <v>2.69</v>
          </cell>
        </row>
        <row r="1145">
          <cell r="B1145" t="str">
            <v>Total sem BDI</v>
          </cell>
          <cell r="F1145">
            <v>4.59</v>
          </cell>
          <cell r="G1145">
            <v>5.1470000000000002</v>
          </cell>
          <cell r="H1145">
            <v>9.7370000000000001</v>
          </cell>
        </row>
        <row r="1146">
          <cell r="B1146" t="str">
            <v>Total com BDI</v>
          </cell>
          <cell r="F1146">
            <v>5.97</v>
          </cell>
          <cell r="G1146">
            <v>6.69</v>
          </cell>
          <cell r="H1146">
            <v>12.66</v>
          </cell>
        </row>
        <row r="1148">
          <cell r="A1148" t="str">
            <v>06033</v>
          </cell>
          <cell r="B1148" t="str">
            <v xml:space="preserve">Cobertura com telha portuguesa natural incluindo ripamento </v>
          </cell>
          <cell r="C1148" t="str">
            <v>m2</v>
          </cell>
          <cell r="F1148">
            <v>10.41</v>
          </cell>
          <cell r="G1148">
            <v>9</v>
          </cell>
          <cell r="H1148">
            <v>19.41</v>
          </cell>
        </row>
        <row r="1149">
          <cell r="A1149" t="str">
            <v>767</v>
          </cell>
          <cell r="B1149" t="str">
            <v>Telha Portuguesa natural</v>
          </cell>
          <cell r="C1149" t="str">
            <v>un</v>
          </cell>
          <cell r="D1149">
            <v>18</v>
          </cell>
          <cell r="E1149">
            <v>0.32</v>
          </cell>
          <cell r="F1149">
            <v>5.76</v>
          </cell>
          <cell r="G1149" t="str">
            <v xml:space="preserve"> </v>
          </cell>
          <cell r="H1149" t="str">
            <v xml:space="preserve"> </v>
          </cell>
        </row>
        <row r="1150">
          <cell r="A1150" t="str">
            <v>211</v>
          </cell>
          <cell r="B1150" t="str">
            <v>Madeira de lei  2,5x5</v>
          </cell>
          <cell r="C1150" t="str">
            <v>m</v>
          </cell>
          <cell r="D1150">
            <v>3</v>
          </cell>
          <cell r="E1150">
            <v>0.75</v>
          </cell>
          <cell r="F1150">
            <v>2.25</v>
          </cell>
        </row>
        <row r="1151">
          <cell r="A1151" t="str">
            <v>300</v>
          </cell>
          <cell r="B1151" t="str">
            <v>Servente</v>
          </cell>
          <cell r="C1151" t="str">
            <v>h</v>
          </cell>
          <cell r="D1151">
            <v>0.9</v>
          </cell>
          <cell r="E1151">
            <v>3.51</v>
          </cell>
          <cell r="F1151" t="str">
            <v xml:space="preserve"> </v>
          </cell>
          <cell r="G1151">
            <v>3.1589999999999998</v>
          </cell>
        </row>
        <row r="1152">
          <cell r="A1152" t="str">
            <v>330</v>
          </cell>
          <cell r="B1152" t="str">
            <v>Telhadista</v>
          </cell>
          <cell r="C1152" t="str">
            <v>h</v>
          </cell>
          <cell r="D1152">
            <v>0.7</v>
          </cell>
          <cell r="E1152">
            <v>5.38</v>
          </cell>
          <cell r="F1152" t="str">
            <v xml:space="preserve"> </v>
          </cell>
          <cell r="G1152">
            <v>3.7659999999999996</v>
          </cell>
        </row>
        <row r="1153">
          <cell r="B1153" t="str">
            <v>Total sem BDI</v>
          </cell>
          <cell r="F1153">
            <v>8.01</v>
          </cell>
          <cell r="G1153">
            <v>6.9249999999999989</v>
          </cell>
          <cell r="H1153">
            <v>14.934999999999999</v>
          </cell>
        </row>
        <row r="1154">
          <cell r="B1154" t="str">
            <v>Total com BDI</v>
          </cell>
          <cell r="F1154">
            <v>10.41</v>
          </cell>
          <cell r="G1154">
            <v>9</v>
          </cell>
          <cell r="H1154">
            <v>19.41</v>
          </cell>
        </row>
        <row r="1156">
          <cell r="A1156" t="str">
            <v>06034</v>
          </cell>
          <cell r="B1156" t="str">
            <v xml:space="preserve">Cobertura com telha portuguesa natural incluindo ripamento </v>
          </cell>
          <cell r="C1156" t="str">
            <v>m2</v>
          </cell>
          <cell r="F1156">
            <v>22.11</v>
          </cell>
          <cell r="G1156">
            <v>9</v>
          </cell>
          <cell r="H1156">
            <v>31.11</v>
          </cell>
        </row>
        <row r="1157">
          <cell r="A1157" t="str">
            <v>768</v>
          </cell>
          <cell r="B1157" t="str">
            <v>Telha Portuguesa esmaltada</v>
          </cell>
          <cell r="C1157" t="str">
            <v>un</v>
          </cell>
          <cell r="D1157">
            <v>18</v>
          </cell>
          <cell r="E1157">
            <v>0.82</v>
          </cell>
          <cell r="F1157">
            <v>14.76</v>
          </cell>
          <cell r="G1157" t="str">
            <v xml:space="preserve"> </v>
          </cell>
          <cell r="H1157" t="str">
            <v xml:space="preserve"> </v>
          </cell>
        </row>
        <row r="1158">
          <cell r="A1158" t="str">
            <v>211</v>
          </cell>
          <cell r="B1158" t="str">
            <v>Madeira de lei  2,5x5</v>
          </cell>
          <cell r="C1158" t="str">
            <v>m</v>
          </cell>
          <cell r="D1158">
            <v>3</v>
          </cell>
          <cell r="E1158">
            <v>0.75</v>
          </cell>
          <cell r="F1158">
            <v>2.25</v>
          </cell>
        </row>
        <row r="1159">
          <cell r="A1159" t="str">
            <v>300</v>
          </cell>
          <cell r="B1159" t="str">
            <v>Servente</v>
          </cell>
          <cell r="C1159" t="str">
            <v>h</v>
          </cell>
          <cell r="D1159">
            <v>0.9</v>
          </cell>
          <cell r="E1159">
            <v>3.51</v>
          </cell>
          <cell r="F1159" t="str">
            <v xml:space="preserve"> </v>
          </cell>
          <cell r="G1159">
            <v>3.1589999999999998</v>
          </cell>
        </row>
        <row r="1160">
          <cell r="A1160" t="str">
            <v>330</v>
          </cell>
          <cell r="B1160" t="str">
            <v>Telhadista</v>
          </cell>
          <cell r="C1160" t="str">
            <v>h</v>
          </cell>
          <cell r="D1160">
            <v>0.7</v>
          </cell>
          <cell r="E1160">
            <v>5.38</v>
          </cell>
          <cell r="F1160" t="str">
            <v xml:space="preserve"> </v>
          </cell>
          <cell r="G1160">
            <v>3.7659999999999996</v>
          </cell>
        </row>
        <row r="1161">
          <cell r="B1161" t="str">
            <v>Total sem BDI</v>
          </cell>
          <cell r="F1161">
            <v>17.009999999999998</v>
          </cell>
          <cell r="G1161">
            <v>6.9249999999999989</v>
          </cell>
          <cell r="H1161">
            <v>23.934999999999995</v>
          </cell>
        </row>
        <row r="1162">
          <cell r="B1162" t="str">
            <v>Total com BDI</v>
          </cell>
          <cell r="F1162">
            <v>22.11</v>
          </cell>
          <cell r="G1162">
            <v>9</v>
          </cell>
          <cell r="H1162">
            <v>31.11</v>
          </cell>
        </row>
        <row r="1164">
          <cell r="A1164" t="str">
            <v>06012</v>
          </cell>
          <cell r="B1164" t="str">
            <v>Cumeeira para telha francesa</v>
          </cell>
          <cell r="C1164" t="str">
            <v>ml</v>
          </cell>
          <cell r="F1164">
            <v>1.72</v>
          </cell>
          <cell r="G1164">
            <v>5.78</v>
          </cell>
          <cell r="H1164">
            <v>7.5</v>
          </cell>
        </row>
        <row r="1165">
          <cell r="A1165" t="str">
            <v>112</v>
          </cell>
          <cell r="B1165" t="str">
            <v>Cumeeira para telha francesa</v>
          </cell>
          <cell r="C1165" t="str">
            <v>un</v>
          </cell>
          <cell r="D1165">
            <v>3</v>
          </cell>
          <cell r="E1165">
            <v>0.44</v>
          </cell>
          <cell r="F1165">
            <v>1.32</v>
          </cell>
        </row>
        <row r="1166">
          <cell r="A1166" t="str">
            <v>078</v>
          </cell>
          <cell r="B1166" t="str">
            <v>Cimento</v>
          </cell>
          <cell r="C1166" t="str">
            <v>kg</v>
          </cell>
          <cell r="D1166">
            <v>0.32</v>
          </cell>
          <cell r="E1166">
            <v>0.24</v>
          </cell>
        </row>
        <row r="1167">
          <cell r="A1167" t="str">
            <v>022</v>
          </cell>
          <cell r="B1167" t="str">
            <v>Areia média</v>
          </cell>
          <cell r="C1167" t="str">
            <v>m3</v>
          </cell>
          <cell r="D1167">
            <v>2.5000000000000001E-3</v>
          </cell>
          <cell r="E1167">
            <v>12</v>
          </cell>
        </row>
        <row r="1168">
          <cell r="A1168" t="str">
            <v>059</v>
          </cell>
          <cell r="B1168" t="str">
            <v>Cal hidratada</v>
          </cell>
          <cell r="C1168" t="str">
            <v>kg</v>
          </cell>
          <cell r="D1168">
            <v>0.32400000000000001</v>
          </cell>
          <cell r="E1168">
            <v>0.1</v>
          </cell>
        </row>
        <row r="1169">
          <cell r="A1169" t="str">
            <v>300</v>
          </cell>
          <cell r="B1169" t="str">
            <v>Servente</v>
          </cell>
          <cell r="C1169" t="str">
            <v>h</v>
          </cell>
          <cell r="D1169">
            <v>0.5</v>
          </cell>
          <cell r="E1169">
            <v>3.51</v>
          </cell>
          <cell r="F1169" t="str">
            <v xml:space="preserve"> </v>
          </cell>
          <cell r="G1169">
            <v>1.7549999999999999</v>
          </cell>
        </row>
        <row r="1170">
          <cell r="A1170" t="str">
            <v>330</v>
          </cell>
          <cell r="B1170" t="str">
            <v>Telhadista</v>
          </cell>
          <cell r="C1170" t="str">
            <v>h</v>
          </cell>
          <cell r="D1170">
            <v>0.5</v>
          </cell>
          <cell r="E1170">
            <v>5.38</v>
          </cell>
          <cell r="F1170" t="str">
            <v xml:space="preserve"> </v>
          </cell>
          <cell r="G1170">
            <v>2.69</v>
          </cell>
        </row>
        <row r="1171">
          <cell r="B1171" t="str">
            <v>Total sem BDI</v>
          </cell>
          <cell r="F1171">
            <v>1.32</v>
          </cell>
          <cell r="G1171">
            <v>4.4450000000000003</v>
          </cell>
          <cell r="H1171">
            <v>5.7650000000000006</v>
          </cell>
        </row>
        <row r="1172">
          <cell r="B1172" t="str">
            <v>Total com BDI</v>
          </cell>
          <cell r="F1172">
            <v>1.72</v>
          </cell>
          <cell r="G1172">
            <v>5.78</v>
          </cell>
          <cell r="H1172">
            <v>7.5</v>
          </cell>
        </row>
        <row r="1174">
          <cell r="A1174" t="str">
            <v>06011</v>
          </cell>
          <cell r="B1174" t="str">
            <v>Cobertura com telha PLAN</v>
          </cell>
          <cell r="C1174" t="str">
            <v>m2</v>
          </cell>
          <cell r="F1174">
            <v>6.86</v>
          </cell>
          <cell r="G1174">
            <v>6.69</v>
          </cell>
          <cell r="H1174">
            <v>13.55</v>
          </cell>
        </row>
        <row r="1175">
          <cell r="A1175" t="str">
            <v>329</v>
          </cell>
          <cell r="B1175" t="str">
            <v>Telha plan</v>
          </cell>
          <cell r="C1175" t="str">
            <v>un</v>
          </cell>
          <cell r="D1175">
            <v>22</v>
          </cell>
          <cell r="E1175">
            <v>0.24</v>
          </cell>
          <cell r="F1175">
            <v>5.2799999999999994</v>
          </cell>
        </row>
        <row r="1176">
          <cell r="A1176" t="str">
            <v>300</v>
          </cell>
          <cell r="B1176" t="str">
            <v>Servente</v>
          </cell>
          <cell r="C1176" t="str">
            <v>h</v>
          </cell>
          <cell r="D1176">
            <v>0.7</v>
          </cell>
          <cell r="E1176">
            <v>3.51</v>
          </cell>
          <cell r="F1176" t="str">
            <v xml:space="preserve"> </v>
          </cell>
          <cell r="G1176">
            <v>2.4569999999999999</v>
          </cell>
        </row>
        <row r="1177">
          <cell r="A1177" t="str">
            <v>330</v>
          </cell>
          <cell r="B1177" t="str">
            <v>Telhadista</v>
          </cell>
          <cell r="C1177" t="str">
            <v>h</v>
          </cell>
          <cell r="D1177">
            <v>0.5</v>
          </cell>
          <cell r="E1177">
            <v>5.38</v>
          </cell>
          <cell r="F1177" t="str">
            <v xml:space="preserve"> </v>
          </cell>
          <cell r="G1177">
            <v>2.69</v>
          </cell>
        </row>
        <row r="1178">
          <cell r="B1178" t="str">
            <v>Total sem BDI</v>
          </cell>
          <cell r="F1178">
            <v>5.2799999999999994</v>
          </cell>
          <cell r="G1178">
            <v>5.1470000000000002</v>
          </cell>
          <cell r="H1178">
            <v>10.427</v>
          </cell>
        </row>
        <row r="1179">
          <cell r="B1179" t="str">
            <v>Total com BDI</v>
          </cell>
          <cell r="F1179">
            <v>6.86</v>
          </cell>
          <cell r="G1179">
            <v>6.69</v>
          </cell>
          <cell r="H1179">
            <v>13.55</v>
          </cell>
        </row>
        <row r="1181">
          <cell r="A1181" t="str">
            <v>06005</v>
          </cell>
          <cell r="B1181" t="str">
            <v>Cobertura fibrocimento 6mm</v>
          </cell>
          <cell r="C1181" t="str">
            <v>m2</v>
          </cell>
          <cell r="F1181">
            <v>10.64</v>
          </cell>
          <cell r="G1181">
            <v>3.92</v>
          </cell>
          <cell r="H1181">
            <v>14.56</v>
          </cell>
        </row>
        <row r="1182">
          <cell r="A1182" t="str">
            <v>327</v>
          </cell>
          <cell r="B1182" t="str">
            <v>Telha fibrocimento ond. 6mm</v>
          </cell>
          <cell r="C1182" t="str">
            <v>m2</v>
          </cell>
          <cell r="D1182">
            <v>1.1499999999999999</v>
          </cell>
          <cell r="E1182">
            <v>6.75</v>
          </cell>
          <cell r="F1182">
            <v>7.7624999999999993</v>
          </cell>
        </row>
        <row r="1183">
          <cell r="A1183" t="str">
            <v>248</v>
          </cell>
          <cell r="B1183" t="str">
            <v xml:space="preserve">Parafuso 110mm com arruela </v>
          </cell>
          <cell r="C1183" t="str">
            <v>un</v>
          </cell>
          <cell r="D1183">
            <v>1.5</v>
          </cell>
          <cell r="E1183">
            <v>0.25</v>
          </cell>
          <cell r="F1183">
            <v>0.375</v>
          </cell>
        </row>
        <row r="1184">
          <cell r="A1184" t="str">
            <v>232</v>
          </cell>
          <cell r="B1184" t="str">
            <v>Massa de vedação</v>
          </cell>
          <cell r="C1184" t="str">
            <v>kg</v>
          </cell>
          <cell r="D1184">
            <v>1.4999999999999999E-2</v>
          </cell>
          <cell r="E1184">
            <v>3.08</v>
          </cell>
          <cell r="F1184">
            <v>4.6199999999999998E-2</v>
          </cell>
          <cell r="G1184" t="str">
            <v xml:space="preserve"> </v>
          </cell>
          <cell r="H1184" t="str">
            <v xml:space="preserve"> </v>
          </cell>
        </row>
        <row r="1185">
          <cell r="A1185" t="str">
            <v>300</v>
          </cell>
          <cell r="B1185" t="str">
            <v>Servente</v>
          </cell>
          <cell r="C1185" t="str">
            <v>h</v>
          </cell>
          <cell r="D1185">
            <v>0.4</v>
          </cell>
          <cell r="E1185">
            <v>3.51</v>
          </cell>
          <cell r="F1185" t="str">
            <v xml:space="preserve"> </v>
          </cell>
          <cell r="G1185">
            <v>1.4039999999999999</v>
          </cell>
        </row>
        <row r="1186">
          <cell r="A1186" t="str">
            <v>330</v>
          </cell>
          <cell r="B1186" t="str">
            <v>Telhadista</v>
          </cell>
          <cell r="C1186" t="str">
            <v>h</v>
          </cell>
          <cell r="D1186">
            <v>0.3</v>
          </cell>
          <cell r="E1186">
            <v>5.38</v>
          </cell>
          <cell r="F1186" t="str">
            <v xml:space="preserve"> </v>
          </cell>
          <cell r="G1186">
            <v>1.6139999999999999</v>
          </cell>
        </row>
        <row r="1187">
          <cell r="B1187" t="str">
            <v>Total sem BDI</v>
          </cell>
          <cell r="F1187">
            <v>8.1837</v>
          </cell>
          <cell r="G1187">
            <v>3.0179999999999998</v>
          </cell>
          <cell r="H1187">
            <v>11.201699999999999</v>
          </cell>
        </row>
        <row r="1188">
          <cell r="B1188" t="str">
            <v>Total com BDI</v>
          </cell>
          <cell r="F1188">
            <v>10.64</v>
          </cell>
          <cell r="G1188">
            <v>3.92</v>
          </cell>
          <cell r="H1188">
            <v>14.56</v>
          </cell>
        </row>
        <row r="1190">
          <cell r="A1190" t="str">
            <v>06023</v>
          </cell>
          <cell r="B1190" t="str">
            <v>Cobertura transparente  6mm</v>
          </cell>
          <cell r="C1190" t="str">
            <v>m2</v>
          </cell>
          <cell r="F1190">
            <v>15.09</v>
          </cell>
          <cell r="G1190">
            <v>3.92</v>
          </cell>
          <cell r="H1190">
            <v>19.009999999999998</v>
          </cell>
        </row>
        <row r="1191">
          <cell r="A1191" t="str">
            <v>609</v>
          </cell>
          <cell r="B1191" t="str">
            <v>Telha tranparente de fibra  ond. 6mm</v>
          </cell>
          <cell r="C1191" t="str">
            <v>m2</v>
          </cell>
          <cell r="D1191">
            <v>1.1499999999999999</v>
          </cell>
          <cell r="E1191">
            <v>9.73</v>
          </cell>
          <cell r="F1191">
            <v>11.189499999999999</v>
          </cell>
        </row>
        <row r="1192">
          <cell r="A1192" t="str">
            <v>248</v>
          </cell>
          <cell r="B1192" t="str">
            <v xml:space="preserve">Parafuso 110mm com arruela </v>
          </cell>
          <cell r="C1192" t="str">
            <v>un</v>
          </cell>
          <cell r="D1192">
            <v>1.5</v>
          </cell>
          <cell r="E1192">
            <v>0.25</v>
          </cell>
          <cell r="F1192">
            <v>0.375</v>
          </cell>
        </row>
        <row r="1193">
          <cell r="A1193" t="str">
            <v>232</v>
          </cell>
          <cell r="B1193" t="str">
            <v>Massa de vedação</v>
          </cell>
          <cell r="C1193" t="str">
            <v>kg</v>
          </cell>
          <cell r="D1193">
            <v>1.4999999999999999E-2</v>
          </cell>
          <cell r="E1193">
            <v>3.08</v>
          </cell>
          <cell r="F1193">
            <v>4.6199999999999998E-2</v>
          </cell>
          <cell r="G1193" t="str">
            <v xml:space="preserve"> </v>
          </cell>
          <cell r="H1193" t="str">
            <v xml:space="preserve"> </v>
          </cell>
        </row>
        <row r="1194">
          <cell r="A1194" t="str">
            <v>300</v>
          </cell>
          <cell r="B1194" t="str">
            <v>Servente</v>
          </cell>
          <cell r="C1194" t="str">
            <v>h</v>
          </cell>
          <cell r="D1194">
            <v>0.4</v>
          </cell>
          <cell r="E1194">
            <v>3.51</v>
          </cell>
          <cell r="F1194" t="str">
            <v xml:space="preserve"> </v>
          </cell>
          <cell r="G1194">
            <v>1.4039999999999999</v>
          </cell>
        </row>
        <row r="1195">
          <cell r="A1195" t="str">
            <v>330</v>
          </cell>
          <cell r="B1195" t="str">
            <v>Telhadista</v>
          </cell>
          <cell r="C1195" t="str">
            <v>h</v>
          </cell>
          <cell r="D1195">
            <v>0.3</v>
          </cell>
          <cell r="E1195">
            <v>5.38</v>
          </cell>
          <cell r="F1195" t="str">
            <v xml:space="preserve"> </v>
          </cell>
          <cell r="G1195">
            <v>1.6139999999999999</v>
          </cell>
        </row>
        <row r="1196">
          <cell r="B1196" t="str">
            <v>Total sem BDI</v>
          </cell>
          <cell r="F1196">
            <v>11.6107</v>
          </cell>
          <cell r="G1196">
            <v>3.0179999999999998</v>
          </cell>
          <cell r="H1196">
            <v>14.628699999999998</v>
          </cell>
        </row>
        <row r="1197">
          <cell r="B1197" t="str">
            <v>Total com BDI</v>
          </cell>
          <cell r="F1197">
            <v>15.09</v>
          </cell>
          <cell r="G1197">
            <v>3.92</v>
          </cell>
          <cell r="H1197">
            <v>19.009999999999998</v>
          </cell>
        </row>
        <row r="1199">
          <cell r="A1199" t="str">
            <v>06013</v>
          </cell>
          <cell r="B1199" t="str">
            <v>Cobertura fibrocimento 4mm</v>
          </cell>
          <cell r="C1199" t="str">
            <v>m2</v>
          </cell>
          <cell r="F1199">
            <v>5.56</v>
          </cell>
          <cell r="G1199">
            <v>2.31</v>
          </cell>
          <cell r="H1199">
            <v>7.8699999999999992</v>
          </cell>
        </row>
        <row r="1200">
          <cell r="A1200" t="str">
            <v>326</v>
          </cell>
          <cell r="B1200" t="str">
            <v>Telha fibrocimento ond. 4mm</v>
          </cell>
          <cell r="C1200" t="str">
            <v>m2</v>
          </cell>
          <cell r="D1200">
            <v>1.1499999999999999</v>
          </cell>
          <cell r="E1200">
            <v>3.59</v>
          </cell>
          <cell r="F1200">
            <v>4.1284999999999998</v>
          </cell>
        </row>
        <row r="1201">
          <cell r="A1201" t="str">
            <v>275</v>
          </cell>
          <cell r="B1201" t="str">
            <v>Prego galvanizado com arruela</v>
          </cell>
          <cell r="C1201" t="str">
            <v>kg</v>
          </cell>
          <cell r="D1201">
            <v>0.05</v>
          </cell>
          <cell r="E1201">
            <v>2.09</v>
          </cell>
          <cell r="F1201">
            <v>0.1045</v>
          </cell>
        </row>
        <row r="1202">
          <cell r="A1202" t="str">
            <v>232</v>
          </cell>
          <cell r="B1202" t="str">
            <v>Massa de vedação</v>
          </cell>
          <cell r="C1202" t="str">
            <v>kg</v>
          </cell>
          <cell r="D1202">
            <v>1.4999999999999999E-2</v>
          </cell>
          <cell r="E1202">
            <v>3.08</v>
          </cell>
          <cell r="F1202">
            <v>4.6199999999999998E-2</v>
          </cell>
          <cell r="G1202" t="str">
            <v xml:space="preserve"> </v>
          </cell>
          <cell r="H1202" t="str">
            <v xml:space="preserve"> </v>
          </cell>
        </row>
        <row r="1203">
          <cell r="A1203" t="str">
            <v>300</v>
          </cell>
          <cell r="B1203" t="str">
            <v>Servente</v>
          </cell>
          <cell r="C1203" t="str">
            <v>h</v>
          </cell>
          <cell r="D1203">
            <v>0.2</v>
          </cell>
          <cell r="E1203">
            <v>3.51</v>
          </cell>
          <cell r="F1203" t="str">
            <v xml:space="preserve"> </v>
          </cell>
          <cell r="G1203">
            <v>0.70199999999999996</v>
          </cell>
        </row>
        <row r="1204">
          <cell r="A1204" t="str">
            <v>330</v>
          </cell>
          <cell r="B1204" t="str">
            <v>Telhadista</v>
          </cell>
          <cell r="C1204" t="str">
            <v>h</v>
          </cell>
          <cell r="D1204">
            <v>0.2</v>
          </cell>
          <cell r="E1204">
            <v>5.38</v>
          </cell>
          <cell r="F1204" t="str">
            <v xml:space="preserve"> </v>
          </cell>
          <cell r="G1204">
            <v>1.0760000000000001</v>
          </cell>
        </row>
        <row r="1205">
          <cell r="B1205" t="str">
            <v>Total sem BDI</v>
          </cell>
          <cell r="F1205">
            <v>4.2791999999999994</v>
          </cell>
          <cell r="G1205">
            <v>1.778</v>
          </cell>
          <cell r="H1205">
            <v>6.0571999999999999</v>
          </cell>
        </row>
        <row r="1206">
          <cell r="B1206" t="str">
            <v>Total com BDI</v>
          </cell>
          <cell r="F1206">
            <v>5.56</v>
          </cell>
          <cell r="G1206">
            <v>2.31</v>
          </cell>
          <cell r="H1206">
            <v>7.8699999999999992</v>
          </cell>
        </row>
        <row r="1208">
          <cell r="A1208" t="str">
            <v>06014</v>
          </cell>
          <cell r="B1208" t="str">
            <v>Cobertura fibrocimento Kalheta</v>
          </cell>
          <cell r="C1208" t="str">
            <v>m2</v>
          </cell>
          <cell r="F1208">
            <v>23.53</v>
          </cell>
          <cell r="G1208">
            <v>3.68</v>
          </cell>
          <cell r="H1208">
            <v>27.21</v>
          </cell>
        </row>
        <row r="1209">
          <cell r="A1209" t="str">
            <v>324</v>
          </cell>
          <cell r="B1209" t="str">
            <v>Telha fibrocimento kalheta</v>
          </cell>
          <cell r="C1209" t="str">
            <v>m2</v>
          </cell>
          <cell r="D1209">
            <v>1.1000000000000001</v>
          </cell>
          <cell r="E1209">
            <v>15.97</v>
          </cell>
          <cell r="F1209">
            <v>17.567000000000004</v>
          </cell>
        </row>
        <row r="1210">
          <cell r="A1210" t="str">
            <v>250</v>
          </cell>
          <cell r="B1210" t="str">
            <v>Parafuso 5/16 x 50</v>
          </cell>
          <cell r="C1210" t="str">
            <v>un</v>
          </cell>
          <cell r="D1210">
            <v>0.65</v>
          </cell>
          <cell r="E1210">
            <v>0.19</v>
          </cell>
          <cell r="F1210">
            <v>0.12350000000000001</v>
          </cell>
        </row>
        <row r="1211">
          <cell r="A1211" t="str">
            <v>232</v>
          </cell>
          <cell r="B1211" t="str">
            <v>Massa de vedação</v>
          </cell>
          <cell r="C1211" t="str">
            <v>kg</v>
          </cell>
          <cell r="D1211">
            <v>7.0000000000000001E-3</v>
          </cell>
          <cell r="E1211">
            <v>3.08</v>
          </cell>
          <cell r="F1211">
            <v>2.1559999999999999E-2</v>
          </cell>
          <cell r="G1211" t="str">
            <v xml:space="preserve"> </v>
          </cell>
          <cell r="H1211" t="str">
            <v xml:space="preserve"> </v>
          </cell>
        </row>
        <row r="1212">
          <cell r="A1212" t="str">
            <v>156</v>
          </cell>
          <cell r="B1212" t="str">
            <v>Fixador aba simples kalheta</v>
          </cell>
          <cell r="C1212" t="str">
            <v>un</v>
          </cell>
          <cell r="D1212">
            <v>0.35</v>
          </cell>
          <cell r="E1212">
            <v>1.1000000000000001</v>
          </cell>
          <cell r="F1212">
            <v>0.38500000000000001</v>
          </cell>
        </row>
        <row r="1213">
          <cell r="A1213" t="str">
            <v>300</v>
          </cell>
          <cell r="B1213" t="str">
            <v>Servente</v>
          </cell>
          <cell r="C1213" t="str">
            <v>h</v>
          </cell>
          <cell r="D1213">
            <v>0.5</v>
          </cell>
          <cell r="E1213">
            <v>3.51</v>
          </cell>
          <cell r="F1213" t="str">
            <v xml:space="preserve"> </v>
          </cell>
          <cell r="G1213">
            <v>1.7549999999999999</v>
          </cell>
        </row>
        <row r="1214">
          <cell r="A1214" t="str">
            <v>330</v>
          </cell>
          <cell r="B1214" t="str">
            <v>Telhadista</v>
          </cell>
          <cell r="C1214" t="str">
            <v>h</v>
          </cell>
          <cell r="D1214">
            <v>0.2</v>
          </cell>
          <cell r="E1214">
            <v>5.38</v>
          </cell>
          <cell r="F1214" t="str">
            <v xml:space="preserve"> </v>
          </cell>
          <cell r="G1214">
            <v>1.0760000000000001</v>
          </cell>
        </row>
        <row r="1215">
          <cell r="B1215" t="str">
            <v>Total sem BDI</v>
          </cell>
          <cell r="F1215">
            <v>18.097060000000006</v>
          </cell>
          <cell r="G1215">
            <v>2.831</v>
          </cell>
          <cell r="H1215">
            <v>20.928060000000006</v>
          </cell>
        </row>
        <row r="1216">
          <cell r="B1216" t="str">
            <v>Total com BDI</v>
          </cell>
          <cell r="F1216">
            <v>23.53</v>
          </cell>
          <cell r="G1216">
            <v>3.68</v>
          </cell>
          <cell r="H1216">
            <v>27.21</v>
          </cell>
        </row>
        <row r="1218">
          <cell r="A1218" t="str">
            <v>06015</v>
          </cell>
          <cell r="B1218" t="str">
            <v>Cobertura fibrocimento Kalhetão</v>
          </cell>
          <cell r="C1218" t="str">
            <v>m2</v>
          </cell>
          <cell r="F1218">
            <v>27.77</v>
          </cell>
          <cell r="G1218">
            <v>4.49</v>
          </cell>
          <cell r="H1218">
            <v>32.26</v>
          </cell>
        </row>
        <row r="1219">
          <cell r="A1219" t="str">
            <v>325</v>
          </cell>
          <cell r="B1219" t="str">
            <v>Telha fibrocimento kalhetão</v>
          </cell>
          <cell r="C1219" t="str">
            <v>m2</v>
          </cell>
          <cell r="D1219">
            <v>1.1000000000000001</v>
          </cell>
          <cell r="E1219">
            <v>18.78</v>
          </cell>
          <cell r="F1219">
            <v>20.658000000000001</v>
          </cell>
        </row>
        <row r="1220">
          <cell r="A1220" t="str">
            <v>250</v>
          </cell>
          <cell r="B1220" t="str">
            <v>Parafuso 5/16 x 50</v>
          </cell>
          <cell r="C1220" t="str">
            <v>un</v>
          </cell>
          <cell r="D1220">
            <v>0.65</v>
          </cell>
          <cell r="E1220">
            <v>0.19</v>
          </cell>
          <cell r="F1220">
            <v>0.12350000000000001</v>
          </cell>
        </row>
        <row r="1221">
          <cell r="A1221" t="str">
            <v>232</v>
          </cell>
          <cell r="B1221" t="str">
            <v>Massa de vedação</v>
          </cell>
          <cell r="C1221" t="str">
            <v>kg</v>
          </cell>
          <cell r="D1221">
            <v>0.01</v>
          </cell>
          <cell r="E1221">
            <v>3.08</v>
          </cell>
          <cell r="F1221">
            <v>3.0800000000000001E-2</v>
          </cell>
          <cell r="G1221" t="str">
            <v xml:space="preserve"> </v>
          </cell>
          <cell r="H1221" t="str">
            <v xml:space="preserve"> </v>
          </cell>
        </row>
        <row r="1222">
          <cell r="A1222" t="str">
            <v>157</v>
          </cell>
          <cell r="B1222" t="str">
            <v>Fixador aba simples kalhetão</v>
          </cell>
          <cell r="C1222" t="str">
            <v>un</v>
          </cell>
          <cell r="D1222">
            <v>0.5</v>
          </cell>
          <cell r="E1222">
            <v>1.1000000000000001</v>
          </cell>
          <cell r="F1222">
            <v>0.55000000000000004</v>
          </cell>
        </row>
        <row r="1223">
          <cell r="A1223" t="str">
            <v>300</v>
          </cell>
          <cell r="B1223" t="str">
            <v>Servente</v>
          </cell>
          <cell r="C1223" t="str">
            <v>h</v>
          </cell>
          <cell r="D1223">
            <v>0.6</v>
          </cell>
          <cell r="E1223">
            <v>3.51</v>
          </cell>
          <cell r="F1223" t="str">
            <v xml:space="preserve"> </v>
          </cell>
          <cell r="G1223">
            <v>2.1059999999999999</v>
          </cell>
        </row>
        <row r="1224">
          <cell r="A1224" t="str">
            <v>330</v>
          </cell>
          <cell r="B1224" t="str">
            <v>Telhadista</v>
          </cell>
          <cell r="C1224" t="str">
            <v>h</v>
          </cell>
          <cell r="D1224">
            <v>0.25</v>
          </cell>
          <cell r="E1224">
            <v>5.38</v>
          </cell>
          <cell r="F1224" t="str">
            <v xml:space="preserve"> </v>
          </cell>
          <cell r="G1224">
            <v>1.345</v>
          </cell>
        </row>
        <row r="1225">
          <cell r="B1225" t="str">
            <v>Total sem BDI</v>
          </cell>
          <cell r="F1225">
            <v>21.362300000000001</v>
          </cell>
          <cell r="G1225">
            <v>3.4509999999999996</v>
          </cell>
          <cell r="H1225">
            <v>24.813300000000002</v>
          </cell>
        </row>
        <row r="1226">
          <cell r="B1226" t="str">
            <v>Total com BDI</v>
          </cell>
          <cell r="F1226">
            <v>27.77</v>
          </cell>
          <cell r="G1226">
            <v>4.49</v>
          </cell>
          <cell r="H1226">
            <v>32.26</v>
          </cell>
        </row>
        <row r="1228">
          <cell r="A1228" t="str">
            <v>06016</v>
          </cell>
          <cell r="B1228" t="str">
            <v xml:space="preserve">Cobertura com telha ondulada/trapezoidal de alumínio 0,6mm </v>
          </cell>
          <cell r="C1228" t="str">
            <v>m2</v>
          </cell>
          <cell r="F1228">
            <v>18.420000000000002</v>
          </cell>
          <cell r="G1228">
            <v>4.49</v>
          </cell>
          <cell r="H1228">
            <v>22.910000000000004</v>
          </cell>
        </row>
        <row r="1229">
          <cell r="A1229" t="str">
            <v>320</v>
          </cell>
          <cell r="B1229" t="str">
            <v>Telha de alumínio 0,6mm</v>
          </cell>
          <cell r="C1229" t="str">
            <v>m</v>
          </cell>
          <cell r="D1229">
            <v>1.05</v>
          </cell>
          <cell r="E1229">
            <v>12.35</v>
          </cell>
          <cell r="F1229">
            <v>12.967499999999999</v>
          </cell>
        </row>
        <row r="1230">
          <cell r="A1230" t="str">
            <v>276</v>
          </cell>
          <cell r="B1230" t="str">
            <v>Prego de aço zincado com arruela</v>
          </cell>
          <cell r="C1230" t="str">
            <v>un</v>
          </cell>
          <cell r="D1230">
            <v>6</v>
          </cell>
          <cell r="E1230">
            <v>0.2</v>
          </cell>
          <cell r="F1230">
            <v>1.2000000000000002</v>
          </cell>
        </row>
        <row r="1231">
          <cell r="A1231" t="str">
            <v>300</v>
          </cell>
          <cell r="B1231" t="str">
            <v>Servente</v>
          </cell>
          <cell r="C1231" t="str">
            <v>h</v>
          </cell>
          <cell r="D1231">
            <v>0.6</v>
          </cell>
          <cell r="E1231">
            <v>3.51</v>
          </cell>
          <cell r="F1231" t="str">
            <v xml:space="preserve"> </v>
          </cell>
          <cell r="G1231">
            <v>2.1059999999999999</v>
          </cell>
        </row>
        <row r="1232">
          <cell r="A1232" t="str">
            <v>330</v>
          </cell>
          <cell r="B1232" t="str">
            <v>Telhadista</v>
          </cell>
          <cell r="C1232" t="str">
            <v>h</v>
          </cell>
          <cell r="D1232">
            <v>0.25</v>
          </cell>
          <cell r="E1232">
            <v>5.38</v>
          </cell>
          <cell r="F1232" t="str">
            <v xml:space="preserve"> </v>
          </cell>
          <cell r="G1232">
            <v>1.345</v>
          </cell>
        </row>
        <row r="1233">
          <cell r="B1233" t="str">
            <v>Total sem BDI</v>
          </cell>
          <cell r="F1233">
            <v>14.1675</v>
          </cell>
          <cell r="G1233">
            <v>3.4509999999999996</v>
          </cell>
          <cell r="H1233">
            <v>17.618500000000001</v>
          </cell>
        </row>
        <row r="1234">
          <cell r="B1234" t="str">
            <v>Total com BDI</v>
          </cell>
          <cell r="F1234">
            <v>18.420000000000002</v>
          </cell>
          <cell r="G1234">
            <v>4.49</v>
          </cell>
          <cell r="H1234">
            <v>22.910000000000004</v>
          </cell>
        </row>
        <row r="1236">
          <cell r="A1236" t="str">
            <v>06017</v>
          </cell>
          <cell r="B1236" t="str">
            <v xml:space="preserve">Cobertura com telha de aço zincado trapezoidal  0,5mm </v>
          </cell>
          <cell r="C1236" t="str">
            <v>m2</v>
          </cell>
          <cell r="F1236">
            <v>12.98</v>
          </cell>
          <cell r="G1236">
            <v>4.49</v>
          </cell>
          <cell r="H1236">
            <v>17.47</v>
          </cell>
        </row>
        <row r="1237">
          <cell r="A1237" t="str">
            <v>323</v>
          </cell>
          <cell r="B1237" t="str">
            <v>Telha de aço zincado trapezoidal 0,5mm</v>
          </cell>
          <cell r="C1237" t="str">
            <v>m</v>
          </cell>
          <cell r="D1237">
            <v>1.3</v>
          </cell>
          <cell r="E1237">
            <v>6.6</v>
          </cell>
          <cell r="F1237">
            <v>8.58</v>
          </cell>
        </row>
        <row r="1238">
          <cell r="A1238" t="str">
            <v>256</v>
          </cell>
          <cell r="B1238" t="str">
            <v>Pino de aço 1/4 (6,35)x250</v>
          </cell>
          <cell r="C1238" t="str">
            <v>un</v>
          </cell>
          <cell r="D1238">
            <v>3.2</v>
          </cell>
          <cell r="E1238">
            <v>0.44</v>
          </cell>
          <cell r="F1238">
            <v>1.4080000000000001</v>
          </cell>
        </row>
        <row r="1239">
          <cell r="A1239" t="str">
            <v>300</v>
          </cell>
          <cell r="B1239" t="str">
            <v>Servente</v>
          </cell>
          <cell r="C1239" t="str">
            <v>h</v>
          </cell>
          <cell r="D1239">
            <v>0.6</v>
          </cell>
          <cell r="E1239">
            <v>3.51</v>
          </cell>
          <cell r="F1239" t="str">
            <v xml:space="preserve"> </v>
          </cell>
          <cell r="G1239">
            <v>2.1059999999999999</v>
          </cell>
        </row>
        <row r="1240">
          <cell r="A1240" t="str">
            <v>330</v>
          </cell>
          <cell r="B1240" t="str">
            <v>Telhadista</v>
          </cell>
          <cell r="C1240" t="str">
            <v>h</v>
          </cell>
          <cell r="D1240">
            <v>0.25</v>
          </cell>
          <cell r="E1240">
            <v>5.38</v>
          </cell>
          <cell r="F1240" t="str">
            <v xml:space="preserve"> </v>
          </cell>
          <cell r="G1240">
            <v>1.345</v>
          </cell>
        </row>
        <row r="1241">
          <cell r="B1241" t="str">
            <v>Total sem BDI</v>
          </cell>
          <cell r="F1241">
            <v>9.9879999999999995</v>
          </cell>
          <cell r="G1241">
            <v>3.4509999999999996</v>
          </cell>
          <cell r="H1241">
            <v>13.439</v>
          </cell>
        </row>
        <row r="1242">
          <cell r="B1242" t="str">
            <v>Total com BDI</v>
          </cell>
          <cell r="F1242">
            <v>12.98</v>
          </cell>
          <cell r="G1242">
            <v>4.49</v>
          </cell>
          <cell r="H1242">
            <v>17.47</v>
          </cell>
        </row>
        <row r="1244">
          <cell r="A1244" t="str">
            <v>06018</v>
          </cell>
          <cell r="B1244" t="str">
            <v>Cumeeira para telha de alumínio</v>
          </cell>
          <cell r="C1244" t="str">
            <v>m</v>
          </cell>
          <cell r="F1244">
            <v>20.77</v>
          </cell>
          <cell r="G1244">
            <v>2.31</v>
          </cell>
          <cell r="H1244">
            <v>23.08</v>
          </cell>
        </row>
        <row r="1245">
          <cell r="A1245" t="str">
            <v>111</v>
          </cell>
          <cell r="B1245" t="str">
            <v>Cumeeira alumínio 0,6mm</v>
          </cell>
          <cell r="C1245" t="str">
            <v>un</v>
          </cell>
          <cell r="D1245">
            <v>2</v>
          </cell>
          <cell r="E1245">
            <v>7.59</v>
          </cell>
          <cell r="F1245">
            <v>15.18</v>
          </cell>
        </row>
        <row r="1246">
          <cell r="A1246" t="str">
            <v>276</v>
          </cell>
          <cell r="B1246" t="str">
            <v>Prego de aço zincado com arruela</v>
          </cell>
          <cell r="C1246" t="str">
            <v>un</v>
          </cell>
          <cell r="D1246">
            <v>4</v>
          </cell>
          <cell r="E1246">
            <v>0.2</v>
          </cell>
          <cell r="F1246">
            <v>0.8</v>
          </cell>
        </row>
        <row r="1247">
          <cell r="A1247" t="str">
            <v>300</v>
          </cell>
          <cell r="B1247" t="str">
            <v>Servente</v>
          </cell>
          <cell r="C1247" t="str">
            <v>h</v>
          </cell>
          <cell r="D1247">
            <v>0.2</v>
          </cell>
          <cell r="E1247">
            <v>3.51</v>
          </cell>
          <cell r="F1247" t="str">
            <v xml:space="preserve"> </v>
          </cell>
          <cell r="G1247">
            <v>0.70199999999999996</v>
          </cell>
        </row>
        <row r="1248">
          <cell r="A1248" t="str">
            <v>330</v>
          </cell>
          <cell r="B1248" t="str">
            <v>Telhadista</v>
          </cell>
          <cell r="C1248" t="str">
            <v>h</v>
          </cell>
          <cell r="D1248">
            <v>0.2</v>
          </cell>
          <cell r="E1248">
            <v>5.38</v>
          </cell>
          <cell r="F1248" t="str">
            <v xml:space="preserve"> </v>
          </cell>
          <cell r="G1248">
            <v>1.0760000000000001</v>
          </cell>
        </row>
        <row r="1249">
          <cell r="B1249" t="str">
            <v>Total sem BDI</v>
          </cell>
          <cell r="F1249">
            <v>15.98</v>
          </cell>
          <cell r="G1249">
            <v>1.778</v>
          </cell>
          <cell r="H1249">
            <v>17.757999999999999</v>
          </cell>
        </row>
        <row r="1250">
          <cell r="B1250" t="str">
            <v>Total com BDI</v>
          </cell>
          <cell r="F1250">
            <v>20.77</v>
          </cell>
          <cell r="G1250">
            <v>2.31</v>
          </cell>
          <cell r="H1250">
            <v>23.08</v>
          </cell>
        </row>
        <row r="1252">
          <cell r="A1252" t="str">
            <v>06019</v>
          </cell>
          <cell r="B1252" t="str">
            <v>Cumeeira para telha de barro natural</v>
          </cell>
          <cell r="C1252" t="str">
            <v>m</v>
          </cell>
          <cell r="F1252">
            <v>1.95</v>
          </cell>
          <cell r="G1252">
            <v>3.22</v>
          </cell>
          <cell r="H1252">
            <v>5.17</v>
          </cell>
        </row>
        <row r="1253">
          <cell r="A1253" t="str">
            <v>110</v>
          </cell>
          <cell r="B1253" t="str">
            <v>Cumeeira telhão barro natural</v>
          </cell>
          <cell r="C1253" t="str">
            <v>un</v>
          </cell>
          <cell r="D1253">
            <v>3</v>
          </cell>
          <cell r="E1253">
            <v>0.44</v>
          </cell>
          <cell r="F1253">
            <v>1.32</v>
          </cell>
        </row>
        <row r="1254">
          <cell r="A1254" t="str">
            <v>078</v>
          </cell>
          <cell r="B1254" t="str">
            <v>Cimento</v>
          </cell>
          <cell r="C1254" t="str">
            <v>un</v>
          </cell>
          <cell r="D1254">
            <v>0.56000000000000005</v>
          </cell>
          <cell r="E1254">
            <v>0.24</v>
          </cell>
          <cell r="F1254">
            <v>0.13440000000000002</v>
          </cell>
        </row>
        <row r="1255">
          <cell r="A1255" t="str">
            <v>022</v>
          </cell>
          <cell r="B1255" t="str">
            <v>Areia média</v>
          </cell>
          <cell r="C1255" t="str">
            <v>m3</v>
          </cell>
          <cell r="D1255">
            <v>4.0000000000000001E-3</v>
          </cell>
          <cell r="E1255">
            <v>12</v>
          </cell>
          <cell r="F1255">
            <v>4.8000000000000001E-2</v>
          </cell>
        </row>
        <row r="1256">
          <cell r="A1256" t="str">
            <v>300</v>
          </cell>
          <cell r="B1256" t="str">
            <v>Servente</v>
          </cell>
          <cell r="C1256" t="str">
            <v>h</v>
          </cell>
          <cell r="D1256">
            <v>0.4</v>
          </cell>
          <cell r="E1256">
            <v>3.51</v>
          </cell>
          <cell r="F1256" t="str">
            <v xml:space="preserve"> </v>
          </cell>
          <cell r="G1256">
            <v>1.4039999999999999</v>
          </cell>
        </row>
        <row r="1257">
          <cell r="A1257" t="str">
            <v>330</v>
          </cell>
          <cell r="B1257" t="str">
            <v>Telhadista</v>
          </cell>
          <cell r="C1257" t="str">
            <v>h</v>
          </cell>
          <cell r="D1257">
            <v>0.2</v>
          </cell>
          <cell r="E1257">
            <v>5.38</v>
          </cell>
          <cell r="F1257" t="str">
            <v xml:space="preserve"> </v>
          </cell>
          <cell r="G1257">
            <v>1.0760000000000001</v>
          </cell>
        </row>
        <row r="1258">
          <cell r="B1258" t="str">
            <v>Total sem BDI</v>
          </cell>
          <cell r="F1258">
            <v>1.5024000000000002</v>
          </cell>
          <cell r="G1258">
            <v>2.48</v>
          </cell>
          <cell r="H1258">
            <v>3.9824000000000002</v>
          </cell>
        </row>
        <row r="1259">
          <cell r="B1259" t="str">
            <v>Total com BDI</v>
          </cell>
          <cell r="F1259">
            <v>1.95</v>
          </cell>
          <cell r="G1259">
            <v>3.22</v>
          </cell>
          <cell r="H1259">
            <v>5.17</v>
          </cell>
        </row>
        <row r="1261">
          <cell r="A1261" t="str">
            <v>06035</v>
          </cell>
          <cell r="B1261" t="str">
            <v>Cumeeira para telha de barro esmaltado</v>
          </cell>
          <cell r="C1261" t="str">
            <v>m</v>
          </cell>
          <cell r="F1261">
            <v>3.86</v>
          </cell>
          <cell r="G1261">
            <v>3.22</v>
          </cell>
          <cell r="H1261">
            <v>7.08</v>
          </cell>
        </row>
        <row r="1262">
          <cell r="A1262" t="str">
            <v>769</v>
          </cell>
          <cell r="B1262" t="str">
            <v>Cumeeira telhão barro esmaltada</v>
          </cell>
          <cell r="C1262" t="str">
            <v>un</v>
          </cell>
          <cell r="D1262">
            <v>3</v>
          </cell>
          <cell r="E1262">
            <v>0.93</v>
          </cell>
          <cell r="F1262">
            <v>2.79</v>
          </cell>
        </row>
        <row r="1263">
          <cell r="A1263" t="str">
            <v>078</v>
          </cell>
          <cell r="B1263" t="str">
            <v>Cimento</v>
          </cell>
          <cell r="C1263" t="str">
            <v>un</v>
          </cell>
          <cell r="D1263">
            <v>0.56000000000000005</v>
          </cell>
          <cell r="E1263">
            <v>0.24</v>
          </cell>
          <cell r="F1263">
            <v>0.13440000000000002</v>
          </cell>
        </row>
        <row r="1264">
          <cell r="A1264" t="str">
            <v>022</v>
          </cell>
          <cell r="B1264" t="str">
            <v>Areia média</v>
          </cell>
          <cell r="C1264" t="str">
            <v>m3</v>
          </cell>
          <cell r="D1264">
            <v>4.0000000000000001E-3</v>
          </cell>
          <cell r="E1264">
            <v>12</v>
          </cell>
          <cell r="F1264">
            <v>4.8000000000000001E-2</v>
          </cell>
        </row>
        <row r="1265">
          <cell r="A1265" t="str">
            <v>300</v>
          </cell>
          <cell r="B1265" t="str">
            <v>Servente</v>
          </cell>
          <cell r="C1265" t="str">
            <v>h</v>
          </cell>
          <cell r="D1265">
            <v>0.4</v>
          </cell>
          <cell r="E1265">
            <v>3.51</v>
          </cell>
          <cell r="F1265" t="str">
            <v xml:space="preserve"> </v>
          </cell>
          <cell r="G1265">
            <v>1.4039999999999999</v>
          </cell>
        </row>
        <row r="1266">
          <cell r="A1266" t="str">
            <v>330</v>
          </cell>
          <cell r="B1266" t="str">
            <v>Telhadista</v>
          </cell>
          <cell r="C1266" t="str">
            <v>h</v>
          </cell>
          <cell r="D1266">
            <v>0.2</v>
          </cell>
          <cell r="E1266">
            <v>5.38</v>
          </cell>
          <cell r="F1266" t="str">
            <v xml:space="preserve"> </v>
          </cell>
          <cell r="G1266">
            <v>1.0760000000000001</v>
          </cell>
        </row>
        <row r="1267">
          <cell r="B1267" t="str">
            <v>Total sem BDI</v>
          </cell>
          <cell r="F1267">
            <v>2.9723999999999999</v>
          </cell>
          <cell r="G1267">
            <v>2.48</v>
          </cell>
          <cell r="H1267">
            <v>5.4523999999999999</v>
          </cell>
        </row>
        <row r="1268">
          <cell r="B1268" t="str">
            <v>Total com BDI</v>
          </cell>
          <cell r="F1268">
            <v>3.86</v>
          </cell>
          <cell r="G1268">
            <v>3.22</v>
          </cell>
          <cell r="H1268">
            <v>7.08</v>
          </cell>
        </row>
        <row r="1270">
          <cell r="A1270" t="str">
            <v>06020</v>
          </cell>
          <cell r="B1270" t="str">
            <v>Cumeeira para telha fibrocimento 6mm</v>
          </cell>
          <cell r="C1270" t="str">
            <v>m</v>
          </cell>
          <cell r="F1270">
            <v>23.35</v>
          </cell>
          <cell r="G1270">
            <v>1.73</v>
          </cell>
          <cell r="H1270">
            <v>25.080000000000002</v>
          </cell>
        </row>
        <row r="1271">
          <cell r="A1271" t="str">
            <v>107</v>
          </cell>
          <cell r="B1271" t="str">
            <v>Cumeeira para telha fibrocimento 6mm</v>
          </cell>
          <cell r="C1271" t="str">
            <v>un</v>
          </cell>
          <cell r="D1271">
            <v>1.1100000000000001</v>
          </cell>
          <cell r="E1271">
            <v>15.73</v>
          </cell>
          <cell r="F1271">
            <v>17.460300000000004</v>
          </cell>
        </row>
        <row r="1272">
          <cell r="A1272" t="str">
            <v>248</v>
          </cell>
          <cell r="B1272" t="str">
            <v xml:space="preserve">Parafuso 110mm com arruela </v>
          </cell>
          <cell r="C1272" t="str">
            <v>un</v>
          </cell>
          <cell r="D1272">
            <v>2</v>
          </cell>
          <cell r="E1272">
            <v>0.25</v>
          </cell>
          <cell r="F1272">
            <v>0.5</v>
          </cell>
        </row>
        <row r="1273">
          <cell r="A1273" t="str">
            <v>300</v>
          </cell>
          <cell r="B1273" t="str">
            <v>Servente</v>
          </cell>
          <cell r="C1273" t="str">
            <v>h</v>
          </cell>
          <cell r="D1273">
            <v>0.15</v>
          </cell>
          <cell r="E1273">
            <v>3.51</v>
          </cell>
          <cell r="F1273" t="str">
            <v xml:space="preserve"> </v>
          </cell>
          <cell r="G1273">
            <v>0.52649999999999997</v>
          </cell>
        </row>
        <row r="1274">
          <cell r="A1274" t="str">
            <v>330</v>
          </cell>
          <cell r="B1274" t="str">
            <v>Telhadista</v>
          </cell>
          <cell r="C1274" t="str">
            <v>h</v>
          </cell>
          <cell r="D1274">
            <v>0.15</v>
          </cell>
          <cell r="E1274">
            <v>5.38</v>
          </cell>
          <cell r="F1274" t="str">
            <v xml:space="preserve"> </v>
          </cell>
          <cell r="G1274">
            <v>0.80699999999999994</v>
          </cell>
        </row>
        <row r="1275">
          <cell r="B1275" t="str">
            <v>Total sem BDI</v>
          </cell>
          <cell r="F1275">
            <v>17.960300000000004</v>
          </cell>
          <cell r="G1275">
            <v>1.3334999999999999</v>
          </cell>
          <cell r="H1275">
            <v>19.293800000000005</v>
          </cell>
        </row>
        <row r="1276">
          <cell r="B1276" t="str">
            <v>Total com BDI</v>
          </cell>
          <cell r="F1276">
            <v>23.35</v>
          </cell>
          <cell r="G1276">
            <v>1.73</v>
          </cell>
          <cell r="H1276">
            <v>25.080000000000002</v>
          </cell>
        </row>
        <row r="1278">
          <cell r="A1278" t="str">
            <v>06024</v>
          </cell>
          <cell r="B1278" t="str">
            <v>Espigão de abas planas fibrocimento 6mm</v>
          </cell>
          <cell r="C1278" t="str">
            <v>m</v>
          </cell>
          <cell r="F1278">
            <v>13.86</v>
          </cell>
          <cell r="G1278">
            <v>1.73</v>
          </cell>
          <cell r="H1278">
            <v>15.59</v>
          </cell>
        </row>
        <row r="1279">
          <cell r="A1279" t="str">
            <v>607</v>
          </cell>
          <cell r="B1279" t="str">
            <v>Espigão de abas planas fibrocimento 6mm</v>
          </cell>
          <cell r="C1279" t="str">
            <v>un</v>
          </cell>
          <cell r="D1279">
            <v>1.1000000000000001</v>
          </cell>
          <cell r="E1279">
            <v>9.24</v>
          </cell>
          <cell r="F1279">
            <v>10.164000000000001</v>
          </cell>
        </row>
        <row r="1280">
          <cell r="A1280" t="str">
            <v>248</v>
          </cell>
          <cell r="B1280" t="str">
            <v xml:space="preserve">Parafuso 110mm com arruela </v>
          </cell>
          <cell r="C1280" t="str">
            <v>un</v>
          </cell>
          <cell r="D1280">
            <v>2</v>
          </cell>
          <cell r="E1280">
            <v>0.25</v>
          </cell>
          <cell r="F1280">
            <v>0.5</v>
          </cell>
        </row>
        <row r="1281">
          <cell r="A1281" t="str">
            <v>300</v>
          </cell>
          <cell r="B1281" t="str">
            <v>Servente</v>
          </cell>
          <cell r="C1281" t="str">
            <v>h</v>
          </cell>
          <cell r="D1281">
            <v>0.15</v>
          </cell>
          <cell r="E1281">
            <v>3.51</v>
          </cell>
          <cell r="F1281" t="str">
            <v xml:space="preserve"> </v>
          </cell>
          <cell r="G1281">
            <v>0.52649999999999997</v>
          </cell>
        </row>
        <row r="1282">
          <cell r="A1282" t="str">
            <v>330</v>
          </cell>
          <cell r="B1282" t="str">
            <v>Telhadista</v>
          </cell>
          <cell r="C1282" t="str">
            <v>h</v>
          </cell>
          <cell r="D1282">
            <v>0.15</v>
          </cell>
          <cell r="E1282">
            <v>5.38</v>
          </cell>
          <cell r="F1282" t="str">
            <v xml:space="preserve"> </v>
          </cell>
          <cell r="G1282">
            <v>0.80699999999999994</v>
          </cell>
        </row>
        <row r="1283">
          <cell r="B1283" t="str">
            <v>Total sem BDI</v>
          </cell>
          <cell r="F1283">
            <v>10.664000000000001</v>
          </cell>
          <cell r="G1283">
            <v>1.3334999999999999</v>
          </cell>
          <cell r="H1283">
            <v>11.997500000000002</v>
          </cell>
        </row>
        <row r="1284">
          <cell r="B1284" t="str">
            <v>Total com BDI</v>
          </cell>
          <cell r="F1284">
            <v>13.86</v>
          </cell>
          <cell r="G1284">
            <v>1.73</v>
          </cell>
          <cell r="H1284">
            <v>15.59</v>
          </cell>
        </row>
        <row r="1286">
          <cell r="A1286" t="str">
            <v>06021</v>
          </cell>
          <cell r="B1286" t="str">
            <v>Cumeeira para telha fibrocimento Kalheta</v>
          </cell>
          <cell r="C1286" t="str">
            <v>m</v>
          </cell>
          <cell r="F1286">
            <v>20.02</v>
          </cell>
          <cell r="G1286">
            <v>2.31</v>
          </cell>
          <cell r="H1286">
            <v>22.33</v>
          </cell>
        </row>
        <row r="1287">
          <cell r="A1287" t="str">
            <v>108</v>
          </cell>
          <cell r="B1287" t="str">
            <v>Cumeeira para telha fibrocimento Kalheta</v>
          </cell>
          <cell r="C1287" t="str">
            <v>un</v>
          </cell>
          <cell r="D1287">
            <v>2.2799999999999998</v>
          </cell>
          <cell r="E1287">
            <v>6.38</v>
          </cell>
          <cell r="F1287">
            <v>14.546399999999998</v>
          </cell>
        </row>
        <row r="1288">
          <cell r="A1288" t="str">
            <v>250</v>
          </cell>
          <cell r="B1288" t="str">
            <v>Parafuso 5/16 x 50</v>
          </cell>
          <cell r="C1288" t="str">
            <v>un</v>
          </cell>
          <cell r="D1288">
            <v>4.5</v>
          </cell>
          <cell r="E1288">
            <v>0.19</v>
          </cell>
          <cell r="F1288">
            <v>0.85499999999999998</v>
          </cell>
        </row>
        <row r="1289">
          <cell r="A1289" t="str">
            <v>300</v>
          </cell>
          <cell r="B1289" t="str">
            <v>Servente</v>
          </cell>
          <cell r="C1289" t="str">
            <v>h</v>
          </cell>
          <cell r="D1289">
            <v>0.2</v>
          </cell>
          <cell r="E1289">
            <v>3.51</v>
          </cell>
          <cell r="F1289" t="str">
            <v xml:space="preserve"> </v>
          </cell>
          <cell r="G1289">
            <v>0.70199999999999996</v>
          </cell>
        </row>
        <row r="1290">
          <cell r="A1290" t="str">
            <v>330</v>
          </cell>
          <cell r="B1290" t="str">
            <v>Telhadista</v>
          </cell>
          <cell r="C1290" t="str">
            <v>h</v>
          </cell>
          <cell r="D1290">
            <v>0.2</v>
          </cell>
          <cell r="E1290">
            <v>5.38</v>
          </cell>
          <cell r="F1290" t="str">
            <v xml:space="preserve"> </v>
          </cell>
          <cell r="G1290">
            <v>1.0760000000000001</v>
          </cell>
        </row>
        <row r="1291">
          <cell r="B1291" t="str">
            <v>Total sem BDI</v>
          </cell>
          <cell r="F1291">
            <v>15.401399999999999</v>
          </cell>
          <cell r="G1291">
            <v>1.778</v>
          </cell>
          <cell r="H1291">
            <v>17.179399999999998</v>
          </cell>
        </row>
        <row r="1292">
          <cell r="B1292" t="str">
            <v>Total com BDI</v>
          </cell>
          <cell r="F1292">
            <v>20.02</v>
          </cell>
          <cell r="G1292">
            <v>2.31</v>
          </cell>
          <cell r="H1292">
            <v>22.33</v>
          </cell>
        </row>
        <row r="1294">
          <cell r="A1294" t="str">
            <v>06022</v>
          </cell>
          <cell r="B1294" t="str">
            <v>Cumeeira para telha fibrocimento Kalhetão</v>
          </cell>
          <cell r="C1294" t="str">
            <v>m</v>
          </cell>
          <cell r="F1294">
            <v>20.02</v>
          </cell>
          <cell r="G1294">
            <v>2.31</v>
          </cell>
          <cell r="H1294">
            <v>22.33</v>
          </cell>
        </row>
        <row r="1295">
          <cell r="A1295" t="str">
            <v>109</v>
          </cell>
          <cell r="B1295" t="str">
            <v>Cumeeira para telha fibrocimento Kalhetão</v>
          </cell>
          <cell r="C1295" t="str">
            <v>un</v>
          </cell>
          <cell r="D1295">
            <v>1.1299999999999999</v>
          </cell>
          <cell r="E1295">
            <v>14.3</v>
          </cell>
          <cell r="F1295">
            <v>16.158999999999999</v>
          </cell>
        </row>
        <row r="1296">
          <cell r="A1296" t="str">
            <v>250</v>
          </cell>
          <cell r="B1296" t="str">
            <v>Parafuso 5/16 x 50</v>
          </cell>
          <cell r="C1296" t="str">
            <v>un</v>
          </cell>
          <cell r="D1296">
            <v>2</v>
          </cell>
          <cell r="E1296">
            <v>0.19</v>
          </cell>
          <cell r="F1296">
            <v>0.38</v>
          </cell>
        </row>
        <row r="1297">
          <cell r="A1297" t="str">
            <v>300</v>
          </cell>
          <cell r="B1297" t="str">
            <v>Servente</v>
          </cell>
          <cell r="C1297" t="str">
            <v>h</v>
          </cell>
          <cell r="D1297">
            <v>0.15</v>
          </cell>
          <cell r="E1297">
            <v>3.51</v>
          </cell>
          <cell r="F1297" t="str">
            <v xml:space="preserve"> </v>
          </cell>
          <cell r="G1297">
            <v>0.52649999999999997</v>
          </cell>
        </row>
        <row r="1298">
          <cell r="A1298" t="str">
            <v>330</v>
          </cell>
          <cell r="B1298" t="str">
            <v>Telhadista</v>
          </cell>
          <cell r="C1298" t="str">
            <v>h</v>
          </cell>
          <cell r="D1298">
            <v>0.15</v>
          </cell>
          <cell r="E1298">
            <v>5.38</v>
          </cell>
          <cell r="F1298" t="str">
            <v xml:space="preserve"> </v>
          </cell>
          <cell r="G1298">
            <v>0.80699999999999994</v>
          </cell>
        </row>
        <row r="1299">
          <cell r="B1299" t="str">
            <v>Total sem BDI</v>
          </cell>
          <cell r="F1299">
            <v>16.538999999999998</v>
          </cell>
          <cell r="G1299">
            <v>1.3334999999999999</v>
          </cell>
          <cell r="H1299">
            <v>17.872499999999999</v>
          </cell>
        </row>
        <row r="1300">
          <cell r="B1300" t="str">
            <v>Total com BDI</v>
          </cell>
          <cell r="F1300">
            <v>21.5</v>
          </cell>
          <cell r="G1300">
            <v>1.73</v>
          </cell>
          <cell r="H1300">
            <v>23.23</v>
          </cell>
        </row>
        <row r="1302">
          <cell r="A1302" t="str">
            <v>06006</v>
          </cell>
          <cell r="B1302" t="str">
            <v>Calha alumínio corte 60</v>
          </cell>
          <cell r="C1302" t="str">
            <v>ml</v>
          </cell>
          <cell r="F1302">
            <v>11.71</v>
          </cell>
          <cell r="G1302">
            <v>1.61</v>
          </cell>
          <cell r="H1302">
            <v>13.32</v>
          </cell>
        </row>
        <row r="1303">
          <cell r="A1303" t="str">
            <v>062</v>
          </cell>
          <cell r="B1303" t="str">
            <v>Calha de alumínio corte 60</v>
          </cell>
          <cell r="C1303" t="str">
            <v>ml</v>
          </cell>
          <cell r="D1303">
            <v>1.05</v>
          </cell>
          <cell r="E1303">
            <v>8.58</v>
          </cell>
          <cell r="F1303">
            <v>9.0090000000000003</v>
          </cell>
          <cell r="G1303" t="str">
            <v xml:space="preserve"> </v>
          </cell>
          <cell r="H1303" t="str">
            <v xml:space="preserve"> </v>
          </cell>
        </row>
        <row r="1304">
          <cell r="A1304" t="str">
            <v>300</v>
          </cell>
          <cell r="B1304" t="str">
            <v>servente</v>
          </cell>
          <cell r="C1304" t="str">
            <v>h</v>
          </cell>
          <cell r="D1304">
            <v>0.2</v>
          </cell>
          <cell r="E1304">
            <v>3.51</v>
          </cell>
          <cell r="F1304" t="str">
            <v xml:space="preserve"> </v>
          </cell>
          <cell r="G1304">
            <v>0.70199999999999996</v>
          </cell>
        </row>
        <row r="1305">
          <cell r="A1305" t="str">
            <v>070</v>
          </cell>
          <cell r="B1305" t="str">
            <v>Carpinteiro</v>
          </cell>
          <cell r="C1305" t="str">
            <v>h</v>
          </cell>
          <cell r="D1305">
            <v>0.1</v>
          </cell>
          <cell r="E1305">
            <v>5.38</v>
          </cell>
          <cell r="F1305" t="str">
            <v xml:space="preserve"> </v>
          </cell>
          <cell r="G1305">
            <v>0.53800000000000003</v>
          </cell>
        </row>
        <row r="1306">
          <cell r="B1306" t="str">
            <v>Total sem BDI</v>
          </cell>
          <cell r="F1306">
            <v>9.0090000000000003</v>
          </cell>
          <cell r="G1306">
            <v>1.24</v>
          </cell>
          <cell r="H1306">
            <v>10.249000000000001</v>
          </cell>
        </row>
        <row r="1307">
          <cell r="B1307" t="str">
            <v>Total com BDI</v>
          </cell>
          <cell r="F1307">
            <v>11.71</v>
          </cell>
          <cell r="G1307">
            <v>1.61</v>
          </cell>
          <cell r="H1307">
            <v>13.32</v>
          </cell>
        </row>
        <row r="1309">
          <cell r="A1309" t="str">
            <v>06007</v>
          </cell>
          <cell r="B1309" t="str">
            <v>Rufo de cimento 10x25</v>
          </cell>
          <cell r="C1309" t="str">
            <v>ml</v>
          </cell>
          <cell r="F1309">
            <v>6.77</v>
          </cell>
          <cell r="G1309">
            <v>9.0299999999999994</v>
          </cell>
          <cell r="H1309">
            <v>15.799999999999999</v>
          </cell>
        </row>
        <row r="1310">
          <cell r="A1310" t="str">
            <v>078</v>
          </cell>
          <cell r="B1310" t="str">
            <v>Cimento</v>
          </cell>
          <cell r="C1310" t="str">
            <v>kg</v>
          </cell>
          <cell r="D1310">
            <v>10.83</v>
          </cell>
          <cell r="E1310">
            <v>0.24</v>
          </cell>
          <cell r="F1310">
            <v>2.5991999999999997</v>
          </cell>
        </row>
        <row r="1311">
          <cell r="A1311" t="str">
            <v>022</v>
          </cell>
          <cell r="B1311" t="str">
            <v>Areia média</v>
          </cell>
          <cell r="C1311" t="str">
            <v>m3</v>
          </cell>
          <cell r="D1311">
            <v>0.03</v>
          </cell>
          <cell r="E1311">
            <v>12</v>
          </cell>
          <cell r="F1311">
            <v>0.36</v>
          </cell>
        </row>
        <row r="1312">
          <cell r="A1312" t="str">
            <v>275</v>
          </cell>
          <cell r="B1312" t="str">
            <v>Prego 17x27</v>
          </cell>
          <cell r="C1312" t="str">
            <v>kg</v>
          </cell>
          <cell r="D1312">
            <v>0.05</v>
          </cell>
          <cell r="E1312">
            <v>2.09</v>
          </cell>
          <cell r="F1312">
            <v>0.1045</v>
          </cell>
        </row>
        <row r="1313">
          <cell r="A1313" t="str">
            <v>010</v>
          </cell>
          <cell r="B1313" t="str">
            <v>Aço CA-60 4,2mm</v>
          </cell>
          <cell r="C1313" t="str">
            <v>kg</v>
          </cell>
          <cell r="D1313">
            <v>0.75</v>
          </cell>
          <cell r="E1313">
            <v>1.19</v>
          </cell>
          <cell r="F1313">
            <v>0.89249999999999996</v>
          </cell>
        </row>
        <row r="1314">
          <cell r="A1314" t="str">
            <v>222</v>
          </cell>
          <cell r="B1314" t="str">
            <v>Madeira para caixaria</v>
          </cell>
          <cell r="C1314" t="str">
            <v>dz</v>
          </cell>
          <cell r="D1314">
            <v>0.05</v>
          </cell>
          <cell r="E1314">
            <v>25</v>
          </cell>
          <cell r="F1314">
            <v>1.25</v>
          </cell>
          <cell r="G1314" t="str">
            <v xml:space="preserve"> </v>
          </cell>
          <cell r="H1314" t="str">
            <v xml:space="preserve"> </v>
          </cell>
        </row>
        <row r="1315">
          <cell r="A1315" t="str">
            <v>070</v>
          </cell>
          <cell r="B1315" t="str">
            <v>Carpinteiro</v>
          </cell>
          <cell r="C1315" t="str">
            <v>h</v>
          </cell>
          <cell r="D1315">
            <v>0.4</v>
          </cell>
          <cell r="E1315">
            <v>5.38</v>
          </cell>
          <cell r="F1315" t="str">
            <v xml:space="preserve"> </v>
          </cell>
          <cell r="G1315">
            <v>2.1520000000000001</v>
          </cell>
        </row>
        <row r="1316">
          <cell r="A1316" t="str">
            <v>254</v>
          </cell>
          <cell r="B1316" t="str">
            <v>Pedreiro</v>
          </cell>
          <cell r="C1316" t="str">
            <v>h</v>
          </cell>
          <cell r="D1316">
            <v>0.5</v>
          </cell>
          <cell r="E1316">
            <v>5.38</v>
          </cell>
          <cell r="F1316" t="str">
            <v xml:space="preserve"> </v>
          </cell>
          <cell r="G1316">
            <v>2.69</v>
          </cell>
        </row>
        <row r="1317">
          <cell r="A1317" t="str">
            <v>300</v>
          </cell>
          <cell r="B1317" t="str">
            <v>Servente</v>
          </cell>
          <cell r="C1317" t="str">
            <v>h</v>
          </cell>
          <cell r="D1317">
            <v>0.6</v>
          </cell>
          <cell r="E1317">
            <v>3.51</v>
          </cell>
          <cell r="F1317" t="str">
            <v xml:space="preserve"> </v>
          </cell>
          <cell r="G1317">
            <v>2.1059999999999999</v>
          </cell>
        </row>
        <row r="1318">
          <cell r="B1318" t="str">
            <v>Total sem BDI</v>
          </cell>
          <cell r="F1318">
            <v>5.2061999999999991</v>
          </cell>
          <cell r="G1318">
            <v>6.9480000000000004</v>
          </cell>
          <cell r="H1318">
            <v>12.154199999999999</v>
          </cell>
        </row>
        <row r="1319">
          <cell r="B1319" t="str">
            <v>Total com BDI</v>
          </cell>
          <cell r="F1319">
            <v>6.77</v>
          </cell>
          <cell r="G1319">
            <v>9.0299999999999994</v>
          </cell>
          <cell r="H1319">
            <v>15.799999999999999</v>
          </cell>
        </row>
        <row r="1321">
          <cell r="A1321" t="str">
            <v>06008</v>
          </cell>
          <cell r="B1321" t="str">
            <v>Forro de madeira de lei</v>
          </cell>
          <cell r="C1321" t="str">
            <v>m2</v>
          </cell>
          <cell r="F1321">
            <v>15.39</v>
          </cell>
          <cell r="G1321">
            <v>11.56</v>
          </cell>
          <cell r="H1321">
            <v>26.950000000000003</v>
          </cell>
        </row>
        <row r="1322">
          <cell r="A1322" t="str">
            <v>274</v>
          </cell>
          <cell r="B1322" t="str">
            <v>Prego 13x15</v>
          </cell>
          <cell r="C1322" t="str">
            <v>kg</v>
          </cell>
          <cell r="D1322">
            <v>0.12</v>
          </cell>
          <cell r="E1322">
            <v>1.87</v>
          </cell>
          <cell r="F1322">
            <v>0.22440000000000002</v>
          </cell>
        </row>
        <row r="1323">
          <cell r="A1323" t="str">
            <v>211</v>
          </cell>
          <cell r="B1323" t="str">
            <v>Madeira de lei 2,5x5</v>
          </cell>
          <cell r="C1323" t="str">
            <v>ml</v>
          </cell>
          <cell r="D1323">
            <v>2.2000000000000002</v>
          </cell>
          <cell r="E1323">
            <v>0.75</v>
          </cell>
          <cell r="F1323">
            <v>1.6500000000000001</v>
          </cell>
        </row>
        <row r="1324">
          <cell r="A1324" t="str">
            <v>158</v>
          </cell>
          <cell r="B1324" t="str">
            <v xml:space="preserve">Forro madeira de lei </v>
          </cell>
          <cell r="C1324" t="str">
            <v>m2</v>
          </cell>
          <cell r="D1324">
            <v>1.1000000000000001</v>
          </cell>
          <cell r="E1324">
            <v>8.6199999999999992</v>
          </cell>
          <cell r="F1324">
            <v>9.4819999999999993</v>
          </cell>
          <cell r="G1324" t="str">
            <v xml:space="preserve"> </v>
          </cell>
          <cell r="H1324" t="str">
            <v xml:space="preserve"> </v>
          </cell>
        </row>
        <row r="1325">
          <cell r="A1325" t="str">
            <v>624</v>
          </cell>
          <cell r="B1325" t="str">
            <v>Meia-cana de madeira de lei</v>
          </cell>
          <cell r="C1325" t="str">
            <v>m</v>
          </cell>
          <cell r="D1325">
            <v>0.8</v>
          </cell>
          <cell r="E1325">
            <v>0.6</v>
          </cell>
          <cell r="F1325">
            <v>0.48</v>
          </cell>
        </row>
        <row r="1326">
          <cell r="A1326" t="str">
            <v>300</v>
          </cell>
          <cell r="B1326" t="str">
            <v>Servente</v>
          </cell>
          <cell r="C1326" t="str">
            <v>h</v>
          </cell>
          <cell r="D1326">
            <v>1</v>
          </cell>
          <cell r="E1326">
            <v>3.51</v>
          </cell>
          <cell r="F1326" t="str">
            <v xml:space="preserve"> </v>
          </cell>
          <cell r="G1326">
            <v>3.51</v>
          </cell>
        </row>
        <row r="1327">
          <cell r="A1327" t="str">
            <v>070</v>
          </cell>
          <cell r="B1327" t="str">
            <v>Carpinteiro</v>
          </cell>
          <cell r="C1327" t="str">
            <v>h</v>
          </cell>
          <cell r="D1327">
            <v>1</v>
          </cell>
          <cell r="E1327">
            <v>5.38</v>
          </cell>
          <cell r="F1327" t="str">
            <v xml:space="preserve"> </v>
          </cell>
          <cell r="G1327">
            <v>5.38</v>
          </cell>
        </row>
        <row r="1328">
          <cell r="B1328" t="str">
            <v>Total sem BDI</v>
          </cell>
          <cell r="F1328">
            <v>11.836399999999999</v>
          </cell>
          <cell r="G1328">
            <v>8.89</v>
          </cell>
          <cell r="H1328">
            <v>20.726399999999998</v>
          </cell>
        </row>
        <row r="1329">
          <cell r="B1329" t="str">
            <v>Total com BDI</v>
          </cell>
          <cell r="F1329">
            <v>15.39</v>
          </cell>
          <cell r="G1329">
            <v>11.56</v>
          </cell>
          <cell r="H1329">
            <v>26.950000000000003</v>
          </cell>
        </row>
        <row r="1331">
          <cell r="A1331" t="str">
            <v>06009</v>
          </cell>
          <cell r="B1331" t="str">
            <v>Forro de PVC 20cm</v>
          </cell>
          <cell r="C1331" t="str">
            <v>m2</v>
          </cell>
          <cell r="F1331">
            <v>21.93</v>
          </cell>
          <cell r="G1331">
            <v>6.03</v>
          </cell>
          <cell r="H1331">
            <v>27.96</v>
          </cell>
        </row>
        <row r="1332">
          <cell r="A1332" t="str">
            <v>160</v>
          </cell>
          <cell r="B1332" t="str">
            <v>Forro de PVC 20cm</v>
          </cell>
          <cell r="C1332" t="str">
            <v>m2</v>
          </cell>
          <cell r="D1332">
            <v>1.03</v>
          </cell>
          <cell r="E1332">
            <v>11.88</v>
          </cell>
          <cell r="F1332">
            <v>12.236400000000001</v>
          </cell>
          <cell r="G1332" t="str">
            <v xml:space="preserve"> </v>
          </cell>
          <cell r="H1332" t="str">
            <v xml:space="preserve"> </v>
          </cell>
        </row>
        <row r="1333">
          <cell r="A1333" t="str">
            <v>226</v>
          </cell>
          <cell r="B1333" t="str">
            <v>Mão de obra forro de PVC</v>
          </cell>
          <cell r="C1333" t="str">
            <v>m2</v>
          </cell>
          <cell r="D1333">
            <v>1.03</v>
          </cell>
          <cell r="E1333">
            <v>4.5</v>
          </cell>
          <cell r="F1333">
            <v>4.6349999999999998</v>
          </cell>
          <cell r="G1333">
            <v>4.6349999999999998</v>
          </cell>
          <cell r="H1333" t="str">
            <v xml:space="preserve"> </v>
          </cell>
        </row>
        <row r="1334">
          <cell r="B1334" t="str">
            <v>Total sem BDI</v>
          </cell>
          <cell r="F1334">
            <v>16.871400000000001</v>
          </cell>
          <cell r="G1334">
            <v>4.6349999999999998</v>
          </cell>
          <cell r="H1334">
            <v>21.506399999999999</v>
          </cell>
        </row>
        <row r="1335">
          <cell r="B1335" t="str">
            <v>Total com BDI</v>
          </cell>
          <cell r="F1335">
            <v>21.93</v>
          </cell>
          <cell r="G1335">
            <v>6.03</v>
          </cell>
          <cell r="H1335">
            <v>27.96</v>
          </cell>
        </row>
        <row r="1337">
          <cell r="A1337" t="str">
            <v>06010</v>
          </cell>
          <cell r="B1337" t="str">
            <v>Calha pluvial de alumínio incluindo condutor</v>
          </cell>
          <cell r="C1337" t="str">
            <v>m</v>
          </cell>
          <cell r="F1337">
            <v>21.82</v>
          </cell>
          <cell r="G1337">
            <v>7.15</v>
          </cell>
          <cell r="H1337">
            <v>28.97</v>
          </cell>
        </row>
        <row r="1338">
          <cell r="A1338" t="str">
            <v>427</v>
          </cell>
          <cell r="B1338" t="str">
            <v>Calha beiral de alumínio</v>
          </cell>
          <cell r="C1338" t="str">
            <v>m</v>
          </cell>
          <cell r="D1338">
            <v>1.05</v>
          </cell>
          <cell r="E1338">
            <v>7.58</v>
          </cell>
          <cell r="F1338">
            <v>7.9590000000000005</v>
          </cell>
        </row>
        <row r="1339">
          <cell r="A1339" t="str">
            <v>428</v>
          </cell>
          <cell r="B1339" t="str">
            <v>Condutor pluvial de alumínio</v>
          </cell>
          <cell r="C1339" t="str">
            <v>m</v>
          </cell>
          <cell r="D1339">
            <v>0.4</v>
          </cell>
          <cell r="E1339">
            <v>7.15</v>
          </cell>
          <cell r="F1339">
            <v>2.8600000000000003</v>
          </cell>
        </row>
        <row r="1340">
          <cell r="A1340" t="str">
            <v>485</v>
          </cell>
          <cell r="B1340" t="str">
            <v xml:space="preserve">Terminal de alumínio </v>
          </cell>
          <cell r="C1340" t="str">
            <v>un</v>
          </cell>
          <cell r="D1340">
            <v>0.2</v>
          </cell>
          <cell r="E1340">
            <v>3.48</v>
          </cell>
          <cell r="F1340">
            <v>0.69600000000000006</v>
          </cell>
        </row>
        <row r="1341">
          <cell r="A1341" t="str">
            <v>009</v>
          </cell>
          <cell r="B1341" t="str">
            <v xml:space="preserve">braçadeira </v>
          </cell>
          <cell r="C1341" t="str">
            <v>un</v>
          </cell>
          <cell r="D1341">
            <v>0.2</v>
          </cell>
          <cell r="E1341">
            <v>1.59</v>
          </cell>
          <cell r="F1341">
            <v>0.31800000000000006</v>
          </cell>
        </row>
        <row r="1342">
          <cell r="A1342" t="str">
            <v>003</v>
          </cell>
          <cell r="B1342" t="str">
            <v>Curva de descida marrom</v>
          </cell>
          <cell r="C1342" t="str">
            <v>un</v>
          </cell>
          <cell r="D1342">
            <v>0.13</v>
          </cell>
          <cell r="E1342">
            <v>3.46</v>
          </cell>
          <cell r="F1342">
            <v>0.44980000000000003</v>
          </cell>
        </row>
        <row r="1343">
          <cell r="A1343" t="str">
            <v>120</v>
          </cell>
          <cell r="B1343" t="str">
            <v>suporte para caibro</v>
          </cell>
          <cell r="C1343" t="str">
            <v>un</v>
          </cell>
          <cell r="D1343">
            <v>1</v>
          </cell>
          <cell r="E1343">
            <v>2.63</v>
          </cell>
          <cell r="F1343">
            <v>2.63</v>
          </cell>
        </row>
        <row r="1344">
          <cell r="A1344" t="str">
            <v>429</v>
          </cell>
          <cell r="B1344" t="str">
            <v>Bocal Pluvial de alumínio</v>
          </cell>
          <cell r="C1344" t="str">
            <v>un</v>
          </cell>
          <cell r="D1344">
            <v>0.2</v>
          </cell>
          <cell r="E1344">
            <v>9.36</v>
          </cell>
          <cell r="F1344">
            <v>1.8719999999999999</v>
          </cell>
        </row>
        <row r="1345">
          <cell r="A1345" t="str">
            <v>070</v>
          </cell>
          <cell r="B1345" t="str">
            <v>Carpinteiro</v>
          </cell>
          <cell r="C1345" t="str">
            <v>h</v>
          </cell>
          <cell r="D1345">
            <v>0.5</v>
          </cell>
          <cell r="E1345">
            <v>5.38</v>
          </cell>
          <cell r="G1345">
            <v>2.69</v>
          </cell>
        </row>
        <row r="1346">
          <cell r="A1346" t="str">
            <v>300</v>
          </cell>
          <cell r="B1346" t="str">
            <v>Servente</v>
          </cell>
          <cell r="C1346" t="str">
            <v>h</v>
          </cell>
          <cell r="D1346">
            <v>0.8</v>
          </cell>
          <cell r="E1346">
            <v>3.51</v>
          </cell>
          <cell r="G1346">
            <v>2.8079999999999998</v>
          </cell>
        </row>
        <row r="1347">
          <cell r="B1347" t="str">
            <v>Total sem BDI</v>
          </cell>
          <cell r="F1347">
            <v>16.784800000000001</v>
          </cell>
          <cell r="G1347">
            <v>5.4979999999999993</v>
          </cell>
          <cell r="H1347">
            <v>22.282800000000002</v>
          </cell>
        </row>
        <row r="1348">
          <cell r="B1348" t="str">
            <v>Total com BDI</v>
          </cell>
          <cell r="F1348">
            <v>21.82</v>
          </cell>
          <cell r="G1348">
            <v>7.15</v>
          </cell>
          <cell r="H1348">
            <v>28.97</v>
          </cell>
        </row>
        <row r="1350">
          <cell r="A1350" t="str">
            <v>06028</v>
          </cell>
          <cell r="B1350" t="str">
            <v>Calha pluvial em PVC 125mm incluindo condutor 88mm</v>
          </cell>
          <cell r="C1350" t="str">
            <v>m</v>
          </cell>
          <cell r="F1350">
            <v>17.22</v>
          </cell>
          <cell r="G1350">
            <v>7.15</v>
          </cell>
          <cell r="H1350">
            <v>24.369999999999997</v>
          </cell>
        </row>
        <row r="1351">
          <cell r="A1351" t="str">
            <v>061</v>
          </cell>
          <cell r="B1351" t="str">
            <v>Calha PVC circular  125</v>
          </cell>
          <cell r="C1351" t="str">
            <v>m</v>
          </cell>
          <cell r="D1351">
            <v>1.05</v>
          </cell>
          <cell r="E1351">
            <v>6.22</v>
          </cell>
          <cell r="F1351">
            <v>6.5309999999999997</v>
          </cell>
        </row>
        <row r="1352">
          <cell r="A1352" t="str">
            <v>084</v>
          </cell>
          <cell r="B1352" t="str">
            <v>Condutor de PVC 88</v>
          </cell>
          <cell r="C1352" t="str">
            <v>m</v>
          </cell>
          <cell r="D1352">
            <v>0.4</v>
          </cell>
          <cell r="E1352">
            <v>5.09</v>
          </cell>
          <cell r="F1352">
            <v>2.036</v>
          </cell>
        </row>
        <row r="1353">
          <cell r="A1353" t="str">
            <v>138</v>
          </cell>
          <cell r="B1353" t="str">
            <v xml:space="preserve">Esquadro  PVC 125 </v>
          </cell>
          <cell r="C1353" t="str">
            <v>un</v>
          </cell>
          <cell r="D1353">
            <v>0.25</v>
          </cell>
          <cell r="E1353">
            <v>7.7</v>
          </cell>
          <cell r="F1353">
            <v>1.925</v>
          </cell>
        </row>
        <row r="1354">
          <cell r="A1354" t="str">
            <v>035</v>
          </cell>
          <cell r="B1354" t="str">
            <v>Braçadeira para condutor pluvial</v>
          </cell>
          <cell r="C1354" t="str">
            <v>un</v>
          </cell>
          <cell r="D1354">
            <v>0.2</v>
          </cell>
          <cell r="E1354">
            <v>1.6</v>
          </cell>
          <cell r="F1354">
            <v>0.32000000000000006</v>
          </cell>
        </row>
        <row r="1355">
          <cell r="A1355" t="str">
            <v>193</v>
          </cell>
          <cell r="B1355" t="str">
            <v xml:space="preserve">Joelho de PVC 88 </v>
          </cell>
          <cell r="C1355" t="str">
            <v>un</v>
          </cell>
          <cell r="D1355">
            <v>0.13</v>
          </cell>
          <cell r="E1355">
            <v>3.52</v>
          </cell>
          <cell r="F1355">
            <v>0.45760000000000001</v>
          </cell>
        </row>
        <row r="1356">
          <cell r="A1356" t="str">
            <v>306</v>
          </cell>
          <cell r="B1356" t="str">
            <v xml:space="preserve">Suporte de PVC </v>
          </cell>
          <cell r="C1356" t="str">
            <v>un</v>
          </cell>
          <cell r="D1356">
            <v>1</v>
          </cell>
          <cell r="E1356">
            <v>1.98</v>
          </cell>
          <cell r="F1356">
            <v>1.98</v>
          </cell>
        </row>
        <row r="1357">
          <cell r="A1357" t="str">
            <v>070</v>
          </cell>
          <cell r="B1357" t="str">
            <v>Carpinteiro</v>
          </cell>
          <cell r="C1357" t="str">
            <v>h</v>
          </cell>
          <cell r="D1357">
            <v>0.5</v>
          </cell>
          <cell r="E1357">
            <v>5.38</v>
          </cell>
          <cell r="G1357">
            <v>2.69</v>
          </cell>
        </row>
        <row r="1358">
          <cell r="A1358" t="str">
            <v>300</v>
          </cell>
          <cell r="B1358" t="str">
            <v>Servente</v>
          </cell>
          <cell r="C1358" t="str">
            <v>h</v>
          </cell>
          <cell r="D1358">
            <v>0.8</v>
          </cell>
          <cell r="E1358">
            <v>3.51</v>
          </cell>
          <cell r="G1358">
            <v>2.8079999999999998</v>
          </cell>
        </row>
        <row r="1359">
          <cell r="B1359" t="str">
            <v>Total sem BDI</v>
          </cell>
          <cell r="F1359">
            <v>13.249600000000001</v>
          </cell>
          <cell r="G1359">
            <v>5.4979999999999993</v>
          </cell>
          <cell r="H1359">
            <v>18.747599999999998</v>
          </cell>
        </row>
        <row r="1360">
          <cell r="B1360" t="str">
            <v>Total com BDI</v>
          </cell>
          <cell r="F1360">
            <v>17.22</v>
          </cell>
          <cell r="G1360">
            <v>7.15</v>
          </cell>
          <cell r="H1360">
            <v>24.369999999999997</v>
          </cell>
        </row>
        <row r="1362">
          <cell r="A1362" t="str">
            <v>06030</v>
          </cell>
          <cell r="B1362" t="str">
            <v xml:space="preserve">Calha pluvial de alumínio </v>
          </cell>
          <cell r="C1362" t="str">
            <v>m</v>
          </cell>
          <cell r="F1362">
            <v>17.100000000000001</v>
          </cell>
          <cell r="G1362">
            <v>5</v>
          </cell>
          <cell r="H1362">
            <v>22.1</v>
          </cell>
        </row>
        <row r="1363">
          <cell r="A1363" t="str">
            <v>427</v>
          </cell>
          <cell r="B1363" t="str">
            <v>Calha beiral de alumínio</v>
          </cell>
          <cell r="C1363" t="str">
            <v>m</v>
          </cell>
          <cell r="D1363">
            <v>1.05</v>
          </cell>
          <cell r="E1363">
            <v>7.58</v>
          </cell>
          <cell r="F1363">
            <v>7.9590000000000005</v>
          </cell>
        </row>
        <row r="1364">
          <cell r="A1364" t="str">
            <v>429</v>
          </cell>
          <cell r="B1364" t="str">
            <v>Bocal Pluvial de alumínio</v>
          </cell>
          <cell r="C1364" t="str">
            <v>un</v>
          </cell>
          <cell r="D1364">
            <v>0.2</v>
          </cell>
          <cell r="E1364">
            <v>9.36</v>
          </cell>
          <cell r="F1364">
            <v>1.8719999999999999</v>
          </cell>
        </row>
        <row r="1365">
          <cell r="A1365" t="str">
            <v>120</v>
          </cell>
          <cell r="B1365" t="str">
            <v>suporte para caibro</v>
          </cell>
          <cell r="C1365" t="str">
            <v>un</v>
          </cell>
          <cell r="D1365">
            <v>1</v>
          </cell>
          <cell r="E1365">
            <v>2.63</v>
          </cell>
          <cell r="F1365">
            <v>2.63</v>
          </cell>
        </row>
        <row r="1366">
          <cell r="A1366" t="str">
            <v>485</v>
          </cell>
          <cell r="B1366" t="str">
            <v xml:space="preserve">Terminal de alumínio </v>
          </cell>
          <cell r="C1366" t="str">
            <v>un</v>
          </cell>
          <cell r="D1366">
            <v>0.2</v>
          </cell>
          <cell r="E1366">
            <v>3.48</v>
          </cell>
          <cell r="F1366">
            <v>0.69600000000000006</v>
          </cell>
        </row>
        <row r="1367">
          <cell r="A1367" t="str">
            <v>070</v>
          </cell>
          <cell r="B1367" t="str">
            <v>Carpinteiro</v>
          </cell>
          <cell r="C1367" t="str">
            <v>h</v>
          </cell>
          <cell r="D1367">
            <v>0.35</v>
          </cell>
          <cell r="E1367">
            <v>5.38</v>
          </cell>
          <cell r="G1367">
            <v>1.8829999999999998</v>
          </cell>
        </row>
        <row r="1368">
          <cell r="A1368" t="str">
            <v>300</v>
          </cell>
          <cell r="B1368" t="str">
            <v>Servente</v>
          </cell>
          <cell r="C1368" t="str">
            <v>h</v>
          </cell>
          <cell r="D1368">
            <v>0.56000000000000005</v>
          </cell>
          <cell r="E1368">
            <v>3.51</v>
          </cell>
          <cell r="G1368">
            <v>1.9656</v>
          </cell>
        </row>
        <row r="1369">
          <cell r="B1369" t="str">
            <v>Total sem BDI</v>
          </cell>
          <cell r="F1369">
            <v>13.156999999999998</v>
          </cell>
          <cell r="G1369">
            <v>3.8485999999999998</v>
          </cell>
          <cell r="H1369">
            <v>17.005599999999998</v>
          </cell>
        </row>
        <row r="1370">
          <cell r="B1370" t="str">
            <v>Total com BDI</v>
          </cell>
          <cell r="F1370">
            <v>17.100000000000001</v>
          </cell>
          <cell r="G1370">
            <v>5</v>
          </cell>
          <cell r="H1370">
            <v>22.1</v>
          </cell>
        </row>
        <row r="1372">
          <cell r="A1372" t="str">
            <v>06029</v>
          </cell>
          <cell r="B1372" t="str">
            <v>Calha pluvial em PVC 125mm</v>
          </cell>
          <cell r="C1372" t="str">
            <v>m</v>
          </cell>
          <cell r="F1372">
            <v>13.57</v>
          </cell>
          <cell r="G1372">
            <v>5</v>
          </cell>
          <cell r="H1372">
            <v>18.57</v>
          </cell>
        </row>
        <row r="1373">
          <cell r="A1373" t="str">
            <v>061</v>
          </cell>
          <cell r="B1373" t="str">
            <v>Calha PVC circular  125</v>
          </cell>
          <cell r="C1373" t="str">
            <v>m</v>
          </cell>
          <cell r="D1373">
            <v>1.05</v>
          </cell>
          <cell r="E1373">
            <v>6.22</v>
          </cell>
          <cell r="F1373">
            <v>6.5309999999999997</v>
          </cell>
        </row>
        <row r="1374">
          <cell r="A1374" t="str">
            <v>138</v>
          </cell>
          <cell r="B1374" t="str">
            <v xml:space="preserve">Esquadro  PVC 125 </v>
          </cell>
          <cell r="C1374" t="str">
            <v>un</v>
          </cell>
          <cell r="D1374">
            <v>0.25</v>
          </cell>
          <cell r="E1374">
            <v>7.7</v>
          </cell>
          <cell r="F1374">
            <v>1.925</v>
          </cell>
        </row>
        <row r="1375">
          <cell r="A1375" t="str">
            <v>306</v>
          </cell>
          <cell r="B1375" t="str">
            <v xml:space="preserve">Suporte de PVC </v>
          </cell>
          <cell r="C1375" t="str">
            <v>un</v>
          </cell>
          <cell r="D1375">
            <v>1</v>
          </cell>
          <cell r="E1375">
            <v>1.98</v>
          </cell>
          <cell r="F1375">
            <v>1.98</v>
          </cell>
        </row>
        <row r="1376">
          <cell r="A1376" t="str">
            <v>070</v>
          </cell>
          <cell r="B1376" t="str">
            <v>Carpinteiro</v>
          </cell>
          <cell r="C1376" t="str">
            <v>h</v>
          </cell>
          <cell r="D1376">
            <v>0.35</v>
          </cell>
          <cell r="E1376">
            <v>5.38</v>
          </cell>
          <cell r="G1376">
            <v>1.8829999999999998</v>
          </cell>
        </row>
        <row r="1377">
          <cell r="A1377" t="str">
            <v>300</v>
          </cell>
          <cell r="B1377" t="str">
            <v>Servente</v>
          </cell>
          <cell r="C1377" t="str">
            <v>h</v>
          </cell>
          <cell r="D1377">
            <v>0.56000000000000005</v>
          </cell>
          <cell r="E1377">
            <v>3.51</v>
          </cell>
          <cell r="G1377">
            <v>1.9656</v>
          </cell>
        </row>
        <row r="1378">
          <cell r="B1378" t="str">
            <v>Total sem BDI</v>
          </cell>
          <cell r="F1378">
            <v>10.436</v>
          </cell>
          <cell r="G1378">
            <v>3.8485999999999998</v>
          </cell>
          <cell r="H1378">
            <v>14.284599999999999</v>
          </cell>
        </row>
        <row r="1379">
          <cell r="B1379" t="str">
            <v>Total com BDI</v>
          </cell>
          <cell r="F1379">
            <v>13.57</v>
          </cell>
          <cell r="G1379">
            <v>5</v>
          </cell>
          <cell r="H1379">
            <v>18.57</v>
          </cell>
        </row>
        <row r="1382">
          <cell r="A1382" t="str">
            <v>06031</v>
          </cell>
          <cell r="B1382" t="str">
            <v>Condutor em  alumínio marron</v>
          </cell>
          <cell r="C1382" t="str">
            <v>m</v>
          </cell>
          <cell r="F1382">
            <v>10.29</v>
          </cell>
          <cell r="G1382">
            <v>2.14</v>
          </cell>
          <cell r="H1382">
            <v>12.43</v>
          </cell>
        </row>
        <row r="1383">
          <cell r="A1383" t="str">
            <v>428</v>
          </cell>
          <cell r="B1383" t="str">
            <v>Condutor pluvial de alumínio</v>
          </cell>
          <cell r="C1383" t="str">
            <v>m</v>
          </cell>
          <cell r="D1383">
            <v>1</v>
          </cell>
          <cell r="E1383">
            <v>7.15</v>
          </cell>
          <cell r="F1383">
            <v>7.15</v>
          </cell>
        </row>
        <row r="1384">
          <cell r="A1384" t="str">
            <v>009</v>
          </cell>
          <cell r="B1384" t="str">
            <v xml:space="preserve">braçadeira </v>
          </cell>
          <cell r="C1384" t="str">
            <v>un</v>
          </cell>
          <cell r="D1384">
            <v>0.2</v>
          </cell>
          <cell r="E1384">
            <v>1.59</v>
          </cell>
          <cell r="F1384">
            <v>0.31800000000000006</v>
          </cell>
        </row>
        <row r="1385">
          <cell r="A1385" t="str">
            <v>003</v>
          </cell>
          <cell r="B1385" t="str">
            <v>Curva de descida marrom</v>
          </cell>
          <cell r="C1385" t="str">
            <v>un</v>
          </cell>
          <cell r="D1385">
            <v>0.13</v>
          </cell>
          <cell r="E1385">
            <v>3.46</v>
          </cell>
          <cell r="F1385">
            <v>0.44980000000000003</v>
          </cell>
        </row>
        <row r="1386">
          <cell r="A1386" t="str">
            <v>070</v>
          </cell>
          <cell r="B1386" t="str">
            <v>Carpinteiro</v>
          </cell>
          <cell r="C1386" t="str">
            <v>h</v>
          </cell>
          <cell r="D1386">
            <v>0.15</v>
          </cell>
          <cell r="E1386">
            <v>5.38</v>
          </cell>
          <cell r="G1386">
            <v>0.80699999999999994</v>
          </cell>
        </row>
        <row r="1387">
          <cell r="A1387" t="str">
            <v>300</v>
          </cell>
          <cell r="B1387" t="str">
            <v>Servente</v>
          </cell>
          <cell r="C1387" t="str">
            <v>h</v>
          </cell>
          <cell r="D1387">
            <v>0.24</v>
          </cell>
          <cell r="E1387">
            <v>3.51</v>
          </cell>
          <cell r="G1387">
            <v>0.84239999999999993</v>
          </cell>
        </row>
        <row r="1388">
          <cell r="B1388" t="str">
            <v>Total sem BDI</v>
          </cell>
          <cell r="F1388">
            <v>7.9177999999999997</v>
          </cell>
          <cell r="G1388">
            <v>1.6494</v>
          </cell>
          <cell r="H1388">
            <v>9.5671999999999997</v>
          </cell>
        </row>
        <row r="1389">
          <cell r="B1389" t="str">
            <v>Total com BDI</v>
          </cell>
          <cell r="F1389">
            <v>10.29</v>
          </cell>
          <cell r="G1389">
            <v>2.14</v>
          </cell>
          <cell r="H1389">
            <v>12.43</v>
          </cell>
        </row>
        <row r="1392">
          <cell r="A1392" t="str">
            <v>06025</v>
          </cell>
          <cell r="B1392" t="str">
            <v>Condutor Pluvial de PVC 88mm</v>
          </cell>
          <cell r="C1392" t="str">
            <v>m</v>
          </cell>
          <cell r="F1392">
            <v>8.82</v>
          </cell>
          <cell r="G1392">
            <v>2.14</v>
          </cell>
          <cell r="H1392">
            <v>10.96</v>
          </cell>
        </row>
        <row r="1393">
          <cell r="A1393" t="str">
            <v>084</v>
          </cell>
          <cell r="B1393" t="str">
            <v>Condutor pluvial de alumínio</v>
          </cell>
          <cell r="C1393" t="str">
            <v>m</v>
          </cell>
          <cell r="D1393">
            <v>1</v>
          </cell>
          <cell r="E1393">
            <v>5.09</v>
          </cell>
          <cell r="F1393">
            <v>5.09</v>
          </cell>
        </row>
        <row r="1394">
          <cell r="A1394" t="str">
            <v>193</v>
          </cell>
          <cell r="B1394" t="str">
            <v>Joelho de PVC 88</v>
          </cell>
          <cell r="C1394" t="str">
            <v>un</v>
          </cell>
          <cell r="D1394">
            <v>0.3</v>
          </cell>
          <cell r="E1394">
            <v>3.52</v>
          </cell>
          <cell r="F1394">
            <v>1.056</v>
          </cell>
        </row>
        <row r="1395">
          <cell r="A1395" t="str">
            <v>035</v>
          </cell>
          <cell r="B1395" t="str">
            <v>Braçadeira para condutor pluvial</v>
          </cell>
          <cell r="C1395" t="str">
            <v>un</v>
          </cell>
          <cell r="D1395">
            <v>0.4</v>
          </cell>
          <cell r="E1395">
            <v>1.6</v>
          </cell>
          <cell r="F1395">
            <v>0.64000000000000012</v>
          </cell>
        </row>
        <row r="1396">
          <cell r="A1396" t="str">
            <v>132</v>
          </cell>
          <cell r="B1396" t="str">
            <v>Encanador</v>
          </cell>
          <cell r="C1396" t="str">
            <v>h</v>
          </cell>
          <cell r="D1396">
            <v>0.15</v>
          </cell>
          <cell r="E1396">
            <v>5.380725</v>
          </cell>
          <cell r="G1396">
            <v>0.80710874999999993</v>
          </cell>
        </row>
        <row r="1397">
          <cell r="A1397" t="str">
            <v>300</v>
          </cell>
          <cell r="B1397" t="str">
            <v>Servente</v>
          </cell>
          <cell r="C1397" t="str">
            <v>h</v>
          </cell>
          <cell r="D1397">
            <v>0.24</v>
          </cell>
          <cell r="E1397">
            <v>3.51</v>
          </cell>
          <cell r="G1397">
            <v>0.84239999999999993</v>
          </cell>
        </row>
        <row r="1398">
          <cell r="B1398" t="str">
            <v>Total sem BDI</v>
          </cell>
          <cell r="F1398">
            <v>6.7859999999999996</v>
          </cell>
          <cell r="G1398">
            <v>1.6495087499999999</v>
          </cell>
          <cell r="H1398">
            <v>8.4355087500000003</v>
          </cell>
        </row>
        <row r="1399">
          <cell r="B1399" t="str">
            <v>Total com BDI</v>
          </cell>
          <cell r="F1399">
            <v>8.82</v>
          </cell>
          <cell r="G1399">
            <v>2.14</v>
          </cell>
          <cell r="H1399">
            <v>10.96</v>
          </cell>
        </row>
        <row r="1401">
          <cell r="A1401" t="str">
            <v>06032</v>
          </cell>
          <cell r="B1401" t="str">
            <v>Condutor Pluvial de PVC 100mm</v>
          </cell>
          <cell r="C1401" t="str">
            <v>m</v>
          </cell>
          <cell r="F1401">
            <v>5.54</v>
          </cell>
          <cell r="G1401">
            <v>2.14</v>
          </cell>
          <cell r="H1401">
            <v>7.68</v>
          </cell>
        </row>
        <row r="1402">
          <cell r="A1402" t="str">
            <v>369</v>
          </cell>
          <cell r="B1402" t="str">
            <v>Condutor de PVC 100mm</v>
          </cell>
          <cell r="C1402" t="str">
            <v>m</v>
          </cell>
          <cell r="D1402">
            <v>1</v>
          </cell>
          <cell r="E1402">
            <v>2.37</v>
          </cell>
          <cell r="F1402">
            <v>2.37</v>
          </cell>
        </row>
        <row r="1403">
          <cell r="A1403" t="str">
            <v>578</v>
          </cell>
          <cell r="B1403" t="str">
            <v>Curva de PVC 100mm</v>
          </cell>
          <cell r="C1403" t="str">
            <v>un</v>
          </cell>
          <cell r="D1403">
            <v>0.3</v>
          </cell>
          <cell r="E1403">
            <v>4.18</v>
          </cell>
          <cell r="F1403">
            <v>1.2539999999999998</v>
          </cell>
        </row>
        <row r="1404">
          <cell r="A1404" t="str">
            <v>035</v>
          </cell>
          <cell r="B1404" t="str">
            <v>Braçadeira para condutor pluvial</v>
          </cell>
          <cell r="C1404" t="str">
            <v>un</v>
          </cell>
          <cell r="D1404">
            <v>0.4</v>
          </cell>
          <cell r="E1404">
            <v>1.6</v>
          </cell>
          <cell r="F1404">
            <v>0.64000000000000012</v>
          </cell>
        </row>
        <row r="1405">
          <cell r="A1405" t="str">
            <v>132</v>
          </cell>
          <cell r="B1405" t="str">
            <v>Encanador</v>
          </cell>
          <cell r="C1405" t="str">
            <v>h</v>
          </cell>
          <cell r="D1405">
            <v>0.15</v>
          </cell>
          <cell r="E1405">
            <v>5.380725</v>
          </cell>
          <cell r="G1405">
            <v>0.80710874999999993</v>
          </cell>
        </row>
        <row r="1406">
          <cell r="A1406" t="str">
            <v>300</v>
          </cell>
          <cell r="B1406" t="str">
            <v>Servente</v>
          </cell>
          <cell r="C1406" t="str">
            <v>h</v>
          </cell>
          <cell r="D1406">
            <v>0.24</v>
          </cell>
          <cell r="E1406">
            <v>3.51</v>
          </cell>
          <cell r="G1406">
            <v>0.84239999999999993</v>
          </cell>
        </row>
        <row r="1407">
          <cell r="B1407" t="str">
            <v>Total sem BDI</v>
          </cell>
          <cell r="F1407">
            <v>4.2639999999999993</v>
          </cell>
          <cell r="G1407">
            <v>1.6495087499999999</v>
          </cell>
          <cell r="H1407">
            <v>5.9135087499999992</v>
          </cell>
        </row>
        <row r="1408">
          <cell r="B1408" t="str">
            <v>Total com BDI</v>
          </cell>
          <cell r="F1408">
            <v>5.54</v>
          </cell>
          <cell r="G1408">
            <v>2.14</v>
          </cell>
          <cell r="H1408">
            <v>7.68</v>
          </cell>
        </row>
        <row r="1410">
          <cell r="F1410" t="str">
            <v xml:space="preserve"> </v>
          </cell>
          <cell r="G1410" t="str">
            <v xml:space="preserve"> </v>
          </cell>
          <cell r="H1410" t="str">
            <v xml:space="preserve"> </v>
          </cell>
        </row>
        <row r="1411">
          <cell r="A1411" t="str">
            <v>07000</v>
          </cell>
          <cell r="B1411" t="str">
            <v>ESQUADRIAS</v>
          </cell>
        </row>
        <row r="1413">
          <cell r="A1413" t="str">
            <v>07030</v>
          </cell>
          <cell r="B1413" t="str">
            <v>Porta interna 60x210  completa</v>
          </cell>
          <cell r="C1413" t="str">
            <v>un</v>
          </cell>
          <cell r="F1413">
            <v>103.73</v>
          </cell>
          <cell r="G1413">
            <v>40.450000000000003</v>
          </cell>
          <cell r="H1413">
            <v>144.18</v>
          </cell>
        </row>
        <row r="1414">
          <cell r="A1414" t="str">
            <v>268</v>
          </cell>
          <cell r="B1414" t="str">
            <v>Porta interna semioca 60x210</v>
          </cell>
          <cell r="C1414" t="str">
            <v>un</v>
          </cell>
          <cell r="D1414">
            <v>1</v>
          </cell>
          <cell r="E1414">
            <v>25</v>
          </cell>
          <cell r="F1414">
            <v>25</v>
          </cell>
        </row>
        <row r="1415">
          <cell r="A1415" t="str">
            <v>169</v>
          </cell>
          <cell r="B1415" t="str">
            <v>Guarnição madeira de lei  1,5x5</v>
          </cell>
          <cell r="C1415" t="str">
            <v>ml</v>
          </cell>
          <cell r="D1415">
            <v>10.4</v>
          </cell>
          <cell r="E1415">
            <v>0.68</v>
          </cell>
          <cell r="F1415">
            <v>7.072000000000001</v>
          </cell>
        </row>
        <row r="1416">
          <cell r="A1416" t="str">
            <v>118</v>
          </cell>
          <cell r="B1416" t="str">
            <v xml:space="preserve">Dobradiça inóx </v>
          </cell>
          <cell r="C1416" t="str">
            <v>un</v>
          </cell>
          <cell r="D1416">
            <v>3</v>
          </cell>
          <cell r="E1416">
            <v>3.11</v>
          </cell>
          <cell r="F1416">
            <v>9.33</v>
          </cell>
        </row>
        <row r="1417">
          <cell r="A1417" t="str">
            <v>145</v>
          </cell>
          <cell r="B1417" t="str">
            <v>Fechadura inóx tambor</v>
          </cell>
          <cell r="C1417" t="str">
            <v>un</v>
          </cell>
          <cell r="D1417">
            <v>1</v>
          </cell>
          <cell r="E1417">
            <v>21.45</v>
          </cell>
          <cell r="F1417">
            <v>21.45</v>
          </cell>
          <cell r="G1417" t="str">
            <v xml:space="preserve"> </v>
          </cell>
          <cell r="H1417" t="str">
            <v xml:space="preserve"> </v>
          </cell>
        </row>
        <row r="1418">
          <cell r="A1418" t="str">
            <v>078</v>
          </cell>
          <cell r="B1418" t="str">
            <v>Cimento</v>
          </cell>
          <cell r="C1418" t="str">
            <v>kg</v>
          </cell>
          <cell r="D1418">
            <v>1.5</v>
          </cell>
          <cell r="E1418">
            <v>0.24</v>
          </cell>
          <cell r="F1418">
            <v>0.36</v>
          </cell>
        </row>
        <row r="1419">
          <cell r="A1419" t="str">
            <v>022</v>
          </cell>
          <cell r="B1419" t="str">
            <v>Areia média</v>
          </cell>
          <cell r="C1419" t="str">
            <v>m3</v>
          </cell>
          <cell r="D1419">
            <v>8.0000000000000002E-3</v>
          </cell>
          <cell r="E1419">
            <v>12</v>
          </cell>
          <cell r="F1419">
            <v>9.6000000000000002E-2</v>
          </cell>
        </row>
        <row r="1420">
          <cell r="A1420" t="str">
            <v>275</v>
          </cell>
          <cell r="B1420" t="str">
            <v>Prego 17x27</v>
          </cell>
          <cell r="C1420" t="str">
            <v>kg</v>
          </cell>
          <cell r="D1420">
            <v>0.15</v>
          </cell>
          <cell r="E1420">
            <v>2.09</v>
          </cell>
          <cell r="F1420">
            <v>0.31349999999999995</v>
          </cell>
        </row>
        <row r="1421">
          <cell r="A1421" t="str">
            <v>026</v>
          </cell>
          <cell r="B1421" t="str">
            <v>Batente madeira de lei 3x14</v>
          </cell>
          <cell r="C1421" t="str">
            <v>ml</v>
          </cell>
          <cell r="D1421">
            <v>4.9000000000000004</v>
          </cell>
          <cell r="E1421">
            <v>3.3</v>
          </cell>
          <cell r="F1421">
            <v>16.170000000000002</v>
          </cell>
        </row>
        <row r="1422">
          <cell r="A1422" t="str">
            <v>300</v>
          </cell>
          <cell r="B1422" t="str">
            <v>Servente</v>
          </cell>
          <cell r="C1422" t="str">
            <v>h</v>
          </cell>
          <cell r="D1422">
            <v>3.5</v>
          </cell>
          <cell r="E1422">
            <v>3.51</v>
          </cell>
          <cell r="F1422" t="str">
            <v xml:space="preserve"> </v>
          </cell>
          <cell r="G1422">
            <v>12.285</v>
          </cell>
        </row>
        <row r="1423">
          <cell r="A1423" t="str">
            <v>070</v>
          </cell>
          <cell r="B1423" t="str">
            <v>Carpinteiro</v>
          </cell>
          <cell r="C1423" t="str">
            <v>h</v>
          </cell>
          <cell r="D1423">
            <v>3</v>
          </cell>
          <cell r="E1423">
            <v>5.38</v>
          </cell>
          <cell r="F1423" t="str">
            <v xml:space="preserve"> </v>
          </cell>
          <cell r="G1423">
            <v>16.14</v>
          </cell>
        </row>
        <row r="1424">
          <cell r="A1424" t="str">
            <v>254</v>
          </cell>
          <cell r="B1424" t="str">
            <v>Pedreiro</v>
          </cell>
          <cell r="C1424" t="str">
            <v>h</v>
          </cell>
          <cell r="D1424">
            <v>0.5</v>
          </cell>
          <cell r="E1424">
            <v>5.38</v>
          </cell>
          <cell r="F1424" t="str">
            <v xml:space="preserve"> </v>
          </cell>
          <cell r="G1424">
            <v>2.69</v>
          </cell>
        </row>
        <row r="1425">
          <cell r="B1425" t="str">
            <v>Total sem BDI</v>
          </cell>
          <cell r="F1425">
            <v>79.791499999999999</v>
          </cell>
          <cell r="G1425">
            <v>31.115000000000002</v>
          </cell>
          <cell r="H1425">
            <v>110.90649999999999</v>
          </cell>
        </row>
        <row r="1426">
          <cell r="B1426" t="str">
            <v>Total com BDI</v>
          </cell>
          <cell r="F1426">
            <v>103.73</v>
          </cell>
          <cell r="G1426">
            <v>40.450000000000003</v>
          </cell>
          <cell r="H1426">
            <v>144.18</v>
          </cell>
        </row>
        <row r="1428">
          <cell r="A1428" t="str">
            <v>07031</v>
          </cell>
          <cell r="B1428" t="str">
            <v>Porta interna 70x210  completa</v>
          </cell>
          <cell r="C1428" t="str">
            <v>un</v>
          </cell>
          <cell r="F1428">
            <v>110.83</v>
          </cell>
          <cell r="G1428">
            <v>40.450000000000003</v>
          </cell>
          <cell r="H1428">
            <v>151.28</v>
          </cell>
        </row>
        <row r="1429">
          <cell r="A1429" t="str">
            <v>269</v>
          </cell>
          <cell r="B1429" t="str">
            <v>Porta interna semioca 70x210</v>
          </cell>
          <cell r="C1429" t="str">
            <v>un</v>
          </cell>
          <cell r="D1429">
            <v>1</v>
          </cell>
          <cell r="E1429">
            <v>30</v>
          </cell>
          <cell r="F1429">
            <v>30</v>
          </cell>
        </row>
        <row r="1430">
          <cell r="A1430" t="str">
            <v>169</v>
          </cell>
          <cell r="B1430" t="str">
            <v>Guarnição madeira de lei  1,5x5</v>
          </cell>
          <cell r="C1430" t="str">
            <v>ml</v>
          </cell>
          <cell r="D1430">
            <v>10.6</v>
          </cell>
          <cell r="E1430">
            <v>0.68</v>
          </cell>
          <cell r="F1430">
            <v>7.2080000000000002</v>
          </cell>
        </row>
        <row r="1431">
          <cell r="A1431" t="str">
            <v>118</v>
          </cell>
          <cell r="B1431" t="str">
            <v xml:space="preserve">Dobradiça inóx </v>
          </cell>
          <cell r="C1431" t="str">
            <v>un</v>
          </cell>
          <cell r="D1431">
            <v>3</v>
          </cell>
          <cell r="E1431">
            <v>3.11</v>
          </cell>
          <cell r="F1431">
            <v>9.33</v>
          </cell>
        </row>
        <row r="1432">
          <cell r="A1432" t="str">
            <v>145</v>
          </cell>
          <cell r="B1432" t="str">
            <v>Fechadura inóx tambor</v>
          </cell>
          <cell r="C1432" t="str">
            <v>un</v>
          </cell>
          <cell r="D1432">
            <v>1</v>
          </cell>
          <cell r="E1432">
            <v>21.45</v>
          </cell>
          <cell r="F1432">
            <v>21.45</v>
          </cell>
          <cell r="G1432" t="str">
            <v xml:space="preserve"> </v>
          </cell>
          <cell r="H1432" t="str">
            <v xml:space="preserve"> </v>
          </cell>
        </row>
        <row r="1433">
          <cell r="A1433" t="str">
            <v>078</v>
          </cell>
          <cell r="B1433" t="str">
            <v>Cimento</v>
          </cell>
          <cell r="C1433" t="str">
            <v>kg</v>
          </cell>
          <cell r="D1433">
            <v>1.5</v>
          </cell>
          <cell r="E1433">
            <v>0.24</v>
          </cell>
          <cell r="F1433">
            <v>0.36</v>
          </cell>
        </row>
        <row r="1434">
          <cell r="A1434" t="str">
            <v>022</v>
          </cell>
          <cell r="B1434" t="str">
            <v>Areia média</v>
          </cell>
          <cell r="C1434" t="str">
            <v>m3</v>
          </cell>
          <cell r="D1434">
            <v>8.0000000000000002E-3</v>
          </cell>
          <cell r="E1434">
            <v>12</v>
          </cell>
          <cell r="F1434">
            <v>9.6000000000000002E-2</v>
          </cell>
        </row>
        <row r="1435">
          <cell r="A1435" t="str">
            <v>275</v>
          </cell>
          <cell r="B1435" t="str">
            <v>Prego 17x27</v>
          </cell>
          <cell r="C1435" t="str">
            <v>kg</v>
          </cell>
          <cell r="D1435">
            <v>0.15</v>
          </cell>
          <cell r="E1435">
            <v>2.09</v>
          </cell>
          <cell r="F1435">
            <v>0.31349999999999995</v>
          </cell>
        </row>
        <row r="1436">
          <cell r="A1436" t="str">
            <v>026</v>
          </cell>
          <cell r="B1436" t="str">
            <v>Batente madeira de lei 3x14</v>
          </cell>
          <cell r="C1436" t="str">
            <v>ml</v>
          </cell>
          <cell r="D1436">
            <v>5</v>
          </cell>
          <cell r="E1436">
            <v>3.3</v>
          </cell>
          <cell r="F1436">
            <v>16.5</v>
          </cell>
        </row>
        <row r="1437">
          <cell r="A1437" t="str">
            <v>300</v>
          </cell>
          <cell r="B1437" t="str">
            <v>Servente</v>
          </cell>
          <cell r="C1437" t="str">
            <v>h</v>
          </cell>
          <cell r="D1437">
            <v>3.5</v>
          </cell>
          <cell r="E1437">
            <v>3.51</v>
          </cell>
          <cell r="F1437" t="str">
            <v xml:space="preserve"> </v>
          </cell>
          <cell r="G1437">
            <v>12.285</v>
          </cell>
        </row>
        <row r="1438">
          <cell r="A1438" t="str">
            <v>070</v>
          </cell>
          <cell r="B1438" t="str">
            <v>Carpinteiro</v>
          </cell>
          <cell r="C1438" t="str">
            <v>h</v>
          </cell>
          <cell r="D1438">
            <v>3</v>
          </cell>
          <cell r="E1438">
            <v>5.38</v>
          </cell>
          <cell r="F1438" t="str">
            <v xml:space="preserve"> </v>
          </cell>
          <cell r="G1438">
            <v>16.14</v>
          </cell>
        </row>
        <row r="1439">
          <cell r="A1439" t="str">
            <v>254</v>
          </cell>
          <cell r="B1439" t="str">
            <v>Pedreiro</v>
          </cell>
          <cell r="C1439" t="str">
            <v>h</v>
          </cell>
          <cell r="D1439">
            <v>0.5</v>
          </cell>
          <cell r="E1439">
            <v>5.38</v>
          </cell>
          <cell r="F1439" t="str">
            <v xml:space="preserve"> </v>
          </cell>
          <cell r="G1439">
            <v>2.69</v>
          </cell>
        </row>
        <row r="1440">
          <cell r="B1440" t="str">
            <v>Total sem BDI</v>
          </cell>
          <cell r="F1440">
            <v>85.257500000000007</v>
          </cell>
          <cell r="G1440">
            <v>31.115000000000002</v>
          </cell>
          <cell r="H1440">
            <v>116.3725</v>
          </cell>
        </row>
        <row r="1441">
          <cell r="B1441" t="str">
            <v>Total com BDI</v>
          </cell>
          <cell r="F1441">
            <v>110.83</v>
          </cell>
          <cell r="G1441">
            <v>40.450000000000003</v>
          </cell>
          <cell r="H1441">
            <v>151.28</v>
          </cell>
        </row>
        <row r="1443">
          <cell r="A1443" t="str">
            <v>07032</v>
          </cell>
          <cell r="B1443" t="str">
            <v>Porta interna 80x210  completa</v>
          </cell>
          <cell r="C1443" t="str">
            <v>un</v>
          </cell>
          <cell r="F1443">
            <v>115.34</v>
          </cell>
          <cell r="G1443">
            <v>40.450000000000003</v>
          </cell>
          <cell r="H1443">
            <v>155.79000000000002</v>
          </cell>
        </row>
        <row r="1444">
          <cell r="A1444" t="str">
            <v>270</v>
          </cell>
          <cell r="B1444" t="str">
            <v>Porta interna semioca 80x210</v>
          </cell>
          <cell r="C1444" t="str">
            <v>un</v>
          </cell>
          <cell r="D1444">
            <v>1</v>
          </cell>
          <cell r="E1444">
            <v>33</v>
          </cell>
          <cell r="F1444">
            <v>33</v>
          </cell>
        </row>
        <row r="1445">
          <cell r="A1445" t="str">
            <v>169</v>
          </cell>
          <cell r="B1445" t="str">
            <v>Guarnição madeira de lei  1,5x5</v>
          </cell>
          <cell r="C1445" t="str">
            <v>ml</v>
          </cell>
          <cell r="D1445">
            <v>10.8</v>
          </cell>
          <cell r="E1445">
            <v>0.68</v>
          </cell>
          <cell r="F1445">
            <v>7.3440000000000012</v>
          </cell>
        </row>
        <row r="1446">
          <cell r="A1446" t="str">
            <v>118</v>
          </cell>
          <cell r="B1446" t="str">
            <v xml:space="preserve">Dobradiça inóx </v>
          </cell>
          <cell r="C1446" t="str">
            <v>un</v>
          </cell>
          <cell r="D1446">
            <v>3</v>
          </cell>
          <cell r="E1446">
            <v>3.11</v>
          </cell>
          <cell r="F1446">
            <v>9.33</v>
          </cell>
        </row>
        <row r="1447">
          <cell r="A1447" t="str">
            <v>145</v>
          </cell>
          <cell r="B1447" t="str">
            <v>Fechadura inóx tambor</v>
          </cell>
          <cell r="C1447" t="str">
            <v>un</v>
          </cell>
          <cell r="D1447">
            <v>1</v>
          </cell>
          <cell r="E1447">
            <v>21.45</v>
          </cell>
          <cell r="F1447">
            <v>21.45</v>
          </cell>
          <cell r="G1447" t="str">
            <v xml:space="preserve"> </v>
          </cell>
          <cell r="H1447" t="str">
            <v xml:space="preserve"> </v>
          </cell>
        </row>
        <row r="1448">
          <cell r="A1448" t="str">
            <v>078</v>
          </cell>
          <cell r="B1448" t="str">
            <v>Cimento</v>
          </cell>
          <cell r="C1448" t="str">
            <v>kg</v>
          </cell>
          <cell r="D1448">
            <v>1.5</v>
          </cell>
          <cell r="E1448">
            <v>0.24</v>
          </cell>
          <cell r="F1448">
            <v>0.36</v>
          </cell>
        </row>
        <row r="1449">
          <cell r="A1449" t="str">
            <v>022</v>
          </cell>
          <cell r="B1449" t="str">
            <v>Areia média</v>
          </cell>
          <cell r="C1449" t="str">
            <v>m3</v>
          </cell>
          <cell r="D1449">
            <v>8.0000000000000002E-3</v>
          </cell>
          <cell r="E1449">
            <v>12</v>
          </cell>
          <cell r="F1449">
            <v>9.6000000000000002E-2</v>
          </cell>
        </row>
        <row r="1450">
          <cell r="A1450" t="str">
            <v>275</v>
          </cell>
          <cell r="B1450" t="str">
            <v>Prego 17x27</v>
          </cell>
          <cell r="C1450" t="str">
            <v>kg</v>
          </cell>
          <cell r="D1450">
            <v>0.15</v>
          </cell>
          <cell r="E1450">
            <v>2.09</v>
          </cell>
          <cell r="F1450">
            <v>0.31349999999999995</v>
          </cell>
        </row>
        <row r="1451">
          <cell r="A1451" t="str">
            <v>026</v>
          </cell>
          <cell r="B1451" t="str">
            <v>Batente madeira de lei 3x14</v>
          </cell>
          <cell r="C1451" t="str">
            <v>ml</v>
          </cell>
          <cell r="D1451">
            <v>5.0999999999999996</v>
          </cell>
          <cell r="E1451">
            <v>3.3</v>
          </cell>
          <cell r="F1451">
            <v>16.829999999999998</v>
          </cell>
        </row>
        <row r="1452">
          <cell r="A1452" t="str">
            <v>300</v>
          </cell>
          <cell r="B1452" t="str">
            <v>Servente</v>
          </cell>
          <cell r="C1452" t="str">
            <v>h</v>
          </cell>
          <cell r="D1452">
            <v>3.5</v>
          </cell>
          <cell r="E1452">
            <v>3.51</v>
          </cell>
          <cell r="F1452" t="str">
            <v xml:space="preserve"> </v>
          </cell>
          <cell r="G1452">
            <v>12.285</v>
          </cell>
        </row>
        <row r="1453">
          <cell r="A1453" t="str">
            <v>070</v>
          </cell>
          <cell r="B1453" t="str">
            <v>Carpinteiro</v>
          </cell>
          <cell r="C1453" t="str">
            <v>h</v>
          </cell>
          <cell r="D1453">
            <v>3</v>
          </cell>
          <cell r="E1453">
            <v>5.38</v>
          </cell>
          <cell r="F1453" t="str">
            <v xml:space="preserve"> </v>
          </cell>
          <cell r="G1453">
            <v>16.14</v>
          </cell>
        </row>
        <row r="1454">
          <cell r="A1454" t="str">
            <v>254</v>
          </cell>
          <cell r="B1454" t="str">
            <v>Pedreiro</v>
          </cell>
          <cell r="C1454" t="str">
            <v>h</v>
          </cell>
          <cell r="D1454">
            <v>0.5</v>
          </cell>
          <cell r="E1454">
            <v>5.38</v>
          </cell>
          <cell r="F1454" t="str">
            <v xml:space="preserve"> </v>
          </cell>
          <cell r="G1454">
            <v>2.69</v>
          </cell>
        </row>
        <row r="1455">
          <cell r="B1455" t="str">
            <v>Total sem BDI</v>
          </cell>
          <cell r="F1455">
            <v>88.723500000000001</v>
          </cell>
          <cell r="G1455">
            <v>31.115000000000002</v>
          </cell>
          <cell r="H1455">
            <v>119.83850000000001</v>
          </cell>
        </row>
        <row r="1456">
          <cell r="B1456" t="str">
            <v>Total com BDI</v>
          </cell>
          <cell r="F1456">
            <v>115.34</v>
          </cell>
          <cell r="G1456">
            <v>40.450000000000003</v>
          </cell>
          <cell r="H1456">
            <v>155.79000000000002</v>
          </cell>
        </row>
        <row r="1458">
          <cell r="A1458" t="str">
            <v>07033</v>
          </cell>
          <cell r="B1458" t="str">
            <v>Porta interna 90x210  completa</v>
          </cell>
          <cell r="C1458" t="str">
            <v>un</v>
          </cell>
          <cell r="F1458">
            <v>122.45</v>
          </cell>
          <cell r="G1458">
            <v>40.450000000000003</v>
          </cell>
          <cell r="H1458">
            <v>162.9</v>
          </cell>
        </row>
        <row r="1459">
          <cell r="A1459" t="str">
            <v>271</v>
          </cell>
          <cell r="B1459" t="str">
            <v>Porta interna semioca 90x210</v>
          </cell>
          <cell r="C1459" t="str">
            <v>un</v>
          </cell>
          <cell r="D1459">
            <v>1</v>
          </cell>
          <cell r="E1459">
            <v>38</v>
          </cell>
          <cell r="F1459">
            <v>38</v>
          </cell>
        </row>
        <row r="1460">
          <cell r="A1460" t="str">
            <v>169</v>
          </cell>
          <cell r="B1460" t="str">
            <v>Guarnição madeira de lei  1,5x5</v>
          </cell>
          <cell r="C1460" t="str">
            <v>ml</v>
          </cell>
          <cell r="D1460">
            <v>11</v>
          </cell>
          <cell r="E1460">
            <v>0.68</v>
          </cell>
          <cell r="F1460">
            <v>7.48</v>
          </cell>
        </row>
        <row r="1461">
          <cell r="A1461" t="str">
            <v>118</v>
          </cell>
          <cell r="B1461" t="str">
            <v xml:space="preserve">Dobradiça inóx </v>
          </cell>
          <cell r="C1461" t="str">
            <v>un</v>
          </cell>
          <cell r="D1461">
            <v>3</v>
          </cell>
          <cell r="E1461">
            <v>3.11</v>
          </cell>
          <cell r="F1461">
            <v>9.33</v>
          </cell>
        </row>
        <row r="1462">
          <cell r="A1462" t="str">
            <v>145</v>
          </cell>
          <cell r="B1462" t="str">
            <v>Fechadura inóx tambor</v>
          </cell>
          <cell r="C1462" t="str">
            <v>un</v>
          </cell>
          <cell r="D1462">
            <v>1</v>
          </cell>
          <cell r="E1462">
            <v>21.45</v>
          </cell>
          <cell r="F1462">
            <v>21.45</v>
          </cell>
          <cell r="G1462" t="str">
            <v xml:space="preserve"> </v>
          </cell>
          <cell r="H1462" t="str">
            <v xml:space="preserve"> </v>
          </cell>
        </row>
        <row r="1463">
          <cell r="A1463" t="str">
            <v>078</v>
          </cell>
          <cell r="B1463" t="str">
            <v>Cimento</v>
          </cell>
          <cell r="C1463" t="str">
            <v>kg</v>
          </cell>
          <cell r="D1463">
            <v>1.5</v>
          </cell>
          <cell r="E1463">
            <v>0.24</v>
          </cell>
          <cell r="F1463">
            <v>0.36</v>
          </cell>
        </row>
        <row r="1464">
          <cell r="A1464" t="str">
            <v>022</v>
          </cell>
          <cell r="B1464" t="str">
            <v>Areia média</v>
          </cell>
          <cell r="C1464" t="str">
            <v>m3</v>
          </cell>
          <cell r="D1464">
            <v>8.0000000000000002E-3</v>
          </cell>
          <cell r="E1464">
            <v>12</v>
          </cell>
          <cell r="F1464">
            <v>9.6000000000000002E-2</v>
          </cell>
        </row>
        <row r="1465">
          <cell r="A1465" t="str">
            <v>275</v>
          </cell>
          <cell r="B1465" t="str">
            <v>Prego 17x27</v>
          </cell>
          <cell r="C1465" t="str">
            <v>kg</v>
          </cell>
          <cell r="D1465">
            <v>0.15</v>
          </cell>
          <cell r="E1465">
            <v>2.09</v>
          </cell>
          <cell r="F1465">
            <v>0.31349999999999995</v>
          </cell>
        </row>
        <row r="1466">
          <cell r="A1466" t="str">
            <v>026</v>
          </cell>
          <cell r="B1466" t="str">
            <v>Batente madeira de lei 3x14</v>
          </cell>
          <cell r="C1466" t="str">
            <v>ml</v>
          </cell>
          <cell r="D1466">
            <v>5.2</v>
          </cell>
          <cell r="E1466">
            <v>3.3</v>
          </cell>
          <cell r="F1466">
            <v>17.16</v>
          </cell>
        </row>
        <row r="1467">
          <cell r="A1467" t="str">
            <v>300</v>
          </cell>
          <cell r="B1467" t="str">
            <v>Servente</v>
          </cell>
          <cell r="C1467" t="str">
            <v>h</v>
          </cell>
          <cell r="D1467">
            <v>3.5</v>
          </cell>
          <cell r="E1467">
            <v>3.51</v>
          </cell>
          <cell r="F1467" t="str">
            <v xml:space="preserve"> </v>
          </cell>
          <cell r="G1467">
            <v>12.285</v>
          </cell>
        </row>
        <row r="1468">
          <cell r="A1468" t="str">
            <v>070</v>
          </cell>
          <cell r="B1468" t="str">
            <v>Carpinteiro</v>
          </cell>
          <cell r="C1468" t="str">
            <v>h</v>
          </cell>
          <cell r="D1468">
            <v>3</v>
          </cell>
          <cell r="E1468">
            <v>5.38</v>
          </cell>
          <cell r="F1468" t="str">
            <v xml:space="preserve"> </v>
          </cell>
          <cell r="G1468">
            <v>16.14</v>
          </cell>
        </row>
        <row r="1469">
          <cell r="A1469" t="str">
            <v>254</v>
          </cell>
          <cell r="B1469" t="str">
            <v>Pedreiro</v>
          </cell>
          <cell r="C1469" t="str">
            <v>h</v>
          </cell>
          <cell r="D1469">
            <v>0.5</v>
          </cell>
          <cell r="E1469">
            <v>5.38</v>
          </cell>
          <cell r="F1469" t="str">
            <v xml:space="preserve"> </v>
          </cell>
          <cell r="G1469">
            <v>2.69</v>
          </cell>
        </row>
        <row r="1470">
          <cell r="B1470" t="str">
            <v>Total sem BDI</v>
          </cell>
          <cell r="F1470">
            <v>94.18950000000001</v>
          </cell>
          <cell r="G1470">
            <v>31.115000000000002</v>
          </cell>
          <cell r="H1470">
            <v>125.30450000000002</v>
          </cell>
        </row>
        <row r="1471">
          <cell r="B1471" t="str">
            <v>Total com BDI</v>
          </cell>
          <cell r="F1471">
            <v>122.45</v>
          </cell>
          <cell r="G1471">
            <v>40.450000000000003</v>
          </cell>
          <cell r="H1471">
            <v>162.9</v>
          </cell>
        </row>
        <row r="1473">
          <cell r="A1473" t="str">
            <v>07041</v>
          </cell>
          <cell r="B1473" t="str">
            <v>Porta interna 90x210  completa</v>
          </cell>
          <cell r="C1473" t="str">
            <v>un</v>
          </cell>
          <cell r="F1473">
            <v>135.26</v>
          </cell>
          <cell r="G1473">
            <v>40.450000000000003</v>
          </cell>
          <cell r="H1473">
            <v>175.70999999999998</v>
          </cell>
        </row>
        <row r="1474">
          <cell r="A1474" t="str">
            <v>770</v>
          </cell>
          <cell r="B1474" t="str">
            <v>Porta interna semioca 90x210</v>
          </cell>
          <cell r="C1474" t="str">
            <v>un</v>
          </cell>
          <cell r="D1474">
            <v>1</v>
          </cell>
          <cell r="E1474">
            <v>45</v>
          </cell>
          <cell r="F1474">
            <v>45</v>
          </cell>
        </row>
        <row r="1475">
          <cell r="A1475" t="str">
            <v>169</v>
          </cell>
          <cell r="B1475" t="str">
            <v>Guarnição madeira de lei  1,5x5</v>
          </cell>
          <cell r="C1475" t="str">
            <v>ml</v>
          </cell>
          <cell r="D1475">
            <v>11.8</v>
          </cell>
          <cell r="E1475">
            <v>0.68</v>
          </cell>
          <cell r="F1475">
            <v>8.0240000000000009</v>
          </cell>
        </row>
        <row r="1476">
          <cell r="A1476" t="str">
            <v>118</v>
          </cell>
          <cell r="B1476" t="str">
            <v xml:space="preserve">Dobradiça inóx </v>
          </cell>
          <cell r="C1476" t="str">
            <v>un</v>
          </cell>
          <cell r="D1476">
            <v>3</v>
          </cell>
          <cell r="E1476">
            <v>3.11</v>
          </cell>
          <cell r="F1476">
            <v>9.33</v>
          </cell>
        </row>
        <row r="1477">
          <cell r="A1477" t="str">
            <v>145</v>
          </cell>
          <cell r="B1477" t="str">
            <v>Fechadura inóx tambor</v>
          </cell>
          <cell r="C1477" t="str">
            <v>un</v>
          </cell>
          <cell r="D1477">
            <v>1</v>
          </cell>
          <cell r="E1477">
            <v>21.45</v>
          </cell>
          <cell r="F1477">
            <v>21.45</v>
          </cell>
          <cell r="G1477" t="str">
            <v xml:space="preserve"> </v>
          </cell>
          <cell r="H1477" t="str">
            <v xml:space="preserve"> </v>
          </cell>
        </row>
        <row r="1478">
          <cell r="A1478" t="str">
            <v>078</v>
          </cell>
          <cell r="B1478" t="str">
            <v>Cimento</v>
          </cell>
          <cell r="C1478" t="str">
            <v>kg</v>
          </cell>
          <cell r="D1478">
            <v>1.5</v>
          </cell>
          <cell r="E1478">
            <v>0.24</v>
          </cell>
          <cell r="F1478">
            <v>0.36</v>
          </cell>
        </row>
        <row r="1479">
          <cell r="A1479" t="str">
            <v>022</v>
          </cell>
          <cell r="B1479" t="str">
            <v>Areia média</v>
          </cell>
          <cell r="C1479" t="str">
            <v>m3</v>
          </cell>
          <cell r="D1479">
            <v>8.0000000000000002E-3</v>
          </cell>
          <cell r="E1479">
            <v>12</v>
          </cell>
          <cell r="F1479">
            <v>9.6000000000000002E-2</v>
          </cell>
        </row>
        <row r="1480">
          <cell r="A1480" t="str">
            <v>275</v>
          </cell>
          <cell r="B1480" t="str">
            <v>Prego 17x27</v>
          </cell>
          <cell r="C1480" t="str">
            <v>kg</v>
          </cell>
          <cell r="D1480">
            <v>0.15</v>
          </cell>
          <cell r="E1480">
            <v>2.09</v>
          </cell>
          <cell r="F1480">
            <v>0.31349999999999995</v>
          </cell>
        </row>
        <row r="1481">
          <cell r="A1481" t="str">
            <v>026</v>
          </cell>
          <cell r="B1481" t="str">
            <v>Batente madeira de lei 3x14</v>
          </cell>
          <cell r="C1481" t="str">
            <v>ml</v>
          </cell>
          <cell r="D1481">
            <v>5.9</v>
          </cell>
          <cell r="E1481">
            <v>3.3</v>
          </cell>
          <cell r="F1481">
            <v>19.47</v>
          </cell>
        </row>
        <row r="1482">
          <cell r="A1482" t="str">
            <v>300</v>
          </cell>
          <cell r="B1482" t="str">
            <v>Servente</v>
          </cell>
          <cell r="C1482" t="str">
            <v>h</v>
          </cell>
          <cell r="D1482">
            <v>3.5</v>
          </cell>
          <cell r="E1482">
            <v>3.51</v>
          </cell>
          <cell r="F1482" t="str">
            <v xml:space="preserve"> </v>
          </cell>
          <cell r="G1482">
            <v>12.285</v>
          </cell>
        </row>
        <row r="1483">
          <cell r="A1483" t="str">
            <v>070</v>
          </cell>
          <cell r="B1483" t="str">
            <v>Carpinteiro</v>
          </cell>
          <cell r="C1483" t="str">
            <v>h</v>
          </cell>
          <cell r="D1483">
            <v>3</v>
          </cell>
          <cell r="E1483">
            <v>5.38</v>
          </cell>
          <cell r="F1483" t="str">
            <v xml:space="preserve"> </v>
          </cell>
          <cell r="G1483">
            <v>16.14</v>
          </cell>
        </row>
        <row r="1484">
          <cell r="A1484" t="str">
            <v>254</v>
          </cell>
          <cell r="B1484" t="str">
            <v>Pedreiro</v>
          </cell>
          <cell r="C1484" t="str">
            <v>h</v>
          </cell>
          <cell r="D1484">
            <v>0.5</v>
          </cell>
          <cell r="E1484">
            <v>5.38</v>
          </cell>
          <cell r="F1484" t="str">
            <v xml:space="preserve"> </v>
          </cell>
          <cell r="G1484">
            <v>2.69</v>
          </cell>
        </row>
        <row r="1485">
          <cell r="B1485" t="str">
            <v>Total sem BDI</v>
          </cell>
          <cell r="F1485">
            <v>104.04350000000001</v>
          </cell>
          <cell r="G1485">
            <v>31.115000000000002</v>
          </cell>
          <cell r="H1485">
            <v>135.1585</v>
          </cell>
        </row>
        <row r="1486">
          <cell r="B1486" t="str">
            <v>Total com BDI</v>
          </cell>
          <cell r="F1486">
            <v>135.26</v>
          </cell>
          <cell r="G1486">
            <v>40.450000000000003</v>
          </cell>
          <cell r="H1486">
            <v>175.70999999999998</v>
          </cell>
        </row>
        <row r="1488">
          <cell r="A1488" t="str">
            <v>07034</v>
          </cell>
          <cell r="B1488" t="str">
            <v>Porta interna 100x210  completa</v>
          </cell>
          <cell r="C1488" t="str">
            <v>un</v>
          </cell>
          <cell r="F1488">
            <v>125.65</v>
          </cell>
          <cell r="G1488">
            <v>40.450000000000003</v>
          </cell>
          <cell r="H1488">
            <v>166.10000000000002</v>
          </cell>
        </row>
        <row r="1489">
          <cell r="A1489" t="str">
            <v>267</v>
          </cell>
          <cell r="B1489" t="str">
            <v>Porta interna semioca 100x210</v>
          </cell>
          <cell r="C1489" t="str">
            <v>un</v>
          </cell>
          <cell r="D1489">
            <v>1</v>
          </cell>
          <cell r="E1489">
            <v>40</v>
          </cell>
          <cell r="F1489">
            <v>40</v>
          </cell>
        </row>
        <row r="1490">
          <cell r="A1490" t="str">
            <v>169</v>
          </cell>
          <cell r="B1490" t="str">
            <v>Guarnição madeira de lei  1,5x5</v>
          </cell>
          <cell r="C1490" t="str">
            <v>ml</v>
          </cell>
          <cell r="D1490">
            <v>11.2</v>
          </cell>
          <cell r="E1490">
            <v>0.68</v>
          </cell>
          <cell r="F1490">
            <v>7.6159999999999997</v>
          </cell>
        </row>
        <row r="1491">
          <cell r="A1491" t="str">
            <v>118</v>
          </cell>
          <cell r="B1491" t="str">
            <v xml:space="preserve">Dobradiça inóx </v>
          </cell>
          <cell r="C1491" t="str">
            <v>un</v>
          </cell>
          <cell r="D1491">
            <v>3</v>
          </cell>
          <cell r="E1491">
            <v>3.11</v>
          </cell>
          <cell r="F1491">
            <v>9.33</v>
          </cell>
        </row>
        <row r="1492">
          <cell r="A1492" t="str">
            <v>145</v>
          </cell>
          <cell r="B1492" t="str">
            <v>Fechadura inóx tambor</v>
          </cell>
          <cell r="C1492" t="str">
            <v>un</v>
          </cell>
          <cell r="D1492">
            <v>1</v>
          </cell>
          <cell r="E1492">
            <v>21.45</v>
          </cell>
          <cell r="F1492">
            <v>21.45</v>
          </cell>
          <cell r="G1492" t="str">
            <v xml:space="preserve"> </v>
          </cell>
          <cell r="H1492" t="str">
            <v xml:space="preserve"> </v>
          </cell>
        </row>
        <row r="1493">
          <cell r="A1493" t="str">
            <v>078</v>
          </cell>
          <cell r="B1493" t="str">
            <v>Cimento</v>
          </cell>
          <cell r="C1493" t="str">
            <v>kg</v>
          </cell>
          <cell r="D1493">
            <v>1.5</v>
          </cell>
          <cell r="E1493">
            <v>0.24</v>
          </cell>
          <cell r="F1493">
            <v>0.36</v>
          </cell>
        </row>
        <row r="1494">
          <cell r="A1494" t="str">
            <v>022</v>
          </cell>
          <cell r="B1494" t="str">
            <v>Areia média</v>
          </cell>
          <cell r="C1494" t="str">
            <v>m3</v>
          </cell>
          <cell r="D1494">
            <v>8.0000000000000002E-3</v>
          </cell>
          <cell r="E1494">
            <v>12</v>
          </cell>
          <cell r="F1494">
            <v>9.6000000000000002E-2</v>
          </cell>
        </row>
        <row r="1495">
          <cell r="A1495" t="str">
            <v>275</v>
          </cell>
          <cell r="B1495" t="str">
            <v>Prego 17x27</v>
          </cell>
          <cell r="C1495" t="str">
            <v>kg</v>
          </cell>
          <cell r="D1495">
            <v>0.15</v>
          </cell>
          <cell r="E1495">
            <v>2.09</v>
          </cell>
          <cell r="F1495">
            <v>0.31349999999999995</v>
          </cell>
        </row>
        <row r="1496">
          <cell r="A1496" t="str">
            <v>026</v>
          </cell>
          <cell r="B1496" t="str">
            <v>Batente madeira de lei 3x14</v>
          </cell>
          <cell r="C1496" t="str">
            <v>ml</v>
          </cell>
          <cell r="D1496">
            <v>5.3</v>
          </cell>
          <cell r="E1496">
            <v>3.3</v>
          </cell>
          <cell r="F1496">
            <v>17.489999999999998</v>
          </cell>
        </row>
        <row r="1497">
          <cell r="A1497" t="str">
            <v>300</v>
          </cell>
          <cell r="B1497" t="str">
            <v>Servente</v>
          </cell>
          <cell r="C1497" t="str">
            <v>h</v>
          </cell>
          <cell r="D1497">
            <v>3.5</v>
          </cell>
          <cell r="E1497">
            <v>3.51</v>
          </cell>
          <cell r="F1497" t="str">
            <v xml:space="preserve"> </v>
          </cell>
          <cell r="G1497">
            <v>12.285</v>
          </cell>
        </row>
        <row r="1498">
          <cell r="A1498" t="str">
            <v>070</v>
          </cell>
          <cell r="B1498" t="str">
            <v>Carpinteiro</v>
          </cell>
          <cell r="C1498" t="str">
            <v>h</v>
          </cell>
          <cell r="D1498">
            <v>3</v>
          </cell>
          <cell r="E1498">
            <v>5.38</v>
          </cell>
          <cell r="F1498" t="str">
            <v xml:space="preserve"> </v>
          </cell>
          <cell r="G1498">
            <v>16.14</v>
          </cell>
        </row>
        <row r="1499">
          <cell r="A1499" t="str">
            <v>254</v>
          </cell>
          <cell r="B1499" t="str">
            <v>Pedreiro</v>
          </cell>
          <cell r="C1499" t="str">
            <v>h</v>
          </cell>
          <cell r="D1499">
            <v>0.5</v>
          </cell>
          <cell r="E1499">
            <v>5.38</v>
          </cell>
          <cell r="F1499" t="str">
            <v xml:space="preserve"> </v>
          </cell>
          <cell r="G1499">
            <v>2.69</v>
          </cell>
        </row>
        <row r="1500">
          <cell r="B1500" t="str">
            <v>Total sem BDI</v>
          </cell>
          <cell r="F1500">
            <v>96.655500000000004</v>
          </cell>
          <cell r="G1500">
            <v>31.115000000000002</v>
          </cell>
          <cell r="H1500">
            <v>127.7705</v>
          </cell>
        </row>
        <row r="1501">
          <cell r="B1501" t="str">
            <v>Total com BDI</v>
          </cell>
          <cell r="F1501">
            <v>125.65</v>
          </cell>
          <cell r="G1501">
            <v>40.450000000000003</v>
          </cell>
          <cell r="H1501">
            <v>166.10000000000002</v>
          </cell>
        </row>
        <row r="1503">
          <cell r="A1503" t="str">
            <v>07042</v>
          </cell>
          <cell r="B1503" t="str">
            <v>Porta interna 120x210  completa</v>
          </cell>
          <cell r="C1503" t="str">
            <v>un</v>
          </cell>
          <cell r="F1503">
            <v>208.12</v>
          </cell>
          <cell r="G1503">
            <v>40.450000000000003</v>
          </cell>
          <cell r="H1503">
            <v>248.57</v>
          </cell>
        </row>
        <row r="1504">
          <cell r="A1504" t="str">
            <v>771</v>
          </cell>
          <cell r="B1504" t="str">
            <v>Porta interna semioca 120x210</v>
          </cell>
          <cell r="C1504" t="str">
            <v>un</v>
          </cell>
          <cell r="D1504">
            <v>1</v>
          </cell>
          <cell r="E1504">
            <v>100</v>
          </cell>
          <cell r="F1504">
            <v>100</v>
          </cell>
        </row>
        <row r="1505">
          <cell r="A1505" t="str">
            <v>169</v>
          </cell>
          <cell r="B1505" t="str">
            <v>Guarnição madeira de lei  1,5x5</v>
          </cell>
          <cell r="C1505" t="str">
            <v>ml</v>
          </cell>
          <cell r="D1505">
            <v>11.2</v>
          </cell>
          <cell r="E1505">
            <v>0.68</v>
          </cell>
          <cell r="F1505">
            <v>7.6159999999999997</v>
          </cell>
        </row>
        <row r="1506">
          <cell r="A1506" t="str">
            <v>118</v>
          </cell>
          <cell r="B1506" t="str">
            <v xml:space="preserve">Dobradiça inóx </v>
          </cell>
          <cell r="C1506" t="str">
            <v>un</v>
          </cell>
          <cell r="D1506">
            <v>4</v>
          </cell>
          <cell r="E1506">
            <v>3.11</v>
          </cell>
          <cell r="F1506">
            <v>12.44</v>
          </cell>
        </row>
        <row r="1507">
          <cell r="A1507" t="str">
            <v>145</v>
          </cell>
          <cell r="B1507" t="str">
            <v>Fechadura inóx tambor</v>
          </cell>
          <cell r="C1507" t="str">
            <v>un</v>
          </cell>
          <cell r="D1507">
            <v>1</v>
          </cell>
          <cell r="E1507">
            <v>21.45</v>
          </cell>
          <cell r="F1507">
            <v>21.45</v>
          </cell>
          <cell r="G1507" t="str">
            <v xml:space="preserve"> </v>
          </cell>
          <cell r="H1507" t="str">
            <v xml:space="preserve"> </v>
          </cell>
        </row>
        <row r="1508">
          <cell r="A1508" t="str">
            <v>078</v>
          </cell>
          <cell r="B1508" t="str">
            <v>Cimento</v>
          </cell>
          <cell r="C1508" t="str">
            <v>kg</v>
          </cell>
          <cell r="D1508">
            <v>1.5</v>
          </cell>
          <cell r="E1508">
            <v>0.24</v>
          </cell>
          <cell r="F1508">
            <v>0.36</v>
          </cell>
        </row>
        <row r="1509">
          <cell r="A1509" t="str">
            <v>022</v>
          </cell>
          <cell r="B1509" t="str">
            <v>Areia média</v>
          </cell>
          <cell r="C1509" t="str">
            <v>m3</v>
          </cell>
          <cell r="D1509">
            <v>8.0000000000000002E-3</v>
          </cell>
          <cell r="E1509">
            <v>12</v>
          </cell>
          <cell r="F1509">
            <v>9.6000000000000002E-2</v>
          </cell>
        </row>
        <row r="1510">
          <cell r="A1510" t="str">
            <v>275</v>
          </cell>
          <cell r="B1510" t="str">
            <v>Prego 17x27</v>
          </cell>
          <cell r="C1510" t="str">
            <v>kg</v>
          </cell>
          <cell r="D1510">
            <v>0.15</v>
          </cell>
          <cell r="E1510">
            <v>2.09</v>
          </cell>
          <cell r="F1510">
            <v>0.31349999999999995</v>
          </cell>
        </row>
        <row r="1511">
          <cell r="A1511" t="str">
            <v>026</v>
          </cell>
          <cell r="B1511" t="str">
            <v>Batente madeira de lei 3x14</v>
          </cell>
          <cell r="C1511" t="str">
            <v>ml</v>
          </cell>
          <cell r="D1511">
            <v>5.4</v>
          </cell>
          <cell r="E1511">
            <v>3.3</v>
          </cell>
          <cell r="F1511">
            <v>17.82</v>
          </cell>
        </row>
        <row r="1512">
          <cell r="A1512" t="str">
            <v>300</v>
          </cell>
          <cell r="B1512" t="str">
            <v>Servente</v>
          </cell>
          <cell r="C1512" t="str">
            <v>h</v>
          </cell>
          <cell r="D1512">
            <v>3.5</v>
          </cell>
          <cell r="E1512">
            <v>3.51</v>
          </cell>
          <cell r="F1512" t="str">
            <v xml:space="preserve"> </v>
          </cell>
          <cell r="G1512">
            <v>12.285</v>
          </cell>
        </row>
        <row r="1513">
          <cell r="A1513" t="str">
            <v>070</v>
          </cell>
          <cell r="B1513" t="str">
            <v>Carpinteiro</v>
          </cell>
          <cell r="C1513" t="str">
            <v>h</v>
          </cell>
          <cell r="D1513">
            <v>3</v>
          </cell>
          <cell r="E1513">
            <v>5.38</v>
          </cell>
          <cell r="F1513" t="str">
            <v xml:space="preserve"> </v>
          </cell>
          <cell r="G1513">
            <v>16.14</v>
          </cell>
        </row>
        <row r="1514">
          <cell r="A1514" t="str">
            <v>254</v>
          </cell>
          <cell r="B1514" t="str">
            <v>Pedreiro</v>
          </cell>
          <cell r="C1514" t="str">
            <v>h</v>
          </cell>
          <cell r="D1514">
            <v>0.5</v>
          </cell>
          <cell r="E1514">
            <v>5.38</v>
          </cell>
          <cell r="F1514" t="str">
            <v xml:space="preserve"> </v>
          </cell>
          <cell r="G1514">
            <v>2.69</v>
          </cell>
        </row>
        <row r="1515">
          <cell r="B1515" t="str">
            <v>Total sem BDI</v>
          </cell>
          <cell r="F1515">
            <v>160.09550000000002</v>
          </cell>
          <cell r="G1515">
            <v>31.115000000000002</v>
          </cell>
          <cell r="H1515">
            <v>191.21050000000002</v>
          </cell>
        </row>
        <row r="1516">
          <cell r="B1516" t="str">
            <v>Total com BDI</v>
          </cell>
          <cell r="F1516">
            <v>208.12</v>
          </cell>
          <cell r="G1516">
            <v>40.450000000000003</v>
          </cell>
          <cell r="H1516">
            <v>248.57</v>
          </cell>
        </row>
        <row r="1518">
          <cell r="A1518" t="str">
            <v>07035</v>
          </cell>
          <cell r="B1518" t="str">
            <v>Porta externa 80x210  completa</v>
          </cell>
          <cell r="C1518" t="str">
            <v>un</v>
          </cell>
          <cell r="F1518">
            <v>145.66999999999999</v>
          </cell>
          <cell r="G1518">
            <v>40.450000000000003</v>
          </cell>
          <cell r="H1518">
            <v>186.12</v>
          </cell>
        </row>
        <row r="1519">
          <cell r="A1519" t="str">
            <v>265</v>
          </cell>
          <cell r="B1519" t="str">
            <v>Porta externa  80x210</v>
          </cell>
          <cell r="C1519" t="str">
            <v>un</v>
          </cell>
          <cell r="D1519">
            <v>1</v>
          </cell>
          <cell r="E1519">
            <v>60</v>
          </cell>
          <cell r="F1519">
            <v>60</v>
          </cell>
        </row>
        <row r="1520">
          <cell r="A1520" t="str">
            <v>169</v>
          </cell>
          <cell r="B1520" t="str">
            <v>Guarnição madeira de lei  1,5x5</v>
          </cell>
          <cell r="C1520" t="str">
            <v>ml</v>
          </cell>
          <cell r="D1520">
            <v>5.4</v>
          </cell>
          <cell r="E1520">
            <v>0.68</v>
          </cell>
          <cell r="F1520">
            <v>3.6720000000000006</v>
          </cell>
        </row>
        <row r="1521">
          <cell r="A1521" t="str">
            <v>118</v>
          </cell>
          <cell r="B1521" t="str">
            <v xml:space="preserve">Dobradiça inóx </v>
          </cell>
          <cell r="C1521" t="str">
            <v>un</v>
          </cell>
          <cell r="D1521">
            <v>3</v>
          </cell>
          <cell r="E1521">
            <v>3.11</v>
          </cell>
          <cell r="F1521">
            <v>9.33</v>
          </cell>
        </row>
        <row r="1522">
          <cell r="A1522" t="str">
            <v>145</v>
          </cell>
          <cell r="B1522" t="str">
            <v>Fechadura inóx tambor</v>
          </cell>
          <cell r="C1522" t="str">
            <v>un</v>
          </cell>
          <cell r="D1522">
            <v>1</v>
          </cell>
          <cell r="E1522">
            <v>21.45</v>
          </cell>
          <cell r="F1522">
            <v>21.45</v>
          </cell>
          <cell r="G1522" t="str">
            <v xml:space="preserve"> </v>
          </cell>
          <cell r="H1522" t="str">
            <v xml:space="preserve"> </v>
          </cell>
        </row>
        <row r="1523">
          <cell r="A1523" t="str">
            <v>078</v>
          </cell>
          <cell r="B1523" t="str">
            <v>Cimento</v>
          </cell>
          <cell r="C1523" t="str">
            <v>kg</v>
          </cell>
          <cell r="D1523">
            <v>1.5</v>
          </cell>
          <cell r="E1523">
            <v>0.24</v>
          </cell>
          <cell r="F1523">
            <v>0.36</v>
          </cell>
        </row>
        <row r="1524">
          <cell r="A1524" t="str">
            <v>022</v>
          </cell>
          <cell r="B1524" t="str">
            <v>Areia média</v>
          </cell>
          <cell r="C1524" t="str">
            <v>m3</v>
          </cell>
          <cell r="D1524">
            <v>8.0000000000000002E-3</v>
          </cell>
          <cell r="E1524">
            <v>12</v>
          </cell>
          <cell r="F1524">
            <v>9.6000000000000002E-2</v>
          </cell>
        </row>
        <row r="1525">
          <cell r="A1525" t="str">
            <v>275</v>
          </cell>
          <cell r="B1525" t="str">
            <v>Prego 17x27</v>
          </cell>
          <cell r="C1525" t="str">
            <v>kg</v>
          </cell>
          <cell r="D1525">
            <v>0.15</v>
          </cell>
          <cell r="E1525">
            <v>2.09</v>
          </cell>
          <cell r="F1525">
            <v>0.31349999999999995</v>
          </cell>
        </row>
        <row r="1526">
          <cell r="A1526" t="str">
            <v>026</v>
          </cell>
          <cell r="B1526" t="str">
            <v>Batente madeira de lei 3x14</v>
          </cell>
          <cell r="C1526" t="str">
            <v>ml</v>
          </cell>
          <cell r="D1526">
            <v>5.0999999999999996</v>
          </cell>
          <cell r="E1526">
            <v>3.3</v>
          </cell>
          <cell r="F1526">
            <v>16.829999999999998</v>
          </cell>
        </row>
        <row r="1527">
          <cell r="A1527" t="str">
            <v>300</v>
          </cell>
          <cell r="B1527" t="str">
            <v>Servente</v>
          </cell>
          <cell r="C1527" t="str">
            <v>h</v>
          </cell>
          <cell r="D1527">
            <v>3.5</v>
          </cell>
          <cell r="E1527">
            <v>3.51</v>
          </cell>
          <cell r="F1527" t="str">
            <v xml:space="preserve"> </v>
          </cell>
          <cell r="G1527">
            <v>12.285</v>
          </cell>
        </row>
        <row r="1528">
          <cell r="A1528" t="str">
            <v>070</v>
          </cell>
          <cell r="B1528" t="str">
            <v>Carpinteiro</v>
          </cell>
          <cell r="C1528" t="str">
            <v>h</v>
          </cell>
          <cell r="D1528">
            <v>3</v>
          </cell>
          <cell r="E1528">
            <v>5.38</v>
          </cell>
          <cell r="F1528" t="str">
            <v xml:space="preserve"> </v>
          </cell>
          <cell r="G1528">
            <v>16.14</v>
          </cell>
        </row>
        <row r="1529">
          <cell r="A1529" t="str">
            <v>254</v>
          </cell>
          <cell r="B1529" t="str">
            <v>Pedreiro</v>
          </cell>
          <cell r="C1529" t="str">
            <v>h</v>
          </cell>
          <cell r="D1529">
            <v>0.5</v>
          </cell>
          <cell r="E1529">
            <v>5.38</v>
          </cell>
          <cell r="F1529" t="str">
            <v xml:space="preserve"> </v>
          </cell>
          <cell r="G1529">
            <v>2.69</v>
          </cell>
        </row>
        <row r="1530">
          <cell r="B1530" t="str">
            <v>Total sem BDI</v>
          </cell>
          <cell r="F1530">
            <v>112.0515</v>
          </cell>
          <cell r="G1530">
            <v>31.115000000000002</v>
          </cell>
          <cell r="H1530">
            <v>143.16650000000001</v>
          </cell>
        </row>
        <row r="1531">
          <cell r="B1531" t="str">
            <v>Total com BDI</v>
          </cell>
          <cell r="F1531">
            <v>145.66999999999999</v>
          </cell>
          <cell r="G1531">
            <v>40.450000000000003</v>
          </cell>
          <cell r="H1531">
            <v>186.12</v>
          </cell>
        </row>
        <row r="1533">
          <cell r="A1533" t="str">
            <v>07036</v>
          </cell>
          <cell r="B1533" t="str">
            <v>Porta externa 90x210  completa</v>
          </cell>
          <cell r="C1533" t="str">
            <v>un</v>
          </cell>
          <cell r="F1533">
            <v>172.27</v>
          </cell>
          <cell r="G1533">
            <v>40.450000000000003</v>
          </cell>
          <cell r="H1533">
            <v>212.72000000000003</v>
          </cell>
        </row>
        <row r="1534">
          <cell r="A1534" t="str">
            <v>266</v>
          </cell>
          <cell r="B1534" t="str">
            <v>Porta externa  90x210</v>
          </cell>
          <cell r="C1534" t="str">
            <v>un</v>
          </cell>
          <cell r="D1534">
            <v>1</v>
          </cell>
          <cell r="E1534">
            <v>80</v>
          </cell>
          <cell r="F1534">
            <v>80</v>
          </cell>
        </row>
        <row r="1535">
          <cell r="A1535" t="str">
            <v>169</v>
          </cell>
          <cell r="B1535" t="str">
            <v>Guarnição madeira de lei  1,5x5</v>
          </cell>
          <cell r="C1535" t="str">
            <v>ml</v>
          </cell>
          <cell r="D1535">
            <v>5.6</v>
          </cell>
          <cell r="E1535">
            <v>0.68</v>
          </cell>
          <cell r="F1535">
            <v>3.8079999999999998</v>
          </cell>
        </row>
        <row r="1536">
          <cell r="A1536" t="str">
            <v>118</v>
          </cell>
          <cell r="B1536" t="str">
            <v xml:space="preserve">Dobradiça inóx </v>
          </cell>
          <cell r="C1536" t="str">
            <v>un</v>
          </cell>
          <cell r="D1536">
            <v>3</v>
          </cell>
          <cell r="E1536">
            <v>3.11</v>
          </cell>
          <cell r="F1536">
            <v>9.33</v>
          </cell>
        </row>
        <row r="1537">
          <cell r="A1537" t="str">
            <v>145</v>
          </cell>
          <cell r="B1537" t="str">
            <v>Fechadura inóx tambor</v>
          </cell>
          <cell r="C1537" t="str">
            <v>un</v>
          </cell>
          <cell r="D1537">
            <v>1</v>
          </cell>
          <cell r="E1537">
            <v>21.45</v>
          </cell>
          <cell r="F1537">
            <v>21.45</v>
          </cell>
          <cell r="G1537" t="str">
            <v xml:space="preserve"> </v>
          </cell>
          <cell r="H1537" t="str">
            <v xml:space="preserve"> </v>
          </cell>
        </row>
        <row r="1538">
          <cell r="A1538" t="str">
            <v>078</v>
          </cell>
          <cell r="B1538" t="str">
            <v>Cimento</v>
          </cell>
          <cell r="C1538" t="str">
            <v>kg</v>
          </cell>
          <cell r="D1538">
            <v>1.5</v>
          </cell>
          <cell r="E1538">
            <v>0.24</v>
          </cell>
          <cell r="F1538">
            <v>0.36</v>
          </cell>
        </row>
        <row r="1539">
          <cell r="A1539" t="str">
            <v>022</v>
          </cell>
          <cell r="B1539" t="str">
            <v>Areia média</v>
          </cell>
          <cell r="C1539" t="str">
            <v>m3</v>
          </cell>
          <cell r="D1539">
            <v>8.0000000000000002E-3</v>
          </cell>
          <cell r="E1539">
            <v>12</v>
          </cell>
          <cell r="F1539">
            <v>9.6000000000000002E-2</v>
          </cell>
        </row>
        <row r="1540">
          <cell r="A1540" t="str">
            <v>275</v>
          </cell>
          <cell r="B1540" t="str">
            <v>Prego 17x27</v>
          </cell>
          <cell r="C1540" t="str">
            <v>kg</v>
          </cell>
          <cell r="D1540">
            <v>0.15</v>
          </cell>
          <cell r="E1540">
            <v>2.09</v>
          </cell>
          <cell r="F1540">
            <v>0.31349999999999995</v>
          </cell>
        </row>
        <row r="1541">
          <cell r="A1541" t="str">
            <v>026</v>
          </cell>
          <cell r="B1541" t="str">
            <v>Batente madeira de lei 3x14</v>
          </cell>
          <cell r="C1541" t="str">
            <v>ml</v>
          </cell>
          <cell r="D1541">
            <v>5.2</v>
          </cell>
          <cell r="E1541">
            <v>3.3</v>
          </cell>
          <cell r="F1541">
            <v>17.16</v>
          </cell>
        </row>
        <row r="1542">
          <cell r="A1542" t="str">
            <v>300</v>
          </cell>
          <cell r="B1542" t="str">
            <v>Servente</v>
          </cell>
          <cell r="C1542" t="str">
            <v>h</v>
          </cell>
          <cell r="D1542">
            <v>3.5</v>
          </cell>
          <cell r="E1542">
            <v>3.51</v>
          </cell>
          <cell r="F1542" t="str">
            <v xml:space="preserve"> </v>
          </cell>
          <cell r="G1542">
            <v>12.285</v>
          </cell>
        </row>
        <row r="1543">
          <cell r="A1543" t="str">
            <v>070</v>
          </cell>
          <cell r="B1543" t="str">
            <v>Carpinteiro</v>
          </cell>
          <cell r="C1543" t="str">
            <v>h</v>
          </cell>
          <cell r="D1543">
            <v>3</v>
          </cell>
          <cell r="E1543">
            <v>5.38</v>
          </cell>
          <cell r="F1543" t="str">
            <v xml:space="preserve"> </v>
          </cell>
          <cell r="G1543">
            <v>16.14</v>
          </cell>
        </row>
        <row r="1544">
          <cell r="A1544" t="str">
            <v>254</v>
          </cell>
          <cell r="B1544" t="str">
            <v>Pedreiro</v>
          </cell>
          <cell r="C1544" t="str">
            <v>h</v>
          </cell>
          <cell r="D1544">
            <v>0.5</v>
          </cell>
          <cell r="E1544">
            <v>5.38</v>
          </cell>
          <cell r="F1544" t="str">
            <v xml:space="preserve"> </v>
          </cell>
          <cell r="G1544">
            <v>2.69</v>
          </cell>
        </row>
        <row r="1545">
          <cell r="B1545" t="str">
            <v>Total sem BDI</v>
          </cell>
          <cell r="F1545">
            <v>132.51750000000001</v>
          </cell>
          <cell r="G1545">
            <v>31.115000000000002</v>
          </cell>
          <cell r="H1545">
            <v>163.63250000000002</v>
          </cell>
        </row>
        <row r="1546">
          <cell r="B1546" t="str">
            <v>Total com BDI</v>
          </cell>
          <cell r="F1546">
            <v>172.27</v>
          </cell>
          <cell r="G1546">
            <v>40.450000000000003</v>
          </cell>
          <cell r="H1546">
            <v>212.72000000000003</v>
          </cell>
        </row>
        <row r="1548">
          <cell r="A1548" t="str">
            <v>07037</v>
          </cell>
          <cell r="B1548" t="str">
            <v>Porta externa 100x210  completa</v>
          </cell>
          <cell r="C1548" t="str">
            <v>un</v>
          </cell>
          <cell r="F1548">
            <v>186.23</v>
          </cell>
          <cell r="G1548">
            <v>40.450000000000003</v>
          </cell>
          <cell r="H1548">
            <v>226.68</v>
          </cell>
        </row>
        <row r="1549">
          <cell r="A1549" t="str">
            <v>264</v>
          </cell>
          <cell r="B1549" t="str">
            <v>Porta externa  100x210</v>
          </cell>
          <cell r="C1549" t="str">
            <v>un</v>
          </cell>
          <cell r="D1549">
            <v>1</v>
          </cell>
          <cell r="E1549">
            <v>90</v>
          </cell>
          <cell r="F1549">
            <v>90</v>
          </cell>
        </row>
        <row r="1550">
          <cell r="A1550" t="str">
            <v>169</v>
          </cell>
          <cell r="B1550" t="str">
            <v>Guarnição madeira de lei  1,5x5</v>
          </cell>
          <cell r="C1550" t="str">
            <v>ml</v>
          </cell>
          <cell r="D1550">
            <v>6.2</v>
          </cell>
          <cell r="E1550">
            <v>0.68</v>
          </cell>
          <cell r="F1550">
            <v>4.2160000000000002</v>
          </cell>
        </row>
        <row r="1551">
          <cell r="A1551" t="str">
            <v>118</v>
          </cell>
          <cell r="B1551" t="str">
            <v xml:space="preserve">Dobradiça inóx </v>
          </cell>
          <cell r="C1551" t="str">
            <v>un</v>
          </cell>
          <cell r="D1551">
            <v>3</v>
          </cell>
          <cell r="E1551">
            <v>3.11</v>
          </cell>
          <cell r="F1551">
            <v>9.33</v>
          </cell>
        </row>
        <row r="1552">
          <cell r="A1552" t="str">
            <v>145</v>
          </cell>
          <cell r="B1552" t="str">
            <v>Fechadura inóx tambor</v>
          </cell>
          <cell r="C1552" t="str">
            <v>un</v>
          </cell>
          <cell r="D1552">
            <v>1</v>
          </cell>
          <cell r="E1552">
            <v>21.45</v>
          </cell>
          <cell r="F1552">
            <v>21.45</v>
          </cell>
          <cell r="G1552" t="str">
            <v xml:space="preserve"> </v>
          </cell>
          <cell r="H1552" t="str">
            <v xml:space="preserve"> </v>
          </cell>
        </row>
        <row r="1553">
          <cell r="A1553" t="str">
            <v>078</v>
          </cell>
          <cell r="B1553" t="str">
            <v>Cimento</v>
          </cell>
          <cell r="C1553" t="str">
            <v>kg</v>
          </cell>
          <cell r="D1553">
            <v>1.5</v>
          </cell>
          <cell r="E1553">
            <v>0.24</v>
          </cell>
          <cell r="F1553">
            <v>0.36</v>
          </cell>
        </row>
        <row r="1554">
          <cell r="A1554" t="str">
            <v>022</v>
          </cell>
          <cell r="B1554" t="str">
            <v>Areia média</v>
          </cell>
          <cell r="C1554" t="str">
            <v>m3</v>
          </cell>
          <cell r="D1554">
            <v>8.0000000000000002E-3</v>
          </cell>
          <cell r="E1554">
            <v>12</v>
          </cell>
          <cell r="F1554">
            <v>9.6000000000000002E-2</v>
          </cell>
        </row>
        <row r="1555">
          <cell r="A1555" t="str">
            <v>275</v>
          </cell>
          <cell r="B1555" t="str">
            <v>Prego 17x27</v>
          </cell>
          <cell r="C1555" t="str">
            <v>kg</v>
          </cell>
          <cell r="D1555">
            <v>0.15</v>
          </cell>
          <cell r="E1555">
            <v>2.09</v>
          </cell>
          <cell r="F1555">
            <v>0.31349999999999995</v>
          </cell>
        </row>
        <row r="1556">
          <cell r="A1556" t="str">
            <v>026</v>
          </cell>
          <cell r="B1556" t="str">
            <v>Batente madeira de lei 3x14</v>
          </cell>
          <cell r="C1556" t="str">
            <v>ml</v>
          </cell>
          <cell r="D1556">
            <v>5.3</v>
          </cell>
          <cell r="E1556">
            <v>3.3</v>
          </cell>
          <cell r="F1556">
            <v>17.489999999999998</v>
          </cell>
        </row>
        <row r="1557">
          <cell r="A1557" t="str">
            <v>300</v>
          </cell>
          <cell r="B1557" t="str">
            <v>Servente</v>
          </cell>
          <cell r="C1557" t="str">
            <v>h</v>
          </cell>
          <cell r="D1557">
            <v>3.5</v>
          </cell>
          <cell r="E1557">
            <v>3.51</v>
          </cell>
          <cell r="F1557" t="str">
            <v xml:space="preserve"> </v>
          </cell>
          <cell r="G1557">
            <v>12.285</v>
          </cell>
        </row>
        <row r="1558">
          <cell r="A1558" t="str">
            <v>070</v>
          </cell>
          <cell r="B1558" t="str">
            <v>Carpinteiro</v>
          </cell>
          <cell r="C1558" t="str">
            <v>h</v>
          </cell>
          <cell r="D1558">
            <v>3</v>
          </cell>
          <cell r="E1558">
            <v>5.38</v>
          </cell>
          <cell r="F1558" t="str">
            <v xml:space="preserve"> </v>
          </cell>
          <cell r="G1558">
            <v>16.14</v>
          </cell>
        </row>
        <row r="1559">
          <cell r="A1559" t="str">
            <v>254</v>
          </cell>
          <cell r="B1559" t="str">
            <v>Pedreiro</v>
          </cell>
          <cell r="C1559" t="str">
            <v>h</v>
          </cell>
          <cell r="D1559">
            <v>0.5</v>
          </cell>
          <cell r="E1559">
            <v>5.38</v>
          </cell>
          <cell r="F1559" t="str">
            <v xml:space="preserve"> </v>
          </cell>
          <cell r="G1559">
            <v>2.69</v>
          </cell>
        </row>
        <row r="1560">
          <cell r="B1560" t="str">
            <v>Total sem BDI</v>
          </cell>
          <cell r="F1560">
            <v>143.25550000000001</v>
          </cell>
          <cell r="G1560">
            <v>31.115000000000002</v>
          </cell>
          <cell r="H1560">
            <v>174.37050000000002</v>
          </cell>
        </row>
        <row r="1561">
          <cell r="B1561" t="str">
            <v>Total com BDI</v>
          </cell>
          <cell r="F1561">
            <v>186.23</v>
          </cell>
          <cell r="G1561">
            <v>40.450000000000003</v>
          </cell>
          <cell r="H1561">
            <v>226.68</v>
          </cell>
        </row>
        <row r="1563">
          <cell r="A1563" t="str">
            <v>07040</v>
          </cell>
          <cell r="B1563" t="str">
            <v>Porta externa 110x310  completa</v>
          </cell>
          <cell r="C1563" t="str">
            <v>un</v>
          </cell>
          <cell r="F1563">
            <v>361.1</v>
          </cell>
          <cell r="G1563">
            <v>46.23</v>
          </cell>
          <cell r="H1563">
            <v>407.33000000000004</v>
          </cell>
        </row>
        <row r="1564">
          <cell r="A1564" t="str">
            <v>696</v>
          </cell>
          <cell r="B1564" t="str">
            <v>Porta externa  110x310 com bandeira fixa 60</v>
          </cell>
          <cell r="C1564" t="str">
            <v>un</v>
          </cell>
          <cell r="D1564">
            <v>1</v>
          </cell>
          <cell r="E1564">
            <v>242</v>
          </cell>
          <cell r="F1564">
            <v>242</v>
          </cell>
        </row>
        <row r="1565">
          <cell r="A1565" t="str">
            <v>169</v>
          </cell>
          <cell r="B1565" t="str">
            <v>Guarnição madeira de lei  1,5x5</v>
          </cell>
          <cell r="C1565" t="str">
            <v>ml</v>
          </cell>
          <cell r="D1565">
            <v>6.2</v>
          </cell>
          <cell r="E1565">
            <v>0.68</v>
          </cell>
          <cell r="F1565">
            <v>4.2160000000000002</v>
          </cell>
        </row>
        <row r="1566">
          <cell r="A1566" t="str">
            <v>118</v>
          </cell>
          <cell r="B1566" t="str">
            <v xml:space="preserve">Dobradiça inóx </v>
          </cell>
          <cell r="C1566" t="str">
            <v>un</v>
          </cell>
          <cell r="D1566">
            <v>3</v>
          </cell>
          <cell r="E1566">
            <v>3.11</v>
          </cell>
          <cell r="F1566">
            <v>9.33</v>
          </cell>
        </row>
        <row r="1567">
          <cell r="A1567" t="str">
            <v>145</v>
          </cell>
          <cell r="B1567" t="str">
            <v>Fechadura inóx tambor</v>
          </cell>
          <cell r="C1567" t="str">
            <v>un</v>
          </cell>
          <cell r="D1567">
            <v>1</v>
          </cell>
          <cell r="E1567">
            <v>21.45</v>
          </cell>
          <cell r="F1567">
            <v>21.45</v>
          </cell>
          <cell r="G1567" t="str">
            <v xml:space="preserve"> </v>
          </cell>
          <cell r="H1567" t="str">
            <v xml:space="preserve"> </v>
          </cell>
        </row>
        <row r="1568">
          <cell r="A1568" t="str">
            <v>078</v>
          </cell>
          <cell r="B1568" t="str">
            <v>Cimento</v>
          </cell>
          <cell r="C1568" t="str">
            <v>kg</v>
          </cell>
          <cell r="D1568">
            <v>1.5</v>
          </cell>
          <cell r="E1568">
            <v>0.24</v>
          </cell>
          <cell r="F1568">
            <v>0.36</v>
          </cell>
        </row>
        <row r="1569">
          <cell r="A1569" t="str">
            <v>022</v>
          </cell>
          <cell r="B1569" t="str">
            <v>Areia média</v>
          </cell>
          <cell r="C1569" t="str">
            <v>m3</v>
          </cell>
          <cell r="D1569">
            <v>8.0000000000000002E-3</v>
          </cell>
          <cell r="E1569">
            <v>12</v>
          </cell>
          <cell r="F1569">
            <v>9.6000000000000002E-2</v>
          </cell>
        </row>
        <row r="1570">
          <cell r="A1570" t="str">
            <v>275</v>
          </cell>
          <cell r="B1570" t="str">
            <v>Prego 17x27</v>
          </cell>
          <cell r="C1570" t="str">
            <v>kg</v>
          </cell>
          <cell r="D1570">
            <v>0.15</v>
          </cell>
          <cell r="E1570">
            <v>2.09</v>
          </cell>
          <cell r="F1570">
            <v>0.31349999999999995</v>
          </cell>
        </row>
        <row r="1571">
          <cell r="A1571" t="str">
            <v>300</v>
          </cell>
          <cell r="B1571" t="str">
            <v>Servente</v>
          </cell>
          <cell r="C1571" t="str">
            <v>h</v>
          </cell>
          <cell r="D1571">
            <v>4</v>
          </cell>
          <cell r="E1571">
            <v>3.51</v>
          </cell>
          <cell r="F1571" t="str">
            <v xml:space="preserve"> </v>
          </cell>
          <cell r="G1571">
            <v>14.04</v>
          </cell>
        </row>
        <row r="1572">
          <cell r="A1572" t="str">
            <v>070</v>
          </cell>
          <cell r="B1572" t="str">
            <v>Carpinteiro</v>
          </cell>
          <cell r="C1572" t="str">
            <v>h</v>
          </cell>
          <cell r="D1572">
            <v>3</v>
          </cell>
          <cell r="E1572">
            <v>5.38</v>
          </cell>
          <cell r="F1572" t="str">
            <v xml:space="preserve"> </v>
          </cell>
          <cell r="G1572">
            <v>16.14</v>
          </cell>
        </row>
        <row r="1573">
          <cell r="A1573" t="str">
            <v>254</v>
          </cell>
          <cell r="B1573" t="str">
            <v>Pedreiro</v>
          </cell>
          <cell r="C1573" t="str">
            <v>h</v>
          </cell>
          <cell r="D1573">
            <v>1</v>
          </cell>
          <cell r="E1573">
            <v>5.38</v>
          </cell>
          <cell r="F1573" t="str">
            <v xml:space="preserve"> </v>
          </cell>
          <cell r="G1573">
            <v>5.38</v>
          </cell>
        </row>
        <row r="1574">
          <cell r="B1574" t="str">
            <v>Total sem BDI</v>
          </cell>
          <cell r="F1574">
            <v>277.76550000000003</v>
          </cell>
          <cell r="G1574">
            <v>35.56</v>
          </cell>
          <cell r="H1574">
            <v>313.32550000000003</v>
          </cell>
        </row>
        <row r="1575">
          <cell r="B1575" t="str">
            <v>Total com BDI</v>
          </cell>
          <cell r="F1575">
            <v>361.1</v>
          </cell>
          <cell r="G1575">
            <v>46.23</v>
          </cell>
          <cell r="H1575">
            <v>407.33000000000004</v>
          </cell>
        </row>
        <row r="1577">
          <cell r="A1577" t="str">
            <v>07043</v>
          </cell>
          <cell r="B1577" t="str">
            <v>Porta veneziana 60x130</v>
          </cell>
          <cell r="C1577" t="str">
            <v>un</v>
          </cell>
          <cell r="F1577">
            <v>106.68</v>
          </cell>
          <cell r="G1577">
            <v>46.23</v>
          </cell>
          <cell r="H1577">
            <v>152.91</v>
          </cell>
        </row>
        <row r="1578">
          <cell r="A1578" t="str">
            <v>772</v>
          </cell>
          <cell r="B1578" t="str">
            <v>Porta veneziana 60x130</v>
          </cell>
          <cell r="C1578" t="str">
            <v>un</v>
          </cell>
          <cell r="D1578">
            <v>1</v>
          </cell>
          <cell r="E1578">
            <v>38.5</v>
          </cell>
          <cell r="F1578">
            <v>38.5</v>
          </cell>
        </row>
        <row r="1579">
          <cell r="A1579" t="str">
            <v>169</v>
          </cell>
          <cell r="B1579" t="str">
            <v>Guarnição madeira de lei  1,5x5</v>
          </cell>
          <cell r="C1579" t="str">
            <v>ml</v>
          </cell>
          <cell r="D1579">
            <v>3.8</v>
          </cell>
          <cell r="E1579">
            <v>0.68</v>
          </cell>
          <cell r="F1579">
            <v>2.5840000000000001</v>
          </cell>
        </row>
        <row r="1580">
          <cell r="A1580" t="str">
            <v>026</v>
          </cell>
          <cell r="B1580" t="str">
            <v>Batente madeira de lei 3x14</v>
          </cell>
          <cell r="C1580" t="str">
            <v>ml</v>
          </cell>
          <cell r="D1580">
            <v>3.8</v>
          </cell>
          <cell r="E1580">
            <v>3.3</v>
          </cell>
          <cell r="F1580">
            <v>12.54</v>
          </cell>
        </row>
        <row r="1581">
          <cell r="A1581" t="str">
            <v>118</v>
          </cell>
          <cell r="B1581" t="str">
            <v xml:space="preserve">Dobradiça inóx </v>
          </cell>
          <cell r="C1581" t="str">
            <v>un</v>
          </cell>
          <cell r="D1581">
            <v>2</v>
          </cell>
          <cell r="E1581">
            <v>3.11</v>
          </cell>
          <cell r="F1581">
            <v>6.22</v>
          </cell>
        </row>
        <row r="1582">
          <cell r="A1582" t="str">
            <v>145</v>
          </cell>
          <cell r="B1582" t="str">
            <v>Fechadura inóx tambor</v>
          </cell>
          <cell r="C1582" t="str">
            <v>un</v>
          </cell>
          <cell r="D1582">
            <v>1</v>
          </cell>
          <cell r="E1582">
            <v>21.45</v>
          </cell>
          <cell r="F1582">
            <v>21.45</v>
          </cell>
          <cell r="G1582" t="str">
            <v xml:space="preserve"> </v>
          </cell>
          <cell r="H1582" t="str">
            <v xml:space="preserve"> </v>
          </cell>
        </row>
        <row r="1583">
          <cell r="A1583" t="str">
            <v>078</v>
          </cell>
          <cell r="B1583" t="str">
            <v>Cimento</v>
          </cell>
          <cell r="C1583" t="str">
            <v>kg</v>
          </cell>
          <cell r="D1583">
            <v>1.5</v>
          </cell>
          <cell r="E1583">
            <v>0.24</v>
          </cell>
          <cell r="F1583">
            <v>0.36</v>
          </cell>
        </row>
        <row r="1584">
          <cell r="A1584" t="str">
            <v>022</v>
          </cell>
          <cell r="B1584" t="str">
            <v>Areia média</v>
          </cell>
          <cell r="C1584" t="str">
            <v>m3</v>
          </cell>
          <cell r="D1584">
            <v>8.0000000000000002E-3</v>
          </cell>
          <cell r="E1584">
            <v>12</v>
          </cell>
          <cell r="F1584">
            <v>9.6000000000000002E-2</v>
          </cell>
        </row>
        <row r="1585">
          <cell r="A1585" t="str">
            <v>275</v>
          </cell>
          <cell r="B1585" t="str">
            <v>Prego 17x27</v>
          </cell>
          <cell r="C1585" t="str">
            <v>kg</v>
          </cell>
          <cell r="D1585">
            <v>0.15</v>
          </cell>
          <cell r="E1585">
            <v>2.09</v>
          </cell>
          <cell r="F1585">
            <v>0.31349999999999995</v>
          </cell>
        </row>
        <row r="1586">
          <cell r="A1586" t="str">
            <v>300</v>
          </cell>
          <cell r="B1586" t="str">
            <v>Servente</v>
          </cell>
          <cell r="C1586" t="str">
            <v>h</v>
          </cell>
          <cell r="D1586">
            <v>4</v>
          </cell>
          <cell r="E1586">
            <v>3.51</v>
          </cell>
          <cell r="F1586" t="str">
            <v xml:space="preserve"> </v>
          </cell>
          <cell r="G1586">
            <v>14.04</v>
          </cell>
        </row>
        <row r="1587">
          <cell r="A1587" t="str">
            <v>070</v>
          </cell>
          <cell r="B1587" t="str">
            <v>Carpinteiro</v>
          </cell>
          <cell r="C1587" t="str">
            <v>h</v>
          </cell>
          <cell r="D1587">
            <v>3</v>
          </cell>
          <cell r="E1587">
            <v>5.38</v>
          </cell>
          <cell r="F1587" t="str">
            <v xml:space="preserve"> </v>
          </cell>
          <cell r="G1587">
            <v>16.14</v>
          </cell>
        </row>
        <row r="1588">
          <cell r="A1588" t="str">
            <v>254</v>
          </cell>
          <cell r="B1588" t="str">
            <v>Pedreiro</v>
          </cell>
          <cell r="C1588" t="str">
            <v>h</v>
          </cell>
          <cell r="D1588">
            <v>1</v>
          </cell>
          <cell r="E1588">
            <v>5.38</v>
          </cell>
          <cell r="F1588" t="str">
            <v xml:space="preserve"> </v>
          </cell>
          <cell r="G1588">
            <v>5.38</v>
          </cell>
        </row>
        <row r="1589">
          <cell r="B1589" t="str">
            <v>Total sem BDI</v>
          </cell>
          <cell r="F1589">
            <v>82.063500000000005</v>
          </cell>
          <cell r="G1589">
            <v>35.56</v>
          </cell>
          <cell r="H1589">
            <v>117.62350000000001</v>
          </cell>
        </row>
        <row r="1590">
          <cell r="B1590" t="str">
            <v>Total com BDI</v>
          </cell>
          <cell r="F1590">
            <v>106.68</v>
          </cell>
          <cell r="G1590">
            <v>46.23</v>
          </cell>
          <cell r="H1590">
            <v>152.91</v>
          </cell>
        </row>
        <row r="1592">
          <cell r="A1592" t="str">
            <v>07020</v>
          </cell>
          <cell r="B1592" t="str">
            <v>Forra para porta interna 60x210</v>
          </cell>
          <cell r="C1592" t="str">
            <v>un</v>
          </cell>
          <cell r="F1592">
            <v>22.02</v>
          </cell>
          <cell r="G1592">
            <v>17.34</v>
          </cell>
          <cell r="H1592">
            <v>39.36</v>
          </cell>
        </row>
        <row r="1593">
          <cell r="A1593" t="str">
            <v>078</v>
          </cell>
          <cell r="B1593" t="str">
            <v>Cimento</v>
          </cell>
          <cell r="C1593" t="str">
            <v>kg</v>
          </cell>
          <cell r="D1593">
            <v>1.5</v>
          </cell>
          <cell r="E1593">
            <v>0.24</v>
          </cell>
          <cell r="F1593">
            <v>0.36</v>
          </cell>
        </row>
        <row r="1594">
          <cell r="A1594" t="str">
            <v>022</v>
          </cell>
          <cell r="B1594" t="str">
            <v>Areia média</v>
          </cell>
          <cell r="C1594" t="str">
            <v>m3</v>
          </cell>
          <cell r="D1594">
            <v>8.0000000000000002E-3</v>
          </cell>
          <cell r="E1594">
            <v>12</v>
          </cell>
          <cell r="F1594">
            <v>9.6000000000000002E-2</v>
          </cell>
        </row>
        <row r="1595">
          <cell r="A1595" t="str">
            <v>275</v>
          </cell>
          <cell r="B1595" t="str">
            <v>Prego 17x27</v>
          </cell>
          <cell r="C1595" t="str">
            <v>kg</v>
          </cell>
          <cell r="D1595">
            <v>0.15</v>
          </cell>
          <cell r="E1595">
            <v>2.09</v>
          </cell>
          <cell r="F1595">
            <v>0.31349999999999995</v>
          </cell>
        </row>
        <row r="1596">
          <cell r="A1596" t="str">
            <v>026</v>
          </cell>
          <cell r="B1596" t="str">
            <v>Batente madeira de lei 3x14</v>
          </cell>
          <cell r="C1596" t="str">
            <v>ml</v>
          </cell>
          <cell r="D1596">
            <v>4.9000000000000004</v>
          </cell>
          <cell r="E1596">
            <v>3.3</v>
          </cell>
          <cell r="F1596">
            <v>16.170000000000002</v>
          </cell>
        </row>
        <row r="1597">
          <cell r="A1597" t="str">
            <v>300</v>
          </cell>
          <cell r="B1597" t="str">
            <v>Servente</v>
          </cell>
          <cell r="C1597" t="str">
            <v>h</v>
          </cell>
          <cell r="D1597">
            <v>1.5</v>
          </cell>
          <cell r="E1597">
            <v>3.51</v>
          </cell>
          <cell r="F1597" t="str">
            <v xml:space="preserve"> </v>
          </cell>
          <cell r="G1597">
            <v>5.2649999999999997</v>
          </cell>
        </row>
        <row r="1598">
          <cell r="A1598" t="str">
            <v>070</v>
          </cell>
          <cell r="B1598" t="str">
            <v>Carpinteiro</v>
          </cell>
          <cell r="C1598" t="str">
            <v>h</v>
          </cell>
          <cell r="D1598">
            <v>1</v>
          </cell>
          <cell r="E1598">
            <v>5.38</v>
          </cell>
          <cell r="F1598" t="str">
            <v xml:space="preserve"> </v>
          </cell>
          <cell r="G1598">
            <v>5.38</v>
          </cell>
        </row>
        <row r="1599">
          <cell r="A1599" t="str">
            <v>254</v>
          </cell>
          <cell r="B1599" t="str">
            <v>Pedreiro</v>
          </cell>
          <cell r="C1599" t="str">
            <v>h</v>
          </cell>
          <cell r="D1599">
            <v>0.5</v>
          </cell>
          <cell r="E1599">
            <v>5.38</v>
          </cell>
          <cell r="F1599" t="str">
            <v xml:space="preserve"> </v>
          </cell>
          <cell r="G1599">
            <v>2.69</v>
          </cell>
        </row>
        <row r="1600">
          <cell r="B1600" t="str">
            <v>Total sem BDI</v>
          </cell>
          <cell r="F1600">
            <v>16.939500000000002</v>
          </cell>
          <cell r="G1600">
            <v>13.334999999999999</v>
          </cell>
          <cell r="H1600">
            <v>30.274500000000003</v>
          </cell>
        </row>
        <row r="1601">
          <cell r="B1601" t="str">
            <v>Total com BDI</v>
          </cell>
          <cell r="F1601">
            <v>22.02</v>
          </cell>
          <cell r="G1601">
            <v>17.34</v>
          </cell>
          <cell r="H1601">
            <v>39.36</v>
          </cell>
        </row>
        <row r="1603">
          <cell r="A1603" t="str">
            <v>07001</v>
          </cell>
          <cell r="B1603" t="str">
            <v>Porta interna 60x210 c/ ferragens</v>
          </cell>
          <cell r="C1603" t="str">
            <v>un</v>
          </cell>
          <cell r="F1603">
            <v>81.709999999999994</v>
          </cell>
          <cell r="G1603">
            <v>23.11</v>
          </cell>
          <cell r="H1603">
            <v>104.82</v>
          </cell>
        </row>
        <row r="1604">
          <cell r="A1604" t="str">
            <v>268</v>
          </cell>
          <cell r="B1604" t="str">
            <v>Porta interna semioca 60x210</v>
          </cell>
          <cell r="C1604" t="str">
            <v>un</v>
          </cell>
          <cell r="D1604">
            <v>1</v>
          </cell>
          <cell r="E1604">
            <v>25</v>
          </cell>
          <cell r="F1604">
            <v>25</v>
          </cell>
        </row>
        <row r="1605">
          <cell r="A1605" t="str">
            <v>169</v>
          </cell>
          <cell r="B1605" t="str">
            <v>Guarnição madeira de lei  1,5x5</v>
          </cell>
          <cell r="C1605" t="str">
            <v>ml</v>
          </cell>
          <cell r="D1605">
            <v>10.4</v>
          </cell>
          <cell r="E1605">
            <v>0.68</v>
          </cell>
          <cell r="F1605">
            <v>7.072000000000001</v>
          </cell>
        </row>
        <row r="1606">
          <cell r="A1606" t="str">
            <v>118</v>
          </cell>
          <cell r="B1606" t="str">
            <v xml:space="preserve">Dobradiça inóx </v>
          </cell>
          <cell r="C1606" t="str">
            <v>un</v>
          </cell>
          <cell r="D1606">
            <v>3</v>
          </cell>
          <cell r="E1606">
            <v>3.11</v>
          </cell>
          <cell r="F1606">
            <v>9.33</v>
          </cell>
        </row>
        <row r="1607">
          <cell r="A1607" t="str">
            <v>145</v>
          </cell>
          <cell r="B1607" t="str">
            <v>Fechadura inóx tambor</v>
          </cell>
          <cell r="C1607" t="str">
            <v>un</v>
          </cell>
          <cell r="D1607">
            <v>1</v>
          </cell>
          <cell r="E1607">
            <v>21.45</v>
          </cell>
          <cell r="F1607">
            <v>21.45</v>
          </cell>
          <cell r="G1607" t="str">
            <v xml:space="preserve"> </v>
          </cell>
          <cell r="H1607" t="str">
            <v xml:space="preserve"> </v>
          </cell>
        </row>
        <row r="1608">
          <cell r="A1608" t="str">
            <v>300</v>
          </cell>
          <cell r="B1608" t="str">
            <v>Servente</v>
          </cell>
          <cell r="C1608" t="str">
            <v>h</v>
          </cell>
          <cell r="D1608">
            <v>2</v>
          </cell>
          <cell r="E1608">
            <v>3.51</v>
          </cell>
          <cell r="F1608" t="str">
            <v xml:space="preserve"> </v>
          </cell>
          <cell r="G1608">
            <v>7.02</v>
          </cell>
        </row>
        <row r="1609">
          <cell r="A1609" t="str">
            <v>070</v>
          </cell>
          <cell r="B1609" t="str">
            <v>Carpinteiro</v>
          </cell>
          <cell r="C1609" t="str">
            <v>h</v>
          </cell>
          <cell r="D1609">
            <v>2</v>
          </cell>
          <cell r="E1609">
            <v>5.38</v>
          </cell>
          <cell r="F1609" t="str">
            <v xml:space="preserve"> </v>
          </cell>
          <cell r="G1609">
            <v>10.76</v>
          </cell>
        </row>
        <row r="1610">
          <cell r="B1610" t="str">
            <v>Total sem BDI</v>
          </cell>
          <cell r="F1610">
            <v>62.852000000000004</v>
          </cell>
          <cell r="G1610">
            <v>17.78</v>
          </cell>
          <cell r="H1610">
            <v>80.632000000000005</v>
          </cell>
        </row>
        <row r="1611">
          <cell r="B1611" t="str">
            <v>Total com BDI</v>
          </cell>
          <cell r="F1611">
            <v>81.709999999999994</v>
          </cell>
          <cell r="G1611">
            <v>23.11</v>
          </cell>
          <cell r="H1611">
            <v>104.82</v>
          </cell>
        </row>
        <row r="1613">
          <cell r="A1613" t="str">
            <v>07021</v>
          </cell>
          <cell r="B1613" t="str">
            <v>Forra para porta interna 70x210</v>
          </cell>
          <cell r="C1613" t="str">
            <v>un</v>
          </cell>
          <cell r="F1613">
            <v>22.45</v>
          </cell>
          <cell r="G1613">
            <v>17.34</v>
          </cell>
          <cell r="H1613">
            <v>39.79</v>
          </cell>
        </row>
        <row r="1614">
          <cell r="A1614" t="str">
            <v>078</v>
          </cell>
          <cell r="B1614" t="str">
            <v>Cimento</v>
          </cell>
          <cell r="C1614" t="str">
            <v>kg</v>
          </cell>
          <cell r="D1614">
            <v>1.5</v>
          </cell>
          <cell r="E1614">
            <v>0.24</v>
          </cell>
          <cell r="F1614">
            <v>0.36</v>
          </cell>
        </row>
        <row r="1615">
          <cell r="A1615" t="str">
            <v>022</v>
          </cell>
          <cell r="B1615" t="str">
            <v>Areia média</v>
          </cell>
          <cell r="C1615" t="str">
            <v>m3</v>
          </cell>
          <cell r="D1615">
            <v>8.0000000000000002E-3</v>
          </cell>
          <cell r="E1615">
            <v>12</v>
          </cell>
          <cell r="F1615">
            <v>9.6000000000000002E-2</v>
          </cell>
        </row>
        <row r="1616">
          <cell r="A1616" t="str">
            <v>275</v>
          </cell>
          <cell r="B1616" t="str">
            <v>Prego 17x27</v>
          </cell>
          <cell r="C1616" t="str">
            <v>kg</v>
          </cell>
          <cell r="D1616">
            <v>0.15</v>
          </cell>
          <cell r="E1616">
            <v>2.09</v>
          </cell>
          <cell r="F1616">
            <v>0.31349999999999995</v>
          </cell>
        </row>
        <row r="1617">
          <cell r="A1617" t="str">
            <v>026</v>
          </cell>
          <cell r="B1617" t="str">
            <v>Batente madeira de lei 3x14</v>
          </cell>
          <cell r="C1617" t="str">
            <v>ml</v>
          </cell>
          <cell r="D1617">
            <v>5</v>
          </cell>
          <cell r="E1617">
            <v>3.3</v>
          </cell>
          <cell r="F1617">
            <v>16.5</v>
          </cell>
        </row>
        <row r="1618">
          <cell r="A1618" t="str">
            <v>300</v>
          </cell>
          <cell r="B1618" t="str">
            <v>Servente</v>
          </cell>
          <cell r="C1618" t="str">
            <v>h</v>
          </cell>
          <cell r="D1618">
            <v>1.5</v>
          </cell>
          <cell r="E1618">
            <v>3.51</v>
          </cell>
          <cell r="F1618" t="str">
            <v xml:space="preserve"> </v>
          </cell>
          <cell r="G1618">
            <v>5.2649999999999997</v>
          </cell>
        </row>
        <row r="1619">
          <cell r="A1619" t="str">
            <v>070</v>
          </cell>
          <cell r="B1619" t="str">
            <v>Carpinteiro</v>
          </cell>
          <cell r="C1619" t="str">
            <v>h</v>
          </cell>
          <cell r="D1619">
            <v>1</v>
          </cell>
          <cell r="E1619">
            <v>5.38</v>
          </cell>
          <cell r="F1619" t="str">
            <v xml:space="preserve"> </v>
          </cell>
          <cell r="G1619">
            <v>5.38</v>
          </cell>
        </row>
        <row r="1620">
          <cell r="A1620" t="str">
            <v>254</v>
          </cell>
          <cell r="B1620" t="str">
            <v>Pedreiro</v>
          </cell>
          <cell r="C1620" t="str">
            <v>h</v>
          </cell>
          <cell r="D1620">
            <v>0.5</v>
          </cell>
          <cell r="E1620">
            <v>5.38</v>
          </cell>
          <cell r="F1620" t="str">
            <v xml:space="preserve"> </v>
          </cell>
          <cell r="G1620">
            <v>2.69</v>
          </cell>
        </row>
        <row r="1621">
          <cell r="B1621" t="str">
            <v>Total sem BDI</v>
          </cell>
          <cell r="F1621">
            <v>17.269500000000001</v>
          </cell>
          <cell r="G1621">
            <v>13.334999999999999</v>
          </cell>
          <cell r="H1621">
            <v>30.604500000000002</v>
          </cell>
        </row>
        <row r="1622">
          <cell r="B1622" t="str">
            <v>Total com BDI</v>
          </cell>
          <cell r="F1622">
            <v>22.45</v>
          </cell>
          <cell r="G1622">
            <v>17.34</v>
          </cell>
          <cell r="H1622">
            <v>39.79</v>
          </cell>
        </row>
        <row r="1624">
          <cell r="A1624" t="str">
            <v>07002</v>
          </cell>
          <cell r="B1624" t="str">
            <v>Porta interna 70x210 c/ ferragens</v>
          </cell>
          <cell r="C1624" t="str">
            <v>un</v>
          </cell>
          <cell r="F1624">
            <v>88.38</v>
          </cell>
          <cell r="G1624">
            <v>23.11</v>
          </cell>
          <cell r="H1624">
            <v>111.49</v>
          </cell>
        </row>
        <row r="1625">
          <cell r="A1625" t="str">
            <v>269</v>
          </cell>
          <cell r="B1625" t="str">
            <v>Porta interna semioca 70x210</v>
          </cell>
          <cell r="C1625" t="str">
            <v>un</v>
          </cell>
          <cell r="D1625">
            <v>1</v>
          </cell>
          <cell r="E1625">
            <v>30</v>
          </cell>
          <cell r="F1625">
            <v>30</v>
          </cell>
        </row>
        <row r="1626">
          <cell r="A1626" t="str">
            <v>169</v>
          </cell>
          <cell r="B1626" t="str">
            <v>Guarnição madeira de lei  1,5x5</v>
          </cell>
          <cell r="C1626" t="str">
            <v>ml</v>
          </cell>
          <cell r="D1626">
            <v>10.6</v>
          </cell>
          <cell r="E1626">
            <v>0.68</v>
          </cell>
          <cell r="F1626">
            <v>7.2080000000000002</v>
          </cell>
        </row>
        <row r="1627">
          <cell r="A1627" t="str">
            <v>118</v>
          </cell>
          <cell r="B1627" t="str">
            <v xml:space="preserve">Dobradiça inóx </v>
          </cell>
          <cell r="C1627" t="str">
            <v>un</v>
          </cell>
          <cell r="D1627">
            <v>3</v>
          </cell>
          <cell r="E1627">
            <v>3.11</v>
          </cell>
          <cell r="F1627">
            <v>9.33</v>
          </cell>
          <cell r="H1627" t="str">
            <v xml:space="preserve"> </v>
          </cell>
        </row>
        <row r="1628">
          <cell r="A1628" t="str">
            <v>145</v>
          </cell>
          <cell r="B1628" t="str">
            <v>Fechadura inóx tambor</v>
          </cell>
          <cell r="C1628" t="str">
            <v>un</v>
          </cell>
          <cell r="D1628">
            <v>1</v>
          </cell>
          <cell r="E1628">
            <v>21.45</v>
          </cell>
          <cell r="F1628">
            <v>21.45</v>
          </cell>
          <cell r="G1628" t="str">
            <v xml:space="preserve"> </v>
          </cell>
          <cell r="H1628" t="str">
            <v xml:space="preserve"> </v>
          </cell>
        </row>
        <row r="1629">
          <cell r="A1629" t="str">
            <v>300</v>
          </cell>
          <cell r="B1629" t="str">
            <v>Servente</v>
          </cell>
          <cell r="C1629" t="str">
            <v>h</v>
          </cell>
          <cell r="D1629">
            <v>2</v>
          </cell>
          <cell r="E1629">
            <v>3.51</v>
          </cell>
          <cell r="F1629" t="str">
            <v xml:space="preserve"> </v>
          </cell>
          <cell r="G1629">
            <v>7.02</v>
          </cell>
          <cell r="H1629" t="str">
            <v xml:space="preserve"> </v>
          </cell>
        </row>
        <row r="1630">
          <cell r="A1630" t="str">
            <v>070</v>
          </cell>
          <cell r="B1630" t="str">
            <v>Carpinteiro</v>
          </cell>
          <cell r="C1630" t="str">
            <v>h</v>
          </cell>
          <cell r="D1630">
            <v>2</v>
          </cell>
          <cell r="E1630">
            <v>5.38</v>
          </cell>
          <cell r="F1630" t="str">
            <v xml:space="preserve"> </v>
          </cell>
          <cell r="G1630">
            <v>10.76</v>
          </cell>
        </row>
        <row r="1631">
          <cell r="B1631" t="str">
            <v>Total sem BDI</v>
          </cell>
          <cell r="F1631">
            <v>67.988</v>
          </cell>
          <cell r="G1631">
            <v>17.78</v>
          </cell>
          <cell r="H1631">
            <v>85.768000000000001</v>
          </cell>
        </row>
        <row r="1632">
          <cell r="B1632" t="str">
            <v>Total com BDI</v>
          </cell>
          <cell r="F1632">
            <v>88.38</v>
          </cell>
          <cell r="G1632">
            <v>23.11</v>
          </cell>
          <cell r="H1632">
            <v>111.49</v>
          </cell>
        </row>
        <row r="1634">
          <cell r="A1634" t="str">
            <v>07022</v>
          </cell>
          <cell r="B1634" t="str">
            <v>Forra para porta interna 80x210</v>
          </cell>
          <cell r="C1634" t="str">
            <v>un</v>
          </cell>
          <cell r="F1634">
            <v>22.88</v>
          </cell>
          <cell r="G1634">
            <v>17.34</v>
          </cell>
          <cell r="H1634">
            <v>40.22</v>
          </cell>
        </row>
        <row r="1635">
          <cell r="A1635" t="str">
            <v>078</v>
          </cell>
          <cell r="B1635" t="str">
            <v>Cimento</v>
          </cell>
          <cell r="C1635" t="str">
            <v>kg</v>
          </cell>
          <cell r="D1635">
            <v>1.5</v>
          </cell>
          <cell r="E1635">
            <v>0.24</v>
          </cell>
          <cell r="F1635">
            <v>0.36</v>
          </cell>
        </row>
        <row r="1636">
          <cell r="A1636" t="str">
            <v>022</v>
          </cell>
          <cell r="B1636" t="str">
            <v>Areia média</v>
          </cell>
          <cell r="C1636" t="str">
            <v>m3</v>
          </cell>
          <cell r="D1636">
            <v>8.0000000000000002E-3</v>
          </cell>
          <cell r="E1636">
            <v>12</v>
          </cell>
          <cell r="F1636">
            <v>9.6000000000000002E-2</v>
          </cell>
        </row>
        <row r="1637">
          <cell r="A1637" t="str">
            <v>275</v>
          </cell>
          <cell r="B1637" t="str">
            <v>Prego 17x27</v>
          </cell>
          <cell r="C1637" t="str">
            <v>kg</v>
          </cell>
          <cell r="D1637">
            <v>0.15</v>
          </cell>
          <cell r="E1637">
            <v>2.09</v>
          </cell>
          <cell r="F1637">
            <v>0.31349999999999995</v>
          </cell>
        </row>
        <row r="1638">
          <cell r="A1638" t="str">
            <v>026</v>
          </cell>
          <cell r="B1638" t="str">
            <v>Batente madeira de lei 3x14</v>
          </cell>
          <cell r="C1638" t="str">
            <v>ml</v>
          </cell>
          <cell r="D1638">
            <v>5.0999999999999996</v>
          </cell>
          <cell r="E1638">
            <v>3.3</v>
          </cell>
          <cell r="F1638">
            <v>16.829999999999998</v>
          </cell>
        </row>
        <row r="1639">
          <cell r="A1639" t="str">
            <v>300</v>
          </cell>
          <cell r="B1639" t="str">
            <v>Servente</v>
          </cell>
          <cell r="C1639" t="str">
            <v>h</v>
          </cell>
          <cell r="D1639">
            <v>1.5</v>
          </cell>
          <cell r="E1639">
            <v>3.51</v>
          </cell>
          <cell r="F1639" t="str">
            <v xml:space="preserve"> </v>
          </cell>
          <cell r="G1639">
            <v>5.2649999999999997</v>
          </cell>
        </row>
        <row r="1640">
          <cell r="A1640" t="str">
            <v>070</v>
          </cell>
          <cell r="B1640" t="str">
            <v>Carpinteiro</v>
          </cell>
          <cell r="C1640" t="str">
            <v>h</v>
          </cell>
          <cell r="D1640">
            <v>1</v>
          </cell>
          <cell r="E1640">
            <v>5.38</v>
          </cell>
          <cell r="F1640" t="str">
            <v xml:space="preserve"> </v>
          </cell>
          <cell r="G1640">
            <v>5.38</v>
          </cell>
        </row>
        <row r="1641">
          <cell r="A1641" t="str">
            <v>254</v>
          </cell>
          <cell r="B1641" t="str">
            <v>Pedreiro</v>
          </cell>
          <cell r="C1641" t="str">
            <v>h</v>
          </cell>
          <cell r="D1641">
            <v>0.5</v>
          </cell>
          <cell r="E1641">
            <v>5.38</v>
          </cell>
          <cell r="F1641" t="str">
            <v xml:space="preserve"> </v>
          </cell>
          <cell r="G1641">
            <v>2.69</v>
          </cell>
        </row>
        <row r="1642">
          <cell r="B1642" t="str">
            <v>Total sem BDI</v>
          </cell>
          <cell r="F1642">
            <v>17.599499999999999</v>
          </cell>
          <cell r="G1642">
            <v>13.334999999999999</v>
          </cell>
          <cell r="H1642">
            <v>30.9345</v>
          </cell>
        </row>
        <row r="1643">
          <cell r="B1643" t="str">
            <v>Total com BDI</v>
          </cell>
          <cell r="F1643">
            <v>22.88</v>
          </cell>
          <cell r="G1643">
            <v>17.34</v>
          </cell>
          <cell r="H1643">
            <v>40.22</v>
          </cell>
        </row>
        <row r="1645">
          <cell r="A1645" t="str">
            <v>07003</v>
          </cell>
          <cell r="B1645" t="str">
            <v>Porta interna 80x210 c/ ferragens</v>
          </cell>
          <cell r="C1645" t="str">
            <v>un</v>
          </cell>
          <cell r="F1645">
            <v>92.46</v>
          </cell>
          <cell r="G1645">
            <v>23.11</v>
          </cell>
          <cell r="H1645">
            <v>115.57</v>
          </cell>
        </row>
        <row r="1646">
          <cell r="A1646" t="str">
            <v>270</v>
          </cell>
          <cell r="B1646" t="str">
            <v>Porta interna 80x210</v>
          </cell>
          <cell r="C1646" t="str">
            <v>un</v>
          </cell>
          <cell r="D1646">
            <v>1</v>
          </cell>
          <cell r="E1646">
            <v>33</v>
          </cell>
          <cell r="F1646">
            <v>33</v>
          </cell>
        </row>
        <row r="1647">
          <cell r="A1647" t="str">
            <v>169</v>
          </cell>
          <cell r="B1647" t="str">
            <v>Guarnição madeira de lei  1,5x5</v>
          </cell>
          <cell r="C1647" t="str">
            <v>ml</v>
          </cell>
          <cell r="D1647">
            <v>10.8</v>
          </cell>
          <cell r="E1647">
            <v>0.68</v>
          </cell>
          <cell r="F1647">
            <v>7.3440000000000012</v>
          </cell>
        </row>
        <row r="1648">
          <cell r="A1648" t="str">
            <v>118</v>
          </cell>
          <cell r="B1648" t="str">
            <v xml:space="preserve">Dobradiça inóx </v>
          </cell>
          <cell r="C1648" t="str">
            <v>un</v>
          </cell>
          <cell r="D1648">
            <v>3</v>
          </cell>
          <cell r="E1648">
            <v>3.11</v>
          </cell>
          <cell r="F1648">
            <v>9.33</v>
          </cell>
        </row>
        <row r="1649">
          <cell r="A1649" t="str">
            <v>145</v>
          </cell>
          <cell r="B1649" t="str">
            <v>Fechadura inóx tambor</v>
          </cell>
          <cell r="C1649" t="str">
            <v>un</v>
          </cell>
          <cell r="D1649">
            <v>1</v>
          </cell>
          <cell r="E1649">
            <v>21.45</v>
          </cell>
          <cell r="F1649">
            <v>21.45</v>
          </cell>
          <cell r="G1649" t="str">
            <v xml:space="preserve"> </v>
          </cell>
          <cell r="H1649" t="str">
            <v xml:space="preserve"> </v>
          </cell>
        </row>
        <row r="1650">
          <cell r="A1650" t="str">
            <v>300</v>
          </cell>
          <cell r="B1650" t="str">
            <v>Servente</v>
          </cell>
          <cell r="C1650" t="str">
            <v>h</v>
          </cell>
          <cell r="D1650">
            <v>2</v>
          </cell>
          <cell r="E1650">
            <v>3.51</v>
          </cell>
          <cell r="F1650" t="str">
            <v xml:space="preserve"> </v>
          </cell>
          <cell r="G1650">
            <v>7.02</v>
          </cell>
        </row>
        <row r="1651">
          <cell r="A1651" t="str">
            <v>070</v>
          </cell>
          <cell r="B1651" t="str">
            <v>Carpinteiro</v>
          </cell>
          <cell r="C1651" t="str">
            <v>h</v>
          </cell>
          <cell r="D1651">
            <v>2</v>
          </cell>
          <cell r="E1651">
            <v>5.38</v>
          </cell>
          <cell r="F1651" t="str">
            <v xml:space="preserve">  </v>
          </cell>
          <cell r="G1651">
            <v>10.76</v>
          </cell>
        </row>
        <row r="1652">
          <cell r="B1652" t="str">
            <v>Total sem BDI</v>
          </cell>
          <cell r="F1652">
            <v>71.123999999999995</v>
          </cell>
          <cell r="G1652">
            <v>17.78</v>
          </cell>
          <cell r="H1652">
            <v>88.903999999999996</v>
          </cell>
        </row>
        <row r="1653">
          <cell r="B1653" t="str">
            <v>Total com BDI</v>
          </cell>
          <cell r="F1653">
            <v>92.46</v>
          </cell>
          <cell r="G1653">
            <v>23.11</v>
          </cell>
          <cell r="H1653">
            <v>115.57</v>
          </cell>
        </row>
        <row r="1655">
          <cell r="A1655" t="str">
            <v>07023</v>
          </cell>
          <cell r="B1655" t="str">
            <v>Forra para porta interna 90x210</v>
          </cell>
          <cell r="C1655" t="str">
            <v>un</v>
          </cell>
          <cell r="F1655">
            <v>23.31</v>
          </cell>
          <cell r="G1655">
            <v>17.34</v>
          </cell>
          <cell r="H1655">
            <v>40.65</v>
          </cell>
        </row>
        <row r="1656">
          <cell r="A1656" t="str">
            <v>078</v>
          </cell>
          <cell r="B1656" t="str">
            <v>Cimento</v>
          </cell>
          <cell r="C1656" t="str">
            <v>kg</v>
          </cell>
          <cell r="D1656">
            <v>1.5</v>
          </cell>
          <cell r="E1656">
            <v>0.24</v>
          </cell>
          <cell r="F1656">
            <v>0.36</v>
          </cell>
        </row>
        <row r="1657">
          <cell r="A1657" t="str">
            <v>022</v>
          </cell>
          <cell r="B1657" t="str">
            <v>Areia média</v>
          </cell>
          <cell r="C1657" t="str">
            <v>m3</v>
          </cell>
          <cell r="D1657">
            <v>8.0000000000000002E-3</v>
          </cell>
          <cell r="E1657">
            <v>12</v>
          </cell>
          <cell r="F1657">
            <v>9.6000000000000002E-2</v>
          </cell>
        </row>
        <row r="1658">
          <cell r="A1658" t="str">
            <v>275</v>
          </cell>
          <cell r="B1658" t="str">
            <v>Prego 17x27</v>
          </cell>
          <cell r="C1658" t="str">
            <v>kg</v>
          </cell>
          <cell r="D1658">
            <v>0.15</v>
          </cell>
          <cell r="E1658">
            <v>2.09</v>
          </cell>
          <cell r="F1658">
            <v>0.31349999999999995</v>
          </cell>
        </row>
        <row r="1659">
          <cell r="A1659" t="str">
            <v>026</v>
          </cell>
          <cell r="B1659" t="str">
            <v>Batente madeira de lei 3x14</v>
          </cell>
          <cell r="C1659" t="str">
            <v>ml</v>
          </cell>
          <cell r="D1659">
            <v>5.2</v>
          </cell>
          <cell r="E1659">
            <v>3.3</v>
          </cell>
          <cell r="F1659">
            <v>17.16</v>
          </cell>
        </row>
        <row r="1660">
          <cell r="A1660" t="str">
            <v>300</v>
          </cell>
          <cell r="B1660" t="str">
            <v>Servente</v>
          </cell>
          <cell r="C1660" t="str">
            <v>h</v>
          </cell>
          <cell r="D1660">
            <v>1.5</v>
          </cell>
          <cell r="E1660">
            <v>3.51</v>
          </cell>
          <cell r="F1660" t="str">
            <v xml:space="preserve"> </v>
          </cell>
          <cell r="G1660">
            <v>5.2649999999999997</v>
          </cell>
        </row>
        <row r="1661">
          <cell r="A1661" t="str">
            <v>070</v>
          </cell>
          <cell r="B1661" t="str">
            <v>Carpinteiro</v>
          </cell>
          <cell r="C1661" t="str">
            <v>h</v>
          </cell>
          <cell r="D1661">
            <v>1</v>
          </cell>
          <cell r="E1661">
            <v>5.38</v>
          </cell>
          <cell r="F1661" t="str">
            <v xml:space="preserve"> </v>
          </cell>
          <cell r="G1661">
            <v>5.38</v>
          </cell>
        </row>
        <row r="1662">
          <cell r="A1662" t="str">
            <v>254</v>
          </cell>
          <cell r="B1662" t="str">
            <v>Pedreiro</v>
          </cell>
          <cell r="C1662" t="str">
            <v>h</v>
          </cell>
          <cell r="D1662">
            <v>0.5</v>
          </cell>
          <cell r="E1662">
            <v>5.38</v>
          </cell>
          <cell r="F1662" t="str">
            <v xml:space="preserve"> </v>
          </cell>
          <cell r="G1662">
            <v>2.69</v>
          </cell>
        </row>
        <row r="1663">
          <cell r="B1663" t="str">
            <v>Total sem BDI</v>
          </cell>
          <cell r="F1663">
            <v>17.929500000000001</v>
          </cell>
          <cell r="G1663">
            <v>13.334999999999999</v>
          </cell>
          <cell r="H1663">
            <v>31.264499999999998</v>
          </cell>
        </row>
        <row r="1664">
          <cell r="B1664" t="str">
            <v>Total com BDI</v>
          </cell>
          <cell r="F1664">
            <v>23.31</v>
          </cell>
          <cell r="G1664">
            <v>17.34</v>
          </cell>
          <cell r="H1664">
            <v>40.65</v>
          </cell>
        </row>
        <row r="1666">
          <cell r="A1666" t="str">
            <v>07004</v>
          </cell>
          <cell r="B1666" t="str">
            <v>Porta interna 90x210 c/ ferragens</v>
          </cell>
          <cell r="C1666" t="str">
            <v>un</v>
          </cell>
          <cell r="F1666">
            <v>99.14</v>
          </cell>
          <cell r="G1666">
            <v>23.11</v>
          </cell>
          <cell r="H1666">
            <v>122.25</v>
          </cell>
        </row>
        <row r="1667">
          <cell r="A1667" t="str">
            <v>271</v>
          </cell>
          <cell r="B1667" t="str">
            <v>Porta interna 90x210</v>
          </cell>
          <cell r="C1667" t="str">
            <v>un</v>
          </cell>
          <cell r="D1667">
            <v>1</v>
          </cell>
          <cell r="E1667">
            <v>38</v>
          </cell>
          <cell r="F1667">
            <v>38</v>
          </cell>
        </row>
        <row r="1668">
          <cell r="A1668" t="str">
            <v>169</v>
          </cell>
          <cell r="B1668" t="str">
            <v>Guarnição madeira de lei  1,5x5</v>
          </cell>
          <cell r="C1668" t="str">
            <v>ml</v>
          </cell>
          <cell r="D1668">
            <v>11</v>
          </cell>
          <cell r="E1668">
            <v>0.68</v>
          </cell>
          <cell r="F1668">
            <v>7.48</v>
          </cell>
        </row>
        <row r="1669">
          <cell r="A1669" t="str">
            <v>118</v>
          </cell>
          <cell r="B1669" t="str">
            <v xml:space="preserve">Dobradiça inóx </v>
          </cell>
          <cell r="C1669" t="str">
            <v>un</v>
          </cell>
          <cell r="D1669">
            <v>3</v>
          </cell>
          <cell r="E1669">
            <v>3.11</v>
          </cell>
          <cell r="F1669">
            <v>9.33</v>
          </cell>
        </row>
        <row r="1670">
          <cell r="A1670" t="str">
            <v>145</v>
          </cell>
          <cell r="B1670" t="str">
            <v>Fechadura inóx tambor</v>
          </cell>
          <cell r="C1670" t="str">
            <v>un</v>
          </cell>
          <cell r="D1670">
            <v>1</v>
          </cell>
          <cell r="E1670">
            <v>21.45</v>
          </cell>
          <cell r="F1670">
            <v>21.45</v>
          </cell>
          <cell r="G1670" t="str">
            <v xml:space="preserve"> </v>
          </cell>
          <cell r="H1670" t="str">
            <v xml:space="preserve"> </v>
          </cell>
        </row>
        <row r="1671">
          <cell r="A1671" t="str">
            <v>300</v>
          </cell>
          <cell r="B1671" t="str">
            <v>Servente</v>
          </cell>
          <cell r="C1671" t="str">
            <v>h</v>
          </cell>
          <cell r="D1671">
            <v>2</v>
          </cell>
          <cell r="E1671">
            <v>3.51</v>
          </cell>
          <cell r="F1671" t="str">
            <v xml:space="preserve"> </v>
          </cell>
          <cell r="G1671">
            <v>7.02</v>
          </cell>
        </row>
        <row r="1672">
          <cell r="A1672" t="str">
            <v>070</v>
          </cell>
          <cell r="B1672" t="str">
            <v>Carpinteiro</v>
          </cell>
          <cell r="C1672" t="str">
            <v>h</v>
          </cell>
          <cell r="D1672">
            <v>2</v>
          </cell>
          <cell r="E1672">
            <v>5.38</v>
          </cell>
          <cell r="F1672" t="str">
            <v xml:space="preserve"> </v>
          </cell>
          <cell r="G1672">
            <v>10.76</v>
          </cell>
        </row>
        <row r="1673">
          <cell r="B1673" t="str">
            <v>Total sem BDI</v>
          </cell>
          <cell r="F1673">
            <v>76.260000000000005</v>
          </cell>
          <cell r="G1673">
            <v>17.78</v>
          </cell>
          <cell r="H1673">
            <v>94.04</v>
          </cell>
        </row>
        <row r="1674">
          <cell r="B1674" t="str">
            <v>Total com BDI</v>
          </cell>
          <cell r="F1674">
            <v>99.14</v>
          </cell>
          <cell r="G1674">
            <v>23.11</v>
          </cell>
          <cell r="H1674">
            <v>122.25</v>
          </cell>
        </row>
        <row r="1676">
          <cell r="A1676" t="str">
            <v>07024</v>
          </cell>
          <cell r="B1676" t="str">
            <v>Forra para porta interna 100x210</v>
          </cell>
          <cell r="C1676" t="str">
            <v>un</v>
          </cell>
          <cell r="F1676">
            <v>23.74</v>
          </cell>
          <cell r="G1676">
            <v>17.34</v>
          </cell>
          <cell r="H1676">
            <v>41.08</v>
          </cell>
        </row>
        <row r="1677">
          <cell r="A1677" t="str">
            <v>078</v>
          </cell>
          <cell r="B1677" t="str">
            <v>Cimento</v>
          </cell>
          <cell r="C1677" t="str">
            <v>kg</v>
          </cell>
          <cell r="D1677">
            <v>1.5</v>
          </cell>
          <cell r="E1677">
            <v>0.24</v>
          </cell>
          <cell r="F1677">
            <v>0.36</v>
          </cell>
        </row>
        <row r="1678">
          <cell r="A1678" t="str">
            <v>022</v>
          </cell>
          <cell r="B1678" t="str">
            <v>Areia média</v>
          </cell>
          <cell r="C1678" t="str">
            <v>m3</v>
          </cell>
          <cell r="D1678">
            <v>8.0000000000000002E-3</v>
          </cell>
          <cell r="E1678">
            <v>12</v>
          </cell>
          <cell r="F1678">
            <v>9.6000000000000002E-2</v>
          </cell>
        </row>
        <row r="1679">
          <cell r="A1679" t="str">
            <v>275</v>
          </cell>
          <cell r="B1679" t="str">
            <v>Prego 17x27</v>
          </cell>
          <cell r="C1679" t="str">
            <v>kg</v>
          </cell>
          <cell r="D1679">
            <v>0.15</v>
          </cell>
          <cell r="E1679">
            <v>2.09</v>
          </cell>
          <cell r="F1679">
            <v>0.31349999999999995</v>
          </cell>
        </row>
        <row r="1680">
          <cell r="A1680" t="str">
            <v>026</v>
          </cell>
          <cell r="B1680" t="str">
            <v>Batente madeira de lei 3x14</v>
          </cell>
          <cell r="C1680" t="str">
            <v>ml</v>
          </cell>
          <cell r="D1680">
            <v>5.3</v>
          </cell>
          <cell r="E1680">
            <v>3.3</v>
          </cell>
          <cell r="F1680">
            <v>17.489999999999998</v>
          </cell>
        </row>
        <row r="1681">
          <cell r="A1681" t="str">
            <v>300</v>
          </cell>
          <cell r="B1681" t="str">
            <v>Servente</v>
          </cell>
          <cell r="C1681" t="str">
            <v>h</v>
          </cell>
          <cell r="D1681">
            <v>1.5</v>
          </cell>
          <cell r="E1681">
            <v>3.51</v>
          </cell>
          <cell r="F1681" t="str">
            <v xml:space="preserve"> </v>
          </cell>
          <cell r="G1681">
            <v>5.2649999999999997</v>
          </cell>
        </row>
        <row r="1682">
          <cell r="A1682" t="str">
            <v>070</v>
          </cell>
          <cell r="B1682" t="str">
            <v>Carpinteiro</v>
          </cell>
          <cell r="C1682" t="str">
            <v>h</v>
          </cell>
          <cell r="D1682">
            <v>1</v>
          </cell>
          <cell r="E1682">
            <v>5.38</v>
          </cell>
          <cell r="F1682" t="str">
            <v xml:space="preserve"> </v>
          </cell>
          <cell r="G1682">
            <v>5.38</v>
          </cell>
        </row>
        <row r="1683">
          <cell r="A1683" t="str">
            <v>254</v>
          </cell>
          <cell r="B1683" t="str">
            <v>Pedreiro</v>
          </cell>
          <cell r="C1683" t="str">
            <v>h</v>
          </cell>
          <cell r="D1683">
            <v>0.5</v>
          </cell>
          <cell r="E1683">
            <v>5.38</v>
          </cell>
          <cell r="F1683" t="str">
            <v xml:space="preserve"> </v>
          </cell>
          <cell r="G1683">
            <v>2.69</v>
          </cell>
        </row>
        <row r="1684">
          <cell r="B1684" t="str">
            <v>Total sem BDI</v>
          </cell>
          <cell r="F1684">
            <v>18.259499999999999</v>
          </cell>
          <cell r="G1684">
            <v>13.334999999999999</v>
          </cell>
          <cell r="H1684">
            <v>31.594499999999996</v>
          </cell>
        </row>
        <row r="1685">
          <cell r="B1685" t="str">
            <v>Total com BDI</v>
          </cell>
          <cell r="F1685">
            <v>23.74</v>
          </cell>
          <cell r="G1685">
            <v>17.34</v>
          </cell>
          <cell r="H1685">
            <v>41.08</v>
          </cell>
        </row>
        <row r="1687">
          <cell r="A1687" t="str">
            <v>07005</v>
          </cell>
          <cell r="B1687" t="str">
            <v>Porta interna 100x210 c/ ferragens</v>
          </cell>
          <cell r="C1687" t="str">
            <v>un</v>
          </cell>
          <cell r="F1687">
            <v>101.91</v>
          </cell>
          <cell r="G1687">
            <v>23.11</v>
          </cell>
          <cell r="H1687">
            <v>125.02</v>
          </cell>
        </row>
        <row r="1688">
          <cell r="A1688" t="str">
            <v>267</v>
          </cell>
          <cell r="B1688" t="str">
            <v>Porta interna 100x210</v>
          </cell>
          <cell r="C1688" t="str">
            <v>un</v>
          </cell>
          <cell r="D1688">
            <v>1</v>
          </cell>
          <cell r="E1688">
            <v>40</v>
          </cell>
          <cell r="F1688">
            <v>40</v>
          </cell>
        </row>
        <row r="1689">
          <cell r="A1689" t="str">
            <v>169</v>
          </cell>
          <cell r="B1689" t="str">
            <v>Guarnição madeira de lei  1,5x5</v>
          </cell>
          <cell r="C1689" t="str">
            <v>ml</v>
          </cell>
          <cell r="D1689">
            <v>11.2</v>
          </cell>
          <cell r="E1689">
            <v>0.68</v>
          </cell>
          <cell r="F1689">
            <v>7.6159999999999997</v>
          </cell>
        </row>
        <row r="1690">
          <cell r="A1690" t="str">
            <v>118</v>
          </cell>
          <cell r="B1690" t="str">
            <v xml:space="preserve">Dobradiça inóx </v>
          </cell>
          <cell r="C1690" t="str">
            <v>un</v>
          </cell>
          <cell r="D1690">
            <v>3</v>
          </cell>
          <cell r="E1690">
            <v>3.11</v>
          </cell>
          <cell r="F1690">
            <v>9.33</v>
          </cell>
        </row>
        <row r="1691">
          <cell r="A1691" t="str">
            <v>145</v>
          </cell>
          <cell r="B1691" t="str">
            <v>Fechadura inóx tambor</v>
          </cell>
          <cell r="C1691" t="str">
            <v>un</v>
          </cell>
          <cell r="D1691">
            <v>1</v>
          </cell>
          <cell r="E1691">
            <v>21.45</v>
          </cell>
          <cell r="F1691">
            <v>21.45</v>
          </cell>
          <cell r="G1691" t="str">
            <v xml:space="preserve"> </v>
          </cell>
          <cell r="H1691" t="str">
            <v xml:space="preserve"> </v>
          </cell>
        </row>
        <row r="1692">
          <cell r="A1692" t="str">
            <v>300</v>
          </cell>
          <cell r="B1692" t="str">
            <v>Servente</v>
          </cell>
          <cell r="C1692" t="str">
            <v>h</v>
          </cell>
          <cell r="D1692">
            <v>2</v>
          </cell>
          <cell r="E1692">
            <v>3.51</v>
          </cell>
          <cell r="F1692" t="str">
            <v xml:space="preserve"> </v>
          </cell>
          <cell r="G1692">
            <v>7.02</v>
          </cell>
        </row>
        <row r="1693">
          <cell r="A1693" t="str">
            <v>070</v>
          </cell>
          <cell r="B1693" t="str">
            <v>Carpinteiro</v>
          </cell>
          <cell r="C1693" t="str">
            <v>h</v>
          </cell>
          <cell r="D1693">
            <v>2</v>
          </cell>
          <cell r="E1693">
            <v>5.38</v>
          </cell>
          <cell r="F1693" t="str">
            <v xml:space="preserve"> </v>
          </cell>
          <cell r="G1693">
            <v>10.76</v>
          </cell>
        </row>
        <row r="1694">
          <cell r="B1694" t="str">
            <v>Total sem BDI</v>
          </cell>
          <cell r="F1694">
            <v>78.396000000000001</v>
          </cell>
          <cell r="G1694">
            <v>17.78</v>
          </cell>
          <cell r="H1694">
            <v>96.176000000000002</v>
          </cell>
        </row>
        <row r="1695">
          <cell r="B1695" t="str">
            <v>Total com BDI</v>
          </cell>
          <cell r="F1695">
            <v>101.91</v>
          </cell>
          <cell r="G1695">
            <v>23.11</v>
          </cell>
          <cell r="H1695">
            <v>125.02</v>
          </cell>
        </row>
        <row r="1697">
          <cell r="A1697" t="str">
            <v>07025</v>
          </cell>
          <cell r="B1697" t="str">
            <v>Forra para porta externa 80x210</v>
          </cell>
          <cell r="C1697" t="str">
            <v>un</v>
          </cell>
          <cell r="F1697">
            <v>22.88</v>
          </cell>
          <cell r="G1697">
            <v>17.34</v>
          </cell>
          <cell r="H1697">
            <v>40.22</v>
          </cell>
        </row>
        <row r="1698">
          <cell r="A1698" t="str">
            <v>078</v>
          </cell>
          <cell r="B1698" t="str">
            <v>Cimento</v>
          </cell>
          <cell r="C1698" t="str">
            <v>kg</v>
          </cell>
          <cell r="D1698">
            <v>1.5</v>
          </cell>
          <cell r="E1698">
            <v>0.24</v>
          </cell>
          <cell r="F1698">
            <v>0.36</v>
          </cell>
        </row>
        <row r="1699">
          <cell r="A1699" t="str">
            <v>022</v>
          </cell>
          <cell r="B1699" t="str">
            <v>Areia média</v>
          </cell>
          <cell r="C1699" t="str">
            <v>m3</v>
          </cell>
          <cell r="D1699">
            <v>8.0000000000000002E-3</v>
          </cell>
          <cell r="E1699">
            <v>12</v>
          </cell>
          <cell r="F1699">
            <v>9.6000000000000002E-2</v>
          </cell>
        </row>
        <row r="1700">
          <cell r="A1700" t="str">
            <v>275</v>
          </cell>
          <cell r="B1700" t="str">
            <v>Prego 17x27</v>
          </cell>
          <cell r="C1700" t="str">
            <v>kg</v>
          </cell>
          <cell r="D1700">
            <v>0.15</v>
          </cell>
          <cell r="E1700">
            <v>2.09</v>
          </cell>
          <cell r="F1700">
            <v>0.31349999999999995</v>
          </cell>
        </row>
        <row r="1701">
          <cell r="A1701" t="str">
            <v>026</v>
          </cell>
          <cell r="B1701" t="str">
            <v>Batente madeira de lei 3x14</v>
          </cell>
          <cell r="C1701" t="str">
            <v>ml</v>
          </cell>
          <cell r="D1701">
            <v>5.0999999999999996</v>
          </cell>
          <cell r="E1701">
            <v>3.3</v>
          </cell>
          <cell r="F1701">
            <v>16.829999999999998</v>
          </cell>
        </row>
        <row r="1702">
          <cell r="A1702" t="str">
            <v>300</v>
          </cell>
          <cell r="B1702" t="str">
            <v>Servente</v>
          </cell>
          <cell r="C1702" t="str">
            <v>h</v>
          </cell>
          <cell r="D1702">
            <v>1.5</v>
          </cell>
          <cell r="E1702">
            <v>3.51</v>
          </cell>
          <cell r="F1702" t="str">
            <v xml:space="preserve"> </v>
          </cell>
          <cell r="G1702">
            <v>5.2649999999999997</v>
          </cell>
        </row>
        <row r="1703">
          <cell r="A1703" t="str">
            <v>070</v>
          </cell>
          <cell r="B1703" t="str">
            <v>Carpinteiro</v>
          </cell>
          <cell r="C1703" t="str">
            <v>h</v>
          </cell>
          <cell r="D1703">
            <v>1</v>
          </cell>
          <cell r="E1703">
            <v>5.38</v>
          </cell>
          <cell r="F1703" t="str">
            <v xml:space="preserve"> </v>
          </cell>
          <cell r="G1703">
            <v>5.38</v>
          </cell>
        </row>
        <row r="1704">
          <cell r="A1704" t="str">
            <v>254</v>
          </cell>
          <cell r="B1704" t="str">
            <v>Pedreiro</v>
          </cell>
          <cell r="C1704" t="str">
            <v>h</v>
          </cell>
          <cell r="D1704">
            <v>0.5</v>
          </cell>
          <cell r="E1704">
            <v>5.38</v>
          </cell>
          <cell r="F1704" t="str">
            <v xml:space="preserve"> </v>
          </cell>
          <cell r="G1704">
            <v>2.69</v>
          </cell>
        </row>
        <row r="1705">
          <cell r="B1705" t="str">
            <v>Total sem BDI</v>
          </cell>
          <cell r="F1705">
            <v>17.599499999999999</v>
          </cell>
          <cell r="G1705">
            <v>13.334999999999999</v>
          </cell>
          <cell r="H1705">
            <v>30.9345</v>
          </cell>
        </row>
        <row r="1706">
          <cell r="B1706" t="str">
            <v>Total com BDI</v>
          </cell>
          <cell r="F1706">
            <v>22.88</v>
          </cell>
          <cell r="G1706">
            <v>17.34</v>
          </cell>
          <cell r="H1706">
            <v>40.22</v>
          </cell>
        </row>
        <row r="1708">
          <cell r="A1708" t="str">
            <v>07006</v>
          </cell>
          <cell r="B1708" t="str">
            <v>Porta externa 80x210 c/ ferragens</v>
          </cell>
          <cell r="C1708" t="str">
            <v>un</v>
          </cell>
          <cell r="F1708">
            <v>122.79</v>
          </cell>
          <cell r="G1708">
            <v>23.11</v>
          </cell>
          <cell r="H1708">
            <v>145.9</v>
          </cell>
        </row>
        <row r="1709">
          <cell r="A1709" t="str">
            <v>265</v>
          </cell>
          <cell r="B1709" t="str">
            <v>Porta externa 80x210</v>
          </cell>
          <cell r="C1709" t="str">
            <v>un</v>
          </cell>
          <cell r="D1709">
            <v>1</v>
          </cell>
          <cell r="E1709">
            <v>60</v>
          </cell>
          <cell r="F1709">
            <v>60</v>
          </cell>
        </row>
        <row r="1710">
          <cell r="A1710" t="str">
            <v>169</v>
          </cell>
          <cell r="B1710" t="str">
            <v>Guarnição madeira de lei  1,5x5</v>
          </cell>
          <cell r="C1710" t="str">
            <v>ml</v>
          </cell>
          <cell r="D1710">
            <v>5.4</v>
          </cell>
          <cell r="E1710">
            <v>0.68</v>
          </cell>
          <cell r="F1710">
            <v>3.6720000000000006</v>
          </cell>
        </row>
        <row r="1711">
          <cell r="A1711" t="str">
            <v>118</v>
          </cell>
          <cell r="B1711" t="str">
            <v xml:space="preserve">Dobradiça inóx </v>
          </cell>
          <cell r="C1711" t="str">
            <v>un</v>
          </cell>
          <cell r="D1711">
            <v>3</v>
          </cell>
          <cell r="E1711">
            <v>3.11</v>
          </cell>
          <cell r="F1711">
            <v>9.33</v>
          </cell>
        </row>
        <row r="1712">
          <cell r="A1712" t="str">
            <v>145</v>
          </cell>
          <cell r="B1712" t="str">
            <v>Fechadura inóx tambor</v>
          </cell>
          <cell r="C1712" t="str">
            <v>un</v>
          </cell>
          <cell r="D1712">
            <v>1</v>
          </cell>
          <cell r="E1712">
            <v>21.45</v>
          </cell>
          <cell r="F1712">
            <v>21.45</v>
          </cell>
          <cell r="G1712" t="str">
            <v xml:space="preserve"> </v>
          </cell>
          <cell r="H1712" t="str">
            <v xml:space="preserve"> </v>
          </cell>
        </row>
        <row r="1713">
          <cell r="A1713" t="str">
            <v>300</v>
          </cell>
          <cell r="B1713" t="str">
            <v>Servente</v>
          </cell>
          <cell r="C1713" t="str">
            <v>h</v>
          </cell>
          <cell r="D1713">
            <v>2</v>
          </cell>
          <cell r="E1713">
            <v>3.51</v>
          </cell>
          <cell r="F1713" t="str">
            <v xml:space="preserve"> </v>
          </cell>
          <cell r="G1713">
            <v>7.02</v>
          </cell>
        </row>
        <row r="1714">
          <cell r="A1714" t="str">
            <v>070</v>
          </cell>
          <cell r="B1714" t="str">
            <v>Carpinteiro</v>
          </cell>
          <cell r="C1714" t="str">
            <v>h</v>
          </cell>
          <cell r="D1714">
            <v>2</v>
          </cell>
          <cell r="E1714">
            <v>5.38</v>
          </cell>
          <cell r="F1714" t="str">
            <v xml:space="preserve"> </v>
          </cell>
          <cell r="G1714">
            <v>10.76</v>
          </cell>
        </row>
        <row r="1715">
          <cell r="B1715" t="str">
            <v>Total sem BDI</v>
          </cell>
          <cell r="F1715">
            <v>94.451999999999998</v>
          </cell>
          <cell r="G1715">
            <v>17.78</v>
          </cell>
          <cell r="H1715">
            <v>112.232</v>
          </cell>
        </row>
        <row r="1716">
          <cell r="B1716" t="str">
            <v>Total com BDI</v>
          </cell>
          <cell r="F1716">
            <v>122.79</v>
          </cell>
          <cell r="G1716">
            <v>23.11</v>
          </cell>
          <cell r="H1716">
            <v>145.9</v>
          </cell>
        </row>
        <row r="1718">
          <cell r="A1718" t="str">
            <v>07026</v>
          </cell>
          <cell r="B1718" t="str">
            <v>Forra para porta externa 90x210</v>
          </cell>
          <cell r="C1718" t="str">
            <v>un</v>
          </cell>
          <cell r="F1718">
            <v>23.31</v>
          </cell>
          <cell r="G1718">
            <v>17.34</v>
          </cell>
          <cell r="H1718">
            <v>40.65</v>
          </cell>
        </row>
        <row r="1719">
          <cell r="A1719" t="str">
            <v>078</v>
          </cell>
          <cell r="B1719" t="str">
            <v>Cimento</v>
          </cell>
          <cell r="C1719" t="str">
            <v>kg</v>
          </cell>
          <cell r="D1719">
            <v>1.5</v>
          </cell>
          <cell r="E1719">
            <v>0.24</v>
          </cell>
          <cell r="F1719">
            <v>0.36</v>
          </cell>
        </row>
        <row r="1720">
          <cell r="A1720" t="str">
            <v>022</v>
          </cell>
          <cell r="B1720" t="str">
            <v>Areia média</v>
          </cell>
          <cell r="C1720" t="str">
            <v>m3</v>
          </cell>
          <cell r="D1720">
            <v>8.0000000000000002E-3</v>
          </cell>
          <cell r="E1720">
            <v>12</v>
          </cell>
          <cell r="F1720">
            <v>9.6000000000000002E-2</v>
          </cell>
        </row>
        <row r="1721">
          <cell r="A1721" t="str">
            <v>275</v>
          </cell>
          <cell r="B1721" t="str">
            <v>Prego 17x27</v>
          </cell>
          <cell r="C1721" t="str">
            <v>kg</v>
          </cell>
          <cell r="D1721">
            <v>0.15</v>
          </cell>
          <cell r="E1721">
            <v>2.09</v>
          </cell>
          <cell r="F1721">
            <v>0.31349999999999995</v>
          </cell>
        </row>
        <row r="1722">
          <cell r="A1722" t="str">
            <v>026</v>
          </cell>
          <cell r="B1722" t="str">
            <v>Batente madeira de lei 3x14</v>
          </cell>
          <cell r="C1722" t="str">
            <v>ml</v>
          </cell>
          <cell r="D1722">
            <v>5.2</v>
          </cell>
          <cell r="E1722">
            <v>3.3</v>
          </cell>
          <cell r="F1722">
            <v>17.16</v>
          </cell>
        </row>
        <row r="1723">
          <cell r="A1723" t="str">
            <v>300</v>
          </cell>
          <cell r="B1723" t="str">
            <v>Servente</v>
          </cell>
          <cell r="C1723" t="str">
            <v>h</v>
          </cell>
          <cell r="D1723">
            <v>1.5</v>
          </cell>
          <cell r="E1723">
            <v>3.51</v>
          </cell>
          <cell r="F1723" t="str">
            <v xml:space="preserve"> </v>
          </cell>
          <cell r="G1723">
            <v>5.2649999999999997</v>
          </cell>
        </row>
        <row r="1724">
          <cell r="A1724" t="str">
            <v>070</v>
          </cell>
          <cell r="B1724" t="str">
            <v>Carpinteiro</v>
          </cell>
          <cell r="C1724" t="str">
            <v>h</v>
          </cell>
          <cell r="D1724">
            <v>1</v>
          </cell>
          <cell r="E1724">
            <v>5.38</v>
          </cell>
          <cell r="F1724" t="str">
            <v xml:space="preserve"> </v>
          </cell>
          <cell r="G1724">
            <v>5.38</v>
          </cell>
        </row>
        <row r="1725">
          <cell r="A1725" t="str">
            <v>254</v>
          </cell>
          <cell r="B1725" t="str">
            <v>Pedreiro</v>
          </cell>
          <cell r="C1725" t="str">
            <v>h</v>
          </cell>
          <cell r="D1725">
            <v>0.5</v>
          </cell>
          <cell r="E1725">
            <v>5.38</v>
          </cell>
          <cell r="F1725" t="str">
            <v xml:space="preserve"> </v>
          </cell>
          <cell r="G1725">
            <v>2.69</v>
          </cell>
        </row>
        <row r="1726">
          <cell r="B1726" t="str">
            <v>Total sem BDI</v>
          </cell>
          <cell r="F1726">
            <v>17.929500000000001</v>
          </cell>
          <cell r="G1726">
            <v>13.334999999999999</v>
          </cell>
          <cell r="H1726">
            <v>31.264499999999998</v>
          </cell>
        </row>
        <row r="1727">
          <cell r="B1727" t="str">
            <v>Total com BDI</v>
          </cell>
          <cell r="F1727">
            <v>23.31</v>
          </cell>
          <cell r="G1727">
            <v>17.34</v>
          </cell>
          <cell r="H1727">
            <v>40.65</v>
          </cell>
        </row>
        <row r="1729">
          <cell r="A1729" t="str">
            <v>07007</v>
          </cell>
          <cell r="B1729" t="str">
            <v>Porta externa 90x210</v>
          </cell>
          <cell r="C1729" t="str">
            <v>un</v>
          </cell>
          <cell r="F1729">
            <v>148.96</v>
          </cell>
          <cell r="G1729">
            <v>23.11</v>
          </cell>
          <cell r="H1729">
            <v>172.07</v>
          </cell>
        </row>
        <row r="1730">
          <cell r="A1730" t="str">
            <v>266</v>
          </cell>
          <cell r="B1730" t="str">
            <v>Porta externa 90x210</v>
          </cell>
          <cell r="C1730" t="str">
            <v>un</v>
          </cell>
          <cell r="D1730">
            <v>1</v>
          </cell>
          <cell r="E1730">
            <v>80</v>
          </cell>
          <cell r="F1730">
            <v>80</v>
          </cell>
        </row>
        <row r="1731">
          <cell r="A1731" t="str">
            <v>169</v>
          </cell>
          <cell r="B1731" t="str">
            <v>Guarnição madeira de lei  1,5x5</v>
          </cell>
          <cell r="C1731" t="str">
            <v>ml</v>
          </cell>
          <cell r="D1731">
            <v>5.6</v>
          </cell>
          <cell r="E1731">
            <v>0.68</v>
          </cell>
          <cell r="F1731">
            <v>3.8079999999999998</v>
          </cell>
        </row>
        <row r="1732">
          <cell r="A1732" t="str">
            <v>118</v>
          </cell>
          <cell r="B1732" t="str">
            <v xml:space="preserve">Dobradiça inóx </v>
          </cell>
          <cell r="C1732" t="str">
            <v>un</v>
          </cell>
          <cell r="D1732">
            <v>3</v>
          </cell>
          <cell r="E1732">
            <v>3.11</v>
          </cell>
          <cell r="F1732">
            <v>9.33</v>
          </cell>
        </row>
        <row r="1733">
          <cell r="A1733" t="str">
            <v>145</v>
          </cell>
          <cell r="B1733" t="str">
            <v>Fechadura inóx tambor</v>
          </cell>
          <cell r="C1733" t="str">
            <v>un</v>
          </cell>
          <cell r="D1733">
            <v>1</v>
          </cell>
          <cell r="E1733">
            <v>21.45</v>
          </cell>
          <cell r="F1733">
            <v>21.45</v>
          </cell>
          <cell r="G1733" t="str">
            <v xml:space="preserve"> </v>
          </cell>
          <cell r="H1733" t="str">
            <v xml:space="preserve"> </v>
          </cell>
        </row>
        <row r="1734">
          <cell r="A1734" t="str">
            <v>300</v>
          </cell>
          <cell r="B1734" t="str">
            <v>Servente</v>
          </cell>
          <cell r="C1734" t="str">
            <v>h</v>
          </cell>
          <cell r="D1734">
            <v>2</v>
          </cell>
          <cell r="E1734">
            <v>3.51</v>
          </cell>
          <cell r="F1734" t="str">
            <v xml:space="preserve"> </v>
          </cell>
          <cell r="G1734">
            <v>7.02</v>
          </cell>
        </row>
        <row r="1735">
          <cell r="A1735" t="str">
            <v>070</v>
          </cell>
          <cell r="B1735" t="str">
            <v>Carpinteiro</v>
          </cell>
          <cell r="C1735" t="str">
            <v>h</v>
          </cell>
          <cell r="D1735">
            <v>2</v>
          </cell>
          <cell r="E1735">
            <v>5.38</v>
          </cell>
          <cell r="F1735" t="str">
            <v xml:space="preserve"> </v>
          </cell>
          <cell r="G1735">
            <v>10.76</v>
          </cell>
        </row>
        <row r="1736">
          <cell r="B1736" t="str">
            <v>Total sem BDI</v>
          </cell>
          <cell r="F1736">
            <v>114.58799999999999</v>
          </cell>
          <cell r="G1736">
            <v>17.78</v>
          </cell>
          <cell r="H1736">
            <v>132.36799999999999</v>
          </cell>
        </row>
        <row r="1737">
          <cell r="B1737" t="str">
            <v>Total com BDI</v>
          </cell>
          <cell r="F1737">
            <v>148.96</v>
          </cell>
          <cell r="G1737">
            <v>23.11</v>
          </cell>
          <cell r="H1737">
            <v>172.07</v>
          </cell>
        </row>
        <row r="1739">
          <cell r="A1739" t="str">
            <v>07027</v>
          </cell>
          <cell r="B1739" t="str">
            <v>Forra para porta externa 100x210</v>
          </cell>
          <cell r="C1739" t="str">
            <v>un</v>
          </cell>
          <cell r="F1739">
            <v>23.74</v>
          </cell>
          <cell r="G1739">
            <v>17.34</v>
          </cell>
          <cell r="H1739">
            <v>41.08</v>
          </cell>
        </row>
        <row r="1740">
          <cell r="A1740" t="str">
            <v>078</v>
          </cell>
          <cell r="B1740" t="str">
            <v>Cimento</v>
          </cell>
          <cell r="C1740" t="str">
            <v>kg</v>
          </cell>
          <cell r="D1740">
            <v>1.5</v>
          </cell>
          <cell r="E1740">
            <v>0.24</v>
          </cell>
          <cell r="F1740">
            <v>0.36</v>
          </cell>
        </row>
        <row r="1741">
          <cell r="A1741" t="str">
            <v>022</v>
          </cell>
          <cell r="B1741" t="str">
            <v>Areia média</v>
          </cell>
          <cell r="C1741" t="str">
            <v>m3</v>
          </cell>
          <cell r="D1741">
            <v>8.0000000000000002E-3</v>
          </cell>
          <cell r="E1741">
            <v>12</v>
          </cell>
          <cell r="F1741">
            <v>9.6000000000000002E-2</v>
          </cell>
        </row>
        <row r="1742">
          <cell r="A1742" t="str">
            <v>275</v>
          </cell>
          <cell r="B1742" t="str">
            <v>Prego 17x27</v>
          </cell>
          <cell r="C1742" t="str">
            <v>kg</v>
          </cell>
          <cell r="D1742">
            <v>0.15</v>
          </cell>
          <cell r="E1742">
            <v>2.09</v>
          </cell>
          <cell r="F1742">
            <v>0.31349999999999995</v>
          </cell>
        </row>
        <row r="1743">
          <cell r="A1743" t="str">
            <v>026</v>
          </cell>
          <cell r="B1743" t="str">
            <v>Batente madeira de lei 3x14</v>
          </cell>
          <cell r="C1743" t="str">
            <v>ml</v>
          </cell>
          <cell r="D1743">
            <v>5.3</v>
          </cell>
          <cell r="E1743">
            <v>3.3</v>
          </cell>
          <cell r="F1743">
            <v>17.489999999999998</v>
          </cell>
        </row>
        <row r="1744">
          <cell r="A1744" t="str">
            <v>300</v>
          </cell>
          <cell r="B1744" t="str">
            <v>Servente</v>
          </cell>
          <cell r="C1744" t="str">
            <v>h</v>
          </cell>
          <cell r="D1744">
            <v>1.5</v>
          </cell>
          <cell r="E1744">
            <v>3.51</v>
          </cell>
          <cell r="F1744" t="str">
            <v xml:space="preserve"> </v>
          </cell>
          <cell r="G1744">
            <v>5.2649999999999997</v>
          </cell>
        </row>
        <row r="1745">
          <cell r="A1745" t="str">
            <v>070</v>
          </cell>
          <cell r="B1745" t="str">
            <v>Carpinteiro</v>
          </cell>
          <cell r="C1745" t="str">
            <v>h</v>
          </cell>
          <cell r="D1745">
            <v>1</v>
          </cell>
          <cell r="E1745">
            <v>5.38</v>
          </cell>
          <cell r="F1745" t="str">
            <v xml:space="preserve"> </v>
          </cell>
          <cell r="G1745">
            <v>5.38</v>
          </cell>
        </row>
        <row r="1746">
          <cell r="A1746" t="str">
            <v>254</v>
          </cell>
          <cell r="B1746" t="str">
            <v>Pedreiro</v>
          </cell>
          <cell r="C1746" t="str">
            <v>h</v>
          </cell>
          <cell r="D1746">
            <v>0.5</v>
          </cell>
          <cell r="E1746">
            <v>5.38</v>
          </cell>
          <cell r="F1746" t="str">
            <v xml:space="preserve"> </v>
          </cell>
          <cell r="G1746">
            <v>2.69</v>
          </cell>
        </row>
        <row r="1747">
          <cell r="B1747" t="str">
            <v>Total sem BDI</v>
          </cell>
          <cell r="F1747">
            <v>18.259499999999999</v>
          </cell>
          <cell r="G1747">
            <v>13.334999999999999</v>
          </cell>
          <cell r="H1747">
            <v>31.594499999999996</v>
          </cell>
        </row>
        <row r="1748">
          <cell r="B1748" t="str">
            <v>Total com BDI</v>
          </cell>
          <cell r="F1748">
            <v>23.74</v>
          </cell>
          <cell r="G1748">
            <v>17.34</v>
          </cell>
          <cell r="H1748">
            <v>41.08</v>
          </cell>
        </row>
        <row r="1750">
          <cell r="A1750" t="str">
            <v>07008</v>
          </cell>
          <cell r="B1750" t="str">
            <v>Porta externa 100x210 c/ ferragens</v>
          </cell>
          <cell r="C1750" t="str">
            <v>un</v>
          </cell>
          <cell r="F1750">
            <v>162.49</v>
          </cell>
          <cell r="G1750">
            <v>23.11</v>
          </cell>
          <cell r="H1750">
            <v>185.60000000000002</v>
          </cell>
        </row>
        <row r="1751">
          <cell r="A1751" t="str">
            <v>264</v>
          </cell>
          <cell r="B1751" t="str">
            <v>Porta externa 100x210</v>
          </cell>
          <cell r="C1751" t="str">
            <v>un</v>
          </cell>
          <cell r="D1751">
            <v>1</v>
          </cell>
          <cell r="E1751">
            <v>90</v>
          </cell>
          <cell r="F1751">
            <v>90</v>
          </cell>
        </row>
        <row r="1752">
          <cell r="A1752" t="str">
            <v>169</v>
          </cell>
          <cell r="B1752" t="str">
            <v>Guarnição madeira de lei  1,5x5</v>
          </cell>
          <cell r="C1752" t="str">
            <v>ml</v>
          </cell>
          <cell r="D1752">
            <v>6.2</v>
          </cell>
          <cell r="E1752">
            <v>0.68</v>
          </cell>
          <cell r="F1752">
            <v>4.2160000000000002</v>
          </cell>
        </row>
        <row r="1753">
          <cell r="A1753" t="str">
            <v>118</v>
          </cell>
          <cell r="B1753" t="str">
            <v xml:space="preserve">Dobradiça inóx </v>
          </cell>
          <cell r="C1753" t="str">
            <v>un</v>
          </cell>
          <cell r="D1753">
            <v>3</v>
          </cell>
          <cell r="E1753">
            <v>3.11</v>
          </cell>
          <cell r="F1753">
            <v>9.33</v>
          </cell>
        </row>
        <row r="1754">
          <cell r="A1754" t="str">
            <v>145</v>
          </cell>
          <cell r="B1754" t="str">
            <v>Fechadura inóx tambor</v>
          </cell>
          <cell r="C1754" t="str">
            <v>un</v>
          </cell>
          <cell r="D1754">
            <v>1</v>
          </cell>
          <cell r="E1754">
            <v>21.45</v>
          </cell>
          <cell r="F1754">
            <v>21.45</v>
          </cell>
          <cell r="G1754" t="str">
            <v xml:space="preserve"> </v>
          </cell>
          <cell r="H1754" t="str">
            <v xml:space="preserve"> </v>
          </cell>
        </row>
        <row r="1755">
          <cell r="A1755" t="str">
            <v>300</v>
          </cell>
          <cell r="B1755" t="str">
            <v>Servente</v>
          </cell>
          <cell r="C1755" t="str">
            <v>h</v>
          </cell>
          <cell r="D1755">
            <v>2</v>
          </cell>
          <cell r="E1755">
            <v>3.51</v>
          </cell>
          <cell r="F1755" t="str">
            <v xml:space="preserve"> </v>
          </cell>
          <cell r="G1755">
            <v>7.02</v>
          </cell>
        </row>
        <row r="1756">
          <cell r="A1756" t="str">
            <v>070</v>
          </cell>
          <cell r="B1756" t="str">
            <v>Carpinteiro</v>
          </cell>
          <cell r="C1756" t="str">
            <v>h</v>
          </cell>
          <cell r="D1756">
            <v>2</v>
          </cell>
          <cell r="E1756">
            <v>5.38</v>
          </cell>
          <cell r="F1756" t="str">
            <v xml:space="preserve"> </v>
          </cell>
          <cell r="G1756">
            <v>10.76</v>
          </cell>
        </row>
        <row r="1757">
          <cell r="B1757" t="str">
            <v>Total sem BDI</v>
          </cell>
          <cell r="F1757">
            <v>124.996</v>
          </cell>
          <cell r="G1757">
            <v>17.78</v>
          </cell>
          <cell r="H1757">
            <v>142.77600000000001</v>
          </cell>
        </row>
        <row r="1758">
          <cell r="B1758" t="str">
            <v>Total com BDI</v>
          </cell>
          <cell r="F1758">
            <v>162.49</v>
          </cell>
          <cell r="G1758">
            <v>23.11</v>
          </cell>
          <cell r="H1758">
            <v>185.60000000000002</v>
          </cell>
        </row>
        <row r="1760">
          <cell r="A1760" t="str">
            <v>07009</v>
          </cell>
          <cell r="B1760" t="str">
            <v>Contra marco de alumínio</v>
          </cell>
          <cell r="C1760" t="str">
            <v>m</v>
          </cell>
          <cell r="F1760">
            <v>3.11</v>
          </cell>
          <cell r="G1760">
            <v>1.73</v>
          </cell>
          <cell r="H1760">
            <v>4.84</v>
          </cell>
        </row>
        <row r="1761">
          <cell r="A1761" t="str">
            <v>106</v>
          </cell>
          <cell r="B1761" t="str">
            <v>Contra marco alumínio</v>
          </cell>
          <cell r="C1761" t="str">
            <v>m</v>
          </cell>
          <cell r="D1761">
            <v>1</v>
          </cell>
          <cell r="E1761">
            <v>2.39</v>
          </cell>
          <cell r="F1761">
            <v>2.39</v>
          </cell>
          <cell r="G1761" t="str">
            <v xml:space="preserve"> </v>
          </cell>
          <cell r="H1761" t="str">
            <v xml:space="preserve"> </v>
          </cell>
        </row>
        <row r="1762">
          <cell r="A1762" t="str">
            <v>254</v>
          </cell>
          <cell r="B1762" t="str">
            <v>Pedreiro</v>
          </cell>
          <cell r="C1762" t="str">
            <v>h</v>
          </cell>
          <cell r="D1762">
            <v>0.15</v>
          </cell>
          <cell r="E1762">
            <v>5.38</v>
          </cell>
          <cell r="F1762" t="str">
            <v xml:space="preserve"> </v>
          </cell>
          <cell r="G1762">
            <v>0.80699999999999994</v>
          </cell>
        </row>
        <row r="1763">
          <cell r="A1763" t="str">
            <v>300</v>
          </cell>
          <cell r="B1763" t="str">
            <v>Servente</v>
          </cell>
          <cell r="C1763" t="str">
            <v>h</v>
          </cell>
          <cell r="D1763">
            <v>0.15</v>
          </cell>
          <cell r="E1763">
            <v>3.51</v>
          </cell>
          <cell r="F1763" t="str">
            <v xml:space="preserve"> </v>
          </cell>
          <cell r="G1763">
            <v>0.52649999999999997</v>
          </cell>
        </row>
        <row r="1764">
          <cell r="B1764" t="str">
            <v>Total sem BDI</v>
          </cell>
          <cell r="F1764">
            <v>2.39</v>
          </cell>
          <cell r="G1764">
            <v>1.3334999999999999</v>
          </cell>
          <cell r="H1764">
            <v>3.7235</v>
          </cell>
        </row>
        <row r="1765">
          <cell r="B1765" t="str">
            <v>Total com BDI</v>
          </cell>
          <cell r="F1765">
            <v>3.11</v>
          </cell>
          <cell r="G1765">
            <v>1.73</v>
          </cell>
          <cell r="H1765">
            <v>4.84</v>
          </cell>
        </row>
        <row r="1767">
          <cell r="A1767" t="str">
            <v>07010</v>
          </cell>
          <cell r="B1767" t="str">
            <v>Porta de alumínio tipo veneziana</v>
          </cell>
          <cell r="C1767" t="str">
            <v>m2</v>
          </cell>
          <cell r="F1767">
            <v>193.05</v>
          </cell>
          <cell r="H1767">
            <v>195.91000000000003</v>
          </cell>
        </row>
        <row r="1768">
          <cell r="A1768" t="str">
            <v>421</v>
          </cell>
          <cell r="B1768" t="str">
            <v>Porta de alumínio tipo veneziana</v>
          </cell>
          <cell r="C1768" t="str">
            <v>m2</v>
          </cell>
          <cell r="D1768">
            <v>1</v>
          </cell>
          <cell r="E1768">
            <v>148.5</v>
          </cell>
          <cell r="F1768">
            <v>148.5</v>
          </cell>
        </row>
        <row r="1769">
          <cell r="A1769" t="str">
            <v>746</v>
          </cell>
          <cell r="B1769" t="str">
            <v>Mão de obra colocação de esquadrias</v>
          </cell>
          <cell r="C1769" t="str">
            <v>m2</v>
          </cell>
          <cell r="D1769">
            <v>1</v>
          </cell>
          <cell r="E1769">
            <v>2.2000000000000002</v>
          </cell>
          <cell r="G1769">
            <v>2.2000000000000002</v>
          </cell>
        </row>
        <row r="1770">
          <cell r="B1770" t="str">
            <v>Total sem BDI</v>
          </cell>
          <cell r="F1770">
            <v>148.5</v>
          </cell>
          <cell r="G1770">
            <v>2.2000000000000002</v>
          </cell>
          <cell r="H1770">
            <v>150.69999999999999</v>
          </cell>
        </row>
        <row r="1771">
          <cell r="B1771" t="str">
            <v>Total com BDI</v>
          </cell>
          <cell r="F1771">
            <v>193.05</v>
          </cell>
          <cell r="G1771">
            <v>2.86</v>
          </cell>
          <cell r="H1771">
            <v>195.91000000000003</v>
          </cell>
        </row>
        <row r="1773">
          <cell r="A1773" t="str">
            <v>07011</v>
          </cell>
          <cell r="B1773" t="str">
            <v>Porta de alumínio e vidro</v>
          </cell>
          <cell r="C1773" t="str">
            <v>m2</v>
          </cell>
          <cell r="F1773">
            <v>207.35</v>
          </cell>
          <cell r="H1773">
            <v>210.21</v>
          </cell>
        </row>
        <row r="1774">
          <cell r="A1774" t="str">
            <v>422</v>
          </cell>
          <cell r="B1774" t="str">
            <v>Porta de alumínio e vidro</v>
          </cell>
          <cell r="C1774" t="str">
            <v>m2</v>
          </cell>
          <cell r="D1774">
            <v>1</v>
          </cell>
          <cell r="E1774">
            <v>159.5</v>
          </cell>
          <cell r="F1774">
            <v>159.5</v>
          </cell>
        </row>
        <row r="1775">
          <cell r="A1775" t="str">
            <v>746</v>
          </cell>
          <cell r="B1775" t="str">
            <v>Mão de obra colocação de esquadrias</v>
          </cell>
          <cell r="C1775" t="str">
            <v>m2</v>
          </cell>
          <cell r="D1775">
            <v>1</v>
          </cell>
          <cell r="E1775">
            <v>2.2000000000000002</v>
          </cell>
          <cell r="G1775">
            <v>2.2000000000000002</v>
          </cell>
        </row>
        <row r="1776">
          <cell r="B1776" t="str">
            <v>Total sem BDI</v>
          </cell>
          <cell r="F1776">
            <v>159.5</v>
          </cell>
          <cell r="G1776">
            <v>2.2000000000000002</v>
          </cell>
          <cell r="H1776">
            <v>161.69999999999999</v>
          </cell>
        </row>
        <row r="1777">
          <cell r="B1777" t="str">
            <v>Total com BDI</v>
          </cell>
          <cell r="F1777">
            <v>207.35</v>
          </cell>
          <cell r="G1777">
            <v>2.86</v>
          </cell>
          <cell r="H1777">
            <v>210.21</v>
          </cell>
        </row>
        <row r="1779">
          <cell r="A1779" t="str">
            <v>07012</v>
          </cell>
          <cell r="B1779" t="str">
            <v>Janela de alumínio de correr</v>
          </cell>
          <cell r="C1779" t="str">
            <v>m2</v>
          </cell>
          <cell r="F1779">
            <v>128.69999999999999</v>
          </cell>
          <cell r="H1779">
            <v>131.56</v>
          </cell>
        </row>
        <row r="1780">
          <cell r="A1780" t="str">
            <v>418</v>
          </cell>
          <cell r="B1780" t="str">
            <v>Janela de alumínio de correr</v>
          </cell>
          <cell r="C1780" t="str">
            <v>m2</v>
          </cell>
          <cell r="D1780">
            <v>1</v>
          </cell>
          <cell r="E1780">
            <v>99</v>
          </cell>
          <cell r="F1780">
            <v>99</v>
          </cell>
        </row>
        <row r="1781">
          <cell r="A1781" t="str">
            <v>746</v>
          </cell>
          <cell r="B1781" t="str">
            <v>Mão de obra colocação de esquadrias</v>
          </cell>
          <cell r="C1781" t="str">
            <v>m2</v>
          </cell>
          <cell r="D1781">
            <v>1</v>
          </cell>
          <cell r="E1781">
            <v>2.2000000000000002</v>
          </cell>
          <cell r="G1781">
            <v>2.2000000000000002</v>
          </cell>
        </row>
        <row r="1782">
          <cell r="B1782" t="str">
            <v>Total sem BDI</v>
          </cell>
          <cell r="F1782">
            <v>99</v>
          </cell>
          <cell r="G1782">
            <v>2.2000000000000002</v>
          </cell>
          <cell r="H1782">
            <v>101.2</v>
          </cell>
        </row>
        <row r="1783">
          <cell r="B1783" t="str">
            <v>Total com BDI</v>
          </cell>
          <cell r="F1783">
            <v>128.69999999999999</v>
          </cell>
          <cell r="G1783">
            <v>2.86</v>
          </cell>
          <cell r="H1783">
            <v>131.56</v>
          </cell>
        </row>
        <row r="1785">
          <cell r="A1785" t="str">
            <v>07013</v>
          </cell>
          <cell r="B1785" t="str">
            <v>Janela de alumínio basculante</v>
          </cell>
          <cell r="C1785" t="str">
            <v>m2</v>
          </cell>
          <cell r="F1785">
            <v>143</v>
          </cell>
          <cell r="H1785">
            <v>145.86000000000001</v>
          </cell>
        </row>
        <row r="1786">
          <cell r="A1786" t="str">
            <v>419</v>
          </cell>
          <cell r="B1786" t="str">
            <v>Janela de alumínio basculante</v>
          </cell>
          <cell r="C1786" t="str">
            <v>m2</v>
          </cell>
          <cell r="D1786">
            <v>1</v>
          </cell>
          <cell r="E1786">
            <v>110</v>
          </cell>
          <cell r="F1786">
            <v>110</v>
          </cell>
        </row>
        <row r="1787">
          <cell r="A1787" t="str">
            <v>746</v>
          </cell>
          <cell r="B1787" t="str">
            <v>Mão de obra colocação de esquadrias</v>
          </cell>
          <cell r="C1787" t="str">
            <v>m2</v>
          </cell>
          <cell r="D1787">
            <v>1</v>
          </cell>
          <cell r="E1787">
            <v>2.2000000000000002</v>
          </cell>
          <cell r="G1787">
            <v>2.2000000000000002</v>
          </cell>
        </row>
        <row r="1788">
          <cell r="B1788" t="str">
            <v>Total sem BDI</v>
          </cell>
          <cell r="F1788">
            <v>110</v>
          </cell>
          <cell r="G1788">
            <v>2.2000000000000002</v>
          </cell>
          <cell r="H1788">
            <v>112.2</v>
          </cell>
        </row>
        <row r="1789">
          <cell r="B1789" t="str">
            <v>Total com BDI</v>
          </cell>
          <cell r="F1789">
            <v>143</v>
          </cell>
          <cell r="G1789">
            <v>2.86</v>
          </cell>
          <cell r="H1789">
            <v>145.86000000000001</v>
          </cell>
        </row>
        <row r="1791">
          <cell r="A1791" t="str">
            <v>07014</v>
          </cell>
          <cell r="B1791" t="str">
            <v>Janela de alumínio tipo maximar</v>
          </cell>
          <cell r="C1791" t="str">
            <v>m2</v>
          </cell>
          <cell r="F1791">
            <v>128.69999999999999</v>
          </cell>
          <cell r="H1791">
            <v>131.56</v>
          </cell>
        </row>
        <row r="1792">
          <cell r="A1792" t="str">
            <v>420</v>
          </cell>
          <cell r="B1792" t="str">
            <v>Janela de alumínio tipo maximar</v>
          </cell>
          <cell r="C1792" t="str">
            <v>m2</v>
          </cell>
          <cell r="D1792">
            <v>1</v>
          </cell>
          <cell r="E1792">
            <v>99</v>
          </cell>
          <cell r="F1792">
            <v>99</v>
          </cell>
        </row>
        <row r="1793">
          <cell r="A1793" t="str">
            <v>746</v>
          </cell>
          <cell r="B1793" t="str">
            <v>Mão de obra colocação de esquadrias</v>
          </cell>
          <cell r="C1793" t="str">
            <v>m2</v>
          </cell>
          <cell r="D1793">
            <v>1</v>
          </cell>
          <cell r="E1793">
            <v>2.2000000000000002</v>
          </cell>
          <cell r="G1793">
            <v>2.2000000000000002</v>
          </cell>
        </row>
        <row r="1794">
          <cell r="B1794" t="str">
            <v>Total sem BDI</v>
          </cell>
          <cell r="F1794">
            <v>99</v>
          </cell>
          <cell r="G1794">
            <v>2.2000000000000002</v>
          </cell>
          <cell r="H1794">
            <v>101.2</v>
          </cell>
        </row>
        <row r="1795">
          <cell r="B1795" t="str">
            <v>Total com BDI</v>
          </cell>
          <cell r="F1795">
            <v>128.69999999999999</v>
          </cell>
          <cell r="G1795">
            <v>2.86</v>
          </cell>
          <cell r="H1795">
            <v>131.56</v>
          </cell>
        </row>
        <row r="1797">
          <cell r="A1797" t="str">
            <v>07015</v>
          </cell>
          <cell r="B1797" t="str">
            <v>Janela de alumínio fixa</v>
          </cell>
          <cell r="C1797" t="str">
            <v>m2</v>
          </cell>
          <cell r="F1797">
            <v>114.4</v>
          </cell>
          <cell r="H1797">
            <v>117.26</v>
          </cell>
        </row>
        <row r="1798">
          <cell r="A1798" t="str">
            <v>423</v>
          </cell>
          <cell r="B1798" t="str">
            <v>Janela de alumínio fixa</v>
          </cell>
          <cell r="C1798" t="str">
            <v>m2</v>
          </cell>
          <cell r="D1798">
            <v>1</v>
          </cell>
          <cell r="E1798">
            <v>88</v>
          </cell>
          <cell r="F1798">
            <v>88</v>
          </cell>
        </row>
        <row r="1799">
          <cell r="A1799" t="str">
            <v>746</v>
          </cell>
          <cell r="B1799" t="str">
            <v>Mão de obra colocação de esquadrias</v>
          </cell>
          <cell r="C1799" t="str">
            <v>m2</v>
          </cell>
          <cell r="D1799">
            <v>1</v>
          </cell>
          <cell r="E1799">
            <v>2.2000000000000002</v>
          </cell>
          <cell r="G1799">
            <v>2.2000000000000002</v>
          </cell>
        </row>
        <row r="1800">
          <cell r="B1800" t="str">
            <v>Total sem BDI</v>
          </cell>
          <cell r="F1800">
            <v>88</v>
          </cell>
          <cell r="G1800">
            <v>2.2000000000000002</v>
          </cell>
          <cell r="H1800">
            <v>90.2</v>
          </cell>
        </row>
        <row r="1801">
          <cell r="B1801" t="str">
            <v>Total com BDI</v>
          </cell>
          <cell r="F1801">
            <v>114.4</v>
          </cell>
          <cell r="G1801">
            <v>2.86</v>
          </cell>
          <cell r="H1801">
            <v>117.26</v>
          </cell>
        </row>
        <row r="1803">
          <cell r="A1803" t="str">
            <v>07044</v>
          </cell>
          <cell r="B1803" t="str">
            <v>Porta de alumínio  400x250 com veniz. e vidro  (pintura eletrostática)</v>
          </cell>
          <cell r="C1803" t="str">
            <v>un</v>
          </cell>
          <cell r="F1803">
            <v>2528.59</v>
          </cell>
          <cell r="G1803">
            <v>22.54</v>
          </cell>
          <cell r="H1803">
            <v>2551.13</v>
          </cell>
        </row>
        <row r="1804">
          <cell r="A1804" t="str">
            <v>106</v>
          </cell>
          <cell r="B1804" t="str">
            <v>Contra marco alumínio</v>
          </cell>
          <cell r="C1804" t="str">
            <v>m</v>
          </cell>
          <cell r="D1804">
            <v>13</v>
          </cell>
          <cell r="E1804">
            <v>2.39</v>
          </cell>
          <cell r="F1804">
            <v>31.07</v>
          </cell>
          <cell r="G1804" t="str">
            <v xml:space="preserve"> </v>
          </cell>
          <cell r="H1804" t="str">
            <v xml:space="preserve"> </v>
          </cell>
        </row>
        <row r="1805">
          <cell r="A1805" t="str">
            <v>773</v>
          </cell>
          <cell r="B1805" t="str">
            <v xml:space="preserve">Porta de alumínio  com veniz. e vidro e pint. </v>
          </cell>
          <cell r="C1805" t="str">
            <v>m2</v>
          </cell>
          <cell r="D1805">
            <v>10</v>
          </cell>
          <cell r="E1805">
            <v>191.4</v>
          </cell>
          <cell r="F1805">
            <v>1914</v>
          </cell>
        </row>
        <row r="1806">
          <cell r="A1806" t="str">
            <v>746</v>
          </cell>
          <cell r="B1806" t="str">
            <v>Mão de obra colocação de esquadrias</v>
          </cell>
          <cell r="C1806" t="str">
            <v>m2</v>
          </cell>
          <cell r="D1806">
            <v>10</v>
          </cell>
          <cell r="E1806">
            <v>2.2000000000000002</v>
          </cell>
          <cell r="G1806">
            <v>22</v>
          </cell>
        </row>
        <row r="1807">
          <cell r="A1807" t="str">
            <v>254</v>
          </cell>
          <cell r="B1807" t="str">
            <v>Pedreiro</v>
          </cell>
          <cell r="C1807" t="str">
            <v>h</v>
          </cell>
          <cell r="D1807">
            <v>1.95</v>
          </cell>
          <cell r="E1807">
            <v>5.38</v>
          </cell>
          <cell r="F1807" t="str">
            <v xml:space="preserve"> </v>
          </cell>
          <cell r="G1807">
            <v>10.491</v>
          </cell>
        </row>
        <row r="1808">
          <cell r="A1808" t="str">
            <v>300</v>
          </cell>
          <cell r="B1808" t="str">
            <v>Servente</v>
          </cell>
          <cell r="C1808" t="str">
            <v>h</v>
          </cell>
          <cell r="D1808">
            <v>1.95</v>
          </cell>
          <cell r="E1808">
            <v>3.51</v>
          </cell>
          <cell r="F1808" t="str">
            <v xml:space="preserve"> </v>
          </cell>
          <cell r="G1808">
            <v>6.8444999999999991</v>
          </cell>
        </row>
        <row r="1809">
          <cell r="B1809" t="str">
            <v>Total sem BDI</v>
          </cell>
          <cell r="F1809">
            <v>1945.07</v>
          </cell>
          <cell r="G1809">
            <v>17.3355</v>
          </cell>
          <cell r="H1809">
            <v>1962.4054999999998</v>
          </cell>
        </row>
        <row r="1810">
          <cell r="B1810" t="str">
            <v>Total com BDI</v>
          </cell>
          <cell r="F1810">
            <v>2528.59</v>
          </cell>
          <cell r="G1810">
            <v>22.54</v>
          </cell>
          <cell r="H1810">
            <v>2551.13</v>
          </cell>
        </row>
        <row r="1812">
          <cell r="A1812" t="str">
            <v>07016</v>
          </cell>
          <cell r="B1812" t="str">
            <v>Janelas de madeira  150x120</v>
          </cell>
          <cell r="C1812" t="str">
            <v>un</v>
          </cell>
          <cell r="F1812">
            <v>89.27</v>
          </cell>
          <cell r="G1812">
            <v>38.17</v>
          </cell>
          <cell r="H1812">
            <v>127.44</v>
          </cell>
        </row>
        <row r="1813">
          <cell r="A1813" t="str">
            <v>078</v>
          </cell>
          <cell r="B1813" t="str">
            <v>Cimento</v>
          </cell>
          <cell r="C1813" t="str">
            <v>kg</v>
          </cell>
          <cell r="D1813">
            <v>1</v>
          </cell>
          <cell r="E1813">
            <v>0.24</v>
          </cell>
          <cell r="F1813">
            <v>0.24</v>
          </cell>
        </row>
        <row r="1814">
          <cell r="A1814" t="str">
            <v>022</v>
          </cell>
          <cell r="B1814" t="str">
            <v>Areia média</v>
          </cell>
          <cell r="C1814" t="str">
            <v>m3</v>
          </cell>
          <cell r="D1814">
            <v>5.0000000000000001E-3</v>
          </cell>
          <cell r="E1814">
            <v>12</v>
          </cell>
          <cell r="F1814">
            <v>0.06</v>
          </cell>
        </row>
        <row r="1815">
          <cell r="A1815" t="str">
            <v>275</v>
          </cell>
          <cell r="B1815" t="str">
            <v>Prego 17x27</v>
          </cell>
          <cell r="C1815" t="str">
            <v>kg</v>
          </cell>
          <cell r="D1815">
            <v>0.08</v>
          </cell>
          <cell r="E1815">
            <v>2.09</v>
          </cell>
          <cell r="F1815">
            <v>0.16719999999999999</v>
          </cell>
        </row>
        <row r="1816">
          <cell r="A1816" t="str">
            <v>187</v>
          </cell>
          <cell r="B1816" t="str">
            <v>Janela mad. correr 150x120</v>
          </cell>
          <cell r="C1816" t="str">
            <v>un</v>
          </cell>
          <cell r="D1816">
            <v>1</v>
          </cell>
          <cell r="E1816">
            <v>68.2</v>
          </cell>
          <cell r="F1816">
            <v>68.2</v>
          </cell>
          <cell r="G1816" t="str">
            <v xml:space="preserve"> </v>
          </cell>
          <cell r="H1816" t="str">
            <v xml:space="preserve"> </v>
          </cell>
        </row>
        <row r="1817">
          <cell r="A1817" t="str">
            <v>300</v>
          </cell>
          <cell r="B1817" t="str">
            <v>Servente</v>
          </cell>
          <cell r="C1817" t="str">
            <v>h</v>
          </cell>
          <cell r="D1817">
            <v>3</v>
          </cell>
          <cell r="E1817">
            <v>3.51</v>
          </cell>
          <cell r="F1817" t="str">
            <v xml:space="preserve"> </v>
          </cell>
          <cell r="G1817">
            <v>10.53</v>
          </cell>
          <cell r="H1817" t="str">
            <v xml:space="preserve"> </v>
          </cell>
        </row>
        <row r="1818">
          <cell r="A1818" t="str">
            <v>254</v>
          </cell>
          <cell r="B1818" t="str">
            <v>Pedreiro</v>
          </cell>
          <cell r="C1818" t="str">
            <v>h</v>
          </cell>
          <cell r="D1818">
            <v>0.5</v>
          </cell>
          <cell r="E1818">
            <v>5.38</v>
          </cell>
          <cell r="F1818" t="str">
            <v xml:space="preserve"> </v>
          </cell>
          <cell r="G1818">
            <v>2.69</v>
          </cell>
          <cell r="H1818" t="str">
            <v xml:space="preserve"> </v>
          </cell>
        </row>
        <row r="1819">
          <cell r="A1819" t="str">
            <v>070</v>
          </cell>
          <cell r="B1819" t="str">
            <v>Carpinteiro</v>
          </cell>
          <cell r="C1819" t="str">
            <v>h</v>
          </cell>
          <cell r="D1819">
            <v>3</v>
          </cell>
          <cell r="E1819">
            <v>5.38</v>
          </cell>
          <cell r="F1819" t="str">
            <v xml:space="preserve"> </v>
          </cell>
          <cell r="G1819">
            <v>16.14</v>
          </cell>
          <cell r="H1819" t="str">
            <v xml:space="preserve"> </v>
          </cell>
        </row>
        <row r="1820">
          <cell r="B1820" t="str">
            <v>Total sem BDI</v>
          </cell>
          <cell r="F1820">
            <v>68.667200000000008</v>
          </cell>
          <cell r="G1820">
            <v>29.36</v>
          </cell>
          <cell r="H1820">
            <v>98.027200000000008</v>
          </cell>
        </row>
        <row r="1821">
          <cell r="B1821" t="str">
            <v>Total com BDI</v>
          </cell>
          <cell r="F1821">
            <v>89.27</v>
          </cell>
          <cell r="G1821">
            <v>38.17</v>
          </cell>
          <cell r="H1821">
            <v>127.44</v>
          </cell>
        </row>
        <row r="1823">
          <cell r="A1823" t="str">
            <v>07017</v>
          </cell>
          <cell r="B1823" t="str">
            <v>Grade de ferro zincada</v>
          </cell>
          <cell r="C1823" t="str">
            <v>m2</v>
          </cell>
          <cell r="F1823">
            <v>50.5</v>
          </cell>
          <cell r="G1823">
            <v>6.02</v>
          </cell>
          <cell r="H1823">
            <v>56.519999999999996</v>
          </cell>
        </row>
        <row r="1824">
          <cell r="A1824" t="str">
            <v>078</v>
          </cell>
          <cell r="B1824" t="str">
            <v>Cimento</v>
          </cell>
          <cell r="C1824" t="str">
            <v>kg</v>
          </cell>
          <cell r="D1824">
            <v>1.2</v>
          </cell>
          <cell r="E1824">
            <v>0.24</v>
          </cell>
          <cell r="F1824">
            <v>0.28799999999999998</v>
          </cell>
        </row>
        <row r="1825">
          <cell r="A1825" t="str">
            <v>022</v>
          </cell>
          <cell r="B1825" t="str">
            <v>Areia media</v>
          </cell>
          <cell r="C1825" t="str">
            <v>m3</v>
          </cell>
          <cell r="D1825">
            <v>5.0000000000000001E-3</v>
          </cell>
          <cell r="E1825">
            <v>12</v>
          </cell>
          <cell r="F1825">
            <v>0.06</v>
          </cell>
        </row>
        <row r="1826">
          <cell r="A1826" t="str">
            <v>163</v>
          </cell>
          <cell r="B1826" t="str">
            <v>Grade de ferro zincada</v>
          </cell>
          <cell r="C1826" t="str">
            <v>m2</v>
          </cell>
          <cell r="D1826">
            <v>1</v>
          </cell>
          <cell r="E1826">
            <v>38.5</v>
          </cell>
          <cell r="F1826">
            <v>38.5</v>
          </cell>
          <cell r="G1826" t="str">
            <v xml:space="preserve"> </v>
          </cell>
          <cell r="H1826" t="str">
            <v xml:space="preserve"> </v>
          </cell>
        </row>
        <row r="1827">
          <cell r="A1827" t="str">
            <v>300</v>
          </cell>
          <cell r="B1827" t="str">
            <v>Servente</v>
          </cell>
          <cell r="C1827" t="str">
            <v>h</v>
          </cell>
          <cell r="D1827">
            <v>0.4</v>
          </cell>
          <cell r="E1827">
            <v>3.51</v>
          </cell>
          <cell r="F1827" t="str">
            <v xml:space="preserve">  </v>
          </cell>
          <cell r="G1827">
            <v>1.4039999999999999</v>
          </cell>
        </row>
        <row r="1828">
          <cell r="A1828" t="str">
            <v>254</v>
          </cell>
          <cell r="B1828" t="str">
            <v>Pedreiro</v>
          </cell>
          <cell r="C1828" t="str">
            <v>h</v>
          </cell>
          <cell r="D1828">
            <v>0.6</v>
          </cell>
          <cell r="E1828">
            <v>5.38</v>
          </cell>
          <cell r="F1828" t="str">
            <v xml:space="preserve"> </v>
          </cell>
          <cell r="G1828">
            <v>3.2279999999999998</v>
          </cell>
        </row>
        <row r="1829">
          <cell r="B1829" t="str">
            <v>Total sem BDI</v>
          </cell>
          <cell r="F1829">
            <v>38.847999999999999</v>
          </cell>
          <cell r="G1829">
            <v>4.6319999999999997</v>
          </cell>
          <cell r="H1829">
            <v>43.48</v>
          </cell>
        </row>
        <row r="1830">
          <cell r="B1830" t="str">
            <v>Total com BDI</v>
          </cell>
          <cell r="F1830">
            <v>50.5</v>
          </cell>
          <cell r="G1830">
            <v>6.02</v>
          </cell>
          <cell r="H1830">
            <v>56.519999999999996</v>
          </cell>
        </row>
        <row r="1832">
          <cell r="A1832" t="str">
            <v>07018</v>
          </cell>
          <cell r="B1832" t="str">
            <v>Vidro liso 3mm</v>
          </cell>
          <cell r="C1832" t="str">
            <v>m2</v>
          </cell>
          <cell r="F1832">
            <v>22.88</v>
          </cell>
          <cell r="G1832">
            <v>4.29</v>
          </cell>
          <cell r="H1832">
            <v>27.169999999999998</v>
          </cell>
        </row>
        <row r="1833">
          <cell r="A1833" t="str">
            <v>387</v>
          </cell>
          <cell r="B1833" t="str">
            <v>Vidro liso 3mm</v>
          </cell>
          <cell r="C1833" t="str">
            <v>m2</v>
          </cell>
          <cell r="D1833">
            <v>1</v>
          </cell>
          <cell r="E1833">
            <v>17.600000000000001</v>
          </cell>
          <cell r="F1833">
            <v>17.600000000000001</v>
          </cell>
          <cell r="G1833" t="str">
            <v xml:space="preserve"> </v>
          </cell>
          <cell r="H1833" t="str">
            <v xml:space="preserve"> </v>
          </cell>
        </row>
        <row r="1834">
          <cell r="A1834" t="str">
            <v>395</v>
          </cell>
          <cell r="B1834" t="str">
            <v>Mão de obra vidraceiro</v>
          </cell>
          <cell r="C1834" t="str">
            <v>m2</v>
          </cell>
          <cell r="D1834">
            <v>1</v>
          </cell>
          <cell r="E1834">
            <v>3.3</v>
          </cell>
          <cell r="F1834" t="str">
            <v xml:space="preserve"> </v>
          </cell>
          <cell r="G1834">
            <v>3.3</v>
          </cell>
        </row>
        <row r="1835">
          <cell r="B1835" t="str">
            <v>Total sem BDI</v>
          </cell>
          <cell r="F1835">
            <v>17.600000000000001</v>
          </cell>
          <cell r="G1835">
            <v>3.3</v>
          </cell>
          <cell r="H1835">
            <v>20.900000000000002</v>
          </cell>
        </row>
        <row r="1836">
          <cell r="B1836" t="str">
            <v>Total com BDI</v>
          </cell>
          <cell r="F1836">
            <v>22.88</v>
          </cell>
          <cell r="G1836">
            <v>4.29</v>
          </cell>
          <cell r="H1836">
            <v>27.169999999999998</v>
          </cell>
        </row>
        <row r="1838">
          <cell r="A1838" t="str">
            <v>07019</v>
          </cell>
          <cell r="B1838" t="str">
            <v xml:space="preserve">Vidro liso 4mm </v>
          </cell>
          <cell r="C1838" t="str">
            <v>m2</v>
          </cell>
          <cell r="F1838">
            <v>27.17</v>
          </cell>
          <cell r="G1838">
            <v>4.29</v>
          </cell>
          <cell r="H1838">
            <v>31.46</v>
          </cell>
        </row>
        <row r="1839">
          <cell r="A1839" t="str">
            <v>612</v>
          </cell>
          <cell r="B1839" t="str">
            <v xml:space="preserve">Vidro liso 4mm  </v>
          </cell>
          <cell r="C1839" t="str">
            <v>m2</v>
          </cell>
          <cell r="D1839">
            <v>1</v>
          </cell>
          <cell r="E1839">
            <v>20.9</v>
          </cell>
          <cell r="F1839">
            <v>20.9</v>
          </cell>
          <cell r="G1839" t="str">
            <v xml:space="preserve"> </v>
          </cell>
          <cell r="H1839" t="str">
            <v xml:space="preserve"> </v>
          </cell>
        </row>
        <row r="1840">
          <cell r="A1840" t="str">
            <v>395</v>
          </cell>
          <cell r="B1840" t="str">
            <v>Mão de obra vidraceiro</v>
          </cell>
          <cell r="C1840" t="str">
            <v>m2</v>
          </cell>
          <cell r="D1840">
            <v>1</v>
          </cell>
          <cell r="E1840">
            <v>3.3</v>
          </cell>
          <cell r="F1840" t="str">
            <v xml:space="preserve"> </v>
          </cell>
          <cell r="G1840">
            <v>3.3</v>
          </cell>
        </row>
        <row r="1841">
          <cell r="B1841" t="str">
            <v>Total sem BDI</v>
          </cell>
          <cell r="F1841">
            <v>20.9</v>
          </cell>
          <cell r="G1841">
            <v>3.3</v>
          </cell>
          <cell r="H1841">
            <v>24.2</v>
          </cell>
        </row>
        <row r="1842">
          <cell r="B1842" t="str">
            <v>Total com BDI</v>
          </cell>
          <cell r="F1842">
            <v>27.17</v>
          </cell>
          <cell r="G1842">
            <v>4.29</v>
          </cell>
          <cell r="H1842">
            <v>31.46</v>
          </cell>
        </row>
        <row r="1844">
          <cell r="A1844" t="str">
            <v>07028</v>
          </cell>
          <cell r="B1844" t="str">
            <v>Vidro fantasia</v>
          </cell>
          <cell r="C1844" t="str">
            <v>m2</v>
          </cell>
          <cell r="F1844">
            <v>21.45</v>
          </cell>
          <cell r="G1844">
            <v>4.29</v>
          </cell>
          <cell r="H1844">
            <v>25.74</v>
          </cell>
        </row>
        <row r="1845">
          <cell r="A1845" t="str">
            <v>386</v>
          </cell>
          <cell r="B1845" t="str">
            <v>Vidro fantasia</v>
          </cell>
          <cell r="C1845" t="str">
            <v>m2</v>
          </cell>
          <cell r="D1845">
            <v>1</v>
          </cell>
          <cell r="E1845">
            <v>16.5</v>
          </cell>
          <cell r="F1845">
            <v>16.5</v>
          </cell>
          <cell r="G1845" t="str">
            <v xml:space="preserve"> </v>
          </cell>
          <cell r="H1845" t="str">
            <v xml:space="preserve"> </v>
          </cell>
        </row>
        <row r="1846">
          <cell r="A1846" t="str">
            <v>395</v>
          </cell>
          <cell r="B1846" t="str">
            <v>Mão de obra vidraceiro</v>
          </cell>
          <cell r="C1846" t="str">
            <v>m2</v>
          </cell>
          <cell r="D1846">
            <v>1</v>
          </cell>
          <cell r="E1846">
            <v>3.3</v>
          </cell>
          <cell r="F1846" t="str">
            <v xml:space="preserve"> </v>
          </cell>
          <cell r="G1846">
            <v>3.3</v>
          </cell>
        </row>
        <row r="1847">
          <cell r="B1847" t="str">
            <v>Total sem BDI</v>
          </cell>
          <cell r="F1847">
            <v>16.5</v>
          </cell>
          <cell r="G1847">
            <v>3.3</v>
          </cell>
          <cell r="H1847">
            <v>19.8</v>
          </cell>
        </row>
        <row r="1848">
          <cell r="B1848" t="str">
            <v>Total com BDI</v>
          </cell>
          <cell r="F1848">
            <v>21.45</v>
          </cell>
          <cell r="G1848">
            <v>4.29</v>
          </cell>
          <cell r="H1848">
            <v>25.74</v>
          </cell>
        </row>
        <row r="1850">
          <cell r="A1850" t="str">
            <v>07029</v>
          </cell>
          <cell r="B1850" t="str">
            <v>Vidro liso 4mm  fume</v>
          </cell>
          <cell r="C1850" t="str">
            <v>m2</v>
          </cell>
          <cell r="F1850">
            <v>42.33</v>
          </cell>
          <cell r="G1850">
            <v>4.29</v>
          </cell>
          <cell r="H1850">
            <v>46.62</v>
          </cell>
        </row>
        <row r="1851">
          <cell r="A1851" t="str">
            <v>388</v>
          </cell>
          <cell r="B1851" t="str">
            <v>Vidro liso 4mm  fume</v>
          </cell>
          <cell r="C1851" t="str">
            <v>m2</v>
          </cell>
          <cell r="D1851">
            <v>1</v>
          </cell>
          <cell r="E1851">
            <v>32.56</v>
          </cell>
          <cell r="F1851">
            <v>32.56</v>
          </cell>
          <cell r="G1851" t="str">
            <v xml:space="preserve"> </v>
          </cell>
          <cell r="H1851" t="str">
            <v xml:space="preserve"> </v>
          </cell>
        </row>
        <row r="1852">
          <cell r="A1852" t="str">
            <v>395</v>
          </cell>
          <cell r="B1852" t="str">
            <v>Mão de obra vidraceiro</v>
          </cell>
          <cell r="C1852" t="str">
            <v>m2</v>
          </cell>
          <cell r="D1852">
            <v>1</v>
          </cell>
          <cell r="E1852">
            <v>3.3</v>
          </cell>
          <cell r="F1852" t="str">
            <v xml:space="preserve"> </v>
          </cell>
          <cell r="G1852">
            <v>3.3</v>
          </cell>
        </row>
        <row r="1853">
          <cell r="B1853" t="str">
            <v>Total sem BDI</v>
          </cell>
          <cell r="F1853">
            <v>32.56</v>
          </cell>
          <cell r="G1853">
            <v>3.3</v>
          </cell>
          <cell r="H1853">
            <v>35.86</v>
          </cell>
        </row>
        <row r="1854">
          <cell r="B1854" t="str">
            <v>Total com BDI</v>
          </cell>
          <cell r="F1854">
            <v>42.33</v>
          </cell>
          <cell r="G1854">
            <v>4.29</v>
          </cell>
          <cell r="H1854">
            <v>46.62</v>
          </cell>
        </row>
        <row r="1856">
          <cell r="A1856" t="str">
            <v>07038</v>
          </cell>
          <cell r="B1856" t="str">
            <v>Fechadura externa colocada</v>
          </cell>
          <cell r="C1856" t="str">
            <v>un</v>
          </cell>
          <cell r="F1856">
            <v>27.89</v>
          </cell>
          <cell r="G1856">
            <v>7.42</v>
          </cell>
          <cell r="H1856">
            <v>35.31</v>
          </cell>
        </row>
        <row r="1857">
          <cell r="A1857" t="str">
            <v>145</v>
          </cell>
          <cell r="B1857" t="str">
            <v xml:space="preserve">Fechadura externa </v>
          </cell>
          <cell r="C1857" t="str">
            <v>un</v>
          </cell>
          <cell r="D1857">
            <v>1</v>
          </cell>
          <cell r="E1857">
            <v>21.45</v>
          </cell>
          <cell r="F1857">
            <v>21.45</v>
          </cell>
          <cell r="G1857" t="str">
            <v xml:space="preserve"> </v>
          </cell>
          <cell r="H1857" t="str">
            <v xml:space="preserve"> </v>
          </cell>
        </row>
        <row r="1858">
          <cell r="A1858" t="str">
            <v>300</v>
          </cell>
          <cell r="B1858" t="str">
            <v>Servente</v>
          </cell>
          <cell r="C1858" t="str">
            <v>h</v>
          </cell>
          <cell r="D1858">
            <v>0.4</v>
          </cell>
          <cell r="E1858">
            <v>3.51</v>
          </cell>
          <cell r="G1858">
            <v>1.4039999999999999</v>
          </cell>
        </row>
        <row r="1859">
          <cell r="A1859" t="str">
            <v>070</v>
          </cell>
          <cell r="B1859" t="str">
            <v>Carpinteiro</v>
          </cell>
          <cell r="C1859" t="str">
            <v>h</v>
          </cell>
          <cell r="D1859">
            <v>0.8</v>
          </cell>
          <cell r="E1859">
            <v>5.38</v>
          </cell>
          <cell r="F1859" t="str">
            <v xml:space="preserve"> </v>
          </cell>
          <cell r="G1859">
            <v>4.3040000000000003</v>
          </cell>
        </row>
        <row r="1860">
          <cell r="B1860" t="str">
            <v>Total sem BDI</v>
          </cell>
          <cell r="F1860">
            <v>21.45</v>
          </cell>
          <cell r="G1860">
            <v>5.7080000000000002</v>
          </cell>
          <cell r="H1860">
            <v>27.158000000000001</v>
          </cell>
        </row>
        <row r="1861">
          <cell r="B1861" t="str">
            <v>Total com BDI</v>
          </cell>
          <cell r="F1861">
            <v>27.89</v>
          </cell>
          <cell r="G1861">
            <v>7.42</v>
          </cell>
          <cell r="H1861">
            <v>35.31</v>
          </cell>
        </row>
        <row r="1863">
          <cell r="A1863" t="str">
            <v>07039</v>
          </cell>
          <cell r="B1863" t="str">
            <v>Dobradiça inóx 3 1/2"</v>
          </cell>
          <cell r="C1863" t="str">
            <v>un</v>
          </cell>
          <cell r="F1863">
            <v>4.04</v>
          </cell>
          <cell r="G1863">
            <v>2.46</v>
          </cell>
          <cell r="H1863">
            <v>6.5</v>
          </cell>
        </row>
        <row r="1864">
          <cell r="A1864" t="str">
            <v>118</v>
          </cell>
          <cell r="B1864" t="str">
            <v>Dobradiça inóx 3 1/2"</v>
          </cell>
          <cell r="C1864" t="str">
            <v>un</v>
          </cell>
          <cell r="D1864">
            <v>1</v>
          </cell>
          <cell r="E1864">
            <v>3.11</v>
          </cell>
          <cell r="F1864">
            <v>3.11</v>
          </cell>
          <cell r="G1864" t="str">
            <v xml:space="preserve"> </v>
          </cell>
          <cell r="H1864" t="str">
            <v xml:space="preserve"> </v>
          </cell>
        </row>
        <row r="1865">
          <cell r="A1865" t="str">
            <v>300</v>
          </cell>
          <cell r="B1865" t="str">
            <v>Servente</v>
          </cell>
          <cell r="C1865" t="str">
            <v>h</v>
          </cell>
          <cell r="D1865">
            <v>0.14000000000000001</v>
          </cell>
          <cell r="E1865">
            <v>3.51</v>
          </cell>
          <cell r="G1865">
            <v>0.4914</v>
          </cell>
        </row>
        <row r="1866">
          <cell r="A1866" t="str">
            <v>070</v>
          </cell>
          <cell r="B1866" t="str">
            <v>Carpinteiro</v>
          </cell>
          <cell r="C1866" t="str">
            <v>h</v>
          </cell>
          <cell r="D1866">
            <v>0.26</v>
          </cell>
          <cell r="E1866">
            <v>5.38</v>
          </cell>
          <cell r="F1866" t="str">
            <v xml:space="preserve"> </v>
          </cell>
          <cell r="G1866">
            <v>1.3988</v>
          </cell>
        </row>
        <row r="1867">
          <cell r="B1867" t="str">
            <v>Total sem BDI</v>
          </cell>
          <cell r="F1867">
            <v>3.11</v>
          </cell>
          <cell r="G1867">
            <v>1.8902000000000001</v>
          </cell>
          <cell r="H1867">
            <v>5.0001999999999995</v>
          </cell>
        </row>
        <row r="1868">
          <cell r="B1868" t="str">
            <v>Total com BDI</v>
          </cell>
          <cell r="F1868">
            <v>4.04</v>
          </cell>
          <cell r="G1868">
            <v>2.46</v>
          </cell>
          <cell r="H1868">
            <v>6.5</v>
          </cell>
        </row>
        <row r="1870">
          <cell r="A1870" t="str">
            <v>08000</v>
          </cell>
          <cell r="B1870" t="str">
            <v>IMPERMEABILIZAÇÃO</v>
          </cell>
        </row>
        <row r="1872">
          <cell r="A1872" t="str">
            <v>08001</v>
          </cell>
          <cell r="B1872" t="str">
            <v>Impermeabilização com tinta base betume 2 demãos</v>
          </cell>
          <cell r="C1872" t="str">
            <v>m2</v>
          </cell>
          <cell r="F1872">
            <v>2.56</v>
          </cell>
          <cell r="G1872">
            <v>3.65</v>
          </cell>
          <cell r="H1872">
            <v>6.21</v>
          </cell>
        </row>
        <row r="1873">
          <cell r="A1873" t="str">
            <v>334</v>
          </cell>
          <cell r="B1873" t="str">
            <v>Tinta a base de betume</v>
          </cell>
          <cell r="C1873" t="str">
            <v>kg</v>
          </cell>
          <cell r="D1873">
            <v>0.4</v>
          </cell>
          <cell r="E1873">
            <v>4.93</v>
          </cell>
          <cell r="F1873">
            <v>1.972</v>
          </cell>
          <cell r="G1873" t="str">
            <v xml:space="preserve"> </v>
          </cell>
          <cell r="H1873" t="str">
            <v xml:space="preserve"> </v>
          </cell>
        </row>
        <row r="1874">
          <cell r="A1874" t="str">
            <v>300</v>
          </cell>
          <cell r="B1874" t="str">
            <v>Servente</v>
          </cell>
          <cell r="C1874" t="str">
            <v>h</v>
          </cell>
          <cell r="D1874">
            <v>0.8</v>
          </cell>
          <cell r="E1874">
            <v>3.51</v>
          </cell>
          <cell r="F1874" t="str">
            <v xml:space="preserve"> </v>
          </cell>
          <cell r="G1874">
            <v>2.8079999999999998</v>
          </cell>
        </row>
        <row r="1875">
          <cell r="B1875" t="str">
            <v>Total sem BDI</v>
          </cell>
          <cell r="C1875" t="str">
            <v xml:space="preserve"> </v>
          </cell>
          <cell r="F1875">
            <v>1.972</v>
          </cell>
          <cell r="G1875">
            <v>2.8079999999999998</v>
          </cell>
          <cell r="H1875">
            <v>4.7799999999999994</v>
          </cell>
        </row>
        <row r="1876">
          <cell r="B1876" t="str">
            <v>Total com BDI</v>
          </cell>
          <cell r="F1876">
            <v>2.56</v>
          </cell>
          <cell r="G1876">
            <v>3.65</v>
          </cell>
          <cell r="H1876">
            <v>6.21</v>
          </cell>
        </row>
        <row r="1878">
          <cell r="A1878" t="str">
            <v>08002</v>
          </cell>
          <cell r="B1878" t="str">
            <v>Impermeabilização com hidroasfalto 2 demãos</v>
          </cell>
          <cell r="C1878" t="str">
            <v>m2</v>
          </cell>
          <cell r="F1878">
            <v>2.06</v>
          </cell>
          <cell r="G1878">
            <v>2.2799999999999998</v>
          </cell>
          <cell r="H1878">
            <v>4.34</v>
          </cell>
        </row>
        <row r="1879">
          <cell r="A1879" t="str">
            <v>170</v>
          </cell>
          <cell r="B1879" t="str">
            <v>Hidroasfalto</v>
          </cell>
          <cell r="C1879" t="str">
            <v>kg</v>
          </cell>
          <cell r="D1879">
            <v>0.8</v>
          </cell>
          <cell r="E1879">
            <v>1.98</v>
          </cell>
          <cell r="F1879">
            <v>1.5840000000000001</v>
          </cell>
          <cell r="G1879" t="str">
            <v xml:space="preserve"> </v>
          </cell>
          <cell r="H1879" t="str">
            <v xml:space="preserve"> </v>
          </cell>
        </row>
        <row r="1880">
          <cell r="A1880" t="str">
            <v>300</v>
          </cell>
          <cell r="B1880" t="str">
            <v>Servente</v>
          </cell>
          <cell r="C1880" t="str">
            <v>h</v>
          </cell>
          <cell r="D1880">
            <v>0.5</v>
          </cell>
          <cell r="E1880">
            <v>3.51</v>
          </cell>
          <cell r="F1880" t="str">
            <v xml:space="preserve"> </v>
          </cell>
          <cell r="G1880">
            <v>1.7549999999999999</v>
          </cell>
        </row>
        <row r="1881">
          <cell r="B1881" t="str">
            <v>Total sem BDI</v>
          </cell>
          <cell r="C1881" t="str">
            <v xml:space="preserve"> </v>
          </cell>
          <cell r="F1881">
            <v>1.5840000000000001</v>
          </cell>
          <cell r="G1881">
            <v>1.7549999999999999</v>
          </cell>
          <cell r="H1881">
            <v>3.339</v>
          </cell>
        </row>
        <row r="1882">
          <cell r="B1882" t="str">
            <v>Total com BDI</v>
          </cell>
          <cell r="F1882">
            <v>2.06</v>
          </cell>
          <cell r="G1882">
            <v>2.2799999999999998</v>
          </cell>
          <cell r="H1882">
            <v>4.34</v>
          </cell>
        </row>
        <row r="1884">
          <cell r="A1884" t="str">
            <v>08003</v>
          </cell>
          <cell r="B1884" t="str">
            <v>Impermeabilização com hidroasfalto 4 demãos</v>
          </cell>
          <cell r="C1884" t="str">
            <v>m2</v>
          </cell>
          <cell r="F1884">
            <v>4.12</v>
          </cell>
          <cell r="G1884">
            <v>4.5599999999999996</v>
          </cell>
          <cell r="H1884">
            <v>8.68</v>
          </cell>
        </row>
        <row r="1885">
          <cell r="A1885" t="str">
            <v>170</v>
          </cell>
          <cell r="B1885" t="str">
            <v>Hidroasfalto</v>
          </cell>
          <cell r="C1885" t="str">
            <v>kg</v>
          </cell>
          <cell r="D1885">
            <v>1.6</v>
          </cell>
          <cell r="E1885">
            <v>1.98</v>
          </cell>
          <cell r="F1885">
            <v>3.1680000000000001</v>
          </cell>
          <cell r="G1885" t="str">
            <v xml:space="preserve"> </v>
          </cell>
          <cell r="H1885" t="str">
            <v xml:space="preserve"> </v>
          </cell>
        </row>
        <row r="1886">
          <cell r="A1886" t="str">
            <v>300</v>
          </cell>
          <cell r="B1886" t="str">
            <v>Servente</v>
          </cell>
          <cell r="C1886" t="str">
            <v>h</v>
          </cell>
          <cell r="D1886">
            <v>1</v>
          </cell>
          <cell r="E1886">
            <v>3.51</v>
          </cell>
          <cell r="F1886" t="str">
            <v xml:space="preserve"> </v>
          </cell>
          <cell r="G1886">
            <v>3.51</v>
          </cell>
        </row>
        <row r="1887">
          <cell r="B1887" t="str">
            <v>Total sem BDI</v>
          </cell>
          <cell r="C1887" t="str">
            <v xml:space="preserve"> </v>
          </cell>
          <cell r="F1887">
            <v>3.1680000000000001</v>
          </cell>
          <cell r="G1887">
            <v>3.51</v>
          </cell>
          <cell r="H1887">
            <v>6.6779999999999999</v>
          </cell>
        </row>
        <row r="1888">
          <cell r="B1888" t="str">
            <v>Total com BDI</v>
          </cell>
          <cell r="F1888">
            <v>4.12</v>
          </cell>
          <cell r="G1888">
            <v>4.5599999999999996</v>
          </cell>
          <cell r="H1888">
            <v>8.68</v>
          </cell>
        </row>
        <row r="1890">
          <cell r="A1890" t="str">
            <v>08004</v>
          </cell>
          <cell r="B1890" t="str">
            <v>Chapisco impermeável traço 1:2</v>
          </cell>
          <cell r="C1890" t="str">
            <v>m2</v>
          </cell>
          <cell r="F1890">
            <v>1.5</v>
          </cell>
          <cell r="G1890">
            <v>2.08</v>
          </cell>
          <cell r="H1890">
            <v>3.58</v>
          </cell>
        </row>
        <row r="1891">
          <cell r="A1891" t="str">
            <v>078</v>
          </cell>
          <cell r="B1891" t="str">
            <v>Cimento</v>
          </cell>
          <cell r="C1891" t="str">
            <v>kg</v>
          </cell>
          <cell r="D1891">
            <v>3.3740000000000001</v>
          </cell>
          <cell r="E1891">
            <v>0.24</v>
          </cell>
          <cell r="F1891">
            <v>0.80976000000000004</v>
          </cell>
        </row>
        <row r="1892">
          <cell r="A1892" t="str">
            <v>022</v>
          </cell>
          <cell r="B1892" t="str">
            <v>Areia média</v>
          </cell>
          <cell r="C1892" t="str">
            <v>m3</v>
          </cell>
          <cell r="D1892">
            <v>5.0000000000000001E-3</v>
          </cell>
          <cell r="E1892">
            <v>12</v>
          </cell>
          <cell r="F1892">
            <v>0.06</v>
          </cell>
        </row>
        <row r="1893">
          <cell r="A1893" t="str">
            <v>171</v>
          </cell>
          <cell r="B1893" t="str">
            <v>Impermeabilizante pega normal</v>
          </cell>
          <cell r="C1893" t="str">
            <v>kg</v>
          </cell>
          <cell r="D1893">
            <v>0.13</v>
          </cell>
          <cell r="E1893">
            <v>2.2000000000000002</v>
          </cell>
          <cell r="F1893">
            <v>0.28600000000000003</v>
          </cell>
          <cell r="G1893" t="str">
            <v xml:space="preserve"> </v>
          </cell>
          <cell r="H1893" t="str">
            <v xml:space="preserve"> </v>
          </cell>
        </row>
        <row r="1894">
          <cell r="A1894" t="str">
            <v>300</v>
          </cell>
          <cell r="B1894" t="str">
            <v>Servente</v>
          </cell>
          <cell r="C1894" t="str">
            <v>h</v>
          </cell>
          <cell r="D1894">
            <v>0.15</v>
          </cell>
          <cell r="E1894">
            <v>3.51</v>
          </cell>
          <cell r="F1894" t="str">
            <v xml:space="preserve"> </v>
          </cell>
          <cell r="G1894">
            <v>0.52649999999999997</v>
          </cell>
        </row>
        <row r="1895">
          <cell r="A1895" t="str">
            <v>254</v>
          </cell>
          <cell r="B1895" t="str">
            <v>Pedreiro</v>
          </cell>
          <cell r="C1895" t="str">
            <v>h</v>
          </cell>
          <cell r="D1895">
            <v>0.2</v>
          </cell>
          <cell r="E1895">
            <v>5.38</v>
          </cell>
          <cell r="F1895" t="str">
            <v xml:space="preserve"> </v>
          </cell>
          <cell r="G1895">
            <v>1.0760000000000001</v>
          </cell>
        </row>
        <row r="1896">
          <cell r="B1896" t="str">
            <v>Total sem BDI</v>
          </cell>
          <cell r="F1896">
            <v>1.1557600000000001</v>
          </cell>
          <cell r="G1896">
            <v>1.6025</v>
          </cell>
          <cell r="H1896">
            <v>2.7582599999999999</v>
          </cell>
        </row>
        <row r="1897">
          <cell r="B1897" t="str">
            <v>Total com BDI</v>
          </cell>
          <cell r="F1897">
            <v>1.5</v>
          </cell>
          <cell r="G1897">
            <v>2.08</v>
          </cell>
          <cell r="H1897">
            <v>3.58</v>
          </cell>
        </row>
        <row r="1899">
          <cell r="A1899" t="str">
            <v>08005</v>
          </cell>
          <cell r="B1899" t="str">
            <v>Reboco impermeável traço 1:3   15mm</v>
          </cell>
          <cell r="C1899" t="str">
            <v>m2</v>
          </cell>
          <cell r="F1899">
            <v>3.1</v>
          </cell>
          <cell r="G1899">
            <v>6.23</v>
          </cell>
          <cell r="H1899">
            <v>9.33</v>
          </cell>
        </row>
        <row r="1900">
          <cell r="A1900" t="str">
            <v>078</v>
          </cell>
          <cell r="B1900" t="str">
            <v>Cimento</v>
          </cell>
          <cell r="C1900" t="str">
            <v>kg</v>
          </cell>
          <cell r="D1900">
            <v>6.5</v>
          </cell>
          <cell r="E1900">
            <v>0.24</v>
          </cell>
          <cell r="F1900">
            <v>1.56</v>
          </cell>
        </row>
        <row r="1901">
          <cell r="A1901" t="str">
            <v>022</v>
          </cell>
          <cell r="B1901" t="str">
            <v>Areia média</v>
          </cell>
          <cell r="C1901" t="str">
            <v>m3</v>
          </cell>
          <cell r="D1901">
            <v>1.9E-2</v>
          </cell>
          <cell r="E1901">
            <v>12</v>
          </cell>
          <cell r="F1901">
            <v>0.22799999999999998</v>
          </cell>
        </row>
        <row r="1902">
          <cell r="A1902" t="str">
            <v>171</v>
          </cell>
          <cell r="B1902" t="str">
            <v>Impermeabilizante pega normal</v>
          </cell>
          <cell r="C1902" t="str">
            <v>kg</v>
          </cell>
          <cell r="D1902">
            <v>0.27</v>
          </cell>
          <cell r="E1902">
            <v>2.2000000000000002</v>
          </cell>
          <cell r="F1902">
            <v>0.59400000000000008</v>
          </cell>
          <cell r="G1902" t="str">
            <v xml:space="preserve"> </v>
          </cell>
          <cell r="H1902" t="str">
            <v xml:space="preserve"> </v>
          </cell>
        </row>
        <row r="1903">
          <cell r="A1903" t="str">
            <v>300</v>
          </cell>
          <cell r="B1903" t="str">
            <v>Servente</v>
          </cell>
          <cell r="C1903" t="str">
            <v>h</v>
          </cell>
          <cell r="D1903">
            <v>0.6</v>
          </cell>
          <cell r="E1903">
            <v>3.51</v>
          </cell>
          <cell r="F1903" t="str">
            <v xml:space="preserve"> </v>
          </cell>
          <cell r="G1903">
            <v>2.1059999999999999</v>
          </cell>
        </row>
        <row r="1904">
          <cell r="A1904" t="str">
            <v>254</v>
          </cell>
          <cell r="B1904" t="str">
            <v>Pedreiro</v>
          </cell>
          <cell r="C1904" t="str">
            <v>h</v>
          </cell>
          <cell r="D1904">
            <v>0.5</v>
          </cell>
          <cell r="E1904">
            <v>5.38</v>
          </cell>
          <cell r="F1904" t="str">
            <v xml:space="preserve"> </v>
          </cell>
          <cell r="G1904">
            <v>2.69</v>
          </cell>
        </row>
        <row r="1905">
          <cell r="B1905" t="str">
            <v>Total sem BDI</v>
          </cell>
          <cell r="F1905">
            <v>2.3820000000000001</v>
          </cell>
          <cell r="G1905">
            <v>4.7959999999999994</v>
          </cell>
          <cell r="H1905">
            <v>7.177999999999999</v>
          </cell>
        </row>
        <row r="1906">
          <cell r="B1906" t="str">
            <v>Total com BDI</v>
          </cell>
          <cell r="F1906">
            <v>3.1</v>
          </cell>
          <cell r="G1906">
            <v>6.23</v>
          </cell>
          <cell r="H1906">
            <v>9.33</v>
          </cell>
        </row>
        <row r="1908">
          <cell r="A1908" t="str">
            <v>08006</v>
          </cell>
          <cell r="B1908" t="str">
            <v>Aparelhamento superfície  com argamassa traço 1:3  3cm</v>
          </cell>
          <cell r="C1908" t="str">
            <v>m2</v>
          </cell>
          <cell r="F1908">
            <v>5.66</v>
          </cell>
          <cell r="G1908">
            <v>6.69</v>
          </cell>
          <cell r="H1908">
            <v>12.350000000000001</v>
          </cell>
        </row>
        <row r="1909">
          <cell r="A1909" t="str">
            <v>078</v>
          </cell>
          <cell r="B1909" t="str">
            <v>Cimento</v>
          </cell>
          <cell r="C1909" t="str">
            <v>kg</v>
          </cell>
          <cell r="D1909">
            <v>12</v>
          </cell>
          <cell r="E1909">
            <v>0.24</v>
          </cell>
          <cell r="F1909">
            <v>2.88</v>
          </cell>
        </row>
        <row r="1910">
          <cell r="A1910" t="str">
            <v>022</v>
          </cell>
          <cell r="B1910" t="str">
            <v>Areia média</v>
          </cell>
          <cell r="C1910" t="str">
            <v>m3</v>
          </cell>
          <cell r="D1910">
            <v>0.04</v>
          </cell>
          <cell r="E1910">
            <v>12</v>
          </cell>
          <cell r="F1910">
            <v>0.48</v>
          </cell>
        </row>
        <row r="1911">
          <cell r="A1911" t="str">
            <v>171</v>
          </cell>
          <cell r="B1911" t="str">
            <v>Impermeabilizante pega normal</v>
          </cell>
          <cell r="C1911" t="str">
            <v>kg</v>
          </cell>
          <cell r="D1911">
            <v>0.45</v>
          </cell>
          <cell r="E1911">
            <v>2.2000000000000002</v>
          </cell>
          <cell r="F1911">
            <v>0.9900000000000001</v>
          </cell>
          <cell r="G1911" t="str">
            <v xml:space="preserve"> </v>
          </cell>
          <cell r="H1911" t="str">
            <v xml:space="preserve"> </v>
          </cell>
        </row>
        <row r="1912">
          <cell r="A1912" t="str">
            <v>300</v>
          </cell>
          <cell r="B1912" t="str">
            <v>Servente</v>
          </cell>
          <cell r="C1912" t="str">
            <v>h</v>
          </cell>
          <cell r="D1912">
            <v>0.7</v>
          </cell>
          <cell r="E1912">
            <v>3.51</v>
          </cell>
          <cell r="F1912" t="str">
            <v xml:space="preserve"> </v>
          </cell>
          <cell r="G1912">
            <v>2.4569999999999999</v>
          </cell>
        </row>
        <row r="1913">
          <cell r="A1913" t="str">
            <v>254</v>
          </cell>
          <cell r="B1913" t="str">
            <v>Pedreiro</v>
          </cell>
          <cell r="C1913" t="str">
            <v>h</v>
          </cell>
          <cell r="D1913">
            <v>0.5</v>
          </cell>
          <cell r="E1913">
            <v>5.38</v>
          </cell>
          <cell r="F1913" t="str">
            <v xml:space="preserve"> </v>
          </cell>
          <cell r="G1913">
            <v>2.69</v>
          </cell>
        </row>
        <row r="1914">
          <cell r="B1914" t="str">
            <v>Total sem BDI</v>
          </cell>
          <cell r="F1914">
            <v>4.3499999999999996</v>
          </cell>
          <cell r="G1914">
            <v>5.1470000000000002</v>
          </cell>
          <cell r="H1914">
            <v>9.4969999999999999</v>
          </cell>
        </row>
        <row r="1915">
          <cell r="B1915" t="str">
            <v>Total com BDI</v>
          </cell>
          <cell r="F1915">
            <v>5.66</v>
          </cell>
          <cell r="G1915">
            <v>6.69</v>
          </cell>
          <cell r="H1915">
            <v>12.350000000000001</v>
          </cell>
        </row>
        <row r="1917">
          <cell r="A1917" t="str">
            <v>08007</v>
          </cell>
          <cell r="B1917" t="str">
            <v>Proteção mecânica de superfície impermeabilizada com argamassa 1:3 4cm</v>
          </cell>
          <cell r="C1917" t="str">
            <v>m2</v>
          </cell>
          <cell r="F1917">
            <v>7.49</v>
          </cell>
          <cell r="G1917">
            <v>8.3000000000000007</v>
          </cell>
          <cell r="H1917">
            <v>15.790000000000001</v>
          </cell>
        </row>
        <row r="1918">
          <cell r="A1918" t="str">
            <v>078</v>
          </cell>
          <cell r="B1918" t="str">
            <v>Cimento</v>
          </cell>
          <cell r="C1918" t="str">
            <v>kg</v>
          </cell>
          <cell r="D1918">
            <v>16</v>
          </cell>
          <cell r="E1918">
            <v>0.24</v>
          </cell>
          <cell r="F1918">
            <v>3.84</v>
          </cell>
        </row>
        <row r="1919">
          <cell r="A1919" t="str">
            <v>022</v>
          </cell>
          <cell r="B1919" t="str">
            <v>Areia média</v>
          </cell>
          <cell r="C1919" t="str">
            <v>m3</v>
          </cell>
          <cell r="D1919">
            <v>0.05</v>
          </cell>
          <cell r="E1919">
            <v>12</v>
          </cell>
          <cell r="F1919">
            <v>0.60000000000000009</v>
          </cell>
        </row>
        <row r="1920">
          <cell r="A1920" t="str">
            <v>171</v>
          </cell>
          <cell r="B1920" t="str">
            <v>Impermeabilizante pega normal</v>
          </cell>
          <cell r="C1920" t="str">
            <v>kg</v>
          </cell>
          <cell r="D1920">
            <v>0.6</v>
          </cell>
          <cell r="E1920">
            <v>2.2000000000000002</v>
          </cell>
          <cell r="F1920">
            <v>1.32</v>
          </cell>
          <cell r="G1920" t="str">
            <v xml:space="preserve"> </v>
          </cell>
          <cell r="H1920" t="str">
            <v xml:space="preserve"> </v>
          </cell>
        </row>
        <row r="1921">
          <cell r="A1921" t="str">
            <v>300</v>
          </cell>
          <cell r="B1921" t="str">
            <v>Servente</v>
          </cell>
          <cell r="C1921" t="str">
            <v>h</v>
          </cell>
          <cell r="D1921">
            <v>0.9</v>
          </cell>
          <cell r="E1921">
            <v>3.51</v>
          </cell>
          <cell r="F1921" t="str">
            <v xml:space="preserve"> </v>
          </cell>
          <cell r="G1921">
            <v>3.1589999999999998</v>
          </cell>
        </row>
        <row r="1922">
          <cell r="A1922" t="str">
            <v>254</v>
          </cell>
          <cell r="B1922" t="str">
            <v>Pedreiro</v>
          </cell>
          <cell r="C1922" t="str">
            <v>h</v>
          </cell>
          <cell r="D1922">
            <v>0.6</v>
          </cell>
          <cell r="E1922">
            <v>5.38</v>
          </cell>
          <cell r="F1922" t="str">
            <v xml:space="preserve"> </v>
          </cell>
          <cell r="G1922">
            <v>3.2279999999999998</v>
          </cell>
        </row>
        <row r="1923">
          <cell r="B1923" t="str">
            <v>Total sem BDI</v>
          </cell>
          <cell r="F1923">
            <v>5.76</v>
          </cell>
          <cell r="G1923">
            <v>6.3869999999999996</v>
          </cell>
          <cell r="H1923">
            <v>12.146999999999998</v>
          </cell>
        </row>
        <row r="1924">
          <cell r="B1924" t="str">
            <v>Total com BDI</v>
          </cell>
          <cell r="F1924">
            <v>7.49</v>
          </cell>
          <cell r="G1924">
            <v>8.3000000000000007</v>
          </cell>
          <cell r="H1924">
            <v>15.790000000000001</v>
          </cell>
        </row>
        <row r="1926">
          <cell r="A1926" t="str">
            <v>08008</v>
          </cell>
          <cell r="B1926" t="str">
            <v>Impermeabilização a quente  com manta asfáltica com revestimento em alumínio, incluindo pintura primária (primer)  (Quente)</v>
          </cell>
          <cell r="C1926" t="str">
            <v>m2</v>
          </cell>
          <cell r="F1926">
            <v>45.76</v>
          </cell>
          <cell r="G1926">
            <v>11.44</v>
          </cell>
          <cell r="H1926">
            <v>57.199999999999996</v>
          </cell>
        </row>
        <row r="1927">
          <cell r="A1927" t="str">
            <v>765</v>
          </cell>
          <cell r="B1927" t="str">
            <v>Manta Asfáltica com Revestimento alumínio</v>
          </cell>
          <cell r="C1927" t="str">
            <v>m2</v>
          </cell>
          <cell r="D1927">
            <v>1</v>
          </cell>
          <cell r="E1927">
            <v>35.200000000000003</v>
          </cell>
          <cell r="F1927">
            <v>35.200000000000003</v>
          </cell>
        </row>
        <row r="1928">
          <cell r="A1928" t="str">
            <v>766</v>
          </cell>
          <cell r="B1928" t="str">
            <v>Mão de obra para impermeabilização a quente</v>
          </cell>
          <cell r="C1928" t="str">
            <v>m2</v>
          </cell>
          <cell r="D1928">
            <v>1</v>
          </cell>
          <cell r="E1928">
            <v>8.8000000000000007</v>
          </cell>
          <cell r="G1928">
            <v>8.8000000000000007</v>
          </cell>
        </row>
        <row r="1929">
          <cell r="B1929" t="str">
            <v>Total sem BDI</v>
          </cell>
          <cell r="F1929">
            <v>35.200000000000003</v>
          </cell>
          <cell r="G1929">
            <v>8.8000000000000007</v>
          </cell>
          <cell r="H1929">
            <v>44</v>
          </cell>
        </row>
        <row r="1930">
          <cell r="B1930" t="str">
            <v>Total com BDI</v>
          </cell>
          <cell r="F1930">
            <v>45.76</v>
          </cell>
          <cell r="G1930">
            <v>11.44</v>
          </cell>
          <cell r="H1930">
            <v>57.199999999999996</v>
          </cell>
        </row>
        <row r="1932">
          <cell r="A1932" t="str">
            <v>09000</v>
          </cell>
          <cell r="B1932" t="str">
            <v>APARELHOS SANITÁRIOS E METAIS</v>
          </cell>
        </row>
        <row r="1934">
          <cell r="A1934" t="str">
            <v>09001</v>
          </cell>
          <cell r="B1934" t="str">
            <v>Vaso sanitário com assento</v>
          </cell>
          <cell r="C1934" t="str">
            <v>un</v>
          </cell>
          <cell r="F1934">
            <v>96.23</v>
          </cell>
          <cell r="G1934">
            <v>20.8</v>
          </cell>
          <cell r="H1934">
            <v>117.03</v>
          </cell>
        </row>
        <row r="1935">
          <cell r="A1935" t="str">
            <v>383</v>
          </cell>
          <cell r="B1935" t="str">
            <v>Vaso sanitário</v>
          </cell>
          <cell r="C1935" t="str">
            <v>un</v>
          </cell>
          <cell r="D1935">
            <v>1</v>
          </cell>
          <cell r="E1935">
            <v>56.1</v>
          </cell>
          <cell r="F1935">
            <v>56.1</v>
          </cell>
        </row>
        <row r="1936">
          <cell r="A1936" t="str">
            <v>232</v>
          </cell>
          <cell r="B1936" t="str">
            <v>Massa de vedação</v>
          </cell>
          <cell r="C1936" t="str">
            <v>kg</v>
          </cell>
          <cell r="D1936">
            <v>0.2</v>
          </cell>
          <cell r="E1936">
            <v>3.08</v>
          </cell>
          <cell r="F1936">
            <v>0.6160000000000001</v>
          </cell>
        </row>
        <row r="1937">
          <cell r="A1937" t="str">
            <v>024</v>
          </cell>
          <cell r="B1937" t="str">
            <v>Assento plástico</v>
          </cell>
          <cell r="C1937" t="str">
            <v>un</v>
          </cell>
          <cell r="D1937">
            <v>1</v>
          </cell>
          <cell r="E1937">
            <v>8.5</v>
          </cell>
          <cell r="F1937">
            <v>8.5</v>
          </cell>
        </row>
        <row r="1938">
          <cell r="A1938" t="str">
            <v>400</v>
          </cell>
          <cell r="B1938" t="str">
            <v>Tubo de ligação</v>
          </cell>
          <cell r="C1938" t="str">
            <v>un</v>
          </cell>
          <cell r="D1938">
            <v>1</v>
          </cell>
          <cell r="E1938">
            <v>6.05</v>
          </cell>
          <cell r="F1938">
            <v>6.05</v>
          </cell>
        </row>
        <row r="1939">
          <cell r="A1939" t="str">
            <v>401</v>
          </cell>
          <cell r="B1939" t="str">
            <v>Parafuso niquelado com bucha</v>
          </cell>
          <cell r="C1939" t="str">
            <v>un</v>
          </cell>
          <cell r="D1939">
            <v>2</v>
          </cell>
          <cell r="E1939">
            <v>0.88</v>
          </cell>
          <cell r="F1939">
            <v>1.76</v>
          </cell>
        </row>
        <row r="1940">
          <cell r="A1940" t="str">
            <v>402</v>
          </cell>
          <cell r="B1940" t="str">
            <v>Bolsa borracha</v>
          </cell>
          <cell r="C1940" t="str">
            <v>un</v>
          </cell>
          <cell r="D1940">
            <v>1</v>
          </cell>
          <cell r="E1940">
            <v>1</v>
          </cell>
          <cell r="F1940">
            <v>1</v>
          </cell>
          <cell r="G1940" t="str">
            <v xml:space="preserve"> </v>
          </cell>
          <cell r="H1940" t="str">
            <v xml:space="preserve"> </v>
          </cell>
        </row>
        <row r="1941">
          <cell r="A1941" t="str">
            <v>300</v>
          </cell>
          <cell r="B1941" t="str">
            <v>Servente</v>
          </cell>
          <cell r="C1941" t="str">
            <v>h</v>
          </cell>
          <cell r="D1941">
            <v>1.8</v>
          </cell>
          <cell r="E1941">
            <v>3.51</v>
          </cell>
          <cell r="F1941" t="str">
            <v xml:space="preserve"> </v>
          </cell>
          <cell r="G1941">
            <v>6.3179999999999996</v>
          </cell>
        </row>
        <row r="1942">
          <cell r="A1942" t="str">
            <v>132</v>
          </cell>
          <cell r="B1942" t="str">
            <v>Encanador</v>
          </cell>
          <cell r="C1942" t="str">
            <v>h</v>
          </cell>
          <cell r="D1942">
            <v>1.8</v>
          </cell>
          <cell r="E1942">
            <v>5.380725</v>
          </cell>
          <cell r="F1942" t="str">
            <v xml:space="preserve"> </v>
          </cell>
          <cell r="G1942">
            <v>9.6853049999999996</v>
          </cell>
        </row>
        <row r="1943">
          <cell r="B1943" t="str">
            <v>Total sem BDI</v>
          </cell>
          <cell r="F1943">
            <v>74.02600000000001</v>
          </cell>
          <cell r="G1943">
            <v>16.003304999999997</v>
          </cell>
          <cell r="H1943">
            <v>90.029305000000008</v>
          </cell>
        </row>
        <row r="1944">
          <cell r="B1944" t="str">
            <v>Total com BDI</v>
          </cell>
          <cell r="F1944">
            <v>96.23</v>
          </cell>
          <cell r="G1944">
            <v>20.8</v>
          </cell>
          <cell r="H1944">
            <v>117.03</v>
          </cell>
        </row>
        <row r="1946">
          <cell r="A1946" t="str">
            <v>09030</v>
          </cell>
          <cell r="B1946" t="str">
            <v>Vaso sanitário com caixa acoplada</v>
          </cell>
          <cell r="C1946" t="str">
            <v>un</v>
          </cell>
          <cell r="F1946">
            <v>202.05</v>
          </cell>
          <cell r="G1946">
            <v>24.27</v>
          </cell>
          <cell r="H1946">
            <v>226.32000000000002</v>
          </cell>
        </row>
        <row r="1947">
          <cell r="A1947" t="str">
            <v>439</v>
          </cell>
          <cell r="B1947" t="str">
            <v xml:space="preserve">Vaso sanitário com caixa acoplada </v>
          </cell>
          <cell r="C1947" t="str">
            <v>un</v>
          </cell>
          <cell r="D1947">
            <v>1</v>
          </cell>
          <cell r="E1947">
            <v>137.5</v>
          </cell>
          <cell r="F1947">
            <v>137.5</v>
          </cell>
        </row>
        <row r="1948">
          <cell r="A1948" t="str">
            <v>232</v>
          </cell>
          <cell r="B1948" t="str">
            <v>Massa de vedação</v>
          </cell>
          <cell r="C1948" t="str">
            <v>kg</v>
          </cell>
          <cell r="D1948">
            <v>0.2</v>
          </cell>
          <cell r="E1948">
            <v>3.08</v>
          </cell>
          <cell r="F1948">
            <v>0.6160000000000001</v>
          </cell>
        </row>
        <row r="1949">
          <cell r="A1949" t="str">
            <v>024</v>
          </cell>
          <cell r="B1949" t="str">
            <v>Assento plástico</v>
          </cell>
          <cell r="C1949" t="str">
            <v>un</v>
          </cell>
          <cell r="D1949">
            <v>1</v>
          </cell>
          <cell r="E1949">
            <v>8.5</v>
          </cell>
          <cell r="F1949">
            <v>8.5</v>
          </cell>
        </row>
        <row r="1950">
          <cell r="A1950" t="str">
            <v>400</v>
          </cell>
          <cell r="B1950" t="str">
            <v>Tubo de ligação</v>
          </cell>
          <cell r="C1950" t="str">
            <v>un</v>
          </cell>
          <cell r="D1950">
            <v>1</v>
          </cell>
          <cell r="E1950">
            <v>6.05</v>
          </cell>
          <cell r="F1950">
            <v>6.05</v>
          </cell>
        </row>
        <row r="1951">
          <cell r="A1951" t="str">
            <v>401</v>
          </cell>
          <cell r="B1951" t="str">
            <v>Parafuso niquelado com bucha</v>
          </cell>
          <cell r="C1951" t="str">
            <v>un</v>
          </cell>
          <cell r="D1951">
            <v>2</v>
          </cell>
          <cell r="E1951">
            <v>0.88</v>
          </cell>
          <cell r="F1951">
            <v>1.76</v>
          </cell>
        </row>
        <row r="1952">
          <cell r="A1952" t="str">
            <v>402</v>
          </cell>
          <cell r="B1952" t="str">
            <v>Bolsa borracha</v>
          </cell>
          <cell r="C1952" t="str">
            <v>un</v>
          </cell>
          <cell r="D1952">
            <v>1</v>
          </cell>
          <cell r="E1952">
            <v>1</v>
          </cell>
          <cell r="F1952">
            <v>1</v>
          </cell>
          <cell r="G1952" t="str">
            <v xml:space="preserve"> </v>
          </cell>
          <cell r="H1952" t="str">
            <v xml:space="preserve"> </v>
          </cell>
        </row>
        <row r="1953">
          <cell r="A1953" t="str">
            <v>300</v>
          </cell>
          <cell r="B1953" t="str">
            <v>Servente</v>
          </cell>
          <cell r="C1953" t="str">
            <v>h</v>
          </cell>
          <cell r="D1953">
            <v>2.1</v>
          </cell>
          <cell r="E1953">
            <v>3.51</v>
          </cell>
          <cell r="F1953" t="str">
            <v xml:space="preserve"> </v>
          </cell>
          <cell r="G1953">
            <v>7.3709999999999996</v>
          </cell>
        </row>
        <row r="1954">
          <cell r="A1954" t="str">
            <v>132</v>
          </cell>
          <cell r="B1954" t="str">
            <v>Encanador</v>
          </cell>
          <cell r="C1954" t="str">
            <v>h</v>
          </cell>
          <cell r="D1954">
            <v>2.1</v>
          </cell>
          <cell r="E1954">
            <v>5.380725</v>
          </cell>
          <cell r="F1954" t="str">
            <v xml:space="preserve"> </v>
          </cell>
          <cell r="G1954">
            <v>11.2995225</v>
          </cell>
        </row>
        <row r="1955">
          <cell r="B1955" t="str">
            <v>Total sem BDI</v>
          </cell>
          <cell r="F1955">
            <v>155.42600000000002</v>
          </cell>
          <cell r="G1955">
            <v>18.670522500000001</v>
          </cell>
          <cell r="H1955">
            <v>174.09652250000002</v>
          </cell>
        </row>
        <row r="1956">
          <cell r="B1956" t="str">
            <v>Total com BDI</v>
          </cell>
          <cell r="F1956">
            <v>202.05</v>
          </cell>
          <cell r="G1956">
            <v>24.27</v>
          </cell>
          <cell r="H1956">
            <v>226.32000000000002</v>
          </cell>
        </row>
        <row r="1958">
          <cell r="A1958" t="str">
            <v>09002</v>
          </cell>
          <cell r="B1958" t="str">
            <v>Lavatório com coluna</v>
          </cell>
          <cell r="C1958" t="str">
            <v>un</v>
          </cell>
          <cell r="F1958">
            <v>81.739999999999995</v>
          </cell>
          <cell r="G1958">
            <v>23.12</v>
          </cell>
          <cell r="H1958">
            <v>104.86</v>
          </cell>
        </row>
        <row r="1959">
          <cell r="A1959" t="str">
            <v>207</v>
          </cell>
          <cell r="B1959" t="str">
            <v>Lavatório de louça com coluna</v>
          </cell>
          <cell r="C1959" t="str">
            <v>un</v>
          </cell>
          <cell r="D1959">
            <v>1</v>
          </cell>
          <cell r="E1959">
            <v>47.55</v>
          </cell>
          <cell r="F1959">
            <v>47.55</v>
          </cell>
        </row>
        <row r="1960">
          <cell r="A1960" t="str">
            <v>133</v>
          </cell>
          <cell r="B1960" t="str">
            <v>Engate plástico 30cm</v>
          </cell>
          <cell r="C1960" t="str">
            <v>un</v>
          </cell>
          <cell r="D1960">
            <v>1</v>
          </cell>
          <cell r="E1960">
            <v>1.21</v>
          </cell>
          <cell r="F1960">
            <v>1.21</v>
          </cell>
        </row>
        <row r="1961">
          <cell r="A1961" t="str">
            <v>381</v>
          </cell>
          <cell r="B1961" t="str">
            <v>Válvula metálica para lavatório</v>
          </cell>
          <cell r="C1961" t="str">
            <v>un</v>
          </cell>
          <cell r="D1961">
            <v>1</v>
          </cell>
          <cell r="E1961">
            <v>11</v>
          </cell>
          <cell r="F1961">
            <v>11</v>
          </cell>
        </row>
        <row r="1962">
          <cell r="A1962" t="str">
            <v>370</v>
          </cell>
          <cell r="B1962" t="str">
            <v>Tubo PVC 40 esgoto</v>
          </cell>
          <cell r="C1962" t="str">
            <v>ml</v>
          </cell>
          <cell r="D1962">
            <v>1</v>
          </cell>
          <cell r="E1962">
            <v>1</v>
          </cell>
          <cell r="F1962">
            <v>1</v>
          </cell>
        </row>
        <row r="1963">
          <cell r="A1963" t="str">
            <v>401</v>
          </cell>
          <cell r="B1963" t="str">
            <v>Parafuso niquelado com bucha</v>
          </cell>
          <cell r="C1963" t="str">
            <v>un</v>
          </cell>
          <cell r="D1963">
            <v>2</v>
          </cell>
          <cell r="E1963">
            <v>0.88</v>
          </cell>
          <cell r="F1963">
            <v>1.76</v>
          </cell>
        </row>
        <row r="1964">
          <cell r="A1964" t="str">
            <v>403</v>
          </cell>
          <cell r="B1964" t="str">
            <v>Nípel PVC com rosca 1/2</v>
          </cell>
          <cell r="C1964" t="str">
            <v>un</v>
          </cell>
          <cell r="D1964">
            <v>2</v>
          </cell>
          <cell r="E1964">
            <v>0.18</v>
          </cell>
          <cell r="F1964">
            <v>0.36</v>
          </cell>
          <cell r="G1964" t="str">
            <v xml:space="preserve"> </v>
          </cell>
          <cell r="H1964" t="str">
            <v xml:space="preserve"> </v>
          </cell>
        </row>
        <row r="1965">
          <cell r="A1965" t="str">
            <v>300</v>
          </cell>
          <cell r="B1965" t="str">
            <v>Servente</v>
          </cell>
          <cell r="C1965" t="str">
            <v>h</v>
          </cell>
          <cell r="D1965">
            <v>2</v>
          </cell>
          <cell r="E1965">
            <v>3.51</v>
          </cell>
          <cell r="F1965" t="str">
            <v xml:space="preserve"> </v>
          </cell>
          <cell r="G1965">
            <v>7.02</v>
          </cell>
        </row>
        <row r="1966">
          <cell r="A1966" t="str">
            <v>132</v>
          </cell>
          <cell r="B1966" t="str">
            <v>Encanador</v>
          </cell>
          <cell r="C1966" t="str">
            <v>h</v>
          </cell>
          <cell r="D1966">
            <v>2</v>
          </cell>
          <cell r="E1966">
            <v>5.380725</v>
          </cell>
          <cell r="F1966" t="str">
            <v xml:space="preserve"> </v>
          </cell>
          <cell r="G1966">
            <v>10.76145</v>
          </cell>
        </row>
        <row r="1967">
          <cell r="B1967" t="str">
            <v>Total sem BDI</v>
          </cell>
          <cell r="F1967">
            <v>62.879999999999995</v>
          </cell>
          <cell r="G1967">
            <v>17.78145</v>
          </cell>
          <cell r="H1967">
            <v>80.661450000000002</v>
          </cell>
        </row>
        <row r="1968">
          <cell r="B1968" t="str">
            <v>Total com BDI</v>
          </cell>
          <cell r="F1968">
            <v>81.739999999999995</v>
          </cell>
          <cell r="G1968">
            <v>23.12</v>
          </cell>
          <cell r="H1968">
            <v>104.86</v>
          </cell>
        </row>
        <row r="1970">
          <cell r="A1970" t="str">
            <v>09003</v>
          </cell>
          <cell r="B1970" t="str">
            <v>Mictório de aço inóx</v>
          </cell>
          <cell r="C1970" t="str">
            <v>un</v>
          </cell>
          <cell r="F1970">
            <v>531.88</v>
          </cell>
          <cell r="G1970">
            <v>23.12</v>
          </cell>
          <cell r="H1970">
            <v>555</v>
          </cell>
        </row>
        <row r="1971">
          <cell r="A1971" t="str">
            <v>236</v>
          </cell>
          <cell r="B1971" t="str">
            <v>Mictório aço inoxidável 150x40</v>
          </cell>
          <cell r="C1971" t="str">
            <v>un</v>
          </cell>
          <cell r="D1971">
            <v>1</v>
          </cell>
          <cell r="E1971">
            <v>390</v>
          </cell>
          <cell r="F1971">
            <v>390</v>
          </cell>
        </row>
        <row r="1972">
          <cell r="A1972" t="str">
            <v>401</v>
          </cell>
          <cell r="B1972" t="str">
            <v>Parafuso niquelado com bucha</v>
          </cell>
          <cell r="C1972" t="str">
            <v>un</v>
          </cell>
          <cell r="D1972">
            <v>3</v>
          </cell>
          <cell r="E1972">
            <v>0.88</v>
          </cell>
          <cell r="F1972">
            <v>2.64</v>
          </cell>
        </row>
        <row r="1973">
          <cell r="A1973" t="str">
            <v>404</v>
          </cell>
          <cell r="B1973" t="str">
            <v>Válvula metálica para mictório</v>
          </cell>
          <cell r="C1973" t="str">
            <v>un</v>
          </cell>
          <cell r="D1973">
            <v>1</v>
          </cell>
          <cell r="E1973">
            <v>16.5</v>
          </cell>
          <cell r="F1973">
            <v>16.5</v>
          </cell>
          <cell r="G1973" t="str">
            <v xml:space="preserve"> </v>
          </cell>
          <cell r="H1973" t="str">
            <v xml:space="preserve"> </v>
          </cell>
        </row>
        <row r="1974">
          <cell r="A1974" t="str">
            <v>300</v>
          </cell>
          <cell r="B1974" t="str">
            <v>Servente</v>
          </cell>
          <cell r="C1974" t="str">
            <v>h</v>
          </cell>
          <cell r="D1974">
            <v>2</v>
          </cell>
          <cell r="E1974">
            <v>3.51</v>
          </cell>
          <cell r="F1974" t="str">
            <v xml:space="preserve"> </v>
          </cell>
          <cell r="G1974">
            <v>7.02</v>
          </cell>
        </row>
        <row r="1975">
          <cell r="A1975" t="str">
            <v>132</v>
          </cell>
          <cell r="B1975" t="str">
            <v>Encanador</v>
          </cell>
          <cell r="C1975" t="str">
            <v>h</v>
          </cell>
          <cell r="D1975">
            <v>2</v>
          </cell>
          <cell r="E1975">
            <v>5.380725</v>
          </cell>
          <cell r="F1975" t="str">
            <v xml:space="preserve"> </v>
          </cell>
          <cell r="G1975">
            <v>10.76145</v>
          </cell>
        </row>
        <row r="1976">
          <cell r="B1976" t="str">
            <v>Total sem BDI</v>
          </cell>
          <cell r="F1976">
            <v>409.14</v>
          </cell>
          <cell r="G1976">
            <v>17.78145</v>
          </cell>
          <cell r="H1976">
            <v>426.92144999999999</v>
          </cell>
        </row>
        <row r="1977">
          <cell r="B1977" t="str">
            <v>Total com BDI</v>
          </cell>
          <cell r="F1977">
            <v>531.88</v>
          </cell>
          <cell r="G1977">
            <v>23.12</v>
          </cell>
          <cell r="H1977">
            <v>555</v>
          </cell>
        </row>
        <row r="1979">
          <cell r="A1979" t="str">
            <v>09031</v>
          </cell>
          <cell r="B1979" t="str">
            <v>Mictório de louça</v>
          </cell>
          <cell r="C1979" t="str">
            <v>un</v>
          </cell>
          <cell r="F1979">
            <v>136.41999999999999</v>
          </cell>
          <cell r="G1979">
            <v>23.12</v>
          </cell>
          <cell r="H1979">
            <v>159.54</v>
          </cell>
        </row>
        <row r="1980">
          <cell r="A1980" t="str">
            <v>237</v>
          </cell>
          <cell r="B1980" t="str">
            <v>Mictório de louça sifonado</v>
          </cell>
          <cell r="C1980" t="str">
            <v>un</v>
          </cell>
          <cell r="D1980">
            <v>1</v>
          </cell>
          <cell r="E1980">
            <v>85.8</v>
          </cell>
          <cell r="F1980">
            <v>85.8</v>
          </cell>
        </row>
        <row r="1981">
          <cell r="A1981" t="str">
            <v>401</v>
          </cell>
          <cell r="B1981" t="str">
            <v>Parafuso niquelado com bucha</v>
          </cell>
          <cell r="C1981" t="str">
            <v>un</v>
          </cell>
          <cell r="D1981">
            <v>3</v>
          </cell>
          <cell r="E1981">
            <v>0.88</v>
          </cell>
          <cell r="F1981">
            <v>2.64</v>
          </cell>
        </row>
        <row r="1982">
          <cell r="A1982" t="str">
            <v>404</v>
          </cell>
          <cell r="B1982" t="str">
            <v>Válvula metálica para mictório</v>
          </cell>
          <cell r="C1982" t="str">
            <v>un</v>
          </cell>
          <cell r="D1982">
            <v>1</v>
          </cell>
          <cell r="E1982">
            <v>16.5</v>
          </cell>
          <cell r="F1982">
            <v>16.5</v>
          </cell>
          <cell r="G1982" t="str">
            <v xml:space="preserve"> </v>
          </cell>
          <cell r="H1982" t="str">
            <v xml:space="preserve"> </v>
          </cell>
        </row>
        <row r="1983">
          <cell r="A1983" t="str">
            <v>300</v>
          </cell>
          <cell r="B1983" t="str">
            <v>Servente</v>
          </cell>
          <cell r="C1983" t="str">
            <v>h</v>
          </cell>
          <cell r="D1983">
            <v>2</v>
          </cell>
          <cell r="E1983">
            <v>3.51</v>
          </cell>
          <cell r="F1983" t="str">
            <v xml:space="preserve"> </v>
          </cell>
          <cell r="G1983">
            <v>7.02</v>
          </cell>
        </row>
        <row r="1984">
          <cell r="A1984" t="str">
            <v>132</v>
          </cell>
          <cell r="B1984" t="str">
            <v>Encanador</v>
          </cell>
          <cell r="C1984" t="str">
            <v>h</v>
          </cell>
          <cell r="D1984">
            <v>2</v>
          </cell>
          <cell r="E1984">
            <v>5.380725</v>
          </cell>
          <cell r="F1984" t="str">
            <v xml:space="preserve"> </v>
          </cell>
          <cell r="G1984">
            <v>10.76145</v>
          </cell>
        </row>
        <row r="1985">
          <cell r="B1985" t="str">
            <v>Total sem BDI</v>
          </cell>
          <cell r="F1985">
            <v>104.94</v>
          </cell>
          <cell r="G1985">
            <v>17.78145</v>
          </cell>
          <cell r="H1985">
            <v>122.72145</v>
          </cell>
        </row>
        <row r="1986">
          <cell r="B1986" t="str">
            <v>Total com BDI</v>
          </cell>
          <cell r="F1986">
            <v>136.41999999999999</v>
          </cell>
          <cell r="G1986">
            <v>23.12</v>
          </cell>
          <cell r="H1986">
            <v>159.54</v>
          </cell>
        </row>
        <row r="1988">
          <cell r="A1988" t="str">
            <v>09004</v>
          </cell>
          <cell r="B1988" t="str">
            <v>Lavatório sem coluna</v>
          </cell>
          <cell r="C1988" t="str">
            <v>un</v>
          </cell>
          <cell r="F1988">
            <v>32.270000000000003</v>
          </cell>
          <cell r="G1988">
            <v>11.56</v>
          </cell>
          <cell r="H1988">
            <v>43.830000000000005</v>
          </cell>
        </row>
        <row r="1989">
          <cell r="A1989" t="str">
            <v>208</v>
          </cell>
          <cell r="B1989" t="str">
            <v>Lavatório de louça sem coluna</v>
          </cell>
          <cell r="C1989" t="str">
            <v>un</v>
          </cell>
          <cell r="D1989">
            <v>1</v>
          </cell>
          <cell r="E1989">
            <v>20.49</v>
          </cell>
          <cell r="F1989">
            <v>20.49</v>
          </cell>
        </row>
        <row r="1990">
          <cell r="A1990" t="str">
            <v>133</v>
          </cell>
          <cell r="B1990" t="str">
            <v>Engate plástico 30cm</v>
          </cell>
          <cell r="C1990" t="str">
            <v>un</v>
          </cell>
          <cell r="D1990">
            <v>1</v>
          </cell>
          <cell r="E1990">
            <v>1.21</v>
          </cell>
          <cell r="F1990">
            <v>1.21</v>
          </cell>
        </row>
        <row r="1991">
          <cell r="A1991" t="str">
            <v>370</v>
          </cell>
          <cell r="B1991" t="str">
            <v>Tubo PVC 40 esgoto</v>
          </cell>
          <cell r="C1991" t="str">
            <v>ml</v>
          </cell>
          <cell r="D1991">
            <v>1</v>
          </cell>
          <cell r="E1991">
            <v>1</v>
          </cell>
          <cell r="F1991">
            <v>1</v>
          </cell>
        </row>
        <row r="1992">
          <cell r="A1992" t="str">
            <v>401</v>
          </cell>
          <cell r="B1992" t="str">
            <v>Parafuso niquelado com bucha</v>
          </cell>
          <cell r="C1992" t="str">
            <v>un</v>
          </cell>
          <cell r="D1992">
            <v>2</v>
          </cell>
          <cell r="E1992">
            <v>0.88</v>
          </cell>
          <cell r="F1992">
            <v>1.76</v>
          </cell>
        </row>
        <row r="1993">
          <cell r="A1993" t="str">
            <v>403</v>
          </cell>
          <cell r="B1993" t="str">
            <v>Nípel PVC com rosca 1/2</v>
          </cell>
          <cell r="C1993" t="str">
            <v>un</v>
          </cell>
          <cell r="D1993">
            <v>2</v>
          </cell>
          <cell r="E1993">
            <v>0.18</v>
          </cell>
          <cell r="F1993">
            <v>0.36</v>
          </cell>
          <cell r="G1993" t="str">
            <v xml:space="preserve"> </v>
          </cell>
          <cell r="H1993" t="str">
            <v xml:space="preserve"> </v>
          </cell>
        </row>
        <row r="1994">
          <cell r="A1994" t="str">
            <v>300</v>
          </cell>
          <cell r="B1994" t="str">
            <v>Servente</v>
          </cell>
          <cell r="C1994" t="str">
            <v>h</v>
          </cell>
          <cell r="D1994">
            <v>1</v>
          </cell>
          <cell r="E1994">
            <v>3.51</v>
          </cell>
          <cell r="F1994" t="str">
            <v xml:space="preserve"> </v>
          </cell>
          <cell r="G1994">
            <v>3.51</v>
          </cell>
        </row>
        <row r="1995">
          <cell r="A1995" t="str">
            <v>132</v>
          </cell>
          <cell r="B1995" t="str">
            <v>Encanador</v>
          </cell>
          <cell r="C1995" t="str">
            <v>h</v>
          </cell>
          <cell r="D1995">
            <v>1</v>
          </cell>
          <cell r="E1995">
            <v>5.380725</v>
          </cell>
          <cell r="F1995" t="str">
            <v xml:space="preserve"> </v>
          </cell>
          <cell r="G1995">
            <v>5.380725</v>
          </cell>
        </row>
        <row r="1996">
          <cell r="B1996" t="str">
            <v>Total sem BDI</v>
          </cell>
          <cell r="F1996">
            <v>24.82</v>
          </cell>
          <cell r="G1996">
            <v>8.8907249999999998</v>
          </cell>
          <cell r="H1996">
            <v>33.710724999999996</v>
          </cell>
        </row>
        <row r="1997">
          <cell r="B1997" t="str">
            <v>Total com BDI</v>
          </cell>
          <cell r="F1997">
            <v>32.270000000000003</v>
          </cell>
          <cell r="G1997">
            <v>11.56</v>
          </cell>
          <cell r="H1997">
            <v>43.830000000000005</v>
          </cell>
        </row>
        <row r="1999">
          <cell r="A1999" t="str">
            <v>09005</v>
          </cell>
          <cell r="B1999" t="str">
            <v>Pia inóx com cuba simples 1,20</v>
          </cell>
          <cell r="C1999" t="str">
            <v>un</v>
          </cell>
          <cell r="F1999">
            <v>143.61000000000001</v>
          </cell>
          <cell r="G1999">
            <v>4.62</v>
          </cell>
          <cell r="H1999">
            <v>148.23000000000002</v>
          </cell>
        </row>
        <row r="2000">
          <cell r="A2000" t="str">
            <v>312</v>
          </cell>
          <cell r="B2000" t="str">
            <v>Tampo inoxidável 1,20x60 cuba sim.</v>
          </cell>
          <cell r="C2000" t="str">
            <v>un</v>
          </cell>
          <cell r="D2000">
            <v>1</v>
          </cell>
          <cell r="E2000">
            <v>99.47</v>
          </cell>
          <cell r="F2000">
            <v>99.47</v>
          </cell>
        </row>
        <row r="2001">
          <cell r="A2001" t="str">
            <v>382</v>
          </cell>
          <cell r="B2001" t="str">
            <v>Válvula metálica para pia</v>
          </cell>
          <cell r="C2001" t="str">
            <v>un</v>
          </cell>
          <cell r="D2001">
            <v>1</v>
          </cell>
          <cell r="E2001">
            <v>11</v>
          </cell>
          <cell r="F2001">
            <v>11</v>
          </cell>
          <cell r="G2001" t="str">
            <v xml:space="preserve"> </v>
          </cell>
          <cell r="H2001" t="str">
            <v xml:space="preserve"> </v>
          </cell>
        </row>
        <row r="2002">
          <cell r="A2002" t="str">
            <v>300</v>
          </cell>
          <cell r="B2002" t="str">
            <v>Servente</v>
          </cell>
          <cell r="C2002" t="str">
            <v>h</v>
          </cell>
          <cell r="D2002">
            <v>0.4</v>
          </cell>
          <cell r="E2002">
            <v>3.51</v>
          </cell>
          <cell r="F2002" t="str">
            <v xml:space="preserve"> </v>
          </cell>
          <cell r="G2002">
            <v>1.4039999999999999</v>
          </cell>
        </row>
        <row r="2003">
          <cell r="A2003" t="str">
            <v>132</v>
          </cell>
          <cell r="B2003" t="str">
            <v>Encanador</v>
          </cell>
          <cell r="C2003" t="str">
            <v>h</v>
          </cell>
          <cell r="D2003">
            <v>0.4</v>
          </cell>
          <cell r="E2003">
            <v>5.380725</v>
          </cell>
          <cell r="F2003" t="str">
            <v xml:space="preserve"> </v>
          </cell>
          <cell r="G2003">
            <v>2.1522900000000003</v>
          </cell>
        </row>
        <row r="2004">
          <cell r="B2004" t="str">
            <v>Total sem BDI</v>
          </cell>
          <cell r="F2004">
            <v>110.47</v>
          </cell>
          <cell r="G2004">
            <v>3.5562900000000002</v>
          </cell>
          <cell r="H2004">
            <v>114.02629</v>
          </cell>
        </row>
        <row r="2005">
          <cell r="B2005" t="str">
            <v>Total com BDI</v>
          </cell>
          <cell r="F2005">
            <v>143.61000000000001</v>
          </cell>
          <cell r="G2005">
            <v>4.62</v>
          </cell>
          <cell r="H2005">
            <v>148.23000000000002</v>
          </cell>
        </row>
        <row r="2007">
          <cell r="A2007" t="str">
            <v>09006</v>
          </cell>
          <cell r="B2007" t="str">
            <v>Pia inóx com cuba dupla 1,80</v>
          </cell>
          <cell r="C2007" t="str">
            <v>un</v>
          </cell>
          <cell r="F2007">
            <v>273.23</v>
          </cell>
          <cell r="G2007">
            <v>5.78</v>
          </cell>
          <cell r="H2007">
            <v>279.01</v>
          </cell>
        </row>
        <row r="2008">
          <cell r="A2008" t="str">
            <v>313</v>
          </cell>
          <cell r="B2008" t="str">
            <v>Tampo inoxidável 180x60 cuba dupla</v>
          </cell>
          <cell r="C2008" t="str">
            <v>un</v>
          </cell>
          <cell r="D2008">
            <v>1</v>
          </cell>
          <cell r="E2008">
            <v>199.18</v>
          </cell>
          <cell r="F2008">
            <v>199.18</v>
          </cell>
        </row>
        <row r="2009">
          <cell r="A2009" t="str">
            <v>382</v>
          </cell>
          <cell r="B2009" t="str">
            <v>Válvula metálica para pia</v>
          </cell>
          <cell r="C2009" t="str">
            <v>un</v>
          </cell>
          <cell r="D2009">
            <v>1</v>
          </cell>
          <cell r="E2009">
            <v>11</v>
          </cell>
          <cell r="F2009">
            <v>11</v>
          </cell>
          <cell r="G2009" t="str">
            <v xml:space="preserve"> </v>
          </cell>
          <cell r="H2009" t="str">
            <v xml:space="preserve"> </v>
          </cell>
        </row>
        <row r="2010">
          <cell r="A2010" t="str">
            <v>300</v>
          </cell>
          <cell r="B2010" t="str">
            <v>Servente</v>
          </cell>
          <cell r="C2010" t="str">
            <v>h</v>
          </cell>
          <cell r="D2010">
            <v>0.5</v>
          </cell>
          <cell r="E2010">
            <v>3.51</v>
          </cell>
          <cell r="F2010" t="str">
            <v xml:space="preserve"> </v>
          </cell>
          <cell r="G2010">
            <v>1.7549999999999999</v>
          </cell>
        </row>
        <row r="2011">
          <cell r="A2011" t="str">
            <v>132</v>
          </cell>
          <cell r="B2011" t="str">
            <v>Encanador</v>
          </cell>
          <cell r="C2011" t="str">
            <v>h</v>
          </cell>
          <cell r="D2011">
            <v>0.5</v>
          </cell>
          <cell r="E2011">
            <v>5.380725</v>
          </cell>
          <cell r="F2011" t="str">
            <v xml:space="preserve"> </v>
          </cell>
          <cell r="G2011">
            <v>2.6903625</v>
          </cell>
        </row>
        <row r="2012">
          <cell r="B2012" t="str">
            <v>Total sem BDI</v>
          </cell>
          <cell r="F2012">
            <v>210.18</v>
          </cell>
          <cell r="G2012">
            <v>4.4453624999999999</v>
          </cell>
          <cell r="H2012">
            <v>214.62536249999999</v>
          </cell>
        </row>
        <row r="2013">
          <cell r="B2013" t="str">
            <v>Total com BDI</v>
          </cell>
          <cell r="F2013">
            <v>273.23</v>
          </cell>
          <cell r="G2013">
            <v>5.78</v>
          </cell>
          <cell r="H2013">
            <v>279.01</v>
          </cell>
        </row>
        <row r="2015">
          <cell r="A2015" t="str">
            <v>09007</v>
          </cell>
          <cell r="B2015" t="str">
            <v>Tampo de granito c/ cuba louça</v>
          </cell>
          <cell r="C2015" t="str">
            <v>un</v>
          </cell>
          <cell r="F2015">
            <v>258.57</v>
          </cell>
          <cell r="G2015">
            <v>4.62</v>
          </cell>
          <cell r="H2015">
            <v>263.19</v>
          </cell>
        </row>
        <row r="2016">
          <cell r="A2016" t="str">
            <v>405</v>
          </cell>
          <cell r="B2016" t="str">
            <v xml:space="preserve">Tampo de granito (mel) </v>
          </cell>
          <cell r="C2016" t="str">
            <v>m</v>
          </cell>
          <cell r="D2016">
            <v>1.2</v>
          </cell>
          <cell r="E2016">
            <v>130</v>
          </cell>
          <cell r="F2016">
            <v>156</v>
          </cell>
          <cell r="G2016" t="str">
            <v xml:space="preserve"> </v>
          </cell>
        </row>
        <row r="2017">
          <cell r="A2017" t="str">
            <v>406</v>
          </cell>
          <cell r="B2017" t="str">
            <v>Cuba de louça</v>
          </cell>
          <cell r="C2017" t="str">
            <v>un</v>
          </cell>
          <cell r="D2017">
            <v>1</v>
          </cell>
          <cell r="E2017">
            <v>31.9</v>
          </cell>
          <cell r="F2017">
            <v>31.9</v>
          </cell>
        </row>
        <row r="2018">
          <cell r="A2018" t="str">
            <v>381</v>
          </cell>
          <cell r="B2018" t="str">
            <v>Válvula metálica para lavatório</v>
          </cell>
          <cell r="C2018" t="str">
            <v>un</v>
          </cell>
          <cell r="D2018">
            <v>1</v>
          </cell>
          <cell r="E2018">
            <v>11</v>
          </cell>
          <cell r="F2018">
            <v>11</v>
          </cell>
          <cell r="G2018" t="str">
            <v xml:space="preserve"> </v>
          </cell>
          <cell r="H2018" t="str">
            <v xml:space="preserve"> </v>
          </cell>
        </row>
        <row r="2019">
          <cell r="A2019" t="str">
            <v>300</v>
          </cell>
          <cell r="B2019" t="str">
            <v>Servente</v>
          </cell>
          <cell r="C2019" t="str">
            <v>h</v>
          </cell>
          <cell r="D2019">
            <v>0.4</v>
          </cell>
          <cell r="E2019">
            <v>3.51</v>
          </cell>
          <cell r="F2019" t="str">
            <v xml:space="preserve"> </v>
          </cell>
          <cell r="G2019">
            <v>1.4039999999999999</v>
          </cell>
        </row>
        <row r="2020">
          <cell r="A2020" t="str">
            <v>132</v>
          </cell>
          <cell r="B2020" t="str">
            <v>Encanador</v>
          </cell>
          <cell r="C2020" t="str">
            <v>h</v>
          </cell>
          <cell r="D2020">
            <v>0.4</v>
          </cell>
          <cell r="E2020">
            <v>5.380725</v>
          </cell>
          <cell r="F2020" t="str">
            <v xml:space="preserve"> </v>
          </cell>
          <cell r="G2020">
            <v>2.1522900000000003</v>
          </cell>
        </row>
        <row r="2021">
          <cell r="B2021" t="str">
            <v>Total sem BDI</v>
          </cell>
          <cell r="F2021">
            <v>198.9</v>
          </cell>
          <cell r="G2021">
            <v>3.5562900000000002</v>
          </cell>
          <cell r="H2021">
            <v>202.45629</v>
          </cell>
        </row>
        <row r="2022">
          <cell r="B2022" t="str">
            <v>Total com BDI</v>
          </cell>
          <cell r="F2022">
            <v>258.57</v>
          </cell>
          <cell r="G2022">
            <v>4.62</v>
          </cell>
          <cell r="H2022">
            <v>263.19</v>
          </cell>
        </row>
        <row r="2024">
          <cell r="A2024" t="str">
            <v>09008</v>
          </cell>
          <cell r="B2024" t="str">
            <v>Tampo  granito c/ cuba louça dupla</v>
          </cell>
          <cell r="C2024" t="str">
            <v>un</v>
          </cell>
          <cell r="F2024">
            <v>381.94</v>
          </cell>
          <cell r="G2024">
            <v>5.78</v>
          </cell>
          <cell r="H2024">
            <v>387.71999999999997</v>
          </cell>
        </row>
        <row r="2025">
          <cell r="A2025" t="str">
            <v>405</v>
          </cell>
          <cell r="B2025" t="str">
            <v xml:space="preserve">Tampo de granito (mel) </v>
          </cell>
          <cell r="C2025" t="str">
            <v>m</v>
          </cell>
          <cell r="D2025">
            <v>1.6</v>
          </cell>
          <cell r="E2025">
            <v>130</v>
          </cell>
          <cell r="F2025">
            <v>208</v>
          </cell>
          <cell r="G2025" t="str">
            <v xml:space="preserve"> </v>
          </cell>
        </row>
        <row r="2026">
          <cell r="A2026" t="str">
            <v>406</v>
          </cell>
          <cell r="B2026" t="str">
            <v>Cuba de louça</v>
          </cell>
          <cell r="C2026" t="str">
            <v>un</v>
          </cell>
          <cell r="D2026">
            <v>2</v>
          </cell>
          <cell r="E2026">
            <v>31.9</v>
          </cell>
          <cell r="F2026">
            <v>63.8</v>
          </cell>
        </row>
        <row r="2027">
          <cell r="A2027" t="str">
            <v>381</v>
          </cell>
          <cell r="B2027" t="str">
            <v>Valvula metálica</v>
          </cell>
          <cell r="C2027" t="str">
            <v>un</v>
          </cell>
          <cell r="D2027">
            <v>2</v>
          </cell>
          <cell r="E2027">
            <v>11</v>
          </cell>
          <cell r="F2027">
            <v>22</v>
          </cell>
          <cell r="G2027" t="str">
            <v xml:space="preserve"> </v>
          </cell>
          <cell r="H2027" t="str">
            <v xml:space="preserve"> </v>
          </cell>
        </row>
        <row r="2028">
          <cell r="A2028" t="str">
            <v>300</v>
          </cell>
          <cell r="B2028" t="str">
            <v>Servente</v>
          </cell>
          <cell r="C2028" t="str">
            <v>h</v>
          </cell>
          <cell r="D2028">
            <v>0.5</v>
          </cell>
          <cell r="E2028">
            <v>3.51</v>
          </cell>
          <cell r="F2028" t="str">
            <v xml:space="preserve"> </v>
          </cell>
          <cell r="G2028">
            <v>1.7549999999999999</v>
          </cell>
        </row>
        <row r="2029">
          <cell r="A2029" t="str">
            <v>132</v>
          </cell>
          <cell r="B2029" t="str">
            <v>Encanador</v>
          </cell>
          <cell r="C2029" t="str">
            <v>h</v>
          </cell>
          <cell r="D2029">
            <v>0.5</v>
          </cell>
          <cell r="E2029">
            <v>5.380725</v>
          </cell>
          <cell r="F2029" t="str">
            <v xml:space="preserve"> </v>
          </cell>
          <cell r="G2029">
            <v>2.6903625</v>
          </cell>
        </row>
        <row r="2030">
          <cell r="B2030" t="str">
            <v>Total sem BDI</v>
          </cell>
          <cell r="F2030">
            <v>293.8</v>
          </cell>
          <cell r="G2030">
            <v>4.4453624999999999</v>
          </cell>
          <cell r="H2030">
            <v>298.2453625</v>
          </cell>
        </row>
        <row r="2031">
          <cell r="B2031" t="str">
            <v>Total com BDI</v>
          </cell>
          <cell r="F2031">
            <v>381.94</v>
          </cell>
          <cell r="G2031">
            <v>5.78</v>
          </cell>
          <cell r="H2031">
            <v>387.71999999999997</v>
          </cell>
        </row>
        <row r="2033">
          <cell r="A2033" t="str">
            <v>09009</v>
          </cell>
          <cell r="B2033" t="str">
            <v>Tampo de granito c/ cuba inóx</v>
          </cell>
          <cell r="C2033" t="str">
            <v>un</v>
          </cell>
          <cell r="F2033">
            <v>253.99</v>
          </cell>
          <cell r="G2033">
            <v>4.62</v>
          </cell>
          <cell r="H2033">
            <v>258.61</v>
          </cell>
        </row>
        <row r="2034">
          <cell r="A2034" t="str">
            <v>405</v>
          </cell>
          <cell r="B2034" t="str">
            <v>Tampo de granito (mel)</v>
          </cell>
          <cell r="C2034" t="str">
            <v>m</v>
          </cell>
          <cell r="D2034">
            <v>1.2</v>
          </cell>
          <cell r="E2034">
            <v>130</v>
          </cell>
          <cell r="F2034">
            <v>156</v>
          </cell>
          <cell r="G2034" t="str">
            <v xml:space="preserve"> </v>
          </cell>
        </row>
        <row r="2035">
          <cell r="A2035" t="str">
            <v>407</v>
          </cell>
          <cell r="B2035" t="str">
            <v>Cuba de inóx</v>
          </cell>
          <cell r="C2035" t="str">
            <v>un</v>
          </cell>
          <cell r="D2035">
            <v>1</v>
          </cell>
          <cell r="E2035">
            <v>28.38</v>
          </cell>
          <cell r="F2035">
            <v>28.38</v>
          </cell>
        </row>
        <row r="2036">
          <cell r="A2036" t="str">
            <v>382</v>
          </cell>
          <cell r="B2036" t="str">
            <v>Valvula metálica</v>
          </cell>
          <cell r="C2036" t="str">
            <v>un</v>
          </cell>
          <cell r="D2036">
            <v>1</v>
          </cell>
          <cell r="E2036">
            <v>11</v>
          </cell>
          <cell r="F2036">
            <v>11</v>
          </cell>
          <cell r="G2036" t="str">
            <v xml:space="preserve"> </v>
          </cell>
          <cell r="H2036" t="str">
            <v xml:space="preserve"> </v>
          </cell>
        </row>
        <row r="2037">
          <cell r="A2037" t="str">
            <v>300</v>
          </cell>
          <cell r="B2037" t="str">
            <v>Servente</v>
          </cell>
          <cell r="C2037" t="str">
            <v>h</v>
          </cell>
          <cell r="D2037">
            <v>0.4</v>
          </cell>
          <cell r="E2037">
            <v>3.51</v>
          </cell>
          <cell r="F2037" t="str">
            <v xml:space="preserve"> </v>
          </cell>
          <cell r="G2037">
            <v>1.4039999999999999</v>
          </cell>
        </row>
        <row r="2038">
          <cell r="A2038" t="str">
            <v>132</v>
          </cell>
          <cell r="B2038" t="str">
            <v>Encanador</v>
          </cell>
          <cell r="C2038" t="str">
            <v>h</v>
          </cell>
          <cell r="D2038">
            <v>0.4</v>
          </cell>
          <cell r="E2038">
            <v>5.380725</v>
          </cell>
          <cell r="F2038" t="str">
            <v xml:space="preserve"> </v>
          </cell>
          <cell r="G2038">
            <v>2.1522900000000003</v>
          </cell>
        </row>
        <row r="2039">
          <cell r="B2039" t="str">
            <v>Total sem BDI</v>
          </cell>
          <cell r="F2039">
            <v>195.38</v>
          </cell>
          <cell r="G2039">
            <v>3.5562900000000002</v>
          </cell>
          <cell r="H2039">
            <v>198.93628999999999</v>
          </cell>
        </row>
        <row r="2040">
          <cell r="B2040" t="str">
            <v>Total com BDI</v>
          </cell>
          <cell r="F2040">
            <v>253.99</v>
          </cell>
          <cell r="G2040">
            <v>4.62</v>
          </cell>
          <cell r="H2040">
            <v>258.61</v>
          </cell>
        </row>
        <row r="2042">
          <cell r="A2042" t="str">
            <v>09036</v>
          </cell>
          <cell r="B2042" t="str">
            <v>Furo em granito para passagem de tubulação 30mm</v>
          </cell>
          <cell r="C2042" t="str">
            <v>un</v>
          </cell>
          <cell r="F2042">
            <v>8.19</v>
          </cell>
          <cell r="G2042">
            <v>11.56</v>
          </cell>
          <cell r="H2042">
            <v>19.75</v>
          </cell>
        </row>
        <row r="2043">
          <cell r="A2043" t="str">
            <v>782</v>
          </cell>
          <cell r="B2043" t="str">
            <v>Broca serra-copo 30mm  granito</v>
          </cell>
          <cell r="C2043" t="str">
            <v>un</v>
          </cell>
          <cell r="D2043">
            <v>0.15</v>
          </cell>
          <cell r="E2043">
            <v>42</v>
          </cell>
          <cell r="F2043">
            <v>6.3</v>
          </cell>
          <cell r="G2043" t="str">
            <v xml:space="preserve"> </v>
          </cell>
        </row>
        <row r="2044">
          <cell r="A2044" t="str">
            <v>300</v>
          </cell>
          <cell r="B2044" t="str">
            <v>Servente</v>
          </cell>
          <cell r="C2044" t="str">
            <v>h</v>
          </cell>
          <cell r="D2044">
            <v>1</v>
          </cell>
          <cell r="E2044">
            <v>3.51</v>
          </cell>
          <cell r="F2044" t="str">
            <v xml:space="preserve"> </v>
          </cell>
          <cell r="G2044">
            <v>3.51</v>
          </cell>
        </row>
        <row r="2045">
          <cell r="A2045" t="str">
            <v>132</v>
          </cell>
          <cell r="B2045" t="str">
            <v>Encanador</v>
          </cell>
          <cell r="C2045" t="str">
            <v>h</v>
          </cell>
          <cell r="D2045">
            <v>1</v>
          </cell>
          <cell r="E2045">
            <v>5.380725</v>
          </cell>
          <cell r="F2045" t="str">
            <v xml:space="preserve"> </v>
          </cell>
          <cell r="G2045">
            <v>5.380725</v>
          </cell>
        </row>
        <row r="2046">
          <cell r="B2046" t="str">
            <v>Total sem BDI</v>
          </cell>
          <cell r="F2046">
            <v>6.3</v>
          </cell>
          <cell r="G2046">
            <v>8.8907249999999998</v>
          </cell>
          <cell r="H2046">
            <v>15.190725</v>
          </cell>
        </row>
        <row r="2047">
          <cell r="B2047" t="str">
            <v>Total com BDI</v>
          </cell>
          <cell r="F2047">
            <v>8.19</v>
          </cell>
          <cell r="G2047">
            <v>11.56</v>
          </cell>
          <cell r="H2047">
            <v>19.75</v>
          </cell>
        </row>
        <row r="2049">
          <cell r="A2049" t="str">
            <v>09010</v>
          </cell>
          <cell r="B2049" t="str">
            <v>Tampo  granito c/ cuba inóx dupla</v>
          </cell>
          <cell r="C2049" t="str">
            <v>un</v>
          </cell>
          <cell r="F2049">
            <v>8.19</v>
          </cell>
          <cell r="G2049">
            <v>11.56</v>
          </cell>
          <cell r="H2049">
            <v>19.75</v>
          </cell>
        </row>
        <row r="2050">
          <cell r="A2050" t="str">
            <v>405</v>
          </cell>
          <cell r="B2050" t="str">
            <v xml:space="preserve">Tampo de granito (mel) </v>
          </cell>
          <cell r="C2050" t="str">
            <v>m</v>
          </cell>
          <cell r="D2050">
            <v>1.6</v>
          </cell>
          <cell r="E2050">
            <v>130</v>
          </cell>
          <cell r="F2050">
            <v>208</v>
          </cell>
          <cell r="G2050" t="str">
            <v xml:space="preserve"> </v>
          </cell>
        </row>
        <row r="2051">
          <cell r="A2051" t="str">
            <v>407</v>
          </cell>
          <cell r="B2051" t="str">
            <v xml:space="preserve">Cuba de inóx </v>
          </cell>
          <cell r="C2051" t="str">
            <v>un</v>
          </cell>
          <cell r="D2051">
            <v>2</v>
          </cell>
          <cell r="E2051">
            <v>28.38</v>
          </cell>
          <cell r="F2051">
            <v>56.76</v>
          </cell>
        </row>
        <row r="2052">
          <cell r="A2052" t="str">
            <v>381</v>
          </cell>
          <cell r="B2052" t="str">
            <v>Valvula metálica</v>
          </cell>
          <cell r="C2052" t="str">
            <v>un</v>
          </cell>
          <cell r="D2052">
            <v>2</v>
          </cell>
          <cell r="E2052">
            <v>11</v>
          </cell>
          <cell r="F2052">
            <v>22</v>
          </cell>
          <cell r="G2052" t="str">
            <v xml:space="preserve"> </v>
          </cell>
          <cell r="H2052" t="str">
            <v xml:space="preserve"> </v>
          </cell>
        </row>
        <row r="2053">
          <cell r="A2053" t="str">
            <v>300</v>
          </cell>
          <cell r="B2053" t="str">
            <v>Servente</v>
          </cell>
          <cell r="C2053" t="str">
            <v>h</v>
          </cell>
          <cell r="D2053">
            <v>0.5</v>
          </cell>
          <cell r="E2053">
            <v>3.51</v>
          </cell>
          <cell r="F2053" t="str">
            <v xml:space="preserve"> </v>
          </cell>
          <cell r="G2053">
            <v>1.7549999999999999</v>
          </cell>
        </row>
        <row r="2054">
          <cell r="A2054" t="str">
            <v>132</v>
          </cell>
          <cell r="B2054" t="str">
            <v>Encanador</v>
          </cell>
          <cell r="C2054" t="str">
            <v>h</v>
          </cell>
          <cell r="D2054">
            <v>0.5</v>
          </cell>
          <cell r="E2054">
            <v>5.380725</v>
          </cell>
          <cell r="F2054" t="str">
            <v xml:space="preserve"> </v>
          </cell>
          <cell r="G2054">
            <v>2.6903625</v>
          </cell>
        </row>
        <row r="2055">
          <cell r="B2055" t="str">
            <v>Total sem BDI</v>
          </cell>
          <cell r="F2055">
            <v>286.76</v>
          </cell>
          <cell r="G2055">
            <v>4.4453624999999999</v>
          </cell>
          <cell r="H2055">
            <v>291.20536249999998</v>
          </cell>
        </row>
        <row r="2056">
          <cell r="B2056" t="str">
            <v>Total com BDI</v>
          </cell>
          <cell r="F2056">
            <v>372.79</v>
          </cell>
          <cell r="G2056">
            <v>5.78</v>
          </cell>
          <cell r="H2056">
            <v>378.57</v>
          </cell>
        </row>
        <row r="2058">
          <cell r="A2058" t="str">
            <v>09033</v>
          </cell>
          <cell r="B2058" t="str">
            <v>Aquecedor elétrico 3000w c/ ducha</v>
          </cell>
          <cell r="C2058" t="str">
            <v>un</v>
          </cell>
          <cell r="F2058">
            <v>138.13999999999999</v>
          </cell>
          <cell r="G2058">
            <v>2.89</v>
          </cell>
          <cell r="H2058">
            <v>141.02999999999997</v>
          </cell>
        </row>
        <row r="2059">
          <cell r="A2059" t="str">
            <v>017</v>
          </cell>
          <cell r="B2059" t="str">
            <v>Aquecedor elétrico 3000w</v>
          </cell>
          <cell r="C2059" t="str">
            <v>un</v>
          </cell>
          <cell r="D2059">
            <v>1</v>
          </cell>
          <cell r="E2059">
            <v>49.5</v>
          </cell>
          <cell r="F2059">
            <v>49.5</v>
          </cell>
        </row>
        <row r="2060">
          <cell r="A2060" t="str">
            <v>119</v>
          </cell>
          <cell r="B2060" t="str">
            <v>Ducha higiênica</v>
          </cell>
          <cell r="C2060" t="str">
            <v>un</v>
          </cell>
          <cell r="D2060">
            <v>1</v>
          </cell>
          <cell r="E2060">
            <v>56.76</v>
          </cell>
          <cell r="F2060">
            <v>56.76</v>
          </cell>
          <cell r="G2060" t="str">
            <v xml:space="preserve"> </v>
          </cell>
          <cell r="H2060" t="str">
            <v xml:space="preserve"> </v>
          </cell>
        </row>
        <row r="2061">
          <cell r="A2061" t="str">
            <v>300</v>
          </cell>
          <cell r="B2061" t="str">
            <v>Servente</v>
          </cell>
          <cell r="C2061" t="str">
            <v>h</v>
          </cell>
          <cell r="D2061">
            <v>0.25</v>
          </cell>
          <cell r="E2061">
            <v>3.51</v>
          </cell>
          <cell r="F2061" t="str">
            <v xml:space="preserve"> </v>
          </cell>
          <cell r="G2061">
            <v>0.87749999999999995</v>
          </cell>
        </row>
        <row r="2062">
          <cell r="A2062" t="str">
            <v>132</v>
          </cell>
          <cell r="B2062" t="str">
            <v>Encanador</v>
          </cell>
          <cell r="C2062" t="str">
            <v>h</v>
          </cell>
          <cell r="D2062">
            <v>0.25</v>
          </cell>
          <cell r="E2062">
            <v>5.380725</v>
          </cell>
          <cell r="F2062" t="str">
            <v xml:space="preserve"> </v>
          </cell>
          <cell r="G2062">
            <v>1.34518125</v>
          </cell>
        </row>
        <row r="2063">
          <cell r="B2063" t="str">
            <v>Total sem BDI</v>
          </cell>
          <cell r="F2063">
            <v>106.25999999999999</v>
          </cell>
          <cell r="G2063">
            <v>2.2226812499999999</v>
          </cell>
          <cell r="H2063">
            <v>108.48268124999998</v>
          </cell>
        </row>
        <row r="2064">
          <cell r="B2064" t="str">
            <v>Total com BDI</v>
          </cell>
          <cell r="F2064">
            <v>138.13999999999999</v>
          </cell>
          <cell r="G2064">
            <v>2.89</v>
          </cell>
          <cell r="H2064">
            <v>141.02999999999997</v>
          </cell>
        </row>
        <row r="2066">
          <cell r="A2066" t="str">
            <v>09011</v>
          </cell>
          <cell r="B2066" t="str">
            <v>Chuveiro elétrico plástico</v>
          </cell>
          <cell r="C2066" t="str">
            <v>un</v>
          </cell>
          <cell r="F2066">
            <v>25.74</v>
          </cell>
          <cell r="G2066">
            <v>2.89</v>
          </cell>
          <cell r="H2066">
            <v>28.63</v>
          </cell>
        </row>
        <row r="2067">
          <cell r="A2067" t="str">
            <v>077</v>
          </cell>
          <cell r="B2067" t="str">
            <v xml:space="preserve">Chuveiro elétrico </v>
          </cell>
          <cell r="C2067" t="str">
            <v>un</v>
          </cell>
          <cell r="D2067">
            <v>1</v>
          </cell>
          <cell r="E2067">
            <v>19.8</v>
          </cell>
          <cell r="F2067">
            <v>19.8</v>
          </cell>
          <cell r="G2067" t="str">
            <v xml:space="preserve"> </v>
          </cell>
          <cell r="H2067" t="str">
            <v xml:space="preserve"> </v>
          </cell>
        </row>
        <row r="2068">
          <cell r="A2068" t="str">
            <v>300</v>
          </cell>
          <cell r="B2068" t="str">
            <v>Servente</v>
          </cell>
          <cell r="C2068" t="str">
            <v>h</v>
          </cell>
          <cell r="D2068">
            <v>0.25</v>
          </cell>
          <cell r="E2068">
            <v>3.51</v>
          </cell>
          <cell r="F2068" t="str">
            <v xml:space="preserve"> </v>
          </cell>
          <cell r="G2068">
            <v>0.87749999999999995</v>
          </cell>
        </row>
        <row r="2069">
          <cell r="A2069" t="str">
            <v>132</v>
          </cell>
          <cell r="B2069" t="str">
            <v>Encanador</v>
          </cell>
          <cell r="C2069" t="str">
            <v>h</v>
          </cell>
          <cell r="D2069">
            <v>0.25</v>
          </cell>
          <cell r="E2069">
            <v>5.380725</v>
          </cell>
          <cell r="F2069" t="str">
            <v xml:space="preserve"> </v>
          </cell>
          <cell r="G2069">
            <v>1.34518125</v>
          </cell>
        </row>
        <row r="2070">
          <cell r="B2070" t="str">
            <v>Total sem BDI</v>
          </cell>
          <cell r="F2070">
            <v>19.8</v>
          </cell>
          <cell r="G2070">
            <v>2.2226812499999999</v>
          </cell>
          <cell r="H2070">
            <v>22.022681250000002</v>
          </cell>
        </row>
        <row r="2071">
          <cell r="B2071" t="str">
            <v>Total com BDI</v>
          </cell>
          <cell r="F2071">
            <v>25.74</v>
          </cell>
          <cell r="G2071">
            <v>2.89</v>
          </cell>
          <cell r="H2071">
            <v>28.63</v>
          </cell>
        </row>
        <row r="2073">
          <cell r="A2073" t="str">
            <v>09012</v>
          </cell>
          <cell r="B2073" t="str">
            <v>Bebedouro elétrico 40l (pressão)</v>
          </cell>
          <cell r="C2073" t="str">
            <v>un</v>
          </cell>
          <cell r="F2073">
            <v>586.57000000000005</v>
          </cell>
          <cell r="G2073">
            <v>5.78</v>
          </cell>
          <cell r="H2073">
            <v>592.35</v>
          </cell>
        </row>
        <row r="2074">
          <cell r="A2074" t="str">
            <v>027</v>
          </cell>
          <cell r="B2074" t="str">
            <v>Bebedouro elétrico 40l com infantil</v>
          </cell>
          <cell r="C2074" t="str">
            <v>un</v>
          </cell>
          <cell r="D2074">
            <v>1</v>
          </cell>
          <cell r="E2074">
            <v>450</v>
          </cell>
          <cell r="F2074">
            <v>450</v>
          </cell>
        </row>
        <row r="2075">
          <cell r="A2075" t="str">
            <v>133</v>
          </cell>
          <cell r="B2075" t="str">
            <v>Engate plástico 30cm</v>
          </cell>
          <cell r="C2075" t="str">
            <v>un</v>
          </cell>
          <cell r="D2075">
            <v>1</v>
          </cell>
          <cell r="E2075">
            <v>1.21</v>
          </cell>
          <cell r="F2075">
            <v>1.21</v>
          </cell>
          <cell r="G2075" t="str">
            <v xml:space="preserve"> </v>
          </cell>
          <cell r="H2075" t="str">
            <v xml:space="preserve"> </v>
          </cell>
        </row>
        <row r="2076">
          <cell r="A2076" t="str">
            <v>300</v>
          </cell>
          <cell r="B2076" t="str">
            <v>Servente</v>
          </cell>
          <cell r="C2076" t="str">
            <v>h</v>
          </cell>
          <cell r="D2076">
            <v>0.5</v>
          </cell>
          <cell r="E2076">
            <v>3.51</v>
          </cell>
          <cell r="F2076" t="str">
            <v xml:space="preserve"> </v>
          </cell>
          <cell r="G2076">
            <v>1.7549999999999999</v>
          </cell>
        </row>
        <row r="2077">
          <cell r="A2077" t="str">
            <v>132</v>
          </cell>
          <cell r="B2077" t="str">
            <v>Encanador</v>
          </cell>
          <cell r="C2077" t="str">
            <v>h</v>
          </cell>
          <cell r="D2077">
            <v>0.5</v>
          </cell>
          <cell r="E2077">
            <v>5.380725</v>
          </cell>
          <cell r="F2077" t="str">
            <v xml:space="preserve"> </v>
          </cell>
          <cell r="G2077">
            <v>2.6903625</v>
          </cell>
        </row>
        <row r="2078">
          <cell r="B2078" t="str">
            <v>Total sem BDI</v>
          </cell>
          <cell r="F2078">
            <v>451.21</v>
          </cell>
          <cell r="G2078">
            <v>4.4453624999999999</v>
          </cell>
          <cell r="H2078">
            <v>455.65536249999997</v>
          </cell>
        </row>
        <row r="2079">
          <cell r="B2079" t="str">
            <v>Total com BDI</v>
          </cell>
          <cell r="F2079">
            <v>586.57000000000005</v>
          </cell>
          <cell r="G2079">
            <v>5.78</v>
          </cell>
          <cell r="H2079">
            <v>592.35</v>
          </cell>
        </row>
        <row r="2081">
          <cell r="A2081" t="str">
            <v>09013</v>
          </cell>
          <cell r="B2081" t="str">
            <v>Caixa de descarga sobrepor</v>
          </cell>
          <cell r="C2081" t="str">
            <v>un</v>
          </cell>
          <cell r="F2081">
            <v>15.09</v>
          </cell>
          <cell r="G2081">
            <v>6.93</v>
          </cell>
          <cell r="H2081">
            <v>22.02</v>
          </cell>
        </row>
        <row r="2082">
          <cell r="A2082" t="str">
            <v>389</v>
          </cell>
          <cell r="B2082" t="str">
            <v>Caixa de descarga plástica</v>
          </cell>
          <cell r="C2082" t="str">
            <v>un</v>
          </cell>
          <cell r="D2082">
            <v>1</v>
          </cell>
          <cell r="E2082">
            <v>7.15</v>
          </cell>
          <cell r="F2082">
            <v>7.15</v>
          </cell>
        </row>
        <row r="2083">
          <cell r="A2083" t="str">
            <v>398</v>
          </cell>
          <cell r="B2083" t="str">
            <v>Parafuso e bucha</v>
          </cell>
          <cell r="C2083" t="str">
            <v>un</v>
          </cell>
          <cell r="D2083">
            <v>3</v>
          </cell>
          <cell r="E2083">
            <v>0.11</v>
          </cell>
          <cell r="F2083">
            <v>0.33</v>
          </cell>
        </row>
        <row r="2084">
          <cell r="A2084" t="str">
            <v>408</v>
          </cell>
          <cell r="B2084" t="str">
            <v>Tubo de descarga 18</v>
          </cell>
          <cell r="C2084" t="str">
            <v>un</v>
          </cell>
          <cell r="D2084">
            <v>1</v>
          </cell>
          <cell r="E2084">
            <v>1.92</v>
          </cell>
          <cell r="F2084">
            <v>1.92</v>
          </cell>
        </row>
        <row r="2085">
          <cell r="A2085" t="str">
            <v>402</v>
          </cell>
          <cell r="B2085" t="str">
            <v>Bolsa de borracha</v>
          </cell>
          <cell r="C2085" t="str">
            <v>un</v>
          </cell>
          <cell r="D2085">
            <v>1</v>
          </cell>
          <cell r="E2085">
            <v>1</v>
          </cell>
          <cell r="F2085">
            <v>1</v>
          </cell>
        </row>
        <row r="2086">
          <cell r="A2086" t="str">
            <v>133</v>
          </cell>
          <cell r="B2086" t="str">
            <v>Engate flexível</v>
          </cell>
          <cell r="C2086" t="str">
            <v>un</v>
          </cell>
          <cell r="D2086">
            <v>1</v>
          </cell>
          <cell r="E2086">
            <v>1.21</v>
          </cell>
          <cell r="F2086">
            <v>1.21</v>
          </cell>
          <cell r="G2086" t="str">
            <v xml:space="preserve"> </v>
          </cell>
          <cell r="H2086" t="str">
            <v xml:space="preserve"> </v>
          </cell>
        </row>
        <row r="2087">
          <cell r="A2087" t="str">
            <v>300</v>
          </cell>
          <cell r="B2087" t="str">
            <v>Servente</v>
          </cell>
          <cell r="C2087" t="str">
            <v>h</v>
          </cell>
          <cell r="D2087">
            <v>0.6</v>
          </cell>
          <cell r="E2087">
            <v>3.51</v>
          </cell>
          <cell r="F2087" t="str">
            <v xml:space="preserve"> </v>
          </cell>
          <cell r="G2087">
            <v>2.1059999999999999</v>
          </cell>
        </row>
        <row r="2088">
          <cell r="A2088" t="str">
            <v>132</v>
          </cell>
          <cell r="B2088" t="str">
            <v>Encanador</v>
          </cell>
          <cell r="C2088" t="str">
            <v>h</v>
          </cell>
          <cell r="D2088">
            <v>0.6</v>
          </cell>
          <cell r="E2088">
            <v>5.380725</v>
          </cell>
          <cell r="F2088" t="str">
            <v xml:space="preserve"> </v>
          </cell>
          <cell r="G2088">
            <v>3.2284349999999997</v>
          </cell>
        </row>
        <row r="2089">
          <cell r="B2089" t="str">
            <v>Total sem BDI</v>
          </cell>
          <cell r="F2089">
            <v>11.61</v>
          </cell>
          <cell r="G2089">
            <v>5.3344349999999991</v>
          </cell>
          <cell r="H2089">
            <v>16.944434999999999</v>
          </cell>
        </row>
        <row r="2090">
          <cell r="B2090" t="str">
            <v>Total com BDI</v>
          </cell>
          <cell r="F2090">
            <v>15.09</v>
          </cell>
          <cell r="G2090">
            <v>6.93</v>
          </cell>
          <cell r="H2090">
            <v>22.02</v>
          </cell>
        </row>
        <row r="2092">
          <cell r="A2092" t="str">
            <v>09032</v>
          </cell>
          <cell r="B2092" t="str">
            <v>Papeleira de louça</v>
          </cell>
          <cell r="C2092" t="str">
            <v>un</v>
          </cell>
          <cell r="F2092">
            <v>10.53</v>
          </cell>
          <cell r="G2092">
            <v>5.78</v>
          </cell>
          <cell r="H2092">
            <v>16.309999999999999</v>
          </cell>
        </row>
        <row r="2093">
          <cell r="A2093" t="str">
            <v>078</v>
          </cell>
          <cell r="B2093" t="str">
            <v>Cimento</v>
          </cell>
          <cell r="C2093" t="str">
            <v>kg</v>
          </cell>
          <cell r="D2093">
            <v>0.70499999999999996</v>
          </cell>
          <cell r="E2093">
            <v>0.24</v>
          </cell>
          <cell r="F2093">
            <v>0.16919999999999999</v>
          </cell>
        </row>
        <row r="2094">
          <cell r="A2094" t="str">
            <v>022</v>
          </cell>
          <cell r="B2094" t="str">
            <v>Areia média</v>
          </cell>
          <cell r="C2094" t="str">
            <v>m3</v>
          </cell>
          <cell r="D2094">
            <v>1E-3</v>
          </cell>
          <cell r="E2094">
            <v>12</v>
          </cell>
          <cell r="F2094">
            <v>1.2E-2</v>
          </cell>
        </row>
        <row r="2095">
          <cell r="A2095" t="str">
            <v>246</v>
          </cell>
          <cell r="B2095" t="str">
            <v>Papeleira de louça</v>
          </cell>
          <cell r="C2095" t="str">
            <v>un</v>
          </cell>
          <cell r="D2095">
            <v>1</v>
          </cell>
          <cell r="E2095">
            <v>6.38</v>
          </cell>
          <cell r="F2095">
            <v>6.38</v>
          </cell>
          <cell r="G2095" t="str">
            <v xml:space="preserve"> </v>
          </cell>
          <cell r="H2095" t="str">
            <v xml:space="preserve"> </v>
          </cell>
        </row>
        <row r="2096">
          <cell r="A2096" t="str">
            <v>300</v>
          </cell>
          <cell r="B2096" t="str">
            <v>Servente</v>
          </cell>
          <cell r="C2096" t="str">
            <v>h</v>
          </cell>
          <cell r="D2096">
            <v>0.5</v>
          </cell>
          <cell r="E2096">
            <v>3.51</v>
          </cell>
          <cell r="F2096" t="str">
            <v xml:space="preserve"> </v>
          </cell>
          <cell r="G2096">
            <v>1.7549999999999999</v>
          </cell>
        </row>
        <row r="2097">
          <cell r="A2097" t="str">
            <v>441</v>
          </cell>
          <cell r="B2097" t="str">
            <v>Azulejista</v>
          </cell>
          <cell r="C2097" t="str">
            <v>h</v>
          </cell>
          <cell r="D2097">
            <v>0.5</v>
          </cell>
          <cell r="E2097">
            <v>5.38</v>
          </cell>
          <cell r="F2097" t="str">
            <v xml:space="preserve"> </v>
          </cell>
          <cell r="G2097">
            <v>2.69</v>
          </cell>
        </row>
        <row r="2098">
          <cell r="B2098" t="str">
            <v>Total sem BDI</v>
          </cell>
          <cell r="F2098">
            <v>6.5611999999999995</v>
          </cell>
          <cell r="G2098">
            <v>4.4450000000000003</v>
          </cell>
          <cell r="H2098">
            <v>11.0062</v>
          </cell>
        </row>
        <row r="2099">
          <cell r="B2099" t="str">
            <v>Total com BDI</v>
          </cell>
          <cell r="F2099">
            <v>8.5299999999999994</v>
          </cell>
          <cell r="G2099">
            <v>5.78</v>
          </cell>
          <cell r="H2099">
            <v>14.309999999999999</v>
          </cell>
        </row>
        <row r="2101">
          <cell r="A2101" t="str">
            <v>09014</v>
          </cell>
          <cell r="B2101" t="str">
            <v>Saboneteira de louça</v>
          </cell>
          <cell r="C2101" t="str">
            <v>un</v>
          </cell>
          <cell r="F2101">
            <v>10.53</v>
          </cell>
          <cell r="G2101">
            <v>5.78</v>
          </cell>
          <cell r="H2101">
            <v>16.309999999999999</v>
          </cell>
        </row>
        <row r="2102">
          <cell r="A2102" t="str">
            <v>078</v>
          </cell>
          <cell r="B2102" t="str">
            <v>Cimento</v>
          </cell>
          <cell r="C2102" t="str">
            <v>kg</v>
          </cell>
          <cell r="D2102">
            <v>0.70499999999999996</v>
          </cell>
          <cell r="E2102">
            <v>0.24</v>
          </cell>
          <cell r="F2102">
            <v>0.16919999999999999</v>
          </cell>
        </row>
        <row r="2103">
          <cell r="A2103" t="str">
            <v>022</v>
          </cell>
          <cell r="B2103" t="str">
            <v>Areia média</v>
          </cell>
          <cell r="C2103" t="str">
            <v>m3</v>
          </cell>
          <cell r="D2103">
            <v>1E-3</v>
          </cell>
          <cell r="E2103">
            <v>12</v>
          </cell>
          <cell r="F2103">
            <v>1.2E-2</v>
          </cell>
        </row>
        <row r="2104">
          <cell r="A2104" t="str">
            <v>294</v>
          </cell>
          <cell r="B2104" t="str">
            <v>Saboneteira de louça 15x15</v>
          </cell>
          <cell r="C2104" t="str">
            <v>un</v>
          </cell>
          <cell r="D2104">
            <v>1</v>
          </cell>
          <cell r="E2104">
            <v>7.92</v>
          </cell>
          <cell r="F2104">
            <v>7.92</v>
          </cell>
          <cell r="G2104" t="str">
            <v xml:space="preserve"> </v>
          </cell>
          <cell r="H2104" t="str">
            <v xml:space="preserve"> </v>
          </cell>
        </row>
        <row r="2105">
          <cell r="A2105" t="str">
            <v>300</v>
          </cell>
          <cell r="B2105" t="str">
            <v>Servente</v>
          </cell>
          <cell r="C2105" t="str">
            <v>h</v>
          </cell>
          <cell r="D2105">
            <v>0.5</v>
          </cell>
          <cell r="E2105">
            <v>3.51</v>
          </cell>
          <cell r="F2105" t="str">
            <v xml:space="preserve"> </v>
          </cell>
          <cell r="G2105">
            <v>1.7549999999999999</v>
          </cell>
        </row>
        <row r="2106">
          <cell r="A2106" t="str">
            <v>441</v>
          </cell>
          <cell r="B2106" t="str">
            <v>Azulejista</v>
          </cell>
          <cell r="C2106" t="str">
            <v>h</v>
          </cell>
          <cell r="D2106">
            <v>0.5</v>
          </cell>
          <cell r="E2106">
            <v>5.38</v>
          </cell>
          <cell r="F2106" t="str">
            <v xml:space="preserve"> </v>
          </cell>
          <cell r="G2106">
            <v>2.69</v>
          </cell>
        </row>
        <row r="2107">
          <cell r="B2107" t="str">
            <v>Total sem BDI</v>
          </cell>
          <cell r="F2107">
            <v>8.1012000000000004</v>
          </cell>
          <cell r="G2107">
            <v>4.4450000000000003</v>
          </cell>
          <cell r="H2107">
            <v>12.546200000000001</v>
          </cell>
        </row>
        <row r="2108">
          <cell r="B2108" t="str">
            <v>Total com BDI</v>
          </cell>
          <cell r="F2108">
            <v>10.53</v>
          </cell>
          <cell r="G2108">
            <v>5.78</v>
          </cell>
          <cell r="H2108">
            <v>16.309999999999999</v>
          </cell>
        </row>
        <row r="2110">
          <cell r="A2110" t="str">
            <v>09015</v>
          </cell>
          <cell r="B2110" t="str">
            <v>Cabide duplo de louça</v>
          </cell>
          <cell r="C2110" t="str">
            <v>un</v>
          </cell>
          <cell r="F2110">
            <v>5.17</v>
          </cell>
          <cell r="G2110">
            <v>5.78</v>
          </cell>
          <cell r="H2110">
            <v>10.95</v>
          </cell>
        </row>
        <row r="2111">
          <cell r="A2111" t="str">
            <v>078</v>
          </cell>
          <cell r="B2111" t="str">
            <v>Cimento</v>
          </cell>
          <cell r="C2111" t="str">
            <v>kg</v>
          </cell>
          <cell r="D2111">
            <v>0.47</v>
          </cell>
          <cell r="E2111">
            <v>0.24</v>
          </cell>
          <cell r="F2111">
            <v>0.11279999999999998</v>
          </cell>
        </row>
        <row r="2112">
          <cell r="A2112" t="str">
            <v>022</v>
          </cell>
          <cell r="B2112" t="str">
            <v>Areia média</v>
          </cell>
          <cell r="C2112" t="str">
            <v>m3</v>
          </cell>
          <cell r="D2112">
            <v>1E-3</v>
          </cell>
          <cell r="E2112">
            <v>12</v>
          </cell>
          <cell r="F2112">
            <v>1.2E-2</v>
          </cell>
        </row>
        <row r="2113">
          <cell r="A2113" t="str">
            <v>043</v>
          </cell>
          <cell r="B2113" t="str">
            <v>Cabide duplo de louça</v>
          </cell>
          <cell r="C2113" t="str">
            <v>un</v>
          </cell>
          <cell r="D2113">
            <v>1</v>
          </cell>
          <cell r="E2113">
            <v>3.85</v>
          </cell>
          <cell r="F2113">
            <v>3.85</v>
          </cell>
          <cell r="G2113" t="str">
            <v xml:space="preserve"> </v>
          </cell>
          <cell r="H2113" t="str">
            <v xml:space="preserve"> </v>
          </cell>
        </row>
        <row r="2114">
          <cell r="A2114" t="str">
            <v>300</v>
          </cell>
          <cell r="B2114" t="str">
            <v>Servente</v>
          </cell>
          <cell r="C2114" t="str">
            <v>h</v>
          </cell>
          <cell r="D2114">
            <v>0.5</v>
          </cell>
          <cell r="E2114">
            <v>3.51</v>
          </cell>
          <cell r="F2114" t="str">
            <v xml:space="preserve"> </v>
          </cell>
          <cell r="G2114">
            <v>1.7549999999999999</v>
          </cell>
        </row>
        <row r="2115">
          <cell r="A2115" t="str">
            <v>441</v>
          </cell>
          <cell r="B2115" t="str">
            <v>Azulejista</v>
          </cell>
          <cell r="C2115" t="str">
            <v>h</v>
          </cell>
          <cell r="D2115">
            <v>0.5</v>
          </cell>
          <cell r="E2115">
            <v>5.38</v>
          </cell>
          <cell r="F2115" t="str">
            <v xml:space="preserve"> </v>
          </cell>
          <cell r="G2115">
            <v>2.69</v>
          </cell>
        </row>
        <row r="2116">
          <cell r="B2116" t="str">
            <v>Total sem BDI</v>
          </cell>
          <cell r="F2116">
            <v>3.9748000000000001</v>
          </cell>
          <cell r="G2116">
            <v>4.4450000000000003</v>
          </cell>
          <cell r="H2116">
            <v>8.4198000000000004</v>
          </cell>
        </row>
        <row r="2117">
          <cell r="B2117" t="str">
            <v>Total com BDI</v>
          </cell>
          <cell r="F2117">
            <v>5.17</v>
          </cell>
          <cell r="G2117">
            <v>5.78</v>
          </cell>
          <cell r="H2117">
            <v>10.95</v>
          </cell>
        </row>
        <row r="2119">
          <cell r="A2119" t="str">
            <v>09016</v>
          </cell>
          <cell r="B2119" t="str">
            <v>Papeleira metálica tipo TPJ</v>
          </cell>
          <cell r="C2119" t="str">
            <v>un</v>
          </cell>
          <cell r="F2119">
            <v>28.89</v>
          </cell>
          <cell r="G2119">
            <v>1.84</v>
          </cell>
          <cell r="H2119">
            <v>30.73</v>
          </cell>
        </row>
        <row r="2120">
          <cell r="A2120" t="str">
            <v>398</v>
          </cell>
          <cell r="B2120" t="str">
            <v>Parafuso e bucha</v>
          </cell>
          <cell r="C2120" t="str">
            <v>un</v>
          </cell>
          <cell r="D2120">
            <v>2</v>
          </cell>
          <cell r="E2120">
            <v>0.11</v>
          </cell>
          <cell r="F2120">
            <v>0.22</v>
          </cell>
        </row>
        <row r="2121">
          <cell r="A2121" t="str">
            <v>247</v>
          </cell>
          <cell r="B2121" t="str">
            <v>Papeleira metálica (TPJ)</v>
          </cell>
          <cell r="C2121" t="str">
            <v>un</v>
          </cell>
          <cell r="D2121">
            <v>1</v>
          </cell>
          <cell r="E2121">
            <v>22</v>
          </cell>
          <cell r="F2121">
            <v>22</v>
          </cell>
          <cell r="G2121" t="str">
            <v xml:space="preserve"> </v>
          </cell>
          <cell r="H2121" t="str">
            <v xml:space="preserve"> </v>
          </cell>
        </row>
        <row r="2122">
          <cell r="A2122" t="str">
            <v>300</v>
          </cell>
          <cell r="B2122" t="str">
            <v>Servente</v>
          </cell>
          <cell r="C2122" t="str">
            <v>h</v>
          </cell>
          <cell r="D2122">
            <v>0.25</v>
          </cell>
          <cell r="E2122">
            <v>3.51</v>
          </cell>
          <cell r="F2122" t="str">
            <v xml:space="preserve"> </v>
          </cell>
          <cell r="G2122">
            <v>0.87749999999999995</v>
          </cell>
        </row>
        <row r="2123">
          <cell r="A2123" t="str">
            <v>441</v>
          </cell>
          <cell r="B2123" t="str">
            <v>Azulejista</v>
          </cell>
          <cell r="C2123" t="str">
            <v>h</v>
          </cell>
          <cell r="D2123">
            <v>0.1</v>
          </cell>
          <cell r="E2123">
            <v>5.38</v>
          </cell>
          <cell r="F2123" t="str">
            <v xml:space="preserve"> </v>
          </cell>
          <cell r="G2123">
            <v>0.53800000000000003</v>
          </cell>
        </row>
        <row r="2124">
          <cell r="B2124" t="str">
            <v>Total sem BDI</v>
          </cell>
          <cell r="F2124">
            <v>22.22</v>
          </cell>
          <cell r="G2124">
            <v>1.4155</v>
          </cell>
          <cell r="H2124">
            <v>23.6355</v>
          </cell>
        </row>
        <row r="2125">
          <cell r="B2125" t="str">
            <v>Total com BDI</v>
          </cell>
          <cell r="F2125">
            <v>28.89</v>
          </cell>
          <cell r="G2125">
            <v>1.84</v>
          </cell>
          <cell r="H2125">
            <v>30.73</v>
          </cell>
        </row>
        <row r="2126">
          <cell r="G2126" t="str">
            <v xml:space="preserve"> </v>
          </cell>
          <cell r="H2126" t="str">
            <v xml:space="preserve"> </v>
          </cell>
        </row>
        <row r="2127">
          <cell r="A2127" t="str">
            <v>09017</v>
          </cell>
          <cell r="B2127" t="str">
            <v>Saboneteira Plastica tipo Refil</v>
          </cell>
          <cell r="C2127" t="str">
            <v>un</v>
          </cell>
          <cell r="F2127">
            <v>28.89</v>
          </cell>
          <cell r="G2127">
            <v>1.84</v>
          </cell>
          <cell r="H2127">
            <v>30.73</v>
          </cell>
        </row>
        <row r="2128">
          <cell r="A2128" t="str">
            <v>398</v>
          </cell>
          <cell r="B2128" t="str">
            <v>Parafuso e bucha</v>
          </cell>
          <cell r="C2128" t="str">
            <v>un</v>
          </cell>
          <cell r="D2128">
            <v>2</v>
          </cell>
          <cell r="E2128">
            <v>0.11</v>
          </cell>
          <cell r="F2128">
            <v>0.22</v>
          </cell>
        </row>
        <row r="2129">
          <cell r="A2129" t="str">
            <v>296</v>
          </cell>
          <cell r="B2129" t="str">
            <v>Saboneteira plastica refil 800ml</v>
          </cell>
          <cell r="C2129" t="str">
            <v>un</v>
          </cell>
          <cell r="D2129">
            <v>1</v>
          </cell>
          <cell r="E2129">
            <v>22</v>
          </cell>
          <cell r="F2129">
            <v>22</v>
          </cell>
          <cell r="G2129" t="str">
            <v xml:space="preserve"> </v>
          </cell>
          <cell r="H2129" t="str">
            <v xml:space="preserve"> </v>
          </cell>
        </row>
        <row r="2130">
          <cell r="A2130" t="str">
            <v>300</v>
          </cell>
          <cell r="B2130" t="str">
            <v>Servente</v>
          </cell>
          <cell r="C2130" t="str">
            <v>h</v>
          </cell>
          <cell r="D2130">
            <v>0.25</v>
          </cell>
          <cell r="E2130">
            <v>3.51</v>
          </cell>
          <cell r="F2130" t="str">
            <v xml:space="preserve"> </v>
          </cell>
          <cell r="G2130">
            <v>0.87749999999999995</v>
          </cell>
        </row>
        <row r="2131">
          <cell r="A2131" t="str">
            <v>441</v>
          </cell>
          <cell r="B2131" t="str">
            <v>Azulejista</v>
          </cell>
          <cell r="C2131" t="str">
            <v>h</v>
          </cell>
          <cell r="D2131">
            <v>0.1</v>
          </cell>
          <cell r="E2131">
            <v>5.38</v>
          </cell>
          <cell r="F2131" t="str">
            <v xml:space="preserve"> </v>
          </cell>
          <cell r="G2131">
            <v>0.53800000000000003</v>
          </cell>
        </row>
        <row r="2132">
          <cell r="B2132" t="str">
            <v>Total sem BDI</v>
          </cell>
          <cell r="F2132">
            <v>22.22</v>
          </cell>
          <cell r="G2132">
            <v>1.4155</v>
          </cell>
          <cell r="H2132">
            <v>23.6355</v>
          </cell>
        </row>
        <row r="2133">
          <cell r="B2133" t="str">
            <v>Total com BDI</v>
          </cell>
          <cell r="F2133">
            <v>28.89</v>
          </cell>
          <cell r="G2133">
            <v>1.84</v>
          </cell>
          <cell r="H2133">
            <v>30.73</v>
          </cell>
        </row>
        <row r="2135">
          <cell r="A2135" t="str">
            <v>09018</v>
          </cell>
          <cell r="B2135" t="str">
            <v>Saboneteira giratória de vidro</v>
          </cell>
          <cell r="C2135" t="str">
            <v>un</v>
          </cell>
          <cell r="F2135">
            <v>11.73</v>
          </cell>
          <cell r="G2135">
            <v>1.84</v>
          </cell>
          <cell r="H2135">
            <v>13.57</v>
          </cell>
        </row>
        <row r="2136">
          <cell r="A2136" t="str">
            <v>398</v>
          </cell>
          <cell r="B2136" t="str">
            <v>Parafuso e bucha</v>
          </cell>
          <cell r="C2136" t="str">
            <v>un</v>
          </cell>
          <cell r="D2136">
            <v>2</v>
          </cell>
          <cell r="E2136">
            <v>0.11</v>
          </cell>
          <cell r="F2136">
            <v>0.22</v>
          </cell>
        </row>
        <row r="2137">
          <cell r="A2137" t="str">
            <v>295</v>
          </cell>
          <cell r="B2137" t="str">
            <v>Saboneteira giratória</v>
          </cell>
          <cell r="C2137" t="str">
            <v>un</v>
          </cell>
          <cell r="D2137">
            <v>1</v>
          </cell>
          <cell r="E2137">
            <v>8.8000000000000007</v>
          </cell>
          <cell r="F2137">
            <v>8.8000000000000007</v>
          </cell>
          <cell r="G2137" t="str">
            <v xml:space="preserve"> </v>
          </cell>
          <cell r="H2137" t="str">
            <v xml:space="preserve"> </v>
          </cell>
        </row>
        <row r="2138">
          <cell r="A2138" t="str">
            <v>300</v>
          </cell>
          <cell r="B2138" t="str">
            <v>Servente</v>
          </cell>
          <cell r="C2138" t="str">
            <v>h</v>
          </cell>
          <cell r="D2138">
            <v>0.25</v>
          </cell>
          <cell r="E2138">
            <v>3.51</v>
          </cell>
          <cell r="F2138" t="str">
            <v xml:space="preserve"> </v>
          </cell>
          <cell r="G2138">
            <v>0.87749999999999995</v>
          </cell>
        </row>
        <row r="2139">
          <cell r="A2139" t="str">
            <v>441</v>
          </cell>
          <cell r="B2139" t="str">
            <v>Azulejista</v>
          </cell>
          <cell r="C2139" t="str">
            <v>h</v>
          </cell>
          <cell r="D2139">
            <v>0.1</v>
          </cell>
          <cell r="E2139">
            <v>5.38</v>
          </cell>
          <cell r="F2139" t="str">
            <v xml:space="preserve"> </v>
          </cell>
          <cell r="G2139">
            <v>0.53800000000000003</v>
          </cell>
        </row>
        <row r="2140">
          <cell r="B2140" t="str">
            <v>Total sem BDI</v>
          </cell>
          <cell r="F2140">
            <v>9.0200000000000014</v>
          </cell>
          <cell r="G2140">
            <v>1.4155</v>
          </cell>
          <cell r="H2140">
            <v>10.435500000000001</v>
          </cell>
        </row>
        <row r="2141">
          <cell r="B2141" t="str">
            <v>Total com BDI</v>
          </cell>
          <cell r="F2141">
            <v>11.73</v>
          </cell>
          <cell r="G2141">
            <v>1.84</v>
          </cell>
          <cell r="H2141">
            <v>13.57</v>
          </cell>
        </row>
        <row r="2143">
          <cell r="A2143" t="str">
            <v>09019</v>
          </cell>
          <cell r="B2143" t="str">
            <v>Valvula  descarga 1 1/2"</v>
          </cell>
          <cell r="C2143" t="str">
            <v>un</v>
          </cell>
          <cell r="F2143">
            <v>56.2</v>
          </cell>
          <cell r="G2143">
            <v>9.25</v>
          </cell>
          <cell r="H2143">
            <v>65.45</v>
          </cell>
        </row>
        <row r="2144">
          <cell r="A2144" t="str">
            <v>379</v>
          </cell>
          <cell r="B2144" t="str">
            <v>Válvula de descarga 1 1/2</v>
          </cell>
          <cell r="C2144" t="str">
            <v>un</v>
          </cell>
          <cell r="D2144">
            <v>1</v>
          </cell>
          <cell r="E2144">
            <v>41.25</v>
          </cell>
          <cell r="F2144">
            <v>41.25</v>
          </cell>
        </row>
        <row r="2145">
          <cell r="A2145" t="str">
            <v>409</v>
          </cell>
          <cell r="B2145" t="str">
            <v>Tubo de descarga com joelho</v>
          </cell>
          <cell r="C2145" t="str">
            <v>un</v>
          </cell>
          <cell r="D2145">
            <v>1</v>
          </cell>
          <cell r="E2145">
            <v>1.98</v>
          </cell>
          <cell r="F2145">
            <v>1.98</v>
          </cell>
          <cell r="G2145" t="str">
            <v xml:space="preserve"> </v>
          </cell>
          <cell r="H2145" t="str">
            <v xml:space="preserve"> </v>
          </cell>
        </row>
        <row r="2146">
          <cell r="A2146" t="str">
            <v>300</v>
          </cell>
          <cell r="B2146" t="str">
            <v>Servente</v>
          </cell>
          <cell r="C2146" t="str">
            <v>h</v>
          </cell>
          <cell r="D2146">
            <v>0.8</v>
          </cell>
          <cell r="E2146">
            <v>3.51</v>
          </cell>
          <cell r="F2146" t="str">
            <v xml:space="preserve"> </v>
          </cell>
          <cell r="G2146">
            <v>2.8079999999999998</v>
          </cell>
        </row>
        <row r="2147">
          <cell r="A2147" t="str">
            <v>132</v>
          </cell>
          <cell r="B2147" t="str">
            <v>Encanador</v>
          </cell>
          <cell r="C2147" t="str">
            <v>h</v>
          </cell>
          <cell r="D2147">
            <v>0.8</v>
          </cell>
          <cell r="E2147">
            <v>5.380725</v>
          </cell>
          <cell r="F2147" t="str">
            <v xml:space="preserve"> </v>
          </cell>
          <cell r="G2147">
            <v>4.3045800000000005</v>
          </cell>
        </row>
        <row r="2148">
          <cell r="B2148" t="str">
            <v>Total sem BDI</v>
          </cell>
          <cell r="F2148">
            <v>43.23</v>
          </cell>
          <cell r="G2148">
            <v>7.1125800000000003</v>
          </cell>
          <cell r="H2148">
            <v>50.342579999999998</v>
          </cell>
        </row>
        <row r="2149">
          <cell r="B2149" t="str">
            <v>Total com BDI</v>
          </cell>
          <cell r="F2149">
            <v>56.2</v>
          </cell>
          <cell r="G2149">
            <v>9.25</v>
          </cell>
          <cell r="H2149">
            <v>65.45</v>
          </cell>
        </row>
        <row r="2151">
          <cell r="A2151" t="str">
            <v>09020</v>
          </cell>
          <cell r="B2151" t="str">
            <v xml:space="preserve">Torneira metálica para pia </v>
          </cell>
          <cell r="C2151" t="str">
            <v>un</v>
          </cell>
          <cell r="F2151">
            <v>25.74</v>
          </cell>
          <cell r="G2151">
            <v>0.81</v>
          </cell>
          <cell r="H2151">
            <v>26.549999999999997</v>
          </cell>
        </row>
        <row r="2152">
          <cell r="A2152" t="str">
            <v>347</v>
          </cell>
          <cell r="B2152" t="str">
            <v>Torneira metálica pia</v>
          </cell>
          <cell r="C2152" t="str">
            <v>un</v>
          </cell>
          <cell r="D2152">
            <v>1</v>
          </cell>
          <cell r="E2152">
            <v>19.8</v>
          </cell>
          <cell r="F2152">
            <v>19.8</v>
          </cell>
          <cell r="G2152" t="str">
            <v xml:space="preserve"> </v>
          </cell>
          <cell r="H2152" t="str">
            <v xml:space="preserve"> </v>
          </cell>
        </row>
        <row r="2153">
          <cell r="A2153" t="str">
            <v>300</v>
          </cell>
          <cell r="B2153" t="str">
            <v>Servente</v>
          </cell>
          <cell r="C2153" t="str">
            <v>h</v>
          </cell>
          <cell r="D2153">
            <v>0.1</v>
          </cell>
          <cell r="E2153">
            <v>3.51</v>
          </cell>
          <cell r="F2153" t="str">
            <v xml:space="preserve"> </v>
          </cell>
          <cell r="G2153">
            <v>0.35099999999999998</v>
          </cell>
        </row>
        <row r="2154">
          <cell r="A2154" t="str">
            <v>132</v>
          </cell>
          <cell r="B2154" t="str">
            <v>Encanador</v>
          </cell>
          <cell r="C2154" t="str">
            <v>h</v>
          </cell>
          <cell r="D2154">
            <v>0.05</v>
          </cell>
          <cell r="E2154">
            <v>5.380725</v>
          </cell>
          <cell r="F2154" t="str">
            <v xml:space="preserve"> </v>
          </cell>
          <cell r="G2154">
            <v>0.26903625000000003</v>
          </cell>
        </row>
        <row r="2155">
          <cell r="B2155" t="str">
            <v>Total sem BDI</v>
          </cell>
          <cell r="F2155">
            <v>19.8</v>
          </cell>
          <cell r="G2155">
            <v>0.62003625000000007</v>
          </cell>
          <cell r="H2155">
            <v>20.420036250000003</v>
          </cell>
        </row>
        <row r="2156">
          <cell r="B2156" t="str">
            <v>Total com BDI</v>
          </cell>
          <cell r="F2156">
            <v>25.74</v>
          </cell>
          <cell r="G2156">
            <v>0.81</v>
          </cell>
          <cell r="H2156">
            <v>26.549999999999997</v>
          </cell>
        </row>
        <row r="2158">
          <cell r="A2158" t="str">
            <v>09021</v>
          </cell>
          <cell r="B2158" t="str">
            <v>Torneira metálica para lavatório</v>
          </cell>
          <cell r="C2158" t="str">
            <v>un</v>
          </cell>
          <cell r="F2158">
            <v>25.74</v>
          </cell>
          <cell r="G2158">
            <v>1.38</v>
          </cell>
          <cell r="H2158">
            <v>27.119999999999997</v>
          </cell>
        </row>
        <row r="2159">
          <cell r="A2159" t="str">
            <v>346</v>
          </cell>
          <cell r="B2159" t="str">
            <v>Torneira metálica lavatório</v>
          </cell>
          <cell r="C2159" t="str">
            <v>un</v>
          </cell>
          <cell r="D2159">
            <v>1</v>
          </cell>
          <cell r="E2159">
            <v>19.8</v>
          </cell>
          <cell r="F2159">
            <v>19.8</v>
          </cell>
          <cell r="G2159" t="str">
            <v xml:space="preserve"> </v>
          </cell>
          <cell r="H2159" t="str">
            <v xml:space="preserve"> </v>
          </cell>
        </row>
        <row r="2160">
          <cell r="A2160" t="str">
            <v>300</v>
          </cell>
          <cell r="B2160" t="str">
            <v>Servente</v>
          </cell>
          <cell r="C2160" t="str">
            <v>h</v>
          </cell>
          <cell r="D2160">
            <v>0.15</v>
          </cell>
          <cell r="E2160">
            <v>3.51</v>
          </cell>
          <cell r="F2160" t="str">
            <v xml:space="preserve"> </v>
          </cell>
          <cell r="G2160">
            <v>0.52649999999999997</v>
          </cell>
        </row>
        <row r="2161">
          <cell r="A2161" t="str">
            <v>132</v>
          </cell>
          <cell r="B2161" t="str">
            <v>Encanador</v>
          </cell>
          <cell r="C2161" t="str">
            <v>h</v>
          </cell>
          <cell r="D2161">
            <v>0.1</v>
          </cell>
          <cell r="E2161">
            <v>5.380725</v>
          </cell>
          <cell r="F2161" t="str">
            <v xml:space="preserve"> </v>
          </cell>
          <cell r="G2161">
            <v>0.53807250000000006</v>
          </cell>
        </row>
        <row r="2162">
          <cell r="B2162" t="str">
            <v>Total sem BDI</v>
          </cell>
          <cell r="F2162">
            <v>19.8</v>
          </cell>
          <cell r="G2162">
            <v>1.0645725000000001</v>
          </cell>
          <cell r="H2162">
            <v>20.864572500000001</v>
          </cell>
        </row>
        <row r="2163">
          <cell r="B2163" t="str">
            <v>Total com BDI</v>
          </cell>
          <cell r="F2163">
            <v>25.74</v>
          </cell>
          <cell r="G2163">
            <v>1.38</v>
          </cell>
          <cell r="H2163">
            <v>27.119999999999997</v>
          </cell>
        </row>
        <row r="2165">
          <cell r="A2165" t="str">
            <v>09022</v>
          </cell>
          <cell r="B2165" t="str">
            <v>Torneira metálica para jardim</v>
          </cell>
          <cell r="C2165" t="str">
            <v>un</v>
          </cell>
          <cell r="F2165">
            <v>13.16</v>
          </cell>
          <cell r="G2165">
            <v>0.81</v>
          </cell>
          <cell r="H2165">
            <v>13.97</v>
          </cell>
        </row>
        <row r="2166">
          <cell r="A2166" t="str">
            <v>345</v>
          </cell>
          <cell r="B2166" t="str">
            <v>Torneira metálica jardim</v>
          </cell>
          <cell r="C2166" t="str">
            <v>un</v>
          </cell>
          <cell r="D2166">
            <v>1</v>
          </cell>
          <cell r="E2166">
            <v>10.119999999999999</v>
          </cell>
          <cell r="F2166">
            <v>10.119999999999999</v>
          </cell>
          <cell r="G2166" t="str">
            <v xml:space="preserve"> </v>
          </cell>
          <cell r="H2166" t="str">
            <v xml:space="preserve"> </v>
          </cell>
        </row>
        <row r="2167">
          <cell r="A2167" t="str">
            <v>300</v>
          </cell>
          <cell r="B2167" t="str">
            <v>Servente</v>
          </cell>
          <cell r="C2167" t="str">
            <v>h</v>
          </cell>
          <cell r="D2167">
            <v>0.1</v>
          </cell>
          <cell r="E2167">
            <v>3.51</v>
          </cell>
          <cell r="F2167" t="str">
            <v xml:space="preserve"> </v>
          </cell>
          <cell r="G2167">
            <v>0.35099999999999998</v>
          </cell>
        </row>
        <row r="2168">
          <cell r="A2168" t="str">
            <v>132</v>
          </cell>
          <cell r="B2168" t="str">
            <v>Encanador</v>
          </cell>
          <cell r="C2168" t="str">
            <v>h</v>
          </cell>
          <cell r="D2168">
            <v>0.05</v>
          </cell>
          <cell r="E2168">
            <v>5.380725</v>
          </cell>
          <cell r="F2168" t="str">
            <v xml:space="preserve"> </v>
          </cell>
          <cell r="G2168">
            <v>0.26903625000000003</v>
          </cell>
        </row>
        <row r="2169">
          <cell r="B2169" t="str">
            <v>Total sem BDI</v>
          </cell>
          <cell r="F2169">
            <v>10.119999999999999</v>
          </cell>
          <cell r="G2169">
            <v>0.62003625000000007</v>
          </cell>
          <cell r="H2169">
            <v>10.740036249999999</v>
          </cell>
        </row>
        <row r="2170">
          <cell r="B2170" t="str">
            <v>Total com BDI</v>
          </cell>
          <cell r="F2170">
            <v>13.16</v>
          </cell>
          <cell r="G2170">
            <v>0.81</v>
          </cell>
          <cell r="H2170">
            <v>13.97</v>
          </cell>
        </row>
        <row r="2172">
          <cell r="A2172" t="str">
            <v>09023</v>
          </cell>
          <cell r="B2172" t="str">
            <v>Registro de pressão can.  3/4"</v>
          </cell>
          <cell r="C2172" t="str">
            <v>un</v>
          </cell>
          <cell r="F2172">
            <v>25.17</v>
          </cell>
          <cell r="G2172">
            <v>2.31</v>
          </cell>
          <cell r="H2172">
            <v>27.48</v>
          </cell>
        </row>
        <row r="2173">
          <cell r="A2173" t="str">
            <v>602</v>
          </cell>
          <cell r="B2173" t="str">
            <v>Registro base pressão 3/4"</v>
          </cell>
          <cell r="C2173" t="str">
            <v>un</v>
          </cell>
          <cell r="D2173">
            <v>1</v>
          </cell>
          <cell r="E2173">
            <v>10.78</v>
          </cell>
          <cell r="F2173">
            <v>10.78</v>
          </cell>
          <cell r="G2173" t="str">
            <v xml:space="preserve"> </v>
          </cell>
          <cell r="H2173" t="str">
            <v xml:space="preserve"> </v>
          </cell>
        </row>
        <row r="2174">
          <cell r="A2174" t="str">
            <v>603</v>
          </cell>
          <cell r="B2174" t="str">
            <v>Registro acabamento cromado</v>
          </cell>
          <cell r="C2174" t="str">
            <v>un</v>
          </cell>
          <cell r="D2174">
            <v>1</v>
          </cell>
          <cell r="E2174">
            <v>8.58</v>
          </cell>
          <cell r="F2174">
            <v>8.58</v>
          </cell>
          <cell r="G2174" t="str">
            <v xml:space="preserve"> </v>
          </cell>
          <cell r="H2174" t="str">
            <v xml:space="preserve"> </v>
          </cell>
        </row>
        <row r="2175">
          <cell r="A2175" t="str">
            <v>300</v>
          </cell>
          <cell r="B2175" t="str">
            <v>Servente</v>
          </cell>
          <cell r="C2175" t="str">
            <v>h</v>
          </cell>
          <cell r="D2175">
            <v>0.2</v>
          </cell>
          <cell r="E2175">
            <v>3.51</v>
          </cell>
          <cell r="F2175" t="str">
            <v xml:space="preserve"> </v>
          </cell>
          <cell r="G2175">
            <v>0.70199999999999996</v>
          </cell>
        </row>
        <row r="2176">
          <cell r="A2176" t="str">
            <v>132</v>
          </cell>
          <cell r="B2176" t="str">
            <v>Encanador</v>
          </cell>
          <cell r="C2176" t="str">
            <v>h</v>
          </cell>
          <cell r="D2176">
            <v>0.2</v>
          </cell>
          <cell r="E2176">
            <v>5.380725</v>
          </cell>
          <cell r="F2176" t="str">
            <v xml:space="preserve"> </v>
          </cell>
          <cell r="G2176">
            <v>1.0761450000000001</v>
          </cell>
          <cell r="H2176" t="str">
            <v xml:space="preserve"> </v>
          </cell>
        </row>
        <row r="2177">
          <cell r="B2177" t="str">
            <v>Total sem BDI</v>
          </cell>
          <cell r="F2177">
            <v>19.36</v>
          </cell>
          <cell r="G2177">
            <v>1.7781450000000001</v>
          </cell>
          <cell r="H2177">
            <v>21.138144999999998</v>
          </cell>
        </row>
        <row r="2178">
          <cell r="B2178" t="str">
            <v>Total com BDI</v>
          </cell>
          <cell r="F2178">
            <v>25.17</v>
          </cell>
          <cell r="G2178">
            <v>2.31</v>
          </cell>
          <cell r="H2178">
            <v>27.48</v>
          </cell>
        </row>
        <row r="2180">
          <cell r="A2180" t="str">
            <v>09024</v>
          </cell>
          <cell r="B2180" t="str">
            <v>Registro de gaveta bruto  1"</v>
          </cell>
          <cell r="C2180" t="str">
            <v>un</v>
          </cell>
          <cell r="F2180">
            <v>10.87</v>
          </cell>
          <cell r="G2180">
            <v>2.31</v>
          </cell>
          <cell r="H2180">
            <v>13.18</v>
          </cell>
        </row>
        <row r="2181">
          <cell r="A2181" t="str">
            <v>285</v>
          </cell>
          <cell r="B2181" t="str">
            <v>Registro de gaveta bruto 1"</v>
          </cell>
          <cell r="C2181" t="str">
            <v>un</v>
          </cell>
          <cell r="D2181">
            <v>1</v>
          </cell>
          <cell r="E2181">
            <v>8.36</v>
          </cell>
          <cell r="F2181">
            <v>8.36</v>
          </cell>
          <cell r="G2181" t="str">
            <v xml:space="preserve"> </v>
          </cell>
          <cell r="H2181" t="str">
            <v xml:space="preserve"> </v>
          </cell>
        </row>
        <row r="2182">
          <cell r="A2182" t="str">
            <v>300</v>
          </cell>
          <cell r="B2182" t="str">
            <v>Servente</v>
          </cell>
          <cell r="C2182" t="str">
            <v>h</v>
          </cell>
          <cell r="D2182">
            <v>0.2</v>
          </cell>
          <cell r="E2182">
            <v>3.51</v>
          </cell>
          <cell r="F2182" t="str">
            <v xml:space="preserve"> </v>
          </cell>
          <cell r="G2182">
            <v>0.70199999999999996</v>
          </cell>
        </row>
        <row r="2183">
          <cell r="A2183" t="str">
            <v>132</v>
          </cell>
          <cell r="B2183" t="str">
            <v>Encanador</v>
          </cell>
          <cell r="C2183" t="str">
            <v>h</v>
          </cell>
          <cell r="D2183">
            <v>0.2</v>
          </cell>
          <cell r="E2183">
            <v>5.380725</v>
          </cell>
          <cell r="F2183" t="str">
            <v xml:space="preserve"> </v>
          </cell>
          <cell r="G2183">
            <v>1.0761450000000001</v>
          </cell>
          <cell r="H2183" t="str">
            <v xml:space="preserve"> </v>
          </cell>
        </row>
        <row r="2184">
          <cell r="B2184" t="str">
            <v>Total sem BDI</v>
          </cell>
          <cell r="F2184">
            <v>8.36</v>
          </cell>
          <cell r="G2184">
            <v>1.7781450000000001</v>
          </cell>
          <cell r="H2184">
            <v>10.138145</v>
          </cell>
        </row>
        <row r="2185">
          <cell r="B2185" t="str">
            <v>Total com BDI</v>
          </cell>
          <cell r="F2185">
            <v>10.87</v>
          </cell>
          <cell r="G2185">
            <v>2.31</v>
          </cell>
          <cell r="H2185">
            <v>13.18</v>
          </cell>
        </row>
        <row r="2187">
          <cell r="A2187" t="str">
            <v>09025</v>
          </cell>
          <cell r="B2187" t="str">
            <v>Registro de gaveta   3/4" c/ canopla</v>
          </cell>
          <cell r="C2187" t="str">
            <v>un</v>
          </cell>
          <cell r="F2187">
            <v>23.74</v>
          </cell>
          <cell r="G2187">
            <v>2.31</v>
          </cell>
          <cell r="H2187">
            <v>26.049999999999997</v>
          </cell>
        </row>
        <row r="2188">
          <cell r="A2188" t="str">
            <v>596</v>
          </cell>
          <cell r="B2188" t="str">
            <v>Registro base de gaveta 3/4</v>
          </cell>
          <cell r="C2188" t="str">
            <v>un</v>
          </cell>
          <cell r="D2188">
            <v>1</v>
          </cell>
          <cell r="E2188">
            <v>9.68</v>
          </cell>
          <cell r="F2188">
            <v>9.68</v>
          </cell>
        </row>
        <row r="2189">
          <cell r="A2189" t="str">
            <v>599</v>
          </cell>
          <cell r="B2189" t="str">
            <v>Registro acabamento cromado 3/4"</v>
          </cell>
          <cell r="C2189" t="str">
            <v>un</v>
          </cell>
          <cell r="D2189">
            <v>1</v>
          </cell>
          <cell r="E2189">
            <v>8.58</v>
          </cell>
          <cell r="F2189">
            <v>8.58</v>
          </cell>
        </row>
        <row r="2190">
          <cell r="A2190" t="str">
            <v>300</v>
          </cell>
          <cell r="B2190" t="str">
            <v>Servente</v>
          </cell>
          <cell r="C2190" t="str">
            <v>h</v>
          </cell>
          <cell r="D2190">
            <v>0.2</v>
          </cell>
          <cell r="E2190">
            <v>3.51</v>
          </cell>
          <cell r="F2190" t="str">
            <v xml:space="preserve"> </v>
          </cell>
          <cell r="G2190">
            <v>0.70199999999999996</v>
          </cell>
        </row>
        <row r="2191">
          <cell r="A2191" t="str">
            <v>132</v>
          </cell>
          <cell r="B2191" t="str">
            <v>Encanador</v>
          </cell>
          <cell r="C2191" t="str">
            <v>h</v>
          </cell>
          <cell r="D2191">
            <v>0.2</v>
          </cell>
          <cell r="E2191">
            <v>5.380725</v>
          </cell>
          <cell r="F2191" t="str">
            <v xml:space="preserve"> </v>
          </cell>
          <cell r="G2191">
            <v>1.0761450000000001</v>
          </cell>
          <cell r="H2191" t="str">
            <v xml:space="preserve"> </v>
          </cell>
        </row>
        <row r="2192">
          <cell r="B2192" t="str">
            <v>Total sem BDI</v>
          </cell>
          <cell r="F2192">
            <v>18.259999999999998</v>
          </cell>
          <cell r="G2192">
            <v>1.7781450000000001</v>
          </cell>
          <cell r="H2192">
            <v>20.038144999999997</v>
          </cell>
        </row>
        <row r="2193">
          <cell r="B2193" t="str">
            <v>Total com BDI</v>
          </cell>
          <cell r="F2193">
            <v>23.74</v>
          </cell>
          <cell r="G2193">
            <v>2.31</v>
          </cell>
          <cell r="H2193">
            <v>26.049999999999997</v>
          </cell>
        </row>
        <row r="2195">
          <cell r="A2195" t="str">
            <v>09034</v>
          </cell>
          <cell r="B2195" t="str">
            <v>Registro de gaveta   1" c/ canopla</v>
          </cell>
          <cell r="C2195" t="str">
            <v>un</v>
          </cell>
          <cell r="F2195">
            <v>39.04</v>
          </cell>
          <cell r="G2195">
            <v>10.52</v>
          </cell>
          <cell r="H2195">
            <v>49.56</v>
          </cell>
        </row>
        <row r="2196">
          <cell r="A2196" t="str">
            <v>598</v>
          </cell>
          <cell r="B2196" t="str">
            <v xml:space="preserve">Registro base de gaveta 1 </v>
          </cell>
          <cell r="C2196" t="str">
            <v>un</v>
          </cell>
          <cell r="D2196">
            <v>1</v>
          </cell>
          <cell r="E2196">
            <v>17.71</v>
          </cell>
          <cell r="F2196">
            <v>17.71</v>
          </cell>
        </row>
        <row r="2197">
          <cell r="A2197" t="str">
            <v>601</v>
          </cell>
          <cell r="B2197" t="str">
            <v>Registro acabamento  1"</v>
          </cell>
          <cell r="C2197" t="str">
            <v>un</v>
          </cell>
          <cell r="D2197">
            <v>1</v>
          </cell>
          <cell r="E2197">
            <v>12.32</v>
          </cell>
          <cell r="F2197">
            <v>12.32</v>
          </cell>
        </row>
        <row r="2198">
          <cell r="A2198" t="str">
            <v>300</v>
          </cell>
          <cell r="B2198" t="str">
            <v>Servente</v>
          </cell>
          <cell r="C2198" t="str">
            <v>h</v>
          </cell>
          <cell r="D2198">
            <v>2</v>
          </cell>
          <cell r="E2198">
            <v>3.51</v>
          </cell>
          <cell r="F2198" t="str">
            <v xml:space="preserve"> </v>
          </cell>
          <cell r="G2198">
            <v>7.02</v>
          </cell>
        </row>
        <row r="2199">
          <cell r="A2199" t="str">
            <v>132</v>
          </cell>
          <cell r="B2199" t="str">
            <v>Encanador</v>
          </cell>
          <cell r="C2199" t="str">
            <v>h</v>
          </cell>
          <cell r="D2199">
            <v>0.2</v>
          </cell>
          <cell r="E2199">
            <v>5.380725</v>
          </cell>
          <cell r="F2199" t="str">
            <v xml:space="preserve"> </v>
          </cell>
          <cell r="G2199">
            <v>1.0761450000000001</v>
          </cell>
          <cell r="H2199" t="str">
            <v xml:space="preserve"> </v>
          </cell>
        </row>
        <row r="2200">
          <cell r="B2200" t="str">
            <v>Total sem BDI</v>
          </cell>
          <cell r="F2200">
            <v>30.03</v>
          </cell>
          <cell r="G2200">
            <v>8.0961449999999999</v>
          </cell>
          <cell r="H2200">
            <v>38.126145000000001</v>
          </cell>
        </row>
        <row r="2201">
          <cell r="B2201" t="str">
            <v>Total com BDI</v>
          </cell>
          <cell r="F2201">
            <v>39.04</v>
          </cell>
          <cell r="G2201">
            <v>10.52</v>
          </cell>
          <cell r="H2201">
            <v>49.56</v>
          </cell>
        </row>
        <row r="2203">
          <cell r="A2203" t="str">
            <v>09035</v>
          </cell>
          <cell r="B2203" t="str">
            <v>Registro de gaveta   1 1/2" c/ canopla</v>
          </cell>
          <cell r="C2203" t="str">
            <v>un</v>
          </cell>
          <cell r="F2203">
            <v>30.03</v>
          </cell>
          <cell r="G2203">
            <v>2.2226812499999999</v>
          </cell>
          <cell r="H2203">
            <v>32.252681250000002</v>
          </cell>
        </row>
        <row r="2204">
          <cell r="A2204" t="str">
            <v>598</v>
          </cell>
          <cell r="B2204" t="str">
            <v xml:space="preserve">Registro base de gaveta 11/2" </v>
          </cell>
          <cell r="C2204" t="str">
            <v>un</v>
          </cell>
          <cell r="D2204">
            <v>1</v>
          </cell>
          <cell r="E2204">
            <v>17.71</v>
          </cell>
          <cell r="F2204">
            <v>17.71</v>
          </cell>
        </row>
        <row r="2205">
          <cell r="A2205" t="str">
            <v>601</v>
          </cell>
          <cell r="B2205" t="str">
            <v xml:space="preserve">Registro acabamento gaveta 11/2" </v>
          </cell>
          <cell r="C2205" t="str">
            <v>un</v>
          </cell>
          <cell r="D2205">
            <v>1</v>
          </cell>
          <cell r="E2205">
            <v>12.32</v>
          </cell>
          <cell r="F2205">
            <v>12.32</v>
          </cell>
        </row>
        <row r="2206">
          <cell r="A2206" t="str">
            <v>300</v>
          </cell>
          <cell r="B2206" t="str">
            <v>Servente</v>
          </cell>
          <cell r="C2206" t="str">
            <v>h</v>
          </cell>
          <cell r="D2206">
            <v>0.25</v>
          </cell>
          <cell r="E2206">
            <v>3.51</v>
          </cell>
          <cell r="F2206" t="str">
            <v xml:space="preserve"> </v>
          </cell>
          <cell r="G2206">
            <v>0.87749999999999995</v>
          </cell>
        </row>
        <row r="2207">
          <cell r="A2207" t="str">
            <v>132</v>
          </cell>
          <cell r="B2207" t="str">
            <v>Encanador</v>
          </cell>
          <cell r="C2207" t="str">
            <v>h</v>
          </cell>
          <cell r="D2207">
            <v>0.25</v>
          </cell>
          <cell r="E2207">
            <v>5.380725</v>
          </cell>
          <cell r="F2207" t="str">
            <v xml:space="preserve"> </v>
          </cell>
          <cell r="G2207">
            <v>1.34518125</v>
          </cell>
          <cell r="H2207" t="str">
            <v xml:space="preserve"> </v>
          </cell>
        </row>
        <row r="2208">
          <cell r="B2208" t="str">
            <v>Total sem BDI</v>
          </cell>
          <cell r="F2208">
            <v>30.03</v>
          </cell>
          <cell r="G2208">
            <v>2.2226812499999999</v>
          </cell>
          <cell r="H2208">
            <v>32.252681250000002</v>
          </cell>
        </row>
        <row r="2209">
          <cell r="B2209" t="str">
            <v>Total com BDI</v>
          </cell>
          <cell r="F2209">
            <v>39.04</v>
          </cell>
          <cell r="G2209">
            <v>2.89</v>
          </cell>
          <cell r="H2209">
            <v>41.93</v>
          </cell>
        </row>
        <row r="2211">
          <cell r="A2211" t="str">
            <v>09026</v>
          </cell>
          <cell r="B2211" t="str">
            <v>Registro de gaveta   1 1/2"  bruto</v>
          </cell>
          <cell r="C2211" t="str">
            <v>un</v>
          </cell>
          <cell r="F2211">
            <v>20.59</v>
          </cell>
          <cell r="G2211">
            <v>2.89</v>
          </cell>
          <cell r="H2211">
            <v>23.48</v>
          </cell>
        </row>
        <row r="2212">
          <cell r="A2212" t="str">
            <v>284</v>
          </cell>
          <cell r="B2212" t="str">
            <v>Registro de gaveta 1 1/2  bruto</v>
          </cell>
          <cell r="C2212" t="str">
            <v>un</v>
          </cell>
          <cell r="D2212">
            <v>1</v>
          </cell>
          <cell r="E2212">
            <v>15.84</v>
          </cell>
          <cell r="F2212">
            <v>15.84</v>
          </cell>
        </row>
        <row r="2213">
          <cell r="A2213" t="str">
            <v>300</v>
          </cell>
          <cell r="B2213" t="str">
            <v>Servente</v>
          </cell>
          <cell r="C2213" t="str">
            <v>h</v>
          </cell>
          <cell r="D2213">
            <v>0.25</v>
          </cell>
          <cell r="E2213">
            <v>3.51</v>
          </cell>
          <cell r="F2213" t="str">
            <v xml:space="preserve"> </v>
          </cell>
          <cell r="G2213">
            <v>0.87749999999999995</v>
          </cell>
        </row>
        <row r="2214">
          <cell r="A2214" t="str">
            <v>132</v>
          </cell>
          <cell r="B2214" t="str">
            <v>Encanador</v>
          </cell>
          <cell r="C2214" t="str">
            <v>h</v>
          </cell>
          <cell r="D2214">
            <v>0.25</v>
          </cell>
          <cell r="E2214">
            <v>5.380725</v>
          </cell>
          <cell r="F2214" t="str">
            <v xml:space="preserve"> </v>
          </cell>
          <cell r="G2214">
            <v>1.34518125</v>
          </cell>
          <cell r="H2214" t="str">
            <v xml:space="preserve"> </v>
          </cell>
        </row>
        <row r="2215">
          <cell r="B2215" t="str">
            <v>Total sem BDI</v>
          </cell>
          <cell r="F2215">
            <v>15.84</v>
          </cell>
          <cell r="G2215">
            <v>2.2226812499999999</v>
          </cell>
          <cell r="H2215">
            <v>18.062681250000001</v>
          </cell>
        </row>
        <row r="2216">
          <cell r="B2216" t="str">
            <v>Total com BDI</v>
          </cell>
          <cell r="F2216">
            <v>20.59</v>
          </cell>
          <cell r="G2216">
            <v>2.89</v>
          </cell>
          <cell r="H2216">
            <v>23.48</v>
          </cell>
        </row>
        <row r="2218">
          <cell r="A2218" t="str">
            <v>09027</v>
          </cell>
          <cell r="B2218" t="str">
            <v>Caixa d'água fibra de vidro 1000 li</v>
          </cell>
          <cell r="C2218" t="str">
            <v>un</v>
          </cell>
          <cell r="F2218">
            <v>254.54</v>
          </cell>
          <cell r="G2218">
            <v>4.5599999999999996</v>
          </cell>
          <cell r="H2218">
            <v>259.09999999999997</v>
          </cell>
        </row>
        <row r="2219">
          <cell r="A2219" t="str">
            <v>048</v>
          </cell>
          <cell r="B2219" t="str">
            <v>Caixa d'água fibra 1000 li</v>
          </cell>
          <cell r="C2219" t="str">
            <v>un</v>
          </cell>
          <cell r="D2219">
            <v>1</v>
          </cell>
          <cell r="E2219">
            <v>195.8</v>
          </cell>
          <cell r="F2219">
            <v>195.8</v>
          </cell>
        </row>
        <row r="2220">
          <cell r="A2220" t="str">
            <v>300</v>
          </cell>
          <cell r="B2220" t="str">
            <v>Servente</v>
          </cell>
          <cell r="C2220" t="str">
            <v>h</v>
          </cell>
          <cell r="D2220">
            <v>1</v>
          </cell>
          <cell r="E2220">
            <v>3.51</v>
          </cell>
          <cell r="F2220" t="str">
            <v xml:space="preserve"> </v>
          </cell>
          <cell r="G2220">
            <v>3.51</v>
          </cell>
        </row>
        <row r="2221">
          <cell r="B2221" t="str">
            <v>Total sem BDI</v>
          </cell>
          <cell r="F2221">
            <v>195.8</v>
          </cell>
          <cell r="G2221">
            <v>3.51</v>
          </cell>
          <cell r="H2221">
            <v>199.31</v>
          </cell>
        </row>
        <row r="2222">
          <cell r="B2222" t="str">
            <v>Total com BDI</v>
          </cell>
          <cell r="F2222">
            <v>254.54</v>
          </cell>
          <cell r="G2222">
            <v>4.5599999999999996</v>
          </cell>
          <cell r="H2222">
            <v>259.09999999999997</v>
          </cell>
        </row>
        <row r="2224">
          <cell r="A2224" t="str">
            <v>09028</v>
          </cell>
          <cell r="B2224" t="str">
            <v>Caixa d'água fibra de vidro 2000 li</v>
          </cell>
          <cell r="C2224" t="str">
            <v>un</v>
          </cell>
          <cell r="F2224">
            <v>557.70000000000005</v>
          </cell>
          <cell r="G2224">
            <v>4.5599999999999996</v>
          </cell>
          <cell r="H2224">
            <v>562.26</v>
          </cell>
        </row>
        <row r="2225">
          <cell r="A2225" t="str">
            <v>049</v>
          </cell>
          <cell r="B2225" t="str">
            <v>Caixa d'água fibra 2000 li</v>
          </cell>
          <cell r="C2225" t="str">
            <v>un</v>
          </cell>
          <cell r="D2225">
            <v>1</v>
          </cell>
          <cell r="E2225">
            <v>429</v>
          </cell>
          <cell r="F2225">
            <v>429</v>
          </cell>
        </row>
        <row r="2226">
          <cell r="A2226" t="str">
            <v>300</v>
          </cell>
          <cell r="B2226" t="str">
            <v>Servente</v>
          </cell>
          <cell r="C2226" t="str">
            <v>h</v>
          </cell>
          <cell r="D2226">
            <v>1</v>
          </cell>
          <cell r="E2226">
            <v>3.51</v>
          </cell>
          <cell r="F2226" t="str">
            <v xml:space="preserve"> </v>
          </cell>
          <cell r="G2226">
            <v>3.51</v>
          </cell>
        </row>
        <row r="2227">
          <cell r="B2227" t="str">
            <v>Total sem BDI</v>
          </cell>
          <cell r="F2227">
            <v>429</v>
          </cell>
          <cell r="G2227">
            <v>3.51</v>
          </cell>
          <cell r="H2227">
            <v>432.51</v>
          </cell>
        </row>
        <row r="2228">
          <cell r="B2228" t="str">
            <v>Total com BDI</v>
          </cell>
          <cell r="F2228">
            <v>557.70000000000005</v>
          </cell>
          <cell r="G2228">
            <v>4.5599999999999996</v>
          </cell>
          <cell r="H2228">
            <v>562.26</v>
          </cell>
        </row>
        <row r="2230">
          <cell r="A2230" t="str">
            <v>09029</v>
          </cell>
          <cell r="B2230" t="str">
            <v>Caixa d'água fibra de vidro 3000 li</v>
          </cell>
          <cell r="C2230" t="str">
            <v>un</v>
          </cell>
          <cell r="F2230">
            <v>691.6</v>
          </cell>
          <cell r="G2230">
            <v>4.5599999999999996</v>
          </cell>
          <cell r="H2230">
            <v>696.16</v>
          </cell>
        </row>
        <row r="2231">
          <cell r="A2231" t="str">
            <v>050</v>
          </cell>
          <cell r="B2231" t="str">
            <v>Caixa d'água fibra 3000 li</v>
          </cell>
          <cell r="C2231" t="str">
            <v>un</v>
          </cell>
          <cell r="D2231">
            <v>1</v>
          </cell>
          <cell r="E2231">
            <v>532</v>
          </cell>
          <cell r="F2231">
            <v>532</v>
          </cell>
        </row>
        <row r="2232">
          <cell r="A2232" t="str">
            <v>300</v>
          </cell>
          <cell r="B2232" t="str">
            <v>Servente</v>
          </cell>
          <cell r="C2232" t="str">
            <v>h</v>
          </cell>
          <cell r="D2232">
            <v>1</v>
          </cell>
          <cell r="E2232">
            <v>3.51</v>
          </cell>
          <cell r="F2232" t="str">
            <v xml:space="preserve"> </v>
          </cell>
          <cell r="G2232">
            <v>3.51</v>
          </cell>
        </row>
        <row r="2233">
          <cell r="B2233" t="str">
            <v>Total sem BDI</v>
          </cell>
          <cell r="F2233">
            <v>532</v>
          </cell>
          <cell r="G2233">
            <v>3.51</v>
          </cell>
          <cell r="H2233">
            <v>535.51</v>
          </cell>
        </row>
        <row r="2234">
          <cell r="B2234" t="str">
            <v>Total com BDI</v>
          </cell>
          <cell r="F2234">
            <v>691.6</v>
          </cell>
          <cell r="G2234">
            <v>4.5599999999999996</v>
          </cell>
          <cell r="H2234">
            <v>696.16</v>
          </cell>
        </row>
        <row r="2236">
          <cell r="A2236" t="str">
            <v>10000</v>
          </cell>
          <cell r="B2236" t="str">
            <v>INSTALAÇÕES HIDROSSANITÁRIAS</v>
          </cell>
        </row>
        <row r="2238">
          <cell r="A2238" t="str">
            <v>10001</v>
          </cell>
          <cell r="B2238" t="str">
            <v>Ponto de agua fria vaso c/ válvula</v>
          </cell>
          <cell r="C2238" t="str">
            <v>pt</v>
          </cell>
          <cell r="F2238">
            <v>7.72</v>
          </cell>
          <cell r="G2238">
            <v>4</v>
          </cell>
          <cell r="H2238">
            <v>11.719999999999999</v>
          </cell>
        </row>
        <row r="2239">
          <cell r="A2239" t="str">
            <v>373</v>
          </cell>
          <cell r="B2239" t="str">
            <v>Tubo PVC soldável 50</v>
          </cell>
          <cell r="C2239" t="str">
            <v>ml</v>
          </cell>
          <cell r="D2239">
            <v>3</v>
          </cell>
          <cell r="E2239">
            <v>0.66</v>
          </cell>
          <cell r="F2239">
            <v>1.98</v>
          </cell>
        </row>
        <row r="2240">
          <cell r="A2240" t="str">
            <v>104</v>
          </cell>
          <cell r="B2240" t="str">
            <v>Conexão PVC soldável 50</v>
          </cell>
          <cell r="C2240" t="str">
            <v>un</v>
          </cell>
          <cell r="D2240">
            <v>2</v>
          </cell>
          <cell r="E2240">
            <v>1.98</v>
          </cell>
          <cell r="F2240">
            <v>3.96</v>
          </cell>
        </row>
        <row r="2241">
          <cell r="A2241" t="str">
            <v>300</v>
          </cell>
          <cell r="B2241" t="str">
            <v>Servente</v>
          </cell>
          <cell r="C2241" t="str">
            <v>h</v>
          </cell>
          <cell r="D2241">
            <v>0.6</v>
          </cell>
          <cell r="E2241">
            <v>3.51</v>
          </cell>
          <cell r="F2241" t="str">
            <v xml:space="preserve"> </v>
          </cell>
          <cell r="G2241">
            <v>2.1059999999999999</v>
          </cell>
        </row>
        <row r="2242">
          <cell r="A2242" t="str">
            <v>132</v>
          </cell>
          <cell r="B2242" t="str">
            <v>Encanador</v>
          </cell>
          <cell r="C2242" t="str">
            <v>h</v>
          </cell>
          <cell r="D2242">
            <v>0.18</v>
          </cell>
          <cell r="E2242">
            <v>5.380725</v>
          </cell>
          <cell r="F2242" t="str">
            <v xml:space="preserve"> </v>
          </cell>
          <cell r="G2242">
            <v>0.96853049999999996</v>
          </cell>
          <cell r="H2242" t="str">
            <v xml:space="preserve"> </v>
          </cell>
        </row>
        <row r="2243">
          <cell r="B2243" t="str">
            <v>Total sem BDI</v>
          </cell>
          <cell r="F2243">
            <v>5.9399999999999995</v>
          </cell>
          <cell r="G2243">
            <v>3.0745304999999998</v>
          </cell>
          <cell r="H2243">
            <v>9.0145304999999993</v>
          </cell>
        </row>
        <row r="2244">
          <cell r="B2244" t="str">
            <v>Total com BDI</v>
          </cell>
          <cell r="F2244">
            <v>7.72</v>
          </cell>
          <cell r="G2244">
            <v>4</v>
          </cell>
          <cell r="H2244">
            <v>11.719999999999999</v>
          </cell>
        </row>
        <row r="2246">
          <cell r="A2246" t="str">
            <v>10002</v>
          </cell>
          <cell r="B2246" t="str">
            <v>Ponto de agua fria p/ lavatório</v>
          </cell>
          <cell r="C2246" t="str">
            <v>pt</v>
          </cell>
          <cell r="F2246">
            <v>4.78</v>
          </cell>
          <cell r="G2246">
            <v>3.79</v>
          </cell>
          <cell r="H2246">
            <v>8.57</v>
          </cell>
        </row>
        <row r="2247">
          <cell r="A2247" t="str">
            <v>373</v>
          </cell>
          <cell r="B2247" t="str">
            <v>Tubo PVC soldável 25</v>
          </cell>
          <cell r="C2247" t="str">
            <v>ml</v>
          </cell>
          <cell r="D2247">
            <v>3</v>
          </cell>
          <cell r="E2247">
            <v>0.66</v>
          </cell>
          <cell r="F2247">
            <v>1.98</v>
          </cell>
        </row>
        <row r="2248">
          <cell r="A2248" t="str">
            <v>085</v>
          </cell>
          <cell r="B2248" t="str">
            <v>Conexão azul bucha latão 3/4</v>
          </cell>
          <cell r="C2248" t="str">
            <v>un</v>
          </cell>
          <cell r="D2248">
            <v>1</v>
          </cell>
          <cell r="E2248">
            <v>1.37</v>
          </cell>
          <cell r="F2248">
            <v>1.37</v>
          </cell>
        </row>
        <row r="2249">
          <cell r="A2249" t="str">
            <v>101</v>
          </cell>
          <cell r="B2249" t="str">
            <v>Conexão PVC soldável 25</v>
          </cell>
          <cell r="C2249" t="str">
            <v>un</v>
          </cell>
          <cell r="D2249">
            <v>1</v>
          </cell>
          <cell r="E2249">
            <v>0.33</v>
          </cell>
          <cell r="F2249">
            <v>0.33</v>
          </cell>
        </row>
        <row r="2250">
          <cell r="A2250" t="str">
            <v>300</v>
          </cell>
          <cell r="B2250" t="str">
            <v>Servente</v>
          </cell>
          <cell r="C2250" t="str">
            <v>h</v>
          </cell>
          <cell r="D2250">
            <v>0.6</v>
          </cell>
          <cell r="E2250">
            <v>3.51</v>
          </cell>
          <cell r="F2250" t="str">
            <v xml:space="preserve"> </v>
          </cell>
          <cell r="G2250">
            <v>2.1059999999999999</v>
          </cell>
        </row>
        <row r="2251">
          <cell r="A2251" t="str">
            <v>132</v>
          </cell>
          <cell r="B2251" t="str">
            <v>Encanador</v>
          </cell>
          <cell r="C2251" t="str">
            <v>h</v>
          </cell>
          <cell r="D2251">
            <v>0.15</v>
          </cell>
          <cell r="E2251">
            <v>5.380725</v>
          </cell>
          <cell r="F2251" t="str">
            <v xml:space="preserve"> </v>
          </cell>
          <cell r="G2251">
            <v>0.80710874999999993</v>
          </cell>
          <cell r="H2251" t="str">
            <v xml:space="preserve"> </v>
          </cell>
        </row>
        <row r="2252">
          <cell r="B2252" t="str">
            <v>Total sem BDI</v>
          </cell>
          <cell r="F2252">
            <v>3.68</v>
          </cell>
          <cell r="G2252">
            <v>2.9131087499999997</v>
          </cell>
          <cell r="H2252">
            <v>6.5931087499999999</v>
          </cell>
        </row>
        <row r="2253">
          <cell r="B2253" t="str">
            <v>Total com BDI</v>
          </cell>
          <cell r="F2253">
            <v>4.78</v>
          </cell>
          <cell r="G2253">
            <v>3.79</v>
          </cell>
          <cell r="H2253">
            <v>8.57</v>
          </cell>
        </row>
        <row r="2255">
          <cell r="A2255" t="str">
            <v>10003</v>
          </cell>
          <cell r="B2255" t="str">
            <v>Ponto de agua fria lavatório coletivo</v>
          </cell>
          <cell r="C2255" t="str">
            <v>pt</v>
          </cell>
          <cell r="F2255">
            <v>2.68</v>
          </cell>
          <cell r="G2255">
            <v>1.01</v>
          </cell>
          <cell r="H2255">
            <v>3.6900000000000004</v>
          </cell>
        </row>
        <row r="2256">
          <cell r="A2256" t="str">
            <v>373</v>
          </cell>
          <cell r="B2256" t="str">
            <v>Tubo PVC soldável 25</v>
          </cell>
          <cell r="C2256" t="str">
            <v>ml</v>
          </cell>
          <cell r="D2256">
            <v>0.8</v>
          </cell>
          <cell r="E2256">
            <v>0.66</v>
          </cell>
          <cell r="F2256">
            <v>0.52800000000000002</v>
          </cell>
        </row>
        <row r="2257">
          <cell r="A2257" t="str">
            <v>085</v>
          </cell>
          <cell r="B2257" t="str">
            <v>Conexão azul bucha latão 3/4</v>
          </cell>
          <cell r="C2257" t="str">
            <v>un</v>
          </cell>
          <cell r="D2257">
            <v>1</v>
          </cell>
          <cell r="E2257">
            <v>1.37</v>
          </cell>
          <cell r="F2257">
            <v>1.37</v>
          </cell>
        </row>
        <row r="2258">
          <cell r="A2258" t="str">
            <v>101</v>
          </cell>
          <cell r="B2258" t="str">
            <v>Conexão PVC soldável 25</v>
          </cell>
          <cell r="C2258" t="str">
            <v>un</v>
          </cell>
          <cell r="D2258">
            <v>0.5</v>
          </cell>
          <cell r="E2258">
            <v>0.33</v>
          </cell>
          <cell r="F2258">
            <v>0.16500000000000001</v>
          </cell>
        </row>
        <row r="2259">
          <cell r="A2259" t="str">
            <v>300</v>
          </cell>
          <cell r="B2259" t="str">
            <v>Servente</v>
          </cell>
          <cell r="C2259" t="str">
            <v>h</v>
          </cell>
          <cell r="D2259">
            <v>0.16</v>
          </cell>
          <cell r="E2259">
            <v>3.51</v>
          </cell>
          <cell r="F2259" t="str">
            <v xml:space="preserve"> </v>
          </cell>
          <cell r="G2259">
            <v>0.56159999999999999</v>
          </cell>
        </row>
        <row r="2260">
          <cell r="A2260" t="str">
            <v>132</v>
          </cell>
          <cell r="B2260" t="str">
            <v>Encanador</v>
          </cell>
          <cell r="C2260" t="str">
            <v>h</v>
          </cell>
          <cell r="D2260">
            <v>0.04</v>
          </cell>
          <cell r="E2260">
            <v>5.380725</v>
          </cell>
          <cell r="F2260" t="str">
            <v xml:space="preserve"> </v>
          </cell>
          <cell r="G2260">
            <v>0.215229</v>
          </cell>
          <cell r="H2260" t="str">
            <v xml:space="preserve"> </v>
          </cell>
        </row>
        <row r="2261">
          <cell r="B2261" t="str">
            <v>Total sem BDI</v>
          </cell>
          <cell r="F2261">
            <v>2.0630000000000002</v>
          </cell>
          <cell r="G2261">
            <v>0.77682899999999999</v>
          </cell>
          <cell r="H2261">
            <v>2.8398289999999999</v>
          </cell>
        </row>
        <row r="2262">
          <cell r="B2262" t="str">
            <v>Total com BDI</v>
          </cell>
          <cell r="F2262">
            <v>2.68</v>
          </cell>
          <cell r="G2262">
            <v>1.01</v>
          </cell>
          <cell r="H2262">
            <v>3.6900000000000004</v>
          </cell>
        </row>
        <row r="2264">
          <cell r="A2264" t="str">
            <v>10004</v>
          </cell>
          <cell r="B2264" t="str">
            <v>Ponto de agua fria p/ bebedouro</v>
          </cell>
          <cell r="C2264" t="str">
            <v>pt</v>
          </cell>
          <cell r="F2264">
            <v>6.07</v>
          </cell>
          <cell r="G2264">
            <v>5.05</v>
          </cell>
          <cell r="H2264">
            <v>11.120000000000001</v>
          </cell>
        </row>
        <row r="2265">
          <cell r="A2265" t="str">
            <v>373</v>
          </cell>
          <cell r="B2265" t="str">
            <v>Tubo PVC soldável 25</v>
          </cell>
          <cell r="C2265" t="str">
            <v>ml</v>
          </cell>
          <cell r="D2265">
            <v>4</v>
          </cell>
          <cell r="E2265">
            <v>0.66</v>
          </cell>
          <cell r="F2265">
            <v>2.64</v>
          </cell>
        </row>
        <row r="2266">
          <cell r="A2266" t="str">
            <v>085</v>
          </cell>
          <cell r="B2266" t="str">
            <v>Conexão azul bucha latão 3/4</v>
          </cell>
          <cell r="C2266" t="str">
            <v>un</v>
          </cell>
          <cell r="D2266">
            <v>1</v>
          </cell>
          <cell r="E2266">
            <v>1.37</v>
          </cell>
          <cell r="F2266">
            <v>1.37</v>
          </cell>
        </row>
        <row r="2267">
          <cell r="A2267" t="str">
            <v>101</v>
          </cell>
          <cell r="B2267" t="str">
            <v>Conexão PVC soldável 25</v>
          </cell>
          <cell r="C2267" t="str">
            <v>un</v>
          </cell>
          <cell r="D2267">
            <v>2</v>
          </cell>
          <cell r="E2267">
            <v>0.33</v>
          </cell>
          <cell r="F2267">
            <v>0.66</v>
          </cell>
        </row>
        <row r="2268">
          <cell r="A2268" t="str">
            <v>300</v>
          </cell>
          <cell r="B2268" t="str">
            <v>Servente</v>
          </cell>
          <cell r="C2268" t="str">
            <v>h</v>
          </cell>
          <cell r="D2268">
            <v>0.8</v>
          </cell>
          <cell r="E2268">
            <v>3.51</v>
          </cell>
          <cell r="F2268" t="str">
            <v xml:space="preserve"> </v>
          </cell>
          <cell r="G2268">
            <v>2.8079999999999998</v>
          </cell>
        </row>
        <row r="2269">
          <cell r="A2269" t="str">
            <v>132</v>
          </cell>
          <cell r="B2269" t="str">
            <v>Encanador</v>
          </cell>
          <cell r="C2269" t="str">
            <v>h</v>
          </cell>
          <cell r="D2269">
            <v>0.2</v>
          </cell>
          <cell r="E2269">
            <v>5.380725</v>
          </cell>
          <cell r="F2269" t="str">
            <v xml:space="preserve"> </v>
          </cell>
          <cell r="G2269">
            <v>1.0761450000000001</v>
          </cell>
          <cell r="H2269" t="str">
            <v xml:space="preserve"> </v>
          </cell>
        </row>
        <row r="2270">
          <cell r="B2270" t="str">
            <v>Total sem BDI</v>
          </cell>
          <cell r="F2270">
            <v>4.67</v>
          </cell>
          <cell r="G2270">
            <v>3.8841450000000002</v>
          </cell>
          <cell r="H2270">
            <v>8.5541450000000001</v>
          </cell>
        </row>
        <row r="2271">
          <cell r="B2271" t="str">
            <v>Total com BDI</v>
          </cell>
          <cell r="F2271">
            <v>6.07</v>
          </cell>
          <cell r="G2271">
            <v>5.05</v>
          </cell>
          <cell r="H2271">
            <v>11.120000000000001</v>
          </cell>
        </row>
        <row r="2273">
          <cell r="A2273" t="str">
            <v>10015</v>
          </cell>
          <cell r="B2273" t="str">
            <v>Ponto de instalação de caixa d'água</v>
          </cell>
          <cell r="C2273" t="str">
            <v>pt</v>
          </cell>
          <cell r="F2273">
            <v>54.02</v>
          </cell>
          <cell r="G2273">
            <v>11.56</v>
          </cell>
          <cell r="H2273">
            <v>65.58</v>
          </cell>
        </row>
        <row r="2274">
          <cell r="A2274" t="str">
            <v>344</v>
          </cell>
          <cell r="B2274" t="str">
            <v>Torneira bóia metálica 3/4</v>
          </cell>
          <cell r="C2274" t="str">
            <v>un</v>
          </cell>
          <cell r="D2274">
            <v>1</v>
          </cell>
          <cell r="E2274">
            <v>15.4</v>
          </cell>
          <cell r="F2274">
            <v>15.4</v>
          </cell>
        </row>
        <row r="2275">
          <cell r="A2275" t="str">
            <v>015</v>
          </cell>
          <cell r="B2275" t="str">
            <v>Adaptador PVC 25x3/4 com flange</v>
          </cell>
          <cell r="C2275" t="str">
            <v>un</v>
          </cell>
          <cell r="D2275">
            <v>1</v>
          </cell>
          <cell r="E2275">
            <v>2.58</v>
          </cell>
          <cell r="F2275">
            <v>2.58</v>
          </cell>
        </row>
        <row r="2276">
          <cell r="A2276" t="str">
            <v>445</v>
          </cell>
          <cell r="B2276" t="str">
            <v>Adaptador PVC 32x1"  com flange</v>
          </cell>
          <cell r="C2276" t="str">
            <v>un</v>
          </cell>
          <cell r="D2276">
            <v>1</v>
          </cell>
          <cell r="E2276">
            <v>4.4000000000000004</v>
          </cell>
          <cell r="F2276">
            <v>4.4000000000000004</v>
          </cell>
        </row>
        <row r="2277">
          <cell r="A2277" t="str">
            <v>410</v>
          </cell>
          <cell r="B2277" t="str">
            <v>Adaptador PVC 1 1/2x50  com flange</v>
          </cell>
          <cell r="C2277" t="str">
            <v>un</v>
          </cell>
          <cell r="D2277">
            <v>1</v>
          </cell>
          <cell r="E2277">
            <v>5.83</v>
          </cell>
          <cell r="F2277">
            <v>5.83</v>
          </cell>
        </row>
        <row r="2278">
          <cell r="A2278" t="str">
            <v>373</v>
          </cell>
          <cell r="B2278" t="str">
            <v>Tubo PVC soldável 25</v>
          </cell>
          <cell r="C2278" t="str">
            <v>ml</v>
          </cell>
          <cell r="D2278">
            <v>5</v>
          </cell>
          <cell r="E2278">
            <v>0.66</v>
          </cell>
          <cell r="F2278">
            <v>3.3000000000000003</v>
          </cell>
        </row>
        <row r="2279">
          <cell r="A2279" t="str">
            <v>374</v>
          </cell>
          <cell r="B2279" t="str">
            <v>Tubo PVC soldável 32</v>
          </cell>
          <cell r="C2279" t="str">
            <v>ml</v>
          </cell>
          <cell r="D2279">
            <v>3</v>
          </cell>
          <cell r="E2279">
            <v>1.64</v>
          </cell>
          <cell r="F2279">
            <v>4.92</v>
          </cell>
        </row>
        <row r="2280">
          <cell r="A2280" t="str">
            <v>376</v>
          </cell>
          <cell r="B2280" t="str">
            <v>Tubo PVC soldável 50</v>
          </cell>
          <cell r="C2280" t="str">
            <v>ml</v>
          </cell>
          <cell r="D2280">
            <v>2</v>
          </cell>
          <cell r="E2280">
            <v>2.56</v>
          </cell>
          <cell r="F2280">
            <v>5.12</v>
          </cell>
        </row>
        <row r="2281">
          <cell r="A2281" t="str">
            <v>300</v>
          </cell>
          <cell r="B2281" t="str">
            <v>Servente</v>
          </cell>
          <cell r="C2281" t="str">
            <v>h</v>
          </cell>
          <cell r="D2281">
            <v>1</v>
          </cell>
          <cell r="E2281">
            <v>3.51</v>
          </cell>
          <cell r="F2281" t="str">
            <v xml:space="preserve"> </v>
          </cell>
          <cell r="G2281">
            <v>3.51</v>
          </cell>
        </row>
        <row r="2282">
          <cell r="A2282" t="str">
            <v>132</v>
          </cell>
          <cell r="B2282" t="str">
            <v>Encanador</v>
          </cell>
          <cell r="C2282" t="str">
            <v>h</v>
          </cell>
          <cell r="D2282">
            <v>1</v>
          </cell>
          <cell r="E2282">
            <v>5.380725</v>
          </cell>
          <cell r="F2282" t="str">
            <v xml:space="preserve"> </v>
          </cell>
          <cell r="G2282">
            <v>5.380725</v>
          </cell>
          <cell r="H2282" t="str">
            <v xml:space="preserve"> </v>
          </cell>
        </row>
        <row r="2283">
          <cell r="B2283" t="str">
            <v>Total sem BDI</v>
          </cell>
          <cell r="F2283">
            <v>41.55</v>
          </cell>
          <cell r="G2283">
            <v>8.8907249999999998</v>
          </cell>
          <cell r="H2283">
            <v>50.440725</v>
          </cell>
        </row>
        <row r="2284">
          <cell r="B2284" t="str">
            <v>Total com BDI</v>
          </cell>
          <cell r="F2284">
            <v>54.02</v>
          </cell>
          <cell r="G2284">
            <v>11.56</v>
          </cell>
          <cell r="H2284">
            <v>65.58</v>
          </cell>
        </row>
        <row r="2286">
          <cell r="A2286" t="str">
            <v>10016</v>
          </cell>
          <cell r="B2286" t="str">
            <v>Ponto de entrada de água fria</v>
          </cell>
          <cell r="C2286" t="str">
            <v>pt</v>
          </cell>
          <cell r="F2286">
            <v>8.58</v>
          </cell>
          <cell r="G2286">
            <v>5.78</v>
          </cell>
          <cell r="H2286">
            <v>14.36</v>
          </cell>
        </row>
        <row r="2287">
          <cell r="A2287" t="str">
            <v>373</v>
          </cell>
          <cell r="B2287" t="str">
            <v>Tubo de PVC 25mm</v>
          </cell>
          <cell r="C2287" t="str">
            <v>ml</v>
          </cell>
          <cell r="D2287">
            <v>10</v>
          </cell>
          <cell r="E2287">
            <v>0.66</v>
          </cell>
          <cell r="F2287">
            <v>6.6000000000000005</v>
          </cell>
        </row>
        <row r="2288">
          <cell r="A2288" t="str">
            <v>300</v>
          </cell>
          <cell r="B2288" t="str">
            <v>Servente</v>
          </cell>
          <cell r="C2288" t="str">
            <v>h</v>
          </cell>
          <cell r="D2288">
            <v>0.5</v>
          </cell>
          <cell r="E2288">
            <v>3.51</v>
          </cell>
          <cell r="F2288" t="str">
            <v xml:space="preserve"> </v>
          </cell>
          <cell r="G2288">
            <v>1.7549999999999999</v>
          </cell>
        </row>
        <row r="2289">
          <cell r="A2289" t="str">
            <v>132</v>
          </cell>
          <cell r="B2289" t="str">
            <v>Encanador</v>
          </cell>
          <cell r="C2289" t="str">
            <v>h</v>
          </cell>
          <cell r="D2289">
            <v>0.5</v>
          </cell>
          <cell r="E2289">
            <v>5.380725</v>
          </cell>
          <cell r="F2289" t="str">
            <v xml:space="preserve"> </v>
          </cell>
          <cell r="G2289">
            <v>2.6903625</v>
          </cell>
          <cell r="H2289" t="str">
            <v xml:space="preserve"> </v>
          </cell>
        </row>
        <row r="2290">
          <cell r="B2290" t="str">
            <v>Total sem BDI</v>
          </cell>
          <cell r="F2290">
            <v>6.6000000000000005</v>
          </cell>
          <cell r="G2290">
            <v>4.4453624999999999</v>
          </cell>
          <cell r="H2290">
            <v>11.0453625</v>
          </cell>
        </row>
        <row r="2291">
          <cell r="B2291" t="str">
            <v>Total com BDI</v>
          </cell>
          <cell r="F2291">
            <v>8.58</v>
          </cell>
          <cell r="G2291">
            <v>5.78</v>
          </cell>
          <cell r="H2291">
            <v>14.36</v>
          </cell>
        </row>
        <row r="2293">
          <cell r="A2293" t="str">
            <v>10005</v>
          </cell>
          <cell r="B2293" t="str">
            <v>Ponto de esgoto p/ vaso sanitário</v>
          </cell>
          <cell r="F2293">
            <v>14.68</v>
          </cell>
          <cell r="G2293">
            <v>3.7</v>
          </cell>
          <cell r="H2293">
            <v>18.38</v>
          </cell>
        </row>
        <row r="2294">
          <cell r="A2294" t="str">
            <v>369</v>
          </cell>
          <cell r="B2294" t="str">
            <v>Tubo PVC 100 esgoto</v>
          </cell>
          <cell r="C2294" t="str">
            <v>ml</v>
          </cell>
          <cell r="D2294">
            <v>3</v>
          </cell>
          <cell r="E2294">
            <v>2.37</v>
          </cell>
          <cell r="F2294">
            <v>7.11</v>
          </cell>
        </row>
        <row r="2295">
          <cell r="A2295" t="str">
            <v>097</v>
          </cell>
          <cell r="B2295" t="str">
            <v>Conexão PVC esgoto 100</v>
          </cell>
          <cell r="C2295" t="str">
            <v>un</v>
          </cell>
          <cell r="D2295">
            <v>1</v>
          </cell>
          <cell r="E2295">
            <v>4.18</v>
          </cell>
          <cell r="F2295">
            <v>4.18</v>
          </cell>
        </row>
        <row r="2296">
          <cell r="A2296" t="str">
            <v>300</v>
          </cell>
          <cell r="B2296" t="str">
            <v>Servente</v>
          </cell>
          <cell r="C2296" t="str">
            <v>h</v>
          </cell>
          <cell r="D2296">
            <v>0.32</v>
          </cell>
          <cell r="E2296">
            <v>3.51</v>
          </cell>
          <cell r="F2296" t="str">
            <v xml:space="preserve"> </v>
          </cell>
          <cell r="G2296">
            <v>1.1232</v>
          </cell>
        </row>
        <row r="2297">
          <cell r="A2297" t="str">
            <v>132</v>
          </cell>
          <cell r="B2297" t="str">
            <v>Encanador</v>
          </cell>
          <cell r="C2297" t="str">
            <v>h</v>
          </cell>
          <cell r="D2297">
            <v>0.32</v>
          </cell>
          <cell r="E2297">
            <v>5.380725</v>
          </cell>
          <cell r="F2297" t="str">
            <v xml:space="preserve"> </v>
          </cell>
          <cell r="G2297">
            <v>1.721832</v>
          </cell>
          <cell r="H2297" t="str">
            <v xml:space="preserve"> </v>
          </cell>
        </row>
        <row r="2298">
          <cell r="B2298" t="str">
            <v>Total sem BDI</v>
          </cell>
          <cell r="F2298">
            <v>11.29</v>
          </cell>
          <cell r="G2298">
            <v>2.8450319999999998</v>
          </cell>
          <cell r="H2298">
            <v>14.135031999999999</v>
          </cell>
        </row>
        <row r="2299">
          <cell r="B2299" t="str">
            <v>Total com BDI</v>
          </cell>
          <cell r="F2299">
            <v>14.68</v>
          </cell>
          <cell r="G2299">
            <v>3.7</v>
          </cell>
          <cell r="H2299">
            <v>18.38</v>
          </cell>
        </row>
        <row r="2301">
          <cell r="A2301" t="str">
            <v>10006</v>
          </cell>
          <cell r="B2301" t="str">
            <v>Ponto de esgoto p/ lavatório</v>
          </cell>
          <cell r="C2301" t="str">
            <v>pt</v>
          </cell>
          <cell r="F2301">
            <v>7.33</v>
          </cell>
          <cell r="G2301">
            <v>3.47</v>
          </cell>
          <cell r="H2301">
            <v>10.8</v>
          </cell>
        </row>
        <row r="2302">
          <cell r="A2302" t="str">
            <v>370</v>
          </cell>
          <cell r="B2302" t="str">
            <v>Tubo PVC 40 esgoto</v>
          </cell>
          <cell r="C2302" t="str">
            <v>ml</v>
          </cell>
          <cell r="D2302">
            <v>3</v>
          </cell>
          <cell r="E2302">
            <v>1</v>
          </cell>
          <cell r="F2302">
            <v>3</v>
          </cell>
        </row>
        <row r="2303">
          <cell r="A2303" t="str">
            <v>098</v>
          </cell>
          <cell r="B2303" t="str">
            <v>Conexão PVC esgoto 40</v>
          </cell>
          <cell r="C2303" t="str">
            <v>un</v>
          </cell>
          <cell r="D2303">
            <v>2</v>
          </cell>
          <cell r="E2303">
            <v>1.32</v>
          </cell>
          <cell r="F2303">
            <v>2.64</v>
          </cell>
        </row>
        <row r="2304">
          <cell r="A2304" t="str">
            <v>300</v>
          </cell>
          <cell r="B2304" t="str">
            <v>Servente</v>
          </cell>
          <cell r="C2304" t="str">
            <v>h</v>
          </cell>
          <cell r="D2304">
            <v>0.3</v>
          </cell>
          <cell r="E2304">
            <v>3.51</v>
          </cell>
          <cell r="F2304" t="str">
            <v xml:space="preserve"> </v>
          </cell>
          <cell r="G2304">
            <v>1.0529999999999999</v>
          </cell>
        </row>
        <row r="2305">
          <cell r="A2305" t="str">
            <v>132</v>
          </cell>
          <cell r="B2305" t="str">
            <v>Encanador</v>
          </cell>
          <cell r="C2305" t="str">
            <v>h</v>
          </cell>
          <cell r="D2305">
            <v>0.3</v>
          </cell>
          <cell r="E2305">
            <v>5.380725</v>
          </cell>
          <cell r="F2305" t="str">
            <v xml:space="preserve"> </v>
          </cell>
          <cell r="G2305">
            <v>1.6142174999999999</v>
          </cell>
          <cell r="H2305" t="str">
            <v xml:space="preserve"> </v>
          </cell>
        </row>
        <row r="2306">
          <cell r="B2306" t="str">
            <v>Total sem BDI</v>
          </cell>
          <cell r="F2306">
            <v>5.6400000000000006</v>
          </cell>
          <cell r="G2306">
            <v>2.6672174999999996</v>
          </cell>
          <cell r="H2306">
            <v>8.3072175000000001</v>
          </cell>
        </row>
        <row r="2307">
          <cell r="B2307" t="str">
            <v>Total com BDI</v>
          </cell>
          <cell r="F2307">
            <v>7.33</v>
          </cell>
          <cell r="G2307">
            <v>3.47</v>
          </cell>
          <cell r="H2307">
            <v>10.8</v>
          </cell>
        </row>
        <row r="2309">
          <cell r="A2309" t="str">
            <v>10007</v>
          </cell>
          <cell r="B2309" t="str">
            <v>Ponto de esgoto p/ Pia cozinha</v>
          </cell>
          <cell r="C2309" t="str">
            <v>pt</v>
          </cell>
          <cell r="F2309">
            <v>12.51</v>
          </cell>
          <cell r="G2309">
            <v>3.47</v>
          </cell>
          <cell r="H2309">
            <v>15.98</v>
          </cell>
        </row>
        <row r="2310">
          <cell r="A2310" t="str">
            <v>371</v>
          </cell>
          <cell r="B2310" t="str">
            <v>Tubo PVC 50 esgoto</v>
          </cell>
          <cell r="C2310" t="str">
            <v>ml</v>
          </cell>
          <cell r="D2310">
            <v>3</v>
          </cell>
          <cell r="E2310">
            <v>1.74</v>
          </cell>
          <cell r="F2310">
            <v>5.22</v>
          </cell>
        </row>
        <row r="2311">
          <cell r="A2311" t="str">
            <v>099</v>
          </cell>
          <cell r="B2311" t="str">
            <v>Conexão PVC esgoto 50</v>
          </cell>
          <cell r="C2311" t="str">
            <v>un</v>
          </cell>
          <cell r="D2311">
            <v>2</v>
          </cell>
          <cell r="E2311">
            <v>2.2000000000000002</v>
          </cell>
          <cell r="F2311">
            <v>4.4000000000000004</v>
          </cell>
        </row>
        <row r="2312">
          <cell r="A2312" t="str">
            <v>300</v>
          </cell>
          <cell r="B2312" t="str">
            <v>Servente</v>
          </cell>
          <cell r="C2312" t="str">
            <v>h</v>
          </cell>
          <cell r="D2312">
            <v>0.3</v>
          </cell>
          <cell r="E2312">
            <v>3.51</v>
          </cell>
          <cell r="F2312" t="str">
            <v xml:space="preserve"> </v>
          </cell>
          <cell r="G2312">
            <v>1.0529999999999999</v>
          </cell>
        </row>
        <row r="2313">
          <cell r="A2313" t="str">
            <v>132</v>
          </cell>
          <cell r="B2313" t="str">
            <v>Encanador</v>
          </cell>
          <cell r="C2313" t="str">
            <v>h</v>
          </cell>
          <cell r="D2313">
            <v>0.3</v>
          </cell>
          <cell r="E2313">
            <v>5.380725</v>
          </cell>
          <cell r="F2313" t="str">
            <v xml:space="preserve"> </v>
          </cell>
          <cell r="G2313">
            <v>1.6142174999999999</v>
          </cell>
          <cell r="H2313" t="str">
            <v xml:space="preserve"> </v>
          </cell>
        </row>
        <row r="2314">
          <cell r="B2314" t="str">
            <v>Total sem BDI</v>
          </cell>
          <cell r="F2314">
            <v>9.620000000000001</v>
          </cell>
          <cell r="G2314">
            <v>2.6672174999999996</v>
          </cell>
          <cell r="H2314">
            <v>12.287217500000001</v>
          </cell>
        </row>
        <row r="2315">
          <cell r="B2315" t="str">
            <v>Total com BDI</v>
          </cell>
          <cell r="F2315">
            <v>12.51</v>
          </cell>
          <cell r="G2315">
            <v>3.47</v>
          </cell>
          <cell r="H2315">
            <v>15.98</v>
          </cell>
        </row>
        <row r="2317">
          <cell r="A2317" t="str">
            <v>10008</v>
          </cell>
          <cell r="B2317" t="str">
            <v>Ponto de esgoto p/ bebedouro</v>
          </cell>
          <cell r="C2317" t="str">
            <v>pt</v>
          </cell>
          <cell r="F2317">
            <v>10.35</v>
          </cell>
          <cell r="G2317">
            <v>4.8499999999999996</v>
          </cell>
          <cell r="H2317">
            <v>15.2</v>
          </cell>
        </row>
        <row r="2318">
          <cell r="A2318" t="str">
            <v>370</v>
          </cell>
          <cell r="B2318" t="str">
            <v>Tubo PVC 40 esgoto</v>
          </cell>
          <cell r="C2318" t="str">
            <v>ml</v>
          </cell>
          <cell r="D2318">
            <v>4</v>
          </cell>
          <cell r="E2318">
            <v>1</v>
          </cell>
          <cell r="F2318">
            <v>4</v>
          </cell>
        </row>
        <row r="2319">
          <cell r="A2319" t="str">
            <v>098</v>
          </cell>
          <cell r="B2319" t="str">
            <v>Conexão PVC esgoto 40</v>
          </cell>
          <cell r="C2319" t="str">
            <v>un</v>
          </cell>
          <cell r="D2319">
            <v>3</v>
          </cell>
          <cell r="E2319">
            <v>1.32</v>
          </cell>
          <cell r="F2319">
            <v>3.96</v>
          </cell>
        </row>
        <row r="2320">
          <cell r="A2320" t="str">
            <v>300</v>
          </cell>
          <cell r="B2320" t="str">
            <v>Servente</v>
          </cell>
          <cell r="C2320" t="str">
            <v>h</v>
          </cell>
          <cell r="D2320">
            <v>0.42</v>
          </cell>
          <cell r="E2320">
            <v>3.51</v>
          </cell>
          <cell r="F2320" t="str">
            <v xml:space="preserve"> </v>
          </cell>
          <cell r="G2320">
            <v>1.4742</v>
          </cell>
        </row>
        <row r="2321">
          <cell r="A2321" t="str">
            <v>132</v>
          </cell>
          <cell r="B2321" t="str">
            <v>Encanador</v>
          </cell>
          <cell r="C2321" t="str">
            <v>h</v>
          </cell>
          <cell r="D2321">
            <v>0.42</v>
          </cell>
          <cell r="E2321">
            <v>5.380725</v>
          </cell>
          <cell r="F2321" t="str">
            <v xml:space="preserve"> </v>
          </cell>
          <cell r="G2321">
            <v>2.2599044999999998</v>
          </cell>
          <cell r="H2321" t="str">
            <v xml:space="preserve"> </v>
          </cell>
        </row>
        <row r="2322">
          <cell r="B2322" t="str">
            <v>Total sem BDI</v>
          </cell>
          <cell r="F2322">
            <v>7.96</v>
          </cell>
          <cell r="G2322">
            <v>3.7341044999999999</v>
          </cell>
          <cell r="H2322">
            <v>11.6941045</v>
          </cell>
        </row>
        <row r="2323">
          <cell r="B2323" t="str">
            <v>Total com BDI</v>
          </cell>
          <cell r="F2323">
            <v>10.35</v>
          </cell>
          <cell r="G2323">
            <v>4.8499999999999996</v>
          </cell>
          <cell r="H2323">
            <v>15.2</v>
          </cell>
        </row>
        <row r="2325">
          <cell r="A2325" t="str">
            <v>10009</v>
          </cell>
          <cell r="B2325" t="str">
            <v>Ponto de esgoto p/ cx. sifonada 50</v>
          </cell>
          <cell r="C2325" t="str">
            <v>pt</v>
          </cell>
          <cell r="F2325">
            <v>14.42</v>
          </cell>
          <cell r="G2325">
            <v>11.56</v>
          </cell>
          <cell r="H2325">
            <v>25.98</v>
          </cell>
        </row>
        <row r="2326">
          <cell r="A2326" t="str">
            <v>057</v>
          </cell>
          <cell r="B2326" t="str">
            <v>Caixa sifonada 150x150x50</v>
          </cell>
          <cell r="C2326" t="str">
            <v>un</v>
          </cell>
          <cell r="D2326">
            <v>1</v>
          </cell>
          <cell r="E2326">
            <v>7.15</v>
          </cell>
          <cell r="F2326">
            <v>7.15</v>
          </cell>
        </row>
        <row r="2327">
          <cell r="A2327" t="str">
            <v>371</v>
          </cell>
          <cell r="B2327" t="str">
            <v>Tubo PVC 50 esgoto</v>
          </cell>
          <cell r="C2327" t="str">
            <v>ml</v>
          </cell>
          <cell r="D2327">
            <v>1</v>
          </cell>
          <cell r="E2327">
            <v>1.74</v>
          </cell>
          <cell r="F2327">
            <v>1.74</v>
          </cell>
        </row>
        <row r="2328">
          <cell r="A2328" t="str">
            <v>099</v>
          </cell>
          <cell r="B2328" t="str">
            <v>Conexão PVC esgoto 50</v>
          </cell>
          <cell r="C2328" t="str">
            <v>un</v>
          </cell>
          <cell r="D2328">
            <v>1</v>
          </cell>
          <cell r="E2328">
            <v>2.2000000000000002</v>
          </cell>
          <cell r="F2328">
            <v>2.2000000000000002</v>
          </cell>
        </row>
        <row r="2329">
          <cell r="A2329" t="str">
            <v>300</v>
          </cell>
          <cell r="B2329" t="str">
            <v>Servente</v>
          </cell>
          <cell r="C2329" t="str">
            <v>h</v>
          </cell>
          <cell r="D2329">
            <v>1</v>
          </cell>
          <cell r="E2329">
            <v>3.51</v>
          </cell>
          <cell r="F2329" t="str">
            <v xml:space="preserve"> </v>
          </cell>
          <cell r="G2329">
            <v>3.51</v>
          </cell>
        </row>
        <row r="2330">
          <cell r="A2330" t="str">
            <v>132</v>
          </cell>
          <cell r="B2330" t="str">
            <v>Encanador</v>
          </cell>
          <cell r="C2330" t="str">
            <v>h</v>
          </cell>
          <cell r="D2330">
            <v>1</v>
          </cell>
          <cell r="E2330">
            <v>5.380725</v>
          </cell>
          <cell r="G2330">
            <v>5.380725</v>
          </cell>
        </row>
        <row r="2331">
          <cell r="B2331" t="str">
            <v>Total sem BDI</v>
          </cell>
          <cell r="F2331">
            <v>11.09</v>
          </cell>
          <cell r="G2331">
            <v>8.8907249999999998</v>
          </cell>
          <cell r="H2331">
            <v>19.980725</v>
          </cell>
        </row>
        <row r="2332">
          <cell r="B2332" t="str">
            <v>Total com BDI</v>
          </cell>
          <cell r="F2332">
            <v>14.42</v>
          </cell>
          <cell r="G2332">
            <v>11.56</v>
          </cell>
          <cell r="H2332">
            <v>25.98</v>
          </cell>
        </row>
        <row r="2334">
          <cell r="A2334" t="str">
            <v>10010</v>
          </cell>
          <cell r="B2334" t="str">
            <v>Ponto de esgoto p/ cx. sifonada 75</v>
          </cell>
          <cell r="C2334" t="str">
            <v>pt</v>
          </cell>
          <cell r="F2334">
            <v>18.02</v>
          </cell>
          <cell r="G2334">
            <v>12.71</v>
          </cell>
          <cell r="H2334">
            <v>30.73</v>
          </cell>
        </row>
        <row r="2335">
          <cell r="A2335" t="str">
            <v>058</v>
          </cell>
          <cell r="B2335" t="str">
            <v>Caixa sifonada 150x185x75</v>
          </cell>
          <cell r="C2335" t="str">
            <v>un</v>
          </cell>
          <cell r="D2335">
            <v>1</v>
          </cell>
          <cell r="E2335">
            <v>7.7</v>
          </cell>
          <cell r="F2335">
            <v>7.7</v>
          </cell>
        </row>
        <row r="2336">
          <cell r="A2336" t="str">
            <v>372</v>
          </cell>
          <cell r="B2336" t="str">
            <v>Tubo PVC 75 esgoto</v>
          </cell>
          <cell r="C2336" t="str">
            <v>ml</v>
          </cell>
          <cell r="D2336">
            <v>1</v>
          </cell>
          <cell r="E2336">
            <v>2.2000000000000002</v>
          </cell>
          <cell r="F2336">
            <v>2.2000000000000002</v>
          </cell>
        </row>
        <row r="2337">
          <cell r="A2337" t="str">
            <v>100</v>
          </cell>
          <cell r="B2337" t="str">
            <v>Conexão PVC esgoto 75</v>
          </cell>
          <cell r="C2337" t="str">
            <v>un</v>
          </cell>
          <cell r="D2337">
            <v>1</v>
          </cell>
          <cell r="E2337">
            <v>3.96</v>
          </cell>
          <cell r="F2337">
            <v>3.96</v>
          </cell>
        </row>
        <row r="2338">
          <cell r="A2338" t="str">
            <v>300</v>
          </cell>
          <cell r="B2338" t="str">
            <v>Servente</v>
          </cell>
          <cell r="C2338" t="str">
            <v>h</v>
          </cell>
          <cell r="D2338">
            <v>1.1000000000000001</v>
          </cell>
          <cell r="E2338">
            <v>3.51</v>
          </cell>
          <cell r="F2338" t="str">
            <v xml:space="preserve"> </v>
          </cell>
          <cell r="G2338">
            <v>3.8610000000000002</v>
          </cell>
        </row>
        <row r="2339">
          <cell r="A2339" t="str">
            <v>132</v>
          </cell>
          <cell r="B2339" t="str">
            <v>Encanador</v>
          </cell>
          <cell r="C2339" t="str">
            <v>h</v>
          </cell>
          <cell r="D2339">
            <v>1.1000000000000001</v>
          </cell>
          <cell r="E2339">
            <v>5.380725</v>
          </cell>
          <cell r="F2339" t="str">
            <v xml:space="preserve"> </v>
          </cell>
          <cell r="G2339">
            <v>5.9187975000000002</v>
          </cell>
          <cell r="H2339" t="str">
            <v xml:space="preserve"> </v>
          </cell>
        </row>
        <row r="2340">
          <cell r="B2340" t="str">
            <v>Total sem BDI</v>
          </cell>
          <cell r="F2340">
            <v>13.86</v>
          </cell>
          <cell r="G2340">
            <v>9.7797975000000008</v>
          </cell>
          <cell r="H2340">
            <v>23.6397975</v>
          </cell>
        </row>
        <row r="2341">
          <cell r="B2341" t="str">
            <v>Total com BDI</v>
          </cell>
          <cell r="F2341">
            <v>18.02</v>
          </cell>
          <cell r="G2341">
            <v>12.71</v>
          </cell>
          <cell r="H2341">
            <v>30.73</v>
          </cell>
        </row>
        <row r="2343">
          <cell r="A2343" t="str">
            <v>10011</v>
          </cell>
          <cell r="B2343" t="str">
            <v>Ponto caixa de inspeção (50x50)</v>
          </cell>
          <cell r="C2343" t="str">
            <v>pt</v>
          </cell>
          <cell r="F2343">
            <v>28.05</v>
          </cell>
          <cell r="G2343">
            <v>32.57</v>
          </cell>
          <cell r="H2343">
            <v>60.620000000000005</v>
          </cell>
        </row>
        <row r="2344">
          <cell r="A2344" t="str">
            <v>022</v>
          </cell>
          <cell r="B2344" t="str">
            <v>Areia média</v>
          </cell>
          <cell r="C2344" t="str">
            <v>m3</v>
          </cell>
          <cell r="D2344">
            <v>1.0999999999999999E-2</v>
          </cell>
          <cell r="E2344">
            <v>12</v>
          </cell>
          <cell r="F2344">
            <v>0.13200000000000001</v>
          </cell>
        </row>
        <row r="2345">
          <cell r="A2345" t="str">
            <v>078</v>
          </cell>
          <cell r="B2345" t="str">
            <v>cimento</v>
          </cell>
          <cell r="C2345" t="str">
            <v>kg</v>
          </cell>
          <cell r="D2345">
            <v>13.28</v>
          </cell>
          <cell r="E2345">
            <v>0.24</v>
          </cell>
          <cell r="F2345">
            <v>3.1871999999999998</v>
          </cell>
        </row>
        <row r="2346">
          <cell r="A2346" t="str">
            <v>036</v>
          </cell>
          <cell r="B2346" t="str">
            <v>Brita 1</v>
          </cell>
          <cell r="C2346" t="str">
            <v>m3</v>
          </cell>
          <cell r="D2346">
            <v>1.4E-2</v>
          </cell>
          <cell r="E2346">
            <v>30</v>
          </cell>
          <cell r="F2346">
            <v>0.42</v>
          </cell>
        </row>
        <row r="2347">
          <cell r="A2347" t="str">
            <v>004</v>
          </cell>
          <cell r="B2347" t="str">
            <v>Aço CA-50 1/4</v>
          </cell>
          <cell r="C2347" t="str">
            <v>kg</v>
          </cell>
          <cell r="D2347">
            <v>1.1000000000000001</v>
          </cell>
          <cell r="E2347">
            <v>1.3</v>
          </cell>
          <cell r="F2347">
            <v>1.4300000000000002</v>
          </cell>
        </row>
        <row r="2348">
          <cell r="A2348" t="str">
            <v>369</v>
          </cell>
          <cell r="B2348" t="str">
            <v>Tubo PVC 100 esgoto</v>
          </cell>
          <cell r="C2348" t="str">
            <v>ml</v>
          </cell>
          <cell r="D2348">
            <v>3</v>
          </cell>
          <cell r="E2348">
            <v>2.37</v>
          </cell>
          <cell r="F2348">
            <v>7.11</v>
          </cell>
        </row>
        <row r="2349">
          <cell r="A2349" t="str">
            <v>333</v>
          </cell>
          <cell r="B2349" t="str">
            <v>Tijolo maciço 5x10x20</v>
          </cell>
          <cell r="C2349" t="str">
            <v>un</v>
          </cell>
          <cell r="D2349">
            <v>93</v>
          </cell>
          <cell r="E2349">
            <v>0.1</v>
          </cell>
          <cell r="F2349">
            <v>9.3000000000000007</v>
          </cell>
        </row>
        <row r="2350">
          <cell r="A2350" t="str">
            <v>300</v>
          </cell>
          <cell r="B2350" t="str">
            <v>Servente</v>
          </cell>
          <cell r="C2350" t="str">
            <v>h</v>
          </cell>
          <cell r="D2350">
            <v>3</v>
          </cell>
          <cell r="E2350">
            <v>3.51</v>
          </cell>
          <cell r="F2350" t="str">
            <v xml:space="preserve"> </v>
          </cell>
          <cell r="G2350">
            <v>10.53</v>
          </cell>
        </row>
        <row r="2351">
          <cell r="A2351" t="str">
            <v>132</v>
          </cell>
          <cell r="B2351" t="str">
            <v>Encanador</v>
          </cell>
          <cell r="C2351" t="str">
            <v>h</v>
          </cell>
          <cell r="D2351">
            <v>1.2</v>
          </cell>
          <cell r="E2351">
            <v>5.380725</v>
          </cell>
          <cell r="F2351" t="str">
            <v xml:space="preserve"> </v>
          </cell>
          <cell r="G2351">
            <v>6.4568699999999994</v>
          </cell>
          <cell r="H2351" t="str">
            <v xml:space="preserve"> </v>
          </cell>
        </row>
        <row r="2352">
          <cell r="A2352" t="str">
            <v>254</v>
          </cell>
          <cell r="B2352" t="str">
            <v>Pedreiro</v>
          </cell>
          <cell r="C2352" t="str">
            <v>h</v>
          </cell>
          <cell r="D2352">
            <v>1.5</v>
          </cell>
          <cell r="E2352">
            <v>5.38</v>
          </cell>
          <cell r="G2352">
            <v>8.07</v>
          </cell>
        </row>
        <row r="2353">
          <cell r="B2353" t="str">
            <v>Total sem BDI</v>
          </cell>
          <cell r="F2353">
            <v>21.5792</v>
          </cell>
          <cell r="G2353">
            <v>25.05687</v>
          </cell>
          <cell r="H2353">
            <v>46.636070000000004</v>
          </cell>
        </row>
        <row r="2354">
          <cell r="B2354" t="str">
            <v>Total com BDI</v>
          </cell>
          <cell r="F2354">
            <v>28.05</v>
          </cell>
          <cell r="G2354">
            <v>32.57</v>
          </cell>
          <cell r="H2354">
            <v>60.620000000000005</v>
          </cell>
        </row>
        <row r="2356">
          <cell r="A2356" t="str">
            <v>10012</v>
          </cell>
          <cell r="B2356" t="str">
            <v>Ponto caixa de gordura (50x50)</v>
          </cell>
          <cell r="C2356" t="str">
            <v>pt</v>
          </cell>
          <cell r="F2356">
            <v>27.39</v>
          </cell>
          <cell r="G2356">
            <v>36.07</v>
          </cell>
          <cell r="H2356">
            <v>63.46</v>
          </cell>
        </row>
        <row r="2357">
          <cell r="A2357" t="str">
            <v>022</v>
          </cell>
          <cell r="B2357" t="str">
            <v>Areia média</v>
          </cell>
          <cell r="C2357" t="str">
            <v>m3</v>
          </cell>
          <cell r="D2357">
            <v>1.0999999999999999E-2</v>
          </cell>
          <cell r="E2357">
            <v>12</v>
          </cell>
          <cell r="F2357">
            <v>0.13200000000000001</v>
          </cell>
        </row>
        <row r="2358">
          <cell r="A2358" t="str">
            <v>078</v>
          </cell>
          <cell r="B2358" t="str">
            <v>cimento</v>
          </cell>
          <cell r="C2358" t="str">
            <v>kg</v>
          </cell>
          <cell r="D2358">
            <v>13.28</v>
          </cell>
          <cell r="E2358">
            <v>0.24</v>
          </cell>
          <cell r="F2358">
            <v>3.1871999999999998</v>
          </cell>
        </row>
        <row r="2359">
          <cell r="A2359" t="str">
            <v>036</v>
          </cell>
          <cell r="B2359" t="str">
            <v>Brita 1</v>
          </cell>
          <cell r="C2359" t="str">
            <v>m3</v>
          </cell>
          <cell r="D2359">
            <v>1.4E-2</v>
          </cell>
          <cell r="E2359">
            <v>30</v>
          </cell>
          <cell r="F2359">
            <v>0.42</v>
          </cell>
        </row>
        <row r="2360">
          <cell r="A2360" t="str">
            <v>004</v>
          </cell>
          <cell r="B2360" t="str">
            <v>Aço CA-50 1/4</v>
          </cell>
          <cell r="C2360" t="str">
            <v>kg</v>
          </cell>
          <cell r="D2360">
            <v>1.1000000000000001</v>
          </cell>
          <cell r="E2360">
            <v>1.3</v>
          </cell>
          <cell r="F2360">
            <v>1.4300000000000002</v>
          </cell>
        </row>
        <row r="2361">
          <cell r="A2361" t="str">
            <v>372</v>
          </cell>
          <cell r="B2361" t="str">
            <v>Tubo PVC 75 esgoto</v>
          </cell>
          <cell r="C2361" t="str">
            <v>ml</v>
          </cell>
          <cell r="D2361">
            <v>3</v>
          </cell>
          <cell r="E2361">
            <v>2.2000000000000002</v>
          </cell>
          <cell r="F2361">
            <v>6.6000000000000005</v>
          </cell>
        </row>
        <row r="2362">
          <cell r="A2362" t="str">
            <v>333</v>
          </cell>
          <cell r="B2362" t="str">
            <v>Tijolo maciço 5x10x20</v>
          </cell>
          <cell r="C2362" t="str">
            <v>un</v>
          </cell>
          <cell r="D2362">
            <v>93</v>
          </cell>
          <cell r="E2362">
            <v>0.1</v>
          </cell>
          <cell r="F2362">
            <v>9.3000000000000007</v>
          </cell>
        </row>
        <row r="2363">
          <cell r="A2363" t="str">
            <v>300</v>
          </cell>
          <cell r="B2363" t="str">
            <v>Servente</v>
          </cell>
          <cell r="C2363" t="str">
            <v>h</v>
          </cell>
          <cell r="D2363">
            <v>3</v>
          </cell>
          <cell r="E2363">
            <v>3.51</v>
          </cell>
          <cell r="F2363" t="str">
            <v xml:space="preserve"> </v>
          </cell>
          <cell r="G2363">
            <v>10.53</v>
          </cell>
        </row>
        <row r="2364">
          <cell r="A2364" t="str">
            <v>132</v>
          </cell>
          <cell r="B2364" t="str">
            <v>Encanador</v>
          </cell>
          <cell r="C2364" t="str">
            <v>h</v>
          </cell>
          <cell r="D2364">
            <v>1.2</v>
          </cell>
          <cell r="E2364">
            <v>5.380725</v>
          </cell>
          <cell r="F2364" t="str">
            <v xml:space="preserve"> </v>
          </cell>
          <cell r="G2364">
            <v>6.4568699999999994</v>
          </cell>
          <cell r="H2364" t="str">
            <v xml:space="preserve"> </v>
          </cell>
        </row>
        <row r="2365">
          <cell r="A2365" t="str">
            <v>254</v>
          </cell>
          <cell r="B2365" t="str">
            <v>Pedreiro</v>
          </cell>
          <cell r="C2365" t="str">
            <v>h</v>
          </cell>
          <cell r="D2365">
            <v>2</v>
          </cell>
          <cell r="E2365">
            <v>5.38</v>
          </cell>
          <cell r="G2365">
            <v>10.76</v>
          </cell>
        </row>
        <row r="2366">
          <cell r="B2366" t="str">
            <v>Total sem BDI</v>
          </cell>
          <cell r="F2366">
            <v>21.069200000000002</v>
          </cell>
          <cell r="G2366">
            <v>27.746870000000001</v>
          </cell>
          <cell r="H2366">
            <v>48.816070000000003</v>
          </cell>
        </row>
        <row r="2367">
          <cell r="B2367" t="str">
            <v>Total com BDI</v>
          </cell>
          <cell r="F2367">
            <v>27.39</v>
          </cell>
          <cell r="G2367">
            <v>36.07</v>
          </cell>
          <cell r="H2367">
            <v>63.46</v>
          </cell>
        </row>
        <row r="2369">
          <cell r="A2369" t="str">
            <v>10013</v>
          </cell>
          <cell r="B2369" t="str">
            <v>Ponto fossa séptica (300x110x150)</v>
          </cell>
          <cell r="C2369" t="str">
            <v>pt</v>
          </cell>
          <cell r="F2369">
            <v>364.59</v>
          </cell>
          <cell r="G2369">
            <v>336.39</v>
          </cell>
          <cell r="H2369">
            <v>700.98</v>
          </cell>
        </row>
        <row r="2370">
          <cell r="A2370" t="str">
            <v>022</v>
          </cell>
          <cell r="B2370" t="str">
            <v>Areia média</v>
          </cell>
          <cell r="C2370" t="str">
            <v>m3</v>
          </cell>
          <cell r="D2370">
            <v>1.5</v>
          </cell>
          <cell r="E2370">
            <v>12</v>
          </cell>
          <cell r="F2370">
            <v>18</v>
          </cell>
        </row>
        <row r="2371">
          <cell r="A2371" t="str">
            <v>059</v>
          </cell>
          <cell r="B2371" t="str">
            <v>Cal hidratada</v>
          </cell>
          <cell r="C2371" t="str">
            <v>kg</v>
          </cell>
          <cell r="D2371">
            <v>21.53</v>
          </cell>
          <cell r="E2371">
            <v>0.1</v>
          </cell>
          <cell r="F2371">
            <v>2.153</v>
          </cell>
        </row>
        <row r="2372">
          <cell r="A2372" t="str">
            <v>078</v>
          </cell>
          <cell r="B2372" t="str">
            <v>cimento</v>
          </cell>
          <cell r="C2372" t="str">
            <v>kg</v>
          </cell>
          <cell r="D2372">
            <v>430.79</v>
          </cell>
          <cell r="E2372">
            <v>0.24</v>
          </cell>
          <cell r="F2372">
            <v>103.3896</v>
          </cell>
        </row>
        <row r="2373">
          <cell r="A2373" t="str">
            <v>036</v>
          </cell>
          <cell r="B2373" t="str">
            <v>Brita 1</v>
          </cell>
          <cell r="C2373" t="str">
            <v>m3</v>
          </cell>
          <cell r="D2373">
            <v>0.91</v>
          </cell>
          <cell r="E2373">
            <v>30</v>
          </cell>
          <cell r="F2373">
            <v>27.3</v>
          </cell>
        </row>
        <row r="2374">
          <cell r="A2374" t="str">
            <v>037</v>
          </cell>
          <cell r="B2374" t="str">
            <v>Brita 2</v>
          </cell>
          <cell r="C2374" t="str">
            <v>m3</v>
          </cell>
          <cell r="D2374">
            <v>0.23</v>
          </cell>
          <cell r="E2374">
            <v>28</v>
          </cell>
          <cell r="F2374">
            <v>6.44</v>
          </cell>
        </row>
        <row r="2375">
          <cell r="A2375" t="str">
            <v>007</v>
          </cell>
          <cell r="B2375" t="str">
            <v>Aço CA-50 5/16</v>
          </cell>
          <cell r="C2375" t="str">
            <v>kg</v>
          </cell>
          <cell r="D2375">
            <v>30</v>
          </cell>
          <cell r="E2375">
            <v>1.17</v>
          </cell>
          <cell r="F2375">
            <v>35.099999999999994</v>
          </cell>
        </row>
        <row r="2376">
          <cell r="A2376" t="str">
            <v>222</v>
          </cell>
          <cell r="B2376" t="str">
            <v>Madeira para caixaria</v>
          </cell>
          <cell r="C2376" t="str">
            <v>dz</v>
          </cell>
          <cell r="D2376">
            <v>1</v>
          </cell>
          <cell r="E2376">
            <v>25</v>
          </cell>
          <cell r="F2376">
            <v>25</v>
          </cell>
        </row>
        <row r="2377">
          <cell r="A2377" t="str">
            <v>332</v>
          </cell>
          <cell r="B2377" t="str">
            <v>Tijolo 6 furos</v>
          </cell>
          <cell r="C2377" t="str">
            <v>un</v>
          </cell>
          <cell r="D2377">
            <v>476</v>
          </cell>
          <cell r="E2377">
            <v>0.1</v>
          </cell>
          <cell r="F2377">
            <v>47.6</v>
          </cell>
        </row>
        <row r="2378">
          <cell r="A2378" t="str">
            <v>369</v>
          </cell>
          <cell r="B2378" t="str">
            <v>Tubo PVC 100 esgoto</v>
          </cell>
          <cell r="C2378" t="str">
            <v>ml</v>
          </cell>
          <cell r="D2378">
            <v>3</v>
          </cell>
          <cell r="E2378">
            <v>2.37</v>
          </cell>
          <cell r="F2378">
            <v>7.11</v>
          </cell>
        </row>
        <row r="2379">
          <cell r="A2379" t="str">
            <v>097</v>
          </cell>
          <cell r="B2379" t="str">
            <v>Conexão PVC esgoto 100</v>
          </cell>
          <cell r="C2379" t="str">
            <v>un</v>
          </cell>
          <cell r="D2379">
            <v>2</v>
          </cell>
          <cell r="E2379">
            <v>4.18</v>
          </cell>
          <cell r="F2379">
            <v>8.36</v>
          </cell>
        </row>
        <row r="2380">
          <cell r="A2380" t="str">
            <v>300</v>
          </cell>
          <cell r="B2380" t="str">
            <v>Servente</v>
          </cell>
          <cell r="C2380" t="str">
            <v>h</v>
          </cell>
          <cell r="D2380">
            <v>40</v>
          </cell>
          <cell r="E2380">
            <v>3.51</v>
          </cell>
          <cell r="F2380" t="str">
            <v xml:space="preserve"> </v>
          </cell>
          <cell r="G2380">
            <v>140.39999999999998</v>
          </cell>
        </row>
        <row r="2381">
          <cell r="A2381" t="str">
            <v>132</v>
          </cell>
          <cell r="B2381" t="str">
            <v>Encanador</v>
          </cell>
          <cell r="C2381" t="str">
            <v>h</v>
          </cell>
          <cell r="D2381">
            <v>2</v>
          </cell>
          <cell r="E2381">
            <v>5.380725</v>
          </cell>
          <cell r="F2381" t="str">
            <v xml:space="preserve"> </v>
          </cell>
          <cell r="G2381">
            <v>10.76145</v>
          </cell>
          <cell r="H2381" t="str">
            <v xml:space="preserve"> </v>
          </cell>
        </row>
        <row r="2382">
          <cell r="A2382" t="str">
            <v>254</v>
          </cell>
          <cell r="B2382" t="str">
            <v>Pedreiro</v>
          </cell>
          <cell r="C2382" t="str">
            <v>h</v>
          </cell>
          <cell r="D2382">
            <v>20</v>
          </cell>
          <cell r="E2382">
            <v>5.38</v>
          </cell>
          <cell r="G2382">
            <v>107.6</v>
          </cell>
        </row>
        <row r="2383">
          <cell r="B2383" t="str">
            <v>Total sem BDI</v>
          </cell>
          <cell r="F2383">
            <v>280.45260000000002</v>
          </cell>
          <cell r="G2383">
            <v>258.76144999999997</v>
          </cell>
          <cell r="H2383">
            <v>539.21405000000004</v>
          </cell>
        </row>
        <row r="2384">
          <cell r="B2384" t="str">
            <v>Total com BDI</v>
          </cell>
          <cell r="F2384">
            <v>364.59</v>
          </cell>
          <cell r="G2384">
            <v>336.39</v>
          </cell>
          <cell r="H2384">
            <v>700.98</v>
          </cell>
        </row>
        <row r="2386">
          <cell r="A2386" t="str">
            <v>10014</v>
          </cell>
          <cell r="B2386" t="str">
            <v>Ponto sumidouro (300x110x150)</v>
          </cell>
          <cell r="C2386" t="str">
            <v>pt</v>
          </cell>
          <cell r="F2386">
            <v>372.2</v>
          </cell>
          <cell r="G2386">
            <v>301.42</v>
          </cell>
          <cell r="H2386">
            <v>673.62</v>
          </cell>
        </row>
        <row r="2387">
          <cell r="A2387" t="str">
            <v>022</v>
          </cell>
          <cell r="B2387" t="str">
            <v>Areia média</v>
          </cell>
          <cell r="C2387" t="str">
            <v>m3</v>
          </cell>
          <cell r="D2387">
            <v>1.19</v>
          </cell>
          <cell r="E2387">
            <v>12</v>
          </cell>
          <cell r="F2387">
            <v>14.28</v>
          </cell>
        </row>
        <row r="2388">
          <cell r="A2388" t="str">
            <v>078</v>
          </cell>
          <cell r="B2388" t="str">
            <v>cimento</v>
          </cell>
          <cell r="C2388" t="str">
            <v>kg</v>
          </cell>
          <cell r="D2388">
            <v>375</v>
          </cell>
          <cell r="E2388">
            <v>0.24</v>
          </cell>
          <cell r="F2388">
            <v>90</v>
          </cell>
        </row>
        <row r="2389">
          <cell r="A2389" t="str">
            <v>036</v>
          </cell>
          <cell r="B2389" t="str">
            <v>Brita 1</v>
          </cell>
          <cell r="C2389" t="str">
            <v>m3</v>
          </cell>
          <cell r="D2389">
            <v>0.73</v>
          </cell>
          <cell r="E2389">
            <v>30</v>
          </cell>
          <cell r="F2389">
            <v>21.9</v>
          </cell>
        </row>
        <row r="2390">
          <cell r="A2390" t="str">
            <v>037</v>
          </cell>
          <cell r="B2390" t="str">
            <v>Brita 2</v>
          </cell>
          <cell r="C2390" t="str">
            <v>m3</v>
          </cell>
          <cell r="D2390">
            <v>1.32</v>
          </cell>
          <cell r="E2390">
            <v>28</v>
          </cell>
          <cell r="F2390">
            <v>36.96</v>
          </cell>
        </row>
        <row r="2391">
          <cell r="A2391" t="str">
            <v>007</v>
          </cell>
          <cell r="B2391" t="str">
            <v>Aço CA-50 5/16</v>
          </cell>
          <cell r="C2391" t="str">
            <v>kg</v>
          </cell>
          <cell r="D2391">
            <v>30</v>
          </cell>
          <cell r="E2391">
            <v>1.17</v>
          </cell>
          <cell r="F2391">
            <v>35.099999999999994</v>
          </cell>
        </row>
        <row r="2392">
          <cell r="A2392" t="str">
            <v>222</v>
          </cell>
          <cell r="B2392" t="str">
            <v>Madeira para caixaria</v>
          </cell>
          <cell r="C2392" t="str">
            <v>dz</v>
          </cell>
          <cell r="D2392">
            <v>1</v>
          </cell>
          <cell r="E2392">
            <v>25</v>
          </cell>
          <cell r="F2392">
            <v>25</v>
          </cell>
        </row>
        <row r="2393">
          <cell r="A2393" t="str">
            <v>332</v>
          </cell>
          <cell r="B2393" t="str">
            <v>Tijolo 6 furos</v>
          </cell>
          <cell r="C2393" t="str">
            <v>un</v>
          </cell>
          <cell r="D2393">
            <v>476</v>
          </cell>
          <cell r="E2393">
            <v>0.1</v>
          </cell>
          <cell r="F2393">
            <v>47.6</v>
          </cell>
        </row>
        <row r="2394">
          <cell r="A2394" t="str">
            <v>369</v>
          </cell>
          <cell r="B2394" t="str">
            <v>Tubo PVC 100 esgoto</v>
          </cell>
          <cell r="C2394" t="str">
            <v>ml</v>
          </cell>
          <cell r="D2394">
            <v>3</v>
          </cell>
          <cell r="E2394">
            <v>2.37</v>
          </cell>
          <cell r="F2394">
            <v>7.11</v>
          </cell>
        </row>
        <row r="2395">
          <cell r="A2395" t="str">
            <v>097</v>
          </cell>
          <cell r="B2395" t="str">
            <v>Conexão PVC esgoto 100</v>
          </cell>
          <cell r="C2395" t="str">
            <v>un</v>
          </cell>
          <cell r="D2395">
            <v>2</v>
          </cell>
          <cell r="E2395">
            <v>4.18</v>
          </cell>
          <cell r="F2395">
            <v>8.36</v>
          </cell>
        </row>
        <row r="2396">
          <cell r="A2396" t="str">
            <v>300</v>
          </cell>
          <cell r="B2396" t="str">
            <v>Servente</v>
          </cell>
          <cell r="C2396" t="str">
            <v>h</v>
          </cell>
          <cell r="D2396">
            <v>40</v>
          </cell>
          <cell r="E2396">
            <v>3.51</v>
          </cell>
          <cell r="F2396" t="str">
            <v xml:space="preserve"> </v>
          </cell>
          <cell r="G2396">
            <v>140.39999999999998</v>
          </cell>
        </row>
        <row r="2397">
          <cell r="A2397" t="str">
            <v>132</v>
          </cell>
          <cell r="B2397" t="str">
            <v>Encanador</v>
          </cell>
          <cell r="C2397" t="str">
            <v>h</v>
          </cell>
          <cell r="D2397">
            <v>2</v>
          </cell>
          <cell r="E2397">
            <v>5.380725</v>
          </cell>
          <cell r="F2397" t="str">
            <v xml:space="preserve"> </v>
          </cell>
          <cell r="G2397">
            <v>10.76145</v>
          </cell>
          <cell r="H2397" t="str">
            <v xml:space="preserve"> </v>
          </cell>
        </row>
        <row r="2398">
          <cell r="A2398" t="str">
            <v>254</v>
          </cell>
          <cell r="B2398" t="str">
            <v>Pedreiro</v>
          </cell>
          <cell r="C2398" t="str">
            <v>h</v>
          </cell>
          <cell r="D2398">
            <v>15</v>
          </cell>
          <cell r="E2398">
            <v>5.38</v>
          </cell>
          <cell r="G2398">
            <v>80.7</v>
          </cell>
        </row>
        <row r="2399">
          <cell r="B2399" t="str">
            <v>Total sem BDI</v>
          </cell>
          <cell r="F2399">
            <v>286.31000000000006</v>
          </cell>
          <cell r="G2399">
            <v>231.86144999999999</v>
          </cell>
          <cell r="H2399">
            <v>518.17145000000005</v>
          </cell>
        </row>
        <row r="2400">
          <cell r="B2400" t="str">
            <v>Total com BDI</v>
          </cell>
          <cell r="F2400">
            <v>372.2</v>
          </cell>
          <cell r="G2400">
            <v>301.42</v>
          </cell>
          <cell r="H2400">
            <v>673.62</v>
          </cell>
        </row>
        <row r="2402">
          <cell r="A2402" t="str">
            <v>10017</v>
          </cell>
          <cell r="B2402" t="str">
            <v>Tubo de PVC solvável 25mm</v>
          </cell>
          <cell r="C2402" t="str">
            <v>ml</v>
          </cell>
          <cell r="F2402">
            <v>0.94</v>
          </cell>
          <cell r="G2402">
            <v>0.57999999999999996</v>
          </cell>
          <cell r="H2402">
            <v>1.52</v>
          </cell>
        </row>
        <row r="2403">
          <cell r="A2403" t="str">
            <v>016</v>
          </cell>
          <cell r="B2403" t="str">
            <v>Adesivo plástico</v>
          </cell>
          <cell r="C2403" t="str">
            <v>kg</v>
          </cell>
          <cell r="D2403">
            <v>5.0000000000000001E-3</v>
          </cell>
          <cell r="E2403">
            <v>13.2</v>
          </cell>
          <cell r="F2403">
            <v>6.6000000000000003E-2</v>
          </cell>
        </row>
        <row r="2404">
          <cell r="A2404" t="str">
            <v>373</v>
          </cell>
          <cell r="B2404" t="str">
            <v>Tubo de PVC solvável 25mm</v>
          </cell>
          <cell r="C2404" t="str">
            <v>ml</v>
          </cell>
          <cell r="D2404">
            <v>1</v>
          </cell>
          <cell r="E2404">
            <v>0.66</v>
          </cell>
          <cell r="F2404">
            <v>0.66</v>
          </cell>
        </row>
        <row r="2405">
          <cell r="A2405" t="str">
            <v>300</v>
          </cell>
          <cell r="B2405" t="str">
            <v>Servente</v>
          </cell>
          <cell r="C2405" t="str">
            <v>h</v>
          </cell>
          <cell r="D2405">
            <v>0.05</v>
          </cell>
          <cell r="E2405">
            <v>3.51</v>
          </cell>
          <cell r="F2405" t="str">
            <v xml:space="preserve"> </v>
          </cell>
          <cell r="G2405">
            <v>0.17549999999999999</v>
          </cell>
        </row>
        <row r="2406">
          <cell r="A2406" t="str">
            <v>132</v>
          </cell>
          <cell r="B2406" t="str">
            <v>Encanador</v>
          </cell>
          <cell r="C2406" t="str">
            <v>h</v>
          </cell>
          <cell r="D2406">
            <v>0.05</v>
          </cell>
          <cell r="E2406">
            <v>5.380725</v>
          </cell>
          <cell r="F2406" t="str">
            <v xml:space="preserve"> </v>
          </cell>
          <cell r="G2406">
            <v>0.26903625000000003</v>
          </cell>
          <cell r="H2406" t="str">
            <v xml:space="preserve"> </v>
          </cell>
        </row>
        <row r="2407">
          <cell r="B2407" t="str">
            <v>Total sem BDI</v>
          </cell>
          <cell r="F2407">
            <v>0.72599999999999998</v>
          </cell>
          <cell r="G2407">
            <v>0.44453625000000002</v>
          </cell>
          <cell r="H2407">
            <v>1.1705362500000001</v>
          </cell>
        </row>
        <row r="2408">
          <cell r="B2408" t="str">
            <v>Total com BDI</v>
          </cell>
          <cell r="F2408">
            <v>0.94</v>
          </cell>
          <cell r="G2408">
            <v>0.57999999999999996</v>
          </cell>
          <cell r="H2408">
            <v>1.52</v>
          </cell>
        </row>
        <row r="2410">
          <cell r="A2410" t="str">
            <v>10018</v>
          </cell>
          <cell r="B2410" t="str">
            <v>Conexão de PVC soldável 25mm</v>
          </cell>
          <cell r="C2410" t="str">
            <v>un</v>
          </cell>
          <cell r="F2410">
            <v>0.51</v>
          </cell>
          <cell r="G2410">
            <v>0.57999999999999996</v>
          </cell>
          <cell r="H2410">
            <v>1.0899999999999999</v>
          </cell>
        </row>
        <row r="2411">
          <cell r="A2411" t="str">
            <v>016</v>
          </cell>
          <cell r="B2411" t="str">
            <v>Adesivo plástico</v>
          </cell>
          <cell r="C2411" t="str">
            <v>kg</v>
          </cell>
          <cell r="D2411">
            <v>5.0000000000000001E-3</v>
          </cell>
          <cell r="E2411">
            <v>13.2</v>
          </cell>
          <cell r="F2411">
            <v>6.6000000000000003E-2</v>
          </cell>
        </row>
        <row r="2412">
          <cell r="A2412" t="str">
            <v>101</v>
          </cell>
          <cell r="B2412" t="str">
            <v>Conexão de PVC soldável 25mm</v>
          </cell>
          <cell r="C2412" t="str">
            <v>ml</v>
          </cell>
          <cell r="D2412">
            <v>1</v>
          </cell>
          <cell r="E2412">
            <v>0.33</v>
          </cell>
          <cell r="F2412">
            <v>0.33</v>
          </cell>
        </row>
        <row r="2413">
          <cell r="A2413" t="str">
            <v>300</v>
          </cell>
          <cell r="B2413" t="str">
            <v>Servente</v>
          </cell>
          <cell r="C2413" t="str">
            <v>h</v>
          </cell>
          <cell r="D2413">
            <v>0.05</v>
          </cell>
          <cell r="E2413">
            <v>3.51</v>
          </cell>
          <cell r="F2413" t="str">
            <v xml:space="preserve"> </v>
          </cell>
          <cell r="G2413">
            <v>0.17549999999999999</v>
          </cell>
        </row>
        <row r="2414">
          <cell r="A2414" t="str">
            <v>132</v>
          </cell>
          <cell r="B2414" t="str">
            <v>Encanador</v>
          </cell>
          <cell r="C2414" t="str">
            <v>h</v>
          </cell>
          <cell r="D2414">
            <v>0.05</v>
          </cell>
          <cell r="E2414">
            <v>5.380725</v>
          </cell>
          <cell r="F2414" t="str">
            <v xml:space="preserve"> </v>
          </cell>
          <cell r="G2414">
            <v>0.26903625000000003</v>
          </cell>
          <cell r="H2414" t="str">
            <v xml:space="preserve"> </v>
          </cell>
        </row>
        <row r="2415">
          <cell r="B2415" t="str">
            <v>Total sem BDI</v>
          </cell>
          <cell r="F2415">
            <v>0.39600000000000002</v>
          </cell>
          <cell r="G2415">
            <v>0.44453625000000002</v>
          </cell>
          <cell r="H2415">
            <v>0.84053624999999998</v>
          </cell>
        </row>
        <row r="2416">
          <cell r="B2416" t="str">
            <v>Total com BDI</v>
          </cell>
          <cell r="F2416">
            <v>0.51</v>
          </cell>
          <cell r="G2416">
            <v>0.57999999999999996</v>
          </cell>
          <cell r="H2416">
            <v>1.0899999999999999</v>
          </cell>
        </row>
        <row r="2418">
          <cell r="A2418" t="str">
            <v>10019</v>
          </cell>
          <cell r="B2418" t="str">
            <v>Tubo de PVC 40mm para esgoto</v>
          </cell>
          <cell r="C2418" t="str">
            <v>ml</v>
          </cell>
          <cell r="F2418">
            <v>1.33</v>
          </cell>
          <cell r="G2418">
            <v>0.69</v>
          </cell>
          <cell r="H2418">
            <v>2.02</v>
          </cell>
        </row>
        <row r="2419">
          <cell r="A2419" t="str">
            <v>016</v>
          </cell>
          <cell r="B2419" t="str">
            <v>Adesivo plástico</v>
          </cell>
          <cell r="C2419" t="str">
            <v>kg</v>
          </cell>
          <cell r="D2419">
            <v>2E-3</v>
          </cell>
          <cell r="E2419">
            <v>13.2</v>
          </cell>
          <cell r="F2419">
            <v>2.64E-2</v>
          </cell>
        </row>
        <row r="2420">
          <cell r="A2420" t="str">
            <v>370</v>
          </cell>
          <cell r="B2420" t="str">
            <v>Tubo PVC 40 esgoto</v>
          </cell>
          <cell r="C2420" t="str">
            <v>ml</v>
          </cell>
          <cell r="D2420">
            <v>1</v>
          </cell>
          <cell r="E2420">
            <v>1</v>
          </cell>
          <cell r="F2420">
            <v>1</v>
          </cell>
        </row>
        <row r="2421">
          <cell r="A2421" t="str">
            <v>300</v>
          </cell>
          <cell r="B2421" t="str">
            <v>Servente</v>
          </cell>
          <cell r="C2421" t="str">
            <v>h</v>
          </cell>
          <cell r="D2421">
            <v>0.06</v>
          </cell>
          <cell r="E2421">
            <v>3.51</v>
          </cell>
          <cell r="F2421" t="str">
            <v xml:space="preserve"> </v>
          </cell>
          <cell r="G2421">
            <v>0.21059999999999998</v>
          </cell>
        </row>
        <row r="2422">
          <cell r="A2422" t="str">
            <v>132</v>
          </cell>
          <cell r="B2422" t="str">
            <v>Encanador</v>
          </cell>
          <cell r="C2422" t="str">
            <v>h</v>
          </cell>
          <cell r="D2422">
            <v>0.06</v>
          </cell>
          <cell r="E2422">
            <v>5.380725</v>
          </cell>
          <cell r="F2422" t="str">
            <v xml:space="preserve"> </v>
          </cell>
          <cell r="G2422">
            <v>0.32284350000000001</v>
          </cell>
          <cell r="H2422" t="str">
            <v xml:space="preserve"> </v>
          </cell>
        </row>
        <row r="2423">
          <cell r="B2423" t="str">
            <v>Total sem BDI</v>
          </cell>
          <cell r="F2423">
            <v>1.0264</v>
          </cell>
          <cell r="G2423">
            <v>0.53344349999999996</v>
          </cell>
          <cell r="H2423">
            <v>1.5598434999999999</v>
          </cell>
        </row>
        <row r="2424">
          <cell r="B2424" t="str">
            <v>Total com BDI</v>
          </cell>
          <cell r="F2424">
            <v>1.33</v>
          </cell>
          <cell r="G2424">
            <v>0.69</v>
          </cell>
          <cell r="H2424">
            <v>2.02</v>
          </cell>
        </row>
        <row r="2426">
          <cell r="A2426" t="str">
            <v>10020</v>
          </cell>
          <cell r="B2426" t="str">
            <v>Conexão de PVC 40mm para esgoto</v>
          </cell>
          <cell r="C2426" t="str">
            <v>un</v>
          </cell>
          <cell r="F2426">
            <v>1.75</v>
          </cell>
          <cell r="G2426">
            <v>0.69</v>
          </cell>
          <cell r="H2426">
            <v>2.44</v>
          </cell>
        </row>
        <row r="2427">
          <cell r="A2427" t="str">
            <v>016</v>
          </cell>
          <cell r="B2427" t="str">
            <v>Adesivo plástico</v>
          </cell>
          <cell r="C2427" t="str">
            <v>kg</v>
          </cell>
          <cell r="D2427">
            <v>2E-3</v>
          </cell>
          <cell r="E2427">
            <v>13.2</v>
          </cell>
          <cell r="F2427">
            <v>2.64E-2</v>
          </cell>
        </row>
        <row r="2428">
          <cell r="A2428" t="str">
            <v>098</v>
          </cell>
          <cell r="B2428" t="str">
            <v>Conexão PVC soldável 40</v>
          </cell>
          <cell r="C2428" t="str">
            <v>un</v>
          </cell>
          <cell r="D2428">
            <v>1</v>
          </cell>
          <cell r="E2428">
            <v>1.32</v>
          </cell>
          <cell r="F2428">
            <v>1.32</v>
          </cell>
        </row>
        <row r="2429">
          <cell r="A2429" t="str">
            <v>300</v>
          </cell>
          <cell r="B2429" t="str">
            <v>Servente</v>
          </cell>
          <cell r="C2429" t="str">
            <v>h</v>
          </cell>
          <cell r="D2429">
            <v>0.06</v>
          </cell>
          <cell r="E2429">
            <v>3.51</v>
          </cell>
          <cell r="F2429" t="str">
            <v xml:space="preserve"> </v>
          </cell>
          <cell r="G2429">
            <v>0.21059999999999998</v>
          </cell>
        </row>
        <row r="2430">
          <cell r="A2430" t="str">
            <v>132</v>
          </cell>
          <cell r="B2430" t="str">
            <v>Encanador</v>
          </cell>
          <cell r="C2430" t="str">
            <v>h</v>
          </cell>
          <cell r="D2430">
            <v>0.06</v>
          </cell>
          <cell r="E2430">
            <v>5.380725</v>
          </cell>
          <cell r="F2430" t="str">
            <v xml:space="preserve"> </v>
          </cell>
          <cell r="G2430">
            <v>0.32284350000000001</v>
          </cell>
          <cell r="H2430" t="str">
            <v xml:space="preserve"> </v>
          </cell>
        </row>
        <row r="2431">
          <cell r="B2431" t="str">
            <v>Total sem BDI</v>
          </cell>
          <cell r="F2431">
            <v>1.3464</v>
          </cell>
          <cell r="G2431">
            <v>0.53344349999999996</v>
          </cell>
          <cell r="H2431">
            <v>1.8798435</v>
          </cell>
        </row>
        <row r="2432">
          <cell r="B2432" t="str">
            <v>Total com BDI</v>
          </cell>
          <cell r="F2432">
            <v>1.75</v>
          </cell>
          <cell r="G2432">
            <v>0.69</v>
          </cell>
          <cell r="H2432">
            <v>2.44</v>
          </cell>
        </row>
        <row r="2434">
          <cell r="A2434" t="str">
            <v>10025</v>
          </cell>
          <cell r="B2434" t="str">
            <v>Tubo de PVC 75mm para esgoto</v>
          </cell>
          <cell r="C2434" t="str">
            <v>ml</v>
          </cell>
          <cell r="F2434">
            <v>2.95</v>
          </cell>
          <cell r="G2434">
            <v>0.92</v>
          </cell>
          <cell r="H2434">
            <v>3.87</v>
          </cell>
        </row>
        <row r="2435">
          <cell r="A2435" t="str">
            <v>016</v>
          </cell>
          <cell r="B2435" t="str">
            <v>Adesivo plástico</v>
          </cell>
          <cell r="C2435" t="str">
            <v>kg</v>
          </cell>
          <cell r="D2435">
            <v>5.0000000000000001E-3</v>
          </cell>
          <cell r="E2435">
            <v>13.2</v>
          </cell>
          <cell r="F2435">
            <v>6.6000000000000003E-2</v>
          </cell>
        </row>
        <row r="2436">
          <cell r="A2436" t="str">
            <v>372</v>
          </cell>
          <cell r="B2436" t="str">
            <v xml:space="preserve">Tubo PVC 75 esgoto </v>
          </cell>
          <cell r="C2436" t="str">
            <v>ml</v>
          </cell>
          <cell r="D2436">
            <v>1</v>
          </cell>
          <cell r="E2436">
            <v>2.2000000000000002</v>
          </cell>
          <cell r="F2436">
            <v>2.2000000000000002</v>
          </cell>
        </row>
        <row r="2437">
          <cell r="A2437" t="str">
            <v>300</v>
          </cell>
          <cell r="B2437" t="str">
            <v>Servente</v>
          </cell>
          <cell r="C2437" t="str">
            <v>h</v>
          </cell>
          <cell r="D2437">
            <v>0.08</v>
          </cell>
          <cell r="E2437">
            <v>3.51</v>
          </cell>
          <cell r="F2437" t="str">
            <v xml:space="preserve"> </v>
          </cell>
          <cell r="G2437">
            <v>0.28079999999999999</v>
          </cell>
        </row>
        <row r="2438">
          <cell r="A2438" t="str">
            <v>132</v>
          </cell>
          <cell r="B2438" t="str">
            <v>Encanador</v>
          </cell>
          <cell r="C2438" t="str">
            <v>h</v>
          </cell>
          <cell r="D2438">
            <v>0.08</v>
          </cell>
          <cell r="E2438">
            <v>5.380725</v>
          </cell>
          <cell r="F2438" t="str">
            <v xml:space="preserve"> </v>
          </cell>
          <cell r="G2438">
            <v>0.43045800000000001</v>
          </cell>
          <cell r="H2438" t="str">
            <v xml:space="preserve"> </v>
          </cell>
        </row>
        <row r="2439">
          <cell r="B2439" t="str">
            <v>Total sem BDI</v>
          </cell>
          <cell r="F2439">
            <v>2.266</v>
          </cell>
          <cell r="G2439">
            <v>0.71125799999999995</v>
          </cell>
          <cell r="H2439">
            <v>2.977258</v>
          </cell>
        </row>
        <row r="2440">
          <cell r="B2440" t="str">
            <v>Total com BDI</v>
          </cell>
          <cell r="F2440">
            <v>2.95</v>
          </cell>
          <cell r="G2440">
            <v>0.92</v>
          </cell>
          <cell r="H2440">
            <v>3.87</v>
          </cell>
        </row>
        <row r="2442">
          <cell r="A2442" t="str">
            <v>10021</v>
          </cell>
          <cell r="B2442" t="str">
            <v>Tubo de PVC 100mm para esgoto</v>
          </cell>
          <cell r="C2442" t="str">
            <v>ml</v>
          </cell>
          <cell r="F2442">
            <v>3.17</v>
          </cell>
          <cell r="G2442">
            <v>0.92</v>
          </cell>
          <cell r="H2442">
            <v>4.09</v>
          </cell>
        </row>
        <row r="2443">
          <cell r="A2443" t="str">
            <v>016</v>
          </cell>
          <cell r="B2443" t="str">
            <v>Adesivo plástico</v>
          </cell>
          <cell r="C2443" t="str">
            <v>kg</v>
          </cell>
          <cell r="D2443">
            <v>5.0000000000000001E-3</v>
          </cell>
          <cell r="E2443">
            <v>13.2</v>
          </cell>
          <cell r="F2443">
            <v>6.6000000000000003E-2</v>
          </cell>
        </row>
        <row r="2444">
          <cell r="A2444" t="str">
            <v>369</v>
          </cell>
          <cell r="B2444" t="str">
            <v xml:space="preserve">Tubo PVC 100 esgoto </v>
          </cell>
          <cell r="C2444" t="str">
            <v>ml</v>
          </cell>
          <cell r="D2444">
            <v>1</v>
          </cell>
          <cell r="E2444">
            <v>2.37</v>
          </cell>
          <cell r="F2444">
            <v>2.37</v>
          </cell>
        </row>
        <row r="2445">
          <cell r="A2445" t="str">
            <v>300</v>
          </cell>
          <cell r="B2445" t="str">
            <v>Servente</v>
          </cell>
          <cell r="C2445" t="str">
            <v>h</v>
          </cell>
          <cell r="D2445">
            <v>0.08</v>
          </cell>
          <cell r="E2445">
            <v>3.51</v>
          </cell>
          <cell r="F2445" t="str">
            <v xml:space="preserve"> </v>
          </cell>
          <cell r="G2445">
            <v>0.28079999999999999</v>
          </cell>
        </row>
        <row r="2446">
          <cell r="A2446" t="str">
            <v>132</v>
          </cell>
          <cell r="B2446" t="str">
            <v>Encanador</v>
          </cell>
          <cell r="C2446" t="str">
            <v>h</v>
          </cell>
          <cell r="D2446">
            <v>0.08</v>
          </cell>
          <cell r="E2446">
            <v>5.380725</v>
          </cell>
          <cell r="F2446" t="str">
            <v xml:space="preserve"> </v>
          </cell>
          <cell r="G2446">
            <v>0.43045800000000001</v>
          </cell>
          <cell r="H2446" t="str">
            <v xml:space="preserve"> </v>
          </cell>
        </row>
        <row r="2447">
          <cell r="B2447" t="str">
            <v>Total sem BDI</v>
          </cell>
          <cell r="F2447">
            <v>2.4359999999999999</v>
          </cell>
          <cell r="G2447">
            <v>0.71125799999999995</v>
          </cell>
          <cell r="H2447">
            <v>3.1472579999999999</v>
          </cell>
        </row>
        <row r="2448">
          <cell r="B2448" t="str">
            <v>Total com BDI</v>
          </cell>
          <cell r="F2448">
            <v>3.17</v>
          </cell>
          <cell r="G2448">
            <v>0.92</v>
          </cell>
          <cell r="H2448">
            <v>4.09</v>
          </cell>
        </row>
        <row r="2450">
          <cell r="A2450" t="str">
            <v>10022</v>
          </cell>
          <cell r="B2450" t="str">
            <v>Conexão PVC 100mm para esgoto</v>
          </cell>
          <cell r="C2450" t="str">
            <v>un</v>
          </cell>
          <cell r="F2450">
            <v>5.52</v>
          </cell>
          <cell r="G2450">
            <v>0.92</v>
          </cell>
          <cell r="H2450">
            <v>6.4399999999999995</v>
          </cell>
        </row>
        <row r="2451">
          <cell r="A2451" t="str">
            <v>016</v>
          </cell>
          <cell r="B2451" t="str">
            <v>Adesivo plástico</v>
          </cell>
          <cell r="C2451" t="str">
            <v>kg</v>
          </cell>
          <cell r="D2451">
            <v>5.0000000000000001E-3</v>
          </cell>
          <cell r="E2451">
            <v>13.2</v>
          </cell>
          <cell r="F2451">
            <v>6.6000000000000003E-2</v>
          </cell>
        </row>
        <row r="2452">
          <cell r="A2452" t="str">
            <v>097</v>
          </cell>
          <cell r="B2452" t="str">
            <v>Conexão PVC  esgoto 100</v>
          </cell>
          <cell r="C2452" t="str">
            <v>un</v>
          </cell>
          <cell r="D2452">
            <v>1</v>
          </cell>
          <cell r="E2452">
            <v>4.18</v>
          </cell>
          <cell r="F2452">
            <v>4.18</v>
          </cell>
        </row>
        <row r="2453">
          <cell r="A2453" t="str">
            <v>300</v>
          </cell>
          <cell r="B2453" t="str">
            <v>Servente</v>
          </cell>
          <cell r="C2453" t="str">
            <v>h</v>
          </cell>
          <cell r="D2453">
            <v>0.08</v>
          </cell>
          <cell r="E2453">
            <v>3.51</v>
          </cell>
          <cell r="F2453" t="str">
            <v xml:space="preserve"> </v>
          </cell>
          <cell r="G2453">
            <v>0.28079999999999999</v>
          </cell>
        </row>
        <row r="2454">
          <cell r="A2454" t="str">
            <v>132</v>
          </cell>
          <cell r="B2454" t="str">
            <v>Encanador</v>
          </cell>
          <cell r="C2454" t="str">
            <v>h</v>
          </cell>
          <cell r="D2454">
            <v>0.08</v>
          </cell>
          <cell r="E2454">
            <v>5.380725</v>
          </cell>
          <cell r="F2454" t="str">
            <v xml:space="preserve"> </v>
          </cell>
          <cell r="G2454">
            <v>0.43045800000000001</v>
          </cell>
          <cell r="H2454" t="str">
            <v xml:space="preserve"> </v>
          </cell>
        </row>
        <row r="2455">
          <cell r="B2455" t="str">
            <v>Total sem BDI</v>
          </cell>
          <cell r="F2455">
            <v>4.2459999999999996</v>
          </cell>
          <cell r="G2455">
            <v>0.71125799999999995</v>
          </cell>
          <cell r="H2455">
            <v>4.9572579999999995</v>
          </cell>
        </row>
        <row r="2456">
          <cell r="B2456" t="str">
            <v>Total com BDI</v>
          </cell>
          <cell r="F2456">
            <v>5.52</v>
          </cell>
          <cell r="G2456">
            <v>0.92</v>
          </cell>
          <cell r="H2456">
            <v>6.4399999999999995</v>
          </cell>
        </row>
        <row r="2458">
          <cell r="A2458" t="str">
            <v>10023</v>
          </cell>
          <cell r="B2458" t="str">
            <v>Tubo de PVC 150mm para esgoto</v>
          </cell>
          <cell r="C2458" t="str">
            <v>ml</v>
          </cell>
          <cell r="F2458">
            <v>9.5299999999999994</v>
          </cell>
          <cell r="G2458">
            <v>0.92</v>
          </cell>
          <cell r="H2458">
            <v>10.45</v>
          </cell>
        </row>
        <row r="2459">
          <cell r="A2459" t="str">
            <v>016</v>
          </cell>
          <cell r="B2459" t="str">
            <v>Adesivo plástico</v>
          </cell>
          <cell r="C2459" t="str">
            <v>kg</v>
          </cell>
          <cell r="D2459">
            <v>7.0000000000000001E-3</v>
          </cell>
          <cell r="E2459">
            <v>13.2</v>
          </cell>
          <cell r="F2459">
            <v>9.2399999999999996E-2</v>
          </cell>
        </row>
        <row r="2460">
          <cell r="A2460" t="str">
            <v>682</v>
          </cell>
          <cell r="B2460" t="str">
            <v xml:space="preserve">Tubo PVC 150 esgoto </v>
          </cell>
          <cell r="C2460" t="str">
            <v>ml</v>
          </cell>
          <cell r="D2460">
            <v>1</v>
          </cell>
          <cell r="E2460">
            <v>7.24</v>
          </cell>
          <cell r="F2460">
            <v>7.24</v>
          </cell>
        </row>
        <row r="2461">
          <cell r="A2461" t="str">
            <v>300</v>
          </cell>
          <cell r="B2461" t="str">
            <v>Servente</v>
          </cell>
          <cell r="C2461" t="str">
            <v>h</v>
          </cell>
          <cell r="D2461">
            <v>0.08</v>
          </cell>
          <cell r="E2461">
            <v>3.51</v>
          </cell>
          <cell r="F2461" t="str">
            <v xml:space="preserve"> </v>
          </cell>
          <cell r="G2461">
            <v>0.28079999999999999</v>
          </cell>
        </row>
        <row r="2462">
          <cell r="A2462" t="str">
            <v>132</v>
          </cell>
          <cell r="B2462" t="str">
            <v>Encanador</v>
          </cell>
          <cell r="C2462" t="str">
            <v>h</v>
          </cell>
          <cell r="D2462">
            <v>0.08</v>
          </cell>
          <cell r="E2462">
            <v>5.380725</v>
          </cell>
          <cell r="F2462" t="str">
            <v xml:space="preserve"> </v>
          </cell>
          <cell r="G2462">
            <v>0.43045800000000001</v>
          </cell>
          <cell r="H2462" t="str">
            <v xml:space="preserve"> </v>
          </cell>
        </row>
        <row r="2463">
          <cell r="B2463" t="str">
            <v>Total sem BDI</v>
          </cell>
          <cell r="F2463">
            <v>7.3323999999999998</v>
          </cell>
          <cell r="G2463">
            <v>0.71125799999999995</v>
          </cell>
          <cell r="H2463">
            <v>8.0436580000000006</v>
          </cell>
        </row>
        <row r="2464">
          <cell r="B2464" t="str">
            <v>Total com BDI</v>
          </cell>
          <cell r="F2464">
            <v>9.5299999999999994</v>
          </cell>
          <cell r="G2464">
            <v>0.92</v>
          </cell>
          <cell r="H2464">
            <v>10.45</v>
          </cell>
        </row>
        <row r="2466">
          <cell r="A2466" t="str">
            <v>10024</v>
          </cell>
          <cell r="B2466" t="str">
            <v>Tubo de PVC 300mm para esgoto</v>
          </cell>
          <cell r="C2466" t="str">
            <v>ml</v>
          </cell>
          <cell r="F2466">
            <v>30.97</v>
          </cell>
          <cell r="G2466">
            <v>0.92</v>
          </cell>
          <cell r="H2466">
            <v>31.89</v>
          </cell>
        </row>
        <row r="2467">
          <cell r="A2467" t="str">
            <v>016</v>
          </cell>
          <cell r="B2467" t="str">
            <v>Adesivo plástico</v>
          </cell>
          <cell r="C2467" t="str">
            <v>kg</v>
          </cell>
          <cell r="D2467">
            <v>7.0000000000000001E-3</v>
          </cell>
          <cell r="E2467">
            <v>13.2</v>
          </cell>
          <cell r="F2467">
            <v>9.2399999999999996E-2</v>
          </cell>
        </row>
        <row r="2468">
          <cell r="A2468" t="str">
            <v>701</v>
          </cell>
          <cell r="B2468" t="str">
            <v xml:space="preserve">Tubo PVC 300mm esgoto </v>
          </cell>
          <cell r="C2468" t="str">
            <v>ml</v>
          </cell>
          <cell r="D2468">
            <v>1</v>
          </cell>
          <cell r="E2468">
            <v>23.73</v>
          </cell>
          <cell r="F2468">
            <v>23.73</v>
          </cell>
        </row>
        <row r="2469">
          <cell r="A2469" t="str">
            <v>300</v>
          </cell>
          <cell r="B2469" t="str">
            <v>Servente</v>
          </cell>
          <cell r="C2469" t="str">
            <v>h</v>
          </cell>
          <cell r="D2469">
            <v>0.08</v>
          </cell>
          <cell r="E2469">
            <v>3.51</v>
          </cell>
          <cell r="F2469" t="str">
            <v xml:space="preserve"> </v>
          </cell>
          <cell r="G2469">
            <v>0.28079999999999999</v>
          </cell>
        </row>
        <row r="2470">
          <cell r="A2470" t="str">
            <v>132</v>
          </cell>
          <cell r="B2470" t="str">
            <v>Encanador</v>
          </cell>
          <cell r="C2470" t="str">
            <v>h</v>
          </cell>
          <cell r="D2470">
            <v>0.08</v>
          </cell>
          <cell r="E2470">
            <v>5.380725</v>
          </cell>
          <cell r="F2470" t="str">
            <v xml:space="preserve"> </v>
          </cell>
          <cell r="G2470">
            <v>0.43045800000000001</v>
          </cell>
          <cell r="H2470" t="str">
            <v xml:space="preserve"> </v>
          </cell>
        </row>
        <row r="2471">
          <cell r="B2471" t="str">
            <v>Total sem BDI</v>
          </cell>
          <cell r="F2471">
            <v>23.822400000000002</v>
          </cell>
          <cell r="G2471">
            <v>0.71125799999999995</v>
          </cell>
          <cell r="H2471">
            <v>24.533658000000003</v>
          </cell>
        </row>
        <row r="2472">
          <cell r="B2472" t="str">
            <v>Total com BDI</v>
          </cell>
          <cell r="F2472">
            <v>30.97</v>
          </cell>
          <cell r="G2472">
            <v>0.92</v>
          </cell>
          <cell r="H2472">
            <v>31.89</v>
          </cell>
        </row>
        <row r="2474">
          <cell r="A2474" t="str">
            <v>10026</v>
          </cell>
          <cell r="B2474" t="str">
            <v>Tubo de PVC 200mm para esgoto</v>
          </cell>
          <cell r="C2474" t="str">
            <v>ml</v>
          </cell>
          <cell r="F2474">
            <v>14.39</v>
          </cell>
          <cell r="G2474">
            <v>0.92</v>
          </cell>
          <cell r="H2474">
            <v>15.31</v>
          </cell>
        </row>
        <row r="2475">
          <cell r="A2475" t="str">
            <v>016</v>
          </cell>
          <cell r="B2475" t="str">
            <v>Adesivo plástico</v>
          </cell>
          <cell r="C2475" t="str">
            <v>kg</v>
          </cell>
          <cell r="D2475">
            <v>7.0000000000000001E-3</v>
          </cell>
          <cell r="E2475">
            <v>13.2</v>
          </cell>
          <cell r="F2475">
            <v>9.2399999999999996E-2</v>
          </cell>
        </row>
        <row r="2476">
          <cell r="A2476" t="str">
            <v>683</v>
          </cell>
          <cell r="B2476" t="str">
            <v xml:space="preserve">Tubo PVC 200mm esgoto </v>
          </cell>
          <cell r="C2476" t="str">
            <v>ml</v>
          </cell>
          <cell r="D2476">
            <v>1</v>
          </cell>
          <cell r="E2476">
            <v>10.98</v>
          </cell>
          <cell r="F2476">
            <v>10.98</v>
          </cell>
        </row>
        <row r="2477">
          <cell r="A2477" t="str">
            <v>300</v>
          </cell>
          <cell r="B2477" t="str">
            <v>Servente</v>
          </cell>
          <cell r="C2477" t="str">
            <v>h</v>
          </cell>
          <cell r="D2477">
            <v>0.08</v>
          </cell>
          <cell r="E2477">
            <v>3.51</v>
          </cell>
          <cell r="F2477" t="str">
            <v xml:space="preserve"> </v>
          </cell>
          <cell r="G2477">
            <v>0.28079999999999999</v>
          </cell>
        </row>
        <row r="2478">
          <cell r="A2478" t="str">
            <v>132</v>
          </cell>
          <cell r="B2478" t="str">
            <v>Encanador</v>
          </cell>
          <cell r="C2478" t="str">
            <v>h</v>
          </cell>
          <cell r="D2478">
            <v>0.08</v>
          </cell>
          <cell r="E2478">
            <v>5.380725</v>
          </cell>
          <cell r="F2478" t="str">
            <v xml:space="preserve"> </v>
          </cell>
          <cell r="G2478">
            <v>0.43045800000000001</v>
          </cell>
          <cell r="H2478" t="str">
            <v xml:space="preserve"> </v>
          </cell>
        </row>
        <row r="2479">
          <cell r="B2479" t="str">
            <v>Total sem BDI</v>
          </cell>
          <cell r="F2479">
            <v>11.0724</v>
          </cell>
          <cell r="G2479">
            <v>0.71125799999999995</v>
          </cell>
          <cell r="H2479">
            <v>11.783657999999999</v>
          </cell>
        </row>
        <row r="2480">
          <cell r="B2480" t="str">
            <v>Total com BDI</v>
          </cell>
          <cell r="F2480">
            <v>14.39</v>
          </cell>
          <cell r="G2480">
            <v>0.92</v>
          </cell>
          <cell r="H2480">
            <v>15.31</v>
          </cell>
        </row>
        <row r="2482">
          <cell r="A2482" t="str">
            <v>11000</v>
          </cell>
          <cell r="B2482" t="str">
            <v>INSTALAÇÕES ELÉTRICAS</v>
          </cell>
        </row>
        <row r="2484">
          <cell r="A2484" t="str">
            <v>11022</v>
          </cell>
          <cell r="B2484" t="str">
            <v>Ponto entrada geral de energia aério</v>
          </cell>
          <cell r="C2484" t="str">
            <v>pt</v>
          </cell>
          <cell r="F2484">
            <v>164.59</v>
          </cell>
          <cell r="G2484">
            <v>119.25</v>
          </cell>
          <cell r="H2484">
            <v>283.84000000000003</v>
          </cell>
        </row>
        <row r="2485">
          <cell r="A2485" t="str">
            <v>277</v>
          </cell>
          <cell r="B2485" t="str">
            <v>Quadro medição alu. trifásico</v>
          </cell>
          <cell r="C2485" t="str">
            <v>un</v>
          </cell>
          <cell r="D2485">
            <v>1</v>
          </cell>
          <cell r="E2485">
            <v>13.06</v>
          </cell>
          <cell r="F2485">
            <v>13.06</v>
          </cell>
        </row>
        <row r="2486">
          <cell r="A2486" t="str">
            <v>127</v>
          </cell>
          <cell r="B2486" t="str">
            <v>Eletroduto PVC rígido 1 1/2</v>
          </cell>
          <cell r="C2486" t="str">
            <v>ml</v>
          </cell>
          <cell r="D2486">
            <v>5</v>
          </cell>
          <cell r="E2486">
            <v>2.04</v>
          </cell>
          <cell r="F2486">
            <v>10.199999999999999</v>
          </cell>
        </row>
        <row r="2487">
          <cell r="A2487" t="str">
            <v>087</v>
          </cell>
          <cell r="B2487" t="str">
            <v>Conexão eletroduto PVC 1 1/2</v>
          </cell>
          <cell r="C2487" t="str">
            <v>un</v>
          </cell>
          <cell r="D2487">
            <v>5</v>
          </cell>
          <cell r="E2487">
            <v>1.23</v>
          </cell>
          <cell r="F2487">
            <v>6.15</v>
          </cell>
        </row>
        <row r="2488">
          <cell r="A2488" t="str">
            <v>391</v>
          </cell>
          <cell r="B2488" t="str">
            <v>Braquete trifásica</v>
          </cell>
          <cell r="C2488" t="str">
            <v>un</v>
          </cell>
          <cell r="D2488">
            <v>1</v>
          </cell>
          <cell r="E2488">
            <v>12.1</v>
          </cell>
          <cell r="F2488">
            <v>12.1</v>
          </cell>
        </row>
        <row r="2489">
          <cell r="A2489" t="str">
            <v>044</v>
          </cell>
          <cell r="B2489" t="str">
            <v>Cabo isolado 10mm2</v>
          </cell>
          <cell r="C2489" t="str">
            <v>ml</v>
          </cell>
          <cell r="D2489">
            <v>50</v>
          </cell>
          <cell r="E2489">
            <v>1.1299999999999999</v>
          </cell>
          <cell r="F2489">
            <v>56.499999999999993</v>
          </cell>
        </row>
        <row r="2490">
          <cell r="A2490" t="str">
            <v>115</v>
          </cell>
          <cell r="B2490" t="str">
            <v>Disjuntor trifásico 50A</v>
          </cell>
          <cell r="C2490" t="str">
            <v>un</v>
          </cell>
          <cell r="D2490">
            <v>1</v>
          </cell>
          <cell r="E2490">
            <v>28.6</v>
          </cell>
          <cell r="F2490">
            <v>28.6</v>
          </cell>
        </row>
        <row r="2491">
          <cell r="A2491" t="str">
            <v>300</v>
          </cell>
          <cell r="B2491" t="str">
            <v>Servente</v>
          </cell>
          <cell r="C2491" t="str">
            <v>h</v>
          </cell>
          <cell r="D2491">
            <v>9</v>
          </cell>
          <cell r="E2491">
            <v>3.51</v>
          </cell>
          <cell r="G2491">
            <v>31.589999999999996</v>
          </cell>
        </row>
        <row r="2492">
          <cell r="A2492" t="str">
            <v>254</v>
          </cell>
          <cell r="B2492" t="str">
            <v>Pedreiro</v>
          </cell>
          <cell r="C2492" t="str">
            <v>h</v>
          </cell>
          <cell r="D2492">
            <v>3.35</v>
          </cell>
          <cell r="E2492">
            <v>5.38</v>
          </cell>
          <cell r="G2492">
            <v>18.023</v>
          </cell>
        </row>
        <row r="2493">
          <cell r="A2493" t="str">
            <v>392</v>
          </cell>
          <cell r="B2493" t="str">
            <v>Eletrecista</v>
          </cell>
          <cell r="C2493" t="str">
            <v>h</v>
          </cell>
          <cell r="D2493">
            <v>6.5</v>
          </cell>
          <cell r="E2493">
            <v>6.48</v>
          </cell>
          <cell r="G2493">
            <v>42.120000000000005</v>
          </cell>
        </row>
        <row r="2494">
          <cell r="B2494" t="str">
            <v>Total sem BDI</v>
          </cell>
          <cell r="F2494">
            <v>126.60999999999999</v>
          </cell>
          <cell r="G2494">
            <v>91.733000000000004</v>
          </cell>
          <cell r="H2494">
            <v>218.34299999999999</v>
          </cell>
        </row>
        <row r="2495">
          <cell r="B2495" t="str">
            <v>Total com BDI</v>
          </cell>
          <cell r="F2495">
            <v>164.59</v>
          </cell>
          <cell r="G2495">
            <v>119.25</v>
          </cell>
          <cell r="H2495">
            <v>283.84000000000003</v>
          </cell>
        </row>
        <row r="2497">
          <cell r="A2497" t="str">
            <v>11001</v>
          </cell>
          <cell r="B2497" t="str">
            <v>Medição aérea (quadro e eletr.)</v>
          </cell>
          <cell r="C2497" t="str">
            <v>pt</v>
          </cell>
          <cell r="F2497">
            <v>38.229999999999997</v>
          </cell>
          <cell r="G2497">
            <v>41.33</v>
          </cell>
          <cell r="H2497">
            <v>79.56</v>
          </cell>
        </row>
        <row r="2498">
          <cell r="A2498" t="str">
            <v>277</v>
          </cell>
          <cell r="B2498" t="str">
            <v>Quadro medição alu. trifásico</v>
          </cell>
          <cell r="C2498" t="str">
            <v>un</v>
          </cell>
          <cell r="D2498">
            <v>1</v>
          </cell>
          <cell r="E2498">
            <v>13.06</v>
          </cell>
          <cell r="F2498">
            <v>13.06</v>
          </cell>
        </row>
        <row r="2499">
          <cell r="A2499" t="str">
            <v>127</v>
          </cell>
          <cell r="B2499" t="str">
            <v>Eletroduto PVC rígido 1 1/2</v>
          </cell>
          <cell r="C2499" t="str">
            <v>ml</v>
          </cell>
          <cell r="D2499">
            <v>5</v>
          </cell>
          <cell r="E2499">
            <v>2.04</v>
          </cell>
          <cell r="F2499">
            <v>10.199999999999999</v>
          </cell>
        </row>
        <row r="2500">
          <cell r="A2500" t="str">
            <v>087</v>
          </cell>
          <cell r="B2500" t="str">
            <v>Conexão eletroduto PVC 1 1/2</v>
          </cell>
          <cell r="C2500" t="str">
            <v>un</v>
          </cell>
          <cell r="D2500">
            <v>5</v>
          </cell>
          <cell r="E2500">
            <v>1.23</v>
          </cell>
          <cell r="F2500">
            <v>6.15</v>
          </cell>
        </row>
        <row r="2501">
          <cell r="A2501" t="str">
            <v>300</v>
          </cell>
          <cell r="B2501" t="str">
            <v>Servente</v>
          </cell>
          <cell r="C2501" t="str">
            <v>h</v>
          </cell>
          <cell r="D2501">
            <v>3</v>
          </cell>
          <cell r="E2501">
            <v>3.51</v>
          </cell>
          <cell r="G2501">
            <v>10.53</v>
          </cell>
        </row>
        <row r="2502">
          <cell r="A2502" t="str">
            <v>254</v>
          </cell>
          <cell r="B2502" t="str">
            <v>Pedreiro</v>
          </cell>
          <cell r="C2502" t="str">
            <v>h</v>
          </cell>
          <cell r="D2502">
            <v>3.35</v>
          </cell>
          <cell r="E2502">
            <v>5.38</v>
          </cell>
          <cell r="G2502">
            <v>18.023</v>
          </cell>
        </row>
        <row r="2503">
          <cell r="A2503" t="str">
            <v>392</v>
          </cell>
          <cell r="B2503" t="str">
            <v>Eletrecista</v>
          </cell>
          <cell r="C2503" t="str">
            <v>h</v>
          </cell>
          <cell r="D2503">
            <v>0.5</v>
          </cell>
          <cell r="E2503">
            <v>6.48</v>
          </cell>
          <cell r="G2503">
            <v>3.24</v>
          </cell>
        </row>
        <row r="2504">
          <cell r="B2504" t="str">
            <v>Total sem BDI</v>
          </cell>
          <cell r="F2504">
            <v>29.409999999999997</v>
          </cell>
          <cell r="G2504">
            <v>31.792999999999999</v>
          </cell>
          <cell r="H2504">
            <v>61.202999999999996</v>
          </cell>
        </row>
        <row r="2505">
          <cell r="B2505" t="str">
            <v>Total com BDI</v>
          </cell>
          <cell r="F2505">
            <v>38.229999999999997</v>
          </cell>
          <cell r="G2505">
            <v>41.33</v>
          </cell>
          <cell r="H2505">
            <v>79.56</v>
          </cell>
        </row>
        <row r="2507">
          <cell r="A2507" t="str">
            <v>11016</v>
          </cell>
          <cell r="B2507" t="str">
            <v>Medição aérea (cabos e disjunt)</v>
          </cell>
          <cell r="C2507" t="str">
            <v>pt</v>
          </cell>
          <cell r="F2507">
            <v>126.36</v>
          </cell>
          <cell r="G2507">
            <v>77.92</v>
          </cell>
          <cell r="H2507">
            <v>204.28</v>
          </cell>
        </row>
        <row r="2508">
          <cell r="A2508" t="str">
            <v>391</v>
          </cell>
          <cell r="B2508" t="str">
            <v>Braquete trifásica</v>
          </cell>
          <cell r="C2508" t="str">
            <v>un</v>
          </cell>
          <cell r="D2508">
            <v>1</v>
          </cell>
          <cell r="E2508">
            <v>12.1</v>
          </cell>
          <cell r="F2508">
            <v>12.1</v>
          </cell>
        </row>
        <row r="2509">
          <cell r="A2509" t="str">
            <v>044</v>
          </cell>
          <cell r="B2509" t="str">
            <v>Cabo isolado 10mm2</v>
          </cell>
          <cell r="C2509" t="str">
            <v>ml</v>
          </cell>
          <cell r="D2509">
            <v>50</v>
          </cell>
          <cell r="E2509">
            <v>1.1299999999999999</v>
          </cell>
          <cell r="F2509">
            <v>56.499999999999993</v>
          </cell>
        </row>
        <row r="2510">
          <cell r="A2510" t="str">
            <v>115</v>
          </cell>
          <cell r="B2510" t="str">
            <v>Disjuntor trifásico 50A</v>
          </cell>
          <cell r="C2510" t="str">
            <v>un</v>
          </cell>
          <cell r="D2510">
            <v>1</v>
          </cell>
          <cell r="E2510">
            <v>28.6</v>
          </cell>
          <cell r="F2510">
            <v>28.6</v>
          </cell>
        </row>
        <row r="2511">
          <cell r="A2511" t="str">
            <v>300</v>
          </cell>
          <cell r="B2511" t="str">
            <v>Servente</v>
          </cell>
          <cell r="C2511" t="str">
            <v>h</v>
          </cell>
          <cell r="D2511">
            <v>6</v>
          </cell>
          <cell r="E2511">
            <v>3.51</v>
          </cell>
          <cell r="G2511">
            <v>21.06</v>
          </cell>
        </row>
        <row r="2512">
          <cell r="A2512" t="str">
            <v>392</v>
          </cell>
          <cell r="B2512" t="str">
            <v>Eletrecista</v>
          </cell>
          <cell r="C2512" t="str">
            <v>h</v>
          </cell>
          <cell r="D2512">
            <v>6</v>
          </cell>
          <cell r="E2512">
            <v>6.48</v>
          </cell>
          <cell r="G2512">
            <v>38.880000000000003</v>
          </cell>
        </row>
        <row r="2513">
          <cell r="B2513" t="str">
            <v>Total sem BDI</v>
          </cell>
          <cell r="F2513">
            <v>97.199999999999989</v>
          </cell>
          <cell r="G2513">
            <v>59.94</v>
          </cell>
          <cell r="H2513">
            <v>157.13999999999999</v>
          </cell>
        </row>
        <row r="2514">
          <cell r="B2514" t="str">
            <v>Total com BDI</v>
          </cell>
          <cell r="F2514">
            <v>126.36</v>
          </cell>
          <cell r="G2514">
            <v>77.92</v>
          </cell>
          <cell r="H2514">
            <v>204.28</v>
          </cell>
        </row>
        <row r="2516">
          <cell r="A2516" t="str">
            <v>11023</v>
          </cell>
          <cell r="B2516" t="str">
            <v>Ponto geral de entrade de energia subterrâneo</v>
          </cell>
          <cell r="C2516" t="str">
            <v>pt</v>
          </cell>
          <cell r="F2516">
            <v>270.83999999999997</v>
          </cell>
          <cell r="G2516">
            <v>365.48</v>
          </cell>
          <cell r="H2516">
            <v>636.31999999999994</v>
          </cell>
        </row>
        <row r="2517">
          <cell r="A2517" t="str">
            <v>278</v>
          </cell>
          <cell r="B2517" t="str">
            <v>Quadro medição alu. trifásico</v>
          </cell>
          <cell r="C2517" t="str">
            <v>un</v>
          </cell>
          <cell r="D2517">
            <v>1</v>
          </cell>
          <cell r="E2517">
            <v>34.840000000000003</v>
          </cell>
          <cell r="F2517">
            <v>34.840000000000003</v>
          </cell>
        </row>
        <row r="2518">
          <cell r="A2518" t="str">
            <v>127</v>
          </cell>
          <cell r="B2518" t="str">
            <v>Eletroduto PVC rígido 1 1/2</v>
          </cell>
          <cell r="C2518" t="str">
            <v>ml</v>
          </cell>
          <cell r="D2518">
            <v>3</v>
          </cell>
          <cell r="E2518">
            <v>2.04</v>
          </cell>
          <cell r="F2518">
            <v>6.12</v>
          </cell>
        </row>
        <row r="2519">
          <cell r="A2519" t="str">
            <v>087</v>
          </cell>
          <cell r="B2519" t="str">
            <v>Conexão eletroduto PVC 1 1/2</v>
          </cell>
          <cell r="C2519" t="str">
            <v>un</v>
          </cell>
          <cell r="D2519">
            <v>6</v>
          </cell>
          <cell r="E2519">
            <v>1.23</v>
          </cell>
          <cell r="F2519">
            <v>7.38</v>
          </cell>
        </row>
        <row r="2520">
          <cell r="A2520" t="str">
            <v>366</v>
          </cell>
          <cell r="B2520" t="str">
            <v>Tubo galvanizado 1 1/2</v>
          </cell>
          <cell r="C2520" t="str">
            <v>ml</v>
          </cell>
          <cell r="D2520">
            <v>15</v>
          </cell>
          <cell r="E2520">
            <v>2.56</v>
          </cell>
          <cell r="F2520">
            <v>38.4</v>
          </cell>
        </row>
        <row r="2521">
          <cell r="A2521" t="str">
            <v>092</v>
          </cell>
          <cell r="B2521" t="str">
            <v>Conexão galvanizado 1 1/2</v>
          </cell>
          <cell r="C2521" t="str">
            <v>un</v>
          </cell>
          <cell r="D2521">
            <v>2</v>
          </cell>
          <cell r="E2521">
            <v>4.34</v>
          </cell>
          <cell r="F2521">
            <v>8.68</v>
          </cell>
        </row>
        <row r="2522">
          <cell r="A2522" t="str">
            <v>333</v>
          </cell>
          <cell r="B2522" t="str">
            <v>Tijolo maciço 5x10x20</v>
          </cell>
          <cell r="C2522" t="str">
            <v>un</v>
          </cell>
          <cell r="D2522">
            <v>95</v>
          </cell>
          <cell r="E2522">
            <v>0.1</v>
          </cell>
          <cell r="F2522">
            <v>9.5</v>
          </cell>
        </row>
        <row r="2523">
          <cell r="A2523" t="str">
            <v>078</v>
          </cell>
          <cell r="B2523" t="str">
            <v>Cimento</v>
          </cell>
          <cell r="C2523" t="str">
            <v>kg</v>
          </cell>
          <cell r="D2523">
            <v>36.5</v>
          </cell>
          <cell r="E2523">
            <v>0.24</v>
          </cell>
          <cell r="F2523">
            <v>8.76</v>
          </cell>
        </row>
        <row r="2524">
          <cell r="A2524" t="str">
            <v>022</v>
          </cell>
          <cell r="B2524" t="str">
            <v>Areia média</v>
          </cell>
          <cell r="C2524" t="str">
            <v>m3</v>
          </cell>
          <cell r="D2524">
            <v>0.12</v>
          </cell>
          <cell r="E2524">
            <v>12</v>
          </cell>
          <cell r="F2524">
            <v>1.44</v>
          </cell>
        </row>
        <row r="2525">
          <cell r="A2525" t="str">
            <v>059</v>
          </cell>
          <cell r="B2525" t="str">
            <v>Cal hidratada</v>
          </cell>
          <cell r="C2525" t="str">
            <v>kg</v>
          </cell>
          <cell r="D2525">
            <v>6.6</v>
          </cell>
          <cell r="E2525">
            <v>0.1</v>
          </cell>
          <cell r="F2525">
            <v>0.66</v>
          </cell>
        </row>
        <row r="2526">
          <cell r="A2526" t="str">
            <v>036</v>
          </cell>
          <cell r="B2526" t="str">
            <v>Brita 1</v>
          </cell>
          <cell r="C2526" t="str">
            <v>m3</v>
          </cell>
          <cell r="D2526">
            <v>0.08</v>
          </cell>
          <cell r="E2526">
            <v>30</v>
          </cell>
          <cell r="F2526">
            <v>2.4</v>
          </cell>
        </row>
        <row r="2527">
          <cell r="A2527" t="str">
            <v>037</v>
          </cell>
          <cell r="B2527" t="str">
            <v>Brita 2</v>
          </cell>
          <cell r="C2527" t="str">
            <v>m3</v>
          </cell>
          <cell r="D2527">
            <v>0.06</v>
          </cell>
          <cell r="E2527">
            <v>28</v>
          </cell>
          <cell r="F2527">
            <v>1.68</v>
          </cell>
        </row>
        <row r="2528">
          <cell r="A2528" t="str">
            <v>004</v>
          </cell>
          <cell r="B2528" t="str">
            <v>Aço CA-50 1/4</v>
          </cell>
          <cell r="C2528" t="str">
            <v>kg</v>
          </cell>
          <cell r="D2528">
            <v>2.6</v>
          </cell>
          <cell r="E2528">
            <v>1.3</v>
          </cell>
          <cell r="F2528">
            <v>3.3800000000000003</v>
          </cell>
        </row>
        <row r="2529">
          <cell r="A2529" t="str">
            <v>446</v>
          </cell>
          <cell r="B2529" t="str">
            <v>Cabo isolado 10mm2</v>
          </cell>
          <cell r="C2529" t="str">
            <v>ml</v>
          </cell>
          <cell r="D2529">
            <v>50</v>
          </cell>
          <cell r="E2529">
            <v>1.1299999999999999</v>
          </cell>
          <cell r="F2529">
            <v>56.499999999999993</v>
          </cell>
        </row>
        <row r="2530">
          <cell r="A2530" t="str">
            <v>115</v>
          </cell>
          <cell r="B2530" t="str">
            <v>Disjuntor trifásico 50A</v>
          </cell>
          <cell r="C2530" t="str">
            <v>un</v>
          </cell>
          <cell r="D2530">
            <v>1</v>
          </cell>
          <cell r="E2530">
            <v>28.6</v>
          </cell>
          <cell r="F2530">
            <v>28.6</v>
          </cell>
        </row>
        <row r="2531">
          <cell r="A2531" t="str">
            <v>300</v>
          </cell>
          <cell r="B2531" t="str">
            <v>Servente</v>
          </cell>
          <cell r="C2531" t="str">
            <v>h</v>
          </cell>
          <cell r="D2531">
            <v>26</v>
          </cell>
          <cell r="E2531">
            <v>3.51</v>
          </cell>
          <cell r="G2531">
            <v>91.259999999999991</v>
          </cell>
        </row>
        <row r="2532">
          <cell r="A2532" t="str">
            <v>254</v>
          </cell>
          <cell r="B2532" t="str">
            <v>Pedreiro</v>
          </cell>
          <cell r="C2532" t="str">
            <v>h</v>
          </cell>
          <cell r="D2532">
            <v>10</v>
          </cell>
          <cell r="E2532">
            <v>5.38</v>
          </cell>
          <cell r="G2532">
            <v>53.8</v>
          </cell>
        </row>
        <row r="2533">
          <cell r="A2533" t="str">
            <v>392</v>
          </cell>
          <cell r="B2533" t="str">
            <v>Eletrecista</v>
          </cell>
          <cell r="C2533" t="str">
            <v>h</v>
          </cell>
          <cell r="D2533">
            <v>21</v>
          </cell>
          <cell r="E2533">
            <v>6.48</v>
          </cell>
          <cell r="G2533">
            <v>136.08000000000001</v>
          </cell>
        </row>
        <row r="2534">
          <cell r="B2534" t="str">
            <v>Total sem BDI</v>
          </cell>
          <cell r="F2534">
            <v>208.34</v>
          </cell>
          <cell r="G2534">
            <v>281.14</v>
          </cell>
          <cell r="H2534">
            <v>489.48</v>
          </cell>
        </row>
        <row r="2535">
          <cell r="B2535" t="str">
            <v>Total com BDI</v>
          </cell>
          <cell r="F2535">
            <v>270.83999999999997</v>
          </cell>
          <cell r="G2535">
            <v>365.48</v>
          </cell>
          <cell r="H2535">
            <v>636.31999999999994</v>
          </cell>
        </row>
        <row r="2537">
          <cell r="A2537" t="str">
            <v>11002</v>
          </cell>
          <cell r="B2537" t="str">
            <v xml:space="preserve">Medição subt. (quad. caixa, elet) </v>
          </cell>
          <cell r="C2537" t="str">
            <v>pt</v>
          </cell>
          <cell r="F2537">
            <v>160.21</v>
          </cell>
          <cell r="G2537">
            <v>287.56</v>
          </cell>
          <cell r="H2537">
            <v>447.77</v>
          </cell>
        </row>
        <row r="2538">
          <cell r="A2538" t="str">
            <v>278</v>
          </cell>
          <cell r="B2538" t="str">
            <v>Quadro medição alu. trifásico</v>
          </cell>
          <cell r="C2538" t="str">
            <v>un</v>
          </cell>
          <cell r="D2538">
            <v>1</v>
          </cell>
          <cell r="E2538">
            <v>34.840000000000003</v>
          </cell>
          <cell r="F2538">
            <v>34.840000000000003</v>
          </cell>
        </row>
        <row r="2539">
          <cell r="A2539" t="str">
            <v>127</v>
          </cell>
          <cell r="B2539" t="str">
            <v>Eletroduto PVC rígido 1 1/2</v>
          </cell>
          <cell r="C2539" t="str">
            <v>ml</v>
          </cell>
          <cell r="D2539">
            <v>3</v>
          </cell>
          <cell r="E2539">
            <v>2.04</v>
          </cell>
          <cell r="F2539">
            <v>6.12</v>
          </cell>
        </row>
        <row r="2540">
          <cell r="A2540" t="str">
            <v>087</v>
          </cell>
          <cell r="B2540" t="str">
            <v>Conexão eletroduto PVC 1 1/2</v>
          </cell>
          <cell r="C2540" t="str">
            <v>un</v>
          </cell>
          <cell r="D2540">
            <v>6</v>
          </cell>
          <cell r="E2540">
            <v>1.23</v>
          </cell>
          <cell r="F2540">
            <v>7.38</v>
          </cell>
        </row>
        <row r="2541">
          <cell r="A2541" t="str">
            <v>366</v>
          </cell>
          <cell r="B2541" t="str">
            <v>Tubo galvanizado 1 1/2</v>
          </cell>
          <cell r="C2541" t="str">
            <v>ml</v>
          </cell>
          <cell r="D2541">
            <v>15</v>
          </cell>
          <cell r="E2541">
            <v>2.56</v>
          </cell>
          <cell r="F2541">
            <v>38.4</v>
          </cell>
        </row>
        <row r="2542">
          <cell r="A2542" t="str">
            <v>092</v>
          </cell>
          <cell r="B2542" t="str">
            <v>Conexão galvanizado 1 1/2</v>
          </cell>
          <cell r="C2542" t="str">
            <v>un</v>
          </cell>
          <cell r="D2542">
            <v>2</v>
          </cell>
          <cell r="E2542">
            <v>4.34</v>
          </cell>
          <cell r="F2542">
            <v>8.68</v>
          </cell>
        </row>
        <row r="2543">
          <cell r="A2543" t="str">
            <v>333</v>
          </cell>
          <cell r="B2543" t="str">
            <v>Tijolo maciço 5x10x20</v>
          </cell>
          <cell r="C2543" t="str">
            <v>un</v>
          </cell>
          <cell r="D2543">
            <v>95</v>
          </cell>
          <cell r="E2543">
            <v>0.1</v>
          </cell>
          <cell r="F2543">
            <v>9.5</v>
          </cell>
        </row>
        <row r="2544">
          <cell r="A2544" t="str">
            <v>078</v>
          </cell>
          <cell r="B2544" t="str">
            <v>Cimento</v>
          </cell>
          <cell r="C2544" t="str">
            <v>kg</v>
          </cell>
          <cell r="D2544">
            <v>36.5</v>
          </cell>
          <cell r="E2544">
            <v>0.24</v>
          </cell>
          <cell r="F2544">
            <v>8.76</v>
          </cell>
        </row>
        <row r="2545">
          <cell r="A2545" t="str">
            <v>022</v>
          </cell>
          <cell r="B2545" t="str">
            <v>Areia média</v>
          </cell>
          <cell r="C2545" t="str">
            <v>m3</v>
          </cell>
          <cell r="D2545">
            <v>0.12</v>
          </cell>
          <cell r="E2545">
            <v>12</v>
          </cell>
          <cell r="F2545">
            <v>1.44</v>
          </cell>
        </row>
        <row r="2546">
          <cell r="A2546" t="str">
            <v>059</v>
          </cell>
          <cell r="B2546" t="str">
            <v>Cal hidratada</v>
          </cell>
          <cell r="C2546" t="str">
            <v>kg</v>
          </cell>
          <cell r="D2546">
            <v>6.6</v>
          </cell>
          <cell r="E2546">
            <v>0.1</v>
          </cell>
          <cell r="F2546">
            <v>0.66</v>
          </cell>
        </row>
        <row r="2547">
          <cell r="A2547" t="str">
            <v>036</v>
          </cell>
          <cell r="B2547" t="str">
            <v>Brita 1</v>
          </cell>
          <cell r="C2547" t="str">
            <v>m3</v>
          </cell>
          <cell r="D2547">
            <v>0.08</v>
          </cell>
          <cell r="E2547">
            <v>30</v>
          </cell>
          <cell r="F2547">
            <v>2.4</v>
          </cell>
        </row>
        <row r="2548">
          <cell r="A2548" t="str">
            <v>037</v>
          </cell>
          <cell r="B2548" t="str">
            <v>Brita 2</v>
          </cell>
          <cell r="C2548" t="str">
            <v>m3</v>
          </cell>
          <cell r="D2548">
            <v>0.06</v>
          </cell>
          <cell r="E2548">
            <v>28</v>
          </cell>
          <cell r="F2548">
            <v>1.68</v>
          </cell>
        </row>
        <row r="2549">
          <cell r="A2549" t="str">
            <v>004</v>
          </cell>
          <cell r="B2549" t="str">
            <v>Aço CA-50 1/4</v>
          </cell>
          <cell r="C2549" t="str">
            <v>kg</v>
          </cell>
          <cell r="D2549">
            <v>2.6</v>
          </cell>
          <cell r="E2549">
            <v>1.3</v>
          </cell>
          <cell r="F2549">
            <v>3.3800000000000003</v>
          </cell>
        </row>
        <row r="2550">
          <cell r="A2550" t="str">
            <v>300</v>
          </cell>
          <cell r="B2550" t="str">
            <v>Servente</v>
          </cell>
          <cell r="C2550" t="str">
            <v>h</v>
          </cell>
          <cell r="D2550">
            <v>20</v>
          </cell>
          <cell r="E2550">
            <v>3.51</v>
          </cell>
          <cell r="G2550">
            <v>70.199999999999989</v>
          </cell>
        </row>
        <row r="2551">
          <cell r="A2551" t="str">
            <v>254</v>
          </cell>
          <cell r="B2551" t="str">
            <v>Pedreiro</v>
          </cell>
          <cell r="C2551" t="str">
            <v>h</v>
          </cell>
          <cell r="D2551">
            <v>10</v>
          </cell>
          <cell r="E2551">
            <v>5.38</v>
          </cell>
          <cell r="G2551">
            <v>53.8</v>
          </cell>
        </row>
        <row r="2552">
          <cell r="A2552" t="str">
            <v>392</v>
          </cell>
          <cell r="B2552" t="str">
            <v>Eletrecista</v>
          </cell>
          <cell r="C2552" t="str">
            <v>h</v>
          </cell>
          <cell r="D2552">
            <v>15</v>
          </cell>
          <cell r="E2552">
            <v>6.48</v>
          </cell>
          <cell r="G2552">
            <v>97.2</v>
          </cell>
        </row>
        <row r="2553">
          <cell r="B2553" t="str">
            <v>Total sem BDI</v>
          </cell>
          <cell r="F2553">
            <v>123.24000000000002</v>
          </cell>
          <cell r="G2553">
            <v>221.2</v>
          </cell>
          <cell r="H2553">
            <v>344.44</v>
          </cell>
        </row>
        <row r="2554">
          <cell r="B2554" t="str">
            <v>Total com BDI</v>
          </cell>
          <cell r="F2554">
            <v>160.21</v>
          </cell>
          <cell r="G2554">
            <v>287.56</v>
          </cell>
          <cell r="H2554">
            <v>447.77</v>
          </cell>
        </row>
        <row r="2556">
          <cell r="A2556" t="str">
            <v>11017</v>
          </cell>
          <cell r="B2556" t="str">
            <v xml:space="preserve">Medição subt. (Cabos e disjun.) </v>
          </cell>
          <cell r="C2556" t="str">
            <v>pt</v>
          </cell>
          <cell r="F2556">
            <v>110.63</v>
          </cell>
          <cell r="G2556">
            <v>77.92</v>
          </cell>
          <cell r="H2556">
            <v>188.55</v>
          </cell>
        </row>
        <row r="2557">
          <cell r="A2557" t="str">
            <v>446</v>
          </cell>
          <cell r="B2557" t="str">
            <v>Cabo isolado 10mm2</v>
          </cell>
          <cell r="C2557" t="str">
            <v>ml</v>
          </cell>
          <cell r="D2557">
            <v>50</v>
          </cell>
          <cell r="E2557">
            <v>1.1299999999999999</v>
          </cell>
          <cell r="F2557">
            <v>56.499999999999993</v>
          </cell>
        </row>
        <row r="2558">
          <cell r="A2558" t="str">
            <v>115</v>
          </cell>
          <cell r="B2558" t="str">
            <v>Disjuntor trifásico 50A</v>
          </cell>
          <cell r="C2558" t="str">
            <v>un</v>
          </cell>
          <cell r="D2558">
            <v>1</v>
          </cell>
          <cell r="E2558">
            <v>28.6</v>
          </cell>
          <cell r="F2558">
            <v>28.6</v>
          </cell>
        </row>
        <row r="2559">
          <cell r="A2559" t="str">
            <v>300</v>
          </cell>
          <cell r="B2559" t="str">
            <v>Servente</v>
          </cell>
          <cell r="C2559" t="str">
            <v>h</v>
          </cell>
          <cell r="D2559">
            <v>6</v>
          </cell>
          <cell r="E2559">
            <v>3.51</v>
          </cell>
          <cell r="G2559">
            <v>21.06</v>
          </cell>
        </row>
        <row r="2560">
          <cell r="A2560" t="str">
            <v>392</v>
          </cell>
          <cell r="B2560" t="str">
            <v>Eletrecista</v>
          </cell>
          <cell r="C2560" t="str">
            <v>h</v>
          </cell>
          <cell r="D2560">
            <v>6</v>
          </cell>
          <cell r="E2560">
            <v>6.48</v>
          </cell>
          <cell r="G2560">
            <v>38.880000000000003</v>
          </cell>
        </row>
        <row r="2561">
          <cell r="B2561" t="str">
            <v>Total sem BDI</v>
          </cell>
          <cell r="F2561">
            <v>85.1</v>
          </cell>
          <cell r="G2561">
            <v>59.94</v>
          </cell>
          <cell r="H2561">
            <v>145.04</v>
          </cell>
        </row>
        <row r="2562">
          <cell r="B2562" t="str">
            <v>Total com BDI</v>
          </cell>
          <cell r="F2562">
            <v>110.63</v>
          </cell>
          <cell r="G2562">
            <v>77.92</v>
          </cell>
          <cell r="H2562">
            <v>188.55</v>
          </cell>
        </row>
        <row r="2565">
          <cell r="A2565" t="str">
            <v>11024</v>
          </cell>
          <cell r="B2565" t="str">
            <v>Ponto de distribuição para 6 disjuntores comp.</v>
          </cell>
          <cell r="C2565" t="str">
            <v>pt</v>
          </cell>
          <cell r="F2565">
            <v>56.64</v>
          </cell>
          <cell r="G2565">
            <v>64.22</v>
          </cell>
          <cell r="H2565">
            <v>120.86</v>
          </cell>
        </row>
        <row r="2566">
          <cell r="A2566" t="str">
            <v>073</v>
          </cell>
          <cell r="B2566" t="str">
            <v>Centro distribuição 6 disjuntores</v>
          </cell>
          <cell r="C2566" t="str">
            <v>un</v>
          </cell>
          <cell r="D2566">
            <v>1</v>
          </cell>
          <cell r="E2566">
            <v>11.55</v>
          </cell>
          <cell r="F2566">
            <v>11.55</v>
          </cell>
        </row>
        <row r="2567">
          <cell r="A2567" t="str">
            <v>128</v>
          </cell>
          <cell r="B2567" t="str">
            <v>Eletroduto PVC rígido 1</v>
          </cell>
          <cell r="C2567" t="str">
            <v>ml</v>
          </cell>
          <cell r="D2567">
            <v>5</v>
          </cell>
          <cell r="E2567">
            <v>1.1000000000000001</v>
          </cell>
          <cell r="F2567">
            <v>5.5</v>
          </cell>
        </row>
        <row r="2568">
          <cell r="A2568" t="str">
            <v>114</v>
          </cell>
          <cell r="B2568" t="str">
            <v>Disjuntor monofásico (15-30)A</v>
          </cell>
          <cell r="C2568" t="str">
            <v>un</v>
          </cell>
          <cell r="D2568">
            <v>4</v>
          </cell>
          <cell r="E2568">
            <v>4.18</v>
          </cell>
          <cell r="F2568">
            <v>16.72</v>
          </cell>
        </row>
        <row r="2569">
          <cell r="A2569" t="str">
            <v>154</v>
          </cell>
          <cell r="B2569" t="str">
            <v>Fio isolado 6,0mm2</v>
          </cell>
          <cell r="C2569" t="str">
            <v>ml</v>
          </cell>
          <cell r="D2569">
            <v>20</v>
          </cell>
          <cell r="E2569">
            <v>0.49</v>
          </cell>
          <cell r="F2569">
            <v>9.8000000000000007</v>
          </cell>
        </row>
        <row r="2570">
          <cell r="A2570" t="str">
            <v>300</v>
          </cell>
          <cell r="B2570" t="str">
            <v>Servente</v>
          </cell>
          <cell r="C2570" t="str">
            <v>h</v>
          </cell>
          <cell r="D2570">
            <v>5</v>
          </cell>
          <cell r="E2570">
            <v>3.51</v>
          </cell>
          <cell r="G2570">
            <v>17.549999999999997</v>
          </cell>
        </row>
        <row r="2571">
          <cell r="A2571" t="str">
            <v>254</v>
          </cell>
          <cell r="B2571" t="str">
            <v>Pedreiro</v>
          </cell>
          <cell r="C2571" t="str">
            <v>h</v>
          </cell>
          <cell r="D2571">
            <v>0.5</v>
          </cell>
          <cell r="E2571">
            <v>5.38</v>
          </cell>
          <cell r="G2571">
            <v>2.69</v>
          </cell>
        </row>
        <row r="2572">
          <cell r="A2572" t="str">
            <v>392</v>
          </cell>
          <cell r="B2572" t="str">
            <v>Eletrecista</v>
          </cell>
          <cell r="C2572" t="str">
            <v>h</v>
          </cell>
          <cell r="D2572">
            <v>4.5</v>
          </cell>
          <cell r="E2572">
            <v>6.48</v>
          </cell>
          <cell r="G2572">
            <v>29.160000000000004</v>
          </cell>
        </row>
        <row r="2573">
          <cell r="B2573" t="str">
            <v>Total sem BDI</v>
          </cell>
          <cell r="F2573">
            <v>43.569999999999993</v>
          </cell>
          <cell r="G2573">
            <v>49.400000000000006</v>
          </cell>
          <cell r="H2573">
            <v>92.97</v>
          </cell>
        </row>
        <row r="2574">
          <cell r="B2574" t="str">
            <v>Total com BDI</v>
          </cell>
          <cell r="F2574">
            <v>56.64</v>
          </cell>
          <cell r="G2574">
            <v>64.22</v>
          </cell>
          <cell r="H2574">
            <v>120.86</v>
          </cell>
        </row>
        <row r="2576">
          <cell r="A2576" t="str">
            <v>11003</v>
          </cell>
          <cell r="B2576" t="str">
            <v>Distribuição 6  (quadro e eletro)</v>
          </cell>
          <cell r="C2576" t="str">
            <v>pt</v>
          </cell>
          <cell r="F2576">
            <v>22.17</v>
          </cell>
          <cell r="G2576">
            <v>27.86</v>
          </cell>
          <cell r="H2576">
            <v>50.03</v>
          </cell>
        </row>
        <row r="2577">
          <cell r="A2577" t="str">
            <v>073</v>
          </cell>
          <cell r="B2577" t="str">
            <v>Centro distribuição 6 disjuntores</v>
          </cell>
          <cell r="C2577" t="str">
            <v>un</v>
          </cell>
          <cell r="D2577">
            <v>1</v>
          </cell>
          <cell r="E2577">
            <v>11.55</v>
          </cell>
          <cell r="F2577">
            <v>11.55</v>
          </cell>
        </row>
        <row r="2578">
          <cell r="A2578" t="str">
            <v>128</v>
          </cell>
          <cell r="B2578" t="str">
            <v>Eletroduto PVC rígido 1</v>
          </cell>
          <cell r="C2578" t="str">
            <v>ml</v>
          </cell>
          <cell r="D2578">
            <v>5</v>
          </cell>
          <cell r="E2578">
            <v>1.1000000000000001</v>
          </cell>
          <cell r="F2578">
            <v>5.5</v>
          </cell>
        </row>
        <row r="2579">
          <cell r="A2579" t="str">
            <v>300</v>
          </cell>
          <cell r="B2579" t="str">
            <v>Servente</v>
          </cell>
          <cell r="C2579" t="str">
            <v>h</v>
          </cell>
          <cell r="D2579">
            <v>2.2000000000000002</v>
          </cell>
          <cell r="E2579">
            <v>3.51</v>
          </cell>
          <cell r="G2579">
            <v>7.7220000000000004</v>
          </cell>
        </row>
        <row r="2580">
          <cell r="A2580" t="str">
            <v>254</v>
          </cell>
          <cell r="B2580" t="str">
            <v>Pedreiro</v>
          </cell>
          <cell r="C2580" t="str">
            <v>h</v>
          </cell>
          <cell r="D2580">
            <v>0.5</v>
          </cell>
          <cell r="E2580">
            <v>5.38</v>
          </cell>
          <cell r="G2580">
            <v>2.69</v>
          </cell>
        </row>
        <row r="2581">
          <cell r="A2581" t="str">
            <v>392</v>
          </cell>
          <cell r="B2581" t="str">
            <v>Eletrecista</v>
          </cell>
          <cell r="C2581" t="str">
            <v>h</v>
          </cell>
          <cell r="D2581">
            <v>1.7</v>
          </cell>
          <cell r="E2581">
            <v>6.48</v>
          </cell>
          <cell r="G2581">
            <v>11.016</v>
          </cell>
        </row>
        <row r="2582">
          <cell r="B2582" t="str">
            <v>Total sem BDI</v>
          </cell>
          <cell r="F2582">
            <v>17.05</v>
          </cell>
          <cell r="G2582">
            <v>21.428000000000001</v>
          </cell>
          <cell r="H2582">
            <v>38.478000000000002</v>
          </cell>
        </row>
        <row r="2583">
          <cell r="B2583" t="str">
            <v>Total com BDI</v>
          </cell>
          <cell r="F2583">
            <v>22.17</v>
          </cell>
          <cell r="G2583">
            <v>27.86</v>
          </cell>
          <cell r="H2583">
            <v>50.03</v>
          </cell>
        </row>
        <row r="2585">
          <cell r="A2585" t="str">
            <v>11018</v>
          </cell>
          <cell r="B2585" t="str">
            <v>Distibuição 6 (Fio e disjuntores)</v>
          </cell>
          <cell r="C2585" t="str">
            <v>pt</v>
          </cell>
          <cell r="F2585">
            <v>34.479999999999997</v>
          </cell>
          <cell r="G2585">
            <v>36.36</v>
          </cell>
          <cell r="H2585">
            <v>70.84</v>
          </cell>
        </row>
        <row r="2586">
          <cell r="A2586" t="str">
            <v>114</v>
          </cell>
          <cell r="B2586" t="str">
            <v>Disjuntor monofásico (15-30)A</v>
          </cell>
          <cell r="C2586" t="str">
            <v>un</v>
          </cell>
          <cell r="D2586">
            <v>4</v>
          </cell>
          <cell r="E2586">
            <v>4.18</v>
          </cell>
          <cell r="F2586">
            <v>16.72</v>
          </cell>
        </row>
        <row r="2587">
          <cell r="A2587" t="str">
            <v>154</v>
          </cell>
          <cell r="B2587" t="str">
            <v>Fio isolado 6,0mm2</v>
          </cell>
          <cell r="C2587" t="str">
            <v>ml</v>
          </cell>
          <cell r="D2587">
            <v>20</v>
          </cell>
          <cell r="E2587">
            <v>0.49</v>
          </cell>
          <cell r="F2587">
            <v>9.8000000000000007</v>
          </cell>
        </row>
        <row r="2588">
          <cell r="A2588" t="str">
            <v>300</v>
          </cell>
          <cell r="B2588" t="str">
            <v>Servente</v>
          </cell>
          <cell r="C2588" t="str">
            <v>h</v>
          </cell>
          <cell r="D2588">
            <v>2.8</v>
          </cell>
          <cell r="E2588">
            <v>3.51</v>
          </cell>
          <cell r="G2588">
            <v>9.8279999999999994</v>
          </cell>
        </row>
        <row r="2589">
          <cell r="A2589" t="str">
            <v>392</v>
          </cell>
          <cell r="B2589" t="str">
            <v>Eletrecista</v>
          </cell>
          <cell r="C2589" t="str">
            <v>h</v>
          </cell>
          <cell r="D2589">
            <v>2.8</v>
          </cell>
          <cell r="E2589">
            <v>6.48</v>
          </cell>
          <cell r="G2589">
            <v>18.143999999999998</v>
          </cell>
        </row>
        <row r="2590">
          <cell r="B2590" t="str">
            <v>Total sem BDI</v>
          </cell>
          <cell r="F2590">
            <v>26.52</v>
          </cell>
          <cell r="G2590">
            <v>27.971999999999998</v>
          </cell>
          <cell r="H2590">
            <v>54.491999999999997</v>
          </cell>
        </row>
        <row r="2591">
          <cell r="B2591" t="str">
            <v>Total com BDI</v>
          </cell>
          <cell r="F2591">
            <v>34.479999999999997</v>
          </cell>
          <cell r="G2591">
            <v>36.36</v>
          </cell>
          <cell r="H2591">
            <v>70.84</v>
          </cell>
        </row>
        <row r="2593">
          <cell r="A2593" t="str">
            <v>11025</v>
          </cell>
          <cell r="B2593" t="str">
            <v>Ponto geral de medição p/ 12 disj. Completo</v>
          </cell>
          <cell r="C2593" t="str">
            <v>pt</v>
          </cell>
          <cell r="F2593">
            <v>159.61000000000001</v>
          </cell>
          <cell r="G2593">
            <v>87.91</v>
          </cell>
          <cell r="H2593">
            <v>247.52</v>
          </cell>
        </row>
        <row r="2594">
          <cell r="A2594" t="str">
            <v>071</v>
          </cell>
          <cell r="B2594" t="str">
            <v>Centro distribuição 12 disjuntores</v>
          </cell>
          <cell r="C2594" t="str">
            <v>un</v>
          </cell>
          <cell r="D2594">
            <v>1</v>
          </cell>
          <cell r="E2594">
            <v>64.239999999999995</v>
          </cell>
          <cell r="F2594">
            <v>64.239999999999995</v>
          </cell>
        </row>
        <row r="2595">
          <cell r="A2595" t="str">
            <v>128</v>
          </cell>
          <cell r="B2595" t="str">
            <v>Eletroduto PVC rígido 1</v>
          </cell>
          <cell r="C2595" t="str">
            <v>ml</v>
          </cell>
          <cell r="D2595">
            <v>5</v>
          </cell>
          <cell r="E2595">
            <v>1.1000000000000001</v>
          </cell>
          <cell r="F2595">
            <v>5.5</v>
          </cell>
        </row>
        <row r="2596">
          <cell r="A2596" t="str">
            <v>114</v>
          </cell>
          <cell r="B2596" t="str">
            <v>Disjuntor monofásico (15-30)A</v>
          </cell>
          <cell r="C2596" t="str">
            <v>un</v>
          </cell>
          <cell r="D2596">
            <v>8</v>
          </cell>
          <cell r="E2596">
            <v>4.18</v>
          </cell>
          <cell r="F2596">
            <v>33.44</v>
          </cell>
        </row>
        <row r="2597">
          <cell r="A2597" t="str">
            <v>154</v>
          </cell>
          <cell r="B2597" t="str">
            <v>Fio isolado 6,0mm2</v>
          </cell>
          <cell r="C2597" t="str">
            <v>ml</v>
          </cell>
          <cell r="D2597">
            <v>40</v>
          </cell>
          <cell r="E2597">
            <v>0.49</v>
          </cell>
          <cell r="F2597">
            <v>19.600000000000001</v>
          </cell>
        </row>
        <row r="2598">
          <cell r="A2598" t="str">
            <v>300</v>
          </cell>
          <cell r="B2598" t="str">
            <v>Servente</v>
          </cell>
          <cell r="C2598" t="str">
            <v>h</v>
          </cell>
          <cell r="D2598">
            <v>6.5</v>
          </cell>
          <cell r="E2598">
            <v>3.51</v>
          </cell>
          <cell r="G2598">
            <v>22.814999999999998</v>
          </cell>
        </row>
        <row r="2599">
          <cell r="A2599" t="str">
            <v>254</v>
          </cell>
          <cell r="B2599" t="str">
            <v>Pedreiro</v>
          </cell>
          <cell r="C2599" t="str">
            <v>h</v>
          </cell>
          <cell r="D2599">
            <v>0.5</v>
          </cell>
          <cell r="E2599">
            <v>5.38</v>
          </cell>
          <cell r="G2599">
            <v>2.69</v>
          </cell>
        </row>
        <row r="2600">
          <cell r="A2600" t="str">
            <v>392</v>
          </cell>
          <cell r="B2600" t="str">
            <v>Eletrecista</v>
          </cell>
          <cell r="C2600" t="str">
            <v>h</v>
          </cell>
          <cell r="D2600">
            <v>6.5</v>
          </cell>
          <cell r="E2600">
            <v>6.48</v>
          </cell>
          <cell r="G2600">
            <v>42.120000000000005</v>
          </cell>
        </row>
        <row r="2601">
          <cell r="B2601" t="str">
            <v>Total sem BDI</v>
          </cell>
          <cell r="F2601">
            <v>122.78</v>
          </cell>
          <cell r="G2601">
            <v>67.625</v>
          </cell>
          <cell r="H2601">
            <v>190.405</v>
          </cell>
        </row>
        <row r="2602">
          <cell r="B2602" t="str">
            <v>Total com BDI</v>
          </cell>
          <cell r="F2602">
            <v>159.61000000000001</v>
          </cell>
          <cell r="G2602">
            <v>87.91</v>
          </cell>
          <cell r="H2602">
            <v>247.52</v>
          </cell>
        </row>
        <row r="2604">
          <cell r="A2604" t="str">
            <v>11004</v>
          </cell>
          <cell r="B2604" t="str">
            <v>Distribuição 12 (caixa e eletro)</v>
          </cell>
          <cell r="C2604" t="str">
            <v>pt</v>
          </cell>
          <cell r="F2604">
            <v>90.66</v>
          </cell>
          <cell r="G2604">
            <v>30.77</v>
          </cell>
          <cell r="H2604">
            <v>121.42999999999999</v>
          </cell>
        </row>
        <row r="2605">
          <cell r="A2605" t="str">
            <v>071</v>
          </cell>
          <cell r="B2605" t="str">
            <v>Centro distribuição 12 disjuntores</v>
          </cell>
          <cell r="C2605" t="str">
            <v>un</v>
          </cell>
          <cell r="D2605">
            <v>1</v>
          </cell>
          <cell r="E2605">
            <v>64.239999999999995</v>
          </cell>
          <cell r="F2605">
            <v>64.239999999999995</v>
          </cell>
        </row>
        <row r="2606">
          <cell r="A2606" t="str">
            <v>128</v>
          </cell>
          <cell r="B2606" t="str">
            <v>Eletroduto PVC rígido 1</v>
          </cell>
          <cell r="C2606" t="str">
            <v>ml</v>
          </cell>
          <cell r="D2606">
            <v>5</v>
          </cell>
          <cell r="E2606">
            <v>1.1000000000000001</v>
          </cell>
          <cell r="F2606">
            <v>5.5</v>
          </cell>
        </row>
        <row r="2607">
          <cell r="A2607" t="str">
            <v>300</v>
          </cell>
          <cell r="B2607" t="str">
            <v>Servente</v>
          </cell>
          <cell r="C2607" t="str">
            <v>h</v>
          </cell>
          <cell r="D2607">
            <v>2.1</v>
          </cell>
          <cell r="E2607">
            <v>3.51</v>
          </cell>
          <cell r="G2607">
            <v>7.3709999999999996</v>
          </cell>
        </row>
        <row r="2608">
          <cell r="A2608" t="str">
            <v>254</v>
          </cell>
          <cell r="B2608" t="str">
            <v>Pedreiro</v>
          </cell>
          <cell r="C2608" t="str">
            <v>h</v>
          </cell>
          <cell r="D2608">
            <v>0.5</v>
          </cell>
          <cell r="E2608">
            <v>5.38</v>
          </cell>
          <cell r="G2608">
            <v>2.69</v>
          </cell>
        </row>
        <row r="2609">
          <cell r="A2609" t="str">
            <v>392</v>
          </cell>
          <cell r="B2609" t="str">
            <v>Eletrecista</v>
          </cell>
          <cell r="C2609" t="str">
            <v>h</v>
          </cell>
          <cell r="D2609">
            <v>2.1</v>
          </cell>
          <cell r="E2609">
            <v>6.48</v>
          </cell>
          <cell r="G2609">
            <v>13.608000000000002</v>
          </cell>
        </row>
        <row r="2610">
          <cell r="B2610" t="str">
            <v>Total sem BDI</v>
          </cell>
          <cell r="F2610">
            <v>69.739999999999995</v>
          </cell>
          <cell r="G2610">
            <v>23.669000000000004</v>
          </cell>
          <cell r="H2610">
            <v>93.408999999999992</v>
          </cell>
        </row>
        <row r="2611">
          <cell r="B2611" t="str">
            <v>Total com BDI</v>
          </cell>
          <cell r="F2611">
            <v>90.66</v>
          </cell>
          <cell r="G2611">
            <v>30.77</v>
          </cell>
          <cell r="H2611">
            <v>121.42999999999999</v>
          </cell>
        </row>
        <row r="2613">
          <cell r="A2613" t="str">
            <v>11019</v>
          </cell>
          <cell r="B2613" t="str">
            <v>Distribuição 12 (cabos e disjun)</v>
          </cell>
          <cell r="C2613" t="str">
            <v>pt</v>
          </cell>
          <cell r="F2613">
            <v>68.95</v>
          </cell>
          <cell r="G2613">
            <v>57.14</v>
          </cell>
          <cell r="H2613">
            <v>126.09</v>
          </cell>
        </row>
        <row r="2614">
          <cell r="A2614" t="str">
            <v>114</v>
          </cell>
          <cell r="B2614" t="str">
            <v>Disjuntor monofásico (15-30)A</v>
          </cell>
          <cell r="C2614" t="str">
            <v>un</v>
          </cell>
          <cell r="D2614">
            <v>8</v>
          </cell>
          <cell r="E2614">
            <v>4.18</v>
          </cell>
          <cell r="F2614">
            <v>33.44</v>
          </cell>
        </row>
        <row r="2615">
          <cell r="A2615" t="str">
            <v>154</v>
          </cell>
          <cell r="B2615" t="str">
            <v>Fio isolado 6,0mm2</v>
          </cell>
          <cell r="C2615" t="str">
            <v>ml</v>
          </cell>
          <cell r="D2615">
            <v>40</v>
          </cell>
          <cell r="E2615">
            <v>0.49</v>
          </cell>
          <cell r="F2615">
            <v>19.600000000000001</v>
          </cell>
        </row>
        <row r="2616">
          <cell r="A2616" t="str">
            <v>300</v>
          </cell>
          <cell r="B2616" t="str">
            <v>Servente</v>
          </cell>
          <cell r="C2616" t="str">
            <v>h</v>
          </cell>
          <cell r="D2616">
            <v>4.4000000000000004</v>
          </cell>
          <cell r="E2616">
            <v>3.51</v>
          </cell>
          <cell r="G2616">
            <v>15.444000000000001</v>
          </cell>
        </row>
        <row r="2617">
          <cell r="A2617" t="str">
            <v>392</v>
          </cell>
          <cell r="B2617" t="str">
            <v>Eletrecista</v>
          </cell>
          <cell r="C2617" t="str">
            <v>h</v>
          </cell>
          <cell r="D2617">
            <v>4.4000000000000004</v>
          </cell>
          <cell r="E2617">
            <v>6.48</v>
          </cell>
          <cell r="G2617">
            <v>28.512000000000004</v>
          </cell>
        </row>
        <row r="2618">
          <cell r="B2618" t="str">
            <v>Total sem BDI</v>
          </cell>
          <cell r="F2618">
            <v>53.04</v>
          </cell>
          <cell r="G2618">
            <v>43.956000000000003</v>
          </cell>
          <cell r="H2618">
            <v>96.996000000000009</v>
          </cell>
        </row>
        <row r="2619">
          <cell r="B2619" t="str">
            <v>Total com BDI</v>
          </cell>
          <cell r="F2619">
            <v>68.95</v>
          </cell>
          <cell r="G2619">
            <v>57.14</v>
          </cell>
          <cell r="H2619">
            <v>126.09</v>
          </cell>
        </row>
        <row r="2621">
          <cell r="A2621" t="str">
            <v>11020</v>
          </cell>
          <cell r="B2621" t="str">
            <v>Ponto luz no teto (eletro. e caixa)</v>
          </cell>
          <cell r="C2621" t="str">
            <v>pt</v>
          </cell>
          <cell r="F2621">
            <v>4.33</v>
          </cell>
          <cell r="G2621">
            <v>2.6</v>
          </cell>
          <cell r="H2621">
            <v>6.93</v>
          </cell>
        </row>
        <row r="2622">
          <cell r="A2622" t="str">
            <v>126</v>
          </cell>
          <cell r="B2622" t="str">
            <v>Eletroduto flexível 3/4</v>
          </cell>
          <cell r="C2622" t="str">
            <v>ml</v>
          </cell>
          <cell r="D2622">
            <v>3</v>
          </cell>
          <cell r="E2622">
            <v>0.56999999999999995</v>
          </cell>
          <cell r="F2622">
            <v>1.71</v>
          </cell>
        </row>
        <row r="2623">
          <cell r="A2623" t="str">
            <v>447</v>
          </cell>
          <cell r="B2623" t="str">
            <v>Caixa de passagem sextavada</v>
          </cell>
          <cell r="C2623" t="str">
            <v>un</v>
          </cell>
          <cell r="D2623">
            <v>1</v>
          </cell>
          <cell r="E2623">
            <v>1.62</v>
          </cell>
          <cell r="F2623">
            <v>1.62</v>
          </cell>
        </row>
        <row r="2624">
          <cell r="A2624" t="str">
            <v>300</v>
          </cell>
          <cell r="B2624" t="str">
            <v>Servente</v>
          </cell>
          <cell r="C2624" t="str">
            <v>h</v>
          </cell>
          <cell r="D2624">
            <v>0.2</v>
          </cell>
          <cell r="E2624">
            <v>3.51</v>
          </cell>
          <cell r="G2624">
            <v>0.70199999999999996</v>
          </cell>
        </row>
        <row r="2625">
          <cell r="A2625" t="str">
            <v>392</v>
          </cell>
          <cell r="B2625" t="str">
            <v>Eletrecista</v>
          </cell>
          <cell r="C2625" t="str">
            <v>h</v>
          </cell>
          <cell r="D2625">
            <v>0.2</v>
          </cell>
          <cell r="E2625">
            <v>6.48</v>
          </cell>
          <cell r="G2625">
            <v>1.2960000000000003</v>
          </cell>
        </row>
        <row r="2626">
          <cell r="B2626" t="str">
            <v>Total sem BDI</v>
          </cell>
          <cell r="F2626">
            <v>3.33</v>
          </cell>
          <cell r="G2626">
            <v>1.9980000000000002</v>
          </cell>
          <cell r="H2626">
            <v>5.3280000000000003</v>
          </cell>
        </row>
        <row r="2627">
          <cell r="B2627" t="str">
            <v>Total com BDI</v>
          </cell>
          <cell r="F2627">
            <v>4.33</v>
          </cell>
          <cell r="G2627">
            <v>2.6</v>
          </cell>
          <cell r="H2627">
            <v>6.93</v>
          </cell>
        </row>
        <row r="2629">
          <cell r="A2629" t="str">
            <v>11021</v>
          </cell>
          <cell r="B2629" t="str">
            <v>Ponto luz parede (eletro. e caixa)</v>
          </cell>
          <cell r="C2629" t="str">
            <v>pt</v>
          </cell>
          <cell r="F2629">
            <v>3.94</v>
          </cell>
          <cell r="G2629">
            <v>3.52</v>
          </cell>
          <cell r="H2629">
            <v>7.46</v>
          </cell>
        </row>
        <row r="2630">
          <cell r="A2630" t="str">
            <v>126</v>
          </cell>
          <cell r="B2630" t="str">
            <v>Eletroduto flexível 3/4</v>
          </cell>
          <cell r="C2630" t="str">
            <v>ml</v>
          </cell>
          <cell r="D2630">
            <v>3</v>
          </cell>
          <cell r="E2630">
            <v>0.56999999999999995</v>
          </cell>
          <cell r="F2630">
            <v>1.71</v>
          </cell>
        </row>
        <row r="2631">
          <cell r="A2631" t="str">
            <v>448</v>
          </cell>
          <cell r="B2631" t="str">
            <v>Caixa de passagem sextavada</v>
          </cell>
          <cell r="C2631" t="str">
            <v>un</v>
          </cell>
          <cell r="D2631">
            <v>1</v>
          </cell>
          <cell r="E2631">
            <v>0.76</v>
          </cell>
          <cell r="F2631">
            <v>0.76</v>
          </cell>
        </row>
        <row r="2632">
          <cell r="A2632" t="str">
            <v>078</v>
          </cell>
          <cell r="B2632" t="str">
            <v>Cimento</v>
          </cell>
          <cell r="C2632" t="str">
            <v>kg</v>
          </cell>
          <cell r="D2632">
            <v>1.2</v>
          </cell>
          <cell r="E2632">
            <v>0.24</v>
          </cell>
          <cell r="F2632">
            <v>0.28799999999999998</v>
          </cell>
        </row>
        <row r="2633">
          <cell r="A2633" t="str">
            <v>022</v>
          </cell>
          <cell r="B2633" t="str">
            <v>Areia média</v>
          </cell>
          <cell r="C2633" t="str">
            <v>m3</v>
          </cell>
          <cell r="D2633">
            <v>1.4999999999999999E-2</v>
          </cell>
          <cell r="E2633">
            <v>12</v>
          </cell>
          <cell r="F2633">
            <v>0.18</v>
          </cell>
        </row>
        <row r="2634">
          <cell r="A2634" t="str">
            <v>059</v>
          </cell>
          <cell r="B2634" t="str">
            <v>Cal hidratada</v>
          </cell>
          <cell r="C2634" t="str">
            <v>kg</v>
          </cell>
          <cell r="D2634">
            <v>0.92</v>
          </cell>
          <cell r="E2634">
            <v>0.1</v>
          </cell>
          <cell r="F2634">
            <v>9.2000000000000012E-2</v>
          </cell>
        </row>
        <row r="2635">
          <cell r="A2635" t="str">
            <v>300</v>
          </cell>
          <cell r="B2635" t="str">
            <v>Servente</v>
          </cell>
          <cell r="C2635" t="str">
            <v>h</v>
          </cell>
          <cell r="D2635">
            <v>0.45</v>
          </cell>
          <cell r="E2635">
            <v>3.51</v>
          </cell>
          <cell r="G2635">
            <v>1.5794999999999999</v>
          </cell>
        </row>
        <row r="2636">
          <cell r="A2636" t="str">
            <v>254</v>
          </cell>
          <cell r="B2636" t="str">
            <v>Pedreiro</v>
          </cell>
          <cell r="C2636" t="str">
            <v>h</v>
          </cell>
          <cell r="D2636">
            <v>0.15</v>
          </cell>
          <cell r="E2636">
            <v>5.38</v>
          </cell>
          <cell r="G2636">
            <v>0.80699999999999994</v>
          </cell>
        </row>
        <row r="2637">
          <cell r="A2637" t="str">
            <v>392</v>
          </cell>
          <cell r="B2637" t="str">
            <v>Eletrecista</v>
          </cell>
          <cell r="C2637" t="str">
            <v>h</v>
          </cell>
          <cell r="D2637">
            <v>0.05</v>
          </cell>
          <cell r="E2637">
            <v>6.48</v>
          </cell>
          <cell r="G2637">
            <v>0.32400000000000007</v>
          </cell>
        </row>
        <row r="2638">
          <cell r="B2638" t="str">
            <v>Total sem BDI</v>
          </cell>
          <cell r="F2638">
            <v>3.03</v>
          </cell>
          <cell r="G2638">
            <v>2.7104999999999997</v>
          </cell>
          <cell r="H2638">
            <v>5.740499999999999</v>
          </cell>
        </row>
        <row r="2639">
          <cell r="B2639" t="str">
            <v>Total com BDI</v>
          </cell>
          <cell r="F2639">
            <v>3.94</v>
          </cell>
          <cell r="G2639">
            <v>3.52</v>
          </cell>
          <cell r="H2639">
            <v>7.46</v>
          </cell>
        </row>
        <row r="2641">
          <cell r="A2641" t="str">
            <v>11026</v>
          </cell>
          <cell r="B2641" t="str">
            <v xml:space="preserve">Ponto completo lumin.fluores 2x40w </v>
          </cell>
          <cell r="C2641" t="str">
            <v>pt</v>
          </cell>
          <cell r="F2641">
            <v>42.6</v>
          </cell>
          <cell r="G2641">
            <v>15.58</v>
          </cell>
          <cell r="H2641">
            <v>58.18</v>
          </cell>
        </row>
        <row r="2642">
          <cell r="A2642" t="str">
            <v>066</v>
          </cell>
          <cell r="B2642" t="str">
            <v>Calha fluorescente 2x40w</v>
          </cell>
          <cell r="C2642" t="str">
            <v>un</v>
          </cell>
          <cell r="D2642">
            <v>1</v>
          </cell>
          <cell r="E2642">
            <v>5.56</v>
          </cell>
          <cell r="F2642">
            <v>5.56</v>
          </cell>
        </row>
        <row r="2643">
          <cell r="A2643" t="str">
            <v>205</v>
          </cell>
          <cell r="B2643" t="str">
            <v>Lâmpada fluorescente 40w</v>
          </cell>
          <cell r="C2643" t="str">
            <v>un</v>
          </cell>
          <cell r="D2643">
            <v>2</v>
          </cell>
          <cell r="E2643">
            <v>3.24</v>
          </cell>
          <cell r="F2643">
            <v>6.48</v>
          </cell>
        </row>
        <row r="2644">
          <cell r="A2644" t="str">
            <v>283</v>
          </cell>
          <cell r="B2644" t="str">
            <v>Reator de partida rápida 2x40w</v>
          </cell>
          <cell r="C2644" t="str">
            <v>un</v>
          </cell>
          <cell r="D2644">
            <v>1</v>
          </cell>
          <cell r="E2644">
            <v>16.5</v>
          </cell>
          <cell r="F2644">
            <v>16.5</v>
          </cell>
        </row>
        <row r="2645">
          <cell r="A2645" t="str">
            <v>150</v>
          </cell>
          <cell r="B2645" t="str">
            <v>Fio isolado 1,5mm2</v>
          </cell>
          <cell r="C2645" t="str">
            <v>ml</v>
          </cell>
          <cell r="D2645">
            <v>6</v>
          </cell>
          <cell r="E2645">
            <v>0.15</v>
          </cell>
          <cell r="F2645">
            <v>0.89999999999999991</v>
          </cell>
        </row>
        <row r="2646">
          <cell r="A2646" t="str">
            <v>126</v>
          </cell>
          <cell r="B2646" t="str">
            <v>Eletroduto flexível 3/4</v>
          </cell>
          <cell r="C2646" t="str">
            <v>ml</v>
          </cell>
          <cell r="D2646">
            <v>3</v>
          </cell>
          <cell r="E2646">
            <v>0.56999999999999995</v>
          </cell>
          <cell r="F2646">
            <v>1.71</v>
          </cell>
        </row>
        <row r="2647">
          <cell r="A2647" t="str">
            <v>447</v>
          </cell>
          <cell r="B2647" t="str">
            <v>Caixa de passagem sextavada</v>
          </cell>
          <cell r="C2647" t="str">
            <v>un</v>
          </cell>
          <cell r="D2647">
            <v>1</v>
          </cell>
          <cell r="E2647">
            <v>1.62</v>
          </cell>
          <cell r="F2647">
            <v>1.62</v>
          </cell>
        </row>
        <row r="2648">
          <cell r="A2648" t="str">
            <v>300</v>
          </cell>
          <cell r="B2648" t="str">
            <v>Servente</v>
          </cell>
          <cell r="C2648" t="str">
            <v>h</v>
          </cell>
          <cell r="D2648">
            <v>1.2</v>
          </cell>
          <cell r="E2648">
            <v>3.51</v>
          </cell>
          <cell r="G2648">
            <v>4.2119999999999997</v>
          </cell>
        </row>
        <row r="2649">
          <cell r="A2649" t="str">
            <v>392</v>
          </cell>
          <cell r="B2649" t="str">
            <v>Eletrecista</v>
          </cell>
          <cell r="C2649" t="str">
            <v>h</v>
          </cell>
          <cell r="D2649">
            <v>1.2</v>
          </cell>
          <cell r="E2649">
            <v>6.48</v>
          </cell>
          <cell r="G2649">
            <v>7.7759999999999998</v>
          </cell>
        </row>
        <row r="2650">
          <cell r="B2650" t="str">
            <v>Total sem BDI</v>
          </cell>
          <cell r="F2650">
            <v>32.769999999999996</v>
          </cell>
          <cell r="G2650">
            <v>11.988</v>
          </cell>
          <cell r="H2650">
            <v>44.757999999999996</v>
          </cell>
        </row>
        <row r="2651">
          <cell r="B2651" t="str">
            <v>Total com BDI</v>
          </cell>
          <cell r="F2651">
            <v>42.6</v>
          </cell>
          <cell r="G2651">
            <v>15.58</v>
          </cell>
          <cell r="H2651">
            <v>58.18</v>
          </cell>
        </row>
        <row r="2653">
          <cell r="A2653" t="str">
            <v>11027</v>
          </cell>
          <cell r="B2653" t="str">
            <v xml:space="preserve">Ponto completo lumin.fluores 1x40w </v>
          </cell>
          <cell r="C2653" t="str">
            <v>pt</v>
          </cell>
          <cell r="F2653">
            <v>30.19</v>
          </cell>
          <cell r="G2653">
            <v>12.99</v>
          </cell>
          <cell r="H2653">
            <v>43.18</v>
          </cell>
        </row>
        <row r="2654">
          <cell r="A2654" t="str">
            <v>065</v>
          </cell>
          <cell r="B2654" t="str">
            <v>Calha fluorescente 1x40w</v>
          </cell>
          <cell r="C2654" t="str">
            <v>un</v>
          </cell>
          <cell r="D2654">
            <v>1</v>
          </cell>
          <cell r="E2654">
            <v>4.75</v>
          </cell>
          <cell r="F2654">
            <v>4.75</v>
          </cell>
        </row>
        <row r="2655">
          <cell r="A2655" t="str">
            <v>205</v>
          </cell>
          <cell r="B2655" t="str">
            <v>Lâmpada fluorescente 40w</v>
          </cell>
          <cell r="C2655" t="str">
            <v>un</v>
          </cell>
          <cell r="D2655">
            <v>1</v>
          </cell>
          <cell r="E2655">
            <v>3.24</v>
          </cell>
          <cell r="F2655">
            <v>3.24</v>
          </cell>
        </row>
        <row r="2656">
          <cell r="A2656" t="str">
            <v>281</v>
          </cell>
          <cell r="B2656" t="str">
            <v>Reator de partida rápida 1x40w</v>
          </cell>
          <cell r="C2656" t="str">
            <v>un</v>
          </cell>
          <cell r="D2656">
            <v>1</v>
          </cell>
          <cell r="E2656">
            <v>11</v>
          </cell>
          <cell r="F2656">
            <v>11</v>
          </cell>
        </row>
        <row r="2657">
          <cell r="A2657" t="str">
            <v>150</v>
          </cell>
          <cell r="B2657" t="str">
            <v>Fio isolado 1,5mm2</v>
          </cell>
          <cell r="C2657" t="str">
            <v>ml</v>
          </cell>
          <cell r="D2657">
            <v>6</v>
          </cell>
          <cell r="E2657">
            <v>0.15</v>
          </cell>
          <cell r="F2657">
            <v>0.89999999999999991</v>
          </cell>
        </row>
        <row r="2658">
          <cell r="A2658" t="str">
            <v>126</v>
          </cell>
          <cell r="B2658" t="str">
            <v>Eletroduto flexível 3/4</v>
          </cell>
          <cell r="C2658" t="str">
            <v>ml</v>
          </cell>
          <cell r="D2658">
            <v>3</v>
          </cell>
          <cell r="E2658">
            <v>0.56999999999999995</v>
          </cell>
          <cell r="F2658">
            <v>1.71</v>
          </cell>
        </row>
        <row r="2659">
          <cell r="A2659" t="str">
            <v>447</v>
          </cell>
          <cell r="B2659" t="str">
            <v>Caixa de passagem sextavada</v>
          </cell>
          <cell r="C2659" t="str">
            <v>un</v>
          </cell>
          <cell r="D2659">
            <v>1</v>
          </cell>
          <cell r="E2659">
            <v>1.62</v>
          </cell>
          <cell r="F2659">
            <v>1.62</v>
          </cell>
        </row>
        <row r="2660">
          <cell r="A2660" t="str">
            <v>300</v>
          </cell>
          <cell r="B2660" t="str">
            <v>Servente</v>
          </cell>
          <cell r="C2660" t="str">
            <v>h</v>
          </cell>
          <cell r="D2660">
            <v>1</v>
          </cell>
          <cell r="E2660">
            <v>3.51</v>
          </cell>
          <cell r="G2660">
            <v>3.51</v>
          </cell>
        </row>
        <row r="2661">
          <cell r="A2661" t="str">
            <v>392</v>
          </cell>
          <cell r="B2661" t="str">
            <v>Eletrecista</v>
          </cell>
          <cell r="C2661" t="str">
            <v>h</v>
          </cell>
          <cell r="D2661">
            <v>1</v>
          </cell>
          <cell r="E2661">
            <v>6.48</v>
          </cell>
          <cell r="G2661">
            <v>6.48</v>
          </cell>
        </row>
        <row r="2662">
          <cell r="B2662" t="str">
            <v>Total sem BDI</v>
          </cell>
          <cell r="F2662">
            <v>23.220000000000002</v>
          </cell>
          <cell r="G2662">
            <v>9.99</v>
          </cell>
          <cell r="H2662">
            <v>33.21</v>
          </cell>
        </row>
        <row r="2663">
          <cell r="B2663" t="str">
            <v>Total com BDI</v>
          </cell>
          <cell r="F2663">
            <v>30.19</v>
          </cell>
          <cell r="G2663">
            <v>12.99</v>
          </cell>
          <cell r="H2663">
            <v>43.18</v>
          </cell>
        </row>
        <row r="2665">
          <cell r="A2665" t="str">
            <v>11028</v>
          </cell>
          <cell r="B2665" t="str">
            <v xml:space="preserve">Ponto completo lumin.fluores 3x40w </v>
          </cell>
          <cell r="C2665" t="str">
            <v>pt</v>
          </cell>
          <cell r="F2665">
            <v>64.739999999999995</v>
          </cell>
          <cell r="G2665">
            <v>19.48</v>
          </cell>
          <cell r="H2665">
            <v>84.22</v>
          </cell>
        </row>
        <row r="2666">
          <cell r="A2666" t="str">
            <v>661</v>
          </cell>
          <cell r="B2666" t="str">
            <v>Calha fluorescente 3x40w</v>
          </cell>
          <cell r="C2666" t="str">
            <v>un</v>
          </cell>
          <cell r="D2666">
            <v>1</v>
          </cell>
          <cell r="E2666">
            <v>8.35</v>
          </cell>
          <cell r="F2666">
            <v>8.35</v>
          </cell>
        </row>
        <row r="2667">
          <cell r="A2667" t="str">
            <v>205</v>
          </cell>
          <cell r="B2667" t="str">
            <v>Lâmpada fluorescente 40w</v>
          </cell>
          <cell r="C2667" t="str">
            <v>un</v>
          </cell>
          <cell r="D2667">
            <v>3</v>
          </cell>
          <cell r="E2667">
            <v>3.24</v>
          </cell>
          <cell r="F2667">
            <v>9.7200000000000006</v>
          </cell>
        </row>
        <row r="2668">
          <cell r="A2668" t="str">
            <v>281</v>
          </cell>
          <cell r="B2668" t="str">
            <v>Reator de partida rápida 1x40w</v>
          </cell>
          <cell r="C2668" t="str">
            <v>un</v>
          </cell>
          <cell r="D2668">
            <v>1</v>
          </cell>
          <cell r="E2668">
            <v>11</v>
          </cell>
          <cell r="F2668">
            <v>11</v>
          </cell>
        </row>
        <row r="2669">
          <cell r="A2669" t="str">
            <v>283</v>
          </cell>
          <cell r="B2669" t="str">
            <v>Reator de partida rápida 2x40w</v>
          </cell>
          <cell r="C2669" t="str">
            <v>un</v>
          </cell>
          <cell r="D2669">
            <v>1</v>
          </cell>
          <cell r="E2669">
            <v>16.5</v>
          </cell>
          <cell r="F2669">
            <v>16.5</v>
          </cell>
        </row>
        <row r="2670">
          <cell r="A2670" t="str">
            <v>150</v>
          </cell>
          <cell r="B2670" t="str">
            <v>Fio isolado 1,5mm2</v>
          </cell>
          <cell r="C2670" t="str">
            <v>ml</v>
          </cell>
          <cell r="D2670">
            <v>6</v>
          </cell>
          <cell r="E2670">
            <v>0.15</v>
          </cell>
          <cell r="F2670">
            <v>0.89999999999999991</v>
          </cell>
        </row>
        <row r="2671">
          <cell r="A2671" t="str">
            <v>126</v>
          </cell>
          <cell r="B2671" t="str">
            <v>Eletroduto flexível 3/4</v>
          </cell>
          <cell r="C2671" t="str">
            <v>ml</v>
          </cell>
          <cell r="D2671">
            <v>3</v>
          </cell>
          <cell r="E2671">
            <v>0.56999999999999995</v>
          </cell>
          <cell r="F2671">
            <v>1.71</v>
          </cell>
        </row>
        <row r="2672">
          <cell r="A2672" t="str">
            <v>447</v>
          </cell>
          <cell r="B2672" t="str">
            <v>Caixa de passagem sextavada</v>
          </cell>
          <cell r="C2672" t="str">
            <v>un</v>
          </cell>
          <cell r="D2672">
            <v>1</v>
          </cell>
          <cell r="E2672">
            <v>1.62</v>
          </cell>
          <cell r="F2672">
            <v>1.62</v>
          </cell>
        </row>
        <row r="2673">
          <cell r="A2673" t="str">
            <v>300</v>
          </cell>
          <cell r="B2673" t="str">
            <v>Servente</v>
          </cell>
          <cell r="C2673" t="str">
            <v>h</v>
          </cell>
          <cell r="D2673">
            <v>1.5</v>
          </cell>
          <cell r="E2673">
            <v>3.51</v>
          </cell>
          <cell r="G2673">
            <v>5.2649999999999997</v>
          </cell>
        </row>
        <row r="2674">
          <cell r="A2674" t="str">
            <v>392</v>
          </cell>
          <cell r="B2674" t="str">
            <v>Eletrecista</v>
          </cell>
          <cell r="C2674" t="str">
            <v>h</v>
          </cell>
          <cell r="D2674">
            <v>1.5</v>
          </cell>
          <cell r="E2674">
            <v>6.48</v>
          </cell>
          <cell r="G2674">
            <v>9.7200000000000006</v>
          </cell>
        </row>
        <row r="2675">
          <cell r="B2675" t="str">
            <v>Total sem BDI</v>
          </cell>
          <cell r="F2675">
            <v>49.8</v>
          </cell>
          <cell r="G2675">
            <v>14.984999999999999</v>
          </cell>
          <cell r="H2675">
            <v>64.784999999999997</v>
          </cell>
        </row>
        <row r="2676">
          <cell r="B2676" t="str">
            <v>Total com BDI</v>
          </cell>
          <cell r="F2676">
            <v>64.739999999999995</v>
          </cell>
          <cell r="G2676">
            <v>19.48</v>
          </cell>
          <cell r="H2676">
            <v>84.22</v>
          </cell>
        </row>
        <row r="2678">
          <cell r="A2678" t="str">
            <v>11029</v>
          </cell>
          <cell r="B2678" t="str">
            <v xml:space="preserve">Ponto completo lumin.fluores 2x20w </v>
          </cell>
          <cell r="C2678" t="str">
            <v>pt</v>
          </cell>
          <cell r="F2678">
            <v>40.29</v>
          </cell>
          <cell r="G2678">
            <v>12.99</v>
          </cell>
          <cell r="H2678">
            <v>53.28</v>
          </cell>
        </row>
        <row r="2679">
          <cell r="A2679" t="str">
            <v>067</v>
          </cell>
          <cell r="B2679" t="str">
            <v>Calha fluorescente 2x20w</v>
          </cell>
          <cell r="C2679" t="str">
            <v>un</v>
          </cell>
          <cell r="D2679">
            <v>1</v>
          </cell>
          <cell r="E2679">
            <v>3.78</v>
          </cell>
          <cell r="F2679">
            <v>3.78</v>
          </cell>
        </row>
        <row r="2680">
          <cell r="A2680" t="str">
            <v>204</v>
          </cell>
          <cell r="B2680" t="str">
            <v>Lâmpada fluorescente 20w</v>
          </cell>
          <cell r="C2680" t="str">
            <v>un</v>
          </cell>
          <cell r="D2680">
            <v>2</v>
          </cell>
          <cell r="E2680">
            <v>3.24</v>
          </cell>
          <cell r="F2680">
            <v>6.48</v>
          </cell>
        </row>
        <row r="2681">
          <cell r="A2681" t="str">
            <v>282</v>
          </cell>
          <cell r="B2681" t="str">
            <v>Reator de partida rápida 2x20w</v>
          </cell>
          <cell r="C2681" t="str">
            <v>un</v>
          </cell>
          <cell r="D2681">
            <v>1</v>
          </cell>
          <cell r="E2681">
            <v>16.5</v>
          </cell>
          <cell r="F2681">
            <v>16.5</v>
          </cell>
        </row>
        <row r="2682">
          <cell r="A2682" t="str">
            <v>150</v>
          </cell>
          <cell r="B2682" t="str">
            <v>Fio isolado 1,5mm2</v>
          </cell>
          <cell r="C2682" t="str">
            <v>ml</v>
          </cell>
          <cell r="D2682">
            <v>6</v>
          </cell>
          <cell r="E2682">
            <v>0.15</v>
          </cell>
          <cell r="F2682">
            <v>0.89999999999999991</v>
          </cell>
        </row>
        <row r="2683">
          <cell r="A2683" t="str">
            <v>126</v>
          </cell>
          <cell r="B2683" t="str">
            <v>Eletroduto flexível 3/4</v>
          </cell>
          <cell r="C2683" t="str">
            <v>ml</v>
          </cell>
          <cell r="D2683">
            <v>3</v>
          </cell>
          <cell r="E2683">
            <v>0.56999999999999995</v>
          </cell>
          <cell r="F2683">
            <v>1.71</v>
          </cell>
        </row>
        <row r="2684">
          <cell r="A2684" t="str">
            <v>447</v>
          </cell>
          <cell r="B2684" t="str">
            <v>Caixa de passagem sextavada</v>
          </cell>
          <cell r="C2684" t="str">
            <v>un</v>
          </cell>
          <cell r="D2684">
            <v>1</v>
          </cell>
          <cell r="E2684">
            <v>1.62</v>
          </cell>
          <cell r="F2684">
            <v>1.62</v>
          </cell>
        </row>
        <row r="2685">
          <cell r="A2685" t="str">
            <v>300</v>
          </cell>
          <cell r="B2685" t="str">
            <v>Servente</v>
          </cell>
          <cell r="C2685" t="str">
            <v>h</v>
          </cell>
          <cell r="D2685">
            <v>1</v>
          </cell>
          <cell r="E2685">
            <v>3.51</v>
          </cell>
          <cell r="G2685">
            <v>3.51</v>
          </cell>
        </row>
        <row r="2686">
          <cell r="A2686" t="str">
            <v>392</v>
          </cell>
          <cell r="B2686" t="str">
            <v>Eletrecista</v>
          </cell>
          <cell r="C2686" t="str">
            <v>h</v>
          </cell>
          <cell r="D2686">
            <v>1</v>
          </cell>
          <cell r="E2686">
            <v>6.48</v>
          </cell>
          <cell r="G2686">
            <v>6.48</v>
          </cell>
        </row>
        <row r="2687">
          <cell r="B2687" t="str">
            <v>Total sem BDI</v>
          </cell>
          <cell r="F2687">
            <v>30.99</v>
          </cell>
          <cell r="G2687">
            <v>9.99</v>
          </cell>
          <cell r="H2687">
            <v>40.98</v>
          </cell>
        </row>
        <row r="2688">
          <cell r="B2688" t="str">
            <v>Total com BDI</v>
          </cell>
          <cell r="F2688">
            <v>40.29</v>
          </cell>
          <cell r="G2688">
            <v>12.99</v>
          </cell>
          <cell r="H2688">
            <v>53.28</v>
          </cell>
        </row>
        <row r="2690">
          <cell r="A2690" t="str">
            <v>11005</v>
          </cell>
          <cell r="B2690" t="str">
            <v>Ponto fluores 2x40w (lumin. e fio)</v>
          </cell>
          <cell r="C2690" t="str">
            <v>pt</v>
          </cell>
          <cell r="F2690">
            <v>38.270000000000003</v>
          </cell>
          <cell r="G2690">
            <v>12.99</v>
          </cell>
          <cell r="H2690">
            <v>51.260000000000005</v>
          </cell>
        </row>
        <row r="2691">
          <cell r="A2691" t="str">
            <v>066</v>
          </cell>
          <cell r="B2691" t="str">
            <v>Calha fluorescente 2x40w</v>
          </cell>
          <cell r="C2691" t="str">
            <v>un</v>
          </cell>
          <cell r="D2691">
            <v>1</v>
          </cell>
          <cell r="E2691">
            <v>5.56</v>
          </cell>
          <cell r="F2691">
            <v>5.56</v>
          </cell>
        </row>
        <row r="2692">
          <cell r="A2692" t="str">
            <v>205</v>
          </cell>
          <cell r="B2692" t="str">
            <v>Lâmpada fluorescente 40w</v>
          </cell>
          <cell r="C2692" t="str">
            <v>un</v>
          </cell>
          <cell r="D2692">
            <v>2</v>
          </cell>
          <cell r="E2692">
            <v>3.24</v>
          </cell>
          <cell r="F2692">
            <v>6.48</v>
          </cell>
        </row>
        <row r="2693">
          <cell r="A2693" t="str">
            <v>283</v>
          </cell>
          <cell r="B2693" t="str">
            <v>Reator de partida rápida 2x40w</v>
          </cell>
          <cell r="C2693" t="str">
            <v>un</v>
          </cell>
          <cell r="D2693">
            <v>1</v>
          </cell>
          <cell r="E2693">
            <v>16.5</v>
          </cell>
          <cell r="F2693">
            <v>16.5</v>
          </cell>
        </row>
        <row r="2694">
          <cell r="A2694" t="str">
            <v>150</v>
          </cell>
          <cell r="B2694" t="str">
            <v>Fio isolado 1,5mm2</v>
          </cell>
          <cell r="C2694" t="str">
            <v>ml</v>
          </cell>
          <cell r="D2694">
            <v>6</v>
          </cell>
          <cell r="E2694">
            <v>0.15</v>
          </cell>
          <cell r="F2694">
            <v>0.89999999999999991</v>
          </cell>
        </row>
        <row r="2695">
          <cell r="A2695" t="str">
            <v>300</v>
          </cell>
          <cell r="B2695" t="str">
            <v>Servente</v>
          </cell>
          <cell r="C2695" t="str">
            <v>h</v>
          </cell>
          <cell r="D2695">
            <v>1</v>
          </cell>
          <cell r="E2695">
            <v>3.51</v>
          </cell>
          <cell r="G2695">
            <v>3.51</v>
          </cell>
        </row>
        <row r="2696">
          <cell r="A2696" t="str">
            <v>392</v>
          </cell>
          <cell r="B2696" t="str">
            <v>Eletrecista</v>
          </cell>
          <cell r="C2696" t="str">
            <v>h</v>
          </cell>
          <cell r="D2696">
            <v>1</v>
          </cell>
          <cell r="E2696">
            <v>6.48</v>
          </cell>
          <cell r="G2696">
            <v>6.48</v>
          </cell>
        </row>
        <row r="2697">
          <cell r="B2697" t="str">
            <v>Total sem BDI</v>
          </cell>
          <cell r="F2697">
            <v>29.439999999999998</v>
          </cell>
          <cell r="G2697">
            <v>9.99</v>
          </cell>
          <cell r="H2697">
            <v>39.43</v>
          </cell>
        </row>
        <row r="2698">
          <cell r="B2698" t="str">
            <v>Total com BDI</v>
          </cell>
          <cell r="F2698">
            <v>38.270000000000003</v>
          </cell>
          <cell r="G2698">
            <v>12.99</v>
          </cell>
          <cell r="H2698">
            <v>51.260000000000005</v>
          </cell>
        </row>
        <row r="2700">
          <cell r="A2700" t="str">
            <v>11030</v>
          </cell>
          <cell r="B2700" t="str">
            <v>Ponto completo p/ luminária incandesc.</v>
          </cell>
          <cell r="C2700" t="str">
            <v>pt</v>
          </cell>
          <cell r="F2700">
            <v>16.940000000000001</v>
          </cell>
          <cell r="G2700">
            <v>9.09</v>
          </cell>
          <cell r="H2700">
            <v>26.03</v>
          </cell>
        </row>
        <row r="2701">
          <cell r="A2701" t="str">
            <v>261</v>
          </cell>
          <cell r="B2701" t="str">
            <v>Plafon com globo leitoso</v>
          </cell>
          <cell r="C2701" t="str">
            <v>un</v>
          </cell>
          <cell r="D2701">
            <v>1</v>
          </cell>
          <cell r="E2701">
            <v>7.7</v>
          </cell>
          <cell r="F2701">
            <v>7.7</v>
          </cell>
        </row>
        <row r="2702">
          <cell r="A2702" t="str">
            <v>206</v>
          </cell>
          <cell r="B2702" t="str">
            <v>Lâmpada incandescente 100w</v>
          </cell>
          <cell r="C2702" t="str">
            <v>un</v>
          </cell>
          <cell r="D2702">
            <v>1</v>
          </cell>
          <cell r="E2702">
            <v>1.1000000000000001</v>
          </cell>
          <cell r="F2702">
            <v>1.1000000000000001</v>
          </cell>
        </row>
        <row r="2703">
          <cell r="A2703" t="str">
            <v>150</v>
          </cell>
          <cell r="B2703" t="str">
            <v>Fio isolado 1,5mm2</v>
          </cell>
          <cell r="C2703" t="str">
            <v>ml</v>
          </cell>
          <cell r="D2703">
            <v>6</v>
          </cell>
          <cell r="E2703">
            <v>0.15</v>
          </cell>
          <cell r="F2703">
            <v>0.89999999999999991</v>
          </cell>
        </row>
        <row r="2704">
          <cell r="A2704" t="str">
            <v>126</v>
          </cell>
          <cell r="B2704" t="str">
            <v>Eletroduto flexível 3/4</v>
          </cell>
          <cell r="C2704" t="str">
            <v>ml</v>
          </cell>
          <cell r="D2704">
            <v>3</v>
          </cell>
          <cell r="E2704">
            <v>0.56999999999999995</v>
          </cell>
          <cell r="F2704">
            <v>1.71</v>
          </cell>
        </row>
        <row r="2705">
          <cell r="A2705" t="str">
            <v>447</v>
          </cell>
          <cell r="B2705" t="str">
            <v>Caixa de passagem sextavada</v>
          </cell>
          <cell r="C2705" t="str">
            <v>un</v>
          </cell>
          <cell r="D2705">
            <v>1</v>
          </cell>
          <cell r="E2705">
            <v>1.62</v>
          </cell>
          <cell r="F2705">
            <v>1.62</v>
          </cell>
        </row>
        <row r="2706">
          <cell r="A2706" t="str">
            <v>300</v>
          </cell>
          <cell r="B2706" t="str">
            <v>Servente</v>
          </cell>
          <cell r="C2706" t="str">
            <v>h</v>
          </cell>
          <cell r="D2706">
            <v>0.7</v>
          </cell>
          <cell r="E2706">
            <v>3.51</v>
          </cell>
          <cell r="G2706">
            <v>2.4569999999999999</v>
          </cell>
        </row>
        <row r="2707">
          <cell r="A2707" t="str">
            <v>392</v>
          </cell>
          <cell r="B2707" t="str">
            <v>Eletrecista</v>
          </cell>
          <cell r="C2707" t="str">
            <v>h</v>
          </cell>
          <cell r="D2707">
            <v>0.7</v>
          </cell>
          <cell r="E2707">
            <v>6.48</v>
          </cell>
          <cell r="G2707">
            <v>4.5359999999999996</v>
          </cell>
        </row>
        <row r="2708">
          <cell r="B2708" t="str">
            <v>Total sem BDI</v>
          </cell>
          <cell r="F2708">
            <v>13.030000000000001</v>
          </cell>
          <cell r="G2708">
            <v>6.9929999999999994</v>
          </cell>
          <cell r="H2708">
            <v>20.023</v>
          </cell>
        </row>
        <row r="2709">
          <cell r="B2709" t="str">
            <v>Total com BDI</v>
          </cell>
          <cell r="F2709">
            <v>16.940000000000001</v>
          </cell>
          <cell r="G2709">
            <v>9.09</v>
          </cell>
          <cell r="H2709">
            <v>26.03</v>
          </cell>
        </row>
        <row r="2711">
          <cell r="A2711" t="str">
            <v>11031</v>
          </cell>
          <cell r="B2711" t="str">
            <v>Ponto completo refletor p/ lamp halógena</v>
          </cell>
          <cell r="C2711" t="str">
            <v>pt</v>
          </cell>
          <cell r="F2711">
            <v>38.1</v>
          </cell>
          <cell r="G2711">
            <v>10.39</v>
          </cell>
          <cell r="H2711">
            <v>48.49</v>
          </cell>
        </row>
        <row r="2712">
          <cell r="A2712" t="str">
            <v>653</v>
          </cell>
          <cell r="B2712" t="str">
            <v>Projetor peq. Para lâmpada halógena</v>
          </cell>
          <cell r="C2712" t="str">
            <v>un</v>
          </cell>
          <cell r="D2712">
            <v>1</v>
          </cell>
          <cell r="E2712">
            <v>16.5</v>
          </cell>
          <cell r="F2712">
            <v>16.5</v>
          </cell>
        </row>
        <row r="2713">
          <cell r="A2713" t="str">
            <v>654</v>
          </cell>
          <cell r="B2713" t="str">
            <v>Lâmpada halógena 300/500W</v>
          </cell>
          <cell r="C2713" t="str">
            <v>un</v>
          </cell>
          <cell r="D2713">
            <v>1</v>
          </cell>
          <cell r="E2713">
            <v>7.98</v>
          </cell>
          <cell r="F2713">
            <v>7.98</v>
          </cell>
        </row>
        <row r="2714">
          <cell r="A2714" t="str">
            <v>152</v>
          </cell>
          <cell r="B2714" t="str">
            <v>Fio isolado 2,5mm2</v>
          </cell>
          <cell r="C2714" t="str">
            <v>ml</v>
          </cell>
          <cell r="D2714">
            <v>6</v>
          </cell>
          <cell r="E2714">
            <v>0.25</v>
          </cell>
          <cell r="F2714">
            <v>1.5</v>
          </cell>
        </row>
        <row r="2715">
          <cell r="A2715" t="str">
            <v>126</v>
          </cell>
          <cell r="B2715" t="str">
            <v>Eletroduto flexível 3/4</v>
          </cell>
          <cell r="C2715" t="str">
            <v>ml</v>
          </cell>
          <cell r="D2715">
            <v>3</v>
          </cell>
          <cell r="E2715">
            <v>0.56999999999999995</v>
          </cell>
          <cell r="F2715">
            <v>1.71</v>
          </cell>
        </row>
        <row r="2716">
          <cell r="A2716" t="str">
            <v>447</v>
          </cell>
          <cell r="B2716" t="str">
            <v>Caixa de passagem sextavada</v>
          </cell>
          <cell r="C2716" t="str">
            <v>un</v>
          </cell>
          <cell r="D2716">
            <v>1</v>
          </cell>
          <cell r="E2716">
            <v>1.62</v>
          </cell>
          <cell r="F2716">
            <v>1.62</v>
          </cell>
        </row>
        <row r="2717">
          <cell r="A2717" t="str">
            <v>300</v>
          </cell>
          <cell r="B2717" t="str">
            <v>Servente</v>
          </cell>
          <cell r="C2717" t="str">
            <v>h</v>
          </cell>
          <cell r="D2717">
            <v>0.8</v>
          </cell>
          <cell r="E2717">
            <v>3.51</v>
          </cell>
          <cell r="G2717">
            <v>2.8079999999999998</v>
          </cell>
        </row>
        <row r="2718">
          <cell r="A2718" t="str">
            <v>392</v>
          </cell>
          <cell r="B2718" t="str">
            <v>Eletrecista</v>
          </cell>
          <cell r="C2718" t="str">
            <v>h</v>
          </cell>
          <cell r="D2718">
            <v>0.8</v>
          </cell>
          <cell r="E2718">
            <v>6.48</v>
          </cell>
          <cell r="G2718">
            <v>5.1840000000000011</v>
          </cell>
        </row>
        <row r="2719">
          <cell r="B2719" t="str">
            <v>Total sem BDI</v>
          </cell>
          <cell r="F2719">
            <v>29.310000000000002</v>
          </cell>
          <cell r="G2719">
            <v>7.9920000000000009</v>
          </cell>
          <cell r="H2719">
            <v>37.302000000000007</v>
          </cell>
        </row>
        <row r="2720">
          <cell r="B2720" t="str">
            <v>Total com BDI</v>
          </cell>
          <cell r="F2720">
            <v>38.1</v>
          </cell>
          <cell r="G2720">
            <v>10.39</v>
          </cell>
          <cell r="H2720">
            <v>48.49</v>
          </cell>
        </row>
        <row r="2722">
          <cell r="A2722" t="str">
            <v>11006</v>
          </cell>
          <cell r="B2722" t="str">
            <v>Ponto incandesc. (lumin. e fio)</v>
          </cell>
          <cell r="C2722" t="str">
            <v>pt</v>
          </cell>
          <cell r="F2722">
            <v>12.61</v>
          </cell>
          <cell r="G2722">
            <v>6.49</v>
          </cell>
          <cell r="H2722">
            <v>19.100000000000001</v>
          </cell>
        </row>
        <row r="2723">
          <cell r="A2723" t="str">
            <v>261</v>
          </cell>
          <cell r="B2723" t="str">
            <v>Plafon com globo leitoso</v>
          </cell>
          <cell r="C2723" t="str">
            <v>un</v>
          </cell>
          <cell r="D2723">
            <v>1</v>
          </cell>
          <cell r="E2723">
            <v>7.7</v>
          </cell>
          <cell r="F2723">
            <v>7.7</v>
          </cell>
        </row>
        <row r="2724">
          <cell r="A2724" t="str">
            <v>206</v>
          </cell>
          <cell r="B2724" t="str">
            <v>Lâmpada incandescente 100w</v>
          </cell>
          <cell r="C2724" t="str">
            <v>un</v>
          </cell>
          <cell r="D2724">
            <v>1</v>
          </cell>
          <cell r="E2724">
            <v>1.1000000000000001</v>
          </cell>
          <cell r="F2724">
            <v>1.1000000000000001</v>
          </cell>
        </row>
        <row r="2725">
          <cell r="A2725" t="str">
            <v>150</v>
          </cell>
          <cell r="B2725" t="str">
            <v>Fio isolado 1,5mm2</v>
          </cell>
          <cell r="C2725" t="str">
            <v>ml</v>
          </cell>
          <cell r="D2725">
            <v>6</v>
          </cell>
          <cell r="E2725">
            <v>0.15</v>
          </cell>
          <cell r="F2725">
            <v>0.89999999999999991</v>
          </cell>
        </row>
        <row r="2726">
          <cell r="A2726" t="str">
            <v>300</v>
          </cell>
          <cell r="B2726" t="str">
            <v>Servente</v>
          </cell>
          <cell r="C2726" t="str">
            <v>h</v>
          </cell>
          <cell r="D2726">
            <v>0.5</v>
          </cell>
          <cell r="E2726">
            <v>3.51</v>
          </cell>
          <cell r="G2726">
            <v>1.7549999999999999</v>
          </cell>
        </row>
        <row r="2727">
          <cell r="A2727" t="str">
            <v>392</v>
          </cell>
          <cell r="B2727" t="str">
            <v>Eletrecista</v>
          </cell>
          <cell r="C2727" t="str">
            <v>h</v>
          </cell>
          <cell r="D2727">
            <v>0.5</v>
          </cell>
          <cell r="E2727">
            <v>6.48</v>
          </cell>
          <cell r="G2727">
            <v>3.24</v>
          </cell>
        </row>
        <row r="2728">
          <cell r="B2728" t="str">
            <v>Total sem BDI</v>
          </cell>
          <cell r="F2728">
            <v>9.7000000000000011</v>
          </cell>
          <cell r="G2728">
            <v>4.9950000000000001</v>
          </cell>
          <cell r="H2728">
            <v>14.695</v>
          </cell>
        </row>
        <row r="2729">
          <cell r="B2729" t="str">
            <v>Total com BDI</v>
          </cell>
          <cell r="F2729">
            <v>12.61</v>
          </cell>
          <cell r="G2729">
            <v>6.49</v>
          </cell>
          <cell r="H2729">
            <v>19.100000000000001</v>
          </cell>
        </row>
        <row r="2731">
          <cell r="A2731" t="str">
            <v>11007</v>
          </cell>
          <cell r="B2731" t="str">
            <v>Ponto tomada e fio</v>
          </cell>
          <cell r="C2731" t="str">
            <v>pt</v>
          </cell>
          <cell r="F2731">
            <v>6.59</v>
          </cell>
          <cell r="G2731">
            <v>5.19</v>
          </cell>
          <cell r="H2731">
            <v>11.780000000000001</v>
          </cell>
        </row>
        <row r="2732">
          <cell r="A2732" t="str">
            <v>342</v>
          </cell>
          <cell r="B2732" t="str">
            <v xml:space="preserve">Tomada embutir com espelho </v>
          </cell>
          <cell r="C2732" t="str">
            <v>un</v>
          </cell>
          <cell r="D2732">
            <v>1</v>
          </cell>
          <cell r="E2732">
            <v>3.72</v>
          </cell>
          <cell r="F2732">
            <v>3.72</v>
          </cell>
        </row>
        <row r="2733">
          <cell r="A2733" t="str">
            <v>150</v>
          </cell>
          <cell r="B2733" t="str">
            <v>Fio isolado 1,5mm2</v>
          </cell>
          <cell r="C2733" t="str">
            <v>ml</v>
          </cell>
          <cell r="D2733">
            <v>9</v>
          </cell>
          <cell r="E2733">
            <v>0.15</v>
          </cell>
          <cell r="F2733">
            <v>1.3499999999999999</v>
          </cell>
        </row>
        <row r="2734">
          <cell r="A2734" t="str">
            <v>300</v>
          </cell>
          <cell r="B2734" t="str">
            <v>Servente</v>
          </cell>
          <cell r="C2734" t="str">
            <v>h</v>
          </cell>
          <cell r="D2734">
            <v>0.4</v>
          </cell>
          <cell r="E2734">
            <v>3.51</v>
          </cell>
          <cell r="G2734">
            <v>1.4039999999999999</v>
          </cell>
        </row>
        <row r="2735">
          <cell r="A2735" t="str">
            <v>392</v>
          </cell>
          <cell r="B2735" t="str">
            <v>Eletrecista</v>
          </cell>
          <cell r="C2735" t="str">
            <v>h</v>
          </cell>
          <cell r="D2735">
            <v>0.4</v>
          </cell>
          <cell r="E2735">
            <v>6.48</v>
          </cell>
          <cell r="G2735">
            <v>2.5920000000000005</v>
          </cell>
        </row>
        <row r="2736">
          <cell r="B2736" t="str">
            <v>Total sem BDI</v>
          </cell>
          <cell r="F2736">
            <v>5.07</v>
          </cell>
          <cell r="G2736">
            <v>3.9960000000000004</v>
          </cell>
          <cell r="H2736">
            <v>9.0660000000000007</v>
          </cell>
        </row>
        <row r="2737">
          <cell r="B2737" t="str">
            <v>Total com BDI</v>
          </cell>
          <cell r="F2737">
            <v>6.59</v>
          </cell>
          <cell r="G2737">
            <v>5.19</v>
          </cell>
          <cell r="H2737">
            <v>11.780000000000001</v>
          </cell>
        </row>
        <row r="2739">
          <cell r="A2739" t="str">
            <v>11008</v>
          </cell>
          <cell r="B2739" t="str">
            <v>Tomada chuveiro (fio e tomada)</v>
          </cell>
          <cell r="C2739" t="str">
            <v>pt</v>
          </cell>
          <cell r="F2739">
            <v>11.35</v>
          </cell>
          <cell r="G2739">
            <v>5.19</v>
          </cell>
          <cell r="H2739">
            <v>16.54</v>
          </cell>
        </row>
        <row r="2740">
          <cell r="A2740" t="str">
            <v>343</v>
          </cell>
          <cell r="B2740" t="str">
            <v>Tomada especial para chuveiro</v>
          </cell>
          <cell r="C2740" t="str">
            <v>un</v>
          </cell>
          <cell r="D2740">
            <v>1</v>
          </cell>
          <cell r="E2740">
            <v>4.95</v>
          </cell>
          <cell r="F2740">
            <v>4.95</v>
          </cell>
        </row>
        <row r="2741">
          <cell r="A2741" t="str">
            <v>153</v>
          </cell>
          <cell r="B2741" t="str">
            <v>Fio isolado 4,0mm2</v>
          </cell>
          <cell r="C2741" t="str">
            <v>ml</v>
          </cell>
          <cell r="D2741">
            <v>9</v>
          </cell>
          <cell r="E2741">
            <v>0.42</v>
          </cell>
          <cell r="F2741">
            <v>3.78</v>
          </cell>
          <cell r="G2741" t="str">
            <v xml:space="preserve"> </v>
          </cell>
        </row>
        <row r="2742">
          <cell r="A2742" t="str">
            <v>300</v>
          </cell>
          <cell r="B2742" t="str">
            <v>Servente</v>
          </cell>
          <cell r="C2742" t="str">
            <v>h</v>
          </cell>
          <cell r="D2742">
            <v>0.4</v>
          </cell>
          <cell r="E2742">
            <v>3.51</v>
          </cell>
          <cell r="G2742">
            <v>1.4039999999999999</v>
          </cell>
        </row>
        <row r="2743">
          <cell r="A2743" t="str">
            <v>392</v>
          </cell>
          <cell r="B2743" t="str">
            <v>Eletrecista</v>
          </cell>
          <cell r="C2743" t="str">
            <v>h</v>
          </cell>
          <cell r="D2743">
            <v>0.4</v>
          </cell>
          <cell r="E2743">
            <v>6.48</v>
          </cell>
          <cell r="G2743">
            <v>2.5920000000000005</v>
          </cell>
        </row>
        <row r="2744">
          <cell r="B2744" t="str">
            <v>Total sem BDI</v>
          </cell>
          <cell r="F2744">
            <v>8.73</v>
          </cell>
          <cell r="G2744">
            <v>3.9960000000000004</v>
          </cell>
          <cell r="H2744">
            <v>12.726000000000001</v>
          </cell>
        </row>
        <row r="2745">
          <cell r="B2745" t="str">
            <v>Total com BDI</v>
          </cell>
          <cell r="F2745">
            <v>11.35</v>
          </cell>
          <cell r="G2745">
            <v>5.19</v>
          </cell>
          <cell r="H2745">
            <v>16.54</v>
          </cell>
        </row>
        <row r="2747">
          <cell r="A2747" t="str">
            <v>11009</v>
          </cell>
          <cell r="B2747" t="str">
            <v>Interruptor simples (inter. e fio)</v>
          </cell>
          <cell r="C2747" t="str">
            <v>pt</v>
          </cell>
          <cell r="F2747">
            <v>5.17</v>
          </cell>
          <cell r="G2747">
            <v>5.19</v>
          </cell>
          <cell r="H2747">
            <v>10.36</v>
          </cell>
        </row>
        <row r="2748">
          <cell r="A2748" t="str">
            <v>176</v>
          </cell>
          <cell r="B2748" t="str">
            <v>Interruptor simples com espelho</v>
          </cell>
          <cell r="C2748" t="str">
            <v>un</v>
          </cell>
          <cell r="D2748">
            <v>1</v>
          </cell>
          <cell r="E2748">
            <v>2.63</v>
          </cell>
          <cell r="F2748">
            <v>2.63</v>
          </cell>
        </row>
        <row r="2749">
          <cell r="A2749" t="str">
            <v>150</v>
          </cell>
          <cell r="B2749" t="str">
            <v>Fio isolado 1,5mm2</v>
          </cell>
          <cell r="C2749" t="str">
            <v>ml</v>
          </cell>
          <cell r="D2749">
            <v>9</v>
          </cell>
          <cell r="E2749">
            <v>0.15</v>
          </cell>
          <cell r="F2749">
            <v>1.3499999999999999</v>
          </cell>
        </row>
        <row r="2750">
          <cell r="A2750" t="str">
            <v>300</v>
          </cell>
          <cell r="B2750" t="str">
            <v>Servente</v>
          </cell>
          <cell r="C2750" t="str">
            <v>h</v>
          </cell>
          <cell r="D2750">
            <v>0.4</v>
          </cell>
          <cell r="E2750">
            <v>3.51</v>
          </cell>
          <cell r="G2750">
            <v>1.4039999999999999</v>
          </cell>
        </row>
        <row r="2751">
          <cell r="A2751" t="str">
            <v>392</v>
          </cell>
          <cell r="B2751" t="str">
            <v>Eletrecista</v>
          </cell>
          <cell r="C2751" t="str">
            <v>h</v>
          </cell>
          <cell r="D2751">
            <v>0.4</v>
          </cell>
          <cell r="E2751">
            <v>6.48</v>
          </cell>
          <cell r="G2751">
            <v>2.5920000000000005</v>
          </cell>
        </row>
        <row r="2752">
          <cell r="B2752" t="str">
            <v>Total sem BDI</v>
          </cell>
          <cell r="F2752">
            <v>3.9799999999999995</v>
          </cell>
          <cell r="G2752">
            <v>3.9960000000000004</v>
          </cell>
          <cell r="H2752">
            <v>7.976</v>
          </cell>
        </row>
        <row r="2753">
          <cell r="B2753" t="str">
            <v>Total com BDI</v>
          </cell>
          <cell r="F2753">
            <v>5.17</v>
          </cell>
          <cell r="G2753">
            <v>5.19</v>
          </cell>
          <cell r="H2753">
            <v>10.36</v>
          </cell>
        </row>
        <row r="2755">
          <cell r="A2755" t="str">
            <v>11010</v>
          </cell>
          <cell r="B2755" t="str">
            <v>Interruptor duplo (inter. e fio)</v>
          </cell>
          <cell r="C2755" t="str">
            <v>pt</v>
          </cell>
          <cell r="F2755">
            <v>7.57</v>
          </cell>
          <cell r="G2755">
            <v>5.84</v>
          </cell>
          <cell r="H2755">
            <v>13.41</v>
          </cell>
        </row>
        <row r="2756">
          <cell r="A2756" t="str">
            <v>172</v>
          </cell>
          <cell r="B2756" t="str">
            <v>Interruptor duplo com espelho</v>
          </cell>
          <cell r="C2756" t="str">
            <v>un</v>
          </cell>
          <cell r="D2756">
            <v>1</v>
          </cell>
          <cell r="E2756">
            <v>4.0199999999999996</v>
          </cell>
          <cell r="F2756">
            <v>4.0199999999999996</v>
          </cell>
        </row>
        <row r="2757">
          <cell r="A2757" t="str">
            <v>150</v>
          </cell>
          <cell r="B2757" t="str">
            <v>Fio isolado 1,5mm2</v>
          </cell>
          <cell r="C2757" t="str">
            <v>ml</v>
          </cell>
          <cell r="D2757">
            <v>12</v>
          </cell>
          <cell r="E2757">
            <v>0.15</v>
          </cell>
          <cell r="F2757">
            <v>1.7999999999999998</v>
          </cell>
        </row>
        <row r="2758">
          <cell r="A2758" t="str">
            <v>300</v>
          </cell>
          <cell r="B2758" t="str">
            <v>Servente</v>
          </cell>
          <cell r="C2758" t="str">
            <v>h</v>
          </cell>
          <cell r="D2758">
            <v>0.45</v>
          </cell>
          <cell r="E2758">
            <v>3.51</v>
          </cell>
          <cell r="G2758">
            <v>1.5794999999999999</v>
          </cell>
        </row>
        <row r="2759">
          <cell r="A2759" t="str">
            <v>392</v>
          </cell>
          <cell r="B2759" t="str">
            <v>Eletrecista</v>
          </cell>
          <cell r="C2759" t="str">
            <v>h</v>
          </cell>
          <cell r="D2759">
            <v>0.45</v>
          </cell>
          <cell r="E2759">
            <v>6.48</v>
          </cell>
          <cell r="F2759" t="str">
            <v xml:space="preserve"> </v>
          </cell>
          <cell r="G2759">
            <v>2.9160000000000004</v>
          </cell>
        </row>
        <row r="2760">
          <cell r="B2760" t="str">
            <v>Total sem BDI</v>
          </cell>
          <cell r="F2760">
            <v>5.8199999999999994</v>
          </cell>
          <cell r="G2760">
            <v>4.4954999999999998</v>
          </cell>
          <cell r="H2760">
            <v>10.3155</v>
          </cell>
        </row>
        <row r="2761">
          <cell r="B2761" t="str">
            <v>Total com BDI</v>
          </cell>
          <cell r="F2761">
            <v>7.57</v>
          </cell>
          <cell r="G2761">
            <v>5.84</v>
          </cell>
          <cell r="H2761">
            <v>13.41</v>
          </cell>
        </row>
        <row r="2763">
          <cell r="A2763" t="str">
            <v>11015</v>
          </cell>
          <cell r="B2763" t="str">
            <v>Interruptor triplo (inter. e fio)</v>
          </cell>
          <cell r="C2763" t="str">
            <v>pt</v>
          </cell>
          <cell r="F2763">
            <v>12.27</v>
          </cell>
          <cell r="G2763">
            <v>6.49</v>
          </cell>
          <cell r="H2763">
            <v>18.759999999999998</v>
          </cell>
        </row>
        <row r="2764">
          <cell r="A2764" t="str">
            <v>175</v>
          </cell>
          <cell r="B2764" t="str">
            <v>Interruptor triplo com espelho</v>
          </cell>
          <cell r="C2764" t="str">
            <v>un</v>
          </cell>
          <cell r="D2764">
            <v>1</v>
          </cell>
          <cell r="E2764">
            <v>7.19</v>
          </cell>
          <cell r="F2764">
            <v>7.19</v>
          </cell>
        </row>
        <row r="2765">
          <cell r="A2765" t="str">
            <v>150</v>
          </cell>
          <cell r="B2765" t="str">
            <v>Fio isolado 1,5mm2</v>
          </cell>
          <cell r="C2765" t="str">
            <v>ml</v>
          </cell>
          <cell r="D2765">
            <v>15</v>
          </cell>
          <cell r="E2765">
            <v>0.15</v>
          </cell>
          <cell r="F2765">
            <v>2.25</v>
          </cell>
        </row>
        <row r="2766">
          <cell r="A2766" t="str">
            <v>300</v>
          </cell>
          <cell r="B2766" t="str">
            <v>Servente</v>
          </cell>
          <cell r="C2766" t="str">
            <v>h</v>
          </cell>
          <cell r="D2766">
            <v>0.5</v>
          </cell>
          <cell r="E2766">
            <v>3.51</v>
          </cell>
          <cell r="F2766" t="str">
            <v xml:space="preserve"> </v>
          </cell>
          <cell r="G2766">
            <v>1.7549999999999999</v>
          </cell>
        </row>
        <row r="2767">
          <cell r="A2767" t="str">
            <v>392</v>
          </cell>
          <cell r="B2767" t="str">
            <v>Eletrecista</v>
          </cell>
          <cell r="C2767" t="str">
            <v>h</v>
          </cell>
          <cell r="D2767">
            <v>0.5</v>
          </cell>
          <cell r="E2767">
            <v>6.48</v>
          </cell>
          <cell r="G2767">
            <v>3.24</v>
          </cell>
        </row>
        <row r="2768">
          <cell r="B2768" t="str">
            <v>Total sem BDI</v>
          </cell>
          <cell r="F2768">
            <v>9.4400000000000013</v>
          </cell>
          <cell r="G2768">
            <v>4.9950000000000001</v>
          </cell>
          <cell r="H2768">
            <v>14.435000000000002</v>
          </cell>
        </row>
        <row r="2769">
          <cell r="B2769" t="str">
            <v>Total com BDI</v>
          </cell>
          <cell r="F2769">
            <v>12.27</v>
          </cell>
          <cell r="G2769">
            <v>6.49</v>
          </cell>
          <cell r="H2769">
            <v>18.759999999999998</v>
          </cell>
        </row>
        <row r="2770">
          <cell r="F2770" t="str">
            <v xml:space="preserve"> </v>
          </cell>
        </row>
        <row r="2771">
          <cell r="A2771" t="str">
            <v>11032</v>
          </cell>
          <cell r="B2771" t="str">
            <v>Ponto completo tomada 2P + universal</v>
          </cell>
          <cell r="C2771" t="str">
            <v>pt</v>
          </cell>
          <cell r="F2771">
            <v>9.9499999999999993</v>
          </cell>
          <cell r="G2771">
            <v>8.7200000000000006</v>
          </cell>
          <cell r="H2771">
            <v>18.670000000000002</v>
          </cell>
        </row>
        <row r="2772">
          <cell r="A2772" t="str">
            <v>342</v>
          </cell>
          <cell r="B2772" t="str">
            <v xml:space="preserve">Tomada embutir  2P + univrsal com espelho </v>
          </cell>
          <cell r="C2772" t="str">
            <v>un</v>
          </cell>
          <cell r="D2772">
            <v>1</v>
          </cell>
          <cell r="E2772">
            <v>3.72</v>
          </cell>
          <cell r="F2772">
            <v>3.72</v>
          </cell>
        </row>
        <row r="2773">
          <cell r="A2773" t="str">
            <v>150</v>
          </cell>
          <cell r="B2773" t="str">
            <v>Fio isolado 1,5mm2</v>
          </cell>
          <cell r="C2773" t="str">
            <v>ml</v>
          </cell>
          <cell r="D2773">
            <v>6</v>
          </cell>
          <cell r="E2773">
            <v>0.15</v>
          </cell>
          <cell r="F2773">
            <v>0.89999999999999991</v>
          </cell>
        </row>
        <row r="2774">
          <cell r="A2774" t="str">
            <v>126</v>
          </cell>
          <cell r="B2774" t="str">
            <v>Eletroduto flexível 3/4</v>
          </cell>
          <cell r="C2774" t="str">
            <v>ml</v>
          </cell>
          <cell r="D2774">
            <v>3</v>
          </cell>
          <cell r="E2774">
            <v>0.56999999999999995</v>
          </cell>
          <cell r="F2774">
            <v>1.71</v>
          </cell>
        </row>
        <row r="2775">
          <cell r="A2775" t="str">
            <v>448</v>
          </cell>
          <cell r="B2775" t="str">
            <v>Caixa de passagem sextavada</v>
          </cell>
          <cell r="C2775" t="str">
            <v>un</v>
          </cell>
          <cell r="D2775">
            <v>1</v>
          </cell>
          <cell r="E2775">
            <v>0.76</v>
          </cell>
          <cell r="F2775">
            <v>0.76</v>
          </cell>
        </row>
        <row r="2776">
          <cell r="A2776" t="str">
            <v>078</v>
          </cell>
          <cell r="B2776" t="str">
            <v>Cimento</v>
          </cell>
          <cell r="C2776" t="str">
            <v>kg</v>
          </cell>
          <cell r="D2776">
            <v>1.2</v>
          </cell>
          <cell r="E2776">
            <v>0.24</v>
          </cell>
          <cell r="F2776">
            <v>0.28799999999999998</v>
          </cell>
        </row>
        <row r="2777">
          <cell r="A2777" t="str">
            <v>022</v>
          </cell>
          <cell r="B2777" t="str">
            <v>Areia média</v>
          </cell>
          <cell r="C2777" t="str">
            <v>m3</v>
          </cell>
          <cell r="D2777">
            <v>1.4999999999999999E-2</v>
          </cell>
          <cell r="E2777">
            <v>12</v>
          </cell>
          <cell r="F2777">
            <v>0.18</v>
          </cell>
        </row>
        <row r="2778">
          <cell r="A2778" t="str">
            <v>059</v>
          </cell>
          <cell r="B2778" t="str">
            <v>Cal hidratada</v>
          </cell>
          <cell r="C2778" t="str">
            <v>kg</v>
          </cell>
          <cell r="D2778">
            <v>0.92</v>
          </cell>
          <cell r="E2778">
            <v>0.1</v>
          </cell>
          <cell r="F2778">
            <v>9.2000000000000012E-2</v>
          </cell>
        </row>
        <row r="2779">
          <cell r="A2779" t="str">
            <v>300</v>
          </cell>
          <cell r="B2779" t="str">
            <v>Servente</v>
          </cell>
          <cell r="C2779" t="str">
            <v>h</v>
          </cell>
          <cell r="D2779">
            <v>0.85</v>
          </cell>
          <cell r="E2779">
            <v>3.51</v>
          </cell>
          <cell r="G2779">
            <v>2.9834999999999998</v>
          </cell>
        </row>
        <row r="2780">
          <cell r="A2780" t="str">
            <v>254</v>
          </cell>
          <cell r="B2780" t="str">
            <v>Pedreiro</v>
          </cell>
          <cell r="C2780" t="str">
            <v>h</v>
          </cell>
          <cell r="D2780">
            <v>0.15</v>
          </cell>
          <cell r="E2780">
            <v>5.38</v>
          </cell>
          <cell r="G2780">
            <v>0.80699999999999994</v>
          </cell>
        </row>
        <row r="2781">
          <cell r="A2781" t="str">
            <v>392</v>
          </cell>
          <cell r="B2781" t="str">
            <v>Eletrecista</v>
          </cell>
          <cell r="C2781" t="str">
            <v>h</v>
          </cell>
          <cell r="D2781">
            <v>0.45</v>
          </cell>
          <cell r="E2781">
            <v>6.48</v>
          </cell>
          <cell r="G2781">
            <v>2.9160000000000004</v>
          </cell>
        </row>
        <row r="2782">
          <cell r="B2782" t="str">
            <v>Total sem BDI</v>
          </cell>
          <cell r="F2782">
            <v>7.6499999999999995</v>
          </cell>
          <cell r="G2782">
            <v>6.7065000000000001</v>
          </cell>
          <cell r="H2782">
            <v>14.3565</v>
          </cell>
        </row>
        <row r="2783">
          <cell r="B2783" t="str">
            <v>Total com BDI</v>
          </cell>
          <cell r="F2783">
            <v>9.9499999999999993</v>
          </cell>
          <cell r="G2783">
            <v>8.7200000000000006</v>
          </cell>
          <cell r="H2783">
            <v>18.670000000000002</v>
          </cell>
        </row>
        <row r="2785">
          <cell r="A2785" t="str">
            <v>11033</v>
          </cell>
          <cell r="B2785" t="str">
            <v>Ponto completo tomada 2P + universal + T</v>
          </cell>
          <cell r="C2785" t="str">
            <v>pt</v>
          </cell>
          <cell r="F2785">
            <v>10.53</v>
          </cell>
          <cell r="G2785">
            <v>8.7200000000000006</v>
          </cell>
          <cell r="H2785">
            <v>19.25</v>
          </cell>
        </row>
        <row r="2786">
          <cell r="A2786" t="str">
            <v>545</v>
          </cell>
          <cell r="B2786" t="str">
            <v xml:space="preserve">Tomada embutir 2P + terra com espelho </v>
          </cell>
          <cell r="C2786" t="str">
            <v>un</v>
          </cell>
          <cell r="D2786">
            <v>1</v>
          </cell>
          <cell r="E2786">
            <v>3.72</v>
          </cell>
          <cell r="F2786">
            <v>3.72</v>
          </cell>
        </row>
        <row r="2787">
          <cell r="A2787" t="str">
            <v>150</v>
          </cell>
          <cell r="B2787" t="str">
            <v>Fio isolado 1,5mm2</v>
          </cell>
          <cell r="C2787" t="str">
            <v>ml</v>
          </cell>
          <cell r="D2787">
            <v>9</v>
          </cell>
          <cell r="E2787">
            <v>0.15</v>
          </cell>
          <cell r="F2787">
            <v>1.3499999999999999</v>
          </cell>
        </row>
        <row r="2788">
          <cell r="A2788" t="str">
            <v>126</v>
          </cell>
          <cell r="B2788" t="str">
            <v>Eletroduto flexível 3/4</v>
          </cell>
          <cell r="C2788" t="str">
            <v>ml</v>
          </cell>
          <cell r="D2788">
            <v>3</v>
          </cell>
          <cell r="E2788">
            <v>0.56999999999999995</v>
          </cell>
          <cell r="F2788">
            <v>1.71</v>
          </cell>
        </row>
        <row r="2789">
          <cell r="A2789" t="str">
            <v>448</v>
          </cell>
          <cell r="B2789" t="str">
            <v>Caixa de passagem sextavada</v>
          </cell>
          <cell r="C2789" t="str">
            <v>un</v>
          </cell>
          <cell r="D2789">
            <v>1</v>
          </cell>
          <cell r="E2789">
            <v>0.76</v>
          </cell>
          <cell r="F2789">
            <v>0.76</v>
          </cell>
        </row>
        <row r="2790">
          <cell r="A2790" t="str">
            <v>078</v>
          </cell>
          <cell r="B2790" t="str">
            <v>Cimento</v>
          </cell>
          <cell r="C2790" t="str">
            <v>kg</v>
          </cell>
          <cell r="D2790">
            <v>1.2</v>
          </cell>
          <cell r="E2790">
            <v>0.24</v>
          </cell>
          <cell r="F2790">
            <v>0.28799999999999998</v>
          </cell>
        </row>
        <row r="2791">
          <cell r="A2791" t="str">
            <v>022</v>
          </cell>
          <cell r="B2791" t="str">
            <v>Areia média</v>
          </cell>
          <cell r="C2791" t="str">
            <v>m3</v>
          </cell>
          <cell r="D2791">
            <v>1.4999999999999999E-2</v>
          </cell>
          <cell r="E2791">
            <v>12</v>
          </cell>
          <cell r="F2791">
            <v>0.18</v>
          </cell>
        </row>
        <row r="2792">
          <cell r="A2792" t="str">
            <v>059</v>
          </cell>
          <cell r="B2792" t="str">
            <v>Cal hidratada</v>
          </cell>
          <cell r="C2792" t="str">
            <v>kg</v>
          </cell>
          <cell r="D2792">
            <v>0.92</v>
          </cell>
          <cell r="E2792">
            <v>0.1</v>
          </cell>
          <cell r="F2792">
            <v>9.2000000000000012E-2</v>
          </cell>
        </row>
        <row r="2793">
          <cell r="A2793" t="str">
            <v>300</v>
          </cell>
          <cell r="B2793" t="str">
            <v>Servente</v>
          </cell>
          <cell r="C2793" t="str">
            <v>h</v>
          </cell>
          <cell r="D2793">
            <v>0.85</v>
          </cell>
          <cell r="E2793">
            <v>3.51</v>
          </cell>
          <cell r="G2793">
            <v>2.9834999999999998</v>
          </cell>
        </row>
        <row r="2794">
          <cell r="A2794" t="str">
            <v>254</v>
          </cell>
          <cell r="B2794" t="str">
            <v>Pedreiro</v>
          </cell>
          <cell r="C2794" t="str">
            <v>h</v>
          </cell>
          <cell r="D2794">
            <v>0.15</v>
          </cell>
          <cell r="E2794">
            <v>5.38</v>
          </cell>
          <cell r="G2794">
            <v>0.80699999999999994</v>
          </cell>
        </row>
        <row r="2795">
          <cell r="A2795" t="str">
            <v>392</v>
          </cell>
          <cell r="B2795" t="str">
            <v>Eletrecista</v>
          </cell>
          <cell r="C2795" t="str">
            <v>h</v>
          </cell>
          <cell r="D2795">
            <v>0.45</v>
          </cell>
          <cell r="E2795">
            <v>6.48</v>
          </cell>
          <cell r="G2795">
            <v>2.9160000000000004</v>
          </cell>
        </row>
        <row r="2796">
          <cell r="B2796" t="str">
            <v>Total sem BDI</v>
          </cell>
          <cell r="F2796">
            <v>8.1000000000000014</v>
          </cell>
          <cell r="G2796">
            <v>6.7065000000000001</v>
          </cell>
          <cell r="H2796">
            <v>14.806500000000002</v>
          </cell>
        </row>
        <row r="2797">
          <cell r="B2797" t="str">
            <v>Total com BDI</v>
          </cell>
          <cell r="F2797">
            <v>10.53</v>
          </cell>
          <cell r="G2797">
            <v>8.7200000000000006</v>
          </cell>
          <cell r="H2797">
            <v>19.25</v>
          </cell>
        </row>
        <row r="2799">
          <cell r="A2799" t="str">
            <v>11034</v>
          </cell>
          <cell r="B2799" t="str">
            <v>Ponto completo tomada 3 P chato (chuveiro)</v>
          </cell>
          <cell r="C2799" t="str">
            <v>pt</v>
          </cell>
          <cell r="F2799">
            <v>15.29</v>
          </cell>
          <cell r="G2799">
            <v>9.82</v>
          </cell>
          <cell r="H2799">
            <v>25.11</v>
          </cell>
        </row>
        <row r="2800">
          <cell r="A2800" t="str">
            <v>343</v>
          </cell>
          <cell r="B2800" t="str">
            <v>Tomada embutir 3P chato (chuveiro)</v>
          </cell>
          <cell r="C2800" t="str">
            <v>un</v>
          </cell>
          <cell r="D2800">
            <v>1</v>
          </cell>
          <cell r="E2800">
            <v>4.95</v>
          </cell>
          <cell r="F2800">
            <v>4.95</v>
          </cell>
        </row>
        <row r="2801">
          <cell r="A2801" t="str">
            <v>153</v>
          </cell>
          <cell r="B2801" t="str">
            <v>Fio isolado 4,0mm2</v>
          </cell>
          <cell r="C2801" t="str">
            <v>ml</v>
          </cell>
          <cell r="D2801">
            <v>9</v>
          </cell>
          <cell r="E2801">
            <v>0.42</v>
          </cell>
          <cell r="F2801">
            <v>3.78</v>
          </cell>
        </row>
        <row r="2802">
          <cell r="A2802" t="str">
            <v>126</v>
          </cell>
          <cell r="B2802" t="str">
            <v>Eletroduto flexível 3/4</v>
          </cell>
          <cell r="C2802" t="str">
            <v>ml</v>
          </cell>
          <cell r="D2802">
            <v>3</v>
          </cell>
          <cell r="E2802">
            <v>0.56999999999999995</v>
          </cell>
          <cell r="F2802">
            <v>1.71</v>
          </cell>
        </row>
        <row r="2803">
          <cell r="A2803" t="str">
            <v>448</v>
          </cell>
          <cell r="B2803" t="str">
            <v>Caixa de passagem sextavada</v>
          </cell>
          <cell r="C2803" t="str">
            <v>un</v>
          </cell>
          <cell r="D2803">
            <v>1</v>
          </cell>
          <cell r="E2803">
            <v>0.76</v>
          </cell>
          <cell r="F2803">
            <v>0.76</v>
          </cell>
        </row>
        <row r="2804">
          <cell r="A2804" t="str">
            <v>078</v>
          </cell>
          <cell r="B2804" t="str">
            <v>Cimento</v>
          </cell>
          <cell r="C2804" t="str">
            <v>kg</v>
          </cell>
          <cell r="D2804">
            <v>1.2</v>
          </cell>
          <cell r="E2804">
            <v>0.24</v>
          </cell>
          <cell r="F2804">
            <v>0.28799999999999998</v>
          </cell>
        </row>
        <row r="2805">
          <cell r="A2805" t="str">
            <v>022</v>
          </cell>
          <cell r="B2805" t="str">
            <v>Areia média</v>
          </cell>
          <cell r="C2805" t="str">
            <v>m3</v>
          </cell>
          <cell r="D2805">
            <v>1.4999999999999999E-2</v>
          </cell>
          <cell r="E2805">
            <v>12</v>
          </cell>
          <cell r="F2805">
            <v>0.18</v>
          </cell>
        </row>
        <row r="2806">
          <cell r="A2806" t="str">
            <v>059</v>
          </cell>
          <cell r="B2806" t="str">
            <v>Cal hidratada</v>
          </cell>
          <cell r="C2806" t="str">
            <v>kg</v>
          </cell>
          <cell r="D2806">
            <v>0.92</v>
          </cell>
          <cell r="E2806">
            <v>0.1</v>
          </cell>
          <cell r="F2806">
            <v>9.2000000000000012E-2</v>
          </cell>
        </row>
        <row r="2807">
          <cell r="A2807" t="str">
            <v>300</v>
          </cell>
          <cell r="B2807" t="str">
            <v>Servente</v>
          </cell>
          <cell r="C2807" t="str">
            <v>h</v>
          </cell>
          <cell r="D2807">
            <v>1</v>
          </cell>
          <cell r="E2807">
            <v>3.51</v>
          </cell>
          <cell r="G2807">
            <v>3.51</v>
          </cell>
        </row>
        <row r="2808">
          <cell r="A2808" t="str">
            <v>254</v>
          </cell>
          <cell r="B2808" t="str">
            <v>Pedreiro</v>
          </cell>
          <cell r="C2808" t="str">
            <v>h</v>
          </cell>
          <cell r="D2808">
            <v>0.15</v>
          </cell>
          <cell r="E2808">
            <v>5.38</v>
          </cell>
          <cell r="G2808">
            <v>0.80699999999999994</v>
          </cell>
        </row>
        <row r="2809">
          <cell r="A2809" t="str">
            <v>392</v>
          </cell>
          <cell r="B2809" t="str">
            <v>Eletrecista</v>
          </cell>
          <cell r="C2809" t="str">
            <v>h</v>
          </cell>
          <cell r="D2809">
            <v>0.5</v>
          </cell>
          <cell r="E2809">
            <v>6.48</v>
          </cell>
          <cell r="G2809">
            <v>3.24</v>
          </cell>
        </row>
        <row r="2810">
          <cell r="B2810" t="str">
            <v>Total sem BDI</v>
          </cell>
          <cell r="F2810">
            <v>11.760000000000002</v>
          </cell>
          <cell r="G2810">
            <v>7.5570000000000004</v>
          </cell>
          <cell r="H2810">
            <v>19.317</v>
          </cell>
        </row>
        <row r="2811">
          <cell r="B2811" t="str">
            <v>Total com BDI</v>
          </cell>
          <cell r="F2811">
            <v>15.29</v>
          </cell>
          <cell r="G2811">
            <v>9.82</v>
          </cell>
          <cell r="H2811">
            <v>25.11</v>
          </cell>
        </row>
        <row r="2813">
          <cell r="A2813" t="str">
            <v>11035</v>
          </cell>
          <cell r="B2813" t="str">
            <v>Ponto completo interruptor simples embutir</v>
          </cell>
          <cell r="C2813" t="str">
            <v>pt</v>
          </cell>
          <cell r="F2813">
            <v>8.5299999999999994</v>
          </cell>
          <cell r="G2813">
            <v>8.7200000000000006</v>
          </cell>
          <cell r="H2813">
            <v>17.25</v>
          </cell>
        </row>
        <row r="2814">
          <cell r="A2814" t="str">
            <v>176</v>
          </cell>
          <cell r="B2814" t="str">
            <v>Interruptor simples de embutir</v>
          </cell>
          <cell r="C2814" t="str">
            <v>un</v>
          </cell>
          <cell r="D2814">
            <v>1</v>
          </cell>
          <cell r="E2814">
            <v>2.63</v>
          </cell>
          <cell r="F2814">
            <v>2.63</v>
          </cell>
        </row>
        <row r="2815">
          <cell r="A2815" t="str">
            <v>150</v>
          </cell>
          <cell r="B2815" t="str">
            <v>Fio isolado 1,5mm2</v>
          </cell>
          <cell r="C2815" t="str">
            <v>ml</v>
          </cell>
          <cell r="D2815">
            <v>6</v>
          </cell>
          <cell r="E2815">
            <v>0.15</v>
          </cell>
          <cell r="F2815">
            <v>0.89999999999999991</v>
          </cell>
        </row>
        <row r="2816">
          <cell r="A2816" t="str">
            <v>126</v>
          </cell>
          <cell r="B2816" t="str">
            <v>Eletroduto flexível 3/4</v>
          </cell>
          <cell r="C2816" t="str">
            <v>ml</v>
          </cell>
          <cell r="D2816">
            <v>3</v>
          </cell>
          <cell r="E2816">
            <v>0.56999999999999995</v>
          </cell>
          <cell r="F2816">
            <v>1.71</v>
          </cell>
        </row>
        <row r="2817">
          <cell r="A2817" t="str">
            <v>448</v>
          </cell>
          <cell r="B2817" t="str">
            <v>Caixa de passagem sextavada</v>
          </cell>
          <cell r="C2817" t="str">
            <v>un</v>
          </cell>
          <cell r="D2817">
            <v>1</v>
          </cell>
          <cell r="E2817">
            <v>0.76</v>
          </cell>
          <cell r="F2817">
            <v>0.76</v>
          </cell>
        </row>
        <row r="2818">
          <cell r="A2818" t="str">
            <v>078</v>
          </cell>
          <cell r="B2818" t="str">
            <v>Cimento</v>
          </cell>
          <cell r="C2818" t="str">
            <v>kg</v>
          </cell>
          <cell r="D2818">
            <v>1.2</v>
          </cell>
          <cell r="E2818">
            <v>0.24</v>
          </cell>
          <cell r="F2818">
            <v>0.28799999999999998</v>
          </cell>
        </row>
        <row r="2819">
          <cell r="A2819" t="str">
            <v>022</v>
          </cell>
          <cell r="B2819" t="str">
            <v>Areia média</v>
          </cell>
          <cell r="C2819" t="str">
            <v>m3</v>
          </cell>
          <cell r="D2819">
            <v>1.4999999999999999E-2</v>
          </cell>
          <cell r="E2819">
            <v>12</v>
          </cell>
          <cell r="F2819">
            <v>0.18</v>
          </cell>
        </row>
        <row r="2820">
          <cell r="A2820" t="str">
            <v>059</v>
          </cell>
          <cell r="B2820" t="str">
            <v>Cal hidratada</v>
          </cell>
          <cell r="C2820" t="str">
            <v>kg</v>
          </cell>
          <cell r="D2820">
            <v>0.92</v>
          </cell>
          <cell r="E2820">
            <v>0.1</v>
          </cell>
          <cell r="F2820">
            <v>9.2000000000000012E-2</v>
          </cell>
        </row>
        <row r="2821">
          <cell r="A2821" t="str">
            <v>300</v>
          </cell>
          <cell r="B2821" t="str">
            <v>Servente</v>
          </cell>
          <cell r="C2821" t="str">
            <v>h</v>
          </cell>
          <cell r="D2821">
            <v>0.85</v>
          </cell>
          <cell r="E2821">
            <v>3.51</v>
          </cell>
          <cell r="G2821">
            <v>2.9834999999999998</v>
          </cell>
        </row>
        <row r="2822">
          <cell r="A2822" t="str">
            <v>254</v>
          </cell>
          <cell r="B2822" t="str">
            <v>Pedreiro</v>
          </cell>
          <cell r="C2822" t="str">
            <v>h</v>
          </cell>
          <cell r="D2822">
            <v>0.15</v>
          </cell>
          <cell r="E2822">
            <v>5.38</v>
          </cell>
          <cell r="G2822">
            <v>0.80699999999999994</v>
          </cell>
        </row>
        <row r="2823">
          <cell r="A2823" t="str">
            <v>392</v>
          </cell>
          <cell r="B2823" t="str">
            <v>Eletrecista</v>
          </cell>
          <cell r="C2823" t="str">
            <v>h</v>
          </cell>
          <cell r="D2823">
            <v>0.45</v>
          </cell>
          <cell r="E2823">
            <v>6.48</v>
          </cell>
          <cell r="G2823">
            <v>2.9160000000000004</v>
          </cell>
        </row>
        <row r="2824">
          <cell r="B2824" t="str">
            <v>Total sem BDI</v>
          </cell>
          <cell r="F2824">
            <v>6.56</v>
          </cell>
          <cell r="G2824">
            <v>6.7065000000000001</v>
          </cell>
          <cell r="H2824">
            <v>13.266500000000001</v>
          </cell>
        </row>
        <row r="2825">
          <cell r="B2825" t="str">
            <v>Total com BDI</v>
          </cell>
          <cell r="F2825">
            <v>8.5299999999999994</v>
          </cell>
          <cell r="G2825">
            <v>8.7200000000000006</v>
          </cell>
          <cell r="H2825">
            <v>17.25</v>
          </cell>
        </row>
        <row r="2827">
          <cell r="A2827" t="str">
            <v>11036</v>
          </cell>
          <cell r="B2827" t="str">
            <v>Ponto completo interruptor duplo embutir</v>
          </cell>
          <cell r="C2827" t="str">
            <v>pt</v>
          </cell>
          <cell r="F2827">
            <v>10.92</v>
          </cell>
          <cell r="G2827">
            <v>9.3699999999999992</v>
          </cell>
          <cell r="H2827">
            <v>20.29</v>
          </cell>
        </row>
        <row r="2828">
          <cell r="A2828" t="str">
            <v>172</v>
          </cell>
          <cell r="B2828" t="str">
            <v>Interruptor duplo de embutir</v>
          </cell>
          <cell r="C2828" t="str">
            <v>un</v>
          </cell>
          <cell r="D2828">
            <v>1</v>
          </cell>
          <cell r="E2828">
            <v>4.0199999999999996</v>
          </cell>
          <cell r="F2828">
            <v>4.0199999999999996</v>
          </cell>
        </row>
        <row r="2829">
          <cell r="A2829" t="str">
            <v>150</v>
          </cell>
          <cell r="B2829" t="str">
            <v>Fio isolado 1,5mm2</v>
          </cell>
          <cell r="C2829" t="str">
            <v>ml</v>
          </cell>
          <cell r="D2829">
            <v>9</v>
          </cell>
          <cell r="E2829">
            <v>0.15</v>
          </cell>
          <cell r="F2829">
            <v>1.3499999999999999</v>
          </cell>
        </row>
        <row r="2830">
          <cell r="A2830" t="str">
            <v>126</v>
          </cell>
          <cell r="B2830" t="str">
            <v>Eletroduto flexível 3/4</v>
          </cell>
          <cell r="C2830" t="str">
            <v>ml</v>
          </cell>
          <cell r="D2830">
            <v>3</v>
          </cell>
          <cell r="E2830">
            <v>0.56999999999999995</v>
          </cell>
          <cell r="F2830">
            <v>1.71</v>
          </cell>
        </row>
        <row r="2831">
          <cell r="A2831" t="str">
            <v>448</v>
          </cell>
          <cell r="B2831" t="str">
            <v>Caixa de passagem sextavada</v>
          </cell>
          <cell r="C2831" t="str">
            <v>un</v>
          </cell>
          <cell r="D2831">
            <v>1</v>
          </cell>
          <cell r="E2831">
            <v>0.76</v>
          </cell>
          <cell r="F2831">
            <v>0.76</v>
          </cell>
        </row>
        <row r="2832">
          <cell r="A2832" t="str">
            <v>078</v>
          </cell>
          <cell r="B2832" t="str">
            <v>Cimento</v>
          </cell>
          <cell r="C2832" t="str">
            <v>kg</v>
          </cell>
          <cell r="D2832">
            <v>1.2</v>
          </cell>
          <cell r="E2832">
            <v>0.24</v>
          </cell>
          <cell r="F2832">
            <v>0.28799999999999998</v>
          </cell>
        </row>
        <row r="2833">
          <cell r="A2833" t="str">
            <v>022</v>
          </cell>
          <cell r="B2833" t="str">
            <v>Areia média</v>
          </cell>
          <cell r="C2833" t="str">
            <v>m3</v>
          </cell>
          <cell r="D2833">
            <v>1.4999999999999999E-2</v>
          </cell>
          <cell r="E2833">
            <v>12</v>
          </cell>
          <cell r="F2833">
            <v>0.18</v>
          </cell>
        </row>
        <row r="2834">
          <cell r="A2834" t="str">
            <v>059</v>
          </cell>
          <cell r="B2834" t="str">
            <v>Cal hidratada</v>
          </cell>
          <cell r="C2834" t="str">
            <v>kg</v>
          </cell>
          <cell r="D2834">
            <v>0.92</v>
          </cell>
          <cell r="E2834">
            <v>0.1</v>
          </cell>
          <cell r="F2834">
            <v>9.2000000000000012E-2</v>
          </cell>
        </row>
        <row r="2835">
          <cell r="A2835" t="str">
            <v>300</v>
          </cell>
          <cell r="B2835" t="str">
            <v>Servente</v>
          </cell>
          <cell r="C2835" t="str">
            <v>h</v>
          </cell>
          <cell r="D2835">
            <v>0.9</v>
          </cell>
          <cell r="E2835">
            <v>3.51</v>
          </cell>
          <cell r="G2835">
            <v>3.1589999999999998</v>
          </cell>
        </row>
        <row r="2836">
          <cell r="A2836" t="str">
            <v>254</v>
          </cell>
          <cell r="B2836" t="str">
            <v>Pedreiro</v>
          </cell>
          <cell r="C2836" t="str">
            <v>h</v>
          </cell>
          <cell r="D2836">
            <v>0.15</v>
          </cell>
          <cell r="E2836">
            <v>5.38</v>
          </cell>
          <cell r="G2836">
            <v>0.80699999999999994</v>
          </cell>
        </row>
        <row r="2837">
          <cell r="A2837" t="str">
            <v>392</v>
          </cell>
          <cell r="B2837" t="str">
            <v>Eletrecista</v>
          </cell>
          <cell r="C2837" t="str">
            <v>h</v>
          </cell>
          <cell r="D2837">
            <v>0.5</v>
          </cell>
          <cell r="E2837">
            <v>6.48</v>
          </cell>
          <cell r="G2837">
            <v>3.24</v>
          </cell>
        </row>
        <row r="2838">
          <cell r="B2838" t="str">
            <v>Total sem BDI</v>
          </cell>
          <cell r="F2838">
            <v>8.3999999999999986</v>
          </cell>
          <cell r="G2838">
            <v>7.2059999999999995</v>
          </cell>
          <cell r="H2838">
            <v>15.605999999999998</v>
          </cell>
        </row>
        <row r="2839">
          <cell r="B2839" t="str">
            <v>Total com BDI</v>
          </cell>
          <cell r="F2839">
            <v>10.92</v>
          </cell>
          <cell r="G2839">
            <v>9.3699999999999992</v>
          </cell>
          <cell r="H2839">
            <v>20.29</v>
          </cell>
        </row>
        <row r="2841">
          <cell r="A2841" t="str">
            <v>11037</v>
          </cell>
          <cell r="B2841" t="str">
            <v>Ponto completo interruptor triplo embutir</v>
          </cell>
          <cell r="C2841" t="str">
            <v>pt</v>
          </cell>
          <cell r="F2841">
            <v>15.63</v>
          </cell>
          <cell r="G2841">
            <v>10.02</v>
          </cell>
          <cell r="H2841">
            <v>25.65</v>
          </cell>
        </row>
        <row r="2842">
          <cell r="A2842" t="str">
            <v>175</v>
          </cell>
          <cell r="B2842" t="str">
            <v>Interruptor triplo de embutir</v>
          </cell>
          <cell r="C2842" t="str">
            <v>un</v>
          </cell>
          <cell r="D2842">
            <v>1</v>
          </cell>
          <cell r="E2842">
            <v>7.19</v>
          </cell>
          <cell r="F2842">
            <v>7.19</v>
          </cell>
        </row>
        <row r="2843">
          <cell r="A2843" t="str">
            <v>150</v>
          </cell>
          <cell r="B2843" t="str">
            <v>Fio isolado 1,5mm2</v>
          </cell>
          <cell r="C2843" t="str">
            <v>ml</v>
          </cell>
          <cell r="D2843">
            <v>12</v>
          </cell>
          <cell r="E2843">
            <v>0.15</v>
          </cell>
          <cell r="F2843">
            <v>1.7999999999999998</v>
          </cell>
        </row>
        <row r="2844">
          <cell r="A2844" t="str">
            <v>126</v>
          </cell>
          <cell r="B2844" t="str">
            <v>Eletroduto flexível 3/4</v>
          </cell>
          <cell r="C2844" t="str">
            <v>ml</v>
          </cell>
          <cell r="D2844">
            <v>3</v>
          </cell>
          <cell r="E2844">
            <v>0.56999999999999995</v>
          </cell>
          <cell r="F2844">
            <v>1.71</v>
          </cell>
        </row>
        <row r="2845">
          <cell r="A2845" t="str">
            <v>448</v>
          </cell>
          <cell r="B2845" t="str">
            <v>Caixa de passagem sextavada</v>
          </cell>
          <cell r="C2845" t="str">
            <v>un</v>
          </cell>
          <cell r="D2845">
            <v>1</v>
          </cell>
          <cell r="E2845">
            <v>0.76</v>
          </cell>
          <cell r="F2845">
            <v>0.76</v>
          </cell>
        </row>
        <row r="2846">
          <cell r="A2846" t="str">
            <v>078</v>
          </cell>
          <cell r="B2846" t="str">
            <v>Cimento</v>
          </cell>
          <cell r="C2846" t="str">
            <v>kg</v>
          </cell>
          <cell r="D2846">
            <v>1.2</v>
          </cell>
          <cell r="E2846">
            <v>0.24</v>
          </cell>
          <cell r="F2846">
            <v>0.28799999999999998</v>
          </cell>
        </row>
        <row r="2847">
          <cell r="A2847" t="str">
            <v>022</v>
          </cell>
          <cell r="B2847" t="str">
            <v>Areia média</v>
          </cell>
          <cell r="C2847" t="str">
            <v>m3</v>
          </cell>
          <cell r="D2847">
            <v>1.4999999999999999E-2</v>
          </cell>
          <cell r="E2847">
            <v>12</v>
          </cell>
          <cell r="F2847">
            <v>0.18</v>
          </cell>
        </row>
        <row r="2848">
          <cell r="A2848" t="str">
            <v>059</v>
          </cell>
          <cell r="B2848" t="str">
            <v>Cal hidratada</v>
          </cell>
          <cell r="C2848" t="str">
            <v>kg</v>
          </cell>
          <cell r="D2848">
            <v>0.92</v>
          </cell>
          <cell r="E2848">
            <v>0.1</v>
          </cell>
          <cell r="F2848">
            <v>9.2000000000000012E-2</v>
          </cell>
        </row>
        <row r="2849">
          <cell r="A2849" t="str">
            <v>300</v>
          </cell>
          <cell r="B2849" t="str">
            <v>Servente</v>
          </cell>
          <cell r="C2849" t="str">
            <v>h</v>
          </cell>
          <cell r="D2849">
            <v>0.95</v>
          </cell>
          <cell r="E2849">
            <v>3.51</v>
          </cell>
          <cell r="G2849">
            <v>3.3344999999999998</v>
          </cell>
        </row>
        <row r="2850">
          <cell r="A2850" t="str">
            <v>254</v>
          </cell>
          <cell r="B2850" t="str">
            <v>Pedreiro</v>
          </cell>
          <cell r="C2850" t="str">
            <v>h</v>
          </cell>
          <cell r="D2850">
            <v>0.15</v>
          </cell>
          <cell r="E2850">
            <v>5.38</v>
          </cell>
          <cell r="G2850">
            <v>0.80699999999999994</v>
          </cell>
        </row>
        <row r="2851">
          <cell r="A2851" t="str">
            <v>392</v>
          </cell>
          <cell r="B2851" t="str">
            <v>Eletrecista</v>
          </cell>
          <cell r="C2851" t="str">
            <v>h</v>
          </cell>
          <cell r="D2851">
            <v>0.55000000000000004</v>
          </cell>
          <cell r="E2851">
            <v>6.48</v>
          </cell>
          <cell r="G2851">
            <v>3.5640000000000005</v>
          </cell>
        </row>
        <row r="2852">
          <cell r="B2852" t="str">
            <v>Total sem BDI</v>
          </cell>
          <cell r="F2852">
            <v>12.02</v>
          </cell>
          <cell r="G2852">
            <v>7.7055000000000007</v>
          </cell>
          <cell r="H2852">
            <v>19.7255</v>
          </cell>
        </row>
        <row r="2853">
          <cell r="B2853" t="str">
            <v>Total com BDI</v>
          </cell>
          <cell r="F2853">
            <v>15.63</v>
          </cell>
          <cell r="G2853">
            <v>10.02</v>
          </cell>
          <cell r="H2853">
            <v>25.65</v>
          </cell>
        </row>
        <row r="2855">
          <cell r="A2855" t="str">
            <v>11038</v>
          </cell>
          <cell r="B2855" t="str">
            <v>Ponto completo interruptor simples paralelo</v>
          </cell>
          <cell r="C2855" t="str">
            <v>pt</v>
          </cell>
          <cell r="F2855">
            <v>9.7799999999999994</v>
          </cell>
          <cell r="G2855">
            <v>9.3699999999999992</v>
          </cell>
          <cell r="H2855">
            <v>19.149999999999999</v>
          </cell>
        </row>
        <row r="2856">
          <cell r="A2856" t="str">
            <v>174</v>
          </cell>
          <cell r="B2856" t="str">
            <v>Interruptor simples de embutir paralelo</v>
          </cell>
          <cell r="C2856" t="str">
            <v>un</v>
          </cell>
          <cell r="D2856">
            <v>1</v>
          </cell>
          <cell r="E2856">
            <v>3.14</v>
          </cell>
          <cell r="F2856">
            <v>3.14</v>
          </cell>
        </row>
        <row r="2857">
          <cell r="A2857" t="str">
            <v>150</v>
          </cell>
          <cell r="B2857" t="str">
            <v>Fio isolado 1,5mm2</v>
          </cell>
          <cell r="C2857" t="str">
            <v>ml</v>
          </cell>
          <cell r="D2857">
            <v>9</v>
          </cell>
          <cell r="E2857">
            <v>0.15</v>
          </cell>
          <cell r="F2857">
            <v>1.3499999999999999</v>
          </cell>
        </row>
        <row r="2858">
          <cell r="A2858" t="str">
            <v>126</v>
          </cell>
          <cell r="B2858" t="str">
            <v>Eletroduto flexível 3/4</v>
          </cell>
          <cell r="C2858" t="str">
            <v>ml</v>
          </cell>
          <cell r="D2858">
            <v>3</v>
          </cell>
          <cell r="E2858">
            <v>0.56999999999999995</v>
          </cell>
          <cell r="F2858">
            <v>1.71</v>
          </cell>
        </row>
        <row r="2859">
          <cell r="A2859" t="str">
            <v>448</v>
          </cell>
          <cell r="B2859" t="str">
            <v>Caixa de passagem sextavada</v>
          </cell>
          <cell r="C2859" t="str">
            <v>un</v>
          </cell>
          <cell r="D2859">
            <v>1</v>
          </cell>
          <cell r="E2859">
            <v>0.76</v>
          </cell>
          <cell r="F2859">
            <v>0.76</v>
          </cell>
        </row>
        <row r="2860">
          <cell r="A2860" t="str">
            <v>078</v>
          </cell>
          <cell r="B2860" t="str">
            <v>Cimento</v>
          </cell>
          <cell r="C2860" t="str">
            <v>kg</v>
          </cell>
          <cell r="D2860">
            <v>1.2</v>
          </cell>
          <cell r="E2860">
            <v>0.24</v>
          </cell>
          <cell r="F2860">
            <v>0.28799999999999998</v>
          </cell>
        </row>
        <row r="2861">
          <cell r="A2861" t="str">
            <v>022</v>
          </cell>
          <cell r="B2861" t="str">
            <v>Areia média</v>
          </cell>
          <cell r="C2861" t="str">
            <v>m3</v>
          </cell>
          <cell r="D2861">
            <v>1.4999999999999999E-2</v>
          </cell>
          <cell r="E2861">
            <v>12</v>
          </cell>
          <cell r="F2861">
            <v>0.18</v>
          </cell>
        </row>
        <row r="2862">
          <cell r="A2862" t="str">
            <v>059</v>
          </cell>
          <cell r="B2862" t="str">
            <v>Cal hidratada</v>
          </cell>
          <cell r="C2862" t="str">
            <v>kg</v>
          </cell>
          <cell r="D2862">
            <v>0.92</v>
          </cell>
          <cell r="E2862">
            <v>0.1</v>
          </cell>
          <cell r="F2862">
            <v>9.2000000000000012E-2</v>
          </cell>
        </row>
        <row r="2863">
          <cell r="A2863" t="str">
            <v>300</v>
          </cell>
          <cell r="B2863" t="str">
            <v>Servente</v>
          </cell>
          <cell r="C2863" t="str">
            <v>h</v>
          </cell>
          <cell r="D2863">
            <v>0.9</v>
          </cell>
          <cell r="E2863">
            <v>3.51</v>
          </cell>
          <cell r="G2863">
            <v>3.1589999999999998</v>
          </cell>
        </row>
        <row r="2864">
          <cell r="A2864" t="str">
            <v>254</v>
          </cell>
          <cell r="B2864" t="str">
            <v>Pedreiro</v>
          </cell>
          <cell r="C2864" t="str">
            <v>h</v>
          </cell>
          <cell r="D2864">
            <v>0.15</v>
          </cell>
          <cell r="E2864">
            <v>5.38</v>
          </cell>
          <cell r="G2864">
            <v>0.80699999999999994</v>
          </cell>
        </row>
        <row r="2865">
          <cell r="A2865" t="str">
            <v>392</v>
          </cell>
          <cell r="B2865" t="str">
            <v>Eletrecista</v>
          </cell>
          <cell r="C2865" t="str">
            <v>h</v>
          </cell>
          <cell r="D2865">
            <v>0.5</v>
          </cell>
          <cell r="E2865">
            <v>6.48</v>
          </cell>
          <cell r="G2865">
            <v>3.24</v>
          </cell>
        </row>
        <row r="2866">
          <cell r="B2866" t="str">
            <v>Total sem BDI</v>
          </cell>
          <cell r="F2866">
            <v>7.52</v>
          </cell>
          <cell r="G2866">
            <v>7.2059999999999995</v>
          </cell>
          <cell r="H2866">
            <v>14.725999999999999</v>
          </cell>
        </row>
        <row r="2867">
          <cell r="B2867" t="str">
            <v>Total com BDI</v>
          </cell>
          <cell r="F2867">
            <v>9.7799999999999994</v>
          </cell>
          <cell r="G2867">
            <v>9.3699999999999992</v>
          </cell>
          <cell r="H2867">
            <v>19.149999999999999</v>
          </cell>
        </row>
        <row r="2869">
          <cell r="A2869" t="str">
            <v>11039</v>
          </cell>
          <cell r="B2869" t="str">
            <v>Ponto completo interruptor duplo paralelo</v>
          </cell>
          <cell r="C2869" t="str">
            <v>pt</v>
          </cell>
          <cell r="F2869">
            <v>14.17</v>
          </cell>
          <cell r="G2869">
            <v>10.02</v>
          </cell>
          <cell r="H2869">
            <v>24.189999999999998</v>
          </cell>
        </row>
        <row r="2870">
          <cell r="A2870" t="str">
            <v>173</v>
          </cell>
          <cell r="B2870" t="str">
            <v>Interruptor duplo de embutir paralelo</v>
          </cell>
          <cell r="C2870" t="str">
            <v>un</v>
          </cell>
          <cell r="D2870">
            <v>1</v>
          </cell>
          <cell r="E2870">
            <v>5.17</v>
          </cell>
          <cell r="F2870">
            <v>5.17</v>
          </cell>
        </row>
        <row r="2871">
          <cell r="A2871" t="str">
            <v>150</v>
          </cell>
          <cell r="B2871" t="str">
            <v>Fio isolado 1,5mm2</v>
          </cell>
          <cell r="C2871" t="str">
            <v>ml</v>
          </cell>
          <cell r="D2871">
            <v>18</v>
          </cell>
          <cell r="E2871">
            <v>0.15</v>
          </cell>
          <cell r="F2871">
            <v>2.6999999999999997</v>
          </cell>
        </row>
        <row r="2872">
          <cell r="A2872" t="str">
            <v>126</v>
          </cell>
          <cell r="B2872" t="str">
            <v>Eletroduto flexível 3/4</v>
          </cell>
          <cell r="C2872" t="str">
            <v>ml</v>
          </cell>
          <cell r="D2872">
            <v>3</v>
          </cell>
          <cell r="E2872">
            <v>0.56999999999999995</v>
          </cell>
          <cell r="F2872">
            <v>1.71</v>
          </cell>
        </row>
        <row r="2873">
          <cell r="A2873" t="str">
            <v>448</v>
          </cell>
          <cell r="B2873" t="str">
            <v>Caixa de passagem sextavada</v>
          </cell>
          <cell r="C2873" t="str">
            <v>un</v>
          </cell>
          <cell r="D2873">
            <v>1</v>
          </cell>
          <cell r="E2873">
            <v>0.76</v>
          </cell>
          <cell r="F2873">
            <v>0.76</v>
          </cell>
        </row>
        <row r="2874">
          <cell r="A2874" t="str">
            <v>078</v>
          </cell>
          <cell r="B2874" t="str">
            <v>Cimento</v>
          </cell>
          <cell r="C2874" t="str">
            <v>kg</v>
          </cell>
          <cell r="D2874">
            <v>1.2</v>
          </cell>
          <cell r="E2874">
            <v>0.24</v>
          </cell>
          <cell r="F2874">
            <v>0.28799999999999998</v>
          </cell>
        </row>
        <row r="2875">
          <cell r="A2875" t="str">
            <v>022</v>
          </cell>
          <cell r="B2875" t="str">
            <v>Areia média</v>
          </cell>
          <cell r="C2875" t="str">
            <v>m3</v>
          </cell>
          <cell r="D2875">
            <v>1.4999999999999999E-2</v>
          </cell>
          <cell r="E2875">
            <v>12</v>
          </cell>
          <cell r="F2875">
            <v>0.18</v>
          </cell>
        </row>
        <row r="2876">
          <cell r="A2876" t="str">
            <v>059</v>
          </cell>
          <cell r="B2876" t="str">
            <v>Cal hidratada</v>
          </cell>
          <cell r="C2876" t="str">
            <v>kg</v>
          </cell>
          <cell r="D2876">
            <v>0.92</v>
          </cell>
          <cell r="E2876">
            <v>0.1</v>
          </cell>
          <cell r="F2876">
            <v>9.2000000000000012E-2</v>
          </cell>
        </row>
        <row r="2877">
          <cell r="A2877" t="str">
            <v>300</v>
          </cell>
          <cell r="B2877" t="str">
            <v>Servente</v>
          </cell>
          <cell r="C2877" t="str">
            <v>h</v>
          </cell>
          <cell r="D2877">
            <v>0.95</v>
          </cell>
          <cell r="E2877">
            <v>3.51</v>
          </cell>
          <cell r="G2877">
            <v>3.3344999999999998</v>
          </cell>
        </row>
        <row r="2878">
          <cell r="A2878" t="str">
            <v>254</v>
          </cell>
          <cell r="B2878" t="str">
            <v>Pedreiro</v>
          </cell>
          <cell r="C2878" t="str">
            <v>h</v>
          </cell>
          <cell r="D2878">
            <v>0.15</v>
          </cell>
          <cell r="E2878">
            <v>5.38</v>
          </cell>
          <cell r="G2878">
            <v>0.80699999999999994</v>
          </cell>
        </row>
        <row r="2879">
          <cell r="A2879" t="str">
            <v>392</v>
          </cell>
          <cell r="B2879" t="str">
            <v>Eletrecista</v>
          </cell>
          <cell r="C2879" t="str">
            <v>h</v>
          </cell>
          <cell r="D2879">
            <v>0.55000000000000004</v>
          </cell>
          <cell r="E2879">
            <v>6.48</v>
          </cell>
          <cell r="G2879">
            <v>3.5640000000000005</v>
          </cell>
        </row>
        <row r="2880">
          <cell r="B2880" t="str">
            <v>Total sem BDI</v>
          </cell>
          <cell r="F2880">
            <v>10.899999999999999</v>
          </cell>
          <cell r="G2880">
            <v>7.7055000000000007</v>
          </cell>
          <cell r="H2880">
            <v>18.605499999999999</v>
          </cell>
        </row>
        <row r="2881">
          <cell r="B2881" t="str">
            <v>Total com BDI</v>
          </cell>
          <cell r="F2881">
            <v>14.17</v>
          </cell>
          <cell r="G2881">
            <v>10.02</v>
          </cell>
          <cell r="H2881">
            <v>24.189999999999998</v>
          </cell>
        </row>
        <row r="2883">
          <cell r="A2883" t="str">
            <v>11040</v>
          </cell>
          <cell r="B2883" t="str">
            <v>Ponto completo interruptor tripo  paralelo</v>
          </cell>
          <cell r="C2883" t="str">
            <v>pt</v>
          </cell>
          <cell r="F2883">
            <v>19.329999999999998</v>
          </cell>
          <cell r="G2883">
            <v>10.67</v>
          </cell>
          <cell r="H2883">
            <v>30</v>
          </cell>
        </row>
        <row r="2884">
          <cell r="A2884" t="str">
            <v>175</v>
          </cell>
          <cell r="B2884" t="str">
            <v>Interruptor triplo de embutir paralelo</v>
          </cell>
          <cell r="C2884" t="str">
            <v>un</v>
          </cell>
          <cell r="D2884">
            <v>1</v>
          </cell>
          <cell r="E2884">
            <v>7.19</v>
          </cell>
          <cell r="F2884">
            <v>7.19</v>
          </cell>
        </row>
        <row r="2885">
          <cell r="A2885" t="str">
            <v>150</v>
          </cell>
          <cell r="B2885" t="str">
            <v>Fio isolado 1,5mm2</v>
          </cell>
          <cell r="C2885" t="str">
            <v>ml</v>
          </cell>
          <cell r="D2885">
            <v>27</v>
          </cell>
          <cell r="E2885">
            <v>0.15</v>
          </cell>
          <cell r="F2885">
            <v>4.05</v>
          </cell>
        </row>
        <row r="2886">
          <cell r="A2886" t="str">
            <v>124</v>
          </cell>
          <cell r="B2886" t="str">
            <v>Eletroduto flexível 1"</v>
          </cell>
          <cell r="C2886" t="str">
            <v>ml</v>
          </cell>
          <cell r="D2886">
            <v>3</v>
          </cell>
          <cell r="E2886">
            <v>0.77</v>
          </cell>
          <cell r="F2886">
            <v>2.31</v>
          </cell>
        </row>
        <row r="2887">
          <cell r="A2887" t="str">
            <v>448</v>
          </cell>
          <cell r="B2887" t="str">
            <v>Caixa de passagem sextavada</v>
          </cell>
          <cell r="C2887" t="str">
            <v>un</v>
          </cell>
          <cell r="D2887">
            <v>1</v>
          </cell>
          <cell r="E2887">
            <v>0.76</v>
          </cell>
          <cell r="F2887">
            <v>0.76</v>
          </cell>
        </row>
        <row r="2888">
          <cell r="A2888" t="str">
            <v>078</v>
          </cell>
          <cell r="B2888" t="str">
            <v>Cimento</v>
          </cell>
          <cell r="C2888" t="str">
            <v>kg</v>
          </cell>
          <cell r="D2888">
            <v>1.2</v>
          </cell>
          <cell r="E2888">
            <v>0.24</v>
          </cell>
          <cell r="F2888">
            <v>0.28799999999999998</v>
          </cell>
        </row>
        <row r="2889">
          <cell r="A2889" t="str">
            <v>022</v>
          </cell>
          <cell r="B2889" t="str">
            <v>Areia média</v>
          </cell>
          <cell r="C2889" t="str">
            <v>m3</v>
          </cell>
          <cell r="D2889">
            <v>1.4999999999999999E-2</v>
          </cell>
          <cell r="E2889">
            <v>12</v>
          </cell>
          <cell r="F2889">
            <v>0.18</v>
          </cell>
        </row>
        <row r="2890">
          <cell r="A2890" t="str">
            <v>059</v>
          </cell>
          <cell r="B2890" t="str">
            <v>Cal hidratada</v>
          </cell>
          <cell r="C2890" t="str">
            <v>kg</v>
          </cell>
          <cell r="D2890">
            <v>0.92</v>
          </cell>
          <cell r="E2890">
            <v>0.1</v>
          </cell>
          <cell r="F2890">
            <v>9.2000000000000012E-2</v>
          </cell>
        </row>
        <row r="2891">
          <cell r="A2891" t="str">
            <v>300</v>
          </cell>
          <cell r="B2891" t="str">
            <v>Servente</v>
          </cell>
          <cell r="C2891" t="str">
            <v>h</v>
          </cell>
          <cell r="D2891">
            <v>1</v>
          </cell>
          <cell r="E2891">
            <v>3.51</v>
          </cell>
          <cell r="G2891">
            <v>3.51</v>
          </cell>
        </row>
        <row r="2892">
          <cell r="A2892" t="str">
            <v>254</v>
          </cell>
          <cell r="B2892" t="str">
            <v>Pedreiro</v>
          </cell>
          <cell r="C2892" t="str">
            <v>h</v>
          </cell>
          <cell r="D2892">
            <v>0.15</v>
          </cell>
          <cell r="E2892">
            <v>5.38</v>
          </cell>
          <cell r="G2892">
            <v>0.80699999999999994</v>
          </cell>
        </row>
        <row r="2893">
          <cell r="A2893" t="str">
            <v>392</v>
          </cell>
          <cell r="B2893" t="str">
            <v>Eletrecista</v>
          </cell>
          <cell r="C2893" t="str">
            <v>h</v>
          </cell>
          <cell r="D2893">
            <v>0.6</v>
          </cell>
          <cell r="E2893">
            <v>6.48</v>
          </cell>
          <cell r="G2893">
            <v>3.8879999999999999</v>
          </cell>
        </row>
        <row r="2894">
          <cell r="B2894" t="str">
            <v>Total sem BDI</v>
          </cell>
          <cell r="F2894">
            <v>14.870000000000001</v>
          </cell>
          <cell r="G2894">
            <v>8.2050000000000001</v>
          </cell>
          <cell r="H2894">
            <v>23.075000000000003</v>
          </cell>
        </row>
        <row r="2895">
          <cell r="B2895" t="str">
            <v>Total com BDI</v>
          </cell>
          <cell r="F2895">
            <v>19.329999999999998</v>
          </cell>
          <cell r="G2895">
            <v>10.67</v>
          </cell>
          <cell r="H2895">
            <v>30</v>
          </cell>
        </row>
        <row r="2897">
          <cell r="A2897" t="str">
            <v>11011</v>
          </cell>
          <cell r="B2897" t="str">
            <v>Ponto de aterramento incluindo caixa</v>
          </cell>
          <cell r="C2897" t="str">
            <v>pt</v>
          </cell>
          <cell r="F2897">
            <v>36.43</v>
          </cell>
          <cell r="G2897">
            <v>34.03</v>
          </cell>
          <cell r="H2897">
            <v>70.460000000000008</v>
          </cell>
        </row>
        <row r="2898">
          <cell r="A2898" t="str">
            <v>333</v>
          </cell>
          <cell r="B2898" t="str">
            <v>Tijolo maciço 5x10x20</v>
          </cell>
          <cell r="C2898" t="str">
            <v>un</v>
          </cell>
          <cell r="D2898">
            <v>61</v>
          </cell>
          <cell r="E2898">
            <v>0.1</v>
          </cell>
          <cell r="F2898">
            <v>6.1000000000000005</v>
          </cell>
        </row>
        <row r="2899">
          <cell r="A2899" t="str">
            <v>078</v>
          </cell>
          <cell r="B2899" t="str">
            <v>Cimento</v>
          </cell>
          <cell r="C2899" t="str">
            <v>kg</v>
          </cell>
          <cell r="D2899">
            <v>10</v>
          </cell>
          <cell r="E2899">
            <v>0.24</v>
          </cell>
          <cell r="F2899">
            <v>2.4</v>
          </cell>
        </row>
        <row r="2900">
          <cell r="A2900" t="str">
            <v>022</v>
          </cell>
          <cell r="B2900" t="str">
            <v>Areia média</v>
          </cell>
          <cell r="C2900" t="str">
            <v>m3</v>
          </cell>
          <cell r="D2900">
            <v>4.3488000000000006E-2</v>
          </cell>
          <cell r="E2900">
            <v>12</v>
          </cell>
          <cell r="F2900">
            <v>0.5218560000000001</v>
          </cell>
        </row>
        <row r="2901">
          <cell r="A2901" t="str">
            <v>059</v>
          </cell>
          <cell r="B2901" t="str">
            <v>Cal hidratada</v>
          </cell>
          <cell r="C2901" t="str">
            <v>kg</v>
          </cell>
          <cell r="D2901">
            <v>0.192</v>
          </cell>
          <cell r="E2901">
            <v>0.1</v>
          </cell>
          <cell r="F2901">
            <v>1.9200000000000002E-2</v>
          </cell>
        </row>
        <row r="2902">
          <cell r="A2902" t="str">
            <v>036</v>
          </cell>
          <cell r="B2902" t="str">
            <v>Brita 1</v>
          </cell>
          <cell r="C2902" t="str">
            <v>m3</v>
          </cell>
          <cell r="D2902">
            <v>1.6E-2</v>
          </cell>
          <cell r="E2902">
            <v>30</v>
          </cell>
          <cell r="F2902">
            <v>0.48</v>
          </cell>
        </row>
        <row r="2903">
          <cell r="A2903" t="str">
            <v>037</v>
          </cell>
          <cell r="B2903" t="str">
            <v>Brita 2</v>
          </cell>
          <cell r="C2903" t="str">
            <v>m3</v>
          </cell>
          <cell r="D2903">
            <v>2.1599999999999998E-2</v>
          </cell>
          <cell r="E2903">
            <v>28</v>
          </cell>
          <cell r="F2903">
            <v>0.60479999999999989</v>
          </cell>
        </row>
        <row r="2904">
          <cell r="A2904" t="str">
            <v>004</v>
          </cell>
          <cell r="B2904" t="str">
            <v>Aço CA-50 1/4</v>
          </cell>
          <cell r="C2904" t="str">
            <v>kg</v>
          </cell>
          <cell r="D2904">
            <v>0.8</v>
          </cell>
          <cell r="E2904">
            <v>1.3</v>
          </cell>
          <cell r="F2904">
            <v>1.04</v>
          </cell>
        </row>
        <row r="2905">
          <cell r="A2905" t="str">
            <v>390</v>
          </cell>
          <cell r="B2905" t="str">
            <v>Haste de aterramento cobre 2,00m</v>
          </cell>
          <cell r="C2905" t="str">
            <v>un</v>
          </cell>
          <cell r="D2905">
            <v>1</v>
          </cell>
          <cell r="E2905">
            <v>7.48</v>
          </cell>
          <cell r="F2905">
            <v>7.48</v>
          </cell>
        </row>
        <row r="2906">
          <cell r="A2906" t="str">
            <v>131</v>
          </cell>
          <cell r="B2906" t="str">
            <v>Eletroduto PVC rígido 3/4</v>
          </cell>
          <cell r="C2906" t="str">
            <v>ml</v>
          </cell>
          <cell r="D2906">
            <v>4</v>
          </cell>
          <cell r="E2906">
            <v>0.72</v>
          </cell>
          <cell r="F2906">
            <v>2.88</v>
          </cell>
        </row>
        <row r="2907">
          <cell r="A2907" t="str">
            <v>151</v>
          </cell>
          <cell r="B2907" t="str">
            <v>Fio isolado 10mm2</v>
          </cell>
          <cell r="C2907" t="str">
            <v>ml</v>
          </cell>
          <cell r="D2907">
            <v>10</v>
          </cell>
          <cell r="E2907">
            <v>0.65</v>
          </cell>
          <cell r="F2907">
            <v>6.5</v>
          </cell>
          <cell r="G2907" t="str">
            <v xml:space="preserve"> </v>
          </cell>
          <cell r="H2907" t="str">
            <v xml:space="preserve"> </v>
          </cell>
        </row>
        <row r="2908">
          <cell r="A2908" t="str">
            <v>300</v>
          </cell>
          <cell r="B2908" t="str">
            <v>Servente</v>
          </cell>
          <cell r="C2908" t="str">
            <v>h</v>
          </cell>
          <cell r="D2908">
            <v>3</v>
          </cell>
          <cell r="E2908">
            <v>3.51</v>
          </cell>
          <cell r="F2908" t="str">
            <v xml:space="preserve"> </v>
          </cell>
          <cell r="G2908">
            <v>10.53</v>
          </cell>
          <cell r="H2908" t="str">
            <v xml:space="preserve"> </v>
          </cell>
        </row>
        <row r="2909">
          <cell r="A2909" t="str">
            <v>254</v>
          </cell>
          <cell r="B2909" t="str">
            <v>Pedreiro</v>
          </cell>
          <cell r="C2909" t="str">
            <v>h</v>
          </cell>
          <cell r="D2909">
            <v>0.5</v>
          </cell>
          <cell r="E2909">
            <v>5.38</v>
          </cell>
          <cell r="F2909" t="str">
            <v xml:space="preserve"> </v>
          </cell>
          <cell r="G2909">
            <v>2.69</v>
          </cell>
          <cell r="H2909" t="str">
            <v xml:space="preserve"> </v>
          </cell>
        </row>
        <row r="2910">
          <cell r="A2910" t="str">
            <v>392</v>
          </cell>
          <cell r="B2910" t="str">
            <v>Eletrecista</v>
          </cell>
          <cell r="C2910" t="str">
            <v>h</v>
          </cell>
          <cell r="D2910">
            <v>2</v>
          </cell>
          <cell r="E2910">
            <v>6.48</v>
          </cell>
          <cell r="F2910" t="str">
            <v xml:space="preserve"> </v>
          </cell>
          <cell r="G2910">
            <v>12.96</v>
          </cell>
          <cell r="H2910" t="str">
            <v xml:space="preserve"> </v>
          </cell>
        </row>
        <row r="2911">
          <cell r="B2911" t="str">
            <v>Total sem BDI</v>
          </cell>
          <cell r="F2911">
            <v>28.025855999999997</v>
          </cell>
          <cell r="G2911">
            <v>26.18</v>
          </cell>
          <cell r="H2911">
            <v>54.205855999999997</v>
          </cell>
        </row>
        <row r="2912">
          <cell r="B2912" t="str">
            <v>Total com BDI</v>
          </cell>
          <cell r="F2912">
            <v>36.43</v>
          </cell>
          <cell r="G2912">
            <v>34.03</v>
          </cell>
          <cell r="H2912">
            <v>70.460000000000008</v>
          </cell>
        </row>
        <row r="2914">
          <cell r="A2914" t="str">
            <v>11012</v>
          </cell>
          <cell r="B2914" t="str">
            <v>Rasgo e enchimento (alvenaria)</v>
          </cell>
          <cell r="C2914" t="str">
            <v>ml</v>
          </cell>
          <cell r="F2914">
            <v>0.26</v>
          </cell>
          <cell r="G2914">
            <v>1.03</v>
          </cell>
          <cell r="H2914">
            <v>1.29</v>
          </cell>
        </row>
        <row r="2915">
          <cell r="A2915" t="str">
            <v>078</v>
          </cell>
          <cell r="B2915" t="str">
            <v>Cimento</v>
          </cell>
          <cell r="C2915" t="str">
            <v>kg</v>
          </cell>
          <cell r="D2915">
            <v>0.4</v>
          </cell>
          <cell r="E2915">
            <v>0.24</v>
          </cell>
          <cell r="F2915">
            <v>9.6000000000000002E-2</v>
          </cell>
        </row>
        <row r="2916">
          <cell r="A2916" t="str">
            <v>022</v>
          </cell>
          <cell r="B2916" t="str">
            <v>Areia média</v>
          </cell>
          <cell r="C2916" t="str">
            <v>m3</v>
          </cell>
          <cell r="D2916">
            <v>5.0000000000000001E-3</v>
          </cell>
          <cell r="E2916">
            <v>12</v>
          </cell>
          <cell r="F2916">
            <v>0.06</v>
          </cell>
        </row>
        <row r="2917">
          <cell r="A2917" t="str">
            <v>059</v>
          </cell>
          <cell r="B2917" t="str">
            <v>Cal hidratada</v>
          </cell>
          <cell r="C2917" t="str">
            <v>kg</v>
          </cell>
          <cell r="D2917">
            <v>0.46</v>
          </cell>
          <cell r="E2917">
            <v>0.1</v>
          </cell>
          <cell r="F2917">
            <v>4.6000000000000006E-2</v>
          </cell>
        </row>
        <row r="2918">
          <cell r="A2918" t="str">
            <v>254</v>
          </cell>
          <cell r="B2918" t="str">
            <v>Pedreiro</v>
          </cell>
          <cell r="C2918" t="str">
            <v>h</v>
          </cell>
          <cell r="D2918">
            <v>0.05</v>
          </cell>
          <cell r="E2918">
            <v>5.38</v>
          </cell>
          <cell r="F2918" t="str">
            <v xml:space="preserve"> </v>
          </cell>
          <cell r="G2918">
            <v>0.26900000000000002</v>
          </cell>
        </row>
        <row r="2919">
          <cell r="A2919" t="str">
            <v>300</v>
          </cell>
          <cell r="B2919" t="str">
            <v>Servente</v>
          </cell>
          <cell r="C2919" t="str">
            <v>h</v>
          </cell>
          <cell r="D2919">
            <v>0.15</v>
          </cell>
          <cell r="E2919">
            <v>3.51</v>
          </cell>
          <cell r="F2919" t="str">
            <v xml:space="preserve"> </v>
          </cell>
          <cell r="G2919">
            <v>0.52649999999999997</v>
          </cell>
        </row>
        <row r="2920">
          <cell r="B2920" t="str">
            <v>Total sem BDI</v>
          </cell>
          <cell r="F2920">
            <v>0.20200000000000001</v>
          </cell>
          <cell r="G2920">
            <v>0.79549999999999998</v>
          </cell>
          <cell r="H2920">
            <v>0.99750000000000005</v>
          </cell>
        </row>
        <row r="2921">
          <cell r="B2921" t="str">
            <v>Total com BDI</v>
          </cell>
          <cell r="F2921">
            <v>0.26</v>
          </cell>
          <cell r="G2921">
            <v>1.03</v>
          </cell>
          <cell r="H2921">
            <v>1.29</v>
          </cell>
        </row>
        <row r="2923">
          <cell r="A2923" t="str">
            <v>11013</v>
          </cell>
          <cell r="B2923" t="str">
            <v>Caixa de aterramento</v>
          </cell>
          <cell r="C2923" t="str">
            <v>un</v>
          </cell>
          <cell r="F2923">
            <v>20.78</v>
          </cell>
          <cell r="G2923">
            <v>14.19</v>
          </cell>
          <cell r="H2923">
            <v>34.97</v>
          </cell>
        </row>
        <row r="2924">
          <cell r="A2924" t="str">
            <v>333</v>
          </cell>
          <cell r="B2924" t="str">
            <v>Tijolo maciço 5x10x20</v>
          </cell>
          <cell r="C2924" t="str">
            <v>un</v>
          </cell>
          <cell r="D2924">
            <v>60</v>
          </cell>
          <cell r="E2924">
            <v>0.1</v>
          </cell>
          <cell r="F2924">
            <v>6</v>
          </cell>
        </row>
        <row r="2925">
          <cell r="A2925" t="str">
            <v>078</v>
          </cell>
          <cell r="B2925" t="str">
            <v>Cimento</v>
          </cell>
          <cell r="C2925" t="str">
            <v>kg</v>
          </cell>
          <cell r="D2925">
            <v>10</v>
          </cell>
          <cell r="E2925">
            <v>0.24</v>
          </cell>
          <cell r="F2925">
            <v>2.4</v>
          </cell>
        </row>
        <row r="2926">
          <cell r="A2926" t="str">
            <v>022</v>
          </cell>
          <cell r="B2926" t="str">
            <v>Areia média</v>
          </cell>
          <cell r="C2926" t="str">
            <v>m3</v>
          </cell>
          <cell r="D2926">
            <v>4.2999999999999997E-2</v>
          </cell>
          <cell r="E2926">
            <v>12</v>
          </cell>
          <cell r="F2926">
            <v>0.51600000000000001</v>
          </cell>
        </row>
        <row r="2927">
          <cell r="A2927" t="str">
            <v>059</v>
          </cell>
          <cell r="B2927" t="str">
            <v>Cal hidratada</v>
          </cell>
          <cell r="C2927" t="str">
            <v>m3</v>
          </cell>
          <cell r="D2927">
            <v>1.6E-2</v>
          </cell>
          <cell r="E2927">
            <v>0.1</v>
          </cell>
          <cell r="F2927">
            <v>1.6000000000000001E-3</v>
          </cell>
        </row>
        <row r="2928">
          <cell r="A2928" t="str">
            <v>036</v>
          </cell>
          <cell r="B2928" t="str">
            <v>Brita 1</v>
          </cell>
          <cell r="C2928" t="str">
            <v>m3</v>
          </cell>
          <cell r="D2928">
            <v>2.1600000000000001E-2</v>
          </cell>
          <cell r="E2928">
            <v>30</v>
          </cell>
          <cell r="F2928">
            <v>0.64800000000000002</v>
          </cell>
        </row>
        <row r="2929">
          <cell r="A2929" t="str">
            <v>037</v>
          </cell>
          <cell r="B2929" t="str">
            <v>Brita 2</v>
          </cell>
          <cell r="C2929" t="str">
            <v>kg</v>
          </cell>
          <cell r="D2929">
            <v>0.192</v>
          </cell>
          <cell r="E2929">
            <v>28</v>
          </cell>
          <cell r="F2929">
            <v>5.3760000000000003</v>
          </cell>
        </row>
        <row r="2930">
          <cell r="A2930" t="str">
            <v>004</v>
          </cell>
          <cell r="B2930" t="str">
            <v>Aço CA-50 1/4</v>
          </cell>
          <cell r="C2930" t="str">
            <v>kg</v>
          </cell>
          <cell r="D2930">
            <v>0.8</v>
          </cell>
          <cell r="E2930">
            <v>1.3</v>
          </cell>
          <cell r="F2930">
            <v>1.04</v>
          </cell>
        </row>
        <row r="2931">
          <cell r="A2931" t="str">
            <v>300</v>
          </cell>
          <cell r="B2931" t="str">
            <v xml:space="preserve">Servente </v>
          </cell>
          <cell r="C2931" t="str">
            <v>h</v>
          </cell>
          <cell r="D2931">
            <v>1.4870000000000001</v>
          </cell>
          <cell r="E2931">
            <v>3.51</v>
          </cell>
          <cell r="F2931" t="str">
            <v xml:space="preserve"> </v>
          </cell>
          <cell r="G2931">
            <v>5.2193699999999996</v>
          </cell>
        </row>
        <row r="2932">
          <cell r="A2932" t="str">
            <v>254</v>
          </cell>
          <cell r="B2932" t="str">
            <v>Pedreiro</v>
          </cell>
          <cell r="C2932" t="str">
            <v>h</v>
          </cell>
          <cell r="D2932">
            <v>1.0589999999999999</v>
          </cell>
          <cell r="E2932">
            <v>5.38</v>
          </cell>
          <cell r="F2932" t="str">
            <v xml:space="preserve"> </v>
          </cell>
          <cell r="G2932">
            <v>5.6974199999999993</v>
          </cell>
        </row>
        <row r="2933">
          <cell r="B2933" t="str">
            <v>Total sem BDI</v>
          </cell>
          <cell r="F2933">
            <v>15.9816</v>
          </cell>
          <cell r="G2933">
            <v>10.916789999999999</v>
          </cell>
          <cell r="H2933">
            <v>26.898389999999999</v>
          </cell>
        </row>
        <row r="2934">
          <cell r="B2934" t="str">
            <v>Total com BDI</v>
          </cell>
          <cell r="F2934">
            <v>20.78</v>
          </cell>
          <cell r="G2934">
            <v>14.19</v>
          </cell>
          <cell r="H2934">
            <v>34.97</v>
          </cell>
        </row>
        <row r="2935">
          <cell r="F2935" t="str">
            <v xml:space="preserve"> </v>
          </cell>
        </row>
        <row r="2936">
          <cell r="A2936" t="str">
            <v>11014</v>
          </cell>
          <cell r="B2936" t="str">
            <v>Caixa inspeção elétrica  60x60</v>
          </cell>
          <cell r="C2936" t="str">
            <v>pt</v>
          </cell>
          <cell r="F2936">
            <v>16.97</v>
          </cell>
          <cell r="G2936">
            <v>50.79</v>
          </cell>
          <cell r="H2936">
            <v>67.759999999999991</v>
          </cell>
        </row>
        <row r="2937">
          <cell r="A2937" t="str">
            <v>333</v>
          </cell>
          <cell r="B2937" t="str">
            <v>Tijolo maciço 5x10x20</v>
          </cell>
          <cell r="C2937" t="str">
            <v>un</v>
          </cell>
          <cell r="D2937">
            <v>48</v>
          </cell>
          <cell r="E2937">
            <v>0.1</v>
          </cell>
          <cell r="F2937">
            <v>4.8000000000000007</v>
          </cell>
        </row>
        <row r="2938">
          <cell r="A2938" t="str">
            <v>078</v>
          </cell>
          <cell r="B2938" t="str">
            <v>Cimento</v>
          </cell>
          <cell r="C2938" t="str">
            <v>kg</v>
          </cell>
          <cell r="D2938">
            <v>18.25</v>
          </cell>
          <cell r="E2938">
            <v>0.24</v>
          </cell>
          <cell r="F2938">
            <v>4.38</v>
          </cell>
        </row>
        <row r="2939">
          <cell r="A2939" t="str">
            <v>022</v>
          </cell>
          <cell r="B2939" t="str">
            <v>Areia média</v>
          </cell>
          <cell r="C2939" t="str">
            <v>m3</v>
          </cell>
          <cell r="D2939">
            <v>0.06</v>
          </cell>
          <cell r="E2939">
            <v>12</v>
          </cell>
          <cell r="F2939">
            <v>0.72</v>
          </cell>
        </row>
        <row r="2940">
          <cell r="A2940" t="str">
            <v>059</v>
          </cell>
          <cell r="B2940" t="str">
            <v>Cal hidratada</v>
          </cell>
          <cell r="C2940" t="str">
            <v>m3</v>
          </cell>
          <cell r="D2940">
            <v>0.04</v>
          </cell>
          <cell r="E2940">
            <v>0.1</v>
          </cell>
          <cell r="F2940">
            <v>4.0000000000000001E-3</v>
          </cell>
        </row>
        <row r="2941">
          <cell r="A2941" t="str">
            <v>036</v>
          </cell>
          <cell r="B2941" t="str">
            <v>Brita 1</v>
          </cell>
          <cell r="C2941" t="str">
            <v>m3</v>
          </cell>
          <cell r="D2941">
            <v>0.03</v>
          </cell>
          <cell r="E2941">
            <v>30</v>
          </cell>
          <cell r="F2941">
            <v>0.89999999999999991</v>
          </cell>
        </row>
        <row r="2942">
          <cell r="A2942" t="str">
            <v>037</v>
          </cell>
          <cell r="B2942" t="str">
            <v>Brita 2</v>
          </cell>
          <cell r="C2942" t="str">
            <v>m3</v>
          </cell>
          <cell r="D2942">
            <v>0.02</v>
          </cell>
          <cell r="E2942">
            <v>28</v>
          </cell>
          <cell r="F2942">
            <v>0.56000000000000005</v>
          </cell>
        </row>
        <row r="2943">
          <cell r="A2943" t="str">
            <v>004</v>
          </cell>
          <cell r="B2943" t="str">
            <v>Aço CA-50 1/4</v>
          </cell>
          <cell r="C2943" t="str">
            <v>kg</v>
          </cell>
          <cell r="D2943">
            <v>1.3</v>
          </cell>
          <cell r="E2943">
            <v>1.3</v>
          </cell>
          <cell r="F2943">
            <v>1.6900000000000002</v>
          </cell>
        </row>
        <row r="2944">
          <cell r="A2944" t="str">
            <v>300</v>
          </cell>
          <cell r="B2944" t="str">
            <v xml:space="preserve">Servente </v>
          </cell>
          <cell r="C2944" t="str">
            <v>h</v>
          </cell>
          <cell r="D2944">
            <v>5</v>
          </cell>
          <cell r="E2944">
            <v>3.51</v>
          </cell>
          <cell r="G2944">
            <v>17.549999999999997</v>
          </cell>
        </row>
        <row r="2945">
          <cell r="A2945" t="str">
            <v>254</v>
          </cell>
          <cell r="B2945" t="str">
            <v>Pedreiro</v>
          </cell>
          <cell r="C2945" t="str">
            <v>h</v>
          </cell>
          <cell r="D2945">
            <v>4</v>
          </cell>
          <cell r="E2945">
            <v>5.38</v>
          </cell>
          <cell r="G2945">
            <v>21.52</v>
          </cell>
        </row>
        <row r="2946">
          <cell r="B2946" t="str">
            <v>Total sem BDI</v>
          </cell>
          <cell r="F2946">
            <v>13.054</v>
          </cell>
          <cell r="G2946">
            <v>39.069999999999993</v>
          </cell>
          <cell r="H2946">
            <v>52.123999999999995</v>
          </cell>
        </row>
        <row r="2947">
          <cell r="B2947" t="str">
            <v>Total com BDI</v>
          </cell>
          <cell r="F2947">
            <v>16.97</v>
          </cell>
          <cell r="G2947">
            <v>50.79</v>
          </cell>
          <cell r="H2947">
            <v>67.759999999999991</v>
          </cell>
        </row>
        <row r="2949">
          <cell r="A2949" t="str">
            <v>11041</v>
          </cell>
          <cell r="B2949" t="str">
            <v>Rebaixamento de luminária com cabo de aço  (3 luminária)</v>
          </cell>
          <cell r="C2949" t="str">
            <v>pt</v>
          </cell>
          <cell r="F2949">
            <v>37.08</v>
          </cell>
          <cell r="G2949">
            <v>25.97</v>
          </cell>
          <cell r="H2949">
            <v>63.05</v>
          </cell>
        </row>
        <row r="2950">
          <cell r="A2950" t="str">
            <v>780</v>
          </cell>
          <cell r="B2950" t="str">
            <v>Tampa cega redenda (luz)</v>
          </cell>
          <cell r="C2950" t="str">
            <v>un</v>
          </cell>
          <cell r="D2950">
            <v>3</v>
          </cell>
          <cell r="E2950">
            <v>1.26</v>
          </cell>
          <cell r="F2950">
            <v>3.7800000000000002</v>
          </cell>
        </row>
        <row r="2951">
          <cell r="A2951" t="str">
            <v>779</v>
          </cell>
          <cell r="B2951" t="str">
            <v>Cabo de cobre isolado 750v cordoplast 2x2,5mm2</v>
          </cell>
          <cell r="C2951" t="str">
            <v>m</v>
          </cell>
          <cell r="D2951">
            <v>5</v>
          </cell>
          <cell r="E2951">
            <v>1.25</v>
          </cell>
          <cell r="F2951">
            <v>6.25</v>
          </cell>
        </row>
        <row r="2952">
          <cell r="A2952" t="str">
            <v>777</v>
          </cell>
          <cell r="B2952" t="str">
            <v>Cabo de aço 1/8</v>
          </cell>
          <cell r="C2952" t="str">
            <v>m</v>
          </cell>
          <cell r="D2952">
            <v>7</v>
          </cell>
          <cell r="E2952">
            <v>0.81</v>
          </cell>
          <cell r="F2952">
            <v>5.67</v>
          </cell>
        </row>
        <row r="2953">
          <cell r="A2953" t="str">
            <v>398</v>
          </cell>
          <cell r="B2953" t="str">
            <v>Parafuso e bucha</v>
          </cell>
          <cell r="C2953" t="str">
            <v>un</v>
          </cell>
          <cell r="D2953">
            <v>3</v>
          </cell>
          <cell r="E2953">
            <v>0.11</v>
          </cell>
          <cell r="F2953">
            <v>0.33</v>
          </cell>
        </row>
        <row r="2954">
          <cell r="A2954" t="str">
            <v>249</v>
          </cell>
          <cell r="B2954" t="str">
            <v xml:space="preserve">Parafuso </v>
          </cell>
          <cell r="C2954" t="str">
            <v>un</v>
          </cell>
          <cell r="D2954">
            <v>2</v>
          </cell>
          <cell r="E2954">
            <v>0.08</v>
          </cell>
          <cell r="F2954">
            <v>0.16</v>
          </cell>
        </row>
        <row r="2955">
          <cell r="A2955" t="str">
            <v>776</v>
          </cell>
          <cell r="B2955" t="str">
            <v>Perfilado perfurado  38x38x6000</v>
          </cell>
          <cell r="C2955" t="str">
            <v>m</v>
          </cell>
          <cell r="D2955">
            <v>3</v>
          </cell>
          <cell r="E2955">
            <v>4.1100000000000003</v>
          </cell>
          <cell r="F2955">
            <v>12.330000000000002</v>
          </cell>
        </row>
        <row r="2956">
          <cell r="A2956" t="str">
            <v>300</v>
          </cell>
          <cell r="B2956" t="str">
            <v>Servente</v>
          </cell>
          <cell r="C2956" t="str">
            <v>h</v>
          </cell>
          <cell r="D2956">
            <v>2</v>
          </cell>
          <cell r="E2956">
            <v>3.51</v>
          </cell>
          <cell r="F2956" t="str">
            <v xml:space="preserve"> </v>
          </cell>
          <cell r="G2956">
            <v>7.02</v>
          </cell>
          <cell r="H2956" t="str">
            <v xml:space="preserve"> </v>
          </cell>
        </row>
        <row r="2957">
          <cell r="A2957" t="str">
            <v>392</v>
          </cell>
          <cell r="B2957" t="str">
            <v>Eletrecista</v>
          </cell>
          <cell r="C2957" t="str">
            <v>h</v>
          </cell>
          <cell r="D2957">
            <v>2</v>
          </cell>
          <cell r="E2957">
            <v>6.48</v>
          </cell>
          <cell r="F2957" t="str">
            <v xml:space="preserve"> </v>
          </cell>
          <cell r="G2957">
            <v>12.96</v>
          </cell>
          <cell r="H2957" t="str">
            <v xml:space="preserve"> </v>
          </cell>
        </row>
        <row r="2958">
          <cell r="B2958" t="str">
            <v>Total sem BDI</v>
          </cell>
          <cell r="F2958">
            <v>28.520000000000003</v>
          </cell>
          <cell r="G2958">
            <v>19.98</v>
          </cell>
          <cell r="H2958">
            <v>48.5</v>
          </cell>
        </row>
        <row r="2959">
          <cell r="B2959" t="str">
            <v>Total com BDI</v>
          </cell>
          <cell r="F2959">
            <v>37.08</v>
          </cell>
          <cell r="G2959">
            <v>25.97</v>
          </cell>
          <cell r="H2959">
            <v>63.05</v>
          </cell>
        </row>
        <row r="2962">
          <cell r="A2962">
            <v>12000</v>
          </cell>
          <cell r="B2962" t="str">
            <v>INSTALAÇÕES ESPECIAIS</v>
          </cell>
          <cell r="F2962" t="str">
            <v xml:space="preserve"> </v>
          </cell>
        </row>
        <row r="2964">
          <cell r="A2964" t="str">
            <v>12001</v>
          </cell>
          <cell r="B2964" t="str">
            <v>Para raio tipo Franklim incluindo haste de sustentação e pilar de concreto</v>
          </cell>
          <cell r="F2964">
            <v>434.16</v>
          </cell>
          <cell r="G2964">
            <v>77.92</v>
          </cell>
          <cell r="H2964">
            <v>512.08000000000004</v>
          </cell>
        </row>
        <row r="2965">
          <cell r="A2965" t="str">
            <v>069</v>
          </cell>
          <cell r="B2965" t="str">
            <v>Captador tipo pontas (Franklin)</v>
          </cell>
          <cell r="C2965" t="str">
            <v>un</v>
          </cell>
          <cell r="D2965">
            <v>1</v>
          </cell>
          <cell r="E2965">
            <v>14.85</v>
          </cell>
          <cell r="F2965">
            <v>14.85</v>
          </cell>
        </row>
        <row r="2966">
          <cell r="A2966" t="str">
            <v>524</v>
          </cell>
          <cell r="B2966" t="str">
            <v>Luva porcelana 3/4"  15kv</v>
          </cell>
          <cell r="C2966" t="str">
            <v>un</v>
          </cell>
          <cell r="D2966">
            <v>1</v>
          </cell>
          <cell r="E2966">
            <v>1.1000000000000001</v>
          </cell>
          <cell r="F2966">
            <v>1.1000000000000001</v>
          </cell>
        </row>
        <row r="2967">
          <cell r="A2967" t="str">
            <v>367</v>
          </cell>
          <cell r="B2967" t="str">
            <v>Tubo Galvanizado 2"</v>
          </cell>
          <cell r="C2967" t="str">
            <v>m</v>
          </cell>
          <cell r="D2967">
            <v>4</v>
          </cell>
          <cell r="E2967">
            <v>8.8000000000000007</v>
          </cell>
          <cell r="F2967">
            <v>35.200000000000003</v>
          </cell>
        </row>
        <row r="2968">
          <cell r="A2968" t="str">
            <v>488</v>
          </cell>
          <cell r="B2968" t="str">
            <v>Cabo de aço  3/8"</v>
          </cell>
          <cell r="C2968" t="str">
            <v>m</v>
          </cell>
          <cell r="D2968">
            <v>20</v>
          </cell>
          <cell r="E2968">
            <v>2.2000000000000002</v>
          </cell>
          <cell r="F2968">
            <v>44</v>
          </cell>
        </row>
        <row r="2969">
          <cell r="A2969" t="str">
            <v>525</v>
          </cell>
          <cell r="B2969" t="str">
            <v>Conector prensa cabo</v>
          </cell>
          <cell r="C2969" t="str">
            <v>un</v>
          </cell>
          <cell r="D2969">
            <v>18</v>
          </cell>
          <cell r="E2969">
            <v>1.62</v>
          </cell>
          <cell r="F2969">
            <v>29.160000000000004</v>
          </cell>
        </row>
        <row r="2970">
          <cell r="A2970" t="str">
            <v>526</v>
          </cell>
          <cell r="B2970" t="str">
            <v>Suporte para cabo</v>
          </cell>
          <cell r="C2970" t="str">
            <v>un</v>
          </cell>
          <cell r="D2970">
            <v>18</v>
          </cell>
          <cell r="E2970">
            <v>1.98</v>
          </cell>
          <cell r="F2970">
            <v>35.64</v>
          </cell>
        </row>
        <row r="2971">
          <cell r="A2971" t="str">
            <v>532</v>
          </cell>
          <cell r="B2971" t="str">
            <v>Cabo de cobre nú 35mm2</v>
          </cell>
          <cell r="C2971" t="str">
            <v>m</v>
          </cell>
          <cell r="D2971">
            <v>30</v>
          </cell>
          <cell r="E2971">
            <v>1.1000000000000001</v>
          </cell>
          <cell r="F2971">
            <v>33</v>
          </cell>
        </row>
        <row r="2972">
          <cell r="A2972" t="str">
            <v>527</v>
          </cell>
          <cell r="B2972" t="str">
            <v>Conjunto de contraventagem regulavel</v>
          </cell>
          <cell r="C2972" t="str">
            <v>un</v>
          </cell>
          <cell r="D2972">
            <v>2</v>
          </cell>
          <cell r="E2972">
            <v>5.5</v>
          </cell>
          <cell r="F2972">
            <v>11</v>
          </cell>
        </row>
        <row r="2973">
          <cell r="A2973" t="str">
            <v>528</v>
          </cell>
          <cell r="B2973" t="str">
            <v>Base mastro para raio</v>
          </cell>
          <cell r="C2973" t="str">
            <v>un</v>
          </cell>
          <cell r="D2973">
            <v>1</v>
          </cell>
          <cell r="E2973">
            <v>27.5</v>
          </cell>
          <cell r="F2973">
            <v>27.5</v>
          </cell>
        </row>
        <row r="2974">
          <cell r="A2974" t="str">
            <v>305</v>
          </cell>
          <cell r="B2974" t="str">
            <v>Suporte isolador reforçado com rodana</v>
          </cell>
          <cell r="C2974" t="str">
            <v>un</v>
          </cell>
          <cell r="D2974">
            <v>8</v>
          </cell>
          <cell r="E2974">
            <v>3.96</v>
          </cell>
          <cell r="F2974">
            <v>31.68</v>
          </cell>
        </row>
        <row r="2975">
          <cell r="A2975" t="str">
            <v>529</v>
          </cell>
          <cell r="B2975" t="str">
            <v xml:space="preserve">Suporte isolador reforçado com roldana 90 º  </v>
          </cell>
          <cell r="C2975" t="str">
            <v>un</v>
          </cell>
          <cell r="D2975">
            <v>2</v>
          </cell>
          <cell r="E2975">
            <v>6.49</v>
          </cell>
          <cell r="F2975">
            <v>12.98</v>
          </cell>
        </row>
        <row r="2976">
          <cell r="A2976" t="str">
            <v>530</v>
          </cell>
          <cell r="B2976" t="str">
            <v>Suporte para tubo 2"</v>
          </cell>
          <cell r="C2976" t="str">
            <v>un</v>
          </cell>
          <cell r="D2976">
            <v>4</v>
          </cell>
          <cell r="E2976">
            <v>9.1300000000000008</v>
          </cell>
          <cell r="F2976">
            <v>36.520000000000003</v>
          </cell>
        </row>
        <row r="2977">
          <cell r="A2977" t="str">
            <v>130</v>
          </cell>
          <cell r="B2977" t="str">
            <v>Eletroduto PVC 2"</v>
          </cell>
          <cell r="C2977" t="str">
            <v>m</v>
          </cell>
          <cell r="D2977">
            <v>6</v>
          </cell>
          <cell r="E2977">
            <v>2.64</v>
          </cell>
          <cell r="F2977">
            <v>15.84</v>
          </cell>
        </row>
        <row r="2978">
          <cell r="A2978" t="str">
            <v>531</v>
          </cell>
          <cell r="B2978" t="str">
            <v>Caixa de inspeção com conector bimetálico</v>
          </cell>
          <cell r="C2978" t="str">
            <v>un</v>
          </cell>
          <cell r="D2978">
            <v>1</v>
          </cell>
          <cell r="E2978">
            <v>5.5</v>
          </cell>
          <cell r="F2978">
            <v>5.5</v>
          </cell>
        </row>
        <row r="2979">
          <cell r="A2979" t="str">
            <v>392</v>
          </cell>
          <cell r="B2979" t="str">
            <v>Eletrecista</v>
          </cell>
          <cell r="C2979" t="str">
            <v>h</v>
          </cell>
          <cell r="D2979">
            <v>6</v>
          </cell>
          <cell r="E2979">
            <v>6.48</v>
          </cell>
          <cell r="G2979">
            <v>38.880000000000003</v>
          </cell>
        </row>
        <row r="2980">
          <cell r="A2980" t="str">
            <v>300</v>
          </cell>
          <cell r="B2980" t="str">
            <v>Servente</v>
          </cell>
          <cell r="C2980" t="str">
            <v>h</v>
          </cell>
          <cell r="D2980">
            <v>6</v>
          </cell>
          <cell r="E2980">
            <v>3.51</v>
          </cell>
          <cell r="G2980">
            <v>21.06</v>
          </cell>
        </row>
        <row r="2981">
          <cell r="B2981" t="str">
            <v>Total sem BDI</v>
          </cell>
          <cell r="C2981" t="str">
            <v xml:space="preserve"> </v>
          </cell>
          <cell r="F2981">
            <v>333.96999999999997</v>
          </cell>
          <cell r="G2981">
            <v>59.94</v>
          </cell>
          <cell r="H2981">
            <v>393.90999999999997</v>
          </cell>
        </row>
        <row r="2982">
          <cell r="B2982" t="str">
            <v>Total com BDI</v>
          </cell>
          <cell r="F2982">
            <v>434.16</v>
          </cell>
          <cell r="G2982">
            <v>77.92</v>
          </cell>
          <cell r="H2982">
            <v>512.08000000000004</v>
          </cell>
        </row>
        <row r="2984">
          <cell r="A2984" t="str">
            <v>12002</v>
          </cell>
          <cell r="B2984" t="str">
            <v>Aterramento para-raio</v>
          </cell>
          <cell r="C2984" t="str">
            <v>pt</v>
          </cell>
          <cell r="F2984">
            <v>39.6</v>
          </cell>
          <cell r="G2984">
            <v>34.03</v>
          </cell>
          <cell r="H2984">
            <v>73.63</v>
          </cell>
        </row>
        <row r="2985">
          <cell r="A2985" t="str">
            <v>532</v>
          </cell>
          <cell r="B2985" t="str">
            <v>Cabo de cobre nú 35mm2</v>
          </cell>
          <cell r="C2985" t="str">
            <v>m</v>
          </cell>
          <cell r="D2985">
            <v>5</v>
          </cell>
          <cell r="E2985">
            <v>1.1000000000000001</v>
          </cell>
          <cell r="F2985">
            <v>5.5</v>
          </cell>
        </row>
        <row r="2986">
          <cell r="A2986" t="str">
            <v>533</v>
          </cell>
          <cell r="B2986" t="str">
            <v>Haste de aterramento cobre 2,50m</v>
          </cell>
          <cell r="C2986" t="str">
            <v>un</v>
          </cell>
          <cell r="D2986">
            <v>1</v>
          </cell>
          <cell r="E2986">
            <v>8.98</v>
          </cell>
          <cell r="F2986">
            <v>8.98</v>
          </cell>
        </row>
        <row r="2987">
          <cell r="A2987" t="str">
            <v>333</v>
          </cell>
          <cell r="B2987" t="str">
            <v>Tijolo maciço 5x10x20</v>
          </cell>
          <cell r="C2987" t="str">
            <v>un</v>
          </cell>
          <cell r="D2987">
            <v>60</v>
          </cell>
          <cell r="E2987">
            <v>0.1</v>
          </cell>
          <cell r="F2987">
            <v>6</v>
          </cell>
        </row>
        <row r="2988">
          <cell r="A2988" t="str">
            <v>078</v>
          </cell>
          <cell r="B2988" t="str">
            <v>Cimento</v>
          </cell>
          <cell r="C2988" t="str">
            <v>kg</v>
          </cell>
          <cell r="D2988">
            <v>10</v>
          </cell>
          <cell r="E2988">
            <v>0.24</v>
          </cell>
          <cell r="F2988">
            <v>2.4</v>
          </cell>
        </row>
        <row r="2989">
          <cell r="A2989" t="str">
            <v>022</v>
          </cell>
          <cell r="B2989" t="str">
            <v>Areia média</v>
          </cell>
          <cell r="C2989" t="str">
            <v>m3</v>
          </cell>
          <cell r="D2989">
            <v>4.2999999999999997E-2</v>
          </cell>
          <cell r="E2989">
            <v>12</v>
          </cell>
          <cell r="F2989">
            <v>0.51600000000000001</v>
          </cell>
        </row>
        <row r="2990">
          <cell r="A2990" t="str">
            <v>059</v>
          </cell>
          <cell r="B2990" t="str">
            <v>Cal hidratada</v>
          </cell>
          <cell r="C2990" t="str">
            <v>m3</v>
          </cell>
          <cell r="D2990">
            <v>1.6E-2</v>
          </cell>
          <cell r="E2990">
            <v>0.1</v>
          </cell>
          <cell r="F2990">
            <v>1.6000000000000001E-3</v>
          </cell>
        </row>
        <row r="2991">
          <cell r="A2991" t="str">
            <v>036</v>
          </cell>
          <cell r="B2991" t="str">
            <v>Brita 1</v>
          </cell>
          <cell r="C2991" t="str">
            <v>m3</v>
          </cell>
          <cell r="D2991">
            <v>2.1600000000000001E-2</v>
          </cell>
          <cell r="E2991">
            <v>30</v>
          </cell>
          <cell r="F2991">
            <v>0.64800000000000002</v>
          </cell>
        </row>
        <row r="2992">
          <cell r="A2992" t="str">
            <v>037</v>
          </cell>
          <cell r="B2992" t="str">
            <v>Brita 2</v>
          </cell>
          <cell r="C2992" t="str">
            <v>kg</v>
          </cell>
          <cell r="D2992">
            <v>0.192</v>
          </cell>
          <cell r="E2992">
            <v>28</v>
          </cell>
          <cell r="F2992">
            <v>5.3760000000000003</v>
          </cell>
        </row>
        <row r="2993">
          <cell r="A2993" t="str">
            <v>004</v>
          </cell>
          <cell r="B2993" t="str">
            <v>Aço CA-50 1/4</v>
          </cell>
          <cell r="C2993" t="str">
            <v>kg</v>
          </cell>
          <cell r="D2993">
            <v>0.8</v>
          </cell>
          <cell r="E2993">
            <v>1.3</v>
          </cell>
          <cell r="F2993">
            <v>1.04</v>
          </cell>
        </row>
        <row r="2994">
          <cell r="A2994" t="str">
            <v>300</v>
          </cell>
          <cell r="B2994" t="str">
            <v xml:space="preserve">Servente </v>
          </cell>
          <cell r="C2994" t="str">
            <v>h</v>
          </cell>
          <cell r="D2994">
            <v>3</v>
          </cell>
          <cell r="E2994">
            <v>3.51</v>
          </cell>
          <cell r="F2994" t="str">
            <v xml:space="preserve"> </v>
          </cell>
          <cell r="G2994">
            <v>10.53</v>
          </cell>
        </row>
        <row r="2995">
          <cell r="A2995" t="str">
            <v>392</v>
          </cell>
          <cell r="B2995" t="str">
            <v>Eletrecista</v>
          </cell>
          <cell r="C2995" t="str">
            <v>h</v>
          </cell>
          <cell r="D2995">
            <v>2</v>
          </cell>
          <cell r="E2995">
            <v>6.48</v>
          </cell>
          <cell r="G2995">
            <v>12.96</v>
          </cell>
        </row>
        <row r="2996">
          <cell r="A2996" t="str">
            <v>254</v>
          </cell>
          <cell r="B2996" t="str">
            <v>Pedreiro</v>
          </cell>
          <cell r="C2996" t="str">
            <v>h</v>
          </cell>
          <cell r="D2996">
            <v>0.5</v>
          </cell>
          <cell r="E2996">
            <v>5.38</v>
          </cell>
          <cell r="F2996" t="str">
            <v xml:space="preserve"> </v>
          </cell>
          <cell r="G2996">
            <v>2.69</v>
          </cell>
        </row>
        <row r="2997">
          <cell r="B2997" t="str">
            <v>Total sem BDI</v>
          </cell>
          <cell r="F2997">
            <v>30.461600000000001</v>
          </cell>
          <cell r="G2997">
            <v>26.180000000000003</v>
          </cell>
          <cell r="H2997">
            <v>56.641600000000004</v>
          </cell>
        </row>
        <row r="2998">
          <cell r="B2998" t="str">
            <v>Total com BDI</v>
          </cell>
          <cell r="F2998">
            <v>39.6</v>
          </cell>
          <cell r="G2998">
            <v>34.03</v>
          </cell>
          <cell r="H2998">
            <v>73.63</v>
          </cell>
        </row>
        <row r="3000">
          <cell r="A3000" t="str">
            <v>12003</v>
          </cell>
          <cell r="B3000" t="str">
            <v>Ponto de gás botijão 13kg (abrigo e fogão)</v>
          </cell>
          <cell r="C3000" t="str">
            <v>pt</v>
          </cell>
          <cell r="F3000">
            <v>138.57</v>
          </cell>
          <cell r="G3000">
            <v>26.61</v>
          </cell>
          <cell r="H3000">
            <v>165.18</v>
          </cell>
        </row>
        <row r="3001">
          <cell r="A3001" t="str">
            <v>538</v>
          </cell>
          <cell r="B3001" t="str">
            <v>Coletor 2 P13</v>
          </cell>
          <cell r="C3001" t="str">
            <v>un</v>
          </cell>
          <cell r="D3001">
            <v>1</v>
          </cell>
          <cell r="E3001">
            <v>49.5</v>
          </cell>
          <cell r="F3001">
            <v>49.5</v>
          </cell>
        </row>
        <row r="3002">
          <cell r="A3002" t="str">
            <v>471</v>
          </cell>
          <cell r="B3002" t="str">
            <v>Mangueira flexivel 3/8"  80cm</v>
          </cell>
          <cell r="C3002" t="str">
            <v>un</v>
          </cell>
          <cell r="D3002">
            <v>1</v>
          </cell>
          <cell r="E3002">
            <v>25.3</v>
          </cell>
          <cell r="F3002">
            <v>25.3</v>
          </cell>
        </row>
        <row r="3003">
          <cell r="A3003" t="str">
            <v>469</v>
          </cell>
          <cell r="B3003" t="str">
            <v>União de 1/2"x 3/8"</v>
          </cell>
          <cell r="C3003" t="str">
            <v>un</v>
          </cell>
          <cell r="D3003">
            <v>2</v>
          </cell>
          <cell r="E3003">
            <v>3.3</v>
          </cell>
          <cell r="F3003">
            <v>6.6</v>
          </cell>
        </row>
        <row r="3004">
          <cell r="A3004" t="str">
            <v>470</v>
          </cell>
          <cell r="B3004" t="str">
            <v>Porca de latão 3/8" SAE</v>
          </cell>
          <cell r="C3004" t="str">
            <v>un</v>
          </cell>
          <cell r="D3004">
            <v>2</v>
          </cell>
          <cell r="E3004">
            <v>1.1000000000000001</v>
          </cell>
          <cell r="F3004">
            <v>2.2000000000000002</v>
          </cell>
        </row>
        <row r="3005">
          <cell r="A3005" t="str">
            <v>094</v>
          </cell>
          <cell r="B3005" t="str">
            <v>Joelho 1/2"galvanizado</v>
          </cell>
          <cell r="C3005" t="str">
            <v>un</v>
          </cell>
          <cell r="D3005">
            <v>1</v>
          </cell>
          <cell r="E3005">
            <v>0.99</v>
          </cell>
          <cell r="F3005">
            <v>0.99</v>
          </cell>
        </row>
        <row r="3006">
          <cell r="A3006" t="str">
            <v>466</v>
          </cell>
          <cell r="B3006" t="str">
            <v>Tubo Flexível de cobre 3/8"</v>
          </cell>
          <cell r="C3006" t="str">
            <v>m</v>
          </cell>
          <cell r="D3006">
            <v>4</v>
          </cell>
          <cell r="E3006">
            <v>3.3</v>
          </cell>
          <cell r="F3006">
            <v>13.2</v>
          </cell>
        </row>
        <row r="3007">
          <cell r="A3007" t="str">
            <v>467</v>
          </cell>
          <cell r="B3007" t="str">
            <v>Registro fecha rápido</v>
          </cell>
          <cell r="C3007" t="str">
            <v>un</v>
          </cell>
          <cell r="D3007">
            <v>1</v>
          </cell>
          <cell r="E3007">
            <v>8.8000000000000007</v>
          </cell>
          <cell r="F3007">
            <v>8.8000000000000007</v>
          </cell>
        </row>
        <row r="3008">
          <cell r="A3008" t="str">
            <v>132</v>
          </cell>
          <cell r="B3008" t="str">
            <v>Encanador</v>
          </cell>
          <cell r="C3008" t="str">
            <v>h</v>
          </cell>
          <cell r="D3008">
            <v>1.5</v>
          </cell>
          <cell r="E3008">
            <v>5.380725</v>
          </cell>
          <cell r="G3008">
            <v>8.0710875000000009</v>
          </cell>
        </row>
        <row r="3009">
          <cell r="A3009" t="str">
            <v>254</v>
          </cell>
          <cell r="B3009" t="str">
            <v>Pedreiro</v>
          </cell>
          <cell r="C3009" t="str">
            <v>h</v>
          </cell>
          <cell r="D3009">
            <v>1</v>
          </cell>
          <cell r="E3009">
            <v>5.38</v>
          </cell>
          <cell r="G3009">
            <v>5.38</v>
          </cell>
        </row>
        <row r="3010">
          <cell r="A3010" t="str">
            <v>300</v>
          </cell>
          <cell r="B3010" t="str">
            <v>Servente</v>
          </cell>
          <cell r="C3010" t="str">
            <v>h</v>
          </cell>
          <cell r="D3010">
            <v>2</v>
          </cell>
          <cell r="E3010">
            <v>3.51</v>
          </cell>
          <cell r="G3010">
            <v>7.02</v>
          </cell>
        </row>
        <row r="3011">
          <cell r="B3011" t="str">
            <v>Total sem BDI</v>
          </cell>
          <cell r="F3011">
            <v>106.58999999999999</v>
          </cell>
          <cell r="G3011">
            <v>20.471087499999999</v>
          </cell>
          <cell r="H3011">
            <v>127.06108749999999</v>
          </cell>
        </row>
        <row r="3012">
          <cell r="B3012" t="str">
            <v>Total com BDI</v>
          </cell>
          <cell r="F3012">
            <v>138.57</v>
          </cell>
          <cell r="G3012">
            <v>26.61</v>
          </cell>
          <cell r="H3012">
            <v>165.18</v>
          </cell>
        </row>
        <row r="3014">
          <cell r="A3014" t="str">
            <v>12004</v>
          </cell>
          <cell r="B3014" t="str">
            <v>Ponto de gás botijão 45kg (abrigo e fogão)</v>
          </cell>
          <cell r="C3014" t="str">
            <v>pt</v>
          </cell>
          <cell r="F3014">
            <v>154.30000000000001</v>
          </cell>
          <cell r="G3014">
            <v>26.61</v>
          </cell>
          <cell r="H3014">
            <v>180.91000000000003</v>
          </cell>
        </row>
        <row r="3015">
          <cell r="A3015" t="str">
            <v>539</v>
          </cell>
          <cell r="B3015" t="str">
            <v>Coletor 2 P45</v>
          </cell>
          <cell r="C3015" t="str">
            <v>un</v>
          </cell>
          <cell r="D3015">
            <v>1</v>
          </cell>
          <cell r="E3015">
            <v>55</v>
          </cell>
          <cell r="F3015">
            <v>55</v>
          </cell>
        </row>
        <row r="3016">
          <cell r="A3016" t="str">
            <v>471</v>
          </cell>
          <cell r="B3016" t="str">
            <v>Mangueira flexivel 3/8"  80cm</v>
          </cell>
          <cell r="C3016" t="str">
            <v>un</v>
          </cell>
          <cell r="D3016">
            <v>1</v>
          </cell>
          <cell r="E3016">
            <v>25.3</v>
          </cell>
          <cell r="F3016">
            <v>25.3</v>
          </cell>
        </row>
        <row r="3017">
          <cell r="A3017" t="str">
            <v>469</v>
          </cell>
          <cell r="B3017" t="str">
            <v>União de 1/2"x 3/8"</v>
          </cell>
          <cell r="C3017" t="str">
            <v>un</v>
          </cell>
          <cell r="D3017">
            <v>2</v>
          </cell>
          <cell r="E3017">
            <v>3.3</v>
          </cell>
          <cell r="F3017">
            <v>6.6</v>
          </cell>
        </row>
        <row r="3018">
          <cell r="A3018" t="str">
            <v>470</v>
          </cell>
          <cell r="B3018" t="str">
            <v>Porca de latão 3/8" SAE</v>
          </cell>
          <cell r="C3018" t="str">
            <v>un</v>
          </cell>
          <cell r="D3018">
            <v>2</v>
          </cell>
          <cell r="E3018">
            <v>1.1000000000000001</v>
          </cell>
          <cell r="F3018">
            <v>2.2000000000000002</v>
          </cell>
        </row>
        <row r="3019">
          <cell r="A3019" t="str">
            <v>094</v>
          </cell>
          <cell r="B3019" t="str">
            <v>Joelho 1/2"galvanizado</v>
          </cell>
          <cell r="C3019" t="str">
            <v>un</v>
          </cell>
          <cell r="D3019">
            <v>1</v>
          </cell>
          <cell r="E3019">
            <v>0.99</v>
          </cell>
          <cell r="F3019">
            <v>0.99</v>
          </cell>
        </row>
        <row r="3020">
          <cell r="A3020" t="str">
            <v>466</v>
          </cell>
          <cell r="B3020" t="str">
            <v>Tubo Flexível de cobre 3/8"</v>
          </cell>
          <cell r="C3020" t="str">
            <v>un</v>
          </cell>
          <cell r="D3020">
            <v>6</v>
          </cell>
          <cell r="E3020">
            <v>3.3</v>
          </cell>
          <cell r="F3020">
            <v>19.799999999999997</v>
          </cell>
        </row>
        <row r="3021">
          <cell r="A3021" t="str">
            <v>467</v>
          </cell>
          <cell r="B3021" t="str">
            <v>Registro fecha rápido</v>
          </cell>
          <cell r="C3021" t="str">
            <v>m</v>
          </cell>
          <cell r="D3021">
            <v>1</v>
          </cell>
          <cell r="E3021">
            <v>8.8000000000000007</v>
          </cell>
          <cell r="F3021">
            <v>8.8000000000000007</v>
          </cell>
        </row>
        <row r="3022">
          <cell r="A3022" t="str">
            <v>132</v>
          </cell>
          <cell r="B3022" t="str">
            <v>Encanador</v>
          </cell>
          <cell r="C3022" t="str">
            <v>un</v>
          </cell>
          <cell r="D3022">
            <v>1.5</v>
          </cell>
          <cell r="E3022">
            <v>5.380725</v>
          </cell>
          <cell r="G3022">
            <v>8.0710875000000009</v>
          </cell>
        </row>
        <row r="3023">
          <cell r="A3023" t="str">
            <v>254</v>
          </cell>
          <cell r="B3023" t="str">
            <v>Pedreiro</v>
          </cell>
          <cell r="C3023" t="str">
            <v>h</v>
          </cell>
          <cell r="D3023">
            <v>1</v>
          </cell>
          <cell r="E3023">
            <v>5.38</v>
          </cell>
          <cell r="G3023">
            <v>5.38</v>
          </cell>
        </row>
        <row r="3024">
          <cell r="A3024" t="str">
            <v>300</v>
          </cell>
          <cell r="B3024" t="str">
            <v>Servente</v>
          </cell>
          <cell r="C3024" t="str">
            <v>h</v>
          </cell>
          <cell r="D3024">
            <v>2</v>
          </cell>
          <cell r="E3024">
            <v>3.51</v>
          </cell>
          <cell r="G3024">
            <v>7.02</v>
          </cell>
        </row>
        <row r="3025">
          <cell r="B3025" t="str">
            <v>Total sem BDI</v>
          </cell>
          <cell r="F3025">
            <v>118.68999999999998</v>
          </cell>
          <cell r="G3025">
            <v>20.471087499999999</v>
          </cell>
          <cell r="H3025">
            <v>139.16108749999998</v>
          </cell>
        </row>
        <row r="3026">
          <cell r="B3026" t="str">
            <v>Total com BDI</v>
          </cell>
          <cell r="F3026">
            <v>154.30000000000001</v>
          </cell>
          <cell r="G3026">
            <v>26.61</v>
          </cell>
          <cell r="H3026">
            <v>180.91000000000003</v>
          </cell>
        </row>
        <row r="3028">
          <cell r="A3028" t="str">
            <v>12007</v>
          </cell>
          <cell r="B3028" t="str">
            <v>Ponto para Bico de Buzen</v>
          </cell>
          <cell r="C3028" t="str">
            <v>pt</v>
          </cell>
          <cell r="F3028">
            <v>35.49</v>
          </cell>
          <cell r="G3028">
            <v>5.78</v>
          </cell>
          <cell r="H3028">
            <v>41.27</v>
          </cell>
        </row>
        <row r="3029">
          <cell r="A3029" t="str">
            <v>783</v>
          </cell>
          <cell r="B3029" t="str">
            <v>Bico  de  buzen</v>
          </cell>
          <cell r="C3029" t="str">
            <v>un</v>
          </cell>
          <cell r="D3029">
            <v>1</v>
          </cell>
          <cell r="E3029">
            <v>23</v>
          </cell>
          <cell r="F3029">
            <v>23</v>
          </cell>
        </row>
        <row r="3030">
          <cell r="A3030" t="str">
            <v>784</v>
          </cell>
          <cell r="B3030" t="str">
            <v>Mangueira de alta pressão preta</v>
          </cell>
          <cell r="C3030" t="str">
            <v>m</v>
          </cell>
          <cell r="D3030">
            <v>1</v>
          </cell>
          <cell r="E3030">
            <v>3.3</v>
          </cell>
          <cell r="F3030">
            <v>3.3</v>
          </cell>
        </row>
        <row r="3031">
          <cell r="A3031" t="str">
            <v>786</v>
          </cell>
          <cell r="B3031" t="str">
            <v>Braçadeira 3/4"</v>
          </cell>
          <cell r="C3031" t="str">
            <v>un</v>
          </cell>
          <cell r="D3031">
            <v>2</v>
          </cell>
          <cell r="E3031">
            <v>0.5</v>
          </cell>
          <cell r="F3031">
            <v>1</v>
          </cell>
        </row>
        <row r="3032">
          <cell r="A3032" t="str">
            <v>132</v>
          </cell>
          <cell r="B3032" t="str">
            <v>Encanador</v>
          </cell>
          <cell r="C3032" t="str">
            <v>un</v>
          </cell>
          <cell r="D3032">
            <v>0.5</v>
          </cell>
          <cell r="E3032">
            <v>5.380725</v>
          </cell>
          <cell r="G3032">
            <v>2.6903625</v>
          </cell>
        </row>
        <row r="3033">
          <cell r="A3033" t="str">
            <v>300</v>
          </cell>
          <cell r="B3033" t="str">
            <v>Servente</v>
          </cell>
          <cell r="C3033" t="str">
            <v>h</v>
          </cell>
          <cell r="D3033">
            <v>0.5</v>
          </cell>
          <cell r="E3033">
            <v>3.51</v>
          </cell>
          <cell r="G3033">
            <v>1.7549999999999999</v>
          </cell>
        </row>
        <row r="3034">
          <cell r="B3034" t="str">
            <v>Total sem BDI</v>
          </cell>
          <cell r="F3034">
            <v>27.3</v>
          </cell>
          <cell r="G3034">
            <v>4.4453624999999999</v>
          </cell>
          <cell r="H3034">
            <v>31.745362499999999</v>
          </cell>
        </row>
        <row r="3035">
          <cell r="B3035" t="str">
            <v>Total com BDI</v>
          </cell>
          <cell r="F3035">
            <v>35.49</v>
          </cell>
          <cell r="G3035">
            <v>5.78</v>
          </cell>
          <cell r="H3035">
            <v>41.27</v>
          </cell>
        </row>
        <row r="3037">
          <cell r="A3037" t="str">
            <v>12005</v>
          </cell>
          <cell r="B3037" t="str">
            <v>Extintor de incêndio Pó Químico seco 4Kg</v>
          </cell>
          <cell r="C3037" t="str">
            <v>pt</v>
          </cell>
          <cell r="F3037">
            <v>57.2</v>
          </cell>
          <cell r="G3037">
            <v>2.52</v>
          </cell>
          <cell r="H3037">
            <v>59.720000000000006</v>
          </cell>
        </row>
        <row r="3038">
          <cell r="A3038" t="str">
            <v>144</v>
          </cell>
          <cell r="B3038" t="str">
            <v>Extintor de incêndio Pó Químico seco 4Kg</v>
          </cell>
          <cell r="C3038" t="str">
            <v>un</v>
          </cell>
          <cell r="D3038">
            <v>1</v>
          </cell>
          <cell r="E3038">
            <v>41.8</v>
          </cell>
          <cell r="F3038">
            <v>41.8</v>
          </cell>
        </row>
        <row r="3039">
          <cell r="A3039" t="str">
            <v>534</v>
          </cell>
          <cell r="B3039" t="str">
            <v>Adesivo pástico para extintor</v>
          </cell>
          <cell r="C3039" t="str">
            <v>un</v>
          </cell>
          <cell r="D3039">
            <v>1</v>
          </cell>
          <cell r="E3039">
            <v>1.1000000000000001</v>
          </cell>
          <cell r="F3039">
            <v>1.1000000000000001</v>
          </cell>
        </row>
        <row r="3040">
          <cell r="A3040" t="str">
            <v>535</v>
          </cell>
          <cell r="B3040" t="str">
            <v>Suporte metálico para exteintor</v>
          </cell>
          <cell r="C3040" t="str">
            <v>un</v>
          </cell>
          <cell r="D3040">
            <v>1</v>
          </cell>
          <cell r="E3040">
            <v>1.1000000000000001</v>
          </cell>
          <cell r="F3040">
            <v>1.1000000000000001</v>
          </cell>
        </row>
        <row r="3041">
          <cell r="A3041" t="str">
            <v>254</v>
          </cell>
          <cell r="B3041" t="str">
            <v>Pedreiro</v>
          </cell>
          <cell r="C3041" t="str">
            <v>h</v>
          </cell>
          <cell r="D3041">
            <v>0.1</v>
          </cell>
          <cell r="E3041">
            <v>5.38</v>
          </cell>
          <cell r="G3041">
            <v>0.53800000000000003</v>
          </cell>
        </row>
        <row r="3042">
          <cell r="A3042" t="str">
            <v>300</v>
          </cell>
          <cell r="B3042" t="str">
            <v>Servente</v>
          </cell>
          <cell r="C3042" t="str">
            <v>h</v>
          </cell>
          <cell r="D3042">
            <v>0.4</v>
          </cell>
          <cell r="E3042">
            <v>3.51</v>
          </cell>
          <cell r="G3042">
            <v>1.4039999999999999</v>
          </cell>
        </row>
        <row r="3043">
          <cell r="B3043" t="str">
            <v>Total sem BDI</v>
          </cell>
          <cell r="F3043">
            <v>44</v>
          </cell>
          <cell r="G3043">
            <v>1.9419999999999999</v>
          </cell>
          <cell r="H3043">
            <v>45.942</v>
          </cell>
        </row>
        <row r="3044">
          <cell r="B3044" t="str">
            <v>Total com BDI</v>
          </cell>
          <cell r="F3044">
            <v>57.2</v>
          </cell>
          <cell r="G3044">
            <v>2.52</v>
          </cell>
          <cell r="H3044">
            <v>59.720000000000006</v>
          </cell>
        </row>
        <row r="3046">
          <cell r="A3046" t="str">
            <v>12006</v>
          </cell>
          <cell r="B3046" t="str">
            <v>Abrigo para mangueira de incêndio</v>
          </cell>
          <cell r="C3046" t="str">
            <v>pt</v>
          </cell>
          <cell r="F3046">
            <v>295.23</v>
          </cell>
          <cell r="G3046">
            <v>11.56</v>
          </cell>
          <cell r="H3046">
            <v>306.79000000000002</v>
          </cell>
        </row>
        <row r="3047">
          <cell r="A3047" t="str">
            <v>646</v>
          </cell>
          <cell r="B3047" t="str">
            <v>Abrigo 90x60 para mangueira</v>
          </cell>
          <cell r="C3047" t="str">
            <v>un</v>
          </cell>
          <cell r="D3047">
            <v>1</v>
          </cell>
          <cell r="E3047">
            <v>39</v>
          </cell>
          <cell r="F3047">
            <v>39</v>
          </cell>
        </row>
        <row r="3048">
          <cell r="A3048" t="str">
            <v>645</v>
          </cell>
          <cell r="B3048" t="str">
            <v>Mangueira para incêndio 15m</v>
          </cell>
          <cell r="C3048" t="str">
            <v>un</v>
          </cell>
          <cell r="D3048">
            <v>2</v>
          </cell>
          <cell r="E3048">
            <v>77</v>
          </cell>
          <cell r="F3048">
            <v>154</v>
          </cell>
        </row>
        <row r="3049">
          <cell r="A3049" t="str">
            <v>644</v>
          </cell>
          <cell r="B3049" t="str">
            <v>Registro Globo 2 1/2"paa hidrante</v>
          </cell>
          <cell r="C3049" t="str">
            <v>un</v>
          </cell>
          <cell r="D3049">
            <v>1</v>
          </cell>
          <cell r="E3049">
            <v>34.1</v>
          </cell>
          <cell r="F3049">
            <v>34.1</v>
          </cell>
        </row>
        <row r="3050">
          <cell r="A3050" t="str">
            <v>132</v>
          </cell>
          <cell r="B3050" t="str">
            <v>Encanador</v>
          </cell>
          <cell r="C3050" t="str">
            <v>h</v>
          </cell>
          <cell r="D3050">
            <v>0.5</v>
          </cell>
          <cell r="E3050">
            <v>5.380725</v>
          </cell>
          <cell r="G3050">
            <v>2.6903625</v>
          </cell>
        </row>
        <row r="3051">
          <cell r="A3051" t="str">
            <v>254</v>
          </cell>
          <cell r="B3051" t="str">
            <v>Pedreiro</v>
          </cell>
          <cell r="C3051" t="str">
            <v>h</v>
          </cell>
          <cell r="D3051">
            <v>0.5</v>
          </cell>
          <cell r="E3051">
            <v>5.38</v>
          </cell>
          <cell r="G3051">
            <v>2.69</v>
          </cell>
        </row>
        <row r="3052">
          <cell r="A3052" t="str">
            <v>300</v>
          </cell>
          <cell r="B3052" t="str">
            <v>Servente</v>
          </cell>
          <cell r="C3052" t="str">
            <v>h</v>
          </cell>
          <cell r="D3052">
            <v>1</v>
          </cell>
          <cell r="E3052">
            <v>3.51</v>
          </cell>
          <cell r="G3052">
            <v>3.51</v>
          </cell>
        </row>
        <row r="3053">
          <cell r="B3053" t="str">
            <v>Total sem BDI</v>
          </cell>
          <cell r="F3053">
            <v>227.1</v>
          </cell>
          <cell r="G3053">
            <v>8.8903625000000002</v>
          </cell>
          <cell r="H3053">
            <v>235.9903625</v>
          </cell>
        </row>
        <row r="3054">
          <cell r="B3054" t="str">
            <v>Total com BDI</v>
          </cell>
          <cell r="F3054">
            <v>295.23</v>
          </cell>
          <cell r="G3054">
            <v>11.56</v>
          </cell>
          <cell r="H3054">
            <v>306.79000000000002</v>
          </cell>
        </row>
        <row r="3057">
          <cell r="A3057" t="str">
            <v>13000</v>
          </cell>
          <cell r="B3057" t="str">
            <v>PINTURA</v>
          </cell>
        </row>
        <row r="3059">
          <cell r="A3059" t="str">
            <v>13001</v>
          </cell>
          <cell r="B3059" t="str">
            <v>Selador acrílico  1 demão</v>
          </cell>
          <cell r="C3059" t="str">
            <v>m2</v>
          </cell>
          <cell r="F3059">
            <v>0.56000000000000005</v>
          </cell>
          <cell r="G3059">
            <v>1.86</v>
          </cell>
          <cell r="H3059">
            <v>2.42</v>
          </cell>
        </row>
        <row r="3060">
          <cell r="A3060" t="str">
            <v>298</v>
          </cell>
          <cell r="B3060" t="str">
            <v>Selador acrílico</v>
          </cell>
          <cell r="C3060" t="str">
            <v>li</v>
          </cell>
          <cell r="D3060">
            <v>0.15</v>
          </cell>
          <cell r="E3060">
            <v>2.87</v>
          </cell>
          <cell r="F3060">
            <v>0.43049999999999999</v>
          </cell>
          <cell r="G3060" t="str">
            <v xml:space="preserve"> </v>
          </cell>
          <cell r="H3060" t="str">
            <v xml:space="preserve"> </v>
          </cell>
        </row>
        <row r="3061">
          <cell r="A3061" t="str">
            <v>257</v>
          </cell>
          <cell r="B3061" t="str">
            <v>Pintor</v>
          </cell>
          <cell r="C3061" t="str">
            <v>h</v>
          </cell>
          <cell r="D3061">
            <v>0.2</v>
          </cell>
          <cell r="E3061">
            <v>5.38</v>
          </cell>
          <cell r="F3061" t="str">
            <v xml:space="preserve"> </v>
          </cell>
          <cell r="G3061">
            <v>1.0760000000000001</v>
          </cell>
        </row>
        <row r="3062">
          <cell r="A3062" t="str">
            <v>300</v>
          </cell>
          <cell r="B3062" t="str">
            <v>Servente</v>
          </cell>
          <cell r="C3062" t="str">
            <v>h</v>
          </cell>
          <cell r="D3062">
            <v>0.1</v>
          </cell>
          <cell r="E3062">
            <v>3.51</v>
          </cell>
          <cell r="F3062" t="str">
            <v xml:space="preserve"> </v>
          </cell>
          <cell r="G3062">
            <v>0.35099999999999998</v>
          </cell>
        </row>
        <row r="3063">
          <cell r="B3063" t="str">
            <v>Total sem BDI</v>
          </cell>
          <cell r="F3063">
            <v>0.43049999999999999</v>
          </cell>
          <cell r="G3063">
            <v>1.427</v>
          </cell>
          <cell r="H3063">
            <v>1.8574999999999999</v>
          </cell>
        </row>
        <row r="3064">
          <cell r="B3064" t="str">
            <v>Total com BDI</v>
          </cell>
          <cell r="F3064">
            <v>0.56000000000000005</v>
          </cell>
          <cell r="G3064">
            <v>1.86</v>
          </cell>
          <cell r="H3064">
            <v>2.42</v>
          </cell>
        </row>
        <row r="3066">
          <cell r="A3066" t="str">
            <v>13002</v>
          </cell>
          <cell r="B3066" t="str">
            <v>Massa corrida acrílica 2 demãos</v>
          </cell>
          <cell r="C3066" t="str">
            <v>m2</v>
          </cell>
          <cell r="F3066">
            <v>2.5499999999999998</v>
          </cell>
          <cell r="G3066">
            <v>5.78</v>
          </cell>
          <cell r="H3066">
            <v>8.33</v>
          </cell>
        </row>
        <row r="3067">
          <cell r="A3067" t="str">
            <v>230</v>
          </cell>
          <cell r="B3067" t="str">
            <v>Massa acrílica</v>
          </cell>
          <cell r="C3067" t="str">
            <v>l</v>
          </cell>
          <cell r="D3067">
            <v>0.8</v>
          </cell>
          <cell r="E3067">
            <v>2.37</v>
          </cell>
          <cell r="F3067">
            <v>1.8960000000000001</v>
          </cell>
        </row>
        <row r="3068">
          <cell r="A3068" t="str">
            <v>209</v>
          </cell>
          <cell r="B3068" t="str">
            <v>Lixa madeira</v>
          </cell>
          <cell r="C3068" t="str">
            <v>un</v>
          </cell>
          <cell r="D3068">
            <v>0.5</v>
          </cell>
          <cell r="E3068">
            <v>0.13</v>
          </cell>
          <cell r="F3068">
            <v>6.5000000000000002E-2</v>
          </cell>
          <cell r="G3068" t="str">
            <v xml:space="preserve"> </v>
          </cell>
          <cell r="H3068" t="str">
            <v xml:space="preserve"> </v>
          </cell>
        </row>
        <row r="3069">
          <cell r="A3069" t="str">
            <v>257</v>
          </cell>
          <cell r="B3069" t="str">
            <v>Pintor</v>
          </cell>
          <cell r="C3069" t="str">
            <v>h</v>
          </cell>
          <cell r="D3069">
            <v>0.5</v>
          </cell>
          <cell r="E3069">
            <v>5.38</v>
          </cell>
          <cell r="F3069" t="str">
            <v xml:space="preserve"> </v>
          </cell>
          <cell r="G3069">
            <v>2.69</v>
          </cell>
        </row>
        <row r="3070">
          <cell r="A3070" t="str">
            <v>300</v>
          </cell>
          <cell r="B3070" t="str">
            <v>Servente</v>
          </cell>
          <cell r="C3070" t="str">
            <v>h</v>
          </cell>
          <cell r="D3070">
            <v>0.5</v>
          </cell>
          <cell r="E3070">
            <v>3.51</v>
          </cell>
          <cell r="F3070" t="str">
            <v xml:space="preserve"> </v>
          </cell>
          <cell r="G3070">
            <v>1.7549999999999999</v>
          </cell>
        </row>
        <row r="3071">
          <cell r="B3071" t="str">
            <v>Total sem BDI</v>
          </cell>
          <cell r="F3071">
            <v>1.9610000000000001</v>
          </cell>
          <cell r="G3071">
            <v>4.4450000000000003</v>
          </cell>
          <cell r="H3071">
            <v>6.4060000000000006</v>
          </cell>
        </row>
        <row r="3072">
          <cell r="B3072" t="str">
            <v>Total com BDI</v>
          </cell>
          <cell r="F3072">
            <v>2.5499999999999998</v>
          </cell>
          <cell r="G3072">
            <v>5.78</v>
          </cell>
          <cell r="H3072">
            <v>8.33</v>
          </cell>
        </row>
        <row r="3074">
          <cell r="A3074" t="str">
            <v>13012</v>
          </cell>
          <cell r="B3074" t="str">
            <v>Caiação   3 demãos</v>
          </cell>
          <cell r="C3074" t="str">
            <v>m2</v>
          </cell>
          <cell r="F3074">
            <v>0.38</v>
          </cell>
          <cell r="G3074">
            <v>2.08</v>
          </cell>
          <cell r="H3074">
            <v>2.46</v>
          </cell>
        </row>
        <row r="3075">
          <cell r="A3075" t="str">
            <v>060</v>
          </cell>
          <cell r="B3075" t="str">
            <v>Cal para pintura sc 8kg</v>
          </cell>
          <cell r="C3075" t="str">
            <v>kg</v>
          </cell>
          <cell r="D3075">
            <v>0.5</v>
          </cell>
          <cell r="E3075">
            <v>0.25</v>
          </cell>
          <cell r="F3075">
            <v>0.125</v>
          </cell>
          <cell r="G3075" t="str">
            <v xml:space="preserve"> </v>
          </cell>
          <cell r="H3075" t="str">
            <v xml:space="preserve"> </v>
          </cell>
        </row>
        <row r="3076">
          <cell r="A3076" t="str">
            <v>242</v>
          </cell>
          <cell r="B3076" t="str">
            <v>öleo de Linhaça</v>
          </cell>
          <cell r="C3076" t="str">
            <v>li</v>
          </cell>
          <cell r="D3076">
            <v>0.04</v>
          </cell>
          <cell r="E3076">
            <v>4.26</v>
          </cell>
          <cell r="F3076">
            <v>0.1704</v>
          </cell>
        </row>
        <row r="3077">
          <cell r="A3077" t="str">
            <v>257</v>
          </cell>
          <cell r="B3077" t="str">
            <v>Pintor</v>
          </cell>
          <cell r="C3077" t="str">
            <v>h</v>
          </cell>
          <cell r="D3077">
            <v>0.2</v>
          </cell>
          <cell r="E3077">
            <v>5.38</v>
          </cell>
          <cell r="F3077" t="str">
            <v xml:space="preserve"> </v>
          </cell>
          <cell r="G3077">
            <v>1.0760000000000001</v>
          </cell>
        </row>
        <row r="3078">
          <cell r="A3078" t="str">
            <v>300</v>
          </cell>
          <cell r="B3078" t="str">
            <v>Servente</v>
          </cell>
          <cell r="C3078" t="str">
            <v>h</v>
          </cell>
          <cell r="D3078">
            <v>0.15</v>
          </cell>
          <cell r="E3078">
            <v>3.51</v>
          </cell>
          <cell r="F3078" t="str">
            <v xml:space="preserve"> </v>
          </cell>
          <cell r="G3078">
            <v>0.52649999999999997</v>
          </cell>
        </row>
        <row r="3079">
          <cell r="B3079" t="str">
            <v>Total sem BDI</v>
          </cell>
          <cell r="F3079">
            <v>0.2954</v>
          </cell>
          <cell r="G3079">
            <v>1.6025</v>
          </cell>
          <cell r="H3079">
            <v>1.8978999999999999</v>
          </cell>
        </row>
        <row r="3080">
          <cell r="B3080" t="str">
            <v>Total com BDI</v>
          </cell>
          <cell r="F3080">
            <v>0.38</v>
          </cell>
          <cell r="G3080">
            <v>2.08</v>
          </cell>
          <cell r="H3080">
            <v>2.46</v>
          </cell>
        </row>
        <row r="3082">
          <cell r="A3082" t="str">
            <v>13003</v>
          </cell>
          <cell r="B3082" t="str">
            <v xml:space="preserve">Tinta PVA sobre reboco </v>
          </cell>
          <cell r="C3082" t="str">
            <v>m2</v>
          </cell>
          <cell r="F3082">
            <v>1.64</v>
          </cell>
          <cell r="G3082">
            <v>3.36</v>
          </cell>
          <cell r="H3082">
            <v>5</v>
          </cell>
        </row>
        <row r="3083">
          <cell r="A3083" t="str">
            <v>340</v>
          </cell>
          <cell r="B3083" t="str">
            <v>Tinta PVA</v>
          </cell>
          <cell r="C3083" t="str">
            <v>li</v>
          </cell>
          <cell r="D3083">
            <v>0.24</v>
          </cell>
          <cell r="E3083">
            <v>5.27</v>
          </cell>
          <cell r="F3083">
            <v>1.2647999999999999</v>
          </cell>
          <cell r="G3083" t="str">
            <v xml:space="preserve"> </v>
          </cell>
          <cell r="H3083" t="str">
            <v xml:space="preserve"> </v>
          </cell>
        </row>
        <row r="3084">
          <cell r="A3084" t="str">
            <v>257</v>
          </cell>
          <cell r="B3084" t="str">
            <v>Pintor</v>
          </cell>
          <cell r="C3084" t="str">
            <v>h</v>
          </cell>
          <cell r="D3084">
            <v>0.35</v>
          </cell>
          <cell r="E3084">
            <v>5.38</v>
          </cell>
          <cell r="F3084" t="str">
            <v xml:space="preserve"> </v>
          </cell>
          <cell r="G3084">
            <v>1.8829999999999998</v>
          </cell>
        </row>
        <row r="3085">
          <cell r="A3085" t="str">
            <v>300</v>
          </cell>
          <cell r="B3085" t="str">
            <v>Servente</v>
          </cell>
          <cell r="C3085" t="str">
            <v>h</v>
          </cell>
          <cell r="D3085">
            <v>0.2</v>
          </cell>
          <cell r="E3085">
            <v>3.51</v>
          </cell>
          <cell r="F3085" t="str">
            <v xml:space="preserve"> </v>
          </cell>
          <cell r="G3085">
            <v>0.70199999999999996</v>
          </cell>
        </row>
        <row r="3086">
          <cell r="B3086" t="str">
            <v>Total sem BDI</v>
          </cell>
          <cell r="F3086">
            <v>1.2647999999999999</v>
          </cell>
          <cell r="G3086">
            <v>2.585</v>
          </cell>
          <cell r="H3086">
            <v>3.8498000000000001</v>
          </cell>
        </row>
        <row r="3087">
          <cell r="B3087" t="str">
            <v>Total com BDI</v>
          </cell>
          <cell r="F3087">
            <v>1.64</v>
          </cell>
          <cell r="G3087">
            <v>3.36</v>
          </cell>
          <cell r="H3087">
            <v>5</v>
          </cell>
        </row>
        <row r="3089">
          <cell r="A3089" t="str">
            <v>13004</v>
          </cell>
          <cell r="B3089" t="str">
            <v xml:space="preserve">Tinta acrílica sobre reboco </v>
          </cell>
          <cell r="C3089" t="str">
            <v>m2</v>
          </cell>
          <cell r="F3089">
            <v>1.75</v>
          </cell>
          <cell r="G3089">
            <v>3.36</v>
          </cell>
          <cell r="H3089">
            <v>5.1099999999999994</v>
          </cell>
        </row>
        <row r="3090">
          <cell r="A3090" t="str">
            <v>335</v>
          </cell>
          <cell r="B3090" t="str">
            <v>Tinta acrílica</v>
          </cell>
          <cell r="C3090" t="str">
            <v>li</v>
          </cell>
          <cell r="D3090">
            <v>0.24</v>
          </cell>
          <cell r="E3090">
            <v>5.61</v>
          </cell>
          <cell r="F3090">
            <v>1.3464</v>
          </cell>
          <cell r="G3090" t="str">
            <v xml:space="preserve"> </v>
          </cell>
          <cell r="H3090" t="str">
            <v xml:space="preserve"> </v>
          </cell>
        </row>
        <row r="3091">
          <cell r="A3091" t="str">
            <v>257</v>
          </cell>
          <cell r="B3091" t="str">
            <v>Pintor</v>
          </cell>
          <cell r="C3091" t="str">
            <v>h</v>
          </cell>
          <cell r="D3091">
            <v>0.35</v>
          </cell>
          <cell r="E3091">
            <v>5.38</v>
          </cell>
          <cell r="F3091" t="str">
            <v xml:space="preserve"> </v>
          </cell>
          <cell r="G3091">
            <v>1.8829999999999998</v>
          </cell>
        </row>
        <row r="3092">
          <cell r="A3092" t="str">
            <v>300</v>
          </cell>
          <cell r="B3092" t="str">
            <v>Servente</v>
          </cell>
          <cell r="C3092" t="str">
            <v>h</v>
          </cell>
          <cell r="D3092">
            <v>0.2</v>
          </cell>
          <cell r="E3092">
            <v>3.51</v>
          </cell>
          <cell r="F3092" t="str">
            <v xml:space="preserve"> </v>
          </cell>
          <cell r="G3092">
            <v>0.70199999999999996</v>
          </cell>
        </row>
        <row r="3093">
          <cell r="B3093" t="str">
            <v>Total sem BDI</v>
          </cell>
          <cell r="F3093">
            <v>1.3464</v>
          </cell>
          <cell r="G3093">
            <v>2.585</v>
          </cell>
          <cell r="H3093">
            <v>3.9314</v>
          </cell>
        </row>
        <row r="3094">
          <cell r="B3094" t="str">
            <v>Total com BDI</v>
          </cell>
          <cell r="F3094">
            <v>1.75</v>
          </cell>
          <cell r="G3094">
            <v>3.36</v>
          </cell>
          <cell r="H3094">
            <v>5.1099999999999994</v>
          </cell>
        </row>
        <row r="3096">
          <cell r="A3096" t="str">
            <v>13005</v>
          </cell>
          <cell r="B3096" t="str">
            <v>Tinta óleo sobre madeira 2 demãos</v>
          </cell>
          <cell r="C3096" t="str">
            <v>m2</v>
          </cell>
          <cell r="F3096">
            <v>2.17</v>
          </cell>
          <cell r="G3096">
            <v>4.74</v>
          </cell>
          <cell r="H3096">
            <v>6.91</v>
          </cell>
        </row>
        <row r="3097">
          <cell r="A3097" t="str">
            <v>338</v>
          </cell>
          <cell r="B3097" t="str">
            <v>Tinta óleo brilhante</v>
          </cell>
          <cell r="C3097" t="str">
            <v>li</v>
          </cell>
          <cell r="D3097">
            <v>0.2</v>
          </cell>
          <cell r="E3097">
            <v>4.9000000000000004</v>
          </cell>
          <cell r="F3097">
            <v>0.98000000000000009</v>
          </cell>
        </row>
        <row r="3098">
          <cell r="A3098" t="str">
            <v>303</v>
          </cell>
          <cell r="B3098" t="str">
            <v>Solvente</v>
          </cell>
          <cell r="C3098" t="str">
            <v>li</v>
          </cell>
          <cell r="D3098">
            <v>0.03</v>
          </cell>
          <cell r="E3098">
            <v>2.2000000000000002</v>
          </cell>
          <cell r="F3098">
            <v>6.6000000000000003E-2</v>
          </cell>
        </row>
        <row r="3099">
          <cell r="A3099" t="str">
            <v>339</v>
          </cell>
          <cell r="B3099" t="str">
            <v>Tinta óleo fosco fundo</v>
          </cell>
          <cell r="C3099" t="str">
            <v>li</v>
          </cell>
          <cell r="D3099">
            <v>0.1</v>
          </cell>
          <cell r="E3099">
            <v>4.9000000000000004</v>
          </cell>
          <cell r="F3099">
            <v>0.49000000000000005</v>
          </cell>
        </row>
        <row r="3100">
          <cell r="A3100" t="str">
            <v>209</v>
          </cell>
          <cell r="B3100" t="str">
            <v>Lixa madeira</v>
          </cell>
          <cell r="C3100" t="str">
            <v>un</v>
          </cell>
          <cell r="D3100">
            <v>1</v>
          </cell>
          <cell r="E3100">
            <v>0.13</v>
          </cell>
          <cell r="F3100">
            <v>0.13</v>
          </cell>
          <cell r="G3100" t="str">
            <v xml:space="preserve"> </v>
          </cell>
          <cell r="H3100" t="str">
            <v xml:space="preserve"> </v>
          </cell>
        </row>
        <row r="3101">
          <cell r="A3101" t="str">
            <v>257</v>
          </cell>
          <cell r="B3101" t="str">
            <v>Pintor</v>
          </cell>
          <cell r="C3101" t="str">
            <v>h</v>
          </cell>
          <cell r="D3101">
            <v>0.45</v>
          </cell>
          <cell r="E3101">
            <v>5.38</v>
          </cell>
          <cell r="F3101" t="str">
            <v xml:space="preserve"> </v>
          </cell>
          <cell r="G3101">
            <v>2.4209999999999998</v>
          </cell>
        </row>
        <row r="3102">
          <cell r="A3102" t="str">
            <v>300</v>
          </cell>
          <cell r="B3102" t="str">
            <v>servente</v>
          </cell>
          <cell r="C3102" t="str">
            <v>h</v>
          </cell>
          <cell r="D3102">
            <v>0.35</v>
          </cell>
          <cell r="E3102">
            <v>3.51</v>
          </cell>
          <cell r="F3102" t="str">
            <v xml:space="preserve"> </v>
          </cell>
          <cell r="G3102">
            <v>1.2284999999999999</v>
          </cell>
        </row>
        <row r="3103">
          <cell r="B3103" t="str">
            <v>Total sem BDI</v>
          </cell>
          <cell r="F3103">
            <v>1.6659999999999999</v>
          </cell>
          <cell r="G3103">
            <v>3.6494999999999997</v>
          </cell>
          <cell r="H3103">
            <v>5.3155000000000001</v>
          </cell>
        </row>
        <row r="3104">
          <cell r="B3104" t="str">
            <v>Total com BDI</v>
          </cell>
          <cell r="F3104">
            <v>2.17</v>
          </cell>
          <cell r="G3104">
            <v>4.74</v>
          </cell>
          <cell r="H3104">
            <v>6.91</v>
          </cell>
        </row>
        <row r="3106">
          <cell r="A3106" t="str">
            <v>13006</v>
          </cell>
          <cell r="B3106" t="str">
            <v>Tinta óleo sobre madeira (antiga)</v>
          </cell>
          <cell r="C3106" t="str">
            <v>m2</v>
          </cell>
          <cell r="F3106">
            <v>1.21</v>
          </cell>
          <cell r="G3106">
            <v>4.17</v>
          </cell>
          <cell r="H3106">
            <v>5.38</v>
          </cell>
        </row>
        <row r="3107">
          <cell r="A3107" t="str">
            <v>338</v>
          </cell>
          <cell r="B3107" t="str">
            <v>Tinta óleo brilhante</v>
          </cell>
          <cell r="C3107" t="str">
            <v>li</v>
          </cell>
          <cell r="D3107">
            <v>0.15</v>
          </cell>
          <cell r="E3107">
            <v>4.9000000000000004</v>
          </cell>
          <cell r="F3107">
            <v>0.73499999999999999</v>
          </cell>
        </row>
        <row r="3108">
          <cell r="A3108" t="str">
            <v>303</v>
          </cell>
          <cell r="B3108" t="str">
            <v>Solvente</v>
          </cell>
          <cell r="C3108" t="str">
            <v>li</v>
          </cell>
          <cell r="D3108">
            <v>0.03</v>
          </cell>
          <cell r="E3108">
            <v>2.2000000000000002</v>
          </cell>
          <cell r="F3108">
            <v>6.6000000000000003E-2</v>
          </cell>
        </row>
        <row r="3109">
          <cell r="A3109" t="str">
            <v>209</v>
          </cell>
          <cell r="B3109" t="str">
            <v>Lixa madeira</v>
          </cell>
          <cell r="C3109" t="str">
            <v>un</v>
          </cell>
          <cell r="D3109">
            <v>1</v>
          </cell>
          <cell r="E3109">
            <v>0.13</v>
          </cell>
          <cell r="F3109">
            <v>0.13</v>
          </cell>
          <cell r="G3109" t="str">
            <v xml:space="preserve"> </v>
          </cell>
          <cell r="H3109" t="str">
            <v xml:space="preserve"> </v>
          </cell>
        </row>
        <row r="3110">
          <cell r="A3110" t="str">
            <v>257</v>
          </cell>
          <cell r="B3110" t="str">
            <v>Pintor</v>
          </cell>
          <cell r="C3110" t="str">
            <v>h</v>
          </cell>
          <cell r="D3110">
            <v>0.4</v>
          </cell>
          <cell r="E3110">
            <v>5.38</v>
          </cell>
          <cell r="F3110" t="str">
            <v xml:space="preserve"> </v>
          </cell>
          <cell r="G3110">
            <v>2.1520000000000001</v>
          </cell>
        </row>
        <row r="3111">
          <cell r="A3111" t="str">
            <v>300</v>
          </cell>
          <cell r="B3111" t="str">
            <v>servente</v>
          </cell>
          <cell r="C3111" t="str">
            <v>h</v>
          </cell>
          <cell r="D3111">
            <v>0.3</v>
          </cell>
          <cell r="E3111">
            <v>3.51</v>
          </cell>
          <cell r="F3111" t="str">
            <v xml:space="preserve"> </v>
          </cell>
          <cell r="G3111">
            <v>1.0529999999999999</v>
          </cell>
        </row>
        <row r="3112">
          <cell r="B3112" t="str">
            <v>Total sem BDI</v>
          </cell>
          <cell r="F3112">
            <v>0.93099999999999994</v>
          </cell>
          <cell r="G3112">
            <v>3.2050000000000001</v>
          </cell>
          <cell r="H3112">
            <v>4.1360000000000001</v>
          </cell>
        </row>
        <row r="3113">
          <cell r="B3113" t="str">
            <v>Total com BDI</v>
          </cell>
          <cell r="F3113">
            <v>1.21</v>
          </cell>
          <cell r="G3113">
            <v>4.17</v>
          </cell>
          <cell r="H3113">
            <v>5.38</v>
          </cell>
        </row>
        <row r="3115">
          <cell r="A3115" t="str">
            <v>13009</v>
          </cell>
          <cell r="B3115" t="str">
            <v>Tinta esmalte s/ madeira 2 demãos</v>
          </cell>
          <cell r="C3115" t="str">
            <v>m2</v>
          </cell>
          <cell r="F3115">
            <v>2.67</v>
          </cell>
          <cell r="G3115">
            <v>4.74</v>
          </cell>
          <cell r="H3115">
            <v>7.41</v>
          </cell>
        </row>
        <row r="3116">
          <cell r="A3116" t="str">
            <v>336</v>
          </cell>
          <cell r="B3116" t="str">
            <v>Tinta esmalte brilhante</v>
          </cell>
          <cell r="C3116" t="str">
            <v>li</v>
          </cell>
          <cell r="D3116">
            <v>0.2</v>
          </cell>
          <cell r="E3116">
            <v>6.5</v>
          </cell>
          <cell r="F3116">
            <v>1.3</v>
          </cell>
        </row>
        <row r="3117">
          <cell r="A3117" t="str">
            <v>303</v>
          </cell>
          <cell r="B3117" t="str">
            <v>Solvente</v>
          </cell>
          <cell r="C3117" t="str">
            <v>li</v>
          </cell>
          <cell r="D3117">
            <v>0.03</v>
          </cell>
          <cell r="E3117">
            <v>2.2000000000000002</v>
          </cell>
          <cell r="F3117">
            <v>6.6000000000000003E-2</v>
          </cell>
        </row>
        <row r="3118">
          <cell r="A3118" t="str">
            <v>442</v>
          </cell>
          <cell r="B3118" t="str">
            <v>Tinta esmalte fosco fundo</v>
          </cell>
          <cell r="C3118" t="str">
            <v>li</v>
          </cell>
          <cell r="D3118">
            <v>0.1</v>
          </cell>
          <cell r="E3118">
            <v>5.55</v>
          </cell>
          <cell r="F3118">
            <v>0.55500000000000005</v>
          </cell>
        </row>
        <row r="3119">
          <cell r="A3119" t="str">
            <v>209</v>
          </cell>
          <cell r="B3119" t="str">
            <v>Lixa madeira</v>
          </cell>
          <cell r="C3119" t="str">
            <v>un</v>
          </cell>
          <cell r="D3119">
            <v>1</v>
          </cell>
          <cell r="E3119">
            <v>0.13</v>
          </cell>
          <cell r="F3119">
            <v>0.13</v>
          </cell>
          <cell r="G3119" t="str">
            <v xml:space="preserve"> </v>
          </cell>
          <cell r="H3119" t="str">
            <v xml:space="preserve"> </v>
          </cell>
        </row>
        <row r="3120">
          <cell r="A3120" t="str">
            <v>257</v>
          </cell>
          <cell r="B3120" t="str">
            <v>Pintor</v>
          </cell>
          <cell r="C3120" t="str">
            <v>h</v>
          </cell>
          <cell r="D3120">
            <v>0.45</v>
          </cell>
          <cell r="E3120">
            <v>5.38</v>
          </cell>
          <cell r="F3120" t="str">
            <v xml:space="preserve"> </v>
          </cell>
          <cell r="G3120">
            <v>2.4209999999999998</v>
          </cell>
        </row>
        <row r="3121">
          <cell r="A3121" t="str">
            <v>300</v>
          </cell>
          <cell r="B3121" t="str">
            <v>servente</v>
          </cell>
          <cell r="C3121" t="str">
            <v>h</v>
          </cell>
          <cell r="D3121">
            <v>0.35</v>
          </cell>
          <cell r="E3121">
            <v>3.51</v>
          </cell>
          <cell r="F3121" t="str">
            <v xml:space="preserve"> </v>
          </cell>
          <cell r="G3121">
            <v>1.2284999999999999</v>
          </cell>
        </row>
        <row r="3122">
          <cell r="B3122" t="str">
            <v>Total sem BDI</v>
          </cell>
          <cell r="F3122">
            <v>2.0510000000000002</v>
          </cell>
          <cell r="G3122">
            <v>3.6494999999999997</v>
          </cell>
          <cell r="H3122">
            <v>5.7004999999999999</v>
          </cell>
        </row>
        <row r="3123">
          <cell r="B3123" t="str">
            <v>Total com BDI</v>
          </cell>
          <cell r="F3123">
            <v>2.67</v>
          </cell>
          <cell r="G3123">
            <v>4.74</v>
          </cell>
          <cell r="H3123">
            <v>7.41</v>
          </cell>
        </row>
        <row r="3125">
          <cell r="A3125" t="str">
            <v>13010</v>
          </cell>
          <cell r="B3125" t="str">
            <v>Tinta esmalte s/ madeira (antiga)</v>
          </cell>
          <cell r="C3125" t="str">
            <v>m2</v>
          </cell>
          <cell r="F3125">
            <v>1.52</v>
          </cell>
          <cell r="G3125">
            <v>4.17</v>
          </cell>
          <cell r="H3125">
            <v>5.6899999999999995</v>
          </cell>
        </row>
        <row r="3126">
          <cell r="A3126" t="str">
            <v>336</v>
          </cell>
          <cell r="B3126" t="str">
            <v>Tinta esmalte brilhante</v>
          </cell>
          <cell r="C3126" t="str">
            <v>li</v>
          </cell>
          <cell r="D3126">
            <v>0.15</v>
          </cell>
          <cell r="E3126">
            <v>6.5</v>
          </cell>
          <cell r="F3126">
            <v>0.97499999999999998</v>
          </cell>
        </row>
        <row r="3127">
          <cell r="A3127" t="str">
            <v>303</v>
          </cell>
          <cell r="B3127" t="str">
            <v>Solvente</v>
          </cell>
          <cell r="C3127" t="str">
            <v>li</v>
          </cell>
          <cell r="D3127">
            <v>0.03</v>
          </cell>
          <cell r="E3127">
            <v>2.2000000000000002</v>
          </cell>
          <cell r="F3127">
            <v>6.6000000000000003E-2</v>
          </cell>
        </row>
        <row r="3128">
          <cell r="A3128" t="str">
            <v>209</v>
          </cell>
          <cell r="B3128" t="str">
            <v>Lixa madeira</v>
          </cell>
          <cell r="C3128" t="str">
            <v>un</v>
          </cell>
          <cell r="D3128">
            <v>1</v>
          </cell>
          <cell r="E3128">
            <v>0.13</v>
          </cell>
          <cell r="F3128">
            <v>0.13</v>
          </cell>
          <cell r="G3128" t="str">
            <v xml:space="preserve"> </v>
          </cell>
          <cell r="H3128" t="str">
            <v xml:space="preserve"> </v>
          </cell>
        </row>
        <row r="3129">
          <cell r="A3129" t="str">
            <v>257</v>
          </cell>
          <cell r="B3129" t="str">
            <v>Pintor</v>
          </cell>
          <cell r="C3129" t="str">
            <v>h</v>
          </cell>
          <cell r="D3129">
            <v>0.4</v>
          </cell>
          <cell r="E3129">
            <v>5.38</v>
          </cell>
          <cell r="F3129" t="str">
            <v xml:space="preserve"> </v>
          </cell>
          <cell r="G3129">
            <v>2.1520000000000001</v>
          </cell>
        </row>
        <row r="3130">
          <cell r="A3130" t="str">
            <v>300</v>
          </cell>
          <cell r="B3130" t="str">
            <v>servente</v>
          </cell>
          <cell r="C3130" t="str">
            <v>h</v>
          </cell>
          <cell r="D3130">
            <v>0.3</v>
          </cell>
          <cell r="E3130">
            <v>3.51</v>
          </cell>
          <cell r="F3130" t="str">
            <v xml:space="preserve"> </v>
          </cell>
          <cell r="G3130">
            <v>1.0529999999999999</v>
          </cell>
        </row>
        <row r="3131">
          <cell r="B3131" t="str">
            <v>Total sem BDI</v>
          </cell>
          <cell r="F3131">
            <v>1.1709999999999998</v>
          </cell>
          <cell r="G3131">
            <v>3.2050000000000001</v>
          </cell>
          <cell r="H3131">
            <v>4.3759999999999994</v>
          </cell>
        </row>
        <row r="3132">
          <cell r="B3132" t="str">
            <v>Total com BDI</v>
          </cell>
          <cell r="F3132">
            <v>1.52</v>
          </cell>
          <cell r="G3132">
            <v>4.17</v>
          </cell>
          <cell r="H3132">
            <v>5.6899999999999995</v>
          </cell>
        </row>
        <row r="3134">
          <cell r="A3134" t="str">
            <v>13011</v>
          </cell>
          <cell r="B3134" t="str">
            <v xml:space="preserve">Tinta texturada acrílica sobre reboco </v>
          </cell>
          <cell r="C3134" t="str">
            <v>m2</v>
          </cell>
          <cell r="F3134">
            <v>1.46</v>
          </cell>
          <cell r="G3134">
            <v>4.74</v>
          </cell>
          <cell r="H3134">
            <v>6.2</v>
          </cell>
        </row>
        <row r="3135">
          <cell r="A3135" t="str">
            <v>740</v>
          </cell>
          <cell r="B3135" t="str">
            <v>Tinta acrílica texturada</v>
          </cell>
          <cell r="C3135" t="str">
            <v>li</v>
          </cell>
          <cell r="D3135">
            <v>0.35</v>
          </cell>
          <cell r="E3135">
            <v>3.2</v>
          </cell>
          <cell r="F3135">
            <v>1.1199999999999999</v>
          </cell>
          <cell r="G3135" t="str">
            <v xml:space="preserve"> </v>
          </cell>
          <cell r="H3135" t="str">
            <v xml:space="preserve"> </v>
          </cell>
        </row>
        <row r="3136">
          <cell r="A3136" t="str">
            <v>257</v>
          </cell>
          <cell r="B3136" t="str">
            <v>Pintor</v>
          </cell>
          <cell r="C3136" t="str">
            <v>h</v>
          </cell>
          <cell r="D3136">
            <v>0.45</v>
          </cell>
          <cell r="E3136">
            <v>5.38</v>
          </cell>
          <cell r="F3136" t="str">
            <v xml:space="preserve"> </v>
          </cell>
          <cell r="G3136">
            <v>2.4209999999999998</v>
          </cell>
        </row>
        <row r="3137">
          <cell r="A3137" t="str">
            <v>300</v>
          </cell>
          <cell r="B3137" t="str">
            <v>Servente</v>
          </cell>
          <cell r="C3137" t="str">
            <v>h</v>
          </cell>
          <cell r="D3137">
            <v>0.35</v>
          </cell>
          <cell r="E3137">
            <v>3.51</v>
          </cell>
          <cell r="F3137" t="str">
            <v xml:space="preserve"> </v>
          </cell>
          <cell r="G3137">
            <v>1.2284999999999999</v>
          </cell>
        </row>
        <row r="3138">
          <cell r="B3138" t="str">
            <v>Total sem BDI</v>
          </cell>
          <cell r="F3138">
            <v>1.1199999999999999</v>
          </cell>
          <cell r="G3138">
            <v>3.6494999999999997</v>
          </cell>
          <cell r="H3138">
            <v>4.7694999999999999</v>
          </cell>
        </row>
        <row r="3139">
          <cell r="B3139" t="str">
            <v>Total com BDI</v>
          </cell>
          <cell r="F3139">
            <v>1.46</v>
          </cell>
          <cell r="G3139">
            <v>4.74</v>
          </cell>
          <cell r="H3139">
            <v>6.2</v>
          </cell>
        </row>
        <row r="3141">
          <cell r="A3141" t="str">
            <v>13007</v>
          </cell>
          <cell r="B3141" t="str">
            <v>Raspagem da pintura PVA</v>
          </cell>
          <cell r="C3141" t="str">
            <v>m2</v>
          </cell>
          <cell r="G3141">
            <v>1.37</v>
          </cell>
          <cell r="H3141">
            <v>1.37</v>
          </cell>
        </row>
        <row r="3142">
          <cell r="A3142" t="str">
            <v>300</v>
          </cell>
          <cell r="B3142" t="str">
            <v>Servente</v>
          </cell>
          <cell r="C3142" t="str">
            <v>h</v>
          </cell>
          <cell r="D3142">
            <v>0.3</v>
          </cell>
          <cell r="E3142">
            <v>3.51</v>
          </cell>
          <cell r="F3142" t="str">
            <v xml:space="preserve"> </v>
          </cell>
          <cell r="G3142">
            <v>1.0529999999999999</v>
          </cell>
          <cell r="H3142" t="str">
            <v xml:space="preserve"> </v>
          </cell>
        </row>
        <row r="3143">
          <cell r="B3143" t="str">
            <v>Total sem BDI</v>
          </cell>
          <cell r="G3143">
            <v>1.0529999999999999</v>
          </cell>
          <cell r="H3143">
            <v>1.0529999999999999</v>
          </cell>
        </row>
        <row r="3144">
          <cell r="B3144" t="str">
            <v>Total com BDI</v>
          </cell>
          <cell r="F3144">
            <v>0</v>
          </cell>
          <cell r="G3144">
            <v>1.37</v>
          </cell>
          <cell r="H3144">
            <v>1.37</v>
          </cell>
        </row>
        <row r="3146">
          <cell r="A3146" t="str">
            <v>13008</v>
          </cell>
          <cell r="B3146" t="str">
            <v>Raspagem óleo</v>
          </cell>
          <cell r="C3146" t="str">
            <v>m2</v>
          </cell>
          <cell r="G3146">
            <v>1.6</v>
          </cell>
          <cell r="H3146">
            <v>1.6</v>
          </cell>
        </row>
        <row r="3147">
          <cell r="A3147" t="str">
            <v>300</v>
          </cell>
          <cell r="B3147" t="str">
            <v>Servente</v>
          </cell>
          <cell r="C3147" t="str">
            <v>h</v>
          </cell>
          <cell r="D3147">
            <v>0.35</v>
          </cell>
          <cell r="E3147">
            <v>3.51</v>
          </cell>
          <cell r="F3147" t="str">
            <v xml:space="preserve"> </v>
          </cell>
          <cell r="G3147">
            <v>1.2284999999999999</v>
          </cell>
          <cell r="H3147" t="str">
            <v xml:space="preserve"> </v>
          </cell>
        </row>
        <row r="3148">
          <cell r="B3148" t="str">
            <v>Total sem BDI</v>
          </cell>
          <cell r="G3148">
            <v>1.2284999999999999</v>
          </cell>
          <cell r="H3148">
            <v>1.2284999999999999</v>
          </cell>
        </row>
        <row r="3149">
          <cell r="B3149" t="str">
            <v>Total com BDI</v>
          </cell>
          <cell r="F3149">
            <v>0</v>
          </cell>
          <cell r="G3149">
            <v>1.6</v>
          </cell>
          <cell r="H3149">
            <v>1.6</v>
          </cell>
        </row>
        <row r="3151">
          <cell r="A3151" t="str">
            <v>13013</v>
          </cell>
          <cell r="B3151" t="str">
            <v>Tinta Vinil a base de alcool 3 demãos</v>
          </cell>
          <cell r="C3151" t="str">
            <v>m2</v>
          </cell>
          <cell r="F3151">
            <v>4.8</v>
          </cell>
          <cell r="G3151">
            <v>5.32</v>
          </cell>
          <cell r="H3151">
            <v>10.120000000000001</v>
          </cell>
        </row>
        <row r="3152">
          <cell r="A3152" t="str">
            <v>747</v>
          </cell>
          <cell r="B3152" t="str">
            <v>Tinta vinil a base de alcool</v>
          </cell>
          <cell r="C3152" t="str">
            <v>kg</v>
          </cell>
          <cell r="D3152">
            <v>0.75</v>
          </cell>
          <cell r="E3152">
            <v>4.92</v>
          </cell>
          <cell r="F3152">
            <v>3.69</v>
          </cell>
          <cell r="G3152" t="str">
            <v xml:space="preserve"> </v>
          </cell>
          <cell r="H3152" t="str">
            <v xml:space="preserve"> </v>
          </cell>
        </row>
        <row r="3153">
          <cell r="A3153" t="str">
            <v>257</v>
          </cell>
          <cell r="B3153" t="str">
            <v>Pintor</v>
          </cell>
          <cell r="C3153" t="str">
            <v>h</v>
          </cell>
          <cell r="D3153">
            <v>0.5</v>
          </cell>
          <cell r="E3153">
            <v>5.38</v>
          </cell>
          <cell r="F3153" t="str">
            <v xml:space="preserve"> </v>
          </cell>
          <cell r="G3153">
            <v>2.69</v>
          </cell>
        </row>
        <row r="3154">
          <cell r="A3154" t="str">
            <v>300</v>
          </cell>
          <cell r="B3154" t="str">
            <v>Servente</v>
          </cell>
          <cell r="C3154" t="str">
            <v>h</v>
          </cell>
          <cell r="D3154">
            <v>0.4</v>
          </cell>
          <cell r="E3154">
            <v>3.51</v>
          </cell>
          <cell r="F3154" t="str">
            <v xml:space="preserve"> </v>
          </cell>
          <cell r="G3154">
            <v>1.4039999999999999</v>
          </cell>
        </row>
        <row r="3155">
          <cell r="B3155" t="str">
            <v>Total sem BDI</v>
          </cell>
          <cell r="F3155">
            <v>3.69</v>
          </cell>
          <cell r="G3155">
            <v>4.0939999999999994</v>
          </cell>
          <cell r="H3155">
            <v>7.7839999999999989</v>
          </cell>
        </row>
        <row r="3156">
          <cell r="B3156" t="str">
            <v>Total com BDI</v>
          </cell>
          <cell r="F3156">
            <v>4.8</v>
          </cell>
          <cell r="G3156">
            <v>5.32</v>
          </cell>
          <cell r="H3156">
            <v>10.120000000000001</v>
          </cell>
        </row>
        <row r="3158">
          <cell r="A3158" t="str">
            <v>13014</v>
          </cell>
          <cell r="B3158" t="str">
            <v>Pintura das demarcações esportivas com tinta vinil a base de alcool 3 demãos</v>
          </cell>
          <cell r="C3158" t="str">
            <v>m</v>
          </cell>
          <cell r="F3158">
            <v>0.37</v>
          </cell>
          <cell r="G3158">
            <v>0.65</v>
          </cell>
          <cell r="H3158">
            <v>1.02</v>
          </cell>
        </row>
        <row r="3159">
          <cell r="A3159" t="str">
            <v>747</v>
          </cell>
          <cell r="B3159" t="str">
            <v>Tinta vinil a base de alcool</v>
          </cell>
          <cell r="C3159" t="str">
            <v>li</v>
          </cell>
          <cell r="D3159">
            <v>4.1500000000000002E-2</v>
          </cell>
          <cell r="E3159">
            <v>4.92</v>
          </cell>
          <cell r="F3159">
            <v>0.20418</v>
          </cell>
          <cell r="G3159" t="str">
            <v xml:space="preserve"> </v>
          </cell>
          <cell r="H3159" t="str">
            <v xml:space="preserve"> </v>
          </cell>
        </row>
        <row r="3160">
          <cell r="A3160" t="str">
            <v>748</v>
          </cell>
          <cell r="B3160" t="str">
            <v>Fita adesiva para pintura</v>
          </cell>
          <cell r="C3160" t="str">
            <v>m</v>
          </cell>
          <cell r="D3160">
            <v>2</v>
          </cell>
          <cell r="E3160">
            <v>0.04</v>
          </cell>
          <cell r="F3160">
            <v>0.08</v>
          </cell>
        </row>
        <row r="3161">
          <cell r="A3161" t="str">
            <v>257</v>
          </cell>
          <cell r="B3161" t="str">
            <v>Pintor</v>
          </cell>
          <cell r="C3161" t="str">
            <v>h</v>
          </cell>
          <cell r="D3161">
            <v>0.06</v>
          </cell>
          <cell r="E3161">
            <v>5.38</v>
          </cell>
          <cell r="F3161" t="str">
            <v xml:space="preserve"> </v>
          </cell>
          <cell r="G3161">
            <v>0.32279999999999998</v>
          </cell>
        </row>
        <row r="3162">
          <cell r="A3162" t="str">
            <v>300</v>
          </cell>
          <cell r="B3162" t="str">
            <v>Servente</v>
          </cell>
          <cell r="C3162" t="str">
            <v>h</v>
          </cell>
          <cell r="D3162">
            <v>0.05</v>
          </cell>
          <cell r="E3162">
            <v>3.51</v>
          </cell>
          <cell r="F3162" t="str">
            <v xml:space="preserve"> </v>
          </cell>
          <cell r="G3162">
            <v>0.17549999999999999</v>
          </cell>
        </row>
        <row r="3163">
          <cell r="B3163" t="str">
            <v>Total sem BDI</v>
          </cell>
          <cell r="F3163">
            <v>0.28417999999999999</v>
          </cell>
          <cell r="G3163">
            <v>0.49829999999999997</v>
          </cell>
          <cell r="H3163">
            <v>0.78247999999999995</v>
          </cell>
        </row>
        <row r="3164">
          <cell r="B3164" t="str">
            <v>Total com BDI</v>
          </cell>
          <cell r="F3164">
            <v>0.37</v>
          </cell>
          <cell r="G3164">
            <v>0.65</v>
          </cell>
          <cell r="H3164">
            <v>1.02</v>
          </cell>
        </row>
        <row r="3166">
          <cell r="A3166" t="str">
            <v>14000</v>
          </cell>
          <cell r="B3166" t="str">
            <v>COMPLEMENTARES</v>
          </cell>
        </row>
        <row r="3168">
          <cell r="A3168" t="str">
            <v>14001</v>
          </cell>
          <cell r="B3168" t="str">
            <v>Passeio concr. e=5cm c/ lastro brita</v>
          </cell>
          <cell r="C3168" t="str">
            <v>m2</v>
          </cell>
          <cell r="F3168">
            <v>10.41</v>
          </cell>
          <cell r="G3168">
            <v>5.01</v>
          </cell>
          <cell r="H3168">
            <v>15.42</v>
          </cell>
        </row>
        <row r="3169">
          <cell r="A3169" t="str">
            <v>028</v>
          </cell>
          <cell r="B3169" t="str">
            <v>Betoneira 320 litros</v>
          </cell>
          <cell r="C3169" t="str">
            <v>h</v>
          </cell>
          <cell r="D3169">
            <v>2.4E-2</v>
          </cell>
          <cell r="E3169">
            <v>0.77</v>
          </cell>
          <cell r="F3169">
            <v>1.848E-2</v>
          </cell>
        </row>
        <row r="3170">
          <cell r="A3170" t="str">
            <v>078</v>
          </cell>
          <cell r="B3170" t="str">
            <v>Cimento</v>
          </cell>
          <cell r="C3170" t="str">
            <v>kg</v>
          </cell>
          <cell r="D3170">
            <v>17</v>
          </cell>
          <cell r="E3170">
            <v>0.24</v>
          </cell>
          <cell r="F3170">
            <v>4.08</v>
          </cell>
        </row>
        <row r="3171">
          <cell r="A3171" t="str">
            <v>022</v>
          </cell>
          <cell r="B3171" t="str">
            <v>Areia média</v>
          </cell>
          <cell r="C3171" t="str">
            <v>m3</v>
          </cell>
          <cell r="D3171">
            <v>3.1E-2</v>
          </cell>
          <cell r="E3171">
            <v>12</v>
          </cell>
          <cell r="F3171">
            <v>0.372</v>
          </cell>
        </row>
        <row r="3172">
          <cell r="A3172" t="str">
            <v>036</v>
          </cell>
          <cell r="B3172" t="str">
            <v>Brita 1</v>
          </cell>
          <cell r="C3172" t="str">
            <v>m3</v>
          </cell>
          <cell r="D3172">
            <v>4.2500000000000003E-2</v>
          </cell>
          <cell r="E3172">
            <v>30</v>
          </cell>
          <cell r="F3172">
            <v>1.2750000000000001</v>
          </cell>
        </row>
        <row r="3173">
          <cell r="A3173" t="str">
            <v>037</v>
          </cell>
          <cell r="B3173" t="str">
            <v>Brita 2</v>
          </cell>
          <cell r="C3173" t="str">
            <v>m3</v>
          </cell>
          <cell r="D3173">
            <v>0.06</v>
          </cell>
          <cell r="E3173">
            <v>28</v>
          </cell>
          <cell r="F3173">
            <v>1.68</v>
          </cell>
        </row>
        <row r="3174">
          <cell r="A3174" t="str">
            <v>218</v>
          </cell>
          <cell r="B3174" t="str">
            <v>Madeira de pinus 2,5x5</v>
          </cell>
          <cell r="C3174" t="str">
            <v>ml</v>
          </cell>
          <cell r="D3174">
            <v>1.5</v>
          </cell>
          <cell r="E3174">
            <v>0.38</v>
          </cell>
          <cell r="F3174">
            <v>0.57000000000000006</v>
          </cell>
        </row>
        <row r="3175">
          <cell r="A3175" t="str">
            <v>275</v>
          </cell>
          <cell r="B3175" t="str">
            <v>Prego 17x27</v>
          </cell>
          <cell r="C3175" t="str">
            <v>kg</v>
          </cell>
          <cell r="D3175">
            <v>5.0000000000000001E-3</v>
          </cell>
          <cell r="E3175">
            <v>2.09</v>
          </cell>
          <cell r="F3175">
            <v>1.0449999999999999E-2</v>
          </cell>
          <cell r="G3175" t="str">
            <v xml:space="preserve"> </v>
          </cell>
          <cell r="H3175" t="str">
            <v xml:space="preserve"> </v>
          </cell>
        </row>
        <row r="3176">
          <cell r="A3176" t="str">
            <v>300</v>
          </cell>
          <cell r="B3176" t="str">
            <v>Servente</v>
          </cell>
          <cell r="C3176" t="str">
            <v>h</v>
          </cell>
          <cell r="D3176">
            <v>0.67500000000000004</v>
          </cell>
          <cell r="E3176">
            <v>3.51</v>
          </cell>
          <cell r="F3176" t="str">
            <v xml:space="preserve"> </v>
          </cell>
          <cell r="G3176">
            <v>2.3692500000000001</v>
          </cell>
        </row>
        <row r="3177">
          <cell r="A3177" t="str">
            <v>254</v>
          </cell>
          <cell r="B3177" t="str">
            <v>Pedreiro</v>
          </cell>
          <cell r="C3177" t="str">
            <v>h</v>
          </cell>
          <cell r="D3177">
            <v>0.27600000000000002</v>
          </cell>
          <cell r="E3177">
            <v>5.38</v>
          </cell>
          <cell r="F3177" t="str">
            <v xml:space="preserve"> </v>
          </cell>
          <cell r="G3177">
            <v>1.4848800000000002</v>
          </cell>
        </row>
        <row r="3178">
          <cell r="B3178" t="str">
            <v>Total sem BDI</v>
          </cell>
          <cell r="F3178">
            <v>8.0059300000000011</v>
          </cell>
          <cell r="G3178">
            <v>3.8541300000000005</v>
          </cell>
          <cell r="H3178">
            <v>11.860060000000001</v>
          </cell>
        </row>
        <row r="3179">
          <cell r="B3179" t="str">
            <v>Total com BDI</v>
          </cell>
          <cell r="F3179">
            <v>10.41</v>
          </cell>
          <cell r="G3179">
            <v>5.01</v>
          </cell>
          <cell r="H3179">
            <v>15.42</v>
          </cell>
        </row>
        <row r="3181">
          <cell r="A3181" t="str">
            <v>14029</v>
          </cell>
          <cell r="B3181" t="str">
            <v xml:space="preserve">Piso em concreto simples fck 15MPa e=7cm incluindo reguas de pinus 1x5 para junta de dilatação </v>
          </cell>
          <cell r="C3181" t="str">
            <v>m2</v>
          </cell>
          <cell r="F3181">
            <v>10.86</v>
          </cell>
          <cell r="G3181">
            <v>5.79</v>
          </cell>
          <cell r="H3181">
            <v>16.649999999999999</v>
          </cell>
        </row>
        <row r="3182">
          <cell r="A3182" t="str">
            <v>028</v>
          </cell>
          <cell r="B3182" t="str">
            <v>Betoneira 320 litros</v>
          </cell>
          <cell r="C3182" t="str">
            <v>h</v>
          </cell>
          <cell r="D3182">
            <v>3.3599999999999998E-2</v>
          </cell>
          <cell r="E3182">
            <v>0.77</v>
          </cell>
          <cell r="F3182">
            <v>2.5871999999999999E-2</v>
          </cell>
        </row>
        <row r="3183">
          <cell r="A3183" t="str">
            <v>078</v>
          </cell>
          <cell r="B3183" t="str">
            <v>Cimento</v>
          </cell>
          <cell r="C3183" t="str">
            <v>kg</v>
          </cell>
          <cell r="D3183">
            <v>23.8</v>
          </cell>
          <cell r="E3183">
            <v>0.24</v>
          </cell>
          <cell r="F3183">
            <v>5.7119999999999997</v>
          </cell>
        </row>
        <row r="3184">
          <cell r="A3184" t="str">
            <v>022</v>
          </cell>
          <cell r="B3184" t="str">
            <v>Areia média</v>
          </cell>
          <cell r="C3184" t="str">
            <v>m3</v>
          </cell>
          <cell r="D3184">
            <v>4.3400000000000001E-2</v>
          </cell>
          <cell r="E3184">
            <v>12</v>
          </cell>
          <cell r="F3184">
            <v>0.52080000000000004</v>
          </cell>
        </row>
        <row r="3185">
          <cell r="A3185" t="str">
            <v>036</v>
          </cell>
          <cell r="B3185" t="str">
            <v>Brita 1</v>
          </cell>
          <cell r="C3185" t="str">
            <v>m3</v>
          </cell>
          <cell r="D3185">
            <v>5.9499999999999997E-2</v>
          </cell>
          <cell r="E3185">
            <v>30</v>
          </cell>
          <cell r="F3185">
            <v>1.7849999999999999</v>
          </cell>
        </row>
        <row r="3186">
          <cell r="A3186" t="str">
            <v>223</v>
          </cell>
          <cell r="B3186" t="str">
            <v>Madeira de pinus 1x5</v>
          </cell>
          <cell r="C3186" t="str">
            <v>ml</v>
          </cell>
          <cell r="D3186">
            <v>1.5</v>
          </cell>
          <cell r="E3186">
            <v>0.2</v>
          </cell>
          <cell r="F3186">
            <v>0.30000000000000004</v>
          </cell>
        </row>
        <row r="3187">
          <cell r="A3187" t="str">
            <v>275</v>
          </cell>
          <cell r="B3187" t="str">
            <v>Prego 17x27</v>
          </cell>
          <cell r="C3187" t="str">
            <v>kg</v>
          </cell>
          <cell r="D3187">
            <v>5.0000000000000001E-3</v>
          </cell>
          <cell r="E3187">
            <v>2.09</v>
          </cell>
          <cell r="F3187">
            <v>1.0449999999999999E-2</v>
          </cell>
          <cell r="G3187" t="str">
            <v xml:space="preserve"> </v>
          </cell>
          <cell r="H3187" t="str">
            <v xml:space="preserve"> </v>
          </cell>
        </row>
        <row r="3188">
          <cell r="A3188" t="str">
            <v>300</v>
          </cell>
          <cell r="B3188" t="str">
            <v>Servente</v>
          </cell>
          <cell r="C3188" t="str">
            <v>h</v>
          </cell>
          <cell r="D3188">
            <v>0.84</v>
          </cell>
          <cell r="E3188">
            <v>3.51</v>
          </cell>
          <cell r="F3188" t="str">
            <v xml:space="preserve"> </v>
          </cell>
          <cell r="G3188">
            <v>2.9483999999999999</v>
          </cell>
        </row>
        <row r="3189">
          <cell r="A3189" t="str">
            <v>254</v>
          </cell>
          <cell r="B3189" t="str">
            <v>Pedreiro</v>
          </cell>
          <cell r="C3189" t="str">
            <v>h</v>
          </cell>
          <cell r="D3189">
            <v>0.28000000000000003</v>
          </cell>
          <cell r="E3189">
            <v>5.38</v>
          </cell>
          <cell r="F3189" t="str">
            <v xml:space="preserve"> </v>
          </cell>
          <cell r="G3189">
            <v>1.5064000000000002</v>
          </cell>
        </row>
        <row r="3190">
          <cell r="B3190" t="str">
            <v>Total sem BDI</v>
          </cell>
          <cell r="F3190">
            <v>8.3541220000000003</v>
          </cell>
          <cell r="G3190">
            <v>4.4548000000000005</v>
          </cell>
          <cell r="H3190">
            <v>12.808922000000001</v>
          </cell>
        </row>
        <row r="3191">
          <cell r="B3191" t="str">
            <v>Total com BDI</v>
          </cell>
          <cell r="F3191">
            <v>10.86</v>
          </cell>
          <cell r="G3191">
            <v>5.79</v>
          </cell>
          <cell r="H3191">
            <v>16.649999999999999</v>
          </cell>
        </row>
        <row r="3193">
          <cell r="A3193" t="str">
            <v>14017</v>
          </cell>
          <cell r="B3193" t="str">
            <v xml:space="preserve">Piso em concreto simples fck 15MPa e=5cm incluindo reguas de pinus 1x5 para junta de dilatação </v>
          </cell>
          <cell r="C3193" t="str">
            <v>m2</v>
          </cell>
          <cell r="F3193">
            <v>7.87</v>
          </cell>
          <cell r="G3193">
            <v>4.1399999999999997</v>
          </cell>
          <cell r="H3193">
            <v>12.01</v>
          </cell>
        </row>
        <row r="3194">
          <cell r="A3194" t="str">
            <v>028</v>
          </cell>
          <cell r="B3194" t="str">
            <v>Betoneira 320 litros</v>
          </cell>
          <cell r="C3194" t="str">
            <v>h</v>
          </cell>
          <cell r="D3194">
            <v>2.4E-2</v>
          </cell>
          <cell r="E3194">
            <v>0.77</v>
          </cell>
          <cell r="F3194">
            <v>1.848E-2</v>
          </cell>
        </row>
        <row r="3195">
          <cell r="A3195" t="str">
            <v>078</v>
          </cell>
          <cell r="B3195" t="str">
            <v>Cimento</v>
          </cell>
          <cell r="C3195" t="str">
            <v>kg</v>
          </cell>
          <cell r="D3195">
            <v>17</v>
          </cell>
          <cell r="E3195">
            <v>0.24</v>
          </cell>
          <cell r="F3195">
            <v>4.08</v>
          </cell>
        </row>
        <row r="3196">
          <cell r="A3196" t="str">
            <v>022</v>
          </cell>
          <cell r="B3196" t="str">
            <v>Areia média</v>
          </cell>
          <cell r="C3196" t="str">
            <v>m3</v>
          </cell>
          <cell r="D3196">
            <v>3.1E-2</v>
          </cell>
          <cell r="E3196">
            <v>12</v>
          </cell>
          <cell r="F3196">
            <v>0.372</v>
          </cell>
        </row>
        <row r="3197">
          <cell r="A3197" t="str">
            <v>036</v>
          </cell>
          <cell r="B3197" t="str">
            <v>Brita 1</v>
          </cell>
          <cell r="C3197" t="str">
            <v>m3</v>
          </cell>
          <cell r="D3197">
            <v>4.2500000000000003E-2</v>
          </cell>
          <cell r="E3197">
            <v>30</v>
          </cell>
          <cell r="F3197">
            <v>1.2750000000000001</v>
          </cell>
        </row>
        <row r="3198">
          <cell r="A3198" t="str">
            <v>223</v>
          </cell>
          <cell r="B3198" t="str">
            <v>Madeira de pinus 1x5</v>
          </cell>
          <cell r="C3198" t="str">
            <v>ml</v>
          </cell>
          <cell r="D3198">
            <v>1.5</v>
          </cell>
          <cell r="E3198">
            <v>0.2</v>
          </cell>
          <cell r="F3198">
            <v>0.30000000000000004</v>
          </cell>
        </row>
        <row r="3199">
          <cell r="A3199" t="str">
            <v>275</v>
          </cell>
          <cell r="B3199" t="str">
            <v>Prego 17x27</v>
          </cell>
          <cell r="C3199" t="str">
            <v>kg</v>
          </cell>
          <cell r="D3199">
            <v>5.0000000000000001E-3</v>
          </cell>
          <cell r="E3199">
            <v>2.09</v>
          </cell>
          <cell r="F3199">
            <v>1.0449999999999999E-2</v>
          </cell>
          <cell r="G3199" t="str">
            <v xml:space="preserve"> </v>
          </cell>
          <cell r="H3199" t="str">
            <v xml:space="preserve"> </v>
          </cell>
        </row>
        <row r="3200">
          <cell r="A3200" t="str">
            <v>300</v>
          </cell>
          <cell r="B3200" t="str">
            <v>Servente</v>
          </cell>
          <cell r="C3200" t="str">
            <v>h</v>
          </cell>
          <cell r="D3200">
            <v>0.6</v>
          </cell>
          <cell r="E3200">
            <v>3.51</v>
          </cell>
          <cell r="F3200" t="str">
            <v xml:space="preserve"> </v>
          </cell>
          <cell r="G3200">
            <v>2.1059999999999999</v>
          </cell>
        </row>
        <row r="3201">
          <cell r="A3201" t="str">
            <v>254</v>
          </cell>
          <cell r="B3201" t="str">
            <v>Pedreiro</v>
          </cell>
          <cell r="C3201" t="str">
            <v>h</v>
          </cell>
          <cell r="D3201">
            <v>0.2</v>
          </cell>
          <cell r="E3201">
            <v>5.38</v>
          </cell>
          <cell r="F3201" t="str">
            <v xml:space="preserve"> </v>
          </cell>
          <cell r="G3201">
            <v>1.0760000000000001</v>
          </cell>
        </row>
        <row r="3202">
          <cell r="B3202" t="str">
            <v>Total sem BDI</v>
          </cell>
          <cell r="F3202">
            <v>6.05593</v>
          </cell>
          <cell r="G3202">
            <v>3.1819999999999999</v>
          </cell>
          <cell r="H3202">
            <v>9.2379300000000004</v>
          </cell>
        </row>
        <row r="3203">
          <cell r="B3203" t="str">
            <v>Total com BDI</v>
          </cell>
          <cell r="F3203">
            <v>7.87</v>
          </cell>
          <cell r="G3203">
            <v>4.1399999999999997</v>
          </cell>
          <cell r="H3203">
            <v>12.01</v>
          </cell>
        </row>
        <row r="3205">
          <cell r="A3205" t="str">
            <v>14019</v>
          </cell>
          <cell r="B3205" t="str">
            <v>Piso Petit Pavet preto e branco</v>
          </cell>
          <cell r="C3205" t="str">
            <v>m2</v>
          </cell>
          <cell r="F3205">
            <v>23.48</v>
          </cell>
          <cell r="G3205">
            <v>9</v>
          </cell>
          <cell r="H3205">
            <v>32.480000000000004</v>
          </cell>
        </row>
        <row r="3206">
          <cell r="A3206" t="str">
            <v>028</v>
          </cell>
          <cell r="B3206" t="str">
            <v>Betoneira 320 litros</v>
          </cell>
          <cell r="C3206" t="str">
            <v>h</v>
          </cell>
          <cell r="D3206">
            <v>2.5000000000000001E-2</v>
          </cell>
          <cell r="E3206">
            <v>0.77</v>
          </cell>
          <cell r="F3206">
            <v>1.9250000000000003E-2</v>
          </cell>
        </row>
        <row r="3207">
          <cell r="A3207" t="str">
            <v>078</v>
          </cell>
          <cell r="B3207" t="str">
            <v>Cimento</v>
          </cell>
          <cell r="C3207" t="str">
            <v>kg</v>
          </cell>
          <cell r="D3207">
            <v>19.5</v>
          </cell>
          <cell r="E3207">
            <v>0.24</v>
          </cell>
          <cell r="F3207">
            <v>4.68</v>
          </cell>
        </row>
        <row r="3208">
          <cell r="A3208" t="str">
            <v>022</v>
          </cell>
          <cell r="B3208" t="str">
            <v>Areia média</v>
          </cell>
          <cell r="C3208" t="str">
            <v>m3</v>
          </cell>
          <cell r="D3208">
            <v>7.4999999999999997E-2</v>
          </cell>
          <cell r="E3208">
            <v>12</v>
          </cell>
          <cell r="F3208">
            <v>0.89999999999999991</v>
          </cell>
        </row>
        <row r="3209">
          <cell r="A3209" t="str">
            <v>689</v>
          </cell>
          <cell r="B3209" t="str">
            <v>Petit Pavet Branco e preto</v>
          </cell>
          <cell r="C3209" t="str">
            <v>m2</v>
          </cell>
          <cell r="D3209">
            <v>1.03</v>
          </cell>
          <cell r="E3209">
            <v>12.1</v>
          </cell>
          <cell r="F3209">
            <v>12.462999999999999</v>
          </cell>
        </row>
        <row r="3210">
          <cell r="A3210" t="str">
            <v>300</v>
          </cell>
          <cell r="B3210" t="str">
            <v>Servente</v>
          </cell>
          <cell r="C3210" t="str">
            <v>h</v>
          </cell>
          <cell r="D3210">
            <v>0.9</v>
          </cell>
          <cell r="E3210">
            <v>3.51</v>
          </cell>
          <cell r="F3210" t="str">
            <v xml:space="preserve"> </v>
          </cell>
          <cell r="G3210">
            <v>3.1589999999999998</v>
          </cell>
        </row>
        <row r="3211">
          <cell r="A3211" t="str">
            <v>254</v>
          </cell>
          <cell r="B3211" t="str">
            <v>Pedreiro</v>
          </cell>
          <cell r="C3211" t="str">
            <v>h</v>
          </cell>
          <cell r="D3211">
            <v>0.7</v>
          </cell>
          <cell r="E3211">
            <v>5.38</v>
          </cell>
          <cell r="F3211" t="str">
            <v xml:space="preserve"> </v>
          </cell>
          <cell r="G3211">
            <v>3.7659999999999996</v>
          </cell>
        </row>
        <row r="3212">
          <cell r="B3212" t="str">
            <v>Total sem BDI</v>
          </cell>
          <cell r="F3212">
            <v>18.062249999999999</v>
          </cell>
          <cell r="G3212">
            <v>6.9249999999999989</v>
          </cell>
          <cell r="H3212">
            <v>24.987249999999996</v>
          </cell>
        </row>
        <row r="3213">
          <cell r="B3213" t="str">
            <v>Total com BDI</v>
          </cell>
          <cell r="F3213">
            <v>23.48</v>
          </cell>
          <cell r="G3213">
            <v>9</v>
          </cell>
          <cell r="H3213">
            <v>32.480000000000004</v>
          </cell>
        </row>
        <row r="3215">
          <cell r="A3215" t="str">
            <v>14020</v>
          </cell>
          <cell r="B3215" t="str">
            <v>Mão de obra para Piso Petit Pavet preto e branco incluindo argamassa</v>
          </cell>
          <cell r="C3215" t="str">
            <v>m2</v>
          </cell>
          <cell r="F3215">
            <v>7.28</v>
          </cell>
          <cell r="G3215">
            <v>9</v>
          </cell>
          <cell r="H3215">
            <v>16.28</v>
          </cell>
        </row>
        <row r="3216">
          <cell r="A3216" t="str">
            <v>028</v>
          </cell>
          <cell r="B3216" t="str">
            <v>Betoneira 320 litros</v>
          </cell>
          <cell r="C3216" t="str">
            <v>h</v>
          </cell>
          <cell r="D3216">
            <v>2.5000000000000001E-2</v>
          </cell>
          <cell r="E3216">
            <v>0.77</v>
          </cell>
          <cell r="F3216">
            <v>1.9250000000000003E-2</v>
          </cell>
        </row>
        <row r="3217">
          <cell r="A3217" t="str">
            <v>078</v>
          </cell>
          <cell r="B3217" t="str">
            <v>Cimento</v>
          </cell>
          <cell r="C3217" t="str">
            <v>kg</v>
          </cell>
          <cell r="D3217">
            <v>19.5</v>
          </cell>
          <cell r="E3217">
            <v>0.24</v>
          </cell>
          <cell r="F3217">
            <v>4.68</v>
          </cell>
        </row>
        <row r="3218">
          <cell r="A3218" t="str">
            <v>022</v>
          </cell>
          <cell r="B3218" t="str">
            <v>Areia média</v>
          </cell>
          <cell r="C3218" t="str">
            <v>m3</v>
          </cell>
          <cell r="D3218">
            <v>7.4999999999999997E-2</v>
          </cell>
          <cell r="E3218">
            <v>12</v>
          </cell>
          <cell r="F3218">
            <v>0.89999999999999991</v>
          </cell>
        </row>
        <row r="3219">
          <cell r="A3219" t="str">
            <v>300</v>
          </cell>
          <cell r="B3219" t="str">
            <v>Servente</v>
          </cell>
          <cell r="C3219" t="str">
            <v>h</v>
          </cell>
          <cell r="D3219">
            <v>0.9</v>
          </cell>
          <cell r="E3219">
            <v>3.51</v>
          </cell>
          <cell r="F3219" t="str">
            <v xml:space="preserve"> </v>
          </cell>
          <cell r="G3219">
            <v>3.1589999999999998</v>
          </cell>
        </row>
        <row r="3220">
          <cell r="A3220" t="str">
            <v>254</v>
          </cell>
          <cell r="B3220" t="str">
            <v>Pedreiro</v>
          </cell>
          <cell r="C3220" t="str">
            <v>h</v>
          </cell>
          <cell r="D3220">
            <v>0.7</v>
          </cell>
          <cell r="E3220">
            <v>5.38</v>
          </cell>
          <cell r="F3220" t="str">
            <v xml:space="preserve"> </v>
          </cell>
          <cell r="G3220">
            <v>3.7659999999999996</v>
          </cell>
        </row>
        <row r="3221">
          <cell r="B3221" t="str">
            <v>Total sem BDI</v>
          </cell>
          <cell r="F3221">
            <v>5.5992499999999996</v>
          </cell>
          <cell r="G3221">
            <v>6.9249999999999989</v>
          </cell>
          <cell r="H3221">
            <v>12.524249999999999</v>
          </cell>
        </row>
        <row r="3222">
          <cell r="B3222" t="str">
            <v>Total com BDI</v>
          </cell>
          <cell r="F3222">
            <v>7.28</v>
          </cell>
          <cell r="G3222">
            <v>9</v>
          </cell>
          <cell r="H3222">
            <v>16.28</v>
          </cell>
        </row>
        <row r="3224">
          <cell r="A3224" t="str">
            <v>14021</v>
          </cell>
          <cell r="B3224" t="str">
            <v>Piso ladrilo hidraulico cor cimento assentado em argamassa 1:4   3cm</v>
          </cell>
          <cell r="C3224" t="str">
            <v>m2</v>
          </cell>
          <cell r="F3224">
            <v>16.899999999999999</v>
          </cell>
          <cell r="G3224">
            <v>7.63</v>
          </cell>
          <cell r="H3224">
            <v>24.529999999999998</v>
          </cell>
        </row>
        <row r="3225">
          <cell r="A3225" t="str">
            <v>028</v>
          </cell>
          <cell r="B3225" t="str">
            <v>Betoneira 320 litros</v>
          </cell>
          <cell r="C3225" t="str">
            <v>h</v>
          </cell>
          <cell r="D3225">
            <v>1.2999999999999999E-2</v>
          </cell>
          <cell r="E3225">
            <v>0.77</v>
          </cell>
          <cell r="F3225">
            <v>1.001E-2</v>
          </cell>
        </row>
        <row r="3226">
          <cell r="A3226" t="str">
            <v>078</v>
          </cell>
          <cell r="B3226" t="str">
            <v>Cimento</v>
          </cell>
          <cell r="C3226" t="str">
            <v>kg</v>
          </cell>
          <cell r="D3226">
            <v>9.75</v>
          </cell>
          <cell r="E3226">
            <v>0.24</v>
          </cell>
          <cell r="F3226">
            <v>2.34</v>
          </cell>
        </row>
        <row r="3227">
          <cell r="A3227" t="str">
            <v>022</v>
          </cell>
          <cell r="B3227" t="str">
            <v>Areia média</v>
          </cell>
          <cell r="C3227" t="str">
            <v>m3</v>
          </cell>
          <cell r="D3227">
            <v>3.7499999999999999E-2</v>
          </cell>
          <cell r="E3227">
            <v>12</v>
          </cell>
          <cell r="F3227">
            <v>0.44999999999999996</v>
          </cell>
        </row>
        <row r="3228">
          <cell r="A3228" t="str">
            <v>197</v>
          </cell>
          <cell r="B3228" t="str">
            <v>Ladrilho hidraulico cor cimento</v>
          </cell>
          <cell r="C3228" t="str">
            <v>m2</v>
          </cell>
          <cell r="D3228">
            <v>1.03</v>
          </cell>
          <cell r="E3228">
            <v>9.9</v>
          </cell>
          <cell r="F3228">
            <v>10.197000000000001</v>
          </cell>
        </row>
        <row r="3229">
          <cell r="A3229" t="str">
            <v>300</v>
          </cell>
          <cell r="B3229" t="str">
            <v>Servente</v>
          </cell>
          <cell r="C3229" t="str">
            <v>h</v>
          </cell>
          <cell r="D3229">
            <v>0.6</v>
          </cell>
          <cell r="E3229">
            <v>3.51</v>
          </cell>
          <cell r="F3229" t="str">
            <v xml:space="preserve"> </v>
          </cell>
          <cell r="G3229">
            <v>2.1059999999999999</v>
          </cell>
        </row>
        <row r="3230">
          <cell r="A3230" t="str">
            <v>254</v>
          </cell>
          <cell r="B3230" t="str">
            <v>Pedreiro</v>
          </cell>
          <cell r="C3230" t="str">
            <v>h</v>
          </cell>
          <cell r="D3230">
            <v>0.7</v>
          </cell>
          <cell r="E3230">
            <v>5.38</v>
          </cell>
          <cell r="F3230" t="str">
            <v xml:space="preserve"> </v>
          </cell>
          <cell r="G3230">
            <v>3.7659999999999996</v>
          </cell>
        </row>
        <row r="3231">
          <cell r="B3231" t="str">
            <v>Total sem BDI</v>
          </cell>
          <cell r="F3231">
            <v>12.99701</v>
          </cell>
          <cell r="G3231">
            <v>5.8719999999999999</v>
          </cell>
          <cell r="H3231">
            <v>18.869009999999999</v>
          </cell>
        </row>
        <row r="3232">
          <cell r="B3232" t="str">
            <v>Total com BDI</v>
          </cell>
          <cell r="F3232">
            <v>16.899999999999999</v>
          </cell>
          <cell r="G3232">
            <v>7.63</v>
          </cell>
          <cell r="H3232">
            <v>24.529999999999998</v>
          </cell>
        </row>
        <row r="3234">
          <cell r="A3234" t="str">
            <v>14022</v>
          </cell>
          <cell r="B3234" t="str">
            <v>Piso ladrilo hidraulico cor preto e branco assentado em argamassa 1:4   3cm</v>
          </cell>
          <cell r="C3234" t="str">
            <v>m2</v>
          </cell>
          <cell r="F3234">
            <v>18.37</v>
          </cell>
          <cell r="G3234">
            <v>7.63</v>
          </cell>
          <cell r="H3234">
            <v>26</v>
          </cell>
        </row>
        <row r="3235">
          <cell r="A3235" t="str">
            <v>028</v>
          </cell>
          <cell r="B3235" t="str">
            <v>Betoneira 320 litros</v>
          </cell>
          <cell r="C3235" t="str">
            <v>h</v>
          </cell>
          <cell r="D3235">
            <v>1.2999999999999999E-2</v>
          </cell>
          <cell r="E3235">
            <v>0.77</v>
          </cell>
          <cell r="F3235">
            <v>1.001E-2</v>
          </cell>
        </row>
        <row r="3236">
          <cell r="A3236" t="str">
            <v>078</v>
          </cell>
          <cell r="B3236" t="str">
            <v>Cimento</v>
          </cell>
          <cell r="C3236" t="str">
            <v>kg</v>
          </cell>
          <cell r="D3236">
            <v>9.75</v>
          </cell>
          <cell r="E3236">
            <v>0.24</v>
          </cell>
          <cell r="F3236">
            <v>2.34</v>
          </cell>
        </row>
        <row r="3237">
          <cell r="A3237" t="str">
            <v>022</v>
          </cell>
          <cell r="B3237" t="str">
            <v>Areia média</v>
          </cell>
          <cell r="C3237" t="str">
            <v>m3</v>
          </cell>
          <cell r="D3237">
            <v>3.7499999999999999E-2</v>
          </cell>
          <cell r="E3237">
            <v>12</v>
          </cell>
          <cell r="F3237">
            <v>0.44999999999999996</v>
          </cell>
        </row>
        <row r="3238">
          <cell r="A3238" t="str">
            <v>690</v>
          </cell>
          <cell r="B3238" t="str">
            <v>Ladrilho hidraulico cor preto e branco</v>
          </cell>
          <cell r="C3238" t="str">
            <v>m2</v>
          </cell>
          <cell r="D3238">
            <v>1.03</v>
          </cell>
          <cell r="E3238">
            <v>11</v>
          </cell>
          <cell r="F3238">
            <v>11.33</v>
          </cell>
        </row>
        <row r="3239">
          <cell r="A3239" t="str">
            <v>300</v>
          </cell>
          <cell r="B3239" t="str">
            <v>Servente</v>
          </cell>
          <cell r="C3239" t="str">
            <v>h</v>
          </cell>
          <cell r="D3239">
            <v>0.6</v>
          </cell>
          <cell r="E3239">
            <v>3.51</v>
          </cell>
          <cell r="F3239" t="str">
            <v xml:space="preserve"> </v>
          </cell>
          <cell r="G3239">
            <v>2.1059999999999999</v>
          </cell>
        </row>
        <row r="3240">
          <cell r="A3240" t="str">
            <v>254</v>
          </cell>
          <cell r="B3240" t="str">
            <v>Pedreiro</v>
          </cell>
          <cell r="C3240" t="str">
            <v>h</v>
          </cell>
          <cell r="D3240">
            <v>0.7</v>
          </cell>
          <cell r="E3240">
            <v>5.38</v>
          </cell>
          <cell r="F3240" t="str">
            <v xml:space="preserve"> </v>
          </cell>
          <cell r="G3240">
            <v>3.7659999999999996</v>
          </cell>
        </row>
        <row r="3241">
          <cell r="B3241" t="str">
            <v>Total sem BDI</v>
          </cell>
          <cell r="F3241">
            <v>14.130009999999999</v>
          </cell>
          <cell r="G3241">
            <v>5.8719999999999999</v>
          </cell>
          <cell r="H3241">
            <v>20.002009999999999</v>
          </cell>
        </row>
        <row r="3242">
          <cell r="B3242" t="str">
            <v>Total com BDI</v>
          </cell>
          <cell r="F3242">
            <v>18.37</v>
          </cell>
          <cell r="G3242">
            <v>7.63</v>
          </cell>
          <cell r="H3242">
            <v>26</v>
          </cell>
        </row>
        <row r="3244">
          <cell r="A3244" t="str">
            <v>14023</v>
          </cell>
          <cell r="B3244" t="str">
            <v>Piso ladrilo hidraulico cor  branco assentado em argamassa 1:4   3cm</v>
          </cell>
          <cell r="C3244" t="str">
            <v>m2</v>
          </cell>
          <cell r="F3244">
            <v>21.31</v>
          </cell>
          <cell r="G3244">
            <v>7.63</v>
          </cell>
          <cell r="H3244">
            <v>28.939999999999998</v>
          </cell>
        </row>
        <row r="3245">
          <cell r="A3245" t="str">
            <v>028</v>
          </cell>
          <cell r="B3245" t="str">
            <v>Betoneira 320 litros</v>
          </cell>
          <cell r="C3245" t="str">
            <v>h</v>
          </cell>
          <cell r="D3245">
            <v>1.2999999999999999E-2</v>
          </cell>
          <cell r="E3245">
            <v>0.77</v>
          </cell>
          <cell r="F3245">
            <v>1.001E-2</v>
          </cell>
        </row>
        <row r="3246">
          <cell r="A3246" t="str">
            <v>078</v>
          </cell>
          <cell r="B3246" t="str">
            <v>Cimento</v>
          </cell>
          <cell r="C3246" t="str">
            <v>kg</v>
          </cell>
          <cell r="D3246">
            <v>9.75</v>
          </cell>
          <cell r="E3246">
            <v>0.24</v>
          </cell>
          <cell r="F3246">
            <v>2.34</v>
          </cell>
        </row>
        <row r="3247">
          <cell r="A3247" t="str">
            <v>022</v>
          </cell>
          <cell r="B3247" t="str">
            <v>Areia média</v>
          </cell>
          <cell r="C3247" t="str">
            <v>m3</v>
          </cell>
          <cell r="D3247">
            <v>3.7499999999999999E-2</v>
          </cell>
          <cell r="E3247">
            <v>12</v>
          </cell>
          <cell r="F3247">
            <v>0.44999999999999996</v>
          </cell>
        </row>
        <row r="3248">
          <cell r="A3248" t="str">
            <v>691</v>
          </cell>
          <cell r="B3248" t="str">
            <v>Ladrilho hidraulico cor  branco</v>
          </cell>
          <cell r="C3248" t="str">
            <v>m2</v>
          </cell>
          <cell r="D3248">
            <v>1.03</v>
          </cell>
          <cell r="E3248">
            <v>13.2</v>
          </cell>
          <cell r="F3248">
            <v>13.596</v>
          </cell>
        </row>
        <row r="3249">
          <cell r="A3249" t="str">
            <v>300</v>
          </cell>
          <cell r="B3249" t="str">
            <v>Servente</v>
          </cell>
          <cell r="C3249" t="str">
            <v>h</v>
          </cell>
          <cell r="D3249">
            <v>0.6</v>
          </cell>
          <cell r="E3249">
            <v>3.51</v>
          </cell>
          <cell r="F3249" t="str">
            <v xml:space="preserve"> </v>
          </cell>
          <cell r="G3249">
            <v>2.1059999999999999</v>
          </cell>
        </row>
        <row r="3250">
          <cell r="A3250" t="str">
            <v>254</v>
          </cell>
          <cell r="B3250" t="str">
            <v>Pedreiro</v>
          </cell>
          <cell r="C3250" t="str">
            <v>h</v>
          </cell>
          <cell r="D3250">
            <v>0.7</v>
          </cell>
          <cell r="E3250">
            <v>5.38</v>
          </cell>
          <cell r="F3250" t="str">
            <v xml:space="preserve"> </v>
          </cell>
          <cell r="G3250">
            <v>3.7659999999999996</v>
          </cell>
        </row>
        <row r="3251">
          <cell r="B3251" t="str">
            <v>Total sem BDI</v>
          </cell>
          <cell r="F3251">
            <v>16.39601</v>
          </cell>
          <cell r="G3251">
            <v>5.8719999999999999</v>
          </cell>
          <cell r="H3251">
            <v>22.26801</v>
          </cell>
        </row>
        <row r="3252">
          <cell r="B3252" t="str">
            <v>Total com BDI</v>
          </cell>
          <cell r="F3252">
            <v>21.31</v>
          </cell>
          <cell r="G3252">
            <v>7.63</v>
          </cell>
          <cell r="H3252">
            <v>28.939999999999998</v>
          </cell>
        </row>
        <row r="3254">
          <cell r="A3254" t="str">
            <v>14024</v>
          </cell>
          <cell r="B3254" t="str">
            <v>Piso Revelux cinza 45x45 assentado em argamassa 1:3   4cm</v>
          </cell>
          <cell r="C3254" t="str">
            <v>m2</v>
          </cell>
          <cell r="F3254">
            <v>23.06</v>
          </cell>
          <cell r="G3254">
            <v>7.63</v>
          </cell>
          <cell r="H3254">
            <v>30.689999999999998</v>
          </cell>
        </row>
        <row r="3255">
          <cell r="A3255" t="str">
            <v>028</v>
          </cell>
          <cell r="B3255" t="str">
            <v>Betoneira 320 litros</v>
          </cell>
          <cell r="C3255" t="str">
            <v>h</v>
          </cell>
          <cell r="D3255">
            <v>1.2999999999999999E-2</v>
          </cell>
          <cell r="E3255">
            <v>0.77</v>
          </cell>
          <cell r="F3255">
            <v>1.001E-2</v>
          </cell>
        </row>
        <row r="3256">
          <cell r="A3256" t="str">
            <v>078</v>
          </cell>
          <cell r="B3256" t="str">
            <v>Cimento</v>
          </cell>
          <cell r="C3256" t="str">
            <v>kg</v>
          </cell>
          <cell r="D3256">
            <v>17.34</v>
          </cell>
          <cell r="E3256">
            <v>0.24</v>
          </cell>
          <cell r="F3256">
            <v>4.1616</v>
          </cell>
        </row>
        <row r="3257">
          <cell r="A3257" t="str">
            <v>022</v>
          </cell>
          <cell r="B3257" t="str">
            <v>Areia média</v>
          </cell>
          <cell r="C3257" t="str">
            <v>m3</v>
          </cell>
          <cell r="D3257">
            <v>0.05</v>
          </cell>
          <cell r="E3257">
            <v>12</v>
          </cell>
          <cell r="F3257">
            <v>0.60000000000000009</v>
          </cell>
        </row>
        <row r="3258">
          <cell r="A3258" t="str">
            <v>693</v>
          </cell>
          <cell r="B3258" t="str">
            <v>Piso revelux 45x45 cinza</v>
          </cell>
          <cell r="C3258" t="str">
            <v>m2</v>
          </cell>
          <cell r="D3258">
            <v>1.03</v>
          </cell>
          <cell r="E3258">
            <v>12.59</v>
          </cell>
          <cell r="F3258">
            <v>12.967700000000001</v>
          </cell>
        </row>
        <row r="3259">
          <cell r="A3259" t="str">
            <v>300</v>
          </cell>
          <cell r="B3259" t="str">
            <v>Servente</v>
          </cell>
          <cell r="C3259" t="str">
            <v>h</v>
          </cell>
          <cell r="D3259">
            <v>0.6</v>
          </cell>
          <cell r="E3259">
            <v>3.51</v>
          </cell>
          <cell r="F3259" t="str">
            <v xml:space="preserve"> </v>
          </cell>
          <cell r="G3259">
            <v>2.1059999999999999</v>
          </cell>
        </row>
        <row r="3260">
          <cell r="A3260" t="str">
            <v>254</v>
          </cell>
          <cell r="B3260" t="str">
            <v>Pedreiro</v>
          </cell>
          <cell r="C3260" t="str">
            <v>h</v>
          </cell>
          <cell r="D3260">
            <v>0.7</v>
          </cell>
          <cell r="E3260">
            <v>5.38</v>
          </cell>
          <cell r="F3260" t="str">
            <v xml:space="preserve"> </v>
          </cell>
          <cell r="G3260">
            <v>3.7659999999999996</v>
          </cell>
        </row>
        <row r="3261">
          <cell r="B3261" t="str">
            <v>Total sem BDI</v>
          </cell>
          <cell r="F3261">
            <v>17.739310000000003</v>
          </cell>
          <cell r="G3261">
            <v>5.8719999999999999</v>
          </cell>
          <cell r="H3261">
            <v>23.611310000000003</v>
          </cell>
        </row>
        <row r="3262">
          <cell r="B3262" t="str">
            <v>Total com BDI</v>
          </cell>
          <cell r="F3262">
            <v>23.06</v>
          </cell>
          <cell r="G3262">
            <v>7.63</v>
          </cell>
          <cell r="H3262">
            <v>30.689999999999998</v>
          </cell>
        </row>
        <row r="3264">
          <cell r="A3264" t="str">
            <v>14025</v>
          </cell>
          <cell r="B3264" t="str">
            <v>Piso Revelux vermelho 45x45 assentado em argamassa 1:3   4cm</v>
          </cell>
          <cell r="C3264" t="str">
            <v>m2</v>
          </cell>
          <cell r="F3264">
            <v>31.01</v>
          </cell>
          <cell r="G3264">
            <v>7.63</v>
          </cell>
          <cell r="H3264">
            <v>38.64</v>
          </cell>
        </row>
        <row r="3265">
          <cell r="A3265" t="str">
            <v>028</v>
          </cell>
          <cell r="B3265" t="str">
            <v>Betoneira 320 litros</v>
          </cell>
          <cell r="C3265" t="str">
            <v>h</v>
          </cell>
          <cell r="D3265">
            <v>1.2999999999999999E-2</v>
          </cell>
          <cell r="E3265">
            <v>0.77</v>
          </cell>
          <cell r="F3265">
            <v>1.001E-2</v>
          </cell>
        </row>
        <row r="3266">
          <cell r="A3266" t="str">
            <v>078</v>
          </cell>
          <cell r="B3266" t="str">
            <v>Cimento</v>
          </cell>
          <cell r="C3266" t="str">
            <v>kg</v>
          </cell>
          <cell r="D3266">
            <v>17.34</v>
          </cell>
          <cell r="E3266">
            <v>0.24</v>
          </cell>
          <cell r="F3266">
            <v>4.1616</v>
          </cell>
        </row>
        <row r="3267">
          <cell r="A3267" t="str">
            <v>022</v>
          </cell>
          <cell r="B3267" t="str">
            <v>Areia média</v>
          </cell>
          <cell r="C3267" t="str">
            <v>m3</v>
          </cell>
          <cell r="D3267">
            <v>0.05</v>
          </cell>
          <cell r="E3267">
            <v>12</v>
          </cell>
          <cell r="F3267">
            <v>0.60000000000000009</v>
          </cell>
        </row>
        <row r="3268">
          <cell r="A3268" t="str">
            <v>694</v>
          </cell>
          <cell r="B3268" t="str">
            <v>Piso revelux 45x45 vermelho</v>
          </cell>
          <cell r="C3268" t="str">
            <v>m2</v>
          </cell>
          <cell r="D3268">
            <v>1.03</v>
          </cell>
          <cell r="E3268">
            <v>18.53</v>
          </cell>
          <cell r="F3268">
            <v>19.085900000000002</v>
          </cell>
        </row>
        <row r="3269">
          <cell r="A3269" t="str">
            <v>300</v>
          </cell>
          <cell r="B3269" t="str">
            <v>Servente</v>
          </cell>
          <cell r="C3269" t="str">
            <v>h</v>
          </cell>
          <cell r="D3269">
            <v>0.6</v>
          </cell>
          <cell r="E3269">
            <v>3.51</v>
          </cell>
          <cell r="F3269" t="str">
            <v xml:space="preserve"> </v>
          </cell>
          <cell r="G3269">
            <v>2.1059999999999999</v>
          </cell>
        </row>
        <row r="3270">
          <cell r="A3270" t="str">
            <v>254</v>
          </cell>
          <cell r="B3270" t="str">
            <v>Pedreiro</v>
          </cell>
          <cell r="C3270" t="str">
            <v>h</v>
          </cell>
          <cell r="D3270">
            <v>0.7</v>
          </cell>
          <cell r="E3270">
            <v>5.38</v>
          </cell>
          <cell r="F3270" t="str">
            <v xml:space="preserve"> </v>
          </cell>
          <cell r="G3270">
            <v>3.7659999999999996</v>
          </cell>
        </row>
        <row r="3271">
          <cell r="B3271" t="str">
            <v>Total sem BDI</v>
          </cell>
          <cell r="F3271">
            <v>23.857510000000005</v>
          </cell>
          <cell r="G3271">
            <v>5.8719999999999999</v>
          </cell>
          <cell r="H3271">
            <v>29.729510000000005</v>
          </cell>
        </row>
        <row r="3272">
          <cell r="B3272" t="str">
            <v>Total com BDI</v>
          </cell>
          <cell r="F3272">
            <v>31.01</v>
          </cell>
          <cell r="G3272">
            <v>7.63</v>
          </cell>
          <cell r="H3272">
            <v>38.64</v>
          </cell>
        </row>
        <row r="3274">
          <cell r="A3274" t="str">
            <v>14026</v>
          </cell>
          <cell r="B3274" t="str">
            <v>Piso Revelux Grafite 45x45 assentado em argamassa 1:3   4cm</v>
          </cell>
          <cell r="C3274" t="str">
            <v>m2</v>
          </cell>
          <cell r="F3274">
            <v>29.03</v>
          </cell>
          <cell r="G3274">
            <v>7.63</v>
          </cell>
          <cell r="H3274">
            <v>36.660000000000004</v>
          </cell>
        </row>
        <row r="3275">
          <cell r="A3275" t="str">
            <v>028</v>
          </cell>
          <cell r="B3275" t="str">
            <v>Betoneira 320 litros</v>
          </cell>
          <cell r="C3275" t="str">
            <v>h</v>
          </cell>
          <cell r="D3275">
            <v>1.2999999999999999E-2</v>
          </cell>
          <cell r="E3275">
            <v>0.77</v>
          </cell>
          <cell r="F3275">
            <v>1.001E-2</v>
          </cell>
        </row>
        <row r="3276">
          <cell r="A3276" t="str">
            <v>078</v>
          </cell>
          <cell r="B3276" t="str">
            <v>Cimento</v>
          </cell>
          <cell r="C3276" t="str">
            <v>kg</v>
          </cell>
          <cell r="D3276">
            <v>17.34</v>
          </cell>
          <cell r="E3276">
            <v>0.24</v>
          </cell>
          <cell r="F3276">
            <v>4.1616</v>
          </cell>
        </row>
        <row r="3277">
          <cell r="A3277" t="str">
            <v>022</v>
          </cell>
          <cell r="B3277" t="str">
            <v>Areia média</v>
          </cell>
          <cell r="C3277" t="str">
            <v>m3</v>
          </cell>
          <cell r="D3277">
            <v>0.05</v>
          </cell>
          <cell r="E3277">
            <v>12</v>
          </cell>
          <cell r="F3277">
            <v>0.60000000000000009</v>
          </cell>
        </row>
        <row r="3278">
          <cell r="A3278" t="str">
            <v>695</v>
          </cell>
          <cell r="B3278" t="str">
            <v>Piso revelux 45x45 grafite</v>
          </cell>
          <cell r="C3278" t="str">
            <v>m2</v>
          </cell>
          <cell r="D3278">
            <v>1.03</v>
          </cell>
          <cell r="E3278">
            <v>17.05</v>
          </cell>
          <cell r="F3278">
            <v>17.561500000000002</v>
          </cell>
        </row>
        <row r="3279">
          <cell r="A3279" t="str">
            <v>300</v>
          </cell>
          <cell r="B3279" t="str">
            <v>Servente</v>
          </cell>
          <cell r="C3279" t="str">
            <v>h</v>
          </cell>
          <cell r="D3279">
            <v>0.6</v>
          </cell>
          <cell r="E3279">
            <v>3.51</v>
          </cell>
          <cell r="F3279" t="str">
            <v xml:space="preserve"> </v>
          </cell>
          <cell r="G3279">
            <v>2.1059999999999999</v>
          </cell>
        </row>
        <row r="3280">
          <cell r="A3280" t="str">
            <v>254</v>
          </cell>
          <cell r="B3280" t="str">
            <v>Pedreiro</v>
          </cell>
          <cell r="C3280" t="str">
            <v>h</v>
          </cell>
          <cell r="D3280">
            <v>0.7</v>
          </cell>
          <cell r="E3280">
            <v>5.38</v>
          </cell>
          <cell r="F3280" t="str">
            <v xml:space="preserve"> </v>
          </cell>
          <cell r="G3280">
            <v>3.7659999999999996</v>
          </cell>
        </row>
        <row r="3281">
          <cell r="B3281" t="str">
            <v>Total sem BDI</v>
          </cell>
          <cell r="F3281">
            <v>22.333110000000005</v>
          </cell>
          <cell r="G3281">
            <v>5.8719999999999999</v>
          </cell>
          <cell r="H3281">
            <v>28.205110000000005</v>
          </cell>
        </row>
        <row r="3282">
          <cell r="B3282" t="str">
            <v>Total com BDI</v>
          </cell>
          <cell r="F3282">
            <v>29.03</v>
          </cell>
          <cell r="G3282">
            <v>7.63</v>
          </cell>
          <cell r="H3282">
            <v>36.660000000000004</v>
          </cell>
        </row>
        <row r="3284">
          <cell r="A3284" t="str">
            <v>14002</v>
          </cell>
          <cell r="B3284" t="str">
            <v>Muro em alvenaria de tijolos h=1,20 incluindo chapisco, Reboco e concreto</v>
          </cell>
          <cell r="C3284" t="str">
            <v>m</v>
          </cell>
          <cell r="F3284">
            <v>28.24</v>
          </cell>
          <cell r="G3284">
            <v>31.95</v>
          </cell>
          <cell r="H3284">
            <v>60.19</v>
          </cell>
        </row>
        <row r="3285">
          <cell r="A3285" t="str">
            <v>385</v>
          </cell>
          <cell r="B3285" t="str">
            <v>Vibrador 2HP</v>
          </cell>
          <cell r="C3285" t="str">
            <v>h</v>
          </cell>
          <cell r="D3285">
            <v>2.8799999999999999E-2</v>
          </cell>
          <cell r="E3285">
            <v>0.77</v>
          </cell>
          <cell r="F3285">
            <v>2.2176000000000001E-2</v>
          </cell>
        </row>
        <row r="3286">
          <cell r="A3286" t="str">
            <v>028</v>
          </cell>
          <cell r="B3286" t="str">
            <v>Betoneira 320 litros</v>
          </cell>
          <cell r="C3286" t="str">
            <v>h</v>
          </cell>
          <cell r="D3286">
            <v>6.9599999999999995E-2</v>
          </cell>
          <cell r="E3286">
            <v>0.77</v>
          </cell>
          <cell r="F3286">
            <v>5.3592000000000001E-2</v>
          </cell>
        </row>
        <row r="3287">
          <cell r="A3287" t="str">
            <v>332</v>
          </cell>
          <cell r="B3287" t="str">
            <v>Tijolo 6 furos médio</v>
          </cell>
          <cell r="C3287" t="str">
            <v>un</v>
          </cell>
          <cell r="D3287">
            <v>39.6</v>
          </cell>
          <cell r="E3287">
            <v>0.1</v>
          </cell>
          <cell r="F3287">
            <v>3.9600000000000004</v>
          </cell>
        </row>
        <row r="3288">
          <cell r="A3288" t="str">
            <v>473</v>
          </cell>
          <cell r="B3288" t="str">
            <v>Argamassa pré fabricada  (cal e areia)</v>
          </cell>
          <cell r="C3288" t="str">
            <v>m3</v>
          </cell>
          <cell r="D3288">
            <v>6.3839999999999994E-2</v>
          </cell>
          <cell r="E3288">
            <v>35</v>
          </cell>
          <cell r="F3288">
            <v>2.2343999999999999</v>
          </cell>
        </row>
        <row r="3289">
          <cell r="A3289" t="str">
            <v>022</v>
          </cell>
          <cell r="B3289" t="str">
            <v>Areia média</v>
          </cell>
          <cell r="C3289" t="str">
            <v>m3</v>
          </cell>
          <cell r="D3289">
            <v>5.6399999999999999E-2</v>
          </cell>
          <cell r="E3289">
            <v>12</v>
          </cell>
          <cell r="F3289">
            <v>0.67679999999999996</v>
          </cell>
        </row>
        <row r="3290">
          <cell r="A3290" t="str">
            <v>078</v>
          </cell>
          <cell r="B3290" t="str">
            <v>Cimento</v>
          </cell>
          <cell r="C3290" t="str">
            <v>kg</v>
          </cell>
          <cell r="D3290">
            <v>33.1905</v>
          </cell>
          <cell r="E3290">
            <v>0.24</v>
          </cell>
          <cell r="F3290">
            <v>7.9657200000000001</v>
          </cell>
        </row>
        <row r="3291">
          <cell r="A3291" t="str">
            <v>036</v>
          </cell>
          <cell r="B3291" t="str">
            <v>Brita 1</v>
          </cell>
          <cell r="C3291" t="str">
            <v>m3</v>
          </cell>
          <cell r="D3291">
            <v>5.0999999999999997E-2</v>
          </cell>
          <cell r="E3291">
            <v>30</v>
          </cell>
          <cell r="F3291">
            <v>1.5299999999999998</v>
          </cell>
        </row>
        <row r="3292">
          <cell r="A3292" t="str">
            <v>275</v>
          </cell>
          <cell r="B3292" t="str">
            <v>Prego 17x27</v>
          </cell>
          <cell r="C3292" t="str">
            <v>kg</v>
          </cell>
          <cell r="D3292">
            <v>7.1999999999999995E-2</v>
          </cell>
          <cell r="E3292">
            <v>2.09</v>
          </cell>
          <cell r="F3292">
            <v>0.15047999999999997</v>
          </cell>
        </row>
        <row r="3293">
          <cell r="A3293" t="str">
            <v>222</v>
          </cell>
          <cell r="B3293" t="str">
            <v>Madeira para caixaria    reapr. 3x</v>
          </cell>
          <cell r="C3293" t="str">
            <v>dz</v>
          </cell>
          <cell r="D3293">
            <v>0.03</v>
          </cell>
          <cell r="E3293">
            <v>25</v>
          </cell>
          <cell r="F3293">
            <v>0.75</v>
          </cell>
        </row>
        <row r="3294">
          <cell r="A3294" t="str">
            <v>010</v>
          </cell>
          <cell r="B3294" t="str">
            <v>Aço CA-60 4,2mm</v>
          </cell>
          <cell r="C3294" t="str">
            <v>kg</v>
          </cell>
          <cell r="D3294">
            <v>1.2</v>
          </cell>
          <cell r="E3294">
            <v>1.19</v>
          </cell>
          <cell r="F3294">
            <v>1.4279999999999999</v>
          </cell>
        </row>
        <row r="3295">
          <cell r="A3295" t="str">
            <v>004</v>
          </cell>
          <cell r="B3295" t="str">
            <v>Aço CA-50 1/4</v>
          </cell>
          <cell r="C3295" t="str">
            <v>kg</v>
          </cell>
          <cell r="D3295">
            <v>0.6</v>
          </cell>
          <cell r="E3295">
            <v>1.3</v>
          </cell>
          <cell r="F3295">
            <v>0.78</v>
          </cell>
        </row>
        <row r="3296">
          <cell r="A3296" t="str">
            <v>007</v>
          </cell>
          <cell r="B3296" t="str">
            <v>Aço CA-50 5/16</v>
          </cell>
          <cell r="C3296" t="str">
            <v>kg</v>
          </cell>
          <cell r="D3296">
            <v>0.9</v>
          </cell>
          <cell r="E3296">
            <v>1.17</v>
          </cell>
          <cell r="F3296">
            <v>1.0529999999999999</v>
          </cell>
        </row>
        <row r="3297">
          <cell r="A3297" t="str">
            <v>006</v>
          </cell>
          <cell r="B3297" t="str">
            <v>Aço CA-50 3/8</v>
          </cell>
          <cell r="C3297" t="str">
            <v>kg</v>
          </cell>
          <cell r="D3297">
            <v>0.9</v>
          </cell>
          <cell r="E3297">
            <v>1.05</v>
          </cell>
          <cell r="F3297">
            <v>0.94500000000000006</v>
          </cell>
        </row>
        <row r="3298">
          <cell r="A3298" t="str">
            <v>020</v>
          </cell>
          <cell r="B3298" t="str">
            <v>Arame recozido 18</v>
          </cell>
          <cell r="C3298" t="str">
            <v>kg</v>
          </cell>
          <cell r="D3298">
            <v>7.4999999999999997E-2</v>
          </cell>
          <cell r="E3298">
            <v>2.37</v>
          </cell>
          <cell r="F3298">
            <v>0.17774999999999999</v>
          </cell>
          <cell r="G3298" t="str">
            <v xml:space="preserve"> </v>
          </cell>
          <cell r="H3298" t="str">
            <v xml:space="preserve"> </v>
          </cell>
        </row>
        <row r="3299">
          <cell r="A3299" t="str">
            <v>070</v>
          </cell>
          <cell r="B3299" t="str">
            <v>Carpinteiro</v>
          </cell>
          <cell r="C3299" t="str">
            <v>h</v>
          </cell>
          <cell r="D3299">
            <v>0.15</v>
          </cell>
          <cell r="E3299">
            <v>5.38</v>
          </cell>
          <cell r="F3299" t="str">
            <v xml:space="preserve"> </v>
          </cell>
          <cell r="G3299">
            <v>0.80699999999999994</v>
          </cell>
        </row>
        <row r="3300">
          <cell r="A3300" t="str">
            <v>147</v>
          </cell>
          <cell r="B3300" t="str">
            <v>Ferreiro</v>
          </cell>
          <cell r="C3300" t="str">
            <v>h</v>
          </cell>
          <cell r="D3300">
            <v>0.28799999999999998</v>
          </cell>
          <cell r="E3300">
            <v>5.38</v>
          </cell>
          <cell r="F3300" t="str">
            <v xml:space="preserve"> </v>
          </cell>
          <cell r="G3300">
            <v>1.5494399999999999</v>
          </cell>
        </row>
        <row r="3301">
          <cell r="A3301" t="str">
            <v>254</v>
          </cell>
          <cell r="B3301" t="str">
            <v>Pedreiro</v>
          </cell>
          <cell r="C3301" t="str">
            <v>h</v>
          </cell>
          <cell r="D3301">
            <v>2.2770000000000001</v>
          </cell>
          <cell r="E3301">
            <v>5.38</v>
          </cell>
          <cell r="F3301" t="str">
            <v xml:space="preserve"> </v>
          </cell>
          <cell r="G3301">
            <v>12.250260000000001</v>
          </cell>
        </row>
        <row r="3302">
          <cell r="A3302" t="str">
            <v>300</v>
          </cell>
          <cell r="B3302" t="str">
            <v>Servente</v>
          </cell>
          <cell r="C3302" t="str">
            <v>h</v>
          </cell>
          <cell r="D3302">
            <v>2.84</v>
          </cell>
          <cell r="E3302">
            <v>3.51</v>
          </cell>
          <cell r="F3302" t="str">
            <v xml:space="preserve"> </v>
          </cell>
          <cell r="G3302">
            <v>9.968399999999999</v>
          </cell>
        </row>
        <row r="3303">
          <cell r="B3303" t="str">
            <v>Total sem BDI</v>
          </cell>
          <cell r="C3303" t="str">
            <v xml:space="preserve"> </v>
          </cell>
          <cell r="D3303" t="str">
            <v xml:space="preserve"> </v>
          </cell>
          <cell r="F3303">
            <v>21.726918000000005</v>
          </cell>
          <cell r="G3303">
            <v>24.575099999999999</v>
          </cell>
          <cell r="H3303">
            <v>46.302018000000004</v>
          </cell>
        </row>
        <row r="3304">
          <cell r="B3304" t="str">
            <v>Total com BDI</v>
          </cell>
          <cell r="F3304">
            <v>28.24</v>
          </cell>
          <cell r="G3304">
            <v>31.95</v>
          </cell>
          <cell r="H3304">
            <v>60.19</v>
          </cell>
        </row>
        <row r="3306">
          <cell r="A3306" t="str">
            <v>14027</v>
          </cell>
          <cell r="B3306" t="str">
            <v>Muro em alvenaria de tijolos h=1,50 incluindo chapisco, Reboco e concreto</v>
          </cell>
          <cell r="C3306" t="str">
            <v>m</v>
          </cell>
          <cell r="F3306">
            <v>36.57</v>
          </cell>
          <cell r="G3306">
            <v>40.340000000000003</v>
          </cell>
          <cell r="H3306">
            <v>76.91</v>
          </cell>
        </row>
        <row r="3307">
          <cell r="A3307" t="str">
            <v>385</v>
          </cell>
          <cell r="B3307" t="str">
            <v>Vibrador 2HP</v>
          </cell>
          <cell r="C3307" t="str">
            <v>h</v>
          </cell>
          <cell r="D3307">
            <v>3.8399999999999997E-2</v>
          </cell>
          <cell r="E3307">
            <v>0.77</v>
          </cell>
          <cell r="F3307">
            <v>2.9567999999999997E-2</v>
          </cell>
        </row>
        <row r="3308">
          <cell r="A3308" t="str">
            <v>028</v>
          </cell>
          <cell r="B3308" t="str">
            <v>Betoneira 320 litros</v>
          </cell>
          <cell r="C3308" t="str">
            <v>h</v>
          </cell>
          <cell r="D3308">
            <v>8.8800000000000004E-2</v>
          </cell>
          <cell r="E3308">
            <v>0.77</v>
          </cell>
          <cell r="F3308">
            <v>6.8376000000000006E-2</v>
          </cell>
        </row>
        <row r="3309">
          <cell r="A3309" t="str">
            <v>332</v>
          </cell>
          <cell r="B3309" t="str">
            <v>Tijolo 6 furos médio</v>
          </cell>
          <cell r="C3309" t="str">
            <v>un</v>
          </cell>
          <cell r="D3309">
            <v>49.5</v>
          </cell>
          <cell r="E3309">
            <v>0.1</v>
          </cell>
          <cell r="F3309">
            <v>4.95</v>
          </cell>
        </row>
        <row r="3310">
          <cell r="A3310" t="str">
            <v>473</v>
          </cell>
          <cell r="B3310" t="str">
            <v>Argamassa pré fabricada  (cal e areia)</v>
          </cell>
          <cell r="C3310" t="str">
            <v>m3</v>
          </cell>
          <cell r="D3310">
            <v>7.9049999999999995E-2</v>
          </cell>
          <cell r="E3310">
            <v>35</v>
          </cell>
          <cell r="F3310">
            <v>2.76675</v>
          </cell>
        </row>
        <row r="3311">
          <cell r="A3311" t="str">
            <v>022</v>
          </cell>
          <cell r="B3311" t="str">
            <v>Areia média</v>
          </cell>
          <cell r="C3311" t="str">
            <v>m3</v>
          </cell>
          <cell r="D3311">
            <v>7.3599999999999999E-2</v>
          </cell>
          <cell r="E3311">
            <v>12</v>
          </cell>
          <cell r="F3311">
            <v>0.88319999999999999</v>
          </cell>
        </row>
        <row r="3312">
          <cell r="A3312" t="str">
            <v>078</v>
          </cell>
          <cell r="B3312" t="str">
            <v>Cimento</v>
          </cell>
          <cell r="C3312" t="str">
            <v>kg</v>
          </cell>
          <cell r="D3312">
            <v>43.104500000000002</v>
          </cell>
          <cell r="E3312">
            <v>0.24</v>
          </cell>
          <cell r="F3312">
            <v>10.345079999999999</v>
          </cell>
        </row>
        <row r="3313">
          <cell r="A3313" t="str">
            <v>036</v>
          </cell>
          <cell r="B3313" t="str">
            <v>Brita 1</v>
          </cell>
          <cell r="C3313" t="str">
            <v>m3</v>
          </cell>
          <cell r="D3313">
            <v>6.8000000000000005E-2</v>
          </cell>
          <cell r="E3313">
            <v>30</v>
          </cell>
          <cell r="F3313">
            <v>2.04</v>
          </cell>
        </row>
        <row r="3314">
          <cell r="A3314" t="str">
            <v>275</v>
          </cell>
          <cell r="B3314" t="str">
            <v>Prego 17x27</v>
          </cell>
          <cell r="C3314" t="str">
            <v>kg</v>
          </cell>
          <cell r="D3314">
            <v>9.6000000000000002E-2</v>
          </cell>
          <cell r="E3314">
            <v>2.09</v>
          </cell>
          <cell r="F3314">
            <v>0.20063999999999999</v>
          </cell>
        </row>
        <row r="3315">
          <cell r="A3315" t="str">
            <v>222</v>
          </cell>
          <cell r="B3315" t="str">
            <v>Madeira para caixaria    reapr. 3x</v>
          </cell>
          <cell r="C3315" t="str">
            <v>dz</v>
          </cell>
          <cell r="D3315">
            <v>0.04</v>
          </cell>
          <cell r="E3315">
            <v>25</v>
          </cell>
          <cell r="F3315">
            <v>1</v>
          </cell>
        </row>
        <row r="3316">
          <cell r="A3316" t="str">
            <v>010</v>
          </cell>
          <cell r="B3316" t="str">
            <v>Aço CA-60 4,2mm</v>
          </cell>
          <cell r="C3316" t="str">
            <v>kg</v>
          </cell>
          <cell r="D3316">
            <v>1.6</v>
          </cell>
          <cell r="E3316">
            <v>1.19</v>
          </cell>
          <cell r="F3316">
            <v>1.9039999999999999</v>
          </cell>
        </row>
        <row r="3317">
          <cell r="A3317" t="str">
            <v>004</v>
          </cell>
          <cell r="B3317" t="str">
            <v>Aço CA-50 1/4</v>
          </cell>
          <cell r="C3317" t="str">
            <v>kg</v>
          </cell>
          <cell r="D3317">
            <v>0.8</v>
          </cell>
          <cell r="E3317">
            <v>1.3</v>
          </cell>
          <cell r="F3317">
            <v>1.04</v>
          </cell>
        </row>
        <row r="3318">
          <cell r="A3318" t="str">
            <v>007</v>
          </cell>
          <cell r="B3318" t="str">
            <v>Aço CA-50 5/16</v>
          </cell>
          <cell r="C3318" t="str">
            <v>kg</v>
          </cell>
          <cell r="D3318">
            <v>1.2</v>
          </cell>
          <cell r="E3318">
            <v>1.17</v>
          </cell>
          <cell r="F3318">
            <v>1.4039999999999999</v>
          </cell>
        </row>
        <row r="3319">
          <cell r="A3319" t="str">
            <v>006</v>
          </cell>
          <cell r="B3319" t="str">
            <v>Aço CA-50 3/8</v>
          </cell>
          <cell r="C3319" t="str">
            <v>kg</v>
          </cell>
          <cell r="D3319">
            <v>1.2</v>
          </cell>
          <cell r="E3319">
            <v>1.05</v>
          </cell>
          <cell r="F3319">
            <v>1.26</v>
          </cell>
        </row>
        <row r="3320">
          <cell r="A3320" t="str">
            <v>020</v>
          </cell>
          <cell r="B3320" t="str">
            <v>Arame recozido 18</v>
          </cell>
          <cell r="C3320" t="str">
            <v>kg</v>
          </cell>
          <cell r="D3320">
            <v>0.1</v>
          </cell>
          <cell r="E3320">
            <v>2.37</v>
          </cell>
          <cell r="F3320">
            <v>0.23700000000000002</v>
          </cell>
          <cell r="G3320" t="str">
            <v xml:space="preserve"> </v>
          </cell>
          <cell r="H3320" t="str">
            <v xml:space="preserve"> </v>
          </cell>
        </row>
        <row r="3321">
          <cell r="A3321" t="str">
            <v>070</v>
          </cell>
          <cell r="B3321" t="str">
            <v>Carpinteiro</v>
          </cell>
          <cell r="C3321" t="str">
            <v>h</v>
          </cell>
          <cell r="D3321">
            <v>0.2</v>
          </cell>
          <cell r="E3321">
            <v>5.38</v>
          </cell>
          <cell r="F3321" t="str">
            <v xml:space="preserve"> </v>
          </cell>
          <cell r="G3321">
            <v>1.0760000000000001</v>
          </cell>
        </row>
        <row r="3322">
          <cell r="A3322" t="str">
            <v>147</v>
          </cell>
          <cell r="B3322" t="str">
            <v>Ferreiro</v>
          </cell>
          <cell r="C3322" t="str">
            <v>h</v>
          </cell>
          <cell r="D3322">
            <v>0.38400000000000001</v>
          </cell>
          <cell r="E3322">
            <v>5.38</v>
          </cell>
          <cell r="F3322" t="str">
            <v xml:space="preserve"> </v>
          </cell>
          <cell r="G3322">
            <v>2.0659200000000002</v>
          </cell>
        </row>
        <row r="3323">
          <cell r="A3323" t="str">
            <v>254</v>
          </cell>
          <cell r="B3323" t="str">
            <v>Pedreiro</v>
          </cell>
          <cell r="C3323" t="str">
            <v>h</v>
          </cell>
          <cell r="D3323">
            <v>2.835</v>
          </cell>
          <cell r="E3323">
            <v>5.38</v>
          </cell>
          <cell r="F3323" t="str">
            <v xml:space="preserve"> </v>
          </cell>
          <cell r="G3323">
            <v>15.2523</v>
          </cell>
        </row>
        <row r="3324">
          <cell r="A3324" t="str">
            <v>300</v>
          </cell>
          <cell r="B3324" t="str">
            <v>Servente</v>
          </cell>
          <cell r="C3324" t="str">
            <v>h</v>
          </cell>
          <cell r="D3324">
            <v>3.6</v>
          </cell>
          <cell r="E3324">
            <v>3.51</v>
          </cell>
          <cell r="F3324" t="str">
            <v xml:space="preserve"> </v>
          </cell>
          <cell r="G3324">
            <v>12.635999999999999</v>
          </cell>
        </row>
        <row r="3325">
          <cell r="B3325" t="str">
            <v>Total sem BDI</v>
          </cell>
          <cell r="C3325" t="str">
            <v xml:space="preserve"> </v>
          </cell>
          <cell r="D3325" t="str">
            <v xml:space="preserve"> </v>
          </cell>
          <cell r="F3325">
            <v>28.128613999999999</v>
          </cell>
          <cell r="G3325">
            <v>31.03022</v>
          </cell>
          <cell r="H3325">
            <v>59.158833999999999</v>
          </cell>
        </row>
        <row r="3326">
          <cell r="B3326" t="str">
            <v>Total com BDI</v>
          </cell>
          <cell r="F3326">
            <v>36.57</v>
          </cell>
          <cell r="G3326">
            <v>40.340000000000003</v>
          </cell>
          <cell r="H3326">
            <v>76.91</v>
          </cell>
        </row>
        <row r="3328">
          <cell r="A3328" t="str">
            <v>14028</v>
          </cell>
          <cell r="B3328" t="str">
            <v>Muro em alvenaria de tijolos incluindo chapisco, Reboco e concreto</v>
          </cell>
          <cell r="C3328" t="str">
            <v>m2</v>
          </cell>
          <cell r="F3328">
            <v>26.22</v>
          </cell>
          <cell r="G3328">
            <v>27.98</v>
          </cell>
          <cell r="H3328">
            <v>54.2</v>
          </cell>
        </row>
        <row r="3329">
          <cell r="A3329" t="str">
            <v>385</v>
          </cell>
          <cell r="B3329" t="str">
            <v>Vibrador 2HP</v>
          </cell>
          <cell r="C3329" t="str">
            <v>h</v>
          </cell>
          <cell r="D3329">
            <v>2.8799999999999999E-2</v>
          </cell>
          <cell r="E3329">
            <v>0.77</v>
          </cell>
          <cell r="F3329">
            <v>2.2176000000000001E-2</v>
          </cell>
        </row>
        <row r="3330">
          <cell r="A3330" t="str">
            <v>028</v>
          </cell>
          <cell r="B3330" t="str">
            <v>Betoneira 320 litros</v>
          </cell>
          <cell r="C3330" t="str">
            <v>h</v>
          </cell>
          <cell r="D3330">
            <v>6.3200000000000006E-2</v>
          </cell>
          <cell r="E3330">
            <v>0.77</v>
          </cell>
          <cell r="F3330">
            <v>4.8664000000000006E-2</v>
          </cell>
        </row>
        <row r="3331">
          <cell r="A3331" t="str">
            <v>332</v>
          </cell>
          <cell r="B3331" t="str">
            <v>Tijolo 6 furos médio</v>
          </cell>
          <cell r="C3331" t="str">
            <v>un</v>
          </cell>
          <cell r="D3331">
            <v>33</v>
          </cell>
          <cell r="E3331">
            <v>0.1</v>
          </cell>
          <cell r="F3331">
            <v>3.3000000000000003</v>
          </cell>
        </row>
        <row r="3332">
          <cell r="A3332" t="str">
            <v>473</v>
          </cell>
          <cell r="B3332" t="str">
            <v>Argamassa pré fabricada  (cal e areia)</v>
          </cell>
          <cell r="C3332" t="str">
            <v>m3</v>
          </cell>
          <cell r="D3332">
            <v>5.3699999999999998E-2</v>
          </cell>
          <cell r="E3332">
            <v>35</v>
          </cell>
          <cell r="F3332">
            <v>1.8794999999999999</v>
          </cell>
        </row>
        <row r="3333">
          <cell r="A3333" t="str">
            <v>022</v>
          </cell>
          <cell r="B3333" t="str">
            <v>Areia média</v>
          </cell>
          <cell r="C3333" t="str">
            <v>m3</v>
          </cell>
          <cell r="D3333">
            <v>5.3199999999999997E-2</v>
          </cell>
          <cell r="E3333">
            <v>12</v>
          </cell>
          <cell r="F3333">
            <v>0.63839999999999997</v>
          </cell>
        </row>
        <row r="3334">
          <cell r="A3334" t="str">
            <v>078</v>
          </cell>
          <cell r="B3334" t="str">
            <v>Cimento</v>
          </cell>
          <cell r="C3334" t="str">
            <v>kg</v>
          </cell>
          <cell r="D3334">
            <v>31.1145</v>
          </cell>
          <cell r="E3334">
            <v>0.24</v>
          </cell>
          <cell r="F3334">
            <v>7.4674799999999992</v>
          </cell>
        </row>
        <row r="3335">
          <cell r="A3335" t="str">
            <v>036</v>
          </cell>
          <cell r="B3335" t="str">
            <v>Brita 1</v>
          </cell>
          <cell r="C3335" t="str">
            <v>m3</v>
          </cell>
          <cell r="D3335">
            <v>5.0999999999999997E-2</v>
          </cell>
          <cell r="E3335">
            <v>30</v>
          </cell>
          <cell r="F3335">
            <v>1.5299999999999998</v>
          </cell>
        </row>
        <row r="3336">
          <cell r="A3336" t="str">
            <v>275</v>
          </cell>
          <cell r="B3336" t="str">
            <v>Prego 17x27</v>
          </cell>
          <cell r="C3336" t="str">
            <v>kg</v>
          </cell>
          <cell r="D3336">
            <v>7.1999999999999995E-2</v>
          </cell>
          <cell r="E3336">
            <v>2.09</v>
          </cell>
          <cell r="F3336">
            <v>0.15047999999999997</v>
          </cell>
        </row>
        <row r="3337">
          <cell r="A3337" t="str">
            <v>222</v>
          </cell>
          <cell r="B3337" t="str">
            <v>Madeira para caixaria    reapr. 3x</v>
          </cell>
          <cell r="C3337" t="str">
            <v>dz</v>
          </cell>
          <cell r="D3337">
            <v>0.03</v>
          </cell>
          <cell r="E3337">
            <v>25</v>
          </cell>
          <cell r="F3337">
            <v>0.75</v>
          </cell>
        </row>
        <row r="3338">
          <cell r="A3338" t="str">
            <v>010</v>
          </cell>
          <cell r="B3338" t="str">
            <v>Aço CA-60 4,2mm</v>
          </cell>
          <cell r="C3338" t="str">
            <v>kg</v>
          </cell>
          <cell r="D3338">
            <v>1.2</v>
          </cell>
          <cell r="E3338">
            <v>1.19</v>
          </cell>
          <cell r="F3338">
            <v>1.4279999999999999</v>
          </cell>
        </row>
        <row r="3339">
          <cell r="A3339" t="str">
            <v>004</v>
          </cell>
          <cell r="B3339" t="str">
            <v>Aço CA-50 1/4</v>
          </cell>
          <cell r="C3339" t="str">
            <v>kg</v>
          </cell>
          <cell r="D3339">
            <v>0.6</v>
          </cell>
          <cell r="E3339">
            <v>1.3</v>
          </cell>
          <cell r="F3339">
            <v>0.78</v>
          </cell>
        </row>
        <row r="3340">
          <cell r="A3340" t="str">
            <v>007</v>
          </cell>
          <cell r="B3340" t="str">
            <v>Aço CA-50 5/16</v>
          </cell>
          <cell r="C3340" t="str">
            <v>kg</v>
          </cell>
          <cell r="D3340">
            <v>0.9</v>
          </cell>
          <cell r="E3340">
            <v>1.17</v>
          </cell>
          <cell r="F3340">
            <v>1.0529999999999999</v>
          </cell>
        </row>
        <row r="3341">
          <cell r="A3341" t="str">
            <v>006</v>
          </cell>
          <cell r="B3341" t="str">
            <v>Aço CA-50 3/8</v>
          </cell>
          <cell r="C3341" t="str">
            <v>kg</v>
          </cell>
          <cell r="D3341">
            <v>0.9</v>
          </cell>
          <cell r="E3341">
            <v>1.05</v>
          </cell>
          <cell r="F3341">
            <v>0.94500000000000006</v>
          </cell>
        </row>
        <row r="3342">
          <cell r="A3342" t="str">
            <v>020</v>
          </cell>
          <cell r="B3342" t="str">
            <v>Arame recozido 18</v>
          </cell>
          <cell r="C3342" t="str">
            <v>kg</v>
          </cell>
          <cell r="D3342">
            <v>7.4999999999999997E-2</v>
          </cell>
          <cell r="E3342">
            <v>2.37</v>
          </cell>
          <cell r="F3342">
            <v>0.17774999999999999</v>
          </cell>
          <cell r="G3342" t="str">
            <v xml:space="preserve"> </v>
          </cell>
          <cell r="H3342" t="str">
            <v xml:space="preserve"> </v>
          </cell>
        </row>
        <row r="3343">
          <cell r="A3343" t="str">
            <v>070</v>
          </cell>
          <cell r="B3343" t="str">
            <v>Carpinteiro</v>
          </cell>
          <cell r="C3343" t="str">
            <v>h</v>
          </cell>
          <cell r="D3343">
            <v>0.15</v>
          </cell>
          <cell r="E3343">
            <v>5.38</v>
          </cell>
          <cell r="F3343" t="str">
            <v xml:space="preserve"> </v>
          </cell>
          <cell r="G3343">
            <v>0.80699999999999994</v>
          </cell>
        </row>
        <row r="3344">
          <cell r="A3344" t="str">
            <v>147</v>
          </cell>
          <cell r="B3344" t="str">
            <v>Ferreiro</v>
          </cell>
          <cell r="C3344" t="str">
            <v>h</v>
          </cell>
          <cell r="D3344">
            <v>0.28799999999999998</v>
          </cell>
          <cell r="E3344">
            <v>5.38</v>
          </cell>
          <cell r="F3344" t="str">
            <v xml:space="preserve"> </v>
          </cell>
          <cell r="G3344">
            <v>1.5494399999999999</v>
          </cell>
        </row>
        <row r="3345">
          <cell r="A3345" t="str">
            <v>254</v>
          </cell>
          <cell r="B3345" t="str">
            <v>Pedreiro</v>
          </cell>
          <cell r="C3345" t="str">
            <v>h</v>
          </cell>
          <cell r="D3345">
            <v>1.925</v>
          </cell>
          <cell r="E3345">
            <v>5.38</v>
          </cell>
          <cell r="F3345" t="str">
            <v xml:space="preserve"> </v>
          </cell>
          <cell r="G3345">
            <v>10.3565</v>
          </cell>
        </row>
        <row r="3346">
          <cell r="A3346" t="str">
            <v>300</v>
          </cell>
          <cell r="B3346" t="str">
            <v>Servente</v>
          </cell>
          <cell r="C3346" t="str">
            <v>h</v>
          </cell>
          <cell r="D3346">
            <v>2.5099999999999998</v>
          </cell>
          <cell r="E3346">
            <v>3.51</v>
          </cell>
          <cell r="F3346" t="str">
            <v xml:space="preserve"> </v>
          </cell>
          <cell r="G3346">
            <v>8.8100999999999985</v>
          </cell>
        </row>
        <row r="3347">
          <cell r="B3347" t="str">
            <v>Total sem BDI</v>
          </cell>
          <cell r="C3347" t="str">
            <v xml:space="preserve"> </v>
          </cell>
          <cell r="D3347" t="str">
            <v xml:space="preserve"> </v>
          </cell>
          <cell r="F3347">
            <v>20.170450000000002</v>
          </cell>
          <cell r="G3347">
            <v>21.523039999999998</v>
          </cell>
          <cell r="H3347">
            <v>41.693489999999997</v>
          </cell>
        </row>
        <row r="3348">
          <cell r="B3348" t="str">
            <v>Total com BDI</v>
          </cell>
          <cell r="F3348">
            <v>26.22</v>
          </cell>
          <cell r="G3348">
            <v>27.98</v>
          </cell>
          <cell r="H3348">
            <v>54.2</v>
          </cell>
        </row>
        <row r="3350">
          <cell r="A3350" t="str">
            <v>14012</v>
          </cell>
          <cell r="B3350" t="str">
            <v>Muro em alvenaria de tijolos incluindo chapisco, Reboco, concreto e pintura</v>
          </cell>
          <cell r="C3350" t="str">
            <v>m2</v>
          </cell>
          <cell r="F3350">
            <v>30.88</v>
          </cell>
          <cell r="G3350">
            <v>36.76</v>
          </cell>
          <cell r="H3350">
            <v>67.64</v>
          </cell>
        </row>
        <row r="3351">
          <cell r="A3351" t="str">
            <v>385</v>
          </cell>
          <cell r="B3351" t="str">
            <v>Vibrador 2HP</v>
          </cell>
          <cell r="C3351" t="str">
            <v>h</v>
          </cell>
          <cell r="D3351">
            <v>2.8799999999999999E-2</v>
          </cell>
          <cell r="E3351">
            <v>0.77</v>
          </cell>
          <cell r="F3351">
            <v>2.2176000000000001E-2</v>
          </cell>
        </row>
        <row r="3352">
          <cell r="A3352" t="str">
            <v>028</v>
          </cell>
          <cell r="B3352" t="str">
            <v>Betoneira 320 litros</v>
          </cell>
          <cell r="C3352" t="str">
            <v>h</v>
          </cell>
          <cell r="D3352">
            <v>6.3200000000000006E-2</v>
          </cell>
          <cell r="E3352">
            <v>0.77</v>
          </cell>
          <cell r="F3352">
            <v>4.8664000000000006E-2</v>
          </cell>
        </row>
        <row r="3353">
          <cell r="A3353" t="str">
            <v>332</v>
          </cell>
          <cell r="B3353" t="str">
            <v>Tijolo 6 furos médio</v>
          </cell>
          <cell r="C3353" t="str">
            <v>un</v>
          </cell>
          <cell r="D3353">
            <v>33</v>
          </cell>
          <cell r="E3353">
            <v>0.1</v>
          </cell>
          <cell r="F3353">
            <v>3.3000000000000003</v>
          </cell>
        </row>
        <row r="3354">
          <cell r="A3354" t="str">
            <v>473</v>
          </cell>
          <cell r="B3354" t="str">
            <v>Argamassa pré fabricada  (cal e areia)</v>
          </cell>
          <cell r="C3354" t="str">
            <v>m3</v>
          </cell>
          <cell r="D3354">
            <v>5.3699999999999998E-2</v>
          </cell>
          <cell r="E3354">
            <v>35</v>
          </cell>
          <cell r="F3354">
            <v>1.8794999999999999</v>
          </cell>
        </row>
        <row r="3355">
          <cell r="A3355" t="str">
            <v>022</v>
          </cell>
          <cell r="B3355" t="str">
            <v>Areia média</v>
          </cell>
          <cell r="C3355" t="str">
            <v>m3</v>
          </cell>
          <cell r="D3355">
            <v>5.3199999999999997E-2</v>
          </cell>
          <cell r="E3355">
            <v>12</v>
          </cell>
          <cell r="F3355">
            <v>0.63839999999999997</v>
          </cell>
        </row>
        <row r="3356">
          <cell r="A3356" t="str">
            <v>078</v>
          </cell>
          <cell r="B3356" t="str">
            <v>Cimento</v>
          </cell>
          <cell r="C3356" t="str">
            <v>kg</v>
          </cell>
          <cell r="D3356">
            <v>31.1145</v>
          </cell>
          <cell r="E3356">
            <v>0.24</v>
          </cell>
          <cell r="F3356">
            <v>7.4674799999999992</v>
          </cell>
        </row>
        <row r="3357">
          <cell r="A3357" t="str">
            <v>036</v>
          </cell>
          <cell r="B3357" t="str">
            <v>Brita 1</v>
          </cell>
          <cell r="C3357" t="str">
            <v>m3</v>
          </cell>
          <cell r="D3357">
            <v>5.0999999999999997E-2</v>
          </cell>
          <cell r="E3357">
            <v>30</v>
          </cell>
          <cell r="F3357">
            <v>1.5299999999999998</v>
          </cell>
        </row>
        <row r="3358">
          <cell r="A3358" t="str">
            <v>275</v>
          </cell>
          <cell r="B3358" t="str">
            <v>Prego 17x27</v>
          </cell>
          <cell r="C3358" t="str">
            <v>kg</v>
          </cell>
          <cell r="D3358">
            <v>7.1999999999999995E-2</v>
          </cell>
          <cell r="E3358">
            <v>2.09</v>
          </cell>
          <cell r="F3358">
            <v>0.15047999999999997</v>
          </cell>
        </row>
        <row r="3359">
          <cell r="A3359" t="str">
            <v>222</v>
          </cell>
          <cell r="B3359" t="str">
            <v>Madeira para caixaria    reapr. 3x</v>
          </cell>
          <cell r="C3359" t="str">
            <v>dz</v>
          </cell>
          <cell r="D3359">
            <v>0.03</v>
          </cell>
          <cell r="E3359">
            <v>25</v>
          </cell>
          <cell r="F3359">
            <v>0.75</v>
          </cell>
        </row>
        <row r="3360">
          <cell r="A3360" t="str">
            <v>010</v>
          </cell>
          <cell r="B3360" t="str">
            <v>Aço CA-60 4,2mm</v>
          </cell>
          <cell r="C3360" t="str">
            <v>kg</v>
          </cell>
          <cell r="D3360">
            <v>1.2</v>
          </cell>
          <cell r="E3360">
            <v>1.19</v>
          </cell>
          <cell r="F3360">
            <v>1.4279999999999999</v>
          </cell>
        </row>
        <row r="3361">
          <cell r="A3361" t="str">
            <v>004</v>
          </cell>
          <cell r="B3361" t="str">
            <v>Aço CA-50 1/4</v>
          </cell>
          <cell r="C3361" t="str">
            <v>kg</v>
          </cell>
          <cell r="D3361">
            <v>0.6</v>
          </cell>
          <cell r="E3361">
            <v>1.3</v>
          </cell>
          <cell r="F3361">
            <v>0.78</v>
          </cell>
        </row>
        <row r="3362">
          <cell r="A3362" t="str">
            <v>007</v>
          </cell>
          <cell r="B3362" t="str">
            <v>Aço CA-50 5/16</v>
          </cell>
          <cell r="C3362" t="str">
            <v>kg</v>
          </cell>
          <cell r="D3362">
            <v>0.9</v>
          </cell>
          <cell r="E3362">
            <v>1.17</v>
          </cell>
          <cell r="F3362">
            <v>1.0529999999999999</v>
          </cell>
        </row>
        <row r="3363">
          <cell r="A3363" t="str">
            <v>006</v>
          </cell>
          <cell r="B3363" t="str">
            <v>Aço CA-50 3/8</v>
          </cell>
          <cell r="C3363" t="str">
            <v>kg</v>
          </cell>
          <cell r="D3363">
            <v>0.9</v>
          </cell>
          <cell r="E3363">
            <v>1.05</v>
          </cell>
          <cell r="F3363">
            <v>0.94500000000000006</v>
          </cell>
        </row>
        <row r="3364">
          <cell r="A3364" t="str">
            <v>020</v>
          </cell>
          <cell r="B3364" t="str">
            <v>Arame recozido 18</v>
          </cell>
          <cell r="C3364" t="str">
            <v>kg</v>
          </cell>
          <cell r="D3364">
            <v>7.4999999999999997E-2</v>
          </cell>
          <cell r="E3364">
            <v>2.37</v>
          </cell>
          <cell r="F3364">
            <v>0.17774999999999999</v>
          </cell>
          <cell r="G3364" t="str">
            <v xml:space="preserve"> </v>
          </cell>
          <cell r="H3364" t="str">
            <v xml:space="preserve"> </v>
          </cell>
        </row>
        <row r="3365">
          <cell r="A3365" t="str">
            <v>340</v>
          </cell>
          <cell r="B3365" t="str">
            <v>Tinta PVA</v>
          </cell>
          <cell r="C3365" t="str">
            <v>li</v>
          </cell>
          <cell r="D3365">
            <v>0.51600000000000001</v>
          </cell>
          <cell r="E3365">
            <v>5.27</v>
          </cell>
          <cell r="F3365">
            <v>2.7193199999999997</v>
          </cell>
          <cell r="G3365" t="str">
            <v xml:space="preserve"> </v>
          </cell>
          <cell r="H3365" t="str">
            <v xml:space="preserve"> </v>
          </cell>
        </row>
        <row r="3366">
          <cell r="A3366" t="str">
            <v>298</v>
          </cell>
          <cell r="B3366" t="str">
            <v>Selador acrílico</v>
          </cell>
          <cell r="C3366" t="str">
            <v>li</v>
          </cell>
          <cell r="D3366">
            <v>0.30099999999999999</v>
          </cell>
          <cell r="E3366">
            <v>2.87</v>
          </cell>
          <cell r="F3366">
            <v>0.86387000000000003</v>
          </cell>
          <cell r="G3366" t="str">
            <v xml:space="preserve"> </v>
          </cell>
          <cell r="H3366" t="str">
            <v xml:space="preserve"> </v>
          </cell>
        </row>
        <row r="3367">
          <cell r="A3367" t="str">
            <v>070</v>
          </cell>
          <cell r="B3367" t="str">
            <v>Carpinteiro</v>
          </cell>
          <cell r="C3367" t="str">
            <v>h</v>
          </cell>
          <cell r="D3367">
            <v>0.15</v>
          </cell>
          <cell r="E3367">
            <v>5.38</v>
          </cell>
          <cell r="F3367" t="str">
            <v xml:space="preserve"> </v>
          </cell>
          <cell r="G3367">
            <v>0.80699999999999994</v>
          </cell>
        </row>
        <row r="3368">
          <cell r="A3368" t="str">
            <v>147</v>
          </cell>
          <cell r="B3368" t="str">
            <v>Ferreiro</v>
          </cell>
          <cell r="C3368" t="str">
            <v>h</v>
          </cell>
          <cell r="D3368">
            <v>0.28799999999999998</v>
          </cell>
          <cell r="E3368">
            <v>5.38</v>
          </cell>
          <cell r="F3368" t="str">
            <v xml:space="preserve"> </v>
          </cell>
          <cell r="G3368">
            <v>1.5494399999999999</v>
          </cell>
        </row>
        <row r="3369">
          <cell r="A3369" t="str">
            <v>257</v>
          </cell>
          <cell r="B3369" t="str">
            <v>Pintor</v>
          </cell>
          <cell r="C3369" t="str">
            <v>h</v>
          </cell>
          <cell r="D3369">
            <v>0.86</v>
          </cell>
          <cell r="E3369">
            <v>5.38</v>
          </cell>
          <cell r="G3369">
            <v>4.6268000000000002</v>
          </cell>
        </row>
        <row r="3370">
          <cell r="A3370" t="str">
            <v>254</v>
          </cell>
          <cell r="B3370" t="str">
            <v>Pedreiro</v>
          </cell>
          <cell r="C3370" t="str">
            <v>h</v>
          </cell>
          <cell r="D3370">
            <v>1.925</v>
          </cell>
          <cell r="E3370">
            <v>5.38</v>
          </cell>
          <cell r="F3370" t="str">
            <v xml:space="preserve"> </v>
          </cell>
          <cell r="G3370">
            <v>10.3565</v>
          </cell>
        </row>
        <row r="3371">
          <cell r="A3371" t="str">
            <v>300</v>
          </cell>
          <cell r="B3371" t="str">
            <v>Servente</v>
          </cell>
          <cell r="C3371" t="str">
            <v>h</v>
          </cell>
          <cell r="D3371">
            <v>3.1150000000000002</v>
          </cell>
          <cell r="E3371">
            <v>3.51</v>
          </cell>
          <cell r="F3371" t="str">
            <v xml:space="preserve"> </v>
          </cell>
          <cell r="G3371">
            <v>10.93365</v>
          </cell>
        </row>
        <row r="3372">
          <cell r="B3372" t="str">
            <v>Total sem BDI</v>
          </cell>
          <cell r="C3372" t="str">
            <v xml:space="preserve"> </v>
          </cell>
          <cell r="D3372" t="str">
            <v xml:space="preserve"> </v>
          </cell>
          <cell r="F3372">
            <v>23.753640000000001</v>
          </cell>
          <cell r="G3372">
            <v>28.273389999999999</v>
          </cell>
          <cell r="H3372">
            <v>52.027029999999996</v>
          </cell>
        </row>
        <row r="3373">
          <cell r="B3373" t="str">
            <v>Total com BDI</v>
          </cell>
          <cell r="F3373">
            <v>30.88</v>
          </cell>
          <cell r="G3373">
            <v>36.76</v>
          </cell>
          <cell r="H3373">
            <v>67.64</v>
          </cell>
        </row>
        <row r="3375">
          <cell r="A3375" t="str">
            <v>14013</v>
          </cell>
          <cell r="B3375" t="str">
            <v>Muro em alvenaria de tijolos incluindo chapisco e concreto.</v>
          </cell>
          <cell r="C3375" t="str">
            <v>m2</v>
          </cell>
          <cell r="F3375">
            <v>22.73</v>
          </cell>
          <cell r="G3375">
            <v>16.350000000000001</v>
          </cell>
          <cell r="H3375">
            <v>39.08</v>
          </cell>
        </row>
        <row r="3376">
          <cell r="A3376" t="str">
            <v>385</v>
          </cell>
          <cell r="B3376" t="str">
            <v>Vibrador 2HP</v>
          </cell>
          <cell r="C3376" t="str">
            <v>h</v>
          </cell>
          <cell r="D3376">
            <v>2.8799999999999999E-2</v>
          </cell>
          <cell r="E3376">
            <v>0.77</v>
          </cell>
          <cell r="F3376">
            <v>2.2176000000000001E-2</v>
          </cell>
        </row>
        <row r="3377">
          <cell r="A3377" t="str">
            <v>028</v>
          </cell>
          <cell r="B3377" t="str">
            <v>Betoneira 320 litros</v>
          </cell>
          <cell r="C3377" t="str">
            <v>h</v>
          </cell>
          <cell r="D3377">
            <v>2.8799999999999999E-2</v>
          </cell>
          <cell r="E3377">
            <v>0.77</v>
          </cell>
          <cell r="F3377">
            <v>2.2176000000000001E-2</v>
          </cell>
        </row>
        <row r="3378">
          <cell r="A3378" t="str">
            <v>332</v>
          </cell>
          <cell r="B3378" t="str">
            <v>Tijolo 6 furos médio</v>
          </cell>
          <cell r="C3378" t="str">
            <v>un</v>
          </cell>
          <cell r="D3378">
            <v>33</v>
          </cell>
          <cell r="E3378">
            <v>0.1</v>
          </cell>
          <cell r="F3378">
            <v>3.3000000000000003</v>
          </cell>
        </row>
        <row r="3379">
          <cell r="A3379" t="str">
            <v>473</v>
          </cell>
          <cell r="B3379" t="str">
            <v>Argamassa pré fabricada  (cal e areia)</v>
          </cell>
          <cell r="C3379" t="str">
            <v>m3</v>
          </cell>
          <cell r="D3379">
            <v>1.0699999999999999E-2</v>
          </cell>
          <cell r="E3379">
            <v>35</v>
          </cell>
          <cell r="F3379">
            <v>0.3745</v>
          </cell>
        </row>
        <row r="3380">
          <cell r="A3380" t="str">
            <v>022</v>
          </cell>
          <cell r="B3380" t="str">
            <v>Areia média</v>
          </cell>
          <cell r="C3380" t="str">
            <v>m3</v>
          </cell>
          <cell r="D3380">
            <v>5.3199999999999997E-2</v>
          </cell>
          <cell r="E3380">
            <v>12</v>
          </cell>
          <cell r="F3380">
            <v>0.63839999999999997</v>
          </cell>
        </row>
        <row r="3381">
          <cell r="A3381" t="str">
            <v>078</v>
          </cell>
          <cell r="B3381" t="str">
            <v>Cimento</v>
          </cell>
          <cell r="C3381" t="str">
            <v>kg</v>
          </cell>
          <cell r="D3381">
            <v>26.32</v>
          </cell>
          <cell r="E3381">
            <v>0.24</v>
          </cell>
          <cell r="F3381">
            <v>6.3167999999999997</v>
          </cell>
        </row>
        <row r="3382">
          <cell r="A3382" t="str">
            <v>036</v>
          </cell>
          <cell r="B3382" t="str">
            <v>Brita 1</v>
          </cell>
          <cell r="C3382" t="str">
            <v>m3</v>
          </cell>
          <cell r="D3382">
            <v>5.0999999999999997E-2</v>
          </cell>
          <cell r="E3382">
            <v>30</v>
          </cell>
          <cell r="F3382">
            <v>1.5299999999999998</v>
          </cell>
        </row>
        <row r="3383">
          <cell r="A3383" t="str">
            <v>275</v>
          </cell>
          <cell r="B3383" t="str">
            <v>Prego 17x27</v>
          </cell>
          <cell r="C3383" t="str">
            <v>kg</v>
          </cell>
          <cell r="D3383">
            <v>7.1999999999999995E-2</v>
          </cell>
          <cell r="E3383">
            <v>2.09</v>
          </cell>
          <cell r="F3383">
            <v>0.15047999999999997</v>
          </cell>
        </row>
        <row r="3384">
          <cell r="A3384" t="str">
            <v>222</v>
          </cell>
          <cell r="B3384" t="str">
            <v>Madeira para caixaria    reapr. 3x</v>
          </cell>
          <cell r="C3384" t="str">
            <v>dz</v>
          </cell>
          <cell r="D3384">
            <v>0.03</v>
          </cell>
          <cell r="E3384">
            <v>25</v>
          </cell>
          <cell r="F3384">
            <v>0.75</v>
          </cell>
        </row>
        <row r="3385">
          <cell r="A3385" t="str">
            <v>010</v>
          </cell>
          <cell r="B3385" t="str">
            <v>Aço CA-60 4,2mm</v>
          </cell>
          <cell r="C3385" t="str">
            <v>kg</v>
          </cell>
          <cell r="D3385">
            <v>1.2</v>
          </cell>
          <cell r="E3385">
            <v>1.19</v>
          </cell>
          <cell r="F3385">
            <v>1.4279999999999999</v>
          </cell>
        </row>
        <row r="3386">
          <cell r="A3386" t="str">
            <v>004</v>
          </cell>
          <cell r="B3386" t="str">
            <v>Aço CA-50 1/4</v>
          </cell>
          <cell r="C3386" t="str">
            <v>kg</v>
          </cell>
          <cell r="D3386">
            <v>0.6</v>
          </cell>
          <cell r="E3386">
            <v>1.3</v>
          </cell>
          <cell r="F3386">
            <v>0.78</v>
          </cell>
        </row>
        <row r="3387">
          <cell r="A3387" t="str">
            <v>007</v>
          </cell>
          <cell r="B3387" t="str">
            <v>Aço CA-50 5/16</v>
          </cell>
          <cell r="C3387" t="str">
            <v>kg</v>
          </cell>
          <cell r="D3387">
            <v>0.9</v>
          </cell>
          <cell r="E3387">
            <v>1.17</v>
          </cell>
          <cell r="F3387">
            <v>1.0529999999999999</v>
          </cell>
        </row>
        <row r="3388">
          <cell r="A3388" t="str">
            <v>006</v>
          </cell>
          <cell r="B3388" t="str">
            <v>Aço CA-50 3/8</v>
          </cell>
          <cell r="C3388" t="str">
            <v>kg</v>
          </cell>
          <cell r="D3388">
            <v>0.9</v>
          </cell>
          <cell r="E3388">
            <v>1.05</v>
          </cell>
          <cell r="F3388">
            <v>0.94500000000000006</v>
          </cell>
        </row>
        <row r="3389">
          <cell r="A3389" t="str">
            <v>020</v>
          </cell>
          <cell r="B3389" t="str">
            <v>Arame recozido 18</v>
          </cell>
          <cell r="C3389" t="str">
            <v>kg</v>
          </cell>
          <cell r="D3389">
            <v>7.4999999999999997E-2</v>
          </cell>
          <cell r="E3389">
            <v>2.37</v>
          </cell>
          <cell r="F3389">
            <v>0.17774999999999999</v>
          </cell>
          <cell r="G3389" t="str">
            <v xml:space="preserve"> </v>
          </cell>
          <cell r="H3389" t="str">
            <v xml:space="preserve"> </v>
          </cell>
        </row>
        <row r="3390">
          <cell r="A3390" t="str">
            <v>070</v>
          </cell>
          <cell r="B3390" t="str">
            <v>Carpinteiro</v>
          </cell>
          <cell r="C3390" t="str">
            <v>h</v>
          </cell>
          <cell r="D3390">
            <v>0.15</v>
          </cell>
          <cell r="E3390">
            <v>5.38</v>
          </cell>
          <cell r="F3390" t="str">
            <v xml:space="preserve"> </v>
          </cell>
          <cell r="G3390">
            <v>0.80699999999999994</v>
          </cell>
        </row>
        <row r="3391">
          <cell r="A3391" t="str">
            <v>147</v>
          </cell>
          <cell r="B3391" t="str">
            <v>Ferreiro</v>
          </cell>
          <cell r="C3391" t="str">
            <v>h</v>
          </cell>
          <cell r="D3391">
            <v>0.28799999999999998</v>
          </cell>
          <cell r="E3391">
            <v>5.38</v>
          </cell>
          <cell r="F3391" t="str">
            <v xml:space="preserve"> </v>
          </cell>
          <cell r="G3391">
            <v>1.5494399999999999</v>
          </cell>
        </row>
        <row r="3392">
          <cell r="A3392" t="str">
            <v>254</v>
          </cell>
          <cell r="B3392" t="str">
            <v>Pedreiro</v>
          </cell>
          <cell r="C3392" t="str">
            <v>h</v>
          </cell>
          <cell r="D3392">
            <v>0.85</v>
          </cell>
          <cell r="E3392">
            <v>5.38</v>
          </cell>
          <cell r="F3392" t="str">
            <v xml:space="preserve"> </v>
          </cell>
          <cell r="G3392">
            <v>4.5729999999999995</v>
          </cell>
        </row>
        <row r="3393">
          <cell r="A3393" t="str">
            <v>300</v>
          </cell>
          <cell r="B3393" t="str">
            <v>Servente</v>
          </cell>
          <cell r="C3393" t="str">
            <v>h</v>
          </cell>
          <cell r="D3393">
            <v>1.61</v>
          </cell>
          <cell r="E3393">
            <v>3.51</v>
          </cell>
          <cell r="F3393" t="str">
            <v xml:space="preserve"> </v>
          </cell>
          <cell r="G3393">
            <v>5.6510999999999996</v>
          </cell>
        </row>
        <row r="3394">
          <cell r="B3394" t="str">
            <v>Total sem BDI</v>
          </cell>
          <cell r="C3394" t="str">
            <v xml:space="preserve"> </v>
          </cell>
          <cell r="D3394" t="str">
            <v xml:space="preserve"> </v>
          </cell>
          <cell r="F3394">
            <v>17.488281999999998</v>
          </cell>
          <cell r="G3394">
            <v>12.580539999999999</v>
          </cell>
          <cell r="H3394">
            <v>30.068821999999997</v>
          </cell>
        </row>
        <row r="3395">
          <cell r="B3395" t="str">
            <v>Total com BDI</v>
          </cell>
          <cell r="F3395">
            <v>22.73</v>
          </cell>
          <cell r="G3395">
            <v>16.350000000000001</v>
          </cell>
          <cell r="H3395">
            <v>39.08</v>
          </cell>
        </row>
        <row r="3397">
          <cell r="A3397" t="str">
            <v>14003</v>
          </cell>
          <cell r="B3397" t="str">
            <v>Portão de ferro</v>
          </cell>
          <cell r="C3397" t="str">
            <v>m2</v>
          </cell>
          <cell r="F3397">
            <v>52.12</v>
          </cell>
          <cell r="G3397">
            <v>5.77</v>
          </cell>
          <cell r="H3397">
            <v>57.889000000000003</v>
          </cell>
        </row>
        <row r="3398">
          <cell r="A3398" t="str">
            <v>078</v>
          </cell>
          <cell r="B3398" t="str">
            <v>Cimento</v>
          </cell>
          <cell r="C3398" t="str">
            <v>kg</v>
          </cell>
          <cell r="D3398">
            <v>0.4</v>
          </cell>
          <cell r="E3398">
            <v>0.24</v>
          </cell>
          <cell r="F3398">
            <v>0.05</v>
          </cell>
        </row>
        <row r="3399">
          <cell r="A3399" t="str">
            <v>022</v>
          </cell>
          <cell r="B3399" t="str">
            <v>Areia media</v>
          </cell>
          <cell r="C3399" t="str">
            <v>m3</v>
          </cell>
          <cell r="D3399">
            <v>3.0000000000000001E-3</v>
          </cell>
          <cell r="E3399">
            <v>12</v>
          </cell>
          <cell r="F3399">
            <v>0.04</v>
          </cell>
        </row>
        <row r="3400">
          <cell r="A3400" t="str">
            <v>396</v>
          </cell>
          <cell r="B3400" t="str">
            <v>Portão ferro zincado</v>
          </cell>
          <cell r="C3400" t="str">
            <v>m2</v>
          </cell>
          <cell r="D3400">
            <v>1</v>
          </cell>
          <cell r="E3400">
            <v>44</v>
          </cell>
          <cell r="F3400">
            <v>40</v>
          </cell>
          <cell r="G3400" t="str">
            <v xml:space="preserve"> </v>
          </cell>
          <cell r="H3400" t="str">
            <v xml:space="preserve"> </v>
          </cell>
        </row>
        <row r="3401">
          <cell r="A3401" t="str">
            <v>300</v>
          </cell>
          <cell r="B3401" t="str">
            <v>Servente</v>
          </cell>
          <cell r="C3401" t="str">
            <v>h</v>
          </cell>
          <cell r="D3401">
            <v>0.4</v>
          </cell>
          <cell r="E3401">
            <v>3.51</v>
          </cell>
          <cell r="F3401" t="str">
            <v xml:space="preserve"> </v>
          </cell>
          <cell r="G3401">
            <v>1.43</v>
          </cell>
        </row>
        <row r="3402">
          <cell r="A3402" t="str">
            <v>254</v>
          </cell>
          <cell r="B3402" t="str">
            <v>Pedreiro</v>
          </cell>
          <cell r="C3402" t="str">
            <v>h</v>
          </cell>
          <cell r="D3402">
            <v>0.6</v>
          </cell>
          <cell r="E3402">
            <v>5.38</v>
          </cell>
          <cell r="F3402" t="str">
            <v xml:space="preserve"> </v>
          </cell>
          <cell r="G3402">
            <v>3.01</v>
          </cell>
        </row>
        <row r="3403">
          <cell r="B3403" t="str">
            <v>Total sem BDI</v>
          </cell>
          <cell r="F3403">
            <v>40.090000000000003</v>
          </cell>
          <cell r="G3403">
            <v>4.4399999999999995</v>
          </cell>
          <cell r="H3403">
            <v>44.53</v>
          </cell>
        </row>
        <row r="3404">
          <cell r="B3404" t="str">
            <v>Total com BDI</v>
          </cell>
          <cell r="F3404">
            <v>52.12</v>
          </cell>
          <cell r="G3404">
            <v>5.77</v>
          </cell>
          <cell r="H3404">
            <v>57.889000000000003</v>
          </cell>
        </row>
        <row r="3406">
          <cell r="A3406" t="str">
            <v>14004</v>
          </cell>
          <cell r="B3406" t="str">
            <v>Lousa moldada  "in loco"</v>
          </cell>
          <cell r="C3406" t="str">
            <v>m2</v>
          </cell>
          <cell r="F3406">
            <v>11.79</v>
          </cell>
          <cell r="G3406">
            <v>9.8000000000000007</v>
          </cell>
          <cell r="H3406">
            <v>21.593</v>
          </cell>
        </row>
        <row r="3407">
          <cell r="A3407" t="str">
            <v>298</v>
          </cell>
          <cell r="B3407" t="str">
            <v>Selador acrílico</v>
          </cell>
          <cell r="C3407" t="str">
            <v>li</v>
          </cell>
          <cell r="D3407">
            <v>0.24</v>
          </cell>
          <cell r="E3407">
            <v>2.87</v>
          </cell>
          <cell r="F3407">
            <v>0.6</v>
          </cell>
        </row>
        <row r="3408">
          <cell r="A3408" t="str">
            <v>230</v>
          </cell>
          <cell r="B3408" t="str">
            <v>Massa acrílica</v>
          </cell>
          <cell r="C3408" t="str">
            <v>li</v>
          </cell>
          <cell r="D3408">
            <v>1.2</v>
          </cell>
          <cell r="E3408">
            <v>2.37</v>
          </cell>
          <cell r="F3408">
            <v>3.34</v>
          </cell>
        </row>
        <row r="3409">
          <cell r="A3409" t="str">
            <v>136</v>
          </cell>
          <cell r="B3409" t="str">
            <v>Esmalte acrílico verde quadro</v>
          </cell>
          <cell r="C3409" t="str">
            <v>li</v>
          </cell>
          <cell r="D3409">
            <v>0.24</v>
          </cell>
          <cell r="E3409">
            <v>6.5</v>
          </cell>
          <cell r="F3409">
            <v>1.1299999999999999</v>
          </cell>
        </row>
        <row r="3410">
          <cell r="A3410" t="str">
            <v>397</v>
          </cell>
          <cell r="B3410" t="str">
            <v>Perfil de alumínio</v>
          </cell>
          <cell r="C3410" t="str">
            <v>ml</v>
          </cell>
          <cell r="D3410">
            <v>1</v>
          </cell>
          <cell r="E3410">
            <v>4.4000000000000004</v>
          </cell>
          <cell r="F3410">
            <v>4</v>
          </cell>
          <cell r="G3410" t="str">
            <v xml:space="preserve"> </v>
          </cell>
          <cell r="H3410" t="str">
            <v xml:space="preserve"> </v>
          </cell>
        </row>
        <row r="3411">
          <cell r="A3411" t="str">
            <v>257</v>
          </cell>
          <cell r="B3411" t="str">
            <v>Pintor</v>
          </cell>
          <cell r="C3411" t="str">
            <v>h</v>
          </cell>
          <cell r="D3411">
            <v>0.8</v>
          </cell>
          <cell r="E3411">
            <v>5.38</v>
          </cell>
          <cell r="F3411" t="str">
            <v xml:space="preserve"> </v>
          </cell>
          <cell r="G3411">
            <v>4.67</v>
          </cell>
          <cell r="H3411" t="str">
            <v xml:space="preserve"> </v>
          </cell>
        </row>
        <row r="3412">
          <cell r="A3412" t="str">
            <v>300</v>
          </cell>
          <cell r="B3412" t="str">
            <v>Servente</v>
          </cell>
          <cell r="C3412" t="str">
            <v>h</v>
          </cell>
          <cell r="D3412">
            <v>0.7</v>
          </cell>
          <cell r="E3412">
            <v>3.51</v>
          </cell>
          <cell r="F3412" t="str">
            <v xml:space="preserve"> </v>
          </cell>
          <cell r="G3412">
            <v>2.87</v>
          </cell>
          <cell r="H3412" t="str">
            <v xml:space="preserve"> </v>
          </cell>
        </row>
        <row r="3413">
          <cell r="B3413" t="str">
            <v>Total sem BDI</v>
          </cell>
          <cell r="F3413">
            <v>9.07</v>
          </cell>
          <cell r="G3413">
            <v>7.54</v>
          </cell>
          <cell r="H3413">
            <v>16.61</v>
          </cell>
        </row>
        <row r="3414">
          <cell r="B3414" t="str">
            <v>Total com BDI</v>
          </cell>
          <cell r="F3414">
            <v>11.79</v>
          </cell>
          <cell r="G3414">
            <v>9.8000000000000007</v>
          </cell>
          <cell r="H3414">
            <v>21.593</v>
          </cell>
        </row>
        <row r="3416">
          <cell r="A3416" t="str">
            <v>14005</v>
          </cell>
          <cell r="B3416" t="str">
            <v>Régua para proteção de carteira 7cm</v>
          </cell>
          <cell r="C3416" t="str">
            <v>ml</v>
          </cell>
          <cell r="F3416">
            <v>1.64</v>
          </cell>
          <cell r="G3416">
            <v>0.93</v>
          </cell>
          <cell r="H3416">
            <v>2.57</v>
          </cell>
        </row>
        <row r="3417">
          <cell r="A3417" t="str">
            <v>212</v>
          </cell>
          <cell r="B3417" t="str">
            <v>Madeira de lei 2,5x7</v>
          </cell>
          <cell r="C3417" t="str">
            <v>ml</v>
          </cell>
          <cell r="D3417">
            <v>1.1000000000000001</v>
          </cell>
          <cell r="E3417">
            <v>1.05</v>
          </cell>
          <cell r="F3417">
            <v>1.1550000000000002</v>
          </cell>
        </row>
        <row r="3418">
          <cell r="A3418" t="str">
            <v>398</v>
          </cell>
          <cell r="B3418" t="str">
            <v>Parafuso e bucha</v>
          </cell>
          <cell r="C3418" t="str">
            <v>un</v>
          </cell>
          <cell r="D3418">
            <v>1</v>
          </cell>
          <cell r="E3418">
            <v>0.11</v>
          </cell>
          <cell r="F3418">
            <v>0.11</v>
          </cell>
          <cell r="G3418" t="str">
            <v xml:space="preserve"> </v>
          </cell>
          <cell r="H3418" t="str">
            <v xml:space="preserve"> </v>
          </cell>
        </row>
        <row r="3419">
          <cell r="A3419" t="str">
            <v>300</v>
          </cell>
          <cell r="B3419" t="str">
            <v>Servente</v>
          </cell>
          <cell r="C3419" t="str">
            <v>h</v>
          </cell>
          <cell r="D3419">
            <v>0.05</v>
          </cell>
          <cell r="E3419">
            <v>3.51</v>
          </cell>
          <cell r="F3419" t="str">
            <v xml:space="preserve"> </v>
          </cell>
          <cell r="G3419">
            <v>0.17549999999999999</v>
          </cell>
          <cell r="H3419" t="str">
            <v xml:space="preserve"> </v>
          </cell>
        </row>
        <row r="3420">
          <cell r="A3420" t="str">
            <v>070</v>
          </cell>
          <cell r="B3420" t="str">
            <v>Carpinteiro</v>
          </cell>
          <cell r="C3420" t="str">
            <v>h</v>
          </cell>
          <cell r="D3420">
            <v>0.1</v>
          </cell>
          <cell r="E3420">
            <v>5.38</v>
          </cell>
          <cell r="F3420" t="str">
            <v xml:space="preserve"> </v>
          </cell>
          <cell r="G3420">
            <v>0.53800000000000003</v>
          </cell>
          <cell r="H3420" t="str">
            <v xml:space="preserve"> </v>
          </cell>
        </row>
        <row r="3421">
          <cell r="B3421" t="str">
            <v>Total sem BDI</v>
          </cell>
          <cell r="F3421">
            <v>1.2650000000000003</v>
          </cell>
          <cell r="G3421">
            <v>0.71350000000000002</v>
          </cell>
          <cell r="H3421">
            <v>1.9785000000000004</v>
          </cell>
        </row>
        <row r="3422">
          <cell r="B3422" t="str">
            <v>Total com BDI</v>
          </cell>
          <cell r="F3422">
            <v>1.64</v>
          </cell>
          <cell r="G3422">
            <v>0.93</v>
          </cell>
          <cell r="H3422">
            <v>2.57</v>
          </cell>
        </row>
        <row r="3424">
          <cell r="A3424" t="str">
            <v>14006</v>
          </cell>
          <cell r="B3424" t="str">
            <v>Réguas paralelas porta cartazes 5cm</v>
          </cell>
          <cell r="C3424" t="str">
            <v>ml</v>
          </cell>
          <cell r="F3424">
            <v>2.33</v>
          </cell>
          <cell r="G3424">
            <v>1.86</v>
          </cell>
          <cell r="H3424">
            <v>4.1900000000000004</v>
          </cell>
        </row>
        <row r="3425">
          <cell r="A3425" t="str">
            <v>211</v>
          </cell>
          <cell r="B3425" t="str">
            <v>Madeira de pinus 2,5x5</v>
          </cell>
          <cell r="C3425" t="str">
            <v>ml</v>
          </cell>
          <cell r="D3425">
            <v>2.1</v>
          </cell>
          <cell r="E3425">
            <v>0.75</v>
          </cell>
          <cell r="F3425">
            <v>1.5750000000000002</v>
          </cell>
        </row>
        <row r="3426">
          <cell r="A3426" t="str">
            <v>398</v>
          </cell>
          <cell r="B3426" t="str">
            <v>Parafuso e bucha</v>
          </cell>
          <cell r="C3426" t="str">
            <v>un</v>
          </cell>
          <cell r="D3426">
            <v>2</v>
          </cell>
          <cell r="E3426">
            <v>0.11</v>
          </cell>
          <cell r="F3426">
            <v>0.22</v>
          </cell>
          <cell r="G3426" t="str">
            <v xml:space="preserve"> </v>
          </cell>
          <cell r="H3426" t="str">
            <v xml:space="preserve"> </v>
          </cell>
        </row>
        <row r="3427">
          <cell r="A3427" t="str">
            <v>300</v>
          </cell>
          <cell r="B3427" t="str">
            <v>Servente</v>
          </cell>
          <cell r="C3427" t="str">
            <v>h</v>
          </cell>
          <cell r="D3427">
            <v>0.1</v>
          </cell>
          <cell r="E3427">
            <v>3.51</v>
          </cell>
          <cell r="F3427" t="str">
            <v xml:space="preserve"> </v>
          </cell>
          <cell r="G3427">
            <v>0.35099999999999998</v>
          </cell>
          <cell r="H3427" t="str">
            <v xml:space="preserve"> </v>
          </cell>
        </row>
        <row r="3428">
          <cell r="A3428" t="str">
            <v>070</v>
          </cell>
          <cell r="B3428" t="str">
            <v>Carpinteiro</v>
          </cell>
          <cell r="C3428" t="str">
            <v>h</v>
          </cell>
          <cell r="D3428">
            <v>0.2</v>
          </cell>
          <cell r="E3428">
            <v>5.38</v>
          </cell>
          <cell r="F3428" t="str">
            <v xml:space="preserve"> </v>
          </cell>
          <cell r="G3428">
            <v>1.0760000000000001</v>
          </cell>
          <cell r="H3428" t="str">
            <v xml:space="preserve"> </v>
          </cell>
        </row>
        <row r="3429">
          <cell r="B3429" t="str">
            <v>Total sem BDI</v>
          </cell>
          <cell r="F3429">
            <v>1.7950000000000002</v>
          </cell>
          <cell r="G3429">
            <v>1.427</v>
          </cell>
          <cell r="H3429">
            <v>3.2220000000000004</v>
          </cell>
        </row>
        <row r="3430">
          <cell r="B3430" t="str">
            <v>Total com BDI</v>
          </cell>
          <cell r="F3430">
            <v>2.33</v>
          </cell>
          <cell r="G3430">
            <v>1.86</v>
          </cell>
          <cell r="H3430">
            <v>4.1900000000000004</v>
          </cell>
        </row>
        <row r="3432">
          <cell r="A3432" t="str">
            <v>14008</v>
          </cell>
          <cell r="B3432" t="str">
            <v>Grama em leiva incluindo preparo do terreno</v>
          </cell>
          <cell r="C3432" t="str">
            <v>m2</v>
          </cell>
          <cell r="F3432">
            <v>2.29</v>
          </cell>
          <cell r="G3432">
            <v>0.64</v>
          </cell>
          <cell r="H3432">
            <v>2.93</v>
          </cell>
        </row>
        <row r="3433">
          <cell r="A3433" t="str">
            <v>547</v>
          </cell>
          <cell r="B3433" t="str">
            <v>Grama em leiva posto obra</v>
          </cell>
          <cell r="C3433" t="str">
            <v>m2</v>
          </cell>
          <cell r="D3433">
            <v>1</v>
          </cell>
          <cell r="E3433">
            <v>1.32</v>
          </cell>
          <cell r="F3433">
            <v>1.32</v>
          </cell>
        </row>
        <row r="3434">
          <cell r="A3434" t="str">
            <v>331</v>
          </cell>
          <cell r="B3434" t="str">
            <v>Terra vegetal</v>
          </cell>
          <cell r="C3434" t="str">
            <v>m3</v>
          </cell>
          <cell r="D3434">
            <v>0.02</v>
          </cell>
          <cell r="E3434">
            <v>22</v>
          </cell>
          <cell r="F3434">
            <v>0.44</v>
          </cell>
          <cell r="G3434" t="str">
            <v xml:space="preserve"> </v>
          </cell>
          <cell r="H3434" t="str">
            <v xml:space="preserve"> </v>
          </cell>
        </row>
        <row r="3435">
          <cell r="A3435" t="str">
            <v>300</v>
          </cell>
          <cell r="B3435" t="str">
            <v>Servente</v>
          </cell>
          <cell r="C3435" t="str">
            <v>h</v>
          </cell>
          <cell r="D3435">
            <v>0.09</v>
          </cell>
          <cell r="E3435">
            <v>3.51</v>
          </cell>
          <cell r="F3435" t="str">
            <v xml:space="preserve"> </v>
          </cell>
          <cell r="G3435">
            <v>0.31589999999999996</v>
          </cell>
        </row>
        <row r="3436">
          <cell r="A3436" t="str">
            <v>192</v>
          </cell>
          <cell r="B3436" t="str">
            <v>Jardineiro</v>
          </cell>
          <cell r="C3436" t="str">
            <v>h</v>
          </cell>
          <cell r="D3436">
            <v>0.05</v>
          </cell>
          <cell r="E3436">
            <v>3.51</v>
          </cell>
          <cell r="F3436" t="str">
            <v xml:space="preserve"> </v>
          </cell>
          <cell r="G3436">
            <v>0.17549999999999999</v>
          </cell>
        </row>
        <row r="3437">
          <cell r="B3437" t="str">
            <v>Total sem BDI</v>
          </cell>
          <cell r="F3437">
            <v>1.76</v>
          </cell>
          <cell r="G3437">
            <v>0.49139999999999995</v>
          </cell>
          <cell r="H3437">
            <v>2.2513999999999998</v>
          </cell>
        </row>
        <row r="3438">
          <cell r="B3438" t="str">
            <v>Total com BDI</v>
          </cell>
          <cell r="F3438">
            <v>2.29</v>
          </cell>
          <cell r="G3438">
            <v>0.64</v>
          </cell>
          <cell r="H3438">
            <v>2.93</v>
          </cell>
        </row>
        <row r="3440">
          <cell r="A3440" t="str">
            <v>14009</v>
          </cell>
          <cell r="B3440" t="str">
            <v>Pedrisco incl. espalhamento  e=2,5cm</v>
          </cell>
          <cell r="C3440" t="str">
            <v>m2</v>
          </cell>
          <cell r="F3440">
            <v>1.37</v>
          </cell>
          <cell r="G3440">
            <v>0.17</v>
          </cell>
          <cell r="H3440">
            <v>1.54</v>
          </cell>
        </row>
        <row r="3441">
          <cell r="A3441" t="str">
            <v>523</v>
          </cell>
          <cell r="B3441" t="str">
            <v>Pedrisco limpo</v>
          </cell>
          <cell r="C3441" t="str">
            <v>m3</v>
          </cell>
          <cell r="D3441">
            <v>0.03</v>
          </cell>
          <cell r="E3441">
            <v>35</v>
          </cell>
          <cell r="F3441">
            <v>1.05</v>
          </cell>
        </row>
        <row r="3442">
          <cell r="A3442" t="str">
            <v>254</v>
          </cell>
          <cell r="B3442" t="str">
            <v>Pedreiro</v>
          </cell>
          <cell r="C3442" t="str">
            <v>h</v>
          </cell>
          <cell r="D3442">
            <v>1E-4</v>
          </cell>
          <cell r="E3442">
            <v>5.38</v>
          </cell>
          <cell r="F3442" t="str">
            <v xml:space="preserve"> </v>
          </cell>
          <cell r="G3442">
            <v>5.3800000000000007E-4</v>
          </cell>
        </row>
        <row r="3443">
          <cell r="A3443" t="str">
            <v>300</v>
          </cell>
          <cell r="B3443" t="str">
            <v>Servente</v>
          </cell>
          <cell r="C3443" t="str">
            <v>h</v>
          </cell>
          <cell r="D3443">
            <v>3.7499999999999999E-2</v>
          </cell>
          <cell r="E3443">
            <v>3.51</v>
          </cell>
          <cell r="F3443" t="str">
            <v xml:space="preserve"> </v>
          </cell>
          <cell r="G3443">
            <v>0.13162499999999999</v>
          </cell>
        </row>
        <row r="3444">
          <cell r="B3444" t="str">
            <v>Total sem BDI</v>
          </cell>
          <cell r="F3444">
            <v>1.05</v>
          </cell>
          <cell r="G3444">
            <v>0.132163</v>
          </cell>
          <cell r="H3444">
            <v>1.1821630000000001</v>
          </cell>
        </row>
        <row r="3445">
          <cell r="B3445" t="str">
            <v>Total com BDI</v>
          </cell>
          <cell r="F3445">
            <v>1.37</v>
          </cell>
          <cell r="G3445">
            <v>0.17</v>
          </cell>
          <cell r="H3445">
            <v>1.54</v>
          </cell>
        </row>
        <row r="3447">
          <cell r="A3447" t="str">
            <v>14034</v>
          </cell>
          <cell r="B3447" t="str">
            <v>Pedrisco incl. espalhamento  e=5cm incluindo lona plástica</v>
          </cell>
          <cell r="C3447" t="str">
            <v>m2</v>
          </cell>
          <cell r="F3447">
            <v>3.35</v>
          </cell>
          <cell r="G3447">
            <v>0.21</v>
          </cell>
          <cell r="H3447">
            <v>3.56</v>
          </cell>
        </row>
        <row r="3448">
          <cell r="A3448" t="str">
            <v>523</v>
          </cell>
          <cell r="B3448" t="str">
            <v>Pedrisco limpo</v>
          </cell>
          <cell r="C3448" t="str">
            <v>m3</v>
          </cell>
          <cell r="D3448">
            <v>0.06</v>
          </cell>
          <cell r="E3448">
            <v>35</v>
          </cell>
          <cell r="F3448">
            <v>2.1</v>
          </cell>
        </row>
        <row r="3449">
          <cell r="A3449" t="str">
            <v>608</v>
          </cell>
          <cell r="B3449" t="str">
            <v>Lona plástica</v>
          </cell>
          <cell r="C3449" t="str">
            <v>m2</v>
          </cell>
          <cell r="D3449">
            <v>1</v>
          </cell>
          <cell r="E3449">
            <v>0.48</v>
          </cell>
          <cell r="F3449">
            <v>0.48</v>
          </cell>
        </row>
        <row r="3450">
          <cell r="A3450" t="str">
            <v>254</v>
          </cell>
          <cell r="B3450" t="str">
            <v>Pedreiro</v>
          </cell>
          <cell r="C3450" t="str">
            <v>h</v>
          </cell>
          <cell r="D3450">
            <v>1E-4</v>
          </cell>
          <cell r="E3450">
            <v>5.38</v>
          </cell>
          <cell r="F3450" t="str">
            <v xml:space="preserve"> </v>
          </cell>
          <cell r="G3450">
            <v>5.3800000000000007E-4</v>
          </cell>
        </row>
        <row r="3451">
          <cell r="A3451" t="str">
            <v>300</v>
          </cell>
          <cell r="B3451" t="str">
            <v>Servente</v>
          </cell>
          <cell r="C3451" t="str">
            <v>h</v>
          </cell>
          <cell r="D3451">
            <v>4.4999999999999998E-2</v>
          </cell>
          <cell r="E3451">
            <v>3.51</v>
          </cell>
          <cell r="F3451" t="str">
            <v xml:space="preserve"> </v>
          </cell>
          <cell r="G3451">
            <v>0.15794999999999998</v>
          </cell>
        </row>
        <row r="3452">
          <cell r="B3452" t="str">
            <v>Total sem BDI</v>
          </cell>
          <cell r="F3452">
            <v>2.58</v>
          </cell>
          <cell r="G3452">
            <v>0.15848799999999999</v>
          </cell>
          <cell r="H3452">
            <v>2.7384880000000003</v>
          </cell>
        </row>
        <row r="3453">
          <cell r="B3453" t="str">
            <v>Total com BDI</v>
          </cell>
          <cell r="F3453">
            <v>3.35</v>
          </cell>
          <cell r="G3453">
            <v>0.21</v>
          </cell>
          <cell r="H3453">
            <v>3.56</v>
          </cell>
        </row>
        <row r="3455">
          <cell r="A3455" t="str">
            <v>14018</v>
          </cell>
          <cell r="B3455" t="str">
            <v xml:space="preserve">Pedrisco incl. espalhamento  </v>
          </cell>
          <cell r="C3455" t="str">
            <v>m3</v>
          </cell>
          <cell r="F3455">
            <v>50.05</v>
          </cell>
          <cell r="G3455">
            <v>6.84</v>
          </cell>
          <cell r="H3455">
            <v>56.89</v>
          </cell>
        </row>
        <row r="3456">
          <cell r="A3456" t="str">
            <v>523</v>
          </cell>
          <cell r="B3456" t="str">
            <v>Pedrisco limpo</v>
          </cell>
          <cell r="C3456" t="str">
            <v>m3</v>
          </cell>
          <cell r="D3456">
            <v>1.1000000000000001</v>
          </cell>
          <cell r="E3456">
            <v>35</v>
          </cell>
          <cell r="F3456">
            <v>38.5</v>
          </cell>
        </row>
        <row r="3457">
          <cell r="A3457" t="str">
            <v>254</v>
          </cell>
          <cell r="B3457" t="str">
            <v>Pedreiro</v>
          </cell>
          <cell r="C3457" t="str">
            <v>h</v>
          </cell>
          <cell r="D3457">
            <v>0.02</v>
          </cell>
          <cell r="E3457">
            <v>5.38</v>
          </cell>
          <cell r="F3457" t="str">
            <v xml:space="preserve"> </v>
          </cell>
          <cell r="G3457">
            <v>0.1076</v>
          </cell>
        </row>
        <row r="3458">
          <cell r="A3458" t="str">
            <v>300</v>
          </cell>
          <cell r="B3458" t="str">
            <v>Servente</v>
          </cell>
          <cell r="C3458" t="str">
            <v>h</v>
          </cell>
          <cell r="D3458">
            <v>1.5</v>
          </cell>
          <cell r="E3458">
            <v>3.51</v>
          </cell>
          <cell r="F3458" t="str">
            <v xml:space="preserve"> </v>
          </cell>
          <cell r="G3458">
            <v>5.2649999999999997</v>
          </cell>
        </row>
        <row r="3459">
          <cell r="B3459" t="str">
            <v>Total sem BDI</v>
          </cell>
          <cell r="F3459">
            <v>38.5</v>
          </cell>
          <cell r="G3459">
            <v>5.2649999999999997</v>
          </cell>
          <cell r="H3459">
            <v>43.765000000000001</v>
          </cell>
        </row>
        <row r="3460">
          <cell r="B3460" t="str">
            <v>Total com BDI</v>
          </cell>
          <cell r="F3460">
            <v>50.05</v>
          </cell>
          <cell r="G3460">
            <v>6.84</v>
          </cell>
          <cell r="H3460">
            <v>56.89</v>
          </cell>
        </row>
        <row r="3462">
          <cell r="A3462" t="str">
            <v>14010</v>
          </cell>
          <cell r="B3462" t="str">
            <v>Alambrado c/ tubo 11/2" e tela (galv.)</v>
          </cell>
          <cell r="C3462" t="str">
            <v>m2</v>
          </cell>
          <cell r="F3462">
            <v>23.77</v>
          </cell>
          <cell r="G3462">
            <v>6.02</v>
          </cell>
          <cell r="H3462">
            <v>29.794179999999997</v>
          </cell>
        </row>
        <row r="3463">
          <cell r="A3463" t="str">
            <v>316</v>
          </cell>
          <cell r="B3463" t="str">
            <v>Tela galvanizada malha 7 fio 12</v>
          </cell>
          <cell r="C3463" t="str">
            <v>m2</v>
          </cell>
          <cell r="D3463">
            <v>1.05</v>
          </cell>
          <cell r="E3463">
            <v>5.0999999999999996</v>
          </cell>
          <cell r="F3463">
            <v>5.3549999999999995</v>
          </cell>
        </row>
        <row r="3464">
          <cell r="A3464" t="str">
            <v>364</v>
          </cell>
          <cell r="B3464" t="str">
            <v>Tubo galvanizado 1 1/2"</v>
          </cell>
          <cell r="C3464" t="str">
            <v>ml</v>
          </cell>
          <cell r="D3464">
            <v>1.5</v>
          </cell>
          <cell r="E3464">
            <v>6.86</v>
          </cell>
          <cell r="F3464">
            <v>10.290000000000001</v>
          </cell>
        </row>
        <row r="3465">
          <cell r="A3465" t="str">
            <v>365</v>
          </cell>
          <cell r="B3465" t="str">
            <v>Conexão galvanizada 1 1/2"</v>
          </cell>
          <cell r="C3465" t="str">
            <v>un</v>
          </cell>
          <cell r="D3465">
            <v>0.5</v>
          </cell>
          <cell r="E3465">
            <v>4.13</v>
          </cell>
          <cell r="F3465">
            <v>2.0649999999999999</v>
          </cell>
        </row>
        <row r="3466">
          <cell r="A3466" t="str">
            <v>019</v>
          </cell>
          <cell r="B3466" t="str">
            <v>Arame galvanizado 12 AWG</v>
          </cell>
          <cell r="C3466" t="str">
            <v>kg</v>
          </cell>
          <cell r="D3466">
            <v>0.18</v>
          </cell>
          <cell r="E3466">
            <v>0.11</v>
          </cell>
          <cell r="F3466">
            <v>1.9799999999999998E-2</v>
          </cell>
        </row>
        <row r="3467">
          <cell r="A3467" t="str">
            <v>078</v>
          </cell>
          <cell r="B3467" t="str">
            <v>cimento</v>
          </cell>
          <cell r="C3467" t="str">
            <v>kg</v>
          </cell>
          <cell r="D3467">
            <v>1.62</v>
          </cell>
          <cell r="E3467">
            <v>0.24</v>
          </cell>
          <cell r="F3467">
            <v>0.38880000000000003</v>
          </cell>
        </row>
        <row r="3468">
          <cell r="A3468" t="str">
            <v>022</v>
          </cell>
          <cell r="B3468" t="str">
            <v>Areia média</v>
          </cell>
          <cell r="C3468" t="str">
            <v>m3</v>
          </cell>
          <cell r="D3468">
            <v>4.0000000000000001E-3</v>
          </cell>
          <cell r="E3468">
            <v>12</v>
          </cell>
          <cell r="F3468">
            <v>4.8000000000000001E-2</v>
          </cell>
        </row>
        <row r="3469">
          <cell r="A3469" t="str">
            <v>036</v>
          </cell>
          <cell r="B3469" t="str">
            <v>Brita 1</v>
          </cell>
          <cell r="C3469" t="str">
            <v>m3</v>
          </cell>
          <cell r="D3469">
            <v>4.0000000000000001E-3</v>
          </cell>
          <cell r="E3469">
            <v>30</v>
          </cell>
          <cell r="F3469">
            <v>0.12</v>
          </cell>
        </row>
        <row r="3470">
          <cell r="A3470" t="str">
            <v>300</v>
          </cell>
          <cell r="B3470" t="str">
            <v>Servente</v>
          </cell>
          <cell r="C3470" t="str">
            <v>h</v>
          </cell>
          <cell r="D3470">
            <v>0.4</v>
          </cell>
          <cell r="E3470">
            <v>3.51</v>
          </cell>
          <cell r="F3470" t="str">
            <v xml:space="preserve"> </v>
          </cell>
          <cell r="G3470">
            <v>1.4039999999999999</v>
          </cell>
        </row>
        <row r="3471">
          <cell r="A3471" t="str">
            <v>254</v>
          </cell>
          <cell r="B3471" t="str">
            <v>Pedreiro</v>
          </cell>
          <cell r="C3471" t="str">
            <v>h</v>
          </cell>
          <cell r="D3471">
            <v>0.6</v>
          </cell>
          <cell r="E3471">
            <v>5.38</v>
          </cell>
          <cell r="F3471" t="str">
            <v xml:space="preserve"> </v>
          </cell>
          <cell r="G3471">
            <v>3.2279999999999998</v>
          </cell>
        </row>
        <row r="3472">
          <cell r="B3472" t="str">
            <v>Total sem BDI</v>
          </cell>
          <cell r="F3472">
            <v>18.2866</v>
          </cell>
          <cell r="G3472">
            <v>4.6319999999999997</v>
          </cell>
          <cell r="H3472">
            <v>22.918599999999998</v>
          </cell>
        </row>
        <row r="3473">
          <cell r="B3473" t="str">
            <v>Total com BDI</v>
          </cell>
          <cell r="F3473">
            <v>23.77</v>
          </cell>
          <cell r="G3473">
            <v>6.02</v>
          </cell>
          <cell r="H3473">
            <v>29.794179999999997</v>
          </cell>
        </row>
        <row r="3475">
          <cell r="A3475" t="str">
            <v>14016</v>
          </cell>
          <cell r="B3475" t="str">
            <v>Alambrado c/ tubo 11/2" e tela com PVC</v>
          </cell>
          <cell r="C3475" t="str">
            <v>m2</v>
          </cell>
          <cell r="F3475">
            <v>23.36</v>
          </cell>
          <cell r="G3475">
            <v>6.02</v>
          </cell>
          <cell r="H3475">
            <v>29.384679999999999</v>
          </cell>
        </row>
        <row r="3476">
          <cell r="A3476" t="str">
            <v>620</v>
          </cell>
          <cell r="B3476" t="str">
            <v>Tela galvanizada malha 60 fio 14 ver. c/ PVC</v>
          </cell>
          <cell r="C3476" t="str">
            <v>m2</v>
          </cell>
          <cell r="D3476">
            <v>1.05</v>
          </cell>
          <cell r="E3476">
            <v>4.8</v>
          </cell>
          <cell r="F3476">
            <v>5.04</v>
          </cell>
        </row>
        <row r="3477">
          <cell r="A3477" t="str">
            <v>364</v>
          </cell>
          <cell r="B3477" t="str">
            <v>Tubo galvanizado 1 1/2"</v>
          </cell>
          <cell r="C3477" t="str">
            <v>ml</v>
          </cell>
          <cell r="D3477">
            <v>1.5</v>
          </cell>
          <cell r="E3477">
            <v>6.86</v>
          </cell>
          <cell r="F3477">
            <v>10.290000000000001</v>
          </cell>
        </row>
        <row r="3478">
          <cell r="A3478" t="str">
            <v>365</v>
          </cell>
          <cell r="B3478" t="str">
            <v>Conexão galvanizada 1 1/2"</v>
          </cell>
          <cell r="C3478" t="str">
            <v>un</v>
          </cell>
          <cell r="D3478">
            <v>0.5</v>
          </cell>
          <cell r="E3478">
            <v>4.13</v>
          </cell>
          <cell r="F3478">
            <v>2.0649999999999999</v>
          </cell>
        </row>
        <row r="3479">
          <cell r="A3479" t="str">
            <v>019</v>
          </cell>
          <cell r="B3479" t="str">
            <v>Arame galvanizado 12 AWG</v>
          </cell>
          <cell r="C3479" t="str">
            <v>kg</v>
          </cell>
          <cell r="D3479">
            <v>0.18</v>
          </cell>
          <cell r="E3479">
            <v>0.11</v>
          </cell>
          <cell r="F3479">
            <v>1.9799999999999998E-2</v>
          </cell>
        </row>
        <row r="3480">
          <cell r="A3480" t="str">
            <v>078</v>
          </cell>
          <cell r="B3480" t="str">
            <v>cimento</v>
          </cell>
          <cell r="C3480" t="str">
            <v>kg</v>
          </cell>
          <cell r="D3480">
            <v>1.62</v>
          </cell>
          <cell r="E3480">
            <v>0.24</v>
          </cell>
          <cell r="F3480">
            <v>0.38880000000000003</v>
          </cell>
        </row>
        <row r="3481">
          <cell r="A3481" t="str">
            <v>022</v>
          </cell>
          <cell r="B3481" t="str">
            <v>Areia média</v>
          </cell>
          <cell r="C3481" t="str">
            <v>m3</v>
          </cell>
          <cell r="D3481">
            <v>4.0000000000000001E-3</v>
          </cell>
          <cell r="E3481">
            <v>12</v>
          </cell>
          <cell r="F3481">
            <v>4.8000000000000001E-2</v>
          </cell>
        </row>
        <row r="3482">
          <cell r="A3482" t="str">
            <v>036</v>
          </cell>
          <cell r="B3482" t="str">
            <v>Brita 1</v>
          </cell>
          <cell r="C3482" t="str">
            <v>m3</v>
          </cell>
          <cell r="D3482">
            <v>4.0000000000000001E-3</v>
          </cell>
          <cell r="E3482">
            <v>30</v>
          </cell>
          <cell r="F3482">
            <v>0.12</v>
          </cell>
        </row>
        <row r="3483">
          <cell r="A3483" t="str">
            <v>300</v>
          </cell>
          <cell r="B3483" t="str">
            <v>Servente</v>
          </cell>
          <cell r="C3483" t="str">
            <v>h</v>
          </cell>
          <cell r="D3483">
            <v>0.4</v>
          </cell>
          <cell r="E3483">
            <v>3.51</v>
          </cell>
          <cell r="F3483" t="str">
            <v xml:space="preserve"> </v>
          </cell>
          <cell r="G3483">
            <v>1.4039999999999999</v>
          </cell>
        </row>
        <row r="3484">
          <cell r="A3484" t="str">
            <v>254</v>
          </cell>
          <cell r="B3484" t="str">
            <v>Pedreiro</v>
          </cell>
          <cell r="C3484" t="str">
            <v>h</v>
          </cell>
          <cell r="D3484">
            <v>0.6</v>
          </cell>
          <cell r="E3484">
            <v>5.38</v>
          </cell>
          <cell r="F3484" t="str">
            <v xml:space="preserve"> </v>
          </cell>
          <cell r="G3484">
            <v>3.2279999999999998</v>
          </cell>
        </row>
        <row r="3485">
          <cell r="B3485" t="str">
            <v>Total sem BDI</v>
          </cell>
          <cell r="F3485">
            <v>17.971600000000002</v>
          </cell>
          <cell r="G3485">
            <v>4.6319999999999997</v>
          </cell>
          <cell r="H3485">
            <v>22.6036</v>
          </cell>
        </row>
        <row r="3486">
          <cell r="B3486" t="str">
            <v>Total com BDI</v>
          </cell>
          <cell r="F3486">
            <v>23.36</v>
          </cell>
          <cell r="G3486">
            <v>6.02</v>
          </cell>
          <cell r="H3486">
            <v>29.384679999999999</v>
          </cell>
        </row>
        <row r="3488">
          <cell r="A3488" t="str">
            <v>14035</v>
          </cell>
          <cell r="B3488" t="str">
            <v>Portão para alambrado 1,50x2,00  folha dupla com tubo galvanizado 1 1/2" e tela galvanizda revestida com PVC</v>
          </cell>
          <cell r="C3488" t="str">
            <v>un</v>
          </cell>
          <cell r="F3488">
            <v>159.82</v>
          </cell>
          <cell r="G3488">
            <v>12.04</v>
          </cell>
          <cell r="H3488">
            <v>171.86467999999999</v>
          </cell>
        </row>
        <row r="3489">
          <cell r="A3489" t="str">
            <v>620</v>
          </cell>
          <cell r="B3489" t="str">
            <v>Tela galvanizada malha 60 fio 14 ver. c/ PVC</v>
          </cell>
          <cell r="C3489" t="str">
            <v>m2</v>
          </cell>
          <cell r="D3489">
            <v>3</v>
          </cell>
          <cell r="E3489">
            <v>4.8</v>
          </cell>
          <cell r="F3489">
            <v>14.399999999999999</v>
          </cell>
        </row>
        <row r="3490">
          <cell r="A3490" t="str">
            <v>364</v>
          </cell>
          <cell r="B3490" t="str">
            <v>Tubo galvanizado 1 1/2"</v>
          </cell>
          <cell r="C3490" t="str">
            <v>ml</v>
          </cell>
          <cell r="D3490">
            <v>11</v>
          </cell>
          <cell r="E3490">
            <v>6.86</v>
          </cell>
          <cell r="F3490">
            <v>75.460000000000008</v>
          </cell>
        </row>
        <row r="3491">
          <cell r="A3491" t="str">
            <v>365</v>
          </cell>
          <cell r="B3491" t="str">
            <v>Conexão galvanizada 1 1/2"</v>
          </cell>
          <cell r="C3491" t="str">
            <v>un</v>
          </cell>
          <cell r="D3491">
            <v>8</v>
          </cell>
          <cell r="E3491">
            <v>4.13</v>
          </cell>
          <cell r="F3491">
            <v>33.04</v>
          </cell>
        </row>
        <row r="3492">
          <cell r="A3492" t="str">
            <v>019</v>
          </cell>
          <cell r="B3492" t="str">
            <v>Arame galvanizado 12 AWG</v>
          </cell>
          <cell r="C3492" t="str">
            <v>kg</v>
          </cell>
          <cell r="D3492">
            <v>0.36</v>
          </cell>
          <cell r="E3492">
            <v>0.11</v>
          </cell>
          <cell r="F3492">
            <v>3.9599999999999996E-2</v>
          </cell>
        </row>
        <row r="3493">
          <cell r="A3493" t="str">
            <v>300</v>
          </cell>
          <cell r="B3493" t="str">
            <v>Servente</v>
          </cell>
          <cell r="C3493" t="str">
            <v>h</v>
          </cell>
          <cell r="D3493">
            <v>0.8</v>
          </cell>
          <cell r="E3493">
            <v>3.51</v>
          </cell>
          <cell r="F3493" t="str">
            <v xml:space="preserve"> </v>
          </cell>
          <cell r="G3493">
            <v>2.8079999999999998</v>
          </cell>
        </row>
        <row r="3494">
          <cell r="A3494" t="str">
            <v>254</v>
          </cell>
          <cell r="B3494" t="str">
            <v>Pedreiro</v>
          </cell>
          <cell r="C3494" t="str">
            <v>h</v>
          </cell>
          <cell r="D3494">
            <v>1.2</v>
          </cell>
          <cell r="E3494">
            <v>5.38</v>
          </cell>
          <cell r="F3494" t="str">
            <v xml:space="preserve"> </v>
          </cell>
          <cell r="G3494">
            <v>6.4559999999999995</v>
          </cell>
        </row>
        <row r="3495">
          <cell r="B3495" t="str">
            <v>Total sem BDI</v>
          </cell>
          <cell r="F3495">
            <v>122.9396</v>
          </cell>
          <cell r="G3495">
            <v>9.2639999999999993</v>
          </cell>
          <cell r="H3495">
            <v>132.20359999999999</v>
          </cell>
        </row>
        <row r="3496">
          <cell r="B3496" t="str">
            <v>Total com BDI</v>
          </cell>
          <cell r="F3496">
            <v>159.82</v>
          </cell>
          <cell r="G3496">
            <v>12.04</v>
          </cell>
          <cell r="H3496">
            <v>171.86467999999999</v>
          </cell>
        </row>
        <row r="3498">
          <cell r="A3498" t="str">
            <v>14030</v>
          </cell>
          <cell r="B3498" t="str">
            <v>Alambrado modular 200x100 com tubo galvanizado 2 "   (tipo removível)</v>
          </cell>
          <cell r="C3498" t="str">
            <v>un</v>
          </cell>
          <cell r="F3498">
            <v>119.81</v>
          </cell>
          <cell r="G3498">
            <v>1.1599999999999999</v>
          </cell>
          <cell r="H3498">
            <v>120.96369999999999</v>
          </cell>
        </row>
        <row r="3499">
          <cell r="A3499" t="str">
            <v>367</v>
          </cell>
          <cell r="B3499" t="str">
            <v>Tubo galvanizado 2"</v>
          </cell>
          <cell r="C3499" t="str">
            <v>m</v>
          </cell>
          <cell r="D3499">
            <v>6.6</v>
          </cell>
          <cell r="E3499">
            <v>8.8000000000000007</v>
          </cell>
          <cell r="F3499">
            <v>58.08</v>
          </cell>
        </row>
        <row r="3500">
          <cell r="A3500" t="str">
            <v>095</v>
          </cell>
          <cell r="B3500" t="str">
            <v>Conexão galvanizada 2"</v>
          </cell>
          <cell r="C3500" t="str">
            <v>un</v>
          </cell>
          <cell r="D3500">
            <v>4</v>
          </cell>
          <cell r="E3500">
            <v>8.52</v>
          </cell>
          <cell r="F3500">
            <v>34.08</v>
          </cell>
        </row>
        <row r="3501">
          <cell r="A3501" t="str">
            <v>300</v>
          </cell>
          <cell r="B3501" t="str">
            <v>Servente</v>
          </cell>
          <cell r="C3501" t="str">
            <v>h</v>
          </cell>
          <cell r="D3501">
            <v>0.1</v>
          </cell>
          <cell r="E3501">
            <v>3.51</v>
          </cell>
          <cell r="F3501" t="str">
            <v xml:space="preserve"> </v>
          </cell>
          <cell r="G3501">
            <v>0.35099999999999998</v>
          </cell>
        </row>
        <row r="3502">
          <cell r="A3502" t="str">
            <v>254</v>
          </cell>
          <cell r="B3502" t="str">
            <v>Pedreiro</v>
          </cell>
          <cell r="C3502" t="str">
            <v>h</v>
          </cell>
          <cell r="D3502">
            <v>0.1</v>
          </cell>
          <cell r="E3502">
            <v>5.38</v>
          </cell>
          <cell r="F3502" t="str">
            <v xml:space="preserve"> </v>
          </cell>
          <cell r="G3502">
            <v>0.53800000000000003</v>
          </cell>
        </row>
        <row r="3503">
          <cell r="B3503" t="str">
            <v>Total sem BDI</v>
          </cell>
          <cell r="F3503">
            <v>92.16</v>
          </cell>
          <cell r="G3503">
            <v>0.88900000000000001</v>
          </cell>
          <cell r="H3503">
            <v>93.048999999999992</v>
          </cell>
        </row>
        <row r="3504">
          <cell r="B3504" t="str">
            <v>Total com BDI</v>
          </cell>
          <cell r="F3504">
            <v>119.81</v>
          </cell>
          <cell r="G3504">
            <v>1.1599999999999999</v>
          </cell>
          <cell r="H3504">
            <v>120.96369999999999</v>
          </cell>
        </row>
        <row r="3506">
          <cell r="A3506" t="str">
            <v>14011</v>
          </cell>
          <cell r="B3506" t="str">
            <v>Cerca com moeirão concr. e tela</v>
          </cell>
          <cell r="C3506" t="str">
            <v>m</v>
          </cell>
          <cell r="F3506">
            <v>18.84</v>
          </cell>
          <cell r="G3506">
            <v>6.02</v>
          </cell>
          <cell r="H3506">
            <v>24.859770000000001</v>
          </cell>
        </row>
        <row r="3507">
          <cell r="A3507" t="str">
            <v>444</v>
          </cell>
          <cell r="B3507" t="str">
            <v>Moeirão de concreto curvo 2,70</v>
          </cell>
          <cell r="C3507" t="str">
            <v>un</v>
          </cell>
          <cell r="D3507">
            <v>0.4</v>
          </cell>
          <cell r="E3507">
            <v>7.15</v>
          </cell>
          <cell r="F3507">
            <v>2.8600000000000003</v>
          </cell>
        </row>
        <row r="3508">
          <cell r="A3508" t="str">
            <v>316</v>
          </cell>
          <cell r="B3508" t="str">
            <v>Tela galvanizada malha 7 fio 12</v>
          </cell>
          <cell r="C3508" t="str">
            <v>m2</v>
          </cell>
          <cell r="D3508">
            <v>2.1</v>
          </cell>
          <cell r="E3508">
            <v>5.0999999999999996</v>
          </cell>
          <cell r="F3508">
            <v>10.709999999999999</v>
          </cell>
        </row>
        <row r="3509">
          <cell r="A3509" t="str">
            <v>018</v>
          </cell>
          <cell r="B3509" t="str">
            <v>Arame farpado</v>
          </cell>
          <cell r="C3509" t="str">
            <v>m</v>
          </cell>
          <cell r="D3509">
            <v>3</v>
          </cell>
          <cell r="E3509">
            <v>0.11</v>
          </cell>
          <cell r="F3509">
            <v>0.33</v>
          </cell>
        </row>
        <row r="3510">
          <cell r="A3510" t="str">
            <v>019</v>
          </cell>
          <cell r="B3510" t="str">
            <v>Arame galvanizado 12 AWG</v>
          </cell>
          <cell r="C3510" t="str">
            <v>m</v>
          </cell>
          <cell r="D3510">
            <v>0.31</v>
          </cell>
          <cell r="E3510">
            <v>0.11</v>
          </cell>
          <cell r="F3510">
            <v>3.4099999999999998E-2</v>
          </cell>
        </row>
        <row r="3511">
          <cell r="A3511" t="str">
            <v>078</v>
          </cell>
          <cell r="B3511" t="str">
            <v>cimento</v>
          </cell>
          <cell r="C3511" t="str">
            <v>kg</v>
          </cell>
          <cell r="D3511">
            <v>1.62</v>
          </cell>
          <cell r="E3511">
            <v>0.24</v>
          </cell>
          <cell r="F3511">
            <v>0.38880000000000003</v>
          </cell>
        </row>
        <row r="3512">
          <cell r="A3512" t="str">
            <v>022</v>
          </cell>
          <cell r="B3512" t="str">
            <v>Areia média</v>
          </cell>
          <cell r="C3512" t="str">
            <v>m3</v>
          </cell>
          <cell r="D3512">
            <v>4.0000000000000001E-3</v>
          </cell>
          <cell r="E3512">
            <v>12</v>
          </cell>
          <cell r="F3512">
            <v>4.8000000000000001E-2</v>
          </cell>
        </row>
        <row r="3513">
          <cell r="A3513" t="str">
            <v>036</v>
          </cell>
          <cell r="B3513" t="str">
            <v>Brita 1</v>
          </cell>
          <cell r="C3513" t="str">
            <v>m3</v>
          </cell>
          <cell r="D3513">
            <v>4.0000000000000001E-3</v>
          </cell>
          <cell r="E3513">
            <v>30</v>
          </cell>
          <cell r="F3513">
            <v>0.12</v>
          </cell>
        </row>
        <row r="3514">
          <cell r="A3514" t="str">
            <v>300</v>
          </cell>
          <cell r="B3514" t="str">
            <v>Servente</v>
          </cell>
          <cell r="C3514" t="str">
            <v>h</v>
          </cell>
          <cell r="D3514">
            <v>0.4</v>
          </cell>
          <cell r="E3514">
            <v>3.51</v>
          </cell>
          <cell r="F3514" t="str">
            <v xml:space="preserve"> </v>
          </cell>
          <cell r="G3514">
            <v>1.4039999999999999</v>
          </cell>
        </row>
        <row r="3515">
          <cell r="A3515" t="str">
            <v>254</v>
          </cell>
          <cell r="B3515" t="str">
            <v>Pedreiro</v>
          </cell>
          <cell r="C3515" t="str">
            <v>h</v>
          </cell>
          <cell r="D3515">
            <v>0.6</v>
          </cell>
          <cell r="E3515">
            <v>5.38</v>
          </cell>
          <cell r="F3515" t="str">
            <v xml:space="preserve"> </v>
          </cell>
          <cell r="G3515">
            <v>3.2279999999999998</v>
          </cell>
        </row>
        <row r="3516">
          <cell r="B3516" t="str">
            <v>Total sem BDI</v>
          </cell>
          <cell r="F3516">
            <v>14.4909</v>
          </cell>
          <cell r="G3516">
            <v>4.6319999999999997</v>
          </cell>
          <cell r="H3516">
            <v>19.122900000000001</v>
          </cell>
        </row>
        <row r="3517">
          <cell r="B3517" t="str">
            <v>Total com BDI</v>
          </cell>
          <cell r="F3517">
            <v>18.84</v>
          </cell>
          <cell r="G3517">
            <v>6.02</v>
          </cell>
          <cell r="H3517">
            <v>24.859770000000001</v>
          </cell>
        </row>
        <row r="3519">
          <cell r="A3519" t="str">
            <v>14036</v>
          </cell>
          <cell r="B3519" t="str">
            <v>Cerca com arame liso e moeirão de concreto curvo 2,70</v>
          </cell>
          <cell r="C3519" t="str">
            <v>m</v>
          </cell>
          <cell r="F3519">
            <v>4.43</v>
          </cell>
          <cell r="G3519">
            <v>3.48</v>
          </cell>
          <cell r="H3519">
            <v>7.9150499999999999</v>
          </cell>
        </row>
        <row r="3520">
          <cell r="A3520" t="str">
            <v>444</v>
          </cell>
          <cell r="B3520" t="str">
            <v>Moeirão de concreto curvo 2,70</v>
          </cell>
          <cell r="C3520" t="str">
            <v>un</v>
          </cell>
          <cell r="D3520">
            <v>0.4</v>
          </cell>
          <cell r="E3520">
            <v>7.15</v>
          </cell>
          <cell r="F3520">
            <v>2.8600000000000003</v>
          </cell>
        </row>
        <row r="3521">
          <cell r="A3521" t="str">
            <v>019</v>
          </cell>
          <cell r="B3521" t="str">
            <v>Arame galvanizado 12 AWG</v>
          </cell>
          <cell r="C3521" t="str">
            <v>m</v>
          </cell>
          <cell r="D3521">
            <v>5</v>
          </cell>
          <cell r="E3521">
            <v>0.11</v>
          </cell>
          <cell r="F3521">
            <v>0.55000000000000004</v>
          </cell>
        </row>
        <row r="3522">
          <cell r="A3522" t="str">
            <v>300</v>
          </cell>
          <cell r="B3522" t="str">
            <v>Servente</v>
          </cell>
          <cell r="C3522" t="str">
            <v>h</v>
          </cell>
          <cell r="D3522">
            <v>0.15</v>
          </cell>
          <cell r="E3522">
            <v>3.51</v>
          </cell>
          <cell r="F3522" t="str">
            <v xml:space="preserve"> </v>
          </cell>
          <cell r="G3522">
            <v>0.52649999999999997</v>
          </cell>
        </row>
        <row r="3523">
          <cell r="A3523" t="str">
            <v>254</v>
          </cell>
          <cell r="B3523" t="str">
            <v>Pedreiro</v>
          </cell>
          <cell r="C3523" t="str">
            <v>h</v>
          </cell>
          <cell r="D3523">
            <v>0.4</v>
          </cell>
          <cell r="E3523">
            <v>5.38</v>
          </cell>
          <cell r="F3523" t="str">
            <v xml:space="preserve"> </v>
          </cell>
          <cell r="G3523">
            <v>2.1520000000000001</v>
          </cell>
        </row>
        <row r="3524">
          <cell r="B3524" t="str">
            <v>Total sem BDI</v>
          </cell>
          <cell r="F3524">
            <v>3.41</v>
          </cell>
          <cell r="G3524">
            <v>2.6785000000000001</v>
          </cell>
          <cell r="H3524">
            <v>6.0884999999999998</v>
          </cell>
        </row>
        <row r="3525">
          <cell r="B3525" t="str">
            <v>Total com BDI</v>
          </cell>
          <cell r="F3525">
            <v>4.43</v>
          </cell>
          <cell r="G3525">
            <v>3.48</v>
          </cell>
          <cell r="H3525">
            <v>7.9150499999999999</v>
          </cell>
        </row>
        <row r="3527">
          <cell r="A3527" t="str">
            <v>14014</v>
          </cell>
          <cell r="B3527" t="str">
            <v>Cerca  moeirão eucalípto h=1,50m</v>
          </cell>
          <cell r="C3527" t="str">
            <v>m</v>
          </cell>
          <cell r="F3527">
            <v>1.62</v>
          </cell>
          <cell r="G3527">
            <v>2.5499999999999998</v>
          </cell>
          <cell r="H3527">
            <v>4.1789800000000001</v>
          </cell>
        </row>
        <row r="3528">
          <cell r="A3528" t="str">
            <v>135</v>
          </cell>
          <cell r="B3528" t="str">
            <v>Escora de eucalípto</v>
          </cell>
          <cell r="C3528" t="str">
            <v>m</v>
          </cell>
          <cell r="D3528">
            <v>1</v>
          </cell>
          <cell r="E3528">
            <v>0.44</v>
          </cell>
          <cell r="F3528">
            <v>0.44</v>
          </cell>
        </row>
        <row r="3529">
          <cell r="A3529" t="str">
            <v>166</v>
          </cell>
          <cell r="B3529" t="str">
            <v>Grampo para cerca</v>
          </cell>
          <cell r="C3529" t="str">
            <v>kg</v>
          </cell>
          <cell r="D3529">
            <v>0.04</v>
          </cell>
          <cell r="E3529">
            <v>2.09</v>
          </cell>
          <cell r="F3529">
            <v>8.3599999999999994E-2</v>
          </cell>
        </row>
        <row r="3530">
          <cell r="A3530" t="str">
            <v>018</v>
          </cell>
          <cell r="B3530" t="str">
            <v xml:space="preserve">Arame farpado </v>
          </cell>
          <cell r="C3530" t="str">
            <v>m</v>
          </cell>
          <cell r="D3530">
            <v>6.6</v>
          </cell>
          <cell r="E3530">
            <v>0.11</v>
          </cell>
          <cell r="F3530">
            <v>0.72599999999999998</v>
          </cell>
        </row>
        <row r="3531">
          <cell r="A3531" t="str">
            <v>300</v>
          </cell>
          <cell r="B3531" t="str">
            <v>Servente</v>
          </cell>
          <cell r="C3531" t="str">
            <v>h</v>
          </cell>
          <cell r="D3531">
            <v>0.1</v>
          </cell>
          <cell r="E3531">
            <v>3.51</v>
          </cell>
          <cell r="F3531" t="str">
            <v xml:space="preserve"> </v>
          </cell>
          <cell r="G3531">
            <v>0.35099999999999998</v>
          </cell>
        </row>
        <row r="3532">
          <cell r="A3532" t="str">
            <v>254</v>
          </cell>
          <cell r="B3532" t="str">
            <v>Pedreiro</v>
          </cell>
          <cell r="C3532" t="str">
            <v>h</v>
          </cell>
          <cell r="D3532">
            <v>0.3</v>
          </cell>
          <cell r="E3532">
            <v>5.38</v>
          </cell>
          <cell r="F3532" t="str">
            <v xml:space="preserve"> </v>
          </cell>
          <cell r="G3532">
            <v>1.6139999999999999</v>
          </cell>
        </row>
        <row r="3533">
          <cell r="B3533" t="str">
            <v>Total sem BDI</v>
          </cell>
          <cell r="F3533">
            <v>1.2496</v>
          </cell>
          <cell r="G3533">
            <v>1.9649999999999999</v>
          </cell>
          <cell r="H3533">
            <v>3.2145999999999999</v>
          </cell>
        </row>
        <row r="3534">
          <cell r="B3534" t="str">
            <v>Total com BDI</v>
          </cell>
          <cell r="F3534">
            <v>1.62</v>
          </cell>
          <cell r="G3534">
            <v>2.5499999999999998</v>
          </cell>
          <cell r="H3534">
            <v>4.1789800000000001</v>
          </cell>
        </row>
        <row r="3536">
          <cell r="A3536" t="str">
            <v>14015</v>
          </cell>
          <cell r="B3536" t="str">
            <v>Recolocação de cerca de arame</v>
          </cell>
          <cell r="C3536" t="str">
            <v>m</v>
          </cell>
          <cell r="F3536">
            <v>0.11</v>
          </cell>
          <cell r="G3536">
            <v>2.5499999999999998</v>
          </cell>
          <cell r="H3536">
            <v>2.6631800000000001</v>
          </cell>
        </row>
        <row r="3537">
          <cell r="A3537" t="str">
            <v>166</v>
          </cell>
          <cell r="B3537" t="str">
            <v>Grampo para cerca</v>
          </cell>
          <cell r="C3537" t="str">
            <v>kg</v>
          </cell>
          <cell r="D3537">
            <v>0.04</v>
          </cell>
          <cell r="E3537">
            <v>2.09</v>
          </cell>
          <cell r="F3537">
            <v>8.3599999999999994E-2</v>
          </cell>
        </row>
        <row r="3538">
          <cell r="A3538" t="str">
            <v>300</v>
          </cell>
          <cell r="B3538" t="str">
            <v>Servente</v>
          </cell>
          <cell r="C3538" t="str">
            <v>h</v>
          </cell>
          <cell r="D3538">
            <v>0.1</v>
          </cell>
          <cell r="E3538">
            <v>3.51</v>
          </cell>
          <cell r="F3538" t="str">
            <v xml:space="preserve"> </v>
          </cell>
          <cell r="G3538">
            <v>0.35099999999999998</v>
          </cell>
        </row>
        <row r="3539">
          <cell r="A3539" t="str">
            <v>254</v>
          </cell>
          <cell r="B3539" t="str">
            <v>Pedreiro</v>
          </cell>
          <cell r="C3539" t="str">
            <v>h</v>
          </cell>
          <cell r="D3539">
            <v>0.3</v>
          </cell>
          <cell r="E3539">
            <v>5.38</v>
          </cell>
          <cell r="F3539" t="str">
            <v xml:space="preserve"> </v>
          </cell>
          <cell r="G3539">
            <v>1.6139999999999999</v>
          </cell>
        </row>
        <row r="3540">
          <cell r="B3540" t="str">
            <v>Total sem BDI</v>
          </cell>
          <cell r="F3540">
            <v>8.3599999999999994E-2</v>
          </cell>
          <cell r="G3540">
            <v>1.9649999999999999</v>
          </cell>
          <cell r="H3540">
            <v>2.0486</v>
          </cell>
        </row>
        <row r="3541">
          <cell r="B3541" t="str">
            <v>Total com BDI</v>
          </cell>
          <cell r="F3541">
            <v>0.11</v>
          </cell>
          <cell r="G3541">
            <v>2.5499999999999998</v>
          </cell>
          <cell r="H3541">
            <v>2.6631800000000001</v>
          </cell>
        </row>
        <row r="3543">
          <cell r="A3543" t="str">
            <v>14031</v>
          </cell>
          <cell r="B3543" t="str">
            <v>Trave para futebol de salão com tubo galvanizado 2" (300x200)</v>
          </cell>
          <cell r="C3543" t="str">
            <v>m</v>
          </cell>
          <cell r="F3543">
            <v>382.2</v>
          </cell>
          <cell r="G3543">
            <v>1.72</v>
          </cell>
          <cell r="H3543">
            <v>383.91860000000003</v>
          </cell>
        </row>
        <row r="3544">
          <cell r="A3544" t="str">
            <v>749</v>
          </cell>
          <cell r="B3544" t="str">
            <v>Trave de futebol de salão</v>
          </cell>
          <cell r="C3544" t="str">
            <v>un</v>
          </cell>
          <cell r="D3544">
            <v>1</v>
          </cell>
          <cell r="E3544">
            <v>250</v>
          </cell>
          <cell r="F3544">
            <v>250</v>
          </cell>
        </row>
        <row r="3545">
          <cell r="A3545" t="str">
            <v>752</v>
          </cell>
          <cell r="B3545" t="str">
            <v>Rede para trave de futebol de salão seda</v>
          </cell>
          <cell r="C3545" t="str">
            <v>un</v>
          </cell>
          <cell r="D3545">
            <v>1</v>
          </cell>
          <cell r="E3545">
            <v>44</v>
          </cell>
          <cell r="F3545">
            <v>44</v>
          </cell>
        </row>
        <row r="3546">
          <cell r="A3546" t="str">
            <v>300</v>
          </cell>
          <cell r="B3546" t="str">
            <v>Servente</v>
          </cell>
          <cell r="C3546" t="str">
            <v>h</v>
          </cell>
          <cell r="D3546">
            <v>0.3</v>
          </cell>
          <cell r="E3546">
            <v>3.51</v>
          </cell>
          <cell r="F3546" t="str">
            <v xml:space="preserve"> </v>
          </cell>
          <cell r="G3546">
            <v>1.0529999999999999</v>
          </cell>
        </row>
        <row r="3547">
          <cell r="A3547" t="str">
            <v>254</v>
          </cell>
          <cell r="B3547" t="str">
            <v>Pedreiro</v>
          </cell>
          <cell r="C3547" t="str">
            <v>h</v>
          </cell>
          <cell r="D3547">
            <v>0.05</v>
          </cell>
          <cell r="E3547">
            <v>5.38</v>
          </cell>
          <cell r="F3547" t="str">
            <v xml:space="preserve"> </v>
          </cell>
          <cell r="G3547">
            <v>0.26900000000000002</v>
          </cell>
        </row>
        <row r="3548">
          <cell r="B3548" t="str">
            <v>Total sem BDI</v>
          </cell>
          <cell r="F3548">
            <v>294</v>
          </cell>
          <cell r="G3548">
            <v>1.3220000000000001</v>
          </cell>
          <cell r="H3548">
            <v>295.322</v>
          </cell>
        </row>
        <row r="3549">
          <cell r="B3549" t="str">
            <v>Total com BDI</v>
          </cell>
          <cell r="F3549">
            <v>382.2</v>
          </cell>
          <cell r="G3549">
            <v>1.72</v>
          </cell>
          <cell r="H3549">
            <v>383.91860000000003</v>
          </cell>
        </row>
        <row r="3551">
          <cell r="A3551" t="str">
            <v>14032</v>
          </cell>
          <cell r="B3551" t="str">
            <v>Mastro para suporte da rede de volei h=3,00 com tubo galvanizado 3"  incluindo catraca</v>
          </cell>
          <cell r="C3551" t="str">
            <v>m</v>
          </cell>
          <cell r="F3551">
            <v>97.96</v>
          </cell>
          <cell r="G3551">
            <v>1.72</v>
          </cell>
          <cell r="H3551">
            <v>99.673599999999993</v>
          </cell>
        </row>
        <row r="3552">
          <cell r="A3552" t="str">
            <v>750</v>
          </cell>
          <cell r="B3552" t="str">
            <v>Suporte para rede de volei 3" com catraca</v>
          </cell>
          <cell r="C3552" t="str">
            <v>un</v>
          </cell>
          <cell r="D3552">
            <v>1</v>
          </cell>
          <cell r="E3552">
            <v>55</v>
          </cell>
          <cell r="F3552">
            <v>55</v>
          </cell>
        </row>
        <row r="3553">
          <cell r="A3553" t="str">
            <v>754</v>
          </cell>
          <cell r="B3553" t="str">
            <v>Rede para volei</v>
          </cell>
          <cell r="C3553" t="str">
            <v>un</v>
          </cell>
          <cell r="D3553">
            <v>0.5</v>
          </cell>
          <cell r="E3553">
            <v>40.700000000000003</v>
          </cell>
          <cell r="F3553">
            <v>20.350000000000001</v>
          </cell>
        </row>
        <row r="3554">
          <cell r="A3554" t="str">
            <v>300</v>
          </cell>
          <cell r="B3554" t="str">
            <v>Servente</v>
          </cell>
          <cell r="C3554" t="str">
            <v>h</v>
          </cell>
          <cell r="D3554">
            <v>0.3</v>
          </cell>
          <cell r="E3554">
            <v>3.51</v>
          </cell>
          <cell r="F3554" t="str">
            <v xml:space="preserve"> </v>
          </cell>
          <cell r="G3554">
            <v>1.0529999999999999</v>
          </cell>
        </row>
        <row r="3555">
          <cell r="A3555" t="str">
            <v>254</v>
          </cell>
          <cell r="B3555" t="str">
            <v>Pedreiro</v>
          </cell>
          <cell r="C3555" t="str">
            <v>h</v>
          </cell>
          <cell r="D3555">
            <v>0.05</v>
          </cell>
          <cell r="E3555">
            <v>5.38</v>
          </cell>
          <cell r="F3555" t="str">
            <v xml:space="preserve"> </v>
          </cell>
          <cell r="G3555">
            <v>0.26900000000000002</v>
          </cell>
        </row>
        <row r="3556">
          <cell r="B3556" t="str">
            <v>Total sem BDI</v>
          </cell>
          <cell r="F3556">
            <v>75.349999999999994</v>
          </cell>
          <cell r="G3556">
            <v>1.3220000000000001</v>
          </cell>
          <cell r="H3556">
            <v>76.671999999999997</v>
          </cell>
        </row>
        <row r="3557">
          <cell r="B3557" t="str">
            <v>Total com BDI</v>
          </cell>
          <cell r="F3557">
            <v>97.96</v>
          </cell>
          <cell r="G3557">
            <v>1.72</v>
          </cell>
          <cell r="H3557">
            <v>99.673599999999993</v>
          </cell>
        </row>
        <row r="3559">
          <cell r="A3559" t="str">
            <v>14033</v>
          </cell>
          <cell r="B3559" t="str">
            <v>Aro para basquete profissional</v>
          </cell>
          <cell r="C3559" t="str">
            <v>m</v>
          </cell>
          <cell r="F3559">
            <v>51.22</v>
          </cell>
          <cell r="G3559">
            <v>1.72</v>
          </cell>
          <cell r="H3559">
            <v>52.938600000000001</v>
          </cell>
        </row>
        <row r="3560">
          <cell r="A3560" t="str">
            <v>751</v>
          </cell>
          <cell r="B3560" t="str">
            <v>Aro para basquete profissional</v>
          </cell>
          <cell r="C3560" t="str">
            <v>un</v>
          </cell>
          <cell r="D3560">
            <v>1</v>
          </cell>
          <cell r="E3560">
            <v>35</v>
          </cell>
          <cell r="F3560">
            <v>35</v>
          </cell>
        </row>
        <row r="3561">
          <cell r="A3561" t="str">
            <v>753</v>
          </cell>
          <cell r="B3561" t="str">
            <v>Rede para aro de basquete seda</v>
          </cell>
          <cell r="C3561" t="str">
            <v>un</v>
          </cell>
          <cell r="D3561">
            <v>1</v>
          </cell>
          <cell r="E3561">
            <v>4.4000000000000004</v>
          </cell>
          <cell r="F3561">
            <v>4.4000000000000004</v>
          </cell>
        </row>
        <row r="3562">
          <cell r="A3562" t="str">
            <v>300</v>
          </cell>
          <cell r="B3562" t="str">
            <v>Servente</v>
          </cell>
          <cell r="C3562" t="str">
            <v>h</v>
          </cell>
          <cell r="D3562">
            <v>0.3</v>
          </cell>
          <cell r="E3562">
            <v>3.51</v>
          </cell>
          <cell r="F3562" t="str">
            <v xml:space="preserve"> </v>
          </cell>
          <cell r="G3562">
            <v>1.0529999999999999</v>
          </cell>
        </row>
        <row r="3563">
          <cell r="A3563" t="str">
            <v>254</v>
          </cell>
          <cell r="B3563" t="str">
            <v>Pedreiro</v>
          </cell>
          <cell r="C3563" t="str">
            <v>h</v>
          </cell>
          <cell r="D3563">
            <v>0.05</v>
          </cell>
          <cell r="E3563">
            <v>5.38</v>
          </cell>
          <cell r="F3563" t="str">
            <v xml:space="preserve"> </v>
          </cell>
          <cell r="G3563">
            <v>0.26900000000000002</v>
          </cell>
        </row>
        <row r="3564">
          <cell r="B3564" t="str">
            <v>Total sem BDI</v>
          </cell>
          <cell r="F3564">
            <v>39.4</v>
          </cell>
          <cell r="G3564">
            <v>1.3220000000000001</v>
          </cell>
          <cell r="H3564">
            <v>40.722000000000001</v>
          </cell>
        </row>
        <row r="3565">
          <cell r="B3565" t="str">
            <v>Total com BDI</v>
          </cell>
          <cell r="F3565">
            <v>51.22</v>
          </cell>
          <cell r="G3565">
            <v>1.72</v>
          </cell>
          <cell r="H3565">
            <v>52.938600000000001</v>
          </cell>
        </row>
        <row r="3567">
          <cell r="A3567" t="str">
            <v>15000</v>
          </cell>
          <cell r="B3567" t="str">
            <v>MOBILIÁRIO</v>
          </cell>
        </row>
        <row r="3569">
          <cell r="A3569" t="str">
            <v>15001</v>
          </cell>
          <cell r="B3569" t="str">
            <v>Banco para recepção</v>
          </cell>
          <cell r="C3569" t="str">
            <v>ml</v>
          </cell>
          <cell r="F3569">
            <v>17.34</v>
          </cell>
          <cell r="G3569">
            <v>5.6</v>
          </cell>
          <cell r="H3569">
            <v>22.939999999999998</v>
          </cell>
        </row>
        <row r="3570">
          <cell r="A3570" t="str">
            <v>332</v>
          </cell>
          <cell r="B3570" t="str">
            <v>Tijolo 6 furos</v>
          </cell>
          <cell r="C3570" t="str">
            <v>un</v>
          </cell>
          <cell r="D3570">
            <v>7</v>
          </cell>
          <cell r="E3570">
            <v>0.1</v>
          </cell>
          <cell r="F3570">
            <v>0.70000000000000007</v>
          </cell>
        </row>
        <row r="3571">
          <cell r="A3571" t="str">
            <v>078</v>
          </cell>
          <cell r="B3571" t="str">
            <v>cimento</v>
          </cell>
          <cell r="C3571" t="str">
            <v>kg</v>
          </cell>
          <cell r="D3571">
            <v>10</v>
          </cell>
          <cell r="E3571">
            <v>0.24</v>
          </cell>
          <cell r="F3571">
            <v>2.4</v>
          </cell>
        </row>
        <row r="3572">
          <cell r="A3572" t="str">
            <v>022</v>
          </cell>
          <cell r="B3572" t="str">
            <v>Areia média</v>
          </cell>
          <cell r="C3572" t="str">
            <v>m3</v>
          </cell>
          <cell r="D3572">
            <v>0.04</v>
          </cell>
          <cell r="E3572">
            <v>12</v>
          </cell>
          <cell r="F3572">
            <v>0.48</v>
          </cell>
        </row>
        <row r="3573">
          <cell r="A3573" t="str">
            <v>036</v>
          </cell>
          <cell r="B3573" t="str">
            <v>Brita 1</v>
          </cell>
          <cell r="C3573" t="str">
            <v>m3</v>
          </cell>
          <cell r="D3573">
            <v>0.03</v>
          </cell>
          <cell r="E3573">
            <v>30</v>
          </cell>
          <cell r="F3573">
            <v>0.89999999999999991</v>
          </cell>
        </row>
        <row r="3574">
          <cell r="A3574" t="str">
            <v>004</v>
          </cell>
          <cell r="B3574" t="str">
            <v>Aço CA-50 1/4</v>
          </cell>
          <cell r="C3574" t="str">
            <v>kg</v>
          </cell>
          <cell r="D3574">
            <v>1.37</v>
          </cell>
          <cell r="E3574">
            <v>1.3</v>
          </cell>
          <cell r="F3574">
            <v>1.7810000000000001</v>
          </cell>
        </row>
        <row r="3575">
          <cell r="A3575" t="str">
            <v>399</v>
          </cell>
          <cell r="B3575" t="str">
            <v>Madeira de lei 2,5x15</v>
          </cell>
          <cell r="C3575" t="str">
            <v>ml</v>
          </cell>
          <cell r="D3575">
            <v>3</v>
          </cell>
          <cell r="E3575">
            <v>2.25</v>
          </cell>
          <cell r="F3575">
            <v>6.75</v>
          </cell>
        </row>
        <row r="3576">
          <cell r="A3576" t="str">
            <v>398</v>
          </cell>
          <cell r="B3576" t="str">
            <v>Parafuso e bucha</v>
          </cell>
          <cell r="C3576" t="str">
            <v>un</v>
          </cell>
          <cell r="D3576">
            <v>3</v>
          </cell>
          <cell r="E3576">
            <v>0.11</v>
          </cell>
          <cell r="F3576">
            <v>0.33</v>
          </cell>
          <cell r="G3576" t="str">
            <v xml:space="preserve"> </v>
          </cell>
          <cell r="H3576" t="str">
            <v xml:space="preserve"> </v>
          </cell>
        </row>
        <row r="3577">
          <cell r="A3577" t="str">
            <v>300</v>
          </cell>
          <cell r="B3577" t="str">
            <v>Servente</v>
          </cell>
          <cell r="C3577" t="str">
            <v>h</v>
          </cell>
          <cell r="D3577">
            <v>0.52</v>
          </cell>
          <cell r="E3577">
            <v>3.51</v>
          </cell>
          <cell r="G3577">
            <v>1.8251999999999999</v>
          </cell>
        </row>
        <row r="3578">
          <cell r="A3578" t="str">
            <v>254</v>
          </cell>
          <cell r="B3578" t="str">
            <v>Pedreiro</v>
          </cell>
          <cell r="C3578" t="str">
            <v>h</v>
          </cell>
          <cell r="D3578">
            <v>0.3</v>
          </cell>
          <cell r="E3578">
            <v>5.38</v>
          </cell>
          <cell r="F3578" t="str">
            <v xml:space="preserve"> </v>
          </cell>
          <cell r="G3578">
            <v>1.6139999999999999</v>
          </cell>
        </row>
        <row r="3579">
          <cell r="A3579" t="str">
            <v>070</v>
          </cell>
          <cell r="B3579" t="str">
            <v>Carpinteiro</v>
          </cell>
          <cell r="C3579" t="str">
            <v>h</v>
          </cell>
          <cell r="D3579">
            <v>0.5</v>
          </cell>
          <cell r="E3579">
            <v>5.38</v>
          </cell>
          <cell r="F3579" t="str">
            <v xml:space="preserve"> </v>
          </cell>
          <cell r="G3579">
            <v>2.69</v>
          </cell>
        </row>
        <row r="3580">
          <cell r="B3580" t="str">
            <v>Total sem BDI</v>
          </cell>
          <cell r="F3580">
            <v>13.341000000000001</v>
          </cell>
          <cell r="G3580">
            <v>4.3040000000000003</v>
          </cell>
          <cell r="H3580">
            <v>17.645000000000003</v>
          </cell>
        </row>
        <row r="3581">
          <cell r="B3581" t="str">
            <v>Total com BDI</v>
          </cell>
          <cell r="F3581">
            <v>17.34</v>
          </cell>
          <cell r="G3581">
            <v>5.6</v>
          </cell>
          <cell r="H3581">
            <v>22.939999999999998</v>
          </cell>
        </row>
        <row r="3583">
          <cell r="A3583" t="str">
            <v>15002</v>
          </cell>
          <cell r="B3583" t="str">
            <v>Banco de praça com pé de ferro e assento em madeira mod 17</v>
          </cell>
          <cell r="C3583" t="str">
            <v>un</v>
          </cell>
          <cell r="F3583">
            <v>291.58999999999997</v>
          </cell>
          <cell r="G3583">
            <v>5.6</v>
          </cell>
          <cell r="H3583">
            <v>297.19</v>
          </cell>
        </row>
        <row r="3584">
          <cell r="A3584" t="str">
            <v>700</v>
          </cell>
          <cell r="B3584" t="str">
            <v>Pé de banco em ferro fundido mod. 17</v>
          </cell>
          <cell r="C3584" t="str">
            <v>un</v>
          </cell>
          <cell r="D3584">
            <v>2</v>
          </cell>
          <cell r="E3584">
            <v>36.299999999999997</v>
          </cell>
          <cell r="F3584">
            <v>72.599999999999994</v>
          </cell>
        </row>
        <row r="3585">
          <cell r="A3585" t="str">
            <v>697</v>
          </cell>
          <cell r="B3585" t="str">
            <v>Madeira de lei 5x3 maracatiara para banco</v>
          </cell>
          <cell r="C3585" t="str">
            <v>m</v>
          </cell>
          <cell r="D3585">
            <v>32.299999999999997</v>
          </cell>
          <cell r="E3585">
            <v>3.19</v>
          </cell>
          <cell r="F3585">
            <v>103.03699999999999</v>
          </cell>
        </row>
        <row r="3586">
          <cell r="A3586" t="str">
            <v>699</v>
          </cell>
          <cell r="B3586" t="str">
            <v>Parafuso em latão 50x6 com porca</v>
          </cell>
          <cell r="C3586" t="str">
            <v>un</v>
          </cell>
          <cell r="D3586">
            <v>68</v>
          </cell>
          <cell r="E3586">
            <v>0.66</v>
          </cell>
          <cell r="F3586">
            <v>44.88</v>
          </cell>
        </row>
        <row r="3587">
          <cell r="A3587" t="str">
            <v>078</v>
          </cell>
          <cell r="B3587" t="str">
            <v>cimento</v>
          </cell>
          <cell r="C3587" t="str">
            <v>kg</v>
          </cell>
          <cell r="D3587">
            <v>10</v>
          </cell>
          <cell r="E3587">
            <v>0.24</v>
          </cell>
          <cell r="F3587">
            <v>2.4</v>
          </cell>
        </row>
        <row r="3588">
          <cell r="A3588" t="str">
            <v>022</v>
          </cell>
          <cell r="B3588" t="str">
            <v>Areia média</v>
          </cell>
          <cell r="C3588" t="str">
            <v>m3</v>
          </cell>
          <cell r="D3588">
            <v>0.04</v>
          </cell>
          <cell r="E3588">
            <v>12</v>
          </cell>
          <cell r="F3588">
            <v>0.48</v>
          </cell>
        </row>
        <row r="3589">
          <cell r="A3589" t="str">
            <v>036</v>
          </cell>
          <cell r="B3589" t="str">
            <v>Brita 1</v>
          </cell>
          <cell r="C3589" t="str">
            <v>m3</v>
          </cell>
          <cell r="D3589">
            <v>0.03</v>
          </cell>
          <cell r="E3589">
            <v>30</v>
          </cell>
          <cell r="F3589">
            <v>0.89999999999999991</v>
          </cell>
        </row>
        <row r="3590">
          <cell r="A3590" t="str">
            <v>300</v>
          </cell>
          <cell r="B3590" t="str">
            <v>Servente</v>
          </cell>
          <cell r="C3590" t="str">
            <v>h</v>
          </cell>
          <cell r="D3590">
            <v>0.52</v>
          </cell>
          <cell r="E3590">
            <v>3.51</v>
          </cell>
          <cell r="G3590">
            <v>1.8251999999999999</v>
          </cell>
        </row>
        <row r="3591">
          <cell r="A3591" t="str">
            <v>254</v>
          </cell>
          <cell r="B3591" t="str">
            <v>Pedreiro</v>
          </cell>
          <cell r="C3591" t="str">
            <v>h</v>
          </cell>
          <cell r="D3591">
            <v>0.3</v>
          </cell>
          <cell r="E3591">
            <v>5.38</v>
          </cell>
          <cell r="F3591" t="str">
            <v xml:space="preserve"> </v>
          </cell>
          <cell r="G3591">
            <v>1.6139999999999999</v>
          </cell>
        </row>
        <row r="3592">
          <cell r="A3592" t="str">
            <v>070</v>
          </cell>
          <cell r="B3592" t="str">
            <v>Carpinteiro</v>
          </cell>
          <cell r="C3592" t="str">
            <v>h</v>
          </cell>
          <cell r="D3592">
            <v>0.5</v>
          </cell>
          <cell r="E3592">
            <v>5.38</v>
          </cell>
          <cell r="F3592" t="str">
            <v xml:space="preserve"> </v>
          </cell>
          <cell r="G3592">
            <v>2.69</v>
          </cell>
        </row>
        <row r="3593">
          <cell r="B3593" t="str">
            <v>Total sem BDI</v>
          </cell>
          <cell r="F3593">
            <v>224.297</v>
          </cell>
          <cell r="G3593">
            <v>4.3040000000000003</v>
          </cell>
          <cell r="H3593">
            <v>228.601</v>
          </cell>
        </row>
        <row r="3594">
          <cell r="B3594" t="str">
            <v>Total com BDI</v>
          </cell>
          <cell r="F3594">
            <v>291.58999999999997</v>
          </cell>
          <cell r="G3594">
            <v>5.6</v>
          </cell>
          <cell r="H3594">
            <v>297.19</v>
          </cell>
        </row>
        <row r="3596">
          <cell r="A3596" t="str">
            <v>16000</v>
          </cell>
          <cell r="B3596" t="str">
            <v>LIMPEZA FINAL DA OBRA</v>
          </cell>
        </row>
        <row r="3598">
          <cell r="A3598" t="str">
            <v>16001</v>
          </cell>
          <cell r="B3598" t="str">
            <v>Limpeza de azulejo</v>
          </cell>
          <cell r="C3598" t="str">
            <v>m2</v>
          </cell>
          <cell r="F3598">
            <v>0.25</v>
          </cell>
          <cell r="G3598">
            <v>1.37</v>
          </cell>
          <cell r="H3598">
            <v>1.62</v>
          </cell>
        </row>
        <row r="3599">
          <cell r="A3599" t="str">
            <v>001</v>
          </cell>
          <cell r="B3599" t="str">
            <v>Ácido muriático</v>
          </cell>
          <cell r="C3599" t="str">
            <v>kg</v>
          </cell>
          <cell r="D3599">
            <v>0.12</v>
          </cell>
          <cell r="E3599">
            <v>1.6</v>
          </cell>
          <cell r="F3599">
            <v>0.192</v>
          </cell>
        </row>
        <row r="3600">
          <cell r="A3600" t="str">
            <v>142</v>
          </cell>
          <cell r="B3600" t="str">
            <v>Estopa branca</v>
          </cell>
          <cell r="C3600" t="str">
            <v>kg</v>
          </cell>
          <cell r="D3600">
            <v>0.1</v>
          </cell>
          <cell r="E3600">
            <v>0.01</v>
          </cell>
          <cell r="F3600">
            <v>1E-3</v>
          </cell>
          <cell r="G3600" t="str">
            <v xml:space="preserve"> </v>
          </cell>
          <cell r="H3600" t="str">
            <v xml:space="preserve"> </v>
          </cell>
        </row>
        <row r="3601">
          <cell r="A3601" t="str">
            <v>300</v>
          </cell>
          <cell r="B3601" t="str">
            <v>Servente</v>
          </cell>
          <cell r="C3601" t="str">
            <v>h</v>
          </cell>
          <cell r="D3601">
            <v>0.3</v>
          </cell>
          <cell r="E3601">
            <v>3.51</v>
          </cell>
          <cell r="F3601" t="str">
            <v xml:space="preserve"> </v>
          </cell>
          <cell r="G3601">
            <v>1.0529999999999999</v>
          </cell>
          <cell r="H3601" t="str">
            <v xml:space="preserve"> </v>
          </cell>
        </row>
        <row r="3602">
          <cell r="B3602" t="str">
            <v>Total sem BDI</v>
          </cell>
          <cell r="F3602">
            <v>0.193</v>
          </cell>
          <cell r="G3602">
            <v>1.0529999999999999</v>
          </cell>
          <cell r="H3602">
            <v>1.246</v>
          </cell>
        </row>
        <row r="3603">
          <cell r="B3603" t="str">
            <v>Total com BDI</v>
          </cell>
          <cell r="F3603">
            <v>0.25</v>
          </cell>
          <cell r="G3603">
            <v>1.37</v>
          </cell>
          <cell r="H3603">
            <v>1.62</v>
          </cell>
        </row>
        <row r="3605">
          <cell r="A3605" t="str">
            <v>16002</v>
          </cell>
          <cell r="B3605" t="str">
            <v>Limpeza de piso cerâmico</v>
          </cell>
          <cell r="C3605" t="str">
            <v>m2</v>
          </cell>
          <cell r="F3605">
            <v>0.25</v>
          </cell>
          <cell r="G3605">
            <v>1.83</v>
          </cell>
          <cell r="H3605">
            <v>2.08</v>
          </cell>
        </row>
        <row r="3606">
          <cell r="A3606" t="str">
            <v>001</v>
          </cell>
          <cell r="B3606" t="str">
            <v>Ácido muriatico</v>
          </cell>
          <cell r="C3606" t="str">
            <v>kg</v>
          </cell>
          <cell r="D3606">
            <v>0.12</v>
          </cell>
          <cell r="E3606">
            <v>1.6</v>
          </cell>
          <cell r="F3606">
            <v>0.192</v>
          </cell>
        </row>
        <row r="3607">
          <cell r="A3607" t="str">
            <v>142</v>
          </cell>
          <cell r="B3607" t="str">
            <v>Estopa branca</v>
          </cell>
          <cell r="C3607" t="str">
            <v>kg</v>
          </cell>
          <cell r="D3607">
            <v>0.1</v>
          </cell>
          <cell r="E3607">
            <v>0.01</v>
          </cell>
          <cell r="F3607">
            <v>1E-3</v>
          </cell>
          <cell r="G3607" t="str">
            <v xml:space="preserve"> </v>
          </cell>
          <cell r="H3607" t="str">
            <v xml:space="preserve"> </v>
          </cell>
        </row>
        <row r="3608">
          <cell r="A3608" t="str">
            <v>300</v>
          </cell>
          <cell r="B3608" t="str">
            <v>Servente</v>
          </cell>
          <cell r="C3608" t="str">
            <v>h</v>
          </cell>
          <cell r="D3608">
            <v>0.4</v>
          </cell>
          <cell r="E3608">
            <v>3.51</v>
          </cell>
          <cell r="F3608" t="str">
            <v xml:space="preserve"> </v>
          </cell>
          <cell r="G3608">
            <v>1.4039999999999999</v>
          </cell>
          <cell r="H3608" t="str">
            <v xml:space="preserve"> </v>
          </cell>
        </row>
        <row r="3609">
          <cell r="B3609" t="str">
            <v>Total sem BDI</v>
          </cell>
          <cell r="F3609">
            <v>0.193</v>
          </cell>
          <cell r="G3609">
            <v>1.4039999999999999</v>
          </cell>
          <cell r="H3609">
            <v>1.597</v>
          </cell>
        </row>
        <row r="3610">
          <cell r="B3610" t="str">
            <v>Total com BDI</v>
          </cell>
          <cell r="F3610">
            <v>0.25</v>
          </cell>
          <cell r="G3610">
            <v>1.83</v>
          </cell>
          <cell r="H3610">
            <v>2.08</v>
          </cell>
        </row>
        <row r="3612">
          <cell r="A3612" t="str">
            <v>16003</v>
          </cell>
          <cell r="B3612" t="str">
            <v>Limpeza de vidro</v>
          </cell>
          <cell r="C3612" t="str">
            <v>m2</v>
          </cell>
          <cell r="F3612">
            <v>0.28999999999999998</v>
          </cell>
          <cell r="G3612">
            <v>1.37</v>
          </cell>
          <cell r="H3612">
            <v>1.6600000000000001</v>
          </cell>
        </row>
        <row r="3613">
          <cell r="A3613" t="str">
            <v>303</v>
          </cell>
          <cell r="B3613" t="str">
            <v>Solvente</v>
          </cell>
          <cell r="C3613" t="str">
            <v>li</v>
          </cell>
          <cell r="D3613">
            <v>0.1</v>
          </cell>
          <cell r="E3613">
            <v>2.2000000000000002</v>
          </cell>
          <cell r="F3613">
            <v>0.22000000000000003</v>
          </cell>
        </row>
        <row r="3614">
          <cell r="A3614" t="str">
            <v>142</v>
          </cell>
          <cell r="B3614" t="str">
            <v>Estopa branca</v>
          </cell>
          <cell r="C3614" t="str">
            <v>kg</v>
          </cell>
          <cell r="D3614">
            <v>0.1</v>
          </cell>
          <cell r="E3614">
            <v>0.01</v>
          </cell>
          <cell r="F3614">
            <v>1E-3</v>
          </cell>
          <cell r="G3614" t="str">
            <v xml:space="preserve"> </v>
          </cell>
          <cell r="H3614" t="str">
            <v xml:space="preserve"> </v>
          </cell>
        </row>
        <row r="3615">
          <cell r="A3615" t="str">
            <v>300</v>
          </cell>
          <cell r="B3615" t="str">
            <v>Servente</v>
          </cell>
          <cell r="C3615" t="str">
            <v>h</v>
          </cell>
          <cell r="D3615">
            <v>0.3</v>
          </cell>
          <cell r="E3615">
            <v>3.51</v>
          </cell>
          <cell r="F3615" t="str">
            <v xml:space="preserve"> </v>
          </cell>
          <cell r="G3615">
            <v>1.0529999999999999</v>
          </cell>
          <cell r="H3615" t="str">
            <v xml:space="preserve"> </v>
          </cell>
        </row>
        <row r="3616">
          <cell r="B3616" t="str">
            <v>Total sem BDI</v>
          </cell>
          <cell r="F3616">
            <v>0.22100000000000003</v>
          </cell>
          <cell r="G3616">
            <v>1.0529999999999999</v>
          </cell>
          <cell r="H3616">
            <v>1.274</v>
          </cell>
        </row>
        <row r="3617">
          <cell r="B3617" t="str">
            <v>Total com BDI</v>
          </cell>
          <cell r="F3617">
            <v>0.28999999999999998</v>
          </cell>
          <cell r="G3617">
            <v>1.37</v>
          </cell>
          <cell r="H3617">
            <v>1.6600000000000001</v>
          </cell>
        </row>
        <row r="3619">
          <cell r="A3619" t="str">
            <v>16004</v>
          </cell>
          <cell r="B3619" t="str">
            <v>Limpeza de aparelhos sanitários</v>
          </cell>
          <cell r="C3619" t="str">
            <v>un</v>
          </cell>
          <cell r="F3619">
            <v>0.14000000000000001</v>
          </cell>
          <cell r="G3619">
            <v>2.2799999999999998</v>
          </cell>
          <cell r="H3619">
            <v>2.42</v>
          </cell>
        </row>
        <row r="3620">
          <cell r="A3620" t="str">
            <v>303</v>
          </cell>
          <cell r="B3620" t="str">
            <v>Solvente</v>
          </cell>
          <cell r="C3620" t="str">
            <v>li</v>
          </cell>
          <cell r="D3620">
            <v>0.05</v>
          </cell>
          <cell r="E3620">
            <v>2.2000000000000002</v>
          </cell>
          <cell r="F3620">
            <v>0.11000000000000001</v>
          </cell>
        </row>
        <row r="3621">
          <cell r="A3621" t="str">
            <v>142</v>
          </cell>
          <cell r="B3621" t="str">
            <v>Estopa branca</v>
          </cell>
          <cell r="C3621" t="str">
            <v>kg</v>
          </cell>
          <cell r="D3621">
            <v>0.1</v>
          </cell>
          <cell r="E3621">
            <v>0.01</v>
          </cell>
          <cell r="F3621">
            <v>1E-3</v>
          </cell>
          <cell r="G3621" t="str">
            <v xml:space="preserve"> </v>
          </cell>
          <cell r="H3621" t="str">
            <v xml:space="preserve"> </v>
          </cell>
        </row>
        <row r="3622">
          <cell r="A3622" t="str">
            <v>300</v>
          </cell>
          <cell r="B3622" t="str">
            <v>Servente</v>
          </cell>
          <cell r="C3622" t="str">
            <v>h</v>
          </cell>
          <cell r="D3622">
            <v>0.5</v>
          </cell>
          <cell r="E3622">
            <v>3.51</v>
          </cell>
          <cell r="F3622" t="str">
            <v xml:space="preserve"> </v>
          </cell>
          <cell r="G3622">
            <v>1.7549999999999999</v>
          </cell>
          <cell r="H3622" t="str">
            <v xml:space="preserve"> </v>
          </cell>
        </row>
        <row r="3623">
          <cell r="B3623" t="str">
            <v>Total sem BDI</v>
          </cell>
          <cell r="F3623">
            <v>0.11100000000000002</v>
          </cell>
          <cell r="G3623">
            <v>1.7549999999999999</v>
          </cell>
          <cell r="H3623">
            <v>1.8659999999999999</v>
          </cell>
        </row>
        <row r="3624">
          <cell r="B3624" t="str">
            <v>Total com BDI</v>
          </cell>
          <cell r="F3624">
            <v>0.14000000000000001</v>
          </cell>
          <cell r="G3624">
            <v>2.2799999999999998</v>
          </cell>
          <cell r="H3624">
            <v>2.42</v>
          </cell>
        </row>
        <row r="3626">
          <cell r="A3626" t="str">
            <v>16005</v>
          </cell>
          <cell r="B3626" t="str">
            <v>Carga e Remoção de entulho da obra  DMT=10km</v>
          </cell>
          <cell r="C3626" t="str">
            <v>m3</v>
          </cell>
          <cell r="F3626">
            <v>4.96</v>
          </cell>
          <cell r="G3626">
            <v>0.89</v>
          </cell>
          <cell r="H3626">
            <v>5.85</v>
          </cell>
        </row>
        <row r="3627">
          <cell r="A3627" t="str">
            <v>068</v>
          </cell>
          <cell r="B3627" t="str">
            <v>Caminhão basculante 4,00m3</v>
          </cell>
          <cell r="C3627" t="str">
            <v>h</v>
          </cell>
          <cell r="D3627">
            <v>0.104</v>
          </cell>
          <cell r="E3627">
            <v>36.700000000000003</v>
          </cell>
          <cell r="F3627">
            <v>3.8168000000000002</v>
          </cell>
          <cell r="G3627" t="str">
            <v xml:space="preserve"> </v>
          </cell>
          <cell r="H3627" t="str">
            <v xml:space="preserve"> </v>
          </cell>
        </row>
        <row r="3628">
          <cell r="A3628" t="str">
            <v>241</v>
          </cell>
          <cell r="B3628" t="str">
            <v>Motorista</v>
          </cell>
          <cell r="C3628" t="str">
            <v>h</v>
          </cell>
          <cell r="D3628">
            <v>0.104</v>
          </cell>
          <cell r="E3628">
            <v>6.48</v>
          </cell>
          <cell r="G3628">
            <v>0.67391999999999996</v>
          </cell>
        </row>
        <row r="3629">
          <cell r="A3629" t="str">
            <v>300</v>
          </cell>
          <cell r="B3629" t="str">
            <v>Servente</v>
          </cell>
          <cell r="C3629" t="str">
            <v>h</v>
          </cell>
          <cell r="D3629">
            <v>4.0000000000000001E-3</v>
          </cell>
          <cell r="E3629">
            <v>3.51</v>
          </cell>
          <cell r="G3629">
            <v>1.4039999999999999E-2</v>
          </cell>
          <cell r="H3629" t="str">
            <v xml:space="preserve">  </v>
          </cell>
        </row>
        <row r="3630">
          <cell r="B3630" t="str">
            <v>Total sem BDI</v>
          </cell>
          <cell r="F3630">
            <v>3.8168000000000002</v>
          </cell>
          <cell r="G3630">
            <v>0.68796000000000002</v>
          </cell>
          <cell r="H3630">
            <v>4.5047600000000001</v>
          </cell>
        </row>
        <row r="3631">
          <cell r="B3631" t="str">
            <v>Total com BDI</v>
          </cell>
          <cell r="F3631">
            <v>4.96</v>
          </cell>
          <cell r="G3631">
            <v>0.89</v>
          </cell>
          <cell r="H3631">
            <v>5.85</v>
          </cell>
        </row>
        <row r="3633">
          <cell r="A3633" t="str">
            <v>16006</v>
          </cell>
          <cell r="B3633" t="str">
            <v>Lixamento de piso madeira</v>
          </cell>
          <cell r="C3633" t="str">
            <v>m2</v>
          </cell>
          <cell r="F3633">
            <v>0.06</v>
          </cell>
          <cell r="G3633">
            <v>8.58</v>
          </cell>
          <cell r="H3633">
            <v>8.64</v>
          </cell>
        </row>
        <row r="3634">
          <cell r="A3634" t="str">
            <v>424</v>
          </cell>
          <cell r="B3634" t="str">
            <v>Cola branca PVA</v>
          </cell>
          <cell r="C3634" t="str">
            <v>kg</v>
          </cell>
          <cell r="D3634">
            <v>0.01</v>
          </cell>
          <cell r="E3634">
            <v>4.6399999999999997</v>
          </cell>
          <cell r="F3634">
            <v>4.6399999999999997E-2</v>
          </cell>
        </row>
        <row r="3635">
          <cell r="A3635" t="str">
            <v>425</v>
          </cell>
          <cell r="B3635" t="str">
            <v>Mão de obra lixamento taco</v>
          </cell>
          <cell r="C3635" t="str">
            <v>m2</v>
          </cell>
          <cell r="D3635">
            <v>1</v>
          </cell>
          <cell r="E3635">
            <v>6.6</v>
          </cell>
          <cell r="G3635">
            <v>6.6</v>
          </cell>
        </row>
        <row r="3636">
          <cell r="B3636" t="str">
            <v>Total sem BDI</v>
          </cell>
          <cell r="F3636">
            <v>4.6399999999999997E-2</v>
          </cell>
          <cell r="G3636">
            <v>6.6</v>
          </cell>
          <cell r="H3636">
            <v>6.6463999999999999</v>
          </cell>
        </row>
        <row r="3637">
          <cell r="B3637" t="str">
            <v>Total com BDI</v>
          </cell>
          <cell r="F3637">
            <v>0.06</v>
          </cell>
          <cell r="G3637">
            <v>8.58</v>
          </cell>
          <cell r="H3637">
            <v>8.64</v>
          </cell>
        </row>
      </sheetData>
      <sheetData sheetId="2"/>
      <sheetData sheetId="3"/>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éditos"/>
      <sheetName val="Sintético"/>
      <sheetName val="Analítico01"/>
      <sheetName val="Analítico02"/>
      <sheetName val="Cx Captação"/>
      <sheetName val="Insumos"/>
      <sheetName val="EncargosSMO"/>
      <sheetName val="Orçamento (2)"/>
      <sheetName val="Orçamento"/>
      <sheetName val="BDIsmo"/>
    </sheetNames>
    <sheetDataSet>
      <sheetData sheetId="0"/>
      <sheetData sheetId="1"/>
      <sheetData sheetId="2"/>
      <sheetData sheetId="3" refreshError="1">
        <row r="3">
          <cell r="A3" t="str">
            <v>CÓDIGO</v>
          </cell>
          <cell r="B3" t="str">
            <v>DISCRIMINAÇÃO</v>
          </cell>
          <cell r="C3" t="str">
            <v>UN</v>
          </cell>
          <cell r="D3" t="str">
            <v>COEFICIEN.</v>
          </cell>
          <cell r="E3" t="str">
            <v>CUSTO UN</v>
          </cell>
          <cell r="F3" t="str">
            <v>MATERIAL</v>
          </cell>
          <cell r="G3" t="str">
            <v>EQUIP.</v>
          </cell>
          <cell r="H3" t="str">
            <v>M. OBRA</v>
          </cell>
          <cell r="I3" t="str">
            <v>TOTAL</v>
          </cell>
        </row>
        <row r="4">
          <cell r="A4" t="str">
            <v>17000</v>
          </cell>
          <cell r="B4" t="str">
            <v>MOVIMENTO DE TERRA</v>
          </cell>
        </row>
        <row r="6">
          <cell r="A6" t="str">
            <v>17001</v>
          </cell>
          <cell r="B6" t="str">
            <v>Escavação manual (normal)</v>
          </cell>
          <cell r="C6" t="str">
            <v>m3</v>
          </cell>
          <cell r="F6">
            <v>0</v>
          </cell>
          <cell r="G6">
            <v>0</v>
          </cell>
          <cell r="H6">
            <v>32.340000000000003</v>
          </cell>
          <cell r="I6">
            <v>32.340000000000003</v>
          </cell>
        </row>
        <row r="7">
          <cell r="A7" t="str">
            <v>300</v>
          </cell>
          <cell r="B7" t="str">
            <v>servente</v>
          </cell>
          <cell r="C7" t="str">
            <v>h</v>
          </cell>
          <cell r="D7">
            <v>3</v>
          </cell>
          <cell r="E7">
            <v>8.318601000000001</v>
          </cell>
          <cell r="H7">
            <v>24.96</v>
          </cell>
        </row>
        <row r="8">
          <cell r="B8" t="str">
            <v>Total sem BDI</v>
          </cell>
          <cell r="F8">
            <v>0</v>
          </cell>
          <cell r="G8">
            <v>0</v>
          </cell>
          <cell r="H8">
            <v>24.96</v>
          </cell>
          <cell r="I8">
            <v>24.96</v>
          </cell>
        </row>
        <row r="9">
          <cell r="B9" t="str">
            <v>Total com BDI</v>
          </cell>
          <cell r="F9">
            <v>0</v>
          </cell>
          <cell r="G9">
            <v>0</v>
          </cell>
          <cell r="H9">
            <v>32.340000000000003</v>
          </cell>
          <cell r="I9">
            <v>32.340000000000003</v>
          </cell>
        </row>
        <row r="11">
          <cell r="A11" t="str">
            <v>17002</v>
          </cell>
          <cell r="B11" t="str">
            <v>Escavação manual (moles)</v>
          </cell>
          <cell r="C11" t="str">
            <v>m3</v>
          </cell>
          <cell r="F11">
            <v>0</v>
          </cell>
          <cell r="G11">
            <v>0</v>
          </cell>
          <cell r="H11">
            <v>37.729999999999997</v>
          </cell>
          <cell r="I11">
            <v>37.729999999999997</v>
          </cell>
        </row>
        <row r="12">
          <cell r="A12" t="str">
            <v>300</v>
          </cell>
          <cell r="B12" t="str">
            <v>servente</v>
          </cell>
          <cell r="C12" t="str">
            <v>h</v>
          </cell>
          <cell r="D12">
            <v>3.5</v>
          </cell>
          <cell r="E12">
            <v>8.318601000000001</v>
          </cell>
          <cell r="H12">
            <v>29.12</v>
          </cell>
        </row>
        <row r="13">
          <cell r="B13" t="str">
            <v>Total sem BDI</v>
          </cell>
          <cell r="F13">
            <v>0</v>
          </cell>
          <cell r="G13">
            <v>0</v>
          </cell>
          <cell r="H13">
            <v>29.12</v>
          </cell>
          <cell r="I13">
            <v>29.12</v>
          </cell>
        </row>
        <row r="14">
          <cell r="B14" t="str">
            <v>Total com BDI</v>
          </cell>
          <cell r="F14">
            <v>0</v>
          </cell>
          <cell r="G14">
            <v>0</v>
          </cell>
          <cell r="H14">
            <v>37.729999999999997</v>
          </cell>
          <cell r="I14">
            <v>37.729999999999997</v>
          </cell>
        </row>
        <row r="16">
          <cell r="A16" t="str">
            <v>17003</v>
          </cell>
          <cell r="B16" t="str">
            <v>Escavação manual  (resistêntes)</v>
          </cell>
          <cell r="C16" t="str">
            <v>m3</v>
          </cell>
          <cell r="F16">
            <v>0</v>
          </cell>
          <cell r="G16">
            <v>0</v>
          </cell>
          <cell r="H16">
            <v>43.11</v>
          </cell>
          <cell r="I16">
            <v>43.11</v>
          </cell>
        </row>
        <row r="17">
          <cell r="A17" t="str">
            <v>300</v>
          </cell>
          <cell r="B17" t="str">
            <v>servente</v>
          </cell>
          <cell r="C17" t="str">
            <v>h</v>
          </cell>
          <cell r="D17">
            <v>4</v>
          </cell>
          <cell r="E17">
            <v>8.318601000000001</v>
          </cell>
          <cell r="H17">
            <v>33.270000000000003</v>
          </cell>
        </row>
        <row r="18">
          <cell r="B18" t="str">
            <v>Total sem BDI</v>
          </cell>
          <cell r="F18">
            <v>0</v>
          </cell>
          <cell r="G18">
            <v>0</v>
          </cell>
          <cell r="H18">
            <v>33.270000000000003</v>
          </cell>
          <cell r="I18">
            <v>33.270000000000003</v>
          </cell>
        </row>
        <row r="19">
          <cell r="B19" t="str">
            <v>Total com BDI</v>
          </cell>
          <cell r="F19">
            <v>0</v>
          </cell>
          <cell r="G19">
            <v>0</v>
          </cell>
          <cell r="H19">
            <v>43.11</v>
          </cell>
          <cell r="I19">
            <v>43.11</v>
          </cell>
        </row>
        <row r="21">
          <cell r="A21" t="str">
            <v>17037</v>
          </cell>
          <cell r="B21" t="str">
            <v>Escavação manual  com trado</v>
          </cell>
          <cell r="C21" t="str">
            <v>m3</v>
          </cell>
          <cell r="F21">
            <v>0</v>
          </cell>
          <cell r="G21">
            <v>0</v>
          </cell>
          <cell r="H21">
            <v>86.23</v>
          </cell>
          <cell r="I21">
            <v>86.23</v>
          </cell>
        </row>
        <row r="22">
          <cell r="A22" t="str">
            <v>300</v>
          </cell>
          <cell r="B22" t="str">
            <v>servente</v>
          </cell>
          <cell r="C22" t="str">
            <v>h</v>
          </cell>
          <cell r="D22">
            <v>8</v>
          </cell>
          <cell r="E22">
            <v>8.318601000000001</v>
          </cell>
          <cell r="H22">
            <v>66.55</v>
          </cell>
        </row>
        <row r="23">
          <cell r="B23" t="str">
            <v>Total sem BDI</v>
          </cell>
          <cell r="F23">
            <v>0</v>
          </cell>
          <cell r="G23">
            <v>0</v>
          </cell>
          <cell r="H23">
            <v>66.55</v>
          </cell>
          <cell r="I23">
            <v>66.55</v>
          </cell>
        </row>
        <row r="24">
          <cell r="B24" t="str">
            <v>Total com BDI</v>
          </cell>
          <cell r="F24">
            <v>0</v>
          </cell>
          <cell r="G24">
            <v>0</v>
          </cell>
          <cell r="H24">
            <v>86.23</v>
          </cell>
          <cell r="I24">
            <v>86.23</v>
          </cell>
        </row>
        <row r="26">
          <cell r="A26" t="str">
            <v>17044</v>
          </cell>
          <cell r="B26" t="str">
            <v>Limpeza de canal  fechado manual</v>
          </cell>
          <cell r="C26" t="str">
            <v>m3</v>
          </cell>
          <cell r="F26">
            <v>0</v>
          </cell>
          <cell r="G26">
            <v>0</v>
          </cell>
          <cell r="H26">
            <v>107.79</v>
          </cell>
          <cell r="I26">
            <v>107.79</v>
          </cell>
        </row>
        <row r="27">
          <cell r="A27" t="str">
            <v>300</v>
          </cell>
          <cell r="B27" t="str">
            <v>Servente</v>
          </cell>
          <cell r="C27" t="str">
            <v>h</v>
          </cell>
          <cell r="D27">
            <v>10</v>
          </cell>
          <cell r="E27">
            <v>8.318601000000001</v>
          </cell>
          <cell r="H27">
            <v>83.19</v>
          </cell>
        </row>
        <row r="28">
          <cell r="B28" t="str">
            <v>Total sem BDI</v>
          </cell>
          <cell r="F28">
            <v>0</v>
          </cell>
          <cell r="G28">
            <v>0</v>
          </cell>
          <cell r="H28">
            <v>83.19</v>
          </cell>
          <cell r="I28">
            <v>83.19</v>
          </cell>
        </row>
        <row r="29">
          <cell r="B29" t="str">
            <v>Total com BDI</v>
          </cell>
          <cell r="F29">
            <v>0</v>
          </cell>
          <cell r="G29">
            <v>0</v>
          </cell>
          <cell r="H29">
            <v>107.79</v>
          </cell>
          <cell r="I29">
            <v>107.79</v>
          </cell>
        </row>
        <row r="31">
          <cell r="A31" t="str">
            <v>17004</v>
          </cell>
          <cell r="B31" t="str">
            <v>Escavação  do leito</v>
          </cell>
          <cell r="C31" t="str">
            <v>m3</v>
          </cell>
          <cell r="F31">
            <v>0</v>
          </cell>
          <cell r="G31">
            <v>4.66</v>
          </cell>
          <cell r="H31">
            <v>0.35</v>
          </cell>
          <cell r="I31">
            <v>5.01</v>
          </cell>
        </row>
        <row r="32">
          <cell r="A32" t="str">
            <v>240</v>
          </cell>
          <cell r="B32" t="str">
            <v xml:space="preserve">Moto niveladora </v>
          </cell>
          <cell r="C32" t="str">
            <v>h</v>
          </cell>
          <cell r="D32">
            <v>0.02</v>
          </cell>
          <cell r="E32">
            <v>180</v>
          </cell>
          <cell r="G32">
            <v>3.6</v>
          </cell>
        </row>
        <row r="33">
          <cell r="A33" t="str">
            <v>243</v>
          </cell>
          <cell r="B33" t="str">
            <v>Operador de máquina</v>
          </cell>
          <cell r="C33" t="str">
            <v>h</v>
          </cell>
          <cell r="D33">
            <v>0.02</v>
          </cell>
          <cell r="E33">
            <v>12.305151</v>
          </cell>
          <cell r="H33">
            <v>0.25</v>
          </cell>
        </row>
        <row r="34">
          <cell r="A34" t="str">
            <v>300</v>
          </cell>
          <cell r="B34" t="str">
            <v>Servente</v>
          </cell>
          <cell r="C34" t="str">
            <v>h</v>
          </cell>
          <cell r="D34">
            <v>2E-3</v>
          </cell>
          <cell r="E34">
            <v>8.318601000000001</v>
          </cell>
          <cell r="H34">
            <v>0.02</v>
          </cell>
        </row>
        <row r="35">
          <cell r="B35" t="str">
            <v>Total sem BDI</v>
          </cell>
          <cell r="F35">
            <v>0</v>
          </cell>
          <cell r="G35">
            <v>3.6</v>
          </cell>
          <cell r="H35">
            <v>0.27</v>
          </cell>
          <cell r="I35">
            <v>3.87</v>
          </cell>
        </row>
        <row r="36">
          <cell r="B36" t="str">
            <v>Total com BDI</v>
          </cell>
          <cell r="F36">
            <v>0</v>
          </cell>
          <cell r="G36">
            <v>4.66</v>
          </cell>
          <cell r="H36">
            <v>0.35</v>
          </cell>
          <cell r="I36">
            <v>5.01</v>
          </cell>
        </row>
        <row r="38">
          <cell r="A38" t="str">
            <v>17005</v>
          </cell>
          <cell r="B38" t="str">
            <v xml:space="preserve">Escavação mecanizada  </v>
          </cell>
          <cell r="C38" t="str">
            <v>m3</v>
          </cell>
          <cell r="F38">
            <v>0</v>
          </cell>
          <cell r="G38">
            <v>3.95</v>
          </cell>
          <cell r="H38">
            <v>0.75</v>
          </cell>
          <cell r="I38">
            <v>4.7</v>
          </cell>
        </row>
        <row r="39">
          <cell r="A39" t="str">
            <v>415</v>
          </cell>
          <cell r="B39" t="str">
            <v>Retroescavadeira</v>
          </cell>
          <cell r="C39" t="str">
            <v>h</v>
          </cell>
          <cell r="D39">
            <v>4.3499999999999997E-2</v>
          </cell>
          <cell r="E39">
            <v>70</v>
          </cell>
          <cell r="G39">
            <v>3.05</v>
          </cell>
          <cell r="H39" t="str">
            <v xml:space="preserve"> </v>
          </cell>
        </row>
        <row r="40">
          <cell r="A40" t="str">
            <v>243</v>
          </cell>
          <cell r="B40" t="str">
            <v>Operador de máquina</v>
          </cell>
          <cell r="C40" t="str">
            <v>h</v>
          </cell>
          <cell r="D40">
            <v>4.3499999999999997E-2</v>
          </cell>
          <cell r="E40">
            <v>12.305151</v>
          </cell>
          <cell r="H40">
            <v>0.54</v>
          </cell>
        </row>
        <row r="41">
          <cell r="A41" t="str">
            <v>300</v>
          </cell>
          <cell r="B41" t="str">
            <v>Servente</v>
          </cell>
          <cell r="C41" t="str">
            <v>h</v>
          </cell>
          <cell r="D41">
            <v>4.3E-3</v>
          </cell>
          <cell r="E41">
            <v>8.318601000000001</v>
          </cell>
          <cell r="H41">
            <v>0.04</v>
          </cell>
        </row>
        <row r="42">
          <cell r="B42" t="str">
            <v>Total sem BDI</v>
          </cell>
          <cell r="F42">
            <v>0</v>
          </cell>
          <cell r="G42">
            <v>3.05</v>
          </cell>
          <cell r="H42">
            <v>0.58000000000000007</v>
          </cell>
          <cell r="I42">
            <v>3.63</v>
          </cell>
        </row>
        <row r="43">
          <cell r="B43" t="str">
            <v>Total com BDI</v>
          </cell>
          <cell r="F43">
            <v>0</v>
          </cell>
          <cell r="G43">
            <v>3.95</v>
          </cell>
          <cell r="H43">
            <v>0.75</v>
          </cell>
          <cell r="I43">
            <v>4.7</v>
          </cell>
        </row>
        <row r="45">
          <cell r="A45" t="str">
            <v>17027</v>
          </cell>
          <cell r="B45" t="str">
            <v>Escavação mecanizada  solos moles</v>
          </cell>
          <cell r="C45" t="str">
            <v>m3</v>
          </cell>
          <cell r="F45">
            <v>0</v>
          </cell>
          <cell r="G45">
            <v>8.7799999999999994</v>
          </cell>
          <cell r="H45">
            <v>1.65</v>
          </cell>
          <cell r="I45">
            <v>10.43</v>
          </cell>
        </row>
        <row r="46">
          <cell r="A46" t="str">
            <v>415</v>
          </cell>
          <cell r="B46" t="str">
            <v>Retroescavadeira</v>
          </cell>
          <cell r="C46" t="str">
            <v>h</v>
          </cell>
          <cell r="D46">
            <v>9.6799999999999997E-2</v>
          </cell>
          <cell r="E46">
            <v>70</v>
          </cell>
          <cell r="G46">
            <v>6.78</v>
          </cell>
          <cell r="H46" t="str">
            <v xml:space="preserve"> </v>
          </cell>
        </row>
        <row r="47">
          <cell r="A47" t="str">
            <v>243</v>
          </cell>
          <cell r="B47" t="str">
            <v>Operador de máquina</v>
          </cell>
          <cell r="C47" t="str">
            <v>h</v>
          </cell>
          <cell r="D47">
            <v>9.6799999999999997E-2</v>
          </cell>
          <cell r="E47">
            <v>12.305151</v>
          </cell>
          <cell r="H47">
            <v>1.19</v>
          </cell>
        </row>
        <row r="48">
          <cell r="A48" t="str">
            <v>300</v>
          </cell>
          <cell r="B48" t="str">
            <v>Servente</v>
          </cell>
          <cell r="C48" t="str">
            <v>h</v>
          </cell>
          <cell r="D48">
            <v>9.5999999999999992E-3</v>
          </cell>
          <cell r="E48">
            <v>8.318601000000001</v>
          </cell>
          <cell r="H48">
            <v>0.08</v>
          </cell>
        </row>
        <row r="49">
          <cell r="B49" t="str">
            <v>Total sem BDI</v>
          </cell>
          <cell r="F49">
            <v>0</v>
          </cell>
          <cell r="G49">
            <v>6.78</v>
          </cell>
          <cell r="H49">
            <v>1.27</v>
          </cell>
          <cell r="I49">
            <v>8.0500000000000007</v>
          </cell>
        </row>
        <row r="50">
          <cell r="B50" t="str">
            <v>Total com BDI</v>
          </cell>
          <cell r="F50">
            <v>0</v>
          </cell>
          <cell r="G50">
            <v>8.7799999999999994</v>
          </cell>
          <cell r="H50">
            <v>1.65</v>
          </cell>
          <cell r="I50">
            <v>10.43</v>
          </cell>
        </row>
        <row r="52">
          <cell r="A52" t="str">
            <v>17006</v>
          </cell>
          <cell r="B52" t="str">
            <v>Escavação mecanizada para drenagem</v>
          </cell>
          <cell r="C52" t="str">
            <v>m3</v>
          </cell>
          <cell r="F52">
            <v>0</v>
          </cell>
          <cell r="G52">
            <v>4.82</v>
          </cell>
          <cell r="H52">
            <v>0.89</v>
          </cell>
          <cell r="I52">
            <v>5.71</v>
          </cell>
        </row>
        <row r="53">
          <cell r="A53" t="str">
            <v>415</v>
          </cell>
          <cell r="B53" t="str">
            <v xml:space="preserve">Retroescavadeira </v>
          </cell>
          <cell r="C53" t="str">
            <v>h</v>
          </cell>
          <cell r="D53">
            <v>5.3199999999999997E-2</v>
          </cell>
          <cell r="E53">
            <v>70</v>
          </cell>
          <cell r="G53">
            <v>3.72</v>
          </cell>
          <cell r="H53" t="str">
            <v xml:space="preserve"> </v>
          </cell>
        </row>
        <row r="54">
          <cell r="A54" t="str">
            <v>243</v>
          </cell>
          <cell r="B54" t="str">
            <v>Operador de máquina</v>
          </cell>
          <cell r="C54" t="str">
            <v>h</v>
          </cell>
          <cell r="D54">
            <v>5.3199999999999997E-2</v>
          </cell>
          <cell r="E54">
            <v>12.305151</v>
          </cell>
          <cell r="H54">
            <v>0.65</v>
          </cell>
        </row>
        <row r="55">
          <cell r="A55" t="str">
            <v>300</v>
          </cell>
          <cell r="B55" t="str">
            <v>Servente</v>
          </cell>
          <cell r="C55" t="str">
            <v>h</v>
          </cell>
          <cell r="D55">
            <v>5.3E-3</v>
          </cell>
          <cell r="E55">
            <v>8.318601000000001</v>
          </cell>
          <cell r="H55">
            <v>0.04</v>
          </cell>
        </row>
        <row r="56">
          <cell r="B56" t="str">
            <v>Total sem BDI</v>
          </cell>
          <cell r="F56">
            <v>0</v>
          </cell>
          <cell r="G56">
            <v>3.72</v>
          </cell>
          <cell r="H56">
            <v>0.69000000000000006</v>
          </cell>
          <cell r="I56">
            <v>4.41</v>
          </cell>
        </row>
        <row r="57">
          <cell r="B57" t="str">
            <v>Total com BDI</v>
          </cell>
          <cell r="F57">
            <v>0</v>
          </cell>
          <cell r="G57">
            <v>4.82</v>
          </cell>
          <cell r="H57">
            <v>0.89</v>
          </cell>
          <cell r="I57">
            <v>5.71</v>
          </cell>
        </row>
        <row r="59">
          <cell r="A59" t="str">
            <v>17046</v>
          </cell>
          <cell r="B59" t="str">
            <v>Escavação carga e transporte,  de material classificado em  2ª cat. DMT12km</v>
          </cell>
          <cell r="C59" t="str">
            <v>m3</v>
          </cell>
          <cell r="F59">
            <v>0</v>
          </cell>
          <cell r="G59">
            <v>25.75</v>
          </cell>
          <cell r="H59">
            <v>3.12</v>
          </cell>
          <cell r="I59">
            <v>28.87</v>
          </cell>
        </row>
        <row r="60">
          <cell r="A60" t="str">
            <v>872</v>
          </cell>
          <cell r="B60" t="str">
            <v>Escavadeira Case Poclain 988</v>
          </cell>
          <cell r="C60" t="str">
            <v>h</v>
          </cell>
          <cell r="D60">
            <v>0.08</v>
          </cell>
          <cell r="E60">
            <v>160</v>
          </cell>
          <cell r="G60">
            <v>12.8</v>
          </cell>
        </row>
        <row r="61">
          <cell r="A61" t="str">
            <v>245</v>
          </cell>
          <cell r="B61" t="str">
            <v>Pá carregadeira</v>
          </cell>
          <cell r="C61" t="str">
            <v>h</v>
          </cell>
          <cell r="D61">
            <v>1.12E-2</v>
          </cell>
          <cell r="E61">
            <v>100</v>
          </cell>
          <cell r="G61">
            <v>1.1200000000000001</v>
          </cell>
        </row>
        <row r="62">
          <cell r="A62" t="str">
            <v>068</v>
          </cell>
          <cell r="B62" t="str">
            <v>Caminhão Basculante</v>
          </cell>
          <cell r="C62" t="str">
            <v>h</v>
          </cell>
          <cell r="D62">
            <v>8.5000000000000006E-2</v>
          </cell>
          <cell r="E62">
            <v>70</v>
          </cell>
          <cell r="G62">
            <v>5.95</v>
          </cell>
        </row>
        <row r="63">
          <cell r="A63" t="str">
            <v>243</v>
          </cell>
          <cell r="B63" t="str">
            <v>Operador de máquina</v>
          </cell>
          <cell r="C63" t="str">
            <v>h</v>
          </cell>
          <cell r="D63">
            <v>9.1200000000000003E-2</v>
          </cell>
          <cell r="E63">
            <v>12.305151</v>
          </cell>
          <cell r="H63">
            <v>1.1200000000000001</v>
          </cell>
        </row>
        <row r="64">
          <cell r="A64" t="str">
            <v>241</v>
          </cell>
          <cell r="B64" t="str">
            <v>Motorista</v>
          </cell>
          <cell r="C64" t="str">
            <v>h</v>
          </cell>
          <cell r="D64">
            <v>8.5000000000000006E-2</v>
          </cell>
          <cell r="E64">
            <v>12.305151</v>
          </cell>
          <cell r="H64">
            <v>1.05</v>
          </cell>
        </row>
        <row r="65">
          <cell r="A65" t="str">
            <v>300</v>
          </cell>
          <cell r="B65" t="str">
            <v>servente</v>
          </cell>
          <cell r="C65" t="str">
            <v>h</v>
          </cell>
          <cell r="D65">
            <v>2.8799999999999999E-2</v>
          </cell>
          <cell r="E65">
            <v>8.318601000000001</v>
          </cell>
          <cell r="H65">
            <v>0.24</v>
          </cell>
        </row>
        <row r="66">
          <cell r="B66" t="str">
            <v>Total sem BDI</v>
          </cell>
          <cell r="F66">
            <v>0</v>
          </cell>
          <cell r="G66">
            <v>19.87</v>
          </cell>
          <cell r="H66">
            <v>2.41</v>
          </cell>
          <cell r="I66">
            <v>22.28</v>
          </cell>
        </row>
        <row r="67">
          <cell r="B67" t="str">
            <v>Total com BDI</v>
          </cell>
          <cell r="F67">
            <v>0</v>
          </cell>
          <cell r="G67">
            <v>25.75</v>
          </cell>
          <cell r="H67">
            <v>3.12</v>
          </cell>
          <cell r="I67">
            <v>28.87</v>
          </cell>
        </row>
        <row r="69">
          <cell r="A69" t="str">
            <v>17025</v>
          </cell>
          <cell r="B69" t="str">
            <v>Escoramento de vala reaproveit. 5x</v>
          </cell>
          <cell r="C69" t="str">
            <v>m2</v>
          </cell>
          <cell r="F69">
            <v>3.2</v>
          </cell>
          <cell r="G69">
            <v>0</v>
          </cell>
          <cell r="H69">
            <v>10.17</v>
          </cell>
          <cell r="I69">
            <v>13.37</v>
          </cell>
        </row>
        <row r="70">
          <cell r="A70" t="str">
            <v>135</v>
          </cell>
          <cell r="B70" t="str">
            <v>Escora de eucalípto</v>
          </cell>
          <cell r="C70" t="str">
            <v>m</v>
          </cell>
          <cell r="D70">
            <v>0.2</v>
          </cell>
          <cell r="E70">
            <v>0.75</v>
          </cell>
          <cell r="F70">
            <v>0.15</v>
          </cell>
          <cell r="H70" t="str">
            <v xml:space="preserve"> </v>
          </cell>
        </row>
        <row r="71">
          <cell r="A71" t="str">
            <v>275</v>
          </cell>
          <cell r="B71" t="str">
            <v>Prego 17x27</v>
          </cell>
          <cell r="C71" t="str">
            <v>kg</v>
          </cell>
          <cell r="D71">
            <v>0.05</v>
          </cell>
          <cell r="E71">
            <v>6.4</v>
          </cell>
          <cell r="F71">
            <v>0.32</v>
          </cell>
        </row>
        <row r="72">
          <cell r="A72" t="str">
            <v>224</v>
          </cell>
          <cell r="B72" t="str">
            <v>Madeira pinus 2,5x20</v>
          </cell>
          <cell r="C72" t="str">
            <v>m</v>
          </cell>
          <cell r="D72">
            <v>1</v>
          </cell>
          <cell r="E72">
            <v>2</v>
          </cell>
          <cell r="F72">
            <v>2</v>
          </cell>
        </row>
        <row r="73">
          <cell r="A73" t="str">
            <v>070</v>
          </cell>
          <cell r="B73" t="str">
            <v>Carpinteiro</v>
          </cell>
          <cell r="C73" t="str">
            <v>h</v>
          </cell>
          <cell r="D73">
            <v>0.3</v>
          </cell>
          <cell r="E73">
            <v>12.305151</v>
          </cell>
          <cell r="H73">
            <v>3.69</v>
          </cell>
        </row>
        <row r="74">
          <cell r="A74" t="str">
            <v>300</v>
          </cell>
          <cell r="B74" t="str">
            <v>Servente</v>
          </cell>
          <cell r="C74" t="str">
            <v>h</v>
          </cell>
          <cell r="D74">
            <v>0.5</v>
          </cell>
          <cell r="E74">
            <v>8.318601000000001</v>
          </cell>
          <cell r="H74">
            <v>4.16</v>
          </cell>
        </row>
        <row r="75">
          <cell r="B75" t="str">
            <v>Total sem BDI</v>
          </cell>
          <cell r="F75">
            <v>2.4699999999999998</v>
          </cell>
          <cell r="G75">
            <v>0</v>
          </cell>
          <cell r="H75">
            <v>7.85</v>
          </cell>
          <cell r="I75">
            <v>10.32</v>
          </cell>
        </row>
        <row r="76">
          <cell r="B76" t="str">
            <v>Total com BDI</v>
          </cell>
          <cell r="F76">
            <v>3.2</v>
          </cell>
          <cell r="G76">
            <v>0</v>
          </cell>
          <cell r="H76">
            <v>10.17</v>
          </cell>
          <cell r="I76">
            <v>13.37</v>
          </cell>
        </row>
        <row r="78">
          <cell r="A78" t="str">
            <v>17038</v>
          </cell>
          <cell r="B78" t="str">
            <v>Escoramento continuo com estacas de eucalipto 10x20x300 reaproveitamento 10x  (duas laterais) h=2,50m</v>
          </cell>
          <cell r="C78" t="str">
            <v>m</v>
          </cell>
          <cell r="F78">
            <v>23.5</v>
          </cell>
          <cell r="G78">
            <v>90.7</v>
          </cell>
          <cell r="H78">
            <v>40.090000000000003</v>
          </cell>
          <cell r="I78">
            <v>154.29</v>
          </cell>
        </row>
        <row r="79">
          <cell r="A79" t="str">
            <v>845</v>
          </cell>
          <cell r="B79" t="str">
            <v>Escora de eucalípto 10x20x300</v>
          </cell>
          <cell r="C79" t="str">
            <v>m</v>
          </cell>
          <cell r="D79">
            <v>3.4</v>
          </cell>
          <cell r="E79">
            <v>4.96</v>
          </cell>
          <cell r="F79">
            <v>16.86</v>
          </cell>
          <cell r="H79" t="str">
            <v xml:space="preserve"> </v>
          </cell>
        </row>
        <row r="80">
          <cell r="A80" t="str">
            <v>275</v>
          </cell>
          <cell r="B80" t="str">
            <v xml:space="preserve">Prego </v>
          </cell>
          <cell r="C80" t="str">
            <v>kg</v>
          </cell>
          <cell r="D80">
            <v>0.2</v>
          </cell>
          <cell r="E80">
            <v>6.4</v>
          </cell>
          <cell r="F80">
            <v>1.28</v>
          </cell>
        </row>
        <row r="81">
          <cell r="A81" t="str">
            <v>415</v>
          </cell>
          <cell r="B81" t="str">
            <v xml:space="preserve">Retroescavadeira </v>
          </cell>
          <cell r="C81" t="str">
            <v>h</v>
          </cell>
          <cell r="D81">
            <v>1</v>
          </cell>
          <cell r="E81">
            <v>70</v>
          </cell>
          <cell r="G81">
            <v>70</v>
          </cell>
          <cell r="H81" t="str">
            <v xml:space="preserve"> </v>
          </cell>
        </row>
        <row r="82">
          <cell r="A82" t="str">
            <v>243</v>
          </cell>
          <cell r="B82" t="str">
            <v>Operador de máquina</v>
          </cell>
          <cell r="C82" t="str">
            <v>h</v>
          </cell>
          <cell r="D82">
            <v>1</v>
          </cell>
          <cell r="E82">
            <v>12.305151</v>
          </cell>
          <cell r="H82">
            <v>12.31</v>
          </cell>
        </row>
        <row r="83">
          <cell r="A83" t="str">
            <v>070</v>
          </cell>
          <cell r="B83" t="str">
            <v>Carpinteiro</v>
          </cell>
          <cell r="C83" t="str">
            <v>h</v>
          </cell>
          <cell r="D83">
            <v>0.5</v>
          </cell>
          <cell r="E83">
            <v>12.305151</v>
          </cell>
          <cell r="H83">
            <v>6.15</v>
          </cell>
        </row>
        <row r="84">
          <cell r="A84" t="str">
            <v>300</v>
          </cell>
          <cell r="B84" t="str">
            <v>Servente</v>
          </cell>
          <cell r="C84" t="str">
            <v>h</v>
          </cell>
          <cell r="D84">
            <v>1.5</v>
          </cell>
          <cell r="E84">
            <v>8.318601000000001</v>
          </cell>
          <cell r="H84">
            <v>12.48</v>
          </cell>
        </row>
        <row r="85">
          <cell r="B85" t="str">
            <v>Total sem BDI</v>
          </cell>
          <cell r="F85">
            <v>18.14</v>
          </cell>
          <cell r="G85">
            <v>70</v>
          </cell>
          <cell r="H85">
            <v>30.94</v>
          </cell>
          <cell r="I85">
            <v>119.08</v>
          </cell>
        </row>
        <row r="86">
          <cell r="B86" t="str">
            <v>Total com BDI</v>
          </cell>
          <cell r="F86">
            <v>23.5</v>
          </cell>
          <cell r="G86">
            <v>90.7</v>
          </cell>
          <cell r="H86">
            <v>40.090000000000003</v>
          </cell>
          <cell r="I86">
            <v>154.29</v>
          </cell>
        </row>
        <row r="88">
          <cell r="A88" t="str">
            <v>17039</v>
          </cell>
          <cell r="B88" t="str">
            <v>Escoramento continuo com estacas de eucalipto 10x20x250 reaproveitamento 10x  (duas laterais) h=2,00m</v>
          </cell>
          <cell r="C88" t="str">
            <v>m</v>
          </cell>
          <cell r="F88">
            <v>20.29</v>
          </cell>
          <cell r="G88">
            <v>81.63</v>
          </cell>
          <cell r="H88">
            <v>35.53</v>
          </cell>
          <cell r="I88">
            <v>137.44999999999999</v>
          </cell>
        </row>
        <row r="89">
          <cell r="A89" t="str">
            <v>846</v>
          </cell>
          <cell r="B89" t="str">
            <v>Escora de eucalípto 10x20x250</v>
          </cell>
          <cell r="C89" t="str">
            <v>m</v>
          </cell>
          <cell r="D89">
            <v>2.9</v>
          </cell>
          <cell r="E89">
            <v>4.96</v>
          </cell>
          <cell r="F89">
            <v>14.38</v>
          </cell>
          <cell r="H89" t="str">
            <v xml:space="preserve"> </v>
          </cell>
        </row>
        <row r="90">
          <cell r="A90" t="str">
            <v>275</v>
          </cell>
          <cell r="B90" t="str">
            <v xml:space="preserve">Prego </v>
          </cell>
          <cell r="C90" t="str">
            <v>kg</v>
          </cell>
          <cell r="D90">
            <v>0.2</v>
          </cell>
          <cell r="E90">
            <v>6.4</v>
          </cell>
          <cell r="F90">
            <v>1.28</v>
          </cell>
        </row>
        <row r="91">
          <cell r="A91" t="str">
            <v>415</v>
          </cell>
          <cell r="B91" t="str">
            <v xml:space="preserve">Retroescavadeira </v>
          </cell>
          <cell r="C91" t="str">
            <v>h</v>
          </cell>
          <cell r="D91">
            <v>0.9</v>
          </cell>
          <cell r="E91">
            <v>70</v>
          </cell>
          <cell r="G91">
            <v>63</v>
          </cell>
          <cell r="H91" t="str">
            <v xml:space="preserve"> </v>
          </cell>
        </row>
        <row r="92">
          <cell r="A92" t="str">
            <v>243</v>
          </cell>
          <cell r="B92" t="str">
            <v>Operador de máquina</v>
          </cell>
          <cell r="C92" t="str">
            <v>h</v>
          </cell>
          <cell r="D92">
            <v>0.9</v>
          </cell>
          <cell r="E92">
            <v>12.305151</v>
          </cell>
          <cell r="H92">
            <v>11.07</v>
          </cell>
        </row>
        <row r="93">
          <cell r="A93" t="str">
            <v>070</v>
          </cell>
          <cell r="B93" t="str">
            <v>Carpinteiro</v>
          </cell>
          <cell r="C93" t="str">
            <v>h</v>
          </cell>
          <cell r="D93">
            <v>0.45</v>
          </cell>
          <cell r="E93">
            <v>12.305151</v>
          </cell>
          <cell r="H93">
            <v>5.54</v>
          </cell>
        </row>
        <row r="94">
          <cell r="A94" t="str">
            <v>300</v>
          </cell>
          <cell r="B94" t="str">
            <v>Servente</v>
          </cell>
          <cell r="C94" t="str">
            <v>h</v>
          </cell>
          <cell r="D94">
            <v>1.3</v>
          </cell>
          <cell r="E94">
            <v>8.318601000000001</v>
          </cell>
          <cell r="H94">
            <v>10.81</v>
          </cell>
        </row>
        <row r="95">
          <cell r="B95" t="str">
            <v>Total sem BDI</v>
          </cell>
          <cell r="F95">
            <v>15.66</v>
          </cell>
          <cell r="G95">
            <v>63</v>
          </cell>
          <cell r="H95">
            <v>27.42</v>
          </cell>
          <cell r="I95">
            <v>106.08</v>
          </cell>
        </row>
        <row r="96">
          <cell r="B96" t="str">
            <v>Total com BDI</v>
          </cell>
          <cell r="F96">
            <v>20.29</v>
          </cell>
          <cell r="G96">
            <v>81.63</v>
          </cell>
          <cell r="H96">
            <v>35.53</v>
          </cell>
          <cell r="I96">
            <v>137.44999999999999</v>
          </cell>
        </row>
        <row r="98">
          <cell r="A98" t="str">
            <v>17040</v>
          </cell>
          <cell r="B98" t="str">
            <v>Escoramento continuo com estacas de eucalipto 10x20x200 reaproveitamento 10x  (duas laterais) h=1,50m</v>
          </cell>
          <cell r="C98" t="str">
            <v>m</v>
          </cell>
          <cell r="F98">
            <v>17.079999999999998</v>
          </cell>
          <cell r="G98">
            <v>72.56</v>
          </cell>
          <cell r="H98">
            <v>30.98</v>
          </cell>
          <cell r="I98">
            <v>120.62</v>
          </cell>
        </row>
        <row r="99">
          <cell r="A99" t="str">
            <v>846</v>
          </cell>
          <cell r="B99" t="str">
            <v>Escora de eucalípto 10x20x250</v>
          </cell>
          <cell r="C99" t="str">
            <v>m</v>
          </cell>
          <cell r="D99">
            <v>2.4</v>
          </cell>
          <cell r="E99">
            <v>4.96</v>
          </cell>
          <cell r="F99">
            <v>11.9</v>
          </cell>
          <cell r="H99" t="str">
            <v xml:space="preserve"> </v>
          </cell>
        </row>
        <row r="100">
          <cell r="A100" t="str">
            <v>275</v>
          </cell>
          <cell r="B100" t="str">
            <v xml:space="preserve">Prego </v>
          </cell>
          <cell r="C100" t="str">
            <v>kg</v>
          </cell>
          <cell r="D100">
            <v>0.2</v>
          </cell>
          <cell r="E100">
            <v>6.4</v>
          </cell>
          <cell r="F100">
            <v>1.28</v>
          </cell>
        </row>
        <row r="101">
          <cell r="A101" t="str">
            <v>415</v>
          </cell>
          <cell r="B101" t="str">
            <v xml:space="preserve">Retroescavadeira </v>
          </cell>
          <cell r="C101" t="str">
            <v>h</v>
          </cell>
          <cell r="D101">
            <v>0.8</v>
          </cell>
          <cell r="E101">
            <v>70</v>
          </cell>
          <cell r="G101">
            <v>56</v>
          </cell>
          <cell r="H101" t="str">
            <v xml:space="preserve"> </v>
          </cell>
        </row>
        <row r="102">
          <cell r="A102" t="str">
            <v>243</v>
          </cell>
          <cell r="B102" t="str">
            <v>Operador de máquina</v>
          </cell>
          <cell r="C102" t="str">
            <v>h</v>
          </cell>
          <cell r="D102">
            <v>0.8</v>
          </cell>
          <cell r="E102">
            <v>12.305151</v>
          </cell>
          <cell r="H102">
            <v>9.84</v>
          </cell>
        </row>
        <row r="103">
          <cell r="A103" t="str">
            <v>070</v>
          </cell>
          <cell r="B103" t="str">
            <v>Carpinteiro</v>
          </cell>
          <cell r="C103" t="str">
            <v>h</v>
          </cell>
          <cell r="D103">
            <v>0.4</v>
          </cell>
          <cell r="E103">
            <v>12.305151</v>
          </cell>
          <cell r="H103">
            <v>4.92</v>
          </cell>
        </row>
        <row r="104">
          <cell r="A104" t="str">
            <v>300</v>
          </cell>
          <cell r="B104" t="str">
            <v>Servente</v>
          </cell>
          <cell r="C104" t="str">
            <v>h</v>
          </cell>
          <cell r="D104">
            <v>1.1000000000000001</v>
          </cell>
          <cell r="E104">
            <v>8.318601000000001</v>
          </cell>
          <cell r="H104">
            <v>9.15</v>
          </cell>
        </row>
        <row r="105">
          <cell r="B105" t="str">
            <v>Total sem BDI</v>
          </cell>
          <cell r="F105">
            <v>13.18</v>
          </cell>
          <cell r="G105">
            <v>56</v>
          </cell>
          <cell r="H105">
            <v>23.91</v>
          </cell>
          <cell r="I105">
            <v>93.09</v>
          </cell>
        </row>
        <row r="106">
          <cell r="B106" t="str">
            <v>Total com BDI</v>
          </cell>
          <cell r="F106">
            <v>17.079999999999998</v>
          </cell>
          <cell r="G106">
            <v>72.56</v>
          </cell>
          <cell r="H106">
            <v>30.98</v>
          </cell>
          <cell r="I106">
            <v>120.62</v>
          </cell>
        </row>
        <row r="108">
          <cell r="A108" t="str">
            <v>17007</v>
          </cell>
          <cell r="B108" t="str">
            <v>Desmonte de rocha em campo aberto com explosivo</v>
          </cell>
          <cell r="C108" t="str">
            <v>m3</v>
          </cell>
          <cell r="F108">
            <v>26.3</v>
          </cell>
          <cell r="G108">
            <v>53.34</v>
          </cell>
          <cell r="H108">
            <v>32.06</v>
          </cell>
          <cell r="I108">
            <v>111.7</v>
          </cell>
        </row>
        <row r="109">
          <cell r="A109" t="str">
            <v>763</v>
          </cell>
          <cell r="B109" t="str">
            <v>Brocas integrais diâmetro 27 a 40mm</v>
          </cell>
          <cell r="C109" t="str">
            <v>un</v>
          </cell>
          <cell r="D109">
            <v>0.02</v>
          </cell>
          <cell r="E109">
            <v>379</v>
          </cell>
          <cell r="F109">
            <v>7.58</v>
          </cell>
        </row>
        <row r="110">
          <cell r="A110" t="str">
            <v>113</v>
          </cell>
          <cell r="B110" t="str">
            <v>Dinamite nitroglicerinado  60%  1"x8"</v>
          </cell>
          <cell r="C110" t="str">
            <v>kg</v>
          </cell>
          <cell r="D110">
            <v>0.4</v>
          </cell>
          <cell r="E110">
            <v>8.1</v>
          </cell>
          <cell r="F110">
            <v>3.24</v>
          </cell>
        </row>
        <row r="111">
          <cell r="A111" t="str">
            <v>137</v>
          </cell>
          <cell r="B111" t="str">
            <v>Espoleta comum nº 8</v>
          </cell>
          <cell r="C111" t="str">
            <v>un</v>
          </cell>
          <cell r="D111">
            <v>3</v>
          </cell>
          <cell r="E111">
            <v>0.59</v>
          </cell>
          <cell r="F111">
            <v>1.77</v>
          </cell>
        </row>
        <row r="112">
          <cell r="A112" t="str">
            <v>1152</v>
          </cell>
          <cell r="B112" t="str">
            <v>Estopim hidráulico</v>
          </cell>
          <cell r="C112" t="str">
            <v>un</v>
          </cell>
          <cell r="D112">
            <v>3</v>
          </cell>
          <cell r="E112">
            <v>0.89</v>
          </cell>
          <cell r="F112">
            <v>2.67</v>
          </cell>
        </row>
        <row r="113">
          <cell r="A113" t="str">
            <v>1154</v>
          </cell>
          <cell r="B113" t="str">
            <v>Cordel detonante NP10</v>
          </cell>
          <cell r="C113" t="str">
            <v>m</v>
          </cell>
          <cell r="D113">
            <v>6</v>
          </cell>
          <cell r="E113">
            <v>0.84</v>
          </cell>
          <cell r="F113">
            <v>5.04</v>
          </cell>
          <cell r="H113" t="str">
            <v xml:space="preserve"> </v>
          </cell>
        </row>
        <row r="114">
          <cell r="A114" t="str">
            <v>081</v>
          </cell>
          <cell r="B114" t="str">
            <v>Compressor de ar 175 PCM</v>
          </cell>
          <cell r="C114" t="str">
            <v>h</v>
          </cell>
          <cell r="D114">
            <v>0.9</v>
          </cell>
          <cell r="E114">
            <v>40.700000000000003</v>
          </cell>
          <cell r="G114">
            <v>36.630000000000003</v>
          </cell>
        </row>
        <row r="115">
          <cell r="A115" t="str">
            <v>255</v>
          </cell>
          <cell r="B115" t="str">
            <v>Perfuratriz pneumática</v>
          </cell>
          <cell r="C115" t="str">
            <v>h</v>
          </cell>
          <cell r="D115">
            <v>0.9</v>
          </cell>
          <cell r="E115">
            <v>5.04</v>
          </cell>
          <cell r="G115">
            <v>4.54</v>
          </cell>
        </row>
        <row r="116">
          <cell r="A116" t="str">
            <v>300</v>
          </cell>
          <cell r="B116" t="str">
            <v>Servente</v>
          </cell>
          <cell r="C116" t="str">
            <v>h</v>
          </cell>
          <cell r="D116">
            <v>1.2</v>
          </cell>
          <cell r="E116">
            <v>8.318601000000001</v>
          </cell>
          <cell r="H116">
            <v>9.98</v>
          </cell>
        </row>
        <row r="117">
          <cell r="A117" t="str">
            <v>029</v>
          </cell>
          <cell r="B117" t="str">
            <v>Blaster</v>
          </cell>
          <cell r="C117" t="str">
            <v>h</v>
          </cell>
          <cell r="D117">
            <v>0.3</v>
          </cell>
          <cell r="E117">
            <v>12.305151</v>
          </cell>
          <cell r="H117">
            <v>3.69</v>
          </cell>
        </row>
        <row r="118">
          <cell r="A118" t="str">
            <v>243</v>
          </cell>
          <cell r="B118" t="str">
            <v>Operador de máquina</v>
          </cell>
          <cell r="C118" t="str">
            <v>h</v>
          </cell>
          <cell r="D118">
            <v>0.9</v>
          </cell>
          <cell r="E118">
            <v>12.305151</v>
          </cell>
          <cell r="H118">
            <v>11.07</v>
          </cell>
        </row>
        <row r="119">
          <cell r="B119" t="str">
            <v>Total sem BDI</v>
          </cell>
          <cell r="F119">
            <v>20.3</v>
          </cell>
          <cell r="G119">
            <v>41.17</v>
          </cell>
          <cell r="H119">
            <v>24.740000000000002</v>
          </cell>
          <cell r="I119">
            <v>86.210000000000008</v>
          </cell>
        </row>
        <row r="120">
          <cell r="B120" t="str">
            <v>Total com BDI</v>
          </cell>
          <cell r="F120">
            <v>26.3</v>
          </cell>
          <cell r="G120">
            <v>53.34</v>
          </cell>
          <cell r="H120">
            <v>32.06</v>
          </cell>
          <cell r="I120">
            <v>111.7</v>
          </cell>
        </row>
        <row r="122">
          <cell r="A122" t="str">
            <v>17008</v>
          </cell>
          <cell r="B122" t="str">
            <v>Desmonte de rocha em zona urbana com explosivo (próximo de residências)</v>
          </cell>
          <cell r="C122" t="str">
            <v>m3</v>
          </cell>
          <cell r="F122">
            <v>33.770000000000003</v>
          </cell>
          <cell r="G122">
            <v>71.12</v>
          </cell>
          <cell r="H122">
            <v>42.76</v>
          </cell>
          <cell r="I122">
            <v>147.65</v>
          </cell>
        </row>
        <row r="123">
          <cell r="A123" t="str">
            <v>763</v>
          </cell>
          <cell r="B123" t="str">
            <v>Brocas integrais diâmetro 27 a 40mm</v>
          </cell>
          <cell r="C123" t="str">
            <v>un</v>
          </cell>
          <cell r="D123">
            <v>0.04</v>
          </cell>
          <cell r="E123">
            <v>379</v>
          </cell>
          <cell r="F123">
            <v>15.16</v>
          </cell>
        </row>
        <row r="124">
          <cell r="A124" t="str">
            <v>1155</v>
          </cell>
          <cell r="B124" t="str">
            <v>Dinamite Emulsão 60% 2"x24"</v>
          </cell>
          <cell r="C124" t="str">
            <v>kg</v>
          </cell>
          <cell r="D124">
            <v>0.4</v>
          </cell>
          <cell r="E124">
            <v>4.6399999999999997</v>
          </cell>
          <cell r="F124">
            <v>1.86</v>
          </cell>
        </row>
        <row r="125">
          <cell r="A125" t="str">
            <v>137</v>
          </cell>
          <cell r="B125" t="str">
            <v>Espoleta comum nº 8</v>
          </cell>
          <cell r="C125" t="str">
            <v>un</v>
          </cell>
          <cell r="D125">
            <v>1</v>
          </cell>
          <cell r="E125">
            <v>0.59</v>
          </cell>
          <cell r="F125">
            <v>0.59</v>
          </cell>
        </row>
        <row r="126">
          <cell r="A126" t="str">
            <v>1152</v>
          </cell>
          <cell r="B126" t="str">
            <v>Estopim hidráulico</v>
          </cell>
          <cell r="C126" t="str">
            <v>un</v>
          </cell>
          <cell r="D126">
            <v>1</v>
          </cell>
          <cell r="E126">
            <v>0.89</v>
          </cell>
          <cell r="F126">
            <v>0.89</v>
          </cell>
        </row>
        <row r="127">
          <cell r="A127" t="str">
            <v>1154</v>
          </cell>
          <cell r="B127" t="str">
            <v>Cordel detonante NP10</v>
          </cell>
          <cell r="C127" t="str">
            <v>m</v>
          </cell>
          <cell r="D127">
            <v>9</v>
          </cell>
          <cell r="E127">
            <v>0.84</v>
          </cell>
          <cell r="F127">
            <v>7.56</v>
          </cell>
          <cell r="H127" t="str">
            <v xml:space="preserve"> </v>
          </cell>
        </row>
        <row r="128">
          <cell r="A128" t="str">
            <v>1151</v>
          </cell>
          <cell r="B128" t="str">
            <v>Espoleta de retardo</v>
          </cell>
          <cell r="C128" t="str">
            <v>un</v>
          </cell>
          <cell r="D128">
            <v>3</v>
          </cell>
        </row>
        <row r="129">
          <cell r="A129" t="str">
            <v>081</v>
          </cell>
          <cell r="B129" t="str">
            <v>Compressor de ar 175 PCM</v>
          </cell>
          <cell r="C129" t="str">
            <v>h</v>
          </cell>
          <cell r="D129">
            <v>1.2</v>
          </cell>
          <cell r="E129">
            <v>40.700000000000003</v>
          </cell>
          <cell r="G129">
            <v>48.84</v>
          </cell>
        </row>
        <row r="130">
          <cell r="A130" t="str">
            <v>255</v>
          </cell>
          <cell r="B130" t="str">
            <v>Perfuratriz pneumática</v>
          </cell>
          <cell r="C130" t="str">
            <v>h</v>
          </cell>
          <cell r="D130">
            <v>1.2</v>
          </cell>
          <cell r="E130">
            <v>5.04</v>
          </cell>
          <cell r="G130">
            <v>6.05</v>
          </cell>
        </row>
        <row r="131">
          <cell r="A131" t="str">
            <v>300</v>
          </cell>
          <cell r="B131" t="str">
            <v>Servente</v>
          </cell>
          <cell r="C131" t="str">
            <v>h</v>
          </cell>
          <cell r="D131">
            <v>1.6</v>
          </cell>
          <cell r="E131">
            <v>8.318601000000001</v>
          </cell>
          <cell r="H131">
            <v>13.31</v>
          </cell>
        </row>
        <row r="132">
          <cell r="A132" t="str">
            <v>029</v>
          </cell>
          <cell r="B132" t="str">
            <v>Blaster</v>
          </cell>
          <cell r="C132" t="str">
            <v>h</v>
          </cell>
          <cell r="D132">
            <v>0.4</v>
          </cell>
          <cell r="E132">
            <v>12.305151</v>
          </cell>
          <cell r="H132">
            <v>4.92</v>
          </cell>
        </row>
        <row r="133">
          <cell r="A133" t="str">
            <v>243</v>
          </cell>
          <cell r="B133" t="str">
            <v>Operador de máquina</v>
          </cell>
          <cell r="C133" t="str">
            <v>h</v>
          </cell>
          <cell r="D133">
            <v>1.2</v>
          </cell>
          <cell r="E133">
            <v>12.305151</v>
          </cell>
          <cell r="H133">
            <v>14.77</v>
          </cell>
        </row>
        <row r="134">
          <cell r="B134" t="str">
            <v>Total sem BDI</v>
          </cell>
          <cell r="F134">
            <v>26.06</v>
          </cell>
          <cell r="G134">
            <v>54.89</v>
          </cell>
          <cell r="H134">
            <v>33</v>
          </cell>
          <cell r="I134">
            <v>113.95</v>
          </cell>
        </row>
        <row r="135">
          <cell r="B135" t="str">
            <v>Total com BDI</v>
          </cell>
          <cell r="F135">
            <v>33.770000000000003</v>
          </cell>
          <cell r="G135">
            <v>71.12</v>
          </cell>
          <cell r="H135">
            <v>42.76</v>
          </cell>
          <cell r="I135">
            <v>147.65</v>
          </cell>
        </row>
        <row r="136">
          <cell r="F136" t="str">
            <v xml:space="preserve"> </v>
          </cell>
        </row>
        <row r="137">
          <cell r="A137" t="str">
            <v>17048</v>
          </cell>
          <cell r="B137" t="str">
            <v>Desmonte de rocha em  vala para drenagem com explosivo</v>
          </cell>
          <cell r="C137" t="str">
            <v>m3</v>
          </cell>
          <cell r="F137">
            <v>68.25</v>
          </cell>
          <cell r="G137">
            <v>88.9</v>
          </cell>
          <cell r="H137">
            <v>53.45</v>
          </cell>
          <cell r="I137">
            <v>210.59</v>
          </cell>
        </row>
        <row r="138">
          <cell r="A138" t="str">
            <v>763</v>
          </cell>
          <cell r="B138" t="str">
            <v>Brocas integrais diâmetro 27 a 40mm</v>
          </cell>
          <cell r="C138" t="str">
            <v>un</v>
          </cell>
          <cell r="D138">
            <v>0.04</v>
          </cell>
          <cell r="E138">
            <v>379</v>
          </cell>
          <cell r="F138">
            <v>15.16</v>
          </cell>
        </row>
        <row r="139">
          <cell r="A139" t="str">
            <v>1155</v>
          </cell>
          <cell r="B139" t="str">
            <v>Dinamite Emulsão 60% 2"x24"</v>
          </cell>
          <cell r="C139" t="str">
            <v>kg</v>
          </cell>
          <cell r="D139">
            <v>0.4</v>
          </cell>
          <cell r="E139">
            <v>4.6399999999999997</v>
          </cell>
          <cell r="F139">
            <v>1.86</v>
          </cell>
        </row>
        <row r="140">
          <cell r="A140" t="str">
            <v>137</v>
          </cell>
          <cell r="B140" t="str">
            <v>Espoleta comum nº 8</v>
          </cell>
          <cell r="C140" t="str">
            <v>un</v>
          </cell>
          <cell r="D140">
            <v>1</v>
          </cell>
          <cell r="E140">
            <v>0.59</v>
          </cell>
          <cell r="F140">
            <v>0.59</v>
          </cell>
        </row>
        <row r="141">
          <cell r="A141" t="str">
            <v>1152</v>
          </cell>
          <cell r="B141" t="str">
            <v>Estopim hidráulico</v>
          </cell>
          <cell r="C141" t="str">
            <v>un</v>
          </cell>
          <cell r="D141">
            <v>1</v>
          </cell>
          <cell r="E141">
            <v>0.89</v>
          </cell>
          <cell r="F141">
            <v>0.89</v>
          </cell>
        </row>
        <row r="142">
          <cell r="A142" t="str">
            <v>1154</v>
          </cell>
          <cell r="B142" t="str">
            <v>Cordel detonante NP10</v>
          </cell>
          <cell r="C142" t="str">
            <v>m</v>
          </cell>
          <cell r="D142">
            <v>9</v>
          </cell>
          <cell r="E142">
            <v>0.84</v>
          </cell>
          <cell r="F142">
            <v>7.56</v>
          </cell>
          <cell r="H142" t="str">
            <v xml:space="preserve"> </v>
          </cell>
        </row>
        <row r="143">
          <cell r="A143" t="str">
            <v>1151</v>
          </cell>
          <cell r="B143" t="str">
            <v>Espoleta de retardo</v>
          </cell>
          <cell r="C143" t="str">
            <v>un</v>
          </cell>
          <cell r="D143">
            <v>3</v>
          </cell>
          <cell r="E143">
            <v>8.8699999999999992</v>
          </cell>
          <cell r="F143">
            <v>26.61</v>
          </cell>
        </row>
        <row r="144">
          <cell r="A144" t="str">
            <v>081</v>
          </cell>
          <cell r="B144" t="str">
            <v>Compressor de ar 175 PCM</v>
          </cell>
          <cell r="C144" t="str">
            <v>h</v>
          </cell>
          <cell r="D144">
            <v>1.5</v>
          </cell>
          <cell r="E144">
            <v>40.700000000000003</v>
          </cell>
          <cell r="G144">
            <v>61.05</v>
          </cell>
        </row>
        <row r="145">
          <cell r="A145" t="str">
            <v>255</v>
          </cell>
          <cell r="B145" t="str">
            <v>Perfuratriz pneumática</v>
          </cell>
          <cell r="C145" t="str">
            <v>h</v>
          </cell>
          <cell r="D145">
            <v>1.5</v>
          </cell>
          <cell r="E145">
            <v>5.04</v>
          </cell>
          <cell r="G145">
            <v>7.56</v>
          </cell>
        </row>
        <row r="146">
          <cell r="A146" t="str">
            <v>300</v>
          </cell>
          <cell r="B146" t="str">
            <v>Servente</v>
          </cell>
          <cell r="C146" t="str">
            <v>h</v>
          </cell>
          <cell r="D146">
            <v>2</v>
          </cell>
          <cell r="E146">
            <v>8.318601000000001</v>
          </cell>
          <cell r="H146">
            <v>16.64</v>
          </cell>
        </row>
        <row r="147">
          <cell r="A147" t="str">
            <v>029</v>
          </cell>
          <cell r="B147" t="str">
            <v>Blaster</v>
          </cell>
          <cell r="C147" t="str">
            <v>h</v>
          </cell>
          <cell r="D147">
            <v>0.5</v>
          </cell>
          <cell r="E147">
            <v>12.305151</v>
          </cell>
          <cell r="H147">
            <v>6.15</v>
          </cell>
        </row>
        <row r="148">
          <cell r="A148" t="str">
            <v>243</v>
          </cell>
          <cell r="B148" t="str">
            <v>Operador de máquina</v>
          </cell>
          <cell r="C148" t="str">
            <v>h</v>
          </cell>
          <cell r="D148">
            <v>1.5</v>
          </cell>
          <cell r="E148">
            <v>12.305151</v>
          </cell>
          <cell r="H148">
            <v>18.46</v>
          </cell>
        </row>
        <row r="149">
          <cell r="B149" t="str">
            <v>Total sem BDI</v>
          </cell>
          <cell r="F149">
            <v>52.67</v>
          </cell>
          <cell r="G149">
            <v>68.61</v>
          </cell>
          <cell r="H149">
            <v>41.25</v>
          </cell>
          <cell r="I149">
            <v>162.53</v>
          </cell>
        </row>
        <row r="150">
          <cell r="B150" t="str">
            <v>Total com BDI</v>
          </cell>
          <cell r="F150">
            <v>68.25</v>
          </cell>
          <cell r="G150">
            <v>88.9</v>
          </cell>
          <cell r="H150">
            <v>53.45</v>
          </cell>
          <cell r="I150">
            <v>210.59</v>
          </cell>
        </row>
        <row r="152">
          <cell r="A152" t="str">
            <v>17049</v>
          </cell>
          <cell r="B152" t="str">
            <v>Desmonte de rocha manual sem explosivo com compressor em céu aberto</v>
          </cell>
          <cell r="C152" t="str">
            <v>m3</v>
          </cell>
          <cell r="F152">
            <v>9.82</v>
          </cell>
          <cell r="G152">
            <v>59.27</v>
          </cell>
          <cell r="H152">
            <v>26.73</v>
          </cell>
          <cell r="I152">
            <v>95.82</v>
          </cell>
        </row>
        <row r="153">
          <cell r="A153" t="str">
            <v>763</v>
          </cell>
          <cell r="B153" t="str">
            <v>Brocas integrais diâmetro 27 a 40mm</v>
          </cell>
          <cell r="C153" t="str">
            <v>un</v>
          </cell>
          <cell r="D153">
            <v>0.02</v>
          </cell>
          <cell r="E153">
            <v>379</v>
          </cell>
          <cell r="F153">
            <v>7.58</v>
          </cell>
        </row>
        <row r="154">
          <cell r="A154" t="str">
            <v>081</v>
          </cell>
          <cell r="B154" t="str">
            <v>Compressor de ar 175 PCM</v>
          </cell>
          <cell r="C154" t="str">
            <v>h</v>
          </cell>
          <cell r="D154">
            <v>1</v>
          </cell>
          <cell r="E154">
            <v>40.700000000000003</v>
          </cell>
          <cell r="G154">
            <v>40.700000000000003</v>
          </cell>
        </row>
        <row r="155">
          <cell r="A155" t="str">
            <v>255</v>
          </cell>
          <cell r="B155" t="str">
            <v>Perfuratriz pneumática</v>
          </cell>
          <cell r="C155" t="str">
            <v>h</v>
          </cell>
          <cell r="D155">
            <v>1</v>
          </cell>
          <cell r="E155">
            <v>5.04</v>
          </cell>
          <cell r="G155">
            <v>5.04</v>
          </cell>
        </row>
        <row r="156">
          <cell r="A156" t="str">
            <v>300</v>
          </cell>
          <cell r="B156" t="str">
            <v>Servente</v>
          </cell>
          <cell r="C156" t="str">
            <v>h</v>
          </cell>
          <cell r="D156">
            <v>1</v>
          </cell>
          <cell r="E156">
            <v>8.318601000000001</v>
          </cell>
          <cell r="H156">
            <v>8.32</v>
          </cell>
        </row>
        <row r="157">
          <cell r="A157" t="str">
            <v>243</v>
          </cell>
          <cell r="B157" t="str">
            <v>Operador de máquina</v>
          </cell>
          <cell r="C157" t="str">
            <v>h</v>
          </cell>
          <cell r="D157">
            <v>1</v>
          </cell>
          <cell r="E157">
            <v>12.305151</v>
          </cell>
          <cell r="H157">
            <v>12.31</v>
          </cell>
        </row>
        <row r="158">
          <cell r="B158" t="str">
            <v>Total sem BDI</v>
          </cell>
          <cell r="F158">
            <v>7.58</v>
          </cell>
          <cell r="G158">
            <v>45.74</v>
          </cell>
          <cell r="H158">
            <v>20.630000000000003</v>
          </cell>
          <cell r="I158">
            <v>73.95</v>
          </cell>
        </row>
        <row r="159">
          <cell r="B159" t="str">
            <v>Total com BDI</v>
          </cell>
          <cell r="F159">
            <v>9.82</v>
          </cell>
          <cell r="G159">
            <v>59.27</v>
          </cell>
          <cell r="H159">
            <v>26.73</v>
          </cell>
          <cell r="I159">
            <v>95.82</v>
          </cell>
        </row>
        <row r="161">
          <cell r="A161" t="str">
            <v>17050</v>
          </cell>
          <cell r="B161" t="str">
            <v>Desmonte de rocha manual sem explosivo com compressor em vala</v>
          </cell>
          <cell r="C161" t="str">
            <v>m3</v>
          </cell>
          <cell r="F161">
            <v>19.64</v>
          </cell>
          <cell r="G161">
            <v>88.9</v>
          </cell>
          <cell r="H161">
            <v>40.090000000000003</v>
          </cell>
          <cell r="I161">
            <v>148.63</v>
          </cell>
        </row>
        <row r="162">
          <cell r="A162" t="str">
            <v>763</v>
          </cell>
          <cell r="B162" t="str">
            <v>Brocas integrais diâmetro 27 a 40mm</v>
          </cell>
          <cell r="C162" t="str">
            <v>un</v>
          </cell>
          <cell r="D162">
            <v>0.04</v>
          </cell>
          <cell r="E162">
            <v>379</v>
          </cell>
          <cell r="F162">
            <v>15.16</v>
          </cell>
        </row>
        <row r="163">
          <cell r="A163" t="str">
            <v>081</v>
          </cell>
          <cell r="B163" t="str">
            <v>Compressor de ar 175 PCM</v>
          </cell>
          <cell r="C163" t="str">
            <v>h</v>
          </cell>
          <cell r="D163">
            <v>1.5</v>
          </cell>
          <cell r="E163">
            <v>40.700000000000003</v>
          </cell>
          <cell r="G163">
            <v>61.05</v>
          </cell>
        </row>
        <row r="164">
          <cell r="A164" t="str">
            <v>255</v>
          </cell>
          <cell r="B164" t="str">
            <v>Perfuratriz pneumática</v>
          </cell>
          <cell r="C164" t="str">
            <v>h</v>
          </cell>
          <cell r="D164">
            <v>1.5</v>
          </cell>
          <cell r="E164">
            <v>5.04</v>
          </cell>
          <cell r="G164">
            <v>7.56</v>
          </cell>
        </row>
        <row r="165">
          <cell r="A165" t="str">
            <v>300</v>
          </cell>
          <cell r="B165" t="str">
            <v>Servente</v>
          </cell>
          <cell r="C165" t="str">
            <v>h</v>
          </cell>
          <cell r="D165">
            <v>1.5</v>
          </cell>
          <cell r="E165">
            <v>8.318601000000001</v>
          </cell>
          <cell r="H165">
            <v>12.48</v>
          </cell>
        </row>
        <row r="166">
          <cell r="A166" t="str">
            <v>243</v>
          </cell>
          <cell r="B166" t="str">
            <v>Operador de máquina</v>
          </cell>
          <cell r="C166" t="str">
            <v>h</v>
          </cell>
          <cell r="D166">
            <v>1.5</v>
          </cell>
          <cell r="E166">
            <v>12.305151</v>
          </cell>
          <cell r="H166">
            <v>18.46</v>
          </cell>
        </row>
        <row r="167">
          <cell r="B167" t="str">
            <v>Total sem BDI</v>
          </cell>
          <cell r="F167">
            <v>15.16</v>
          </cell>
          <cell r="G167">
            <v>68.61</v>
          </cell>
          <cell r="H167">
            <v>30.94</v>
          </cell>
          <cell r="I167">
            <v>114.71</v>
          </cell>
        </row>
        <row r="168">
          <cell r="B168" t="str">
            <v>Total com BDI</v>
          </cell>
          <cell r="F168">
            <v>19.64</v>
          </cell>
          <cell r="G168">
            <v>88.9</v>
          </cell>
          <cell r="H168">
            <v>40.090000000000003</v>
          </cell>
          <cell r="I168">
            <v>148.63</v>
          </cell>
        </row>
        <row r="170">
          <cell r="A170" t="str">
            <v>17009</v>
          </cell>
          <cell r="B170" t="str">
            <v>Transporte manual 100m (granel)</v>
          </cell>
          <cell r="C170" t="str">
            <v>m3</v>
          </cell>
          <cell r="F170">
            <v>0</v>
          </cell>
          <cell r="G170">
            <v>0</v>
          </cell>
          <cell r="H170">
            <v>43.11</v>
          </cell>
          <cell r="I170">
            <v>43.11</v>
          </cell>
        </row>
        <row r="171">
          <cell r="A171" t="str">
            <v>300</v>
          </cell>
          <cell r="B171" t="str">
            <v>servente</v>
          </cell>
          <cell r="C171" t="str">
            <v>h</v>
          </cell>
          <cell r="D171">
            <v>4</v>
          </cell>
          <cell r="E171">
            <v>8.318601000000001</v>
          </cell>
          <cell r="H171">
            <v>33.270000000000003</v>
          </cell>
        </row>
        <row r="172">
          <cell r="B172" t="str">
            <v>Total sem BDI</v>
          </cell>
          <cell r="F172">
            <v>0</v>
          </cell>
          <cell r="G172">
            <v>0</v>
          </cell>
          <cell r="H172">
            <v>33.270000000000003</v>
          </cell>
          <cell r="I172">
            <v>33.270000000000003</v>
          </cell>
        </row>
        <row r="173">
          <cell r="B173" t="str">
            <v>Total com BDI</v>
          </cell>
          <cell r="F173">
            <v>0</v>
          </cell>
          <cell r="G173">
            <v>0</v>
          </cell>
          <cell r="H173">
            <v>43.11</v>
          </cell>
          <cell r="I173">
            <v>43.11</v>
          </cell>
        </row>
        <row r="175">
          <cell r="A175" t="str">
            <v>17010</v>
          </cell>
          <cell r="B175" t="str">
            <v>Transporte manual 100m (cimento)</v>
          </cell>
          <cell r="C175" t="str">
            <v>sc</v>
          </cell>
          <cell r="D175" t="str">
            <v>50kg</v>
          </cell>
          <cell r="F175">
            <v>0</v>
          </cell>
          <cell r="G175">
            <v>0</v>
          </cell>
          <cell r="H175">
            <v>3.77</v>
          </cell>
          <cell r="I175">
            <v>3.77</v>
          </cell>
        </row>
        <row r="176">
          <cell r="A176" t="str">
            <v>300</v>
          </cell>
          <cell r="B176" t="str">
            <v>servente</v>
          </cell>
          <cell r="C176" t="str">
            <v>h</v>
          </cell>
          <cell r="D176">
            <v>0.35</v>
          </cell>
          <cell r="E176">
            <v>8.318601000000001</v>
          </cell>
          <cell r="H176">
            <v>2.91</v>
          </cell>
        </row>
        <row r="177">
          <cell r="B177" t="str">
            <v>Total sem BDI</v>
          </cell>
          <cell r="F177">
            <v>0</v>
          </cell>
          <cell r="G177">
            <v>0</v>
          </cell>
          <cell r="H177">
            <v>2.91</v>
          </cell>
          <cell r="I177">
            <v>2.91</v>
          </cell>
        </row>
        <row r="178">
          <cell r="B178" t="str">
            <v>Total com BDI</v>
          </cell>
          <cell r="F178">
            <v>0</v>
          </cell>
          <cell r="G178">
            <v>0</v>
          </cell>
          <cell r="H178">
            <v>3.77</v>
          </cell>
          <cell r="I178">
            <v>3.77</v>
          </cell>
        </row>
        <row r="180">
          <cell r="A180" t="str">
            <v>17011</v>
          </cell>
          <cell r="B180" t="str">
            <v xml:space="preserve">Carga mecanizada de terra </v>
          </cell>
          <cell r="C180" t="str">
            <v>m3</v>
          </cell>
          <cell r="F180">
            <v>0</v>
          </cell>
          <cell r="G180">
            <v>1.04</v>
          </cell>
          <cell r="H180">
            <v>0.14000000000000001</v>
          </cell>
          <cell r="I180">
            <v>1.18</v>
          </cell>
        </row>
        <row r="181">
          <cell r="A181" t="str">
            <v>245</v>
          </cell>
          <cell r="B181" t="str">
            <v>Pá carregadeira</v>
          </cell>
          <cell r="C181" t="str">
            <v>h</v>
          </cell>
          <cell r="D181">
            <v>8.0000000000000002E-3</v>
          </cell>
          <cell r="E181">
            <v>100</v>
          </cell>
          <cell r="G181">
            <v>0.8</v>
          </cell>
        </row>
        <row r="182">
          <cell r="A182" t="str">
            <v>243</v>
          </cell>
          <cell r="B182" t="str">
            <v>Operador de máquina</v>
          </cell>
          <cell r="C182" t="str">
            <v>h</v>
          </cell>
          <cell r="D182">
            <v>8.0000000000000002E-3</v>
          </cell>
          <cell r="E182">
            <v>12.305151</v>
          </cell>
          <cell r="H182">
            <v>0.1</v>
          </cell>
        </row>
        <row r="183">
          <cell r="A183" t="str">
            <v>300</v>
          </cell>
          <cell r="B183" t="str">
            <v>servente</v>
          </cell>
          <cell r="C183" t="str">
            <v>h</v>
          </cell>
          <cell r="D183">
            <v>8.0000000000000004E-4</v>
          </cell>
          <cell r="E183">
            <v>8.318601000000001</v>
          </cell>
          <cell r="H183">
            <v>0.01</v>
          </cell>
        </row>
        <row r="184">
          <cell r="B184" t="str">
            <v>Total sem BDI</v>
          </cell>
          <cell r="F184">
            <v>0</v>
          </cell>
          <cell r="G184">
            <v>0.8</v>
          </cell>
          <cell r="H184">
            <v>0.11</v>
          </cell>
          <cell r="I184">
            <v>0.91</v>
          </cell>
        </row>
        <row r="185">
          <cell r="B185" t="str">
            <v>Total com BDI</v>
          </cell>
          <cell r="F185">
            <v>0</v>
          </cell>
          <cell r="G185">
            <v>1.04</v>
          </cell>
          <cell r="H185">
            <v>0.14000000000000001</v>
          </cell>
          <cell r="I185">
            <v>1.18</v>
          </cell>
        </row>
        <row r="187">
          <cell r="A187" t="str">
            <v>17012</v>
          </cell>
          <cell r="B187" t="str">
            <v>Carga mecanizada de rocha</v>
          </cell>
          <cell r="C187" t="str">
            <v>m3</v>
          </cell>
          <cell r="F187">
            <v>0</v>
          </cell>
          <cell r="G187">
            <v>2.0699999999999998</v>
          </cell>
          <cell r="H187">
            <v>0.27</v>
          </cell>
          <cell r="I187">
            <v>2.35</v>
          </cell>
        </row>
        <row r="188">
          <cell r="A188" t="str">
            <v>245</v>
          </cell>
          <cell r="B188" t="str">
            <v>Pá carregadeira</v>
          </cell>
          <cell r="C188" t="str">
            <v>h</v>
          </cell>
          <cell r="D188">
            <v>1.6E-2</v>
          </cell>
          <cell r="E188">
            <v>100</v>
          </cell>
          <cell r="G188">
            <v>1.6</v>
          </cell>
        </row>
        <row r="189">
          <cell r="A189" t="str">
            <v>243</v>
          </cell>
          <cell r="B189" t="str">
            <v>Operador de máquina</v>
          </cell>
          <cell r="C189" t="str">
            <v>h</v>
          </cell>
          <cell r="D189">
            <v>1.6E-2</v>
          </cell>
          <cell r="E189">
            <v>12.305151</v>
          </cell>
          <cell r="H189">
            <v>0.2</v>
          </cell>
        </row>
        <row r="190">
          <cell r="A190" t="str">
            <v>300</v>
          </cell>
          <cell r="B190" t="str">
            <v>servente</v>
          </cell>
          <cell r="C190" t="str">
            <v>h</v>
          </cell>
          <cell r="D190">
            <v>1.6000000000000001E-3</v>
          </cell>
          <cell r="E190">
            <v>8.318601000000001</v>
          </cell>
          <cell r="H190">
            <v>0.01</v>
          </cell>
        </row>
        <row r="191">
          <cell r="B191" t="str">
            <v>Total sem BDI</v>
          </cell>
          <cell r="F191">
            <v>0</v>
          </cell>
          <cell r="G191">
            <v>1.6</v>
          </cell>
          <cell r="H191">
            <v>0.21000000000000002</v>
          </cell>
          <cell r="I191">
            <v>1.81</v>
          </cell>
        </row>
        <row r="192">
          <cell r="B192" t="str">
            <v>Total com BDI</v>
          </cell>
          <cell r="F192">
            <v>0</v>
          </cell>
          <cell r="G192">
            <v>2.0699999999999998</v>
          </cell>
          <cell r="H192">
            <v>0.27</v>
          </cell>
          <cell r="I192">
            <v>2.35</v>
          </cell>
        </row>
        <row r="194">
          <cell r="A194" t="str">
            <v>17034</v>
          </cell>
          <cell r="B194" t="str">
            <v>Carga manual de terra em caminhão</v>
          </cell>
          <cell r="C194" t="str">
            <v>m3</v>
          </cell>
          <cell r="F194">
            <v>0</v>
          </cell>
          <cell r="G194">
            <v>0</v>
          </cell>
          <cell r="H194">
            <v>5.39</v>
          </cell>
          <cell r="I194">
            <v>5.39</v>
          </cell>
        </row>
        <row r="195">
          <cell r="A195" t="str">
            <v>300</v>
          </cell>
          <cell r="B195" t="str">
            <v>servente</v>
          </cell>
          <cell r="C195" t="str">
            <v>h</v>
          </cell>
          <cell r="D195">
            <v>0.5</v>
          </cell>
          <cell r="E195">
            <v>8.318601000000001</v>
          </cell>
          <cell r="H195">
            <v>4.16</v>
          </cell>
        </row>
        <row r="196">
          <cell r="B196" t="str">
            <v>Total sem BDI</v>
          </cell>
          <cell r="F196">
            <v>0</v>
          </cell>
          <cell r="G196">
            <v>0</v>
          </cell>
          <cell r="H196">
            <v>4.16</v>
          </cell>
          <cell r="I196">
            <v>4.16</v>
          </cell>
        </row>
        <row r="197">
          <cell r="B197" t="str">
            <v>Total com BDI</v>
          </cell>
          <cell r="F197">
            <v>0</v>
          </cell>
          <cell r="G197">
            <v>0</v>
          </cell>
          <cell r="H197">
            <v>5.39</v>
          </cell>
          <cell r="I197">
            <v>5.39</v>
          </cell>
        </row>
        <row r="199">
          <cell r="A199" t="str">
            <v>17013</v>
          </cell>
          <cell r="B199" t="str">
            <v>Transporte mecanizado DMT 1,00km</v>
          </cell>
          <cell r="C199" t="str">
            <v>m3</v>
          </cell>
          <cell r="F199">
            <v>0</v>
          </cell>
          <cell r="G199">
            <v>2</v>
          </cell>
          <cell r="H199">
            <v>0.35</v>
          </cell>
          <cell r="I199">
            <v>2.35</v>
          </cell>
        </row>
        <row r="200">
          <cell r="A200" t="str">
            <v>068</v>
          </cell>
          <cell r="B200" t="str">
            <v>Caminhão Basculante</v>
          </cell>
          <cell r="C200" t="str">
            <v>h</v>
          </cell>
          <cell r="D200">
            <v>2.1999999999999999E-2</v>
          </cell>
          <cell r="E200">
            <v>70</v>
          </cell>
          <cell r="G200">
            <v>1.54</v>
          </cell>
        </row>
        <row r="201">
          <cell r="A201" t="str">
            <v>241</v>
          </cell>
          <cell r="B201" t="str">
            <v>Motorista</v>
          </cell>
          <cell r="C201" t="str">
            <v>h</v>
          </cell>
          <cell r="D201">
            <v>2.1999999999999999E-2</v>
          </cell>
          <cell r="E201">
            <v>12.305151</v>
          </cell>
          <cell r="H201">
            <v>0.27</v>
          </cell>
        </row>
        <row r="202">
          <cell r="B202" t="str">
            <v>Total sem BDI</v>
          </cell>
          <cell r="F202">
            <v>0</v>
          </cell>
          <cell r="G202">
            <v>1.54</v>
          </cell>
          <cell r="H202">
            <v>0.27</v>
          </cell>
          <cell r="I202">
            <v>1.81</v>
          </cell>
        </row>
        <row r="203">
          <cell r="B203" t="str">
            <v>Total com BDI</v>
          </cell>
          <cell r="F203">
            <v>0</v>
          </cell>
          <cell r="G203">
            <v>2</v>
          </cell>
          <cell r="H203">
            <v>0.35</v>
          </cell>
          <cell r="I203">
            <v>2.35</v>
          </cell>
        </row>
        <row r="206">
          <cell r="A206" t="str">
            <v>17014</v>
          </cell>
          <cell r="B206" t="str">
            <v>Transporte mecanizado DMT 5,00km</v>
          </cell>
          <cell r="C206" t="str">
            <v>m3</v>
          </cell>
          <cell r="F206">
            <v>0</v>
          </cell>
          <cell r="G206">
            <v>4.4400000000000004</v>
          </cell>
          <cell r="H206">
            <v>0.78</v>
          </cell>
          <cell r="I206">
            <v>5.22</v>
          </cell>
        </row>
        <row r="207">
          <cell r="A207" t="str">
            <v>068</v>
          </cell>
          <cell r="B207" t="str">
            <v>Caminhão Basculante</v>
          </cell>
          <cell r="C207" t="str">
            <v>h</v>
          </cell>
          <cell r="D207">
            <v>4.9000000000000002E-2</v>
          </cell>
          <cell r="E207">
            <v>70</v>
          </cell>
          <cell r="G207">
            <v>3.43</v>
          </cell>
        </row>
        <row r="208">
          <cell r="A208" t="str">
            <v>241</v>
          </cell>
          <cell r="B208" t="str">
            <v>Motorista</v>
          </cell>
          <cell r="C208" t="str">
            <v>h</v>
          </cell>
          <cell r="D208">
            <v>4.9000000000000002E-2</v>
          </cell>
          <cell r="E208">
            <v>12.305151</v>
          </cell>
          <cell r="H208">
            <v>0.6</v>
          </cell>
        </row>
        <row r="209">
          <cell r="B209" t="str">
            <v>Total sem BDI</v>
          </cell>
          <cell r="F209">
            <v>0</v>
          </cell>
          <cell r="G209">
            <v>3.43</v>
          </cell>
          <cell r="H209">
            <v>0.6</v>
          </cell>
          <cell r="I209">
            <v>4.03</v>
          </cell>
        </row>
        <row r="210">
          <cell r="B210" t="str">
            <v>Total com BDI</v>
          </cell>
          <cell r="F210">
            <v>0</v>
          </cell>
          <cell r="G210">
            <v>4.4400000000000004</v>
          </cell>
          <cell r="H210">
            <v>0.78</v>
          </cell>
          <cell r="I210">
            <v>5.22</v>
          </cell>
        </row>
        <row r="212">
          <cell r="A212" t="str">
            <v>17015</v>
          </cell>
          <cell r="B212" t="str">
            <v>Transporte mecanizado DMT 10,00km</v>
          </cell>
          <cell r="C212" t="str">
            <v>m3</v>
          </cell>
          <cell r="F212">
            <v>0</v>
          </cell>
          <cell r="G212">
            <v>5.44</v>
          </cell>
          <cell r="H212">
            <v>0.96</v>
          </cell>
          <cell r="I212">
            <v>6.4</v>
          </cell>
        </row>
        <row r="213">
          <cell r="A213" t="str">
            <v>068</v>
          </cell>
          <cell r="B213" t="str">
            <v>Caminhão Basculante</v>
          </cell>
          <cell r="C213" t="str">
            <v>h</v>
          </cell>
          <cell r="D213">
            <v>0.06</v>
          </cell>
          <cell r="E213">
            <v>70</v>
          </cell>
          <cell r="G213">
            <v>4.2</v>
          </cell>
        </row>
        <row r="214">
          <cell r="A214" t="str">
            <v>241</v>
          </cell>
          <cell r="B214" t="str">
            <v>Motorista</v>
          </cell>
          <cell r="C214" t="str">
            <v>h</v>
          </cell>
          <cell r="D214">
            <v>0.06</v>
          </cell>
          <cell r="E214">
            <v>12.305151</v>
          </cell>
          <cell r="H214">
            <v>0.74</v>
          </cell>
        </row>
        <row r="215">
          <cell r="B215" t="str">
            <v>Total sem BDI</v>
          </cell>
          <cell r="F215">
            <v>0</v>
          </cell>
          <cell r="G215">
            <v>4.2</v>
          </cell>
          <cell r="H215">
            <v>0.74</v>
          </cell>
          <cell r="I215">
            <v>4.9400000000000004</v>
          </cell>
        </row>
        <row r="216">
          <cell r="B216" t="str">
            <v>Total com BDI</v>
          </cell>
          <cell r="F216">
            <v>0</v>
          </cell>
          <cell r="G216">
            <v>5.44</v>
          </cell>
          <cell r="H216">
            <v>0.96</v>
          </cell>
          <cell r="I216">
            <v>6.4</v>
          </cell>
        </row>
        <row r="218">
          <cell r="A218" t="str">
            <v>17041</v>
          </cell>
          <cell r="B218" t="str">
            <v>Transporte mecanizado DMT 12,00km</v>
          </cell>
          <cell r="C218" t="str">
            <v>m3</v>
          </cell>
          <cell r="F218">
            <v>0</v>
          </cell>
          <cell r="G218">
            <v>9.07</v>
          </cell>
          <cell r="H218">
            <v>1.59</v>
          </cell>
          <cell r="I218">
            <v>10.66</v>
          </cell>
        </row>
        <row r="219">
          <cell r="A219" t="str">
            <v>068</v>
          </cell>
          <cell r="B219" t="str">
            <v>Caminhão Basculante</v>
          </cell>
          <cell r="C219" t="str">
            <v>h</v>
          </cell>
          <cell r="D219">
            <v>0.1</v>
          </cell>
          <cell r="E219">
            <v>70</v>
          </cell>
          <cell r="G219">
            <v>7</v>
          </cell>
        </row>
        <row r="220">
          <cell r="A220" t="str">
            <v>241</v>
          </cell>
          <cell r="B220" t="str">
            <v>Motorista</v>
          </cell>
          <cell r="C220" t="str">
            <v>h</v>
          </cell>
          <cell r="D220">
            <v>0.1</v>
          </cell>
          <cell r="E220">
            <v>12.305151</v>
          </cell>
          <cell r="H220">
            <v>1.23</v>
          </cell>
        </row>
        <row r="221">
          <cell r="B221" t="str">
            <v>Total sem BDI</v>
          </cell>
          <cell r="F221">
            <v>0</v>
          </cell>
          <cell r="G221">
            <v>7</v>
          </cell>
          <cell r="H221">
            <v>1.23</v>
          </cell>
          <cell r="I221">
            <v>8.23</v>
          </cell>
        </row>
        <row r="222">
          <cell r="B222" t="str">
            <v>Total com BDI</v>
          </cell>
          <cell r="F222">
            <v>0</v>
          </cell>
          <cell r="G222">
            <v>9.07</v>
          </cell>
          <cell r="H222">
            <v>1.59</v>
          </cell>
          <cell r="I222">
            <v>10.66</v>
          </cell>
        </row>
        <row r="224">
          <cell r="A224" t="str">
            <v>17016</v>
          </cell>
          <cell r="B224" t="str">
            <v>Transporte mecanizado DMT 20,00km</v>
          </cell>
          <cell r="C224" t="str">
            <v>m3</v>
          </cell>
          <cell r="F224">
            <v>0</v>
          </cell>
          <cell r="G224">
            <v>14.51</v>
          </cell>
          <cell r="H224">
            <v>2.5499999999999998</v>
          </cell>
          <cell r="I224">
            <v>17.059999999999999</v>
          </cell>
        </row>
        <row r="225">
          <cell r="A225" t="str">
            <v>068</v>
          </cell>
          <cell r="B225" t="str">
            <v>Caminhão Basculante</v>
          </cell>
          <cell r="C225" t="str">
            <v>h</v>
          </cell>
          <cell r="D225">
            <v>0.16</v>
          </cell>
          <cell r="E225">
            <v>70</v>
          </cell>
          <cell r="G225">
            <v>11.2</v>
          </cell>
        </row>
        <row r="226">
          <cell r="A226" t="str">
            <v>241</v>
          </cell>
          <cell r="B226" t="str">
            <v>Motorista</v>
          </cell>
          <cell r="C226" t="str">
            <v>h</v>
          </cell>
          <cell r="D226">
            <v>0.16</v>
          </cell>
          <cell r="E226">
            <v>12.305151</v>
          </cell>
          <cell r="H226">
            <v>1.97</v>
          </cell>
        </row>
        <row r="227">
          <cell r="B227" t="str">
            <v>Total sem BDI</v>
          </cell>
          <cell r="F227">
            <v>0</v>
          </cell>
          <cell r="G227">
            <v>11.2</v>
          </cell>
          <cell r="H227">
            <v>1.97</v>
          </cell>
          <cell r="I227">
            <v>13.17</v>
          </cell>
        </row>
        <row r="228">
          <cell r="B228" t="str">
            <v>Total com BDI</v>
          </cell>
          <cell r="F228">
            <v>0</v>
          </cell>
          <cell r="G228">
            <v>14.51</v>
          </cell>
          <cell r="H228">
            <v>2.5499999999999998</v>
          </cell>
          <cell r="I228">
            <v>17.059999999999999</v>
          </cell>
        </row>
        <row r="230">
          <cell r="A230" t="str">
            <v>17042</v>
          </cell>
          <cell r="B230" t="str">
            <v>Transporte mecanizado DMT 40,00km</v>
          </cell>
          <cell r="C230" t="str">
            <v>m3</v>
          </cell>
          <cell r="F230">
            <v>0</v>
          </cell>
          <cell r="G230">
            <v>27.21</v>
          </cell>
          <cell r="H230">
            <v>4.78</v>
          </cell>
          <cell r="I230">
            <v>31.99</v>
          </cell>
        </row>
        <row r="231">
          <cell r="A231" t="str">
            <v>068</v>
          </cell>
          <cell r="B231" t="str">
            <v>Caminhão Basculante</v>
          </cell>
          <cell r="C231" t="str">
            <v>h</v>
          </cell>
          <cell r="D231">
            <v>0.3</v>
          </cell>
          <cell r="E231">
            <v>70</v>
          </cell>
          <cell r="G231">
            <v>21</v>
          </cell>
        </row>
        <row r="232">
          <cell r="A232" t="str">
            <v>241</v>
          </cell>
          <cell r="B232" t="str">
            <v>Motorista</v>
          </cell>
          <cell r="C232" t="str">
            <v>h</v>
          </cell>
          <cell r="D232">
            <v>0.3</v>
          </cell>
          <cell r="E232">
            <v>12.305151</v>
          </cell>
          <cell r="H232">
            <v>3.69</v>
          </cell>
        </row>
        <row r="233">
          <cell r="B233" t="str">
            <v>Total sem BDI</v>
          </cell>
          <cell r="F233">
            <v>0</v>
          </cell>
          <cell r="G233">
            <v>21</v>
          </cell>
          <cell r="H233">
            <v>3.69</v>
          </cell>
          <cell r="I233">
            <v>24.69</v>
          </cell>
        </row>
        <row r="234">
          <cell r="B234" t="str">
            <v>Total com BDI</v>
          </cell>
          <cell r="F234">
            <v>0</v>
          </cell>
          <cell r="G234">
            <v>27.21</v>
          </cell>
          <cell r="H234">
            <v>4.78</v>
          </cell>
          <cell r="I234">
            <v>31.99</v>
          </cell>
        </row>
        <row r="236">
          <cell r="A236" t="str">
            <v>17028</v>
          </cell>
          <cell r="B236" t="str">
            <v>Carga e transporte de material 1º categoria  DMT-1km</v>
          </cell>
          <cell r="C236" t="str">
            <v>m3</v>
          </cell>
          <cell r="F236">
            <v>0</v>
          </cell>
          <cell r="G236">
            <v>3.03</v>
          </cell>
          <cell r="H236">
            <v>0.52</v>
          </cell>
          <cell r="I236">
            <v>3.55</v>
          </cell>
        </row>
        <row r="237">
          <cell r="A237" t="str">
            <v>245</v>
          </cell>
          <cell r="B237" t="str">
            <v>Pá carregadeira</v>
          </cell>
          <cell r="C237" t="str">
            <v>h</v>
          </cell>
          <cell r="D237">
            <v>8.0000000000000002E-3</v>
          </cell>
          <cell r="E237">
            <v>100</v>
          </cell>
          <cell r="G237">
            <v>0.8</v>
          </cell>
        </row>
        <row r="238">
          <cell r="A238" t="str">
            <v>068</v>
          </cell>
          <cell r="B238" t="str">
            <v>Caminhão Basculante</v>
          </cell>
          <cell r="C238" t="str">
            <v>h</v>
          </cell>
          <cell r="D238">
            <v>2.1999999999999999E-2</v>
          </cell>
          <cell r="E238">
            <v>70</v>
          </cell>
          <cell r="G238">
            <v>1.54</v>
          </cell>
        </row>
        <row r="239">
          <cell r="A239" t="str">
            <v>243</v>
          </cell>
          <cell r="B239" t="str">
            <v>Operador de máquina</v>
          </cell>
          <cell r="C239" t="str">
            <v>h</v>
          </cell>
          <cell r="D239">
            <v>8.0000000000000002E-3</v>
          </cell>
          <cell r="E239">
            <v>12.305151</v>
          </cell>
          <cell r="H239">
            <v>0.1</v>
          </cell>
        </row>
        <row r="240">
          <cell r="A240" t="str">
            <v>241</v>
          </cell>
          <cell r="B240" t="str">
            <v>Motorista</v>
          </cell>
          <cell r="C240" t="str">
            <v>h</v>
          </cell>
          <cell r="D240">
            <v>2.1999999999999999E-2</v>
          </cell>
          <cell r="E240">
            <v>12.305151</v>
          </cell>
          <cell r="H240">
            <v>0.27</v>
          </cell>
        </row>
        <row r="241">
          <cell r="A241" t="str">
            <v>300</v>
          </cell>
          <cell r="B241" t="str">
            <v>servente</v>
          </cell>
          <cell r="C241" t="str">
            <v>h</v>
          </cell>
          <cell r="D241">
            <v>4.0000000000000001E-3</v>
          </cell>
          <cell r="E241">
            <v>8.318601000000001</v>
          </cell>
          <cell r="H241">
            <v>0.03</v>
          </cell>
        </row>
        <row r="242">
          <cell r="B242" t="str">
            <v>Total sem BDI</v>
          </cell>
          <cell r="F242">
            <v>0</v>
          </cell>
          <cell r="G242">
            <v>2.34</v>
          </cell>
          <cell r="H242">
            <v>0.4</v>
          </cell>
          <cell r="I242">
            <v>2.7399999999999998</v>
          </cell>
        </row>
        <row r="243">
          <cell r="B243" t="str">
            <v>Total com BDI</v>
          </cell>
          <cell r="F243">
            <v>0</v>
          </cell>
          <cell r="G243">
            <v>3.03</v>
          </cell>
          <cell r="H243">
            <v>0.52</v>
          </cell>
          <cell r="I243">
            <v>3.55</v>
          </cell>
        </row>
        <row r="245">
          <cell r="A245" t="str">
            <v>17029</v>
          </cell>
          <cell r="B245" t="str">
            <v>Carga e transporte de material 1º categoria  DMT-5km</v>
          </cell>
          <cell r="C245" t="str">
            <v>m3</v>
          </cell>
          <cell r="F245">
            <v>0</v>
          </cell>
          <cell r="G245">
            <v>4.68</v>
          </cell>
          <cell r="H245">
            <v>0.82</v>
          </cell>
          <cell r="I245">
            <v>5.49</v>
          </cell>
        </row>
        <row r="246">
          <cell r="A246" t="str">
            <v>245</v>
          </cell>
          <cell r="B246" t="str">
            <v>Pá carregadeira</v>
          </cell>
          <cell r="C246" t="str">
            <v>h</v>
          </cell>
          <cell r="D246">
            <v>8.0000000000000002E-3</v>
          </cell>
          <cell r="E246">
            <v>100</v>
          </cell>
          <cell r="G246">
            <v>0.8</v>
          </cell>
        </row>
        <row r="247">
          <cell r="A247" t="str">
            <v>068</v>
          </cell>
          <cell r="B247" t="str">
            <v>Caminhão Basculante</v>
          </cell>
          <cell r="C247" t="str">
            <v>h</v>
          </cell>
          <cell r="D247">
            <v>4.0099999999999997E-2</v>
          </cell>
          <cell r="E247">
            <v>70</v>
          </cell>
          <cell r="G247">
            <v>2.81</v>
          </cell>
        </row>
        <row r="248">
          <cell r="A248" t="str">
            <v>243</v>
          </cell>
          <cell r="B248" t="str">
            <v>Operador de máquina</v>
          </cell>
          <cell r="C248" t="str">
            <v>h</v>
          </cell>
          <cell r="D248">
            <v>8.0000000000000002E-3</v>
          </cell>
          <cell r="E248">
            <v>12.305151</v>
          </cell>
          <cell r="H248">
            <v>0.1</v>
          </cell>
        </row>
        <row r="249">
          <cell r="A249" t="str">
            <v>241</v>
          </cell>
          <cell r="B249" t="str">
            <v>Motorista</v>
          </cell>
          <cell r="C249" t="str">
            <v>h</v>
          </cell>
          <cell r="D249">
            <v>4.0099999999999997E-2</v>
          </cell>
          <cell r="E249">
            <v>12.305151</v>
          </cell>
          <cell r="H249">
            <v>0.49</v>
          </cell>
        </row>
        <row r="250">
          <cell r="A250" t="str">
            <v>300</v>
          </cell>
          <cell r="B250" t="str">
            <v>servente</v>
          </cell>
          <cell r="C250" t="str">
            <v>h</v>
          </cell>
          <cell r="D250">
            <v>4.8999999999999998E-3</v>
          </cell>
          <cell r="E250">
            <v>8.318601000000001</v>
          </cell>
          <cell r="H250">
            <v>0.04</v>
          </cell>
        </row>
        <row r="251">
          <cell r="B251" t="str">
            <v>Total sem BDI</v>
          </cell>
          <cell r="F251">
            <v>0</v>
          </cell>
          <cell r="G251">
            <v>3.6100000000000003</v>
          </cell>
          <cell r="H251">
            <v>0.63</v>
          </cell>
          <cell r="I251">
            <v>4.24</v>
          </cell>
        </row>
        <row r="252">
          <cell r="B252" t="str">
            <v>Total com BDI</v>
          </cell>
          <cell r="F252">
            <v>0</v>
          </cell>
          <cell r="G252">
            <v>4.68</v>
          </cell>
          <cell r="H252">
            <v>0.82</v>
          </cell>
          <cell r="I252">
            <v>5.49</v>
          </cell>
        </row>
        <row r="254">
          <cell r="A254" t="str">
            <v>17030</v>
          </cell>
          <cell r="B254" t="str">
            <v>Carga e transporte de material 1º categoria  DMT-10km</v>
          </cell>
          <cell r="C254" t="str">
            <v>m3</v>
          </cell>
          <cell r="F254">
            <v>0</v>
          </cell>
          <cell r="G254">
            <v>6.89</v>
          </cell>
          <cell r="H254">
            <v>1.21</v>
          </cell>
          <cell r="I254">
            <v>8.1</v>
          </cell>
        </row>
        <row r="255">
          <cell r="A255" t="str">
            <v>245</v>
          </cell>
          <cell r="B255" t="str">
            <v>Pá carregadeira</v>
          </cell>
          <cell r="C255" t="str">
            <v>h</v>
          </cell>
          <cell r="D255">
            <v>1.12E-2</v>
          </cell>
          <cell r="E255">
            <v>100</v>
          </cell>
          <cell r="G255">
            <v>1.1200000000000001</v>
          </cell>
        </row>
        <row r="256">
          <cell r="A256" t="str">
            <v>068</v>
          </cell>
          <cell r="B256" t="str">
            <v>Caminhão Basculante</v>
          </cell>
          <cell r="C256" t="str">
            <v>h</v>
          </cell>
          <cell r="D256">
            <v>0.06</v>
          </cell>
          <cell r="E256">
            <v>70</v>
          </cell>
          <cell r="G256">
            <v>4.2</v>
          </cell>
        </row>
        <row r="257">
          <cell r="A257" t="str">
            <v>243</v>
          </cell>
          <cell r="B257" t="str">
            <v>Operador de máquina</v>
          </cell>
          <cell r="C257" t="str">
            <v>h</v>
          </cell>
          <cell r="D257">
            <v>1.12E-2</v>
          </cell>
          <cell r="E257">
            <v>12.305151</v>
          </cell>
          <cell r="H257">
            <v>0.14000000000000001</v>
          </cell>
        </row>
        <row r="258">
          <cell r="A258" t="str">
            <v>241</v>
          </cell>
          <cell r="B258" t="str">
            <v>Motorista</v>
          </cell>
          <cell r="C258" t="str">
            <v>h</v>
          </cell>
          <cell r="D258">
            <v>0.06</v>
          </cell>
          <cell r="E258">
            <v>12.305151</v>
          </cell>
          <cell r="H258">
            <v>0.74</v>
          </cell>
        </row>
        <row r="259">
          <cell r="A259" t="str">
            <v>300</v>
          </cell>
          <cell r="B259" t="str">
            <v>servente</v>
          </cell>
          <cell r="C259" t="str">
            <v>h</v>
          </cell>
          <cell r="D259">
            <v>6.0000000000000001E-3</v>
          </cell>
          <cell r="E259">
            <v>8.318601000000001</v>
          </cell>
          <cell r="H259">
            <v>0.05</v>
          </cell>
        </row>
        <row r="260">
          <cell r="B260" t="str">
            <v>Total sem BDI</v>
          </cell>
          <cell r="F260">
            <v>0</v>
          </cell>
          <cell r="G260">
            <v>5.32</v>
          </cell>
          <cell r="H260">
            <v>0.93</v>
          </cell>
          <cell r="I260">
            <v>6.25</v>
          </cell>
        </row>
        <row r="261">
          <cell r="B261" t="str">
            <v>Total com BDI</v>
          </cell>
          <cell r="F261">
            <v>0</v>
          </cell>
          <cell r="G261">
            <v>6.89</v>
          </cell>
          <cell r="H261">
            <v>1.21</v>
          </cell>
          <cell r="I261">
            <v>8.1</v>
          </cell>
        </row>
        <row r="263">
          <cell r="A263" t="str">
            <v>17051</v>
          </cell>
          <cell r="B263" t="str">
            <v>Carga e transporte de material 2º categoria  DMT-10km</v>
          </cell>
          <cell r="C263" t="str">
            <v>m3</v>
          </cell>
          <cell r="F263">
            <v>0</v>
          </cell>
          <cell r="G263">
            <v>11.51</v>
          </cell>
          <cell r="H263">
            <v>2.0499999999999998</v>
          </cell>
          <cell r="I263">
            <v>13.55</v>
          </cell>
        </row>
        <row r="264">
          <cell r="A264" t="str">
            <v>245</v>
          </cell>
          <cell r="B264" t="str">
            <v>Pá carregadeira</v>
          </cell>
          <cell r="C264" t="str">
            <v>h</v>
          </cell>
          <cell r="D264">
            <v>1.6E-2</v>
          </cell>
          <cell r="E264">
            <v>100</v>
          </cell>
          <cell r="G264">
            <v>1.6</v>
          </cell>
        </row>
        <row r="265">
          <cell r="A265" t="str">
            <v>068</v>
          </cell>
          <cell r="B265" t="str">
            <v>Caminhão Basculante</v>
          </cell>
          <cell r="C265" t="str">
            <v>h</v>
          </cell>
          <cell r="D265">
            <v>0.104</v>
          </cell>
          <cell r="E265">
            <v>70</v>
          </cell>
          <cell r="G265">
            <v>7.28</v>
          </cell>
        </row>
        <row r="266">
          <cell r="A266" t="str">
            <v>243</v>
          </cell>
          <cell r="B266" t="str">
            <v>Operador de máquina</v>
          </cell>
          <cell r="C266" t="str">
            <v>h</v>
          </cell>
          <cell r="D266">
            <v>1.6E-2</v>
          </cell>
          <cell r="E266">
            <v>12.305151</v>
          </cell>
          <cell r="H266">
            <v>0.2</v>
          </cell>
        </row>
        <row r="267">
          <cell r="A267" t="str">
            <v>241</v>
          </cell>
          <cell r="B267" t="str">
            <v>Motorista</v>
          </cell>
          <cell r="C267" t="str">
            <v>h</v>
          </cell>
          <cell r="D267">
            <v>0.104</v>
          </cell>
          <cell r="E267">
            <v>12.305151</v>
          </cell>
          <cell r="H267">
            <v>1.28</v>
          </cell>
        </row>
        <row r="268">
          <cell r="A268" t="str">
            <v>300</v>
          </cell>
          <cell r="B268" t="str">
            <v>servente</v>
          </cell>
          <cell r="C268" t="str">
            <v>h</v>
          </cell>
          <cell r="D268">
            <v>1.2E-2</v>
          </cell>
          <cell r="E268">
            <v>8.318601000000001</v>
          </cell>
          <cell r="H268">
            <v>0.1</v>
          </cell>
        </row>
        <row r="269">
          <cell r="B269" t="str">
            <v>Total sem BDI</v>
          </cell>
          <cell r="F269">
            <v>0</v>
          </cell>
          <cell r="G269">
            <v>8.8800000000000008</v>
          </cell>
          <cell r="H269">
            <v>1.58</v>
          </cell>
          <cell r="I269">
            <v>10.46</v>
          </cell>
        </row>
        <row r="270">
          <cell r="B270" t="str">
            <v>Total com BDI</v>
          </cell>
          <cell r="F270">
            <v>0</v>
          </cell>
          <cell r="G270">
            <v>11.51</v>
          </cell>
          <cell r="H270">
            <v>2.0499999999999998</v>
          </cell>
          <cell r="I270">
            <v>13.55</v>
          </cell>
        </row>
        <row r="272">
          <cell r="A272" t="str">
            <v>17031</v>
          </cell>
          <cell r="B272" t="str">
            <v>Carga e transporte de rocha  DMT-1km</v>
          </cell>
          <cell r="C272" t="str">
            <v>m3</v>
          </cell>
          <cell r="F272">
            <v>0</v>
          </cell>
          <cell r="G272">
            <v>4.9800000000000004</v>
          </cell>
          <cell r="H272">
            <v>0.82</v>
          </cell>
          <cell r="I272">
            <v>5.79</v>
          </cell>
        </row>
        <row r="273">
          <cell r="A273" t="str">
            <v>245</v>
          </cell>
          <cell r="B273" t="str">
            <v>Pá carregadeira</v>
          </cell>
          <cell r="C273" t="str">
            <v>h</v>
          </cell>
          <cell r="D273">
            <v>1.6E-2</v>
          </cell>
          <cell r="E273">
            <v>100</v>
          </cell>
          <cell r="G273">
            <v>1.6</v>
          </cell>
        </row>
        <row r="274">
          <cell r="A274" t="str">
            <v>068</v>
          </cell>
          <cell r="B274" t="str">
            <v>Caminhão Basculante</v>
          </cell>
          <cell r="C274" t="str">
            <v>h</v>
          </cell>
          <cell r="D274">
            <v>3.2000000000000001E-2</v>
          </cell>
          <cell r="E274">
            <v>70</v>
          </cell>
          <cell r="G274">
            <v>2.2400000000000002</v>
          </cell>
        </row>
        <row r="275">
          <cell r="A275" t="str">
            <v>243</v>
          </cell>
          <cell r="B275" t="str">
            <v>Operador de máquina</v>
          </cell>
          <cell r="C275" t="str">
            <v>h</v>
          </cell>
          <cell r="D275">
            <v>1.6E-2</v>
          </cell>
          <cell r="E275">
            <v>12.305151</v>
          </cell>
          <cell r="H275">
            <v>0.2</v>
          </cell>
        </row>
        <row r="276">
          <cell r="A276" t="str">
            <v>241</v>
          </cell>
          <cell r="B276" t="str">
            <v>Motorista</v>
          </cell>
          <cell r="C276" t="str">
            <v>h</v>
          </cell>
          <cell r="D276">
            <v>3.2000000000000001E-2</v>
          </cell>
          <cell r="E276">
            <v>12.305151</v>
          </cell>
          <cell r="H276">
            <v>0.39</v>
          </cell>
        </row>
        <row r="277">
          <cell r="A277" t="str">
            <v>300</v>
          </cell>
          <cell r="B277" t="str">
            <v>servente</v>
          </cell>
          <cell r="C277" t="str">
            <v>h</v>
          </cell>
          <cell r="D277">
            <v>4.7999999999999996E-3</v>
          </cell>
          <cell r="E277">
            <v>8.318601000000001</v>
          </cell>
          <cell r="H277">
            <v>0.04</v>
          </cell>
        </row>
        <row r="278">
          <cell r="B278" t="str">
            <v>Total sem BDI</v>
          </cell>
          <cell r="F278">
            <v>0</v>
          </cell>
          <cell r="G278">
            <v>3.8400000000000003</v>
          </cell>
          <cell r="H278">
            <v>0.63000000000000012</v>
          </cell>
          <cell r="I278">
            <v>4.4700000000000006</v>
          </cell>
        </row>
        <row r="279">
          <cell r="B279" t="str">
            <v>Total com BDI</v>
          </cell>
          <cell r="F279">
            <v>0</v>
          </cell>
          <cell r="G279">
            <v>4.9800000000000004</v>
          </cell>
          <cell r="H279">
            <v>0.82</v>
          </cell>
          <cell r="I279">
            <v>5.79</v>
          </cell>
        </row>
        <row r="281">
          <cell r="A281" t="str">
            <v>17032</v>
          </cell>
          <cell r="B281" t="str">
            <v>Carga e transporte de rocha  DMT-5km</v>
          </cell>
          <cell r="C281" t="str">
            <v>m3</v>
          </cell>
          <cell r="F281">
            <v>0</v>
          </cell>
          <cell r="G281">
            <v>7.88</v>
          </cell>
          <cell r="H281">
            <v>1.37</v>
          </cell>
          <cell r="I281">
            <v>9.25</v>
          </cell>
        </row>
        <row r="282">
          <cell r="A282" t="str">
            <v>245</v>
          </cell>
          <cell r="B282" t="str">
            <v>Pá carregadeira</v>
          </cell>
          <cell r="C282" t="str">
            <v>h</v>
          </cell>
          <cell r="D282">
            <v>1.6E-2</v>
          </cell>
          <cell r="E282">
            <v>100</v>
          </cell>
          <cell r="G282">
            <v>1.6</v>
          </cell>
        </row>
        <row r="283">
          <cell r="A283" t="str">
            <v>068</v>
          </cell>
          <cell r="B283" t="str">
            <v>Caminhão Basculante</v>
          </cell>
          <cell r="C283" t="str">
            <v>h</v>
          </cell>
          <cell r="D283">
            <v>6.4000000000000001E-2</v>
          </cell>
          <cell r="E283">
            <v>70</v>
          </cell>
          <cell r="G283">
            <v>4.4800000000000004</v>
          </cell>
        </row>
        <row r="284">
          <cell r="A284" t="str">
            <v>243</v>
          </cell>
          <cell r="B284" t="str">
            <v>Operador de máquina</v>
          </cell>
          <cell r="C284" t="str">
            <v>h</v>
          </cell>
          <cell r="D284">
            <v>1.6E-2</v>
          </cell>
          <cell r="E284">
            <v>12.305151</v>
          </cell>
          <cell r="H284">
            <v>0.2</v>
          </cell>
        </row>
        <row r="285">
          <cell r="A285" t="str">
            <v>241</v>
          </cell>
          <cell r="B285" t="str">
            <v>Motorista</v>
          </cell>
          <cell r="C285" t="str">
            <v>h</v>
          </cell>
          <cell r="D285">
            <v>6.4000000000000001E-2</v>
          </cell>
          <cell r="E285">
            <v>12.305151</v>
          </cell>
          <cell r="H285">
            <v>0.79</v>
          </cell>
        </row>
        <row r="286">
          <cell r="A286" t="str">
            <v>300</v>
          </cell>
          <cell r="B286" t="str">
            <v>servente</v>
          </cell>
          <cell r="C286" t="str">
            <v>h</v>
          </cell>
          <cell r="D286">
            <v>8.0000000000000002E-3</v>
          </cell>
          <cell r="E286">
            <v>8.318601000000001</v>
          </cell>
          <cell r="H286">
            <v>7.0000000000000007E-2</v>
          </cell>
        </row>
        <row r="287">
          <cell r="B287" t="str">
            <v>Total sem BDI</v>
          </cell>
          <cell r="F287">
            <v>0</v>
          </cell>
          <cell r="G287">
            <v>6.08</v>
          </cell>
          <cell r="H287">
            <v>1.06</v>
          </cell>
          <cell r="I287">
            <v>7.1400000000000006</v>
          </cell>
        </row>
        <row r="288">
          <cell r="B288" t="str">
            <v>Total com BDI</v>
          </cell>
          <cell r="F288">
            <v>0</v>
          </cell>
          <cell r="G288">
            <v>7.88</v>
          </cell>
          <cell r="H288">
            <v>1.37</v>
          </cell>
          <cell r="I288">
            <v>9.25</v>
          </cell>
        </row>
        <row r="290">
          <cell r="A290" t="str">
            <v>17033</v>
          </cell>
          <cell r="B290" t="str">
            <v>Carga e transporte de rocha  DMT-10km</v>
          </cell>
          <cell r="C290" t="str">
            <v>m3</v>
          </cell>
          <cell r="F290">
            <v>0</v>
          </cell>
          <cell r="G290">
            <v>11.51</v>
          </cell>
          <cell r="H290">
            <v>2.0499999999999998</v>
          </cell>
          <cell r="I290">
            <v>13.55</v>
          </cell>
        </row>
        <row r="291">
          <cell r="A291" t="str">
            <v>245</v>
          </cell>
          <cell r="B291" t="str">
            <v>Pá carregadeira</v>
          </cell>
          <cell r="C291" t="str">
            <v>h</v>
          </cell>
          <cell r="D291">
            <v>1.6E-2</v>
          </cell>
          <cell r="E291">
            <v>100</v>
          </cell>
          <cell r="G291">
            <v>1.6</v>
          </cell>
        </row>
        <row r="292">
          <cell r="A292" t="str">
            <v>068</v>
          </cell>
          <cell r="B292" t="str">
            <v>Caminhão Basculante</v>
          </cell>
          <cell r="C292" t="str">
            <v>h</v>
          </cell>
          <cell r="D292">
            <v>0.104</v>
          </cell>
          <cell r="E292">
            <v>70</v>
          </cell>
          <cell r="G292">
            <v>7.28</v>
          </cell>
        </row>
        <row r="293">
          <cell r="A293" t="str">
            <v>243</v>
          </cell>
          <cell r="B293" t="str">
            <v>Operador de máquina</v>
          </cell>
          <cell r="C293" t="str">
            <v>h</v>
          </cell>
          <cell r="D293">
            <v>1.6E-2</v>
          </cell>
          <cell r="E293">
            <v>12.305151</v>
          </cell>
          <cell r="H293">
            <v>0.2</v>
          </cell>
        </row>
        <row r="294">
          <cell r="A294" t="str">
            <v>241</v>
          </cell>
          <cell r="B294" t="str">
            <v>Motorista</v>
          </cell>
          <cell r="C294" t="str">
            <v>h</v>
          </cell>
          <cell r="D294">
            <v>0.104</v>
          </cell>
          <cell r="E294">
            <v>12.305151</v>
          </cell>
          <cell r="H294">
            <v>1.28</v>
          </cell>
        </row>
        <row r="295">
          <cell r="A295" t="str">
            <v>300</v>
          </cell>
          <cell r="B295" t="str">
            <v>servente</v>
          </cell>
          <cell r="C295" t="str">
            <v>h</v>
          </cell>
          <cell r="D295">
            <v>1.2E-2</v>
          </cell>
          <cell r="E295">
            <v>8.318601000000001</v>
          </cell>
          <cell r="H295">
            <v>0.1</v>
          </cell>
        </row>
        <row r="296">
          <cell r="B296" t="str">
            <v>Total sem BDI</v>
          </cell>
          <cell r="F296">
            <v>0</v>
          </cell>
          <cell r="G296">
            <v>8.8800000000000008</v>
          </cell>
          <cell r="H296">
            <v>1.58</v>
          </cell>
          <cell r="I296">
            <v>10.46</v>
          </cell>
        </row>
        <row r="297">
          <cell r="B297" t="str">
            <v>Total com BDI</v>
          </cell>
          <cell r="F297">
            <v>0</v>
          </cell>
          <cell r="G297">
            <v>11.51</v>
          </cell>
          <cell r="H297">
            <v>2.0499999999999998</v>
          </cell>
          <cell r="I297">
            <v>13.55</v>
          </cell>
        </row>
        <row r="299">
          <cell r="A299" t="str">
            <v>17043</v>
          </cell>
          <cell r="B299" t="str">
            <v>Enrocamento com pedra detonada incluindo carga, Transporte (30km), espalhamento e compactação</v>
          </cell>
          <cell r="C299" t="str">
            <v>m3</v>
          </cell>
          <cell r="F299">
            <v>0</v>
          </cell>
          <cell r="G299">
            <v>68.66</v>
          </cell>
          <cell r="H299">
            <v>6.41</v>
          </cell>
          <cell r="I299">
            <v>75.069999999999993</v>
          </cell>
        </row>
        <row r="300">
          <cell r="A300" t="str">
            <v>853</v>
          </cell>
          <cell r="B300" t="str">
            <v>Pedra detonada</v>
          </cell>
          <cell r="C300" t="str">
            <v>m³</v>
          </cell>
          <cell r="D300">
            <v>1</v>
          </cell>
          <cell r="E300">
            <v>24</v>
          </cell>
          <cell r="G300">
            <v>24</v>
          </cell>
        </row>
        <row r="301">
          <cell r="A301" t="str">
            <v>245</v>
          </cell>
          <cell r="B301" t="str">
            <v>Pá carregadeira</v>
          </cell>
          <cell r="C301" t="str">
            <v>h</v>
          </cell>
          <cell r="D301">
            <v>0.03</v>
          </cell>
          <cell r="E301">
            <v>100</v>
          </cell>
          <cell r="G301">
            <v>3</v>
          </cell>
        </row>
        <row r="302">
          <cell r="A302" t="str">
            <v>349</v>
          </cell>
          <cell r="B302" t="str">
            <v>Trator de esteira  CBT 2105</v>
          </cell>
          <cell r="C302" t="str">
            <v>h</v>
          </cell>
          <cell r="D302">
            <v>0.04</v>
          </cell>
          <cell r="E302">
            <v>160</v>
          </cell>
          <cell r="G302">
            <v>6.4</v>
          </cell>
        </row>
        <row r="303">
          <cell r="A303" t="str">
            <v>293</v>
          </cell>
          <cell r="B303" t="str">
            <v>Rolo compactador</v>
          </cell>
          <cell r="C303" t="str">
            <v>h</v>
          </cell>
          <cell r="D303">
            <v>2.5000000000000001E-2</v>
          </cell>
          <cell r="E303">
            <v>55.48</v>
          </cell>
          <cell r="G303">
            <v>1.39</v>
          </cell>
          <cell r="H303" t="str">
            <v xml:space="preserve"> </v>
          </cell>
        </row>
        <row r="304">
          <cell r="A304" t="str">
            <v>068</v>
          </cell>
          <cell r="B304" t="str">
            <v>Caminhão Basculante</v>
          </cell>
          <cell r="C304" t="str">
            <v>h</v>
          </cell>
          <cell r="D304">
            <v>0.26</v>
          </cell>
          <cell r="E304">
            <v>70</v>
          </cell>
          <cell r="G304">
            <v>18.2</v>
          </cell>
        </row>
        <row r="305">
          <cell r="A305" t="str">
            <v>243</v>
          </cell>
          <cell r="B305" t="str">
            <v>Operador de máquina</v>
          </cell>
          <cell r="C305" t="str">
            <v>h</v>
          </cell>
          <cell r="D305">
            <v>9.5000000000000001E-2</v>
          </cell>
          <cell r="E305">
            <v>12.305151</v>
          </cell>
          <cell r="H305">
            <v>1.17</v>
          </cell>
        </row>
        <row r="306">
          <cell r="A306" t="str">
            <v>241</v>
          </cell>
          <cell r="B306" t="str">
            <v>Motorista</v>
          </cell>
          <cell r="C306" t="str">
            <v>h</v>
          </cell>
          <cell r="D306">
            <v>0.26</v>
          </cell>
          <cell r="E306">
            <v>12.305151</v>
          </cell>
          <cell r="H306">
            <v>3.2</v>
          </cell>
        </row>
        <row r="307">
          <cell r="A307" t="str">
            <v>300</v>
          </cell>
          <cell r="B307" t="str">
            <v>servente</v>
          </cell>
          <cell r="C307" t="str">
            <v>h</v>
          </cell>
          <cell r="D307">
            <v>7.0000000000000007E-2</v>
          </cell>
          <cell r="E307">
            <v>8.318601000000001</v>
          </cell>
          <cell r="H307">
            <v>0.57999999999999996</v>
          </cell>
        </row>
        <row r="308">
          <cell r="B308" t="str">
            <v>Total sem BDI</v>
          </cell>
          <cell r="F308">
            <v>0</v>
          </cell>
          <cell r="G308">
            <v>52.989999999999995</v>
          </cell>
          <cell r="H308">
            <v>4.95</v>
          </cell>
          <cell r="I308">
            <v>57.94</v>
          </cell>
        </row>
        <row r="309">
          <cell r="B309" t="str">
            <v>Total com BDI</v>
          </cell>
          <cell r="F309">
            <v>0</v>
          </cell>
          <cell r="G309">
            <v>68.66</v>
          </cell>
          <cell r="H309">
            <v>6.41</v>
          </cell>
          <cell r="I309">
            <v>75.069999999999993</v>
          </cell>
        </row>
        <row r="311">
          <cell r="A311" t="str">
            <v>17045</v>
          </cell>
          <cell r="B311" t="str">
            <v>Escavação carga, transporte, espalhamento e compactação de material classificado em  2ª cat. DMT14km</v>
          </cell>
          <cell r="C311" t="str">
            <v>m3</v>
          </cell>
          <cell r="F311">
            <v>3.04</v>
          </cell>
          <cell r="G311">
            <v>33.159999999999997</v>
          </cell>
          <cell r="H311">
            <v>4.03</v>
          </cell>
          <cell r="I311">
            <v>40.229999999999997</v>
          </cell>
        </row>
        <row r="312">
          <cell r="A312" t="str">
            <v>871</v>
          </cell>
          <cell r="B312" t="str">
            <v>Indenização de jasida</v>
          </cell>
          <cell r="C312" t="str">
            <v>m³</v>
          </cell>
          <cell r="D312">
            <v>1</v>
          </cell>
          <cell r="E312">
            <v>2.35</v>
          </cell>
          <cell r="F312">
            <v>2.35</v>
          </cell>
        </row>
        <row r="313">
          <cell r="A313" t="str">
            <v>872</v>
          </cell>
          <cell r="B313" t="str">
            <v>Escavadeira Case Poclain 988</v>
          </cell>
          <cell r="C313" t="str">
            <v>h</v>
          </cell>
          <cell r="D313">
            <v>0.08</v>
          </cell>
          <cell r="E313">
            <v>160</v>
          </cell>
          <cell r="G313">
            <v>12.8</v>
          </cell>
        </row>
        <row r="314">
          <cell r="A314" t="str">
            <v>245</v>
          </cell>
          <cell r="B314" t="str">
            <v>Pá carregadeira</v>
          </cell>
          <cell r="C314" t="str">
            <v>h</v>
          </cell>
          <cell r="D314">
            <v>8.0000000000000002E-3</v>
          </cell>
          <cell r="E314">
            <v>100</v>
          </cell>
          <cell r="G314">
            <v>0.8</v>
          </cell>
        </row>
        <row r="315">
          <cell r="A315" t="str">
            <v>240</v>
          </cell>
          <cell r="B315" t="str">
            <v xml:space="preserve">Moto niveladora </v>
          </cell>
          <cell r="C315" t="str">
            <v>h</v>
          </cell>
          <cell r="D315">
            <v>0.02</v>
          </cell>
          <cell r="E315">
            <v>180</v>
          </cell>
          <cell r="G315">
            <v>3.6</v>
          </cell>
        </row>
        <row r="316">
          <cell r="A316" t="str">
            <v>293</v>
          </cell>
          <cell r="B316" t="str">
            <v>Rolo compactador</v>
          </cell>
          <cell r="C316" t="str">
            <v>h</v>
          </cell>
          <cell r="D316">
            <v>2.5000000000000001E-2</v>
          </cell>
          <cell r="E316">
            <v>55.48</v>
          </cell>
          <cell r="G316">
            <v>1.39</v>
          </cell>
          <cell r="H316" t="str">
            <v xml:space="preserve"> </v>
          </cell>
        </row>
        <row r="317">
          <cell r="A317" t="str">
            <v>068</v>
          </cell>
          <cell r="B317" t="str">
            <v>Caminhão Basculante</v>
          </cell>
          <cell r="C317" t="str">
            <v>h</v>
          </cell>
          <cell r="D317">
            <v>0.1</v>
          </cell>
          <cell r="E317">
            <v>70</v>
          </cell>
          <cell r="G317">
            <v>7</v>
          </cell>
        </row>
        <row r="318">
          <cell r="A318" t="str">
            <v>243</v>
          </cell>
          <cell r="B318" t="str">
            <v>Operador de máquina</v>
          </cell>
          <cell r="C318" t="str">
            <v>h</v>
          </cell>
          <cell r="D318">
            <v>0.13300000000000001</v>
          </cell>
          <cell r="E318">
            <v>12.305151</v>
          </cell>
          <cell r="H318">
            <v>1.64</v>
          </cell>
        </row>
        <row r="319">
          <cell r="A319" t="str">
            <v>241</v>
          </cell>
          <cell r="B319" t="str">
            <v>Motorista</v>
          </cell>
          <cell r="C319" t="str">
            <v>h</v>
          </cell>
          <cell r="D319">
            <v>0.1</v>
          </cell>
          <cell r="E319">
            <v>12.305151</v>
          </cell>
          <cell r="H319">
            <v>1.23</v>
          </cell>
        </row>
        <row r="320">
          <cell r="A320" t="str">
            <v>300</v>
          </cell>
          <cell r="B320" t="str">
            <v>servente</v>
          </cell>
          <cell r="C320" t="str">
            <v>h</v>
          </cell>
          <cell r="D320">
            <v>2.8799999999999999E-2</v>
          </cell>
          <cell r="E320">
            <v>8.318601000000001</v>
          </cell>
          <cell r="H320">
            <v>0.24</v>
          </cell>
        </row>
        <row r="321">
          <cell r="B321" t="str">
            <v>Total sem BDI</v>
          </cell>
          <cell r="F321">
            <v>2.35</v>
          </cell>
          <cell r="G321">
            <v>25.590000000000003</v>
          </cell>
          <cell r="H321">
            <v>3.1100000000000003</v>
          </cell>
          <cell r="I321">
            <v>31.050000000000004</v>
          </cell>
        </row>
        <row r="322">
          <cell r="B322" t="str">
            <v>Total com BDI</v>
          </cell>
          <cell r="F322">
            <v>3.04</v>
          </cell>
          <cell r="G322">
            <v>33.159999999999997</v>
          </cell>
          <cell r="H322">
            <v>4.03</v>
          </cell>
          <cell r="I322">
            <v>40.229999999999997</v>
          </cell>
        </row>
        <row r="324">
          <cell r="A324" t="str">
            <v>17017</v>
          </cell>
          <cell r="B324" t="str">
            <v>Aterro 1 º  espalhado e compactado (pavimentação)</v>
          </cell>
          <cell r="C324" t="str">
            <v>m3</v>
          </cell>
          <cell r="F324">
            <v>25.91</v>
          </cell>
          <cell r="G324">
            <v>6.47</v>
          </cell>
          <cell r="H324">
            <v>0.93</v>
          </cell>
          <cell r="I324">
            <v>33.31</v>
          </cell>
        </row>
        <row r="325">
          <cell r="A325" t="str">
            <v>297</v>
          </cell>
          <cell r="B325" t="str">
            <v>Aterro 1º categoria (pavimentação)</v>
          </cell>
          <cell r="C325" t="str">
            <v>m3</v>
          </cell>
          <cell r="D325">
            <v>1.25</v>
          </cell>
          <cell r="E325">
            <v>16</v>
          </cell>
          <cell r="F325">
            <v>20</v>
          </cell>
        </row>
        <row r="326">
          <cell r="A326" t="str">
            <v>240</v>
          </cell>
          <cell r="B326" t="str">
            <v xml:space="preserve">Moto niveladora </v>
          </cell>
          <cell r="C326" t="str">
            <v>h</v>
          </cell>
          <cell r="D326">
            <v>0.02</v>
          </cell>
          <cell r="E326">
            <v>180</v>
          </cell>
          <cell r="G326">
            <v>3.6</v>
          </cell>
        </row>
        <row r="327">
          <cell r="A327" t="str">
            <v>293</v>
          </cell>
          <cell r="B327" t="str">
            <v>Rolo compactador</v>
          </cell>
          <cell r="C327" t="str">
            <v>h</v>
          </cell>
          <cell r="D327">
            <v>2.5000000000000001E-2</v>
          </cell>
          <cell r="E327">
            <v>55.48</v>
          </cell>
          <cell r="G327">
            <v>1.39</v>
          </cell>
          <cell r="H327" t="str">
            <v xml:space="preserve"> </v>
          </cell>
        </row>
        <row r="328">
          <cell r="A328" t="str">
            <v>243</v>
          </cell>
          <cell r="B328" t="str">
            <v>Operador de máquina</v>
          </cell>
          <cell r="C328" t="str">
            <v>h</v>
          </cell>
          <cell r="D328">
            <v>4.4999999999999998E-2</v>
          </cell>
          <cell r="E328">
            <v>12.305151</v>
          </cell>
          <cell r="H328">
            <v>0.55000000000000004</v>
          </cell>
        </row>
        <row r="329">
          <cell r="A329" t="str">
            <v>300</v>
          </cell>
          <cell r="B329" t="str">
            <v>Servente</v>
          </cell>
          <cell r="C329" t="str">
            <v>h</v>
          </cell>
          <cell r="D329">
            <v>0.02</v>
          </cell>
          <cell r="E329">
            <v>8.318601000000001</v>
          </cell>
          <cell r="H329">
            <v>0.17</v>
          </cell>
        </row>
        <row r="330">
          <cell r="B330" t="str">
            <v>Total sem BDI</v>
          </cell>
          <cell r="F330">
            <v>20</v>
          </cell>
          <cell r="G330">
            <v>4.99</v>
          </cell>
          <cell r="H330">
            <v>0.72000000000000008</v>
          </cell>
          <cell r="I330">
            <v>25.71</v>
          </cell>
        </row>
        <row r="331">
          <cell r="B331" t="str">
            <v>Total com BDI</v>
          </cell>
          <cell r="F331">
            <v>25.91</v>
          </cell>
          <cell r="G331">
            <v>6.47</v>
          </cell>
          <cell r="H331">
            <v>0.93</v>
          </cell>
          <cell r="I331">
            <v>33.31</v>
          </cell>
        </row>
        <row r="333">
          <cell r="A333" t="str">
            <v>17023</v>
          </cell>
          <cell r="B333" t="str">
            <v>Aterro 1.º  espalh. e compac. (sapo) (drenagem)</v>
          </cell>
          <cell r="C333" t="str">
            <v>m3</v>
          </cell>
          <cell r="F333">
            <v>40.74</v>
          </cell>
          <cell r="G333">
            <v>1.04</v>
          </cell>
          <cell r="H333">
            <v>5.49</v>
          </cell>
          <cell r="I333">
            <v>47.27</v>
          </cell>
        </row>
        <row r="334">
          <cell r="A334" t="str">
            <v>080</v>
          </cell>
          <cell r="B334" t="str">
            <v>Compactador placa (sapo)</v>
          </cell>
          <cell r="C334" t="str">
            <v>h</v>
          </cell>
          <cell r="D334">
            <v>6.0999999999999999E-2</v>
          </cell>
          <cell r="E334">
            <v>13.12</v>
          </cell>
          <cell r="G334">
            <v>0.8</v>
          </cell>
        </row>
        <row r="335">
          <cell r="A335" t="str">
            <v>1483</v>
          </cell>
          <cell r="B335" t="str">
            <v>Aterro 1º categoria (pavimentação)</v>
          </cell>
          <cell r="C335" t="str">
            <v>m3</v>
          </cell>
          <cell r="D335">
            <v>1.25</v>
          </cell>
          <cell r="E335">
            <v>25.15</v>
          </cell>
          <cell r="F335">
            <v>31.44</v>
          </cell>
        </row>
        <row r="336">
          <cell r="A336" t="str">
            <v>300</v>
          </cell>
          <cell r="B336" t="str">
            <v>servente</v>
          </cell>
          <cell r="C336" t="str">
            <v>h</v>
          </cell>
          <cell r="D336">
            <v>0.51</v>
          </cell>
          <cell r="E336">
            <v>8.318601000000001</v>
          </cell>
          <cell r="H336">
            <v>4.24</v>
          </cell>
        </row>
        <row r="337">
          <cell r="B337" t="str">
            <v>Total sem BDI</v>
          </cell>
          <cell r="F337">
            <v>31.44</v>
          </cell>
          <cell r="G337">
            <v>0.8</v>
          </cell>
          <cell r="H337">
            <v>4.24</v>
          </cell>
          <cell r="I337">
            <v>36.480000000000004</v>
          </cell>
        </row>
        <row r="338">
          <cell r="B338" t="str">
            <v>Total com BDI</v>
          </cell>
          <cell r="F338">
            <v>40.74</v>
          </cell>
          <cell r="G338">
            <v>1.04</v>
          </cell>
          <cell r="H338">
            <v>5.49</v>
          </cell>
          <cell r="I338">
            <v>47.27</v>
          </cell>
        </row>
        <row r="340">
          <cell r="A340" t="str">
            <v>17053</v>
          </cell>
          <cell r="B340" t="str">
            <v>Saibro  espalh. e compac. (sapo) (jardim)</v>
          </cell>
          <cell r="C340" t="str">
            <v>m3</v>
          </cell>
          <cell r="F340">
            <v>50.99</v>
          </cell>
          <cell r="G340">
            <v>1.04</v>
          </cell>
          <cell r="H340">
            <v>8.6199999999999992</v>
          </cell>
          <cell r="I340">
            <v>60.64</v>
          </cell>
        </row>
        <row r="341">
          <cell r="A341" t="str">
            <v>080</v>
          </cell>
          <cell r="B341" t="str">
            <v>Compactador placa (sapo)</v>
          </cell>
          <cell r="C341" t="str">
            <v>h</v>
          </cell>
          <cell r="D341">
            <v>6.0999999999999999E-2</v>
          </cell>
          <cell r="E341">
            <v>13.12</v>
          </cell>
          <cell r="G341">
            <v>0.8</v>
          </cell>
        </row>
        <row r="342">
          <cell r="A342" t="str">
            <v>1439</v>
          </cell>
          <cell r="B342" t="str">
            <v>Saibro - posto obra (jardim)</v>
          </cell>
          <cell r="C342" t="str">
            <v>m3</v>
          </cell>
          <cell r="D342">
            <v>1.35</v>
          </cell>
          <cell r="E342">
            <v>29.15</v>
          </cell>
          <cell r="F342">
            <v>39.35</v>
          </cell>
        </row>
        <row r="343">
          <cell r="A343" t="str">
            <v>300</v>
          </cell>
          <cell r="B343" t="str">
            <v>servente</v>
          </cell>
          <cell r="C343" t="str">
            <v>h</v>
          </cell>
          <cell r="D343">
            <v>0.8</v>
          </cell>
          <cell r="E343">
            <v>8.318601000000001</v>
          </cell>
          <cell r="H343">
            <v>6.65</v>
          </cell>
        </row>
        <row r="344">
          <cell r="B344" t="str">
            <v>Total sem BDI</v>
          </cell>
          <cell r="F344">
            <v>39.35</v>
          </cell>
          <cell r="G344">
            <v>0.8</v>
          </cell>
          <cell r="H344">
            <v>6.65</v>
          </cell>
          <cell r="I344">
            <v>46.8</v>
          </cell>
        </row>
        <row r="345">
          <cell r="B345" t="str">
            <v>Total com BDI</v>
          </cell>
          <cell r="F345">
            <v>50.99</v>
          </cell>
          <cell r="G345">
            <v>1.04</v>
          </cell>
          <cell r="H345">
            <v>8.6199999999999992</v>
          </cell>
          <cell r="I345">
            <v>60.64</v>
          </cell>
        </row>
        <row r="347">
          <cell r="A347" t="str">
            <v>17054</v>
          </cell>
          <cell r="B347" t="str">
            <v>Saibro  espalh. (jardim)</v>
          </cell>
          <cell r="C347" t="str">
            <v>m3</v>
          </cell>
          <cell r="F347">
            <v>41.55</v>
          </cell>
          <cell r="G347">
            <v>0</v>
          </cell>
          <cell r="H347">
            <v>5.49</v>
          </cell>
          <cell r="I347">
            <v>47.05</v>
          </cell>
        </row>
        <row r="348">
          <cell r="A348" t="str">
            <v>1439</v>
          </cell>
          <cell r="B348" t="str">
            <v>Saibro - posto obra (jardim)</v>
          </cell>
          <cell r="C348" t="str">
            <v>m3</v>
          </cell>
          <cell r="D348">
            <v>1.1000000000000001</v>
          </cell>
          <cell r="E348">
            <v>29.15</v>
          </cell>
          <cell r="F348">
            <v>32.07</v>
          </cell>
        </row>
        <row r="349">
          <cell r="A349" t="str">
            <v>300</v>
          </cell>
          <cell r="B349" t="str">
            <v>servente</v>
          </cell>
          <cell r="C349" t="str">
            <v>h</v>
          </cell>
          <cell r="D349">
            <v>0.51</v>
          </cell>
          <cell r="E349">
            <v>8.318601000000001</v>
          </cell>
          <cell r="H349">
            <v>4.24</v>
          </cell>
        </row>
        <row r="350">
          <cell r="B350" t="str">
            <v>Total sem BDI</v>
          </cell>
          <cell r="F350">
            <v>32.07</v>
          </cell>
          <cell r="G350">
            <v>0</v>
          </cell>
          <cell r="H350">
            <v>4.24</v>
          </cell>
          <cell r="I350">
            <v>36.31</v>
          </cell>
        </row>
        <row r="351">
          <cell r="B351" t="str">
            <v>Total com BDI</v>
          </cell>
          <cell r="F351">
            <v>41.55</v>
          </cell>
          <cell r="G351">
            <v>0</v>
          </cell>
          <cell r="H351">
            <v>5.49</v>
          </cell>
          <cell r="I351">
            <v>47.05</v>
          </cell>
        </row>
        <row r="353">
          <cell r="A353" t="str">
            <v>17018</v>
          </cell>
          <cell r="B353" t="str">
            <v>Areia  Grossa (peneirada) espalhada</v>
          </cell>
          <cell r="C353" t="str">
            <v>m3</v>
          </cell>
          <cell r="F353">
            <v>52.81</v>
          </cell>
          <cell r="G353">
            <v>2.33</v>
          </cell>
          <cell r="H353">
            <v>0.21</v>
          </cell>
          <cell r="I353">
            <v>55.35</v>
          </cell>
        </row>
        <row r="354">
          <cell r="A354" t="str">
            <v>475</v>
          </cell>
          <cell r="B354" t="str">
            <v>Areia  Grossa  - posto obra</v>
          </cell>
          <cell r="C354" t="str">
            <v>m3</v>
          </cell>
          <cell r="D354">
            <v>1.1499999999999999</v>
          </cell>
          <cell r="E354">
            <v>35.44</v>
          </cell>
          <cell r="F354">
            <v>40.76</v>
          </cell>
        </row>
        <row r="355">
          <cell r="A355" t="str">
            <v>240</v>
          </cell>
          <cell r="B355" t="str">
            <v>Moto niveladora</v>
          </cell>
          <cell r="C355" t="str">
            <v>h</v>
          </cell>
          <cell r="D355">
            <v>0.01</v>
          </cell>
          <cell r="E355">
            <v>180</v>
          </cell>
          <cell r="G355">
            <v>1.8</v>
          </cell>
        </row>
        <row r="356">
          <cell r="A356" t="str">
            <v>243</v>
          </cell>
          <cell r="B356" t="str">
            <v>Operador de máquina</v>
          </cell>
          <cell r="C356" t="str">
            <v>h</v>
          </cell>
          <cell r="D356">
            <v>0.01</v>
          </cell>
          <cell r="E356">
            <v>12.305151</v>
          </cell>
          <cell r="H356">
            <v>0.12</v>
          </cell>
        </row>
        <row r="357">
          <cell r="A357" t="str">
            <v>300</v>
          </cell>
          <cell r="B357" t="str">
            <v>Servente</v>
          </cell>
          <cell r="C357" t="str">
            <v>h</v>
          </cell>
          <cell r="D357">
            <v>5.0000000000000001E-3</v>
          </cell>
          <cell r="E357">
            <v>8.318601000000001</v>
          </cell>
          <cell r="H357">
            <v>0.04</v>
          </cell>
        </row>
        <row r="358">
          <cell r="B358" t="str">
            <v>Total sem BDI</v>
          </cell>
          <cell r="F358">
            <v>40.76</v>
          </cell>
          <cell r="G358">
            <v>1.8</v>
          </cell>
          <cell r="H358">
            <v>0.16</v>
          </cell>
          <cell r="I358">
            <v>42.719999999999992</v>
          </cell>
        </row>
        <row r="359">
          <cell r="B359" t="str">
            <v>Total com BDI</v>
          </cell>
          <cell r="F359">
            <v>52.81</v>
          </cell>
          <cell r="G359">
            <v>2.33</v>
          </cell>
          <cell r="H359">
            <v>0.21</v>
          </cell>
          <cell r="I359">
            <v>55.35</v>
          </cell>
        </row>
        <row r="361">
          <cell r="A361" t="str">
            <v>17047</v>
          </cell>
          <cell r="B361" t="str">
            <v xml:space="preserve">Areia (rejeito) espalhada e compactada para reaterro de drenagem </v>
          </cell>
          <cell r="C361" t="str">
            <v>m3</v>
          </cell>
          <cell r="F361">
            <v>45.36</v>
          </cell>
          <cell r="G361">
            <v>2.85</v>
          </cell>
          <cell r="H361">
            <v>1.94</v>
          </cell>
          <cell r="I361">
            <v>50.16</v>
          </cell>
        </row>
        <row r="362">
          <cell r="A362" t="str">
            <v>985</v>
          </cell>
          <cell r="B362" t="str">
            <v>Areia  (rejeito) - posto obra</v>
          </cell>
          <cell r="C362" t="str">
            <v>m3</v>
          </cell>
          <cell r="D362">
            <v>1.1499999999999999</v>
          </cell>
          <cell r="E362">
            <v>30.44</v>
          </cell>
          <cell r="F362">
            <v>35.01</v>
          </cell>
        </row>
        <row r="363">
          <cell r="A363" t="str">
            <v>415</v>
          </cell>
          <cell r="B363" t="str">
            <v>Retroescavadeira</v>
          </cell>
          <cell r="C363" t="str">
            <v>h</v>
          </cell>
          <cell r="D363">
            <v>0.02</v>
          </cell>
          <cell r="E363">
            <v>70</v>
          </cell>
          <cell r="G363">
            <v>1.4</v>
          </cell>
        </row>
        <row r="364">
          <cell r="A364" t="str">
            <v>080</v>
          </cell>
          <cell r="B364" t="str">
            <v>Compactador placa (sapo)</v>
          </cell>
          <cell r="C364" t="str">
            <v>h</v>
          </cell>
          <cell r="D364">
            <v>6.0999999999999999E-2</v>
          </cell>
          <cell r="E364">
            <v>13.12</v>
          </cell>
          <cell r="G364">
            <v>0.8</v>
          </cell>
          <cell r="H364" t="str">
            <v xml:space="preserve"> </v>
          </cell>
        </row>
        <row r="365">
          <cell r="A365" t="str">
            <v>243</v>
          </cell>
          <cell r="B365" t="str">
            <v>Operador de máquina</v>
          </cell>
          <cell r="C365" t="str">
            <v>h</v>
          </cell>
          <cell r="D365">
            <v>0.02</v>
          </cell>
          <cell r="E365">
            <v>12.305151</v>
          </cell>
          <cell r="H365">
            <v>0.25</v>
          </cell>
        </row>
        <row r="366">
          <cell r="A366" t="str">
            <v>300</v>
          </cell>
          <cell r="B366" t="str">
            <v>Servente</v>
          </cell>
          <cell r="C366" t="str">
            <v>h</v>
          </cell>
          <cell r="D366">
            <v>0.15</v>
          </cell>
          <cell r="E366">
            <v>8.318601000000001</v>
          </cell>
          <cell r="H366">
            <v>1.25</v>
          </cell>
        </row>
        <row r="367">
          <cell r="B367" t="str">
            <v>Total sem BDI</v>
          </cell>
          <cell r="F367">
            <v>35.01</v>
          </cell>
          <cell r="G367">
            <v>2.2000000000000002</v>
          </cell>
          <cell r="H367">
            <v>1.5</v>
          </cell>
          <cell r="I367">
            <v>38.71</v>
          </cell>
        </row>
        <row r="368">
          <cell r="B368" t="str">
            <v>Total com BDI</v>
          </cell>
          <cell r="F368">
            <v>45.36</v>
          </cell>
          <cell r="G368">
            <v>2.85</v>
          </cell>
          <cell r="H368">
            <v>1.94</v>
          </cell>
          <cell r="I368">
            <v>50.16</v>
          </cell>
        </row>
        <row r="370">
          <cell r="A370" t="str">
            <v>17019</v>
          </cell>
          <cell r="B370" t="str">
            <v>Areia grossa (lavada), espalhada  e compactada (manual)</v>
          </cell>
          <cell r="C370" t="str">
            <v>m3</v>
          </cell>
          <cell r="F370">
            <v>52.81</v>
          </cell>
          <cell r="G370">
            <v>0</v>
          </cell>
          <cell r="H370">
            <v>6.47</v>
          </cell>
          <cell r="I370">
            <v>59.28</v>
          </cell>
        </row>
        <row r="371">
          <cell r="A371" t="str">
            <v>475</v>
          </cell>
          <cell r="B371" t="str">
            <v>Areia grossa - posto obra</v>
          </cell>
          <cell r="C371" t="str">
            <v>m3</v>
          </cell>
          <cell r="D371">
            <v>1.1499999999999999</v>
          </cell>
          <cell r="E371">
            <v>35.44</v>
          </cell>
          <cell r="F371">
            <v>40.76</v>
          </cell>
        </row>
        <row r="372">
          <cell r="A372" t="str">
            <v>300</v>
          </cell>
          <cell r="B372" t="str">
            <v>servente</v>
          </cell>
          <cell r="C372" t="str">
            <v>h</v>
          </cell>
          <cell r="D372">
            <v>0.6</v>
          </cell>
          <cell r="E372">
            <v>8.318601000000001</v>
          </cell>
          <cell r="H372">
            <v>4.99</v>
          </cell>
        </row>
        <row r="373">
          <cell r="B373" t="str">
            <v>Total sem BDI</v>
          </cell>
          <cell r="F373">
            <v>40.76</v>
          </cell>
          <cell r="G373">
            <v>0</v>
          </cell>
          <cell r="H373">
            <v>4.99</v>
          </cell>
          <cell r="I373">
            <v>45.75</v>
          </cell>
        </row>
        <row r="374">
          <cell r="B374" t="str">
            <v>Total com BDI</v>
          </cell>
          <cell r="F374">
            <v>52.81</v>
          </cell>
          <cell r="G374">
            <v>0</v>
          </cell>
          <cell r="H374">
            <v>6.47</v>
          </cell>
          <cell r="I374">
            <v>59.28</v>
          </cell>
        </row>
        <row r="376">
          <cell r="A376" t="str">
            <v>17020</v>
          </cell>
          <cell r="B376" t="str">
            <v>Espalhamento e compactação de aterro</v>
          </cell>
          <cell r="C376" t="str">
            <v>m3</v>
          </cell>
          <cell r="F376">
            <v>0</v>
          </cell>
          <cell r="G376">
            <v>6.47</v>
          </cell>
          <cell r="H376">
            <v>0.93</v>
          </cell>
          <cell r="I376">
            <v>7.4</v>
          </cell>
        </row>
        <row r="377">
          <cell r="A377" t="str">
            <v>240</v>
          </cell>
          <cell r="B377" t="str">
            <v>Moto niveladora</v>
          </cell>
          <cell r="C377" t="str">
            <v>h</v>
          </cell>
          <cell r="D377">
            <v>0.02</v>
          </cell>
          <cell r="E377">
            <v>180</v>
          </cell>
          <cell r="G377">
            <v>3.6</v>
          </cell>
        </row>
        <row r="378">
          <cell r="A378" t="str">
            <v>293</v>
          </cell>
          <cell r="B378" t="str">
            <v>Rolo compactador</v>
          </cell>
          <cell r="C378" t="str">
            <v>h</v>
          </cell>
          <cell r="D378">
            <v>2.5000000000000001E-2</v>
          </cell>
          <cell r="E378">
            <v>55.48</v>
          </cell>
          <cell r="G378">
            <v>1.39</v>
          </cell>
          <cell r="H378" t="str">
            <v xml:space="preserve"> </v>
          </cell>
        </row>
        <row r="379">
          <cell r="A379" t="str">
            <v>243</v>
          </cell>
          <cell r="B379" t="str">
            <v>Operador de máquina</v>
          </cell>
          <cell r="C379" t="str">
            <v>h</v>
          </cell>
          <cell r="D379">
            <v>4.4999999999999998E-2</v>
          </cell>
          <cell r="E379">
            <v>12.305151</v>
          </cell>
          <cell r="H379">
            <v>0.55000000000000004</v>
          </cell>
        </row>
        <row r="380">
          <cell r="A380" t="str">
            <v>300</v>
          </cell>
          <cell r="B380" t="str">
            <v>Servente</v>
          </cell>
          <cell r="C380" t="str">
            <v>h</v>
          </cell>
          <cell r="D380">
            <v>0.02</v>
          </cell>
          <cell r="E380">
            <v>8.318601000000001</v>
          </cell>
          <cell r="H380">
            <v>0.17</v>
          </cell>
        </row>
        <row r="381">
          <cell r="B381" t="str">
            <v>Total sem BDI</v>
          </cell>
          <cell r="F381">
            <v>0</v>
          </cell>
          <cell r="G381">
            <v>4.99</v>
          </cell>
          <cell r="H381">
            <v>0.72000000000000008</v>
          </cell>
          <cell r="I381">
            <v>5.71</v>
          </cell>
        </row>
        <row r="382">
          <cell r="B382" t="str">
            <v>Total com BDI</v>
          </cell>
          <cell r="F382">
            <v>0</v>
          </cell>
          <cell r="G382">
            <v>6.47</v>
          </cell>
          <cell r="H382">
            <v>0.93</v>
          </cell>
          <cell r="I382">
            <v>7.4</v>
          </cell>
        </row>
        <row r="384">
          <cell r="A384" t="str">
            <v>17021</v>
          </cell>
          <cell r="B384" t="str">
            <v xml:space="preserve">Espalhamento de aterro </v>
          </cell>
          <cell r="C384" t="str">
            <v>m3</v>
          </cell>
          <cell r="F384">
            <v>0</v>
          </cell>
          <cell r="G384">
            <v>4.66</v>
          </cell>
          <cell r="H384">
            <v>0.43</v>
          </cell>
          <cell r="I384">
            <v>5.09</v>
          </cell>
        </row>
        <row r="385">
          <cell r="A385" t="str">
            <v>240</v>
          </cell>
          <cell r="B385" t="str">
            <v>Moto niveladora</v>
          </cell>
          <cell r="C385" t="str">
            <v>h</v>
          </cell>
          <cell r="D385">
            <v>0.02</v>
          </cell>
          <cell r="E385">
            <v>180</v>
          </cell>
          <cell r="G385">
            <v>3.6</v>
          </cell>
          <cell r="H385" t="str">
            <v xml:space="preserve"> </v>
          </cell>
        </row>
        <row r="386">
          <cell r="A386" t="str">
            <v>243</v>
          </cell>
          <cell r="B386" t="str">
            <v>Operador de máquina</v>
          </cell>
          <cell r="C386" t="str">
            <v>h</v>
          </cell>
          <cell r="D386">
            <v>0.02</v>
          </cell>
          <cell r="E386">
            <v>12.305151</v>
          </cell>
          <cell r="H386">
            <v>0.25</v>
          </cell>
        </row>
        <row r="387">
          <cell r="A387" t="str">
            <v>300</v>
          </cell>
          <cell r="B387" t="str">
            <v>Servente</v>
          </cell>
          <cell r="C387" t="str">
            <v>h</v>
          </cell>
          <cell r="D387">
            <v>0.01</v>
          </cell>
          <cell r="E387">
            <v>8.318601000000001</v>
          </cell>
          <cell r="H387">
            <v>0.08</v>
          </cell>
        </row>
        <row r="388">
          <cell r="B388" t="str">
            <v>Total sem BDI</v>
          </cell>
          <cell r="F388">
            <v>0</v>
          </cell>
          <cell r="G388">
            <v>3.6</v>
          </cell>
          <cell r="H388">
            <v>0.33</v>
          </cell>
          <cell r="I388">
            <v>3.93</v>
          </cell>
        </row>
        <row r="389">
          <cell r="B389" t="str">
            <v>Total com BDI</v>
          </cell>
          <cell r="F389">
            <v>0</v>
          </cell>
          <cell r="G389">
            <v>4.66</v>
          </cell>
          <cell r="H389">
            <v>0.43</v>
          </cell>
          <cell r="I389">
            <v>5.09</v>
          </cell>
        </row>
        <row r="391">
          <cell r="A391" t="str">
            <v>17022</v>
          </cell>
          <cell r="B391" t="str">
            <v>Compactação de aterro</v>
          </cell>
          <cell r="C391" t="str">
            <v>m3</v>
          </cell>
          <cell r="F391">
            <v>0</v>
          </cell>
          <cell r="G391">
            <v>1.8</v>
          </cell>
          <cell r="H391">
            <v>0.51</v>
          </cell>
          <cell r="I391">
            <v>2.31</v>
          </cell>
        </row>
        <row r="392">
          <cell r="A392" t="str">
            <v>293</v>
          </cell>
          <cell r="B392" t="str">
            <v>Rolo compactador</v>
          </cell>
          <cell r="C392" t="str">
            <v>h</v>
          </cell>
          <cell r="D392">
            <v>2.5000000000000001E-2</v>
          </cell>
          <cell r="E392">
            <v>55.48</v>
          </cell>
          <cell r="G392">
            <v>1.39</v>
          </cell>
          <cell r="H392" t="str">
            <v xml:space="preserve"> </v>
          </cell>
        </row>
        <row r="393">
          <cell r="A393" t="str">
            <v>243</v>
          </cell>
          <cell r="B393" t="str">
            <v>Operador de máquina</v>
          </cell>
          <cell r="C393" t="str">
            <v>h</v>
          </cell>
          <cell r="D393">
            <v>2.5000000000000001E-2</v>
          </cell>
          <cell r="E393">
            <v>12.305151</v>
          </cell>
          <cell r="H393">
            <v>0.31</v>
          </cell>
        </row>
        <row r="394">
          <cell r="A394" t="str">
            <v>300</v>
          </cell>
          <cell r="B394" t="str">
            <v>Servente</v>
          </cell>
          <cell r="C394" t="str">
            <v>h</v>
          </cell>
          <cell r="D394">
            <v>0.01</v>
          </cell>
          <cell r="E394">
            <v>8.318601000000001</v>
          </cell>
          <cell r="H394">
            <v>0.08</v>
          </cell>
        </row>
        <row r="395">
          <cell r="B395" t="str">
            <v>Total sem BDI</v>
          </cell>
          <cell r="F395">
            <v>0</v>
          </cell>
          <cell r="G395">
            <v>1.39</v>
          </cell>
          <cell r="H395">
            <v>0.39</v>
          </cell>
          <cell r="I395">
            <v>1.7799999999999998</v>
          </cell>
        </row>
        <row r="396">
          <cell r="B396" t="str">
            <v>Total com BDI</v>
          </cell>
          <cell r="F396">
            <v>0</v>
          </cell>
          <cell r="G396">
            <v>1.8</v>
          </cell>
          <cell r="H396">
            <v>0.51</v>
          </cell>
          <cell r="I396">
            <v>2.31</v>
          </cell>
        </row>
        <row r="398">
          <cell r="A398" t="str">
            <v>17024</v>
          </cell>
          <cell r="B398" t="str">
            <v>Reaterro mecanizado (carga, transp., espalh. e compac.  (sapo)</v>
          </cell>
          <cell r="C398" t="str">
            <v>m3</v>
          </cell>
          <cell r="F398">
            <v>0</v>
          </cell>
          <cell r="G398">
            <v>1.04</v>
          </cell>
          <cell r="H398">
            <v>5.51</v>
          </cell>
          <cell r="I398">
            <v>6.54</v>
          </cell>
        </row>
        <row r="399">
          <cell r="A399" t="str">
            <v>080</v>
          </cell>
          <cell r="B399" t="str">
            <v>Compactador placa (sapo)</v>
          </cell>
          <cell r="C399" t="str">
            <v>h</v>
          </cell>
          <cell r="D399">
            <v>6.0999999999999999E-2</v>
          </cell>
          <cell r="E399">
            <v>13.12</v>
          </cell>
          <cell r="G399">
            <v>0.8</v>
          </cell>
          <cell r="H399" t="str">
            <v xml:space="preserve"> </v>
          </cell>
        </row>
        <row r="400">
          <cell r="A400" t="str">
            <v>300</v>
          </cell>
          <cell r="B400" t="str">
            <v>servente</v>
          </cell>
          <cell r="C400" t="str">
            <v>h</v>
          </cell>
          <cell r="D400">
            <v>0.51100000000000001</v>
          </cell>
          <cell r="E400">
            <v>8.318601000000001</v>
          </cell>
          <cell r="H400">
            <v>4.25</v>
          </cell>
        </row>
        <row r="401">
          <cell r="B401" t="str">
            <v>Total sem BDI</v>
          </cell>
          <cell r="F401">
            <v>0</v>
          </cell>
          <cell r="G401">
            <v>0.8</v>
          </cell>
          <cell r="H401">
            <v>4.25</v>
          </cell>
          <cell r="I401">
            <v>5.05</v>
          </cell>
        </row>
        <row r="402">
          <cell r="B402" t="str">
            <v>Total com BDI</v>
          </cell>
          <cell r="F402">
            <v>0</v>
          </cell>
          <cell r="G402">
            <v>1.04</v>
          </cell>
          <cell r="H402">
            <v>5.51</v>
          </cell>
          <cell r="I402">
            <v>6.54</v>
          </cell>
        </row>
        <row r="404">
          <cell r="A404" t="str">
            <v>17035</v>
          </cell>
          <cell r="B404" t="str">
            <v>Reaterro manual (carga, transporte, espalh. e compact.)</v>
          </cell>
          <cell r="C404" t="str">
            <v>m3</v>
          </cell>
          <cell r="F404">
            <v>0</v>
          </cell>
          <cell r="G404">
            <v>0</v>
          </cell>
          <cell r="H404">
            <v>8.6199999999999992</v>
          </cell>
          <cell r="I404">
            <v>8.6199999999999992</v>
          </cell>
        </row>
        <row r="405">
          <cell r="A405" t="str">
            <v>300</v>
          </cell>
          <cell r="B405" t="str">
            <v>servente</v>
          </cell>
          <cell r="C405" t="str">
            <v>h</v>
          </cell>
          <cell r="D405">
            <v>0.8</v>
          </cell>
          <cell r="E405">
            <v>8.318601000000001</v>
          </cell>
          <cell r="H405">
            <v>6.65</v>
          </cell>
        </row>
        <row r="406">
          <cell r="B406" t="str">
            <v>Total sem BDI</v>
          </cell>
          <cell r="F406">
            <v>0</v>
          </cell>
          <cell r="G406">
            <v>0</v>
          </cell>
          <cell r="H406">
            <v>6.65</v>
          </cell>
          <cell r="I406">
            <v>6.65</v>
          </cell>
        </row>
        <row r="407">
          <cell r="B407" t="str">
            <v>Total com BDI</v>
          </cell>
          <cell r="F407">
            <v>0</v>
          </cell>
          <cell r="G407">
            <v>0</v>
          </cell>
          <cell r="H407">
            <v>8.6199999999999992</v>
          </cell>
          <cell r="I407">
            <v>8.6199999999999992</v>
          </cell>
        </row>
        <row r="409">
          <cell r="A409" t="str">
            <v>17052</v>
          </cell>
          <cell r="B409" t="str">
            <v>Reaterro  manual (espalh. e compact)</v>
          </cell>
          <cell r="C409" t="str">
            <v>m3</v>
          </cell>
          <cell r="F409">
            <v>0</v>
          </cell>
          <cell r="G409">
            <v>0</v>
          </cell>
          <cell r="H409">
            <v>4.8499999999999996</v>
          </cell>
          <cell r="I409">
            <v>4.8499999999999996</v>
          </cell>
        </row>
        <row r="410">
          <cell r="A410" t="str">
            <v>300</v>
          </cell>
          <cell r="B410" t="str">
            <v>servente</v>
          </cell>
          <cell r="C410" t="str">
            <v>h</v>
          </cell>
          <cell r="D410">
            <v>0.45</v>
          </cell>
          <cell r="E410">
            <v>8.318601000000001</v>
          </cell>
          <cell r="H410">
            <v>3.74</v>
          </cell>
        </row>
        <row r="411">
          <cell r="B411" t="str">
            <v>Total sem BDI</v>
          </cell>
          <cell r="F411">
            <v>0</v>
          </cell>
          <cell r="G411">
            <v>0</v>
          </cell>
          <cell r="H411">
            <v>3.74</v>
          </cell>
          <cell r="I411">
            <v>3.74</v>
          </cell>
        </row>
        <row r="412">
          <cell r="B412" t="str">
            <v>Total com BDI</v>
          </cell>
          <cell r="F412">
            <v>0</v>
          </cell>
          <cell r="G412">
            <v>0</v>
          </cell>
          <cell r="H412">
            <v>4.8499999999999996</v>
          </cell>
          <cell r="I412">
            <v>4.8499999999999996</v>
          </cell>
        </row>
        <row r="414">
          <cell r="A414" t="str">
            <v>17026</v>
          </cell>
          <cell r="B414" t="str">
            <v>Esgotamento de vala com moto-bomba</v>
          </cell>
          <cell r="C414" t="str">
            <v>h</v>
          </cell>
          <cell r="F414">
            <v>0</v>
          </cell>
          <cell r="G414">
            <v>2.36</v>
          </cell>
          <cell r="H414">
            <v>5.39</v>
          </cell>
          <cell r="I414">
            <v>7.75</v>
          </cell>
        </row>
        <row r="415">
          <cell r="A415" t="str">
            <v>239</v>
          </cell>
          <cell r="B415" t="str">
            <v>Moto-bomba 16cv</v>
          </cell>
          <cell r="C415" t="str">
            <v>h</v>
          </cell>
          <cell r="D415">
            <v>1</v>
          </cell>
          <cell r="E415">
            <v>1.8149999999999999</v>
          </cell>
          <cell r="G415">
            <v>1.82</v>
          </cell>
          <cell r="H415" t="str">
            <v xml:space="preserve"> </v>
          </cell>
        </row>
        <row r="416">
          <cell r="A416" t="str">
            <v>300</v>
          </cell>
          <cell r="B416" t="str">
            <v>servente</v>
          </cell>
          <cell r="C416" t="str">
            <v>h</v>
          </cell>
          <cell r="D416">
            <v>0.5</v>
          </cell>
          <cell r="E416">
            <v>8.318601000000001</v>
          </cell>
          <cell r="H416">
            <v>4.16</v>
          </cell>
        </row>
        <row r="417">
          <cell r="B417" t="str">
            <v>Total sem BDI</v>
          </cell>
          <cell r="F417">
            <v>0</v>
          </cell>
          <cell r="G417">
            <v>1.82</v>
          </cell>
          <cell r="H417">
            <v>4.16</v>
          </cell>
          <cell r="I417">
            <v>5.98</v>
          </cell>
        </row>
        <row r="418">
          <cell r="B418" t="str">
            <v>Total com BDI</v>
          </cell>
          <cell r="F418">
            <v>0</v>
          </cell>
          <cell r="G418">
            <v>2.36</v>
          </cell>
          <cell r="H418">
            <v>5.39</v>
          </cell>
          <cell r="I418">
            <v>7.75</v>
          </cell>
        </row>
        <row r="420">
          <cell r="A420" t="str">
            <v>17036</v>
          </cell>
          <cell r="B420" t="str">
            <v>Limpeza manual de vala</v>
          </cell>
          <cell r="C420" t="str">
            <v>m3</v>
          </cell>
          <cell r="F420">
            <v>0</v>
          </cell>
          <cell r="G420">
            <v>0</v>
          </cell>
          <cell r="H420">
            <v>172.46</v>
          </cell>
          <cell r="I420">
            <v>172.46</v>
          </cell>
        </row>
        <row r="421">
          <cell r="A421" t="str">
            <v>300</v>
          </cell>
          <cell r="B421" t="str">
            <v>servente</v>
          </cell>
          <cell r="C421" t="str">
            <v>h</v>
          </cell>
          <cell r="D421">
            <v>16</v>
          </cell>
          <cell r="E421">
            <v>8.318601000000001</v>
          </cell>
          <cell r="H421">
            <v>133.1</v>
          </cell>
        </row>
        <row r="422">
          <cell r="B422" t="str">
            <v>Total sem BDI</v>
          </cell>
          <cell r="F422">
            <v>0</v>
          </cell>
          <cell r="G422">
            <v>0</v>
          </cell>
          <cell r="H422">
            <v>133.1</v>
          </cell>
          <cell r="I422">
            <v>133.1</v>
          </cell>
        </row>
        <row r="423">
          <cell r="B423" t="str">
            <v>Total com BDI</v>
          </cell>
          <cell r="F423">
            <v>0</v>
          </cell>
          <cell r="G423">
            <v>0</v>
          </cell>
          <cell r="H423">
            <v>172.46</v>
          </cell>
          <cell r="I423">
            <v>172.46</v>
          </cell>
        </row>
        <row r="425">
          <cell r="A425" t="str">
            <v>18000</v>
          </cell>
          <cell r="B425" t="str">
            <v>CONTENÇÃO</v>
          </cell>
        </row>
        <row r="427">
          <cell r="A427" t="str">
            <v>18001</v>
          </cell>
          <cell r="B427" t="str">
            <v>Muro de pedra, rejunte 3cm, traço 1:4</v>
          </cell>
          <cell r="C427" t="str">
            <v>m3</v>
          </cell>
          <cell r="F427">
            <v>306.48</v>
          </cell>
          <cell r="G427">
            <v>0</v>
          </cell>
          <cell r="H427">
            <v>85.57</v>
          </cell>
          <cell r="I427">
            <v>392.05</v>
          </cell>
        </row>
        <row r="428">
          <cell r="A428" t="str">
            <v>253</v>
          </cell>
          <cell r="B428" t="str">
            <v>Pedra dupla</v>
          </cell>
          <cell r="C428" t="str">
            <v>un</v>
          </cell>
          <cell r="D428">
            <v>79</v>
          </cell>
          <cell r="E428">
            <v>2.29</v>
          </cell>
          <cell r="F428">
            <v>180.91</v>
          </cell>
          <cell r="G428" t="str">
            <v xml:space="preserve"> </v>
          </cell>
          <cell r="H428" t="str">
            <v xml:space="preserve"> </v>
          </cell>
        </row>
        <row r="429">
          <cell r="A429" t="str">
            <v>078</v>
          </cell>
          <cell r="B429" t="str">
            <v>Cimento</v>
          </cell>
          <cell r="C429" t="str">
            <v>kg</v>
          </cell>
          <cell r="D429">
            <v>90</v>
          </cell>
          <cell r="E429">
            <v>0.37</v>
          </cell>
          <cell r="F429">
            <v>33.299999999999997</v>
          </cell>
          <cell r="G429" t="str">
            <v xml:space="preserve"> </v>
          </cell>
          <cell r="H429" t="str">
            <v xml:space="preserve"> </v>
          </cell>
        </row>
        <row r="430">
          <cell r="A430" t="str">
            <v>372</v>
          </cell>
          <cell r="B430" t="str">
            <v>Tubo de PVC 75mm</v>
          </cell>
          <cell r="C430" t="str">
            <v>m</v>
          </cell>
          <cell r="D430">
            <v>0.66</v>
          </cell>
          <cell r="E430">
            <v>6.61</v>
          </cell>
          <cell r="F430">
            <v>4.3600000000000003</v>
          </cell>
          <cell r="G430" t="str">
            <v xml:space="preserve"> </v>
          </cell>
          <cell r="H430" t="str">
            <v xml:space="preserve"> </v>
          </cell>
        </row>
        <row r="431">
          <cell r="A431" t="str">
            <v>022</v>
          </cell>
          <cell r="B431" t="str">
            <v>Areia média</v>
          </cell>
          <cell r="C431" t="str">
            <v>m3</v>
          </cell>
          <cell r="D431">
            <v>0.35</v>
          </cell>
          <cell r="E431">
            <v>51.3</v>
          </cell>
          <cell r="F431">
            <v>17.96</v>
          </cell>
          <cell r="G431" t="str">
            <v xml:space="preserve"> </v>
          </cell>
        </row>
        <row r="432">
          <cell r="A432" t="str">
            <v>300</v>
          </cell>
          <cell r="B432" t="str">
            <v>Servente</v>
          </cell>
          <cell r="C432" t="str">
            <v>h</v>
          </cell>
          <cell r="D432">
            <v>3.5</v>
          </cell>
          <cell r="E432">
            <v>8.318601000000001</v>
          </cell>
          <cell r="H432">
            <v>29.12</v>
          </cell>
        </row>
        <row r="433">
          <cell r="A433" t="str">
            <v>254</v>
          </cell>
          <cell r="B433" t="str">
            <v>Pedreiro</v>
          </cell>
          <cell r="C433" t="str">
            <v>h</v>
          </cell>
          <cell r="D433">
            <v>3</v>
          </cell>
          <cell r="E433">
            <v>12.305151</v>
          </cell>
          <cell r="F433" t="str">
            <v xml:space="preserve"> </v>
          </cell>
          <cell r="H433">
            <v>36.92</v>
          </cell>
        </row>
        <row r="434">
          <cell r="B434" t="str">
            <v>Total sem BDI</v>
          </cell>
          <cell r="F434">
            <v>236.53</v>
          </cell>
          <cell r="G434">
            <v>0</v>
          </cell>
          <cell r="H434">
            <v>66.040000000000006</v>
          </cell>
          <cell r="I434">
            <v>302.57</v>
          </cell>
        </row>
        <row r="435">
          <cell r="B435" t="str">
            <v>Total com BDI</v>
          </cell>
          <cell r="F435">
            <v>306.48</v>
          </cell>
          <cell r="G435">
            <v>0</v>
          </cell>
          <cell r="H435">
            <v>85.57</v>
          </cell>
          <cell r="I435">
            <v>392.05</v>
          </cell>
        </row>
        <row r="437">
          <cell r="A437" t="str">
            <v>18002</v>
          </cell>
          <cell r="B437" t="str">
            <v>Muro de pedra, rejunte 3cm, traço 1:4 incluindo dreno com brita por toda a extensão do muro, geotextil não tecido 400 e tubo de PVC 75mm</v>
          </cell>
          <cell r="C437" t="str">
            <v>m3</v>
          </cell>
          <cell r="F437">
            <v>329.41</v>
          </cell>
          <cell r="G437">
            <v>0</v>
          </cell>
          <cell r="H437">
            <v>98.92</v>
          </cell>
          <cell r="I437">
            <v>428.33</v>
          </cell>
        </row>
        <row r="438">
          <cell r="A438" t="str">
            <v>253</v>
          </cell>
          <cell r="B438" t="str">
            <v>Pedra dupla</v>
          </cell>
          <cell r="C438" t="str">
            <v>un</v>
          </cell>
          <cell r="D438">
            <v>79</v>
          </cell>
          <cell r="E438">
            <v>2.29</v>
          </cell>
          <cell r="F438">
            <v>180.91</v>
          </cell>
          <cell r="G438" t="str">
            <v xml:space="preserve"> </v>
          </cell>
          <cell r="H438" t="str">
            <v xml:space="preserve"> </v>
          </cell>
        </row>
        <row r="439">
          <cell r="A439" t="str">
            <v>078</v>
          </cell>
          <cell r="B439" t="str">
            <v>Cimento</v>
          </cell>
          <cell r="C439" t="str">
            <v>kg</v>
          </cell>
          <cell r="D439">
            <v>90</v>
          </cell>
          <cell r="E439">
            <v>0.37</v>
          </cell>
          <cell r="F439">
            <v>33.299999999999997</v>
          </cell>
          <cell r="G439" t="str">
            <v xml:space="preserve"> </v>
          </cell>
          <cell r="H439" t="str">
            <v xml:space="preserve"> </v>
          </cell>
        </row>
        <row r="440">
          <cell r="A440" t="str">
            <v>022</v>
          </cell>
          <cell r="B440" t="str">
            <v>Areia média</v>
          </cell>
          <cell r="C440" t="str">
            <v>m3</v>
          </cell>
          <cell r="D440">
            <v>0.35</v>
          </cell>
          <cell r="E440">
            <v>51.3</v>
          </cell>
          <cell r="F440">
            <v>17.96</v>
          </cell>
          <cell r="G440" t="str">
            <v xml:space="preserve"> </v>
          </cell>
        </row>
        <row r="441">
          <cell r="A441" t="str">
            <v>037</v>
          </cell>
          <cell r="B441" t="str">
            <v>Brita 2</v>
          </cell>
          <cell r="C441" t="str">
            <v>m3</v>
          </cell>
          <cell r="D441">
            <v>0.26</v>
          </cell>
          <cell r="E441">
            <v>48.37</v>
          </cell>
          <cell r="F441">
            <v>12.58</v>
          </cell>
          <cell r="G441" t="str">
            <v xml:space="preserve"> </v>
          </cell>
          <cell r="H441" t="str">
            <v xml:space="preserve"> </v>
          </cell>
        </row>
        <row r="442">
          <cell r="A442" t="str">
            <v>372</v>
          </cell>
          <cell r="B442" t="str">
            <v>Tubo de PVC 75mm</v>
          </cell>
          <cell r="C442" t="str">
            <v>m</v>
          </cell>
          <cell r="D442">
            <v>0.66</v>
          </cell>
          <cell r="E442">
            <v>6.61</v>
          </cell>
          <cell r="F442">
            <v>4.3600000000000003</v>
          </cell>
          <cell r="G442" t="str">
            <v xml:space="preserve"> </v>
          </cell>
          <cell r="H442" t="str">
            <v xml:space="preserve"> </v>
          </cell>
        </row>
        <row r="443">
          <cell r="A443" t="str">
            <v>1504</v>
          </cell>
          <cell r="B443" t="str">
            <v>Geotextil não tecido 400</v>
          </cell>
          <cell r="C443" t="str">
            <v>m2</v>
          </cell>
          <cell r="D443">
            <v>1.55</v>
          </cell>
          <cell r="E443">
            <v>3.3</v>
          </cell>
          <cell r="F443">
            <v>5.12</v>
          </cell>
          <cell r="G443" t="str">
            <v xml:space="preserve"> </v>
          </cell>
        </row>
        <row r="444">
          <cell r="A444" t="str">
            <v>300</v>
          </cell>
          <cell r="B444" t="str">
            <v>Servente</v>
          </cell>
          <cell r="C444" t="str">
            <v>h</v>
          </cell>
          <cell r="D444">
            <v>4</v>
          </cell>
          <cell r="E444">
            <v>8.318601000000001</v>
          </cell>
          <cell r="H444">
            <v>33.270000000000003</v>
          </cell>
        </row>
        <row r="445">
          <cell r="A445" t="str">
            <v>254</v>
          </cell>
          <cell r="B445" t="str">
            <v>Pedreiro</v>
          </cell>
          <cell r="C445" t="str">
            <v>h</v>
          </cell>
          <cell r="D445">
            <v>3.5</v>
          </cell>
          <cell r="E445">
            <v>12.305151</v>
          </cell>
          <cell r="F445" t="str">
            <v xml:space="preserve"> </v>
          </cell>
          <cell r="H445">
            <v>43.07</v>
          </cell>
        </row>
        <row r="446">
          <cell r="B446" t="str">
            <v>Total sem BDI</v>
          </cell>
          <cell r="F446">
            <v>254.23000000000002</v>
          </cell>
          <cell r="G446">
            <v>0</v>
          </cell>
          <cell r="H446">
            <v>76.34</v>
          </cell>
          <cell r="I446">
            <v>330.57000000000005</v>
          </cell>
        </row>
        <row r="447">
          <cell r="B447" t="str">
            <v>Total com BDI</v>
          </cell>
          <cell r="F447">
            <v>329.41</v>
          </cell>
          <cell r="G447">
            <v>0</v>
          </cell>
          <cell r="H447">
            <v>98.92</v>
          </cell>
          <cell r="I447">
            <v>428.33</v>
          </cell>
        </row>
        <row r="449">
          <cell r="A449" t="str">
            <v>18003</v>
          </cell>
          <cell r="B449" t="str">
            <v>Dreno incluindo brita, geotextil não tecido 400 e tubo de PVC 75mm (por m3 de brita)</v>
          </cell>
          <cell r="C449" t="str">
            <v>m3</v>
          </cell>
          <cell r="F449">
            <v>169.7</v>
          </cell>
          <cell r="G449">
            <v>0</v>
          </cell>
          <cell r="H449">
            <v>40.5</v>
          </cell>
          <cell r="I449">
            <v>210.2</v>
          </cell>
        </row>
        <row r="450">
          <cell r="A450" t="str">
            <v>037</v>
          </cell>
          <cell r="B450" t="str">
            <v>Brita 2</v>
          </cell>
          <cell r="C450" t="str">
            <v>m3</v>
          </cell>
          <cell r="D450">
            <v>1</v>
          </cell>
          <cell r="E450">
            <v>48.37</v>
          </cell>
          <cell r="F450">
            <v>48.37</v>
          </cell>
          <cell r="G450" t="str">
            <v xml:space="preserve"> </v>
          </cell>
          <cell r="H450" t="str">
            <v xml:space="preserve"> </v>
          </cell>
        </row>
        <row r="451">
          <cell r="A451" t="str">
            <v>372</v>
          </cell>
          <cell r="B451" t="str">
            <v>Tubo de PVC 75mm</v>
          </cell>
          <cell r="C451" t="str">
            <v>m</v>
          </cell>
          <cell r="D451">
            <v>10</v>
          </cell>
          <cell r="E451">
            <v>6.61</v>
          </cell>
          <cell r="F451">
            <v>66.099999999999994</v>
          </cell>
          <cell r="G451" t="str">
            <v xml:space="preserve"> </v>
          </cell>
          <cell r="H451" t="str">
            <v xml:space="preserve"> </v>
          </cell>
        </row>
        <row r="452">
          <cell r="A452" t="str">
            <v>1504</v>
          </cell>
          <cell r="B452" t="str">
            <v>Geotextil não tecido 400</v>
          </cell>
          <cell r="C452" t="str">
            <v>m2</v>
          </cell>
          <cell r="D452">
            <v>5</v>
          </cell>
          <cell r="E452">
            <v>3.3</v>
          </cell>
          <cell r="F452">
            <v>16.5</v>
          </cell>
          <cell r="G452" t="str">
            <v xml:space="preserve"> </v>
          </cell>
        </row>
        <row r="453">
          <cell r="A453" t="str">
            <v>300</v>
          </cell>
          <cell r="B453" t="str">
            <v>Servente</v>
          </cell>
          <cell r="C453" t="str">
            <v>h</v>
          </cell>
          <cell r="D453">
            <v>2.5</v>
          </cell>
          <cell r="E453">
            <v>8.318601000000001</v>
          </cell>
          <cell r="H453">
            <v>20.8</v>
          </cell>
        </row>
        <row r="454">
          <cell r="A454" t="str">
            <v>254</v>
          </cell>
          <cell r="B454" t="str">
            <v>Pedreiro</v>
          </cell>
          <cell r="C454" t="str">
            <v>h</v>
          </cell>
          <cell r="D454">
            <v>0.85</v>
          </cell>
          <cell r="E454">
            <v>12.305151</v>
          </cell>
          <cell r="F454" t="str">
            <v xml:space="preserve"> </v>
          </cell>
          <cell r="H454">
            <v>10.46</v>
          </cell>
        </row>
        <row r="455">
          <cell r="B455" t="str">
            <v>Total sem BDI</v>
          </cell>
          <cell r="F455">
            <v>130.97</v>
          </cell>
          <cell r="G455">
            <v>0</v>
          </cell>
          <cell r="H455">
            <v>31.26</v>
          </cell>
          <cell r="I455">
            <v>162.22999999999999</v>
          </cell>
        </row>
        <row r="456">
          <cell r="B456" t="str">
            <v>Total com BDI</v>
          </cell>
          <cell r="F456">
            <v>169.7</v>
          </cell>
          <cell r="G456">
            <v>0</v>
          </cell>
          <cell r="H456">
            <v>40.5</v>
          </cell>
          <cell r="I456">
            <v>210.2</v>
          </cell>
        </row>
        <row r="459">
          <cell r="A459" t="str">
            <v>18004</v>
          </cell>
          <cell r="B459" t="str">
            <v>Dreno incluindo brita, geotextil não tecido 400 e tubo de PVC 75mm (por m2 de área drenada)</v>
          </cell>
          <cell r="C459" t="str">
            <v>m2</v>
          </cell>
          <cell r="F459">
            <v>34.36</v>
          </cell>
          <cell r="G459">
            <v>0</v>
          </cell>
          <cell r="H459">
            <v>10.51</v>
          </cell>
          <cell r="I459">
            <v>44.87</v>
          </cell>
        </row>
        <row r="460">
          <cell r="A460" t="str">
            <v>037</v>
          </cell>
          <cell r="B460" t="str">
            <v>Brita 2</v>
          </cell>
          <cell r="C460" t="str">
            <v>m3</v>
          </cell>
          <cell r="D460">
            <v>0.2</v>
          </cell>
          <cell r="E460">
            <v>48.37</v>
          </cell>
          <cell r="F460">
            <v>9.67</v>
          </cell>
          <cell r="G460" t="str">
            <v xml:space="preserve"> </v>
          </cell>
          <cell r="H460" t="str">
            <v xml:space="preserve"> </v>
          </cell>
        </row>
        <row r="461">
          <cell r="A461" t="str">
            <v>372</v>
          </cell>
          <cell r="B461" t="str">
            <v>Tubo de PVC 75mm</v>
          </cell>
          <cell r="C461" t="str">
            <v>m</v>
          </cell>
          <cell r="D461">
            <v>2</v>
          </cell>
          <cell r="E461">
            <v>6.61</v>
          </cell>
          <cell r="F461">
            <v>13.22</v>
          </cell>
          <cell r="G461" t="str">
            <v xml:space="preserve"> </v>
          </cell>
          <cell r="H461" t="str">
            <v xml:space="preserve"> </v>
          </cell>
        </row>
        <row r="462">
          <cell r="A462" t="str">
            <v>1504</v>
          </cell>
          <cell r="B462" t="str">
            <v>Manta de Geotextil OP-40</v>
          </cell>
          <cell r="C462" t="str">
            <v>m2</v>
          </cell>
          <cell r="D462">
            <v>1.1000000000000001</v>
          </cell>
          <cell r="E462">
            <v>3.3</v>
          </cell>
          <cell r="F462">
            <v>3.63</v>
          </cell>
          <cell r="G462" t="str">
            <v xml:space="preserve"> </v>
          </cell>
        </row>
        <row r="463">
          <cell r="A463" t="str">
            <v>300</v>
          </cell>
          <cell r="B463" t="str">
            <v>Servente</v>
          </cell>
          <cell r="C463" t="str">
            <v>h</v>
          </cell>
          <cell r="D463">
            <v>0.56000000000000005</v>
          </cell>
          <cell r="E463">
            <v>8.318601000000001</v>
          </cell>
          <cell r="H463">
            <v>4.66</v>
          </cell>
        </row>
        <row r="464">
          <cell r="A464" t="str">
            <v>254</v>
          </cell>
          <cell r="B464" t="str">
            <v>Pedreiro</v>
          </cell>
          <cell r="C464" t="str">
            <v>h</v>
          </cell>
          <cell r="D464">
            <v>0.28000000000000003</v>
          </cell>
          <cell r="E464">
            <v>12.305151</v>
          </cell>
          <cell r="F464" t="str">
            <v xml:space="preserve"> </v>
          </cell>
          <cell r="H464">
            <v>3.45</v>
          </cell>
        </row>
        <row r="465">
          <cell r="B465" t="str">
            <v>Total sem BDI</v>
          </cell>
          <cell r="F465">
            <v>26.52</v>
          </cell>
          <cell r="G465">
            <v>0</v>
          </cell>
          <cell r="H465">
            <v>8.11</v>
          </cell>
          <cell r="I465">
            <v>34.629999999999995</v>
          </cell>
        </row>
        <row r="466">
          <cell r="B466" t="str">
            <v>Total com BDI</v>
          </cell>
          <cell r="F466">
            <v>34.36</v>
          </cell>
          <cell r="G466">
            <v>0</v>
          </cell>
          <cell r="H466">
            <v>10.51</v>
          </cell>
          <cell r="I466">
            <v>44.87</v>
          </cell>
        </row>
        <row r="468">
          <cell r="A468" t="str">
            <v>18005</v>
          </cell>
          <cell r="B468" t="str">
            <v>Muro de pedra, rejunte 3cm, traço 1:4 excluindo fornecimento da pedra</v>
          </cell>
          <cell r="C468" t="str">
            <v>m3</v>
          </cell>
          <cell r="F468">
            <v>74.53</v>
          </cell>
          <cell r="G468">
            <v>0</v>
          </cell>
          <cell r="H468">
            <v>85.57</v>
          </cell>
          <cell r="I468">
            <v>160.1</v>
          </cell>
        </row>
        <row r="469">
          <cell r="A469" t="str">
            <v>078</v>
          </cell>
          <cell r="B469" t="str">
            <v>Cimento</v>
          </cell>
          <cell r="C469" t="str">
            <v>kg</v>
          </cell>
          <cell r="D469">
            <v>100</v>
          </cell>
          <cell r="E469">
            <v>0.37</v>
          </cell>
          <cell r="F469">
            <v>37</v>
          </cell>
          <cell r="G469" t="str">
            <v xml:space="preserve"> </v>
          </cell>
          <cell r="H469" t="str">
            <v xml:space="preserve"> </v>
          </cell>
        </row>
        <row r="470">
          <cell r="A470" t="str">
            <v>022</v>
          </cell>
          <cell r="B470" t="str">
            <v>Areia média</v>
          </cell>
          <cell r="C470" t="str">
            <v>h</v>
          </cell>
          <cell r="D470">
            <v>0.4</v>
          </cell>
          <cell r="E470">
            <v>51.3</v>
          </cell>
          <cell r="F470">
            <v>20.52</v>
          </cell>
          <cell r="G470" t="str">
            <v xml:space="preserve"> </v>
          </cell>
        </row>
        <row r="471">
          <cell r="A471" t="str">
            <v>300</v>
          </cell>
          <cell r="B471" t="str">
            <v>Servente</v>
          </cell>
          <cell r="C471" t="str">
            <v>h</v>
          </cell>
          <cell r="D471">
            <v>3.5</v>
          </cell>
          <cell r="E471">
            <v>8.318601000000001</v>
          </cell>
          <cell r="H471">
            <v>29.12</v>
          </cell>
        </row>
        <row r="472">
          <cell r="A472" t="str">
            <v>254</v>
          </cell>
          <cell r="B472" t="str">
            <v>Pedreiro</v>
          </cell>
          <cell r="C472" t="str">
            <v>h</v>
          </cell>
          <cell r="D472">
            <v>3</v>
          </cell>
          <cell r="E472">
            <v>12.305151</v>
          </cell>
          <cell r="F472" t="str">
            <v xml:space="preserve"> </v>
          </cell>
          <cell r="H472">
            <v>36.92</v>
          </cell>
        </row>
        <row r="473">
          <cell r="B473" t="str">
            <v>Total sem BDI</v>
          </cell>
          <cell r="F473">
            <v>57.519999999999996</v>
          </cell>
          <cell r="G473">
            <v>0</v>
          </cell>
          <cell r="H473">
            <v>66.040000000000006</v>
          </cell>
          <cell r="I473">
            <v>123.56</v>
          </cell>
        </row>
        <row r="474">
          <cell r="B474" t="str">
            <v>Total com BDI</v>
          </cell>
          <cell r="F474">
            <v>74.53</v>
          </cell>
          <cell r="G474">
            <v>0</v>
          </cell>
          <cell r="H474">
            <v>85.57</v>
          </cell>
          <cell r="I474">
            <v>160.1</v>
          </cell>
        </row>
        <row r="476">
          <cell r="A476" t="str">
            <v>18006</v>
          </cell>
          <cell r="B476" t="str">
            <v>Concreto ciclópico</v>
          </cell>
          <cell r="C476" t="str">
            <v>m3</v>
          </cell>
          <cell r="F476">
            <v>156.19</v>
          </cell>
          <cell r="G476">
            <v>0</v>
          </cell>
          <cell r="H476">
            <v>126.09</v>
          </cell>
          <cell r="I476">
            <v>282.27</v>
          </cell>
        </row>
        <row r="477">
          <cell r="A477" t="str">
            <v>252</v>
          </cell>
          <cell r="B477" t="str">
            <v>Pedra de mão</v>
          </cell>
          <cell r="C477" t="str">
            <v>m3</v>
          </cell>
          <cell r="D477">
            <v>0.3</v>
          </cell>
          <cell r="E477">
            <v>30.5</v>
          </cell>
          <cell r="F477">
            <v>9.15</v>
          </cell>
          <cell r="G477" t="str">
            <v xml:space="preserve"> </v>
          </cell>
          <cell r="H477" t="str">
            <v xml:space="preserve"> </v>
          </cell>
        </row>
        <row r="478">
          <cell r="A478" t="str">
            <v>037</v>
          </cell>
          <cell r="B478" t="str">
            <v>Brita  2</v>
          </cell>
          <cell r="C478" t="str">
            <v>m3</v>
          </cell>
          <cell r="D478">
            <v>0.7</v>
          </cell>
          <cell r="E478">
            <v>48.37</v>
          </cell>
          <cell r="F478">
            <v>33.86</v>
          </cell>
          <cell r="G478" t="str">
            <v xml:space="preserve"> </v>
          </cell>
          <cell r="H478" t="str">
            <v xml:space="preserve"> </v>
          </cell>
        </row>
        <row r="479">
          <cell r="A479" t="str">
            <v>022</v>
          </cell>
          <cell r="B479" t="str">
            <v>Areia média</v>
          </cell>
          <cell r="C479" t="str">
            <v>m3</v>
          </cell>
          <cell r="D479">
            <v>0.35</v>
          </cell>
          <cell r="E479">
            <v>51.3</v>
          </cell>
          <cell r="F479">
            <v>17.96</v>
          </cell>
          <cell r="G479" t="str">
            <v xml:space="preserve"> </v>
          </cell>
        </row>
        <row r="480">
          <cell r="A480" t="str">
            <v>078</v>
          </cell>
          <cell r="B480" t="str">
            <v>Cimento</v>
          </cell>
          <cell r="C480" t="str">
            <v>kg</v>
          </cell>
          <cell r="D480">
            <v>161</v>
          </cell>
          <cell r="E480">
            <v>0.37</v>
          </cell>
          <cell r="F480">
            <v>59.57</v>
          </cell>
          <cell r="G480" t="str">
            <v xml:space="preserve"> </v>
          </cell>
          <cell r="H480" t="str">
            <v xml:space="preserve"> </v>
          </cell>
        </row>
        <row r="481">
          <cell r="A481" t="str">
            <v>300</v>
          </cell>
          <cell r="B481" t="str">
            <v>Servente</v>
          </cell>
          <cell r="C481" t="str">
            <v>h</v>
          </cell>
          <cell r="D481">
            <v>8</v>
          </cell>
          <cell r="E481">
            <v>8.318601000000001</v>
          </cell>
          <cell r="F481" t="str">
            <v xml:space="preserve"> </v>
          </cell>
          <cell r="H481">
            <v>66.55</v>
          </cell>
        </row>
        <row r="482">
          <cell r="A482" t="str">
            <v>254</v>
          </cell>
          <cell r="B482" t="str">
            <v>Pedreiro</v>
          </cell>
          <cell r="C482" t="str">
            <v>h</v>
          </cell>
          <cell r="D482">
            <v>2.5</v>
          </cell>
          <cell r="E482">
            <v>12.305151</v>
          </cell>
          <cell r="H482">
            <v>30.76</v>
          </cell>
        </row>
        <row r="483">
          <cell r="B483" t="str">
            <v>Total sem BDI</v>
          </cell>
          <cell r="F483">
            <v>120.53999999999999</v>
          </cell>
          <cell r="G483">
            <v>0</v>
          </cell>
          <cell r="H483">
            <v>97.31</v>
          </cell>
          <cell r="I483">
            <v>217.85</v>
          </cell>
        </row>
        <row r="484">
          <cell r="B484" t="str">
            <v>Total com BDI</v>
          </cell>
          <cell r="F484">
            <v>156.19</v>
          </cell>
          <cell r="G484">
            <v>0</v>
          </cell>
          <cell r="H484">
            <v>126.09</v>
          </cell>
          <cell r="I484">
            <v>282.27</v>
          </cell>
        </row>
        <row r="486">
          <cell r="A486" t="str">
            <v>18007</v>
          </cell>
          <cell r="B486" t="str">
            <v>Chumbadores com aço CA-50 1"  (50cm) incluindo furo na rocha h=25cm</v>
          </cell>
          <cell r="C486" t="str">
            <v>m3</v>
          </cell>
          <cell r="F486">
            <v>20.63</v>
          </cell>
          <cell r="G486">
            <v>12.18</v>
          </cell>
          <cell r="H486">
            <v>14.4</v>
          </cell>
          <cell r="I486">
            <v>47.2</v>
          </cell>
        </row>
        <row r="487">
          <cell r="A487" t="str">
            <v>762</v>
          </cell>
          <cell r="B487" t="str">
            <v>Martelo perfurador elétrico</v>
          </cell>
          <cell r="C487" t="str">
            <v>h</v>
          </cell>
          <cell r="D487">
            <v>0.6</v>
          </cell>
          <cell r="E487">
            <v>15.66</v>
          </cell>
          <cell r="G487">
            <v>9.4</v>
          </cell>
        </row>
        <row r="488">
          <cell r="A488" t="str">
            <v>764</v>
          </cell>
          <cell r="B488" t="str">
            <v>Broca para rocha 25mm (aluguel)</v>
          </cell>
          <cell r="C488" t="str">
            <v>h</v>
          </cell>
          <cell r="D488">
            <v>0.6</v>
          </cell>
          <cell r="E488">
            <v>11.38</v>
          </cell>
          <cell r="F488">
            <v>6.83</v>
          </cell>
        </row>
        <row r="489">
          <cell r="A489" t="str">
            <v>729</v>
          </cell>
          <cell r="B489" t="str">
            <v xml:space="preserve">Aço CA-50 1" </v>
          </cell>
          <cell r="C489" t="str">
            <v>m</v>
          </cell>
          <cell r="D489">
            <v>0.5</v>
          </cell>
          <cell r="E489">
            <v>18.18</v>
          </cell>
          <cell r="F489">
            <v>9.09</v>
          </cell>
        </row>
        <row r="490">
          <cell r="A490" t="str">
            <v>300</v>
          </cell>
          <cell r="B490" t="str">
            <v>Servente</v>
          </cell>
          <cell r="C490" t="str">
            <v>h</v>
          </cell>
          <cell r="D490">
            <v>0.3</v>
          </cell>
          <cell r="E490">
            <v>8.318601000000001</v>
          </cell>
          <cell r="H490">
            <v>2.5</v>
          </cell>
        </row>
        <row r="491">
          <cell r="A491" t="str">
            <v>147</v>
          </cell>
          <cell r="B491" t="str">
            <v>Ferreiro</v>
          </cell>
          <cell r="C491" t="str">
            <v>h</v>
          </cell>
          <cell r="D491">
            <v>0.1</v>
          </cell>
          <cell r="E491">
            <v>12.305151</v>
          </cell>
          <cell r="H491">
            <v>1.23</v>
          </cell>
        </row>
        <row r="492">
          <cell r="A492" t="str">
            <v>243</v>
          </cell>
          <cell r="B492" t="str">
            <v>Operador de máquina</v>
          </cell>
          <cell r="C492" t="str">
            <v>h</v>
          </cell>
          <cell r="D492">
            <v>0.6</v>
          </cell>
          <cell r="E492">
            <v>12.305151</v>
          </cell>
          <cell r="H492">
            <v>7.38</v>
          </cell>
        </row>
        <row r="493">
          <cell r="B493" t="str">
            <v>Total sem BDI</v>
          </cell>
          <cell r="F493">
            <v>15.92</v>
          </cell>
          <cell r="G493">
            <v>9.4</v>
          </cell>
          <cell r="H493">
            <v>11.11</v>
          </cell>
          <cell r="I493">
            <v>36.43</v>
          </cell>
        </row>
        <row r="494">
          <cell r="B494" t="str">
            <v>Total com BDI</v>
          </cell>
          <cell r="F494">
            <v>20.63</v>
          </cell>
          <cell r="G494">
            <v>12.18</v>
          </cell>
          <cell r="H494">
            <v>14.4</v>
          </cell>
          <cell r="I494">
            <v>47.2</v>
          </cell>
        </row>
        <row r="496">
          <cell r="A496" t="str">
            <v>19000</v>
          </cell>
          <cell r="B496" t="str">
            <v>DRENAGEM</v>
          </cell>
        </row>
        <row r="498">
          <cell r="A498" t="str">
            <v>19001</v>
          </cell>
          <cell r="B498" t="str">
            <v>Lastro de brita 10cm</v>
          </cell>
          <cell r="C498" t="str">
            <v>m2</v>
          </cell>
          <cell r="F498">
            <v>6.89</v>
          </cell>
          <cell r="G498">
            <v>0</v>
          </cell>
          <cell r="H498">
            <v>1.65</v>
          </cell>
          <cell r="I498">
            <v>8.5399999999999991</v>
          </cell>
        </row>
        <row r="499">
          <cell r="A499" t="str">
            <v>037</v>
          </cell>
          <cell r="B499" t="str">
            <v>Brita 2 (posto obra)</v>
          </cell>
          <cell r="C499" t="str">
            <v>m3</v>
          </cell>
          <cell r="D499">
            <v>0.11</v>
          </cell>
          <cell r="E499">
            <v>48.37</v>
          </cell>
          <cell r="F499">
            <v>5.32</v>
          </cell>
          <cell r="G499" t="str">
            <v xml:space="preserve"> </v>
          </cell>
          <cell r="H499" t="str">
            <v xml:space="preserve"> </v>
          </cell>
        </row>
        <row r="500">
          <cell r="A500" t="str">
            <v>300</v>
          </cell>
          <cell r="B500" t="str">
            <v>Servente</v>
          </cell>
          <cell r="C500" t="str">
            <v>h</v>
          </cell>
          <cell r="D500">
            <v>0.15</v>
          </cell>
          <cell r="E500">
            <v>8.318601000000001</v>
          </cell>
          <cell r="H500">
            <v>1.25</v>
          </cell>
        </row>
        <row r="501">
          <cell r="A501" t="str">
            <v>254</v>
          </cell>
          <cell r="B501" t="str">
            <v>Pedreiro</v>
          </cell>
          <cell r="C501" t="str">
            <v>h</v>
          </cell>
          <cell r="D501">
            <v>2E-3</v>
          </cell>
          <cell r="E501">
            <v>12.305151</v>
          </cell>
          <cell r="F501" t="str">
            <v xml:space="preserve"> </v>
          </cell>
          <cell r="H501">
            <v>0.02</v>
          </cell>
        </row>
        <row r="502">
          <cell r="B502" t="str">
            <v>Total sem BDI</v>
          </cell>
          <cell r="F502">
            <v>5.32</v>
          </cell>
          <cell r="G502">
            <v>0</v>
          </cell>
          <cell r="H502">
            <v>1.27</v>
          </cell>
          <cell r="I502">
            <v>6.59</v>
          </cell>
        </row>
        <row r="503">
          <cell r="B503" t="str">
            <v>Total com BDI</v>
          </cell>
          <cell r="F503">
            <v>6.89</v>
          </cell>
          <cell r="G503">
            <v>0</v>
          </cell>
          <cell r="H503">
            <v>1.65</v>
          </cell>
          <cell r="I503">
            <v>8.5399999999999991</v>
          </cell>
        </row>
        <row r="505">
          <cell r="A505" t="str">
            <v>19002</v>
          </cell>
          <cell r="B505" t="str">
            <v>Lastro de brita 5cm</v>
          </cell>
          <cell r="C505" t="str">
            <v>m2</v>
          </cell>
          <cell r="F505">
            <v>3.45</v>
          </cell>
          <cell r="G505">
            <v>0</v>
          </cell>
          <cell r="H505">
            <v>0.82</v>
          </cell>
          <cell r="I505">
            <v>4.26</v>
          </cell>
        </row>
        <row r="506">
          <cell r="A506" t="str">
            <v>037</v>
          </cell>
          <cell r="B506" t="str">
            <v>Brita 2 (posto obra)</v>
          </cell>
          <cell r="C506" t="str">
            <v>m3</v>
          </cell>
          <cell r="D506">
            <v>5.5E-2</v>
          </cell>
          <cell r="E506">
            <v>48.37</v>
          </cell>
          <cell r="F506">
            <v>2.66</v>
          </cell>
          <cell r="G506" t="str">
            <v xml:space="preserve"> </v>
          </cell>
          <cell r="H506" t="str">
            <v xml:space="preserve"> </v>
          </cell>
        </row>
        <row r="507">
          <cell r="A507" t="str">
            <v>300</v>
          </cell>
          <cell r="B507" t="str">
            <v>Servente</v>
          </cell>
          <cell r="C507" t="str">
            <v>h</v>
          </cell>
          <cell r="D507">
            <v>7.4999999999999997E-2</v>
          </cell>
          <cell r="E507">
            <v>8.318601000000001</v>
          </cell>
          <cell r="H507">
            <v>0.62</v>
          </cell>
        </row>
        <row r="508">
          <cell r="A508" t="str">
            <v>254</v>
          </cell>
          <cell r="B508" t="str">
            <v>Pedreiro</v>
          </cell>
          <cell r="C508" t="str">
            <v>h</v>
          </cell>
          <cell r="D508">
            <v>1E-3</v>
          </cell>
          <cell r="E508">
            <v>12.305151</v>
          </cell>
          <cell r="F508" t="str">
            <v xml:space="preserve"> </v>
          </cell>
          <cell r="H508">
            <v>0.01</v>
          </cell>
        </row>
        <row r="509">
          <cell r="B509" t="str">
            <v>Total sem BDI</v>
          </cell>
          <cell r="F509">
            <v>2.66</v>
          </cell>
          <cell r="G509">
            <v>0</v>
          </cell>
          <cell r="H509">
            <v>0.63</v>
          </cell>
          <cell r="I509">
            <v>3.29</v>
          </cell>
        </row>
        <row r="510">
          <cell r="B510" t="str">
            <v>Total com BDI</v>
          </cell>
          <cell r="F510">
            <v>3.45</v>
          </cell>
          <cell r="G510">
            <v>0</v>
          </cell>
          <cell r="H510">
            <v>0.82</v>
          </cell>
          <cell r="I510">
            <v>4.26</v>
          </cell>
        </row>
        <row r="512">
          <cell r="A512" t="str">
            <v>19089</v>
          </cell>
          <cell r="B512" t="str">
            <v>Lastro de brita 5cm com  lona plástica</v>
          </cell>
          <cell r="C512" t="str">
            <v>m2</v>
          </cell>
          <cell r="F512">
            <v>4.5</v>
          </cell>
          <cell r="G512">
            <v>0</v>
          </cell>
          <cell r="H512">
            <v>0.82</v>
          </cell>
          <cell r="I512">
            <v>5.31</v>
          </cell>
        </row>
        <row r="513">
          <cell r="A513" t="str">
            <v>037</v>
          </cell>
          <cell r="B513" t="str">
            <v>Brita 2 (posto obra)</v>
          </cell>
          <cell r="C513" t="str">
            <v>m3</v>
          </cell>
          <cell r="D513">
            <v>5.5E-2</v>
          </cell>
          <cell r="E513">
            <v>48.37</v>
          </cell>
          <cell r="F513">
            <v>2.66</v>
          </cell>
          <cell r="G513" t="str">
            <v xml:space="preserve"> </v>
          </cell>
          <cell r="H513" t="str">
            <v xml:space="preserve"> </v>
          </cell>
        </row>
        <row r="514">
          <cell r="A514" t="str">
            <v>608</v>
          </cell>
          <cell r="B514" t="str">
            <v>Lona plástica</v>
          </cell>
          <cell r="C514" t="str">
            <v>m2</v>
          </cell>
          <cell r="D514">
            <v>1</v>
          </cell>
          <cell r="E514">
            <v>0.81</v>
          </cell>
          <cell r="F514">
            <v>0.81</v>
          </cell>
        </row>
        <row r="515">
          <cell r="A515" t="str">
            <v>300</v>
          </cell>
          <cell r="B515" t="str">
            <v>Servente</v>
          </cell>
          <cell r="C515" t="str">
            <v>h</v>
          </cell>
          <cell r="D515">
            <v>7.4999999999999997E-2</v>
          </cell>
          <cell r="E515">
            <v>8.318601000000001</v>
          </cell>
          <cell r="H515">
            <v>0.62</v>
          </cell>
        </row>
        <row r="516">
          <cell r="A516" t="str">
            <v>254</v>
          </cell>
          <cell r="B516" t="str">
            <v>Pedreiro</v>
          </cell>
          <cell r="C516" t="str">
            <v>h</v>
          </cell>
          <cell r="D516">
            <v>1E-3</v>
          </cell>
          <cell r="E516">
            <v>12.305151</v>
          </cell>
          <cell r="F516" t="str">
            <v xml:space="preserve"> </v>
          </cell>
          <cell r="H516">
            <v>0.01</v>
          </cell>
        </row>
        <row r="517">
          <cell r="B517" t="str">
            <v>Total sem BDI</v>
          </cell>
          <cell r="F517">
            <v>3.47</v>
          </cell>
          <cell r="G517">
            <v>0</v>
          </cell>
          <cell r="H517">
            <v>0.63</v>
          </cell>
          <cell r="I517">
            <v>4.1000000000000005</v>
          </cell>
        </row>
        <row r="518">
          <cell r="B518" t="str">
            <v>Total com BDI</v>
          </cell>
          <cell r="F518">
            <v>4.5</v>
          </cell>
          <cell r="G518">
            <v>0</v>
          </cell>
          <cell r="H518">
            <v>0.82</v>
          </cell>
          <cell r="I518">
            <v>5.31</v>
          </cell>
        </row>
        <row r="520">
          <cell r="A520" t="str">
            <v>19003</v>
          </cell>
          <cell r="B520" t="str">
            <v xml:space="preserve">Lastro de brita </v>
          </cell>
          <cell r="C520" t="str">
            <v>m3</v>
          </cell>
          <cell r="F520">
            <v>68.95</v>
          </cell>
          <cell r="G520">
            <v>0</v>
          </cell>
          <cell r="H520">
            <v>16.489999999999998</v>
          </cell>
          <cell r="I520">
            <v>85.44</v>
          </cell>
        </row>
        <row r="521">
          <cell r="A521" t="str">
            <v>037</v>
          </cell>
          <cell r="B521" t="str">
            <v>Brita 2 (posto obra)</v>
          </cell>
          <cell r="C521" t="str">
            <v>m3</v>
          </cell>
          <cell r="D521">
            <v>1.1000000000000001</v>
          </cell>
          <cell r="E521">
            <v>48.37</v>
          </cell>
          <cell r="F521">
            <v>53.21</v>
          </cell>
          <cell r="G521" t="str">
            <v xml:space="preserve"> </v>
          </cell>
          <cell r="H521" t="str">
            <v xml:space="preserve"> </v>
          </cell>
        </row>
        <row r="522">
          <cell r="A522" t="str">
            <v>300</v>
          </cell>
          <cell r="B522" t="str">
            <v>Servente</v>
          </cell>
          <cell r="C522" t="str">
            <v>h</v>
          </cell>
          <cell r="D522">
            <v>1.5</v>
          </cell>
          <cell r="E522">
            <v>8.318601000000001</v>
          </cell>
          <cell r="H522">
            <v>12.48</v>
          </cell>
        </row>
        <row r="523">
          <cell r="A523" t="str">
            <v>254</v>
          </cell>
          <cell r="B523" t="str">
            <v>Pedreiro</v>
          </cell>
          <cell r="C523" t="str">
            <v>h</v>
          </cell>
          <cell r="D523">
            <v>0.02</v>
          </cell>
          <cell r="E523">
            <v>12.305151</v>
          </cell>
          <cell r="F523" t="str">
            <v xml:space="preserve"> </v>
          </cell>
          <cell r="H523">
            <v>0.25</v>
          </cell>
        </row>
        <row r="524">
          <cell r="B524" t="str">
            <v>Total sem BDI</v>
          </cell>
          <cell r="F524">
            <v>53.21</v>
          </cell>
          <cell r="G524">
            <v>0</v>
          </cell>
          <cell r="H524">
            <v>12.73</v>
          </cell>
          <cell r="I524">
            <v>65.94</v>
          </cell>
        </row>
        <row r="525">
          <cell r="B525" t="str">
            <v>Total com BDI</v>
          </cell>
          <cell r="F525">
            <v>68.95</v>
          </cell>
          <cell r="G525">
            <v>0</v>
          </cell>
          <cell r="H525">
            <v>16.489999999999998</v>
          </cell>
          <cell r="I525">
            <v>85.44</v>
          </cell>
        </row>
        <row r="527">
          <cell r="A527" t="str">
            <v>19004</v>
          </cell>
          <cell r="B527" t="str">
            <v>Lastro de pedra pulmão 20cm</v>
          </cell>
          <cell r="C527" t="str">
            <v>m2</v>
          </cell>
          <cell r="F527">
            <v>13.64</v>
          </cell>
          <cell r="G527">
            <v>0</v>
          </cell>
          <cell r="H527">
            <v>4.47</v>
          </cell>
          <cell r="I527">
            <v>18.11</v>
          </cell>
        </row>
        <row r="528">
          <cell r="A528" t="str">
            <v>1469</v>
          </cell>
          <cell r="B528" t="str">
            <v>Pedra pulmão (posto obra)</v>
          </cell>
          <cell r="C528" t="str">
            <v>m3</v>
          </cell>
          <cell r="D528">
            <v>0.22</v>
          </cell>
          <cell r="E528">
            <v>47.87</v>
          </cell>
          <cell r="F528">
            <v>10.53</v>
          </cell>
          <cell r="G528" t="str">
            <v xml:space="preserve"> </v>
          </cell>
          <cell r="H528" t="str">
            <v xml:space="preserve"> </v>
          </cell>
        </row>
        <row r="529">
          <cell r="A529" t="str">
            <v>300</v>
          </cell>
          <cell r="B529" t="str">
            <v>Servente</v>
          </cell>
          <cell r="C529" t="str">
            <v>h</v>
          </cell>
          <cell r="D529">
            <v>0.4</v>
          </cell>
          <cell r="E529">
            <v>8.318601000000001</v>
          </cell>
          <cell r="H529">
            <v>3.33</v>
          </cell>
        </row>
        <row r="530">
          <cell r="A530" t="str">
            <v>254</v>
          </cell>
          <cell r="B530" t="str">
            <v>Pedreiro</v>
          </cell>
          <cell r="C530" t="str">
            <v>h</v>
          </cell>
          <cell r="D530">
            <v>0.01</v>
          </cell>
          <cell r="E530">
            <v>12.305151</v>
          </cell>
          <cell r="F530" t="str">
            <v xml:space="preserve"> </v>
          </cell>
          <cell r="H530">
            <v>0.12</v>
          </cell>
        </row>
        <row r="531">
          <cell r="B531" t="str">
            <v>Total sem BDI</v>
          </cell>
          <cell r="F531">
            <v>10.53</v>
          </cell>
          <cell r="G531">
            <v>0</v>
          </cell>
          <cell r="H531">
            <v>3.45</v>
          </cell>
          <cell r="I531">
            <v>13.98</v>
          </cell>
        </row>
        <row r="532">
          <cell r="B532" t="str">
            <v>Total com BDI</v>
          </cell>
          <cell r="F532">
            <v>13.64</v>
          </cell>
          <cell r="G532">
            <v>0</v>
          </cell>
          <cell r="H532">
            <v>4.47</v>
          </cell>
          <cell r="I532">
            <v>18.11</v>
          </cell>
        </row>
        <row r="534">
          <cell r="A534" t="str">
            <v>19005</v>
          </cell>
          <cell r="B534" t="str">
            <v>Lastro de pedra pulmão 30cm</v>
          </cell>
          <cell r="C534" t="str">
            <v>m2</v>
          </cell>
          <cell r="F534">
            <v>20.47</v>
          </cell>
          <cell r="G534">
            <v>0</v>
          </cell>
          <cell r="H534">
            <v>6.7</v>
          </cell>
          <cell r="I534">
            <v>27.17</v>
          </cell>
        </row>
        <row r="535">
          <cell r="A535" t="str">
            <v>1469</v>
          </cell>
          <cell r="B535" t="str">
            <v>Pedra pulmão (posto obra)</v>
          </cell>
          <cell r="C535" t="str">
            <v>m3</v>
          </cell>
          <cell r="D535">
            <v>0.33</v>
          </cell>
          <cell r="E535">
            <v>47.87</v>
          </cell>
          <cell r="F535">
            <v>15.8</v>
          </cell>
          <cell r="G535" t="str">
            <v xml:space="preserve"> </v>
          </cell>
          <cell r="H535" t="str">
            <v xml:space="preserve"> </v>
          </cell>
        </row>
        <row r="536">
          <cell r="A536" t="str">
            <v>300</v>
          </cell>
          <cell r="B536" t="str">
            <v>Servente</v>
          </cell>
          <cell r="C536" t="str">
            <v>h</v>
          </cell>
          <cell r="D536">
            <v>0.6</v>
          </cell>
          <cell r="E536">
            <v>8.318601000000001</v>
          </cell>
          <cell r="H536">
            <v>4.99</v>
          </cell>
        </row>
        <row r="537">
          <cell r="A537" t="str">
            <v>254</v>
          </cell>
          <cell r="B537" t="str">
            <v>Pedreiro</v>
          </cell>
          <cell r="C537" t="str">
            <v>h</v>
          </cell>
          <cell r="D537">
            <v>1.4999999999999999E-2</v>
          </cell>
          <cell r="E537">
            <v>12.305151</v>
          </cell>
          <cell r="F537" t="str">
            <v xml:space="preserve"> </v>
          </cell>
          <cell r="H537">
            <v>0.18</v>
          </cell>
        </row>
        <row r="538">
          <cell r="B538" t="str">
            <v>Total sem BDI</v>
          </cell>
          <cell r="F538">
            <v>15.8</v>
          </cell>
          <cell r="G538">
            <v>0</v>
          </cell>
          <cell r="H538">
            <v>5.17</v>
          </cell>
          <cell r="I538">
            <v>20.97</v>
          </cell>
        </row>
        <row r="539">
          <cell r="B539" t="str">
            <v>Total com BDI</v>
          </cell>
          <cell r="F539">
            <v>20.47</v>
          </cell>
          <cell r="G539">
            <v>0</v>
          </cell>
          <cell r="H539">
            <v>6.7</v>
          </cell>
          <cell r="I539">
            <v>27.17</v>
          </cell>
        </row>
        <row r="541">
          <cell r="A541" t="str">
            <v>19006</v>
          </cell>
          <cell r="B541" t="str">
            <v xml:space="preserve">Lastro de pedra pulmão </v>
          </cell>
          <cell r="C541" t="str">
            <v>m3</v>
          </cell>
          <cell r="F541">
            <v>68.23</v>
          </cell>
          <cell r="G541">
            <v>0</v>
          </cell>
          <cell r="H541">
            <v>22.36</v>
          </cell>
          <cell r="I541">
            <v>90.6</v>
          </cell>
        </row>
        <row r="542">
          <cell r="A542" t="str">
            <v>1469</v>
          </cell>
          <cell r="B542" t="str">
            <v>Pedra pulmão (posto obra)</v>
          </cell>
          <cell r="C542" t="str">
            <v>m3</v>
          </cell>
          <cell r="D542">
            <v>1.1000000000000001</v>
          </cell>
          <cell r="E542">
            <v>47.87</v>
          </cell>
          <cell r="F542">
            <v>52.66</v>
          </cell>
          <cell r="G542" t="str">
            <v xml:space="preserve"> </v>
          </cell>
          <cell r="H542" t="str">
            <v xml:space="preserve"> </v>
          </cell>
        </row>
        <row r="543">
          <cell r="A543" t="str">
            <v>300</v>
          </cell>
          <cell r="B543" t="str">
            <v>Servente</v>
          </cell>
          <cell r="C543" t="str">
            <v>h</v>
          </cell>
          <cell r="D543">
            <v>2</v>
          </cell>
          <cell r="E543">
            <v>8.318601000000001</v>
          </cell>
          <cell r="H543">
            <v>16.64</v>
          </cell>
        </row>
        <row r="544">
          <cell r="A544" t="str">
            <v>254</v>
          </cell>
          <cell r="B544" t="str">
            <v>Pedreiro</v>
          </cell>
          <cell r="C544" t="str">
            <v>h</v>
          </cell>
          <cell r="D544">
            <v>0.05</v>
          </cell>
          <cell r="E544">
            <v>12.305151</v>
          </cell>
          <cell r="F544" t="str">
            <v xml:space="preserve"> </v>
          </cell>
          <cell r="H544">
            <v>0.62</v>
          </cell>
        </row>
        <row r="545">
          <cell r="B545" t="str">
            <v>Total sem BDI</v>
          </cell>
          <cell r="F545">
            <v>52.66</v>
          </cell>
          <cell r="G545">
            <v>0</v>
          </cell>
          <cell r="H545">
            <v>17.260000000000002</v>
          </cell>
          <cell r="I545">
            <v>69.92</v>
          </cell>
        </row>
        <row r="546">
          <cell r="B546" t="str">
            <v>Total com BDI</v>
          </cell>
          <cell r="F546">
            <v>68.23</v>
          </cell>
          <cell r="G546">
            <v>0</v>
          </cell>
          <cell r="H546">
            <v>22.36</v>
          </cell>
          <cell r="I546">
            <v>90.6</v>
          </cell>
        </row>
        <row r="548">
          <cell r="A548" t="str">
            <v>19007</v>
          </cell>
          <cell r="B548" t="str">
            <v>Lastro de concreto simples (10cm)</v>
          </cell>
          <cell r="C548" t="str">
            <v>m2</v>
          </cell>
          <cell r="F548">
            <v>19.68</v>
          </cell>
          <cell r="G548">
            <v>0.49</v>
          </cell>
          <cell r="H548">
            <v>11.01</v>
          </cell>
          <cell r="I548">
            <v>31.19</v>
          </cell>
        </row>
        <row r="549">
          <cell r="A549" t="str">
            <v>028</v>
          </cell>
          <cell r="B549" t="str">
            <v>Betoneira</v>
          </cell>
          <cell r="C549" t="str">
            <v>h</v>
          </cell>
          <cell r="D549">
            <v>4.8000000000000001E-2</v>
          </cell>
          <cell r="E549">
            <v>7.91</v>
          </cell>
          <cell r="G549">
            <v>0.38</v>
          </cell>
        </row>
        <row r="550">
          <cell r="A550" t="str">
            <v>078</v>
          </cell>
          <cell r="B550" t="str">
            <v>Cimento</v>
          </cell>
          <cell r="C550" t="str">
            <v>kg</v>
          </cell>
          <cell r="D550">
            <v>23</v>
          </cell>
          <cell r="E550">
            <v>0.37</v>
          </cell>
          <cell r="F550">
            <v>8.51</v>
          </cell>
        </row>
        <row r="551">
          <cell r="A551" t="str">
            <v>022</v>
          </cell>
          <cell r="B551" t="str">
            <v>Areia</v>
          </cell>
          <cell r="C551" t="str">
            <v>m3</v>
          </cell>
          <cell r="D551">
            <v>0.05</v>
          </cell>
          <cell r="E551">
            <v>51.3</v>
          </cell>
          <cell r="F551">
            <v>2.57</v>
          </cell>
        </row>
        <row r="552">
          <cell r="A552" t="str">
            <v>037</v>
          </cell>
          <cell r="B552" t="str">
            <v>Brita 2</v>
          </cell>
          <cell r="C552" t="str">
            <v>m3</v>
          </cell>
          <cell r="D552">
            <v>8.5000000000000006E-2</v>
          </cell>
          <cell r="E552">
            <v>48.37</v>
          </cell>
          <cell r="F552">
            <v>4.1100000000000003</v>
          </cell>
          <cell r="G552" t="str">
            <v xml:space="preserve"> </v>
          </cell>
          <cell r="H552" t="str">
            <v xml:space="preserve"> </v>
          </cell>
        </row>
        <row r="553">
          <cell r="A553" t="str">
            <v>300</v>
          </cell>
          <cell r="B553" t="str">
            <v>Servente</v>
          </cell>
          <cell r="C553" t="str">
            <v>h</v>
          </cell>
          <cell r="D553">
            <v>0.8</v>
          </cell>
          <cell r="E553">
            <v>8.318601000000001</v>
          </cell>
          <cell r="H553">
            <v>6.65</v>
          </cell>
        </row>
        <row r="554">
          <cell r="A554" t="str">
            <v>254</v>
          </cell>
          <cell r="B554" t="str">
            <v>Pedreiro</v>
          </cell>
          <cell r="C554" t="str">
            <v>h</v>
          </cell>
          <cell r="D554">
            <v>0.15</v>
          </cell>
          <cell r="E554">
            <v>12.305151</v>
          </cell>
          <cell r="F554" t="str">
            <v xml:space="preserve"> </v>
          </cell>
          <cell r="H554">
            <v>1.85</v>
          </cell>
        </row>
        <row r="555">
          <cell r="B555" t="str">
            <v>Total sem BDI</v>
          </cell>
          <cell r="F555">
            <v>15.190000000000001</v>
          </cell>
          <cell r="G555">
            <v>0.38</v>
          </cell>
          <cell r="H555">
            <v>8.5</v>
          </cell>
          <cell r="I555">
            <v>24.07</v>
          </cell>
        </row>
        <row r="556">
          <cell r="B556" t="str">
            <v>Total com BDI</v>
          </cell>
          <cell r="F556">
            <v>19.68</v>
          </cell>
          <cell r="G556">
            <v>0.49</v>
          </cell>
          <cell r="H556">
            <v>11.01</v>
          </cell>
          <cell r="I556">
            <v>31.19</v>
          </cell>
        </row>
        <row r="558">
          <cell r="A558" t="str">
            <v>19052</v>
          </cell>
          <cell r="B558" t="str">
            <v>Lastro de concreto simples (20cm)</v>
          </cell>
          <cell r="C558" t="str">
            <v>m2</v>
          </cell>
          <cell r="F558">
            <v>39.35</v>
          </cell>
          <cell r="G558">
            <v>0.98</v>
          </cell>
          <cell r="H558">
            <v>22.03</v>
          </cell>
          <cell r="I558">
            <v>62.36</v>
          </cell>
        </row>
        <row r="559">
          <cell r="A559" t="str">
            <v>028</v>
          </cell>
          <cell r="B559" t="str">
            <v>Betoneira</v>
          </cell>
          <cell r="C559" t="str">
            <v>h</v>
          </cell>
          <cell r="D559">
            <v>9.6000000000000002E-2</v>
          </cell>
          <cell r="E559">
            <v>7.91</v>
          </cell>
          <cell r="G559">
            <v>0.76</v>
          </cell>
        </row>
        <row r="560">
          <cell r="A560" t="str">
            <v>078</v>
          </cell>
          <cell r="B560" t="str">
            <v>Cimento</v>
          </cell>
          <cell r="C560" t="str">
            <v>kg</v>
          </cell>
          <cell r="D560">
            <v>46</v>
          </cell>
          <cell r="E560">
            <v>0.37</v>
          </cell>
          <cell r="F560">
            <v>17.02</v>
          </cell>
        </row>
        <row r="561">
          <cell r="A561" t="str">
            <v>022</v>
          </cell>
          <cell r="B561" t="str">
            <v>Areia</v>
          </cell>
          <cell r="C561" t="str">
            <v>m3</v>
          </cell>
          <cell r="D561">
            <v>0.1</v>
          </cell>
          <cell r="E561">
            <v>51.3</v>
          </cell>
          <cell r="F561">
            <v>5.13</v>
          </cell>
        </row>
        <row r="562">
          <cell r="A562" t="str">
            <v>037</v>
          </cell>
          <cell r="B562" t="str">
            <v>Brita 2</v>
          </cell>
          <cell r="C562" t="str">
            <v>m3</v>
          </cell>
          <cell r="D562">
            <v>0.17</v>
          </cell>
          <cell r="E562">
            <v>48.37</v>
          </cell>
          <cell r="F562">
            <v>8.2200000000000006</v>
          </cell>
          <cell r="G562" t="str">
            <v xml:space="preserve"> </v>
          </cell>
          <cell r="H562" t="str">
            <v xml:space="preserve"> </v>
          </cell>
        </row>
        <row r="563">
          <cell r="A563" t="str">
            <v>300</v>
          </cell>
          <cell r="B563" t="str">
            <v>Servente</v>
          </cell>
          <cell r="C563" t="str">
            <v>h</v>
          </cell>
          <cell r="D563">
            <v>1.6</v>
          </cell>
          <cell r="E563">
            <v>8.318601000000001</v>
          </cell>
          <cell r="H563">
            <v>13.31</v>
          </cell>
        </row>
        <row r="564">
          <cell r="A564" t="str">
            <v>254</v>
          </cell>
          <cell r="B564" t="str">
            <v>Pedreiro</v>
          </cell>
          <cell r="C564" t="str">
            <v>h</v>
          </cell>
          <cell r="D564">
            <v>0.3</v>
          </cell>
          <cell r="E564">
            <v>12.305151</v>
          </cell>
          <cell r="F564" t="str">
            <v xml:space="preserve"> </v>
          </cell>
          <cell r="H564">
            <v>3.69</v>
          </cell>
        </row>
        <row r="565">
          <cell r="B565" t="str">
            <v>Total sem BDI</v>
          </cell>
          <cell r="F565">
            <v>30.369999999999997</v>
          </cell>
          <cell r="G565">
            <v>0.76</v>
          </cell>
          <cell r="H565">
            <v>17</v>
          </cell>
          <cell r="I565">
            <v>48.129999999999995</v>
          </cell>
        </row>
        <row r="566">
          <cell r="B566" t="str">
            <v>Total com BDI</v>
          </cell>
          <cell r="F566">
            <v>39.35</v>
          </cell>
          <cell r="G566">
            <v>0.98</v>
          </cell>
          <cell r="H566">
            <v>22.03</v>
          </cell>
          <cell r="I566">
            <v>62.36</v>
          </cell>
        </row>
        <row r="568">
          <cell r="A568" t="str">
            <v>19008</v>
          </cell>
          <cell r="B568" t="str">
            <v>Lastro de concreto simples fck 15MPa</v>
          </cell>
          <cell r="C568" t="str">
            <v>m3</v>
          </cell>
          <cell r="F568">
            <v>205.5</v>
          </cell>
          <cell r="G568">
            <v>3.14</v>
          </cell>
          <cell r="H568">
            <v>161.22999999999999</v>
          </cell>
          <cell r="I568">
            <v>369.86</v>
          </cell>
        </row>
        <row r="569">
          <cell r="A569" t="str">
            <v>028</v>
          </cell>
          <cell r="B569" t="str">
            <v>Betoneira 320 litros</v>
          </cell>
          <cell r="C569" t="str">
            <v>h</v>
          </cell>
          <cell r="D569">
            <v>0.30599999999999999</v>
          </cell>
          <cell r="E569">
            <v>7.91</v>
          </cell>
          <cell r="G569">
            <v>2.42</v>
          </cell>
        </row>
        <row r="570">
          <cell r="A570" t="str">
            <v>022</v>
          </cell>
          <cell r="B570" t="str">
            <v>Areia média</v>
          </cell>
          <cell r="C570" t="str">
            <v>m3</v>
          </cell>
          <cell r="D570">
            <v>0.67700000000000005</v>
          </cell>
          <cell r="E570">
            <v>51.3</v>
          </cell>
          <cell r="F570">
            <v>34.729999999999997</v>
          </cell>
        </row>
        <row r="571">
          <cell r="A571" t="str">
            <v>078</v>
          </cell>
          <cell r="B571" t="str">
            <v>Cimento</v>
          </cell>
          <cell r="C571" t="str">
            <v>kg</v>
          </cell>
          <cell r="D571">
            <v>220</v>
          </cell>
          <cell r="E571">
            <v>0.37</v>
          </cell>
          <cell r="F571">
            <v>81.400000000000006</v>
          </cell>
        </row>
        <row r="572">
          <cell r="A572" t="str">
            <v>037</v>
          </cell>
          <cell r="B572" t="str">
            <v>Brita 2</v>
          </cell>
          <cell r="C572" t="str">
            <v>m3</v>
          </cell>
          <cell r="D572">
            <v>0.878</v>
          </cell>
          <cell r="E572">
            <v>48.37</v>
          </cell>
          <cell r="F572">
            <v>42.47</v>
          </cell>
          <cell r="H572" t="str">
            <v xml:space="preserve"> </v>
          </cell>
        </row>
        <row r="573">
          <cell r="A573" t="str">
            <v>254</v>
          </cell>
          <cell r="B573" t="str">
            <v>Pedreiro</v>
          </cell>
          <cell r="C573" t="str">
            <v>h</v>
          </cell>
          <cell r="D573">
            <v>2</v>
          </cell>
          <cell r="E573">
            <v>12.305151</v>
          </cell>
          <cell r="H573">
            <v>24.61</v>
          </cell>
        </row>
        <row r="574">
          <cell r="A574" t="str">
            <v>300</v>
          </cell>
          <cell r="B574" t="str">
            <v>Servente</v>
          </cell>
          <cell r="C574" t="str">
            <v>h</v>
          </cell>
          <cell r="D574">
            <v>12</v>
          </cell>
          <cell r="E574">
            <v>8.318601000000001</v>
          </cell>
          <cell r="H574">
            <v>99.82</v>
          </cell>
        </row>
        <row r="575">
          <cell r="B575" t="str">
            <v>Total sem BDI</v>
          </cell>
          <cell r="F575">
            <v>158.6</v>
          </cell>
          <cell r="G575">
            <v>2.42</v>
          </cell>
          <cell r="H575">
            <v>124.42999999999999</v>
          </cell>
          <cell r="I575">
            <v>285.45</v>
          </cell>
        </row>
        <row r="576">
          <cell r="B576" t="str">
            <v>Total com BDI</v>
          </cell>
          <cell r="F576">
            <v>205.5</v>
          </cell>
          <cell r="G576">
            <v>3.14</v>
          </cell>
          <cell r="H576">
            <v>161.22999999999999</v>
          </cell>
          <cell r="I576">
            <v>369.86</v>
          </cell>
        </row>
        <row r="578">
          <cell r="A578" t="str">
            <v>19059</v>
          </cell>
          <cell r="B578" t="str">
            <v>Envelopamento em concreto simples fck18MPa</v>
          </cell>
          <cell r="C578" t="str">
            <v>m3</v>
          </cell>
          <cell r="F578">
            <v>304.91000000000003</v>
          </cell>
          <cell r="G578">
            <v>3.14</v>
          </cell>
          <cell r="H578">
            <v>211.86</v>
          </cell>
          <cell r="I578">
            <v>519.91</v>
          </cell>
        </row>
        <row r="579">
          <cell r="A579" t="str">
            <v>028</v>
          </cell>
          <cell r="B579" t="str">
            <v>Betoneira 320 litros</v>
          </cell>
          <cell r="C579" t="str">
            <v>h</v>
          </cell>
          <cell r="D579">
            <v>0.30599999999999999</v>
          </cell>
          <cell r="E579">
            <v>7.91</v>
          </cell>
          <cell r="G579">
            <v>2.42</v>
          </cell>
        </row>
        <row r="580">
          <cell r="A580" t="str">
            <v>022</v>
          </cell>
          <cell r="B580" t="str">
            <v>Areia média</v>
          </cell>
          <cell r="C580" t="str">
            <v>m3</v>
          </cell>
          <cell r="D580">
            <v>0.878</v>
          </cell>
          <cell r="E580">
            <v>51.3</v>
          </cell>
          <cell r="F580">
            <v>45.04</v>
          </cell>
        </row>
        <row r="581">
          <cell r="A581" t="str">
            <v>078</v>
          </cell>
          <cell r="B581" t="str">
            <v>Cimento</v>
          </cell>
          <cell r="C581" t="str">
            <v>kg</v>
          </cell>
          <cell r="D581">
            <v>305</v>
          </cell>
          <cell r="E581">
            <v>0.37</v>
          </cell>
          <cell r="F581">
            <v>112.85</v>
          </cell>
        </row>
        <row r="582">
          <cell r="A582" t="str">
            <v>036</v>
          </cell>
          <cell r="B582" t="str">
            <v>Brita 1</v>
          </cell>
          <cell r="C582" t="str">
            <v>m3</v>
          </cell>
          <cell r="D582">
            <v>0.83599999999999997</v>
          </cell>
          <cell r="E582">
            <v>51.14</v>
          </cell>
          <cell r="F582">
            <v>42.75</v>
          </cell>
          <cell r="H582" t="str">
            <v xml:space="preserve"> </v>
          </cell>
        </row>
        <row r="583">
          <cell r="A583" t="str">
            <v>222</v>
          </cell>
          <cell r="B583" t="str">
            <v>Madeira para caixaria    reapr. 3x</v>
          </cell>
          <cell r="C583" t="str">
            <v>dz</v>
          </cell>
          <cell r="D583">
            <v>0.5</v>
          </cell>
          <cell r="E583">
            <v>54</v>
          </cell>
          <cell r="F583">
            <v>27</v>
          </cell>
        </row>
        <row r="584">
          <cell r="A584" t="str">
            <v>275</v>
          </cell>
          <cell r="B584" t="str">
            <v>Prego 17x27</v>
          </cell>
          <cell r="C584" t="str">
            <v>kg</v>
          </cell>
          <cell r="D584">
            <v>1.2</v>
          </cell>
          <cell r="E584">
            <v>6.4</v>
          </cell>
          <cell r="F584">
            <v>7.68</v>
          </cell>
        </row>
        <row r="585">
          <cell r="A585" t="str">
            <v>070</v>
          </cell>
          <cell r="B585" t="str">
            <v>Carpinteiro</v>
          </cell>
          <cell r="C585" t="str">
            <v>h</v>
          </cell>
          <cell r="D585">
            <v>2.5</v>
          </cell>
          <cell r="E585">
            <v>12.305151</v>
          </cell>
          <cell r="H585">
            <v>30.76</v>
          </cell>
        </row>
        <row r="586">
          <cell r="A586" t="str">
            <v>254</v>
          </cell>
          <cell r="B586" t="str">
            <v>Pedreiro</v>
          </cell>
          <cell r="C586" t="str">
            <v>h</v>
          </cell>
          <cell r="D586">
            <v>2</v>
          </cell>
          <cell r="E586">
            <v>12.305151</v>
          </cell>
          <cell r="H586">
            <v>24.61</v>
          </cell>
        </row>
        <row r="587">
          <cell r="A587" t="str">
            <v>300</v>
          </cell>
          <cell r="B587" t="str">
            <v>Servente</v>
          </cell>
          <cell r="C587" t="str">
            <v>h</v>
          </cell>
          <cell r="D587">
            <v>13</v>
          </cell>
          <cell r="E587">
            <v>8.318601000000001</v>
          </cell>
          <cell r="H587">
            <v>108.14</v>
          </cell>
        </row>
        <row r="588">
          <cell r="B588" t="str">
            <v>Total sem BDI</v>
          </cell>
          <cell r="F588">
            <v>235.32</v>
          </cell>
          <cell r="G588">
            <v>2.42</v>
          </cell>
          <cell r="H588">
            <v>163.51</v>
          </cell>
          <cell r="I588">
            <v>401.25</v>
          </cell>
        </row>
        <row r="589">
          <cell r="B589" t="str">
            <v>Total com BDI</v>
          </cell>
          <cell r="F589">
            <v>304.91000000000003</v>
          </cell>
          <cell r="G589">
            <v>3.14</v>
          </cell>
          <cell r="H589">
            <v>211.86</v>
          </cell>
          <cell r="I589">
            <v>519.91</v>
          </cell>
        </row>
        <row r="591">
          <cell r="A591" t="str">
            <v>19060</v>
          </cell>
          <cell r="B591" t="str">
            <v>Envelopamento em concreto armado fck 18MPa</v>
          </cell>
          <cell r="C591" t="str">
            <v>m3</v>
          </cell>
          <cell r="F591">
            <v>487.35</v>
          </cell>
          <cell r="G591">
            <v>3.14</v>
          </cell>
          <cell r="H591">
            <v>271.69</v>
          </cell>
          <cell r="I591">
            <v>762.17</v>
          </cell>
        </row>
        <row r="592">
          <cell r="A592" t="str">
            <v>028</v>
          </cell>
          <cell r="B592" t="str">
            <v>Betoneira 320 litros</v>
          </cell>
          <cell r="C592" t="str">
            <v>h</v>
          </cell>
          <cell r="D592">
            <v>0.30599999999999999</v>
          </cell>
          <cell r="E592">
            <v>7.91</v>
          </cell>
          <cell r="G592">
            <v>2.42</v>
          </cell>
        </row>
        <row r="593">
          <cell r="A593" t="str">
            <v>022</v>
          </cell>
          <cell r="B593" t="str">
            <v>Areia média</v>
          </cell>
          <cell r="C593" t="str">
            <v>m3</v>
          </cell>
          <cell r="D593">
            <v>0.878</v>
          </cell>
          <cell r="E593">
            <v>51.3</v>
          </cell>
          <cell r="F593">
            <v>45.04</v>
          </cell>
        </row>
        <row r="594">
          <cell r="A594" t="str">
            <v>078</v>
          </cell>
          <cell r="B594" t="str">
            <v>Cimento</v>
          </cell>
          <cell r="C594" t="str">
            <v>kg</v>
          </cell>
          <cell r="D594">
            <v>305</v>
          </cell>
          <cell r="E594">
            <v>0.37</v>
          </cell>
          <cell r="F594">
            <v>112.85</v>
          </cell>
        </row>
        <row r="595">
          <cell r="A595" t="str">
            <v>036</v>
          </cell>
          <cell r="B595" t="str">
            <v>Brita 1</v>
          </cell>
          <cell r="C595" t="str">
            <v>m3</v>
          </cell>
          <cell r="D595">
            <v>0.83599999999999997</v>
          </cell>
          <cell r="E595">
            <v>51.14</v>
          </cell>
          <cell r="F595">
            <v>42.75</v>
          </cell>
        </row>
        <row r="596">
          <cell r="A596" t="str">
            <v>222</v>
          </cell>
          <cell r="B596" t="str">
            <v>Madeira para caixaria    reapr. 3x</v>
          </cell>
          <cell r="C596" t="str">
            <v>dz</v>
          </cell>
          <cell r="D596">
            <v>0.5</v>
          </cell>
          <cell r="E596">
            <v>54</v>
          </cell>
          <cell r="F596">
            <v>27</v>
          </cell>
        </row>
        <row r="597">
          <cell r="A597" t="str">
            <v>275</v>
          </cell>
          <cell r="B597" t="str">
            <v>Prego 17x27</v>
          </cell>
          <cell r="C597" t="str">
            <v>kg</v>
          </cell>
          <cell r="D597">
            <v>1.2</v>
          </cell>
          <cell r="E597">
            <v>6.4</v>
          </cell>
          <cell r="F597">
            <v>7.68</v>
          </cell>
        </row>
        <row r="598">
          <cell r="A598" t="str">
            <v>004</v>
          </cell>
          <cell r="B598" t="str">
            <v>Aço CA-50 1/4    0,250kg/m</v>
          </cell>
          <cell r="C598" t="str">
            <v>kg</v>
          </cell>
          <cell r="D598">
            <v>30</v>
          </cell>
          <cell r="E598">
            <v>4.68</v>
          </cell>
          <cell r="F598">
            <v>140.4</v>
          </cell>
        </row>
        <row r="599">
          <cell r="A599" t="str">
            <v>020</v>
          </cell>
          <cell r="B599" t="str">
            <v>Arame recozido 18</v>
          </cell>
          <cell r="C599" t="str">
            <v>kg</v>
          </cell>
          <cell r="D599">
            <v>0.08</v>
          </cell>
          <cell r="E599">
            <v>5</v>
          </cell>
          <cell r="F599">
            <v>0.4</v>
          </cell>
        </row>
        <row r="600">
          <cell r="A600" t="str">
            <v>147</v>
          </cell>
          <cell r="B600" t="str">
            <v>Ferreiro</v>
          </cell>
          <cell r="C600" t="str">
            <v>h</v>
          </cell>
          <cell r="D600">
            <v>2.4</v>
          </cell>
          <cell r="E600">
            <v>12.305151</v>
          </cell>
          <cell r="H600">
            <v>29.53</v>
          </cell>
        </row>
        <row r="601">
          <cell r="A601" t="str">
            <v>070</v>
          </cell>
          <cell r="B601" t="str">
            <v>Carpinteiro</v>
          </cell>
          <cell r="C601" t="str">
            <v>h</v>
          </cell>
          <cell r="D601">
            <v>2.5</v>
          </cell>
          <cell r="E601">
            <v>12.305151</v>
          </cell>
          <cell r="H601">
            <v>30.76</v>
          </cell>
        </row>
        <row r="602">
          <cell r="A602" t="str">
            <v>254</v>
          </cell>
          <cell r="B602" t="str">
            <v>Pedreiro</v>
          </cell>
          <cell r="C602" t="str">
            <v>h</v>
          </cell>
          <cell r="D602">
            <v>2</v>
          </cell>
          <cell r="E602">
            <v>12.305151</v>
          </cell>
          <cell r="H602">
            <v>24.61</v>
          </cell>
        </row>
        <row r="603">
          <cell r="A603" t="str">
            <v>300</v>
          </cell>
          <cell r="B603" t="str">
            <v>Servente</v>
          </cell>
          <cell r="C603" t="str">
            <v>h</v>
          </cell>
          <cell r="D603">
            <v>15</v>
          </cell>
          <cell r="E603">
            <v>8.318601000000001</v>
          </cell>
          <cell r="H603">
            <v>124.78</v>
          </cell>
        </row>
        <row r="604">
          <cell r="B604" t="str">
            <v>Total sem BDI</v>
          </cell>
          <cell r="F604">
            <v>376.12</v>
          </cell>
          <cell r="G604">
            <v>2.42</v>
          </cell>
          <cell r="H604">
            <v>209.68</v>
          </cell>
          <cell r="I604">
            <v>588.22</v>
          </cell>
        </row>
        <row r="605">
          <cell r="B605" t="str">
            <v>Total com BDI</v>
          </cell>
          <cell r="F605">
            <v>487.35</v>
          </cell>
          <cell r="G605">
            <v>3.14</v>
          </cell>
          <cell r="H605">
            <v>271.69</v>
          </cell>
          <cell r="I605">
            <v>762.17</v>
          </cell>
        </row>
        <row r="607">
          <cell r="A607" t="str">
            <v>19117</v>
          </cell>
          <cell r="B607" t="str">
            <v>Calha de concreto C-2 300mm</v>
          </cell>
          <cell r="C607" t="str">
            <v>m</v>
          </cell>
          <cell r="F607">
            <v>13.07</v>
          </cell>
          <cell r="G607">
            <v>0</v>
          </cell>
          <cell r="H607">
            <v>5.64</v>
          </cell>
          <cell r="I607">
            <v>18.71</v>
          </cell>
        </row>
        <row r="608">
          <cell r="A608" t="str">
            <v>1180</v>
          </cell>
          <cell r="B608" t="str">
            <v>Calha de concreto C-2 300mm</v>
          </cell>
          <cell r="C608" t="str">
            <v>m</v>
          </cell>
          <cell r="D608">
            <v>1.02</v>
          </cell>
          <cell r="E608">
            <v>9.5</v>
          </cell>
          <cell r="F608">
            <v>9.69</v>
          </cell>
          <cell r="H608" t="str">
            <v xml:space="preserve"> </v>
          </cell>
        </row>
        <row r="609">
          <cell r="A609" t="str">
            <v>078</v>
          </cell>
          <cell r="B609" t="str">
            <v>Cimento</v>
          </cell>
          <cell r="C609" t="str">
            <v>kg</v>
          </cell>
          <cell r="D609">
            <v>0.24299999999999999</v>
          </cell>
          <cell r="E609">
            <v>0.37</v>
          </cell>
          <cell r="F609">
            <v>0.09</v>
          </cell>
          <cell r="H609" t="str">
            <v xml:space="preserve"> </v>
          </cell>
        </row>
        <row r="610">
          <cell r="A610" t="str">
            <v>022</v>
          </cell>
          <cell r="B610" t="str">
            <v>Areia média</v>
          </cell>
          <cell r="C610" t="str">
            <v>m3</v>
          </cell>
          <cell r="D610">
            <v>6.0000000000000001E-3</v>
          </cell>
          <cell r="E610">
            <v>51.3</v>
          </cell>
          <cell r="F610">
            <v>0.31</v>
          </cell>
        </row>
        <row r="611">
          <cell r="A611" t="str">
            <v>300</v>
          </cell>
          <cell r="B611" t="str">
            <v>Servente</v>
          </cell>
          <cell r="C611" t="str">
            <v>h</v>
          </cell>
          <cell r="D611">
            <v>0.3</v>
          </cell>
          <cell r="E611">
            <v>8.318601000000001</v>
          </cell>
          <cell r="H611">
            <v>2.5</v>
          </cell>
        </row>
        <row r="612">
          <cell r="A612" t="str">
            <v>254</v>
          </cell>
          <cell r="B612" t="str">
            <v>Pedreiro</v>
          </cell>
          <cell r="C612" t="str">
            <v>h</v>
          </cell>
          <cell r="D612">
            <v>0.15</v>
          </cell>
          <cell r="E612">
            <v>12.305151</v>
          </cell>
          <cell r="H612">
            <v>1.85</v>
          </cell>
        </row>
        <row r="613">
          <cell r="B613" t="str">
            <v>Total sem BDI</v>
          </cell>
          <cell r="F613">
            <v>10.09</v>
          </cell>
          <cell r="G613">
            <v>0</v>
          </cell>
          <cell r="H613">
            <v>4.3499999999999996</v>
          </cell>
          <cell r="I613">
            <v>14.44</v>
          </cell>
        </row>
        <row r="614">
          <cell r="B614" t="str">
            <v>Total com BDI</v>
          </cell>
          <cell r="F614">
            <v>13.07</v>
          </cell>
          <cell r="G614">
            <v>0</v>
          </cell>
          <cell r="H614">
            <v>5.64</v>
          </cell>
          <cell r="I614">
            <v>18.71</v>
          </cell>
        </row>
        <row r="617">
          <cell r="A617" t="str">
            <v>19009</v>
          </cell>
          <cell r="B617" t="str">
            <v>Calha de concreto C-2 400mm</v>
          </cell>
          <cell r="C617" t="str">
            <v>m</v>
          </cell>
          <cell r="F617">
            <v>18.02</v>
          </cell>
          <cell r="G617">
            <v>0</v>
          </cell>
          <cell r="H617">
            <v>7.5</v>
          </cell>
          <cell r="I617">
            <v>25.53</v>
          </cell>
        </row>
        <row r="618">
          <cell r="A618" t="str">
            <v>449</v>
          </cell>
          <cell r="B618" t="str">
            <v>Calha de concreto C-2 400mm</v>
          </cell>
          <cell r="C618" t="str">
            <v>m</v>
          </cell>
          <cell r="D618">
            <v>1.02</v>
          </cell>
          <cell r="E618">
            <v>13.4</v>
          </cell>
          <cell r="F618">
            <v>13.67</v>
          </cell>
          <cell r="H618" t="str">
            <v xml:space="preserve"> </v>
          </cell>
        </row>
        <row r="619">
          <cell r="A619" t="str">
            <v>078</v>
          </cell>
          <cell r="B619" t="str">
            <v>Cimento</v>
          </cell>
          <cell r="C619" t="str">
            <v>kg</v>
          </cell>
          <cell r="D619">
            <v>0.48599999999999999</v>
          </cell>
          <cell r="E619">
            <v>0.37</v>
          </cell>
          <cell r="F619">
            <v>0.18</v>
          </cell>
          <cell r="H619" t="str">
            <v xml:space="preserve"> </v>
          </cell>
        </row>
        <row r="620">
          <cell r="A620" t="str">
            <v>022</v>
          </cell>
          <cell r="B620" t="str">
            <v>Areia média</v>
          </cell>
          <cell r="C620" t="str">
            <v>m3</v>
          </cell>
          <cell r="D620">
            <v>1.1999999999999999E-3</v>
          </cell>
          <cell r="E620">
            <v>51.3</v>
          </cell>
          <cell r="F620">
            <v>0.06</v>
          </cell>
        </row>
        <row r="621">
          <cell r="A621" t="str">
            <v>300</v>
          </cell>
          <cell r="B621" t="str">
            <v>Servente</v>
          </cell>
          <cell r="C621" t="str">
            <v>h</v>
          </cell>
          <cell r="D621">
            <v>0.4</v>
          </cell>
          <cell r="E621">
            <v>8.318601000000001</v>
          </cell>
          <cell r="H621">
            <v>3.33</v>
          </cell>
        </row>
        <row r="622">
          <cell r="A622" t="str">
            <v>254</v>
          </cell>
          <cell r="B622" t="str">
            <v>Pedreiro</v>
          </cell>
          <cell r="C622" t="str">
            <v>h</v>
          </cell>
          <cell r="D622">
            <v>0.2</v>
          </cell>
          <cell r="E622">
            <v>12.305151</v>
          </cell>
          <cell r="H622">
            <v>2.46</v>
          </cell>
        </row>
        <row r="623">
          <cell r="B623" t="str">
            <v>Total sem BDI</v>
          </cell>
          <cell r="F623">
            <v>13.91</v>
          </cell>
          <cell r="G623">
            <v>0</v>
          </cell>
          <cell r="H623">
            <v>5.79</v>
          </cell>
          <cell r="I623">
            <v>19.7</v>
          </cell>
        </row>
        <row r="624">
          <cell r="B624" t="str">
            <v>Total com BDI</v>
          </cell>
          <cell r="F624">
            <v>18.02</v>
          </cell>
          <cell r="G624">
            <v>0</v>
          </cell>
          <cell r="H624">
            <v>7.5</v>
          </cell>
          <cell r="I624">
            <v>25.53</v>
          </cell>
        </row>
        <row r="626">
          <cell r="A626" t="str">
            <v>19118</v>
          </cell>
          <cell r="B626" t="str">
            <v>Calha de concreto C-2 500mm</v>
          </cell>
          <cell r="C626" t="str">
            <v>m</v>
          </cell>
          <cell r="F626">
            <v>0.47</v>
          </cell>
          <cell r="G626">
            <v>0</v>
          </cell>
          <cell r="H626">
            <v>9.3800000000000008</v>
          </cell>
          <cell r="I626">
            <v>9.85</v>
          </cell>
        </row>
        <row r="627">
          <cell r="A627" t="str">
            <v>1241</v>
          </cell>
          <cell r="B627" t="str">
            <v>Calha de concreto C-2 500mm</v>
          </cell>
          <cell r="C627" t="str">
            <v>m</v>
          </cell>
          <cell r="D627">
            <v>1.02</v>
          </cell>
          <cell r="E627">
            <v>0</v>
          </cell>
          <cell r="F627">
            <v>0</v>
          </cell>
          <cell r="H627" t="str">
            <v xml:space="preserve"> </v>
          </cell>
        </row>
        <row r="628">
          <cell r="A628" t="str">
            <v>078</v>
          </cell>
          <cell r="B628" t="str">
            <v>Cimento</v>
          </cell>
          <cell r="C628" t="str">
            <v>kg</v>
          </cell>
          <cell r="D628">
            <v>0.72899999999999998</v>
          </cell>
          <cell r="E628">
            <v>0.37</v>
          </cell>
          <cell r="F628">
            <v>0.27</v>
          </cell>
          <cell r="H628" t="str">
            <v xml:space="preserve"> </v>
          </cell>
        </row>
        <row r="629">
          <cell r="A629" t="str">
            <v>022</v>
          </cell>
          <cell r="B629" t="str">
            <v>Areia média</v>
          </cell>
          <cell r="C629" t="str">
            <v>m3</v>
          </cell>
          <cell r="D629">
            <v>1.8E-3</v>
          </cell>
          <cell r="E629">
            <v>51.3</v>
          </cell>
          <cell r="F629">
            <v>0.09</v>
          </cell>
        </row>
        <row r="630">
          <cell r="A630" t="str">
            <v>300</v>
          </cell>
          <cell r="B630" t="str">
            <v>Servente</v>
          </cell>
          <cell r="C630" t="str">
            <v>h</v>
          </cell>
          <cell r="D630">
            <v>0.5</v>
          </cell>
          <cell r="E630">
            <v>8.318601000000001</v>
          </cell>
          <cell r="H630">
            <v>4.16</v>
          </cell>
        </row>
        <row r="631">
          <cell r="A631" t="str">
            <v>254</v>
          </cell>
          <cell r="B631" t="str">
            <v>Pedreiro</v>
          </cell>
          <cell r="C631" t="str">
            <v>h</v>
          </cell>
          <cell r="D631">
            <v>0.25</v>
          </cell>
          <cell r="E631">
            <v>12.305151</v>
          </cell>
          <cell r="H631">
            <v>3.08</v>
          </cell>
        </row>
        <row r="632">
          <cell r="B632" t="str">
            <v>Total sem BDI</v>
          </cell>
          <cell r="F632">
            <v>0.36</v>
          </cell>
          <cell r="G632">
            <v>0</v>
          </cell>
          <cell r="H632">
            <v>7.24</v>
          </cell>
          <cell r="I632">
            <v>7.6000000000000005</v>
          </cell>
        </row>
        <row r="633">
          <cell r="B633" t="str">
            <v>Total com BDI</v>
          </cell>
          <cell r="F633">
            <v>0.47</v>
          </cell>
          <cell r="G633">
            <v>0</v>
          </cell>
          <cell r="H633">
            <v>9.3800000000000008</v>
          </cell>
          <cell r="I633">
            <v>9.85</v>
          </cell>
        </row>
        <row r="635">
          <cell r="A635" t="str">
            <v>19095</v>
          </cell>
          <cell r="B635" t="str">
            <v>Calha de concreto C-2 600mm Sem fornecimento de material</v>
          </cell>
          <cell r="C635" t="str">
            <v>m</v>
          </cell>
          <cell r="F635">
            <v>0.63</v>
          </cell>
          <cell r="G635">
            <v>0</v>
          </cell>
          <cell r="H635">
            <v>13.13</v>
          </cell>
          <cell r="I635">
            <v>13.76</v>
          </cell>
        </row>
        <row r="636">
          <cell r="A636" t="str">
            <v>078</v>
          </cell>
          <cell r="B636" t="str">
            <v>Cimento</v>
          </cell>
          <cell r="C636" t="str">
            <v>kg</v>
          </cell>
          <cell r="D636">
            <v>0.97199999999999998</v>
          </cell>
          <cell r="E636">
            <v>0.37</v>
          </cell>
          <cell r="F636">
            <v>0.36</v>
          </cell>
        </row>
        <row r="637">
          <cell r="A637" t="str">
            <v>022</v>
          </cell>
          <cell r="B637" t="str">
            <v>Areia média</v>
          </cell>
          <cell r="C637" t="str">
            <v>m3</v>
          </cell>
          <cell r="D637">
            <v>2.5000000000000001E-3</v>
          </cell>
          <cell r="E637">
            <v>51.3</v>
          </cell>
          <cell r="F637">
            <v>0.13</v>
          </cell>
        </row>
        <row r="638">
          <cell r="A638" t="str">
            <v>300</v>
          </cell>
          <cell r="B638" t="str">
            <v>Servente</v>
          </cell>
          <cell r="C638" t="str">
            <v>h</v>
          </cell>
          <cell r="D638">
            <v>0.7</v>
          </cell>
          <cell r="E638">
            <v>8.318601000000001</v>
          </cell>
          <cell r="H638">
            <v>5.82</v>
          </cell>
        </row>
        <row r="639">
          <cell r="A639" t="str">
            <v>254</v>
          </cell>
          <cell r="B639" t="str">
            <v>Pedreiro</v>
          </cell>
          <cell r="C639" t="str">
            <v>h</v>
          </cell>
          <cell r="D639">
            <v>0.35</v>
          </cell>
          <cell r="E639">
            <v>12.305151</v>
          </cell>
          <cell r="H639">
            <v>4.3099999999999996</v>
          </cell>
        </row>
        <row r="640">
          <cell r="B640" t="str">
            <v>Total sem BDI</v>
          </cell>
          <cell r="F640">
            <v>0.49</v>
          </cell>
          <cell r="G640">
            <v>0</v>
          </cell>
          <cell r="H640">
            <v>10.129999999999999</v>
          </cell>
          <cell r="I640">
            <v>10.62</v>
          </cell>
        </row>
        <row r="641">
          <cell r="B641" t="str">
            <v>Total com BDI</v>
          </cell>
          <cell r="F641">
            <v>0.63</v>
          </cell>
          <cell r="G641">
            <v>0</v>
          </cell>
          <cell r="H641">
            <v>13.13</v>
          </cell>
          <cell r="I641">
            <v>13.76</v>
          </cell>
        </row>
        <row r="643">
          <cell r="A643" t="str">
            <v>19098</v>
          </cell>
          <cell r="B643" t="str">
            <v xml:space="preserve">Calha de concreto C-2 600mm </v>
          </cell>
          <cell r="C643" t="str">
            <v>m</v>
          </cell>
          <cell r="F643">
            <v>35.4</v>
          </cell>
          <cell r="G643">
            <v>0</v>
          </cell>
          <cell r="H643">
            <v>13.13</v>
          </cell>
          <cell r="I643">
            <v>48.52</v>
          </cell>
        </row>
        <row r="644">
          <cell r="A644" t="str">
            <v>813</v>
          </cell>
          <cell r="B644" t="str">
            <v xml:space="preserve">Calha de concreto C-2 600mm </v>
          </cell>
          <cell r="C644" t="str">
            <v>m</v>
          </cell>
          <cell r="D644">
            <v>1.02</v>
          </cell>
          <cell r="E644">
            <v>26.3</v>
          </cell>
          <cell r="F644">
            <v>26.83</v>
          </cell>
        </row>
        <row r="645">
          <cell r="A645" t="str">
            <v>078</v>
          </cell>
          <cell r="B645" t="str">
            <v>Cimento</v>
          </cell>
          <cell r="C645" t="str">
            <v>kg</v>
          </cell>
          <cell r="D645">
            <v>0.97199999999999998</v>
          </cell>
          <cell r="E645">
            <v>0.37</v>
          </cell>
          <cell r="F645">
            <v>0.36</v>
          </cell>
          <cell r="H645" t="str">
            <v xml:space="preserve"> </v>
          </cell>
        </row>
        <row r="646">
          <cell r="A646" t="str">
            <v>022</v>
          </cell>
          <cell r="B646" t="str">
            <v>Areia média</v>
          </cell>
          <cell r="C646" t="str">
            <v>m3</v>
          </cell>
          <cell r="D646">
            <v>2.5000000000000001E-3</v>
          </cell>
          <cell r="E646">
            <v>51.3</v>
          </cell>
          <cell r="F646">
            <v>0.13</v>
          </cell>
        </row>
        <row r="647">
          <cell r="A647" t="str">
            <v>300</v>
          </cell>
          <cell r="B647" t="str">
            <v>Servente</v>
          </cell>
          <cell r="C647" t="str">
            <v>h</v>
          </cell>
          <cell r="D647">
            <v>0.7</v>
          </cell>
          <cell r="E647">
            <v>8.318601000000001</v>
          </cell>
          <cell r="H647">
            <v>5.82</v>
          </cell>
        </row>
        <row r="648">
          <cell r="A648" t="str">
            <v>254</v>
          </cell>
          <cell r="B648" t="str">
            <v>Pedreiro</v>
          </cell>
          <cell r="C648" t="str">
            <v>h</v>
          </cell>
          <cell r="D648">
            <v>0.35</v>
          </cell>
          <cell r="E648">
            <v>12.305151</v>
          </cell>
          <cell r="H648">
            <v>4.3099999999999996</v>
          </cell>
        </row>
        <row r="649">
          <cell r="B649" t="str">
            <v>Total sem BDI</v>
          </cell>
          <cell r="F649">
            <v>27.319999999999997</v>
          </cell>
          <cell r="G649">
            <v>0</v>
          </cell>
          <cell r="H649">
            <v>10.129999999999999</v>
          </cell>
          <cell r="I649">
            <v>37.449999999999996</v>
          </cell>
        </row>
        <row r="650">
          <cell r="B650" t="str">
            <v>Total com BDI</v>
          </cell>
          <cell r="F650">
            <v>35.4</v>
          </cell>
          <cell r="G650">
            <v>0</v>
          </cell>
          <cell r="H650">
            <v>13.13</v>
          </cell>
          <cell r="I650">
            <v>48.52</v>
          </cell>
        </row>
        <row r="652">
          <cell r="A652" t="str">
            <v>19081</v>
          </cell>
          <cell r="B652" t="str">
            <v>Tubo concreto C-2 200mm</v>
          </cell>
          <cell r="C652" t="str">
            <v>m</v>
          </cell>
          <cell r="F652">
            <v>17.079999999999998</v>
          </cell>
          <cell r="G652">
            <v>0</v>
          </cell>
          <cell r="H652">
            <v>8.02</v>
          </cell>
          <cell r="I652">
            <v>25.1</v>
          </cell>
        </row>
        <row r="653">
          <cell r="A653" t="str">
            <v>702</v>
          </cell>
          <cell r="B653" t="str">
            <v>Tubo concreto C-2 200mm</v>
          </cell>
          <cell r="C653" t="str">
            <v>m</v>
          </cell>
          <cell r="D653">
            <v>1</v>
          </cell>
          <cell r="E653">
            <v>13</v>
          </cell>
          <cell r="F653">
            <v>13</v>
          </cell>
          <cell r="H653" t="str">
            <v xml:space="preserve"> </v>
          </cell>
        </row>
        <row r="654">
          <cell r="A654" t="str">
            <v>078</v>
          </cell>
          <cell r="B654" t="str">
            <v>Cimento</v>
          </cell>
          <cell r="C654" t="str">
            <v>kg</v>
          </cell>
          <cell r="D654">
            <v>0.35</v>
          </cell>
          <cell r="E654">
            <v>0.37</v>
          </cell>
          <cell r="F654">
            <v>0.13</v>
          </cell>
          <cell r="H654" t="str">
            <v xml:space="preserve"> </v>
          </cell>
        </row>
        <row r="655">
          <cell r="A655" t="str">
            <v>022</v>
          </cell>
          <cell r="B655" t="str">
            <v>Areia média</v>
          </cell>
          <cell r="C655" t="str">
            <v>m3</v>
          </cell>
          <cell r="D655">
            <v>1E-3</v>
          </cell>
          <cell r="E655">
            <v>51.3</v>
          </cell>
          <cell r="F655">
            <v>0.05</v>
          </cell>
        </row>
        <row r="656">
          <cell r="A656" t="str">
            <v>300</v>
          </cell>
          <cell r="B656" t="str">
            <v>Servente</v>
          </cell>
          <cell r="C656" t="str">
            <v>h</v>
          </cell>
          <cell r="D656">
            <v>0.3</v>
          </cell>
          <cell r="E656">
            <v>8.318601000000001</v>
          </cell>
          <cell r="H656">
            <v>2.5</v>
          </cell>
        </row>
        <row r="657">
          <cell r="A657" t="str">
            <v>254</v>
          </cell>
          <cell r="B657" t="str">
            <v>Pedreiro</v>
          </cell>
          <cell r="C657" t="str">
            <v>h</v>
          </cell>
          <cell r="D657">
            <v>0.3</v>
          </cell>
          <cell r="E657">
            <v>12.305151</v>
          </cell>
          <cell r="H657">
            <v>3.69</v>
          </cell>
        </row>
        <row r="658">
          <cell r="B658" t="str">
            <v>Total sem BDI</v>
          </cell>
          <cell r="F658">
            <v>13.180000000000001</v>
          </cell>
          <cell r="G658">
            <v>0</v>
          </cell>
          <cell r="H658">
            <v>6.1899999999999995</v>
          </cell>
          <cell r="I658">
            <v>19.37</v>
          </cell>
        </row>
        <row r="659">
          <cell r="B659" t="str">
            <v>Total com BDI</v>
          </cell>
          <cell r="F659">
            <v>17.079999999999998</v>
          </cell>
          <cell r="G659">
            <v>0</v>
          </cell>
          <cell r="H659">
            <v>8.02</v>
          </cell>
          <cell r="I659">
            <v>25.1</v>
          </cell>
        </row>
        <row r="661">
          <cell r="A661" t="str">
            <v>19091</v>
          </cell>
          <cell r="B661" t="str">
            <v>Tubo de concreto C-2   200mm incluindo escavação e reaterro</v>
          </cell>
          <cell r="C661" t="str">
            <v>m</v>
          </cell>
          <cell r="F661">
            <v>17.41</v>
          </cell>
          <cell r="G661">
            <v>0</v>
          </cell>
          <cell r="H661">
            <v>11.25</v>
          </cell>
          <cell r="I661">
            <v>28.66</v>
          </cell>
        </row>
        <row r="662">
          <cell r="A662" t="str">
            <v>702</v>
          </cell>
          <cell r="B662" t="str">
            <v>Tubo concreto C-2 200mm</v>
          </cell>
          <cell r="C662" t="str">
            <v>m</v>
          </cell>
          <cell r="D662">
            <v>1.02</v>
          </cell>
          <cell r="E662">
            <v>13</v>
          </cell>
          <cell r="F662">
            <v>13.26</v>
          </cell>
        </row>
        <row r="663">
          <cell r="A663" t="str">
            <v>078</v>
          </cell>
          <cell r="B663" t="str">
            <v>Cimento</v>
          </cell>
          <cell r="C663" t="str">
            <v>kg</v>
          </cell>
          <cell r="D663">
            <v>0.35</v>
          </cell>
          <cell r="E663">
            <v>0.37</v>
          </cell>
          <cell r="F663">
            <v>0.13</v>
          </cell>
        </row>
        <row r="664">
          <cell r="A664" t="str">
            <v>022</v>
          </cell>
          <cell r="B664" t="str">
            <v>Areia média</v>
          </cell>
          <cell r="C664" t="str">
            <v>m3</v>
          </cell>
          <cell r="D664">
            <v>1E-3</v>
          </cell>
          <cell r="E664">
            <v>51.3</v>
          </cell>
          <cell r="F664">
            <v>0.05</v>
          </cell>
        </row>
        <row r="665">
          <cell r="A665" t="str">
            <v>300</v>
          </cell>
          <cell r="B665" t="str">
            <v>Servente</v>
          </cell>
          <cell r="C665" t="str">
            <v>h</v>
          </cell>
          <cell r="D665">
            <v>0.6</v>
          </cell>
          <cell r="E665">
            <v>8.318601000000001</v>
          </cell>
          <cell r="H665">
            <v>4.99</v>
          </cell>
        </row>
        <row r="666">
          <cell r="A666" t="str">
            <v>254</v>
          </cell>
          <cell r="B666" t="str">
            <v>Pedreiro</v>
          </cell>
          <cell r="C666" t="str">
            <v>h</v>
          </cell>
          <cell r="D666">
            <v>0.3</v>
          </cell>
          <cell r="E666">
            <v>12.305151</v>
          </cell>
          <cell r="H666">
            <v>3.69</v>
          </cell>
        </row>
        <row r="667">
          <cell r="B667" t="str">
            <v>Total sem BDI</v>
          </cell>
          <cell r="F667">
            <v>13.440000000000001</v>
          </cell>
          <cell r="G667">
            <v>0</v>
          </cell>
          <cell r="H667">
            <v>8.68</v>
          </cell>
          <cell r="I667">
            <v>22.12</v>
          </cell>
        </row>
        <row r="668">
          <cell r="B668" t="str">
            <v>Total com BDI</v>
          </cell>
          <cell r="F668">
            <v>17.41</v>
          </cell>
          <cell r="G668">
            <v>0</v>
          </cell>
          <cell r="H668">
            <v>11.25</v>
          </cell>
          <cell r="I668">
            <v>28.66</v>
          </cell>
        </row>
        <row r="670">
          <cell r="A670" t="str">
            <v>19010</v>
          </cell>
          <cell r="B670" t="str">
            <v>Tubo concreto C-2 300mm</v>
          </cell>
          <cell r="C670" t="str">
            <v>m</v>
          </cell>
          <cell r="F670">
            <v>20.93</v>
          </cell>
          <cell r="G670">
            <v>0</v>
          </cell>
          <cell r="H670">
            <v>11.25</v>
          </cell>
          <cell r="I670">
            <v>32.17</v>
          </cell>
        </row>
        <row r="671">
          <cell r="A671" t="str">
            <v>351</v>
          </cell>
          <cell r="B671" t="str">
            <v>Tubo concreto C-2 300mm</v>
          </cell>
          <cell r="C671" t="str">
            <v>m</v>
          </cell>
          <cell r="D671">
            <v>1.02</v>
          </cell>
          <cell r="E671">
            <v>15.6</v>
          </cell>
          <cell r="F671">
            <v>15.91</v>
          </cell>
          <cell r="H671" t="str">
            <v xml:space="preserve"> </v>
          </cell>
        </row>
        <row r="672">
          <cell r="A672" t="str">
            <v>078</v>
          </cell>
          <cell r="B672" t="str">
            <v>Cimento</v>
          </cell>
          <cell r="C672" t="str">
            <v>kg</v>
          </cell>
          <cell r="D672">
            <v>0.48599999999999999</v>
          </cell>
          <cell r="E672">
            <v>0.37</v>
          </cell>
          <cell r="F672">
            <v>0.18</v>
          </cell>
          <cell r="H672" t="str">
            <v xml:space="preserve"> </v>
          </cell>
        </row>
        <row r="673">
          <cell r="A673" t="str">
            <v>022</v>
          </cell>
          <cell r="B673" t="str">
            <v>Areia média</v>
          </cell>
          <cell r="C673" t="str">
            <v>m3</v>
          </cell>
          <cell r="D673">
            <v>1.1999999999999999E-3</v>
          </cell>
          <cell r="E673">
            <v>51.3</v>
          </cell>
          <cell r="F673">
            <v>0.06</v>
          </cell>
        </row>
        <row r="674">
          <cell r="A674" t="str">
            <v>300</v>
          </cell>
          <cell r="B674" t="str">
            <v>Servente</v>
          </cell>
          <cell r="C674" t="str">
            <v>h</v>
          </cell>
          <cell r="D674">
            <v>0.6</v>
          </cell>
          <cell r="E674">
            <v>8.318601000000001</v>
          </cell>
          <cell r="H674">
            <v>4.99</v>
          </cell>
        </row>
        <row r="675">
          <cell r="A675" t="str">
            <v>254</v>
          </cell>
          <cell r="B675" t="str">
            <v>Pedreiro</v>
          </cell>
          <cell r="C675" t="str">
            <v>h</v>
          </cell>
          <cell r="D675">
            <v>0.3</v>
          </cell>
          <cell r="E675">
            <v>12.305151</v>
          </cell>
          <cell r="H675">
            <v>3.69</v>
          </cell>
        </row>
        <row r="676">
          <cell r="B676" t="str">
            <v>Total sem BDI</v>
          </cell>
          <cell r="F676">
            <v>16.149999999999999</v>
          </cell>
          <cell r="G676">
            <v>0</v>
          </cell>
          <cell r="H676">
            <v>8.68</v>
          </cell>
          <cell r="I676">
            <v>24.83</v>
          </cell>
        </row>
        <row r="677">
          <cell r="B677" t="str">
            <v>Total com BDI</v>
          </cell>
          <cell r="F677">
            <v>20.93</v>
          </cell>
          <cell r="G677">
            <v>0</v>
          </cell>
          <cell r="H677">
            <v>11.25</v>
          </cell>
          <cell r="I677">
            <v>32.17</v>
          </cell>
        </row>
        <row r="679">
          <cell r="A679" t="str">
            <v>19083</v>
          </cell>
          <cell r="B679" t="str">
            <v>Tubo concreto C-2 300mm revestido com geotextil não tecido 150</v>
          </cell>
          <cell r="C679" t="str">
            <v>m</v>
          </cell>
          <cell r="F679">
            <v>27.53</v>
          </cell>
          <cell r="G679">
            <v>0</v>
          </cell>
          <cell r="H679">
            <v>13.13</v>
          </cell>
          <cell r="I679">
            <v>40.659999999999997</v>
          </cell>
        </row>
        <row r="680">
          <cell r="A680" t="str">
            <v>351</v>
          </cell>
          <cell r="B680" t="str">
            <v>Tubo concreto C-2 300mm</v>
          </cell>
          <cell r="C680" t="str">
            <v>m</v>
          </cell>
          <cell r="D680">
            <v>1.02</v>
          </cell>
          <cell r="E680">
            <v>15.6</v>
          </cell>
          <cell r="F680">
            <v>15.91</v>
          </cell>
          <cell r="H680" t="str">
            <v xml:space="preserve"> </v>
          </cell>
        </row>
        <row r="681">
          <cell r="A681" t="str">
            <v>452</v>
          </cell>
          <cell r="B681" t="str">
            <v xml:space="preserve">Geotextil não tecido 150 </v>
          </cell>
          <cell r="C681" t="str">
            <v>m2</v>
          </cell>
          <cell r="D681">
            <v>1.7</v>
          </cell>
          <cell r="E681">
            <v>3</v>
          </cell>
          <cell r="F681">
            <v>5.0999999999999996</v>
          </cell>
        </row>
        <row r="682">
          <cell r="A682" t="str">
            <v>078</v>
          </cell>
          <cell r="B682" t="str">
            <v>Cimento</v>
          </cell>
          <cell r="C682" t="str">
            <v>kg</v>
          </cell>
          <cell r="D682">
            <v>0.48599999999999999</v>
          </cell>
          <cell r="E682">
            <v>0.37</v>
          </cell>
          <cell r="F682">
            <v>0.18</v>
          </cell>
          <cell r="H682" t="str">
            <v xml:space="preserve"> </v>
          </cell>
        </row>
        <row r="683">
          <cell r="A683" t="str">
            <v>022</v>
          </cell>
          <cell r="B683" t="str">
            <v>Areia média</v>
          </cell>
          <cell r="C683" t="str">
            <v>m3</v>
          </cell>
          <cell r="D683">
            <v>1.1999999999999999E-3</v>
          </cell>
          <cell r="E683">
            <v>51.3</v>
          </cell>
          <cell r="F683">
            <v>0.06</v>
          </cell>
        </row>
        <row r="684">
          <cell r="A684" t="str">
            <v>300</v>
          </cell>
          <cell r="B684" t="str">
            <v>Servente</v>
          </cell>
          <cell r="C684" t="str">
            <v>h</v>
          </cell>
          <cell r="D684">
            <v>0.7</v>
          </cell>
          <cell r="E684">
            <v>8.318601000000001</v>
          </cell>
          <cell r="H684">
            <v>5.82</v>
          </cell>
        </row>
        <row r="685">
          <cell r="A685" t="str">
            <v>254</v>
          </cell>
          <cell r="B685" t="str">
            <v>Pedreiro</v>
          </cell>
          <cell r="C685" t="str">
            <v>h</v>
          </cell>
          <cell r="D685">
            <v>0.35</v>
          </cell>
          <cell r="E685">
            <v>12.305151</v>
          </cell>
          <cell r="H685">
            <v>4.3099999999999996</v>
          </cell>
        </row>
        <row r="686">
          <cell r="B686" t="str">
            <v>Total sem BDI</v>
          </cell>
          <cell r="F686">
            <v>21.249999999999996</v>
          </cell>
          <cell r="G686">
            <v>0</v>
          </cell>
          <cell r="H686">
            <v>10.129999999999999</v>
          </cell>
          <cell r="I686">
            <v>31.379999999999995</v>
          </cell>
        </row>
        <row r="687">
          <cell r="B687" t="str">
            <v>Total com BDI</v>
          </cell>
          <cell r="F687">
            <v>27.53</v>
          </cell>
          <cell r="G687">
            <v>0</v>
          </cell>
          <cell r="H687">
            <v>13.13</v>
          </cell>
          <cell r="I687">
            <v>40.659999999999997</v>
          </cell>
        </row>
        <row r="689">
          <cell r="A689" t="str">
            <v>19011</v>
          </cell>
          <cell r="B689" t="str">
            <v>Tubo de concreto C-2 400mm</v>
          </cell>
          <cell r="C689" t="str">
            <v>m</v>
          </cell>
          <cell r="F689">
            <v>25.99</v>
          </cell>
          <cell r="G689">
            <v>0</v>
          </cell>
          <cell r="H689">
            <v>14.99</v>
          </cell>
          <cell r="I689">
            <v>40.98</v>
          </cell>
        </row>
        <row r="690">
          <cell r="A690" t="str">
            <v>352</v>
          </cell>
          <cell r="B690" t="str">
            <v>Tubo de concreto C-2 400mm</v>
          </cell>
          <cell r="C690" t="str">
            <v>m</v>
          </cell>
          <cell r="D690">
            <v>1.02</v>
          </cell>
          <cell r="E690">
            <v>19.2</v>
          </cell>
          <cell r="F690">
            <v>19.579999999999998</v>
          </cell>
          <cell r="H690" t="str">
            <v xml:space="preserve"> </v>
          </cell>
        </row>
        <row r="691">
          <cell r="A691" t="str">
            <v>078</v>
          </cell>
          <cell r="B691" t="str">
            <v>Cimento</v>
          </cell>
          <cell r="C691" t="str">
            <v>m</v>
          </cell>
          <cell r="D691">
            <v>0.97199999999999998</v>
          </cell>
          <cell r="E691">
            <v>0.37</v>
          </cell>
          <cell r="F691">
            <v>0.36</v>
          </cell>
          <cell r="H691" t="str">
            <v xml:space="preserve"> </v>
          </cell>
        </row>
        <row r="692">
          <cell r="A692" t="str">
            <v>022</v>
          </cell>
          <cell r="B692" t="str">
            <v>Areia média</v>
          </cell>
          <cell r="C692" t="str">
            <v>kg</v>
          </cell>
          <cell r="D692">
            <v>2.3999999999999998E-3</v>
          </cell>
          <cell r="E692">
            <v>51.3</v>
          </cell>
          <cell r="F692">
            <v>0.12</v>
          </cell>
        </row>
        <row r="693">
          <cell r="A693" t="str">
            <v>300</v>
          </cell>
          <cell r="B693" t="str">
            <v>Servente</v>
          </cell>
          <cell r="C693" t="str">
            <v>h</v>
          </cell>
          <cell r="D693">
            <v>0.8</v>
          </cell>
          <cell r="E693">
            <v>8.318601000000001</v>
          </cell>
          <cell r="H693">
            <v>6.65</v>
          </cell>
        </row>
        <row r="694">
          <cell r="A694" t="str">
            <v>254</v>
          </cell>
          <cell r="B694" t="str">
            <v>Pedreiro</v>
          </cell>
          <cell r="C694" t="str">
            <v>h</v>
          </cell>
          <cell r="D694">
            <v>0.4</v>
          </cell>
          <cell r="E694">
            <v>12.305151</v>
          </cell>
          <cell r="H694">
            <v>4.92</v>
          </cell>
        </row>
        <row r="695">
          <cell r="B695" t="str">
            <v>Total sem BDI</v>
          </cell>
          <cell r="F695">
            <v>20.059999999999999</v>
          </cell>
          <cell r="G695">
            <v>0</v>
          </cell>
          <cell r="H695">
            <v>11.57</v>
          </cell>
          <cell r="I695">
            <v>31.63</v>
          </cell>
        </row>
        <row r="696">
          <cell r="B696" t="str">
            <v>Total com BDI</v>
          </cell>
          <cell r="F696">
            <v>25.99</v>
          </cell>
          <cell r="G696">
            <v>0</v>
          </cell>
          <cell r="H696">
            <v>14.99</v>
          </cell>
          <cell r="I696">
            <v>40.98</v>
          </cell>
        </row>
        <row r="698">
          <cell r="A698" t="str">
            <v>19120</v>
          </cell>
          <cell r="B698" t="str">
            <v>Tubo Concreto poroso 40 SIMPLES (Brita + Manta Geotextil)</v>
          </cell>
          <cell r="C698" t="str">
            <v>m</v>
          </cell>
          <cell r="F698">
            <v>47.29</v>
          </cell>
          <cell r="G698">
            <v>0</v>
          </cell>
          <cell r="H698">
            <v>18.75</v>
          </cell>
          <cell r="I698">
            <v>66.040000000000006</v>
          </cell>
        </row>
        <row r="699">
          <cell r="A699" t="str">
            <v>1489</v>
          </cell>
          <cell r="B699" t="str">
            <v>Tubo de concreto poroso 400mm</v>
          </cell>
          <cell r="C699" t="str">
            <v>m</v>
          </cell>
          <cell r="D699">
            <v>1.02</v>
          </cell>
          <cell r="E699">
            <v>25.25</v>
          </cell>
          <cell r="F699">
            <v>25.76</v>
          </cell>
          <cell r="H699" t="str">
            <v xml:space="preserve"> </v>
          </cell>
        </row>
        <row r="700">
          <cell r="A700" t="str">
            <v>452</v>
          </cell>
          <cell r="B700" t="str">
            <v xml:space="preserve">Geotextil não tecido 150 </v>
          </cell>
          <cell r="C700" t="str">
            <v>m2</v>
          </cell>
          <cell r="D700">
            <v>1.6335999999999999</v>
          </cell>
          <cell r="E700">
            <v>3</v>
          </cell>
          <cell r="F700">
            <v>4.9000000000000004</v>
          </cell>
        </row>
        <row r="701">
          <cell r="A701" t="str">
            <v>037</v>
          </cell>
          <cell r="B701" t="str">
            <v>Brita 2</v>
          </cell>
          <cell r="C701" t="str">
            <v>m3</v>
          </cell>
          <cell r="D701">
            <v>0.1208</v>
          </cell>
          <cell r="E701">
            <v>48.37</v>
          </cell>
          <cell r="F701">
            <v>5.84</v>
          </cell>
        </row>
        <row r="702">
          <cell r="A702" t="str">
            <v>300</v>
          </cell>
          <cell r="B702" t="str">
            <v>Servente</v>
          </cell>
          <cell r="C702" t="str">
            <v>h</v>
          </cell>
          <cell r="D702">
            <v>1</v>
          </cell>
          <cell r="E702">
            <v>8.318601000000001</v>
          </cell>
          <cell r="H702">
            <v>8.32</v>
          </cell>
        </row>
        <row r="703">
          <cell r="A703" t="str">
            <v>254</v>
          </cell>
          <cell r="B703" t="str">
            <v>Pedreiro</v>
          </cell>
          <cell r="C703" t="str">
            <v>h</v>
          </cell>
          <cell r="D703">
            <v>0.5</v>
          </cell>
          <cell r="E703">
            <v>12.305151</v>
          </cell>
          <cell r="H703">
            <v>6.15</v>
          </cell>
        </row>
        <row r="704">
          <cell r="B704" t="str">
            <v>Total sem BDI</v>
          </cell>
          <cell r="F704">
            <v>36.5</v>
          </cell>
          <cell r="G704">
            <v>0</v>
          </cell>
          <cell r="H704">
            <v>14.47</v>
          </cell>
          <cell r="I704">
            <v>50.97</v>
          </cell>
        </row>
        <row r="705">
          <cell r="B705" t="str">
            <v>Total com BDI</v>
          </cell>
          <cell r="F705">
            <v>47.29</v>
          </cell>
          <cell r="G705">
            <v>0</v>
          </cell>
          <cell r="H705">
            <v>18.75</v>
          </cell>
          <cell r="I705">
            <v>66.040000000000006</v>
          </cell>
        </row>
        <row r="707">
          <cell r="A707" t="str">
            <v>19121</v>
          </cell>
          <cell r="B707" t="str">
            <v>Tubo Concreto poroso 40 DUPLO (Brita + Manta Geotextil)</v>
          </cell>
          <cell r="C707" t="str">
            <v>m</v>
          </cell>
          <cell r="F707">
            <v>95.83</v>
          </cell>
          <cell r="G707">
            <v>0</v>
          </cell>
          <cell r="H707">
            <v>36.19</v>
          </cell>
          <cell r="I707">
            <v>132.02000000000001</v>
          </cell>
        </row>
        <row r="708">
          <cell r="A708" t="str">
            <v>1489</v>
          </cell>
          <cell r="B708" t="str">
            <v>Tubo de concreto poroso 400mm</v>
          </cell>
          <cell r="C708" t="str">
            <v>m</v>
          </cell>
          <cell r="D708">
            <v>2.04</v>
          </cell>
          <cell r="E708">
            <v>25.25</v>
          </cell>
          <cell r="F708">
            <v>51.51</v>
          </cell>
          <cell r="H708" t="str">
            <v xml:space="preserve"> </v>
          </cell>
        </row>
        <row r="709">
          <cell r="A709" t="str">
            <v>452</v>
          </cell>
          <cell r="B709" t="str">
            <v xml:space="preserve">Geotextil não tecido 150 </v>
          </cell>
          <cell r="C709" t="str">
            <v>m2</v>
          </cell>
          <cell r="D709">
            <v>2.2035999999999998</v>
          </cell>
          <cell r="E709">
            <v>3</v>
          </cell>
          <cell r="F709">
            <v>6.61</v>
          </cell>
        </row>
        <row r="710">
          <cell r="A710" t="str">
            <v>037</v>
          </cell>
          <cell r="B710" t="str">
            <v>Brita 2</v>
          </cell>
          <cell r="C710" t="str">
            <v>m3</v>
          </cell>
          <cell r="D710">
            <v>0.32750000000000001</v>
          </cell>
          <cell r="E710">
            <v>48.37</v>
          </cell>
          <cell r="F710">
            <v>15.84</v>
          </cell>
        </row>
        <row r="711">
          <cell r="A711" t="str">
            <v>300</v>
          </cell>
          <cell r="B711" t="str">
            <v>Servente</v>
          </cell>
          <cell r="C711" t="str">
            <v>h</v>
          </cell>
          <cell r="D711">
            <v>2.1</v>
          </cell>
          <cell r="E711">
            <v>8.318601000000001</v>
          </cell>
          <cell r="H711">
            <v>17.47</v>
          </cell>
        </row>
        <row r="712">
          <cell r="A712" t="str">
            <v>254</v>
          </cell>
          <cell r="B712" t="str">
            <v>Pedreiro</v>
          </cell>
          <cell r="C712" t="str">
            <v>h</v>
          </cell>
          <cell r="D712">
            <v>0.85</v>
          </cell>
          <cell r="E712">
            <v>12.305151</v>
          </cell>
          <cell r="H712">
            <v>10.46</v>
          </cell>
        </row>
        <row r="713">
          <cell r="B713" t="str">
            <v>Total sem BDI</v>
          </cell>
          <cell r="F713">
            <v>73.959999999999994</v>
          </cell>
          <cell r="G713">
            <v>0</v>
          </cell>
          <cell r="H713">
            <v>27.93</v>
          </cell>
          <cell r="I713">
            <v>101.88999999999999</v>
          </cell>
        </row>
        <row r="714">
          <cell r="B714" t="str">
            <v>Total com BDI</v>
          </cell>
          <cell r="F714">
            <v>95.83</v>
          </cell>
          <cell r="G714">
            <v>0</v>
          </cell>
          <cell r="H714">
            <v>36.19</v>
          </cell>
          <cell r="I714">
            <v>132.02000000000001</v>
          </cell>
        </row>
        <row r="716">
          <cell r="A716" t="str">
            <v>19107</v>
          </cell>
          <cell r="B716" t="str">
            <v>Tubo PVC costura helicoidal 400mm</v>
          </cell>
          <cell r="C716" t="str">
            <v>m</v>
          </cell>
          <cell r="F716">
            <v>52.13</v>
          </cell>
          <cell r="G716">
            <v>0</v>
          </cell>
          <cell r="H716">
            <v>8.02</v>
          </cell>
          <cell r="I716">
            <v>60.15</v>
          </cell>
        </row>
        <row r="717">
          <cell r="A717" t="str">
            <v>864</v>
          </cell>
          <cell r="B717" t="str">
            <v>Tubo PVC costura helicoidal 400mm</v>
          </cell>
          <cell r="C717" t="str">
            <v>m</v>
          </cell>
          <cell r="D717">
            <v>1.02</v>
          </cell>
          <cell r="E717">
            <v>39.44</v>
          </cell>
          <cell r="F717">
            <v>40.229999999999997</v>
          </cell>
        </row>
        <row r="718">
          <cell r="A718" t="str">
            <v>300</v>
          </cell>
          <cell r="B718" t="str">
            <v>Servente</v>
          </cell>
          <cell r="C718" t="str">
            <v>h</v>
          </cell>
          <cell r="D718">
            <v>0.3</v>
          </cell>
          <cell r="E718">
            <v>8.318601000000001</v>
          </cell>
          <cell r="H718">
            <v>2.5</v>
          </cell>
        </row>
        <row r="719">
          <cell r="A719" t="str">
            <v>254</v>
          </cell>
          <cell r="B719" t="str">
            <v>Pedreiro</v>
          </cell>
          <cell r="C719" t="str">
            <v>h</v>
          </cell>
          <cell r="D719">
            <v>0.3</v>
          </cell>
          <cell r="E719">
            <v>12.305151</v>
          </cell>
          <cell r="H719">
            <v>3.69</v>
          </cell>
        </row>
        <row r="720">
          <cell r="B720" t="str">
            <v>Total sem BDI</v>
          </cell>
          <cell r="F720">
            <v>40.229999999999997</v>
          </cell>
          <cell r="G720">
            <v>0</v>
          </cell>
          <cell r="H720">
            <v>6.1899999999999995</v>
          </cell>
          <cell r="I720">
            <v>46.419999999999995</v>
          </cell>
        </row>
        <row r="721">
          <cell r="B721" t="str">
            <v>Total com BDI</v>
          </cell>
          <cell r="F721">
            <v>52.13</v>
          </cell>
          <cell r="G721">
            <v>0</v>
          </cell>
          <cell r="H721">
            <v>8.02</v>
          </cell>
          <cell r="I721">
            <v>60.15</v>
          </cell>
        </row>
        <row r="723">
          <cell r="A723" t="str">
            <v>19012</v>
          </cell>
          <cell r="B723" t="str">
            <v>Tubo de concreto CA-1 400mm</v>
          </cell>
          <cell r="C723" t="str">
            <v>m</v>
          </cell>
          <cell r="F723">
            <v>62.74</v>
          </cell>
          <cell r="G723">
            <v>0</v>
          </cell>
          <cell r="H723">
            <v>14.99</v>
          </cell>
          <cell r="I723">
            <v>77.73</v>
          </cell>
        </row>
        <row r="724">
          <cell r="A724" t="str">
            <v>495</v>
          </cell>
          <cell r="B724" t="str">
            <v>Tubo de concreto CA-1 400mm</v>
          </cell>
          <cell r="C724" t="str">
            <v>m</v>
          </cell>
          <cell r="D724">
            <v>1.02</v>
          </cell>
          <cell r="E724">
            <v>47</v>
          </cell>
          <cell r="F724">
            <v>47.94</v>
          </cell>
          <cell r="H724" t="str">
            <v xml:space="preserve"> </v>
          </cell>
        </row>
        <row r="725">
          <cell r="A725" t="str">
            <v>078</v>
          </cell>
          <cell r="B725" t="str">
            <v>Cimento</v>
          </cell>
          <cell r="C725" t="str">
            <v>kg</v>
          </cell>
          <cell r="D725">
            <v>0.97199999999999998</v>
          </cell>
          <cell r="E725">
            <v>0.37</v>
          </cell>
          <cell r="F725">
            <v>0.36</v>
          </cell>
          <cell r="H725" t="str">
            <v xml:space="preserve"> </v>
          </cell>
        </row>
        <row r="726">
          <cell r="A726" t="str">
            <v>022</v>
          </cell>
          <cell r="B726" t="str">
            <v>Areia média</v>
          </cell>
          <cell r="C726" t="str">
            <v>m3</v>
          </cell>
          <cell r="D726">
            <v>2.3999999999999998E-3</v>
          </cell>
          <cell r="E726">
            <v>51.3</v>
          </cell>
          <cell r="F726">
            <v>0.12</v>
          </cell>
        </row>
        <row r="727">
          <cell r="A727" t="str">
            <v>300</v>
          </cell>
          <cell r="B727" t="str">
            <v>Servente</v>
          </cell>
          <cell r="C727" t="str">
            <v>h</v>
          </cell>
          <cell r="D727">
            <v>0.8</v>
          </cell>
          <cell r="E727">
            <v>8.318601000000001</v>
          </cell>
          <cell r="H727">
            <v>6.65</v>
          </cell>
        </row>
        <row r="728">
          <cell r="A728" t="str">
            <v>254</v>
          </cell>
          <cell r="B728" t="str">
            <v>Pedreiro</v>
          </cell>
          <cell r="C728" t="str">
            <v>h</v>
          </cell>
          <cell r="D728">
            <v>0.4</v>
          </cell>
          <cell r="E728">
            <v>12.305151</v>
          </cell>
          <cell r="H728">
            <v>4.92</v>
          </cell>
        </row>
        <row r="729">
          <cell r="B729" t="str">
            <v>Total sem BDI</v>
          </cell>
          <cell r="F729">
            <v>48.419999999999995</v>
          </cell>
          <cell r="G729">
            <v>0</v>
          </cell>
          <cell r="H729">
            <v>11.57</v>
          </cell>
          <cell r="I729">
            <v>59.989999999999995</v>
          </cell>
        </row>
        <row r="730">
          <cell r="B730" t="str">
            <v>Total com BDI</v>
          </cell>
          <cell r="F730">
            <v>62.74</v>
          </cell>
          <cell r="G730">
            <v>0</v>
          </cell>
          <cell r="H730">
            <v>14.99</v>
          </cell>
          <cell r="I730">
            <v>77.73</v>
          </cell>
        </row>
        <row r="732">
          <cell r="A732" t="str">
            <v>19055</v>
          </cell>
          <cell r="B732" t="str">
            <v>Tubo de concreto  400mm envelopado</v>
          </cell>
          <cell r="C732" t="str">
            <v>m</v>
          </cell>
          <cell r="F732">
            <v>79.47</v>
          </cell>
          <cell r="G732">
            <v>0.75</v>
          </cell>
          <cell r="H732">
            <v>38.46</v>
          </cell>
          <cell r="I732">
            <v>118.67</v>
          </cell>
        </row>
        <row r="733">
          <cell r="A733" t="str">
            <v>352</v>
          </cell>
          <cell r="B733" t="str">
            <v>Tubo de concreto C-2 400mm</v>
          </cell>
          <cell r="C733" t="str">
            <v>m</v>
          </cell>
          <cell r="D733">
            <v>1.02</v>
          </cell>
          <cell r="E733">
            <v>19.2</v>
          </cell>
          <cell r="F733">
            <v>19.579999999999998</v>
          </cell>
          <cell r="H733" t="str">
            <v xml:space="preserve"> </v>
          </cell>
        </row>
        <row r="734">
          <cell r="A734" t="str">
            <v>385</v>
          </cell>
          <cell r="B734" t="str">
            <v>Vibrador 2HP</v>
          </cell>
          <cell r="C734" t="str">
            <v>h</v>
          </cell>
          <cell r="D734">
            <v>6.2399999999999997E-2</v>
          </cell>
          <cell r="E734">
            <v>1.42</v>
          </cell>
          <cell r="G734">
            <v>0.09</v>
          </cell>
        </row>
        <row r="735">
          <cell r="A735" t="str">
            <v>028</v>
          </cell>
          <cell r="B735" t="str">
            <v>Betoneira  320 litros</v>
          </cell>
          <cell r="C735" t="str">
            <v>h</v>
          </cell>
          <cell r="D735">
            <v>6.2399999999999997E-2</v>
          </cell>
          <cell r="E735">
            <v>7.91</v>
          </cell>
          <cell r="G735">
            <v>0.49</v>
          </cell>
        </row>
        <row r="736">
          <cell r="A736" t="str">
            <v>078</v>
          </cell>
          <cell r="B736" t="str">
            <v>Cimento</v>
          </cell>
          <cell r="C736" t="str">
            <v>kg</v>
          </cell>
          <cell r="D736">
            <v>44.8</v>
          </cell>
          <cell r="E736">
            <v>0.37</v>
          </cell>
          <cell r="F736">
            <v>16.579999999999998</v>
          </cell>
          <cell r="H736" t="str">
            <v xml:space="preserve"> </v>
          </cell>
        </row>
        <row r="737">
          <cell r="A737" t="str">
            <v>022</v>
          </cell>
          <cell r="B737" t="str">
            <v>Areia média</v>
          </cell>
          <cell r="C737" t="str">
            <v>m3</v>
          </cell>
          <cell r="D737">
            <v>0.29260000000000003</v>
          </cell>
          <cell r="E737">
            <v>51.3</v>
          </cell>
          <cell r="F737">
            <v>15.01</v>
          </cell>
        </row>
        <row r="738">
          <cell r="A738" t="str">
            <v>036</v>
          </cell>
          <cell r="B738" t="str">
            <v>Brita 01</v>
          </cell>
          <cell r="C738" t="str">
            <v>m3</v>
          </cell>
          <cell r="D738">
            <v>0.1105</v>
          </cell>
          <cell r="E738">
            <v>51.14</v>
          </cell>
          <cell r="F738">
            <v>5.65</v>
          </cell>
        </row>
        <row r="739">
          <cell r="A739" t="str">
            <v>222</v>
          </cell>
          <cell r="B739" t="str">
            <v>Madeira caixaria pinus</v>
          </cell>
          <cell r="C739" t="str">
            <v>dz</v>
          </cell>
          <cell r="D739">
            <v>6.5000000000000002E-2</v>
          </cell>
          <cell r="E739">
            <v>54</v>
          </cell>
          <cell r="F739">
            <v>3.51</v>
          </cell>
        </row>
        <row r="740">
          <cell r="A740" t="str">
            <v>275</v>
          </cell>
          <cell r="B740" t="str">
            <v>Prego 17x27</v>
          </cell>
          <cell r="C740" t="str">
            <v>kg</v>
          </cell>
          <cell r="D740">
            <v>0.156</v>
          </cell>
          <cell r="E740">
            <v>6.4</v>
          </cell>
          <cell r="F740">
            <v>1</v>
          </cell>
        </row>
        <row r="741">
          <cell r="A741" t="str">
            <v>070</v>
          </cell>
          <cell r="B741" t="str">
            <v>Carpinteiro</v>
          </cell>
          <cell r="C741" t="str">
            <v>h</v>
          </cell>
          <cell r="D741">
            <v>0.32500000000000001</v>
          </cell>
          <cell r="E741">
            <v>12.305151</v>
          </cell>
          <cell r="H741">
            <v>4</v>
          </cell>
        </row>
        <row r="742">
          <cell r="A742" t="str">
            <v>300</v>
          </cell>
          <cell r="B742" t="str">
            <v>Servente</v>
          </cell>
          <cell r="C742" t="str">
            <v>h</v>
          </cell>
          <cell r="D742">
            <v>2.2069999999999999</v>
          </cell>
          <cell r="E742">
            <v>8.318601000000001</v>
          </cell>
          <cell r="H742">
            <v>18.36</v>
          </cell>
        </row>
        <row r="743">
          <cell r="A743" t="str">
            <v>254</v>
          </cell>
          <cell r="B743" t="str">
            <v>Pedreiro</v>
          </cell>
          <cell r="C743" t="str">
            <v>h</v>
          </cell>
          <cell r="D743">
            <v>0.59499999999999997</v>
          </cell>
          <cell r="E743">
            <v>12.305151</v>
          </cell>
          <cell r="H743">
            <v>7.32</v>
          </cell>
        </row>
        <row r="744">
          <cell r="B744" t="str">
            <v>Total sem BDI</v>
          </cell>
          <cell r="F744">
            <v>61.329999999999991</v>
          </cell>
          <cell r="G744">
            <v>0.57999999999999996</v>
          </cell>
          <cell r="H744">
            <v>29.68</v>
          </cell>
          <cell r="I744">
            <v>91.589999999999989</v>
          </cell>
        </row>
        <row r="745">
          <cell r="B745" t="str">
            <v>Total com BDI</v>
          </cell>
          <cell r="F745">
            <v>79.47</v>
          </cell>
          <cell r="G745">
            <v>0.75</v>
          </cell>
          <cell r="H745">
            <v>38.46</v>
          </cell>
          <cell r="I745">
            <v>118.67</v>
          </cell>
        </row>
        <row r="747">
          <cell r="A747" t="str">
            <v>19075</v>
          </cell>
          <cell r="B747" t="str">
            <v>Tubo de concreto CA-1 400mm incluindo base de pedra pulmão e=20cm e  berço e sobre berço  de concreto  volume 0,122m3</v>
          </cell>
          <cell r="C747" t="str">
            <v>m</v>
          </cell>
          <cell r="F747">
            <v>95.24</v>
          </cell>
          <cell r="G747">
            <v>0.6</v>
          </cell>
          <cell r="H747">
            <v>32.909999999999997</v>
          </cell>
          <cell r="I747">
            <v>128.74</v>
          </cell>
        </row>
        <row r="748">
          <cell r="A748" t="str">
            <v>028</v>
          </cell>
          <cell r="B748" t="str">
            <v>Betoneira 320 litros</v>
          </cell>
          <cell r="C748" t="str">
            <v>h</v>
          </cell>
          <cell r="D748">
            <v>5.8560000000000001E-2</v>
          </cell>
          <cell r="E748">
            <v>7.91</v>
          </cell>
          <cell r="G748">
            <v>0.46</v>
          </cell>
        </row>
        <row r="749">
          <cell r="A749" t="str">
            <v>495</v>
          </cell>
          <cell r="B749" t="str">
            <v>Tubo de concreto CA-1 400mm</v>
          </cell>
          <cell r="C749" t="str">
            <v>m</v>
          </cell>
          <cell r="D749">
            <v>1.02</v>
          </cell>
          <cell r="E749">
            <v>47</v>
          </cell>
          <cell r="F749">
            <v>47.94</v>
          </cell>
        </row>
        <row r="750">
          <cell r="A750" t="str">
            <v>078</v>
          </cell>
          <cell r="B750" t="str">
            <v>Cimento</v>
          </cell>
          <cell r="C750" t="str">
            <v>kg</v>
          </cell>
          <cell r="D750">
            <v>28.66</v>
          </cell>
          <cell r="E750">
            <v>0.37</v>
          </cell>
          <cell r="F750">
            <v>10.6</v>
          </cell>
        </row>
        <row r="751">
          <cell r="A751" t="str">
            <v>022</v>
          </cell>
          <cell r="B751" t="str">
            <v>Areia média</v>
          </cell>
          <cell r="C751" t="str">
            <v>m3</v>
          </cell>
          <cell r="D751">
            <v>6.3E-2</v>
          </cell>
          <cell r="E751">
            <v>51.3</v>
          </cell>
          <cell r="F751">
            <v>3.23</v>
          </cell>
        </row>
        <row r="752">
          <cell r="A752" t="str">
            <v>037</v>
          </cell>
          <cell r="B752" t="str">
            <v>Brita 2</v>
          </cell>
          <cell r="C752" t="str">
            <v>m3</v>
          </cell>
          <cell r="D752">
            <v>0.1037</v>
          </cell>
          <cell r="E752">
            <v>48.37</v>
          </cell>
          <cell r="F752">
            <v>5.0199999999999996</v>
          </cell>
        </row>
        <row r="753">
          <cell r="A753" t="str">
            <v>252</v>
          </cell>
          <cell r="B753" t="str">
            <v>Pedra pulmão</v>
          </cell>
          <cell r="C753" t="str">
            <v>m3</v>
          </cell>
          <cell r="D753">
            <v>0.22</v>
          </cell>
          <cell r="E753">
            <v>30.5</v>
          </cell>
          <cell r="F753">
            <v>6.71</v>
          </cell>
        </row>
        <row r="754">
          <cell r="A754" t="str">
            <v>300</v>
          </cell>
          <cell r="B754" t="str">
            <v>Servente</v>
          </cell>
          <cell r="C754" t="str">
            <v>h</v>
          </cell>
          <cell r="D754">
            <v>2.1760000000000002</v>
          </cell>
          <cell r="E754">
            <v>8.318601000000001</v>
          </cell>
          <cell r="H754">
            <v>18.100000000000001</v>
          </cell>
        </row>
        <row r="755">
          <cell r="A755" t="str">
            <v>254</v>
          </cell>
          <cell r="B755" t="str">
            <v>Pedreiro</v>
          </cell>
          <cell r="C755" t="str">
            <v>h</v>
          </cell>
          <cell r="D755">
            <v>0.59299999999999997</v>
          </cell>
          <cell r="E755">
            <v>12.305151</v>
          </cell>
          <cell r="H755">
            <v>7.3</v>
          </cell>
        </row>
        <row r="756">
          <cell r="B756" t="str">
            <v>Total sem BDI</v>
          </cell>
          <cell r="F756">
            <v>73.499999999999986</v>
          </cell>
          <cell r="G756">
            <v>0.46</v>
          </cell>
          <cell r="H756">
            <v>25.400000000000002</v>
          </cell>
          <cell r="I756">
            <v>99.359999999999985</v>
          </cell>
        </row>
        <row r="757">
          <cell r="B757" t="str">
            <v>Total com BDI</v>
          </cell>
          <cell r="F757">
            <v>95.24</v>
          </cell>
          <cell r="G757">
            <v>0.6</v>
          </cell>
          <cell r="H757">
            <v>32.909999999999997</v>
          </cell>
          <cell r="I757">
            <v>128.74</v>
          </cell>
        </row>
        <row r="759">
          <cell r="A759" t="str">
            <v>19100</v>
          </cell>
          <cell r="B759" t="str">
            <v>Galeria de concreto C-2 400mm incluindo lastro de concreto 23cm e enrocamento 20cm</v>
          </cell>
          <cell r="C759" t="str">
            <v>m</v>
          </cell>
          <cell r="F759">
            <v>47.58</v>
          </cell>
          <cell r="G759">
            <v>0</v>
          </cell>
          <cell r="H759">
            <v>22.55</v>
          </cell>
          <cell r="I759">
            <v>70.12</v>
          </cell>
        </row>
        <row r="760">
          <cell r="A760" t="str">
            <v>352</v>
          </cell>
          <cell r="B760" t="str">
            <v>Tubo de concreto C-2 400mm</v>
          </cell>
          <cell r="C760" t="str">
            <v>m</v>
          </cell>
          <cell r="D760">
            <v>1.02</v>
          </cell>
          <cell r="E760">
            <v>19.2</v>
          </cell>
          <cell r="F760">
            <v>19.579999999999998</v>
          </cell>
          <cell r="H760" t="str">
            <v xml:space="preserve"> </v>
          </cell>
        </row>
        <row r="761">
          <cell r="A761" t="str">
            <v>078</v>
          </cell>
          <cell r="B761" t="str">
            <v>Cimento</v>
          </cell>
          <cell r="C761" t="str">
            <v>kg</v>
          </cell>
          <cell r="D761">
            <v>22.65</v>
          </cell>
          <cell r="E761">
            <v>0.37</v>
          </cell>
          <cell r="F761">
            <v>8.3800000000000008</v>
          </cell>
          <cell r="H761" t="str">
            <v xml:space="preserve"> </v>
          </cell>
        </row>
        <row r="762">
          <cell r="A762" t="str">
            <v>022</v>
          </cell>
          <cell r="B762" t="str">
            <v>Areia média</v>
          </cell>
          <cell r="C762" t="str">
            <v>m3</v>
          </cell>
          <cell r="D762">
            <v>5.6000000000000001E-2</v>
          </cell>
          <cell r="E762">
            <v>51.3</v>
          </cell>
          <cell r="F762">
            <v>2.87</v>
          </cell>
        </row>
        <row r="763">
          <cell r="A763" t="str">
            <v>440</v>
          </cell>
          <cell r="B763" t="str">
            <v>Brita 3/4"</v>
          </cell>
          <cell r="C763" t="str">
            <v>m3</v>
          </cell>
          <cell r="D763">
            <v>7.0000000000000007E-2</v>
          </cell>
          <cell r="E763">
            <v>36.21</v>
          </cell>
          <cell r="F763">
            <v>2.5299999999999998</v>
          </cell>
          <cell r="H763" t="str">
            <v xml:space="preserve"> </v>
          </cell>
        </row>
        <row r="764">
          <cell r="A764" t="str">
            <v>252</v>
          </cell>
          <cell r="B764" t="str">
            <v>Pedra pulmão</v>
          </cell>
          <cell r="C764" t="str">
            <v>m3</v>
          </cell>
          <cell r="D764">
            <v>0.11</v>
          </cell>
          <cell r="E764">
            <v>30.5</v>
          </cell>
          <cell r="F764">
            <v>3.36</v>
          </cell>
          <cell r="H764" t="str">
            <v xml:space="preserve"> </v>
          </cell>
        </row>
        <row r="765">
          <cell r="A765" t="str">
            <v>300</v>
          </cell>
          <cell r="B765" t="str">
            <v>Servente</v>
          </cell>
          <cell r="C765" t="str">
            <v>h</v>
          </cell>
          <cell r="D765">
            <v>1.5</v>
          </cell>
          <cell r="E765">
            <v>8.318601000000001</v>
          </cell>
          <cell r="H765">
            <v>12.48</v>
          </cell>
        </row>
        <row r="766">
          <cell r="A766" t="str">
            <v>254</v>
          </cell>
          <cell r="B766" t="str">
            <v>Pedreiro</v>
          </cell>
          <cell r="C766" t="str">
            <v>h</v>
          </cell>
          <cell r="D766">
            <v>0.4</v>
          </cell>
          <cell r="E766">
            <v>12.305151</v>
          </cell>
          <cell r="H766">
            <v>4.92</v>
          </cell>
        </row>
        <row r="767">
          <cell r="B767" t="str">
            <v>Total sem BDI</v>
          </cell>
          <cell r="F767">
            <v>36.72</v>
          </cell>
          <cell r="G767">
            <v>0</v>
          </cell>
          <cell r="H767">
            <v>17.399999999999999</v>
          </cell>
          <cell r="I767">
            <v>54.12</v>
          </cell>
        </row>
        <row r="768">
          <cell r="B768" t="str">
            <v>Total com BDI</v>
          </cell>
          <cell r="F768">
            <v>47.58</v>
          </cell>
          <cell r="G768">
            <v>0</v>
          </cell>
          <cell r="H768">
            <v>22.55</v>
          </cell>
          <cell r="I768">
            <v>70.12</v>
          </cell>
        </row>
        <row r="770">
          <cell r="A770" t="str">
            <v>19078</v>
          </cell>
          <cell r="B770" t="str">
            <v>Tubo de concreto CA-1 400mm  incluindo lastro de brita e=10cm</v>
          </cell>
          <cell r="C770" t="str">
            <v>m</v>
          </cell>
          <cell r="F770">
            <v>65.5</v>
          </cell>
          <cell r="G770">
            <v>0</v>
          </cell>
          <cell r="H770">
            <v>15.65</v>
          </cell>
          <cell r="I770">
            <v>81.150000000000006</v>
          </cell>
        </row>
        <row r="771">
          <cell r="A771" t="str">
            <v>495</v>
          </cell>
          <cell r="B771" t="str">
            <v>Tubo de concreto CA-1 400mm</v>
          </cell>
          <cell r="C771" t="str">
            <v>m</v>
          </cell>
          <cell r="D771">
            <v>1.02</v>
          </cell>
          <cell r="E771">
            <v>47</v>
          </cell>
          <cell r="F771">
            <v>47.94</v>
          </cell>
          <cell r="H771" t="str">
            <v xml:space="preserve"> </v>
          </cell>
        </row>
        <row r="772">
          <cell r="A772" t="str">
            <v>078</v>
          </cell>
          <cell r="B772" t="str">
            <v>Cimento</v>
          </cell>
          <cell r="C772" t="str">
            <v>kg</v>
          </cell>
          <cell r="D772">
            <v>0.97199999999999998</v>
          </cell>
          <cell r="E772">
            <v>0.37</v>
          </cell>
          <cell r="F772">
            <v>0.36</v>
          </cell>
          <cell r="H772" t="str">
            <v xml:space="preserve"> </v>
          </cell>
        </row>
        <row r="773">
          <cell r="A773" t="str">
            <v>022</v>
          </cell>
          <cell r="B773" t="str">
            <v>Areia média</v>
          </cell>
          <cell r="C773" t="str">
            <v>m3</v>
          </cell>
          <cell r="D773">
            <v>2.3999999999999998E-3</v>
          </cell>
          <cell r="E773">
            <v>51.3</v>
          </cell>
          <cell r="F773">
            <v>0.12</v>
          </cell>
        </row>
        <row r="774">
          <cell r="A774" t="str">
            <v>037</v>
          </cell>
          <cell r="B774" t="str">
            <v>Brita 2</v>
          </cell>
          <cell r="C774" t="str">
            <v>m3</v>
          </cell>
          <cell r="D774">
            <v>4.3999999999999997E-2</v>
          </cell>
          <cell r="E774">
            <v>48.37</v>
          </cell>
          <cell r="F774">
            <v>2.13</v>
          </cell>
          <cell r="H774" t="str">
            <v xml:space="preserve"> </v>
          </cell>
        </row>
        <row r="775">
          <cell r="A775" t="str">
            <v>300</v>
          </cell>
          <cell r="B775" t="str">
            <v>Servente</v>
          </cell>
          <cell r="C775" t="str">
            <v>h</v>
          </cell>
          <cell r="D775">
            <v>0.86</v>
          </cell>
          <cell r="E775">
            <v>8.318601000000001</v>
          </cell>
          <cell r="H775">
            <v>7.15</v>
          </cell>
        </row>
        <row r="776">
          <cell r="A776" t="str">
            <v>254</v>
          </cell>
          <cell r="B776" t="str">
            <v>Pedreiro</v>
          </cell>
          <cell r="C776" t="str">
            <v>h</v>
          </cell>
          <cell r="D776">
            <v>0.40079999999999999</v>
          </cell>
          <cell r="E776">
            <v>12.305151</v>
          </cell>
          <cell r="H776">
            <v>4.93</v>
          </cell>
        </row>
        <row r="777">
          <cell r="B777" t="str">
            <v>Total sem BDI</v>
          </cell>
          <cell r="F777">
            <v>50.55</v>
          </cell>
          <cell r="G777">
            <v>0</v>
          </cell>
          <cell r="H777">
            <v>12.08</v>
          </cell>
          <cell r="I777">
            <v>62.629999999999995</v>
          </cell>
        </row>
        <row r="778">
          <cell r="B778" t="str">
            <v>Total com BDI</v>
          </cell>
          <cell r="F778">
            <v>65.5</v>
          </cell>
          <cell r="G778">
            <v>0</v>
          </cell>
          <cell r="H778">
            <v>15.65</v>
          </cell>
          <cell r="I778">
            <v>81.150000000000006</v>
          </cell>
        </row>
        <row r="780">
          <cell r="A780" t="str">
            <v>19080</v>
          </cell>
          <cell r="B780" t="str">
            <v>Tubo de concreto C-2 400mm  incluindo lastro de brita e=15cm</v>
          </cell>
          <cell r="C780" t="str">
            <v>m</v>
          </cell>
          <cell r="F780">
            <v>30.13</v>
          </cell>
          <cell r="G780">
            <v>0</v>
          </cell>
          <cell r="H780">
            <v>15.85</v>
          </cell>
          <cell r="I780">
            <v>45.97</v>
          </cell>
        </row>
        <row r="781">
          <cell r="A781" t="str">
            <v>352</v>
          </cell>
          <cell r="B781" t="str">
            <v>Tubo de concreto C2 400mm</v>
          </cell>
          <cell r="C781" t="str">
            <v>m</v>
          </cell>
          <cell r="D781">
            <v>1.02</v>
          </cell>
          <cell r="E781">
            <v>19.2</v>
          </cell>
          <cell r="F781">
            <v>19.579999999999998</v>
          </cell>
          <cell r="H781" t="str">
            <v xml:space="preserve"> </v>
          </cell>
        </row>
        <row r="782">
          <cell r="A782" t="str">
            <v>078</v>
          </cell>
          <cell r="B782" t="str">
            <v>Cimento</v>
          </cell>
          <cell r="C782" t="str">
            <v>kg</v>
          </cell>
          <cell r="D782">
            <v>0.97199999999999998</v>
          </cell>
          <cell r="E782">
            <v>0.37</v>
          </cell>
          <cell r="F782">
            <v>0.36</v>
          </cell>
          <cell r="H782" t="str">
            <v xml:space="preserve"> </v>
          </cell>
        </row>
        <row r="783">
          <cell r="A783" t="str">
            <v>022</v>
          </cell>
          <cell r="B783" t="str">
            <v>Areia média</v>
          </cell>
          <cell r="C783" t="str">
            <v>m3</v>
          </cell>
          <cell r="D783">
            <v>2.3999999999999998E-3</v>
          </cell>
          <cell r="E783">
            <v>51.3</v>
          </cell>
          <cell r="F783">
            <v>0.12</v>
          </cell>
        </row>
        <row r="784">
          <cell r="A784" t="str">
            <v>037</v>
          </cell>
          <cell r="B784" t="str">
            <v>Brita 2</v>
          </cell>
          <cell r="C784" t="str">
            <v>m3</v>
          </cell>
          <cell r="D784">
            <v>6.6000000000000003E-2</v>
          </cell>
          <cell r="E784">
            <v>48.37</v>
          </cell>
          <cell r="F784">
            <v>3.19</v>
          </cell>
          <cell r="H784" t="str">
            <v xml:space="preserve"> </v>
          </cell>
        </row>
        <row r="785">
          <cell r="A785" t="str">
            <v>300</v>
          </cell>
          <cell r="B785" t="str">
            <v>Servente</v>
          </cell>
          <cell r="C785" t="str">
            <v>h</v>
          </cell>
          <cell r="D785">
            <v>0.876</v>
          </cell>
          <cell r="E785">
            <v>8.318601000000001</v>
          </cell>
          <cell r="H785">
            <v>7.29</v>
          </cell>
        </row>
        <row r="786">
          <cell r="A786" t="str">
            <v>254</v>
          </cell>
          <cell r="B786" t="str">
            <v>Pedreiro</v>
          </cell>
          <cell r="C786" t="str">
            <v>h</v>
          </cell>
          <cell r="D786">
            <v>0.4012</v>
          </cell>
          <cell r="E786">
            <v>12.305151</v>
          </cell>
          <cell r="H786">
            <v>4.9400000000000004</v>
          </cell>
        </row>
        <row r="787">
          <cell r="B787" t="str">
            <v>Total sem BDI</v>
          </cell>
          <cell r="F787">
            <v>23.25</v>
          </cell>
          <cell r="G787">
            <v>0</v>
          </cell>
          <cell r="H787">
            <v>12.23</v>
          </cell>
          <cell r="I787">
            <v>35.480000000000004</v>
          </cell>
        </row>
        <row r="788">
          <cell r="B788" t="str">
            <v>Total com BDI</v>
          </cell>
          <cell r="F788">
            <v>30.13</v>
          </cell>
          <cell r="G788">
            <v>0</v>
          </cell>
          <cell r="H788">
            <v>15.85</v>
          </cell>
          <cell r="I788">
            <v>45.97</v>
          </cell>
        </row>
        <row r="790">
          <cell r="A790" t="str">
            <v>19013</v>
          </cell>
          <cell r="B790" t="str">
            <v>Tubo de concreto C-2 500mm</v>
          </cell>
          <cell r="C790" t="str">
            <v>m</v>
          </cell>
          <cell r="F790">
            <v>45.34</v>
          </cell>
          <cell r="G790">
            <v>0</v>
          </cell>
          <cell r="H790">
            <v>18.75</v>
          </cell>
          <cell r="I790">
            <v>64.09</v>
          </cell>
        </row>
        <row r="791">
          <cell r="A791" t="str">
            <v>353</v>
          </cell>
          <cell r="B791" t="str">
            <v>Tubo de concreto C-2 500mm</v>
          </cell>
          <cell r="C791" t="str">
            <v>m</v>
          </cell>
          <cell r="D791">
            <v>1.02</v>
          </cell>
          <cell r="E791">
            <v>33.6</v>
          </cell>
          <cell r="F791">
            <v>34.270000000000003</v>
          </cell>
          <cell r="H791" t="str">
            <v xml:space="preserve"> </v>
          </cell>
        </row>
        <row r="792">
          <cell r="A792" t="str">
            <v>078</v>
          </cell>
          <cell r="B792" t="str">
            <v>Cimento</v>
          </cell>
          <cell r="C792" t="str">
            <v>kg</v>
          </cell>
          <cell r="D792">
            <v>1.458</v>
          </cell>
          <cell r="E792">
            <v>0.37</v>
          </cell>
          <cell r="F792">
            <v>0.54</v>
          </cell>
          <cell r="H792" t="str">
            <v xml:space="preserve"> </v>
          </cell>
        </row>
        <row r="793">
          <cell r="A793" t="str">
            <v>022</v>
          </cell>
          <cell r="B793" t="str">
            <v>Areia média</v>
          </cell>
          <cell r="C793" t="str">
            <v>m3</v>
          </cell>
          <cell r="D793">
            <v>3.5999999999999999E-3</v>
          </cell>
          <cell r="E793">
            <v>51.3</v>
          </cell>
          <cell r="F793">
            <v>0.18</v>
          </cell>
        </row>
        <row r="794">
          <cell r="A794" t="str">
            <v>300</v>
          </cell>
          <cell r="B794" t="str">
            <v>Servente</v>
          </cell>
          <cell r="C794" t="str">
            <v>h</v>
          </cell>
          <cell r="D794">
            <v>1</v>
          </cell>
          <cell r="E794">
            <v>8.318601000000001</v>
          </cell>
          <cell r="H794">
            <v>8.32</v>
          </cell>
        </row>
        <row r="795">
          <cell r="A795" t="str">
            <v>254</v>
          </cell>
          <cell r="B795" t="str">
            <v>Pedreiro</v>
          </cell>
          <cell r="C795" t="str">
            <v>h</v>
          </cell>
          <cell r="D795">
            <v>0.5</v>
          </cell>
          <cell r="E795">
            <v>12.305151</v>
          </cell>
          <cell r="H795">
            <v>6.15</v>
          </cell>
        </row>
        <row r="796">
          <cell r="B796" t="str">
            <v>Total sem BDI</v>
          </cell>
          <cell r="F796">
            <v>34.99</v>
          </cell>
          <cell r="G796">
            <v>0</v>
          </cell>
          <cell r="H796">
            <v>14.47</v>
          </cell>
          <cell r="I796">
            <v>49.46</v>
          </cell>
        </row>
        <row r="797">
          <cell r="B797" t="str">
            <v>Total com BDI</v>
          </cell>
          <cell r="F797">
            <v>45.34</v>
          </cell>
          <cell r="G797">
            <v>0</v>
          </cell>
          <cell r="H797">
            <v>18.75</v>
          </cell>
          <cell r="I797">
            <v>64.09</v>
          </cell>
        </row>
        <row r="799">
          <cell r="A799" t="str">
            <v>19014</v>
          </cell>
          <cell r="B799" t="str">
            <v>Tubo de concreto CA-1     500mm</v>
          </cell>
          <cell r="C799" t="str">
            <v>m</v>
          </cell>
          <cell r="F799">
            <v>106.66</v>
          </cell>
          <cell r="G799">
            <v>0</v>
          </cell>
          <cell r="H799">
            <v>18.75</v>
          </cell>
          <cell r="I799">
            <v>125.41</v>
          </cell>
        </row>
        <row r="800">
          <cell r="A800" t="str">
            <v>494</v>
          </cell>
          <cell r="B800" t="str">
            <v>Tubo de concreto CA-1 500mm</v>
          </cell>
          <cell r="C800" t="str">
            <v>m</v>
          </cell>
          <cell r="D800">
            <v>1.02</v>
          </cell>
          <cell r="E800">
            <v>80</v>
          </cell>
          <cell r="F800">
            <v>81.599999999999994</v>
          </cell>
          <cell r="H800" t="str">
            <v xml:space="preserve"> </v>
          </cell>
        </row>
        <row r="801">
          <cell r="A801" t="str">
            <v>078</v>
          </cell>
          <cell r="B801" t="str">
            <v>Cimento</v>
          </cell>
          <cell r="C801" t="str">
            <v>kg</v>
          </cell>
          <cell r="D801">
            <v>1.458</v>
          </cell>
          <cell r="E801">
            <v>0.37</v>
          </cell>
          <cell r="F801">
            <v>0.54</v>
          </cell>
          <cell r="H801" t="str">
            <v xml:space="preserve"> </v>
          </cell>
        </row>
        <row r="802">
          <cell r="A802" t="str">
            <v>022</v>
          </cell>
          <cell r="B802" t="str">
            <v>Areia média</v>
          </cell>
          <cell r="C802" t="str">
            <v>m3</v>
          </cell>
          <cell r="D802">
            <v>3.5999999999999999E-3</v>
          </cell>
          <cell r="E802">
            <v>51.3</v>
          </cell>
          <cell r="F802">
            <v>0.18</v>
          </cell>
        </row>
        <row r="803">
          <cell r="A803" t="str">
            <v>300</v>
          </cell>
          <cell r="B803" t="str">
            <v>Servente</v>
          </cell>
          <cell r="C803" t="str">
            <v>h</v>
          </cell>
          <cell r="D803">
            <v>1</v>
          </cell>
          <cell r="E803">
            <v>8.318601000000001</v>
          </cell>
          <cell r="H803">
            <v>8.32</v>
          </cell>
        </row>
        <row r="804">
          <cell r="A804" t="str">
            <v>254</v>
          </cell>
          <cell r="B804" t="str">
            <v>Pedreiro</v>
          </cell>
          <cell r="C804" t="str">
            <v>h</v>
          </cell>
          <cell r="D804">
            <v>0.5</v>
          </cell>
          <cell r="E804">
            <v>12.305151</v>
          </cell>
          <cell r="H804">
            <v>6.15</v>
          </cell>
        </row>
        <row r="805">
          <cell r="B805" t="str">
            <v>Total sem BDI</v>
          </cell>
          <cell r="F805">
            <v>82.320000000000007</v>
          </cell>
          <cell r="G805">
            <v>0</v>
          </cell>
          <cell r="H805">
            <v>14.47</v>
          </cell>
          <cell r="I805">
            <v>96.79</v>
          </cell>
        </row>
        <row r="806">
          <cell r="B806" t="str">
            <v>Total com BDI</v>
          </cell>
          <cell r="F806">
            <v>106.66</v>
          </cell>
          <cell r="G806">
            <v>0</v>
          </cell>
          <cell r="H806">
            <v>18.75</v>
          </cell>
          <cell r="I806">
            <v>125.41</v>
          </cell>
        </row>
        <row r="808">
          <cell r="A808" t="str">
            <v>19015</v>
          </cell>
          <cell r="B808" t="str">
            <v>Tubo de concreto C-2 600mm</v>
          </cell>
          <cell r="C808" t="str">
            <v>m</v>
          </cell>
          <cell r="F808">
            <v>54.46</v>
          </cell>
          <cell r="G808">
            <v>0</v>
          </cell>
          <cell r="H808">
            <v>26.25</v>
          </cell>
          <cell r="I808">
            <v>80.709999999999994</v>
          </cell>
        </row>
        <row r="809">
          <cell r="A809" t="str">
            <v>354</v>
          </cell>
          <cell r="B809" t="str">
            <v>Tubo de concreto C-2 600mm</v>
          </cell>
          <cell r="C809" t="str">
            <v>m</v>
          </cell>
          <cell r="D809">
            <v>1.02</v>
          </cell>
          <cell r="E809">
            <v>40.25</v>
          </cell>
          <cell r="F809">
            <v>41.06</v>
          </cell>
          <cell r="H809" t="str">
            <v xml:space="preserve"> </v>
          </cell>
        </row>
        <row r="810">
          <cell r="A810" t="str">
            <v>078</v>
          </cell>
          <cell r="B810" t="str">
            <v>Cimento</v>
          </cell>
          <cell r="C810" t="str">
            <v>kg</v>
          </cell>
          <cell r="D810">
            <v>1.944</v>
          </cell>
          <cell r="E810">
            <v>0.37</v>
          </cell>
          <cell r="F810">
            <v>0.72</v>
          </cell>
          <cell r="H810" t="str">
            <v xml:space="preserve"> </v>
          </cell>
        </row>
        <row r="811">
          <cell r="A811" t="str">
            <v>022</v>
          </cell>
          <cell r="B811" t="str">
            <v>Areia média</v>
          </cell>
          <cell r="C811" t="str">
            <v>m3</v>
          </cell>
          <cell r="D811">
            <v>4.8999999999999998E-3</v>
          </cell>
          <cell r="E811">
            <v>51.3</v>
          </cell>
          <cell r="F811">
            <v>0.25</v>
          </cell>
        </row>
        <row r="812">
          <cell r="A812" t="str">
            <v>300</v>
          </cell>
          <cell r="B812" t="str">
            <v>Servente</v>
          </cell>
          <cell r="C812" t="str">
            <v>h</v>
          </cell>
          <cell r="D812">
            <v>1.4</v>
          </cell>
          <cell r="E812">
            <v>8.318601000000001</v>
          </cell>
          <cell r="H812">
            <v>11.65</v>
          </cell>
        </row>
        <row r="813">
          <cell r="A813" t="str">
            <v>254</v>
          </cell>
          <cell r="B813" t="str">
            <v>Pedreiro</v>
          </cell>
          <cell r="C813" t="str">
            <v>h</v>
          </cell>
          <cell r="D813">
            <v>0.7</v>
          </cell>
          <cell r="E813">
            <v>12.305151</v>
          </cell>
          <cell r="H813">
            <v>8.61</v>
          </cell>
        </row>
        <row r="814">
          <cell r="B814" t="str">
            <v>Total sem BDI</v>
          </cell>
          <cell r="F814">
            <v>42.03</v>
          </cell>
          <cell r="G814">
            <v>0</v>
          </cell>
          <cell r="H814">
            <v>20.259999999999998</v>
          </cell>
          <cell r="I814">
            <v>62.29</v>
          </cell>
        </row>
        <row r="815">
          <cell r="B815" t="str">
            <v>Total com BDI</v>
          </cell>
          <cell r="F815">
            <v>54.46</v>
          </cell>
          <cell r="G815">
            <v>0</v>
          </cell>
          <cell r="H815">
            <v>26.25</v>
          </cell>
          <cell r="I815">
            <v>80.709999999999994</v>
          </cell>
        </row>
        <row r="817">
          <cell r="A817" t="str">
            <v>19108</v>
          </cell>
          <cell r="B817" t="str">
            <v>Tubo PVC costura helicoidal 600mm</v>
          </cell>
          <cell r="C817" t="str">
            <v>m</v>
          </cell>
          <cell r="F817">
            <v>93.1</v>
          </cell>
          <cell r="G817">
            <v>0</v>
          </cell>
          <cell r="H817">
            <v>9.36</v>
          </cell>
          <cell r="I817">
            <v>102.45</v>
          </cell>
        </row>
        <row r="818">
          <cell r="A818" t="str">
            <v>865</v>
          </cell>
          <cell r="B818" t="str">
            <v>Tubo PVC costura helicoidal 600mm</v>
          </cell>
          <cell r="C818" t="str">
            <v>m</v>
          </cell>
          <cell r="D818">
            <v>1.02</v>
          </cell>
          <cell r="E818">
            <v>70.44</v>
          </cell>
          <cell r="F818">
            <v>71.849999999999994</v>
          </cell>
          <cell r="H818" t="str">
            <v xml:space="preserve"> </v>
          </cell>
        </row>
        <row r="819">
          <cell r="A819" t="str">
            <v>300</v>
          </cell>
          <cell r="B819" t="str">
            <v>Servente</v>
          </cell>
          <cell r="C819" t="str">
            <v>h</v>
          </cell>
          <cell r="D819">
            <v>0.35</v>
          </cell>
          <cell r="E819">
            <v>8.318601000000001</v>
          </cell>
          <cell r="H819">
            <v>2.91</v>
          </cell>
        </row>
        <row r="820">
          <cell r="A820" t="str">
            <v>254</v>
          </cell>
          <cell r="B820" t="str">
            <v>Pedreiro</v>
          </cell>
          <cell r="C820" t="str">
            <v>h</v>
          </cell>
          <cell r="D820">
            <v>0.35</v>
          </cell>
          <cell r="E820">
            <v>12.305151</v>
          </cell>
          <cell r="H820">
            <v>4.3099999999999996</v>
          </cell>
        </row>
        <row r="821">
          <cell r="B821" t="str">
            <v>Total sem BDI</v>
          </cell>
          <cell r="F821">
            <v>71.849999999999994</v>
          </cell>
          <cell r="G821">
            <v>0</v>
          </cell>
          <cell r="H821">
            <v>7.22</v>
          </cell>
          <cell r="I821">
            <v>79.069999999999993</v>
          </cell>
        </row>
        <row r="822">
          <cell r="B822" t="str">
            <v>Total com BDI</v>
          </cell>
          <cell r="F822">
            <v>93.1</v>
          </cell>
          <cell r="G822">
            <v>0</v>
          </cell>
          <cell r="H822">
            <v>9.36</v>
          </cell>
          <cell r="I822">
            <v>102.45</v>
          </cell>
        </row>
        <row r="824">
          <cell r="A824" t="str">
            <v>19106</v>
          </cell>
          <cell r="B824" t="str">
            <v>Sinalização com tubo de 600mm</v>
          </cell>
          <cell r="C824" t="str">
            <v>un</v>
          </cell>
          <cell r="F824">
            <v>52.15</v>
          </cell>
          <cell r="G824">
            <v>0</v>
          </cell>
          <cell r="H824">
            <v>19.88</v>
          </cell>
          <cell r="I824">
            <v>72.03</v>
          </cell>
        </row>
        <row r="825">
          <cell r="A825" t="str">
            <v>354</v>
          </cell>
          <cell r="B825" t="str">
            <v>Tubo de concreto C-2 600mm</v>
          </cell>
          <cell r="C825" t="str">
            <v>un</v>
          </cell>
          <cell r="D825">
            <v>1</v>
          </cell>
          <cell r="E825">
            <v>40.25</v>
          </cell>
          <cell r="F825">
            <v>40.25</v>
          </cell>
          <cell r="H825" t="str">
            <v xml:space="preserve"> </v>
          </cell>
        </row>
        <row r="826">
          <cell r="A826" t="str">
            <v>300</v>
          </cell>
          <cell r="B826" t="str">
            <v>Servente</v>
          </cell>
          <cell r="C826" t="str">
            <v>h</v>
          </cell>
          <cell r="D826">
            <v>1.4</v>
          </cell>
          <cell r="E826">
            <v>8.318601000000001</v>
          </cell>
          <cell r="H826">
            <v>11.65</v>
          </cell>
        </row>
        <row r="827">
          <cell r="A827" t="str">
            <v>254</v>
          </cell>
          <cell r="B827" t="str">
            <v>Pedreiro</v>
          </cell>
          <cell r="C827" t="str">
            <v>h</v>
          </cell>
          <cell r="D827">
            <v>0.3</v>
          </cell>
          <cell r="E827">
            <v>12.305151</v>
          </cell>
          <cell r="H827">
            <v>3.69</v>
          </cell>
        </row>
        <row r="828">
          <cell r="B828" t="str">
            <v>Total sem BDI</v>
          </cell>
          <cell r="F828">
            <v>40.25</v>
          </cell>
          <cell r="G828">
            <v>0</v>
          </cell>
          <cell r="H828">
            <v>15.34</v>
          </cell>
          <cell r="I828">
            <v>55.59</v>
          </cell>
        </row>
        <row r="829">
          <cell r="B829" t="str">
            <v>Total com BDI</v>
          </cell>
          <cell r="F829">
            <v>52.15</v>
          </cell>
          <cell r="G829">
            <v>0</v>
          </cell>
          <cell r="H829">
            <v>19.88</v>
          </cell>
          <cell r="I829">
            <v>72.03</v>
          </cell>
        </row>
        <row r="831">
          <cell r="A831" t="str">
            <v>19016</v>
          </cell>
          <cell r="B831" t="str">
            <v>Tubo de concreto CA-1 600mm</v>
          </cell>
          <cell r="C831" t="str">
            <v>m</v>
          </cell>
          <cell r="F831">
            <v>110.69</v>
          </cell>
          <cell r="G831">
            <v>0</v>
          </cell>
          <cell r="H831">
            <v>26.25</v>
          </cell>
          <cell r="I831">
            <v>136.94</v>
          </cell>
        </row>
        <row r="832">
          <cell r="A832" t="str">
            <v>357</v>
          </cell>
          <cell r="B832" t="str">
            <v>Tubo de concreto CA-1 600mm</v>
          </cell>
          <cell r="C832" t="str">
            <v>m</v>
          </cell>
          <cell r="D832">
            <v>1.02</v>
          </cell>
          <cell r="E832">
            <v>82.8</v>
          </cell>
          <cell r="F832">
            <v>84.46</v>
          </cell>
          <cell r="H832" t="str">
            <v xml:space="preserve"> </v>
          </cell>
        </row>
        <row r="833">
          <cell r="A833" t="str">
            <v>078</v>
          </cell>
          <cell r="B833" t="str">
            <v>Cimento</v>
          </cell>
          <cell r="C833" t="str">
            <v>kg</v>
          </cell>
          <cell r="D833">
            <v>1.944</v>
          </cell>
          <cell r="E833">
            <v>0.37</v>
          </cell>
          <cell r="F833">
            <v>0.72</v>
          </cell>
          <cell r="H833" t="str">
            <v xml:space="preserve"> </v>
          </cell>
        </row>
        <row r="834">
          <cell r="A834" t="str">
            <v>022</v>
          </cell>
          <cell r="B834" t="str">
            <v>Areia média</v>
          </cell>
          <cell r="C834" t="str">
            <v>m3</v>
          </cell>
          <cell r="D834">
            <v>4.8999999999999998E-3</v>
          </cell>
          <cell r="E834">
            <v>51.3</v>
          </cell>
          <cell r="F834">
            <v>0.25</v>
          </cell>
        </row>
        <row r="835">
          <cell r="A835" t="str">
            <v>300</v>
          </cell>
          <cell r="B835" t="str">
            <v>Servente</v>
          </cell>
          <cell r="C835" t="str">
            <v>h</v>
          </cell>
          <cell r="D835">
            <v>1.4</v>
          </cell>
          <cell r="E835">
            <v>8.318601000000001</v>
          </cell>
          <cell r="H835">
            <v>11.65</v>
          </cell>
        </row>
        <row r="836">
          <cell r="A836" t="str">
            <v>254</v>
          </cell>
          <cell r="B836" t="str">
            <v>Pedreiro</v>
          </cell>
          <cell r="C836" t="str">
            <v>h</v>
          </cell>
          <cell r="D836">
            <v>0.7</v>
          </cell>
          <cell r="E836">
            <v>12.305151</v>
          </cell>
          <cell r="H836">
            <v>8.61</v>
          </cell>
        </row>
        <row r="837">
          <cell r="B837" t="str">
            <v>Total sem BDI</v>
          </cell>
          <cell r="F837">
            <v>85.429999999999993</v>
          </cell>
          <cell r="G837">
            <v>0</v>
          </cell>
          <cell r="H837">
            <v>20.259999999999998</v>
          </cell>
          <cell r="I837">
            <v>105.69</v>
          </cell>
        </row>
        <row r="838">
          <cell r="B838" t="str">
            <v>Total com BDI</v>
          </cell>
          <cell r="F838">
            <v>110.69</v>
          </cell>
          <cell r="G838">
            <v>0</v>
          </cell>
          <cell r="H838">
            <v>26.25</v>
          </cell>
          <cell r="I838">
            <v>136.94</v>
          </cell>
        </row>
        <row r="840">
          <cell r="A840" t="str">
            <v>19077</v>
          </cell>
          <cell r="B840" t="str">
            <v>Tubo de concreto CA-1 600mm incluindo lastro de brita 15cm</v>
          </cell>
          <cell r="C840" t="str">
            <v>m</v>
          </cell>
          <cell r="F840">
            <v>116.9</v>
          </cell>
          <cell r="G840">
            <v>0</v>
          </cell>
          <cell r="H840">
            <v>27.74</v>
          </cell>
          <cell r="I840">
            <v>144.63999999999999</v>
          </cell>
        </row>
        <row r="841">
          <cell r="A841" t="str">
            <v>357</v>
          </cell>
          <cell r="B841" t="str">
            <v>Tubo de concreto CA-1 600mm</v>
          </cell>
          <cell r="C841" t="str">
            <v>m</v>
          </cell>
          <cell r="D841">
            <v>1.02</v>
          </cell>
          <cell r="E841">
            <v>82.8</v>
          </cell>
          <cell r="F841">
            <v>84.46</v>
          </cell>
          <cell r="H841" t="str">
            <v xml:space="preserve"> </v>
          </cell>
        </row>
        <row r="842">
          <cell r="A842" t="str">
            <v>078</v>
          </cell>
          <cell r="B842" t="str">
            <v>Cimento</v>
          </cell>
          <cell r="C842" t="str">
            <v>kg</v>
          </cell>
          <cell r="D842">
            <v>1.944</v>
          </cell>
          <cell r="E842">
            <v>0.37</v>
          </cell>
          <cell r="F842">
            <v>0.72</v>
          </cell>
          <cell r="H842" t="str">
            <v xml:space="preserve"> </v>
          </cell>
        </row>
        <row r="843">
          <cell r="A843" t="str">
            <v>022</v>
          </cell>
          <cell r="B843" t="str">
            <v>Areia média</v>
          </cell>
          <cell r="C843" t="str">
            <v>m3</v>
          </cell>
          <cell r="D843">
            <v>4.8999999999999998E-3</v>
          </cell>
          <cell r="E843">
            <v>51.3</v>
          </cell>
          <cell r="F843">
            <v>0.25</v>
          </cell>
        </row>
        <row r="844">
          <cell r="A844" t="str">
            <v>037</v>
          </cell>
          <cell r="B844" t="str">
            <v>Brita 2</v>
          </cell>
          <cell r="C844" t="str">
            <v>m3</v>
          </cell>
          <cell r="D844">
            <v>9.9000000000000005E-2</v>
          </cell>
          <cell r="E844">
            <v>48.37</v>
          </cell>
          <cell r="F844">
            <v>4.79</v>
          </cell>
          <cell r="H844" t="str">
            <v xml:space="preserve"> </v>
          </cell>
        </row>
        <row r="845">
          <cell r="A845" t="str">
            <v>300</v>
          </cell>
          <cell r="B845" t="str">
            <v>Servente</v>
          </cell>
          <cell r="C845" t="str">
            <v>h</v>
          </cell>
          <cell r="D845">
            <v>1.5349999999999999</v>
          </cell>
          <cell r="E845">
            <v>8.318601000000001</v>
          </cell>
          <cell r="H845">
            <v>12.77</v>
          </cell>
        </row>
        <row r="846">
          <cell r="A846" t="str">
            <v>254</v>
          </cell>
          <cell r="B846" t="str">
            <v>Pedreiro</v>
          </cell>
          <cell r="C846" t="str">
            <v>h</v>
          </cell>
          <cell r="D846">
            <v>0.70179999999999998</v>
          </cell>
          <cell r="E846">
            <v>12.305151</v>
          </cell>
          <cell r="H846">
            <v>8.64</v>
          </cell>
        </row>
        <row r="847">
          <cell r="B847" t="str">
            <v>Total sem BDI</v>
          </cell>
          <cell r="F847">
            <v>90.22</v>
          </cell>
          <cell r="G847">
            <v>0</v>
          </cell>
          <cell r="H847">
            <v>21.41</v>
          </cell>
          <cell r="I847">
            <v>111.63</v>
          </cell>
        </row>
        <row r="848">
          <cell r="B848" t="str">
            <v>Total com BDI</v>
          </cell>
          <cell r="F848">
            <v>116.9</v>
          </cell>
          <cell r="G848">
            <v>0</v>
          </cell>
          <cell r="H848">
            <v>27.74</v>
          </cell>
          <cell r="I848">
            <v>144.63999999999999</v>
          </cell>
        </row>
        <row r="850">
          <cell r="A850" t="str">
            <v>19114</v>
          </cell>
          <cell r="B850" t="str">
            <v>Tubo de concreto CA-1 600mm incluindo  berço  de concreto  volume 0,12m3</v>
          </cell>
          <cell r="C850" t="str">
            <v>m</v>
          </cell>
          <cell r="F850">
            <v>137.19999999999999</v>
          </cell>
          <cell r="G850">
            <v>1.21</v>
          </cell>
          <cell r="H850">
            <v>52.68</v>
          </cell>
          <cell r="I850">
            <v>191.09</v>
          </cell>
        </row>
        <row r="851">
          <cell r="A851" t="str">
            <v>028</v>
          </cell>
          <cell r="B851" t="str">
            <v>Betoneira 320 litros</v>
          </cell>
          <cell r="C851" t="str">
            <v>h</v>
          </cell>
          <cell r="D851">
            <v>0.1171</v>
          </cell>
          <cell r="E851">
            <v>7.91</v>
          </cell>
          <cell r="G851">
            <v>0.93</v>
          </cell>
        </row>
        <row r="852">
          <cell r="A852" t="str">
            <v>357</v>
          </cell>
          <cell r="B852" t="str">
            <v>Tubo de concreto CA-1 600mm</v>
          </cell>
          <cell r="C852" t="str">
            <v>m</v>
          </cell>
          <cell r="D852">
            <v>1.02</v>
          </cell>
          <cell r="E852">
            <v>82.8</v>
          </cell>
          <cell r="F852">
            <v>84.46</v>
          </cell>
          <cell r="H852" t="str">
            <v xml:space="preserve"> </v>
          </cell>
        </row>
        <row r="853">
          <cell r="A853" t="str">
            <v>078</v>
          </cell>
          <cell r="B853" t="str">
            <v>Cimento</v>
          </cell>
          <cell r="C853" t="str">
            <v>kg</v>
          </cell>
          <cell r="D853">
            <v>30.9</v>
          </cell>
          <cell r="E853">
            <v>0.37</v>
          </cell>
          <cell r="F853">
            <v>11.43</v>
          </cell>
          <cell r="H853" t="str">
            <v xml:space="preserve"> </v>
          </cell>
        </row>
        <row r="854">
          <cell r="A854" t="str">
            <v>022</v>
          </cell>
          <cell r="B854" t="str">
            <v>Areia média</v>
          </cell>
          <cell r="C854" t="str">
            <v>m3</v>
          </cell>
          <cell r="D854">
            <v>0.08</v>
          </cell>
          <cell r="E854">
            <v>51.3</v>
          </cell>
          <cell r="F854">
            <v>4.0999999999999996</v>
          </cell>
        </row>
        <row r="855">
          <cell r="A855" t="str">
            <v>037</v>
          </cell>
          <cell r="B855" t="str">
            <v>Brita 2</v>
          </cell>
          <cell r="C855" t="str">
            <v>m3</v>
          </cell>
          <cell r="D855">
            <v>0.122</v>
          </cell>
          <cell r="E855">
            <v>48.37</v>
          </cell>
          <cell r="F855">
            <v>5.9</v>
          </cell>
          <cell r="H855" t="str">
            <v xml:space="preserve"> </v>
          </cell>
        </row>
        <row r="856">
          <cell r="A856" t="str">
            <v>300</v>
          </cell>
          <cell r="B856" t="str">
            <v>Servente</v>
          </cell>
          <cell r="C856" t="str">
            <v>h</v>
          </cell>
          <cell r="D856">
            <v>1.5720000000000001</v>
          </cell>
          <cell r="E856">
            <v>8.318601000000001</v>
          </cell>
          <cell r="H856">
            <v>13.08</v>
          </cell>
        </row>
        <row r="857">
          <cell r="A857" t="str">
            <v>254</v>
          </cell>
          <cell r="B857" t="str">
            <v>Pedreiro</v>
          </cell>
          <cell r="C857" t="str">
            <v>h</v>
          </cell>
          <cell r="D857">
            <v>2.2416</v>
          </cell>
          <cell r="E857">
            <v>12.305151</v>
          </cell>
          <cell r="H857">
            <v>27.58</v>
          </cell>
        </row>
        <row r="858">
          <cell r="B858" t="str">
            <v>Total sem BDI</v>
          </cell>
          <cell r="F858">
            <v>105.88999999999999</v>
          </cell>
          <cell r="G858">
            <v>0.93</v>
          </cell>
          <cell r="H858">
            <v>40.659999999999997</v>
          </cell>
          <cell r="I858">
            <v>147.47999999999999</v>
          </cell>
        </row>
        <row r="859">
          <cell r="B859" t="str">
            <v>Total com BDI</v>
          </cell>
          <cell r="F859">
            <v>137.19999999999999</v>
          </cell>
          <cell r="G859">
            <v>1.21</v>
          </cell>
          <cell r="H859">
            <v>52.68</v>
          </cell>
          <cell r="I859">
            <v>191.09</v>
          </cell>
        </row>
        <row r="861">
          <cell r="A861" t="str">
            <v>19076</v>
          </cell>
          <cell r="B861" t="str">
            <v>Tubo de concreto CA-1 600mm incluindo base de pedra pulmão e=20cm e  berço e sobre berço  de concreto  volume 0,2442m3</v>
          </cell>
          <cell r="C861" t="str">
            <v>m</v>
          </cell>
          <cell r="F861">
            <v>172.77</v>
          </cell>
          <cell r="G861">
            <v>1.21</v>
          </cell>
          <cell r="H861">
            <v>59.38</v>
          </cell>
          <cell r="I861">
            <v>233.36</v>
          </cell>
        </row>
        <row r="862">
          <cell r="A862" t="str">
            <v>028</v>
          </cell>
          <cell r="B862" t="str">
            <v>Betoneira 320 litros</v>
          </cell>
          <cell r="C862" t="str">
            <v>h</v>
          </cell>
          <cell r="D862">
            <v>0.1171</v>
          </cell>
          <cell r="E862">
            <v>7.91</v>
          </cell>
          <cell r="G862">
            <v>0.93</v>
          </cell>
        </row>
        <row r="863">
          <cell r="A863" t="str">
            <v>357</v>
          </cell>
          <cell r="B863" t="str">
            <v>Tubo de concreto CA-1 600mm</v>
          </cell>
          <cell r="C863" t="str">
            <v>m</v>
          </cell>
          <cell r="D863">
            <v>1.02</v>
          </cell>
          <cell r="E863">
            <v>82.8</v>
          </cell>
          <cell r="F863">
            <v>84.46</v>
          </cell>
          <cell r="H863" t="str">
            <v xml:space="preserve"> </v>
          </cell>
        </row>
        <row r="864">
          <cell r="A864" t="str">
            <v>078</v>
          </cell>
          <cell r="B864" t="str">
            <v>Cimento</v>
          </cell>
          <cell r="C864" t="str">
            <v>kg</v>
          </cell>
          <cell r="D864">
            <v>61.8</v>
          </cell>
          <cell r="E864">
            <v>0.37</v>
          </cell>
          <cell r="F864">
            <v>22.87</v>
          </cell>
          <cell r="H864" t="str">
            <v xml:space="preserve"> </v>
          </cell>
        </row>
        <row r="865">
          <cell r="A865" t="str">
            <v>022</v>
          </cell>
          <cell r="B865" t="str">
            <v>Areia média</v>
          </cell>
          <cell r="C865" t="str">
            <v>m3</v>
          </cell>
          <cell r="D865">
            <v>0.15140000000000001</v>
          </cell>
          <cell r="E865">
            <v>51.3</v>
          </cell>
          <cell r="F865">
            <v>7.77</v>
          </cell>
        </row>
        <row r="866">
          <cell r="A866" t="str">
            <v>037</v>
          </cell>
          <cell r="B866" t="str">
            <v>Brita 2</v>
          </cell>
          <cell r="C866" t="str">
            <v>m3</v>
          </cell>
          <cell r="D866">
            <v>0.24399999999999999</v>
          </cell>
          <cell r="E866">
            <v>48.37</v>
          </cell>
          <cell r="F866">
            <v>11.8</v>
          </cell>
          <cell r="H866" t="str">
            <v xml:space="preserve"> </v>
          </cell>
        </row>
        <row r="867">
          <cell r="A867" t="str">
            <v>252</v>
          </cell>
          <cell r="B867" t="str">
            <v>Pedra pulmão</v>
          </cell>
          <cell r="C867" t="str">
            <v>m3</v>
          </cell>
          <cell r="D867">
            <v>0.2112</v>
          </cell>
          <cell r="E867">
            <v>30.5</v>
          </cell>
          <cell r="F867">
            <v>6.44</v>
          </cell>
          <cell r="H867" t="str">
            <v xml:space="preserve"> </v>
          </cell>
        </row>
        <row r="868">
          <cell r="A868" t="str">
            <v>300</v>
          </cell>
          <cell r="B868" t="str">
            <v>Servente</v>
          </cell>
          <cell r="C868" t="str">
            <v>h</v>
          </cell>
          <cell r="D868">
            <v>1.5720000000000001</v>
          </cell>
          <cell r="E868">
            <v>8.318601000000001</v>
          </cell>
          <cell r="H868">
            <v>13.08</v>
          </cell>
        </row>
        <row r="869">
          <cell r="A869" t="str">
            <v>254</v>
          </cell>
          <cell r="B869" t="str">
            <v>Pedreiro</v>
          </cell>
          <cell r="C869" t="str">
            <v>h</v>
          </cell>
          <cell r="D869">
            <v>2.6616</v>
          </cell>
          <cell r="E869">
            <v>12.305151</v>
          </cell>
          <cell r="H869">
            <v>32.75</v>
          </cell>
        </row>
        <row r="870">
          <cell r="B870" t="str">
            <v>Total sem BDI</v>
          </cell>
          <cell r="F870">
            <v>133.34</v>
          </cell>
          <cell r="G870">
            <v>0.93</v>
          </cell>
          <cell r="H870">
            <v>45.83</v>
          </cell>
          <cell r="I870">
            <v>180.10000000000002</v>
          </cell>
        </row>
        <row r="871">
          <cell r="B871" t="str">
            <v>Total com BDI</v>
          </cell>
          <cell r="F871">
            <v>172.77</v>
          </cell>
          <cell r="G871">
            <v>1.21</v>
          </cell>
          <cell r="H871">
            <v>59.38</v>
          </cell>
          <cell r="I871">
            <v>233.36</v>
          </cell>
        </row>
        <row r="874">
          <cell r="A874" t="str">
            <v>19017</v>
          </cell>
          <cell r="B874" t="str">
            <v>Tubo de concreto CA-2 600mm</v>
          </cell>
          <cell r="C874" t="str">
            <v>m</v>
          </cell>
          <cell r="F874">
            <v>164.61</v>
          </cell>
          <cell r="G874">
            <v>0</v>
          </cell>
          <cell r="H874">
            <v>26.25</v>
          </cell>
          <cell r="I874">
            <v>190.86</v>
          </cell>
        </row>
        <row r="875">
          <cell r="A875" t="str">
            <v>362</v>
          </cell>
          <cell r="B875" t="str">
            <v>Tubo de concreto CA-2 600mm</v>
          </cell>
          <cell r="C875" t="str">
            <v>m</v>
          </cell>
          <cell r="D875">
            <v>1.02</v>
          </cell>
          <cell r="E875">
            <v>123.6</v>
          </cell>
          <cell r="F875">
            <v>126.07</v>
          </cell>
          <cell r="H875" t="str">
            <v xml:space="preserve"> </v>
          </cell>
        </row>
        <row r="876">
          <cell r="A876" t="str">
            <v>078</v>
          </cell>
          <cell r="B876" t="str">
            <v>Cimento</v>
          </cell>
          <cell r="C876" t="str">
            <v>kg</v>
          </cell>
          <cell r="D876">
            <v>1.944</v>
          </cell>
          <cell r="E876">
            <v>0.37</v>
          </cell>
          <cell r="F876">
            <v>0.72</v>
          </cell>
          <cell r="H876" t="str">
            <v xml:space="preserve"> </v>
          </cell>
        </row>
        <row r="877">
          <cell r="A877" t="str">
            <v>022</v>
          </cell>
          <cell r="B877" t="str">
            <v>Areia média</v>
          </cell>
          <cell r="C877" t="str">
            <v>m3</v>
          </cell>
          <cell r="D877">
            <v>4.8999999999999998E-3</v>
          </cell>
          <cell r="E877">
            <v>51.3</v>
          </cell>
          <cell r="F877">
            <v>0.25</v>
          </cell>
        </row>
        <row r="878">
          <cell r="A878" t="str">
            <v>300</v>
          </cell>
          <cell r="B878" t="str">
            <v>Servente</v>
          </cell>
          <cell r="C878" t="str">
            <v>h</v>
          </cell>
          <cell r="D878">
            <v>1.4</v>
          </cell>
          <cell r="E878">
            <v>8.318601000000001</v>
          </cell>
          <cell r="H878">
            <v>11.65</v>
          </cell>
        </row>
        <row r="879">
          <cell r="A879" t="str">
            <v>254</v>
          </cell>
          <cell r="B879" t="str">
            <v>Pedreiro</v>
          </cell>
          <cell r="C879" t="str">
            <v>h</v>
          </cell>
          <cell r="D879">
            <v>0.7</v>
          </cell>
          <cell r="E879">
            <v>12.305151</v>
          </cell>
          <cell r="H879">
            <v>8.61</v>
          </cell>
        </row>
        <row r="880">
          <cell r="B880" t="str">
            <v>Total sem BDI</v>
          </cell>
          <cell r="F880">
            <v>127.03999999999999</v>
          </cell>
          <cell r="G880">
            <v>0</v>
          </cell>
          <cell r="H880">
            <v>20.259999999999998</v>
          </cell>
          <cell r="I880">
            <v>147.29999999999998</v>
          </cell>
        </row>
        <row r="881">
          <cell r="B881" t="str">
            <v>Total com BDI</v>
          </cell>
          <cell r="F881">
            <v>164.61</v>
          </cell>
          <cell r="G881">
            <v>0</v>
          </cell>
          <cell r="H881">
            <v>26.25</v>
          </cell>
          <cell r="I881">
            <v>190.86</v>
          </cell>
        </row>
        <row r="883">
          <cell r="A883" t="str">
            <v>19018</v>
          </cell>
          <cell r="B883" t="str">
            <v>Tubo de concreto C-2 800mm</v>
          </cell>
          <cell r="C883" t="str">
            <v>m</v>
          </cell>
          <cell r="F883">
            <v>119.12</v>
          </cell>
          <cell r="G883">
            <v>7.2</v>
          </cell>
          <cell r="H883">
            <v>28.44</v>
          </cell>
          <cell r="I883">
            <v>154.76</v>
          </cell>
        </row>
        <row r="884">
          <cell r="A884" t="str">
            <v>355</v>
          </cell>
          <cell r="B884" t="str">
            <v>Tubo de concreto C-2 800mm</v>
          </cell>
          <cell r="C884" t="str">
            <v>m</v>
          </cell>
          <cell r="D884">
            <v>1.02</v>
          </cell>
          <cell r="E884">
            <v>88.8</v>
          </cell>
          <cell r="F884">
            <v>90.58</v>
          </cell>
          <cell r="H884" t="str">
            <v xml:space="preserve"> </v>
          </cell>
        </row>
        <row r="885">
          <cell r="A885" t="str">
            <v>417</v>
          </cell>
          <cell r="B885" t="str">
            <v>Caminhão muck</v>
          </cell>
          <cell r="C885" t="str">
            <v>h</v>
          </cell>
          <cell r="D885">
            <v>5.3999999999999999E-2</v>
          </cell>
          <cell r="E885">
            <v>103</v>
          </cell>
          <cell r="G885">
            <v>5.56</v>
          </cell>
          <cell r="H885" t="str">
            <v xml:space="preserve"> </v>
          </cell>
        </row>
        <row r="886">
          <cell r="A886" t="str">
            <v>078</v>
          </cell>
          <cell r="B886" t="str">
            <v>Cimento</v>
          </cell>
          <cell r="C886" t="str">
            <v>kg</v>
          </cell>
          <cell r="D886">
            <v>2.4</v>
          </cell>
          <cell r="E886">
            <v>0.37</v>
          </cell>
          <cell r="F886">
            <v>0.89</v>
          </cell>
          <cell r="H886" t="str">
            <v xml:space="preserve"> </v>
          </cell>
        </row>
        <row r="887">
          <cell r="A887" t="str">
            <v>022</v>
          </cell>
          <cell r="B887" t="str">
            <v>Areia média</v>
          </cell>
          <cell r="C887" t="str">
            <v>m3</v>
          </cell>
          <cell r="D887">
            <v>8.9999999999999993E-3</v>
          </cell>
          <cell r="E887">
            <v>51.3</v>
          </cell>
          <cell r="F887">
            <v>0.46</v>
          </cell>
        </row>
        <row r="888">
          <cell r="A888" t="str">
            <v>241</v>
          </cell>
          <cell r="B888" t="str">
            <v>Motorista</v>
          </cell>
          <cell r="C888" t="str">
            <v>h</v>
          </cell>
          <cell r="D888">
            <v>5.3999999999999999E-2</v>
          </cell>
          <cell r="E888">
            <v>12.305151</v>
          </cell>
          <cell r="H888">
            <v>0.66</v>
          </cell>
        </row>
        <row r="889">
          <cell r="A889" t="str">
            <v>300</v>
          </cell>
          <cell r="B889" t="str">
            <v>Servente</v>
          </cell>
          <cell r="C889" t="str">
            <v>h</v>
          </cell>
          <cell r="D889">
            <v>1.08</v>
          </cell>
          <cell r="E889">
            <v>8.318601000000001</v>
          </cell>
          <cell r="H889">
            <v>8.98</v>
          </cell>
        </row>
        <row r="890">
          <cell r="A890" t="str">
            <v>254</v>
          </cell>
          <cell r="B890" t="str">
            <v>Pedreiro</v>
          </cell>
          <cell r="C890" t="str">
            <v>h</v>
          </cell>
          <cell r="D890">
            <v>1</v>
          </cell>
          <cell r="E890">
            <v>12.305151</v>
          </cell>
          <cell r="F890" t="str">
            <v xml:space="preserve"> </v>
          </cell>
          <cell r="H890">
            <v>12.31</v>
          </cell>
        </row>
        <row r="891">
          <cell r="B891" t="str">
            <v>Total sem BDI</v>
          </cell>
          <cell r="F891">
            <v>91.929999999999993</v>
          </cell>
          <cell r="G891">
            <v>5.56</v>
          </cell>
          <cell r="H891">
            <v>21.950000000000003</v>
          </cell>
          <cell r="I891">
            <v>119.44</v>
          </cell>
        </row>
        <row r="892">
          <cell r="B892" t="str">
            <v>Total com BDI</v>
          </cell>
          <cell r="F892">
            <v>119.12</v>
          </cell>
          <cell r="G892">
            <v>7.2</v>
          </cell>
          <cell r="H892">
            <v>28.44</v>
          </cell>
          <cell r="I892">
            <v>154.76</v>
          </cell>
        </row>
        <row r="894">
          <cell r="A894" t="str">
            <v>19110</v>
          </cell>
          <cell r="B894" t="str">
            <v>Tubo de concreto duplo C-2 800mm</v>
          </cell>
          <cell r="C894" t="str">
            <v>m</v>
          </cell>
          <cell r="F894">
            <v>239.38</v>
          </cell>
          <cell r="G894">
            <v>14.41</v>
          </cell>
          <cell r="H894">
            <v>56.89</v>
          </cell>
          <cell r="I894">
            <v>310.69</v>
          </cell>
        </row>
        <row r="895">
          <cell r="A895" t="str">
            <v>355</v>
          </cell>
          <cell r="B895" t="str">
            <v>Tubo de concreto C-2 800mm</v>
          </cell>
          <cell r="C895" t="str">
            <v>m</v>
          </cell>
          <cell r="D895">
            <v>2.04</v>
          </cell>
          <cell r="E895">
            <v>88.8</v>
          </cell>
          <cell r="F895">
            <v>181.15</v>
          </cell>
          <cell r="H895" t="str">
            <v xml:space="preserve"> </v>
          </cell>
        </row>
        <row r="896">
          <cell r="A896" t="str">
            <v>417</v>
          </cell>
          <cell r="B896" t="str">
            <v>Caminhão muck</v>
          </cell>
          <cell r="C896" t="str">
            <v>h</v>
          </cell>
          <cell r="D896">
            <v>0.108</v>
          </cell>
          <cell r="E896">
            <v>103</v>
          </cell>
          <cell r="G896">
            <v>11.12</v>
          </cell>
          <cell r="H896" t="str">
            <v xml:space="preserve"> </v>
          </cell>
        </row>
        <row r="897">
          <cell r="A897" t="str">
            <v>452</v>
          </cell>
          <cell r="B897" t="str">
            <v>Manta de geotextil OP 40</v>
          </cell>
          <cell r="C897" t="str">
            <v>m2</v>
          </cell>
          <cell r="D897">
            <v>1.2</v>
          </cell>
          <cell r="E897">
            <v>3</v>
          </cell>
          <cell r="F897">
            <v>3.6</v>
          </cell>
          <cell r="H897" t="str">
            <v xml:space="preserve"> </v>
          </cell>
        </row>
        <row r="898">
          <cell r="A898" t="str">
            <v>241</v>
          </cell>
          <cell r="B898" t="str">
            <v>Motorista</v>
          </cell>
          <cell r="C898" t="str">
            <v>h</v>
          </cell>
          <cell r="D898">
            <v>0.108</v>
          </cell>
          <cell r="E898">
            <v>12.305151</v>
          </cell>
          <cell r="H898">
            <v>1.33</v>
          </cell>
        </row>
        <row r="899">
          <cell r="A899" t="str">
            <v>300</v>
          </cell>
          <cell r="B899" t="str">
            <v>Servente</v>
          </cell>
          <cell r="C899" t="str">
            <v>h</v>
          </cell>
          <cell r="D899">
            <v>2.16</v>
          </cell>
          <cell r="E899">
            <v>8.318601000000001</v>
          </cell>
          <cell r="H899">
            <v>17.97</v>
          </cell>
        </row>
        <row r="900">
          <cell r="A900" t="str">
            <v>254</v>
          </cell>
          <cell r="B900" t="str">
            <v>Pedreiro</v>
          </cell>
          <cell r="C900" t="str">
            <v>h</v>
          </cell>
          <cell r="D900">
            <v>2</v>
          </cell>
          <cell r="E900">
            <v>12.305151</v>
          </cell>
          <cell r="H900">
            <v>24.61</v>
          </cell>
        </row>
        <row r="901">
          <cell r="B901" t="str">
            <v>Total sem BDI</v>
          </cell>
          <cell r="F901">
            <v>184.75</v>
          </cell>
          <cell r="G901">
            <v>11.12</v>
          </cell>
          <cell r="H901">
            <v>43.91</v>
          </cell>
          <cell r="I901">
            <v>239.78</v>
          </cell>
        </row>
        <row r="902">
          <cell r="B902" t="str">
            <v>Total com BDI</v>
          </cell>
          <cell r="F902">
            <v>239.38</v>
          </cell>
          <cell r="G902">
            <v>14.41</v>
          </cell>
          <cell r="H902">
            <v>56.89</v>
          </cell>
          <cell r="I902">
            <v>310.69</v>
          </cell>
        </row>
        <row r="904">
          <cell r="A904" t="str">
            <v>19109</v>
          </cell>
          <cell r="B904" t="str">
            <v>Tubo PVC costura helicoidal 800mm</v>
          </cell>
          <cell r="C904" t="str">
            <v>m</v>
          </cell>
          <cell r="F904">
            <v>160.66999999999999</v>
          </cell>
          <cell r="G904">
            <v>0</v>
          </cell>
          <cell r="H904">
            <v>13.36</v>
          </cell>
          <cell r="I904">
            <v>174.03</v>
          </cell>
        </row>
        <row r="905">
          <cell r="A905" t="str">
            <v>866</v>
          </cell>
          <cell r="B905" t="str">
            <v>Tubo PVC costura helicoidal 800mm</v>
          </cell>
          <cell r="C905" t="str">
            <v>m</v>
          </cell>
          <cell r="D905">
            <v>1</v>
          </cell>
          <cell r="E905">
            <v>124</v>
          </cell>
          <cell r="F905">
            <v>124</v>
          </cell>
          <cell r="H905" t="str">
            <v xml:space="preserve"> </v>
          </cell>
        </row>
        <row r="906">
          <cell r="A906" t="str">
            <v>300</v>
          </cell>
          <cell r="B906" t="str">
            <v>Servente</v>
          </cell>
          <cell r="C906" t="str">
            <v>h</v>
          </cell>
          <cell r="D906">
            <v>0.5</v>
          </cell>
          <cell r="E906">
            <v>8.318601000000001</v>
          </cell>
          <cell r="H906">
            <v>4.16</v>
          </cell>
        </row>
        <row r="907">
          <cell r="A907" t="str">
            <v>254</v>
          </cell>
          <cell r="B907" t="str">
            <v>Pedreiro</v>
          </cell>
          <cell r="C907" t="str">
            <v>h</v>
          </cell>
          <cell r="D907">
            <v>0.5</v>
          </cell>
          <cell r="E907">
            <v>12.305151</v>
          </cell>
          <cell r="H907">
            <v>6.15</v>
          </cell>
        </row>
        <row r="908">
          <cell r="B908" t="str">
            <v>Total sem BDI</v>
          </cell>
          <cell r="F908">
            <v>124</v>
          </cell>
          <cell r="G908">
            <v>0</v>
          </cell>
          <cell r="H908">
            <v>10.31</v>
          </cell>
          <cell r="I908">
            <v>134.31</v>
          </cell>
        </row>
        <row r="909">
          <cell r="B909" t="str">
            <v>Total com BDI</v>
          </cell>
          <cell r="F909">
            <v>160.66999999999999</v>
          </cell>
          <cell r="G909">
            <v>0</v>
          </cell>
          <cell r="H909">
            <v>13.36</v>
          </cell>
          <cell r="I909">
            <v>174.03</v>
          </cell>
        </row>
        <row r="911">
          <cell r="A911" t="str">
            <v>19019</v>
          </cell>
          <cell r="B911" t="str">
            <v>Tubo de concreto CA-1 800mm</v>
          </cell>
          <cell r="C911" t="str">
            <v>m</v>
          </cell>
          <cell r="F911">
            <v>145.25</v>
          </cell>
          <cell r="G911">
            <v>7.2</v>
          </cell>
          <cell r="H911">
            <v>28.44</v>
          </cell>
          <cell r="I911">
            <v>180.9</v>
          </cell>
        </row>
        <row r="912">
          <cell r="A912" t="str">
            <v>358</v>
          </cell>
          <cell r="B912" t="str">
            <v>Tubo de concreto CA-1 800mm</v>
          </cell>
          <cell r="C912" t="str">
            <v>m</v>
          </cell>
          <cell r="D912">
            <v>1.02</v>
          </cell>
          <cell r="E912">
            <v>108</v>
          </cell>
          <cell r="F912">
            <v>110.16</v>
          </cell>
          <cell r="H912" t="str">
            <v xml:space="preserve"> </v>
          </cell>
        </row>
        <row r="913">
          <cell r="A913" t="str">
            <v>417</v>
          </cell>
          <cell r="B913" t="str">
            <v>Caminhão muck</v>
          </cell>
          <cell r="C913" t="str">
            <v>h</v>
          </cell>
          <cell r="D913">
            <v>5.3999999999999999E-2</v>
          </cell>
          <cell r="E913">
            <v>103</v>
          </cell>
          <cell r="G913">
            <v>5.56</v>
          </cell>
          <cell r="H913" t="str">
            <v xml:space="preserve"> </v>
          </cell>
        </row>
        <row r="914">
          <cell r="A914" t="str">
            <v>078</v>
          </cell>
          <cell r="B914" t="str">
            <v>Cimento</v>
          </cell>
          <cell r="C914" t="str">
            <v>kg</v>
          </cell>
          <cell r="D914">
            <v>3.88</v>
          </cell>
          <cell r="E914">
            <v>0.37</v>
          </cell>
          <cell r="F914">
            <v>1.44</v>
          </cell>
          <cell r="H914" t="str">
            <v xml:space="preserve"> </v>
          </cell>
        </row>
        <row r="915">
          <cell r="A915" t="str">
            <v>022</v>
          </cell>
          <cell r="B915" t="str">
            <v>Areia média</v>
          </cell>
          <cell r="C915" t="str">
            <v>m3</v>
          </cell>
          <cell r="D915">
            <v>9.7000000000000003E-3</v>
          </cell>
          <cell r="E915">
            <v>51.3</v>
          </cell>
          <cell r="F915">
            <v>0.5</v>
          </cell>
        </row>
        <row r="916">
          <cell r="A916" t="str">
            <v>241</v>
          </cell>
          <cell r="B916" t="str">
            <v>Motorista</v>
          </cell>
          <cell r="C916" t="str">
            <v>h</v>
          </cell>
          <cell r="D916">
            <v>5.3999999999999999E-2</v>
          </cell>
          <cell r="E916">
            <v>12.305151</v>
          </cell>
          <cell r="H916">
            <v>0.66</v>
          </cell>
        </row>
        <row r="917">
          <cell r="A917" t="str">
            <v>300</v>
          </cell>
          <cell r="B917" t="str">
            <v>Servente</v>
          </cell>
          <cell r="C917" t="str">
            <v>h</v>
          </cell>
          <cell r="D917">
            <v>1.08</v>
          </cell>
          <cell r="E917">
            <v>8.318601000000001</v>
          </cell>
          <cell r="H917">
            <v>8.98</v>
          </cell>
        </row>
        <row r="918">
          <cell r="A918" t="str">
            <v>254</v>
          </cell>
          <cell r="B918" t="str">
            <v>Pedreiro</v>
          </cell>
          <cell r="C918" t="str">
            <v>h</v>
          </cell>
          <cell r="D918">
            <v>1</v>
          </cell>
          <cell r="E918">
            <v>12.305151</v>
          </cell>
          <cell r="H918">
            <v>12.31</v>
          </cell>
        </row>
        <row r="919">
          <cell r="B919" t="str">
            <v>Total sem BDI</v>
          </cell>
          <cell r="F919">
            <v>112.1</v>
          </cell>
          <cell r="G919">
            <v>5.56</v>
          </cell>
          <cell r="H919">
            <v>21.950000000000003</v>
          </cell>
          <cell r="I919">
            <v>139.61000000000001</v>
          </cell>
        </row>
        <row r="920">
          <cell r="B920" t="str">
            <v>Total com BDI</v>
          </cell>
          <cell r="F920">
            <v>145.25</v>
          </cell>
          <cell r="G920">
            <v>7.2</v>
          </cell>
          <cell r="H920">
            <v>28.44</v>
          </cell>
          <cell r="I920">
            <v>180.9</v>
          </cell>
        </row>
        <row r="922">
          <cell r="A922" t="str">
            <v>19020</v>
          </cell>
          <cell r="B922" t="str">
            <v>Tubo de concreto CA-2  800mm</v>
          </cell>
          <cell r="C922" t="str">
            <v>m</v>
          </cell>
          <cell r="F922">
            <v>132.63999999999999</v>
          </cell>
          <cell r="G922">
            <v>2.69</v>
          </cell>
          <cell r="H922">
            <v>14.6</v>
          </cell>
          <cell r="I922">
            <v>263.5</v>
          </cell>
        </row>
        <row r="923">
          <cell r="A923" t="str">
            <v>359</v>
          </cell>
          <cell r="B923" t="str">
            <v>Tubo de concreto CA-2  800mm</v>
          </cell>
          <cell r="C923" t="str">
            <v>m</v>
          </cell>
          <cell r="D923">
            <v>1.02</v>
          </cell>
          <cell r="E923">
            <v>170.5</v>
          </cell>
          <cell r="F923">
            <v>173.91</v>
          </cell>
        </row>
        <row r="924">
          <cell r="A924" t="str">
            <v>417</v>
          </cell>
          <cell r="B924" t="str">
            <v>Caminhão muck</v>
          </cell>
          <cell r="C924" t="str">
            <v>h</v>
          </cell>
          <cell r="D924">
            <v>5.3999999999999999E-2</v>
          </cell>
          <cell r="E924">
            <v>103</v>
          </cell>
          <cell r="G924">
            <v>5.56</v>
          </cell>
          <cell r="H924" t="str">
            <v xml:space="preserve"> </v>
          </cell>
        </row>
        <row r="925">
          <cell r="A925" t="str">
            <v>078</v>
          </cell>
          <cell r="B925" t="str">
            <v>Cimento</v>
          </cell>
          <cell r="C925" t="str">
            <v>kg</v>
          </cell>
          <cell r="D925">
            <v>3.88</v>
          </cell>
          <cell r="E925">
            <v>0.37</v>
          </cell>
          <cell r="F925">
            <v>1.44</v>
          </cell>
          <cell r="H925" t="str">
            <v xml:space="preserve"> </v>
          </cell>
        </row>
        <row r="926">
          <cell r="A926" t="str">
            <v>022</v>
          </cell>
          <cell r="B926" t="str">
            <v>Areia média</v>
          </cell>
          <cell r="C926" t="str">
            <v>m3</v>
          </cell>
          <cell r="D926">
            <v>9.7000000000000003E-3</v>
          </cell>
          <cell r="E926">
            <v>51.3</v>
          </cell>
          <cell r="F926">
            <v>0.5</v>
          </cell>
        </row>
        <row r="927">
          <cell r="A927" t="str">
            <v>241</v>
          </cell>
          <cell r="B927" t="str">
            <v>Motorista</v>
          </cell>
          <cell r="C927" t="str">
            <v>h</v>
          </cell>
          <cell r="D927">
            <v>5.3999999999999999E-2</v>
          </cell>
          <cell r="E927">
            <v>12.305151</v>
          </cell>
          <cell r="H927">
            <v>0.66</v>
          </cell>
        </row>
        <row r="928">
          <cell r="A928" t="str">
            <v>300</v>
          </cell>
          <cell r="B928" t="str">
            <v>Servente</v>
          </cell>
          <cell r="C928" t="str">
            <v>h</v>
          </cell>
          <cell r="D928">
            <v>1.08</v>
          </cell>
          <cell r="E928">
            <v>8.318601000000001</v>
          </cell>
          <cell r="H928">
            <v>8.98</v>
          </cell>
        </row>
        <row r="929">
          <cell r="A929" t="str">
            <v>254</v>
          </cell>
          <cell r="B929" t="str">
            <v>Pedreiro</v>
          </cell>
          <cell r="C929" t="str">
            <v>h</v>
          </cell>
          <cell r="D929">
            <v>1</v>
          </cell>
          <cell r="E929">
            <v>12.305151</v>
          </cell>
          <cell r="H929">
            <v>12.31</v>
          </cell>
        </row>
        <row r="930">
          <cell r="B930" t="str">
            <v>Total sem BDI</v>
          </cell>
          <cell r="F930">
            <v>175.85</v>
          </cell>
          <cell r="G930">
            <v>5.56</v>
          </cell>
          <cell r="H930">
            <v>21.950000000000003</v>
          </cell>
          <cell r="I930">
            <v>203.36</v>
          </cell>
        </row>
        <row r="931">
          <cell r="B931" t="str">
            <v>Total com BDI</v>
          </cell>
          <cell r="F931">
            <v>227.85</v>
          </cell>
          <cell r="G931">
            <v>7.2</v>
          </cell>
          <cell r="H931">
            <v>28.44</v>
          </cell>
          <cell r="I931">
            <v>263.5</v>
          </cell>
        </row>
        <row r="933">
          <cell r="A933" t="str">
            <v>19021</v>
          </cell>
          <cell r="B933" t="str">
            <v>Tubo de concreto CA-1  1000mm</v>
          </cell>
          <cell r="C933" t="str">
            <v>m</v>
          </cell>
          <cell r="F933">
            <v>209.56</v>
          </cell>
          <cell r="G933">
            <v>18.149999999999999</v>
          </cell>
          <cell r="H933">
            <v>41.19</v>
          </cell>
          <cell r="I933">
            <v>268.89999999999998</v>
          </cell>
        </row>
        <row r="934">
          <cell r="A934" t="str">
            <v>356</v>
          </cell>
          <cell r="B934" t="str">
            <v>Tubo de concreto CA-1  1000mm</v>
          </cell>
          <cell r="C934" t="str">
            <v>m</v>
          </cell>
          <cell r="D934">
            <v>1.02</v>
          </cell>
          <cell r="E934">
            <v>155</v>
          </cell>
          <cell r="F934">
            <v>158.1</v>
          </cell>
          <cell r="H934" t="str">
            <v xml:space="preserve"> </v>
          </cell>
        </row>
        <row r="935">
          <cell r="A935" t="str">
            <v>417</v>
          </cell>
          <cell r="B935" t="str">
            <v>Caminhão muck</v>
          </cell>
          <cell r="C935" t="str">
            <v>h</v>
          </cell>
          <cell r="D935">
            <v>0.13600000000000001</v>
          </cell>
          <cell r="E935">
            <v>103</v>
          </cell>
          <cell r="G935">
            <v>14.01</v>
          </cell>
          <cell r="H935" t="str">
            <v xml:space="preserve"> </v>
          </cell>
        </row>
        <row r="936">
          <cell r="A936" t="str">
            <v>078</v>
          </cell>
          <cell r="B936" t="str">
            <v>Cimento</v>
          </cell>
          <cell r="C936" t="str">
            <v>kg</v>
          </cell>
          <cell r="D936">
            <v>7.29</v>
          </cell>
          <cell r="E936">
            <v>0.37</v>
          </cell>
          <cell r="F936">
            <v>2.7</v>
          </cell>
          <cell r="H936" t="str">
            <v xml:space="preserve"> </v>
          </cell>
        </row>
        <row r="937">
          <cell r="A937" t="str">
            <v>022</v>
          </cell>
          <cell r="B937" t="str">
            <v>Areia média</v>
          </cell>
          <cell r="C937" t="str">
            <v>m3</v>
          </cell>
          <cell r="D937">
            <v>1.8200000000000001E-2</v>
          </cell>
          <cell r="E937">
            <v>51.3</v>
          </cell>
          <cell r="F937">
            <v>0.93</v>
          </cell>
        </row>
        <row r="938">
          <cell r="A938" t="str">
            <v>241</v>
          </cell>
          <cell r="B938" t="str">
            <v>Motorista</v>
          </cell>
          <cell r="C938" t="str">
            <v>h</v>
          </cell>
          <cell r="D938">
            <v>0.13600000000000001</v>
          </cell>
          <cell r="E938">
            <v>12.305151</v>
          </cell>
          <cell r="H938">
            <v>1.67</v>
          </cell>
        </row>
        <row r="939">
          <cell r="A939" t="str">
            <v>300</v>
          </cell>
          <cell r="B939" t="str">
            <v>Servente</v>
          </cell>
          <cell r="C939" t="str">
            <v>h</v>
          </cell>
          <cell r="D939">
            <v>1.55</v>
          </cell>
          <cell r="E939">
            <v>8.318601000000001</v>
          </cell>
          <cell r="H939">
            <v>12.89</v>
          </cell>
        </row>
        <row r="940">
          <cell r="A940" t="str">
            <v>254</v>
          </cell>
          <cell r="B940" t="str">
            <v>Pedreiro</v>
          </cell>
          <cell r="C940" t="str">
            <v>h</v>
          </cell>
          <cell r="D940">
            <v>1.4</v>
          </cell>
          <cell r="E940">
            <v>12.305151</v>
          </cell>
          <cell r="H940">
            <v>17.23</v>
          </cell>
        </row>
        <row r="941">
          <cell r="B941" t="str">
            <v>Total sem BDI</v>
          </cell>
          <cell r="F941">
            <v>161.72999999999999</v>
          </cell>
          <cell r="G941">
            <v>14.01</v>
          </cell>
          <cell r="H941">
            <v>31.79</v>
          </cell>
          <cell r="I941">
            <v>207.52999999999997</v>
          </cell>
        </row>
        <row r="942">
          <cell r="B942" t="str">
            <v>Total com BDI</v>
          </cell>
          <cell r="F942">
            <v>209.56</v>
          </cell>
          <cell r="G942">
            <v>18.149999999999999</v>
          </cell>
          <cell r="H942">
            <v>41.19</v>
          </cell>
          <cell r="I942">
            <v>268.89999999999998</v>
          </cell>
        </row>
        <row r="944">
          <cell r="A944" t="str">
            <v>19115</v>
          </cell>
          <cell r="B944" t="str">
            <v>Tubo de concreto CA-1  1000mm com lastro de brita 0,10m³</v>
          </cell>
          <cell r="C944" t="str">
            <v>m</v>
          </cell>
          <cell r="F944">
            <v>216.45</v>
          </cell>
          <cell r="G944">
            <v>18.149999999999999</v>
          </cell>
          <cell r="H944">
            <v>43.9</v>
          </cell>
          <cell r="I944">
            <v>278.5</v>
          </cell>
        </row>
        <row r="945">
          <cell r="A945" t="str">
            <v>356</v>
          </cell>
          <cell r="B945" t="str">
            <v>Tubo de concreto CA-1  1000mm</v>
          </cell>
          <cell r="C945" t="str">
            <v>m</v>
          </cell>
          <cell r="D945">
            <v>1.02</v>
          </cell>
          <cell r="E945">
            <v>155</v>
          </cell>
          <cell r="F945">
            <v>158.1</v>
          </cell>
          <cell r="H945" t="str">
            <v xml:space="preserve"> </v>
          </cell>
        </row>
        <row r="946">
          <cell r="A946" t="str">
            <v>417</v>
          </cell>
          <cell r="B946" t="str">
            <v>Caminhão muck</v>
          </cell>
          <cell r="C946" t="str">
            <v>h</v>
          </cell>
          <cell r="D946">
            <v>0.13600000000000001</v>
          </cell>
          <cell r="E946">
            <v>103</v>
          </cell>
          <cell r="G946">
            <v>14.01</v>
          </cell>
          <cell r="H946" t="str">
            <v xml:space="preserve"> </v>
          </cell>
        </row>
        <row r="947">
          <cell r="A947" t="str">
            <v>078</v>
          </cell>
          <cell r="B947" t="str">
            <v>Cimento</v>
          </cell>
          <cell r="C947" t="str">
            <v>kg</v>
          </cell>
          <cell r="D947">
            <v>7.29</v>
          </cell>
          <cell r="E947">
            <v>0.37</v>
          </cell>
          <cell r="F947">
            <v>2.7</v>
          </cell>
          <cell r="H947" t="str">
            <v xml:space="preserve"> </v>
          </cell>
        </row>
        <row r="948">
          <cell r="A948" t="str">
            <v>022</v>
          </cell>
          <cell r="B948" t="str">
            <v>Areia média</v>
          </cell>
          <cell r="C948" t="str">
            <v>m3</v>
          </cell>
          <cell r="D948">
            <v>1.8200000000000001E-2</v>
          </cell>
          <cell r="E948">
            <v>51.3</v>
          </cell>
          <cell r="F948">
            <v>0.93</v>
          </cell>
        </row>
        <row r="949">
          <cell r="A949" t="str">
            <v>037</v>
          </cell>
          <cell r="B949" t="str">
            <v>Brita 2</v>
          </cell>
          <cell r="C949" t="str">
            <v>m3</v>
          </cell>
          <cell r="D949">
            <v>0.11</v>
          </cell>
          <cell r="E949">
            <v>48.37</v>
          </cell>
          <cell r="F949">
            <v>5.32</v>
          </cell>
        </row>
        <row r="950">
          <cell r="A950" t="str">
            <v>241</v>
          </cell>
          <cell r="B950" t="str">
            <v>Motorista</v>
          </cell>
          <cell r="C950" t="str">
            <v>h</v>
          </cell>
          <cell r="D950">
            <v>0.13600000000000001</v>
          </cell>
          <cell r="E950">
            <v>12.305151</v>
          </cell>
          <cell r="H950">
            <v>1.67</v>
          </cell>
        </row>
        <row r="951">
          <cell r="A951" t="str">
            <v>300</v>
          </cell>
          <cell r="B951" t="str">
            <v>Servente</v>
          </cell>
          <cell r="C951" t="str">
            <v>h</v>
          </cell>
          <cell r="D951">
            <v>1.65</v>
          </cell>
          <cell r="E951">
            <v>8.318601000000001</v>
          </cell>
          <cell r="H951">
            <v>13.73</v>
          </cell>
        </row>
        <row r="952">
          <cell r="A952" t="str">
            <v>254</v>
          </cell>
          <cell r="B952" t="str">
            <v>Pedreiro</v>
          </cell>
          <cell r="C952" t="str">
            <v>h</v>
          </cell>
          <cell r="D952">
            <v>1.502</v>
          </cell>
          <cell r="E952">
            <v>12.305151</v>
          </cell>
          <cell r="H952">
            <v>18.48</v>
          </cell>
        </row>
        <row r="953">
          <cell r="B953" t="str">
            <v>Total sem BDI</v>
          </cell>
          <cell r="F953">
            <v>167.04999999999998</v>
          </cell>
          <cell r="G953">
            <v>14.01</v>
          </cell>
          <cell r="H953">
            <v>33.880000000000003</v>
          </cell>
          <cell r="I953">
            <v>214.93999999999997</v>
          </cell>
        </row>
        <row r="954">
          <cell r="B954" t="str">
            <v>Total com BDI</v>
          </cell>
          <cell r="F954">
            <v>216.45</v>
          </cell>
          <cell r="G954">
            <v>18.149999999999999</v>
          </cell>
          <cell r="H954">
            <v>43.9</v>
          </cell>
          <cell r="I954">
            <v>278.5</v>
          </cell>
        </row>
        <row r="956">
          <cell r="A956" t="str">
            <v>19022</v>
          </cell>
          <cell r="B956" t="str">
            <v>Tubo de concreto CA-2  1000mm</v>
          </cell>
          <cell r="C956" t="str">
            <v>m</v>
          </cell>
          <cell r="F956">
            <v>316.95</v>
          </cell>
          <cell r="G956">
            <v>18.149999999999999</v>
          </cell>
          <cell r="H956">
            <v>40.78</v>
          </cell>
          <cell r="I956">
            <v>375.87</v>
          </cell>
        </row>
        <row r="957">
          <cell r="A957" t="str">
            <v>360</v>
          </cell>
          <cell r="B957" t="str">
            <v>Tubo de concreto CA-2  1000mm</v>
          </cell>
          <cell r="C957" t="str">
            <v>m</v>
          </cell>
          <cell r="D957">
            <v>1.02</v>
          </cell>
          <cell r="E957">
            <v>236.25</v>
          </cell>
          <cell r="F957">
            <v>240.98</v>
          </cell>
          <cell r="H957" t="str">
            <v xml:space="preserve"> </v>
          </cell>
        </row>
        <row r="958">
          <cell r="A958" t="str">
            <v>417</v>
          </cell>
          <cell r="B958" t="str">
            <v>Caminhão muck</v>
          </cell>
          <cell r="C958" t="str">
            <v>h</v>
          </cell>
          <cell r="D958">
            <v>0.13600000000000001</v>
          </cell>
          <cell r="E958">
            <v>103</v>
          </cell>
          <cell r="G958">
            <v>14.01</v>
          </cell>
          <cell r="H958" t="str">
            <v xml:space="preserve"> </v>
          </cell>
        </row>
        <row r="959">
          <cell r="A959" t="str">
            <v>078</v>
          </cell>
          <cell r="B959" t="str">
            <v>Cimento</v>
          </cell>
          <cell r="C959" t="str">
            <v>kg</v>
          </cell>
          <cell r="D959">
            <v>7.29</v>
          </cell>
          <cell r="E959">
            <v>0.37</v>
          </cell>
          <cell r="F959">
            <v>2.7</v>
          </cell>
          <cell r="H959" t="str">
            <v xml:space="preserve"> </v>
          </cell>
        </row>
        <row r="960">
          <cell r="A960" t="str">
            <v>022</v>
          </cell>
          <cell r="B960" t="str">
            <v>Areia média</v>
          </cell>
          <cell r="C960" t="str">
            <v>m3</v>
          </cell>
          <cell r="D960">
            <v>1.8200000000000001E-2</v>
          </cell>
          <cell r="E960">
            <v>51.3</v>
          </cell>
          <cell r="F960">
            <v>0.93</v>
          </cell>
        </row>
        <row r="961">
          <cell r="A961" t="str">
            <v>241</v>
          </cell>
          <cell r="B961" t="str">
            <v>Motorista</v>
          </cell>
          <cell r="C961" t="str">
            <v>h</v>
          </cell>
          <cell r="D961">
            <v>0.11</v>
          </cell>
          <cell r="E961">
            <v>12.305151</v>
          </cell>
          <cell r="H961">
            <v>1.35</v>
          </cell>
        </row>
        <row r="962">
          <cell r="A962" t="str">
            <v>300</v>
          </cell>
          <cell r="B962" t="str">
            <v>Servente</v>
          </cell>
          <cell r="C962" t="str">
            <v>h</v>
          </cell>
          <cell r="D962">
            <v>1.55</v>
          </cell>
          <cell r="E962">
            <v>8.318601000000001</v>
          </cell>
          <cell r="H962">
            <v>12.89</v>
          </cell>
        </row>
        <row r="963">
          <cell r="A963" t="str">
            <v>254</v>
          </cell>
          <cell r="B963" t="str">
            <v>Pedreiro</v>
          </cell>
          <cell r="C963" t="str">
            <v>h</v>
          </cell>
          <cell r="D963">
            <v>1.4</v>
          </cell>
          <cell r="E963">
            <v>12.305151</v>
          </cell>
          <cell r="H963">
            <v>17.23</v>
          </cell>
        </row>
        <row r="964">
          <cell r="B964" t="str">
            <v>Total sem BDI</v>
          </cell>
          <cell r="F964">
            <v>244.60999999999999</v>
          </cell>
          <cell r="G964">
            <v>14.01</v>
          </cell>
          <cell r="H964">
            <v>31.47</v>
          </cell>
          <cell r="I964">
            <v>290.09000000000003</v>
          </cell>
        </row>
        <row r="965">
          <cell r="B965" t="str">
            <v>Total com BDI</v>
          </cell>
          <cell r="F965">
            <v>316.95</v>
          </cell>
          <cell r="G965">
            <v>18.149999999999999</v>
          </cell>
          <cell r="H965">
            <v>40.78</v>
          </cell>
          <cell r="I965">
            <v>375.87</v>
          </cell>
        </row>
        <row r="967">
          <cell r="A967" t="str">
            <v>19099</v>
          </cell>
          <cell r="B967" t="str">
            <v>Tubo de concreto CA-2  1000mm com envelopamento em concreto</v>
          </cell>
          <cell r="C967" t="str">
            <v>m</v>
          </cell>
          <cell r="F967">
            <v>439.99</v>
          </cell>
          <cell r="G967">
            <v>20.54</v>
          </cell>
          <cell r="H967">
            <v>113.4</v>
          </cell>
          <cell r="I967">
            <v>573.92999999999995</v>
          </cell>
        </row>
        <row r="968">
          <cell r="A968" t="str">
            <v>385</v>
          </cell>
          <cell r="B968" t="str">
            <v>Vibrador 2HP</v>
          </cell>
          <cell r="C968" t="str">
            <v>h</v>
          </cell>
          <cell r="D968">
            <v>0.1968</v>
          </cell>
          <cell r="E968">
            <v>1.42</v>
          </cell>
          <cell r="G968">
            <v>0.28000000000000003</v>
          </cell>
        </row>
        <row r="969">
          <cell r="A969" t="str">
            <v>028</v>
          </cell>
          <cell r="B969" t="str">
            <v>Betoneira 320 litros</v>
          </cell>
          <cell r="C969" t="str">
            <v>h</v>
          </cell>
          <cell r="D969">
            <v>0.1968</v>
          </cell>
          <cell r="E969">
            <v>7.91</v>
          </cell>
          <cell r="G969">
            <v>1.56</v>
          </cell>
        </row>
        <row r="970">
          <cell r="A970" t="str">
            <v>036</v>
          </cell>
          <cell r="B970" t="str">
            <v>Brita 1</v>
          </cell>
          <cell r="C970" t="str">
            <v>m3</v>
          </cell>
          <cell r="D970">
            <v>0.34849999999999998</v>
          </cell>
          <cell r="E970">
            <v>51.14</v>
          </cell>
          <cell r="F970">
            <v>17.82</v>
          </cell>
        </row>
        <row r="971">
          <cell r="A971" t="str">
            <v>222</v>
          </cell>
          <cell r="B971" t="str">
            <v>Madeira para caixaria    reapr. 3x</v>
          </cell>
          <cell r="C971" t="str">
            <v>dz</v>
          </cell>
          <cell r="D971">
            <v>0.20499999999999999</v>
          </cell>
          <cell r="E971">
            <v>54</v>
          </cell>
          <cell r="F971">
            <v>11.07</v>
          </cell>
        </row>
        <row r="972">
          <cell r="A972" t="str">
            <v>275</v>
          </cell>
          <cell r="B972" t="str">
            <v>Prego 17x27</v>
          </cell>
          <cell r="C972" t="str">
            <v>kg</v>
          </cell>
          <cell r="D972">
            <v>0.49199999999999999</v>
          </cell>
          <cell r="E972">
            <v>6.4</v>
          </cell>
          <cell r="F972">
            <v>3.15</v>
          </cell>
        </row>
        <row r="973">
          <cell r="A973" t="str">
            <v>360</v>
          </cell>
          <cell r="B973" t="str">
            <v>Tubo de concreto CA-2  1000mm</v>
          </cell>
          <cell r="C973" t="str">
            <v>m</v>
          </cell>
          <cell r="D973">
            <v>1.02</v>
          </cell>
          <cell r="E973">
            <v>236.25</v>
          </cell>
          <cell r="F973">
            <v>240.98</v>
          </cell>
        </row>
        <row r="974">
          <cell r="A974" t="str">
            <v>417</v>
          </cell>
          <cell r="B974" t="str">
            <v>Caminhão muck</v>
          </cell>
          <cell r="C974" t="str">
            <v>h</v>
          </cell>
          <cell r="D974">
            <v>0.13600000000000001</v>
          </cell>
          <cell r="E974">
            <v>103</v>
          </cell>
          <cell r="G974">
            <v>14.01</v>
          </cell>
        </row>
        <row r="975">
          <cell r="A975" t="str">
            <v>078</v>
          </cell>
          <cell r="B975" t="str">
            <v>Cimento</v>
          </cell>
          <cell r="C975" t="str">
            <v>kg</v>
          </cell>
          <cell r="D975">
            <v>142.4</v>
          </cell>
          <cell r="E975">
            <v>0.37</v>
          </cell>
          <cell r="F975">
            <v>52.69</v>
          </cell>
        </row>
        <row r="976">
          <cell r="A976" t="str">
            <v>022</v>
          </cell>
          <cell r="B976" t="str">
            <v>Areia média</v>
          </cell>
          <cell r="C976" t="str">
            <v>m3</v>
          </cell>
          <cell r="D976">
            <v>0.2702</v>
          </cell>
          <cell r="E976">
            <v>51.3</v>
          </cell>
          <cell r="F976">
            <v>13.86</v>
          </cell>
        </row>
        <row r="977">
          <cell r="A977" t="str">
            <v>241</v>
          </cell>
          <cell r="B977" t="str">
            <v>Motorista</v>
          </cell>
          <cell r="C977" t="str">
            <v>h</v>
          </cell>
          <cell r="D977">
            <v>4.8000000000000001E-2</v>
          </cell>
          <cell r="E977">
            <v>12.305151</v>
          </cell>
          <cell r="H977">
            <v>0.59</v>
          </cell>
        </row>
        <row r="978">
          <cell r="A978" t="str">
            <v>070</v>
          </cell>
          <cell r="B978" t="str">
            <v>Carpinteiro</v>
          </cell>
          <cell r="C978" t="str">
            <v>h</v>
          </cell>
          <cell r="D978">
            <v>1.0249999999999999</v>
          </cell>
          <cell r="E978">
            <v>12.305151</v>
          </cell>
          <cell r="H978">
            <v>12.61</v>
          </cell>
        </row>
        <row r="979">
          <cell r="A979" t="str">
            <v>300</v>
          </cell>
          <cell r="B979" t="str">
            <v>Servente</v>
          </cell>
          <cell r="C979" t="str">
            <v>h</v>
          </cell>
          <cell r="D979">
            <v>5.8049999999999997</v>
          </cell>
          <cell r="E979">
            <v>8.318601000000001</v>
          </cell>
          <cell r="H979">
            <v>48.29</v>
          </cell>
        </row>
        <row r="980">
          <cell r="A980" t="str">
            <v>254</v>
          </cell>
          <cell r="B980" t="str">
            <v>Pedreiro</v>
          </cell>
          <cell r="C980" t="str">
            <v>h</v>
          </cell>
          <cell r="D980">
            <v>2.1150000000000002</v>
          </cell>
          <cell r="E980">
            <v>12.305151</v>
          </cell>
          <cell r="H980">
            <v>26.03</v>
          </cell>
        </row>
        <row r="981">
          <cell r="B981" t="str">
            <v>Total sem BDI</v>
          </cell>
          <cell r="F981">
            <v>339.57</v>
          </cell>
          <cell r="G981">
            <v>15.85</v>
          </cell>
          <cell r="H981">
            <v>87.52</v>
          </cell>
          <cell r="I981">
            <v>442.94</v>
          </cell>
        </row>
        <row r="982">
          <cell r="B982" t="str">
            <v>Total com BDI</v>
          </cell>
          <cell r="F982">
            <v>439.99</v>
          </cell>
          <cell r="G982">
            <v>20.54</v>
          </cell>
          <cell r="H982">
            <v>113.4</v>
          </cell>
          <cell r="I982">
            <v>573.92999999999995</v>
          </cell>
        </row>
        <row r="984">
          <cell r="A984" t="str">
            <v>19023</v>
          </cell>
          <cell r="B984" t="str">
            <v>Tubo de concreto CA-2 1200mm</v>
          </cell>
          <cell r="C984" t="str">
            <v>m</v>
          </cell>
          <cell r="F984">
            <v>432.36</v>
          </cell>
          <cell r="G984">
            <v>30.16</v>
          </cell>
          <cell r="H984">
            <v>56.14</v>
          </cell>
          <cell r="I984">
            <v>518.66</v>
          </cell>
        </row>
        <row r="985">
          <cell r="A985" t="str">
            <v>361</v>
          </cell>
          <cell r="B985" t="str">
            <v>Tubo de concreto CA-2 1200mm</v>
          </cell>
          <cell r="C985" t="str">
            <v>m</v>
          </cell>
          <cell r="D985">
            <v>1.02</v>
          </cell>
          <cell r="E985">
            <v>321.2</v>
          </cell>
          <cell r="F985">
            <v>327.62</v>
          </cell>
        </row>
        <row r="986">
          <cell r="A986" t="str">
            <v>417</v>
          </cell>
          <cell r="B986" t="str">
            <v>Caminhão muck</v>
          </cell>
          <cell r="C986" t="str">
            <v>h</v>
          </cell>
          <cell r="D986">
            <v>0.22600000000000001</v>
          </cell>
          <cell r="E986">
            <v>103</v>
          </cell>
          <cell r="G986">
            <v>23.28</v>
          </cell>
        </row>
        <row r="987">
          <cell r="A987" t="str">
            <v>078</v>
          </cell>
          <cell r="B987" t="str">
            <v>Cimento</v>
          </cell>
          <cell r="C987" t="str">
            <v>kg</v>
          </cell>
          <cell r="D987">
            <v>12.15</v>
          </cell>
          <cell r="E987">
            <v>0.37</v>
          </cell>
          <cell r="F987">
            <v>4.5</v>
          </cell>
        </row>
        <row r="988">
          <cell r="A988" t="str">
            <v>022</v>
          </cell>
          <cell r="B988" t="str">
            <v>Areia média</v>
          </cell>
          <cell r="C988" t="str">
            <v>m3</v>
          </cell>
          <cell r="D988">
            <v>3.04E-2</v>
          </cell>
          <cell r="E988">
            <v>51.3</v>
          </cell>
          <cell r="F988">
            <v>1.56</v>
          </cell>
        </row>
        <row r="989">
          <cell r="A989" t="str">
            <v>241</v>
          </cell>
          <cell r="B989" t="str">
            <v>Motorista</v>
          </cell>
          <cell r="C989" t="str">
            <v>h</v>
          </cell>
          <cell r="D989">
            <v>0.22600000000000001</v>
          </cell>
          <cell r="E989">
            <v>12.305151</v>
          </cell>
        </row>
        <row r="990">
          <cell r="A990" t="str">
            <v>300</v>
          </cell>
          <cell r="B990" t="str">
            <v>Servente</v>
          </cell>
          <cell r="C990" t="str">
            <v>h</v>
          </cell>
          <cell r="D990">
            <v>2.25</v>
          </cell>
          <cell r="E990">
            <v>8.318601000000001</v>
          </cell>
          <cell r="H990">
            <v>18.72</v>
          </cell>
        </row>
        <row r="991">
          <cell r="A991" t="str">
            <v>254</v>
          </cell>
          <cell r="B991" t="str">
            <v>Pedreiro</v>
          </cell>
          <cell r="C991" t="str">
            <v>h</v>
          </cell>
          <cell r="D991">
            <v>2</v>
          </cell>
          <cell r="E991">
            <v>12.305151</v>
          </cell>
          <cell r="H991">
            <v>24.61</v>
          </cell>
        </row>
        <row r="992">
          <cell r="B992" t="str">
            <v>Total sem BDI</v>
          </cell>
          <cell r="F992">
            <v>333.68</v>
          </cell>
          <cell r="G992">
            <v>23.28</v>
          </cell>
          <cell r="H992">
            <v>43.33</v>
          </cell>
          <cell r="I992">
            <v>400.29</v>
          </cell>
        </row>
        <row r="993">
          <cell r="B993" t="str">
            <v>Total com BDI</v>
          </cell>
          <cell r="F993">
            <v>432.36</v>
          </cell>
          <cell r="G993">
            <v>30.16</v>
          </cell>
          <cell r="H993">
            <v>56.14</v>
          </cell>
          <cell r="I993">
            <v>518.66</v>
          </cell>
        </row>
        <row r="995">
          <cell r="A995" t="str">
            <v>19024</v>
          </cell>
          <cell r="B995" t="str">
            <v>Tubo de concreto CA-2 1500mm</v>
          </cell>
          <cell r="C995" t="str">
            <v>m</v>
          </cell>
          <cell r="F995">
            <v>603.08000000000004</v>
          </cell>
          <cell r="G995">
            <v>52.85</v>
          </cell>
          <cell r="H995">
            <v>90.26</v>
          </cell>
          <cell r="I995">
            <v>746.19</v>
          </cell>
        </row>
        <row r="996">
          <cell r="A996" t="str">
            <v>363</v>
          </cell>
          <cell r="B996" t="str">
            <v>Tubo de concreto CA-2 1500mm</v>
          </cell>
          <cell r="C996" t="str">
            <v>m</v>
          </cell>
          <cell r="D996">
            <v>1.02</v>
          </cell>
          <cell r="E996">
            <v>448</v>
          </cell>
          <cell r="F996">
            <v>456.96</v>
          </cell>
          <cell r="H996" t="str">
            <v xml:space="preserve"> </v>
          </cell>
        </row>
        <row r="997">
          <cell r="A997" t="str">
            <v>417</v>
          </cell>
          <cell r="B997" t="str">
            <v>Caminhão muck</v>
          </cell>
          <cell r="C997" t="str">
            <v>h</v>
          </cell>
          <cell r="D997">
            <v>0.39600000000000002</v>
          </cell>
          <cell r="E997">
            <v>103</v>
          </cell>
          <cell r="G997">
            <v>40.79</v>
          </cell>
          <cell r="H997" t="str">
            <v xml:space="preserve"> </v>
          </cell>
        </row>
        <row r="998">
          <cell r="A998" t="str">
            <v>078</v>
          </cell>
          <cell r="B998" t="str">
            <v>Cimento</v>
          </cell>
          <cell r="C998" t="str">
            <v>kg</v>
          </cell>
          <cell r="D998">
            <v>17.010000000000002</v>
          </cell>
          <cell r="E998">
            <v>0.37</v>
          </cell>
          <cell r="F998">
            <v>6.29</v>
          </cell>
          <cell r="H998" t="str">
            <v xml:space="preserve"> </v>
          </cell>
        </row>
        <row r="999">
          <cell r="A999" t="str">
            <v>022</v>
          </cell>
          <cell r="B999" t="str">
            <v>Areia média</v>
          </cell>
          <cell r="C999" t="str">
            <v>m3</v>
          </cell>
          <cell r="D999">
            <v>4.2599999999999999E-2</v>
          </cell>
          <cell r="E999">
            <v>51.3</v>
          </cell>
          <cell r="F999">
            <v>2.19</v>
          </cell>
        </row>
        <row r="1000">
          <cell r="A1000" t="str">
            <v>241</v>
          </cell>
          <cell r="B1000" t="str">
            <v>Motorista</v>
          </cell>
          <cell r="C1000" t="str">
            <v>h</v>
          </cell>
          <cell r="D1000">
            <v>0.39600000000000002</v>
          </cell>
          <cell r="E1000">
            <v>12.305151</v>
          </cell>
          <cell r="H1000">
            <v>4.87</v>
          </cell>
        </row>
        <row r="1001">
          <cell r="A1001" t="str">
            <v>300</v>
          </cell>
          <cell r="B1001" t="str">
            <v>Servente</v>
          </cell>
          <cell r="C1001" t="str">
            <v>h</v>
          </cell>
          <cell r="D1001">
            <v>3.35</v>
          </cell>
          <cell r="E1001">
            <v>8.318601000000001</v>
          </cell>
          <cell r="H1001">
            <v>27.87</v>
          </cell>
        </row>
        <row r="1002">
          <cell r="A1002" t="str">
            <v>254</v>
          </cell>
          <cell r="B1002" t="str">
            <v>Pedreiro</v>
          </cell>
          <cell r="C1002" t="str">
            <v>h</v>
          </cell>
          <cell r="D1002">
            <v>3</v>
          </cell>
          <cell r="E1002">
            <v>12.305151</v>
          </cell>
          <cell r="H1002">
            <v>36.92</v>
          </cell>
        </row>
        <row r="1003">
          <cell r="B1003" t="str">
            <v>Total sem BDI</v>
          </cell>
          <cell r="F1003">
            <v>465.44</v>
          </cell>
          <cell r="G1003">
            <v>40.79</v>
          </cell>
          <cell r="H1003">
            <v>69.66</v>
          </cell>
          <cell r="I1003">
            <v>575.89</v>
          </cell>
        </row>
        <row r="1004">
          <cell r="B1004" t="str">
            <v>Total com BDI</v>
          </cell>
          <cell r="F1004">
            <v>603.08000000000004</v>
          </cell>
          <cell r="G1004">
            <v>52.85</v>
          </cell>
          <cell r="H1004">
            <v>90.26</v>
          </cell>
          <cell r="I1004">
            <v>746.19</v>
          </cell>
        </row>
        <row r="1006">
          <cell r="A1006" t="str">
            <v>19054</v>
          </cell>
          <cell r="B1006" t="str">
            <v>Ala em pedra para BDTC-60</v>
          </cell>
          <cell r="C1006" t="str">
            <v>m</v>
          </cell>
          <cell r="F1006">
            <v>846.86</v>
          </cell>
          <cell r="G1006">
            <v>0</v>
          </cell>
          <cell r="H1006">
            <v>298.89999999999998</v>
          </cell>
          <cell r="I1006">
            <v>1145.75</v>
          </cell>
        </row>
        <row r="1007">
          <cell r="A1007" t="str">
            <v>253</v>
          </cell>
          <cell r="B1007" t="str">
            <v>Pedra dupla</v>
          </cell>
          <cell r="C1007" t="str">
            <v>un</v>
          </cell>
          <cell r="D1007">
            <v>198</v>
          </cell>
          <cell r="E1007">
            <v>2.29</v>
          </cell>
          <cell r="F1007">
            <v>453.42</v>
          </cell>
          <cell r="H1007" t="str">
            <v xml:space="preserve"> </v>
          </cell>
        </row>
        <row r="1008">
          <cell r="A1008" t="str">
            <v>252</v>
          </cell>
          <cell r="B1008" t="str">
            <v>Pedra pulmão</v>
          </cell>
          <cell r="C1008" t="str">
            <v>m3</v>
          </cell>
          <cell r="D1008">
            <v>0.46</v>
          </cell>
          <cell r="E1008">
            <v>30.5</v>
          </cell>
          <cell r="F1008">
            <v>14.03</v>
          </cell>
          <cell r="H1008" t="str">
            <v xml:space="preserve"> </v>
          </cell>
        </row>
        <row r="1009">
          <cell r="A1009" t="str">
            <v>078</v>
          </cell>
          <cell r="B1009" t="str">
            <v>Cimento</v>
          </cell>
          <cell r="C1009" t="str">
            <v>kg</v>
          </cell>
          <cell r="D1009">
            <v>345</v>
          </cell>
          <cell r="E1009">
            <v>0.37</v>
          </cell>
          <cell r="F1009">
            <v>127.65</v>
          </cell>
          <cell r="H1009" t="str">
            <v xml:space="preserve"> </v>
          </cell>
        </row>
        <row r="1010">
          <cell r="A1010" t="str">
            <v>022</v>
          </cell>
          <cell r="B1010" t="str">
            <v>Areia média</v>
          </cell>
          <cell r="C1010" t="str">
            <v>m3</v>
          </cell>
          <cell r="D1010">
            <v>1.1399999999999999</v>
          </cell>
          <cell r="E1010">
            <v>51.3</v>
          </cell>
          <cell r="F1010">
            <v>58.48</v>
          </cell>
        </row>
        <row r="1011">
          <cell r="A1011" t="str">
            <v>300</v>
          </cell>
          <cell r="B1011" t="str">
            <v>Servente</v>
          </cell>
          <cell r="C1011" t="str">
            <v>h</v>
          </cell>
          <cell r="D1011">
            <v>12.88</v>
          </cell>
          <cell r="E1011">
            <v>8.318601000000001</v>
          </cell>
          <cell r="H1011">
            <v>107.14</v>
          </cell>
        </row>
        <row r="1012">
          <cell r="A1012" t="str">
            <v>254</v>
          </cell>
          <cell r="B1012" t="str">
            <v>Pedreiro</v>
          </cell>
          <cell r="C1012" t="str">
            <v>h</v>
          </cell>
          <cell r="D1012">
            <v>10.039999999999999</v>
          </cell>
          <cell r="E1012">
            <v>12.305151</v>
          </cell>
          <cell r="H1012">
            <v>123.54</v>
          </cell>
        </row>
        <row r="1013">
          <cell r="B1013" t="str">
            <v>Total sem BDI</v>
          </cell>
          <cell r="F1013">
            <v>653.58000000000004</v>
          </cell>
          <cell r="G1013">
            <v>0</v>
          </cell>
          <cell r="H1013">
            <v>230.68</v>
          </cell>
          <cell r="I1013">
            <v>884.26</v>
          </cell>
        </row>
        <row r="1014">
          <cell r="B1014" t="str">
            <v>Total com BDI</v>
          </cell>
          <cell r="F1014">
            <v>846.86</v>
          </cell>
          <cell r="G1014">
            <v>0</v>
          </cell>
          <cell r="H1014">
            <v>298.89999999999998</v>
          </cell>
          <cell r="I1014">
            <v>1145.75</v>
          </cell>
        </row>
        <row r="1016">
          <cell r="A1016" t="str">
            <v>19056</v>
          </cell>
          <cell r="B1016" t="str">
            <v>Ala  para BDTC-100</v>
          </cell>
          <cell r="C1016" t="str">
            <v>m</v>
          </cell>
          <cell r="F1016">
            <v>701.27</v>
          </cell>
          <cell r="G1016">
            <v>8.1999999999999993</v>
          </cell>
          <cell r="H1016">
            <v>375.07</v>
          </cell>
          <cell r="I1016">
            <v>1084.54</v>
          </cell>
        </row>
        <row r="1017">
          <cell r="A1017" t="str">
            <v>037</v>
          </cell>
          <cell r="B1017" t="str">
            <v>Brita 2</v>
          </cell>
          <cell r="C1017" t="str">
            <v>m3</v>
          </cell>
          <cell r="D1017">
            <v>1.33</v>
          </cell>
          <cell r="E1017">
            <v>48.37</v>
          </cell>
          <cell r="F1017">
            <v>64.33</v>
          </cell>
        </row>
        <row r="1018">
          <cell r="A1018" t="str">
            <v>028</v>
          </cell>
          <cell r="B1018" t="str">
            <v>Betoneira 320 litros</v>
          </cell>
          <cell r="C1018" t="str">
            <v>h</v>
          </cell>
          <cell r="D1018">
            <v>0.8</v>
          </cell>
          <cell r="E1018">
            <v>7.91</v>
          </cell>
          <cell r="G1018">
            <v>6.33</v>
          </cell>
        </row>
        <row r="1019">
          <cell r="A1019" t="str">
            <v>222</v>
          </cell>
          <cell r="B1019" t="str">
            <v>Tábua para caixaria</v>
          </cell>
          <cell r="C1019" t="str">
            <v>dz</v>
          </cell>
          <cell r="D1019">
            <v>3</v>
          </cell>
          <cell r="E1019">
            <v>54</v>
          </cell>
          <cell r="F1019">
            <v>162</v>
          </cell>
        </row>
        <row r="1020">
          <cell r="A1020" t="str">
            <v>275</v>
          </cell>
          <cell r="B1020" t="str">
            <v>Prego 17x27</v>
          </cell>
          <cell r="C1020" t="str">
            <v>kg</v>
          </cell>
          <cell r="D1020">
            <v>3</v>
          </cell>
          <cell r="E1020">
            <v>6.4</v>
          </cell>
          <cell r="F1020">
            <v>19.2</v>
          </cell>
        </row>
        <row r="1021">
          <cell r="A1021" t="str">
            <v>252</v>
          </cell>
          <cell r="B1021" t="str">
            <v>Pedra pulmão</v>
          </cell>
          <cell r="C1021" t="str">
            <v>m3</v>
          </cell>
          <cell r="D1021">
            <v>1.3680000000000001</v>
          </cell>
          <cell r="E1021">
            <v>30.5</v>
          </cell>
          <cell r="F1021">
            <v>41.72</v>
          </cell>
        </row>
        <row r="1022">
          <cell r="A1022" t="str">
            <v>078</v>
          </cell>
          <cell r="B1022" t="str">
            <v>Cimento</v>
          </cell>
          <cell r="C1022" t="str">
            <v>kg</v>
          </cell>
          <cell r="D1022">
            <v>502</v>
          </cell>
          <cell r="E1022">
            <v>0.37</v>
          </cell>
          <cell r="F1022">
            <v>185.74</v>
          </cell>
        </row>
        <row r="1023">
          <cell r="A1023" t="str">
            <v>022</v>
          </cell>
          <cell r="B1023" t="str">
            <v>Areia média</v>
          </cell>
          <cell r="C1023" t="str">
            <v>m3</v>
          </cell>
          <cell r="D1023">
            <v>1.33</v>
          </cell>
          <cell r="E1023">
            <v>51.3</v>
          </cell>
          <cell r="F1023">
            <v>68.23</v>
          </cell>
        </row>
        <row r="1024">
          <cell r="A1024" t="str">
            <v>300</v>
          </cell>
          <cell r="B1024" t="str">
            <v>Servente</v>
          </cell>
          <cell r="C1024" t="str">
            <v>h</v>
          </cell>
          <cell r="D1024">
            <v>22.46</v>
          </cell>
          <cell r="E1024">
            <v>8.318601000000001</v>
          </cell>
          <cell r="H1024">
            <v>186.84</v>
          </cell>
        </row>
        <row r="1025">
          <cell r="A1025" t="str">
            <v>254</v>
          </cell>
          <cell r="B1025" t="str">
            <v>Pedreiro</v>
          </cell>
          <cell r="C1025" t="str">
            <v>h</v>
          </cell>
          <cell r="D1025">
            <v>3.34</v>
          </cell>
          <cell r="E1025">
            <v>12.305151</v>
          </cell>
          <cell r="H1025">
            <v>41.1</v>
          </cell>
        </row>
        <row r="1026">
          <cell r="A1026" t="str">
            <v>070</v>
          </cell>
          <cell r="B1026" t="str">
            <v>Carpinteiro</v>
          </cell>
          <cell r="C1026" t="str">
            <v>h</v>
          </cell>
          <cell r="D1026">
            <v>5</v>
          </cell>
          <cell r="E1026">
            <v>12.305151</v>
          </cell>
          <cell r="H1026">
            <v>61.53</v>
          </cell>
        </row>
        <row r="1027">
          <cell r="B1027" t="str">
            <v>Total sem BDI</v>
          </cell>
          <cell r="F1027">
            <v>541.22</v>
          </cell>
          <cell r="G1027">
            <v>6.33</v>
          </cell>
          <cell r="H1027">
            <v>289.47000000000003</v>
          </cell>
          <cell r="I1027">
            <v>837.0200000000001</v>
          </cell>
        </row>
        <row r="1028">
          <cell r="B1028" t="str">
            <v>Total com BDI</v>
          </cell>
          <cell r="F1028">
            <v>701.27</v>
          </cell>
          <cell r="G1028">
            <v>8.1999999999999993</v>
          </cell>
          <cell r="H1028">
            <v>375.07</v>
          </cell>
          <cell r="I1028">
            <v>1084.54</v>
          </cell>
        </row>
        <row r="1030">
          <cell r="A1030" t="str">
            <v>19104</v>
          </cell>
          <cell r="B1030" t="str">
            <v>Bueiro celular1,5x1,50 assentado</v>
          </cell>
          <cell r="C1030" t="str">
            <v>m</v>
          </cell>
          <cell r="F1030">
            <v>1090.17</v>
          </cell>
          <cell r="G1030">
            <v>81.47</v>
          </cell>
          <cell r="H1030">
            <v>71.89</v>
          </cell>
          <cell r="I1030">
            <v>1243.53</v>
          </cell>
        </row>
        <row r="1031">
          <cell r="A1031" t="str">
            <v>852</v>
          </cell>
          <cell r="B1031" t="str">
            <v>Bueiro celular 1,50x1,50 incluindo transporte</v>
          </cell>
          <cell r="C1031" t="str">
            <v>m</v>
          </cell>
          <cell r="D1031">
            <v>1</v>
          </cell>
          <cell r="E1031">
            <v>830</v>
          </cell>
          <cell r="F1031">
            <v>830</v>
          </cell>
          <cell r="G1031" t="str">
            <v xml:space="preserve"> </v>
          </cell>
          <cell r="H1031" t="str">
            <v xml:space="preserve"> </v>
          </cell>
        </row>
        <row r="1032">
          <cell r="A1032" t="str">
            <v>463</v>
          </cell>
          <cell r="B1032" t="str">
            <v>Guincho</v>
          </cell>
          <cell r="C1032" t="str">
            <v>h</v>
          </cell>
          <cell r="D1032">
            <v>0.48</v>
          </cell>
          <cell r="E1032">
            <v>131</v>
          </cell>
          <cell r="G1032">
            <v>62.88</v>
          </cell>
          <cell r="H1032" t="str">
            <v xml:space="preserve"> </v>
          </cell>
        </row>
        <row r="1033">
          <cell r="A1033" t="str">
            <v>078</v>
          </cell>
          <cell r="B1033" t="str">
            <v>Cimento</v>
          </cell>
          <cell r="C1033" t="str">
            <v>kg</v>
          </cell>
          <cell r="D1033">
            <v>21</v>
          </cell>
          <cell r="E1033">
            <v>0.37</v>
          </cell>
          <cell r="F1033">
            <v>7.77</v>
          </cell>
          <cell r="H1033" t="str">
            <v xml:space="preserve"> </v>
          </cell>
        </row>
        <row r="1034">
          <cell r="A1034" t="str">
            <v>022</v>
          </cell>
          <cell r="B1034" t="str">
            <v>Areia média</v>
          </cell>
          <cell r="C1034" t="str">
            <v>m3</v>
          </cell>
          <cell r="D1034">
            <v>7.0000000000000007E-2</v>
          </cell>
          <cell r="E1034">
            <v>51.3</v>
          </cell>
          <cell r="F1034">
            <v>3.59</v>
          </cell>
        </row>
        <row r="1035">
          <cell r="A1035" t="str">
            <v>243</v>
          </cell>
          <cell r="B1035" t="str">
            <v>Operador de máquina</v>
          </cell>
          <cell r="C1035" t="str">
            <v>h</v>
          </cell>
          <cell r="D1035">
            <v>0.48</v>
          </cell>
          <cell r="E1035">
            <v>12.305151</v>
          </cell>
          <cell r="H1035">
            <v>5.91</v>
          </cell>
        </row>
        <row r="1036">
          <cell r="A1036" t="str">
            <v>300</v>
          </cell>
          <cell r="B1036" t="str">
            <v>Servente</v>
          </cell>
          <cell r="C1036" t="str">
            <v>h</v>
          </cell>
          <cell r="D1036">
            <v>3</v>
          </cell>
          <cell r="E1036">
            <v>8.318601000000001</v>
          </cell>
          <cell r="H1036">
            <v>24.96</v>
          </cell>
        </row>
        <row r="1037">
          <cell r="A1037" t="str">
            <v>254</v>
          </cell>
          <cell r="B1037" t="str">
            <v>Pedreiro</v>
          </cell>
          <cell r="C1037" t="str">
            <v>h</v>
          </cell>
          <cell r="D1037">
            <v>2</v>
          </cell>
          <cell r="E1037">
            <v>12.305151</v>
          </cell>
          <cell r="H1037">
            <v>24.61</v>
          </cell>
        </row>
        <row r="1038">
          <cell r="B1038" t="str">
            <v>Total sem BDI</v>
          </cell>
          <cell r="F1038">
            <v>841.36</v>
          </cell>
          <cell r="G1038">
            <v>62.88</v>
          </cell>
          <cell r="H1038">
            <v>55.480000000000004</v>
          </cell>
          <cell r="I1038">
            <v>959.72</v>
          </cell>
        </row>
        <row r="1039">
          <cell r="B1039" t="str">
            <v>Total com BDI</v>
          </cell>
          <cell r="F1039">
            <v>1090.17</v>
          </cell>
          <cell r="G1039">
            <v>81.47</v>
          </cell>
          <cell r="H1039">
            <v>71.89</v>
          </cell>
          <cell r="I1039">
            <v>1243.53</v>
          </cell>
        </row>
        <row r="1041">
          <cell r="A1041" t="str">
            <v>19025</v>
          </cell>
          <cell r="B1041" t="str">
            <v>Bueiro celular 2,00x2,00 assentado</v>
          </cell>
          <cell r="C1041" t="str">
            <v>m</v>
          </cell>
          <cell r="F1041">
            <v>1770.42</v>
          </cell>
          <cell r="G1041">
            <v>81.47</v>
          </cell>
          <cell r="H1041">
            <v>71.89</v>
          </cell>
          <cell r="I1041">
            <v>1923.78</v>
          </cell>
        </row>
        <row r="1042">
          <cell r="A1042" t="str">
            <v>461</v>
          </cell>
          <cell r="B1042" t="str">
            <v>Bueiro celular 2,00x2,00 incluindo transporte</v>
          </cell>
          <cell r="C1042" t="str">
            <v>m</v>
          </cell>
          <cell r="D1042">
            <v>1</v>
          </cell>
          <cell r="E1042">
            <v>1355</v>
          </cell>
          <cell r="F1042">
            <v>1355</v>
          </cell>
          <cell r="H1042" t="str">
            <v xml:space="preserve"> </v>
          </cell>
        </row>
        <row r="1043">
          <cell r="A1043" t="str">
            <v>463</v>
          </cell>
          <cell r="B1043" t="str">
            <v>Guincho</v>
          </cell>
          <cell r="C1043" t="str">
            <v>h</v>
          </cell>
          <cell r="D1043">
            <v>0.48</v>
          </cell>
          <cell r="E1043">
            <v>131</v>
          </cell>
          <cell r="G1043">
            <v>62.88</v>
          </cell>
          <cell r="H1043" t="str">
            <v xml:space="preserve"> </v>
          </cell>
        </row>
        <row r="1044">
          <cell r="A1044" t="str">
            <v>078</v>
          </cell>
          <cell r="B1044" t="str">
            <v>Cimento</v>
          </cell>
          <cell r="C1044" t="str">
            <v>kg</v>
          </cell>
          <cell r="D1044">
            <v>21</v>
          </cell>
          <cell r="E1044">
            <v>0.37</v>
          </cell>
          <cell r="F1044">
            <v>7.77</v>
          </cell>
          <cell r="H1044" t="str">
            <v xml:space="preserve"> </v>
          </cell>
        </row>
        <row r="1045">
          <cell r="A1045" t="str">
            <v>022</v>
          </cell>
          <cell r="B1045" t="str">
            <v>Areia média</v>
          </cell>
          <cell r="C1045" t="str">
            <v>m3</v>
          </cell>
          <cell r="D1045">
            <v>7.0000000000000007E-2</v>
          </cell>
          <cell r="E1045">
            <v>51.3</v>
          </cell>
          <cell r="F1045">
            <v>3.59</v>
          </cell>
        </row>
        <row r="1046">
          <cell r="A1046" t="str">
            <v>243</v>
          </cell>
          <cell r="B1046" t="str">
            <v>Operador de máquina</v>
          </cell>
          <cell r="C1046" t="str">
            <v>h</v>
          </cell>
          <cell r="D1046">
            <v>0.48</v>
          </cell>
          <cell r="E1046">
            <v>12.305151</v>
          </cell>
          <cell r="H1046">
            <v>5.91</v>
          </cell>
        </row>
        <row r="1047">
          <cell r="A1047" t="str">
            <v>300</v>
          </cell>
          <cell r="B1047" t="str">
            <v>Servente</v>
          </cell>
          <cell r="C1047" t="str">
            <v>h</v>
          </cell>
          <cell r="D1047">
            <v>3</v>
          </cell>
          <cell r="E1047">
            <v>8.318601000000001</v>
          </cell>
          <cell r="H1047">
            <v>24.96</v>
          </cell>
        </row>
        <row r="1048">
          <cell r="A1048" t="str">
            <v>254</v>
          </cell>
          <cell r="B1048" t="str">
            <v>Pedreiro</v>
          </cell>
          <cell r="C1048" t="str">
            <v>h</v>
          </cell>
          <cell r="D1048">
            <v>2</v>
          </cell>
          <cell r="E1048">
            <v>12.305151</v>
          </cell>
          <cell r="H1048">
            <v>24.61</v>
          </cell>
        </row>
        <row r="1049">
          <cell r="B1049" t="str">
            <v>Total sem BDI</v>
          </cell>
          <cell r="F1049">
            <v>1366.36</v>
          </cell>
          <cell r="G1049">
            <v>62.88</v>
          </cell>
          <cell r="H1049">
            <v>55.480000000000004</v>
          </cell>
          <cell r="I1049">
            <v>1484.72</v>
          </cell>
        </row>
        <row r="1050">
          <cell r="B1050" t="str">
            <v>Total com BDI</v>
          </cell>
          <cell r="F1050">
            <v>1770.42</v>
          </cell>
          <cell r="G1050">
            <v>81.47</v>
          </cell>
          <cell r="H1050">
            <v>71.89</v>
          </cell>
          <cell r="I1050">
            <v>1923.78</v>
          </cell>
        </row>
        <row r="1052">
          <cell r="A1052" t="str">
            <v>19094</v>
          </cell>
          <cell r="B1052" t="str">
            <v>Bueiro celular 2,00x1,00 assentado</v>
          </cell>
          <cell r="C1052" t="str">
            <v>m</v>
          </cell>
          <cell r="F1052">
            <v>14.72</v>
          </cell>
          <cell r="G1052">
            <v>81.47</v>
          </cell>
          <cell r="H1052">
            <v>71.89</v>
          </cell>
          <cell r="I1052">
            <v>168.08</v>
          </cell>
        </row>
        <row r="1053">
          <cell r="A1053" t="str">
            <v>774</v>
          </cell>
          <cell r="B1053" t="str">
            <v>Bueiro celular 2,00x1,00 incluindo transporte</v>
          </cell>
          <cell r="C1053" t="str">
            <v>m</v>
          </cell>
          <cell r="D1053">
            <v>1</v>
          </cell>
          <cell r="E1053">
            <v>0</v>
          </cell>
          <cell r="F1053">
            <v>0</v>
          </cell>
          <cell r="G1053" t="str">
            <v xml:space="preserve"> </v>
          </cell>
          <cell r="H1053" t="str">
            <v xml:space="preserve"> </v>
          </cell>
        </row>
        <row r="1054">
          <cell r="A1054" t="str">
            <v>463</v>
          </cell>
          <cell r="B1054" t="str">
            <v>Guincho</v>
          </cell>
          <cell r="C1054" t="str">
            <v>h</v>
          </cell>
          <cell r="D1054">
            <v>0.48</v>
          </cell>
          <cell r="E1054">
            <v>131</v>
          </cell>
          <cell r="G1054">
            <v>62.88</v>
          </cell>
          <cell r="H1054" t="str">
            <v xml:space="preserve"> </v>
          </cell>
        </row>
        <row r="1055">
          <cell r="A1055" t="str">
            <v>078</v>
          </cell>
          <cell r="B1055" t="str">
            <v>Cimento</v>
          </cell>
          <cell r="C1055" t="str">
            <v>kg</v>
          </cell>
          <cell r="D1055">
            <v>21</v>
          </cell>
          <cell r="E1055">
            <v>0.37</v>
          </cell>
          <cell r="F1055">
            <v>7.77</v>
          </cell>
          <cell r="H1055" t="str">
            <v xml:space="preserve"> </v>
          </cell>
        </row>
        <row r="1056">
          <cell r="A1056" t="str">
            <v>022</v>
          </cell>
          <cell r="B1056" t="str">
            <v>Areia média</v>
          </cell>
          <cell r="C1056" t="str">
            <v>m3</v>
          </cell>
          <cell r="D1056">
            <v>7.0000000000000007E-2</v>
          </cell>
          <cell r="E1056">
            <v>51.3</v>
          </cell>
          <cell r="F1056">
            <v>3.59</v>
          </cell>
        </row>
        <row r="1057">
          <cell r="A1057" t="str">
            <v>243</v>
          </cell>
          <cell r="B1057" t="str">
            <v>Operador de máquina</v>
          </cell>
          <cell r="C1057" t="str">
            <v>h</v>
          </cell>
          <cell r="D1057">
            <v>0.48</v>
          </cell>
          <cell r="E1057">
            <v>12.305151</v>
          </cell>
          <cell r="H1057">
            <v>5.91</v>
          </cell>
        </row>
        <row r="1058">
          <cell r="A1058" t="str">
            <v>300</v>
          </cell>
          <cell r="B1058" t="str">
            <v>Servente</v>
          </cell>
          <cell r="C1058" t="str">
            <v>h</v>
          </cell>
          <cell r="D1058">
            <v>3</v>
          </cell>
          <cell r="E1058">
            <v>8.318601000000001</v>
          </cell>
          <cell r="H1058">
            <v>24.96</v>
          </cell>
        </row>
        <row r="1059">
          <cell r="A1059" t="str">
            <v>254</v>
          </cell>
          <cell r="B1059" t="str">
            <v>Pedreiro</v>
          </cell>
          <cell r="C1059" t="str">
            <v>h</v>
          </cell>
          <cell r="D1059">
            <v>2</v>
          </cell>
          <cell r="E1059">
            <v>12.305151</v>
          </cell>
          <cell r="H1059">
            <v>24.61</v>
          </cell>
        </row>
        <row r="1060">
          <cell r="B1060" t="str">
            <v>Total sem BDI</v>
          </cell>
          <cell r="F1060">
            <v>11.36</v>
          </cell>
          <cell r="G1060">
            <v>62.88</v>
          </cell>
          <cell r="H1060">
            <v>55.480000000000004</v>
          </cell>
          <cell r="I1060">
            <v>129.72000000000003</v>
          </cell>
        </row>
        <row r="1061">
          <cell r="B1061" t="str">
            <v>Total com BDI</v>
          </cell>
          <cell r="F1061">
            <v>14.72</v>
          </cell>
          <cell r="G1061">
            <v>81.47</v>
          </cell>
          <cell r="H1061">
            <v>71.89</v>
          </cell>
          <cell r="I1061">
            <v>168.08</v>
          </cell>
        </row>
        <row r="1063">
          <cell r="A1063" t="str">
            <v>19026</v>
          </cell>
          <cell r="B1063" t="str">
            <v>Bueiro celular 2,50x2,00 colocado</v>
          </cell>
          <cell r="C1063" t="str">
            <v>m</v>
          </cell>
          <cell r="F1063">
            <v>1869.86</v>
          </cell>
          <cell r="G1063">
            <v>81.47</v>
          </cell>
          <cell r="H1063">
            <v>71.89</v>
          </cell>
          <cell r="I1063">
            <v>2023.22</v>
          </cell>
        </row>
        <row r="1064">
          <cell r="A1064" t="str">
            <v>462</v>
          </cell>
          <cell r="B1064" t="str">
            <v>Bueiro celular 2,50x2,00 incluindo transporte</v>
          </cell>
          <cell r="C1064" t="str">
            <v>m</v>
          </cell>
          <cell r="D1064">
            <v>1</v>
          </cell>
          <cell r="E1064">
            <v>1431.75</v>
          </cell>
          <cell r="F1064">
            <v>1431.75</v>
          </cell>
        </row>
        <row r="1065">
          <cell r="A1065" t="str">
            <v>463</v>
          </cell>
          <cell r="B1065" t="str">
            <v>Guincho</v>
          </cell>
          <cell r="C1065" t="str">
            <v>h</v>
          </cell>
          <cell r="D1065">
            <v>0.48</v>
          </cell>
          <cell r="E1065">
            <v>131</v>
          </cell>
          <cell r="G1065">
            <v>62.88</v>
          </cell>
        </row>
        <row r="1066">
          <cell r="A1066" t="str">
            <v>078</v>
          </cell>
          <cell r="B1066" t="str">
            <v>Cimento</v>
          </cell>
          <cell r="C1066" t="str">
            <v>kg</v>
          </cell>
          <cell r="D1066">
            <v>21</v>
          </cell>
          <cell r="E1066">
            <v>0.37</v>
          </cell>
          <cell r="F1066">
            <v>7.77</v>
          </cell>
        </row>
        <row r="1067">
          <cell r="A1067" t="str">
            <v>022</v>
          </cell>
          <cell r="B1067" t="str">
            <v>Areia média</v>
          </cell>
          <cell r="C1067" t="str">
            <v>m3</v>
          </cell>
          <cell r="D1067">
            <v>7.0000000000000007E-2</v>
          </cell>
          <cell r="E1067">
            <v>51.3</v>
          </cell>
          <cell r="F1067">
            <v>3.59</v>
          </cell>
        </row>
        <row r="1068">
          <cell r="A1068" t="str">
            <v>243</v>
          </cell>
          <cell r="B1068" t="str">
            <v>Operador de máquina</v>
          </cell>
          <cell r="C1068" t="str">
            <v>h</v>
          </cell>
          <cell r="D1068">
            <v>0.48</v>
          </cell>
          <cell r="E1068">
            <v>12.305151</v>
          </cell>
          <cell r="H1068">
            <v>5.91</v>
          </cell>
        </row>
        <row r="1069">
          <cell r="A1069" t="str">
            <v>300</v>
          </cell>
          <cell r="B1069" t="str">
            <v>Servente</v>
          </cell>
          <cell r="C1069" t="str">
            <v>h</v>
          </cell>
          <cell r="D1069">
            <v>3</v>
          </cell>
          <cell r="E1069">
            <v>8.318601000000001</v>
          </cell>
          <cell r="H1069">
            <v>24.96</v>
          </cell>
        </row>
        <row r="1070">
          <cell r="A1070" t="str">
            <v>254</v>
          </cell>
          <cell r="B1070" t="str">
            <v>Pedreiro</v>
          </cell>
          <cell r="C1070" t="str">
            <v>h</v>
          </cell>
          <cell r="D1070">
            <v>2</v>
          </cell>
          <cell r="E1070">
            <v>12.305151</v>
          </cell>
          <cell r="H1070">
            <v>24.61</v>
          </cell>
        </row>
        <row r="1071">
          <cell r="B1071" t="str">
            <v>Total sem BDI</v>
          </cell>
          <cell r="F1071">
            <v>1443.11</v>
          </cell>
          <cell r="G1071">
            <v>62.88</v>
          </cell>
          <cell r="H1071">
            <v>55.480000000000004</v>
          </cell>
          <cell r="I1071">
            <v>1561.47</v>
          </cell>
        </row>
        <row r="1072">
          <cell r="B1072" t="str">
            <v>Total com BDI</v>
          </cell>
          <cell r="F1072">
            <v>1869.86</v>
          </cell>
          <cell r="G1072">
            <v>81.47</v>
          </cell>
          <cell r="H1072">
            <v>71.89</v>
          </cell>
          <cell r="I1072">
            <v>2023.22</v>
          </cell>
        </row>
        <row r="1074">
          <cell r="A1074" t="str">
            <v>19090</v>
          </cell>
          <cell r="B1074" t="str">
            <v>Bueiro celular 3,00x1,50 colocado</v>
          </cell>
          <cell r="C1074" t="str">
            <v>m</v>
          </cell>
          <cell r="F1074">
            <v>2878.26</v>
          </cell>
          <cell r="G1074">
            <v>81.47</v>
          </cell>
          <cell r="H1074">
            <v>71.89</v>
          </cell>
          <cell r="I1074">
            <v>3031.62</v>
          </cell>
        </row>
        <row r="1075">
          <cell r="A1075" t="str">
            <v>465</v>
          </cell>
          <cell r="B1075" t="str">
            <v>Bueiro celular 3,00x1,50 incluindo transporte</v>
          </cell>
          <cell r="C1075" t="str">
            <v>m</v>
          </cell>
          <cell r="D1075">
            <v>1</v>
          </cell>
          <cell r="E1075">
            <v>2210</v>
          </cell>
          <cell r="F1075">
            <v>2210</v>
          </cell>
        </row>
        <row r="1076">
          <cell r="A1076" t="str">
            <v>463</v>
          </cell>
          <cell r="B1076" t="str">
            <v>Guincho</v>
          </cell>
          <cell r="C1076" t="str">
            <v>h</v>
          </cell>
          <cell r="D1076">
            <v>0.48</v>
          </cell>
          <cell r="E1076">
            <v>131</v>
          </cell>
          <cell r="G1076">
            <v>62.88</v>
          </cell>
        </row>
        <row r="1077">
          <cell r="A1077" t="str">
            <v>078</v>
          </cell>
          <cell r="B1077" t="str">
            <v>Cimento</v>
          </cell>
          <cell r="C1077" t="str">
            <v>kg</v>
          </cell>
          <cell r="D1077">
            <v>21</v>
          </cell>
          <cell r="E1077">
            <v>0.37</v>
          </cell>
          <cell r="F1077">
            <v>7.77</v>
          </cell>
        </row>
        <row r="1078">
          <cell r="A1078" t="str">
            <v>022</v>
          </cell>
          <cell r="B1078" t="str">
            <v>Areia média</v>
          </cell>
          <cell r="C1078" t="str">
            <v>m3</v>
          </cell>
          <cell r="D1078">
            <v>7.0000000000000007E-2</v>
          </cell>
          <cell r="E1078">
            <v>51.3</v>
          </cell>
          <cell r="F1078">
            <v>3.59</v>
          </cell>
        </row>
        <row r="1079">
          <cell r="A1079" t="str">
            <v>243</v>
          </cell>
          <cell r="B1079" t="str">
            <v>Operador de máquina</v>
          </cell>
          <cell r="C1079" t="str">
            <v>h</v>
          </cell>
          <cell r="D1079">
            <v>0.48</v>
          </cell>
          <cell r="E1079">
            <v>12.305151</v>
          </cell>
          <cell r="H1079">
            <v>5.91</v>
          </cell>
        </row>
        <row r="1080">
          <cell r="A1080" t="str">
            <v>300</v>
          </cell>
          <cell r="B1080" t="str">
            <v>Servente</v>
          </cell>
          <cell r="C1080" t="str">
            <v>h</v>
          </cell>
          <cell r="D1080">
            <v>3</v>
          </cell>
          <cell r="E1080">
            <v>8.318601000000001</v>
          </cell>
          <cell r="H1080">
            <v>24.96</v>
          </cell>
        </row>
        <row r="1081">
          <cell r="A1081" t="str">
            <v>254</v>
          </cell>
          <cell r="B1081" t="str">
            <v>Pedreiro</v>
          </cell>
          <cell r="C1081" t="str">
            <v>h</v>
          </cell>
          <cell r="D1081">
            <v>2</v>
          </cell>
          <cell r="E1081">
            <v>12.305151</v>
          </cell>
          <cell r="F1081" t="str">
            <v xml:space="preserve"> </v>
          </cell>
          <cell r="H1081">
            <v>24.61</v>
          </cell>
        </row>
        <row r="1082">
          <cell r="B1082" t="str">
            <v>Total sem BDI</v>
          </cell>
          <cell r="F1082">
            <v>2221.36</v>
          </cell>
          <cell r="G1082">
            <v>62.88</v>
          </cell>
          <cell r="H1082">
            <v>55.480000000000004</v>
          </cell>
          <cell r="I1082">
            <v>2339.7200000000003</v>
          </cell>
        </row>
        <row r="1083">
          <cell r="B1083" t="str">
            <v>Total com BDI</v>
          </cell>
          <cell r="F1083">
            <v>2878.26</v>
          </cell>
          <cell r="G1083">
            <v>81.47</v>
          </cell>
          <cell r="H1083">
            <v>71.89</v>
          </cell>
          <cell r="I1083">
            <v>3031.62</v>
          </cell>
        </row>
        <row r="1086">
          <cell r="A1086" t="str">
            <v>19111</v>
          </cell>
          <cell r="B1086" t="str">
            <v>Bueiro celular 3,00x3,00 colocado</v>
          </cell>
          <cell r="C1086" t="str">
            <v>m</v>
          </cell>
          <cell r="F1086">
            <v>20.07</v>
          </cell>
          <cell r="G1086">
            <v>110.33</v>
          </cell>
          <cell r="H1086">
            <v>88.67</v>
          </cell>
          <cell r="I1086">
            <v>219.07</v>
          </cell>
        </row>
        <row r="1087">
          <cell r="A1087" t="str">
            <v>789</v>
          </cell>
          <cell r="B1087" t="str">
            <v>Bueiro celular 3,00x3,00 incluindo transporte</v>
          </cell>
          <cell r="C1087" t="str">
            <v>m</v>
          </cell>
          <cell r="D1087">
            <v>1</v>
          </cell>
          <cell r="E1087">
            <v>0</v>
          </cell>
          <cell r="F1087">
            <v>0</v>
          </cell>
          <cell r="G1087" t="str">
            <v xml:space="preserve"> </v>
          </cell>
          <cell r="H1087" t="str">
            <v xml:space="preserve"> </v>
          </cell>
        </row>
        <row r="1088">
          <cell r="A1088" t="str">
            <v>463</v>
          </cell>
          <cell r="B1088" t="str">
            <v>Guincho</v>
          </cell>
          <cell r="C1088" t="str">
            <v>h</v>
          </cell>
          <cell r="D1088">
            <v>0.65</v>
          </cell>
          <cell r="E1088">
            <v>131</v>
          </cell>
          <cell r="G1088">
            <v>85.15</v>
          </cell>
          <cell r="H1088" t="str">
            <v xml:space="preserve"> </v>
          </cell>
        </row>
        <row r="1089">
          <cell r="A1089" t="str">
            <v>078</v>
          </cell>
          <cell r="B1089" t="str">
            <v>Cimento</v>
          </cell>
          <cell r="C1089" t="str">
            <v>kg</v>
          </cell>
          <cell r="D1089">
            <v>28</v>
          </cell>
          <cell r="E1089">
            <v>0.37</v>
          </cell>
          <cell r="F1089">
            <v>10.36</v>
          </cell>
          <cell r="H1089" t="str">
            <v xml:space="preserve"> </v>
          </cell>
        </row>
        <row r="1090">
          <cell r="A1090" t="str">
            <v>022</v>
          </cell>
          <cell r="B1090" t="str">
            <v>Areia média</v>
          </cell>
          <cell r="C1090" t="str">
            <v>m3</v>
          </cell>
          <cell r="D1090">
            <v>0.1</v>
          </cell>
          <cell r="E1090">
            <v>51.3</v>
          </cell>
          <cell r="F1090">
            <v>5.13</v>
          </cell>
        </row>
        <row r="1091">
          <cell r="A1091" t="str">
            <v>243</v>
          </cell>
          <cell r="B1091" t="str">
            <v>Operador de máquina</v>
          </cell>
          <cell r="C1091" t="str">
            <v>h</v>
          </cell>
          <cell r="D1091">
            <v>0.65</v>
          </cell>
          <cell r="E1091">
            <v>12.305151</v>
          </cell>
          <cell r="H1091">
            <v>8</v>
          </cell>
        </row>
        <row r="1092">
          <cell r="A1092" t="str">
            <v>300</v>
          </cell>
          <cell r="B1092" t="str">
            <v>Servente</v>
          </cell>
          <cell r="C1092" t="str">
            <v>h</v>
          </cell>
          <cell r="D1092">
            <v>3.33</v>
          </cell>
          <cell r="E1092">
            <v>8.318601000000001</v>
          </cell>
          <cell r="H1092">
            <v>27.7</v>
          </cell>
        </row>
        <row r="1093">
          <cell r="A1093" t="str">
            <v>254</v>
          </cell>
          <cell r="B1093" t="str">
            <v>Pedreiro</v>
          </cell>
          <cell r="C1093" t="str">
            <v>h</v>
          </cell>
          <cell r="D1093">
            <v>2.66</v>
          </cell>
          <cell r="E1093">
            <v>12.305151</v>
          </cell>
          <cell r="H1093">
            <v>32.729999999999997</v>
          </cell>
        </row>
        <row r="1094">
          <cell r="B1094" t="str">
            <v>Total sem BDI</v>
          </cell>
          <cell r="F1094">
            <v>15.489999999999998</v>
          </cell>
          <cell r="G1094">
            <v>85.15</v>
          </cell>
          <cell r="H1094">
            <v>68.430000000000007</v>
          </cell>
          <cell r="I1094">
            <v>169.07</v>
          </cell>
        </row>
        <row r="1095">
          <cell r="B1095" t="str">
            <v>Total com BDI</v>
          </cell>
          <cell r="F1095">
            <v>20.07</v>
          </cell>
          <cell r="G1095">
            <v>110.33</v>
          </cell>
          <cell r="H1095">
            <v>88.67</v>
          </cell>
          <cell r="I1095">
            <v>219.07</v>
          </cell>
        </row>
        <row r="1097">
          <cell r="A1097" t="str">
            <v>19092</v>
          </cell>
          <cell r="B1097" t="str">
            <v>Caixa de captação em concreto para tubo de PVC 20 (50x50x40)</v>
          </cell>
          <cell r="C1097" t="str">
            <v>un</v>
          </cell>
          <cell r="F1097">
            <v>98.11</v>
          </cell>
          <cell r="G1097">
            <v>0</v>
          </cell>
          <cell r="H1097">
            <v>55.99</v>
          </cell>
          <cell r="I1097">
            <v>154.1</v>
          </cell>
        </row>
        <row r="1098">
          <cell r="A1098" t="str">
            <v>078</v>
          </cell>
          <cell r="B1098" t="str">
            <v>Cimento</v>
          </cell>
          <cell r="C1098" t="str">
            <v>kg</v>
          </cell>
          <cell r="D1098">
            <v>65.8</v>
          </cell>
          <cell r="E1098">
            <v>0.37</v>
          </cell>
          <cell r="F1098">
            <v>24.35</v>
          </cell>
          <cell r="H1098" t="str">
            <v xml:space="preserve"> </v>
          </cell>
        </row>
        <row r="1099">
          <cell r="A1099" t="str">
            <v>022</v>
          </cell>
          <cell r="B1099" t="str">
            <v>Areia média</v>
          </cell>
          <cell r="C1099" t="str">
            <v>m3</v>
          </cell>
          <cell r="D1099">
            <v>0.15</v>
          </cell>
          <cell r="E1099">
            <v>51.3</v>
          </cell>
          <cell r="F1099">
            <v>7.7</v>
          </cell>
        </row>
        <row r="1100">
          <cell r="A1100" t="str">
            <v>036</v>
          </cell>
          <cell r="B1100" t="str">
            <v>Brita 1</v>
          </cell>
          <cell r="C1100" t="str">
            <v>m3</v>
          </cell>
          <cell r="D1100">
            <v>0.15</v>
          </cell>
          <cell r="E1100">
            <v>51.14</v>
          </cell>
          <cell r="F1100">
            <v>7.67</v>
          </cell>
          <cell r="H1100" t="str">
            <v xml:space="preserve"> </v>
          </cell>
        </row>
        <row r="1101">
          <cell r="A1101" t="str">
            <v>735</v>
          </cell>
          <cell r="B1101" t="str">
            <v>Aço CA-50 8mm</v>
          </cell>
          <cell r="C1101" t="str">
            <v>m</v>
          </cell>
          <cell r="D1101">
            <v>12</v>
          </cell>
          <cell r="E1101">
            <v>1.65</v>
          </cell>
          <cell r="F1101">
            <v>19.8</v>
          </cell>
          <cell r="H1101" t="str">
            <v xml:space="preserve"> </v>
          </cell>
        </row>
        <row r="1102">
          <cell r="A1102" t="str">
            <v>222</v>
          </cell>
          <cell r="B1102" t="str">
            <v>Madeira de caixaria</v>
          </cell>
          <cell r="C1102" t="str">
            <v>dz</v>
          </cell>
          <cell r="D1102">
            <v>0.3</v>
          </cell>
          <cell r="E1102">
            <v>54</v>
          </cell>
          <cell r="F1102">
            <v>16.2</v>
          </cell>
        </row>
        <row r="1103">
          <cell r="A1103" t="str">
            <v>300</v>
          </cell>
          <cell r="B1103" t="str">
            <v>Servente</v>
          </cell>
          <cell r="C1103" t="str">
            <v>h</v>
          </cell>
          <cell r="D1103">
            <v>3.39</v>
          </cell>
          <cell r="E1103">
            <v>8.318601000000001</v>
          </cell>
          <cell r="H1103">
            <v>28.2</v>
          </cell>
        </row>
        <row r="1104">
          <cell r="A1104" t="str">
            <v>254</v>
          </cell>
          <cell r="B1104" t="str">
            <v>Pedreiro</v>
          </cell>
          <cell r="C1104" t="str">
            <v>h</v>
          </cell>
          <cell r="D1104">
            <v>1.22</v>
          </cell>
          <cell r="E1104">
            <v>12.305151</v>
          </cell>
          <cell r="H1104">
            <v>15.01</v>
          </cell>
        </row>
        <row r="1105">
          <cell r="B1105" t="str">
            <v>Total sem BDI</v>
          </cell>
          <cell r="F1105">
            <v>75.720000000000013</v>
          </cell>
          <cell r="G1105">
            <v>0</v>
          </cell>
          <cell r="H1105">
            <v>43.21</v>
          </cell>
          <cell r="I1105">
            <v>118.93</v>
          </cell>
        </row>
        <row r="1106">
          <cell r="B1106" t="str">
            <v>Total com BDI</v>
          </cell>
          <cell r="F1106">
            <v>98.11</v>
          </cell>
          <cell r="G1106">
            <v>0</v>
          </cell>
          <cell r="H1106">
            <v>55.99</v>
          </cell>
          <cell r="I1106">
            <v>154.1</v>
          </cell>
        </row>
        <row r="1108">
          <cell r="A1108" t="str">
            <v>19093</v>
          </cell>
          <cell r="B1108" t="str">
            <v>Caixa de captação em alvenaria de tijolos parede simples  para tubo de PVC 20 (50x50x40)</v>
          </cell>
          <cell r="C1108" t="str">
            <v>un</v>
          </cell>
          <cell r="F1108">
            <v>94.87</v>
          </cell>
          <cell r="G1108">
            <v>0</v>
          </cell>
          <cell r="H1108">
            <v>79.739999999999995</v>
          </cell>
          <cell r="I1108">
            <v>174.61</v>
          </cell>
        </row>
        <row r="1109">
          <cell r="A1109" t="str">
            <v>333</v>
          </cell>
          <cell r="B1109" t="str">
            <v>Tijolo</v>
          </cell>
          <cell r="C1109" t="str">
            <v>un</v>
          </cell>
          <cell r="D1109">
            <v>71</v>
          </cell>
          <cell r="E1109">
            <v>0.39</v>
          </cell>
          <cell r="F1109">
            <v>27.69</v>
          </cell>
          <cell r="H1109" t="str">
            <v xml:space="preserve"> </v>
          </cell>
        </row>
        <row r="1110">
          <cell r="A1110" t="str">
            <v>078</v>
          </cell>
          <cell r="B1110" t="str">
            <v>Cimento</v>
          </cell>
          <cell r="C1110" t="str">
            <v>kg</v>
          </cell>
          <cell r="D1110">
            <v>35.86</v>
          </cell>
          <cell r="E1110">
            <v>0.37</v>
          </cell>
          <cell r="F1110">
            <v>13.27</v>
          </cell>
          <cell r="H1110" t="str">
            <v xml:space="preserve"> </v>
          </cell>
        </row>
        <row r="1111">
          <cell r="A1111" t="str">
            <v>022</v>
          </cell>
          <cell r="B1111" t="str">
            <v>Areia média</v>
          </cell>
          <cell r="C1111" t="str">
            <v>m3</v>
          </cell>
          <cell r="D1111">
            <v>0.09</v>
          </cell>
          <cell r="E1111">
            <v>51.3</v>
          </cell>
          <cell r="F1111">
            <v>4.62</v>
          </cell>
        </row>
        <row r="1112">
          <cell r="A1112" t="str">
            <v>036</v>
          </cell>
          <cell r="B1112" t="str">
            <v>Brita 1</v>
          </cell>
          <cell r="C1112" t="str">
            <v>m3</v>
          </cell>
          <cell r="D1112">
            <v>0.09</v>
          </cell>
          <cell r="E1112">
            <v>51.14</v>
          </cell>
          <cell r="F1112">
            <v>4.5999999999999996</v>
          </cell>
          <cell r="H1112" t="str">
            <v xml:space="preserve"> </v>
          </cell>
        </row>
        <row r="1113">
          <cell r="A1113" t="str">
            <v>735</v>
          </cell>
          <cell r="B1113" t="str">
            <v>Aço CA-50 8mm</v>
          </cell>
          <cell r="C1113" t="str">
            <v>m</v>
          </cell>
          <cell r="D1113">
            <v>12</v>
          </cell>
          <cell r="E1113">
            <v>1.65</v>
          </cell>
          <cell r="F1113">
            <v>19.8</v>
          </cell>
          <cell r="H1113" t="str">
            <v xml:space="preserve"> </v>
          </cell>
        </row>
        <row r="1114">
          <cell r="A1114" t="str">
            <v>222</v>
          </cell>
          <cell r="B1114" t="str">
            <v>Madeira de caixaria</v>
          </cell>
          <cell r="C1114" t="str">
            <v>dz</v>
          </cell>
          <cell r="D1114">
            <v>0.06</v>
          </cell>
          <cell r="E1114">
            <v>54</v>
          </cell>
          <cell r="F1114">
            <v>3.24</v>
          </cell>
        </row>
        <row r="1115">
          <cell r="A1115" t="str">
            <v>300</v>
          </cell>
          <cell r="B1115" t="str">
            <v>Servente</v>
          </cell>
          <cell r="C1115" t="str">
            <v>h</v>
          </cell>
          <cell r="D1115">
            <v>3.51</v>
          </cell>
          <cell r="E1115">
            <v>8.318601000000001</v>
          </cell>
          <cell r="H1115">
            <v>29.2</v>
          </cell>
        </row>
        <row r="1116">
          <cell r="A1116" t="str">
            <v>254</v>
          </cell>
          <cell r="B1116" t="str">
            <v>Pedreiro</v>
          </cell>
          <cell r="C1116" t="str">
            <v>h</v>
          </cell>
          <cell r="D1116">
            <v>2.6280000000000001</v>
          </cell>
          <cell r="E1116">
            <v>12.305151</v>
          </cell>
          <cell r="H1116">
            <v>32.340000000000003</v>
          </cell>
        </row>
        <row r="1117">
          <cell r="B1117" t="str">
            <v>Total sem BDI</v>
          </cell>
          <cell r="F1117">
            <v>73.22</v>
          </cell>
          <cell r="G1117">
            <v>0</v>
          </cell>
          <cell r="H1117">
            <v>61.540000000000006</v>
          </cell>
          <cell r="I1117">
            <v>134.76</v>
          </cell>
        </row>
        <row r="1118">
          <cell r="B1118" t="str">
            <v>Total com BDI</v>
          </cell>
          <cell r="F1118">
            <v>94.87</v>
          </cell>
          <cell r="G1118">
            <v>0</v>
          </cell>
          <cell r="H1118">
            <v>79.739999999999995</v>
          </cell>
          <cell r="I1118">
            <v>174.61</v>
          </cell>
        </row>
        <row r="1120">
          <cell r="A1120" t="str">
            <v>19027</v>
          </cell>
          <cell r="B1120" t="str">
            <v>Caixa de junção mod. PMF  30</v>
          </cell>
          <cell r="C1120" t="str">
            <v>un</v>
          </cell>
          <cell r="F1120">
            <v>131.71</v>
          </cell>
          <cell r="G1120">
            <v>0</v>
          </cell>
          <cell r="H1120">
            <v>150.22999999999999</v>
          </cell>
          <cell r="I1120">
            <v>281.94</v>
          </cell>
        </row>
        <row r="1121">
          <cell r="A1121" t="str">
            <v>333</v>
          </cell>
          <cell r="B1121" t="str">
            <v>Tijolo</v>
          </cell>
          <cell r="C1121" t="str">
            <v>un</v>
          </cell>
          <cell r="D1121">
            <v>144</v>
          </cell>
          <cell r="E1121">
            <v>0.39</v>
          </cell>
          <cell r="F1121">
            <v>56.16</v>
          </cell>
          <cell r="H1121" t="str">
            <v xml:space="preserve"> </v>
          </cell>
        </row>
        <row r="1122">
          <cell r="A1122" t="str">
            <v>078</v>
          </cell>
          <cell r="B1122" t="str">
            <v>Cimento</v>
          </cell>
          <cell r="C1122" t="str">
            <v>kg</v>
          </cell>
          <cell r="D1122">
            <v>42.69</v>
          </cell>
          <cell r="E1122">
            <v>0.37</v>
          </cell>
          <cell r="F1122">
            <v>15.8</v>
          </cell>
          <cell r="H1122" t="str">
            <v xml:space="preserve"> </v>
          </cell>
        </row>
        <row r="1123">
          <cell r="A1123" t="str">
            <v>022</v>
          </cell>
          <cell r="B1123" t="str">
            <v>Areia média</v>
          </cell>
          <cell r="C1123" t="str">
            <v>m3</v>
          </cell>
          <cell r="D1123">
            <v>0.16400000000000001</v>
          </cell>
          <cell r="E1123">
            <v>51.3</v>
          </cell>
          <cell r="F1123">
            <v>8.41</v>
          </cell>
        </row>
        <row r="1124">
          <cell r="A1124" t="str">
            <v>059</v>
          </cell>
          <cell r="B1124" t="str">
            <v>Cal hidratada</v>
          </cell>
          <cell r="C1124" t="str">
            <v>kg</v>
          </cell>
          <cell r="D1124">
            <v>9.9629999999999992</v>
          </cell>
          <cell r="E1124">
            <v>0.32</v>
          </cell>
          <cell r="F1124">
            <v>3.19</v>
          </cell>
          <cell r="H1124" t="str">
            <v xml:space="preserve"> </v>
          </cell>
        </row>
        <row r="1125">
          <cell r="A1125" t="str">
            <v>036</v>
          </cell>
          <cell r="B1125" t="str">
            <v>Brita 1</v>
          </cell>
          <cell r="C1125" t="str">
            <v>m3</v>
          </cell>
          <cell r="D1125">
            <v>7.8E-2</v>
          </cell>
          <cell r="E1125">
            <v>51.14</v>
          </cell>
          <cell r="F1125">
            <v>3.99</v>
          </cell>
        </row>
        <row r="1126">
          <cell r="A1126" t="str">
            <v>037</v>
          </cell>
          <cell r="B1126" t="str">
            <v>Brita 2</v>
          </cell>
          <cell r="C1126" t="str">
            <v>m3</v>
          </cell>
          <cell r="D1126">
            <v>4.1000000000000002E-2</v>
          </cell>
          <cell r="E1126">
            <v>48.37</v>
          </cell>
          <cell r="F1126">
            <v>1.98</v>
          </cell>
        </row>
        <row r="1127">
          <cell r="A1127" t="str">
            <v>004</v>
          </cell>
          <cell r="B1127" t="str">
            <v>Aço CA-50 1/4"</v>
          </cell>
          <cell r="C1127" t="str">
            <v>kg</v>
          </cell>
          <cell r="D1127">
            <v>2.1280000000000001</v>
          </cell>
          <cell r="E1127">
            <v>4.68</v>
          </cell>
          <cell r="F1127">
            <v>9.9600000000000009</v>
          </cell>
          <cell r="H1127" t="str">
            <v xml:space="preserve"> </v>
          </cell>
        </row>
        <row r="1128">
          <cell r="A1128" t="str">
            <v>222</v>
          </cell>
          <cell r="B1128" t="str">
            <v>Madeira de caixaria</v>
          </cell>
          <cell r="C1128" t="str">
            <v>dz</v>
          </cell>
          <cell r="D1128">
            <v>0.04</v>
          </cell>
          <cell r="E1128">
            <v>54</v>
          </cell>
          <cell r="F1128">
            <v>2.16</v>
          </cell>
        </row>
        <row r="1129">
          <cell r="A1129" t="str">
            <v>300</v>
          </cell>
          <cell r="B1129" t="str">
            <v>Servente</v>
          </cell>
          <cell r="C1129" t="str">
            <v>h</v>
          </cell>
          <cell r="D1129">
            <v>7.05</v>
          </cell>
          <cell r="E1129">
            <v>8.318601000000001</v>
          </cell>
          <cell r="H1129">
            <v>58.65</v>
          </cell>
        </row>
        <row r="1130">
          <cell r="A1130" t="str">
            <v>254</v>
          </cell>
          <cell r="B1130" t="str">
            <v>Pedreiro</v>
          </cell>
          <cell r="C1130" t="str">
            <v>h</v>
          </cell>
          <cell r="D1130">
            <v>4.6559999999999997</v>
          </cell>
          <cell r="E1130">
            <v>12.305151</v>
          </cell>
          <cell r="H1130">
            <v>57.29</v>
          </cell>
        </row>
        <row r="1131">
          <cell r="B1131" t="str">
            <v>Total sem BDI</v>
          </cell>
          <cell r="F1131">
            <v>101.64999999999998</v>
          </cell>
          <cell r="G1131">
            <v>0</v>
          </cell>
          <cell r="H1131">
            <v>115.94</v>
          </cell>
          <cell r="I1131">
            <v>217.58999999999997</v>
          </cell>
        </row>
        <row r="1132">
          <cell r="B1132" t="str">
            <v>Total com BDI</v>
          </cell>
          <cell r="F1132">
            <v>131.71</v>
          </cell>
          <cell r="G1132">
            <v>0</v>
          </cell>
          <cell r="H1132">
            <v>150.22999999999999</v>
          </cell>
          <cell r="I1132">
            <v>281.94</v>
          </cell>
        </row>
        <row r="1134">
          <cell r="A1134" t="str">
            <v>19028</v>
          </cell>
          <cell r="B1134" t="str">
            <v>Caixa de junção mod. PMF  40 p/simples</v>
          </cell>
          <cell r="C1134" t="str">
            <v>un</v>
          </cell>
          <cell r="F1134">
            <v>144.49</v>
          </cell>
          <cell r="G1134">
            <v>0</v>
          </cell>
          <cell r="H1134">
            <v>164.37</v>
          </cell>
          <cell r="I1134">
            <v>308.86</v>
          </cell>
        </row>
        <row r="1135">
          <cell r="A1135" t="str">
            <v>333</v>
          </cell>
          <cell r="B1135" t="str">
            <v>Tijolo</v>
          </cell>
          <cell r="C1135" t="str">
            <v>un</v>
          </cell>
          <cell r="D1135">
            <v>155</v>
          </cell>
          <cell r="E1135">
            <v>0.39</v>
          </cell>
          <cell r="F1135">
            <v>60.45</v>
          </cell>
          <cell r="H1135" t="str">
            <v xml:space="preserve"> </v>
          </cell>
        </row>
        <row r="1136">
          <cell r="A1136" t="str">
            <v>078</v>
          </cell>
          <cell r="B1136" t="str">
            <v>Cimento</v>
          </cell>
          <cell r="C1136" t="str">
            <v>kg</v>
          </cell>
          <cell r="D1136">
            <v>46.728999999999999</v>
          </cell>
          <cell r="E1136">
            <v>0.37</v>
          </cell>
          <cell r="F1136">
            <v>17.29</v>
          </cell>
          <cell r="H1136" t="str">
            <v xml:space="preserve"> </v>
          </cell>
        </row>
        <row r="1137">
          <cell r="A1137" t="str">
            <v>022</v>
          </cell>
          <cell r="B1137" t="str">
            <v>Areia média</v>
          </cell>
          <cell r="C1137" t="str">
            <v>m3</v>
          </cell>
          <cell r="D1137">
            <v>0.17799999999999999</v>
          </cell>
          <cell r="E1137">
            <v>51.3</v>
          </cell>
          <cell r="F1137">
            <v>9.1300000000000008</v>
          </cell>
        </row>
        <row r="1138">
          <cell r="A1138" t="str">
            <v>059</v>
          </cell>
          <cell r="B1138" t="str">
            <v>Cal hidratada</v>
          </cell>
          <cell r="C1138" t="str">
            <v>kg</v>
          </cell>
          <cell r="D1138">
            <v>10.778</v>
          </cell>
          <cell r="E1138">
            <v>0.32</v>
          </cell>
          <cell r="F1138">
            <v>3.45</v>
          </cell>
          <cell r="H1138" t="str">
            <v xml:space="preserve"> </v>
          </cell>
        </row>
        <row r="1139">
          <cell r="A1139" t="str">
            <v>036</v>
          </cell>
          <cell r="B1139" t="str">
            <v>Brita 1</v>
          </cell>
          <cell r="C1139" t="str">
            <v>m3</v>
          </cell>
          <cell r="D1139">
            <v>8.3000000000000004E-2</v>
          </cell>
          <cell r="E1139">
            <v>51.14</v>
          </cell>
          <cell r="F1139">
            <v>4.24</v>
          </cell>
        </row>
        <row r="1140">
          <cell r="A1140" t="str">
            <v>037</v>
          </cell>
          <cell r="B1140" t="str">
            <v>Brita 2</v>
          </cell>
          <cell r="C1140" t="str">
            <v>m3</v>
          </cell>
          <cell r="D1140">
            <v>4.7E-2</v>
          </cell>
          <cell r="E1140">
            <v>48.37</v>
          </cell>
          <cell r="F1140">
            <v>2.27</v>
          </cell>
        </row>
        <row r="1141">
          <cell r="A1141" t="str">
            <v>004</v>
          </cell>
          <cell r="B1141" t="str">
            <v>Aço CA-50 1/4"</v>
          </cell>
          <cell r="C1141" t="str">
            <v>kg</v>
          </cell>
          <cell r="D1141">
            <v>2.56</v>
          </cell>
          <cell r="E1141">
            <v>4.68</v>
          </cell>
          <cell r="F1141">
            <v>11.98</v>
          </cell>
          <cell r="H1141" t="str">
            <v xml:space="preserve"> </v>
          </cell>
        </row>
        <row r="1142">
          <cell r="A1142" t="str">
            <v>222</v>
          </cell>
          <cell r="B1142" t="str">
            <v>Madeira de caixaria</v>
          </cell>
          <cell r="C1142" t="str">
            <v>dz</v>
          </cell>
          <cell r="D1142">
            <v>0.05</v>
          </cell>
          <cell r="E1142">
            <v>54</v>
          </cell>
          <cell r="F1142">
            <v>2.7</v>
          </cell>
        </row>
        <row r="1143">
          <cell r="A1143" t="str">
            <v>300</v>
          </cell>
          <cell r="B1143" t="str">
            <v>Servente</v>
          </cell>
          <cell r="C1143" t="str">
            <v>h</v>
          </cell>
          <cell r="D1143">
            <v>7.74</v>
          </cell>
          <cell r="E1143">
            <v>8.318601000000001</v>
          </cell>
          <cell r="H1143">
            <v>64.39</v>
          </cell>
        </row>
        <row r="1144">
          <cell r="A1144" t="str">
            <v>254</v>
          </cell>
          <cell r="B1144" t="str">
            <v>Pedreiro</v>
          </cell>
          <cell r="C1144" t="str">
            <v>h</v>
          </cell>
          <cell r="D1144">
            <v>5.077</v>
          </cell>
          <cell r="E1144">
            <v>12.305151</v>
          </cell>
          <cell r="H1144">
            <v>62.47</v>
          </cell>
        </row>
        <row r="1145">
          <cell r="B1145" t="str">
            <v>Total sem BDI</v>
          </cell>
          <cell r="F1145">
            <v>111.51</v>
          </cell>
          <cell r="G1145">
            <v>0</v>
          </cell>
          <cell r="H1145">
            <v>126.86</v>
          </cell>
          <cell r="I1145">
            <v>238.37</v>
          </cell>
        </row>
        <row r="1146">
          <cell r="B1146" t="str">
            <v>Total com BDI</v>
          </cell>
          <cell r="F1146">
            <v>144.49</v>
          </cell>
          <cell r="G1146">
            <v>0</v>
          </cell>
          <cell r="H1146">
            <v>164.37</v>
          </cell>
          <cell r="I1146">
            <v>308.86</v>
          </cell>
        </row>
        <row r="1148">
          <cell r="A1148" t="str">
            <v>19064</v>
          </cell>
          <cell r="B1148" t="str">
            <v>Caixa de junção mod. PMF  40 p/dupla</v>
          </cell>
          <cell r="C1148" t="str">
            <v>un</v>
          </cell>
          <cell r="F1148">
            <v>290.02999999999997</v>
          </cell>
          <cell r="G1148">
            <v>0</v>
          </cell>
          <cell r="H1148">
            <v>262.77</v>
          </cell>
          <cell r="I1148">
            <v>552.80999999999995</v>
          </cell>
        </row>
        <row r="1149">
          <cell r="A1149" t="str">
            <v>333</v>
          </cell>
          <cell r="B1149" t="str">
            <v>Tijolo</v>
          </cell>
          <cell r="C1149" t="str">
            <v>un</v>
          </cell>
          <cell r="D1149">
            <v>337</v>
          </cell>
          <cell r="E1149">
            <v>0.39</v>
          </cell>
          <cell r="F1149">
            <v>131.43</v>
          </cell>
          <cell r="H1149" t="str">
            <v xml:space="preserve"> </v>
          </cell>
        </row>
        <row r="1150">
          <cell r="A1150" t="str">
            <v>078</v>
          </cell>
          <cell r="B1150" t="str">
            <v>Cimento</v>
          </cell>
          <cell r="C1150" t="str">
            <v>kg</v>
          </cell>
          <cell r="D1150">
            <v>84.356999999999999</v>
          </cell>
          <cell r="E1150">
            <v>0.37</v>
          </cell>
          <cell r="F1150">
            <v>31.21</v>
          </cell>
          <cell r="H1150" t="str">
            <v xml:space="preserve"> </v>
          </cell>
        </row>
        <row r="1151">
          <cell r="A1151" t="str">
            <v>022</v>
          </cell>
          <cell r="B1151" t="str">
            <v>Areia média</v>
          </cell>
          <cell r="C1151" t="str">
            <v>m3</v>
          </cell>
          <cell r="D1151">
            <v>0.36299999999999999</v>
          </cell>
          <cell r="E1151">
            <v>51.3</v>
          </cell>
          <cell r="F1151">
            <v>18.62</v>
          </cell>
        </row>
        <row r="1152">
          <cell r="A1152" t="str">
            <v>059</v>
          </cell>
          <cell r="B1152" t="str">
            <v>Cal hidratada</v>
          </cell>
          <cell r="C1152" t="str">
            <v>kg</v>
          </cell>
          <cell r="D1152">
            <v>25.12</v>
          </cell>
          <cell r="E1152">
            <v>0.32</v>
          </cell>
          <cell r="F1152">
            <v>8.0399999999999991</v>
          </cell>
          <cell r="H1152" t="str">
            <v xml:space="preserve"> </v>
          </cell>
        </row>
        <row r="1153">
          <cell r="A1153" t="str">
            <v>036</v>
          </cell>
          <cell r="B1153" t="str">
            <v>Brita 1</v>
          </cell>
          <cell r="C1153" t="str">
            <v>m3</v>
          </cell>
          <cell r="D1153">
            <v>0.15</v>
          </cell>
          <cell r="E1153">
            <v>51.14</v>
          </cell>
          <cell r="F1153">
            <v>7.67</v>
          </cell>
        </row>
        <row r="1154">
          <cell r="A1154" t="str">
            <v>037</v>
          </cell>
          <cell r="B1154" t="str">
            <v>Brita 2</v>
          </cell>
          <cell r="C1154" t="str">
            <v>m3</v>
          </cell>
          <cell r="D1154">
            <v>7.0999999999999994E-2</v>
          </cell>
          <cell r="E1154">
            <v>48.37</v>
          </cell>
          <cell r="F1154">
            <v>3.43</v>
          </cell>
        </row>
        <row r="1155">
          <cell r="A1155" t="str">
            <v>004</v>
          </cell>
          <cell r="B1155" t="str">
            <v>Aço CA-50 1/4"</v>
          </cell>
          <cell r="C1155" t="str">
            <v>kg</v>
          </cell>
          <cell r="D1155">
            <v>3.8879999999999999</v>
          </cell>
          <cell r="E1155">
            <v>4.68</v>
          </cell>
          <cell r="F1155">
            <v>18.2</v>
          </cell>
          <cell r="H1155" t="str">
            <v xml:space="preserve"> </v>
          </cell>
        </row>
        <row r="1156">
          <cell r="A1156" t="str">
            <v>222</v>
          </cell>
          <cell r="B1156" t="str">
            <v>Madeira de caixaria</v>
          </cell>
          <cell r="C1156" t="str">
            <v>dz</v>
          </cell>
          <cell r="D1156">
            <v>9.7000000000000003E-2</v>
          </cell>
          <cell r="E1156">
            <v>54</v>
          </cell>
          <cell r="F1156">
            <v>5.24</v>
          </cell>
        </row>
        <row r="1157">
          <cell r="A1157" t="str">
            <v>300</v>
          </cell>
          <cell r="B1157" t="str">
            <v>Servente</v>
          </cell>
          <cell r="C1157" t="str">
            <v>h</v>
          </cell>
          <cell r="D1157">
            <v>12.61</v>
          </cell>
          <cell r="E1157">
            <v>8.318601000000001</v>
          </cell>
          <cell r="H1157">
            <v>104.9</v>
          </cell>
        </row>
        <row r="1158">
          <cell r="A1158" t="str">
            <v>254</v>
          </cell>
          <cell r="B1158" t="str">
            <v>Pedreiro</v>
          </cell>
          <cell r="C1158" t="str">
            <v>h</v>
          </cell>
          <cell r="D1158">
            <v>7.9560000000000004</v>
          </cell>
          <cell r="E1158">
            <v>12.305151</v>
          </cell>
          <cell r="H1158">
            <v>97.9</v>
          </cell>
        </row>
        <row r="1159">
          <cell r="B1159" t="str">
            <v>Total sem BDI</v>
          </cell>
          <cell r="F1159">
            <v>223.84</v>
          </cell>
          <cell r="G1159">
            <v>0</v>
          </cell>
          <cell r="H1159">
            <v>202.8</v>
          </cell>
          <cell r="I1159">
            <v>426.64</v>
          </cell>
        </row>
        <row r="1160">
          <cell r="B1160" t="str">
            <v>Total com BDI</v>
          </cell>
          <cell r="F1160">
            <v>290.02999999999997</v>
          </cell>
          <cell r="G1160">
            <v>0</v>
          </cell>
          <cell r="H1160">
            <v>262.77</v>
          </cell>
          <cell r="I1160">
            <v>552.80999999999995</v>
          </cell>
        </row>
        <row r="1162">
          <cell r="A1162" t="str">
            <v>19029</v>
          </cell>
          <cell r="B1162" t="str">
            <v>Caixa de junção mod. PMF  50 P/simples</v>
          </cell>
          <cell r="C1162" t="str">
            <v>un</v>
          </cell>
          <cell r="F1162">
            <v>157.47</v>
          </cell>
          <cell r="G1162">
            <v>0</v>
          </cell>
          <cell r="H1162">
            <v>179.21</v>
          </cell>
          <cell r="I1162">
            <v>336.68</v>
          </cell>
        </row>
        <row r="1163">
          <cell r="A1163" t="str">
            <v>333</v>
          </cell>
          <cell r="B1163" t="str">
            <v>Tijolo</v>
          </cell>
          <cell r="C1163" t="str">
            <v>un</v>
          </cell>
          <cell r="D1163">
            <v>167</v>
          </cell>
          <cell r="E1163">
            <v>0.39</v>
          </cell>
          <cell r="F1163">
            <v>65.13</v>
          </cell>
          <cell r="H1163" t="str">
            <v xml:space="preserve"> </v>
          </cell>
        </row>
        <row r="1164">
          <cell r="A1164" t="str">
            <v>078</v>
          </cell>
          <cell r="B1164" t="str">
            <v>Cimento</v>
          </cell>
          <cell r="C1164" t="str">
            <v>kg</v>
          </cell>
          <cell r="D1164">
            <v>50.881</v>
          </cell>
          <cell r="E1164">
            <v>0.37</v>
          </cell>
          <cell r="F1164">
            <v>18.829999999999998</v>
          </cell>
          <cell r="H1164" t="str">
            <v xml:space="preserve"> </v>
          </cell>
        </row>
        <row r="1165">
          <cell r="A1165" t="str">
            <v>022</v>
          </cell>
          <cell r="B1165" t="str">
            <v>Areia média</v>
          </cell>
          <cell r="C1165" t="str">
            <v>m3</v>
          </cell>
          <cell r="D1165">
            <v>0.193</v>
          </cell>
          <cell r="E1165">
            <v>51.3</v>
          </cell>
          <cell r="F1165">
            <v>9.9</v>
          </cell>
        </row>
        <row r="1166">
          <cell r="A1166" t="str">
            <v>059</v>
          </cell>
          <cell r="B1166" t="str">
            <v>Cal hidratada</v>
          </cell>
          <cell r="C1166" t="str">
            <v>kg</v>
          </cell>
          <cell r="D1166">
            <v>11.664999999999999</v>
          </cell>
          <cell r="E1166">
            <v>0.32</v>
          </cell>
          <cell r="F1166">
            <v>3.73</v>
          </cell>
          <cell r="H1166" t="str">
            <v xml:space="preserve"> </v>
          </cell>
        </row>
        <row r="1167">
          <cell r="A1167" t="str">
            <v>036</v>
          </cell>
          <cell r="B1167" t="str">
            <v>Brita 1</v>
          </cell>
          <cell r="C1167" t="str">
            <v>m3</v>
          </cell>
          <cell r="D1167">
            <v>8.7999999999999995E-2</v>
          </cell>
          <cell r="E1167">
            <v>51.14</v>
          </cell>
          <cell r="F1167">
            <v>4.5</v>
          </cell>
        </row>
        <row r="1168">
          <cell r="A1168" t="str">
            <v>037</v>
          </cell>
          <cell r="B1168" t="str">
            <v>Brita 2</v>
          </cell>
          <cell r="C1168" t="str">
            <v>m3</v>
          </cell>
          <cell r="D1168">
            <v>5.2999999999999999E-2</v>
          </cell>
          <cell r="E1168">
            <v>48.37</v>
          </cell>
          <cell r="F1168">
            <v>2.56</v>
          </cell>
        </row>
        <row r="1169">
          <cell r="A1169" t="str">
            <v>004</v>
          </cell>
          <cell r="B1169" t="str">
            <v>Aço CA-50 1/4"</v>
          </cell>
          <cell r="C1169" t="str">
            <v>kg</v>
          </cell>
          <cell r="D1169">
            <v>2.8</v>
          </cell>
          <cell r="E1169">
            <v>4.68</v>
          </cell>
          <cell r="F1169">
            <v>13.1</v>
          </cell>
          <cell r="H1169" t="str">
            <v xml:space="preserve"> </v>
          </cell>
        </row>
        <row r="1170">
          <cell r="A1170" t="str">
            <v>222</v>
          </cell>
          <cell r="B1170" t="str">
            <v>Madeira de caixaria</v>
          </cell>
          <cell r="C1170" t="str">
            <v>dz</v>
          </cell>
          <cell r="D1170">
            <v>7.0000000000000007E-2</v>
          </cell>
          <cell r="E1170">
            <v>54</v>
          </cell>
          <cell r="F1170">
            <v>3.78</v>
          </cell>
        </row>
        <row r="1171">
          <cell r="A1171" t="str">
            <v>300</v>
          </cell>
          <cell r="B1171" t="str">
            <v>Servente</v>
          </cell>
          <cell r="C1171" t="str">
            <v>h</v>
          </cell>
          <cell r="D1171">
            <v>8.4779999999999998</v>
          </cell>
          <cell r="E1171">
            <v>8.318601000000001</v>
          </cell>
          <cell r="H1171">
            <v>70.53</v>
          </cell>
        </row>
        <row r="1172">
          <cell r="A1172" t="str">
            <v>254</v>
          </cell>
          <cell r="B1172" t="str">
            <v>Pedreiro</v>
          </cell>
          <cell r="C1172" t="str">
            <v>h</v>
          </cell>
          <cell r="D1172">
            <v>5.508</v>
          </cell>
          <cell r="E1172">
            <v>12.305151</v>
          </cell>
          <cell r="H1172">
            <v>67.78</v>
          </cell>
        </row>
        <row r="1173">
          <cell r="B1173" t="str">
            <v>Total sem BDI</v>
          </cell>
          <cell r="F1173">
            <v>121.53</v>
          </cell>
          <cell r="G1173">
            <v>0</v>
          </cell>
          <cell r="H1173">
            <v>138.31</v>
          </cell>
          <cell r="I1173">
            <v>259.84000000000003</v>
          </cell>
        </row>
        <row r="1174">
          <cell r="B1174" t="str">
            <v>Total com BDI</v>
          </cell>
          <cell r="F1174">
            <v>157.47</v>
          </cell>
          <cell r="G1174">
            <v>0</v>
          </cell>
          <cell r="H1174">
            <v>179.21</v>
          </cell>
          <cell r="I1174">
            <v>336.68</v>
          </cell>
        </row>
        <row r="1176">
          <cell r="A1176" t="str">
            <v>19065</v>
          </cell>
          <cell r="B1176" t="str">
            <v>Caixa de junção mod. PMF  50 P/dupla</v>
          </cell>
          <cell r="C1176" t="str">
            <v>un</v>
          </cell>
          <cell r="F1176">
            <v>311.45999999999998</v>
          </cell>
          <cell r="G1176">
            <v>0</v>
          </cell>
          <cell r="H1176">
            <v>272.39999999999998</v>
          </cell>
          <cell r="I1176">
            <v>583.86</v>
          </cell>
        </row>
        <row r="1177">
          <cell r="A1177" t="str">
            <v>333</v>
          </cell>
          <cell r="B1177" t="str">
            <v>Tijolo</v>
          </cell>
          <cell r="C1177" t="str">
            <v>un</v>
          </cell>
          <cell r="D1177">
            <v>362.13</v>
          </cell>
          <cell r="E1177">
            <v>0.39</v>
          </cell>
          <cell r="F1177">
            <v>141.22999999999999</v>
          </cell>
          <cell r="H1177" t="str">
            <v xml:space="preserve"> </v>
          </cell>
        </row>
        <row r="1178">
          <cell r="A1178" t="str">
            <v>078</v>
          </cell>
          <cell r="B1178" t="str">
            <v>Cimento</v>
          </cell>
          <cell r="C1178" t="str">
            <v>kg</v>
          </cell>
          <cell r="D1178">
            <v>91.263000000000005</v>
          </cell>
          <cell r="E1178">
            <v>0.37</v>
          </cell>
          <cell r="F1178">
            <v>33.770000000000003</v>
          </cell>
          <cell r="H1178" t="str">
            <v xml:space="preserve"> </v>
          </cell>
        </row>
        <row r="1179">
          <cell r="A1179" t="str">
            <v>022</v>
          </cell>
          <cell r="B1179" t="str">
            <v>Areia média</v>
          </cell>
          <cell r="C1179" t="str">
            <v>m3</v>
          </cell>
          <cell r="D1179">
            <v>0.38700000000000001</v>
          </cell>
          <cell r="E1179">
            <v>51.3</v>
          </cell>
          <cell r="F1179">
            <v>19.850000000000001</v>
          </cell>
        </row>
        <row r="1180">
          <cell r="A1180" t="str">
            <v>059</v>
          </cell>
          <cell r="B1180" t="str">
            <v>Cal hidratada</v>
          </cell>
          <cell r="C1180" t="str">
            <v>kg</v>
          </cell>
          <cell r="D1180">
            <v>23.823</v>
          </cell>
          <cell r="E1180">
            <v>0.32</v>
          </cell>
          <cell r="F1180">
            <v>7.62</v>
          </cell>
          <cell r="H1180" t="str">
            <v xml:space="preserve"> </v>
          </cell>
        </row>
        <row r="1181">
          <cell r="A1181" t="str">
            <v>036</v>
          </cell>
          <cell r="B1181" t="str">
            <v>Brita 1</v>
          </cell>
          <cell r="C1181" t="str">
            <v>m3</v>
          </cell>
          <cell r="D1181">
            <v>0.157</v>
          </cell>
          <cell r="E1181">
            <v>51.14</v>
          </cell>
          <cell r="F1181">
            <v>8.0299999999999994</v>
          </cell>
        </row>
        <row r="1182">
          <cell r="A1182" t="str">
            <v>037</v>
          </cell>
          <cell r="B1182" t="str">
            <v>Brita 2</v>
          </cell>
          <cell r="C1182" t="str">
            <v>m3</v>
          </cell>
          <cell r="D1182">
            <v>7.8E-2</v>
          </cell>
          <cell r="E1182">
            <v>48.37</v>
          </cell>
          <cell r="F1182">
            <v>3.77</v>
          </cell>
        </row>
        <row r="1183">
          <cell r="A1183" t="str">
            <v>004</v>
          </cell>
          <cell r="B1183" t="str">
            <v>Aço CA-50 1/4"</v>
          </cell>
          <cell r="C1183" t="str">
            <v>kg</v>
          </cell>
          <cell r="D1183">
            <v>4.32</v>
          </cell>
          <cell r="E1183">
            <v>4.68</v>
          </cell>
          <cell r="F1183">
            <v>20.22</v>
          </cell>
          <cell r="H1183" t="str">
            <v xml:space="preserve"> </v>
          </cell>
        </row>
        <row r="1184">
          <cell r="A1184" t="str">
            <v>222</v>
          </cell>
          <cell r="B1184" t="str">
            <v>Madeira de caixaria</v>
          </cell>
          <cell r="C1184" t="str">
            <v>dz</v>
          </cell>
          <cell r="D1184">
            <v>0.109</v>
          </cell>
          <cell r="E1184">
            <v>54</v>
          </cell>
          <cell r="F1184">
            <v>5.89</v>
          </cell>
        </row>
        <row r="1185">
          <cell r="A1185" t="str">
            <v>300</v>
          </cell>
          <cell r="B1185" t="str">
            <v>Servente</v>
          </cell>
          <cell r="C1185" t="str">
            <v>h</v>
          </cell>
          <cell r="D1185">
            <v>12.96</v>
          </cell>
          <cell r="E1185">
            <v>8.318601000000001</v>
          </cell>
          <cell r="H1185">
            <v>107.81</v>
          </cell>
        </row>
        <row r="1186">
          <cell r="A1186" t="str">
            <v>254</v>
          </cell>
          <cell r="B1186" t="str">
            <v>Pedreiro</v>
          </cell>
          <cell r="C1186" t="str">
            <v>h</v>
          </cell>
          <cell r="D1186">
            <v>8.3230000000000004</v>
          </cell>
          <cell r="E1186">
            <v>12.305151</v>
          </cell>
          <cell r="H1186">
            <v>102.42</v>
          </cell>
        </row>
        <row r="1187">
          <cell r="B1187" t="str">
            <v>Total sem BDI</v>
          </cell>
          <cell r="F1187">
            <v>240.38</v>
          </cell>
          <cell r="G1187">
            <v>0</v>
          </cell>
          <cell r="H1187">
            <v>210.23000000000002</v>
          </cell>
          <cell r="I1187">
            <v>450.61</v>
          </cell>
        </row>
        <row r="1188">
          <cell r="B1188" t="str">
            <v>Total com BDI</v>
          </cell>
          <cell r="F1188">
            <v>311.45999999999998</v>
          </cell>
          <cell r="G1188">
            <v>0</v>
          </cell>
          <cell r="H1188">
            <v>272.39999999999998</v>
          </cell>
          <cell r="I1188">
            <v>583.86</v>
          </cell>
        </row>
        <row r="1190">
          <cell r="A1190" t="str">
            <v>19030</v>
          </cell>
          <cell r="B1190" t="str">
            <v>Caixa de junção mod. PMF  60 P/simples</v>
          </cell>
          <cell r="C1190" t="str">
            <v>un</v>
          </cell>
          <cell r="F1190">
            <v>179.57</v>
          </cell>
          <cell r="G1190">
            <v>0</v>
          </cell>
          <cell r="H1190">
            <v>201.46</v>
          </cell>
          <cell r="I1190">
            <v>381.03</v>
          </cell>
        </row>
        <row r="1191">
          <cell r="A1191" t="str">
            <v>333</v>
          </cell>
          <cell r="B1191" t="str">
            <v>Tijolo</v>
          </cell>
          <cell r="C1191" t="str">
            <v>un</v>
          </cell>
          <cell r="D1191">
            <v>180</v>
          </cell>
          <cell r="E1191">
            <v>0.39</v>
          </cell>
          <cell r="F1191">
            <v>70.2</v>
          </cell>
          <cell r="H1191" t="str">
            <v xml:space="preserve"> </v>
          </cell>
        </row>
        <row r="1192">
          <cell r="A1192" t="str">
            <v>078</v>
          </cell>
          <cell r="B1192" t="str">
            <v>Cimento</v>
          </cell>
          <cell r="C1192" t="str">
            <v>kg</v>
          </cell>
          <cell r="D1192">
            <v>60.319000000000003</v>
          </cell>
          <cell r="E1192">
            <v>0.37</v>
          </cell>
          <cell r="F1192">
            <v>22.32</v>
          </cell>
          <cell r="H1192" t="str">
            <v xml:space="preserve"> </v>
          </cell>
        </row>
        <row r="1193">
          <cell r="A1193" t="str">
            <v>022</v>
          </cell>
          <cell r="B1193" t="str">
            <v>Areia média</v>
          </cell>
          <cell r="C1193" t="str">
            <v>m3</v>
          </cell>
          <cell r="D1193">
            <v>0.219</v>
          </cell>
          <cell r="E1193">
            <v>51.3</v>
          </cell>
          <cell r="F1193">
            <v>11.23</v>
          </cell>
        </row>
        <row r="1194">
          <cell r="A1194" t="str">
            <v>059</v>
          </cell>
          <cell r="B1194" t="str">
            <v>Cal hidratada</v>
          </cell>
          <cell r="C1194" t="str">
            <v>kg</v>
          </cell>
          <cell r="D1194">
            <v>12.624000000000001</v>
          </cell>
          <cell r="E1194">
            <v>0.32</v>
          </cell>
          <cell r="F1194">
            <v>4.04</v>
          </cell>
          <cell r="H1194" t="str">
            <v xml:space="preserve"> </v>
          </cell>
        </row>
        <row r="1195">
          <cell r="A1195" t="str">
            <v>036</v>
          </cell>
          <cell r="B1195" t="str">
            <v>Brita 1</v>
          </cell>
          <cell r="C1195" t="str">
            <v>m3</v>
          </cell>
          <cell r="D1195">
            <v>0.10299999999999999</v>
          </cell>
          <cell r="E1195">
            <v>51.14</v>
          </cell>
          <cell r="F1195">
            <v>5.27</v>
          </cell>
        </row>
        <row r="1196">
          <cell r="A1196" t="str">
            <v>037</v>
          </cell>
          <cell r="B1196" t="str">
            <v>Brita 2</v>
          </cell>
          <cell r="C1196" t="str">
            <v>m3</v>
          </cell>
          <cell r="D1196">
            <v>5.8999999999999997E-2</v>
          </cell>
          <cell r="E1196">
            <v>48.37</v>
          </cell>
          <cell r="F1196">
            <v>2.85</v>
          </cell>
        </row>
        <row r="1197">
          <cell r="A1197" t="str">
            <v>004</v>
          </cell>
          <cell r="B1197" t="str">
            <v>Aço CA-50 1/4"</v>
          </cell>
          <cell r="C1197" t="str">
            <v>kg</v>
          </cell>
          <cell r="D1197">
            <v>3.76</v>
          </cell>
          <cell r="E1197">
            <v>4.68</v>
          </cell>
          <cell r="F1197">
            <v>17.600000000000001</v>
          </cell>
          <cell r="H1197" t="str">
            <v xml:space="preserve"> </v>
          </cell>
        </row>
        <row r="1198">
          <cell r="A1198" t="str">
            <v>222</v>
          </cell>
          <cell r="B1198" t="str">
            <v>Madeira de caixaria</v>
          </cell>
          <cell r="C1198" t="str">
            <v>dz</v>
          </cell>
          <cell r="D1198">
            <v>9.4E-2</v>
          </cell>
          <cell r="E1198">
            <v>54</v>
          </cell>
          <cell r="F1198">
            <v>5.08</v>
          </cell>
        </row>
        <row r="1199">
          <cell r="A1199" t="str">
            <v>300</v>
          </cell>
          <cell r="B1199" t="str">
            <v>Servente</v>
          </cell>
          <cell r="C1199" t="str">
            <v>h</v>
          </cell>
          <cell r="D1199">
            <v>9.5868000000000002</v>
          </cell>
          <cell r="E1199">
            <v>8.318601000000001</v>
          </cell>
          <cell r="H1199">
            <v>79.75</v>
          </cell>
        </row>
        <row r="1200">
          <cell r="A1200" t="str">
            <v>254</v>
          </cell>
          <cell r="B1200" t="str">
            <v>Pedreiro</v>
          </cell>
          <cell r="C1200" t="str">
            <v>h</v>
          </cell>
          <cell r="D1200">
            <v>6.1542000000000003</v>
          </cell>
          <cell r="E1200">
            <v>12.305151</v>
          </cell>
          <cell r="H1200">
            <v>75.73</v>
          </cell>
        </row>
        <row r="1201">
          <cell r="B1201" t="str">
            <v>Total sem BDI</v>
          </cell>
          <cell r="F1201">
            <v>138.59000000000003</v>
          </cell>
          <cell r="G1201">
            <v>0</v>
          </cell>
          <cell r="H1201">
            <v>155.48000000000002</v>
          </cell>
          <cell r="I1201">
            <v>294.07000000000005</v>
          </cell>
        </row>
        <row r="1202">
          <cell r="B1202" t="str">
            <v>Total com BDI</v>
          </cell>
          <cell r="F1202">
            <v>179.57</v>
          </cell>
          <cell r="G1202">
            <v>0</v>
          </cell>
          <cell r="H1202">
            <v>201.46</v>
          </cell>
          <cell r="I1202">
            <v>381.03</v>
          </cell>
        </row>
        <row r="1204">
          <cell r="A1204" t="str">
            <v>19066</v>
          </cell>
          <cell r="B1204" t="str">
            <v>Caixa de junção mod. PMF  60 P/dupla</v>
          </cell>
          <cell r="C1204" t="str">
            <v>un</v>
          </cell>
          <cell r="F1204">
            <v>347.41</v>
          </cell>
          <cell r="G1204">
            <v>0</v>
          </cell>
          <cell r="H1204">
            <v>322.91000000000003</v>
          </cell>
          <cell r="I1204">
            <v>670.31</v>
          </cell>
        </row>
        <row r="1205">
          <cell r="A1205" t="str">
            <v>333</v>
          </cell>
          <cell r="B1205" t="str">
            <v>Tijolo</v>
          </cell>
          <cell r="C1205" t="str">
            <v>un</v>
          </cell>
          <cell r="D1205">
            <v>385.76</v>
          </cell>
          <cell r="E1205">
            <v>0.39</v>
          </cell>
          <cell r="F1205">
            <v>150.44999999999999</v>
          </cell>
          <cell r="H1205" t="str">
            <v xml:space="preserve"> </v>
          </cell>
        </row>
        <row r="1206">
          <cell r="A1206" t="str">
            <v>078</v>
          </cell>
          <cell r="B1206" t="str">
            <v>Cimento</v>
          </cell>
          <cell r="C1206" t="str">
            <v>kg</v>
          </cell>
          <cell r="D1206">
            <v>105.182</v>
          </cell>
          <cell r="E1206">
            <v>0.37</v>
          </cell>
          <cell r="F1206">
            <v>38.92</v>
          </cell>
          <cell r="H1206" t="str">
            <v xml:space="preserve"> </v>
          </cell>
        </row>
        <row r="1207">
          <cell r="A1207" t="str">
            <v>022</v>
          </cell>
          <cell r="B1207" t="str">
            <v>Areia média</v>
          </cell>
          <cell r="C1207" t="str">
            <v>m3</v>
          </cell>
          <cell r="D1207">
            <v>0.42799999999999999</v>
          </cell>
          <cell r="E1207">
            <v>51.3</v>
          </cell>
          <cell r="F1207">
            <v>21.96</v>
          </cell>
        </row>
        <row r="1208">
          <cell r="A1208" t="str">
            <v>059</v>
          </cell>
          <cell r="B1208" t="str">
            <v>Cal hidratada</v>
          </cell>
          <cell r="C1208" t="str">
            <v>kg</v>
          </cell>
          <cell r="D1208">
            <v>28.664999999999999</v>
          </cell>
          <cell r="E1208">
            <v>0.32</v>
          </cell>
          <cell r="F1208">
            <v>9.17</v>
          </cell>
          <cell r="H1208" t="str">
            <v xml:space="preserve"> </v>
          </cell>
        </row>
        <row r="1209">
          <cell r="A1209" t="str">
            <v>036</v>
          </cell>
          <cell r="B1209" t="str">
            <v>Brita 1</v>
          </cell>
          <cell r="C1209" t="str">
            <v>m3</v>
          </cell>
          <cell r="D1209">
            <v>0.17799999999999999</v>
          </cell>
          <cell r="E1209">
            <v>51.14</v>
          </cell>
          <cell r="F1209">
            <v>9.1</v>
          </cell>
        </row>
        <row r="1210">
          <cell r="A1210" t="str">
            <v>037</v>
          </cell>
          <cell r="B1210" t="str">
            <v>Brita 2</v>
          </cell>
          <cell r="C1210" t="str">
            <v>m3</v>
          </cell>
          <cell r="D1210">
            <v>8.5000000000000006E-2</v>
          </cell>
          <cell r="E1210">
            <v>48.37</v>
          </cell>
          <cell r="F1210">
            <v>4.1100000000000003</v>
          </cell>
        </row>
        <row r="1211">
          <cell r="A1211" t="str">
            <v>004</v>
          </cell>
          <cell r="B1211" t="str">
            <v>Aço CA-50 1/4"</v>
          </cell>
          <cell r="C1211" t="str">
            <v>kg</v>
          </cell>
          <cell r="D1211">
            <v>5.702</v>
          </cell>
          <cell r="E1211">
            <v>4.68</v>
          </cell>
          <cell r="F1211">
            <v>26.69</v>
          </cell>
          <cell r="H1211" t="str">
            <v xml:space="preserve"> </v>
          </cell>
        </row>
        <row r="1212">
          <cell r="A1212" t="str">
            <v>222</v>
          </cell>
          <cell r="B1212" t="str">
            <v>Madeira de caixaria</v>
          </cell>
          <cell r="C1212" t="str">
            <v>dz</v>
          </cell>
          <cell r="D1212">
            <v>0.14299999999999999</v>
          </cell>
          <cell r="E1212">
            <v>54</v>
          </cell>
          <cell r="F1212">
            <v>7.72</v>
          </cell>
        </row>
        <row r="1213">
          <cell r="A1213" t="str">
            <v>300</v>
          </cell>
          <cell r="B1213" t="str">
            <v>Servente</v>
          </cell>
          <cell r="C1213" t="str">
            <v>h</v>
          </cell>
          <cell r="D1213">
            <v>15.266999999999999</v>
          </cell>
          <cell r="E1213">
            <v>8.318601000000001</v>
          </cell>
          <cell r="H1213">
            <v>127</v>
          </cell>
        </row>
        <row r="1214">
          <cell r="A1214" t="str">
            <v>254</v>
          </cell>
          <cell r="B1214" t="str">
            <v>Pedreiro</v>
          </cell>
          <cell r="C1214" t="str">
            <v>h</v>
          </cell>
          <cell r="D1214">
            <v>9.9320000000000004</v>
          </cell>
          <cell r="E1214">
            <v>12.305151</v>
          </cell>
          <cell r="H1214">
            <v>122.21</v>
          </cell>
        </row>
        <row r="1215">
          <cell r="B1215" t="str">
            <v>Total sem BDI</v>
          </cell>
          <cell r="F1215">
            <v>268.12000000000006</v>
          </cell>
          <cell r="G1215">
            <v>0</v>
          </cell>
          <cell r="H1215">
            <v>249.20999999999998</v>
          </cell>
          <cell r="I1215">
            <v>517.33000000000004</v>
          </cell>
        </row>
        <row r="1216">
          <cell r="B1216" t="str">
            <v>Total com BDI</v>
          </cell>
          <cell r="F1216">
            <v>347.41</v>
          </cell>
          <cell r="G1216">
            <v>0</v>
          </cell>
          <cell r="H1216">
            <v>322.91000000000003</v>
          </cell>
          <cell r="I1216">
            <v>670.31</v>
          </cell>
        </row>
        <row r="1218">
          <cell r="A1218" t="str">
            <v>19031</v>
          </cell>
          <cell r="B1218" t="str">
            <v>Caixa de junção mod. PMF  80 p/dupla</v>
          </cell>
          <cell r="C1218" t="str">
            <v>un</v>
          </cell>
          <cell r="F1218">
            <v>428.07</v>
          </cell>
          <cell r="G1218">
            <v>0</v>
          </cell>
          <cell r="H1218">
            <v>223.17</v>
          </cell>
          <cell r="I1218">
            <v>651.24</v>
          </cell>
        </row>
        <row r="1219">
          <cell r="A1219" t="str">
            <v>333</v>
          </cell>
          <cell r="B1219" t="str">
            <v>Tijolo</v>
          </cell>
          <cell r="C1219" t="str">
            <v>un</v>
          </cell>
          <cell r="D1219">
            <v>467.17</v>
          </cell>
          <cell r="E1219">
            <v>0.39</v>
          </cell>
          <cell r="F1219">
            <v>182.2</v>
          </cell>
          <cell r="H1219" t="str">
            <v xml:space="preserve"> </v>
          </cell>
        </row>
        <row r="1220">
          <cell r="A1220" t="str">
            <v>078</v>
          </cell>
          <cell r="B1220" t="str">
            <v>Cimento</v>
          </cell>
          <cell r="C1220" t="str">
            <v>kg</v>
          </cell>
          <cell r="D1220">
            <v>130.874</v>
          </cell>
          <cell r="E1220">
            <v>0.37</v>
          </cell>
          <cell r="F1220">
            <v>48.42</v>
          </cell>
          <cell r="H1220" t="str">
            <v xml:space="preserve"> </v>
          </cell>
        </row>
        <row r="1221">
          <cell r="A1221" t="str">
            <v>022</v>
          </cell>
          <cell r="B1221" t="str">
            <v>Areia média</v>
          </cell>
          <cell r="C1221" t="str">
            <v>m3</v>
          </cell>
          <cell r="D1221">
            <v>0.52700000000000002</v>
          </cell>
          <cell r="E1221">
            <v>51.3</v>
          </cell>
          <cell r="F1221">
            <v>27.04</v>
          </cell>
        </row>
        <row r="1222">
          <cell r="A1222" t="str">
            <v>059</v>
          </cell>
          <cell r="B1222" t="str">
            <v>Cal hidratada</v>
          </cell>
          <cell r="C1222" t="str">
            <v>kg</v>
          </cell>
          <cell r="D1222">
            <v>35.01</v>
          </cell>
          <cell r="E1222">
            <v>0.32</v>
          </cell>
          <cell r="F1222">
            <v>11.2</v>
          </cell>
          <cell r="H1222" t="str">
            <v xml:space="preserve"> </v>
          </cell>
        </row>
        <row r="1223">
          <cell r="A1223" t="str">
            <v>036</v>
          </cell>
          <cell r="B1223" t="str">
            <v>Brita 1</v>
          </cell>
          <cell r="C1223" t="str">
            <v>m3</v>
          </cell>
          <cell r="D1223">
            <v>0.216</v>
          </cell>
          <cell r="E1223">
            <v>51.14</v>
          </cell>
          <cell r="F1223">
            <v>11.05</v>
          </cell>
        </row>
        <row r="1224">
          <cell r="A1224" t="str">
            <v>037</v>
          </cell>
          <cell r="B1224" t="str">
            <v>Brita 2</v>
          </cell>
          <cell r="C1224" t="str">
            <v>m3</v>
          </cell>
          <cell r="D1224">
            <v>0.11</v>
          </cell>
          <cell r="E1224">
            <v>48.37</v>
          </cell>
          <cell r="F1224">
            <v>5.32</v>
          </cell>
        </row>
        <row r="1225">
          <cell r="A1225" t="str">
            <v>004</v>
          </cell>
          <cell r="B1225" t="str">
            <v>Aço CA-50 1/4"</v>
          </cell>
          <cell r="C1225" t="str">
            <v>kg</v>
          </cell>
          <cell r="D1225">
            <v>7.4880000000000004</v>
          </cell>
          <cell r="E1225">
            <v>4.68</v>
          </cell>
          <cell r="F1225">
            <v>35.04</v>
          </cell>
          <cell r="H1225" t="str">
            <v xml:space="preserve"> </v>
          </cell>
        </row>
        <row r="1226">
          <cell r="A1226" t="str">
            <v>222</v>
          </cell>
          <cell r="B1226" t="str">
            <v>Madeira de caixaria</v>
          </cell>
          <cell r="C1226" t="str">
            <v>dz</v>
          </cell>
          <cell r="D1226">
            <v>0.187</v>
          </cell>
          <cell r="E1226">
            <v>54</v>
          </cell>
          <cell r="F1226">
            <v>10.1</v>
          </cell>
        </row>
        <row r="1227">
          <cell r="A1227" t="str">
            <v>300</v>
          </cell>
          <cell r="B1227" t="str">
            <v>Servente</v>
          </cell>
          <cell r="C1227" t="str">
            <v>h</v>
          </cell>
          <cell r="D1227">
            <v>10.579000000000001</v>
          </cell>
          <cell r="E1227">
            <v>8.318601000000001</v>
          </cell>
          <cell r="H1227">
            <v>88</v>
          </cell>
        </row>
        <row r="1228">
          <cell r="A1228" t="str">
            <v>254</v>
          </cell>
          <cell r="B1228" t="str">
            <v>Pedreiro</v>
          </cell>
          <cell r="C1228" t="str">
            <v>h</v>
          </cell>
          <cell r="D1228">
            <v>6.8460000000000001</v>
          </cell>
          <cell r="E1228">
            <v>12.305151</v>
          </cell>
          <cell r="H1228">
            <v>84.24</v>
          </cell>
        </row>
        <row r="1229">
          <cell r="B1229" t="str">
            <v>Total sem BDI</v>
          </cell>
          <cell r="F1229">
            <v>330.37000000000006</v>
          </cell>
          <cell r="G1229">
            <v>0</v>
          </cell>
          <cell r="H1229">
            <v>172.24</v>
          </cell>
          <cell r="I1229">
            <v>502.61000000000007</v>
          </cell>
        </row>
        <row r="1230">
          <cell r="B1230" t="str">
            <v>Total com BDI</v>
          </cell>
          <cell r="F1230">
            <v>428.07</v>
          </cell>
          <cell r="G1230">
            <v>0</v>
          </cell>
          <cell r="H1230">
            <v>223.17</v>
          </cell>
          <cell r="I1230">
            <v>651.24</v>
          </cell>
        </row>
        <row r="1232">
          <cell r="A1232" t="str">
            <v>19057</v>
          </cell>
          <cell r="B1232" t="str">
            <v>Caixa de junção pedra 140x140x160</v>
          </cell>
          <cell r="C1232" t="str">
            <v>un</v>
          </cell>
          <cell r="F1232">
            <v>562.86</v>
          </cell>
          <cell r="G1232">
            <v>0</v>
          </cell>
          <cell r="H1232">
            <v>327.41000000000003</v>
          </cell>
          <cell r="I1232">
            <v>890.27</v>
          </cell>
        </row>
        <row r="1233">
          <cell r="A1233" t="str">
            <v>253</v>
          </cell>
          <cell r="B1233" t="str">
            <v>Pedra dupla</v>
          </cell>
          <cell r="C1233" t="str">
            <v>un</v>
          </cell>
          <cell r="D1233">
            <v>98</v>
          </cell>
          <cell r="E1233">
            <v>2.29</v>
          </cell>
          <cell r="F1233">
            <v>224.42</v>
          </cell>
          <cell r="H1233" t="str">
            <v xml:space="preserve"> </v>
          </cell>
        </row>
        <row r="1234">
          <cell r="A1234" t="str">
            <v>078</v>
          </cell>
          <cell r="B1234" t="str">
            <v>Cimento</v>
          </cell>
          <cell r="C1234" t="str">
            <v>kg</v>
          </cell>
          <cell r="D1234">
            <v>215</v>
          </cell>
          <cell r="E1234">
            <v>0.37</v>
          </cell>
          <cell r="F1234">
            <v>79.55</v>
          </cell>
          <cell r="H1234" t="str">
            <v xml:space="preserve"> </v>
          </cell>
        </row>
        <row r="1235">
          <cell r="A1235" t="str">
            <v>022</v>
          </cell>
          <cell r="B1235" t="str">
            <v>Areia média</v>
          </cell>
          <cell r="C1235" t="str">
            <v>m3</v>
          </cell>
          <cell r="D1235">
            <v>0.7</v>
          </cell>
          <cell r="E1235">
            <v>51.3</v>
          </cell>
          <cell r="F1235">
            <v>35.909999999999997</v>
          </cell>
        </row>
        <row r="1236">
          <cell r="A1236" t="str">
            <v>037</v>
          </cell>
          <cell r="B1236" t="str">
            <v>Brita 2</v>
          </cell>
          <cell r="C1236" t="str">
            <v>m3</v>
          </cell>
          <cell r="D1236">
            <v>0.54</v>
          </cell>
          <cell r="E1236">
            <v>48.37</v>
          </cell>
          <cell r="F1236">
            <v>26.12</v>
          </cell>
        </row>
        <row r="1237">
          <cell r="A1237" t="str">
            <v>004</v>
          </cell>
          <cell r="B1237" t="str">
            <v>Aço CA-50 1/4"</v>
          </cell>
          <cell r="C1237" t="str">
            <v>kg</v>
          </cell>
          <cell r="D1237">
            <v>10</v>
          </cell>
          <cell r="E1237">
            <v>4.68</v>
          </cell>
          <cell r="F1237">
            <v>46.8</v>
          </cell>
          <cell r="H1237" t="str">
            <v xml:space="preserve"> </v>
          </cell>
        </row>
        <row r="1238">
          <cell r="A1238" t="str">
            <v>222</v>
          </cell>
          <cell r="B1238" t="str">
            <v>Madeira de caixaria</v>
          </cell>
          <cell r="C1238" t="str">
            <v>dz</v>
          </cell>
          <cell r="D1238">
            <v>0.4</v>
          </cell>
          <cell r="E1238">
            <v>54</v>
          </cell>
          <cell r="F1238">
            <v>21.6</v>
          </cell>
        </row>
        <row r="1239">
          <cell r="A1239" t="str">
            <v>300</v>
          </cell>
          <cell r="B1239" t="str">
            <v>Servente</v>
          </cell>
          <cell r="C1239" t="str">
            <v>h</v>
          </cell>
          <cell r="D1239">
            <v>14.4</v>
          </cell>
          <cell r="E1239">
            <v>8.318601000000001</v>
          </cell>
          <cell r="H1239">
            <v>119.79</v>
          </cell>
        </row>
        <row r="1240">
          <cell r="A1240" t="str">
            <v>254</v>
          </cell>
          <cell r="B1240" t="str">
            <v>Pedreiro</v>
          </cell>
          <cell r="C1240" t="str">
            <v>h</v>
          </cell>
          <cell r="D1240">
            <v>10.8</v>
          </cell>
          <cell r="E1240">
            <v>12.305151</v>
          </cell>
          <cell r="H1240">
            <v>132.9</v>
          </cell>
        </row>
        <row r="1241">
          <cell r="B1241" t="str">
            <v>Total sem BDI</v>
          </cell>
          <cell r="F1241">
            <v>434.40000000000003</v>
          </cell>
          <cell r="G1241">
            <v>0</v>
          </cell>
          <cell r="H1241">
            <v>252.69</v>
          </cell>
          <cell r="I1241">
            <v>687.09</v>
          </cell>
        </row>
        <row r="1242">
          <cell r="B1242" t="str">
            <v>Total com BDI</v>
          </cell>
          <cell r="F1242">
            <v>562.86</v>
          </cell>
          <cell r="G1242">
            <v>0</v>
          </cell>
          <cell r="H1242">
            <v>327.41000000000003</v>
          </cell>
          <cell r="I1242">
            <v>890.27</v>
          </cell>
        </row>
        <row r="1244">
          <cell r="A1244" t="str">
            <v>19086</v>
          </cell>
          <cell r="B1244" t="str">
            <v>Caixa em alvenaria de pedra Dint (60x60x250) c/ grade 70x40</v>
          </cell>
          <cell r="C1244" t="str">
            <v>un</v>
          </cell>
          <cell r="F1244">
            <v>1031.94</v>
          </cell>
          <cell r="G1244">
            <v>0</v>
          </cell>
          <cell r="H1244">
            <v>313.97000000000003</v>
          </cell>
          <cell r="I1244">
            <v>1345.9</v>
          </cell>
        </row>
        <row r="1245">
          <cell r="A1245" t="str">
            <v>253</v>
          </cell>
          <cell r="B1245" t="str">
            <v>Pedra dupla</v>
          </cell>
          <cell r="C1245" t="str">
            <v>un</v>
          </cell>
          <cell r="D1245">
            <v>238</v>
          </cell>
          <cell r="E1245">
            <v>2.29</v>
          </cell>
          <cell r="F1245">
            <v>545.02</v>
          </cell>
          <cell r="H1245" t="str">
            <v xml:space="preserve"> </v>
          </cell>
        </row>
        <row r="1246">
          <cell r="A1246" t="str">
            <v>078</v>
          </cell>
          <cell r="B1246" t="str">
            <v>Cimento</v>
          </cell>
          <cell r="C1246" t="str">
            <v>kg</v>
          </cell>
          <cell r="D1246">
            <v>348</v>
          </cell>
          <cell r="E1246">
            <v>0.37</v>
          </cell>
          <cell r="F1246">
            <v>128.76</v>
          </cell>
          <cell r="H1246" t="str">
            <v xml:space="preserve"> </v>
          </cell>
        </row>
        <row r="1247">
          <cell r="A1247" t="str">
            <v>022</v>
          </cell>
          <cell r="B1247" t="str">
            <v>Areia média</v>
          </cell>
          <cell r="C1247" t="str">
            <v>m3</v>
          </cell>
          <cell r="D1247">
            <v>1.28</v>
          </cell>
          <cell r="E1247">
            <v>51.3</v>
          </cell>
          <cell r="F1247">
            <v>65.66</v>
          </cell>
        </row>
        <row r="1248">
          <cell r="A1248" t="str">
            <v>037</v>
          </cell>
          <cell r="B1248" t="str">
            <v>Brita 2</v>
          </cell>
          <cell r="C1248" t="str">
            <v>m3</v>
          </cell>
          <cell r="D1248">
            <v>0.3</v>
          </cell>
          <cell r="E1248">
            <v>48.37</v>
          </cell>
          <cell r="F1248">
            <v>14.51</v>
          </cell>
        </row>
        <row r="1249">
          <cell r="A1249" t="str">
            <v>735</v>
          </cell>
          <cell r="B1249" t="str">
            <v>Aço CA-50 5/16" 8mm</v>
          </cell>
          <cell r="C1249" t="str">
            <v>m</v>
          </cell>
          <cell r="D1249">
            <v>25</v>
          </cell>
          <cell r="E1249">
            <v>1.65</v>
          </cell>
          <cell r="F1249">
            <v>41.25</v>
          </cell>
          <cell r="H1249" t="str">
            <v xml:space="preserve"> </v>
          </cell>
        </row>
        <row r="1250">
          <cell r="A1250" t="str">
            <v>222</v>
          </cell>
          <cell r="B1250" t="str">
            <v>Madeira de caixaria</v>
          </cell>
          <cell r="C1250" t="str">
            <v>dz</v>
          </cell>
          <cell r="D1250">
            <v>2.2499999999999999E-2</v>
          </cell>
          <cell r="E1250">
            <v>54</v>
          </cell>
          <cell r="F1250">
            <v>1.22</v>
          </cell>
        </row>
        <row r="1251">
          <cell r="A1251" t="str">
            <v>300</v>
          </cell>
          <cell r="B1251" t="str">
            <v>Servente</v>
          </cell>
          <cell r="C1251" t="str">
            <v>h</v>
          </cell>
          <cell r="D1251">
            <v>13.3</v>
          </cell>
          <cell r="E1251">
            <v>8.318601000000001</v>
          </cell>
          <cell r="H1251">
            <v>110.64</v>
          </cell>
        </row>
        <row r="1252">
          <cell r="A1252" t="str">
            <v>254</v>
          </cell>
          <cell r="B1252" t="str">
            <v>Pedreiro</v>
          </cell>
          <cell r="C1252" t="str">
            <v>h</v>
          </cell>
          <cell r="D1252">
            <v>10.7</v>
          </cell>
          <cell r="E1252">
            <v>12.305151</v>
          </cell>
          <cell r="H1252">
            <v>131.66999999999999</v>
          </cell>
        </row>
        <row r="1253">
          <cell r="B1253" t="str">
            <v>Total sem BDI</v>
          </cell>
          <cell r="F1253">
            <v>796.42</v>
          </cell>
          <cell r="G1253">
            <v>0</v>
          </cell>
          <cell r="H1253">
            <v>242.31</v>
          </cell>
          <cell r="I1253">
            <v>1038.73</v>
          </cell>
        </row>
        <row r="1254">
          <cell r="B1254" t="str">
            <v>Total com BDI</v>
          </cell>
          <cell r="F1254">
            <v>1031.94</v>
          </cell>
          <cell r="G1254">
            <v>0</v>
          </cell>
          <cell r="H1254">
            <v>313.97000000000003</v>
          </cell>
          <cell r="I1254">
            <v>1345.9</v>
          </cell>
        </row>
        <row r="1256">
          <cell r="A1256" t="str">
            <v>19032</v>
          </cell>
          <cell r="B1256" t="str">
            <v>Caixa de junção mod. PMF  100 p/dupla</v>
          </cell>
          <cell r="C1256" t="str">
            <v>un</v>
          </cell>
          <cell r="F1256">
            <v>513.17999999999995</v>
          </cell>
          <cell r="G1256">
            <v>0</v>
          </cell>
          <cell r="H1256">
            <v>478.03</v>
          </cell>
          <cell r="I1256">
            <v>991.21</v>
          </cell>
        </row>
        <row r="1257">
          <cell r="A1257" t="str">
            <v>333</v>
          </cell>
          <cell r="B1257" t="str">
            <v>Tijolo</v>
          </cell>
          <cell r="C1257" t="str">
            <v>un</v>
          </cell>
          <cell r="D1257">
            <v>526.92499999999995</v>
          </cell>
          <cell r="E1257">
            <v>0.39</v>
          </cell>
          <cell r="F1257">
            <v>205.5</v>
          </cell>
          <cell r="H1257" t="str">
            <v xml:space="preserve"> </v>
          </cell>
        </row>
        <row r="1258">
          <cell r="A1258" t="str">
            <v>078</v>
          </cell>
          <cell r="B1258" t="str">
            <v>Cimento</v>
          </cell>
          <cell r="C1258" t="str">
            <v>kg</v>
          </cell>
          <cell r="D1258">
            <v>164.553</v>
          </cell>
          <cell r="E1258">
            <v>0.37</v>
          </cell>
          <cell r="F1258">
            <v>60.88</v>
          </cell>
          <cell r="H1258" t="str">
            <v xml:space="preserve"> </v>
          </cell>
        </row>
        <row r="1259">
          <cell r="A1259" t="str">
            <v>022</v>
          </cell>
          <cell r="B1259" t="str">
            <v>Areia média</v>
          </cell>
          <cell r="C1259" t="str">
            <v>m3</v>
          </cell>
          <cell r="D1259">
            <v>0.627</v>
          </cell>
          <cell r="E1259">
            <v>51.3</v>
          </cell>
          <cell r="F1259">
            <v>32.17</v>
          </cell>
        </row>
        <row r="1260">
          <cell r="A1260" t="str">
            <v>059</v>
          </cell>
          <cell r="B1260" t="str">
            <v>Cal hidratada</v>
          </cell>
          <cell r="C1260" t="str">
            <v>kg</v>
          </cell>
          <cell r="D1260">
            <v>39.665999999999997</v>
          </cell>
          <cell r="E1260">
            <v>0.32</v>
          </cell>
          <cell r="F1260">
            <v>12.69</v>
          </cell>
          <cell r="H1260" t="str">
            <v xml:space="preserve"> </v>
          </cell>
        </row>
        <row r="1261">
          <cell r="A1261" t="str">
            <v>036</v>
          </cell>
          <cell r="B1261" t="str">
            <v>Brita 1</v>
          </cell>
          <cell r="C1261" t="str">
            <v>m3</v>
          </cell>
          <cell r="D1261">
            <v>0.26700000000000002</v>
          </cell>
          <cell r="E1261">
            <v>51.14</v>
          </cell>
          <cell r="F1261">
            <v>13.65</v>
          </cell>
        </row>
        <row r="1262">
          <cell r="A1262" t="str">
            <v>037</v>
          </cell>
          <cell r="B1262" t="str">
            <v>Brita 2</v>
          </cell>
          <cell r="C1262" t="str">
            <v>m3</v>
          </cell>
          <cell r="D1262">
            <v>0.125</v>
          </cell>
          <cell r="E1262">
            <v>48.37</v>
          </cell>
          <cell r="F1262">
            <v>6.05</v>
          </cell>
        </row>
        <row r="1263">
          <cell r="A1263" t="str">
            <v>004</v>
          </cell>
          <cell r="B1263" t="str">
            <v>Aço CA-50 1/4"</v>
          </cell>
          <cell r="C1263" t="str">
            <v>kg</v>
          </cell>
          <cell r="D1263">
            <v>10.8</v>
          </cell>
          <cell r="E1263">
            <v>4.68</v>
          </cell>
          <cell r="F1263">
            <v>50.54</v>
          </cell>
          <cell r="H1263" t="str">
            <v xml:space="preserve"> </v>
          </cell>
        </row>
        <row r="1264">
          <cell r="A1264" t="str">
            <v>222</v>
          </cell>
          <cell r="B1264" t="str">
            <v>Madeira de caixaria</v>
          </cell>
          <cell r="C1264" t="str">
            <v>dz</v>
          </cell>
          <cell r="D1264">
            <v>0.27</v>
          </cell>
          <cell r="E1264">
            <v>54</v>
          </cell>
          <cell r="F1264">
            <v>14.58</v>
          </cell>
        </row>
        <row r="1265">
          <cell r="A1265" t="str">
            <v>300</v>
          </cell>
          <cell r="B1265" t="str">
            <v>Servente</v>
          </cell>
          <cell r="C1265" t="str">
            <v>h</v>
          </cell>
          <cell r="D1265">
            <v>22.876000000000001</v>
          </cell>
          <cell r="E1265">
            <v>8.318601000000001</v>
          </cell>
          <cell r="H1265">
            <v>190.3</v>
          </cell>
        </row>
        <row r="1266">
          <cell r="A1266" t="str">
            <v>254</v>
          </cell>
          <cell r="B1266" t="str">
            <v>Pedreiro</v>
          </cell>
          <cell r="C1266" t="str">
            <v>h</v>
          </cell>
          <cell r="D1266">
            <v>14.516999999999999</v>
          </cell>
          <cell r="E1266">
            <v>12.305151</v>
          </cell>
          <cell r="H1266">
            <v>178.63</v>
          </cell>
        </row>
        <row r="1267">
          <cell r="B1267" t="str">
            <v>Total sem BDI</v>
          </cell>
          <cell r="F1267">
            <v>396.06</v>
          </cell>
          <cell r="G1267">
            <v>0</v>
          </cell>
          <cell r="H1267">
            <v>368.93</v>
          </cell>
          <cell r="I1267">
            <v>764.99</v>
          </cell>
        </row>
        <row r="1268">
          <cell r="B1268" t="str">
            <v>Total com BDI</v>
          </cell>
          <cell r="F1268">
            <v>513.17999999999995</v>
          </cell>
          <cell r="G1268">
            <v>0</v>
          </cell>
          <cell r="H1268">
            <v>478.03</v>
          </cell>
          <cell r="I1268">
            <v>991.21</v>
          </cell>
        </row>
        <row r="1270">
          <cell r="A1270" t="str">
            <v>19033</v>
          </cell>
          <cell r="B1270" t="str">
            <v>Caixa de junção mod. PMF  120 p/dupla</v>
          </cell>
          <cell r="C1270" t="str">
            <v>un</v>
          </cell>
          <cell r="F1270">
            <v>579.21</v>
          </cell>
          <cell r="G1270">
            <v>0</v>
          </cell>
          <cell r="H1270">
            <v>540.04</v>
          </cell>
          <cell r="I1270">
            <v>1119.25</v>
          </cell>
        </row>
        <row r="1271">
          <cell r="A1271" t="str">
            <v>333</v>
          </cell>
          <cell r="B1271" t="str">
            <v>Tijolo</v>
          </cell>
          <cell r="C1271" t="str">
            <v>un</v>
          </cell>
          <cell r="D1271">
            <v>593.80499999999995</v>
          </cell>
          <cell r="E1271">
            <v>0.39</v>
          </cell>
          <cell r="F1271">
            <v>231.58</v>
          </cell>
          <cell r="H1271" t="str">
            <v xml:space="preserve"> </v>
          </cell>
        </row>
        <row r="1272">
          <cell r="A1272" t="str">
            <v>078</v>
          </cell>
          <cell r="B1272" t="str">
            <v>Cimento</v>
          </cell>
          <cell r="C1272" t="str">
            <v>kg</v>
          </cell>
          <cell r="D1272">
            <v>183.548</v>
          </cell>
          <cell r="E1272">
            <v>0.37</v>
          </cell>
          <cell r="F1272">
            <v>67.91</v>
          </cell>
          <cell r="H1272" t="str">
            <v xml:space="preserve"> </v>
          </cell>
        </row>
        <row r="1273">
          <cell r="A1273" t="str">
            <v>022</v>
          </cell>
          <cell r="B1273" t="str">
            <v>Areia média</v>
          </cell>
          <cell r="C1273" t="str">
            <v>m3</v>
          </cell>
          <cell r="D1273">
            <v>0.70399999999999996</v>
          </cell>
          <cell r="E1273">
            <v>51.3</v>
          </cell>
          <cell r="F1273">
            <v>36.119999999999997</v>
          </cell>
        </row>
        <row r="1274">
          <cell r="A1274" t="str">
            <v>059</v>
          </cell>
          <cell r="B1274" t="str">
            <v>Cal hidratada</v>
          </cell>
          <cell r="C1274" t="str">
            <v>kg</v>
          </cell>
          <cell r="D1274">
            <v>49.878999999999998</v>
          </cell>
          <cell r="E1274">
            <v>0.32</v>
          </cell>
          <cell r="F1274">
            <v>15.96</v>
          </cell>
          <cell r="H1274" t="str">
            <v xml:space="preserve"> </v>
          </cell>
        </row>
        <row r="1275">
          <cell r="A1275" t="str">
            <v>036</v>
          </cell>
          <cell r="B1275" t="str">
            <v>Brita 1</v>
          </cell>
          <cell r="C1275" t="str">
            <v>m3</v>
          </cell>
          <cell r="D1275">
            <v>0.28999999999999998</v>
          </cell>
          <cell r="E1275">
            <v>51.14</v>
          </cell>
          <cell r="F1275">
            <v>14.83</v>
          </cell>
        </row>
        <row r="1276">
          <cell r="A1276" t="str">
            <v>037</v>
          </cell>
          <cell r="B1276" t="str">
            <v>Brita 2</v>
          </cell>
          <cell r="C1276" t="str">
            <v>m3</v>
          </cell>
          <cell r="D1276">
            <v>0.14099999999999999</v>
          </cell>
          <cell r="E1276">
            <v>48.37</v>
          </cell>
          <cell r="F1276">
            <v>6.82</v>
          </cell>
        </row>
        <row r="1277">
          <cell r="A1277" t="str">
            <v>004</v>
          </cell>
          <cell r="B1277" t="str">
            <v>Aço CA-50 1/4"</v>
          </cell>
          <cell r="C1277" t="str">
            <v>kg</v>
          </cell>
          <cell r="D1277">
            <v>12.24</v>
          </cell>
          <cell r="E1277">
            <v>4.68</v>
          </cell>
          <cell r="F1277">
            <v>57.28</v>
          </cell>
          <cell r="H1277" t="str">
            <v xml:space="preserve"> </v>
          </cell>
        </row>
        <row r="1278">
          <cell r="A1278" t="str">
            <v>222</v>
          </cell>
          <cell r="B1278" t="str">
            <v>Madeira de caixaria</v>
          </cell>
          <cell r="C1278" t="str">
            <v>dz</v>
          </cell>
          <cell r="D1278">
            <v>0.30599999999999999</v>
          </cell>
          <cell r="E1278">
            <v>54</v>
          </cell>
          <cell r="F1278">
            <v>16.52</v>
          </cell>
        </row>
        <row r="1279">
          <cell r="A1279" t="str">
            <v>300</v>
          </cell>
          <cell r="B1279" t="str">
            <v>Servente</v>
          </cell>
          <cell r="C1279" t="str">
            <v>h</v>
          </cell>
          <cell r="D1279">
            <v>25.750800000000002</v>
          </cell>
          <cell r="E1279">
            <v>8.318601000000001</v>
          </cell>
          <cell r="H1279">
            <v>214.21</v>
          </cell>
        </row>
        <row r="1280">
          <cell r="A1280" t="str">
            <v>254</v>
          </cell>
          <cell r="B1280" t="str">
            <v>Pedreiro</v>
          </cell>
          <cell r="C1280" t="str">
            <v>h</v>
          </cell>
          <cell r="D1280">
            <v>16.462800000000001</v>
          </cell>
          <cell r="E1280">
            <v>12.305151</v>
          </cell>
          <cell r="H1280">
            <v>202.58</v>
          </cell>
        </row>
        <row r="1281">
          <cell r="B1281" t="str">
            <v>Total sem BDI</v>
          </cell>
          <cell r="F1281">
            <v>447.02</v>
          </cell>
          <cell r="G1281">
            <v>0</v>
          </cell>
          <cell r="H1281">
            <v>416.79</v>
          </cell>
          <cell r="I1281">
            <v>863.81</v>
          </cell>
        </row>
        <row r="1282">
          <cell r="B1282" t="str">
            <v>Total com BDI</v>
          </cell>
          <cell r="F1282">
            <v>579.21</v>
          </cell>
          <cell r="G1282">
            <v>0</v>
          </cell>
          <cell r="H1282">
            <v>540.04</v>
          </cell>
          <cell r="I1282">
            <v>1119.25</v>
          </cell>
        </row>
        <row r="1284">
          <cell r="A1284" t="str">
            <v>19119</v>
          </cell>
          <cell r="B1284" t="str">
            <v>Grade FºFº 70x40 colocada</v>
          </cell>
          <cell r="C1284" t="str">
            <v>un</v>
          </cell>
          <cell r="F1284">
            <v>147.76</v>
          </cell>
          <cell r="G1284">
            <v>0</v>
          </cell>
          <cell r="H1284">
            <v>20.04</v>
          </cell>
          <cell r="I1284">
            <v>167.81</v>
          </cell>
        </row>
        <row r="1285">
          <cell r="A1285" t="str">
            <v>078</v>
          </cell>
          <cell r="B1285" t="str">
            <v>Cimento</v>
          </cell>
          <cell r="C1285" t="str">
            <v>kg</v>
          </cell>
          <cell r="D1285">
            <v>7.15</v>
          </cell>
          <cell r="E1285">
            <v>0.37</v>
          </cell>
          <cell r="F1285">
            <v>2.65</v>
          </cell>
          <cell r="H1285" t="str">
            <v xml:space="preserve"> </v>
          </cell>
        </row>
        <row r="1286">
          <cell r="A1286" t="str">
            <v>022</v>
          </cell>
          <cell r="B1286" t="str">
            <v>Areia média</v>
          </cell>
          <cell r="C1286" t="str">
            <v>m3</v>
          </cell>
          <cell r="D1286">
            <v>2.7E-2</v>
          </cell>
          <cell r="E1286">
            <v>51.3</v>
          </cell>
          <cell r="F1286">
            <v>1.39</v>
          </cell>
        </row>
        <row r="1287">
          <cell r="A1287" t="str">
            <v>164</v>
          </cell>
          <cell r="B1287" t="str">
            <v>Grelha ferro fundido 70x40</v>
          </cell>
          <cell r="C1287" t="str">
            <v>un</v>
          </cell>
          <cell r="D1287">
            <v>1</v>
          </cell>
          <cell r="E1287">
            <v>110</v>
          </cell>
          <cell r="F1287">
            <v>110</v>
          </cell>
        </row>
        <row r="1288">
          <cell r="A1288" t="str">
            <v>300</v>
          </cell>
          <cell r="B1288" t="str">
            <v>Servente</v>
          </cell>
          <cell r="C1288" t="str">
            <v>h</v>
          </cell>
          <cell r="D1288">
            <v>0.75</v>
          </cell>
          <cell r="E1288">
            <v>8.318601000000001</v>
          </cell>
          <cell r="H1288">
            <v>6.24</v>
          </cell>
        </row>
        <row r="1289">
          <cell r="A1289" t="str">
            <v>254</v>
          </cell>
          <cell r="B1289" t="str">
            <v>Pedreiro</v>
          </cell>
          <cell r="C1289" t="str">
            <v>h</v>
          </cell>
          <cell r="D1289">
            <v>0.75</v>
          </cell>
          <cell r="E1289">
            <v>12.305151</v>
          </cell>
          <cell r="H1289">
            <v>9.23</v>
          </cell>
        </row>
        <row r="1290">
          <cell r="B1290" t="str">
            <v>Total sem BDI</v>
          </cell>
          <cell r="F1290">
            <v>114.04</v>
          </cell>
          <cell r="G1290">
            <v>0</v>
          </cell>
          <cell r="H1290">
            <v>15.47</v>
          </cell>
          <cell r="I1290">
            <v>129.51000000000002</v>
          </cell>
        </row>
        <row r="1291">
          <cell r="B1291" t="str">
            <v>Total com BDI</v>
          </cell>
          <cell r="F1291">
            <v>147.76</v>
          </cell>
          <cell r="G1291">
            <v>0</v>
          </cell>
          <cell r="H1291">
            <v>20.04</v>
          </cell>
          <cell r="I1291">
            <v>167.81</v>
          </cell>
        </row>
        <row r="1293">
          <cell r="A1293" t="str">
            <v>19034</v>
          </cell>
          <cell r="B1293" t="str">
            <v>Caixa de captação mod. PMF  30 P/simples</v>
          </cell>
          <cell r="C1293" t="str">
            <v>un</v>
          </cell>
          <cell r="F1293">
            <v>254.27</v>
          </cell>
          <cell r="G1293">
            <v>0</v>
          </cell>
          <cell r="H1293">
            <v>151.4</v>
          </cell>
          <cell r="I1293">
            <v>405.68</v>
          </cell>
        </row>
        <row r="1294">
          <cell r="A1294" t="str">
            <v>333</v>
          </cell>
          <cell r="B1294" t="str">
            <v>Tijolo</v>
          </cell>
          <cell r="C1294" t="str">
            <v>un</v>
          </cell>
          <cell r="D1294">
            <v>134.91</v>
          </cell>
          <cell r="E1294">
            <v>0.39</v>
          </cell>
          <cell r="F1294">
            <v>52.61</v>
          </cell>
          <cell r="H1294" t="str">
            <v xml:space="preserve"> </v>
          </cell>
        </row>
        <row r="1295">
          <cell r="A1295" t="str">
            <v>078</v>
          </cell>
          <cell r="B1295" t="str">
            <v>Cimento</v>
          </cell>
          <cell r="C1295" t="str">
            <v>kg</v>
          </cell>
          <cell r="D1295">
            <v>46.85</v>
          </cell>
          <cell r="E1295">
            <v>0.37</v>
          </cell>
          <cell r="F1295">
            <v>17.329999999999998</v>
          </cell>
          <cell r="H1295" t="str">
            <v xml:space="preserve"> </v>
          </cell>
        </row>
        <row r="1296">
          <cell r="A1296" t="str">
            <v>022</v>
          </cell>
          <cell r="B1296" t="str">
            <v>Areia média</v>
          </cell>
          <cell r="C1296" t="str">
            <v>m3</v>
          </cell>
          <cell r="D1296">
            <v>0.13</v>
          </cell>
          <cell r="E1296">
            <v>51.3</v>
          </cell>
          <cell r="F1296">
            <v>6.67</v>
          </cell>
        </row>
        <row r="1297">
          <cell r="A1297" t="str">
            <v>059</v>
          </cell>
          <cell r="B1297" t="str">
            <v>Cal hidratada</v>
          </cell>
          <cell r="C1297" t="str">
            <v>kg</v>
          </cell>
          <cell r="D1297">
            <v>9.76</v>
          </cell>
          <cell r="E1297">
            <v>0.32</v>
          </cell>
          <cell r="F1297">
            <v>3.12</v>
          </cell>
          <cell r="H1297" t="str">
            <v xml:space="preserve"> </v>
          </cell>
        </row>
        <row r="1298">
          <cell r="A1298" t="str">
            <v>036</v>
          </cell>
          <cell r="B1298" t="str">
            <v>Brita 1</v>
          </cell>
          <cell r="C1298" t="str">
            <v>m3</v>
          </cell>
          <cell r="D1298">
            <v>0.08</v>
          </cell>
          <cell r="E1298">
            <v>51.14</v>
          </cell>
          <cell r="F1298">
            <v>4.09</v>
          </cell>
        </row>
        <row r="1299">
          <cell r="A1299" t="str">
            <v>037</v>
          </cell>
          <cell r="B1299" t="str">
            <v>Brita 2</v>
          </cell>
          <cell r="C1299" t="str">
            <v>m3</v>
          </cell>
          <cell r="D1299">
            <v>0.05</v>
          </cell>
          <cell r="E1299">
            <v>48.37</v>
          </cell>
          <cell r="F1299">
            <v>2.42</v>
          </cell>
        </row>
        <row r="1300">
          <cell r="A1300" t="str">
            <v>164</v>
          </cell>
          <cell r="B1300" t="str">
            <v>Grelha ferro fundido 70x40</v>
          </cell>
          <cell r="C1300" t="str">
            <v>un</v>
          </cell>
          <cell r="D1300">
            <v>1</v>
          </cell>
          <cell r="E1300">
            <v>110</v>
          </cell>
          <cell r="F1300">
            <v>110</v>
          </cell>
        </row>
        <row r="1301">
          <cell r="A1301" t="str">
            <v>300</v>
          </cell>
          <cell r="B1301" t="str">
            <v>Servente</v>
          </cell>
          <cell r="C1301" t="str">
            <v>h</v>
          </cell>
          <cell r="D1301">
            <v>6.1920000000000002</v>
          </cell>
          <cell r="E1301">
            <v>8.318601000000001</v>
          </cell>
          <cell r="H1301">
            <v>51.51</v>
          </cell>
        </row>
        <row r="1302">
          <cell r="A1302" t="str">
            <v>254</v>
          </cell>
          <cell r="B1302" t="str">
            <v>Pedreiro</v>
          </cell>
          <cell r="C1302" t="str">
            <v>h</v>
          </cell>
          <cell r="D1302">
            <v>5.31</v>
          </cell>
          <cell r="E1302">
            <v>12.305151</v>
          </cell>
          <cell r="H1302">
            <v>65.34</v>
          </cell>
        </row>
        <row r="1303">
          <cell r="B1303" t="str">
            <v>Total sem BDI</v>
          </cell>
          <cell r="F1303">
            <v>196.24</v>
          </cell>
          <cell r="G1303">
            <v>0</v>
          </cell>
          <cell r="H1303">
            <v>116.85</v>
          </cell>
          <cell r="I1303">
            <v>313.09000000000003</v>
          </cell>
        </row>
        <row r="1304">
          <cell r="B1304" t="str">
            <v>Total com BDI</v>
          </cell>
          <cell r="F1304">
            <v>254.27</v>
          </cell>
          <cell r="G1304">
            <v>0</v>
          </cell>
          <cell r="H1304">
            <v>151.4</v>
          </cell>
          <cell r="I1304">
            <v>405.68</v>
          </cell>
        </row>
        <row r="1306">
          <cell r="A1306" t="str">
            <v>19035</v>
          </cell>
          <cell r="B1306" t="str">
            <v>Caixa de captação mod. PMF  40 P/simples</v>
          </cell>
          <cell r="C1306" t="str">
            <v>un</v>
          </cell>
          <cell r="F1306">
            <v>277.37</v>
          </cell>
          <cell r="G1306">
            <v>0</v>
          </cell>
          <cell r="H1306">
            <v>180.17</v>
          </cell>
          <cell r="I1306">
            <v>457.54</v>
          </cell>
        </row>
        <row r="1307">
          <cell r="A1307" t="str">
            <v>333</v>
          </cell>
          <cell r="B1307" t="str">
            <v>Tijolo</v>
          </cell>
          <cell r="C1307" t="str">
            <v>un</v>
          </cell>
          <cell r="D1307">
            <v>159.19</v>
          </cell>
          <cell r="E1307">
            <v>0.39</v>
          </cell>
          <cell r="F1307">
            <v>62.08</v>
          </cell>
          <cell r="H1307" t="str">
            <v xml:space="preserve"> </v>
          </cell>
        </row>
        <row r="1308">
          <cell r="A1308" t="str">
            <v>078</v>
          </cell>
          <cell r="B1308" t="str">
            <v>Cimento</v>
          </cell>
          <cell r="C1308" t="str">
            <v>kg</v>
          </cell>
          <cell r="D1308">
            <v>55.12</v>
          </cell>
          <cell r="E1308">
            <v>0.37</v>
          </cell>
          <cell r="F1308">
            <v>20.39</v>
          </cell>
          <cell r="H1308" t="str">
            <v xml:space="preserve"> </v>
          </cell>
        </row>
        <row r="1309">
          <cell r="A1309" t="str">
            <v>022</v>
          </cell>
          <cell r="B1309" t="str">
            <v>Areia média</v>
          </cell>
          <cell r="C1309" t="str">
            <v>m3</v>
          </cell>
          <cell r="D1309">
            <v>0.16</v>
          </cell>
          <cell r="E1309">
            <v>51.3</v>
          </cell>
          <cell r="F1309">
            <v>8.2100000000000009</v>
          </cell>
        </row>
        <row r="1310">
          <cell r="A1310" t="str">
            <v>059</v>
          </cell>
          <cell r="B1310" t="str">
            <v>Cal hidratada</v>
          </cell>
          <cell r="C1310" t="str">
            <v>kg</v>
          </cell>
          <cell r="D1310">
            <v>11.47</v>
          </cell>
          <cell r="E1310">
            <v>0.32</v>
          </cell>
          <cell r="F1310">
            <v>3.67</v>
          </cell>
          <cell r="H1310" t="str">
            <v xml:space="preserve"> </v>
          </cell>
        </row>
        <row r="1311">
          <cell r="A1311" t="str">
            <v>036</v>
          </cell>
          <cell r="B1311" t="str">
            <v>Brita 1</v>
          </cell>
          <cell r="C1311" t="str">
            <v>m3</v>
          </cell>
          <cell r="D1311">
            <v>0.09</v>
          </cell>
          <cell r="E1311">
            <v>51.14</v>
          </cell>
          <cell r="F1311">
            <v>4.5999999999999996</v>
          </cell>
        </row>
        <row r="1312">
          <cell r="A1312" t="str">
            <v>037</v>
          </cell>
          <cell r="B1312" t="str">
            <v>Brita 2</v>
          </cell>
          <cell r="C1312" t="str">
            <v>m3</v>
          </cell>
          <cell r="D1312">
            <v>0.05</v>
          </cell>
          <cell r="E1312">
            <v>48.37</v>
          </cell>
          <cell r="F1312">
            <v>2.42</v>
          </cell>
        </row>
        <row r="1313">
          <cell r="A1313" t="str">
            <v>222</v>
          </cell>
          <cell r="B1313" t="str">
            <v>Madeira de caixaria</v>
          </cell>
          <cell r="C1313" t="str">
            <v>dz</v>
          </cell>
          <cell r="D1313">
            <v>0.05</v>
          </cell>
          <cell r="E1313">
            <v>54</v>
          </cell>
          <cell r="F1313">
            <v>2.7</v>
          </cell>
        </row>
        <row r="1314">
          <cell r="A1314" t="str">
            <v>164</v>
          </cell>
          <cell r="B1314" t="str">
            <v>Grelha ferro fundido 70x40</v>
          </cell>
          <cell r="C1314" t="str">
            <v>un</v>
          </cell>
          <cell r="D1314">
            <v>1</v>
          </cell>
          <cell r="E1314">
            <v>110</v>
          </cell>
          <cell r="F1314">
            <v>110</v>
          </cell>
        </row>
        <row r="1315">
          <cell r="A1315" t="str">
            <v>300</v>
          </cell>
          <cell r="B1315" t="str">
            <v>Servente</v>
          </cell>
          <cell r="C1315" t="str">
            <v>h</v>
          </cell>
          <cell r="D1315">
            <v>7.29</v>
          </cell>
          <cell r="E1315">
            <v>8.318601000000001</v>
          </cell>
          <cell r="H1315">
            <v>60.64</v>
          </cell>
        </row>
        <row r="1316">
          <cell r="A1316" t="str">
            <v>254</v>
          </cell>
          <cell r="B1316" t="str">
            <v>Pedreiro</v>
          </cell>
          <cell r="C1316" t="str">
            <v>h</v>
          </cell>
          <cell r="D1316">
            <v>6.3719999999999999</v>
          </cell>
          <cell r="E1316">
            <v>12.305151</v>
          </cell>
          <cell r="H1316">
            <v>78.41</v>
          </cell>
        </row>
        <row r="1317">
          <cell r="B1317" t="str">
            <v>Total sem BDI</v>
          </cell>
          <cell r="F1317">
            <v>214.07</v>
          </cell>
          <cell r="G1317">
            <v>0</v>
          </cell>
          <cell r="H1317">
            <v>139.05000000000001</v>
          </cell>
          <cell r="I1317">
            <v>353.12</v>
          </cell>
        </row>
        <row r="1318">
          <cell r="B1318" t="str">
            <v>Total com BDI</v>
          </cell>
          <cell r="F1318">
            <v>277.37</v>
          </cell>
          <cell r="G1318">
            <v>0</v>
          </cell>
          <cell r="H1318">
            <v>180.17</v>
          </cell>
          <cell r="I1318">
            <v>457.54</v>
          </cell>
        </row>
        <row r="1320">
          <cell r="A1320" t="str">
            <v>19061</v>
          </cell>
          <cell r="B1320" t="str">
            <v>Caixa de captação mod. PMF  40 P/dupla</v>
          </cell>
          <cell r="C1320" t="str">
            <v>un</v>
          </cell>
          <cell r="F1320">
            <v>365.72</v>
          </cell>
          <cell r="G1320">
            <v>0</v>
          </cell>
          <cell r="H1320">
            <v>221.81</v>
          </cell>
          <cell r="I1320">
            <v>587.53</v>
          </cell>
        </row>
        <row r="1321">
          <cell r="A1321" t="str">
            <v>333</v>
          </cell>
          <cell r="B1321" t="str">
            <v>Tijolo</v>
          </cell>
          <cell r="C1321" t="str">
            <v>un</v>
          </cell>
          <cell r="D1321">
            <v>280.68</v>
          </cell>
          <cell r="E1321">
            <v>0.39</v>
          </cell>
          <cell r="F1321">
            <v>109.47</v>
          </cell>
          <cell r="H1321" t="str">
            <v xml:space="preserve"> </v>
          </cell>
        </row>
        <row r="1322">
          <cell r="A1322" t="str">
            <v>078</v>
          </cell>
          <cell r="B1322" t="str">
            <v>Cimento</v>
          </cell>
          <cell r="C1322" t="str">
            <v>kg</v>
          </cell>
          <cell r="D1322">
            <v>78.3</v>
          </cell>
          <cell r="E1322">
            <v>0.37</v>
          </cell>
          <cell r="F1322">
            <v>28.97</v>
          </cell>
          <cell r="H1322" t="str">
            <v xml:space="preserve"> </v>
          </cell>
        </row>
        <row r="1323">
          <cell r="A1323" t="str">
            <v>022</v>
          </cell>
          <cell r="B1323" t="str">
            <v>Areia média</v>
          </cell>
          <cell r="C1323" t="str">
            <v>m3</v>
          </cell>
          <cell r="D1323">
            <v>0.27</v>
          </cell>
          <cell r="E1323">
            <v>51.3</v>
          </cell>
          <cell r="F1323">
            <v>13.85</v>
          </cell>
        </row>
        <row r="1324">
          <cell r="A1324" t="str">
            <v>059</v>
          </cell>
          <cell r="B1324" t="str">
            <v>Cal hidratada</v>
          </cell>
          <cell r="C1324" t="str">
            <v>kg</v>
          </cell>
          <cell r="D1324">
            <v>20.96</v>
          </cell>
          <cell r="E1324">
            <v>0.32</v>
          </cell>
          <cell r="F1324">
            <v>6.71</v>
          </cell>
          <cell r="H1324" t="str">
            <v xml:space="preserve"> </v>
          </cell>
        </row>
        <row r="1325">
          <cell r="A1325" t="str">
            <v>036</v>
          </cell>
          <cell r="B1325" t="str">
            <v>Brita 1</v>
          </cell>
          <cell r="C1325" t="str">
            <v>m3</v>
          </cell>
          <cell r="D1325">
            <v>0.12</v>
          </cell>
          <cell r="E1325">
            <v>51.14</v>
          </cell>
          <cell r="F1325">
            <v>6.14</v>
          </cell>
        </row>
        <row r="1326">
          <cell r="A1326" t="str">
            <v>037</v>
          </cell>
          <cell r="B1326" t="str">
            <v>Brita 2</v>
          </cell>
          <cell r="C1326" t="str">
            <v>m3</v>
          </cell>
          <cell r="D1326">
            <v>0.08</v>
          </cell>
          <cell r="E1326">
            <v>48.37</v>
          </cell>
          <cell r="F1326">
            <v>3.87</v>
          </cell>
        </row>
        <row r="1327">
          <cell r="A1327" t="str">
            <v>222</v>
          </cell>
          <cell r="B1327" t="str">
            <v>Madeira de caixaria</v>
          </cell>
          <cell r="C1327" t="str">
            <v>dz</v>
          </cell>
          <cell r="D1327">
            <v>0.06</v>
          </cell>
          <cell r="E1327">
            <v>54</v>
          </cell>
          <cell r="F1327">
            <v>3.24</v>
          </cell>
        </row>
        <row r="1328">
          <cell r="A1328" t="str">
            <v>164</v>
          </cell>
          <cell r="B1328" t="str">
            <v>Grelha ferro fundido 70x40</v>
          </cell>
          <cell r="C1328" t="str">
            <v>un</v>
          </cell>
          <cell r="D1328">
            <v>1</v>
          </cell>
          <cell r="E1328">
            <v>110</v>
          </cell>
          <cell r="F1328">
            <v>110</v>
          </cell>
        </row>
        <row r="1329">
          <cell r="A1329" t="str">
            <v>300</v>
          </cell>
          <cell r="B1329" t="str">
            <v>Servente</v>
          </cell>
          <cell r="C1329" t="str">
            <v>h</v>
          </cell>
          <cell r="D1329">
            <v>10.061999999999999</v>
          </cell>
          <cell r="E1329">
            <v>8.318601000000001</v>
          </cell>
          <cell r="H1329">
            <v>83.7</v>
          </cell>
        </row>
        <row r="1330">
          <cell r="A1330" t="str">
            <v>254</v>
          </cell>
          <cell r="B1330" t="str">
            <v>Pedreiro</v>
          </cell>
          <cell r="C1330" t="str">
            <v>h</v>
          </cell>
          <cell r="D1330">
            <v>7.11</v>
          </cell>
          <cell r="E1330">
            <v>12.305151</v>
          </cell>
          <cell r="H1330">
            <v>87.49</v>
          </cell>
        </row>
        <row r="1331">
          <cell r="B1331" t="str">
            <v>Total sem BDI</v>
          </cell>
          <cell r="F1331">
            <v>282.25</v>
          </cell>
          <cell r="G1331">
            <v>0</v>
          </cell>
          <cell r="H1331">
            <v>171.19</v>
          </cell>
          <cell r="I1331">
            <v>453.44</v>
          </cell>
        </row>
        <row r="1332">
          <cell r="B1332" t="str">
            <v>Total com BDI</v>
          </cell>
          <cell r="F1332">
            <v>365.72</v>
          </cell>
          <cell r="G1332">
            <v>0</v>
          </cell>
          <cell r="H1332">
            <v>221.81</v>
          </cell>
          <cell r="I1332">
            <v>587.53</v>
          </cell>
        </row>
        <row r="1334">
          <cell r="A1334" t="str">
            <v>19036</v>
          </cell>
          <cell r="B1334" t="str">
            <v>Caixa de captação mod. PMF  50 P/simples</v>
          </cell>
          <cell r="C1334" t="str">
            <v>un</v>
          </cell>
          <cell r="F1334">
            <v>305.74</v>
          </cell>
          <cell r="G1334">
            <v>0</v>
          </cell>
          <cell r="H1334">
            <v>209.43</v>
          </cell>
          <cell r="I1334">
            <v>515.16</v>
          </cell>
        </row>
        <row r="1335">
          <cell r="A1335" t="str">
            <v>333</v>
          </cell>
          <cell r="B1335" t="str">
            <v>Tijolo</v>
          </cell>
          <cell r="C1335" t="str">
            <v>un</v>
          </cell>
          <cell r="D1335">
            <v>184.45</v>
          </cell>
          <cell r="E1335">
            <v>0.39</v>
          </cell>
          <cell r="F1335">
            <v>71.94</v>
          </cell>
          <cell r="H1335" t="str">
            <v xml:space="preserve"> </v>
          </cell>
        </row>
        <row r="1336">
          <cell r="A1336" t="str">
            <v>078</v>
          </cell>
          <cell r="B1336" t="str">
            <v>Cimento</v>
          </cell>
          <cell r="C1336" t="str">
            <v>kg</v>
          </cell>
          <cell r="D1336">
            <v>63.51</v>
          </cell>
          <cell r="E1336">
            <v>0.37</v>
          </cell>
          <cell r="F1336">
            <v>23.5</v>
          </cell>
          <cell r="H1336" t="str">
            <v xml:space="preserve"> </v>
          </cell>
        </row>
        <row r="1337">
          <cell r="A1337" t="str">
            <v>022</v>
          </cell>
          <cell r="B1337" t="str">
            <v>Areia média</v>
          </cell>
          <cell r="C1337" t="str">
            <v>m3</v>
          </cell>
          <cell r="D1337">
            <v>0.18</v>
          </cell>
          <cell r="E1337">
            <v>51.3</v>
          </cell>
          <cell r="F1337">
            <v>9.23</v>
          </cell>
        </row>
        <row r="1338">
          <cell r="A1338" t="str">
            <v>059</v>
          </cell>
          <cell r="B1338" t="str">
            <v>Cal hidratada</v>
          </cell>
          <cell r="C1338" t="str">
            <v>kg</v>
          </cell>
          <cell r="D1338">
            <v>13.25</v>
          </cell>
          <cell r="E1338">
            <v>0.32</v>
          </cell>
          <cell r="F1338">
            <v>4.24</v>
          </cell>
          <cell r="H1338" t="str">
            <v xml:space="preserve"> </v>
          </cell>
        </row>
        <row r="1339">
          <cell r="A1339" t="str">
            <v>036</v>
          </cell>
          <cell r="B1339" t="str">
            <v>Brita 1</v>
          </cell>
          <cell r="C1339" t="str">
            <v>m3</v>
          </cell>
          <cell r="D1339">
            <v>0.1</v>
          </cell>
          <cell r="E1339">
            <v>51.14</v>
          </cell>
          <cell r="F1339">
            <v>5.1100000000000003</v>
          </cell>
        </row>
        <row r="1340">
          <cell r="A1340" t="str">
            <v>037</v>
          </cell>
          <cell r="B1340" t="str">
            <v>Brita 2</v>
          </cell>
          <cell r="C1340" t="str">
            <v>m3</v>
          </cell>
          <cell r="D1340">
            <v>0.06</v>
          </cell>
          <cell r="E1340">
            <v>48.37</v>
          </cell>
          <cell r="F1340">
            <v>2.9</v>
          </cell>
        </row>
        <row r="1341">
          <cell r="A1341" t="str">
            <v>004</v>
          </cell>
          <cell r="B1341" t="str">
            <v>Aço CA-50 1/4"</v>
          </cell>
          <cell r="C1341" t="str">
            <v>kg</v>
          </cell>
          <cell r="D1341">
            <v>1.24</v>
          </cell>
          <cell r="E1341">
            <v>4.68</v>
          </cell>
          <cell r="F1341">
            <v>5.8</v>
          </cell>
          <cell r="H1341" t="str">
            <v xml:space="preserve"> </v>
          </cell>
        </row>
        <row r="1342">
          <cell r="A1342" t="str">
            <v>222</v>
          </cell>
          <cell r="B1342" t="str">
            <v>Madeira de caixaria</v>
          </cell>
          <cell r="C1342" t="str">
            <v>dz</v>
          </cell>
          <cell r="D1342">
            <v>0.06</v>
          </cell>
          <cell r="E1342">
            <v>54</v>
          </cell>
          <cell r="F1342">
            <v>3.24</v>
          </cell>
        </row>
        <row r="1343">
          <cell r="A1343" t="str">
            <v>164</v>
          </cell>
          <cell r="B1343" t="str">
            <v>Grelha ferro fundido 70x40</v>
          </cell>
          <cell r="C1343" t="str">
            <v>un</v>
          </cell>
          <cell r="D1343">
            <v>1</v>
          </cell>
          <cell r="E1343">
            <v>110</v>
          </cell>
          <cell r="F1343">
            <v>110</v>
          </cell>
        </row>
        <row r="1344">
          <cell r="A1344" t="str">
            <v>300</v>
          </cell>
          <cell r="B1344" t="str">
            <v>Servente</v>
          </cell>
          <cell r="C1344" t="str">
            <v>h</v>
          </cell>
          <cell r="D1344">
            <v>8.4060000000000006</v>
          </cell>
          <cell r="E1344">
            <v>8.318601000000001</v>
          </cell>
          <cell r="H1344">
            <v>69.930000000000007</v>
          </cell>
        </row>
        <row r="1345">
          <cell r="A1345" t="str">
            <v>254</v>
          </cell>
          <cell r="B1345" t="str">
            <v>Pedreiro</v>
          </cell>
          <cell r="C1345" t="str">
            <v>h</v>
          </cell>
          <cell r="D1345">
            <v>7.452</v>
          </cell>
          <cell r="E1345">
            <v>12.305151</v>
          </cell>
          <cell r="H1345">
            <v>91.7</v>
          </cell>
        </row>
        <row r="1346">
          <cell r="B1346" t="str">
            <v>Total sem BDI</v>
          </cell>
          <cell r="F1346">
            <v>235.95999999999998</v>
          </cell>
          <cell r="G1346">
            <v>0</v>
          </cell>
          <cell r="H1346">
            <v>161.63</v>
          </cell>
          <cell r="I1346">
            <v>397.59</v>
          </cell>
        </row>
        <row r="1347">
          <cell r="B1347" t="str">
            <v>Total com BDI</v>
          </cell>
          <cell r="F1347">
            <v>305.74</v>
          </cell>
          <cell r="G1347">
            <v>0</v>
          </cell>
          <cell r="H1347">
            <v>209.43</v>
          </cell>
          <cell r="I1347">
            <v>515.16</v>
          </cell>
        </row>
        <row r="1349">
          <cell r="A1349" t="str">
            <v>19062</v>
          </cell>
          <cell r="B1349" t="str">
            <v>Caixa de captação mod. PMF  50 P/dupla</v>
          </cell>
          <cell r="C1349" t="str">
            <v>un</v>
          </cell>
          <cell r="F1349">
            <v>414.03</v>
          </cell>
          <cell r="G1349">
            <v>0</v>
          </cell>
          <cell r="H1349">
            <v>259.18</v>
          </cell>
          <cell r="I1349">
            <v>673.22</v>
          </cell>
        </row>
        <row r="1350">
          <cell r="A1350" t="str">
            <v>333</v>
          </cell>
          <cell r="B1350" t="str">
            <v>Tijolo</v>
          </cell>
          <cell r="C1350" t="str">
            <v>un</v>
          </cell>
          <cell r="D1350">
            <v>333.63</v>
          </cell>
          <cell r="E1350">
            <v>0.39</v>
          </cell>
          <cell r="F1350">
            <v>130.12</v>
          </cell>
          <cell r="H1350" t="str">
            <v xml:space="preserve"> </v>
          </cell>
        </row>
        <row r="1351">
          <cell r="A1351" t="str">
            <v>078</v>
          </cell>
          <cell r="B1351" t="str">
            <v>Cimento</v>
          </cell>
          <cell r="C1351" t="str">
            <v>kg</v>
          </cell>
          <cell r="D1351">
            <v>90.58</v>
          </cell>
          <cell r="E1351">
            <v>0.37</v>
          </cell>
          <cell r="F1351">
            <v>33.51</v>
          </cell>
          <cell r="H1351" t="str">
            <v xml:space="preserve"> </v>
          </cell>
        </row>
        <row r="1352">
          <cell r="A1352" t="str">
            <v>022</v>
          </cell>
          <cell r="B1352" t="str">
            <v>Areia média</v>
          </cell>
          <cell r="C1352" t="str">
            <v>m3</v>
          </cell>
          <cell r="D1352">
            <v>0.32</v>
          </cell>
          <cell r="E1352">
            <v>51.3</v>
          </cell>
          <cell r="F1352">
            <v>16.420000000000002</v>
          </cell>
        </row>
        <row r="1353">
          <cell r="A1353" t="str">
            <v>059</v>
          </cell>
          <cell r="B1353" t="str">
            <v>Cal hidratada</v>
          </cell>
          <cell r="C1353" t="str">
            <v>kg</v>
          </cell>
          <cell r="D1353">
            <v>24.91</v>
          </cell>
          <cell r="E1353">
            <v>0.32</v>
          </cell>
          <cell r="F1353">
            <v>7.97</v>
          </cell>
          <cell r="H1353" t="str">
            <v xml:space="preserve"> </v>
          </cell>
        </row>
        <row r="1354">
          <cell r="A1354" t="str">
            <v>036</v>
          </cell>
          <cell r="B1354" t="str">
            <v>Brita 1</v>
          </cell>
          <cell r="C1354" t="str">
            <v>m3</v>
          </cell>
          <cell r="D1354">
            <v>0.13</v>
          </cell>
          <cell r="E1354">
            <v>51.14</v>
          </cell>
          <cell r="F1354">
            <v>6.65</v>
          </cell>
        </row>
        <row r="1355">
          <cell r="A1355" t="str">
            <v>037</v>
          </cell>
          <cell r="B1355" t="str">
            <v>Brita 2</v>
          </cell>
          <cell r="C1355" t="str">
            <v>m3</v>
          </cell>
          <cell r="D1355">
            <v>0.09</v>
          </cell>
          <cell r="E1355">
            <v>48.37</v>
          </cell>
          <cell r="F1355">
            <v>4.3499999999999996</v>
          </cell>
        </row>
        <row r="1356">
          <cell r="A1356" t="str">
            <v>004</v>
          </cell>
          <cell r="B1356" t="str">
            <v>Aço CA-50 1/4"</v>
          </cell>
          <cell r="C1356" t="str">
            <v>kg</v>
          </cell>
          <cell r="D1356">
            <v>1.44</v>
          </cell>
          <cell r="E1356">
            <v>4.68</v>
          </cell>
          <cell r="F1356">
            <v>6.74</v>
          </cell>
          <cell r="H1356" t="str">
            <v xml:space="preserve"> </v>
          </cell>
        </row>
        <row r="1357">
          <cell r="A1357" t="str">
            <v>222</v>
          </cell>
          <cell r="B1357" t="str">
            <v>Madeira de caixaria</v>
          </cell>
          <cell r="C1357" t="str">
            <v>dz</v>
          </cell>
          <cell r="D1357">
            <v>7.0000000000000007E-2</v>
          </cell>
          <cell r="E1357">
            <v>54</v>
          </cell>
          <cell r="F1357">
            <v>3.78</v>
          </cell>
        </row>
        <row r="1358">
          <cell r="A1358" t="str">
            <v>164</v>
          </cell>
          <cell r="B1358" t="str">
            <v>Grelha ferro fundido 70x40</v>
          </cell>
          <cell r="C1358" t="str">
            <v>un</v>
          </cell>
          <cell r="D1358">
            <v>1</v>
          </cell>
          <cell r="E1358">
            <v>110</v>
          </cell>
          <cell r="F1358">
            <v>110</v>
          </cell>
        </row>
        <row r="1359">
          <cell r="A1359" t="str">
            <v>300</v>
          </cell>
          <cell r="B1359" t="str">
            <v>Servente</v>
          </cell>
          <cell r="C1359" t="str">
            <v>h</v>
          </cell>
          <cell r="D1359">
            <v>11.718</v>
          </cell>
          <cell r="E1359">
            <v>8.318601000000001</v>
          </cell>
          <cell r="H1359">
            <v>97.48</v>
          </cell>
        </row>
        <row r="1360">
          <cell r="A1360" t="str">
            <v>254</v>
          </cell>
          <cell r="B1360" t="str">
            <v>Pedreiro</v>
          </cell>
          <cell r="C1360" t="str">
            <v>h</v>
          </cell>
          <cell r="D1360">
            <v>8.3339999999999996</v>
          </cell>
          <cell r="E1360">
            <v>12.305151</v>
          </cell>
          <cell r="H1360">
            <v>102.55</v>
          </cell>
        </row>
        <row r="1361">
          <cell r="B1361" t="str">
            <v>Total sem BDI</v>
          </cell>
          <cell r="F1361">
            <v>319.54000000000002</v>
          </cell>
          <cell r="G1361">
            <v>0</v>
          </cell>
          <cell r="H1361">
            <v>200.03</v>
          </cell>
          <cell r="I1361">
            <v>519.57000000000005</v>
          </cell>
        </row>
        <row r="1362">
          <cell r="B1362" t="str">
            <v>Total com BDI</v>
          </cell>
          <cell r="F1362">
            <v>414.03</v>
          </cell>
          <cell r="G1362">
            <v>0</v>
          </cell>
          <cell r="H1362">
            <v>259.18</v>
          </cell>
          <cell r="I1362">
            <v>673.22</v>
          </cell>
        </row>
        <row r="1364">
          <cell r="A1364" t="str">
            <v>19037</v>
          </cell>
          <cell r="B1364" t="str">
            <v>Caixa de captação mod. PMF  60 P/simples</v>
          </cell>
          <cell r="C1364" t="str">
            <v>un</v>
          </cell>
          <cell r="F1364">
            <v>329</v>
          </cell>
          <cell r="G1364">
            <v>0</v>
          </cell>
          <cell r="H1364">
            <v>239.92</v>
          </cell>
          <cell r="I1364">
            <v>568.91</v>
          </cell>
        </row>
        <row r="1365">
          <cell r="A1365" t="str">
            <v>333</v>
          </cell>
          <cell r="B1365" t="str">
            <v>Tijolo</v>
          </cell>
          <cell r="C1365" t="str">
            <v>un</v>
          </cell>
          <cell r="D1365">
            <v>210.69</v>
          </cell>
          <cell r="E1365">
            <v>0.39</v>
          </cell>
          <cell r="F1365">
            <v>82.17</v>
          </cell>
          <cell r="H1365" t="str">
            <v xml:space="preserve"> </v>
          </cell>
        </row>
        <row r="1366">
          <cell r="A1366" t="str">
            <v>078</v>
          </cell>
          <cell r="B1366" t="str">
            <v>Cimento</v>
          </cell>
          <cell r="C1366" t="str">
            <v>kg</v>
          </cell>
          <cell r="D1366">
            <v>71.989999999999995</v>
          </cell>
          <cell r="E1366">
            <v>0.37</v>
          </cell>
          <cell r="F1366">
            <v>26.64</v>
          </cell>
          <cell r="H1366" t="str">
            <v xml:space="preserve"> </v>
          </cell>
        </row>
        <row r="1367">
          <cell r="A1367" t="str">
            <v>022</v>
          </cell>
          <cell r="B1367" t="str">
            <v>Areia média</v>
          </cell>
          <cell r="C1367" t="str">
            <v>m3</v>
          </cell>
          <cell r="D1367">
            <v>0.2</v>
          </cell>
          <cell r="E1367">
            <v>51.3</v>
          </cell>
          <cell r="F1367">
            <v>10.26</v>
          </cell>
        </row>
        <row r="1368">
          <cell r="A1368" t="str">
            <v>059</v>
          </cell>
          <cell r="B1368" t="str">
            <v>Cal hidratada</v>
          </cell>
          <cell r="C1368" t="str">
            <v>kg</v>
          </cell>
          <cell r="D1368">
            <v>15.11</v>
          </cell>
          <cell r="E1368">
            <v>0.32</v>
          </cell>
          <cell r="F1368">
            <v>4.84</v>
          </cell>
          <cell r="H1368" t="str">
            <v xml:space="preserve"> </v>
          </cell>
        </row>
        <row r="1369">
          <cell r="A1369" t="str">
            <v>036</v>
          </cell>
          <cell r="B1369" t="str">
            <v>Brita 1</v>
          </cell>
          <cell r="C1369" t="str">
            <v>m3</v>
          </cell>
          <cell r="D1369">
            <v>0.12</v>
          </cell>
          <cell r="E1369">
            <v>51.14</v>
          </cell>
          <cell r="F1369">
            <v>6.14</v>
          </cell>
        </row>
        <row r="1370">
          <cell r="A1370" t="str">
            <v>037</v>
          </cell>
          <cell r="B1370" t="str">
            <v>Brita 2</v>
          </cell>
          <cell r="C1370" t="str">
            <v>m3</v>
          </cell>
          <cell r="D1370">
            <v>7.0000000000000007E-2</v>
          </cell>
          <cell r="E1370">
            <v>48.37</v>
          </cell>
          <cell r="F1370">
            <v>3.39</v>
          </cell>
        </row>
        <row r="1371">
          <cell r="A1371" t="str">
            <v>004</v>
          </cell>
          <cell r="B1371" t="str">
            <v>Aço CA-50 1/4"</v>
          </cell>
          <cell r="C1371" t="str">
            <v>kg</v>
          </cell>
          <cell r="D1371">
            <v>1.43</v>
          </cell>
          <cell r="E1371">
            <v>4.68</v>
          </cell>
          <cell r="F1371">
            <v>6.69</v>
          </cell>
          <cell r="H1371" t="str">
            <v xml:space="preserve"> </v>
          </cell>
        </row>
        <row r="1372">
          <cell r="A1372" t="str">
            <v>222</v>
          </cell>
          <cell r="B1372" t="str">
            <v>Madeira de caixaria</v>
          </cell>
          <cell r="C1372" t="str">
            <v>dz</v>
          </cell>
          <cell r="D1372">
            <v>7.0000000000000007E-2</v>
          </cell>
          <cell r="E1372">
            <v>54</v>
          </cell>
          <cell r="F1372">
            <v>3.78</v>
          </cell>
        </row>
        <row r="1373">
          <cell r="A1373" t="str">
            <v>164</v>
          </cell>
          <cell r="B1373" t="str">
            <v>Grelha ferro fundido 70x40</v>
          </cell>
          <cell r="C1373" t="str">
            <v>un</v>
          </cell>
          <cell r="D1373">
            <v>1</v>
          </cell>
          <cell r="E1373">
            <v>110</v>
          </cell>
          <cell r="F1373">
            <v>110</v>
          </cell>
        </row>
        <row r="1374">
          <cell r="A1374" t="str">
            <v>300</v>
          </cell>
          <cell r="B1374" t="str">
            <v>Servente</v>
          </cell>
          <cell r="C1374" t="str">
            <v>h</v>
          </cell>
          <cell r="D1374">
            <v>9.5579999999999998</v>
          </cell>
          <cell r="E1374">
            <v>8.318601000000001</v>
          </cell>
          <cell r="H1374">
            <v>79.510000000000005</v>
          </cell>
        </row>
        <row r="1375">
          <cell r="A1375" t="str">
            <v>254</v>
          </cell>
          <cell r="B1375" t="str">
            <v>Pedreiro</v>
          </cell>
          <cell r="C1375" t="str">
            <v>h</v>
          </cell>
          <cell r="D1375">
            <v>8.5860000000000003</v>
          </cell>
          <cell r="E1375">
            <v>12.305151</v>
          </cell>
          <cell r="H1375">
            <v>105.65</v>
          </cell>
        </row>
        <row r="1376">
          <cell r="B1376" t="str">
            <v>Total sem BDI</v>
          </cell>
          <cell r="F1376">
            <v>253.91</v>
          </cell>
          <cell r="G1376">
            <v>0</v>
          </cell>
          <cell r="H1376">
            <v>185.16000000000003</v>
          </cell>
          <cell r="I1376">
            <v>439.07000000000005</v>
          </cell>
        </row>
        <row r="1377">
          <cell r="B1377" t="str">
            <v>Total com BDI</v>
          </cell>
          <cell r="F1377">
            <v>329</v>
          </cell>
          <cell r="G1377">
            <v>0</v>
          </cell>
          <cell r="H1377">
            <v>239.92</v>
          </cell>
          <cell r="I1377">
            <v>568.91</v>
          </cell>
        </row>
        <row r="1379">
          <cell r="A1379" t="str">
            <v>19063</v>
          </cell>
          <cell r="B1379" t="str">
            <v>Caixa de captação mod. PMF  60 P/dupla</v>
          </cell>
          <cell r="C1379" t="str">
            <v>un</v>
          </cell>
          <cell r="F1379">
            <v>456.16</v>
          </cell>
          <cell r="G1379">
            <v>0</v>
          </cell>
          <cell r="H1379">
            <v>297.79000000000002</v>
          </cell>
          <cell r="I1379">
            <v>753.95</v>
          </cell>
        </row>
        <row r="1380">
          <cell r="A1380" t="str">
            <v>333</v>
          </cell>
          <cell r="B1380" t="str">
            <v>Tijolo</v>
          </cell>
          <cell r="C1380" t="str">
            <v>un</v>
          </cell>
          <cell r="D1380">
            <v>388.37</v>
          </cell>
          <cell r="E1380">
            <v>0.39</v>
          </cell>
          <cell r="F1380">
            <v>151.46</v>
          </cell>
          <cell r="H1380" t="str">
            <v xml:space="preserve"> </v>
          </cell>
        </row>
        <row r="1381">
          <cell r="A1381" t="str">
            <v>078</v>
          </cell>
          <cell r="B1381" t="str">
            <v>Cimento</v>
          </cell>
          <cell r="C1381" t="str">
            <v>kg</v>
          </cell>
          <cell r="D1381">
            <v>103.05</v>
          </cell>
          <cell r="E1381">
            <v>0.37</v>
          </cell>
          <cell r="F1381">
            <v>38.130000000000003</v>
          </cell>
          <cell r="H1381" t="str">
            <v xml:space="preserve"> </v>
          </cell>
        </row>
        <row r="1382">
          <cell r="A1382" t="str">
            <v>022</v>
          </cell>
          <cell r="B1382" t="str">
            <v>Areia média</v>
          </cell>
          <cell r="C1382" t="str">
            <v>m3</v>
          </cell>
          <cell r="D1382">
            <v>0.37</v>
          </cell>
          <cell r="E1382">
            <v>51.3</v>
          </cell>
          <cell r="F1382">
            <v>18.98</v>
          </cell>
        </row>
        <row r="1383">
          <cell r="A1383" t="str">
            <v>059</v>
          </cell>
          <cell r="B1383" t="str">
            <v>Cal hidratada</v>
          </cell>
          <cell r="C1383" t="str">
            <v>kg</v>
          </cell>
          <cell r="D1383">
            <v>29.01</v>
          </cell>
          <cell r="E1383">
            <v>0.32</v>
          </cell>
          <cell r="F1383">
            <v>9.2799999999999994</v>
          </cell>
          <cell r="H1383" t="str">
            <v xml:space="preserve"> </v>
          </cell>
        </row>
        <row r="1384">
          <cell r="A1384" t="str">
            <v>036</v>
          </cell>
          <cell r="B1384" t="str">
            <v>Brita 1</v>
          </cell>
          <cell r="C1384" t="str">
            <v>m3</v>
          </cell>
          <cell r="D1384">
            <v>0.15</v>
          </cell>
          <cell r="E1384">
            <v>51.14</v>
          </cell>
          <cell r="F1384">
            <v>7.67</v>
          </cell>
        </row>
        <row r="1385">
          <cell r="A1385" t="str">
            <v>037</v>
          </cell>
          <cell r="B1385" t="str">
            <v>Brita 2</v>
          </cell>
          <cell r="C1385" t="str">
            <v>m3</v>
          </cell>
          <cell r="D1385">
            <v>0.09</v>
          </cell>
          <cell r="E1385">
            <v>48.37</v>
          </cell>
          <cell r="F1385">
            <v>4.3499999999999996</v>
          </cell>
        </row>
        <row r="1386">
          <cell r="A1386" t="str">
            <v>004</v>
          </cell>
          <cell r="B1386" t="str">
            <v>Aço CA-50 1/4"</v>
          </cell>
          <cell r="C1386" t="str">
            <v>kg</v>
          </cell>
          <cell r="D1386">
            <v>1.68</v>
          </cell>
          <cell r="E1386">
            <v>4.68</v>
          </cell>
          <cell r="F1386">
            <v>7.86</v>
          </cell>
          <cell r="H1386" t="str">
            <v xml:space="preserve"> </v>
          </cell>
        </row>
        <row r="1387">
          <cell r="A1387" t="str">
            <v>222</v>
          </cell>
          <cell r="B1387" t="str">
            <v>Madeira de caixaria</v>
          </cell>
          <cell r="C1387" t="str">
            <v>dz</v>
          </cell>
          <cell r="D1387">
            <v>0.08</v>
          </cell>
          <cell r="E1387">
            <v>54</v>
          </cell>
          <cell r="F1387">
            <v>4.32</v>
          </cell>
        </row>
        <row r="1388">
          <cell r="A1388" t="str">
            <v>164</v>
          </cell>
          <cell r="B1388" t="str">
            <v>Grelha ferro fundido 70x40</v>
          </cell>
          <cell r="C1388" t="str">
            <v>un</v>
          </cell>
          <cell r="D1388">
            <v>1</v>
          </cell>
          <cell r="E1388">
            <v>110</v>
          </cell>
          <cell r="F1388">
            <v>110</v>
          </cell>
        </row>
        <row r="1389">
          <cell r="A1389" t="str">
            <v>300</v>
          </cell>
          <cell r="B1389" t="str">
            <v>Servente</v>
          </cell>
          <cell r="C1389" t="str">
            <v>h</v>
          </cell>
          <cell r="D1389">
            <v>13.41</v>
          </cell>
          <cell r="E1389">
            <v>8.318601000000001</v>
          </cell>
          <cell r="H1389">
            <v>111.55</v>
          </cell>
        </row>
        <row r="1390">
          <cell r="A1390" t="str">
            <v>254</v>
          </cell>
          <cell r="B1390" t="str">
            <v>Pedreiro</v>
          </cell>
          <cell r="C1390" t="str">
            <v>h</v>
          </cell>
          <cell r="D1390">
            <v>9.6120000000000001</v>
          </cell>
          <cell r="E1390">
            <v>12.305151</v>
          </cell>
          <cell r="H1390">
            <v>118.28</v>
          </cell>
        </row>
        <row r="1391">
          <cell r="B1391" t="str">
            <v>Total sem BDI</v>
          </cell>
          <cell r="F1391">
            <v>352.04999999999995</v>
          </cell>
          <cell r="G1391">
            <v>0</v>
          </cell>
          <cell r="H1391">
            <v>229.82999999999998</v>
          </cell>
          <cell r="I1391">
            <v>581.87999999999988</v>
          </cell>
        </row>
        <row r="1392">
          <cell r="B1392" t="str">
            <v>Total com BDI</v>
          </cell>
          <cell r="F1392">
            <v>456.16</v>
          </cell>
          <cell r="G1392">
            <v>0</v>
          </cell>
          <cell r="H1392">
            <v>297.79000000000002</v>
          </cell>
          <cell r="I1392">
            <v>753.95</v>
          </cell>
        </row>
        <row r="1394">
          <cell r="A1394" t="str">
            <v>19038</v>
          </cell>
          <cell r="B1394" t="str">
            <v>Caixa de captação mod. PMF  80 P/dupla</v>
          </cell>
          <cell r="C1394" t="str">
            <v>un</v>
          </cell>
          <cell r="F1394">
            <v>649.05999999999995</v>
          </cell>
          <cell r="G1394">
            <v>0</v>
          </cell>
          <cell r="H1394">
            <v>473.68</v>
          </cell>
          <cell r="I1394">
            <v>1122.74</v>
          </cell>
        </row>
        <row r="1395">
          <cell r="A1395" t="str">
            <v>333</v>
          </cell>
          <cell r="B1395" t="str">
            <v>Tijolo</v>
          </cell>
          <cell r="C1395" t="str">
            <v>un</v>
          </cell>
          <cell r="D1395">
            <v>632.21</v>
          </cell>
          <cell r="E1395">
            <v>0.39</v>
          </cell>
          <cell r="F1395">
            <v>246.56</v>
          </cell>
          <cell r="H1395" t="str">
            <v xml:space="preserve"> </v>
          </cell>
        </row>
        <row r="1396">
          <cell r="A1396" t="str">
            <v>078</v>
          </cell>
          <cell r="B1396" t="str">
            <v>Cimento</v>
          </cell>
          <cell r="C1396" t="str">
            <v>kg</v>
          </cell>
          <cell r="D1396">
            <v>160.47999999999999</v>
          </cell>
          <cell r="E1396">
            <v>0.37</v>
          </cell>
          <cell r="F1396">
            <v>59.38</v>
          </cell>
          <cell r="H1396" t="str">
            <v xml:space="preserve"> </v>
          </cell>
        </row>
        <row r="1397">
          <cell r="A1397" t="str">
            <v>022</v>
          </cell>
          <cell r="B1397" t="str">
            <v>Areia média</v>
          </cell>
          <cell r="C1397" t="str">
            <v>m3</v>
          </cell>
          <cell r="D1397">
            <v>0.59</v>
          </cell>
          <cell r="E1397">
            <v>51.3</v>
          </cell>
          <cell r="F1397">
            <v>30.27</v>
          </cell>
        </row>
        <row r="1398">
          <cell r="A1398" t="str">
            <v>059</v>
          </cell>
          <cell r="B1398" t="str">
            <v>Cal hidratada</v>
          </cell>
          <cell r="C1398" t="str">
            <v>kg</v>
          </cell>
          <cell r="D1398">
            <v>47.54</v>
          </cell>
          <cell r="E1398">
            <v>0.32</v>
          </cell>
          <cell r="F1398">
            <v>15.21</v>
          </cell>
          <cell r="H1398" t="str">
            <v xml:space="preserve"> </v>
          </cell>
        </row>
        <row r="1399">
          <cell r="A1399" t="str">
            <v>036</v>
          </cell>
          <cell r="B1399" t="str">
            <v>Brita 1</v>
          </cell>
          <cell r="C1399" t="str">
            <v>m3</v>
          </cell>
          <cell r="D1399">
            <v>0.23</v>
          </cell>
          <cell r="E1399">
            <v>51.14</v>
          </cell>
          <cell r="F1399">
            <v>11.76</v>
          </cell>
        </row>
        <row r="1400">
          <cell r="A1400" t="str">
            <v>037</v>
          </cell>
          <cell r="B1400" t="str">
            <v>Brita 2</v>
          </cell>
          <cell r="C1400" t="str">
            <v>m3</v>
          </cell>
          <cell r="D1400">
            <v>0.12</v>
          </cell>
          <cell r="E1400">
            <v>48.37</v>
          </cell>
          <cell r="F1400">
            <v>5.8</v>
          </cell>
        </row>
        <row r="1401">
          <cell r="A1401" t="str">
            <v>004</v>
          </cell>
          <cell r="B1401" t="str">
            <v>Aço CA-50 1/4"</v>
          </cell>
          <cell r="C1401" t="str">
            <v>kg</v>
          </cell>
          <cell r="D1401">
            <v>2.96</v>
          </cell>
          <cell r="E1401">
            <v>4.68</v>
          </cell>
          <cell r="F1401">
            <v>13.85</v>
          </cell>
          <cell r="H1401" t="str">
            <v xml:space="preserve"> </v>
          </cell>
        </row>
        <row r="1402">
          <cell r="A1402" t="str">
            <v>222</v>
          </cell>
          <cell r="B1402" t="str">
            <v>Madeira de caixaria</v>
          </cell>
          <cell r="C1402" t="str">
            <v>dz</v>
          </cell>
          <cell r="D1402">
            <v>0.15</v>
          </cell>
          <cell r="E1402">
            <v>54</v>
          </cell>
          <cell r="F1402">
            <v>8.1</v>
          </cell>
        </row>
        <row r="1403">
          <cell r="A1403" t="str">
            <v>164</v>
          </cell>
          <cell r="B1403" t="str">
            <v>Grelha ferro fundido 70x40</v>
          </cell>
          <cell r="C1403" t="str">
            <v>un</v>
          </cell>
          <cell r="D1403">
            <v>1</v>
          </cell>
          <cell r="E1403">
            <v>110</v>
          </cell>
          <cell r="F1403">
            <v>110</v>
          </cell>
        </row>
        <row r="1404">
          <cell r="A1404" t="str">
            <v>300</v>
          </cell>
          <cell r="B1404" t="str">
            <v>Servente</v>
          </cell>
          <cell r="C1404" t="str">
            <v>h</v>
          </cell>
          <cell r="D1404">
            <v>21.18</v>
          </cell>
          <cell r="E1404">
            <v>8.318601000000001</v>
          </cell>
          <cell r="H1404">
            <v>176.19</v>
          </cell>
        </row>
        <row r="1405">
          <cell r="A1405" t="str">
            <v>254</v>
          </cell>
          <cell r="B1405" t="str">
            <v>Pedreiro</v>
          </cell>
          <cell r="C1405" t="str">
            <v>h</v>
          </cell>
          <cell r="D1405">
            <v>15.39</v>
          </cell>
          <cell r="E1405">
            <v>12.305151</v>
          </cell>
          <cell r="H1405">
            <v>189.38</v>
          </cell>
        </row>
        <row r="1406">
          <cell r="B1406" t="str">
            <v>Total sem BDI</v>
          </cell>
          <cell r="F1406">
            <v>500.93</v>
          </cell>
          <cell r="G1406">
            <v>0</v>
          </cell>
          <cell r="H1406">
            <v>365.57</v>
          </cell>
          <cell r="I1406">
            <v>866.5</v>
          </cell>
        </row>
        <row r="1407">
          <cell r="B1407" t="str">
            <v>Total com BDI</v>
          </cell>
          <cell r="F1407">
            <v>649.05999999999995</v>
          </cell>
          <cell r="G1407">
            <v>0</v>
          </cell>
          <cell r="H1407">
            <v>473.68</v>
          </cell>
          <cell r="I1407">
            <v>1122.74</v>
          </cell>
        </row>
        <row r="1409">
          <cell r="A1409" t="str">
            <v>19039</v>
          </cell>
          <cell r="B1409" t="str">
            <v>Caixa de captação mod. PMF  100 p/dupla</v>
          </cell>
          <cell r="C1409" t="str">
            <v>un</v>
          </cell>
          <cell r="F1409">
            <v>754.76</v>
          </cell>
          <cell r="G1409">
            <v>0</v>
          </cell>
          <cell r="H1409">
            <v>571.46</v>
          </cell>
          <cell r="I1409">
            <v>1326.22</v>
          </cell>
        </row>
        <row r="1410">
          <cell r="A1410" t="str">
            <v>333</v>
          </cell>
          <cell r="B1410" t="str">
            <v>Tijolo</v>
          </cell>
          <cell r="C1410" t="str">
            <v>un</v>
          </cell>
          <cell r="D1410">
            <v>774.9</v>
          </cell>
          <cell r="E1410">
            <v>0.39</v>
          </cell>
          <cell r="F1410">
            <v>302.20999999999998</v>
          </cell>
          <cell r="H1410" t="str">
            <v xml:space="preserve"> </v>
          </cell>
        </row>
        <row r="1411">
          <cell r="A1411" t="str">
            <v>078</v>
          </cell>
          <cell r="B1411" t="str">
            <v>Cimento</v>
          </cell>
          <cell r="C1411" t="str">
            <v>kg</v>
          </cell>
          <cell r="D1411">
            <v>188.81</v>
          </cell>
          <cell r="E1411">
            <v>0.37</v>
          </cell>
          <cell r="F1411">
            <v>69.86</v>
          </cell>
          <cell r="H1411" t="str">
            <v xml:space="preserve"> </v>
          </cell>
        </row>
        <row r="1412">
          <cell r="A1412" t="str">
            <v>022</v>
          </cell>
          <cell r="B1412" t="str">
            <v>Areia média</v>
          </cell>
          <cell r="C1412" t="str">
            <v>m3</v>
          </cell>
          <cell r="D1412">
            <v>0.71</v>
          </cell>
          <cell r="E1412">
            <v>51.3</v>
          </cell>
          <cell r="F1412">
            <v>36.42</v>
          </cell>
        </row>
        <row r="1413">
          <cell r="A1413" t="str">
            <v>059</v>
          </cell>
          <cell r="B1413" t="str">
            <v>Cal hidratada</v>
          </cell>
          <cell r="C1413" t="str">
            <v>kg</v>
          </cell>
          <cell r="D1413">
            <v>58.32</v>
          </cell>
          <cell r="E1413">
            <v>0.32</v>
          </cell>
          <cell r="F1413">
            <v>18.66</v>
          </cell>
          <cell r="H1413" t="str">
            <v xml:space="preserve"> </v>
          </cell>
        </row>
        <row r="1414">
          <cell r="A1414" t="str">
            <v>036</v>
          </cell>
          <cell r="B1414" t="str">
            <v>Brita 1</v>
          </cell>
          <cell r="C1414" t="str">
            <v>m3</v>
          </cell>
          <cell r="D1414">
            <v>0.26</v>
          </cell>
          <cell r="E1414">
            <v>51.14</v>
          </cell>
          <cell r="F1414">
            <v>13.3</v>
          </cell>
        </row>
        <row r="1415">
          <cell r="A1415" t="str">
            <v>037</v>
          </cell>
          <cell r="B1415" t="str">
            <v>Brita 2</v>
          </cell>
          <cell r="C1415" t="str">
            <v>m3</v>
          </cell>
          <cell r="D1415">
            <v>0.14000000000000001</v>
          </cell>
          <cell r="E1415">
            <v>48.37</v>
          </cell>
          <cell r="F1415">
            <v>6.77</v>
          </cell>
        </row>
        <row r="1416">
          <cell r="A1416" t="str">
            <v>004</v>
          </cell>
          <cell r="B1416" t="str">
            <v>Aço CA-50 1/4"</v>
          </cell>
          <cell r="C1416" t="str">
            <v>kg</v>
          </cell>
          <cell r="D1416">
            <v>3.44</v>
          </cell>
          <cell r="E1416">
            <v>4.68</v>
          </cell>
          <cell r="F1416">
            <v>16.100000000000001</v>
          </cell>
          <cell r="H1416" t="str">
            <v xml:space="preserve"> </v>
          </cell>
        </row>
        <row r="1417">
          <cell r="A1417" t="str">
            <v>222</v>
          </cell>
          <cell r="B1417" t="str">
            <v>Madeira de caixaria</v>
          </cell>
          <cell r="C1417" t="str">
            <v>dz</v>
          </cell>
          <cell r="D1417">
            <v>0.17</v>
          </cell>
          <cell r="E1417">
            <v>54</v>
          </cell>
          <cell r="F1417">
            <v>9.18</v>
          </cell>
        </row>
        <row r="1418">
          <cell r="A1418" t="str">
            <v>164</v>
          </cell>
          <cell r="B1418" t="str">
            <v>Grelha ferro fundido 70x40</v>
          </cell>
          <cell r="C1418" t="str">
            <v>un</v>
          </cell>
          <cell r="D1418">
            <v>1</v>
          </cell>
          <cell r="E1418">
            <v>110</v>
          </cell>
          <cell r="F1418">
            <v>110</v>
          </cell>
        </row>
        <row r="1419">
          <cell r="A1419" t="str">
            <v>300</v>
          </cell>
          <cell r="B1419" t="str">
            <v>Servente</v>
          </cell>
          <cell r="C1419" t="str">
            <v>h</v>
          </cell>
          <cell r="D1419">
            <v>25.38</v>
          </cell>
          <cell r="E1419">
            <v>8.318601000000001</v>
          </cell>
          <cell r="H1419">
            <v>211.13</v>
          </cell>
        </row>
        <row r="1420">
          <cell r="A1420" t="str">
            <v>254</v>
          </cell>
          <cell r="B1420" t="str">
            <v>Pedreiro</v>
          </cell>
          <cell r="C1420" t="str">
            <v>h</v>
          </cell>
          <cell r="D1420">
            <v>18.684000000000001</v>
          </cell>
          <cell r="E1420">
            <v>12.305151</v>
          </cell>
          <cell r="H1420">
            <v>229.91</v>
          </cell>
        </row>
        <row r="1421">
          <cell r="B1421" t="str">
            <v>Total sem BDI</v>
          </cell>
          <cell r="F1421">
            <v>582.5</v>
          </cell>
          <cell r="G1421">
            <v>0</v>
          </cell>
          <cell r="H1421">
            <v>441.03999999999996</v>
          </cell>
          <cell r="I1421">
            <v>1023.54</v>
          </cell>
        </row>
        <row r="1422">
          <cell r="B1422" t="str">
            <v>Total com BDI</v>
          </cell>
          <cell r="F1422">
            <v>754.76</v>
          </cell>
          <cell r="G1422">
            <v>0</v>
          </cell>
          <cell r="H1422">
            <v>571.46</v>
          </cell>
          <cell r="I1422">
            <v>1326.22</v>
          </cell>
        </row>
        <row r="1424">
          <cell r="A1424" t="str">
            <v>19102</v>
          </cell>
          <cell r="B1424" t="str">
            <v>Caixa de captação em alvenaria de pedra para tubo 1,00m (130x130) h=1,70m</v>
          </cell>
          <cell r="C1424" t="str">
            <v>un</v>
          </cell>
          <cell r="F1424">
            <v>1236.6099999999999</v>
          </cell>
          <cell r="G1424">
            <v>0</v>
          </cell>
          <cell r="H1424">
            <v>543.54</v>
          </cell>
          <cell r="I1424">
            <v>1780.15</v>
          </cell>
        </row>
        <row r="1425">
          <cell r="A1425" t="str">
            <v>253</v>
          </cell>
          <cell r="B1425" t="str">
            <v>Pedra dupla</v>
          </cell>
          <cell r="C1425" t="str">
            <v>un</v>
          </cell>
          <cell r="D1425">
            <v>208</v>
          </cell>
          <cell r="E1425">
            <v>2.29</v>
          </cell>
          <cell r="F1425">
            <v>476.32</v>
          </cell>
        </row>
        <row r="1426">
          <cell r="A1426" t="str">
            <v>078</v>
          </cell>
          <cell r="B1426" t="str">
            <v>Cimento</v>
          </cell>
          <cell r="C1426" t="str">
            <v>kg</v>
          </cell>
          <cell r="D1426">
            <v>458</v>
          </cell>
          <cell r="E1426">
            <v>0.37</v>
          </cell>
          <cell r="F1426">
            <v>169.46</v>
          </cell>
        </row>
        <row r="1427">
          <cell r="A1427" t="str">
            <v>022</v>
          </cell>
          <cell r="B1427" t="str">
            <v>Areia média</v>
          </cell>
          <cell r="C1427" t="str">
            <v>m3</v>
          </cell>
          <cell r="D1427">
            <v>1.32</v>
          </cell>
          <cell r="E1427">
            <v>51.3</v>
          </cell>
          <cell r="F1427">
            <v>67.72</v>
          </cell>
        </row>
        <row r="1428">
          <cell r="A1428" t="str">
            <v>036</v>
          </cell>
          <cell r="B1428" t="str">
            <v>Brita 1</v>
          </cell>
          <cell r="C1428" t="str">
            <v>m3</v>
          </cell>
          <cell r="D1428">
            <v>0.56000000000000005</v>
          </cell>
          <cell r="E1428">
            <v>51.14</v>
          </cell>
          <cell r="F1428">
            <v>28.64</v>
          </cell>
        </row>
        <row r="1429">
          <cell r="A1429" t="str">
            <v>164</v>
          </cell>
          <cell r="B1429" t="str">
            <v>Grelha ferro fundido 70x40</v>
          </cell>
          <cell r="C1429" t="str">
            <v>un</v>
          </cell>
          <cell r="D1429">
            <v>1</v>
          </cell>
          <cell r="E1429">
            <v>110</v>
          </cell>
          <cell r="F1429">
            <v>110</v>
          </cell>
        </row>
        <row r="1430">
          <cell r="A1430" t="str">
            <v>735</v>
          </cell>
          <cell r="B1430" t="str">
            <v>Aço CA-50 5/16" 8mm</v>
          </cell>
          <cell r="C1430" t="str">
            <v>m</v>
          </cell>
          <cell r="D1430">
            <v>60</v>
          </cell>
          <cell r="E1430">
            <v>1.65</v>
          </cell>
          <cell r="F1430">
            <v>99</v>
          </cell>
        </row>
        <row r="1431">
          <cell r="A1431" t="str">
            <v>222</v>
          </cell>
          <cell r="B1431" t="str">
            <v>Madeira de caixaria</v>
          </cell>
          <cell r="C1431" t="str">
            <v>dz</v>
          </cell>
          <cell r="D1431">
            <v>0.06</v>
          </cell>
          <cell r="E1431">
            <v>54</v>
          </cell>
          <cell r="F1431">
            <v>3.24</v>
          </cell>
        </row>
        <row r="1432">
          <cell r="A1432" t="str">
            <v>300</v>
          </cell>
          <cell r="B1432" t="str">
            <v>Servente</v>
          </cell>
          <cell r="C1432" t="str">
            <v>h</v>
          </cell>
          <cell r="D1432">
            <v>26.73</v>
          </cell>
          <cell r="E1432">
            <v>8.318601000000001</v>
          </cell>
          <cell r="H1432">
            <v>222.36</v>
          </cell>
        </row>
        <row r="1433">
          <cell r="A1433" t="str">
            <v>254</v>
          </cell>
          <cell r="B1433" t="str">
            <v>Pedreiro</v>
          </cell>
          <cell r="C1433" t="str">
            <v>h</v>
          </cell>
          <cell r="D1433">
            <v>16.02</v>
          </cell>
          <cell r="E1433">
            <v>12.305151</v>
          </cell>
          <cell r="H1433">
            <v>197.13</v>
          </cell>
        </row>
        <row r="1434">
          <cell r="B1434" t="str">
            <v>Total sem BDI</v>
          </cell>
          <cell r="F1434">
            <v>954.38</v>
          </cell>
          <cell r="G1434">
            <v>0</v>
          </cell>
          <cell r="H1434">
            <v>419.49</v>
          </cell>
          <cell r="I1434">
            <v>1373.87</v>
          </cell>
        </row>
        <row r="1435">
          <cell r="B1435" t="str">
            <v>Total com BDI</v>
          </cell>
          <cell r="F1435">
            <v>1236.6099999999999</v>
          </cell>
          <cell r="G1435">
            <v>0</v>
          </cell>
          <cell r="H1435">
            <v>543.54</v>
          </cell>
          <cell r="I1435">
            <v>1780.15</v>
          </cell>
        </row>
        <row r="1437">
          <cell r="A1437" t="str">
            <v>19103</v>
          </cell>
          <cell r="B1437" t="str">
            <v>Caixa de captação em alvenaria de pedra para tubo 1,00m (130x130) h=1,70m</v>
          </cell>
          <cell r="C1437" t="str">
            <v>un</v>
          </cell>
          <cell r="F1437">
            <v>884</v>
          </cell>
          <cell r="G1437">
            <v>0</v>
          </cell>
          <cell r="H1437">
            <v>424.35</v>
          </cell>
          <cell r="I1437">
            <v>1308.3499999999999</v>
          </cell>
        </row>
        <row r="1438">
          <cell r="A1438" t="str">
            <v>253</v>
          </cell>
          <cell r="B1438" t="str">
            <v>Pedra dupla</v>
          </cell>
          <cell r="C1438" t="str">
            <v>un</v>
          </cell>
          <cell r="D1438">
            <v>146</v>
          </cell>
          <cell r="E1438">
            <v>2.29</v>
          </cell>
          <cell r="F1438">
            <v>334.34</v>
          </cell>
          <cell r="H1438" t="str">
            <v xml:space="preserve"> </v>
          </cell>
        </row>
        <row r="1439">
          <cell r="A1439" t="str">
            <v>078</v>
          </cell>
          <cell r="B1439" t="str">
            <v>Cimento</v>
          </cell>
          <cell r="C1439" t="str">
            <v>kg</v>
          </cell>
          <cell r="D1439">
            <v>398</v>
          </cell>
          <cell r="E1439">
            <v>0.37</v>
          </cell>
          <cell r="F1439">
            <v>147.26</v>
          </cell>
          <cell r="H1439" t="str">
            <v xml:space="preserve"> </v>
          </cell>
        </row>
        <row r="1440">
          <cell r="A1440" t="str">
            <v>022</v>
          </cell>
          <cell r="B1440" t="str">
            <v>Areia média</v>
          </cell>
          <cell r="C1440" t="str">
            <v>m3</v>
          </cell>
          <cell r="D1440">
            <v>1.07</v>
          </cell>
          <cell r="E1440">
            <v>51.3</v>
          </cell>
          <cell r="F1440">
            <v>54.89</v>
          </cell>
        </row>
        <row r="1441">
          <cell r="A1441" t="str">
            <v>036</v>
          </cell>
          <cell r="B1441" t="str">
            <v>Brita 1</v>
          </cell>
          <cell r="C1441" t="str">
            <v>m3</v>
          </cell>
          <cell r="D1441">
            <v>0.57999999999999996</v>
          </cell>
          <cell r="E1441">
            <v>51.14</v>
          </cell>
          <cell r="F1441">
            <v>29.66</v>
          </cell>
        </row>
        <row r="1442">
          <cell r="A1442" t="str">
            <v>735</v>
          </cell>
          <cell r="B1442" t="str">
            <v>Aço CA-50 5/16" 8mm</v>
          </cell>
          <cell r="C1442" t="str">
            <v>m</v>
          </cell>
          <cell r="D1442">
            <v>68.400000000000006</v>
          </cell>
          <cell r="E1442">
            <v>1.65</v>
          </cell>
          <cell r="F1442">
            <v>112.86</v>
          </cell>
          <cell r="H1442" t="str">
            <v xml:space="preserve"> </v>
          </cell>
        </row>
        <row r="1443">
          <cell r="A1443" t="str">
            <v>222</v>
          </cell>
          <cell r="B1443" t="str">
            <v>Madeira de caixaria</v>
          </cell>
          <cell r="C1443" t="str">
            <v>dz</v>
          </cell>
          <cell r="D1443">
            <v>0.06</v>
          </cell>
          <cell r="E1443">
            <v>54</v>
          </cell>
          <cell r="F1443">
            <v>3.24</v>
          </cell>
        </row>
        <row r="1444">
          <cell r="A1444" t="str">
            <v>300</v>
          </cell>
          <cell r="B1444" t="str">
            <v>Servente</v>
          </cell>
          <cell r="C1444" t="str">
            <v>h</v>
          </cell>
          <cell r="D1444">
            <v>21.85</v>
          </cell>
          <cell r="E1444">
            <v>8.318601000000001</v>
          </cell>
          <cell r="H1444">
            <v>181.76</v>
          </cell>
        </row>
        <row r="1445">
          <cell r="A1445" t="str">
            <v>254</v>
          </cell>
          <cell r="B1445" t="str">
            <v>Pedreiro</v>
          </cell>
          <cell r="C1445" t="str">
            <v>h</v>
          </cell>
          <cell r="D1445">
            <v>11.843999999999999</v>
          </cell>
          <cell r="E1445">
            <v>12.305151</v>
          </cell>
          <cell r="H1445">
            <v>145.74</v>
          </cell>
        </row>
        <row r="1446">
          <cell r="B1446" t="str">
            <v>Total sem BDI</v>
          </cell>
          <cell r="F1446">
            <v>682.25</v>
          </cell>
          <cell r="G1446">
            <v>0</v>
          </cell>
          <cell r="H1446">
            <v>327.5</v>
          </cell>
          <cell r="I1446">
            <v>1009.75</v>
          </cell>
        </row>
        <row r="1447">
          <cell r="B1447" t="str">
            <v>Total com BDI</v>
          </cell>
          <cell r="F1447">
            <v>884</v>
          </cell>
          <cell r="G1447">
            <v>0</v>
          </cell>
          <cell r="H1447">
            <v>424.35</v>
          </cell>
          <cell r="I1447">
            <v>1308.3499999999999</v>
          </cell>
        </row>
        <row r="1449">
          <cell r="A1449" t="str">
            <v>19040</v>
          </cell>
          <cell r="B1449" t="str">
            <v>Caixa de captação mod. PMF  120 p/dupla</v>
          </cell>
          <cell r="C1449" t="str">
            <v>un</v>
          </cell>
          <cell r="F1449">
            <v>865.66</v>
          </cell>
          <cell r="G1449">
            <v>0</v>
          </cell>
          <cell r="H1449">
            <v>673.24</v>
          </cell>
          <cell r="I1449">
            <v>1538.9</v>
          </cell>
        </row>
        <row r="1450">
          <cell r="A1450" t="str">
            <v>333</v>
          </cell>
          <cell r="B1450" t="str">
            <v>Tijolo</v>
          </cell>
          <cell r="C1450" t="str">
            <v>un</v>
          </cell>
          <cell r="D1450">
            <v>924.73</v>
          </cell>
          <cell r="E1450">
            <v>0.39</v>
          </cell>
          <cell r="F1450">
            <v>360.64</v>
          </cell>
          <cell r="H1450" t="str">
            <v xml:space="preserve"> </v>
          </cell>
        </row>
        <row r="1451">
          <cell r="A1451" t="str">
            <v>078</v>
          </cell>
          <cell r="B1451" t="str">
            <v>Cimento</v>
          </cell>
          <cell r="C1451" t="str">
            <v>kg</v>
          </cell>
          <cell r="D1451">
            <v>217.08</v>
          </cell>
          <cell r="E1451">
            <v>0.37</v>
          </cell>
          <cell r="F1451">
            <v>80.319999999999993</v>
          </cell>
          <cell r="H1451" t="str">
            <v xml:space="preserve"> </v>
          </cell>
        </row>
        <row r="1452">
          <cell r="A1452" t="str">
            <v>022</v>
          </cell>
          <cell r="B1452" t="str">
            <v>Areia média</v>
          </cell>
          <cell r="C1452" t="str">
            <v>m3</v>
          </cell>
          <cell r="D1452">
            <v>0.84</v>
          </cell>
          <cell r="E1452">
            <v>51.3</v>
          </cell>
          <cell r="F1452">
            <v>43.09</v>
          </cell>
        </row>
        <row r="1453">
          <cell r="A1453" t="str">
            <v>059</v>
          </cell>
          <cell r="B1453" t="str">
            <v>Cal hidratada</v>
          </cell>
          <cell r="C1453" t="str">
            <v>kg</v>
          </cell>
          <cell r="D1453">
            <v>69.66</v>
          </cell>
          <cell r="E1453">
            <v>0.32</v>
          </cell>
          <cell r="F1453">
            <v>22.29</v>
          </cell>
          <cell r="H1453" t="str">
            <v xml:space="preserve"> </v>
          </cell>
        </row>
        <row r="1454">
          <cell r="A1454" t="str">
            <v>036</v>
          </cell>
          <cell r="B1454" t="str">
            <v>Brita 1</v>
          </cell>
          <cell r="C1454" t="str">
            <v>m3</v>
          </cell>
          <cell r="D1454">
            <v>0.3</v>
          </cell>
          <cell r="E1454">
            <v>51.14</v>
          </cell>
          <cell r="F1454">
            <v>15.34</v>
          </cell>
        </row>
        <row r="1455">
          <cell r="A1455" t="str">
            <v>037</v>
          </cell>
          <cell r="B1455" t="str">
            <v>Brita 2</v>
          </cell>
          <cell r="C1455" t="str">
            <v>m3</v>
          </cell>
          <cell r="D1455">
            <v>0.15</v>
          </cell>
          <cell r="E1455">
            <v>48.37</v>
          </cell>
          <cell r="F1455">
            <v>7.26</v>
          </cell>
        </row>
        <row r="1456">
          <cell r="A1456" t="str">
            <v>004</v>
          </cell>
          <cell r="B1456" t="str">
            <v>Aço CA-50 1/4"</v>
          </cell>
          <cell r="C1456" t="str">
            <v>kg</v>
          </cell>
          <cell r="D1456">
            <v>3.92</v>
          </cell>
          <cell r="E1456">
            <v>4.68</v>
          </cell>
          <cell r="F1456">
            <v>18.350000000000001</v>
          </cell>
          <cell r="H1456" t="str">
            <v xml:space="preserve"> </v>
          </cell>
        </row>
        <row r="1457">
          <cell r="A1457" t="str">
            <v>222</v>
          </cell>
          <cell r="B1457" t="str">
            <v>Madeira de caixaria</v>
          </cell>
          <cell r="C1457" t="str">
            <v>dz</v>
          </cell>
          <cell r="D1457">
            <v>0.2</v>
          </cell>
          <cell r="E1457">
            <v>54</v>
          </cell>
          <cell r="F1457">
            <v>10.8</v>
          </cell>
        </row>
        <row r="1458">
          <cell r="A1458" t="str">
            <v>164</v>
          </cell>
          <cell r="B1458" t="str">
            <v>Grelha ferro fundido 70x40</v>
          </cell>
          <cell r="C1458" t="str">
            <v>un</v>
          </cell>
          <cell r="D1458">
            <v>1</v>
          </cell>
          <cell r="E1458">
            <v>110</v>
          </cell>
          <cell r="F1458">
            <v>110</v>
          </cell>
        </row>
        <row r="1459">
          <cell r="A1459" t="str">
            <v>300</v>
          </cell>
          <cell r="B1459" t="str">
            <v>Servente</v>
          </cell>
          <cell r="C1459" t="str">
            <v>h</v>
          </cell>
          <cell r="D1459">
            <v>29.71</v>
          </cell>
          <cell r="E1459">
            <v>8.318601000000001</v>
          </cell>
          <cell r="H1459">
            <v>247.15</v>
          </cell>
        </row>
        <row r="1460">
          <cell r="A1460" t="str">
            <v>254</v>
          </cell>
          <cell r="B1460" t="str">
            <v>Pedreiro</v>
          </cell>
          <cell r="C1460" t="str">
            <v>h</v>
          </cell>
          <cell r="D1460">
            <v>22.14</v>
          </cell>
          <cell r="E1460">
            <v>12.305151</v>
          </cell>
          <cell r="H1460">
            <v>272.44</v>
          </cell>
        </row>
        <row r="1461">
          <cell r="B1461" t="str">
            <v>Total sem BDI</v>
          </cell>
          <cell r="F1461">
            <v>668.08999999999992</v>
          </cell>
          <cell r="G1461">
            <v>0</v>
          </cell>
          <cell r="H1461">
            <v>519.59</v>
          </cell>
          <cell r="I1461">
            <v>1187.6799999999998</v>
          </cell>
        </row>
        <row r="1462">
          <cell r="B1462" t="str">
            <v>Total com BDI</v>
          </cell>
          <cell r="F1462">
            <v>865.66</v>
          </cell>
          <cell r="G1462">
            <v>0</v>
          </cell>
          <cell r="H1462">
            <v>673.24</v>
          </cell>
          <cell r="I1462">
            <v>1538.9</v>
          </cell>
        </row>
        <row r="1465">
          <cell r="A1465" t="str">
            <v>19053</v>
          </cell>
          <cell r="B1465" t="str">
            <v>Caixa especial para captação (250x120)</v>
          </cell>
          <cell r="C1465" t="str">
            <v>un</v>
          </cell>
          <cell r="F1465">
            <v>1740.46</v>
          </cell>
          <cell r="G1465">
            <v>0</v>
          </cell>
          <cell r="H1465">
            <v>1047.9000000000001</v>
          </cell>
          <cell r="I1465">
            <v>2788.36</v>
          </cell>
        </row>
        <row r="1466">
          <cell r="A1466" t="str">
            <v>333</v>
          </cell>
          <cell r="B1466" t="str">
            <v>Tijolo</v>
          </cell>
          <cell r="C1466" t="str">
            <v>un</v>
          </cell>
          <cell r="D1466">
            <v>1283</v>
          </cell>
          <cell r="E1466">
            <v>0.39</v>
          </cell>
          <cell r="F1466">
            <v>500.37</v>
          </cell>
        </row>
        <row r="1467">
          <cell r="A1467" t="str">
            <v>078</v>
          </cell>
          <cell r="B1467" t="str">
            <v>Cimento</v>
          </cell>
          <cell r="C1467" t="str">
            <v>kg</v>
          </cell>
          <cell r="D1467">
            <v>448</v>
          </cell>
          <cell r="E1467">
            <v>0.37</v>
          </cell>
          <cell r="F1467">
            <v>165.76</v>
          </cell>
        </row>
        <row r="1468">
          <cell r="A1468" t="str">
            <v>022</v>
          </cell>
          <cell r="B1468" t="str">
            <v>Areia média</v>
          </cell>
          <cell r="C1468" t="str">
            <v>m3</v>
          </cell>
          <cell r="D1468">
            <v>1.65</v>
          </cell>
          <cell r="E1468">
            <v>51.3</v>
          </cell>
          <cell r="F1468">
            <v>84.65</v>
          </cell>
        </row>
        <row r="1469">
          <cell r="A1469" t="str">
            <v>059</v>
          </cell>
          <cell r="B1469" t="str">
            <v>Cal hidratada</v>
          </cell>
          <cell r="C1469" t="str">
            <v>kg</v>
          </cell>
          <cell r="D1469">
            <v>95</v>
          </cell>
          <cell r="E1469">
            <v>0.32</v>
          </cell>
          <cell r="F1469">
            <v>30.4</v>
          </cell>
        </row>
        <row r="1470">
          <cell r="A1470" t="str">
            <v>036</v>
          </cell>
          <cell r="B1470" t="str">
            <v>Brita 1</v>
          </cell>
          <cell r="C1470" t="str">
            <v>m3</v>
          </cell>
          <cell r="D1470">
            <v>0.7</v>
          </cell>
          <cell r="E1470">
            <v>51.14</v>
          </cell>
          <cell r="F1470">
            <v>35.799999999999997</v>
          </cell>
        </row>
        <row r="1471">
          <cell r="A1471" t="str">
            <v>037</v>
          </cell>
          <cell r="B1471" t="str">
            <v>Brita 2</v>
          </cell>
          <cell r="C1471" t="str">
            <v>m3</v>
          </cell>
          <cell r="D1471">
            <v>0.23200000000000001</v>
          </cell>
          <cell r="E1471">
            <v>48.37</v>
          </cell>
          <cell r="F1471">
            <v>11.22</v>
          </cell>
        </row>
        <row r="1472">
          <cell r="A1472" t="str">
            <v>004</v>
          </cell>
          <cell r="B1472" t="str">
            <v>Aço CA-50 1/4"</v>
          </cell>
          <cell r="C1472" t="str">
            <v>kg</v>
          </cell>
          <cell r="D1472">
            <v>28</v>
          </cell>
          <cell r="E1472">
            <v>4.68</v>
          </cell>
          <cell r="F1472">
            <v>131.04</v>
          </cell>
        </row>
        <row r="1473">
          <cell r="A1473" t="str">
            <v>222</v>
          </cell>
          <cell r="B1473" t="str">
            <v>Madeira de caixaria</v>
          </cell>
          <cell r="C1473" t="str">
            <v>dz</v>
          </cell>
          <cell r="D1473">
            <v>1</v>
          </cell>
          <cell r="E1473">
            <v>54</v>
          </cell>
          <cell r="F1473">
            <v>54</v>
          </cell>
        </row>
        <row r="1474">
          <cell r="A1474" t="str">
            <v>164</v>
          </cell>
          <cell r="B1474" t="str">
            <v>Grelha ferro fundido 70x40</v>
          </cell>
          <cell r="C1474" t="str">
            <v>un</v>
          </cell>
          <cell r="D1474">
            <v>3</v>
          </cell>
          <cell r="E1474">
            <v>110</v>
          </cell>
          <cell r="F1474">
            <v>330</v>
          </cell>
        </row>
        <row r="1475">
          <cell r="A1475" t="str">
            <v>300</v>
          </cell>
          <cell r="B1475" t="str">
            <v>Servente</v>
          </cell>
          <cell r="C1475" t="str">
            <v>h</v>
          </cell>
          <cell r="D1475">
            <v>45.3</v>
          </cell>
          <cell r="E1475">
            <v>8.318601000000001</v>
          </cell>
          <cell r="H1475">
            <v>376.83</v>
          </cell>
        </row>
        <row r="1476">
          <cell r="A1476" t="str">
            <v>254</v>
          </cell>
          <cell r="B1476" t="str">
            <v>Pedreiro</v>
          </cell>
          <cell r="C1476" t="str">
            <v>h</v>
          </cell>
          <cell r="D1476">
            <v>35.1</v>
          </cell>
          <cell r="E1476">
            <v>12.305151</v>
          </cell>
          <cell r="H1476">
            <v>431.91</v>
          </cell>
        </row>
        <row r="1477">
          <cell r="B1477" t="str">
            <v>Total sem BDI</v>
          </cell>
          <cell r="F1477">
            <v>1343.2399999999998</v>
          </cell>
          <cell r="G1477">
            <v>0</v>
          </cell>
          <cell r="H1477">
            <v>808.74</v>
          </cell>
          <cell r="I1477">
            <v>2151.9799999999996</v>
          </cell>
        </row>
        <row r="1478">
          <cell r="B1478" t="str">
            <v>Total com BDI</v>
          </cell>
          <cell r="F1478">
            <v>1740.46</v>
          </cell>
          <cell r="G1478">
            <v>0</v>
          </cell>
          <cell r="H1478">
            <v>1047.9000000000001</v>
          </cell>
          <cell r="I1478">
            <v>2788.36</v>
          </cell>
        </row>
        <row r="1480">
          <cell r="A1480" t="str">
            <v>19087</v>
          </cell>
          <cell r="B1480" t="str">
            <v>Dreno (brita e  Geotextil  ) 30x40</v>
          </cell>
          <cell r="C1480" t="str">
            <v>un</v>
          </cell>
          <cell r="F1480">
            <v>14.78</v>
          </cell>
          <cell r="G1480">
            <v>0</v>
          </cell>
          <cell r="H1480">
            <v>12.02</v>
          </cell>
          <cell r="I1480">
            <v>26.81</v>
          </cell>
        </row>
        <row r="1481">
          <cell r="A1481" t="str">
            <v>037</v>
          </cell>
          <cell r="B1481" t="str">
            <v>Brita 2</v>
          </cell>
          <cell r="C1481" t="str">
            <v>m3</v>
          </cell>
          <cell r="D1481">
            <v>0.12</v>
          </cell>
          <cell r="E1481">
            <v>48.37</v>
          </cell>
          <cell r="F1481">
            <v>5.8</v>
          </cell>
        </row>
        <row r="1482">
          <cell r="A1482" t="str">
            <v>1504</v>
          </cell>
          <cell r="B1482" t="str">
            <v>geotextil não tecido 400</v>
          </cell>
          <cell r="C1482" t="str">
            <v>m2</v>
          </cell>
          <cell r="D1482">
            <v>1.7</v>
          </cell>
          <cell r="E1482">
            <v>3.3</v>
          </cell>
          <cell r="F1482">
            <v>5.61</v>
          </cell>
          <cell r="H1482" t="str">
            <v xml:space="preserve"> </v>
          </cell>
        </row>
        <row r="1483">
          <cell r="A1483" t="str">
            <v>300</v>
          </cell>
          <cell r="B1483" t="str">
            <v>Servente</v>
          </cell>
          <cell r="C1483" t="str">
            <v>h</v>
          </cell>
          <cell r="D1483">
            <v>0.45</v>
          </cell>
          <cell r="E1483">
            <v>8.318601000000001</v>
          </cell>
          <cell r="H1483">
            <v>3.74</v>
          </cell>
        </row>
        <row r="1484">
          <cell r="A1484" t="str">
            <v>254</v>
          </cell>
          <cell r="B1484" t="str">
            <v>Pedreiro</v>
          </cell>
          <cell r="C1484" t="str">
            <v>h</v>
          </cell>
          <cell r="D1484">
            <v>0.45</v>
          </cell>
          <cell r="E1484">
            <v>12.305151</v>
          </cell>
          <cell r="H1484">
            <v>5.54</v>
          </cell>
        </row>
        <row r="1485">
          <cell r="B1485" t="str">
            <v>Total sem BDI</v>
          </cell>
          <cell r="F1485">
            <v>11.41</v>
          </cell>
          <cell r="G1485">
            <v>0</v>
          </cell>
          <cell r="H1485">
            <v>9.2800000000000011</v>
          </cell>
          <cell r="I1485">
            <v>20.69</v>
          </cell>
        </row>
        <row r="1486">
          <cell r="B1486" t="str">
            <v>Total com BDI</v>
          </cell>
          <cell r="F1486">
            <v>14.78</v>
          </cell>
          <cell r="G1486">
            <v>0</v>
          </cell>
          <cell r="H1486">
            <v>12.02</v>
          </cell>
          <cell r="I1486">
            <v>26.81</v>
          </cell>
        </row>
        <row r="1488">
          <cell r="A1488" t="str">
            <v>19113</v>
          </cell>
          <cell r="B1488" t="str">
            <v>Dreno (brita e  Geotextil ) (125/65)x36</v>
          </cell>
          <cell r="C1488" t="str">
            <v>m</v>
          </cell>
          <cell r="F1488">
            <v>38.44</v>
          </cell>
          <cell r="G1488">
            <v>0</v>
          </cell>
          <cell r="H1488">
            <v>12.57</v>
          </cell>
          <cell r="I1488">
            <v>51.01</v>
          </cell>
        </row>
        <row r="1489">
          <cell r="A1489" t="str">
            <v>037</v>
          </cell>
          <cell r="B1489" t="str">
            <v>Brita 2</v>
          </cell>
          <cell r="C1489" t="str">
            <v>m3</v>
          </cell>
          <cell r="D1489">
            <v>0.34200000000000003</v>
          </cell>
          <cell r="E1489">
            <v>48.37</v>
          </cell>
          <cell r="F1489">
            <v>16.54</v>
          </cell>
        </row>
        <row r="1490">
          <cell r="A1490" t="str">
            <v>1504</v>
          </cell>
          <cell r="B1490" t="str">
            <v>geotextil não tecido 400</v>
          </cell>
          <cell r="C1490" t="str">
            <v>m2</v>
          </cell>
          <cell r="D1490">
            <v>3.98</v>
          </cell>
          <cell r="E1490">
            <v>3.3</v>
          </cell>
          <cell r="F1490">
            <v>13.13</v>
          </cell>
          <cell r="H1490" t="str">
            <v xml:space="preserve"> </v>
          </cell>
        </row>
        <row r="1491">
          <cell r="A1491" t="str">
            <v>300</v>
          </cell>
          <cell r="B1491" t="str">
            <v>Servente</v>
          </cell>
          <cell r="C1491" t="str">
            <v>h</v>
          </cell>
          <cell r="D1491">
            <v>0.53</v>
          </cell>
          <cell r="E1491">
            <v>8.318601000000001</v>
          </cell>
          <cell r="H1491">
            <v>4.41</v>
          </cell>
        </row>
        <row r="1492">
          <cell r="A1492" t="str">
            <v>254</v>
          </cell>
          <cell r="B1492" t="str">
            <v>Pedreiro</v>
          </cell>
          <cell r="C1492" t="str">
            <v>h</v>
          </cell>
          <cell r="D1492">
            <v>0.43</v>
          </cell>
          <cell r="E1492">
            <v>12.305151</v>
          </cell>
          <cell r="H1492">
            <v>5.29</v>
          </cell>
        </row>
        <row r="1493">
          <cell r="B1493" t="str">
            <v>Total sem BDI</v>
          </cell>
          <cell r="F1493">
            <v>29.67</v>
          </cell>
          <cell r="G1493">
            <v>0</v>
          </cell>
          <cell r="H1493">
            <v>9.6999999999999993</v>
          </cell>
          <cell r="I1493">
            <v>39.370000000000005</v>
          </cell>
        </row>
        <row r="1494">
          <cell r="B1494" t="str">
            <v>Total com BDI</v>
          </cell>
          <cell r="F1494">
            <v>38.44</v>
          </cell>
          <cell r="G1494">
            <v>0</v>
          </cell>
          <cell r="H1494">
            <v>12.57</v>
          </cell>
          <cell r="I1494">
            <v>51.01</v>
          </cell>
        </row>
        <row r="1496">
          <cell r="A1496" t="str">
            <v>19088</v>
          </cell>
          <cell r="B1496" t="str">
            <v>Dreno (brita, Geotextil e tubo150) 30x40</v>
          </cell>
          <cell r="C1496" t="str">
            <v>un</v>
          </cell>
          <cell r="F1496">
            <v>31.85</v>
          </cell>
          <cell r="G1496">
            <v>0</v>
          </cell>
          <cell r="H1496">
            <v>12.83</v>
          </cell>
          <cell r="I1496">
            <v>44.68</v>
          </cell>
        </row>
        <row r="1497">
          <cell r="A1497" t="str">
            <v>037</v>
          </cell>
          <cell r="B1497" t="str">
            <v>Brita 2</v>
          </cell>
          <cell r="C1497" t="str">
            <v>m3</v>
          </cell>
          <cell r="D1497">
            <v>0.12</v>
          </cell>
          <cell r="E1497">
            <v>48.37</v>
          </cell>
          <cell r="F1497">
            <v>5.8</v>
          </cell>
        </row>
        <row r="1498">
          <cell r="A1498" t="str">
            <v>1504</v>
          </cell>
          <cell r="B1498" t="str">
            <v>geotextil não tecido 400</v>
          </cell>
          <cell r="C1498" t="str">
            <v>m2</v>
          </cell>
          <cell r="D1498">
            <v>1.7</v>
          </cell>
          <cell r="E1498">
            <v>3.3</v>
          </cell>
          <cell r="F1498">
            <v>5.61</v>
          </cell>
          <cell r="H1498" t="str">
            <v xml:space="preserve"> </v>
          </cell>
        </row>
        <row r="1499">
          <cell r="A1499" t="str">
            <v>455</v>
          </cell>
          <cell r="B1499" t="str">
            <v>Tubo corrugado 150mm</v>
          </cell>
          <cell r="C1499" t="str">
            <v>ml</v>
          </cell>
          <cell r="D1499">
            <v>1</v>
          </cell>
          <cell r="E1499">
            <v>13.17</v>
          </cell>
          <cell r="F1499">
            <v>13.17</v>
          </cell>
        </row>
        <row r="1500">
          <cell r="A1500" t="str">
            <v>300</v>
          </cell>
          <cell r="B1500" t="str">
            <v>Servente</v>
          </cell>
          <cell r="C1500" t="str">
            <v>h</v>
          </cell>
          <cell r="D1500">
            <v>0.48</v>
          </cell>
          <cell r="E1500">
            <v>8.318601000000001</v>
          </cell>
          <cell r="H1500">
            <v>3.99</v>
          </cell>
        </row>
        <row r="1501">
          <cell r="A1501" t="str">
            <v>254</v>
          </cell>
          <cell r="B1501" t="str">
            <v>Pedreiro</v>
          </cell>
          <cell r="C1501" t="str">
            <v>h</v>
          </cell>
          <cell r="D1501">
            <v>0.48</v>
          </cell>
          <cell r="E1501">
            <v>12.305151</v>
          </cell>
          <cell r="H1501">
            <v>5.91</v>
          </cell>
        </row>
        <row r="1502">
          <cell r="B1502" t="str">
            <v>Total sem BDI</v>
          </cell>
          <cell r="F1502">
            <v>24.58</v>
          </cell>
          <cell r="G1502">
            <v>0</v>
          </cell>
          <cell r="H1502">
            <v>9.9</v>
          </cell>
          <cell r="I1502">
            <v>34.479999999999997</v>
          </cell>
        </row>
        <row r="1503">
          <cell r="B1503" t="str">
            <v>Total com BDI</v>
          </cell>
          <cell r="F1503">
            <v>31.85</v>
          </cell>
          <cell r="G1503">
            <v>0</v>
          </cell>
          <cell r="H1503">
            <v>12.83</v>
          </cell>
          <cell r="I1503">
            <v>44.68</v>
          </cell>
        </row>
        <row r="1505">
          <cell r="A1505" t="str">
            <v>19112</v>
          </cell>
          <cell r="B1505" t="str">
            <v>Dreno (brita, Geotextil) 44x55</v>
          </cell>
          <cell r="C1505" t="str">
            <v>un</v>
          </cell>
          <cell r="F1505">
            <v>25.64</v>
          </cell>
          <cell r="G1505">
            <v>0</v>
          </cell>
          <cell r="H1505">
            <v>12.83</v>
          </cell>
          <cell r="I1505">
            <v>38.47</v>
          </cell>
        </row>
        <row r="1506">
          <cell r="A1506" t="str">
            <v>037</v>
          </cell>
          <cell r="B1506" t="str">
            <v>Brita 2</v>
          </cell>
          <cell r="C1506" t="str">
            <v>m3</v>
          </cell>
          <cell r="D1506">
            <v>0.24199999999999999</v>
          </cell>
          <cell r="E1506">
            <v>48.37</v>
          </cell>
          <cell r="F1506">
            <v>11.71</v>
          </cell>
        </row>
        <row r="1507">
          <cell r="A1507" t="str">
            <v>1504</v>
          </cell>
          <cell r="B1507" t="str">
            <v>geotextil não tecido 400</v>
          </cell>
          <cell r="C1507" t="str">
            <v>m2</v>
          </cell>
          <cell r="D1507">
            <v>2.4630000000000001</v>
          </cell>
          <cell r="E1507">
            <v>3.28</v>
          </cell>
          <cell r="F1507">
            <v>8.08</v>
          </cell>
          <cell r="H1507" t="str">
            <v xml:space="preserve"> </v>
          </cell>
        </row>
        <row r="1508">
          <cell r="A1508" t="str">
            <v>300</v>
          </cell>
          <cell r="B1508" t="str">
            <v>Servente</v>
          </cell>
          <cell r="C1508" t="str">
            <v>h</v>
          </cell>
          <cell r="D1508">
            <v>0.48</v>
          </cell>
          <cell r="E1508">
            <v>8.318601000000001</v>
          </cell>
          <cell r="H1508">
            <v>3.99</v>
          </cell>
        </row>
        <row r="1509">
          <cell r="A1509" t="str">
            <v>254</v>
          </cell>
          <cell r="B1509" t="str">
            <v>Pedreiro</v>
          </cell>
          <cell r="C1509" t="str">
            <v>h</v>
          </cell>
          <cell r="D1509">
            <v>0.48</v>
          </cell>
          <cell r="E1509">
            <v>12.305151</v>
          </cell>
          <cell r="H1509">
            <v>5.91</v>
          </cell>
        </row>
        <row r="1510">
          <cell r="B1510" t="str">
            <v>Total sem BDI</v>
          </cell>
          <cell r="F1510">
            <v>19.79</v>
          </cell>
          <cell r="G1510">
            <v>0</v>
          </cell>
          <cell r="H1510">
            <v>9.9</v>
          </cell>
          <cell r="I1510">
            <v>29.689999999999998</v>
          </cell>
        </row>
        <row r="1511">
          <cell r="B1511" t="str">
            <v>Total com BDI</v>
          </cell>
          <cell r="F1511">
            <v>25.64</v>
          </cell>
          <cell r="G1511">
            <v>0</v>
          </cell>
          <cell r="H1511">
            <v>12.83</v>
          </cell>
          <cell r="I1511">
            <v>38.47</v>
          </cell>
        </row>
        <row r="1513">
          <cell r="A1513" t="str">
            <v>19105</v>
          </cell>
          <cell r="B1513" t="str">
            <v>Dreno (brita, Geotextil e tubo150) 150x50</v>
          </cell>
          <cell r="C1513" t="str">
            <v>un</v>
          </cell>
          <cell r="F1513">
            <v>82.03</v>
          </cell>
          <cell r="G1513">
            <v>0</v>
          </cell>
          <cell r="H1513">
            <v>51.31</v>
          </cell>
          <cell r="I1513">
            <v>133.34</v>
          </cell>
        </row>
        <row r="1514">
          <cell r="A1514" t="str">
            <v>037</v>
          </cell>
          <cell r="B1514" t="str">
            <v>Brita 2</v>
          </cell>
          <cell r="C1514" t="str">
            <v>m3</v>
          </cell>
          <cell r="D1514">
            <v>0.75</v>
          </cell>
          <cell r="E1514">
            <v>48.37</v>
          </cell>
          <cell r="F1514">
            <v>36.28</v>
          </cell>
        </row>
        <row r="1515">
          <cell r="A1515" t="str">
            <v>1504</v>
          </cell>
          <cell r="B1515" t="str">
            <v>geotextil não tecido 400</v>
          </cell>
          <cell r="C1515" t="str">
            <v>m2</v>
          </cell>
          <cell r="D1515">
            <v>4.2</v>
          </cell>
          <cell r="E1515">
            <v>3.3</v>
          </cell>
          <cell r="F1515">
            <v>13.86</v>
          </cell>
          <cell r="H1515" t="str">
            <v xml:space="preserve"> </v>
          </cell>
        </row>
        <row r="1516">
          <cell r="A1516" t="str">
            <v>455</v>
          </cell>
          <cell r="B1516" t="str">
            <v>Tubo corrugado 150mm</v>
          </cell>
          <cell r="C1516" t="str">
            <v>ml</v>
          </cell>
          <cell r="D1516">
            <v>1</v>
          </cell>
          <cell r="E1516">
            <v>13.17</v>
          </cell>
          <cell r="F1516">
            <v>13.17</v>
          </cell>
        </row>
        <row r="1517">
          <cell r="A1517" t="str">
            <v>300</v>
          </cell>
          <cell r="B1517" t="str">
            <v>Servente</v>
          </cell>
          <cell r="C1517" t="str">
            <v>h</v>
          </cell>
          <cell r="D1517">
            <v>1.92</v>
          </cell>
          <cell r="E1517">
            <v>8.318601000000001</v>
          </cell>
          <cell r="H1517">
            <v>15.97</v>
          </cell>
        </row>
        <row r="1518">
          <cell r="A1518" t="str">
            <v>254</v>
          </cell>
          <cell r="B1518" t="str">
            <v>Pedreiro</v>
          </cell>
          <cell r="C1518" t="str">
            <v>h</v>
          </cell>
          <cell r="D1518">
            <v>1.92</v>
          </cell>
          <cell r="E1518">
            <v>12.305151</v>
          </cell>
          <cell r="H1518">
            <v>23.63</v>
          </cell>
        </row>
        <row r="1519">
          <cell r="B1519" t="str">
            <v>Total sem BDI</v>
          </cell>
          <cell r="F1519">
            <v>63.31</v>
          </cell>
          <cell r="G1519">
            <v>0</v>
          </cell>
          <cell r="H1519">
            <v>39.6</v>
          </cell>
          <cell r="I1519">
            <v>102.91</v>
          </cell>
        </row>
        <row r="1520">
          <cell r="B1520" t="str">
            <v>Total com BDI</v>
          </cell>
          <cell r="F1520">
            <v>82.03</v>
          </cell>
          <cell r="G1520">
            <v>0</v>
          </cell>
          <cell r="H1520">
            <v>51.31</v>
          </cell>
          <cell r="I1520">
            <v>133.34</v>
          </cell>
        </row>
        <row r="1522">
          <cell r="A1522" t="str">
            <v>19041</v>
          </cell>
          <cell r="B1522" t="str">
            <v>Dreno (brita, Geotextil e tubo) 30x50</v>
          </cell>
          <cell r="C1522" t="str">
            <v>un</v>
          </cell>
          <cell r="F1522">
            <v>27.83</v>
          </cell>
          <cell r="G1522">
            <v>0</v>
          </cell>
          <cell r="H1522">
            <v>13.36</v>
          </cell>
          <cell r="I1522">
            <v>41.19</v>
          </cell>
        </row>
        <row r="1523">
          <cell r="A1523" t="str">
            <v>037</v>
          </cell>
          <cell r="B1523" t="str">
            <v>Brita 2</v>
          </cell>
          <cell r="C1523" t="str">
            <v>m3</v>
          </cell>
          <cell r="D1523">
            <v>0.15</v>
          </cell>
          <cell r="E1523">
            <v>48.37</v>
          </cell>
          <cell r="F1523">
            <v>7.26</v>
          </cell>
        </row>
        <row r="1524">
          <cell r="A1524" t="str">
            <v>1504</v>
          </cell>
          <cell r="B1524" t="str">
            <v>geotextil não tecido 400</v>
          </cell>
          <cell r="C1524" t="str">
            <v>m2</v>
          </cell>
          <cell r="D1524">
            <v>1.9</v>
          </cell>
          <cell r="E1524">
            <v>3.3</v>
          </cell>
          <cell r="F1524">
            <v>6.27</v>
          </cell>
          <cell r="H1524" t="str">
            <v xml:space="preserve"> </v>
          </cell>
        </row>
        <row r="1525">
          <cell r="A1525" t="str">
            <v>454</v>
          </cell>
          <cell r="B1525" t="str">
            <v>Tubo corrugado 100mm</v>
          </cell>
          <cell r="C1525" t="str">
            <v>ml</v>
          </cell>
          <cell r="D1525">
            <v>1</v>
          </cell>
          <cell r="E1525">
            <v>7.95</v>
          </cell>
          <cell r="F1525">
            <v>7.95</v>
          </cell>
        </row>
        <row r="1526">
          <cell r="A1526" t="str">
            <v>300</v>
          </cell>
          <cell r="B1526" t="str">
            <v>Servente</v>
          </cell>
          <cell r="C1526" t="str">
            <v>h</v>
          </cell>
          <cell r="D1526">
            <v>0.5</v>
          </cell>
          <cell r="E1526">
            <v>8.318601000000001</v>
          </cell>
          <cell r="H1526">
            <v>4.16</v>
          </cell>
        </row>
        <row r="1527">
          <cell r="A1527" t="str">
            <v>254</v>
          </cell>
          <cell r="B1527" t="str">
            <v>Pedreiro</v>
          </cell>
          <cell r="C1527" t="str">
            <v>h</v>
          </cell>
          <cell r="D1527">
            <v>0.5</v>
          </cell>
          <cell r="E1527">
            <v>12.305151</v>
          </cell>
          <cell r="H1527">
            <v>6.15</v>
          </cell>
        </row>
        <row r="1528">
          <cell r="B1528" t="str">
            <v>Total sem BDI</v>
          </cell>
          <cell r="F1528">
            <v>21.48</v>
          </cell>
          <cell r="G1528">
            <v>0</v>
          </cell>
          <cell r="H1528">
            <v>10.31</v>
          </cell>
          <cell r="I1528">
            <v>31.79</v>
          </cell>
        </row>
        <row r="1529">
          <cell r="B1529" t="str">
            <v>Total com BDI</v>
          </cell>
          <cell r="F1529">
            <v>27.83</v>
          </cell>
          <cell r="G1529">
            <v>0</v>
          </cell>
          <cell r="H1529">
            <v>13.36</v>
          </cell>
          <cell r="I1529">
            <v>41.19</v>
          </cell>
        </row>
        <row r="1531">
          <cell r="A1531" t="str">
            <v>19074</v>
          </cell>
          <cell r="B1531" t="str">
            <v>Dreno (brita, Geotextil e tubo) 40x40</v>
          </cell>
          <cell r="C1531" t="str">
            <v>un</v>
          </cell>
          <cell r="F1531">
            <v>19.579999999999998</v>
          </cell>
          <cell r="G1531">
            <v>0</v>
          </cell>
          <cell r="H1531">
            <v>13.36</v>
          </cell>
          <cell r="I1531">
            <v>32.94</v>
          </cell>
        </row>
        <row r="1532">
          <cell r="A1532" t="str">
            <v>037</v>
          </cell>
          <cell r="B1532" t="str">
            <v>Brita 2</v>
          </cell>
          <cell r="C1532" t="str">
            <v>m3</v>
          </cell>
          <cell r="D1532">
            <v>0.17599999999999999</v>
          </cell>
          <cell r="E1532">
            <v>48.37</v>
          </cell>
          <cell r="F1532">
            <v>8.51</v>
          </cell>
        </row>
        <row r="1533">
          <cell r="A1533" t="str">
            <v>1504</v>
          </cell>
          <cell r="B1533" t="str">
            <v>geotextil não tecido 400</v>
          </cell>
          <cell r="C1533" t="str">
            <v>m2</v>
          </cell>
          <cell r="D1533">
            <v>2</v>
          </cell>
          <cell r="E1533">
            <v>3.3</v>
          </cell>
          <cell r="F1533">
            <v>6.6</v>
          </cell>
          <cell r="H1533" t="str">
            <v xml:space="preserve"> </v>
          </cell>
        </row>
        <row r="1534">
          <cell r="A1534" t="str">
            <v>300</v>
          </cell>
          <cell r="B1534" t="str">
            <v>Servente</v>
          </cell>
          <cell r="C1534" t="str">
            <v>h</v>
          </cell>
          <cell r="D1534">
            <v>0.5</v>
          </cell>
          <cell r="E1534">
            <v>8.318601000000001</v>
          </cell>
          <cell r="H1534">
            <v>4.16</v>
          </cell>
        </row>
        <row r="1535">
          <cell r="A1535" t="str">
            <v>254</v>
          </cell>
          <cell r="B1535" t="str">
            <v>Pedreiro</v>
          </cell>
          <cell r="C1535" t="str">
            <v>h</v>
          </cell>
          <cell r="D1535">
            <v>0.5</v>
          </cell>
          <cell r="E1535">
            <v>12.305151</v>
          </cell>
          <cell r="H1535">
            <v>6.15</v>
          </cell>
        </row>
        <row r="1536">
          <cell r="B1536" t="str">
            <v>Total sem BDI</v>
          </cell>
          <cell r="F1536">
            <v>15.11</v>
          </cell>
          <cell r="G1536">
            <v>0</v>
          </cell>
          <cell r="H1536">
            <v>10.31</v>
          </cell>
          <cell r="I1536">
            <v>25.42</v>
          </cell>
        </row>
        <row r="1537">
          <cell r="B1537" t="str">
            <v>Total com BDI</v>
          </cell>
          <cell r="F1537">
            <v>19.579999999999998</v>
          </cell>
          <cell r="G1537">
            <v>0</v>
          </cell>
          <cell r="H1537">
            <v>13.36</v>
          </cell>
          <cell r="I1537">
            <v>32.94</v>
          </cell>
        </row>
        <row r="1539">
          <cell r="A1539" t="str">
            <v>19058</v>
          </cell>
          <cell r="B1539" t="str">
            <v>Dreno profundo (brita, bidim e tubo) 40x60</v>
          </cell>
          <cell r="C1539" t="str">
            <v>un</v>
          </cell>
          <cell r="F1539">
            <v>44.07</v>
          </cell>
          <cell r="G1539">
            <v>0</v>
          </cell>
          <cell r="H1539">
            <v>13.36</v>
          </cell>
          <cell r="I1539">
            <v>57.43</v>
          </cell>
        </row>
        <row r="1540">
          <cell r="A1540" t="str">
            <v>037</v>
          </cell>
          <cell r="B1540" t="str">
            <v>Brita 2</v>
          </cell>
          <cell r="C1540" t="str">
            <v>m3</v>
          </cell>
          <cell r="D1540">
            <v>0.21</v>
          </cell>
          <cell r="E1540">
            <v>48.37</v>
          </cell>
          <cell r="F1540">
            <v>10.16</v>
          </cell>
        </row>
        <row r="1541">
          <cell r="A1541" t="str">
            <v>1504</v>
          </cell>
          <cell r="B1541" t="str">
            <v>geotextil não tecido 400</v>
          </cell>
          <cell r="C1541" t="str">
            <v>m2</v>
          </cell>
          <cell r="D1541">
            <v>2.5</v>
          </cell>
          <cell r="E1541">
            <v>3.3</v>
          </cell>
          <cell r="F1541">
            <v>8.25</v>
          </cell>
          <cell r="H1541" t="str">
            <v xml:space="preserve"> </v>
          </cell>
        </row>
        <row r="1542">
          <cell r="A1542" t="str">
            <v>351</v>
          </cell>
          <cell r="B1542" t="str">
            <v>Tubo de concreto poroso 20</v>
          </cell>
          <cell r="C1542" t="str">
            <v>ml</v>
          </cell>
          <cell r="D1542">
            <v>1</v>
          </cell>
          <cell r="E1542">
            <v>15.6</v>
          </cell>
          <cell r="F1542">
            <v>15.6</v>
          </cell>
        </row>
        <row r="1543">
          <cell r="A1543" t="str">
            <v>300</v>
          </cell>
          <cell r="B1543" t="str">
            <v>Servente</v>
          </cell>
          <cell r="C1543" t="str">
            <v>h</v>
          </cell>
          <cell r="D1543">
            <v>0.5</v>
          </cell>
          <cell r="E1543">
            <v>8.318601000000001</v>
          </cell>
          <cell r="H1543">
            <v>4.16</v>
          </cell>
        </row>
        <row r="1544">
          <cell r="A1544" t="str">
            <v>254</v>
          </cell>
          <cell r="B1544" t="str">
            <v>Pedreiro</v>
          </cell>
          <cell r="C1544" t="str">
            <v>h</v>
          </cell>
          <cell r="D1544">
            <v>0.5</v>
          </cell>
          <cell r="E1544">
            <v>12.305151</v>
          </cell>
          <cell r="H1544">
            <v>6.15</v>
          </cell>
        </row>
        <row r="1545">
          <cell r="B1545" t="str">
            <v>Total sem BDI</v>
          </cell>
          <cell r="F1545">
            <v>34.01</v>
          </cell>
          <cell r="G1545">
            <v>0</v>
          </cell>
          <cell r="H1545">
            <v>10.31</v>
          </cell>
          <cell r="I1545">
            <v>44.32</v>
          </cell>
        </row>
        <row r="1546">
          <cell r="B1546" t="str">
            <v>Total com BDI</v>
          </cell>
          <cell r="F1546">
            <v>44.07</v>
          </cell>
          <cell r="G1546">
            <v>0</v>
          </cell>
          <cell r="H1546">
            <v>13.36</v>
          </cell>
          <cell r="I1546">
            <v>57.43</v>
          </cell>
        </row>
        <row r="1548">
          <cell r="A1548" t="str">
            <v>19116</v>
          </cell>
          <cell r="B1548" t="str">
            <v>Dreno 30x250 com areia, tubo corrugado, Manta de geotextil sem escavação</v>
          </cell>
          <cell r="C1548" t="str">
            <v>un</v>
          </cell>
          <cell r="F1548">
            <v>69.97</v>
          </cell>
          <cell r="G1548">
            <v>0</v>
          </cell>
          <cell r="H1548">
            <v>5.36</v>
          </cell>
          <cell r="I1548">
            <v>75.33</v>
          </cell>
        </row>
        <row r="1549">
          <cell r="A1549" t="str">
            <v>475</v>
          </cell>
          <cell r="B1549" t="str">
            <v>Areia grossa</v>
          </cell>
          <cell r="C1549" t="str">
            <v>m³</v>
          </cell>
          <cell r="D1549">
            <v>0.75</v>
          </cell>
          <cell r="E1549">
            <v>35.44</v>
          </cell>
          <cell r="F1549">
            <v>26.58</v>
          </cell>
        </row>
        <row r="1550">
          <cell r="A1550" t="str">
            <v>1504</v>
          </cell>
          <cell r="B1550" t="str">
            <v>geotextil não tecido 400</v>
          </cell>
          <cell r="C1550" t="str">
            <v>m²</v>
          </cell>
          <cell r="D1550">
            <v>5.9</v>
          </cell>
          <cell r="E1550">
            <v>3.3</v>
          </cell>
          <cell r="F1550">
            <v>19.47</v>
          </cell>
          <cell r="H1550" t="str">
            <v xml:space="preserve"> </v>
          </cell>
        </row>
        <row r="1551">
          <cell r="A1551" t="str">
            <v>454</v>
          </cell>
          <cell r="B1551" t="str">
            <v>Tubo PVC corrugado 100</v>
          </cell>
          <cell r="C1551" t="str">
            <v>m</v>
          </cell>
          <cell r="D1551">
            <v>1</v>
          </cell>
          <cell r="E1551">
            <v>7.95</v>
          </cell>
          <cell r="F1551">
            <v>7.95</v>
          </cell>
        </row>
        <row r="1552">
          <cell r="A1552" t="str">
            <v>300</v>
          </cell>
          <cell r="B1552" t="str">
            <v>Servente</v>
          </cell>
          <cell r="C1552" t="str">
            <v>h</v>
          </cell>
          <cell r="D1552">
            <v>0.38</v>
          </cell>
          <cell r="E1552">
            <v>8.318601000000001</v>
          </cell>
          <cell r="H1552">
            <v>3.16</v>
          </cell>
        </row>
        <row r="1553">
          <cell r="A1553" t="str">
            <v>254</v>
          </cell>
          <cell r="B1553" t="str">
            <v>Pedreiro</v>
          </cell>
          <cell r="C1553" t="str">
            <v>h</v>
          </cell>
          <cell r="D1553">
            <v>0.08</v>
          </cell>
          <cell r="E1553">
            <v>12.305151</v>
          </cell>
          <cell r="H1553">
            <v>0.98</v>
          </cell>
        </row>
        <row r="1554">
          <cell r="B1554" t="str">
            <v>Total sem BDI</v>
          </cell>
          <cell r="F1554">
            <v>54</v>
          </cell>
          <cell r="G1554">
            <v>0</v>
          </cell>
          <cell r="H1554">
            <v>4.1400000000000006</v>
          </cell>
          <cell r="I1554">
            <v>58.14</v>
          </cell>
        </row>
        <row r="1555">
          <cell r="B1555" t="str">
            <v>Total com BDI</v>
          </cell>
          <cell r="F1555">
            <v>69.97</v>
          </cell>
          <cell r="G1555">
            <v>0</v>
          </cell>
          <cell r="H1555">
            <v>5.36</v>
          </cell>
          <cell r="I1555">
            <v>75.33</v>
          </cell>
        </row>
        <row r="1557">
          <cell r="A1557" t="str">
            <v>19042</v>
          </cell>
          <cell r="B1557" t="str">
            <v>Poço de Visita (1,00x1,00x1,00)</v>
          </cell>
          <cell r="C1557" t="str">
            <v>un</v>
          </cell>
          <cell r="F1557">
            <v>866.52</v>
          </cell>
          <cell r="G1557">
            <v>0</v>
          </cell>
          <cell r="H1557">
            <v>692.7</v>
          </cell>
          <cell r="I1557">
            <v>1559.23</v>
          </cell>
        </row>
        <row r="1558">
          <cell r="A1558" t="str">
            <v>333</v>
          </cell>
          <cell r="B1558" t="str">
            <v>Tijolo</v>
          </cell>
          <cell r="C1558" t="str">
            <v>un</v>
          </cell>
          <cell r="D1558">
            <v>691.2</v>
          </cell>
          <cell r="E1558">
            <v>0.39</v>
          </cell>
          <cell r="F1558">
            <v>269.57</v>
          </cell>
          <cell r="H1558" t="str">
            <v xml:space="preserve"> </v>
          </cell>
        </row>
        <row r="1559">
          <cell r="A1559" t="str">
            <v>078</v>
          </cell>
          <cell r="B1559" t="str">
            <v>Cimento</v>
          </cell>
          <cell r="C1559" t="str">
            <v>kg</v>
          </cell>
          <cell r="D1559">
            <v>249.83599999999998</v>
          </cell>
          <cell r="E1559">
            <v>0.37</v>
          </cell>
          <cell r="F1559">
            <v>92.44</v>
          </cell>
          <cell r="H1559" t="str">
            <v xml:space="preserve"> </v>
          </cell>
        </row>
        <row r="1560">
          <cell r="A1560" t="str">
            <v>022</v>
          </cell>
          <cell r="B1560" t="str">
            <v>Areia média</v>
          </cell>
          <cell r="C1560" t="str">
            <v>m3</v>
          </cell>
          <cell r="D1560">
            <v>0.89991999999999994</v>
          </cell>
          <cell r="E1560">
            <v>51.3</v>
          </cell>
          <cell r="F1560">
            <v>46.17</v>
          </cell>
        </row>
        <row r="1561">
          <cell r="A1561" t="str">
            <v>059</v>
          </cell>
          <cell r="B1561" t="str">
            <v>Cal hidratada</v>
          </cell>
          <cell r="C1561" t="str">
            <v>kg</v>
          </cell>
          <cell r="D1561">
            <v>52.46</v>
          </cell>
          <cell r="E1561">
            <v>0.32</v>
          </cell>
          <cell r="F1561">
            <v>16.79</v>
          </cell>
          <cell r="H1561" t="str">
            <v xml:space="preserve"> </v>
          </cell>
        </row>
        <row r="1562">
          <cell r="A1562" t="str">
            <v>036</v>
          </cell>
          <cell r="B1562" t="str">
            <v>Brita 1</v>
          </cell>
          <cell r="C1562" t="str">
            <v>m3</v>
          </cell>
          <cell r="D1562">
            <v>0.50831999999999999</v>
          </cell>
          <cell r="E1562">
            <v>51.14</v>
          </cell>
          <cell r="F1562">
            <v>26</v>
          </cell>
        </row>
        <row r="1563">
          <cell r="A1563" t="str">
            <v>037</v>
          </cell>
          <cell r="B1563" t="str">
            <v>Brita 2</v>
          </cell>
          <cell r="C1563" t="str">
            <v>m3</v>
          </cell>
          <cell r="D1563">
            <v>0.18</v>
          </cell>
          <cell r="E1563">
            <v>48.37</v>
          </cell>
          <cell r="F1563">
            <v>8.7100000000000009</v>
          </cell>
        </row>
        <row r="1564">
          <cell r="A1564" t="str">
            <v>007</v>
          </cell>
          <cell r="B1564" t="str">
            <v>Aço CA-50 5/16"</v>
          </cell>
          <cell r="C1564" t="str">
            <v>kg</v>
          </cell>
          <cell r="D1564">
            <v>13.44</v>
          </cell>
          <cell r="E1564">
            <v>4.4000000000000004</v>
          </cell>
          <cell r="F1564">
            <v>59.14</v>
          </cell>
          <cell r="H1564" t="str">
            <v xml:space="preserve"> </v>
          </cell>
        </row>
        <row r="1565">
          <cell r="A1565" t="str">
            <v>222</v>
          </cell>
          <cell r="B1565" t="str">
            <v>Madeira de caixaria</v>
          </cell>
          <cell r="C1565" t="str">
            <v>dz</v>
          </cell>
          <cell r="D1565">
            <v>0.53600000000000003</v>
          </cell>
          <cell r="E1565">
            <v>54</v>
          </cell>
          <cell r="F1565">
            <v>28.94</v>
          </cell>
        </row>
        <row r="1566">
          <cell r="A1566" t="str">
            <v>464</v>
          </cell>
          <cell r="B1566" t="str">
            <v>Tampa de FF circular 60</v>
          </cell>
          <cell r="C1566" t="str">
            <v>un</v>
          </cell>
          <cell r="D1566">
            <v>1</v>
          </cell>
          <cell r="E1566">
            <v>121</v>
          </cell>
          <cell r="F1566">
            <v>121</v>
          </cell>
        </row>
        <row r="1567">
          <cell r="A1567" t="str">
            <v>300</v>
          </cell>
          <cell r="B1567" t="str">
            <v>Servente</v>
          </cell>
          <cell r="C1567" t="str">
            <v>h</v>
          </cell>
          <cell r="D1567">
            <v>37.33</v>
          </cell>
          <cell r="E1567">
            <v>8.318601000000001</v>
          </cell>
          <cell r="H1567">
            <v>310.52999999999997</v>
          </cell>
        </row>
        <row r="1568">
          <cell r="A1568" t="str">
            <v>254</v>
          </cell>
          <cell r="B1568" t="str">
            <v>Pedreiro</v>
          </cell>
          <cell r="C1568" t="str">
            <v>h</v>
          </cell>
          <cell r="D1568">
            <v>18.21</v>
          </cell>
          <cell r="E1568">
            <v>12.305151</v>
          </cell>
          <cell r="H1568">
            <v>224.08</v>
          </cell>
        </row>
        <row r="1569">
          <cell r="B1569" t="str">
            <v>Total sem BDI</v>
          </cell>
          <cell r="F1569">
            <v>668.7600000000001</v>
          </cell>
          <cell r="G1569">
            <v>0</v>
          </cell>
          <cell r="H1569">
            <v>534.61</v>
          </cell>
          <cell r="I1569">
            <v>1203.3700000000001</v>
          </cell>
        </row>
        <row r="1570">
          <cell r="B1570" t="str">
            <v>Total com BDI</v>
          </cell>
          <cell r="F1570">
            <v>866.52</v>
          </cell>
          <cell r="G1570">
            <v>0</v>
          </cell>
          <cell r="H1570">
            <v>692.7</v>
          </cell>
          <cell r="I1570">
            <v>1559.23</v>
          </cell>
        </row>
        <row r="1572">
          <cell r="A1572" t="str">
            <v>19067</v>
          </cell>
          <cell r="B1572" t="str">
            <v>Poço de Visita (1,00x1,00x1,50)</v>
          </cell>
          <cell r="C1572" t="str">
            <v>un</v>
          </cell>
          <cell r="F1572">
            <v>984.4</v>
          </cell>
          <cell r="G1572">
            <v>0</v>
          </cell>
          <cell r="H1572">
            <v>498.29</v>
          </cell>
          <cell r="I1572">
            <v>1482.69</v>
          </cell>
        </row>
        <row r="1573">
          <cell r="A1573" t="str">
            <v>333</v>
          </cell>
          <cell r="B1573" t="str">
            <v>Tijolo</v>
          </cell>
          <cell r="C1573" t="str">
            <v>un</v>
          </cell>
          <cell r="D1573">
            <v>892.8</v>
          </cell>
          <cell r="E1573">
            <v>0.39</v>
          </cell>
          <cell r="F1573">
            <v>348.19</v>
          </cell>
          <cell r="H1573" t="str">
            <v xml:space="preserve"> </v>
          </cell>
        </row>
        <row r="1574">
          <cell r="A1574" t="str">
            <v>078</v>
          </cell>
          <cell r="B1574" t="str">
            <v>Cimento</v>
          </cell>
          <cell r="C1574" t="str">
            <v>kg</v>
          </cell>
          <cell r="D1574">
            <v>273.99400000000003</v>
          </cell>
          <cell r="E1574">
            <v>0.37</v>
          </cell>
          <cell r="F1574">
            <v>101.38</v>
          </cell>
          <cell r="H1574" t="str">
            <v xml:space="preserve"> </v>
          </cell>
        </row>
        <row r="1575">
          <cell r="A1575" t="str">
            <v>022</v>
          </cell>
          <cell r="B1575" t="str">
            <v>Areia média</v>
          </cell>
          <cell r="C1575" t="str">
            <v>m3</v>
          </cell>
          <cell r="D1575">
            <v>1.073</v>
          </cell>
          <cell r="E1575">
            <v>51.3</v>
          </cell>
          <cell r="F1575">
            <v>55.04</v>
          </cell>
        </row>
        <row r="1576">
          <cell r="A1576" t="str">
            <v>059</v>
          </cell>
          <cell r="B1576" t="str">
            <v>Cal hidratada</v>
          </cell>
          <cell r="C1576" t="str">
            <v>kg</v>
          </cell>
          <cell r="D1576">
            <v>69.22</v>
          </cell>
          <cell r="E1576">
            <v>0.32</v>
          </cell>
          <cell r="F1576">
            <v>22.15</v>
          </cell>
          <cell r="H1576" t="str">
            <v xml:space="preserve"> </v>
          </cell>
        </row>
        <row r="1577">
          <cell r="A1577" t="str">
            <v>036</v>
          </cell>
          <cell r="B1577" t="str">
            <v>Brita 1</v>
          </cell>
          <cell r="C1577" t="str">
            <v>m3</v>
          </cell>
          <cell r="D1577">
            <v>0.50800000000000001</v>
          </cell>
          <cell r="E1577">
            <v>51.14</v>
          </cell>
          <cell r="F1577">
            <v>25.98</v>
          </cell>
        </row>
        <row r="1578">
          <cell r="A1578" t="str">
            <v>037</v>
          </cell>
          <cell r="B1578" t="str">
            <v>Brita 2</v>
          </cell>
          <cell r="C1578" t="str">
            <v>m3</v>
          </cell>
          <cell r="D1578">
            <v>0.18</v>
          </cell>
          <cell r="E1578">
            <v>48.37</v>
          </cell>
          <cell r="F1578">
            <v>8.7100000000000009</v>
          </cell>
        </row>
        <row r="1579">
          <cell r="A1579" t="str">
            <v>007</v>
          </cell>
          <cell r="B1579" t="str">
            <v>Aço CA-50 5/16"</v>
          </cell>
          <cell r="C1579" t="str">
            <v>kg</v>
          </cell>
          <cell r="D1579">
            <v>13.44</v>
          </cell>
          <cell r="E1579">
            <v>4.4000000000000004</v>
          </cell>
          <cell r="F1579">
            <v>59.14</v>
          </cell>
          <cell r="H1579" t="str">
            <v xml:space="preserve"> </v>
          </cell>
        </row>
        <row r="1580">
          <cell r="A1580" t="str">
            <v>222</v>
          </cell>
          <cell r="B1580" t="str">
            <v>Madeira de caixaria</v>
          </cell>
          <cell r="C1580" t="str">
            <v>dz</v>
          </cell>
          <cell r="D1580">
            <v>0.33600000000000002</v>
          </cell>
          <cell r="E1580">
            <v>54</v>
          </cell>
          <cell r="F1580">
            <v>18.14</v>
          </cell>
        </row>
        <row r="1581">
          <cell r="A1581" t="str">
            <v>464</v>
          </cell>
          <cell r="B1581" t="str">
            <v>Tampa de FF circular 60</v>
          </cell>
          <cell r="C1581" t="str">
            <v>un</v>
          </cell>
          <cell r="D1581">
            <v>1</v>
          </cell>
          <cell r="E1581">
            <v>121</v>
          </cell>
          <cell r="F1581">
            <v>121</v>
          </cell>
        </row>
        <row r="1582">
          <cell r="A1582" t="str">
            <v>300</v>
          </cell>
          <cell r="B1582" t="str">
            <v>Servente</v>
          </cell>
          <cell r="C1582" t="str">
            <v>h</v>
          </cell>
          <cell r="D1582">
            <v>46.23</v>
          </cell>
          <cell r="E1582">
            <v>8.318601000000001</v>
          </cell>
          <cell r="H1582">
            <v>384.57</v>
          </cell>
        </row>
        <row r="1583">
          <cell r="A1583" t="str">
            <v>254</v>
          </cell>
          <cell r="B1583" t="str">
            <v>Pedreiro</v>
          </cell>
          <cell r="C1583" t="str">
            <v>h</v>
          </cell>
          <cell r="D1583">
            <v>23.73</v>
          </cell>
          <cell r="E1583">
            <v>12.305151</v>
          </cell>
          <cell r="H1583">
            <v>292</v>
          </cell>
        </row>
        <row r="1584">
          <cell r="B1584" t="str">
            <v>Total sem BDI</v>
          </cell>
          <cell r="F1584">
            <v>759.73</v>
          </cell>
          <cell r="G1584">
            <v>0</v>
          </cell>
          <cell r="H1584">
            <v>384.57</v>
          </cell>
          <cell r="I1584">
            <v>1144.3</v>
          </cell>
        </row>
        <row r="1585">
          <cell r="B1585" t="str">
            <v>Total com BDI</v>
          </cell>
          <cell r="F1585">
            <v>984.4</v>
          </cell>
          <cell r="G1585">
            <v>0</v>
          </cell>
          <cell r="H1585">
            <v>498.29</v>
          </cell>
          <cell r="I1585">
            <v>1482.69</v>
          </cell>
        </row>
        <row r="1587">
          <cell r="A1587" t="str">
            <v>19068</v>
          </cell>
          <cell r="B1587" t="str">
            <v>Poço de Visita (1,00x1,00x2,00)</v>
          </cell>
          <cell r="C1587" t="str">
            <v>un</v>
          </cell>
          <cell r="F1587">
            <v>1116.3800000000001</v>
          </cell>
          <cell r="G1587">
            <v>0</v>
          </cell>
          <cell r="H1587">
            <v>1060.52</v>
          </cell>
          <cell r="I1587">
            <v>2176.9</v>
          </cell>
        </row>
        <row r="1588">
          <cell r="A1588" t="str">
            <v>333</v>
          </cell>
          <cell r="B1588" t="str">
            <v>Tijolo</v>
          </cell>
          <cell r="C1588" t="str">
            <v>un</v>
          </cell>
          <cell r="D1588">
            <v>1094</v>
          </cell>
          <cell r="E1588">
            <v>0.39</v>
          </cell>
          <cell r="F1588">
            <v>426.66</v>
          </cell>
          <cell r="H1588" t="str">
            <v xml:space="preserve"> </v>
          </cell>
        </row>
        <row r="1589">
          <cell r="A1589" t="str">
            <v>078</v>
          </cell>
          <cell r="B1589" t="str">
            <v>Cimento</v>
          </cell>
          <cell r="C1589" t="str">
            <v>kg</v>
          </cell>
          <cell r="D1589">
            <v>298.15199999999999</v>
          </cell>
          <cell r="E1589">
            <v>0.37</v>
          </cell>
          <cell r="F1589">
            <v>110.32</v>
          </cell>
          <cell r="H1589" t="str">
            <v xml:space="preserve"> </v>
          </cell>
        </row>
        <row r="1590">
          <cell r="A1590" t="str">
            <v>022</v>
          </cell>
          <cell r="B1590" t="str">
            <v>Areia média</v>
          </cell>
          <cell r="C1590" t="str">
            <v>m3</v>
          </cell>
          <cell r="D1590">
            <v>1.25</v>
          </cell>
          <cell r="E1590">
            <v>51.3</v>
          </cell>
          <cell r="F1590">
            <v>64.13</v>
          </cell>
        </row>
        <row r="1591">
          <cell r="A1591" t="str">
            <v>059</v>
          </cell>
          <cell r="B1591" t="str">
            <v>Cal hidratada</v>
          </cell>
          <cell r="C1591" t="str">
            <v>kg</v>
          </cell>
          <cell r="D1591">
            <v>85.98</v>
          </cell>
          <cell r="E1591">
            <v>0.32</v>
          </cell>
          <cell r="F1591">
            <v>27.51</v>
          </cell>
          <cell r="H1591" t="str">
            <v xml:space="preserve"> </v>
          </cell>
        </row>
        <row r="1592">
          <cell r="A1592" t="str">
            <v>036</v>
          </cell>
          <cell r="B1592" t="str">
            <v>Brita 1</v>
          </cell>
          <cell r="C1592" t="str">
            <v>m3</v>
          </cell>
          <cell r="D1592">
            <v>0.50800000000000001</v>
          </cell>
          <cell r="E1592">
            <v>51.14</v>
          </cell>
          <cell r="F1592">
            <v>25.98</v>
          </cell>
        </row>
        <row r="1593">
          <cell r="A1593" t="str">
            <v>037</v>
          </cell>
          <cell r="B1593" t="str">
            <v>Brita 2</v>
          </cell>
          <cell r="C1593" t="str">
            <v>m3</v>
          </cell>
          <cell r="D1593">
            <v>0.18</v>
          </cell>
          <cell r="E1593">
            <v>48.37</v>
          </cell>
          <cell r="F1593">
            <v>8.7100000000000009</v>
          </cell>
        </row>
        <row r="1594">
          <cell r="A1594" t="str">
            <v>007</v>
          </cell>
          <cell r="B1594" t="str">
            <v>Aço CA-50 5/16"</v>
          </cell>
          <cell r="C1594" t="str">
            <v>kg</v>
          </cell>
          <cell r="D1594">
            <v>13.44</v>
          </cell>
          <cell r="E1594">
            <v>4.4000000000000004</v>
          </cell>
          <cell r="F1594">
            <v>59.14</v>
          </cell>
          <cell r="H1594" t="str">
            <v xml:space="preserve"> </v>
          </cell>
        </row>
        <row r="1595">
          <cell r="A1595" t="str">
            <v>222</v>
          </cell>
          <cell r="B1595" t="str">
            <v>Madeira de caixaria</v>
          </cell>
          <cell r="C1595" t="str">
            <v>dz</v>
          </cell>
          <cell r="D1595">
            <v>0.33600000000000002</v>
          </cell>
          <cell r="E1595">
            <v>54</v>
          </cell>
          <cell r="F1595">
            <v>18.14</v>
          </cell>
        </row>
        <row r="1596">
          <cell r="A1596" t="str">
            <v>464</v>
          </cell>
          <cell r="B1596" t="str">
            <v>Tampa de FF circular 60</v>
          </cell>
          <cell r="C1596" t="str">
            <v>un</v>
          </cell>
          <cell r="D1596">
            <v>1</v>
          </cell>
          <cell r="E1596">
            <v>121</v>
          </cell>
          <cell r="F1596">
            <v>121</v>
          </cell>
        </row>
        <row r="1597">
          <cell r="A1597" t="str">
            <v>300</v>
          </cell>
          <cell r="B1597" t="str">
            <v>Servente</v>
          </cell>
          <cell r="C1597" t="str">
            <v>h</v>
          </cell>
          <cell r="D1597">
            <v>55.13</v>
          </cell>
          <cell r="E1597">
            <v>8.318601000000001</v>
          </cell>
          <cell r="H1597">
            <v>458.6</v>
          </cell>
        </row>
        <row r="1598">
          <cell r="A1598" t="str">
            <v>254</v>
          </cell>
          <cell r="B1598" t="str">
            <v>Pedreiro</v>
          </cell>
          <cell r="C1598" t="str">
            <v>h</v>
          </cell>
          <cell r="D1598">
            <v>29.245999999999999</v>
          </cell>
          <cell r="E1598">
            <v>12.305151</v>
          </cell>
          <cell r="H1598">
            <v>359.88</v>
          </cell>
        </row>
        <row r="1599">
          <cell r="B1599" t="str">
            <v>Total sem BDI</v>
          </cell>
          <cell r="F1599">
            <v>861.59</v>
          </cell>
          <cell r="G1599">
            <v>0</v>
          </cell>
          <cell r="H1599">
            <v>818.48</v>
          </cell>
          <cell r="I1599">
            <v>1680.0700000000002</v>
          </cell>
        </row>
        <row r="1600">
          <cell r="B1600" t="str">
            <v>Total com BDI</v>
          </cell>
          <cell r="F1600">
            <v>1116.3800000000001</v>
          </cell>
          <cell r="G1600">
            <v>0</v>
          </cell>
          <cell r="H1600">
            <v>1060.52</v>
          </cell>
          <cell r="I1600">
            <v>2176.9</v>
          </cell>
        </row>
        <row r="1602">
          <cell r="A1602" t="str">
            <v>19043</v>
          </cell>
          <cell r="B1602" t="str">
            <v>Poço de Visita (1,20x1,20x1,50)</v>
          </cell>
          <cell r="C1602" t="str">
            <v>un</v>
          </cell>
          <cell r="F1602">
            <v>1165.69</v>
          </cell>
          <cell r="G1602">
            <v>0</v>
          </cell>
          <cell r="H1602">
            <v>1050.44</v>
          </cell>
          <cell r="I1602">
            <v>2216.13</v>
          </cell>
        </row>
        <row r="1603">
          <cell r="A1603" t="str">
            <v>333</v>
          </cell>
          <cell r="B1603" t="str">
            <v>Tijolo</v>
          </cell>
          <cell r="C1603" t="str">
            <v>un</v>
          </cell>
          <cell r="D1603">
            <v>1036.8</v>
          </cell>
          <cell r="E1603">
            <v>0.39</v>
          </cell>
          <cell r="F1603">
            <v>404.35</v>
          </cell>
          <cell r="H1603" t="str">
            <v xml:space="preserve"> </v>
          </cell>
        </row>
        <row r="1604">
          <cell r="A1604" t="str">
            <v>078</v>
          </cell>
          <cell r="B1604" t="str">
            <v>Cimento</v>
          </cell>
          <cell r="C1604" t="str">
            <v>kg</v>
          </cell>
          <cell r="D1604">
            <v>346.94</v>
          </cell>
          <cell r="E1604">
            <v>0.37</v>
          </cell>
          <cell r="F1604">
            <v>128.37</v>
          </cell>
          <cell r="H1604" t="str">
            <v xml:space="preserve"> </v>
          </cell>
        </row>
        <row r="1605">
          <cell r="A1605" t="str">
            <v>022</v>
          </cell>
          <cell r="B1605" t="str">
            <v>Areia média</v>
          </cell>
          <cell r="C1605" t="str">
            <v>m3</v>
          </cell>
          <cell r="D1605">
            <v>1.31</v>
          </cell>
          <cell r="E1605">
            <v>51.3</v>
          </cell>
          <cell r="F1605">
            <v>67.2</v>
          </cell>
        </row>
        <row r="1606">
          <cell r="A1606" t="str">
            <v>059</v>
          </cell>
          <cell r="B1606" t="str">
            <v>Cal hidratada</v>
          </cell>
          <cell r="C1606" t="str">
            <v>kg</v>
          </cell>
          <cell r="D1606">
            <v>80.791200000000003</v>
          </cell>
          <cell r="E1606">
            <v>0.32</v>
          </cell>
          <cell r="F1606">
            <v>25.85</v>
          </cell>
          <cell r="H1606" t="str">
            <v xml:space="preserve"> </v>
          </cell>
        </row>
        <row r="1607">
          <cell r="A1607" t="str">
            <v>036</v>
          </cell>
          <cell r="B1607" t="str">
            <v>Brita 1</v>
          </cell>
          <cell r="C1607" t="str">
            <v>m3</v>
          </cell>
          <cell r="D1607">
            <v>0.63759999999999994</v>
          </cell>
          <cell r="E1607">
            <v>51.14</v>
          </cell>
          <cell r="F1607">
            <v>32.61</v>
          </cell>
        </row>
        <row r="1608">
          <cell r="A1608" t="str">
            <v>037</v>
          </cell>
          <cell r="B1608" t="str">
            <v>Brita 2</v>
          </cell>
          <cell r="C1608" t="str">
            <v>m3</v>
          </cell>
          <cell r="D1608">
            <v>0.20400000000000001</v>
          </cell>
          <cell r="E1608">
            <v>48.37</v>
          </cell>
          <cell r="F1608">
            <v>9.8699999999999992</v>
          </cell>
        </row>
        <row r="1609">
          <cell r="A1609" t="str">
            <v>007</v>
          </cell>
          <cell r="B1609" t="str">
            <v>Aço CA-50  5/16"</v>
          </cell>
          <cell r="C1609" t="str">
            <v>kg</v>
          </cell>
          <cell r="D1609">
            <v>19.2</v>
          </cell>
          <cell r="E1609">
            <v>4.4000000000000004</v>
          </cell>
          <cell r="F1609">
            <v>84.48</v>
          </cell>
          <cell r="H1609" t="str">
            <v xml:space="preserve"> </v>
          </cell>
        </row>
        <row r="1610">
          <cell r="A1610" t="str">
            <v>222</v>
          </cell>
          <cell r="B1610" t="str">
            <v>Madeira de caixaria</v>
          </cell>
          <cell r="C1610" t="str">
            <v>dz</v>
          </cell>
          <cell r="D1610">
            <v>0.48</v>
          </cell>
          <cell r="E1610">
            <v>54</v>
          </cell>
          <cell r="F1610">
            <v>25.92</v>
          </cell>
        </row>
        <row r="1611">
          <cell r="A1611" t="str">
            <v>464</v>
          </cell>
          <cell r="B1611" t="str">
            <v>Tampa de FF circular 60</v>
          </cell>
          <cell r="C1611" t="str">
            <v>un</v>
          </cell>
          <cell r="D1611">
            <v>1</v>
          </cell>
          <cell r="E1611">
            <v>121</v>
          </cell>
          <cell r="F1611">
            <v>121</v>
          </cell>
        </row>
        <row r="1612">
          <cell r="A1612" t="str">
            <v>300</v>
          </cell>
          <cell r="B1612" t="str">
            <v>Servente</v>
          </cell>
          <cell r="C1612" t="str">
            <v>h</v>
          </cell>
          <cell r="D1612">
            <v>55.899000000000001</v>
          </cell>
          <cell r="E1612">
            <v>8.318601000000001</v>
          </cell>
          <cell r="H1612">
            <v>465</v>
          </cell>
        </row>
        <row r="1613">
          <cell r="A1613" t="str">
            <v>254</v>
          </cell>
          <cell r="B1613" t="str">
            <v>Pedreiro</v>
          </cell>
          <cell r="C1613" t="str">
            <v>h</v>
          </cell>
          <cell r="D1613">
            <v>28.094000000000001</v>
          </cell>
          <cell r="E1613">
            <v>12.305151</v>
          </cell>
          <cell r="H1613">
            <v>345.7</v>
          </cell>
        </row>
        <row r="1614">
          <cell r="B1614" t="str">
            <v>Total sem BDI</v>
          </cell>
          <cell r="F1614">
            <v>899.65000000000009</v>
          </cell>
          <cell r="G1614">
            <v>0</v>
          </cell>
          <cell r="H1614">
            <v>810.7</v>
          </cell>
          <cell r="I1614">
            <v>1710.3500000000001</v>
          </cell>
        </row>
        <row r="1615">
          <cell r="B1615" t="str">
            <v>Total com BDI</v>
          </cell>
          <cell r="F1615">
            <v>1165.69</v>
          </cell>
          <cell r="G1615">
            <v>0</v>
          </cell>
          <cell r="H1615">
            <v>1050.44</v>
          </cell>
          <cell r="I1615">
            <v>2216.13</v>
          </cell>
        </row>
        <row r="1617">
          <cell r="A1617" t="str">
            <v>19069</v>
          </cell>
          <cell r="B1617" t="str">
            <v>Poço de Visita (1,20x1,20x2,00)</v>
          </cell>
          <cell r="C1617" t="str">
            <v>un</v>
          </cell>
          <cell r="F1617">
            <v>1316.83</v>
          </cell>
          <cell r="G1617">
            <v>0</v>
          </cell>
          <cell r="H1617">
            <v>1263.43</v>
          </cell>
          <cell r="I1617">
            <v>2580.25</v>
          </cell>
        </row>
        <row r="1618">
          <cell r="A1618" t="str">
            <v>333</v>
          </cell>
          <cell r="B1618" t="str">
            <v>Tijolo</v>
          </cell>
          <cell r="C1618" t="str">
            <v>un</v>
          </cell>
          <cell r="D1618">
            <v>1267.2</v>
          </cell>
          <cell r="E1618">
            <v>0.39</v>
          </cell>
          <cell r="F1618">
            <v>494.21</v>
          </cell>
          <cell r="H1618" t="str">
            <v xml:space="preserve"> </v>
          </cell>
        </row>
        <row r="1619">
          <cell r="A1619" t="str">
            <v>078</v>
          </cell>
          <cell r="B1619" t="str">
            <v>Cimento</v>
          </cell>
          <cell r="C1619" t="str">
            <v>kg</v>
          </cell>
          <cell r="D1619">
            <v>375.06400000000002</v>
          </cell>
          <cell r="E1619">
            <v>0.37</v>
          </cell>
          <cell r="F1619">
            <v>138.77000000000001</v>
          </cell>
          <cell r="H1619" t="str">
            <v xml:space="preserve"> </v>
          </cell>
        </row>
        <row r="1620">
          <cell r="A1620" t="str">
            <v>022</v>
          </cell>
          <cell r="B1620" t="str">
            <v>Areia média</v>
          </cell>
          <cell r="C1620" t="str">
            <v>m3</v>
          </cell>
          <cell r="D1620">
            <v>1.508</v>
          </cell>
          <cell r="E1620">
            <v>51.3</v>
          </cell>
          <cell r="F1620">
            <v>77.36</v>
          </cell>
        </row>
        <row r="1621">
          <cell r="A1621" t="str">
            <v>059</v>
          </cell>
          <cell r="B1621" t="str">
            <v>Cal hidratada</v>
          </cell>
          <cell r="C1621" t="str">
            <v>kg</v>
          </cell>
          <cell r="D1621">
            <v>100.146</v>
          </cell>
          <cell r="E1621">
            <v>0.32</v>
          </cell>
          <cell r="F1621">
            <v>32.049999999999997</v>
          </cell>
          <cell r="H1621" t="str">
            <v xml:space="preserve"> </v>
          </cell>
        </row>
        <row r="1622">
          <cell r="A1622" t="str">
            <v>036</v>
          </cell>
          <cell r="B1622" t="str">
            <v>Brita 1</v>
          </cell>
          <cell r="C1622" t="str">
            <v>m3</v>
          </cell>
          <cell r="D1622">
            <v>0.63800000000000001</v>
          </cell>
          <cell r="E1622">
            <v>51.14</v>
          </cell>
          <cell r="F1622">
            <v>32.630000000000003</v>
          </cell>
        </row>
        <row r="1623">
          <cell r="A1623" t="str">
            <v>037</v>
          </cell>
          <cell r="B1623" t="str">
            <v>Brita 2</v>
          </cell>
          <cell r="C1623" t="str">
            <v>m3</v>
          </cell>
          <cell r="D1623">
            <v>0.20399999999999999</v>
          </cell>
          <cell r="E1623">
            <v>48.37</v>
          </cell>
          <cell r="F1623">
            <v>9.8699999999999992</v>
          </cell>
        </row>
        <row r="1624">
          <cell r="A1624" t="str">
            <v>007</v>
          </cell>
          <cell r="B1624" t="str">
            <v>Aço CA-50  5/16"</v>
          </cell>
          <cell r="C1624" t="str">
            <v>kg</v>
          </cell>
          <cell r="D1624">
            <v>19.2</v>
          </cell>
          <cell r="E1624">
            <v>4.4000000000000004</v>
          </cell>
          <cell r="F1624">
            <v>84.48</v>
          </cell>
          <cell r="H1624" t="str">
            <v xml:space="preserve"> </v>
          </cell>
        </row>
        <row r="1625">
          <cell r="A1625" t="str">
            <v>222</v>
          </cell>
          <cell r="B1625" t="str">
            <v>Madeira de caixaria</v>
          </cell>
          <cell r="C1625" t="str">
            <v>dz</v>
          </cell>
          <cell r="D1625">
            <v>0.48</v>
          </cell>
          <cell r="E1625">
            <v>54</v>
          </cell>
          <cell r="F1625">
            <v>25.92</v>
          </cell>
        </row>
        <row r="1626">
          <cell r="A1626" t="str">
            <v>464</v>
          </cell>
          <cell r="B1626" t="str">
            <v>Tampa de FF circular 60</v>
          </cell>
          <cell r="C1626" t="str">
            <v>un</v>
          </cell>
          <cell r="D1626">
            <v>1</v>
          </cell>
          <cell r="E1626">
            <v>121</v>
          </cell>
          <cell r="F1626">
            <v>121</v>
          </cell>
        </row>
        <row r="1627">
          <cell r="A1627" t="str">
            <v>300</v>
          </cell>
          <cell r="B1627" t="str">
            <v>Servente</v>
          </cell>
          <cell r="C1627" t="str">
            <v>h</v>
          </cell>
          <cell r="D1627">
            <v>66.16</v>
          </cell>
          <cell r="E1627">
            <v>8.318601000000001</v>
          </cell>
          <cell r="H1627">
            <v>550.36</v>
          </cell>
        </row>
        <row r="1628">
          <cell r="A1628" t="str">
            <v>254</v>
          </cell>
          <cell r="B1628" t="str">
            <v>Pedreiro</v>
          </cell>
          <cell r="C1628" t="str">
            <v>h</v>
          </cell>
          <cell r="D1628">
            <v>34.515999999999998</v>
          </cell>
          <cell r="E1628">
            <v>12.305151</v>
          </cell>
          <cell r="H1628">
            <v>424.72</v>
          </cell>
        </row>
        <row r="1629">
          <cell r="B1629" t="str">
            <v>Total sem BDI</v>
          </cell>
          <cell r="F1629">
            <v>1016.29</v>
          </cell>
          <cell r="G1629">
            <v>0</v>
          </cell>
          <cell r="H1629">
            <v>975.08</v>
          </cell>
          <cell r="I1629">
            <v>1991.37</v>
          </cell>
        </row>
        <row r="1630">
          <cell r="B1630" t="str">
            <v>Total com BDI</v>
          </cell>
          <cell r="F1630">
            <v>1316.83</v>
          </cell>
          <cell r="G1630">
            <v>0</v>
          </cell>
          <cell r="H1630">
            <v>1263.43</v>
          </cell>
          <cell r="I1630">
            <v>2580.25</v>
          </cell>
        </row>
        <row r="1632">
          <cell r="A1632" t="str">
            <v>19044</v>
          </cell>
          <cell r="B1632" t="str">
            <v>Poço de Visita (1,50x1,50x2,00)</v>
          </cell>
          <cell r="C1632" t="str">
            <v>un</v>
          </cell>
          <cell r="F1632">
            <v>1611.41</v>
          </cell>
          <cell r="G1632">
            <v>0</v>
          </cell>
          <cell r="H1632">
            <v>1563.78</v>
          </cell>
          <cell r="I1632">
            <v>3175.18</v>
          </cell>
        </row>
        <row r="1633">
          <cell r="A1633" t="str">
            <v>333</v>
          </cell>
          <cell r="B1633" t="str">
            <v>Tijolo</v>
          </cell>
          <cell r="C1633" t="str">
            <v>un</v>
          </cell>
          <cell r="D1633">
            <v>1526.4</v>
          </cell>
          <cell r="E1633">
            <v>0.39</v>
          </cell>
          <cell r="F1633">
            <v>595.29999999999995</v>
          </cell>
          <cell r="G1633" t="str">
            <v xml:space="preserve"> </v>
          </cell>
          <cell r="H1633" t="str">
            <v xml:space="preserve"> </v>
          </cell>
        </row>
        <row r="1634">
          <cell r="A1634" t="str">
            <v>078</v>
          </cell>
          <cell r="B1634" t="str">
            <v>Cimento</v>
          </cell>
          <cell r="C1634" t="str">
            <v>kg</v>
          </cell>
          <cell r="D1634">
            <v>486.47199999999998</v>
          </cell>
          <cell r="E1634">
            <v>0.37</v>
          </cell>
          <cell r="F1634">
            <v>179.99</v>
          </cell>
          <cell r="H1634" t="str">
            <v xml:space="preserve"> </v>
          </cell>
        </row>
        <row r="1635">
          <cell r="A1635" t="str">
            <v>022</v>
          </cell>
          <cell r="B1635" t="str">
            <v>Areia média</v>
          </cell>
          <cell r="C1635" t="str">
            <v>m3</v>
          </cell>
          <cell r="D1635">
            <v>1.8992799999999999</v>
          </cell>
          <cell r="E1635">
            <v>51.3</v>
          </cell>
          <cell r="F1635">
            <v>97.43</v>
          </cell>
        </row>
        <row r="1636">
          <cell r="A1636" t="str">
            <v>059</v>
          </cell>
          <cell r="B1636" t="str">
            <v>Cal hidratada</v>
          </cell>
          <cell r="C1636" t="str">
            <v>kg</v>
          </cell>
          <cell r="D1636">
            <v>121.39400000000001</v>
          </cell>
          <cell r="E1636">
            <v>0.32</v>
          </cell>
          <cell r="F1636">
            <v>38.85</v>
          </cell>
          <cell r="H1636" t="str">
            <v xml:space="preserve"> </v>
          </cell>
        </row>
        <row r="1637">
          <cell r="A1637" t="str">
            <v>036</v>
          </cell>
          <cell r="B1637" t="str">
            <v>Brita 1</v>
          </cell>
          <cell r="C1637" t="str">
            <v>m3</v>
          </cell>
          <cell r="D1637">
            <v>0.82407999999999992</v>
          </cell>
          <cell r="E1637">
            <v>51.14</v>
          </cell>
          <cell r="F1637">
            <v>42.14</v>
          </cell>
        </row>
        <row r="1638">
          <cell r="A1638" t="str">
            <v>037</v>
          </cell>
          <cell r="B1638" t="str">
            <v>Brita 2</v>
          </cell>
          <cell r="C1638" t="str">
            <v>m3</v>
          </cell>
          <cell r="D1638">
            <v>0.24</v>
          </cell>
          <cell r="E1638">
            <v>48.37</v>
          </cell>
          <cell r="F1638">
            <v>11.61</v>
          </cell>
        </row>
        <row r="1639">
          <cell r="A1639" t="str">
            <v>007</v>
          </cell>
          <cell r="B1639" t="str">
            <v>Aço CA-50 5/16"</v>
          </cell>
          <cell r="C1639" t="str">
            <v>kg</v>
          </cell>
          <cell r="D1639">
            <v>27.36</v>
          </cell>
          <cell r="E1639">
            <v>4.4000000000000004</v>
          </cell>
          <cell r="F1639">
            <v>120.38</v>
          </cell>
          <cell r="H1639" t="str">
            <v xml:space="preserve"> </v>
          </cell>
        </row>
        <row r="1640">
          <cell r="A1640" t="str">
            <v>222</v>
          </cell>
          <cell r="B1640" t="str">
            <v>Madeira de caixaria</v>
          </cell>
          <cell r="C1640" t="str">
            <v>dz</v>
          </cell>
          <cell r="D1640">
            <v>0.68400000000000005</v>
          </cell>
          <cell r="E1640">
            <v>54</v>
          </cell>
          <cell r="F1640">
            <v>36.94</v>
          </cell>
        </row>
        <row r="1641">
          <cell r="A1641" t="str">
            <v>464</v>
          </cell>
          <cell r="B1641" t="str">
            <v>Tampa de FF circular 60</v>
          </cell>
          <cell r="C1641" t="str">
            <v>un</v>
          </cell>
          <cell r="D1641">
            <v>1</v>
          </cell>
          <cell r="E1641">
            <v>121</v>
          </cell>
          <cell r="F1641">
            <v>121</v>
          </cell>
        </row>
        <row r="1642">
          <cell r="A1642" t="str">
            <v>300</v>
          </cell>
          <cell r="B1642" t="str">
            <v>Servente</v>
          </cell>
          <cell r="C1642" t="str">
            <v>h</v>
          </cell>
          <cell r="D1642">
            <v>82.393199999999993</v>
          </cell>
          <cell r="E1642">
            <v>8.318601000000001</v>
          </cell>
          <cell r="H1642">
            <v>685.4</v>
          </cell>
        </row>
        <row r="1643">
          <cell r="A1643" t="str">
            <v>254</v>
          </cell>
          <cell r="B1643" t="str">
            <v>Pedreiro</v>
          </cell>
          <cell r="C1643" t="str">
            <v>h</v>
          </cell>
          <cell r="D1643">
            <v>42.379199999999997</v>
          </cell>
          <cell r="E1643">
            <v>12.305151</v>
          </cell>
          <cell r="H1643">
            <v>521.48</v>
          </cell>
        </row>
        <row r="1644">
          <cell r="B1644" t="str">
            <v>Total sem BDI</v>
          </cell>
          <cell r="F1644">
            <v>1243.6400000000001</v>
          </cell>
          <cell r="G1644">
            <v>0</v>
          </cell>
          <cell r="H1644">
            <v>1206.8800000000001</v>
          </cell>
          <cell r="I1644">
            <v>2450.5200000000004</v>
          </cell>
        </row>
        <row r="1645">
          <cell r="B1645" t="str">
            <v>Total com BDI</v>
          </cell>
          <cell r="F1645">
            <v>1611.41</v>
          </cell>
          <cell r="G1645">
            <v>0</v>
          </cell>
          <cell r="H1645">
            <v>1563.78</v>
          </cell>
          <cell r="I1645">
            <v>3175.18</v>
          </cell>
        </row>
        <row r="1647">
          <cell r="A1647" t="str">
            <v>19070</v>
          </cell>
          <cell r="B1647" t="str">
            <v>Sarjeta transversal parede dupla 3,50</v>
          </cell>
          <cell r="C1647" t="str">
            <v>un</v>
          </cell>
          <cell r="F1647">
            <v>1354.21</v>
          </cell>
          <cell r="G1647">
            <v>0</v>
          </cell>
          <cell r="H1647">
            <v>401.57</v>
          </cell>
          <cell r="I1647">
            <v>1755.78</v>
          </cell>
        </row>
        <row r="1648">
          <cell r="A1648" t="str">
            <v>333</v>
          </cell>
          <cell r="B1648" t="str">
            <v>Tijolo</v>
          </cell>
          <cell r="C1648" t="str">
            <v>un</v>
          </cell>
          <cell r="D1648">
            <v>915.59</v>
          </cell>
          <cell r="E1648">
            <v>0.39</v>
          </cell>
          <cell r="F1648">
            <v>357.08</v>
          </cell>
          <cell r="H1648" t="str">
            <v xml:space="preserve"> </v>
          </cell>
        </row>
        <row r="1649">
          <cell r="A1649" t="str">
            <v>078</v>
          </cell>
          <cell r="B1649" t="str">
            <v>Cimento</v>
          </cell>
          <cell r="C1649" t="str">
            <v>kg</v>
          </cell>
          <cell r="D1649">
            <v>133.72</v>
          </cell>
          <cell r="E1649">
            <v>0.37</v>
          </cell>
          <cell r="F1649">
            <v>49.48</v>
          </cell>
          <cell r="H1649" t="str">
            <v xml:space="preserve"> </v>
          </cell>
        </row>
        <row r="1650">
          <cell r="A1650" t="str">
            <v>022</v>
          </cell>
          <cell r="B1650" t="str">
            <v>Areia média</v>
          </cell>
          <cell r="C1650" t="str">
            <v>m3</v>
          </cell>
          <cell r="D1650">
            <v>0.41</v>
          </cell>
          <cell r="E1650">
            <v>51.3</v>
          </cell>
          <cell r="F1650">
            <v>21.03</v>
          </cell>
        </row>
        <row r="1651">
          <cell r="A1651" t="str">
            <v>059</v>
          </cell>
          <cell r="B1651" t="str">
            <v>Cal hidratada</v>
          </cell>
          <cell r="C1651" t="str">
            <v>kg</v>
          </cell>
          <cell r="D1651">
            <v>36</v>
          </cell>
          <cell r="E1651">
            <v>0.32</v>
          </cell>
          <cell r="F1651">
            <v>11.52</v>
          </cell>
          <cell r="H1651" t="str">
            <v xml:space="preserve"> </v>
          </cell>
        </row>
        <row r="1652">
          <cell r="A1652" t="str">
            <v>036</v>
          </cell>
          <cell r="B1652" t="str">
            <v>Brita 1</v>
          </cell>
          <cell r="C1652" t="str">
            <v>m3</v>
          </cell>
          <cell r="D1652">
            <v>0.25</v>
          </cell>
          <cell r="E1652">
            <v>51.14</v>
          </cell>
          <cell r="F1652">
            <v>12.79</v>
          </cell>
        </row>
        <row r="1653">
          <cell r="A1653" t="str">
            <v>037</v>
          </cell>
          <cell r="B1653" t="str">
            <v>Brita 2</v>
          </cell>
          <cell r="C1653" t="str">
            <v>m3</v>
          </cell>
          <cell r="D1653">
            <v>0.19</v>
          </cell>
          <cell r="E1653">
            <v>48.37</v>
          </cell>
          <cell r="F1653">
            <v>9.19</v>
          </cell>
        </row>
        <row r="1654">
          <cell r="A1654" t="str">
            <v>004</v>
          </cell>
          <cell r="B1654" t="str">
            <v>Aço CA-50 1/4"</v>
          </cell>
          <cell r="C1654" t="str">
            <v>kg</v>
          </cell>
          <cell r="D1654">
            <v>2.66</v>
          </cell>
          <cell r="E1654">
            <v>4.68</v>
          </cell>
          <cell r="F1654">
            <v>12.45</v>
          </cell>
          <cell r="H1654" t="str">
            <v xml:space="preserve"> </v>
          </cell>
        </row>
        <row r="1655">
          <cell r="A1655" t="str">
            <v>222</v>
          </cell>
          <cell r="B1655" t="str">
            <v>Madeira de caixaria</v>
          </cell>
          <cell r="C1655" t="str">
            <v>dz</v>
          </cell>
          <cell r="D1655">
            <v>0.4</v>
          </cell>
          <cell r="E1655">
            <v>54</v>
          </cell>
          <cell r="F1655">
            <v>21.6</v>
          </cell>
        </row>
        <row r="1656">
          <cell r="A1656" t="str">
            <v>164</v>
          </cell>
          <cell r="B1656" t="str">
            <v>Grade de ferro fundido 70x40</v>
          </cell>
          <cell r="C1656" t="str">
            <v>un</v>
          </cell>
          <cell r="D1656">
            <v>5</v>
          </cell>
          <cell r="E1656">
            <v>110</v>
          </cell>
          <cell r="F1656">
            <v>550</v>
          </cell>
        </row>
        <row r="1657">
          <cell r="A1657" t="str">
            <v>300</v>
          </cell>
          <cell r="B1657" t="str">
            <v>Servente</v>
          </cell>
          <cell r="C1657" t="str">
            <v>h</v>
          </cell>
          <cell r="D1657">
            <v>16.488</v>
          </cell>
          <cell r="E1657">
            <v>8.318601000000001</v>
          </cell>
          <cell r="H1657">
            <v>137.16</v>
          </cell>
        </row>
        <row r="1658">
          <cell r="A1658" t="str">
            <v>254</v>
          </cell>
          <cell r="B1658" t="str">
            <v>Pedreiro</v>
          </cell>
          <cell r="C1658" t="str">
            <v>h</v>
          </cell>
          <cell r="D1658">
            <v>14.04</v>
          </cell>
          <cell r="E1658">
            <v>12.305151</v>
          </cell>
          <cell r="H1658">
            <v>172.76</v>
          </cell>
        </row>
        <row r="1659">
          <cell r="B1659" t="str">
            <v>Total sem BDI</v>
          </cell>
          <cell r="F1659">
            <v>1045.1400000000001</v>
          </cell>
          <cell r="G1659">
            <v>0</v>
          </cell>
          <cell r="H1659">
            <v>309.91999999999996</v>
          </cell>
          <cell r="I1659">
            <v>1355.06</v>
          </cell>
        </row>
        <row r="1660">
          <cell r="B1660" t="str">
            <v>Total com BDI</v>
          </cell>
          <cell r="F1660">
            <v>1354.21</v>
          </cell>
          <cell r="G1660">
            <v>0</v>
          </cell>
          <cell r="H1660">
            <v>401.57</v>
          </cell>
          <cell r="I1660">
            <v>1755.78</v>
          </cell>
        </row>
        <row r="1662">
          <cell r="A1662" t="str">
            <v>19101</v>
          </cell>
          <cell r="B1662" t="str">
            <v xml:space="preserve">Sarjeta transversal parede simples 3,50 com Dint 35x40 </v>
          </cell>
          <cell r="C1662" t="str">
            <v>un</v>
          </cell>
          <cell r="F1662">
            <v>910.53</v>
          </cell>
          <cell r="G1662">
            <v>0</v>
          </cell>
          <cell r="H1662">
            <v>129.94999999999999</v>
          </cell>
          <cell r="I1662">
            <v>1040.47</v>
          </cell>
        </row>
        <row r="1663">
          <cell r="A1663" t="str">
            <v>333</v>
          </cell>
          <cell r="B1663" t="str">
            <v>Tijolo</v>
          </cell>
          <cell r="C1663" t="str">
            <v>un</v>
          </cell>
          <cell r="D1663">
            <v>250</v>
          </cell>
          <cell r="E1663">
            <v>0.39</v>
          </cell>
          <cell r="F1663">
            <v>97.5</v>
          </cell>
        </row>
        <row r="1664">
          <cell r="A1664" t="str">
            <v>078</v>
          </cell>
          <cell r="B1664" t="str">
            <v>Cimento</v>
          </cell>
          <cell r="C1664" t="str">
            <v>kg</v>
          </cell>
          <cell r="D1664">
            <v>80</v>
          </cell>
          <cell r="E1664">
            <v>0.37</v>
          </cell>
          <cell r="F1664">
            <v>29.6</v>
          </cell>
        </row>
        <row r="1665">
          <cell r="A1665" t="str">
            <v>022</v>
          </cell>
          <cell r="B1665" t="str">
            <v>Areia média</v>
          </cell>
          <cell r="C1665" t="str">
            <v>m3</v>
          </cell>
          <cell r="D1665">
            <v>0.3</v>
          </cell>
          <cell r="E1665">
            <v>51.3</v>
          </cell>
          <cell r="F1665">
            <v>15.39</v>
          </cell>
        </row>
        <row r="1666">
          <cell r="A1666" t="str">
            <v>036</v>
          </cell>
          <cell r="B1666" t="str">
            <v>Brita 1</v>
          </cell>
          <cell r="C1666" t="str">
            <v>m3</v>
          </cell>
          <cell r="D1666">
            <v>0.2</v>
          </cell>
          <cell r="E1666">
            <v>51.14</v>
          </cell>
          <cell r="F1666">
            <v>10.23</v>
          </cell>
        </row>
        <row r="1667">
          <cell r="A1667" t="str">
            <v>164</v>
          </cell>
          <cell r="B1667" t="str">
            <v>Grade de ferro fundido 70x40</v>
          </cell>
          <cell r="C1667" t="str">
            <v>un</v>
          </cell>
          <cell r="D1667">
            <v>5</v>
          </cell>
          <cell r="E1667">
            <v>110</v>
          </cell>
          <cell r="F1667">
            <v>550</v>
          </cell>
        </row>
        <row r="1668">
          <cell r="A1668" t="str">
            <v>300</v>
          </cell>
          <cell r="B1668" t="str">
            <v>Servente</v>
          </cell>
          <cell r="C1668" t="str">
            <v>h</v>
          </cell>
          <cell r="D1668">
            <v>5.4</v>
          </cell>
          <cell r="E1668">
            <v>8.318601000000001</v>
          </cell>
          <cell r="H1668">
            <v>44.92</v>
          </cell>
        </row>
        <row r="1669">
          <cell r="A1669" t="str">
            <v>254</v>
          </cell>
          <cell r="B1669" t="str">
            <v>Pedreiro</v>
          </cell>
          <cell r="C1669" t="str">
            <v>h</v>
          </cell>
          <cell r="D1669">
            <v>4.5</v>
          </cell>
          <cell r="E1669">
            <v>12.305151</v>
          </cell>
          <cell r="H1669">
            <v>55.37</v>
          </cell>
        </row>
        <row r="1670">
          <cell r="B1670" t="str">
            <v>Total sem BDI</v>
          </cell>
          <cell r="F1670">
            <v>702.72</v>
          </cell>
          <cell r="G1670">
            <v>0</v>
          </cell>
          <cell r="H1670">
            <v>100.28999999999999</v>
          </cell>
          <cell r="I1670">
            <v>803.01</v>
          </cell>
        </row>
        <row r="1671">
          <cell r="B1671" t="str">
            <v>Total com BDI</v>
          </cell>
          <cell r="F1671">
            <v>910.53</v>
          </cell>
          <cell r="G1671">
            <v>0</v>
          </cell>
          <cell r="H1671">
            <v>129.94999999999999</v>
          </cell>
          <cell r="I1671">
            <v>1040.47</v>
          </cell>
        </row>
        <row r="1673">
          <cell r="A1673" t="str">
            <v>19071</v>
          </cell>
          <cell r="B1673" t="str">
            <v>Sarjeta transversal parede dupla 4,00</v>
          </cell>
          <cell r="C1673" t="str">
            <v>un</v>
          </cell>
          <cell r="F1673">
            <v>1446.73</v>
          </cell>
          <cell r="G1673">
            <v>0</v>
          </cell>
          <cell r="H1673">
            <v>456.7</v>
          </cell>
          <cell r="I1673">
            <v>1903.44</v>
          </cell>
        </row>
        <row r="1674">
          <cell r="A1674" t="str">
            <v>333</v>
          </cell>
          <cell r="B1674" t="str">
            <v>Tijolo</v>
          </cell>
          <cell r="C1674" t="str">
            <v>un</v>
          </cell>
          <cell r="D1674">
            <v>1030.79</v>
          </cell>
          <cell r="E1674">
            <v>0.39</v>
          </cell>
          <cell r="F1674">
            <v>402.01</v>
          </cell>
          <cell r="H1674" t="str">
            <v xml:space="preserve"> </v>
          </cell>
        </row>
        <row r="1675">
          <cell r="A1675" t="str">
            <v>078</v>
          </cell>
          <cell r="B1675" t="str">
            <v>Cimento</v>
          </cell>
          <cell r="C1675" t="str">
            <v>kg</v>
          </cell>
          <cell r="D1675">
            <v>157.27000000000001</v>
          </cell>
          <cell r="E1675">
            <v>0.37</v>
          </cell>
          <cell r="F1675">
            <v>58.19</v>
          </cell>
          <cell r="H1675" t="str">
            <v xml:space="preserve"> </v>
          </cell>
        </row>
        <row r="1676">
          <cell r="A1676" t="str">
            <v>022</v>
          </cell>
          <cell r="B1676" t="str">
            <v>Areia média</v>
          </cell>
          <cell r="C1676" t="str">
            <v>m3</v>
          </cell>
          <cell r="D1676">
            <v>0.48</v>
          </cell>
          <cell r="E1676">
            <v>51.3</v>
          </cell>
          <cell r="F1676">
            <v>24.62</v>
          </cell>
        </row>
        <row r="1677">
          <cell r="A1677" t="str">
            <v>059</v>
          </cell>
          <cell r="B1677" t="str">
            <v>Cal hidratada</v>
          </cell>
          <cell r="C1677" t="str">
            <v>kg</v>
          </cell>
          <cell r="D1677">
            <v>40.729999999999997</v>
          </cell>
          <cell r="E1677">
            <v>0.32</v>
          </cell>
          <cell r="F1677">
            <v>13.03</v>
          </cell>
          <cell r="H1677" t="str">
            <v xml:space="preserve"> </v>
          </cell>
        </row>
        <row r="1678">
          <cell r="A1678" t="str">
            <v>036</v>
          </cell>
          <cell r="B1678" t="str">
            <v>Brita 1</v>
          </cell>
          <cell r="C1678" t="str">
            <v>m3</v>
          </cell>
          <cell r="D1678">
            <v>0.3</v>
          </cell>
          <cell r="E1678">
            <v>51.14</v>
          </cell>
          <cell r="F1678">
            <v>15.34</v>
          </cell>
        </row>
        <row r="1679">
          <cell r="A1679" t="str">
            <v>037</v>
          </cell>
          <cell r="B1679" t="str">
            <v>Brita 2</v>
          </cell>
          <cell r="C1679" t="str">
            <v>m3</v>
          </cell>
          <cell r="D1679">
            <v>0.22</v>
          </cell>
          <cell r="E1679">
            <v>48.37</v>
          </cell>
          <cell r="F1679">
            <v>10.64</v>
          </cell>
        </row>
        <row r="1680">
          <cell r="A1680" t="str">
            <v>004</v>
          </cell>
          <cell r="B1680" t="str">
            <v>Aço CA-50 1/4"</v>
          </cell>
          <cell r="C1680" t="str">
            <v>kg</v>
          </cell>
          <cell r="D1680">
            <v>3.36</v>
          </cell>
          <cell r="E1680">
            <v>4.68</v>
          </cell>
          <cell r="F1680">
            <v>15.72</v>
          </cell>
          <cell r="H1680" t="str">
            <v xml:space="preserve"> </v>
          </cell>
        </row>
        <row r="1681">
          <cell r="A1681" t="str">
            <v>222</v>
          </cell>
          <cell r="B1681" t="str">
            <v>Madeira de caixaria</v>
          </cell>
          <cell r="C1681" t="str">
            <v>dz</v>
          </cell>
          <cell r="D1681">
            <v>0.5</v>
          </cell>
          <cell r="E1681">
            <v>54</v>
          </cell>
          <cell r="F1681">
            <v>27</v>
          </cell>
        </row>
        <row r="1682">
          <cell r="A1682" t="str">
            <v>164</v>
          </cell>
          <cell r="B1682" t="str">
            <v>Grade de ferro fundido 70x40</v>
          </cell>
          <cell r="C1682" t="str">
            <v>un</v>
          </cell>
          <cell r="D1682">
            <v>5</v>
          </cell>
          <cell r="E1682">
            <v>110</v>
          </cell>
          <cell r="F1682">
            <v>550</v>
          </cell>
        </row>
        <row r="1683">
          <cell r="A1683" t="str">
            <v>300</v>
          </cell>
          <cell r="B1683" t="str">
            <v>Servente</v>
          </cell>
          <cell r="C1683" t="str">
            <v>h</v>
          </cell>
          <cell r="D1683">
            <v>18.792000000000002</v>
          </cell>
          <cell r="E1683">
            <v>8.318601000000001</v>
          </cell>
          <cell r="H1683">
            <v>156.32</v>
          </cell>
        </row>
        <row r="1684">
          <cell r="A1684" t="str">
            <v>254</v>
          </cell>
          <cell r="B1684" t="str">
            <v>Pedreiro</v>
          </cell>
          <cell r="C1684" t="str">
            <v>h</v>
          </cell>
          <cell r="D1684">
            <v>15.940799999999999</v>
          </cell>
          <cell r="E1684">
            <v>12.305151</v>
          </cell>
          <cell r="H1684">
            <v>196.15</v>
          </cell>
        </row>
        <row r="1685">
          <cell r="B1685" t="str">
            <v>Total sem BDI</v>
          </cell>
          <cell r="F1685">
            <v>1116.55</v>
          </cell>
          <cell r="G1685">
            <v>0</v>
          </cell>
          <cell r="H1685">
            <v>352.47</v>
          </cell>
          <cell r="I1685">
            <v>1469.02</v>
          </cell>
        </row>
        <row r="1686">
          <cell r="B1686" t="str">
            <v>Total com BDI</v>
          </cell>
          <cell r="F1686">
            <v>1446.73</v>
          </cell>
          <cell r="G1686">
            <v>0</v>
          </cell>
          <cell r="H1686">
            <v>456.7</v>
          </cell>
          <cell r="I1686">
            <v>1903.44</v>
          </cell>
        </row>
        <row r="1688">
          <cell r="A1688" t="str">
            <v>19072</v>
          </cell>
          <cell r="B1688" t="str">
            <v>Sarjeta transversal parede dupla 4,50</v>
          </cell>
          <cell r="C1688" t="str">
            <v>un</v>
          </cell>
          <cell r="F1688">
            <v>1676.96</v>
          </cell>
          <cell r="G1688">
            <v>0</v>
          </cell>
          <cell r="H1688">
            <v>507.43</v>
          </cell>
          <cell r="I1688">
            <v>2184.39</v>
          </cell>
        </row>
        <row r="1689">
          <cell r="A1689" t="str">
            <v>333</v>
          </cell>
          <cell r="B1689" t="str">
            <v>Tijolo</v>
          </cell>
          <cell r="C1689" t="str">
            <v>un</v>
          </cell>
          <cell r="D1689">
            <v>1145.99</v>
          </cell>
          <cell r="E1689">
            <v>0.39</v>
          </cell>
          <cell r="F1689">
            <v>446.94</v>
          </cell>
        </row>
        <row r="1690">
          <cell r="A1690" t="str">
            <v>078</v>
          </cell>
          <cell r="B1690" t="str">
            <v>Cimento</v>
          </cell>
          <cell r="C1690" t="str">
            <v>kg</v>
          </cell>
          <cell r="D1690">
            <v>171.02</v>
          </cell>
          <cell r="E1690">
            <v>0.37</v>
          </cell>
          <cell r="F1690">
            <v>63.28</v>
          </cell>
        </row>
        <row r="1691">
          <cell r="A1691" t="str">
            <v>022</v>
          </cell>
          <cell r="B1691" t="str">
            <v>Areia média</v>
          </cell>
          <cell r="C1691" t="str">
            <v>m3</v>
          </cell>
          <cell r="D1691">
            <v>0.52</v>
          </cell>
          <cell r="E1691">
            <v>51.3</v>
          </cell>
          <cell r="F1691">
            <v>26.68</v>
          </cell>
        </row>
        <row r="1692">
          <cell r="A1692" t="str">
            <v>059</v>
          </cell>
          <cell r="B1692" t="str">
            <v>Cal hidratada</v>
          </cell>
          <cell r="C1692" t="str">
            <v>kg</v>
          </cell>
          <cell r="D1692">
            <v>45.41</v>
          </cell>
          <cell r="E1692">
            <v>0.32</v>
          </cell>
          <cell r="F1692">
            <v>14.53</v>
          </cell>
        </row>
        <row r="1693">
          <cell r="A1693" t="str">
            <v>036</v>
          </cell>
          <cell r="B1693" t="str">
            <v>Brita 1</v>
          </cell>
          <cell r="C1693" t="str">
            <v>m3</v>
          </cell>
          <cell r="D1693">
            <v>0.32</v>
          </cell>
          <cell r="E1693">
            <v>51.14</v>
          </cell>
          <cell r="F1693">
            <v>16.36</v>
          </cell>
        </row>
        <row r="1694">
          <cell r="A1694" t="str">
            <v>037</v>
          </cell>
          <cell r="B1694" t="str">
            <v>Brita 2</v>
          </cell>
          <cell r="C1694" t="str">
            <v>m3</v>
          </cell>
          <cell r="D1694">
            <v>0.24</v>
          </cell>
          <cell r="E1694">
            <v>48.37</v>
          </cell>
          <cell r="F1694">
            <v>11.61</v>
          </cell>
        </row>
        <row r="1695">
          <cell r="A1695" t="str">
            <v>004</v>
          </cell>
          <cell r="B1695" t="str">
            <v>Aço CA-50 1/4"</v>
          </cell>
          <cell r="C1695" t="str">
            <v>kg</v>
          </cell>
          <cell r="D1695">
            <v>5.6</v>
          </cell>
          <cell r="E1695">
            <v>4.68</v>
          </cell>
          <cell r="F1695">
            <v>26.21</v>
          </cell>
        </row>
        <row r="1696">
          <cell r="A1696" t="str">
            <v>222</v>
          </cell>
          <cell r="B1696" t="str">
            <v>Madeira de caixaria</v>
          </cell>
          <cell r="C1696" t="str">
            <v>dz</v>
          </cell>
          <cell r="D1696">
            <v>0.53</v>
          </cell>
          <cell r="E1696">
            <v>54</v>
          </cell>
          <cell r="F1696">
            <v>28.62</v>
          </cell>
        </row>
        <row r="1697">
          <cell r="A1697" t="str">
            <v>164</v>
          </cell>
          <cell r="B1697" t="str">
            <v>Grade de ferro fundido 70x40</v>
          </cell>
          <cell r="C1697" t="str">
            <v>un</v>
          </cell>
          <cell r="D1697">
            <v>6</v>
          </cell>
          <cell r="E1697">
            <v>110</v>
          </cell>
          <cell r="F1697">
            <v>660</v>
          </cell>
        </row>
        <row r="1698">
          <cell r="A1698" t="str">
            <v>300</v>
          </cell>
          <cell r="B1698" t="str">
            <v>Servente</v>
          </cell>
          <cell r="C1698" t="str">
            <v>h</v>
          </cell>
          <cell r="D1698">
            <v>20.835999999999999</v>
          </cell>
          <cell r="E1698">
            <v>8.318601000000001</v>
          </cell>
          <cell r="H1698">
            <v>173.33</v>
          </cell>
        </row>
        <row r="1699">
          <cell r="A1699" t="str">
            <v>254</v>
          </cell>
          <cell r="B1699" t="str">
            <v>Pedreiro</v>
          </cell>
          <cell r="C1699" t="str">
            <v>h</v>
          </cell>
          <cell r="D1699">
            <v>17.739999999999998</v>
          </cell>
          <cell r="E1699">
            <v>12.305151</v>
          </cell>
          <cell r="H1699">
            <v>218.29</v>
          </cell>
        </row>
        <row r="1700">
          <cell r="B1700" t="str">
            <v>Total sem BDI</v>
          </cell>
          <cell r="F1700">
            <v>1294.23</v>
          </cell>
          <cell r="G1700">
            <v>0</v>
          </cell>
          <cell r="H1700">
            <v>391.62</v>
          </cell>
          <cell r="I1700">
            <v>1685.85</v>
          </cell>
        </row>
        <row r="1701">
          <cell r="B1701" t="str">
            <v>Total com BDI</v>
          </cell>
          <cell r="F1701">
            <v>1676.96</v>
          </cell>
          <cell r="G1701">
            <v>0</v>
          </cell>
          <cell r="H1701">
            <v>507.43</v>
          </cell>
          <cell r="I1701">
            <v>2184.39</v>
          </cell>
        </row>
        <row r="1703">
          <cell r="A1703" t="str">
            <v>19073</v>
          </cell>
          <cell r="B1703" t="str">
            <v>Sarjeta transversal parede dupla 5,00</v>
          </cell>
          <cell r="C1703" t="str">
            <v>un</v>
          </cell>
          <cell r="F1703">
            <v>1882.32</v>
          </cell>
          <cell r="G1703">
            <v>0</v>
          </cell>
          <cell r="H1703">
            <v>558.17999999999995</v>
          </cell>
          <cell r="I1703">
            <v>2440.5</v>
          </cell>
        </row>
        <row r="1704">
          <cell r="A1704" t="str">
            <v>333</v>
          </cell>
          <cell r="B1704" t="str">
            <v>Tijolo</v>
          </cell>
          <cell r="C1704" t="str">
            <v>un</v>
          </cell>
          <cell r="D1704">
            <v>1261.19</v>
          </cell>
          <cell r="E1704">
            <v>0.39</v>
          </cell>
          <cell r="F1704">
            <v>491.86</v>
          </cell>
        </row>
        <row r="1705">
          <cell r="A1705" t="str">
            <v>078</v>
          </cell>
          <cell r="B1705" t="str">
            <v>Cimento</v>
          </cell>
          <cell r="C1705" t="str">
            <v>kg</v>
          </cell>
          <cell r="D1705">
            <v>184.78</v>
          </cell>
          <cell r="E1705">
            <v>0.37</v>
          </cell>
          <cell r="F1705">
            <v>68.37</v>
          </cell>
        </row>
        <row r="1706">
          <cell r="A1706" t="str">
            <v>022</v>
          </cell>
          <cell r="B1706" t="str">
            <v>Areia média</v>
          </cell>
          <cell r="C1706" t="str">
            <v>m3</v>
          </cell>
          <cell r="D1706">
            <v>0.56999999999999995</v>
          </cell>
          <cell r="E1706">
            <v>51.3</v>
          </cell>
          <cell r="F1706">
            <v>29.24</v>
          </cell>
        </row>
        <row r="1707">
          <cell r="A1707" t="str">
            <v>059</v>
          </cell>
          <cell r="B1707" t="str">
            <v>Cal hidratada</v>
          </cell>
          <cell r="C1707" t="str">
            <v>kg</v>
          </cell>
          <cell r="D1707">
            <v>50.09</v>
          </cell>
          <cell r="E1707">
            <v>0.32</v>
          </cell>
          <cell r="F1707">
            <v>16.03</v>
          </cell>
        </row>
        <row r="1708">
          <cell r="A1708" t="str">
            <v>036</v>
          </cell>
          <cell r="B1708" t="str">
            <v>Brita 1</v>
          </cell>
          <cell r="C1708" t="str">
            <v>m3</v>
          </cell>
          <cell r="D1708">
            <v>0.35</v>
          </cell>
          <cell r="E1708">
            <v>51.14</v>
          </cell>
          <cell r="F1708">
            <v>17.899999999999999</v>
          </cell>
        </row>
        <row r="1709">
          <cell r="A1709" t="str">
            <v>037</v>
          </cell>
          <cell r="B1709" t="str">
            <v>Brita 2</v>
          </cell>
          <cell r="C1709" t="str">
            <v>m3</v>
          </cell>
          <cell r="D1709">
            <v>0.26</v>
          </cell>
          <cell r="E1709">
            <v>48.37</v>
          </cell>
          <cell r="F1709">
            <v>12.58</v>
          </cell>
        </row>
        <row r="1710">
          <cell r="A1710" t="str">
            <v>004</v>
          </cell>
          <cell r="B1710" t="str">
            <v>Aço CA-50 1/4"</v>
          </cell>
          <cell r="C1710" t="str">
            <v>kg</v>
          </cell>
          <cell r="D1710">
            <v>3.64</v>
          </cell>
          <cell r="E1710">
            <v>4.68</v>
          </cell>
          <cell r="F1710">
            <v>17.04</v>
          </cell>
        </row>
        <row r="1711">
          <cell r="A1711" t="str">
            <v>222</v>
          </cell>
          <cell r="B1711" t="str">
            <v>Madeira de caixaria</v>
          </cell>
          <cell r="C1711" t="str">
            <v>dz</v>
          </cell>
          <cell r="D1711">
            <v>0.55000000000000004</v>
          </cell>
          <cell r="E1711">
            <v>54</v>
          </cell>
          <cell r="F1711">
            <v>29.7</v>
          </cell>
        </row>
        <row r="1712">
          <cell r="A1712" t="str">
            <v>164</v>
          </cell>
          <cell r="B1712" t="str">
            <v>Grade de ferro fundido 70x40</v>
          </cell>
          <cell r="C1712" t="str">
            <v>un</v>
          </cell>
          <cell r="D1712">
            <v>7</v>
          </cell>
          <cell r="E1712">
            <v>110</v>
          </cell>
          <cell r="F1712">
            <v>770</v>
          </cell>
        </row>
        <row r="1713">
          <cell r="A1713" t="str">
            <v>300</v>
          </cell>
          <cell r="B1713" t="str">
            <v>Servente</v>
          </cell>
          <cell r="C1713" t="str">
            <v>h</v>
          </cell>
          <cell r="D1713">
            <v>22.881599999999999</v>
          </cell>
          <cell r="E1713">
            <v>8.318601000000001</v>
          </cell>
          <cell r="H1713">
            <v>190.34</v>
          </cell>
        </row>
        <row r="1714">
          <cell r="A1714" t="str">
            <v>254</v>
          </cell>
          <cell r="B1714" t="str">
            <v>Pedreiro</v>
          </cell>
          <cell r="C1714" t="str">
            <v>h</v>
          </cell>
          <cell r="D1714">
            <v>19.540800000000001</v>
          </cell>
          <cell r="E1714">
            <v>12.305151</v>
          </cell>
          <cell r="H1714">
            <v>240.45</v>
          </cell>
        </row>
        <row r="1715">
          <cell r="B1715" t="str">
            <v>Total sem BDI</v>
          </cell>
          <cell r="F1715">
            <v>1452.72</v>
          </cell>
          <cell r="G1715">
            <v>0</v>
          </cell>
          <cell r="H1715">
            <v>430.78999999999996</v>
          </cell>
          <cell r="I1715">
            <v>1883.51</v>
          </cell>
        </row>
        <row r="1716">
          <cell r="B1716" t="str">
            <v>Total com BDI</v>
          </cell>
          <cell r="F1716">
            <v>1882.32</v>
          </cell>
          <cell r="G1716">
            <v>0</v>
          </cell>
          <cell r="H1716">
            <v>558.17999999999995</v>
          </cell>
          <cell r="I1716">
            <v>2440.5</v>
          </cell>
        </row>
        <row r="1718">
          <cell r="A1718" t="str">
            <v>19082</v>
          </cell>
          <cell r="B1718" t="str">
            <v>Sarjeta transvesal 57x70 em concreto com grelha de FF 70x40</v>
          </cell>
          <cell r="C1718" t="str">
            <v>m</v>
          </cell>
          <cell r="F1718">
            <v>464.13</v>
          </cell>
          <cell r="G1718">
            <v>0</v>
          </cell>
          <cell r="H1718">
            <v>129.11000000000001</v>
          </cell>
          <cell r="I1718">
            <v>593.23</v>
          </cell>
        </row>
        <row r="1719">
          <cell r="A1719" t="str">
            <v>028</v>
          </cell>
          <cell r="B1719" t="str">
            <v>Betoneira 320 litros</v>
          </cell>
          <cell r="C1719" t="str">
            <v>h</v>
          </cell>
          <cell r="D1719">
            <v>8.9999999999999993E-3</v>
          </cell>
          <cell r="E1719">
            <v>7.91</v>
          </cell>
          <cell r="F1719">
            <v>7.0000000000000007E-2</v>
          </cell>
        </row>
        <row r="1720">
          <cell r="A1720" t="str">
            <v>022</v>
          </cell>
          <cell r="B1720" t="str">
            <v>Areia média</v>
          </cell>
          <cell r="C1720" t="str">
            <v>m3</v>
          </cell>
          <cell r="D1720">
            <v>2.52E-2</v>
          </cell>
          <cell r="E1720">
            <v>51.3</v>
          </cell>
          <cell r="F1720">
            <v>1.29</v>
          </cell>
        </row>
        <row r="1721">
          <cell r="A1721" t="str">
            <v>078</v>
          </cell>
          <cell r="B1721" t="str">
            <v>Cimento</v>
          </cell>
          <cell r="C1721" t="str">
            <v>kg</v>
          </cell>
          <cell r="D1721">
            <v>105</v>
          </cell>
          <cell r="E1721">
            <v>0.37</v>
          </cell>
          <cell r="F1721">
            <v>38.85</v>
          </cell>
        </row>
        <row r="1722">
          <cell r="A1722" t="str">
            <v>036</v>
          </cell>
          <cell r="B1722" t="str">
            <v>Brita 1</v>
          </cell>
          <cell r="C1722" t="str">
            <v>m3</v>
          </cell>
          <cell r="D1722">
            <v>0.25</v>
          </cell>
          <cell r="E1722">
            <v>51.14</v>
          </cell>
          <cell r="F1722">
            <v>12.79</v>
          </cell>
        </row>
        <row r="1723">
          <cell r="A1723" t="str">
            <v>275</v>
          </cell>
          <cell r="B1723" t="str">
            <v>Prego 17x27</v>
          </cell>
          <cell r="C1723" t="str">
            <v>kg</v>
          </cell>
          <cell r="D1723">
            <v>0.5</v>
          </cell>
          <cell r="E1723">
            <v>6.4</v>
          </cell>
          <cell r="F1723">
            <v>3.2</v>
          </cell>
        </row>
        <row r="1724">
          <cell r="A1724" t="str">
            <v>222</v>
          </cell>
          <cell r="B1724" t="str">
            <v>Madeira para caixaria</v>
          </cell>
          <cell r="C1724" t="str">
            <v>dz</v>
          </cell>
          <cell r="D1724">
            <v>0.5</v>
          </cell>
          <cell r="E1724">
            <v>54</v>
          </cell>
          <cell r="F1724">
            <v>27</v>
          </cell>
        </row>
        <row r="1725">
          <cell r="A1725" t="str">
            <v>164</v>
          </cell>
          <cell r="B1725" t="str">
            <v>Grelha de FF 70x40</v>
          </cell>
          <cell r="C1725" t="str">
            <v>un</v>
          </cell>
          <cell r="D1725">
            <v>2.5</v>
          </cell>
          <cell r="E1725">
            <v>110</v>
          </cell>
          <cell r="F1725">
            <v>275</v>
          </cell>
          <cell r="H1725" t="str">
            <v xml:space="preserve"> </v>
          </cell>
        </row>
        <row r="1726">
          <cell r="A1726" t="str">
            <v>070</v>
          </cell>
          <cell r="B1726" t="str">
            <v>Carpinteiro</v>
          </cell>
          <cell r="C1726" t="str">
            <v>h</v>
          </cell>
          <cell r="D1726">
            <v>1.4</v>
          </cell>
          <cell r="E1726">
            <v>12.305151</v>
          </cell>
          <cell r="H1726">
            <v>17.23</v>
          </cell>
        </row>
        <row r="1727">
          <cell r="A1727" t="str">
            <v>254</v>
          </cell>
          <cell r="B1727" t="str">
            <v>Pedreiro</v>
          </cell>
          <cell r="C1727" t="str">
            <v>h</v>
          </cell>
          <cell r="D1727">
            <v>0.126</v>
          </cell>
          <cell r="E1727">
            <v>12.305151</v>
          </cell>
          <cell r="H1727">
            <v>1.55</v>
          </cell>
        </row>
        <row r="1728">
          <cell r="A1728" t="str">
            <v>300</v>
          </cell>
          <cell r="B1728" t="str">
            <v>Servente</v>
          </cell>
          <cell r="C1728" t="str">
            <v>h</v>
          </cell>
          <cell r="D1728">
            <v>9.7200000000000006</v>
          </cell>
          <cell r="E1728">
            <v>8.318601000000001</v>
          </cell>
          <cell r="H1728">
            <v>80.86</v>
          </cell>
        </row>
        <row r="1729">
          <cell r="B1729" t="str">
            <v>Total sem BDI</v>
          </cell>
          <cell r="C1729" t="str">
            <v xml:space="preserve"> </v>
          </cell>
          <cell r="D1729" t="str">
            <v xml:space="preserve"> </v>
          </cell>
          <cell r="F1729">
            <v>358.2</v>
          </cell>
          <cell r="G1729">
            <v>0</v>
          </cell>
          <cell r="H1729">
            <v>99.64</v>
          </cell>
          <cell r="I1729">
            <v>457.84</v>
          </cell>
        </row>
        <row r="1730">
          <cell r="B1730" t="str">
            <v>Total com BDI</v>
          </cell>
          <cell r="F1730">
            <v>464.13</v>
          </cell>
          <cell r="G1730">
            <v>0</v>
          </cell>
          <cell r="H1730">
            <v>129.11000000000001</v>
          </cell>
          <cell r="I1730">
            <v>593.23</v>
          </cell>
        </row>
        <row r="1732">
          <cell r="A1732" t="str">
            <v>19079</v>
          </cell>
          <cell r="B1732" t="str">
            <v>Remoção de tubo de concreto d.20</v>
          </cell>
          <cell r="C1732" t="str">
            <v>un</v>
          </cell>
          <cell r="F1732">
            <v>0</v>
          </cell>
          <cell r="G1732">
            <v>3.63</v>
          </cell>
          <cell r="H1732">
            <v>0.67</v>
          </cell>
          <cell r="I1732">
            <v>4.3</v>
          </cell>
        </row>
        <row r="1733">
          <cell r="A1733" t="str">
            <v>415</v>
          </cell>
          <cell r="B1733" t="str">
            <v>Retroescavadeira</v>
          </cell>
          <cell r="C1733" t="str">
            <v>h</v>
          </cell>
          <cell r="D1733">
            <v>0.04</v>
          </cell>
          <cell r="E1733">
            <v>70</v>
          </cell>
          <cell r="G1733">
            <v>2.8</v>
          </cell>
          <cell r="H1733" t="str">
            <v xml:space="preserve"> </v>
          </cell>
        </row>
        <row r="1734">
          <cell r="A1734" t="str">
            <v>243</v>
          </cell>
          <cell r="B1734" t="str">
            <v>Operador de máquina</v>
          </cell>
          <cell r="C1734" t="str">
            <v>h</v>
          </cell>
          <cell r="D1734">
            <v>0.04</v>
          </cell>
          <cell r="E1734">
            <v>12.305151</v>
          </cell>
          <cell r="H1734">
            <v>0.49</v>
          </cell>
        </row>
        <row r="1735">
          <cell r="A1735" t="str">
            <v>300</v>
          </cell>
          <cell r="B1735" t="str">
            <v>Servente</v>
          </cell>
          <cell r="C1735" t="str">
            <v>h</v>
          </cell>
          <cell r="D1735">
            <v>4.0000000000000001E-3</v>
          </cell>
          <cell r="E1735">
            <v>8.318601000000001</v>
          </cell>
          <cell r="H1735">
            <v>0.03</v>
          </cell>
        </row>
        <row r="1736">
          <cell r="B1736" t="str">
            <v>Total sem BDI</v>
          </cell>
          <cell r="F1736">
            <v>0</v>
          </cell>
          <cell r="G1736">
            <v>2.8</v>
          </cell>
          <cell r="H1736">
            <v>0.52</v>
          </cell>
          <cell r="I1736">
            <v>3.32</v>
          </cell>
        </row>
        <row r="1737">
          <cell r="B1737" t="str">
            <v>Total com BDI</v>
          </cell>
          <cell r="F1737">
            <v>0</v>
          </cell>
          <cell r="G1737">
            <v>3.63</v>
          </cell>
          <cell r="H1737">
            <v>0.67</v>
          </cell>
          <cell r="I1737">
            <v>4.3</v>
          </cell>
        </row>
        <row r="1739">
          <cell r="A1739" t="str">
            <v>19045</v>
          </cell>
          <cell r="B1739" t="str">
            <v>Remoção de tubo de concreto d.30</v>
          </cell>
          <cell r="C1739" t="str">
            <v>un</v>
          </cell>
          <cell r="F1739">
            <v>0</v>
          </cell>
          <cell r="G1739">
            <v>3.63</v>
          </cell>
          <cell r="H1739">
            <v>0.67</v>
          </cell>
          <cell r="I1739">
            <v>4.3</v>
          </cell>
        </row>
        <row r="1740">
          <cell r="A1740" t="str">
            <v>415</v>
          </cell>
          <cell r="B1740" t="str">
            <v>Retroescavadeira</v>
          </cell>
          <cell r="C1740" t="str">
            <v>h</v>
          </cell>
          <cell r="D1740">
            <v>0.04</v>
          </cell>
          <cell r="E1740">
            <v>70</v>
          </cell>
          <cell r="G1740">
            <v>2.8</v>
          </cell>
          <cell r="H1740" t="str">
            <v xml:space="preserve"> </v>
          </cell>
        </row>
        <row r="1741">
          <cell r="A1741" t="str">
            <v>243</v>
          </cell>
          <cell r="B1741" t="str">
            <v>Operador de máquina</v>
          </cell>
          <cell r="C1741" t="str">
            <v>h</v>
          </cell>
          <cell r="D1741">
            <v>0.04</v>
          </cell>
          <cell r="E1741">
            <v>12.305151</v>
          </cell>
          <cell r="H1741">
            <v>0.49</v>
          </cell>
        </row>
        <row r="1742">
          <cell r="A1742" t="str">
            <v>300</v>
          </cell>
          <cell r="B1742" t="str">
            <v>Servente</v>
          </cell>
          <cell r="C1742" t="str">
            <v>h</v>
          </cell>
          <cell r="D1742">
            <v>4.0000000000000001E-3</v>
          </cell>
          <cell r="E1742">
            <v>8.318601000000001</v>
          </cell>
          <cell r="H1742">
            <v>0.03</v>
          </cell>
        </row>
        <row r="1743">
          <cell r="B1743" t="str">
            <v>Total sem BDI</v>
          </cell>
          <cell r="F1743">
            <v>0</v>
          </cell>
          <cell r="G1743">
            <v>2.8</v>
          </cell>
          <cell r="H1743">
            <v>0.52</v>
          </cell>
          <cell r="I1743">
            <v>3.32</v>
          </cell>
        </row>
        <row r="1744">
          <cell r="B1744" t="str">
            <v>Total com BDI</v>
          </cell>
          <cell r="F1744">
            <v>0</v>
          </cell>
          <cell r="G1744">
            <v>3.63</v>
          </cell>
          <cell r="H1744">
            <v>0.67</v>
          </cell>
          <cell r="I1744">
            <v>4.3</v>
          </cell>
        </row>
        <row r="1746">
          <cell r="A1746" t="str">
            <v>19046</v>
          </cell>
          <cell r="B1746" t="str">
            <v>Remoção de tubo de concreto d.40</v>
          </cell>
          <cell r="C1746" t="str">
            <v>un</v>
          </cell>
          <cell r="F1746">
            <v>0</v>
          </cell>
          <cell r="G1746">
            <v>5.08</v>
          </cell>
          <cell r="H1746">
            <v>0.96</v>
          </cell>
          <cell r="I1746">
            <v>6.04</v>
          </cell>
        </row>
        <row r="1747">
          <cell r="A1747" t="str">
            <v>415</v>
          </cell>
          <cell r="B1747" t="str">
            <v>Retroescavadeira</v>
          </cell>
          <cell r="C1747" t="str">
            <v>h</v>
          </cell>
          <cell r="D1747">
            <v>5.6000000000000001E-2</v>
          </cell>
          <cell r="E1747">
            <v>70</v>
          </cell>
          <cell r="G1747">
            <v>3.92</v>
          </cell>
          <cell r="H1747" t="str">
            <v xml:space="preserve"> </v>
          </cell>
        </row>
        <row r="1748">
          <cell r="A1748" t="str">
            <v>243</v>
          </cell>
          <cell r="B1748" t="str">
            <v>Operador de máquina</v>
          </cell>
          <cell r="C1748" t="str">
            <v>h</v>
          </cell>
          <cell r="D1748">
            <v>5.6000000000000001E-2</v>
          </cell>
          <cell r="E1748">
            <v>12.305151</v>
          </cell>
          <cell r="H1748">
            <v>0.69</v>
          </cell>
        </row>
        <row r="1749">
          <cell r="A1749" t="str">
            <v>300</v>
          </cell>
          <cell r="B1749" t="str">
            <v>Servente</v>
          </cell>
          <cell r="C1749" t="str">
            <v>h</v>
          </cell>
          <cell r="D1749">
            <v>5.5999999999999999E-3</v>
          </cell>
          <cell r="E1749">
            <v>8.318601000000001</v>
          </cell>
          <cell r="H1749">
            <v>0.05</v>
          </cell>
        </row>
        <row r="1750">
          <cell r="B1750" t="str">
            <v>Total sem BDI</v>
          </cell>
          <cell r="F1750">
            <v>0</v>
          </cell>
          <cell r="G1750">
            <v>3.92</v>
          </cell>
          <cell r="H1750">
            <v>0.74</v>
          </cell>
          <cell r="I1750">
            <v>4.66</v>
          </cell>
        </row>
        <row r="1751">
          <cell r="B1751" t="str">
            <v>Total com BDI</v>
          </cell>
          <cell r="F1751">
            <v>0</v>
          </cell>
          <cell r="G1751">
            <v>5.08</v>
          </cell>
          <cell r="H1751">
            <v>0.96</v>
          </cell>
          <cell r="I1751">
            <v>6.04</v>
          </cell>
        </row>
        <row r="1753">
          <cell r="A1753" t="str">
            <v>19047</v>
          </cell>
          <cell r="B1753" t="str">
            <v>Remoção de tubo de concreto d.50</v>
          </cell>
          <cell r="C1753" t="str">
            <v>un</v>
          </cell>
          <cell r="F1753">
            <v>0</v>
          </cell>
          <cell r="G1753">
            <v>7.26</v>
          </cell>
          <cell r="H1753">
            <v>1.36</v>
          </cell>
          <cell r="I1753">
            <v>8.6199999999999992</v>
          </cell>
        </row>
        <row r="1754">
          <cell r="A1754" t="str">
            <v>415</v>
          </cell>
          <cell r="B1754" t="str">
            <v>Retroescavadeira</v>
          </cell>
          <cell r="C1754" t="str">
            <v>h</v>
          </cell>
          <cell r="D1754">
            <v>0.08</v>
          </cell>
          <cell r="E1754">
            <v>70</v>
          </cell>
          <cell r="G1754">
            <v>5.6</v>
          </cell>
          <cell r="H1754" t="str">
            <v xml:space="preserve"> </v>
          </cell>
        </row>
        <row r="1755">
          <cell r="A1755" t="str">
            <v>243</v>
          </cell>
          <cell r="B1755" t="str">
            <v>Operador de máquina</v>
          </cell>
          <cell r="C1755" t="str">
            <v>h</v>
          </cell>
          <cell r="D1755">
            <v>0.08</v>
          </cell>
          <cell r="E1755">
            <v>12.305151</v>
          </cell>
          <cell r="H1755">
            <v>0.98</v>
          </cell>
        </row>
        <row r="1756">
          <cell r="A1756" t="str">
            <v>300</v>
          </cell>
          <cell r="B1756" t="str">
            <v>Servente</v>
          </cell>
          <cell r="C1756" t="str">
            <v>h</v>
          </cell>
          <cell r="D1756">
            <v>8.0000000000000002E-3</v>
          </cell>
          <cell r="E1756">
            <v>8.318601000000001</v>
          </cell>
          <cell r="H1756">
            <v>7.0000000000000007E-2</v>
          </cell>
        </row>
        <row r="1757">
          <cell r="B1757" t="str">
            <v>Total sem BDI</v>
          </cell>
          <cell r="F1757">
            <v>0</v>
          </cell>
          <cell r="G1757">
            <v>5.6</v>
          </cell>
          <cell r="H1757">
            <v>1.05</v>
          </cell>
          <cell r="I1757">
            <v>6.6499999999999995</v>
          </cell>
        </row>
        <row r="1758">
          <cell r="B1758" t="str">
            <v>Total com BDI</v>
          </cell>
          <cell r="F1758">
            <v>0</v>
          </cell>
          <cell r="G1758">
            <v>7.26</v>
          </cell>
          <cell r="H1758">
            <v>1.36</v>
          </cell>
          <cell r="I1758">
            <v>8.6199999999999992</v>
          </cell>
        </row>
        <row r="1760">
          <cell r="A1760" t="str">
            <v>19048</v>
          </cell>
          <cell r="B1760" t="str">
            <v>Remoção de tubo de concreto d.60</v>
          </cell>
          <cell r="C1760" t="str">
            <v>un</v>
          </cell>
          <cell r="F1760">
            <v>0</v>
          </cell>
          <cell r="G1760">
            <v>10.88</v>
          </cell>
          <cell r="H1760">
            <v>2.0499999999999998</v>
          </cell>
          <cell r="I1760">
            <v>12.93</v>
          </cell>
        </row>
        <row r="1761">
          <cell r="A1761" t="str">
            <v>415</v>
          </cell>
          <cell r="B1761" t="str">
            <v>Retroescavadeira</v>
          </cell>
          <cell r="C1761" t="str">
            <v>h</v>
          </cell>
          <cell r="D1761">
            <v>0.12</v>
          </cell>
          <cell r="E1761">
            <v>70</v>
          </cell>
          <cell r="G1761">
            <v>8.4</v>
          </cell>
          <cell r="H1761" t="str">
            <v xml:space="preserve"> </v>
          </cell>
        </row>
        <row r="1762">
          <cell r="A1762" t="str">
            <v>243</v>
          </cell>
          <cell r="B1762" t="str">
            <v>Operador de máquina</v>
          </cell>
          <cell r="C1762" t="str">
            <v>h</v>
          </cell>
          <cell r="D1762">
            <v>0.12</v>
          </cell>
          <cell r="E1762">
            <v>12.305151</v>
          </cell>
          <cell r="H1762">
            <v>1.48</v>
          </cell>
        </row>
        <row r="1763">
          <cell r="A1763" t="str">
            <v>300</v>
          </cell>
          <cell r="B1763" t="str">
            <v>Servente</v>
          </cell>
          <cell r="C1763" t="str">
            <v>h</v>
          </cell>
          <cell r="D1763">
            <v>1.2E-2</v>
          </cell>
          <cell r="E1763">
            <v>8.318601000000001</v>
          </cell>
          <cell r="H1763">
            <v>0.1</v>
          </cell>
        </row>
        <row r="1764">
          <cell r="B1764" t="str">
            <v>Total sem BDI</v>
          </cell>
          <cell r="F1764">
            <v>0</v>
          </cell>
          <cell r="G1764">
            <v>8.4</v>
          </cell>
          <cell r="H1764">
            <v>1.58</v>
          </cell>
          <cell r="I1764">
            <v>9.98</v>
          </cell>
        </row>
        <row r="1765">
          <cell r="B1765" t="str">
            <v>Total com BDI</v>
          </cell>
          <cell r="F1765">
            <v>0</v>
          </cell>
          <cell r="G1765">
            <v>10.88</v>
          </cell>
          <cell r="H1765">
            <v>2.0499999999999998</v>
          </cell>
          <cell r="I1765">
            <v>12.93</v>
          </cell>
        </row>
        <row r="1767">
          <cell r="A1767" t="str">
            <v>19096</v>
          </cell>
          <cell r="B1767" t="str">
            <v>Remoção de calha de concreto d.60 manual com empilhamento</v>
          </cell>
          <cell r="C1767" t="str">
            <v>un</v>
          </cell>
          <cell r="F1767">
            <v>0</v>
          </cell>
          <cell r="G1767">
            <v>0</v>
          </cell>
          <cell r="H1767">
            <v>2.15</v>
          </cell>
          <cell r="I1767">
            <v>2.15</v>
          </cell>
        </row>
        <row r="1768">
          <cell r="A1768" t="str">
            <v>300</v>
          </cell>
          <cell r="B1768" t="str">
            <v>Servente</v>
          </cell>
          <cell r="C1768" t="str">
            <v>h</v>
          </cell>
          <cell r="D1768">
            <v>0.2</v>
          </cell>
          <cell r="E1768">
            <v>8.318601000000001</v>
          </cell>
          <cell r="F1768" t="str">
            <v xml:space="preserve"> </v>
          </cell>
          <cell r="H1768">
            <v>1.66</v>
          </cell>
        </row>
        <row r="1769">
          <cell r="B1769" t="str">
            <v>Total sem BDI</v>
          </cell>
          <cell r="F1769">
            <v>0</v>
          </cell>
          <cell r="G1769">
            <v>0</v>
          </cell>
          <cell r="H1769">
            <v>1.66</v>
          </cell>
          <cell r="I1769">
            <v>1.66</v>
          </cell>
        </row>
        <row r="1770">
          <cell r="B1770" t="str">
            <v>Total com BDI</v>
          </cell>
          <cell r="F1770">
            <v>0</v>
          </cell>
          <cell r="G1770">
            <v>0</v>
          </cell>
          <cell r="H1770">
            <v>2.15</v>
          </cell>
          <cell r="I1770">
            <v>2.15</v>
          </cell>
        </row>
        <row r="1772">
          <cell r="A1772" t="str">
            <v>19097</v>
          </cell>
          <cell r="B1772" t="str">
            <v>Remoção de calha de concreto d.60 com máquina</v>
          </cell>
          <cell r="C1772" t="str">
            <v>un</v>
          </cell>
          <cell r="F1772">
            <v>0</v>
          </cell>
          <cell r="G1772">
            <v>2.72</v>
          </cell>
          <cell r="H1772">
            <v>0.61</v>
          </cell>
          <cell r="I1772">
            <v>3.33</v>
          </cell>
        </row>
        <row r="1773">
          <cell r="A1773" t="str">
            <v>415</v>
          </cell>
          <cell r="B1773" t="str">
            <v>Retroescavadeira</v>
          </cell>
          <cell r="C1773" t="str">
            <v>h</v>
          </cell>
          <cell r="D1773">
            <v>0.03</v>
          </cell>
          <cell r="E1773">
            <v>70</v>
          </cell>
          <cell r="G1773">
            <v>2.1</v>
          </cell>
          <cell r="H1773" t="str">
            <v xml:space="preserve"> </v>
          </cell>
        </row>
        <row r="1774">
          <cell r="A1774" t="str">
            <v>243</v>
          </cell>
          <cell r="B1774" t="str">
            <v>Operador de máquina</v>
          </cell>
          <cell r="C1774" t="str">
            <v>h</v>
          </cell>
          <cell r="D1774">
            <v>0.03</v>
          </cell>
          <cell r="E1774">
            <v>12.305151</v>
          </cell>
          <cell r="H1774">
            <v>0.37</v>
          </cell>
        </row>
        <row r="1775">
          <cell r="A1775" t="str">
            <v>300</v>
          </cell>
          <cell r="B1775" t="str">
            <v>Servente</v>
          </cell>
          <cell r="C1775" t="str">
            <v>h</v>
          </cell>
          <cell r="D1775">
            <v>1.2E-2</v>
          </cell>
          <cell r="E1775">
            <v>8.318601000000001</v>
          </cell>
          <cell r="H1775">
            <v>0.1</v>
          </cell>
        </row>
        <row r="1776">
          <cell r="B1776" t="str">
            <v>Total sem BDI</v>
          </cell>
          <cell r="F1776">
            <v>0</v>
          </cell>
          <cell r="G1776">
            <v>2.1</v>
          </cell>
          <cell r="H1776">
            <v>0.47</v>
          </cell>
          <cell r="I1776">
            <v>2.5700000000000003</v>
          </cell>
        </row>
        <row r="1777">
          <cell r="B1777" t="str">
            <v>Total com BDI</v>
          </cell>
          <cell r="F1777">
            <v>0</v>
          </cell>
          <cell r="G1777">
            <v>2.72</v>
          </cell>
          <cell r="H1777">
            <v>0.61</v>
          </cell>
          <cell r="I1777">
            <v>3.33</v>
          </cell>
        </row>
        <row r="1779">
          <cell r="A1779" t="str">
            <v>19049</v>
          </cell>
          <cell r="B1779" t="str">
            <v>Remoção de tubo de concreto d.80</v>
          </cell>
          <cell r="C1779" t="str">
            <v>un</v>
          </cell>
          <cell r="F1779">
            <v>0</v>
          </cell>
          <cell r="G1779">
            <v>18.14</v>
          </cell>
          <cell r="H1779">
            <v>3.41</v>
          </cell>
          <cell r="I1779">
            <v>21.55</v>
          </cell>
        </row>
        <row r="1780">
          <cell r="A1780" t="str">
            <v>415</v>
          </cell>
          <cell r="B1780" t="str">
            <v>Retroescavadeira</v>
          </cell>
          <cell r="C1780" t="str">
            <v>h</v>
          </cell>
          <cell r="D1780">
            <v>0.2</v>
          </cell>
          <cell r="E1780">
            <v>70</v>
          </cell>
          <cell r="G1780">
            <v>14</v>
          </cell>
          <cell r="H1780" t="str">
            <v xml:space="preserve"> </v>
          </cell>
        </row>
        <row r="1781">
          <cell r="A1781" t="str">
            <v>243</v>
          </cell>
          <cell r="B1781" t="str">
            <v>Operador de máquina</v>
          </cell>
          <cell r="C1781" t="str">
            <v>h</v>
          </cell>
          <cell r="D1781">
            <v>0.2</v>
          </cell>
          <cell r="E1781">
            <v>12.305151</v>
          </cell>
          <cell r="H1781">
            <v>2.46</v>
          </cell>
        </row>
        <row r="1782">
          <cell r="A1782" t="str">
            <v>300</v>
          </cell>
          <cell r="B1782" t="str">
            <v>Servente</v>
          </cell>
          <cell r="C1782" t="str">
            <v>h</v>
          </cell>
          <cell r="D1782">
            <v>0.02</v>
          </cell>
          <cell r="E1782">
            <v>8.318601000000001</v>
          </cell>
          <cell r="H1782">
            <v>0.17</v>
          </cell>
        </row>
        <row r="1783">
          <cell r="B1783" t="str">
            <v>Total sem BDI</v>
          </cell>
          <cell r="F1783">
            <v>0</v>
          </cell>
          <cell r="G1783">
            <v>14</v>
          </cell>
          <cell r="H1783">
            <v>2.63</v>
          </cell>
          <cell r="I1783">
            <v>16.63</v>
          </cell>
        </row>
        <row r="1784">
          <cell r="B1784" t="str">
            <v>Total com BDI</v>
          </cell>
          <cell r="F1784">
            <v>0</v>
          </cell>
          <cell r="G1784">
            <v>18.14</v>
          </cell>
          <cell r="H1784">
            <v>3.41</v>
          </cell>
          <cell r="I1784">
            <v>21.55</v>
          </cell>
        </row>
        <row r="1786">
          <cell r="A1786" t="str">
            <v>19050</v>
          </cell>
          <cell r="B1786" t="str">
            <v>Remoção de tubo de concreto d.100</v>
          </cell>
          <cell r="C1786" t="str">
            <v>un</v>
          </cell>
          <cell r="F1786">
            <v>0</v>
          </cell>
          <cell r="G1786">
            <v>29.02</v>
          </cell>
          <cell r="H1786">
            <v>5.45</v>
          </cell>
          <cell r="I1786">
            <v>34.479999999999997</v>
          </cell>
        </row>
        <row r="1787">
          <cell r="A1787" t="str">
            <v>415</v>
          </cell>
          <cell r="B1787" t="str">
            <v>Retroescavadeira</v>
          </cell>
          <cell r="C1787" t="str">
            <v>d</v>
          </cell>
          <cell r="D1787">
            <v>0.32</v>
          </cell>
          <cell r="E1787">
            <v>70</v>
          </cell>
          <cell r="G1787">
            <v>22.4</v>
          </cell>
          <cell r="H1787" t="str">
            <v xml:space="preserve"> </v>
          </cell>
        </row>
        <row r="1788">
          <cell r="A1788" t="str">
            <v>243</v>
          </cell>
          <cell r="B1788" t="str">
            <v>Operador de máquina</v>
          </cell>
          <cell r="C1788" t="str">
            <v>h</v>
          </cell>
          <cell r="D1788">
            <v>0.32</v>
          </cell>
          <cell r="E1788">
            <v>12.305151</v>
          </cell>
          <cell r="H1788">
            <v>3.94</v>
          </cell>
        </row>
        <row r="1789">
          <cell r="A1789" t="str">
            <v>300</v>
          </cell>
          <cell r="B1789" t="str">
            <v>Servente</v>
          </cell>
          <cell r="C1789" t="str">
            <v>h</v>
          </cell>
          <cell r="D1789">
            <v>3.2000000000000001E-2</v>
          </cell>
          <cell r="E1789">
            <v>8.318601000000001</v>
          </cell>
          <cell r="H1789">
            <v>0.27</v>
          </cell>
        </row>
        <row r="1790">
          <cell r="B1790" t="str">
            <v>Total sem BDI</v>
          </cell>
          <cell r="F1790">
            <v>0</v>
          </cell>
          <cell r="G1790">
            <v>22.4</v>
          </cell>
          <cell r="H1790">
            <v>4.21</v>
          </cell>
          <cell r="I1790">
            <v>26.61</v>
          </cell>
        </row>
        <row r="1791">
          <cell r="B1791" t="str">
            <v>Total com BDI</v>
          </cell>
          <cell r="F1791">
            <v>0</v>
          </cell>
          <cell r="G1791">
            <v>29.02</v>
          </cell>
          <cell r="H1791">
            <v>5.45</v>
          </cell>
          <cell r="I1791">
            <v>34.479999999999997</v>
          </cell>
        </row>
        <row r="1793">
          <cell r="A1793" t="str">
            <v>19051</v>
          </cell>
          <cell r="B1793" t="str">
            <v>Remoção de tubo de concreto d.120</v>
          </cell>
          <cell r="C1793" t="str">
            <v>un</v>
          </cell>
          <cell r="F1793">
            <v>0</v>
          </cell>
          <cell r="G1793">
            <v>43.54</v>
          </cell>
          <cell r="H1793">
            <v>7.66</v>
          </cell>
          <cell r="I1793">
            <v>51.19</v>
          </cell>
        </row>
        <row r="1794">
          <cell r="A1794" t="str">
            <v>415</v>
          </cell>
          <cell r="B1794" t="str">
            <v>Retroescavadeira</v>
          </cell>
          <cell r="C1794" t="str">
            <v>d</v>
          </cell>
          <cell r="D1794">
            <v>0.48</v>
          </cell>
          <cell r="E1794">
            <v>70</v>
          </cell>
          <cell r="G1794">
            <v>33.6</v>
          </cell>
          <cell r="H1794" t="str">
            <v xml:space="preserve"> </v>
          </cell>
        </row>
        <row r="1795">
          <cell r="A1795" t="str">
            <v>243</v>
          </cell>
          <cell r="B1795" t="str">
            <v>Operador de máquina</v>
          </cell>
          <cell r="C1795" t="str">
            <v>h</v>
          </cell>
          <cell r="D1795">
            <v>0.48</v>
          </cell>
          <cell r="E1795">
            <v>12.305151</v>
          </cell>
          <cell r="H1795">
            <v>5.91</v>
          </cell>
        </row>
        <row r="1796">
          <cell r="A1796" t="str">
            <v>300</v>
          </cell>
          <cell r="B1796" t="str">
            <v>Servente</v>
          </cell>
          <cell r="C1796" t="str">
            <v>h</v>
          </cell>
          <cell r="D1796">
            <v>4.8000000000000001E-2</v>
          </cell>
          <cell r="E1796">
            <v>8.318601000000001</v>
          </cell>
          <cell r="H1796">
            <v>0.4</v>
          </cell>
        </row>
        <row r="1797">
          <cell r="B1797" t="str">
            <v>Total sem BDI</v>
          </cell>
          <cell r="F1797">
            <v>0</v>
          </cell>
          <cell r="G1797">
            <v>33.6</v>
          </cell>
          <cell r="H1797">
            <v>5.91</v>
          </cell>
          <cell r="I1797">
            <v>39.510000000000005</v>
          </cell>
        </row>
        <row r="1798">
          <cell r="B1798" t="str">
            <v>Total com BDI</v>
          </cell>
          <cell r="F1798">
            <v>0</v>
          </cell>
          <cell r="G1798">
            <v>43.54</v>
          </cell>
          <cell r="H1798">
            <v>7.66</v>
          </cell>
          <cell r="I1798">
            <v>51.19</v>
          </cell>
        </row>
        <row r="1800">
          <cell r="A1800" t="str">
            <v>19084</v>
          </cell>
          <cell r="B1800" t="str">
            <v>Demolição de caixa de captação transversal 5,00m c/  máquina</v>
          </cell>
          <cell r="C1800" t="str">
            <v>un</v>
          </cell>
          <cell r="F1800">
            <v>0</v>
          </cell>
          <cell r="G1800">
            <v>45.35</v>
          </cell>
          <cell r="H1800">
            <v>8.51</v>
          </cell>
          <cell r="I1800">
            <v>53.86</v>
          </cell>
        </row>
        <row r="1801">
          <cell r="A1801" t="str">
            <v>415</v>
          </cell>
          <cell r="B1801" t="str">
            <v>Retroescavadeira</v>
          </cell>
          <cell r="C1801" t="str">
            <v>d</v>
          </cell>
          <cell r="D1801">
            <v>0.5</v>
          </cell>
          <cell r="E1801">
            <v>70</v>
          </cell>
          <cell r="G1801">
            <v>35</v>
          </cell>
          <cell r="H1801" t="str">
            <v xml:space="preserve"> </v>
          </cell>
        </row>
        <row r="1802">
          <cell r="A1802" t="str">
            <v>243</v>
          </cell>
          <cell r="B1802" t="str">
            <v>Operador de máquina</v>
          </cell>
          <cell r="C1802" t="str">
            <v>h</v>
          </cell>
          <cell r="D1802">
            <v>0.5</v>
          </cell>
          <cell r="E1802">
            <v>12.305151</v>
          </cell>
          <cell r="H1802">
            <v>6.15</v>
          </cell>
        </row>
        <row r="1803">
          <cell r="A1803" t="str">
            <v>300</v>
          </cell>
          <cell r="B1803" t="str">
            <v>Servente</v>
          </cell>
          <cell r="C1803" t="str">
            <v>h</v>
          </cell>
          <cell r="D1803">
            <v>0.05</v>
          </cell>
          <cell r="E1803">
            <v>8.318601000000001</v>
          </cell>
          <cell r="H1803">
            <v>0.42</v>
          </cell>
        </row>
        <row r="1804">
          <cell r="B1804" t="str">
            <v>Total sem BDI</v>
          </cell>
          <cell r="F1804">
            <v>0</v>
          </cell>
          <cell r="G1804">
            <v>35</v>
          </cell>
          <cell r="H1804">
            <v>6.57</v>
          </cell>
          <cell r="I1804">
            <v>41.57</v>
          </cell>
        </row>
        <row r="1805">
          <cell r="B1805" t="str">
            <v>Total com BDI</v>
          </cell>
          <cell r="F1805">
            <v>0</v>
          </cell>
          <cell r="G1805">
            <v>45.35</v>
          </cell>
          <cell r="H1805">
            <v>8.51</v>
          </cell>
          <cell r="I1805">
            <v>53.86</v>
          </cell>
        </row>
        <row r="1807">
          <cell r="A1807" t="str">
            <v>19085</v>
          </cell>
          <cell r="B1807" t="str">
            <v>Demolição de caixa de captação em alvenaria de tijolos  c/ máquina</v>
          </cell>
          <cell r="C1807" t="str">
            <v>un</v>
          </cell>
          <cell r="F1807">
            <v>0</v>
          </cell>
          <cell r="G1807">
            <v>18.14</v>
          </cell>
          <cell r="H1807">
            <v>3.41</v>
          </cell>
          <cell r="I1807">
            <v>21.55</v>
          </cell>
        </row>
        <row r="1808">
          <cell r="A1808" t="str">
            <v>415</v>
          </cell>
          <cell r="B1808" t="str">
            <v>Retroescavadeira</v>
          </cell>
          <cell r="C1808" t="str">
            <v>d</v>
          </cell>
          <cell r="D1808">
            <v>0.2</v>
          </cell>
          <cell r="E1808">
            <v>70</v>
          </cell>
          <cell r="G1808">
            <v>14</v>
          </cell>
          <cell r="H1808" t="str">
            <v xml:space="preserve"> </v>
          </cell>
        </row>
        <row r="1809">
          <cell r="A1809" t="str">
            <v>243</v>
          </cell>
          <cell r="B1809" t="str">
            <v>Operador de máquina</v>
          </cell>
          <cell r="C1809" t="str">
            <v>h</v>
          </cell>
          <cell r="D1809">
            <v>0.2</v>
          </cell>
          <cell r="E1809">
            <v>12.305151</v>
          </cell>
          <cell r="H1809">
            <v>2.46</v>
          </cell>
        </row>
        <row r="1810">
          <cell r="A1810" t="str">
            <v>300</v>
          </cell>
          <cell r="B1810" t="str">
            <v>Servente</v>
          </cell>
          <cell r="C1810" t="str">
            <v>h</v>
          </cell>
          <cell r="D1810">
            <v>0.02</v>
          </cell>
          <cell r="E1810">
            <v>8.318601000000001</v>
          </cell>
          <cell r="H1810">
            <v>0.17</v>
          </cell>
        </row>
        <row r="1811">
          <cell r="B1811" t="str">
            <v>Total sem BDI</v>
          </cell>
          <cell r="F1811">
            <v>0</v>
          </cell>
          <cell r="G1811">
            <v>14</v>
          </cell>
          <cell r="H1811">
            <v>2.63</v>
          </cell>
          <cell r="I1811">
            <v>16.63</v>
          </cell>
        </row>
        <row r="1812">
          <cell r="B1812" t="str">
            <v>Total com BDI</v>
          </cell>
          <cell r="F1812">
            <v>0</v>
          </cell>
          <cell r="G1812">
            <v>18.14</v>
          </cell>
          <cell r="H1812">
            <v>3.41</v>
          </cell>
          <cell r="I1812">
            <v>21.55</v>
          </cell>
        </row>
        <row r="1814">
          <cell r="A1814" t="str">
            <v>20000</v>
          </cell>
          <cell r="B1814" t="str">
            <v>PAVIMENTAÇÃO EXTERNA</v>
          </cell>
        </row>
        <row r="1816">
          <cell r="A1816" t="str">
            <v>20001</v>
          </cell>
          <cell r="B1816" t="str">
            <v>Demolição de  pav. asfáltica</v>
          </cell>
          <cell r="C1816" t="str">
            <v>m2</v>
          </cell>
          <cell r="F1816">
            <v>0</v>
          </cell>
          <cell r="G1816">
            <v>15.83</v>
          </cell>
          <cell r="H1816">
            <v>3.99</v>
          </cell>
          <cell r="I1816">
            <v>19.82</v>
          </cell>
        </row>
        <row r="1817">
          <cell r="A1817" t="str">
            <v>081</v>
          </cell>
          <cell r="B1817" t="str">
            <v>Compressor de ar 175 PCM</v>
          </cell>
          <cell r="C1817" t="str">
            <v>h</v>
          </cell>
          <cell r="D1817">
            <v>0.25</v>
          </cell>
          <cell r="E1817">
            <v>40.700000000000003</v>
          </cell>
          <cell r="G1817">
            <v>10.18</v>
          </cell>
        </row>
        <row r="1818">
          <cell r="A1818" t="str">
            <v>228</v>
          </cell>
          <cell r="B1818" t="str">
            <v>Martelete pneumático</v>
          </cell>
          <cell r="C1818" t="str">
            <v>h</v>
          </cell>
          <cell r="D1818">
            <v>0.25</v>
          </cell>
          <cell r="E1818">
            <v>8.17</v>
          </cell>
          <cell r="G1818">
            <v>2.04</v>
          </cell>
          <cell r="H1818" t="str">
            <v xml:space="preserve"> </v>
          </cell>
        </row>
        <row r="1819">
          <cell r="A1819" t="str">
            <v>244</v>
          </cell>
          <cell r="B1819" t="str">
            <v>Operador</v>
          </cell>
          <cell r="C1819" t="str">
            <v>h</v>
          </cell>
          <cell r="D1819">
            <v>0.25</v>
          </cell>
          <cell r="E1819">
            <v>12.305151</v>
          </cell>
          <cell r="H1819">
            <v>3.08</v>
          </cell>
        </row>
        <row r="1820">
          <cell r="B1820" t="str">
            <v>Total sem BDI</v>
          </cell>
          <cell r="F1820">
            <v>0</v>
          </cell>
          <cell r="G1820">
            <v>12.219999999999999</v>
          </cell>
          <cell r="H1820">
            <v>3.08</v>
          </cell>
          <cell r="I1820">
            <v>15.299999999999999</v>
          </cell>
        </row>
        <row r="1821">
          <cell r="B1821" t="str">
            <v>Total com BDI</v>
          </cell>
          <cell r="F1821">
            <v>0</v>
          </cell>
          <cell r="G1821">
            <v>15.83</v>
          </cell>
          <cell r="H1821">
            <v>3.99</v>
          </cell>
          <cell r="I1821">
            <v>19.82</v>
          </cell>
        </row>
        <row r="1823">
          <cell r="A1823" t="str">
            <v>20036</v>
          </cell>
          <cell r="B1823" t="str">
            <v>Remoção de asfalto com Motoniveladora (escarificação)</v>
          </cell>
          <cell r="C1823" t="str">
            <v>m3</v>
          </cell>
          <cell r="F1823">
            <v>0</v>
          </cell>
          <cell r="G1823">
            <v>7</v>
          </cell>
          <cell r="H1823">
            <v>0.51</v>
          </cell>
          <cell r="I1823">
            <v>7.5</v>
          </cell>
        </row>
        <row r="1824">
          <cell r="A1824" t="str">
            <v>240</v>
          </cell>
          <cell r="B1824" t="str">
            <v xml:space="preserve">Moto niveladora </v>
          </cell>
          <cell r="C1824" t="str">
            <v>h</v>
          </cell>
          <cell r="D1824">
            <v>0.03</v>
          </cell>
          <cell r="E1824">
            <v>180</v>
          </cell>
          <cell r="G1824">
            <v>5.4</v>
          </cell>
        </row>
        <row r="1825">
          <cell r="A1825" t="str">
            <v>243</v>
          </cell>
          <cell r="B1825" t="str">
            <v>Operador de máquina</v>
          </cell>
          <cell r="C1825" t="str">
            <v>h</v>
          </cell>
          <cell r="D1825">
            <v>0.03</v>
          </cell>
          <cell r="E1825">
            <v>12.305151</v>
          </cell>
          <cell r="H1825">
            <v>0.37</v>
          </cell>
        </row>
        <row r="1826">
          <cell r="A1826" t="str">
            <v>300</v>
          </cell>
          <cell r="B1826" t="str">
            <v>Servente</v>
          </cell>
          <cell r="C1826" t="str">
            <v>h</v>
          </cell>
          <cell r="D1826">
            <v>3.0000000000000001E-3</v>
          </cell>
          <cell r="E1826">
            <v>8.318601000000001</v>
          </cell>
          <cell r="H1826">
            <v>0.02</v>
          </cell>
        </row>
        <row r="1827">
          <cell r="B1827" t="str">
            <v>Total sem BDI</v>
          </cell>
          <cell r="F1827">
            <v>0</v>
          </cell>
          <cell r="G1827">
            <v>5.4</v>
          </cell>
          <cell r="H1827">
            <v>0.39</v>
          </cell>
          <cell r="I1827">
            <v>5.79</v>
          </cell>
        </row>
        <row r="1828">
          <cell r="B1828" t="str">
            <v>Total com BDI</v>
          </cell>
          <cell r="F1828">
            <v>0</v>
          </cell>
          <cell r="G1828">
            <v>7</v>
          </cell>
          <cell r="H1828">
            <v>0.51</v>
          </cell>
          <cell r="I1828">
            <v>7.5</v>
          </cell>
        </row>
        <row r="1831">
          <cell r="A1831" t="str">
            <v>20037</v>
          </cell>
          <cell r="B1831" t="str">
            <v>Remoção de asfálto manual</v>
          </cell>
          <cell r="C1831" t="str">
            <v>m²</v>
          </cell>
          <cell r="F1831">
            <v>0</v>
          </cell>
          <cell r="G1831">
            <v>0</v>
          </cell>
          <cell r="H1831">
            <v>1.4</v>
          </cell>
          <cell r="I1831">
            <v>1.4</v>
          </cell>
        </row>
        <row r="1832">
          <cell r="A1832" t="str">
            <v>300</v>
          </cell>
          <cell r="B1832" t="str">
            <v>Servente</v>
          </cell>
          <cell r="C1832" t="str">
            <v>h</v>
          </cell>
          <cell r="D1832">
            <v>0.13</v>
          </cell>
          <cell r="E1832">
            <v>8.318601000000001</v>
          </cell>
          <cell r="H1832">
            <v>1.08</v>
          </cell>
        </row>
        <row r="1833">
          <cell r="B1833" t="str">
            <v>Total sem BDI</v>
          </cell>
          <cell r="F1833">
            <v>0</v>
          </cell>
          <cell r="G1833">
            <v>0</v>
          </cell>
          <cell r="H1833">
            <v>1.08</v>
          </cell>
          <cell r="I1833">
            <v>1.08</v>
          </cell>
        </row>
        <row r="1834">
          <cell r="B1834" t="str">
            <v>Total com BDI</v>
          </cell>
          <cell r="F1834">
            <v>0</v>
          </cell>
          <cell r="G1834">
            <v>0</v>
          </cell>
          <cell r="H1834">
            <v>1.4</v>
          </cell>
          <cell r="I1834">
            <v>1.4</v>
          </cell>
        </row>
        <row r="1836">
          <cell r="A1836" t="str">
            <v>20047</v>
          </cell>
          <cell r="B1836" t="str">
            <v>Corte com serra em asfalto reapros e pequenas quantidades</v>
          </cell>
          <cell r="C1836" t="str">
            <v>m</v>
          </cell>
          <cell r="F1836">
            <v>0</v>
          </cell>
          <cell r="G1836">
            <v>6.7</v>
          </cell>
          <cell r="H1836">
            <v>0</v>
          </cell>
          <cell r="I1836">
            <v>6.7</v>
          </cell>
        </row>
        <row r="1837">
          <cell r="A1837" t="str">
            <v>1001</v>
          </cell>
          <cell r="B1837" t="str">
            <v>Serra corte asfalto reparos</v>
          </cell>
          <cell r="C1837" t="str">
            <v>m</v>
          </cell>
          <cell r="D1837">
            <v>1</v>
          </cell>
          <cell r="E1837">
            <v>5.17</v>
          </cell>
          <cell r="G1837">
            <v>5.17</v>
          </cell>
        </row>
        <row r="1838">
          <cell r="B1838" t="str">
            <v>Total sem BDI</v>
          </cell>
          <cell r="F1838">
            <v>0</v>
          </cell>
          <cell r="G1838">
            <v>5.17</v>
          </cell>
          <cell r="H1838">
            <v>0</v>
          </cell>
          <cell r="I1838">
            <v>5.17</v>
          </cell>
        </row>
        <row r="1839">
          <cell r="B1839" t="str">
            <v>Total com BDI</v>
          </cell>
          <cell r="F1839">
            <v>0</v>
          </cell>
          <cell r="G1839">
            <v>6.7</v>
          </cell>
          <cell r="H1839">
            <v>0</v>
          </cell>
          <cell r="I1839">
            <v>6.7</v>
          </cell>
        </row>
        <row r="1841">
          <cell r="A1841" t="str">
            <v>20052</v>
          </cell>
          <cell r="B1841" t="str">
            <v>Corte com serra em asfalto grandes quantidades</v>
          </cell>
          <cell r="C1841" t="str">
            <v>m</v>
          </cell>
          <cell r="F1841">
            <v>0</v>
          </cell>
          <cell r="G1841">
            <v>2.62</v>
          </cell>
          <cell r="H1841">
            <v>0</v>
          </cell>
          <cell r="I1841">
            <v>2.62</v>
          </cell>
        </row>
        <row r="1842">
          <cell r="A1842" t="str">
            <v>1438</v>
          </cell>
          <cell r="B1842" t="str">
            <v>Serra corte asfalto grandes quantidades</v>
          </cell>
          <cell r="C1842" t="str">
            <v>m</v>
          </cell>
          <cell r="D1842">
            <v>1</v>
          </cell>
          <cell r="E1842">
            <v>2.02</v>
          </cell>
          <cell r="G1842">
            <v>2.02</v>
          </cell>
        </row>
        <row r="1843">
          <cell r="B1843" t="str">
            <v>Total sem BDI</v>
          </cell>
          <cell r="F1843">
            <v>0</v>
          </cell>
          <cell r="G1843">
            <v>2.02</v>
          </cell>
          <cell r="H1843">
            <v>0</v>
          </cell>
          <cell r="I1843">
            <v>2.02</v>
          </cell>
        </row>
        <row r="1844">
          <cell r="B1844" t="str">
            <v>Total com BDI</v>
          </cell>
          <cell r="F1844">
            <v>0</v>
          </cell>
          <cell r="G1844">
            <v>2.62</v>
          </cell>
          <cell r="H1844">
            <v>0</v>
          </cell>
          <cell r="I1844">
            <v>2.62</v>
          </cell>
        </row>
        <row r="1846">
          <cell r="A1846" t="str">
            <v>20038</v>
          </cell>
          <cell r="B1846" t="str">
            <v>Carga manual de asfálto em caminhão</v>
          </cell>
          <cell r="C1846" t="str">
            <v>m³</v>
          </cell>
          <cell r="F1846">
            <v>0</v>
          </cell>
          <cell r="G1846">
            <v>0</v>
          </cell>
          <cell r="H1846">
            <v>12.93</v>
          </cell>
          <cell r="I1846">
            <v>12.93</v>
          </cell>
        </row>
        <row r="1847">
          <cell r="A1847" t="str">
            <v>300</v>
          </cell>
          <cell r="B1847" t="str">
            <v>Servente</v>
          </cell>
          <cell r="C1847" t="str">
            <v>h</v>
          </cell>
          <cell r="D1847">
            <v>1.2</v>
          </cell>
          <cell r="E1847">
            <v>8.318601000000001</v>
          </cell>
          <cell r="H1847">
            <v>9.98</v>
          </cell>
        </row>
        <row r="1848">
          <cell r="B1848" t="str">
            <v>Total sem BDI</v>
          </cell>
          <cell r="F1848">
            <v>0</v>
          </cell>
          <cell r="G1848">
            <v>0</v>
          </cell>
          <cell r="H1848">
            <v>9.98</v>
          </cell>
          <cell r="I1848">
            <v>9.98</v>
          </cell>
        </row>
        <row r="1849">
          <cell r="B1849" t="str">
            <v>Total com BDI</v>
          </cell>
          <cell r="F1849">
            <v>0</v>
          </cell>
          <cell r="G1849">
            <v>0</v>
          </cell>
          <cell r="H1849">
            <v>12.93</v>
          </cell>
          <cell r="I1849">
            <v>12.93</v>
          </cell>
        </row>
        <row r="1852">
          <cell r="A1852" t="str">
            <v>20039</v>
          </cell>
          <cell r="B1852" t="str">
            <v>Carga mecanizada  de asfálto em caminhão</v>
          </cell>
          <cell r="C1852" t="str">
            <v>m³</v>
          </cell>
          <cell r="F1852">
            <v>0</v>
          </cell>
          <cell r="G1852">
            <v>1.04</v>
          </cell>
          <cell r="H1852">
            <v>0.14000000000000001</v>
          </cell>
          <cell r="I1852">
            <v>1.18</v>
          </cell>
        </row>
        <row r="1853">
          <cell r="A1853" t="str">
            <v>245</v>
          </cell>
          <cell r="B1853" t="str">
            <v>Pá carregadeira</v>
          </cell>
          <cell r="C1853" t="str">
            <v>h</v>
          </cell>
          <cell r="D1853">
            <v>8.0000000000000002E-3</v>
          </cell>
          <cell r="E1853">
            <v>100</v>
          </cell>
          <cell r="G1853">
            <v>0.8</v>
          </cell>
        </row>
        <row r="1854">
          <cell r="A1854" t="str">
            <v>243</v>
          </cell>
          <cell r="B1854" t="str">
            <v>Operador de máquina</v>
          </cell>
          <cell r="C1854" t="str">
            <v>h</v>
          </cell>
          <cell r="D1854">
            <v>8.0000000000000002E-3</v>
          </cell>
          <cell r="E1854">
            <v>12.305151</v>
          </cell>
          <cell r="H1854">
            <v>0.1</v>
          </cell>
        </row>
        <row r="1855">
          <cell r="A1855" t="str">
            <v>300</v>
          </cell>
          <cell r="B1855" t="str">
            <v>servente</v>
          </cell>
          <cell r="C1855" t="str">
            <v>h</v>
          </cell>
          <cell r="D1855">
            <v>8.0000000000000004E-4</v>
          </cell>
          <cell r="E1855">
            <v>8.318601000000001</v>
          </cell>
          <cell r="H1855">
            <v>0.01</v>
          </cell>
        </row>
        <row r="1856">
          <cell r="B1856" t="str">
            <v>Total sem BDI</v>
          </cell>
          <cell r="F1856">
            <v>0</v>
          </cell>
          <cell r="G1856">
            <v>0.8</v>
          </cell>
          <cell r="H1856">
            <v>0.11</v>
          </cell>
          <cell r="I1856">
            <v>0.91</v>
          </cell>
        </row>
        <row r="1857">
          <cell r="B1857" t="str">
            <v>Total com BDI</v>
          </cell>
          <cell r="F1857">
            <v>0</v>
          </cell>
          <cell r="G1857">
            <v>1.04</v>
          </cell>
          <cell r="H1857">
            <v>0.14000000000000001</v>
          </cell>
          <cell r="I1857">
            <v>1.18</v>
          </cell>
        </row>
        <row r="1859">
          <cell r="A1859" t="str">
            <v>20032</v>
          </cell>
          <cell r="B1859" t="str">
            <v>Remoção Paralelepípedo com empilhamento</v>
          </cell>
          <cell r="C1859" t="str">
            <v>m2</v>
          </cell>
          <cell r="F1859">
            <v>0</v>
          </cell>
          <cell r="G1859">
            <v>0</v>
          </cell>
          <cell r="H1859">
            <v>5.39</v>
          </cell>
          <cell r="I1859">
            <v>5.39</v>
          </cell>
        </row>
        <row r="1860">
          <cell r="A1860" t="str">
            <v>300</v>
          </cell>
          <cell r="B1860" t="str">
            <v>Servente</v>
          </cell>
          <cell r="C1860" t="str">
            <v>h</v>
          </cell>
          <cell r="D1860">
            <v>0.5</v>
          </cell>
          <cell r="E1860">
            <v>8.318601000000001</v>
          </cell>
          <cell r="H1860">
            <v>4.16</v>
          </cell>
        </row>
        <row r="1861">
          <cell r="B1861" t="str">
            <v>Total sem BDI</v>
          </cell>
          <cell r="F1861">
            <v>0</v>
          </cell>
          <cell r="G1861">
            <v>0</v>
          </cell>
          <cell r="H1861">
            <v>4.16</v>
          </cell>
          <cell r="I1861">
            <v>4.16</v>
          </cell>
        </row>
        <row r="1862">
          <cell r="B1862" t="str">
            <v>Total com BDI</v>
          </cell>
          <cell r="F1862">
            <v>0</v>
          </cell>
          <cell r="G1862">
            <v>0</v>
          </cell>
          <cell r="H1862">
            <v>5.39</v>
          </cell>
          <cell r="I1862">
            <v>5.39</v>
          </cell>
        </row>
        <row r="1864">
          <cell r="A1864" t="str">
            <v>20002</v>
          </cell>
          <cell r="B1864" t="str">
            <v>Remoção lajota com empilhamento</v>
          </cell>
          <cell r="C1864" t="str">
            <v>m2</v>
          </cell>
          <cell r="F1864">
            <v>0</v>
          </cell>
          <cell r="G1864">
            <v>0</v>
          </cell>
          <cell r="H1864">
            <v>2.7</v>
          </cell>
          <cell r="I1864">
            <v>2.7</v>
          </cell>
        </row>
        <row r="1865">
          <cell r="A1865" t="str">
            <v>300</v>
          </cell>
          <cell r="B1865" t="str">
            <v>Servente</v>
          </cell>
          <cell r="C1865" t="str">
            <v>h</v>
          </cell>
          <cell r="D1865">
            <v>0.25</v>
          </cell>
          <cell r="E1865">
            <v>8.318601000000001</v>
          </cell>
          <cell r="H1865">
            <v>2.08</v>
          </cell>
        </row>
        <row r="1866">
          <cell r="B1866" t="str">
            <v>Total sem BDI</v>
          </cell>
          <cell r="F1866">
            <v>0</v>
          </cell>
          <cell r="G1866">
            <v>0</v>
          </cell>
          <cell r="H1866">
            <v>2.08</v>
          </cell>
          <cell r="I1866">
            <v>2.08</v>
          </cell>
        </row>
        <row r="1867">
          <cell r="B1867" t="str">
            <v>Total com BDI</v>
          </cell>
          <cell r="F1867">
            <v>0</v>
          </cell>
          <cell r="G1867">
            <v>0</v>
          </cell>
          <cell r="H1867">
            <v>2.7</v>
          </cell>
          <cell r="I1867">
            <v>2.7</v>
          </cell>
        </row>
        <row r="1869">
          <cell r="A1869" t="str">
            <v>20003</v>
          </cell>
          <cell r="B1869" t="str">
            <v xml:space="preserve">Remoção mecanizada de lajota </v>
          </cell>
          <cell r="C1869" t="str">
            <v>m2</v>
          </cell>
          <cell r="F1869">
            <v>0</v>
          </cell>
          <cell r="G1869">
            <v>1.04</v>
          </cell>
          <cell r="H1869">
            <v>0.14000000000000001</v>
          </cell>
          <cell r="I1869">
            <v>1.18</v>
          </cell>
        </row>
        <row r="1870">
          <cell r="A1870" t="str">
            <v>245</v>
          </cell>
          <cell r="B1870" t="str">
            <v>Pá carregadeira</v>
          </cell>
          <cell r="C1870" t="str">
            <v>h</v>
          </cell>
          <cell r="D1870">
            <v>8.0000000000000002E-3</v>
          </cell>
          <cell r="E1870">
            <v>100</v>
          </cell>
          <cell r="G1870">
            <v>0.8</v>
          </cell>
        </row>
        <row r="1871">
          <cell r="A1871" t="str">
            <v>243</v>
          </cell>
          <cell r="B1871" t="str">
            <v>Operador de máquina</v>
          </cell>
          <cell r="C1871" t="str">
            <v>h</v>
          </cell>
          <cell r="D1871">
            <v>8.0000000000000002E-3</v>
          </cell>
          <cell r="E1871">
            <v>12.305151</v>
          </cell>
          <cell r="H1871">
            <v>0.1</v>
          </cell>
        </row>
        <row r="1872">
          <cell r="A1872" t="str">
            <v>300</v>
          </cell>
          <cell r="B1872" t="str">
            <v>Servente</v>
          </cell>
          <cell r="C1872" t="str">
            <v>h</v>
          </cell>
          <cell r="D1872">
            <v>1.6000000000000001E-3</v>
          </cell>
          <cell r="E1872">
            <v>8.318601000000001</v>
          </cell>
          <cell r="H1872">
            <v>0.01</v>
          </cell>
        </row>
        <row r="1873">
          <cell r="B1873" t="str">
            <v>Total sem BDI</v>
          </cell>
          <cell r="F1873">
            <v>0</v>
          </cell>
          <cell r="G1873">
            <v>0.8</v>
          </cell>
          <cell r="H1873">
            <v>0.11</v>
          </cell>
          <cell r="I1873">
            <v>0.91</v>
          </cell>
        </row>
        <row r="1874">
          <cell r="B1874" t="str">
            <v>Total com BDI</v>
          </cell>
          <cell r="F1874">
            <v>0</v>
          </cell>
          <cell r="G1874">
            <v>1.04</v>
          </cell>
          <cell r="H1874">
            <v>0.14000000000000001</v>
          </cell>
          <cell r="I1874">
            <v>1.18</v>
          </cell>
        </row>
        <row r="1876">
          <cell r="A1876" t="str">
            <v>20004</v>
          </cell>
          <cell r="B1876" t="str">
            <v>Remoção meio-fio c/ empilhamento</v>
          </cell>
          <cell r="C1876" t="str">
            <v>ml</v>
          </cell>
          <cell r="F1876">
            <v>0</v>
          </cell>
          <cell r="G1876">
            <v>0</v>
          </cell>
          <cell r="H1876">
            <v>1.62</v>
          </cell>
          <cell r="I1876">
            <v>1.62</v>
          </cell>
        </row>
        <row r="1877">
          <cell r="A1877" t="str">
            <v>300</v>
          </cell>
          <cell r="B1877" t="str">
            <v>Servente</v>
          </cell>
          <cell r="C1877" t="str">
            <v>h</v>
          </cell>
          <cell r="D1877">
            <v>0.15</v>
          </cell>
          <cell r="E1877">
            <v>8.318601000000001</v>
          </cell>
          <cell r="H1877">
            <v>1.25</v>
          </cell>
        </row>
        <row r="1878">
          <cell r="B1878" t="str">
            <v>Total sem BDI</v>
          </cell>
          <cell r="F1878">
            <v>0</v>
          </cell>
          <cell r="G1878">
            <v>0</v>
          </cell>
          <cell r="H1878">
            <v>1.25</v>
          </cell>
          <cell r="I1878">
            <v>1.25</v>
          </cell>
        </row>
        <row r="1879">
          <cell r="B1879" t="str">
            <v>Total com BDI</v>
          </cell>
          <cell r="F1879">
            <v>0</v>
          </cell>
          <cell r="G1879">
            <v>0</v>
          </cell>
          <cell r="H1879">
            <v>1.62</v>
          </cell>
          <cell r="I1879">
            <v>1.62</v>
          </cell>
        </row>
        <row r="1881">
          <cell r="A1881" t="str">
            <v>20045</v>
          </cell>
          <cell r="B1881" t="str">
            <v xml:space="preserve">Remoção e recolocação de meio-fio </v>
          </cell>
          <cell r="C1881" t="str">
            <v>m</v>
          </cell>
          <cell r="F1881">
            <v>0.18</v>
          </cell>
          <cell r="G1881">
            <v>0</v>
          </cell>
          <cell r="H1881">
            <v>6.71</v>
          </cell>
          <cell r="I1881">
            <v>6.89</v>
          </cell>
        </row>
        <row r="1882">
          <cell r="A1882" t="str">
            <v>475</v>
          </cell>
          <cell r="B1882" t="str">
            <v>Areia grossa</v>
          </cell>
          <cell r="C1882" t="str">
            <v>m3</v>
          </cell>
          <cell r="D1882">
            <v>2E-3</v>
          </cell>
          <cell r="E1882">
            <v>35.44</v>
          </cell>
          <cell r="F1882">
            <v>7.0000000000000007E-2</v>
          </cell>
          <cell r="H1882" t="str">
            <v xml:space="preserve"> </v>
          </cell>
        </row>
        <row r="1883">
          <cell r="A1883" t="str">
            <v>078</v>
          </cell>
          <cell r="B1883" t="str">
            <v>Cimento</v>
          </cell>
          <cell r="C1883" t="str">
            <v>kg</v>
          </cell>
          <cell r="D1883">
            <v>0.2</v>
          </cell>
          <cell r="E1883">
            <v>0.37</v>
          </cell>
          <cell r="F1883">
            <v>7.0000000000000007E-2</v>
          </cell>
        </row>
        <row r="1884">
          <cell r="A1884" t="str">
            <v>254</v>
          </cell>
          <cell r="B1884" t="str">
            <v>Pedreiro</v>
          </cell>
          <cell r="C1884" t="str">
            <v>h</v>
          </cell>
          <cell r="D1884">
            <v>0.15</v>
          </cell>
          <cell r="E1884">
            <v>12.305151</v>
          </cell>
          <cell r="H1884">
            <v>1.85</v>
          </cell>
        </row>
        <row r="1885">
          <cell r="A1885" t="str">
            <v>300</v>
          </cell>
          <cell r="B1885" t="str">
            <v>Servente</v>
          </cell>
          <cell r="C1885" t="str">
            <v>h</v>
          </cell>
          <cell r="D1885">
            <v>0.4</v>
          </cell>
          <cell r="E1885">
            <v>8.318601000000001</v>
          </cell>
          <cell r="H1885">
            <v>3.33</v>
          </cell>
        </row>
        <row r="1886">
          <cell r="B1886" t="str">
            <v>Total sem BDI</v>
          </cell>
          <cell r="F1886">
            <v>0.14000000000000001</v>
          </cell>
          <cell r="G1886">
            <v>0</v>
          </cell>
          <cell r="H1886">
            <v>5.18</v>
          </cell>
          <cell r="I1886">
            <v>5.3199999999999994</v>
          </cell>
        </row>
        <row r="1887">
          <cell r="B1887" t="str">
            <v>Total com BDI</v>
          </cell>
          <cell r="F1887">
            <v>0.18</v>
          </cell>
          <cell r="G1887">
            <v>0</v>
          </cell>
          <cell r="H1887">
            <v>6.71</v>
          </cell>
          <cell r="I1887">
            <v>6.89</v>
          </cell>
        </row>
        <row r="1889">
          <cell r="A1889" t="str">
            <v>20005</v>
          </cell>
          <cell r="B1889" t="str">
            <v>Regular. e compac. sub-leito (10cm)</v>
          </cell>
          <cell r="C1889" t="str">
            <v>m2</v>
          </cell>
          <cell r="F1889">
            <v>0</v>
          </cell>
          <cell r="G1889">
            <v>0.76</v>
          </cell>
          <cell r="H1889">
            <v>0.09</v>
          </cell>
          <cell r="I1889">
            <v>0.86</v>
          </cell>
        </row>
        <row r="1890">
          <cell r="A1890" t="str">
            <v>240</v>
          </cell>
          <cell r="B1890" t="str">
            <v>Motoniveladora</v>
          </cell>
          <cell r="C1890" t="str">
            <v>d</v>
          </cell>
          <cell r="D1890">
            <v>2.5000000000000001E-3</v>
          </cell>
          <cell r="E1890">
            <v>180</v>
          </cell>
          <cell r="G1890">
            <v>0.45</v>
          </cell>
        </row>
        <row r="1891">
          <cell r="A1891" t="str">
            <v>293</v>
          </cell>
          <cell r="B1891" t="str">
            <v>rolo compactador</v>
          </cell>
          <cell r="C1891" t="str">
            <v>d</v>
          </cell>
          <cell r="D1891">
            <v>2.5000000000000001E-3</v>
          </cell>
          <cell r="E1891">
            <v>55.48</v>
          </cell>
          <cell r="G1891">
            <v>0.14000000000000001</v>
          </cell>
          <cell r="H1891" t="str">
            <v xml:space="preserve"> </v>
          </cell>
        </row>
        <row r="1892">
          <cell r="A1892" t="str">
            <v>243</v>
          </cell>
          <cell r="B1892" t="str">
            <v>Operador de máquina</v>
          </cell>
          <cell r="C1892" t="str">
            <v>h</v>
          </cell>
          <cell r="D1892">
            <v>5.0000000000000001E-3</v>
          </cell>
          <cell r="E1892">
            <v>12.305151</v>
          </cell>
          <cell r="H1892">
            <v>0.06</v>
          </cell>
        </row>
        <row r="1893">
          <cell r="A1893" t="str">
            <v>300</v>
          </cell>
          <cell r="B1893" t="str">
            <v>Servente</v>
          </cell>
          <cell r="C1893" t="str">
            <v>h</v>
          </cell>
          <cell r="D1893">
            <v>1.6000000000000001E-3</v>
          </cell>
          <cell r="E1893">
            <v>8.318601000000001</v>
          </cell>
          <cell r="H1893">
            <v>0.01</v>
          </cell>
        </row>
        <row r="1894">
          <cell r="B1894" t="str">
            <v>Total sem BDI</v>
          </cell>
          <cell r="F1894">
            <v>0</v>
          </cell>
          <cell r="G1894">
            <v>0.59000000000000008</v>
          </cell>
          <cell r="H1894">
            <v>6.9999999999999993E-2</v>
          </cell>
          <cell r="I1894">
            <v>0.66</v>
          </cell>
        </row>
        <row r="1895">
          <cell r="B1895" t="str">
            <v>Total com BDI</v>
          </cell>
          <cell r="F1895">
            <v>0</v>
          </cell>
          <cell r="G1895">
            <v>0.76</v>
          </cell>
          <cell r="H1895">
            <v>0.09</v>
          </cell>
          <cell r="I1895">
            <v>0.86</v>
          </cell>
        </row>
        <row r="1897">
          <cell r="A1897" t="str">
            <v>20050</v>
          </cell>
          <cell r="B1897" t="str">
            <v>Regular. e compac. sub-leito (20cm)</v>
          </cell>
          <cell r="C1897" t="str">
            <v>m2</v>
          </cell>
          <cell r="F1897">
            <v>0</v>
          </cell>
          <cell r="G1897">
            <v>1.53</v>
          </cell>
          <cell r="H1897">
            <v>0.19</v>
          </cell>
          <cell r="I1897">
            <v>1.72</v>
          </cell>
        </row>
        <row r="1898">
          <cell r="A1898" t="str">
            <v>240</v>
          </cell>
          <cell r="B1898" t="str">
            <v>Motoniveladora</v>
          </cell>
          <cell r="C1898" t="str">
            <v>d</v>
          </cell>
          <cell r="D1898">
            <v>5.0000000000000001E-3</v>
          </cell>
          <cell r="E1898">
            <v>180</v>
          </cell>
          <cell r="G1898">
            <v>0.9</v>
          </cell>
        </row>
        <row r="1899">
          <cell r="A1899" t="str">
            <v>293</v>
          </cell>
          <cell r="B1899" t="str">
            <v>rolo compactador</v>
          </cell>
          <cell r="C1899" t="str">
            <v>d</v>
          </cell>
          <cell r="D1899">
            <v>5.0000000000000001E-3</v>
          </cell>
          <cell r="E1899">
            <v>55.48</v>
          </cell>
          <cell r="G1899">
            <v>0.28000000000000003</v>
          </cell>
          <cell r="H1899" t="str">
            <v xml:space="preserve"> </v>
          </cell>
        </row>
        <row r="1900">
          <cell r="A1900" t="str">
            <v>243</v>
          </cell>
          <cell r="B1900" t="str">
            <v>Operador de máquina</v>
          </cell>
          <cell r="C1900" t="str">
            <v>h</v>
          </cell>
          <cell r="D1900">
            <v>0.01</v>
          </cell>
          <cell r="E1900">
            <v>12.305151</v>
          </cell>
          <cell r="H1900">
            <v>0.12</v>
          </cell>
        </row>
        <row r="1901">
          <cell r="A1901" t="str">
            <v>300</v>
          </cell>
          <cell r="B1901" t="str">
            <v>Servente</v>
          </cell>
          <cell r="C1901" t="str">
            <v>h</v>
          </cell>
          <cell r="D1901">
            <v>3.2000000000000002E-3</v>
          </cell>
          <cell r="E1901">
            <v>8.318601000000001</v>
          </cell>
          <cell r="H1901">
            <v>0.03</v>
          </cell>
        </row>
        <row r="1902">
          <cell r="B1902" t="str">
            <v>Total sem BDI</v>
          </cell>
          <cell r="F1902">
            <v>0</v>
          </cell>
          <cell r="G1902">
            <v>1.1800000000000002</v>
          </cell>
          <cell r="H1902">
            <v>0.15</v>
          </cell>
          <cell r="I1902">
            <v>1.33</v>
          </cell>
        </row>
        <row r="1903">
          <cell r="B1903" t="str">
            <v>Total com BDI</v>
          </cell>
          <cell r="F1903">
            <v>0</v>
          </cell>
          <cell r="G1903">
            <v>1.53</v>
          </cell>
          <cell r="H1903">
            <v>0.19</v>
          </cell>
          <cell r="I1903">
            <v>1.72</v>
          </cell>
        </row>
        <row r="1905">
          <cell r="A1905" t="str">
            <v>20006</v>
          </cell>
          <cell r="B1905" t="str">
            <v>Pavimentação lajota sextavada 30x10</v>
          </cell>
          <cell r="C1905" t="str">
            <v>m2</v>
          </cell>
          <cell r="F1905">
            <v>37.49</v>
          </cell>
          <cell r="G1905">
            <v>0</v>
          </cell>
          <cell r="H1905">
            <v>6.96</v>
          </cell>
          <cell r="I1905">
            <v>44.44</v>
          </cell>
        </row>
        <row r="1906">
          <cell r="A1906" t="str">
            <v>202</v>
          </cell>
          <cell r="B1906" t="str">
            <v>Lajota sextavada 30x30x10</v>
          </cell>
          <cell r="C1906" t="str">
            <v>un</v>
          </cell>
          <cell r="D1906">
            <v>12</v>
          </cell>
          <cell r="E1906">
            <v>2.11</v>
          </cell>
          <cell r="F1906">
            <v>25.32</v>
          </cell>
        </row>
        <row r="1907">
          <cell r="A1907" t="str">
            <v>078</v>
          </cell>
          <cell r="B1907" t="str">
            <v>Cimento</v>
          </cell>
          <cell r="C1907" t="str">
            <v>kg</v>
          </cell>
          <cell r="D1907">
            <v>0.2</v>
          </cell>
          <cell r="E1907">
            <v>0.37</v>
          </cell>
          <cell r="F1907">
            <v>7.0000000000000007E-2</v>
          </cell>
        </row>
        <row r="1908">
          <cell r="A1908" t="str">
            <v>475</v>
          </cell>
          <cell r="B1908" t="str">
            <v>Areia grossa (posto obra)</v>
          </cell>
          <cell r="C1908" t="str">
            <v>m3</v>
          </cell>
          <cell r="D1908">
            <v>0.1</v>
          </cell>
          <cell r="E1908">
            <v>35.44</v>
          </cell>
          <cell r="F1908">
            <v>3.54</v>
          </cell>
          <cell r="H1908" t="str">
            <v xml:space="preserve"> </v>
          </cell>
        </row>
        <row r="1909">
          <cell r="A1909" t="str">
            <v>300</v>
          </cell>
          <cell r="B1909" t="str">
            <v>Servente</v>
          </cell>
          <cell r="C1909" t="str">
            <v>h</v>
          </cell>
          <cell r="D1909">
            <v>0.38</v>
          </cell>
          <cell r="E1909">
            <v>8.318601000000001</v>
          </cell>
          <cell r="H1909">
            <v>3.16</v>
          </cell>
        </row>
        <row r="1910">
          <cell r="A1910" t="str">
            <v>254</v>
          </cell>
          <cell r="B1910" t="str">
            <v>Pedreiro</v>
          </cell>
          <cell r="C1910" t="str">
            <v>h</v>
          </cell>
          <cell r="D1910">
            <v>0.18</v>
          </cell>
          <cell r="E1910">
            <v>12.305151</v>
          </cell>
          <cell r="H1910">
            <v>2.21</v>
          </cell>
        </row>
        <row r="1911">
          <cell r="B1911" t="str">
            <v>Total sem BDI</v>
          </cell>
          <cell r="F1911">
            <v>28.93</v>
          </cell>
          <cell r="G1911">
            <v>0</v>
          </cell>
          <cell r="H1911">
            <v>5.37</v>
          </cell>
          <cell r="I1911">
            <v>34.299999999999997</v>
          </cell>
        </row>
        <row r="1912">
          <cell r="B1912" t="str">
            <v>Total com BDI</v>
          </cell>
          <cell r="F1912">
            <v>37.49</v>
          </cell>
          <cell r="G1912">
            <v>0</v>
          </cell>
          <cell r="H1912">
            <v>6.96</v>
          </cell>
          <cell r="I1912">
            <v>44.44</v>
          </cell>
        </row>
        <row r="1914">
          <cell r="A1914" t="str">
            <v>20007</v>
          </cell>
          <cell r="B1914" t="str">
            <v>Pavimentação lajota sextavada 25x8</v>
          </cell>
          <cell r="C1914" t="str">
            <v>m2</v>
          </cell>
          <cell r="F1914">
            <v>29.35</v>
          </cell>
          <cell r="G1914">
            <v>0</v>
          </cell>
          <cell r="H1914">
            <v>6.32</v>
          </cell>
          <cell r="I1914">
            <v>35.67</v>
          </cell>
        </row>
        <row r="1915">
          <cell r="A1915" t="str">
            <v>201</v>
          </cell>
          <cell r="B1915" t="str">
            <v>Lajota sextavada 25x25x08</v>
          </cell>
          <cell r="C1915" t="str">
            <v>un</v>
          </cell>
          <cell r="D1915">
            <v>17</v>
          </cell>
          <cell r="E1915">
            <v>1.1200000000000001</v>
          </cell>
          <cell r="F1915">
            <v>19.04</v>
          </cell>
        </row>
        <row r="1916">
          <cell r="A1916" t="str">
            <v>078</v>
          </cell>
          <cell r="B1916" t="str">
            <v>Cimento</v>
          </cell>
          <cell r="C1916" t="str">
            <v>kg</v>
          </cell>
          <cell r="D1916">
            <v>0.2</v>
          </cell>
          <cell r="E1916">
            <v>0.37</v>
          </cell>
          <cell r="F1916">
            <v>7.0000000000000007E-2</v>
          </cell>
        </row>
        <row r="1917">
          <cell r="A1917" t="str">
            <v>475</v>
          </cell>
          <cell r="B1917" t="str">
            <v>Areia grossa  (posto obra)</v>
          </cell>
          <cell r="C1917" t="str">
            <v>m3</v>
          </cell>
          <cell r="D1917">
            <v>0.1</v>
          </cell>
          <cell r="E1917">
            <v>35.44</v>
          </cell>
          <cell r="F1917">
            <v>3.54</v>
          </cell>
          <cell r="H1917" t="str">
            <v xml:space="preserve"> </v>
          </cell>
        </row>
        <row r="1918">
          <cell r="A1918" t="str">
            <v>300</v>
          </cell>
          <cell r="B1918" t="str">
            <v>Servente</v>
          </cell>
          <cell r="C1918" t="str">
            <v>h</v>
          </cell>
          <cell r="D1918">
            <v>0.35</v>
          </cell>
          <cell r="E1918">
            <v>8.318601000000001</v>
          </cell>
          <cell r="H1918">
            <v>2.91</v>
          </cell>
        </row>
        <row r="1919">
          <cell r="A1919" t="str">
            <v>254</v>
          </cell>
          <cell r="B1919" t="str">
            <v>Pedreiro</v>
          </cell>
          <cell r="C1919" t="str">
            <v>h</v>
          </cell>
          <cell r="D1919">
            <v>0.16</v>
          </cell>
          <cell r="E1919">
            <v>12.305151</v>
          </cell>
          <cell r="H1919">
            <v>1.97</v>
          </cell>
        </row>
        <row r="1920">
          <cell r="B1920" t="str">
            <v>Total sem BDI</v>
          </cell>
          <cell r="F1920">
            <v>22.65</v>
          </cell>
          <cell r="G1920">
            <v>0</v>
          </cell>
          <cell r="H1920">
            <v>4.88</v>
          </cell>
          <cell r="I1920">
            <v>27.529999999999998</v>
          </cell>
        </row>
        <row r="1921">
          <cell r="B1921" t="str">
            <v>Total com BDI</v>
          </cell>
          <cell r="F1921">
            <v>29.35</v>
          </cell>
          <cell r="G1921">
            <v>0</v>
          </cell>
          <cell r="H1921">
            <v>6.32</v>
          </cell>
          <cell r="I1921">
            <v>35.67</v>
          </cell>
        </row>
        <row r="1923">
          <cell r="A1923" t="str">
            <v>20043</v>
          </cell>
          <cell r="B1923" t="str">
            <v>Pavimentação lajota sextavada 25x8 excluindo areia</v>
          </cell>
          <cell r="C1923" t="str">
            <v>m2</v>
          </cell>
          <cell r="F1923">
            <v>0</v>
          </cell>
          <cell r="G1923">
            <v>24.76</v>
          </cell>
          <cell r="H1923">
            <v>6.32</v>
          </cell>
          <cell r="I1923">
            <v>31.08</v>
          </cell>
        </row>
        <row r="1924">
          <cell r="A1924" t="str">
            <v>201</v>
          </cell>
          <cell r="B1924" t="str">
            <v>Lajota sextavada 25x25x08</v>
          </cell>
          <cell r="C1924" t="str">
            <v>un</v>
          </cell>
          <cell r="D1924">
            <v>17</v>
          </cell>
          <cell r="E1924">
            <v>1.1200000000000001</v>
          </cell>
          <cell r="G1924">
            <v>19.04</v>
          </cell>
        </row>
        <row r="1925">
          <cell r="A1925" t="str">
            <v>078</v>
          </cell>
          <cell r="B1925" t="str">
            <v>Cimento</v>
          </cell>
          <cell r="C1925" t="str">
            <v>kg</v>
          </cell>
          <cell r="D1925">
            <v>0.2</v>
          </cell>
          <cell r="E1925">
            <v>0.37</v>
          </cell>
          <cell r="G1925">
            <v>7.0000000000000007E-2</v>
          </cell>
        </row>
        <row r="1926">
          <cell r="A1926" t="str">
            <v>300</v>
          </cell>
          <cell r="B1926" t="str">
            <v>Servente</v>
          </cell>
          <cell r="C1926" t="str">
            <v>h</v>
          </cell>
          <cell r="D1926">
            <v>0.35</v>
          </cell>
          <cell r="E1926">
            <v>8.318601000000001</v>
          </cell>
          <cell r="H1926">
            <v>2.91</v>
          </cell>
        </row>
        <row r="1927">
          <cell r="A1927" t="str">
            <v>254</v>
          </cell>
          <cell r="B1927" t="str">
            <v>Pedreiro</v>
          </cell>
          <cell r="C1927" t="str">
            <v>h</v>
          </cell>
          <cell r="D1927">
            <v>0.16</v>
          </cell>
          <cell r="E1927">
            <v>12.305151</v>
          </cell>
          <cell r="H1927">
            <v>1.97</v>
          </cell>
        </row>
        <row r="1928">
          <cell r="B1928" t="str">
            <v>Total sem BDI</v>
          </cell>
          <cell r="F1928">
            <v>0</v>
          </cell>
          <cell r="G1928">
            <v>19.11</v>
          </cell>
          <cell r="H1928">
            <v>4.88</v>
          </cell>
          <cell r="I1928">
            <v>23.99</v>
          </cell>
        </row>
        <row r="1929">
          <cell r="B1929" t="str">
            <v>Total com BDI</v>
          </cell>
          <cell r="F1929">
            <v>0</v>
          </cell>
          <cell r="G1929">
            <v>24.76</v>
          </cell>
          <cell r="H1929">
            <v>6.32</v>
          </cell>
          <cell r="I1929">
            <v>31.08</v>
          </cell>
        </row>
        <row r="1931">
          <cell r="A1931" t="str">
            <v>20008</v>
          </cell>
          <cell r="B1931" t="str">
            <v>Pavimentação briquete 8x12x25</v>
          </cell>
          <cell r="C1931" t="str">
            <v>m2</v>
          </cell>
          <cell r="F1931">
            <v>44.13</v>
          </cell>
          <cell r="G1931">
            <v>0</v>
          </cell>
          <cell r="H1931">
            <v>8.6300000000000008</v>
          </cell>
          <cell r="I1931">
            <v>52.76</v>
          </cell>
        </row>
        <row r="1932">
          <cell r="A1932" t="str">
            <v>476</v>
          </cell>
          <cell r="B1932" t="str">
            <v>Briquete 8x12x25</v>
          </cell>
          <cell r="C1932" t="str">
            <v>m2</v>
          </cell>
          <cell r="D1932">
            <v>1.05</v>
          </cell>
          <cell r="E1932">
            <v>29</v>
          </cell>
          <cell r="F1932">
            <v>30.45</v>
          </cell>
        </row>
        <row r="1933">
          <cell r="A1933" t="str">
            <v>078</v>
          </cell>
          <cell r="B1933" t="str">
            <v>Cimento</v>
          </cell>
          <cell r="C1933" t="str">
            <v>kg</v>
          </cell>
          <cell r="D1933">
            <v>0.2</v>
          </cell>
          <cell r="E1933">
            <v>0.37</v>
          </cell>
          <cell r="F1933">
            <v>7.0000000000000007E-2</v>
          </cell>
        </row>
        <row r="1934">
          <cell r="A1934" t="str">
            <v>475</v>
          </cell>
          <cell r="B1934" t="str">
            <v>Areia grossa  (posto obra)</v>
          </cell>
          <cell r="C1934" t="str">
            <v>m3</v>
          </cell>
          <cell r="D1934">
            <v>0.1</v>
          </cell>
          <cell r="E1934">
            <v>35.44</v>
          </cell>
          <cell r="F1934">
            <v>3.54</v>
          </cell>
          <cell r="H1934" t="str">
            <v xml:space="preserve"> </v>
          </cell>
        </row>
        <row r="1935">
          <cell r="A1935" t="str">
            <v>300</v>
          </cell>
          <cell r="B1935" t="str">
            <v>Servente</v>
          </cell>
          <cell r="C1935" t="str">
            <v>h</v>
          </cell>
          <cell r="D1935">
            <v>0.46</v>
          </cell>
          <cell r="E1935">
            <v>8.318601000000001</v>
          </cell>
          <cell r="H1935">
            <v>3.83</v>
          </cell>
        </row>
        <row r="1936">
          <cell r="A1936" t="str">
            <v>254</v>
          </cell>
          <cell r="B1936" t="str">
            <v>Pedreiro</v>
          </cell>
          <cell r="C1936" t="str">
            <v>h</v>
          </cell>
          <cell r="D1936">
            <v>0.23</v>
          </cell>
          <cell r="E1936">
            <v>12.305151</v>
          </cell>
          <cell r="H1936">
            <v>2.83</v>
          </cell>
        </row>
        <row r="1937">
          <cell r="B1937" t="str">
            <v>Total sem BDI</v>
          </cell>
          <cell r="F1937">
            <v>34.06</v>
          </cell>
          <cell r="G1937">
            <v>0</v>
          </cell>
          <cell r="H1937">
            <v>6.66</v>
          </cell>
          <cell r="I1937">
            <v>40.72</v>
          </cell>
        </row>
        <row r="1938">
          <cell r="B1938" t="str">
            <v>Total com BDI</v>
          </cell>
          <cell r="F1938">
            <v>44.13</v>
          </cell>
          <cell r="G1938">
            <v>0</v>
          </cell>
          <cell r="H1938">
            <v>8.6300000000000008</v>
          </cell>
          <cell r="I1938">
            <v>52.76</v>
          </cell>
        </row>
        <row r="1940">
          <cell r="A1940" t="str">
            <v>20048</v>
          </cell>
          <cell r="B1940" t="str">
            <v>Pavimentação Paver pequeno 10x20x8 25MPa</v>
          </cell>
          <cell r="C1940" t="str">
            <v>m2</v>
          </cell>
          <cell r="F1940">
            <v>47.75</v>
          </cell>
          <cell r="G1940">
            <v>0</v>
          </cell>
          <cell r="H1940">
            <v>7.58</v>
          </cell>
          <cell r="I1940">
            <v>55.33</v>
          </cell>
        </row>
        <row r="1941">
          <cell r="A1941" t="str">
            <v>1453</v>
          </cell>
          <cell r="B1941" t="str">
            <v>Paver pequeno 8cm 25MPa natural</v>
          </cell>
          <cell r="C1941" t="str">
            <v>m2</v>
          </cell>
          <cell r="D1941">
            <v>1.05</v>
          </cell>
          <cell r="E1941">
            <v>33</v>
          </cell>
          <cell r="F1941">
            <v>34.65</v>
          </cell>
        </row>
        <row r="1942">
          <cell r="A1942" t="str">
            <v>078</v>
          </cell>
          <cell r="B1942" t="str">
            <v>Cimento</v>
          </cell>
          <cell r="C1942" t="str">
            <v>kg</v>
          </cell>
          <cell r="D1942">
            <v>0.2</v>
          </cell>
          <cell r="E1942">
            <v>0.37</v>
          </cell>
          <cell r="F1942">
            <v>7.0000000000000007E-2</v>
          </cell>
        </row>
        <row r="1943">
          <cell r="A1943" t="str">
            <v>475</v>
          </cell>
          <cell r="B1943" t="str">
            <v>Areia grossa  (posto obra)</v>
          </cell>
          <cell r="C1943" t="str">
            <v>m3</v>
          </cell>
          <cell r="D1943">
            <v>0.06</v>
          </cell>
          <cell r="E1943">
            <v>35.44</v>
          </cell>
          <cell r="F1943">
            <v>2.13</v>
          </cell>
          <cell r="H1943" t="str">
            <v xml:space="preserve"> </v>
          </cell>
        </row>
        <row r="1944">
          <cell r="A1944" t="str">
            <v>300</v>
          </cell>
          <cell r="B1944" t="str">
            <v>Servente</v>
          </cell>
          <cell r="C1944" t="str">
            <v>h</v>
          </cell>
          <cell r="D1944">
            <v>0.42</v>
          </cell>
          <cell r="E1944">
            <v>8.318601000000001</v>
          </cell>
          <cell r="H1944">
            <v>3.49</v>
          </cell>
        </row>
        <row r="1945">
          <cell r="A1945" t="str">
            <v>254</v>
          </cell>
          <cell r="B1945" t="str">
            <v>Pedreiro</v>
          </cell>
          <cell r="C1945" t="str">
            <v>h</v>
          </cell>
          <cell r="D1945">
            <v>0.192</v>
          </cell>
          <cell r="E1945">
            <v>12.305151</v>
          </cell>
          <cell r="H1945">
            <v>2.36</v>
          </cell>
        </row>
        <row r="1946">
          <cell r="B1946" t="str">
            <v>Total sem BDI</v>
          </cell>
          <cell r="F1946">
            <v>36.85</v>
          </cell>
          <cell r="G1946">
            <v>0</v>
          </cell>
          <cell r="H1946">
            <v>5.85</v>
          </cell>
          <cell r="I1946">
            <v>42.7</v>
          </cell>
        </row>
        <row r="1947">
          <cell r="B1947" t="str">
            <v>Total com BDI</v>
          </cell>
          <cell r="F1947">
            <v>47.75</v>
          </cell>
          <cell r="G1947">
            <v>0</v>
          </cell>
          <cell r="H1947">
            <v>7.58</v>
          </cell>
          <cell r="I1947">
            <v>55.33</v>
          </cell>
        </row>
        <row r="1949">
          <cell r="A1949" t="str">
            <v>20049</v>
          </cell>
          <cell r="B1949" t="str">
            <v>Pavimentação Paver pequeno 10x20x8 25MPa colorido</v>
          </cell>
          <cell r="C1949" t="str">
            <v>m2</v>
          </cell>
          <cell r="F1949">
            <v>58.55</v>
          </cell>
          <cell r="G1949">
            <v>0</v>
          </cell>
          <cell r="H1949">
            <v>7.58</v>
          </cell>
          <cell r="I1949">
            <v>66.13</v>
          </cell>
        </row>
        <row r="1950">
          <cell r="A1950" t="str">
            <v>1051</v>
          </cell>
          <cell r="B1950" t="str">
            <v>Paver pequeno 8cm 25MPa  colorido</v>
          </cell>
          <cell r="C1950" t="str">
            <v>m2</v>
          </cell>
          <cell r="D1950">
            <v>1.05</v>
          </cell>
          <cell r="E1950">
            <v>39.6</v>
          </cell>
          <cell r="F1950">
            <v>41.58</v>
          </cell>
        </row>
        <row r="1951">
          <cell r="A1951" t="str">
            <v>078</v>
          </cell>
          <cell r="B1951" t="str">
            <v>Cimento</v>
          </cell>
          <cell r="C1951" t="str">
            <v>kg</v>
          </cell>
          <cell r="D1951">
            <v>0.2</v>
          </cell>
          <cell r="E1951">
            <v>0.37</v>
          </cell>
          <cell r="F1951">
            <v>7.0000000000000007E-2</v>
          </cell>
        </row>
        <row r="1952">
          <cell r="A1952" t="str">
            <v>475</v>
          </cell>
          <cell r="B1952" t="str">
            <v>Areia grossa  (posto obra)</v>
          </cell>
          <cell r="C1952" t="str">
            <v>m3</v>
          </cell>
          <cell r="D1952">
            <v>0.1</v>
          </cell>
          <cell r="E1952">
            <v>35.44</v>
          </cell>
          <cell r="F1952">
            <v>3.54</v>
          </cell>
          <cell r="H1952" t="str">
            <v xml:space="preserve"> </v>
          </cell>
        </row>
        <row r="1953">
          <cell r="A1953" t="str">
            <v>300</v>
          </cell>
          <cell r="B1953" t="str">
            <v>Servente</v>
          </cell>
          <cell r="C1953" t="str">
            <v>h</v>
          </cell>
          <cell r="D1953">
            <v>0.42</v>
          </cell>
          <cell r="E1953">
            <v>8.318601000000001</v>
          </cell>
          <cell r="H1953">
            <v>3.49</v>
          </cell>
        </row>
        <row r="1954">
          <cell r="A1954" t="str">
            <v>254</v>
          </cell>
          <cell r="B1954" t="str">
            <v>Pedreiro</v>
          </cell>
          <cell r="C1954" t="str">
            <v>h</v>
          </cell>
          <cell r="D1954">
            <v>0.192</v>
          </cell>
          <cell r="E1954">
            <v>12.305151</v>
          </cell>
          <cell r="H1954">
            <v>2.36</v>
          </cell>
        </row>
        <row r="1955">
          <cell r="B1955" t="str">
            <v>Total sem BDI</v>
          </cell>
          <cell r="F1955">
            <v>45.19</v>
          </cell>
          <cell r="G1955">
            <v>0</v>
          </cell>
          <cell r="H1955">
            <v>5.85</v>
          </cell>
          <cell r="I1955">
            <v>51.04</v>
          </cell>
        </row>
        <row r="1956">
          <cell r="B1956" t="str">
            <v>Total com BDI</v>
          </cell>
          <cell r="F1956">
            <v>58.55</v>
          </cell>
          <cell r="G1956">
            <v>0</v>
          </cell>
          <cell r="H1956">
            <v>7.58</v>
          </cell>
          <cell r="I1956">
            <v>66.13</v>
          </cell>
        </row>
        <row r="1958">
          <cell r="A1958" t="str">
            <v>20059</v>
          </cell>
          <cell r="B1958" t="str">
            <v>Pavimentação Paver pequeno 10x20x6 25MPa</v>
          </cell>
          <cell r="C1958" t="str">
            <v>m2</v>
          </cell>
          <cell r="F1958">
            <v>44.62</v>
          </cell>
          <cell r="G1958">
            <v>0</v>
          </cell>
          <cell r="H1958">
            <v>7.58</v>
          </cell>
          <cell r="I1958">
            <v>52.2</v>
          </cell>
        </row>
        <row r="1959">
          <cell r="A1959" t="str">
            <v>1053</v>
          </cell>
          <cell r="B1959" t="str">
            <v>Paver pequeno 8cm 25MPa natural</v>
          </cell>
          <cell r="C1959" t="str">
            <v>m2</v>
          </cell>
          <cell r="D1959">
            <v>1.05</v>
          </cell>
          <cell r="E1959">
            <v>30.7</v>
          </cell>
          <cell r="F1959">
            <v>32.24</v>
          </cell>
        </row>
        <row r="1960">
          <cell r="A1960" t="str">
            <v>078</v>
          </cell>
          <cell r="B1960" t="str">
            <v>Cimento</v>
          </cell>
          <cell r="C1960" t="str">
            <v>kg</v>
          </cell>
          <cell r="D1960">
            <v>0.2</v>
          </cell>
          <cell r="E1960">
            <v>0.37</v>
          </cell>
          <cell r="F1960">
            <v>7.0000000000000007E-2</v>
          </cell>
        </row>
        <row r="1961">
          <cell r="A1961" t="str">
            <v>475</v>
          </cell>
          <cell r="B1961" t="str">
            <v>Areia grossa  (posto obra)</v>
          </cell>
          <cell r="C1961" t="str">
            <v>m3</v>
          </cell>
          <cell r="D1961">
            <v>0.06</v>
          </cell>
          <cell r="E1961">
            <v>35.44</v>
          </cell>
          <cell r="F1961">
            <v>2.13</v>
          </cell>
          <cell r="H1961" t="str">
            <v xml:space="preserve"> </v>
          </cell>
        </row>
        <row r="1962">
          <cell r="A1962" t="str">
            <v>300</v>
          </cell>
          <cell r="B1962" t="str">
            <v>Servente</v>
          </cell>
          <cell r="C1962" t="str">
            <v>h</v>
          </cell>
          <cell r="D1962">
            <v>0.42</v>
          </cell>
          <cell r="E1962">
            <v>8.318601000000001</v>
          </cell>
          <cell r="H1962">
            <v>3.49</v>
          </cell>
        </row>
        <row r="1963">
          <cell r="A1963" t="str">
            <v>254</v>
          </cell>
          <cell r="B1963" t="str">
            <v>Pedreiro</v>
          </cell>
          <cell r="C1963" t="str">
            <v>h</v>
          </cell>
          <cell r="D1963">
            <v>0.192</v>
          </cell>
          <cell r="E1963">
            <v>12.305151</v>
          </cell>
          <cell r="H1963">
            <v>2.36</v>
          </cell>
        </row>
        <row r="1964">
          <cell r="B1964" t="str">
            <v>Total sem BDI</v>
          </cell>
          <cell r="F1964">
            <v>34.440000000000005</v>
          </cell>
          <cell r="G1964">
            <v>0</v>
          </cell>
          <cell r="H1964">
            <v>5.85</v>
          </cell>
          <cell r="I1964">
            <v>40.290000000000006</v>
          </cell>
        </row>
        <row r="1965">
          <cell r="B1965" t="str">
            <v>Total com BDI</v>
          </cell>
          <cell r="F1965">
            <v>44.62</v>
          </cell>
          <cell r="G1965">
            <v>0</v>
          </cell>
          <cell r="H1965">
            <v>7.58</v>
          </cell>
          <cell r="I1965">
            <v>52.2</v>
          </cell>
        </row>
        <row r="1967">
          <cell r="A1967" t="str">
            <v>20060</v>
          </cell>
          <cell r="B1967" t="str">
            <v>Pavimentação Paver pequeno 10x20x6 25MPa colorido</v>
          </cell>
          <cell r="C1967" t="str">
            <v>m2</v>
          </cell>
          <cell r="F1967">
            <v>52.97</v>
          </cell>
          <cell r="G1967">
            <v>0</v>
          </cell>
          <cell r="H1967">
            <v>7.58</v>
          </cell>
          <cell r="I1967">
            <v>60.55</v>
          </cell>
        </row>
        <row r="1968">
          <cell r="A1968" t="str">
            <v>1049</v>
          </cell>
          <cell r="B1968" t="str">
            <v>Paver pequeno 8cm 25MPa  colorido</v>
          </cell>
          <cell r="C1968" t="str">
            <v>m2</v>
          </cell>
          <cell r="D1968">
            <v>1.05</v>
          </cell>
          <cell r="E1968">
            <v>36.840000000000003</v>
          </cell>
          <cell r="F1968">
            <v>38.68</v>
          </cell>
        </row>
        <row r="1969">
          <cell r="A1969" t="str">
            <v>078</v>
          </cell>
          <cell r="B1969" t="str">
            <v>Cimento</v>
          </cell>
          <cell r="C1969" t="str">
            <v>kg</v>
          </cell>
          <cell r="D1969">
            <v>0.2</v>
          </cell>
          <cell r="E1969">
            <v>0.37</v>
          </cell>
          <cell r="F1969">
            <v>7.0000000000000007E-2</v>
          </cell>
        </row>
        <row r="1970">
          <cell r="A1970" t="str">
            <v>475</v>
          </cell>
          <cell r="B1970" t="str">
            <v>Areia grossa  (posto obra)</v>
          </cell>
          <cell r="C1970" t="str">
            <v>m3</v>
          </cell>
          <cell r="D1970">
            <v>0.06</v>
          </cell>
          <cell r="E1970">
            <v>35.44</v>
          </cell>
          <cell r="F1970">
            <v>2.13</v>
          </cell>
          <cell r="H1970" t="str">
            <v xml:space="preserve"> </v>
          </cell>
        </row>
        <row r="1971">
          <cell r="A1971" t="str">
            <v>300</v>
          </cell>
          <cell r="B1971" t="str">
            <v>Servente</v>
          </cell>
          <cell r="C1971" t="str">
            <v>h</v>
          </cell>
          <cell r="D1971">
            <v>0.42</v>
          </cell>
          <cell r="E1971">
            <v>8.318601000000001</v>
          </cell>
          <cell r="H1971">
            <v>3.49</v>
          </cell>
        </row>
        <row r="1972">
          <cell r="A1972" t="str">
            <v>254</v>
          </cell>
          <cell r="B1972" t="str">
            <v>Pedreiro</v>
          </cell>
          <cell r="C1972" t="str">
            <v>h</v>
          </cell>
          <cell r="D1972">
            <v>0.192</v>
          </cell>
          <cell r="E1972">
            <v>12.305151</v>
          </cell>
          <cell r="H1972">
            <v>2.36</v>
          </cell>
        </row>
        <row r="1973">
          <cell r="B1973" t="str">
            <v>Total sem BDI</v>
          </cell>
          <cell r="F1973">
            <v>40.880000000000003</v>
          </cell>
          <cell r="G1973">
            <v>0</v>
          </cell>
          <cell r="H1973">
            <v>5.85</v>
          </cell>
          <cell r="I1973">
            <v>46.730000000000004</v>
          </cell>
        </row>
        <row r="1974">
          <cell r="B1974" t="str">
            <v>Total com BDI</v>
          </cell>
          <cell r="F1974">
            <v>52.97</v>
          </cell>
          <cell r="G1974">
            <v>0</v>
          </cell>
          <cell r="H1974">
            <v>7.58</v>
          </cell>
          <cell r="I1974">
            <v>60.55</v>
          </cell>
        </row>
        <row r="1976">
          <cell r="A1976" t="str">
            <v>20058</v>
          </cell>
          <cell r="B1976" t="str">
            <v>Pavimentação Paver tatil 20x20x6 25MPa colorido</v>
          </cell>
          <cell r="C1976" t="str">
            <v>m2</v>
          </cell>
          <cell r="F1976">
            <v>51.83</v>
          </cell>
          <cell r="G1976">
            <v>0</v>
          </cell>
          <cell r="H1976">
            <v>8.6300000000000008</v>
          </cell>
          <cell r="I1976">
            <v>60.46</v>
          </cell>
        </row>
        <row r="1977">
          <cell r="A1977" t="str">
            <v>1454</v>
          </cell>
          <cell r="B1977" t="str">
            <v>Paver pequeno 6cm 35MPa  normal</v>
          </cell>
          <cell r="C1977" t="str">
            <v>m2</v>
          </cell>
          <cell r="D1977">
            <v>1.05</v>
          </cell>
          <cell r="E1977">
            <v>36</v>
          </cell>
          <cell r="F1977">
            <v>37.799999999999997</v>
          </cell>
        </row>
        <row r="1978">
          <cell r="A1978" t="str">
            <v>078</v>
          </cell>
          <cell r="B1978" t="str">
            <v>Cimento</v>
          </cell>
          <cell r="C1978" t="str">
            <v>kg</v>
          </cell>
          <cell r="D1978">
            <v>0.2</v>
          </cell>
          <cell r="E1978">
            <v>0.37</v>
          </cell>
          <cell r="F1978">
            <v>7.0000000000000007E-2</v>
          </cell>
        </row>
        <row r="1979">
          <cell r="A1979" t="str">
            <v>475</v>
          </cell>
          <cell r="B1979" t="str">
            <v>Areia grossa  (posto obra)</v>
          </cell>
          <cell r="C1979" t="str">
            <v>m3</v>
          </cell>
          <cell r="D1979">
            <v>0.06</v>
          </cell>
          <cell r="E1979">
            <v>35.44</v>
          </cell>
          <cell r="F1979">
            <v>2.13</v>
          </cell>
          <cell r="H1979" t="str">
            <v xml:space="preserve"> </v>
          </cell>
        </row>
        <row r="1980">
          <cell r="A1980" t="str">
            <v>300</v>
          </cell>
          <cell r="B1980" t="str">
            <v>Servente</v>
          </cell>
          <cell r="C1980" t="str">
            <v>h</v>
          </cell>
          <cell r="D1980">
            <v>0.46</v>
          </cell>
          <cell r="E1980">
            <v>8.318601000000001</v>
          </cell>
          <cell r="H1980">
            <v>3.83</v>
          </cell>
        </row>
        <row r="1981">
          <cell r="A1981" t="str">
            <v>254</v>
          </cell>
          <cell r="B1981" t="str">
            <v>Pedreiro</v>
          </cell>
          <cell r="C1981" t="str">
            <v>h</v>
          </cell>
          <cell r="D1981">
            <v>0.23</v>
          </cell>
          <cell r="E1981">
            <v>12.305151</v>
          </cell>
          <cell r="H1981">
            <v>2.83</v>
          </cell>
        </row>
        <row r="1982">
          <cell r="B1982" t="str">
            <v>Total sem BDI</v>
          </cell>
          <cell r="F1982">
            <v>40</v>
          </cell>
          <cell r="G1982">
            <v>0</v>
          </cell>
          <cell r="H1982">
            <v>6.66</v>
          </cell>
          <cell r="I1982">
            <v>46.66</v>
          </cell>
        </row>
        <row r="1983">
          <cell r="B1983" t="str">
            <v>Total com BDI</v>
          </cell>
          <cell r="F1983">
            <v>51.83</v>
          </cell>
          <cell r="G1983">
            <v>0</v>
          </cell>
          <cell r="H1983">
            <v>8.6300000000000008</v>
          </cell>
          <cell r="I1983">
            <v>60.46</v>
          </cell>
        </row>
        <row r="1985">
          <cell r="A1985" t="str">
            <v>20009</v>
          </cell>
          <cell r="B1985" t="str">
            <v>Mão de obra Pavi. lajota c/ areia</v>
          </cell>
          <cell r="C1985" t="str">
            <v>m2</v>
          </cell>
          <cell r="F1985">
            <v>4.68</v>
          </cell>
          <cell r="G1985">
            <v>0</v>
          </cell>
          <cell r="H1985">
            <v>6.32</v>
          </cell>
          <cell r="I1985">
            <v>11</v>
          </cell>
        </row>
        <row r="1986">
          <cell r="A1986" t="str">
            <v>475</v>
          </cell>
          <cell r="B1986" t="str">
            <v>Areia grossa  (posto obra)</v>
          </cell>
          <cell r="C1986" t="str">
            <v>m3</v>
          </cell>
          <cell r="D1986">
            <v>0.1</v>
          </cell>
          <cell r="E1986">
            <v>35.44</v>
          </cell>
          <cell r="F1986">
            <v>3.54</v>
          </cell>
          <cell r="H1986" t="str">
            <v xml:space="preserve"> </v>
          </cell>
        </row>
        <row r="1987">
          <cell r="A1987" t="str">
            <v>078</v>
          </cell>
          <cell r="B1987" t="str">
            <v>Cimento</v>
          </cell>
          <cell r="C1987" t="str">
            <v>kg</v>
          </cell>
          <cell r="D1987">
            <v>0.2</v>
          </cell>
          <cell r="E1987">
            <v>0.37</v>
          </cell>
          <cell r="F1987">
            <v>7.0000000000000007E-2</v>
          </cell>
        </row>
        <row r="1988">
          <cell r="A1988" t="str">
            <v>300</v>
          </cell>
          <cell r="B1988" t="str">
            <v>Servente</v>
          </cell>
          <cell r="C1988" t="str">
            <v>h</v>
          </cell>
          <cell r="D1988">
            <v>0.35</v>
          </cell>
          <cell r="E1988">
            <v>8.318601000000001</v>
          </cell>
          <cell r="H1988">
            <v>2.91</v>
          </cell>
        </row>
        <row r="1989">
          <cell r="A1989" t="str">
            <v>254</v>
          </cell>
          <cell r="B1989" t="str">
            <v>Pedreiro</v>
          </cell>
          <cell r="C1989" t="str">
            <v>h</v>
          </cell>
          <cell r="D1989">
            <v>0.16</v>
          </cell>
          <cell r="E1989">
            <v>12.305151</v>
          </cell>
          <cell r="H1989">
            <v>1.97</v>
          </cell>
        </row>
        <row r="1990">
          <cell r="B1990" t="str">
            <v>Total sem BDI</v>
          </cell>
          <cell r="F1990">
            <v>3.61</v>
          </cell>
          <cell r="G1990">
            <v>0</v>
          </cell>
          <cell r="H1990">
            <v>4.88</v>
          </cell>
          <cell r="I1990">
            <v>8.49</v>
          </cell>
        </row>
        <row r="1991">
          <cell r="B1991" t="str">
            <v>Total com BDI</v>
          </cell>
          <cell r="F1991">
            <v>4.68</v>
          </cell>
          <cell r="G1991">
            <v>0</v>
          </cell>
          <cell r="H1991">
            <v>6.32</v>
          </cell>
          <cell r="I1991">
            <v>11</v>
          </cell>
        </row>
        <row r="1993">
          <cell r="A1993" t="str">
            <v>20033</v>
          </cell>
          <cell r="B1993" t="str">
            <v>Mão de obra Pavi. paralelepípedo c/ areia</v>
          </cell>
          <cell r="C1993" t="str">
            <v>m2</v>
          </cell>
          <cell r="F1993">
            <v>4.68</v>
          </cell>
          <cell r="G1993">
            <v>0</v>
          </cell>
          <cell r="H1993">
            <v>8.6300000000000008</v>
          </cell>
          <cell r="I1993">
            <v>13.31</v>
          </cell>
        </row>
        <row r="1994">
          <cell r="A1994" t="str">
            <v>475</v>
          </cell>
          <cell r="B1994" t="str">
            <v>Areia grossa  (posto obra)</v>
          </cell>
          <cell r="C1994" t="str">
            <v>m3</v>
          </cell>
          <cell r="D1994">
            <v>0.1</v>
          </cell>
          <cell r="E1994">
            <v>35.44</v>
          </cell>
          <cell r="F1994">
            <v>3.54</v>
          </cell>
          <cell r="H1994" t="str">
            <v xml:space="preserve"> </v>
          </cell>
        </row>
        <row r="1995">
          <cell r="A1995" t="str">
            <v>078</v>
          </cell>
          <cell r="B1995" t="str">
            <v>Cimento</v>
          </cell>
          <cell r="C1995" t="str">
            <v>kg</v>
          </cell>
          <cell r="D1995">
            <v>0.2</v>
          </cell>
          <cell r="E1995">
            <v>0.37</v>
          </cell>
          <cell r="F1995">
            <v>7.0000000000000007E-2</v>
          </cell>
        </row>
        <row r="1996">
          <cell r="A1996" t="str">
            <v>300</v>
          </cell>
          <cell r="B1996" t="str">
            <v>Servente</v>
          </cell>
          <cell r="C1996" t="str">
            <v>h</v>
          </cell>
          <cell r="D1996">
            <v>0.46</v>
          </cell>
          <cell r="E1996">
            <v>8.318601000000001</v>
          </cell>
          <cell r="H1996">
            <v>3.83</v>
          </cell>
        </row>
        <row r="1997">
          <cell r="A1997" t="str">
            <v>254</v>
          </cell>
          <cell r="B1997" t="str">
            <v>Pedreiro</v>
          </cell>
          <cell r="C1997" t="str">
            <v>h</v>
          </cell>
          <cell r="D1997">
            <v>0.23</v>
          </cell>
          <cell r="E1997">
            <v>12.305151</v>
          </cell>
          <cell r="H1997">
            <v>2.83</v>
          </cell>
        </row>
        <row r="1998">
          <cell r="B1998" t="str">
            <v>Total sem BDI</v>
          </cell>
          <cell r="F1998">
            <v>3.61</v>
          </cell>
          <cell r="G1998">
            <v>0</v>
          </cell>
          <cell r="H1998">
            <v>6.66</v>
          </cell>
          <cell r="I1998">
            <v>10.27</v>
          </cell>
        </row>
        <row r="1999">
          <cell r="B1999" t="str">
            <v>Total com BDI</v>
          </cell>
          <cell r="F1999">
            <v>4.68</v>
          </cell>
          <cell r="G1999">
            <v>0</v>
          </cell>
          <cell r="H1999">
            <v>8.6300000000000008</v>
          </cell>
          <cell r="I1999">
            <v>13.31</v>
          </cell>
        </row>
        <row r="2001">
          <cell r="A2001" t="str">
            <v>20042</v>
          </cell>
          <cell r="B2001" t="str">
            <v>Mão de obra para paralelepípedo assentado com argamassa traço 1:4</v>
          </cell>
          <cell r="C2001" t="str">
            <v>m2</v>
          </cell>
          <cell r="F2001">
            <v>7.17</v>
          </cell>
          <cell r="G2001">
            <v>0.13</v>
          </cell>
          <cell r="H2001">
            <v>19.53</v>
          </cell>
          <cell r="I2001">
            <v>26.82</v>
          </cell>
        </row>
        <row r="2002">
          <cell r="A2002" t="str">
            <v>028</v>
          </cell>
          <cell r="B2002" t="str">
            <v>Betoneira 320 litros</v>
          </cell>
          <cell r="C2002" t="str">
            <v>h</v>
          </cell>
          <cell r="D2002">
            <v>1.2500000000000001E-2</v>
          </cell>
          <cell r="E2002">
            <v>7.91</v>
          </cell>
          <cell r="G2002">
            <v>0.1</v>
          </cell>
        </row>
        <row r="2003">
          <cell r="A2003" t="str">
            <v>078</v>
          </cell>
          <cell r="B2003" t="str">
            <v>Cimento</v>
          </cell>
          <cell r="C2003" t="str">
            <v>kg</v>
          </cell>
          <cell r="D2003">
            <v>9.75</v>
          </cell>
          <cell r="E2003">
            <v>0.37</v>
          </cell>
          <cell r="F2003">
            <v>3.61</v>
          </cell>
        </row>
        <row r="2004">
          <cell r="A2004" t="str">
            <v>022</v>
          </cell>
          <cell r="B2004" t="str">
            <v>Areia grossa  (posto obra)</v>
          </cell>
          <cell r="C2004" t="str">
            <v>m3</v>
          </cell>
          <cell r="D2004">
            <v>3.7499999999999999E-2</v>
          </cell>
          <cell r="E2004">
            <v>51.3</v>
          </cell>
          <cell r="F2004">
            <v>1.92</v>
          </cell>
        </row>
        <row r="2005">
          <cell r="A2005" t="str">
            <v>300</v>
          </cell>
          <cell r="B2005" t="str">
            <v>Servente</v>
          </cell>
          <cell r="C2005" t="str">
            <v>h</v>
          </cell>
          <cell r="D2005">
            <v>0.85</v>
          </cell>
          <cell r="E2005">
            <v>8.318601000000001</v>
          </cell>
          <cell r="H2005">
            <v>7.07</v>
          </cell>
        </row>
        <row r="2006">
          <cell r="A2006" t="str">
            <v>254</v>
          </cell>
          <cell r="B2006" t="str">
            <v>Pedreiro</v>
          </cell>
          <cell r="C2006" t="str">
            <v>h</v>
          </cell>
          <cell r="D2006">
            <v>0.65</v>
          </cell>
          <cell r="E2006">
            <v>12.305151</v>
          </cell>
          <cell r="H2006">
            <v>8</v>
          </cell>
        </row>
        <row r="2007">
          <cell r="B2007" t="str">
            <v>Total sem BDI</v>
          </cell>
          <cell r="F2007">
            <v>5.5299999999999994</v>
          </cell>
          <cell r="G2007">
            <v>0.1</v>
          </cell>
          <cell r="H2007">
            <v>15.07</v>
          </cell>
          <cell r="I2007">
            <v>20.7</v>
          </cell>
        </row>
        <row r="2008">
          <cell r="B2008" t="str">
            <v>Total com BDI</v>
          </cell>
          <cell r="F2008">
            <v>7.17</v>
          </cell>
          <cell r="G2008">
            <v>0.13</v>
          </cell>
          <cell r="H2008">
            <v>19.53</v>
          </cell>
          <cell r="I2008">
            <v>26.82</v>
          </cell>
        </row>
        <row r="2010">
          <cell r="A2010" t="str">
            <v>20010</v>
          </cell>
          <cell r="B2010" t="str">
            <v>Meio-fio de concreto 100x30x10</v>
          </cell>
          <cell r="C2010" t="str">
            <v>m</v>
          </cell>
          <cell r="F2010">
            <v>13.18</v>
          </cell>
          <cell r="G2010">
            <v>0</v>
          </cell>
          <cell r="H2010">
            <v>5.09</v>
          </cell>
          <cell r="I2010">
            <v>18.27</v>
          </cell>
        </row>
        <row r="2011">
          <cell r="A2011" t="str">
            <v>233</v>
          </cell>
          <cell r="B2011" t="str">
            <v>Meio-fio de concreto 100x30x10</v>
          </cell>
          <cell r="C2011" t="str">
            <v>un</v>
          </cell>
          <cell r="D2011">
            <v>1</v>
          </cell>
          <cell r="E2011">
            <v>10</v>
          </cell>
          <cell r="F2011">
            <v>10</v>
          </cell>
          <cell r="H2011" t="str">
            <v xml:space="preserve"> </v>
          </cell>
        </row>
        <row r="2012">
          <cell r="A2012" t="str">
            <v>022</v>
          </cell>
          <cell r="B2012" t="str">
            <v>Areia média (posto obra)</v>
          </cell>
          <cell r="C2012" t="str">
            <v>m3</v>
          </cell>
          <cell r="D2012">
            <v>2E-3</v>
          </cell>
          <cell r="E2012">
            <v>51.3</v>
          </cell>
          <cell r="F2012">
            <v>0.1</v>
          </cell>
          <cell r="H2012" t="str">
            <v xml:space="preserve"> </v>
          </cell>
        </row>
        <row r="2013">
          <cell r="A2013" t="str">
            <v>078</v>
          </cell>
          <cell r="B2013" t="str">
            <v>Cimento</v>
          </cell>
          <cell r="C2013" t="str">
            <v>kg</v>
          </cell>
          <cell r="D2013">
            <v>0.2</v>
          </cell>
          <cell r="E2013">
            <v>0.37</v>
          </cell>
          <cell r="F2013">
            <v>7.0000000000000007E-2</v>
          </cell>
        </row>
        <row r="2014">
          <cell r="A2014" t="str">
            <v>300</v>
          </cell>
          <cell r="B2014" t="str">
            <v>Servente</v>
          </cell>
          <cell r="C2014" t="str">
            <v>h</v>
          </cell>
          <cell r="D2014">
            <v>0.25</v>
          </cell>
          <cell r="E2014">
            <v>8.318601000000001</v>
          </cell>
          <cell r="H2014">
            <v>2.08</v>
          </cell>
        </row>
        <row r="2015">
          <cell r="A2015" t="str">
            <v>254</v>
          </cell>
          <cell r="B2015" t="str">
            <v>Pedreiro</v>
          </cell>
          <cell r="C2015" t="str">
            <v>h</v>
          </cell>
          <cell r="D2015">
            <v>0.15</v>
          </cell>
          <cell r="E2015">
            <v>12.305151</v>
          </cell>
          <cell r="H2015">
            <v>1.85</v>
          </cell>
        </row>
        <row r="2016">
          <cell r="B2016" t="str">
            <v>Total sem BDI</v>
          </cell>
          <cell r="F2016">
            <v>10.17</v>
          </cell>
          <cell r="G2016">
            <v>0</v>
          </cell>
          <cell r="H2016">
            <v>3.93</v>
          </cell>
          <cell r="I2016">
            <v>14.1</v>
          </cell>
        </row>
        <row r="2017">
          <cell r="B2017" t="str">
            <v>Total com BDI</v>
          </cell>
          <cell r="F2017">
            <v>13.18</v>
          </cell>
          <cell r="G2017">
            <v>0</v>
          </cell>
          <cell r="H2017">
            <v>5.09</v>
          </cell>
          <cell r="I2017">
            <v>18.27</v>
          </cell>
        </row>
        <row r="2019">
          <cell r="A2019" t="str">
            <v>20051</v>
          </cell>
          <cell r="B2019" t="str">
            <v>Meio-fio de concreto 100x30x15</v>
          </cell>
          <cell r="C2019" t="str">
            <v>m</v>
          </cell>
          <cell r="F2019">
            <v>17.71</v>
          </cell>
          <cell r="G2019">
            <v>0</v>
          </cell>
          <cell r="H2019">
            <v>5.09</v>
          </cell>
          <cell r="I2019">
            <v>22.8</v>
          </cell>
        </row>
        <row r="2020">
          <cell r="A2020" t="str">
            <v>1430</v>
          </cell>
          <cell r="B2020" t="str">
            <v>Meio-fio de concreto 100x30x15</v>
          </cell>
          <cell r="C2020" t="str">
            <v>un</v>
          </cell>
          <cell r="D2020">
            <v>1</v>
          </cell>
          <cell r="E2020">
            <v>13.5</v>
          </cell>
          <cell r="F2020">
            <v>13.5</v>
          </cell>
          <cell r="H2020" t="str">
            <v xml:space="preserve"> </v>
          </cell>
        </row>
        <row r="2021">
          <cell r="A2021" t="str">
            <v>022</v>
          </cell>
          <cell r="B2021" t="str">
            <v>Areia média (posto obra)</v>
          </cell>
          <cell r="C2021" t="str">
            <v>m3</v>
          </cell>
          <cell r="D2021">
            <v>2E-3</v>
          </cell>
          <cell r="E2021">
            <v>51.3</v>
          </cell>
          <cell r="F2021">
            <v>0.1</v>
          </cell>
          <cell r="H2021" t="str">
            <v xml:space="preserve"> </v>
          </cell>
        </row>
        <row r="2022">
          <cell r="A2022" t="str">
            <v>078</v>
          </cell>
          <cell r="B2022" t="str">
            <v>Cimento</v>
          </cell>
          <cell r="C2022" t="str">
            <v>kg</v>
          </cell>
          <cell r="D2022">
            <v>0.2</v>
          </cell>
          <cell r="E2022">
            <v>0.37</v>
          </cell>
          <cell r="F2022">
            <v>7.0000000000000007E-2</v>
          </cell>
        </row>
        <row r="2023">
          <cell r="A2023" t="str">
            <v>300</v>
          </cell>
          <cell r="B2023" t="str">
            <v>Servente</v>
          </cell>
          <cell r="C2023" t="str">
            <v>h</v>
          </cell>
          <cell r="D2023">
            <v>0.25</v>
          </cell>
          <cell r="E2023">
            <v>8.318601000000001</v>
          </cell>
          <cell r="H2023">
            <v>2.08</v>
          </cell>
        </row>
        <row r="2024">
          <cell r="A2024" t="str">
            <v>254</v>
          </cell>
          <cell r="B2024" t="str">
            <v>Pedreiro</v>
          </cell>
          <cell r="C2024" t="str">
            <v>h</v>
          </cell>
          <cell r="D2024">
            <v>0.15</v>
          </cell>
          <cell r="E2024">
            <v>12.305151</v>
          </cell>
          <cell r="H2024">
            <v>1.85</v>
          </cell>
        </row>
        <row r="2025">
          <cell r="B2025" t="str">
            <v>Total sem BDI</v>
          </cell>
          <cell r="F2025">
            <v>13.67</v>
          </cell>
          <cell r="G2025">
            <v>0</v>
          </cell>
          <cell r="H2025">
            <v>3.93</v>
          </cell>
          <cell r="I2025">
            <v>17.600000000000001</v>
          </cell>
        </row>
        <row r="2026">
          <cell r="B2026" t="str">
            <v>Total com BDI</v>
          </cell>
          <cell r="F2026">
            <v>17.71</v>
          </cell>
          <cell r="G2026">
            <v>0</v>
          </cell>
          <cell r="H2026">
            <v>5.09</v>
          </cell>
          <cell r="I2026">
            <v>22.8</v>
          </cell>
        </row>
        <row r="2028">
          <cell r="A2028" t="str">
            <v>20056</v>
          </cell>
          <cell r="B2028" t="str">
            <v>Meio-fio de concreto 100x30x10 incluindo pintura cal</v>
          </cell>
          <cell r="C2028" t="str">
            <v>m</v>
          </cell>
          <cell r="F2028">
            <v>13.26</v>
          </cell>
          <cell r="G2028">
            <v>0</v>
          </cell>
          <cell r="H2028">
            <v>5.96</v>
          </cell>
          <cell r="I2028">
            <v>19.22</v>
          </cell>
        </row>
        <row r="2029">
          <cell r="A2029" t="str">
            <v>233</v>
          </cell>
          <cell r="B2029" t="str">
            <v>Meio-fio de concreto 100x30x10</v>
          </cell>
          <cell r="C2029" t="str">
            <v>un</v>
          </cell>
          <cell r="D2029">
            <v>1</v>
          </cell>
          <cell r="E2029">
            <v>10</v>
          </cell>
          <cell r="F2029">
            <v>10</v>
          </cell>
          <cell r="H2029" t="str">
            <v xml:space="preserve"> </v>
          </cell>
        </row>
        <row r="2030">
          <cell r="A2030" t="str">
            <v>022</v>
          </cell>
          <cell r="B2030" t="str">
            <v>Areia média (posto obra)</v>
          </cell>
          <cell r="C2030" t="str">
            <v>m3</v>
          </cell>
          <cell r="D2030">
            <v>2E-3</v>
          </cell>
          <cell r="E2030">
            <v>51.3</v>
          </cell>
          <cell r="F2030">
            <v>0.1</v>
          </cell>
          <cell r="H2030" t="str">
            <v xml:space="preserve"> </v>
          </cell>
        </row>
        <row r="2031">
          <cell r="A2031" t="str">
            <v>078</v>
          </cell>
          <cell r="B2031" t="str">
            <v>Cimento</v>
          </cell>
          <cell r="C2031" t="str">
            <v>kg</v>
          </cell>
          <cell r="D2031">
            <v>0.2</v>
          </cell>
          <cell r="E2031">
            <v>0.37</v>
          </cell>
          <cell r="F2031">
            <v>7.0000000000000007E-2</v>
          </cell>
        </row>
        <row r="2032">
          <cell r="A2032" t="str">
            <v>060</v>
          </cell>
          <cell r="B2032" t="str">
            <v>Cal para pintura</v>
          </cell>
          <cell r="C2032" t="str">
            <v>kg</v>
          </cell>
          <cell r="D2032">
            <v>0.12</v>
          </cell>
          <cell r="E2032">
            <v>0.54</v>
          </cell>
          <cell r="F2032">
            <v>0.06</v>
          </cell>
          <cell r="H2032" t="str">
            <v xml:space="preserve"> </v>
          </cell>
        </row>
        <row r="2033">
          <cell r="A2033" t="str">
            <v>300</v>
          </cell>
          <cell r="B2033" t="str">
            <v>Servente</v>
          </cell>
          <cell r="C2033" t="str">
            <v>h</v>
          </cell>
          <cell r="D2033">
            <v>0.33</v>
          </cell>
          <cell r="E2033">
            <v>8.318601000000001</v>
          </cell>
          <cell r="H2033">
            <v>2.75</v>
          </cell>
        </row>
        <row r="2034">
          <cell r="A2034" t="str">
            <v>254</v>
          </cell>
          <cell r="B2034" t="str">
            <v>Pedreiro</v>
          </cell>
          <cell r="C2034" t="str">
            <v>h</v>
          </cell>
          <cell r="D2034">
            <v>0.15</v>
          </cell>
          <cell r="E2034">
            <v>12.305151</v>
          </cell>
          <cell r="H2034">
            <v>1.85</v>
          </cell>
        </row>
        <row r="2035">
          <cell r="B2035" t="str">
            <v>Total sem BDI</v>
          </cell>
          <cell r="F2035">
            <v>10.23</v>
          </cell>
          <cell r="G2035">
            <v>0</v>
          </cell>
          <cell r="H2035">
            <v>4.5999999999999996</v>
          </cell>
          <cell r="I2035">
            <v>14.83</v>
          </cell>
        </row>
        <row r="2036">
          <cell r="B2036" t="str">
            <v>Total com BDI</v>
          </cell>
          <cell r="F2036">
            <v>13.26</v>
          </cell>
          <cell r="G2036">
            <v>0</v>
          </cell>
          <cell r="H2036">
            <v>5.96</v>
          </cell>
          <cell r="I2036">
            <v>19.22</v>
          </cell>
        </row>
        <row r="2038">
          <cell r="A2038" t="str">
            <v>20057</v>
          </cell>
          <cell r="B2038" t="str">
            <v>Meio-fio de concreto 100x30x15 incluindo pintura cal</v>
          </cell>
          <cell r="C2038" t="str">
            <v>m</v>
          </cell>
          <cell r="F2038">
            <v>17.79</v>
          </cell>
          <cell r="G2038">
            <v>0</v>
          </cell>
          <cell r="H2038">
            <v>5.96</v>
          </cell>
          <cell r="I2038">
            <v>23.75</v>
          </cell>
        </row>
        <row r="2039">
          <cell r="A2039" t="str">
            <v>1430</v>
          </cell>
          <cell r="B2039" t="str">
            <v>Meio-fio de concreto 100x30x15</v>
          </cell>
          <cell r="C2039" t="str">
            <v>un</v>
          </cell>
          <cell r="D2039">
            <v>1</v>
          </cell>
          <cell r="E2039">
            <v>13.5</v>
          </cell>
          <cell r="F2039">
            <v>13.5</v>
          </cell>
          <cell r="H2039" t="str">
            <v xml:space="preserve"> </v>
          </cell>
        </row>
        <row r="2040">
          <cell r="A2040" t="str">
            <v>022</v>
          </cell>
          <cell r="B2040" t="str">
            <v>Areia média (posto obra)</v>
          </cell>
          <cell r="C2040" t="str">
            <v>m3</v>
          </cell>
          <cell r="D2040">
            <v>2E-3</v>
          </cell>
          <cell r="E2040">
            <v>51.3</v>
          </cell>
          <cell r="F2040">
            <v>0.1</v>
          </cell>
          <cell r="H2040" t="str">
            <v xml:space="preserve"> </v>
          </cell>
        </row>
        <row r="2041">
          <cell r="A2041" t="str">
            <v>078</v>
          </cell>
          <cell r="B2041" t="str">
            <v>Cimento</v>
          </cell>
          <cell r="C2041" t="str">
            <v>kg</v>
          </cell>
          <cell r="D2041">
            <v>0.2</v>
          </cell>
          <cell r="E2041">
            <v>0.37</v>
          </cell>
          <cell r="F2041">
            <v>7.0000000000000007E-2</v>
          </cell>
        </row>
        <row r="2042">
          <cell r="A2042" t="str">
            <v>060</v>
          </cell>
          <cell r="B2042" t="str">
            <v>Cal para pintura</v>
          </cell>
          <cell r="C2042" t="str">
            <v>kg</v>
          </cell>
          <cell r="D2042">
            <v>0.12</v>
          </cell>
          <cell r="E2042">
            <v>0.54</v>
          </cell>
          <cell r="F2042">
            <v>0.06</v>
          </cell>
          <cell r="H2042" t="str">
            <v xml:space="preserve"> </v>
          </cell>
        </row>
        <row r="2043">
          <cell r="A2043" t="str">
            <v>300</v>
          </cell>
          <cell r="B2043" t="str">
            <v>Servente</v>
          </cell>
          <cell r="C2043" t="str">
            <v>h</v>
          </cell>
          <cell r="D2043">
            <v>0.33</v>
          </cell>
          <cell r="E2043">
            <v>8.318601000000001</v>
          </cell>
          <cell r="H2043">
            <v>2.75</v>
          </cell>
        </row>
        <row r="2044">
          <cell r="A2044" t="str">
            <v>254</v>
          </cell>
          <cell r="B2044" t="str">
            <v>Pedreiro</v>
          </cell>
          <cell r="C2044" t="str">
            <v>h</v>
          </cell>
          <cell r="D2044">
            <v>0.15</v>
          </cell>
          <cell r="E2044">
            <v>12.305151</v>
          </cell>
          <cell r="H2044">
            <v>1.85</v>
          </cell>
        </row>
        <row r="2045">
          <cell r="B2045" t="str">
            <v>Total sem BDI</v>
          </cell>
          <cell r="F2045">
            <v>13.73</v>
          </cell>
          <cell r="G2045">
            <v>0</v>
          </cell>
          <cell r="H2045">
            <v>4.5999999999999996</v>
          </cell>
          <cell r="I2045">
            <v>18.329999999999998</v>
          </cell>
        </row>
        <row r="2046">
          <cell r="B2046" t="str">
            <v>Total com BDI</v>
          </cell>
          <cell r="F2046">
            <v>17.79</v>
          </cell>
          <cell r="G2046">
            <v>0</v>
          </cell>
          <cell r="H2046">
            <v>5.96</v>
          </cell>
          <cell r="I2046">
            <v>23.75</v>
          </cell>
        </row>
        <row r="2048">
          <cell r="A2048" t="str">
            <v>20011</v>
          </cell>
          <cell r="B2048" t="str">
            <v>Mão de obra para meio-fio (inc. Ci e Ar)</v>
          </cell>
          <cell r="C2048" t="str">
            <v>m</v>
          </cell>
          <cell r="F2048">
            <v>0.22</v>
          </cell>
          <cell r="G2048">
            <v>0</v>
          </cell>
          <cell r="H2048">
            <v>5.09</v>
          </cell>
          <cell r="I2048">
            <v>5.31</v>
          </cell>
        </row>
        <row r="2049">
          <cell r="A2049" t="str">
            <v>022</v>
          </cell>
          <cell r="B2049" t="str">
            <v>Areia média (posto obra)</v>
          </cell>
          <cell r="C2049" t="str">
            <v>m3</v>
          </cell>
          <cell r="D2049">
            <v>2E-3</v>
          </cell>
          <cell r="E2049">
            <v>51.3</v>
          </cell>
          <cell r="F2049">
            <v>0.1</v>
          </cell>
          <cell r="H2049" t="str">
            <v xml:space="preserve"> </v>
          </cell>
        </row>
        <row r="2050">
          <cell r="A2050" t="str">
            <v>078</v>
          </cell>
          <cell r="B2050" t="str">
            <v>Cimento</v>
          </cell>
          <cell r="C2050" t="str">
            <v>kg</v>
          </cell>
          <cell r="D2050">
            <v>0.2</v>
          </cell>
          <cell r="E2050">
            <v>0.37</v>
          </cell>
          <cell r="F2050">
            <v>7.0000000000000007E-2</v>
          </cell>
        </row>
        <row r="2051">
          <cell r="A2051" t="str">
            <v>300</v>
          </cell>
          <cell r="B2051" t="str">
            <v>Servente</v>
          </cell>
          <cell r="C2051" t="str">
            <v>h</v>
          </cell>
          <cell r="D2051">
            <v>0.25</v>
          </cell>
          <cell r="E2051">
            <v>8.318601000000001</v>
          </cell>
          <cell r="H2051">
            <v>2.08</v>
          </cell>
        </row>
        <row r="2052">
          <cell r="A2052" t="str">
            <v>254</v>
          </cell>
          <cell r="B2052" t="str">
            <v>Pedreiro</v>
          </cell>
          <cell r="C2052" t="str">
            <v>h</v>
          </cell>
          <cell r="D2052">
            <v>0.15</v>
          </cell>
          <cell r="E2052">
            <v>12.305151</v>
          </cell>
          <cell r="H2052">
            <v>1.85</v>
          </cell>
        </row>
        <row r="2053">
          <cell r="B2053" t="str">
            <v>Total sem BDI</v>
          </cell>
          <cell r="F2053">
            <v>0.17</v>
          </cell>
          <cell r="G2053">
            <v>0</v>
          </cell>
          <cell r="H2053">
            <v>3.93</v>
          </cell>
          <cell r="I2053">
            <v>4.1000000000000005</v>
          </cell>
        </row>
        <row r="2054">
          <cell r="B2054" t="str">
            <v>Total com BDI</v>
          </cell>
          <cell r="F2054">
            <v>0.22</v>
          </cell>
          <cell r="G2054">
            <v>0</v>
          </cell>
          <cell r="H2054">
            <v>5.09</v>
          </cell>
          <cell r="I2054">
            <v>5.31</v>
          </cell>
        </row>
        <row r="2056">
          <cell r="A2056" t="str">
            <v>20012</v>
          </cell>
          <cell r="B2056" t="str">
            <v xml:space="preserve">Pintura de meio-fio com cal </v>
          </cell>
          <cell r="C2056" t="str">
            <v>m</v>
          </cell>
          <cell r="F2056">
            <v>0.08</v>
          </cell>
          <cell r="G2056">
            <v>0</v>
          </cell>
          <cell r="H2056">
            <v>0.87</v>
          </cell>
          <cell r="I2056">
            <v>0.95</v>
          </cell>
        </row>
        <row r="2057">
          <cell r="A2057" t="str">
            <v>060</v>
          </cell>
          <cell r="B2057" t="str">
            <v>Cal para pintura</v>
          </cell>
          <cell r="C2057" t="str">
            <v>kg</v>
          </cell>
          <cell r="D2057">
            <v>0.12</v>
          </cell>
          <cell r="E2057">
            <v>0.54</v>
          </cell>
          <cell r="F2057">
            <v>0.06</v>
          </cell>
          <cell r="H2057" t="str">
            <v xml:space="preserve"> </v>
          </cell>
        </row>
        <row r="2058">
          <cell r="A2058" t="str">
            <v>300</v>
          </cell>
          <cell r="B2058" t="str">
            <v>Servente</v>
          </cell>
          <cell r="C2058" t="str">
            <v>h</v>
          </cell>
          <cell r="D2058">
            <v>0.08</v>
          </cell>
          <cell r="E2058">
            <v>8.318601000000001</v>
          </cell>
          <cell r="H2058">
            <v>0.67</v>
          </cell>
        </row>
        <row r="2059">
          <cell r="B2059" t="str">
            <v>Total sem BDI</v>
          </cell>
          <cell r="F2059">
            <v>0.06</v>
          </cell>
          <cell r="G2059">
            <v>0</v>
          </cell>
          <cell r="H2059">
            <v>0.67</v>
          </cell>
          <cell r="I2059">
            <v>0.73</v>
          </cell>
        </row>
        <row r="2060">
          <cell r="B2060" t="str">
            <v>Total com BDI</v>
          </cell>
          <cell r="F2060">
            <v>0.08</v>
          </cell>
          <cell r="G2060">
            <v>0</v>
          </cell>
          <cell r="H2060">
            <v>0.87</v>
          </cell>
          <cell r="I2060">
            <v>0.95</v>
          </cell>
        </row>
        <row r="2062">
          <cell r="A2062" t="str">
            <v>20013</v>
          </cell>
          <cell r="B2062" t="str">
            <v>Meia base espalhada e compactada</v>
          </cell>
          <cell r="C2062" t="str">
            <v>m3</v>
          </cell>
          <cell r="D2062" t="str">
            <v>DMT=</v>
          </cell>
          <cell r="E2062" t="str">
            <v>20km</v>
          </cell>
          <cell r="F2062">
            <v>0</v>
          </cell>
          <cell r="G2062">
            <v>77.61</v>
          </cell>
          <cell r="H2062">
            <v>0.75</v>
          </cell>
          <cell r="I2062">
            <v>78.37</v>
          </cell>
        </row>
        <row r="2063">
          <cell r="A2063" t="str">
            <v>240</v>
          </cell>
          <cell r="B2063" t="str">
            <v xml:space="preserve">Moto niveladora </v>
          </cell>
          <cell r="C2063" t="str">
            <v>h</v>
          </cell>
          <cell r="D2063">
            <v>3.2000000000000002E-3</v>
          </cell>
          <cell r="E2063">
            <v>180</v>
          </cell>
          <cell r="G2063">
            <v>0.57999999999999996</v>
          </cell>
        </row>
        <row r="2064">
          <cell r="A2064" t="str">
            <v>451</v>
          </cell>
          <cell r="B2064" t="str">
            <v xml:space="preserve">Meia base </v>
          </cell>
          <cell r="C2064" t="str">
            <v>m3</v>
          </cell>
          <cell r="D2064">
            <v>1.4</v>
          </cell>
          <cell r="E2064">
            <v>28</v>
          </cell>
          <cell r="G2064">
            <v>39.200000000000003</v>
          </cell>
        </row>
        <row r="2065">
          <cell r="A2065" t="str">
            <v>617</v>
          </cell>
          <cell r="B2065" t="str">
            <v xml:space="preserve">Transporte </v>
          </cell>
          <cell r="C2065" t="str">
            <v>t</v>
          </cell>
          <cell r="D2065">
            <v>1.9079999999999999</v>
          </cell>
          <cell r="E2065">
            <v>9.65</v>
          </cell>
          <cell r="G2065">
            <v>18.41</v>
          </cell>
        </row>
        <row r="2066">
          <cell r="A2066" t="str">
            <v>510</v>
          </cell>
          <cell r="B2066" t="str">
            <v>Caminhão irrig. com bomba 6000L</v>
          </cell>
          <cell r="C2066" t="str">
            <v>h</v>
          </cell>
          <cell r="D2066">
            <v>8.6E-3</v>
          </cell>
          <cell r="E2066">
            <v>87.3</v>
          </cell>
          <cell r="G2066">
            <v>0.75</v>
          </cell>
        </row>
        <row r="2067">
          <cell r="A2067" t="str">
            <v>293</v>
          </cell>
          <cell r="B2067" t="str">
            <v>Rolo compactador</v>
          </cell>
          <cell r="C2067" t="str">
            <v>h</v>
          </cell>
          <cell r="D2067">
            <v>1.728E-2</v>
          </cell>
          <cell r="E2067">
            <v>55.48</v>
          </cell>
          <cell r="G2067">
            <v>0.96</v>
          </cell>
          <cell r="H2067" t="str">
            <v xml:space="preserve"> </v>
          </cell>
        </row>
        <row r="2068">
          <cell r="A2068" t="str">
            <v>241</v>
          </cell>
          <cell r="B2068" t="str">
            <v>Motorista</v>
          </cell>
          <cell r="C2068" t="str">
            <v>h</v>
          </cell>
          <cell r="D2068">
            <v>8.6E-3</v>
          </cell>
          <cell r="E2068">
            <v>12.305151</v>
          </cell>
          <cell r="H2068">
            <v>0.11</v>
          </cell>
        </row>
        <row r="2069">
          <cell r="A2069" t="str">
            <v>243</v>
          </cell>
          <cell r="B2069" t="str">
            <v>Operador de máquina</v>
          </cell>
          <cell r="C2069" t="str">
            <v>h</v>
          </cell>
          <cell r="D2069">
            <v>2.0500000000000001E-2</v>
          </cell>
          <cell r="E2069">
            <v>12.305151</v>
          </cell>
          <cell r="H2069">
            <v>0.25</v>
          </cell>
        </row>
        <row r="2070">
          <cell r="A2070" t="str">
            <v>507</v>
          </cell>
          <cell r="B2070" t="str">
            <v>Encarregado de pavimentação</v>
          </cell>
          <cell r="C2070" t="str">
            <v>h</v>
          </cell>
          <cell r="D2070">
            <v>1.0800000000000001E-2</v>
          </cell>
          <cell r="E2070">
            <v>12.305151</v>
          </cell>
          <cell r="H2070">
            <v>0.13</v>
          </cell>
        </row>
        <row r="2071">
          <cell r="A2071" t="str">
            <v>300</v>
          </cell>
          <cell r="B2071" t="str">
            <v>Servente</v>
          </cell>
          <cell r="C2071" t="str">
            <v>h</v>
          </cell>
          <cell r="D2071">
            <v>1.0800000000000001E-2</v>
          </cell>
          <cell r="E2071">
            <v>8.318601000000001</v>
          </cell>
          <cell r="H2071">
            <v>0.09</v>
          </cell>
        </row>
        <row r="2072">
          <cell r="B2072" t="str">
            <v>Total sem BDI</v>
          </cell>
          <cell r="F2072">
            <v>0</v>
          </cell>
          <cell r="G2072">
            <v>59.9</v>
          </cell>
          <cell r="H2072">
            <v>0.57999999999999996</v>
          </cell>
          <cell r="I2072">
            <v>60.48</v>
          </cell>
        </row>
        <row r="2073">
          <cell r="B2073" t="str">
            <v>Total com BDI</v>
          </cell>
          <cell r="F2073">
            <v>0</v>
          </cell>
          <cell r="G2073">
            <v>77.61</v>
          </cell>
          <cell r="H2073">
            <v>0.75</v>
          </cell>
          <cell r="I2073">
            <v>78.37</v>
          </cell>
        </row>
        <row r="2075">
          <cell r="A2075" t="str">
            <v>20040</v>
          </cell>
          <cell r="B2075" t="str">
            <v>Base de Bica Corrida Espalhada e comp.</v>
          </cell>
          <cell r="C2075" t="str">
            <v>m3</v>
          </cell>
          <cell r="D2075" t="str">
            <v>DMT=</v>
          </cell>
          <cell r="E2075" t="str">
            <v>30km</v>
          </cell>
          <cell r="F2075">
            <v>50.79</v>
          </cell>
          <cell r="G2075">
            <v>25.85</v>
          </cell>
          <cell r="H2075">
            <v>0.61</v>
          </cell>
          <cell r="I2075">
            <v>77.25</v>
          </cell>
        </row>
        <row r="2076">
          <cell r="A2076" t="str">
            <v>240</v>
          </cell>
          <cell r="B2076" t="str">
            <v xml:space="preserve">Moto niveladora </v>
          </cell>
          <cell r="C2076" t="str">
            <v>h</v>
          </cell>
          <cell r="D2076">
            <v>3.2000000000000002E-3</v>
          </cell>
          <cell r="E2076">
            <v>180</v>
          </cell>
          <cell r="G2076">
            <v>0.57999999999999996</v>
          </cell>
        </row>
        <row r="2077">
          <cell r="A2077" t="str">
            <v>692</v>
          </cell>
          <cell r="B2077" t="str">
            <v xml:space="preserve">Bica Corrida </v>
          </cell>
          <cell r="C2077" t="str">
            <v>m3</v>
          </cell>
          <cell r="D2077">
            <v>1.4</v>
          </cell>
          <cell r="E2077">
            <v>28</v>
          </cell>
          <cell r="F2077">
            <v>39.200000000000003</v>
          </cell>
        </row>
        <row r="2078">
          <cell r="A2078" t="str">
            <v>617</v>
          </cell>
          <cell r="B2078" t="str">
            <v xml:space="preserve">Transporte </v>
          </cell>
          <cell r="C2078" t="str">
            <v>t</v>
          </cell>
          <cell r="D2078">
            <v>1.9079999999999999</v>
          </cell>
          <cell r="E2078">
            <v>9.65</v>
          </cell>
          <cell r="G2078">
            <v>18.41</v>
          </cell>
        </row>
        <row r="2079">
          <cell r="A2079" t="str">
            <v>293</v>
          </cell>
          <cell r="B2079" t="str">
            <v>Rolo compactador</v>
          </cell>
          <cell r="C2079" t="str">
            <v>h</v>
          </cell>
          <cell r="D2079">
            <v>1.728E-2</v>
          </cell>
          <cell r="E2079">
            <v>55.48</v>
          </cell>
          <cell r="G2079">
            <v>0.96</v>
          </cell>
          <cell r="H2079" t="str">
            <v xml:space="preserve"> </v>
          </cell>
        </row>
        <row r="2080">
          <cell r="A2080" t="str">
            <v>243</v>
          </cell>
          <cell r="B2080" t="str">
            <v>Operador de máquina</v>
          </cell>
          <cell r="C2080" t="str">
            <v>h</v>
          </cell>
          <cell r="D2080">
            <v>2.0500000000000001E-2</v>
          </cell>
          <cell r="E2080">
            <v>12.305151</v>
          </cell>
          <cell r="H2080">
            <v>0.25</v>
          </cell>
        </row>
        <row r="2081">
          <cell r="A2081" t="str">
            <v>507</v>
          </cell>
          <cell r="B2081" t="str">
            <v>Encarregado de pavimentação</v>
          </cell>
          <cell r="C2081" t="str">
            <v>h</v>
          </cell>
          <cell r="D2081">
            <v>1.0800000000000001E-2</v>
          </cell>
          <cell r="E2081">
            <v>12.305151</v>
          </cell>
          <cell r="H2081">
            <v>0.13</v>
          </cell>
        </row>
        <row r="2082">
          <cell r="A2082" t="str">
            <v>300</v>
          </cell>
          <cell r="B2082" t="str">
            <v>Servente</v>
          </cell>
          <cell r="C2082" t="str">
            <v>h</v>
          </cell>
          <cell r="D2082">
            <v>1.0800000000000001E-2</v>
          </cell>
          <cell r="E2082">
            <v>8.318601000000001</v>
          </cell>
          <cell r="H2082">
            <v>0.09</v>
          </cell>
        </row>
        <row r="2083">
          <cell r="B2083" t="str">
            <v>Total sem BDI</v>
          </cell>
          <cell r="F2083">
            <v>39.200000000000003</v>
          </cell>
          <cell r="G2083">
            <v>19.95</v>
          </cell>
          <cell r="H2083">
            <v>0.47</v>
          </cell>
          <cell r="I2083">
            <v>59.620000000000005</v>
          </cell>
        </row>
        <row r="2084">
          <cell r="B2084" t="str">
            <v>Total com BDI</v>
          </cell>
          <cell r="F2084">
            <v>50.79</v>
          </cell>
          <cell r="G2084">
            <v>25.85</v>
          </cell>
          <cell r="H2084">
            <v>0.61</v>
          </cell>
          <cell r="I2084">
            <v>77.25</v>
          </cell>
        </row>
        <row r="2086">
          <cell r="A2086" t="str">
            <v>20041</v>
          </cell>
          <cell r="B2086" t="str">
            <v>Base de Pedra pulmão Espalh. e Comp.</v>
          </cell>
          <cell r="C2086" t="str">
            <v>m3</v>
          </cell>
          <cell r="D2086" t="str">
            <v>DMT=</v>
          </cell>
          <cell r="E2086" t="str">
            <v>30km</v>
          </cell>
          <cell r="F2086">
            <v>55.33</v>
          </cell>
          <cell r="G2086">
            <v>25.85</v>
          </cell>
          <cell r="H2086">
            <v>0.61</v>
          </cell>
          <cell r="I2086">
            <v>81.790000000000006</v>
          </cell>
        </row>
        <row r="2087">
          <cell r="A2087" t="str">
            <v>240</v>
          </cell>
          <cell r="B2087" t="str">
            <v xml:space="preserve">Moto niveladora </v>
          </cell>
          <cell r="C2087" t="str">
            <v>h</v>
          </cell>
          <cell r="D2087">
            <v>3.2000000000000002E-3</v>
          </cell>
          <cell r="E2087">
            <v>180</v>
          </cell>
          <cell r="G2087">
            <v>0.57999999999999996</v>
          </cell>
        </row>
        <row r="2088">
          <cell r="A2088" t="str">
            <v>252</v>
          </cell>
          <cell r="B2088" t="str">
            <v xml:space="preserve">Pedra Pulmão </v>
          </cell>
          <cell r="C2088" t="str">
            <v>m3</v>
          </cell>
          <cell r="D2088">
            <v>1.4</v>
          </cell>
          <cell r="E2088">
            <v>30.5</v>
          </cell>
          <cell r="F2088">
            <v>42.7</v>
          </cell>
        </row>
        <row r="2089">
          <cell r="A2089" t="str">
            <v>617</v>
          </cell>
          <cell r="B2089" t="str">
            <v xml:space="preserve">Transporte </v>
          </cell>
          <cell r="C2089" t="str">
            <v>t</v>
          </cell>
          <cell r="D2089">
            <v>1.9079999999999999</v>
          </cell>
          <cell r="E2089">
            <v>9.65</v>
          </cell>
          <cell r="G2089">
            <v>18.41</v>
          </cell>
        </row>
        <row r="2090">
          <cell r="A2090" t="str">
            <v>293</v>
          </cell>
          <cell r="B2090" t="str">
            <v>Rolo compactador</v>
          </cell>
          <cell r="C2090" t="str">
            <v>h</v>
          </cell>
          <cell r="D2090">
            <v>1.728E-2</v>
          </cell>
          <cell r="E2090">
            <v>55.48</v>
          </cell>
          <cell r="G2090">
            <v>0.96</v>
          </cell>
          <cell r="H2090" t="str">
            <v xml:space="preserve"> </v>
          </cell>
        </row>
        <row r="2091">
          <cell r="A2091" t="str">
            <v>243</v>
          </cell>
          <cell r="B2091" t="str">
            <v>Operador de máquina</v>
          </cell>
          <cell r="C2091" t="str">
            <v>h</v>
          </cell>
          <cell r="D2091">
            <v>2.0500000000000001E-2</v>
          </cell>
          <cell r="E2091">
            <v>12.305151</v>
          </cell>
          <cell r="H2091">
            <v>0.25</v>
          </cell>
        </row>
        <row r="2092">
          <cell r="A2092" t="str">
            <v>507</v>
          </cell>
          <cell r="B2092" t="str">
            <v>Encarregado de pavimentação</v>
          </cell>
          <cell r="C2092" t="str">
            <v>h</v>
          </cell>
          <cell r="D2092">
            <v>1.0800000000000001E-2</v>
          </cell>
          <cell r="E2092">
            <v>12.305151</v>
          </cell>
          <cell r="H2092">
            <v>0.13</v>
          </cell>
        </row>
        <row r="2093">
          <cell r="A2093" t="str">
            <v>300</v>
          </cell>
          <cell r="B2093" t="str">
            <v>Servente</v>
          </cell>
          <cell r="C2093" t="str">
            <v>h</v>
          </cell>
          <cell r="D2093">
            <v>1.0800000000000001E-2</v>
          </cell>
          <cell r="E2093">
            <v>8.318601000000001</v>
          </cell>
          <cell r="H2093">
            <v>0.09</v>
          </cell>
        </row>
        <row r="2094">
          <cell r="B2094" t="str">
            <v>Total sem BDI</v>
          </cell>
          <cell r="F2094">
            <v>42.7</v>
          </cell>
          <cell r="G2094">
            <v>19.95</v>
          </cell>
          <cell r="H2094">
            <v>0.47</v>
          </cell>
          <cell r="I2094">
            <v>63.120000000000005</v>
          </cell>
        </row>
        <row r="2095">
          <cell r="B2095" t="str">
            <v>Total com BDI</v>
          </cell>
          <cell r="F2095">
            <v>55.33</v>
          </cell>
          <cell r="G2095">
            <v>25.85</v>
          </cell>
          <cell r="H2095">
            <v>0.61</v>
          </cell>
          <cell r="I2095">
            <v>81.790000000000006</v>
          </cell>
        </row>
        <row r="2097">
          <cell r="A2097" t="str">
            <v>20014</v>
          </cell>
          <cell r="B2097" t="str">
            <v>Base de brita graduada (esp. e compac.)</v>
          </cell>
          <cell r="C2097" t="str">
            <v>m3</v>
          </cell>
          <cell r="D2097" t="str">
            <v>DMT=</v>
          </cell>
          <cell r="E2097" t="str">
            <v>20km</v>
          </cell>
          <cell r="F2097">
            <v>99.51</v>
          </cell>
          <cell r="G2097">
            <v>23.49</v>
          </cell>
          <cell r="H2097">
            <v>1.57</v>
          </cell>
          <cell r="I2097">
            <v>124.57</v>
          </cell>
        </row>
        <row r="2098">
          <cell r="A2098" t="str">
            <v>517</v>
          </cell>
          <cell r="B2098" t="str">
            <v xml:space="preserve">Brita graduada na usina </v>
          </cell>
          <cell r="C2098" t="str">
            <v>m3</v>
          </cell>
          <cell r="D2098">
            <v>1.3</v>
          </cell>
          <cell r="E2098">
            <v>59.08</v>
          </cell>
          <cell r="F2098">
            <v>76.8</v>
          </cell>
        </row>
        <row r="2099">
          <cell r="A2099" t="str">
            <v>617</v>
          </cell>
          <cell r="B2099" t="str">
            <v xml:space="preserve">Transporte </v>
          </cell>
          <cell r="C2099" t="str">
            <v>t</v>
          </cell>
          <cell r="D2099">
            <v>2.3849999999999998</v>
          </cell>
          <cell r="E2099">
            <v>5.72</v>
          </cell>
          <cell r="G2099">
            <v>13.64</v>
          </cell>
        </row>
        <row r="2100">
          <cell r="A2100" t="str">
            <v>240</v>
          </cell>
          <cell r="B2100" t="str">
            <v>Motoniveladora</v>
          </cell>
          <cell r="C2100" t="str">
            <v>h</v>
          </cell>
          <cell r="D2100">
            <v>3.2000000000000002E-3</v>
          </cell>
          <cell r="E2100">
            <v>180</v>
          </cell>
          <cell r="G2100">
            <v>0.57999999999999996</v>
          </cell>
        </row>
        <row r="2101">
          <cell r="A2101" t="str">
            <v>245</v>
          </cell>
          <cell r="B2101" t="str">
            <v>Carregadeira CAT 950 F</v>
          </cell>
          <cell r="C2101" t="str">
            <v>h</v>
          </cell>
          <cell r="D2101">
            <v>8.2000000000000007E-3</v>
          </cell>
          <cell r="E2101">
            <v>100</v>
          </cell>
          <cell r="G2101">
            <v>0.82</v>
          </cell>
        </row>
        <row r="2102">
          <cell r="A2102" t="str">
            <v>508</v>
          </cell>
          <cell r="B2102" t="str">
            <v>Compactador Vibrat Dynapac CA25</v>
          </cell>
          <cell r="C2102" t="str">
            <v>h</v>
          </cell>
          <cell r="D2102">
            <v>1.0800000000000001E-2</v>
          </cell>
          <cell r="E2102">
            <v>97.48</v>
          </cell>
          <cell r="G2102">
            <v>1.05</v>
          </cell>
        </row>
        <row r="2103">
          <cell r="A2103" t="str">
            <v>506</v>
          </cell>
          <cell r="B2103" t="str">
            <v>Compactador Pneus Autop SP 8000</v>
          </cell>
          <cell r="C2103" t="str">
            <v>h</v>
          </cell>
          <cell r="D2103">
            <v>1.0800000000000001E-2</v>
          </cell>
          <cell r="E2103">
            <v>102</v>
          </cell>
          <cell r="G2103">
            <v>1.1000000000000001</v>
          </cell>
        </row>
        <row r="2104">
          <cell r="A2104" t="str">
            <v>510</v>
          </cell>
          <cell r="B2104" t="str">
            <v>Caminhão irrig. com bomba 6000L</v>
          </cell>
          <cell r="C2104" t="str">
            <v>h</v>
          </cell>
          <cell r="D2104">
            <v>1.0800000000000001E-2</v>
          </cell>
          <cell r="E2104">
            <v>87.3</v>
          </cell>
          <cell r="G2104">
            <v>0.94</v>
          </cell>
        </row>
        <row r="2105">
          <cell r="A2105" t="str">
            <v>241</v>
          </cell>
          <cell r="B2105" t="str">
            <v>Motorista</v>
          </cell>
          <cell r="C2105" t="str">
            <v>h</v>
          </cell>
          <cell r="D2105">
            <v>1.0800000000000001E-2</v>
          </cell>
          <cell r="E2105">
            <v>12.305151</v>
          </cell>
          <cell r="H2105">
            <v>0.13</v>
          </cell>
        </row>
        <row r="2106">
          <cell r="A2106" t="str">
            <v>243</v>
          </cell>
          <cell r="B2106" t="str">
            <v>Operador de máquina</v>
          </cell>
          <cell r="C2106" t="str">
            <v>h</v>
          </cell>
          <cell r="D2106">
            <v>3.3000000000000002E-2</v>
          </cell>
          <cell r="E2106">
            <v>12.305151</v>
          </cell>
          <cell r="H2106">
            <v>0.41</v>
          </cell>
        </row>
        <row r="2107">
          <cell r="A2107" t="str">
            <v>300</v>
          </cell>
          <cell r="B2107" t="str">
            <v>Servente</v>
          </cell>
          <cell r="C2107" t="str">
            <v>h</v>
          </cell>
          <cell r="D2107">
            <v>6.5000000000000002E-2</v>
          </cell>
          <cell r="E2107">
            <v>8.318601000000001</v>
          </cell>
          <cell r="H2107">
            <v>0.54</v>
          </cell>
        </row>
        <row r="2108">
          <cell r="A2108" t="str">
            <v>507</v>
          </cell>
          <cell r="B2108" t="str">
            <v>Encarregado de pavimentação</v>
          </cell>
          <cell r="C2108" t="str">
            <v>h</v>
          </cell>
          <cell r="D2108">
            <v>1.0800000000000001E-2</v>
          </cell>
          <cell r="E2108">
            <v>12.305151</v>
          </cell>
          <cell r="H2108">
            <v>0.13</v>
          </cell>
        </row>
        <row r="2109">
          <cell r="B2109" t="str">
            <v>Total sem BDI</v>
          </cell>
          <cell r="F2109">
            <v>76.8</v>
          </cell>
          <cell r="G2109">
            <v>18.130000000000003</v>
          </cell>
          <cell r="H2109">
            <v>1.21</v>
          </cell>
          <cell r="I2109">
            <v>96.14</v>
          </cell>
        </row>
        <row r="2110">
          <cell r="B2110" t="str">
            <v>Total com BDI</v>
          </cell>
          <cell r="F2110">
            <v>99.51</v>
          </cell>
          <cell r="G2110">
            <v>23.49</v>
          </cell>
          <cell r="H2110">
            <v>1.57</v>
          </cell>
          <cell r="I2110">
            <v>124.57</v>
          </cell>
        </row>
        <row r="2112">
          <cell r="A2112" t="str">
            <v>20015</v>
          </cell>
          <cell r="B2112" t="str">
            <v>Pintura de Ligação com RR-2C</v>
          </cell>
          <cell r="C2112" t="str">
            <v>m2</v>
          </cell>
          <cell r="F2112">
            <v>1.3</v>
          </cell>
          <cell r="G2112">
            <v>0.1</v>
          </cell>
          <cell r="H2112">
            <v>0.09</v>
          </cell>
          <cell r="I2112">
            <v>1.49</v>
          </cell>
        </row>
        <row r="2113">
          <cell r="A2113" t="str">
            <v>514</v>
          </cell>
          <cell r="B2113" t="str">
            <v>Emulsão RR-2C  DMT-350km</v>
          </cell>
          <cell r="C2113" t="str">
            <v>t</v>
          </cell>
          <cell r="D2113">
            <v>8.0000000000000004E-4</v>
          </cell>
          <cell r="E2113">
            <v>1251.26</v>
          </cell>
          <cell r="F2113">
            <v>1</v>
          </cell>
        </row>
        <row r="2114">
          <cell r="A2114" t="str">
            <v>518</v>
          </cell>
          <cell r="B2114" t="str">
            <v>Trator de pneus CBT-2105</v>
          </cell>
          <cell r="C2114" t="str">
            <v>h</v>
          </cell>
          <cell r="D2114">
            <v>5.0000000000000001E-4</v>
          </cell>
          <cell r="E2114">
            <v>45.4</v>
          </cell>
          <cell r="G2114">
            <v>0.02</v>
          </cell>
        </row>
        <row r="2115">
          <cell r="A2115" t="str">
            <v>513</v>
          </cell>
          <cell r="B2115" t="str">
            <v>Vassoura mecânica</v>
          </cell>
          <cell r="C2115" t="str">
            <v>h</v>
          </cell>
          <cell r="D2115">
            <v>5.0000000000000001E-4</v>
          </cell>
          <cell r="E2115">
            <v>7.88</v>
          </cell>
          <cell r="G2115">
            <v>0</v>
          </cell>
        </row>
        <row r="2116">
          <cell r="A2116" t="str">
            <v>520</v>
          </cell>
          <cell r="B2116" t="str">
            <v>Caminhão Chassi L1418 simples</v>
          </cell>
          <cell r="C2116" t="str">
            <v>h</v>
          </cell>
          <cell r="D2116">
            <v>5.0000000000000001E-4</v>
          </cell>
          <cell r="E2116">
            <v>60</v>
          </cell>
          <cell r="G2116">
            <v>0.03</v>
          </cell>
        </row>
        <row r="2117">
          <cell r="A2117" t="str">
            <v>613</v>
          </cell>
          <cell r="B2117" t="str">
            <v>Equipamento espargidor de asfálto</v>
          </cell>
          <cell r="C2117" t="str">
            <v>h</v>
          </cell>
          <cell r="D2117">
            <v>5.0000000000000001E-4</v>
          </cell>
          <cell r="E2117">
            <v>58.58</v>
          </cell>
          <cell r="G2117">
            <v>0.03</v>
          </cell>
        </row>
        <row r="2118">
          <cell r="A2118" t="str">
            <v>502</v>
          </cell>
          <cell r="B2118" t="str">
            <v>Tanque depósito de asfálto frio</v>
          </cell>
          <cell r="C2118" t="str">
            <v>h</v>
          </cell>
          <cell r="D2118">
            <v>5.0000000000000001E-4</v>
          </cell>
          <cell r="E2118">
            <v>7.39</v>
          </cell>
          <cell r="G2118">
            <v>0</v>
          </cell>
        </row>
        <row r="2119">
          <cell r="A2119" t="str">
            <v>241</v>
          </cell>
          <cell r="B2119" t="str">
            <v>Motorista</v>
          </cell>
          <cell r="C2119" t="str">
            <v>h</v>
          </cell>
          <cell r="D2119">
            <v>5.0000000000000001E-4</v>
          </cell>
          <cell r="E2119">
            <v>12.305151</v>
          </cell>
          <cell r="H2119">
            <v>0.01</v>
          </cell>
        </row>
        <row r="2120">
          <cell r="A2120" t="str">
            <v>243</v>
          </cell>
          <cell r="B2120" t="str">
            <v>Operador de máquina</v>
          </cell>
          <cell r="C2120" t="str">
            <v>h</v>
          </cell>
          <cell r="D2120">
            <v>1E-3</v>
          </cell>
          <cell r="E2120">
            <v>12.305151</v>
          </cell>
          <cell r="H2120">
            <v>0.01</v>
          </cell>
        </row>
        <row r="2121">
          <cell r="A2121" t="str">
            <v>507</v>
          </cell>
          <cell r="B2121" t="str">
            <v>Encarregado de pavimentação</v>
          </cell>
          <cell r="C2121" t="str">
            <v>h</v>
          </cell>
          <cell r="D2121">
            <v>1.4E-3</v>
          </cell>
          <cell r="E2121">
            <v>12.305151</v>
          </cell>
          <cell r="H2121">
            <v>0.02</v>
          </cell>
        </row>
        <row r="2122">
          <cell r="A2122" t="str">
            <v>300</v>
          </cell>
          <cell r="B2122" t="str">
            <v>Servente</v>
          </cell>
          <cell r="C2122" t="str">
            <v>h</v>
          </cell>
          <cell r="D2122">
            <v>4.1999999999999997E-3</v>
          </cell>
          <cell r="E2122">
            <v>8.318601000000001</v>
          </cell>
          <cell r="H2122">
            <v>0.03</v>
          </cell>
        </row>
        <row r="2123">
          <cell r="B2123" t="str">
            <v>Total sem BDI</v>
          </cell>
          <cell r="F2123">
            <v>1</v>
          </cell>
          <cell r="G2123">
            <v>0.08</v>
          </cell>
          <cell r="H2123">
            <v>7.0000000000000007E-2</v>
          </cell>
          <cell r="I2123">
            <v>1.1500000000000001</v>
          </cell>
        </row>
        <row r="2124">
          <cell r="B2124" t="str">
            <v>Total com BDI</v>
          </cell>
          <cell r="F2124">
            <v>1.3</v>
          </cell>
          <cell r="G2124">
            <v>0.1</v>
          </cell>
          <cell r="H2124">
            <v>0.09</v>
          </cell>
          <cell r="I2124">
            <v>1.49</v>
          </cell>
        </row>
        <row r="2126">
          <cell r="A2126" t="str">
            <v>20016</v>
          </cell>
          <cell r="B2126" t="str">
            <v>Imprimação com CM-30</v>
          </cell>
          <cell r="C2126" t="str">
            <v>m2</v>
          </cell>
          <cell r="F2126">
            <v>3.25</v>
          </cell>
          <cell r="G2126">
            <v>0.18</v>
          </cell>
          <cell r="H2126">
            <v>0.19</v>
          </cell>
          <cell r="I2126">
            <v>3.63</v>
          </cell>
        </row>
        <row r="2127">
          <cell r="A2127" t="str">
            <v>515</v>
          </cell>
          <cell r="B2127" t="str">
            <v>Asfalto Diluído CM-30  DMT-350km</v>
          </cell>
          <cell r="C2127" t="str">
            <v>t</v>
          </cell>
          <cell r="D2127">
            <v>1.1999999999999999E-3</v>
          </cell>
          <cell r="E2127">
            <v>2093.63</v>
          </cell>
          <cell r="F2127">
            <v>2.5099999999999998</v>
          </cell>
        </row>
        <row r="2128">
          <cell r="A2128" t="str">
            <v>518</v>
          </cell>
          <cell r="B2128" t="str">
            <v>Trator de pneus CBT-2105</v>
          </cell>
          <cell r="C2128" t="str">
            <v>h</v>
          </cell>
          <cell r="D2128">
            <v>5.0000000000000001E-4</v>
          </cell>
          <cell r="E2128">
            <v>45.4</v>
          </cell>
          <cell r="G2128">
            <v>0.02</v>
          </cell>
        </row>
        <row r="2129">
          <cell r="A2129" t="str">
            <v>513</v>
          </cell>
          <cell r="B2129" t="str">
            <v>Vassoura mecânica</v>
          </cell>
          <cell r="C2129" t="str">
            <v>h</v>
          </cell>
          <cell r="D2129">
            <v>8.0000000000000004E-4</v>
          </cell>
          <cell r="E2129">
            <v>7.88</v>
          </cell>
          <cell r="G2129">
            <v>0.01</v>
          </cell>
        </row>
        <row r="2130">
          <cell r="A2130" t="str">
            <v>520</v>
          </cell>
          <cell r="B2130" t="str">
            <v>Caminhão Chassi L1418 simples</v>
          </cell>
          <cell r="C2130" t="str">
            <v>h</v>
          </cell>
          <cell r="D2130">
            <v>8.0000000000000004E-4</v>
          </cell>
          <cell r="E2130">
            <v>60</v>
          </cell>
          <cell r="G2130">
            <v>0.05</v>
          </cell>
        </row>
        <row r="2131">
          <cell r="A2131" t="str">
            <v>613</v>
          </cell>
          <cell r="B2131" t="str">
            <v>Equipamento espargidor de asfálto</v>
          </cell>
          <cell r="C2131" t="str">
            <v>h</v>
          </cell>
          <cell r="D2131">
            <v>8.0000000000000004E-4</v>
          </cell>
          <cell r="E2131">
            <v>58.58</v>
          </cell>
          <cell r="G2131">
            <v>0.05</v>
          </cell>
        </row>
        <row r="2132">
          <cell r="A2132" t="str">
            <v>502</v>
          </cell>
          <cell r="B2132" t="str">
            <v>Tanque depósito de asfálto frio</v>
          </cell>
          <cell r="C2132" t="str">
            <v>h</v>
          </cell>
          <cell r="D2132">
            <v>8.0000000000000004E-4</v>
          </cell>
          <cell r="E2132">
            <v>7.39</v>
          </cell>
          <cell r="G2132">
            <v>0.01</v>
          </cell>
        </row>
        <row r="2133">
          <cell r="A2133" t="str">
            <v>241</v>
          </cell>
          <cell r="B2133" t="str">
            <v>Motorista</v>
          </cell>
          <cell r="C2133" t="str">
            <v>h</v>
          </cell>
          <cell r="D2133">
            <v>8.0000000000000004E-4</v>
          </cell>
          <cell r="E2133">
            <v>12.305151</v>
          </cell>
          <cell r="H2133">
            <v>0.01</v>
          </cell>
        </row>
        <row r="2134">
          <cell r="A2134" t="str">
            <v>243</v>
          </cell>
          <cell r="B2134" t="str">
            <v>Operador de máquina</v>
          </cell>
          <cell r="C2134" t="str">
            <v>h</v>
          </cell>
          <cell r="D2134">
            <v>5.7999999999999996E-3</v>
          </cell>
          <cell r="E2134">
            <v>12.305151</v>
          </cell>
          <cell r="H2134">
            <v>7.0000000000000007E-2</v>
          </cell>
        </row>
        <row r="2135">
          <cell r="A2135" t="str">
            <v>507</v>
          </cell>
          <cell r="B2135" t="str">
            <v>Encarregado de pavimentação</v>
          </cell>
          <cell r="C2135" t="str">
            <v>h</v>
          </cell>
          <cell r="D2135">
            <v>1.9E-3</v>
          </cell>
          <cell r="E2135">
            <v>12.305151</v>
          </cell>
          <cell r="H2135">
            <v>0.02</v>
          </cell>
        </row>
        <row r="2136">
          <cell r="A2136" t="str">
            <v>300</v>
          </cell>
          <cell r="B2136" t="str">
            <v>Servente</v>
          </cell>
          <cell r="C2136" t="str">
            <v>h</v>
          </cell>
          <cell r="D2136">
            <v>5.8999999999999999E-3</v>
          </cell>
          <cell r="E2136">
            <v>8.318601000000001</v>
          </cell>
          <cell r="H2136">
            <v>0.05</v>
          </cell>
        </row>
        <row r="2137">
          <cell r="B2137" t="str">
            <v>Total sem BDI</v>
          </cell>
          <cell r="F2137">
            <v>2.5099999999999998</v>
          </cell>
          <cell r="G2137">
            <v>0.14000000000000001</v>
          </cell>
          <cell r="H2137">
            <v>0.15000000000000002</v>
          </cell>
          <cell r="I2137">
            <v>2.8</v>
          </cell>
        </row>
        <row r="2138">
          <cell r="B2138" t="str">
            <v>Total com BDI</v>
          </cell>
          <cell r="F2138">
            <v>3.25</v>
          </cell>
          <cell r="G2138">
            <v>0.18</v>
          </cell>
          <cell r="H2138">
            <v>0.19</v>
          </cell>
          <cell r="I2138">
            <v>3.63</v>
          </cell>
        </row>
        <row r="2140">
          <cell r="A2140" t="str">
            <v>20061</v>
          </cell>
          <cell r="B2140" t="str">
            <v xml:space="preserve">CAUQ com 6% de CAP-20  </v>
          </cell>
          <cell r="C2140" t="str">
            <v>t</v>
          </cell>
          <cell r="D2140" t="str">
            <v>DMT=</v>
          </cell>
          <cell r="E2140" t="str">
            <v>30km</v>
          </cell>
          <cell r="F2140">
            <v>223.76</v>
          </cell>
          <cell r="G2140">
            <v>10.87</v>
          </cell>
          <cell r="H2140">
            <v>24.02</v>
          </cell>
          <cell r="I2140">
            <v>258.64999999999998</v>
          </cell>
        </row>
        <row r="2141">
          <cell r="A2141" t="str">
            <v>1502</v>
          </cell>
          <cell r="B2141" t="str">
            <v>Massa CAUQ com 6% de CAP-20</v>
          </cell>
          <cell r="C2141" t="str">
            <v>t</v>
          </cell>
          <cell r="D2141">
            <v>1</v>
          </cell>
          <cell r="E2141">
            <v>160</v>
          </cell>
          <cell r="F2141">
            <v>160</v>
          </cell>
        </row>
        <row r="2142">
          <cell r="A2142" t="str">
            <v>616</v>
          </cell>
          <cell r="B2142" t="str">
            <v xml:space="preserve">Transporte da Massa </v>
          </cell>
          <cell r="C2142" t="str">
            <v>t</v>
          </cell>
          <cell r="D2142">
            <v>1</v>
          </cell>
          <cell r="E2142">
            <v>12.69</v>
          </cell>
          <cell r="F2142">
            <v>12.69</v>
          </cell>
        </row>
        <row r="2143">
          <cell r="A2143" t="str">
            <v>504</v>
          </cell>
          <cell r="B2143" t="str">
            <v>Vibro acabadora com esteira</v>
          </cell>
          <cell r="C2143" t="str">
            <v>h</v>
          </cell>
          <cell r="D2143">
            <v>6.8000000000000005E-2</v>
          </cell>
          <cell r="E2143">
            <v>21.25</v>
          </cell>
          <cell r="G2143">
            <v>1.45</v>
          </cell>
        </row>
        <row r="2144">
          <cell r="A2144" t="str">
            <v>506</v>
          </cell>
          <cell r="B2144" t="str">
            <v>Compactador de pneus</v>
          </cell>
          <cell r="C2144" t="str">
            <v>h</v>
          </cell>
          <cell r="D2144">
            <v>6.8000000000000005E-2</v>
          </cell>
          <cell r="E2144">
            <v>102</v>
          </cell>
          <cell r="G2144">
            <v>6.94</v>
          </cell>
        </row>
        <row r="2145">
          <cell r="A2145" t="str">
            <v>507</v>
          </cell>
          <cell r="B2145" t="str">
            <v>Encarregado de pavimentação</v>
          </cell>
          <cell r="C2145" t="str">
            <v>h</v>
          </cell>
          <cell r="D2145">
            <v>0.1547</v>
          </cell>
          <cell r="E2145">
            <v>12.305151</v>
          </cell>
          <cell r="H2145">
            <v>1.9</v>
          </cell>
        </row>
        <row r="2146">
          <cell r="A2146" t="str">
            <v>300</v>
          </cell>
          <cell r="B2146" t="str">
            <v>Servente</v>
          </cell>
          <cell r="C2146" t="str">
            <v>h</v>
          </cell>
          <cell r="D2146">
            <v>2</v>
          </cell>
          <cell r="E2146">
            <v>8.318601000000001</v>
          </cell>
          <cell r="H2146">
            <v>16.64</v>
          </cell>
        </row>
        <row r="2147">
          <cell r="B2147" t="str">
            <v>Total sem BDI</v>
          </cell>
          <cell r="F2147">
            <v>172.69</v>
          </cell>
          <cell r="G2147">
            <v>8.39</v>
          </cell>
          <cell r="H2147">
            <v>18.54</v>
          </cell>
          <cell r="I2147">
            <v>199.61999999999998</v>
          </cell>
        </row>
        <row r="2148">
          <cell r="B2148" t="str">
            <v>Total com BDI</v>
          </cell>
          <cell r="F2148">
            <v>223.76</v>
          </cell>
          <cell r="G2148">
            <v>10.87</v>
          </cell>
          <cell r="H2148">
            <v>24.02</v>
          </cell>
          <cell r="I2148">
            <v>258.64999999999998</v>
          </cell>
        </row>
        <row r="2150">
          <cell r="A2150" t="str">
            <v>20064</v>
          </cell>
          <cell r="B2150" t="str">
            <v xml:space="preserve">CAUQ reperfilamento  </v>
          </cell>
          <cell r="C2150" t="str">
            <v>t</v>
          </cell>
          <cell r="D2150" t="str">
            <v>DMT=</v>
          </cell>
          <cell r="E2150" t="str">
            <v>30km</v>
          </cell>
          <cell r="F2150">
            <v>210.8</v>
          </cell>
          <cell r="G2150">
            <v>9.74</v>
          </cell>
          <cell r="H2150">
            <v>24.02</v>
          </cell>
          <cell r="I2150">
            <v>244.57</v>
          </cell>
        </row>
        <row r="2151">
          <cell r="A2151" t="str">
            <v>1506</v>
          </cell>
          <cell r="B2151" t="str">
            <v>Massa CAUQ com 5,5% de CAP-20</v>
          </cell>
          <cell r="C2151" t="str">
            <v>t</v>
          </cell>
          <cell r="D2151">
            <v>1</v>
          </cell>
          <cell r="E2151">
            <v>150</v>
          </cell>
          <cell r="F2151">
            <v>150</v>
          </cell>
        </row>
        <row r="2152">
          <cell r="A2152" t="str">
            <v>616</v>
          </cell>
          <cell r="B2152" t="str">
            <v xml:space="preserve">Transporte da Massa </v>
          </cell>
          <cell r="C2152" t="str">
            <v>t</v>
          </cell>
          <cell r="D2152">
            <v>1</v>
          </cell>
          <cell r="E2152">
            <v>12.69</v>
          </cell>
          <cell r="F2152">
            <v>12.69</v>
          </cell>
        </row>
        <row r="2153">
          <cell r="A2153" t="str">
            <v>240</v>
          </cell>
          <cell r="B2153" t="str">
            <v>Motoniveladora</v>
          </cell>
          <cell r="C2153" t="str">
            <v>h</v>
          </cell>
          <cell r="D2153">
            <v>3.2000000000000002E-3</v>
          </cell>
          <cell r="E2153">
            <v>180</v>
          </cell>
          <cell r="G2153">
            <v>0.57999999999999996</v>
          </cell>
        </row>
        <row r="2154">
          <cell r="A2154" t="str">
            <v>506</v>
          </cell>
          <cell r="B2154" t="str">
            <v>Compactador de pneus</v>
          </cell>
          <cell r="C2154" t="str">
            <v>h</v>
          </cell>
          <cell r="D2154">
            <v>6.8000000000000005E-2</v>
          </cell>
          <cell r="E2154">
            <v>102</v>
          </cell>
          <cell r="G2154">
            <v>6.94</v>
          </cell>
        </row>
        <row r="2155">
          <cell r="A2155" t="str">
            <v>507</v>
          </cell>
          <cell r="B2155" t="str">
            <v>Encarregado de pavimentação</v>
          </cell>
          <cell r="C2155" t="str">
            <v>h</v>
          </cell>
          <cell r="D2155">
            <v>0.1547</v>
          </cell>
          <cell r="E2155">
            <v>12.305151</v>
          </cell>
          <cell r="H2155">
            <v>1.9</v>
          </cell>
        </row>
        <row r="2156">
          <cell r="A2156" t="str">
            <v>300</v>
          </cell>
          <cell r="B2156" t="str">
            <v>Servente</v>
          </cell>
          <cell r="C2156" t="str">
            <v>h</v>
          </cell>
          <cell r="D2156">
            <v>2</v>
          </cell>
          <cell r="E2156">
            <v>8.318601000000001</v>
          </cell>
          <cell r="H2156">
            <v>16.64</v>
          </cell>
        </row>
        <row r="2157">
          <cell r="B2157" t="str">
            <v>Total sem BDI</v>
          </cell>
          <cell r="F2157">
            <v>162.69</v>
          </cell>
          <cell r="G2157">
            <v>7.5200000000000005</v>
          </cell>
          <cell r="H2157">
            <v>18.54</v>
          </cell>
          <cell r="I2157">
            <v>188.75</v>
          </cell>
        </row>
        <row r="2158">
          <cell r="B2158" t="str">
            <v>Total com BDI</v>
          </cell>
          <cell r="F2158">
            <v>210.8</v>
          </cell>
          <cell r="G2158">
            <v>9.74</v>
          </cell>
          <cell r="H2158">
            <v>24.02</v>
          </cell>
          <cell r="I2158">
            <v>244.57</v>
          </cell>
        </row>
        <row r="2160">
          <cell r="A2160" t="str">
            <v>20062</v>
          </cell>
          <cell r="B2160" t="str">
            <v xml:space="preserve">CAUQ com 6% de CAP-20  </v>
          </cell>
          <cell r="C2160" t="str">
            <v>m³</v>
          </cell>
          <cell r="D2160" t="str">
            <v>DMT=</v>
          </cell>
          <cell r="E2160" t="str">
            <v>30km</v>
          </cell>
          <cell r="F2160">
            <v>537.02</v>
          </cell>
          <cell r="G2160">
            <v>26.07</v>
          </cell>
          <cell r="H2160">
            <v>57.66</v>
          </cell>
          <cell r="I2160">
            <v>620.75</v>
          </cell>
        </row>
        <row r="2161">
          <cell r="A2161" t="str">
            <v>1502</v>
          </cell>
          <cell r="B2161" t="str">
            <v>Massa CAUQ com 6% de CAP-20</v>
          </cell>
          <cell r="C2161" t="str">
            <v>t</v>
          </cell>
          <cell r="D2161">
            <v>2.4</v>
          </cell>
          <cell r="E2161">
            <v>160</v>
          </cell>
          <cell r="F2161">
            <v>384</v>
          </cell>
        </row>
        <row r="2162">
          <cell r="A2162" t="str">
            <v>616</v>
          </cell>
          <cell r="B2162" t="str">
            <v xml:space="preserve">Transporte da Massa </v>
          </cell>
          <cell r="C2162" t="str">
            <v>t</v>
          </cell>
          <cell r="D2162">
            <v>2.4</v>
          </cell>
          <cell r="E2162">
            <v>12.69</v>
          </cell>
          <cell r="F2162">
            <v>30.46</v>
          </cell>
        </row>
        <row r="2163">
          <cell r="A2163" t="str">
            <v>504</v>
          </cell>
          <cell r="B2163" t="str">
            <v>Vibro acabadora com esteira</v>
          </cell>
          <cell r="C2163" t="str">
            <v>h</v>
          </cell>
          <cell r="D2163">
            <v>0.16320000000000001</v>
          </cell>
          <cell r="E2163">
            <v>21.25</v>
          </cell>
          <cell r="G2163">
            <v>3.47</v>
          </cell>
        </row>
        <row r="2164">
          <cell r="A2164" t="str">
            <v>506</v>
          </cell>
          <cell r="B2164" t="str">
            <v>Compactador de pneus</v>
          </cell>
          <cell r="C2164" t="str">
            <v>h</v>
          </cell>
          <cell r="D2164">
            <v>0.16320000000000001</v>
          </cell>
          <cell r="E2164">
            <v>102</v>
          </cell>
          <cell r="G2164">
            <v>16.649999999999999</v>
          </cell>
        </row>
        <row r="2165">
          <cell r="A2165" t="str">
            <v>507</v>
          </cell>
          <cell r="B2165" t="str">
            <v>Encarregado de pavimentação</v>
          </cell>
          <cell r="C2165" t="str">
            <v>h</v>
          </cell>
          <cell r="D2165">
            <v>0.37130000000000002</v>
          </cell>
          <cell r="E2165">
            <v>12.305151</v>
          </cell>
          <cell r="H2165">
            <v>4.57</v>
          </cell>
        </row>
        <row r="2166">
          <cell r="A2166" t="str">
            <v>300</v>
          </cell>
          <cell r="B2166" t="str">
            <v>Servente</v>
          </cell>
          <cell r="C2166" t="str">
            <v>h</v>
          </cell>
          <cell r="D2166">
            <v>4.8</v>
          </cell>
          <cell r="E2166">
            <v>8.318601000000001</v>
          </cell>
          <cell r="H2166">
            <v>39.93</v>
          </cell>
        </row>
        <row r="2167">
          <cell r="B2167" t="str">
            <v>Total sem BDI</v>
          </cell>
          <cell r="F2167">
            <v>414.46</v>
          </cell>
          <cell r="G2167">
            <v>20.119999999999997</v>
          </cell>
          <cell r="H2167">
            <v>44.5</v>
          </cell>
          <cell r="I2167">
            <v>479.08</v>
          </cell>
        </row>
        <row r="2168">
          <cell r="B2168" t="str">
            <v>Total com BDI</v>
          </cell>
          <cell r="F2168">
            <v>537.02</v>
          </cell>
          <cell r="G2168">
            <v>26.07</v>
          </cell>
          <cell r="H2168">
            <v>57.66</v>
          </cell>
          <cell r="I2168">
            <v>620.75</v>
          </cell>
        </row>
        <row r="2170">
          <cell r="A2170" t="str">
            <v>20063</v>
          </cell>
          <cell r="B2170" t="str">
            <v>CAUQ com 6% de CAP-20  5cm</v>
          </cell>
          <cell r="C2170" t="str">
            <v>m²</v>
          </cell>
          <cell r="D2170" t="str">
            <v>DMT=</v>
          </cell>
          <cell r="E2170" t="str">
            <v>30km</v>
          </cell>
          <cell r="F2170">
            <v>26.85</v>
          </cell>
          <cell r="G2170">
            <v>1.31</v>
          </cell>
          <cell r="H2170">
            <v>2.89</v>
          </cell>
          <cell r="I2170">
            <v>31.05</v>
          </cell>
        </row>
        <row r="2171">
          <cell r="A2171" t="str">
            <v>1502</v>
          </cell>
          <cell r="B2171" t="str">
            <v>Massa CAUQ com 6% de CAP-20</v>
          </cell>
          <cell r="C2171" t="str">
            <v>t</v>
          </cell>
          <cell r="D2171">
            <v>0.12</v>
          </cell>
          <cell r="E2171">
            <v>160</v>
          </cell>
          <cell r="F2171">
            <v>19.2</v>
          </cell>
        </row>
        <row r="2172">
          <cell r="A2172" t="str">
            <v>616</v>
          </cell>
          <cell r="B2172" t="str">
            <v xml:space="preserve">Transporte da Massa </v>
          </cell>
          <cell r="C2172" t="str">
            <v>t</v>
          </cell>
          <cell r="D2172">
            <v>0.12</v>
          </cell>
          <cell r="E2172">
            <v>12.69</v>
          </cell>
          <cell r="F2172">
            <v>1.52</v>
          </cell>
        </row>
        <row r="2173">
          <cell r="A2173" t="str">
            <v>504</v>
          </cell>
          <cell r="B2173" t="str">
            <v>Vibro acabadora com esteira</v>
          </cell>
          <cell r="C2173" t="str">
            <v>h</v>
          </cell>
          <cell r="D2173">
            <v>8.2000000000000007E-3</v>
          </cell>
          <cell r="E2173">
            <v>21.25</v>
          </cell>
          <cell r="G2173">
            <v>0.17</v>
          </cell>
        </row>
        <row r="2174">
          <cell r="A2174" t="str">
            <v>506</v>
          </cell>
          <cell r="B2174" t="str">
            <v>Compactador de pneus</v>
          </cell>
          <cell r="C2174" t="str">
            <v>h</v>
          </cell>
          <cell r="D2174">
            <v>8.2000000000000007E-3</v>
          </cell>
          <cell r="E2174">
            <v>102</v>
          </cell>
          <cell r="G2174">
            <v>0.84</v>
          </cell>
        </row>
        <row r="2175">
          <cell r="A2175" t="str">
            <v>507</v>
          </cell>
          <cell r="B2175" t="str">
            <v>Encarregado de pavimentação</v>
          </cell>
          <cell r="C2175" t="str">
            <v>h</v>
          </cell>
          <cell r="D2175">
            <v>1.8599999999999998E-2</v>
          </cell>
          <cell r="E2175">
            <v>12.305151</v>
          </cell>
          <cell r="H2175">
            <v>0.23</v>
          </cell>
        </row>
        <row r="2176">
          <cell r="A2176" t="str">
            <v>300</v>
          </cell>
          <cell r="B2176" t="str">
            <v>Servente</v>
          </cell>
          <cell r="C2176" t="str">
            <v>h</v>
          </cell>
          <cell r="D2176">
            <v>0.24</v>
          </cell>
          <cell r="E2176">
            <v>8.318601000000001</v>
          </cell>
          <cell r="H2176">
            <v>2</v>
          </cell>
        </row>
        <row r="2177">
          <cell r="B2177" t="str">
            <v>Total sem BDI</v>
          </cell>
          <cell r="F2177">
            <v>20.72</v>
          </cell>
          <cell r="G2177">
            <v>1.01</v>
          </cell>
          <cell r="H2177">
            <v>2.23</v>
          </cell>
          <cell r="I2177">
            <v>23.96</v>
          </cell>
        </row>
        <row r="2178">
          <cell r="B2178" t="str">
            <v>Total com BDI</v>
          </cell>
          <cell r="F2178">
            <v>26.85</v>
          </cell>
          <cell r="G2178">
            <v>1.31</v>
          </cell>
          <cell r="H2178">
            <v>2.89</v>
          </cell>
          <cell r="I2178">
            <v>31.05</v>
          </cell>
        </row>
        <row r="2180">
          <cell r="A2180" t="str">
            <v>20018</v>
          </cell>
          <cell r="B2180" t="str">
            <v xml:space="preserve">CAUQ com 6% de CAP-20  </v>
          </cell>
          <cell r="C2180" t="str">
            <v>t</v>
          </cell>
          <cell r="D2180" t="str">
            <v>DMT=</v>
          </cell>
          <cell r="E2180" t="str">
            <v>30km</v>
          </cell>
          <cell r="F2180">
            <v>165.06</v>
          </cell>
          <cell r="G2180">
            <v>54.67</v>
          </cell>
          <cell r="H2180">
            <v>24.02</v>
          </cell>
          <cell r="I2180">
            <v>243.75</v>
          </cell>
        </row>
        <row r="2181">
          <cell r="A2181" t="str">
            <v>475</v>
          </cell>
          <cell r="B2181" t="str">
            <v>Areaia Grossa</v>
          </cell>
          <cell r="C2181" t="str">
            <v>m3</v>
          </cell>
          <cell r="D2181">
            <v>0.21199999999999999</v>
          </cell>
          <cell r="E2181">
            <v>35.44</v>
          </cell>
          <cell r="F2181">
            <v>7.51</v>
          </cell>
        </row>
        <row r="2182">
          <cell r="A2182" t="str">
            <v>440</v>
          </cell>
          <cell r="B2182" t="str">
            <v>Brita 3/4"</v>
          </cell>
          <cell r="C2182" t="str">
            <v>m3</v>
          </cell>
          <cell r="D2182">
            <v>0.13600000000000001</v>
          </cell>
          <cell r="E2182">
            <v>36.21</v>
          </cell>
          <cell r="F2182">
            <v>4.92</v>
          </cell>
        </row>
        <row r="2183">
          <cell r="A2183" t="str">
            <v>1470</v>
          </cell>
          <cell r="B2183" t="str">
            <v>Filer para pavimentação</v>
          </cell>
          <cell r="C2183" t="str">
            <v>kg</v>
          </cell>
          <cell r="D2183">
            <v>18</v>
          </cell>
          <cell r="E2183">
            <v>0.21</v>
          </cell>
          <cell r="F2183">
            <v>3.78</v>
          </cell>
        </row>
        <row r="2184">
          <cell r="A2184" t="str">
            <v>498</v>
          </cell>
          <cell r="B2184" t="str">
            <v>Pó de Pedra</v>
          </cell>
          <cell r="C2184" t="str">
            <v>m3</v>
          </cell>
          <cell r="D2184">
            <v>0.59699999999999998</v>
          </cell>
          <cell r="E2184">
            <v>25</v>
          </cell>
          <cell r="F2184">
            <v>14.93</v>
          </cell>
        </row>
        <row r="2185">
          <cell r="A2185" t="str">
            <v>511</v>
          </cell>
          <cell r="B2185" t="str">
            <v>CAP-20 incluindo transporte 350km</v>
          </cell>
          <cell r="C2185" t="str">
            <v>t</v>
          </cell>
          <cell r="D2185">
            <v>0.06</v>
          </cell>
          <cell r="E2185">
            <v>1604.13</v>
          </cell>
          <cell r="F2185">
            <v>96.25</v>
          </cell>
        </row>
        <row r="2186">
          <cell r="A2186" t="str">
            <v>496</v>
          </cell>
          <cell r="B2186" t="str">
            <v xml:space="preserve">Usina de Asfalto </v>
          </cell>
          <cell r="C2186" t="str">
            <v>h</v>
          </cell>
          <cell r="D2186">
            <v>0.03</v>
          </cell>
          <cell r="E2186">
            <v>636.63</v>
          </cell>
          <cell r="G2186">
            <v>19.100000000000001</v>
          </cell>
        </row>
        <row r="2187">
          <cell r="A2187" t="str">
            <v>615</v>
          </cell>
          <cell r="B2187" t="str">
            <v>Carregadeira CAT 924 F usina</v>
          </cell>
          <cell r="C2187" t="str">
            <v>h</v>
          </cell>
          <cell r="D2187">
            <v>0.03</v>
          </cell>
          <cell r="E2187">
            <v>100</v>
          </cell>
          <cell r="G2187">
            <v>3</v>
          </cell>
        </row>
        <row r="2188">
          <cell r="A2188" t="str">
            <v>504</v>
          </cell>
          <cell r="B2188" t="str">
            <v>Vibro acabadora com esteira</v>
          </cell>
          <cell r="C2188" t="str">
            <v>h</v>
          </cell>
          <cell r="D2188">
            <v>6.8000000000000005E-2</v>
          </cell>
          <cell r="E2188">
            <v>21.25</v>
          </cell>
          <cell r="G2188">
            <v>1.45</v>
          </cell>
        </row>
        <row r="2189">
          <cell r="A2189" t="str">
            <v>506</v>
          </cell>
          <cell r="B2189" t="str">
            <v>Compactador de pneus</v>
          </cell>
          <cell r="C2189" t="str">
            <v>h</v>
          </cell>
          <cell r="D2189">
            <v>6.8000000000000005E-2</v>
          </cell>
          <cell r="E2189">
            <v>102</v>
          </cell>
          <cell r="G2189">
            <v>6.94</v>
          </cell>
        </row>
        <row r="2190">
          <cell r="A2190" t="str">
            <v>520</v>
          </cell>
          <cell r="B2190" t="str">
            <v>Caminhão Basculante</v>
          </cell>
          <cell r="C2190" t="str">
            <v>h</v>
          </cell>
          <cell r="D2190">
            <v>0.19500000000000001</v>
          </cell>
          <cell r="E2190">
            <v>60</v>
          </cell>
          <cell r="G2190">
            <v>11.7</v>
          </cell>
        </row>
        <row r="2191">
          <cell r="A2191" t="str">
            <v>507</v>
          </cell>
          <cell r="B2191" t="str">
            <v>Encarregado de pavimentação</v>
          </cell>
          <cell r="C2191" t="str">
            <v>h</v>
          </cell>
          <cell r="D2191">
            <v>0.1547</v>
          </cell>
          <cell r="E2191">
            <v>12.305151</v>
          </cell>
          <cell r="H2191">
            <v>1.9</v>
          </cell>
        </row>
        <row r="2192">
          <cell r="A2192" t="str">
            <v>300</v>
          </cell>
          <cell r="B2192" t="str">
            <v>Servente</v>
          </cell>
          <cell r="C2192" t="str">
            <v>h</v>
          </cell>
          <cell r="D2192">
            <v>2</v>
          </cell>
          <cell r="E2192">
            <v>8.318601000000001</v>
          </cell>
          <cell r="H2192">
            <v>16.64</v>
          </cell>
        </row>
        <row r="2193">
          <cell r="B2193" t="str">
            <v>Total sem BDI</v>
          </cell>
          <cell r="F2193">
            <v>127.39</v>
          </cell>
          <cell r="G2193">
            <v>42.19</v>
          </cell>
          <cell r="H2193">
            <v>18.54</v>
          </cell>
          <cell r="I2193">
            <v>188.11999999999998</v>
          </cell>
        </row>
        <row r="2194">
          <cell r="B2194" t="str">
            <v>Total com BDI</v>
          </cell>
          <cell r="F2194">
            <v>165.06</v>
          </cell>
          <cell r="G2194">
            <v>54.67</v>
          </cell>
          <cell r="H2194">
            <v>24.02</v>
          </cell>
          <cell r="I2194">
            <v>243.75</v>
          </cell>
        </row>
        <row r="2196">
          <cell r="A2196" t="str">
            <v>20019</v>
          </cell>
          <cell r="B2196" t="str">
            <v xml:space="preserve">MASSA CAUQ com 6% de CAP-20  </v>
          </cell>
          <cell r="C2196" t="str">
            <v>t</v>
          </cell>
          <cell r="D2196" t="str">
            <v>DMT=</v>
          </cell>
          <cell r="E2196" t="str">
            <v>30km</v>
          </cell>
          <cell r="F2196">
            <v>165.06</v>
          </cell>
          <cell r="G2196">
            <v>28.64</v>
          </cell>
          <cell r="H2196">
            <v>0</v>
          </cell>
          <cell r="I2196">
            <v>193.7</v>
          </cell>
        </row>
        <row r="2197">
          <cell r="A2197" t="str">
            <v>475</v>
          </cell>
          <cell r="B2197" t="str">
            <v>Areaia Grossa</v>
          </cell>
          <cell r="C2197" t="str">
            <v>m3</v>
          </cell>
          <cell r="D2197">
            <v>0.21199999999999999</v>
          </cell>
          <cell r="E2197">
            <v>35.44</v>
          </cell>
          <cell r="F2197">
            <v>7.51</v>
          </cell>
        </row>
        <row r="2198">
          <cell r="A2198" t="str">
            <v>440</v>
          </cell>
          <cell r="B2198" t="str">
            <v>Brita 3/4"</v>
          </cell>
          <cell r="C2198" t="str">
            <v>m3</v>
          </cell>
          <cell r="D2198">
            <v>0.13600000000000001</v>
          </cell>
          <cell r="E2198">
            <v>36.21</v>
          </cell>
          <cell r="F2198">
            <v>4.92</v>
          </cell>
        </row>
        <row r="2199">
          <cell r="A2199" t="str">
            <v>1470</v>
          </cell>
          <cell r="B2199" t="str">
            <v>Filer para pavimentação</v>
          </cell>
          <cell r="C2199" t="str">
            <v>kg</v>
          </cell>
          <cell r="D2199">
            <v>18</v>
          </cell>
          <cell r="E2199">
            <v>0.21</v>
          </cell>
          <cell r="F2199">
            <v>3.78</v>
          </cell>
        </row>
        <row r="2200">
          <cell r="A2200" t="str">
            <v>498</v>
          </cell>
          <cell r="B2200" t="str">
            <v>Pó de Pedra</v>
          </cell>
          <cell r="C2200" t="str">
            <v>m3</v>
          </cell>
          <cell r="D2200">
            <v>0.59699999999999998</v>
          </cell>
          <cell r="E2200">
            <v>25</v>
          </cell>
          <cell r="F2200">
            <v>14.93</v>
          </cell>
        </row>
        <row r="2201">
          <cell r="A2201" t="str">
            <v>511</v>
          </cell>
          <cell r="B2201" t="str">
            <v>CAP-20 incluindo transporte 350km</v>
          </cell>
          <cell r="C2201" t="str">
            <v>t</v>
          </cell>
          <cell r="D2201">
            <v>0.06</v>
          </cell>
          <cell r="E2201">
            <v>1604.13</v>
          </cell>
          <cell r="F2201">
            <v>96.25</v>
          </cell>
        </row>
        <row r="2202">
          <cell r="A2202" t="str">
            <v>496</v>
          </cell>
          <cell r="B2202" t="str">
            <v xml:space="preserve">Usina de Asfalto </v>
          </cell>
          <cell r="C2202" t="str">
            <v>h</v>
          </cell>
          <cell r="D2202">
            <v>0.03</v>
          </cell>
          <cell r="E2202">
            <v>636.63</v>
          </cell>
          <cell r="G2202">
            <v>19.100000000000001</v>
          </cell>
        </row>
        <row r="2203">
          <cell r="A2203" t="str">
            <v>615</v>
          </cell>
          <cell r="B2203" t="str">
            <v>Carregadeira CAT 924 F usina</v>
          </cell>
          <cell r="C2203" t="str">
            <v>h</v>
          </cell>
          <cell r="D2203">
            <v>0.03</v>
          </cell>
          <cell r="E2203">
            <v>100</v>
          </cell>
          <cell r="G2203">
            <v>3</v>
          </cell>
        </row>
        <row r="2204">
          <cell r="B2204" t="str">
            <v>Total sem BDI</v>
          </cell>
          <cell r="F2204">
            <v>127.39</v>
          </cell>
          <cell r="G2204">
            <v>22.1</v>
          </cell>
          <cell r="H2204">
            <v>0</v>
          </cell>
          <cell r="I2204">
            <v>149.49</v>
          </cell>
        </row>
        <row r="2205">
          <cell r="B2205" t="str">
            <v>Total com BDI</v>
          </cell>
          <cell r="F2205">
            <v>165.06</v>
          </cell>
          <cell r="G2205">
            <v>28.64</v>
          </cell>
          <cell r="H2205">
            <v>0</v>
          </cell>
          <cell r="I2205">
            <v>193.7</v>
          </cell>
        </row>
        <row r="2209">
          <cell r="A2209" t="str">
            <v>20021</v>
          </cell>
          <cell r="B2209" t="str">
            <v>CAP-20     DMT-350km</v>
          </cell>
          <cell r="C2209" t="str">
            <v>t</v>
          </cell>
          <cell r="F2209">
            <v>2078.5</v>
          </cell>
          <cell r="G2209">
            <v>0</v>
          </cell>
          <cell r="H2209">
            <v>0</v>
          </cell>
          <cell r="I2209">
            <v>2078.5</v>
          </cell>
        </row>
        <row r="2210">
          <cell r="A2210" t="str">
            <v>511</v>
          </cell>
          <cell r="B2210" t="str">
            <v>CAP-20 inclui. transporte DMT-350km</v>
          </cell>
          <cell r="C2210" t="str">
            <v>t</v>
          </cell>
          <cell r="D2210">
            <v>1</v>
          </cell>
          <cell r="E2210">
            <v>1604.13</v>
          </cell>
          <cell r="F2210">
            <v>1604.13</v>
          </cell>
        </row>
        <row r="2211">
          <cell r="B2211" t="str">
            <v>Total sem BDI</v>
          </cell>
          <cell r="F2211">
            <v>1604.13</v>
          </cell>
          <cell r="G2211">
            <v>0</v>
          </cell>
          <cell r="H2211">
            <v>0</v>
          </cell>
          <cell r="I2211">
            <v>1604.13</v>
          </cell>
        </row>
        <row r="2212">
          <cell r="B2212" t="str">
            <v>Total com BDI</v>
          </cell>
          <cell r="F2212">
            <v>2078.5</v>
          </cell>
          <cell r="G2212">
            <v>0</v>
          </cell>
          <cell r="H2212">
            <v>0</v>
          </cell>
          <cell r="I2212">
            <v>2078.5</v>
          </cell>
        </row>
        <row r="2214">
          <cell r="A2214" t="str">
            <v>20023</v>
          </cell>
          <cell r="B2214" t="str">
            <v xml:space="preserve">Execução na pista de CAUQ </v>
          </cell>
          <cell r="C2214" t="str">
            <v>t</v>
          </cell>
          <cell r="F2214">
            <v>0</v>
          </cell>
          <cell r="G2214">
            <v>26.03</v>
          </cell>
          <cell r="H2214">
            <v>24.02</v>
          </cell>
          <cell r="I2214">
            <v>50.05</v>
          </cell>
        </row>
        <row r="2215">
          <cell r="A2215" t="str">
            <v>504</v>
          </cell>
          <cell r="B2215" t="str">
            <v>Vibro acabadora com esteira</v>
          </cell>
          <cell r="C2215" t="str">
            <v>h</v>
          </cell>
          <cell r="D2215">
            <v>6.8000000000000005E-2</v>
          </cell>
          <cell r="E2215">
            <v>21.25</v>
          </cell>
          <cell r="G2215">
            <v>1.45</v>
          </cell>
        </row>
        <row r="2216">
          <cell r="A2216" t="str">
            <v>506</v>
          </cell>
          <cell r="B2216" t="str">
            <v>Compactador de pneus</v>
          </cell>
          <cell r="C2216" t="str">
            <v>h</v>
          </cell>
          <cell r="D2216">
            <v>6.8000000000000005E-2</v>
          </cell>
          <cell r="E2216">
            <v>102</v>
          </cell>
          <cell r="G2216">
            <v>6.94</v>
          </cell>
        </row>
        <row r="2217">
          <cell r="A2217" t="str">
            <v>520</v>
          </cell>
          <cell r="B2217" t="str">
            <v>Caminhão Basculante</v>
          </cell>
          <cell r="C2217" t="str">
            <v>h</v>
          </cell>
          <cell r="D2217">
            <v>0.19500000000000001</v>
          </cell>
          <cell r="E2217">
            <v>60</v>
          </cell>
          <cell r="G2217">
            <v>11.7</v>
          </cell>
        </row>
        <row r="2218">
          <cell r="A2218" t="str">
            <v>507</v>
          </cell>
          <cell r="B2218" t="str">
            <v>Encarregado de pavimentação</v>
          </cell>
          <cell r="C2218" t="str">
            <v>h</v>
          </cell>
          <cell r="D2218">
            <v>0.1547</v>
          </cell>
          <cell r="E2218">
            <v>12.305151</v>
          </cell>
          <cell r="H2218">
            <v>1.9</v>
          </cell>
        </row>
        <row r="2219">
          <cell r="A2219" t="str">
            <v>300</v>
          </cell>
          <cell r="B2219" t="str">
            <v>Servente</v>
          </cell>
          <cell r="C2219" t="str">
            <v>h</v>
          </cell>
          <cell r="D2219">
            <v>2</v>
          </cell>
          <cell r="E2219">
            <v>8.318601000000001</v>
          </cell>
          <cell r="H2219">
            <v>16.64</v>
          </cell>
        </row>
        <row r="2220">
          <cell r="B2220" t="str">
            <v>Total sem BDI</v>
          </cell>
          <cell r="F2220">
            <v>0</v>
          </cell>
          <cell r="G2220">
            <v>20.09</v>
          </cell>
          <cell r="H2220">
            <v>18.54</v>
          </cell>
          <cell r="I2220">
            <v>38.629999999999995</v>
          </cell>
        </row>
        <row r="2221">
          <cell r="B2221" t="str">
            <v>Total com BDI</v>
          </cell>
          <cell r="F2221">
            <v>0</v>
          </cell>
          <cell r="G2221">
            <v>26.03</v>
          </cell>
          <cell r="H2221">
            <v>24.02</v>
          </cell>
          <cell r="I2221">
            <v>50.05</v>
          </cell>
        </row>
        <row r="2223">
          <cell r="A2223" t="str">
            <v>20027</v>
          </cell>
          <cell r="B2223" t="str">
            <v xml:space="preserve">Reperfilameto com CAUQ   </v>
          </cell>
          <cell r="C2223" t="str">
            <v>t</v>
          </cell>
          <cell r="D2223" t="str">
            <v>DMT=</v>
          </cell>
          <cell r="E2223" t="str">
            <v>30km</v>
          </cell>
          <cell r="F2223">
            <v>144.28</v>
          </cell>
          <cell r="G2223">
            <v>54.67</v>
          </cell>
          <cell r="H2223">
            <v>24.02</v>
          </cell>
          <cell r="I2223">
            <v>222.97</v>
          </cell>
        </row>
        <row r="2224">
          <cell r="A2224" t="str">
            <v>475</v>
          </cell>
          <cell r="B2224" t="str">
            <v>Areaia Grossa</v>
          </cell>
          <cell r="C2224" t="str">
            <v>m3</v>
          </cell>
          <cell r="D2224">
            <v>0.21199999999999999</v>
          </cell>
          <cell r="E2224">
            <v>35.44</v>
          </cell>
          <cell r="F2224">
            <v>7.51</v>
          </cell>
        </row>
        <row r="2225">
          <cell r="A2225" t="str">
            <v>440</v>
          </cell>
          <cell r="B2225" t="str">
            <v>Brita 3/4"</v>
          </cell>
          <cell r="C2225" t="str">
            <v>m3</v>
          </cell>
          <cell r="D2225">
            <v>0.13600000000000001</v>
          </cell>
          <cell r="E2225">
            <v>36.21</v>
          </cell>
          <cell r="F2225">
            <v>4.92</v>
          </cell>
        </row>
        <row r="2226">
          <cell r="A2226" t="str">
            <v>1470</v>
          </cell>
          <cell r="B2226" t="str">
            <v>Filer para pavimentação</v>
          </cell>
          <cell r="C2226" t="str">
            <v>kg</v>
          </cell>
          <cell r="D2226">
            <v>18</v>
          </cell>
          <cell r="E2226">
            <v>0.21</v>
          </cell>
          <cell r="F2226">
            <v>3.78</v>
          </cell>
        </row>
        <row r="2227">
          <cell r="A2227" t="str">
            <v>498</v>
          </cell>
          <cell r="B2227" t="str">
            <v>Pó de Pedra</v>
          </cell>
          <cell r="C2227" t="str">
            <v>m3</v>
          </cell>
          <cell r="D2227">
            <v>0.59699999999999998</v>
          </cell>
          <cell r="E2227">
            <v>25</v>
          </cell>
          <cell r="F2227">
            <v>14.93</v>
          </cell>
        </row>
        <row r="2228">
          <cell r="A2228" t="str">
            <v>511</v>
          </cell>
          <cell r="B2228" t="str">
            <v>CAP-20 incluindo transporte 350km</v>
          </cell>
          <cell r="C2228" t="str">
            <v>t</v>
          </cell>
          <cell r="D2228">
            <v>0.05</v>
          </cell>
          <cell r="E2228">
            <v>1604.13</v>
          </cell>
          <cell r="F2228">
            <v>80.209999999999994</v>
          </cell>
        </row>
        <row r="2229">
          <cell r="A2229" t="str">
            <v>496</v>
          </cell>
          <cell r="B2229" t="str">
            <v xml:space="preserve">Usina de Asfalto </v>
          </cell>
          <cell r="C2229" t="str">
            <v>h</v>
          </cell>
          <cell r="D2229">
            <v>0.03</v>
          </cell>
          <cell r="E2229">
            <v>636.63</v>
          </cell>
          <cell r="G2229">
            <v>19.100000000000001</v>
          </cell>
        </row>
        <row r="2230">
          <cell r="A2230" t="str">
            <v>615</v>
          </cell>
          <cell r="B2230" t="str">
            <v>Carregadeira CAT 924 F usina</v>
          </cell>
          <cell r="C2230" t="str">
            <v>h</v>
          </cell>
          <cell r="D2230">
            <v>0.03</v>
          </cell>
          <cell r="E2230">
            <v>100</v>
          </cell>
          <cell r="G2230">
            <v>3</v>
          </cell>
        </row>
        <row r="2231">
          <cell r="A2231" t="str">
            <v>504</v>
          </cell>
          <cell r="B2231" t="str">
            <v>Vibro acabadora com esteira</v>
          </cell>
          <cell r="C2231" t="str">
            <v>h</v>
          </cell>
          <cell r="D2231">
            <v>6.8000000000000005E-2</v>
          </cell>
          <cell r="E2231">
            <v>21.25</v>
          </cell>
          <cell r="G2231">
            <v>1.45</v>
          </cell>
        </row>
        <row r="2232">
          <cell r="A2232" t="str">
            <v>506</v>
          </cell>
          <cell r="B2232" t="str">
            <v>Compactador de pneus</v>
          </cell>
          <cell r="C2232" t="str">
            <v>h</v>
          </cell>
          <cell r="D2232">
            <v>6.8000000000000005E-2</v>
          </cell>
          <cell r="E2232">
            <v>102</v>
          </cell>
          <cell r="G2232">
            <v>6.94</v>
          </cell>
        </row>
        <row r="2233">
          <cell r="A2233" t="str">
            <v>520</v>
          </cell>
          <cell r="B2233" t="str">
            <v>Caminhão Basculante</v>
          </cell>
          <cell r="C2233" t="str">
            <v>h</v>
          </cell>
          <cell r="D2233">
            <v>0.19500000000000001</v>
          </cell>
          <cell r="E2233">
            <v>60</v>
          </cell>
          <cell r="G2233">
            <v>11.7</v>
          </cell>
        </row>
        <row r="2234">
          <cell r="A2234" t="str">
            <v>507</v>
          </cell>
          <cell r="B2234" t="str">
            <v>Encarregado de pavimentação</v>
          </cell>
          <cell r="C2234" t="str">
            <v>h</v>
          </cell>
          <cell r="D2234">
            <v>0.1547</v>
          </cell>
          <cell r="E2234">
            <v>12.305151</v>
          </cell>
          <cell r="H2234">
            <v>1.9</v>
          </cell>
        </row>
        <row r="2235">
          <cell r="A2235" t="str">
            <v>300</v>
          </cell>
          <cell r="B2235" t="str">
            <v>Servente</v>
          </cell>
          <cell r="C2235" t="str">
            <v>h</v>
          </cell>
          <cell r="D2235">
            <v>2</v>
          </cell>
          <cell r="E2235">
            <v>8.318601000000001</v>
          </cell>
          <cell r="H2235">
            <v>16.64</v>
          </cell>
        </row>
        <row r="2236">
          <cell r="B2236" t="str">
            <v>Total sem BDI</v>
          </cell>
          <cell r="F2236">
            <v>111.35</v>
          </cell>
          <cell r="G2236">
            <v>42.19</v>
          </cell>
          <cell r="H2236">
            <v>18.54</v>
          </cell>
          <cell r="I2236">
            <v>172.07999999999998</v>
          </cell>
        </row>
        <row r="2237">
          <cell r="B2237" t="str">
            <v>Total com BDI</v>
          </cell>
          <cell r="F2237">
            <v>144.28</v>
          </cell>
          <cell r="G2237">
            <v>54.67</v>
          </cell>
          <cell r="H2237">
            <v>24.02</v>
          </cell>
          <cell r="I2237">
            <v>222.97</v>
          </cell>
        </row>
        <row r="2240">
          <cell r="A2240" t="str">
            <v>20028</v>
          </cell>
          <cell r="B2240" t="str">
            <v>Tratamento superficial Simples</v>
          </cell>
          <cell r="C2240" t="str">
            <v>m2</v>
          </cell>
          <cell r="F2240">
            <v>1.68</v>
          </cell>
          <cell r="G2240">
            <v>0.56999999999999995</v>
          </cell>
          <cell r="H2240">
            <v>0.26</v>
          </cell>
          <cell r="I2240">
            <v>2.5099999999999998</v>
          </cell>
        </row>
        <row r="2241">
          <cell r="A2241" t="str">
            <v>514</v>
          </cell>
          <cell r="B2241" t="str">
            <v>Emulsão Asfáltica RR-2C DMT 350km</v>
          </cell>
          <cell r="C2241" t="str">
            <v>t</v>
          </cell>
          <cell r="D2241">
            <v>8.0000000000000004E-4</v>
          </cell>
          <cell r="E2241">
            <v>1251.26</v>
          </cell>
          <cell r="F2241">
            <v>1</v>
          </cell>
        </row>
        <row r="2242">
          <cell r="A2242" t="str">
            <v>443</v>
          </cell>
          <cell r="B2242" t="str">
            <v>Pedrisco</v>
          </cell>
          <cell r="C2242" t="str">
            <v>m3</v>
          </cell>
          <cell r="D2242">
            <v>8.0000000000000002E-3</v>
          </cell>
          <cell r="E2242">
            <v>37.840000000000003</v>
          </cell>
          <cell r="F2242">
            <v>0.3</v>
          </cell>
        </row>
        <row r="2243">
          <cell r="A2243" t="str">
            <v>615</v>
          </cell>
          <cell r="B2243" t="str">
            <v>Carregadeira CAT 924 F</v>
          </cell>
          <cell r="C2243" t="str">
            <v>h</v>
          </cell>
          <cell r="D2243">
            <v>5.0000000000000002E-5</v>
          </cell>
          <cell r="E2243">
            <v>100</v>
          </cell>
          <cell r="G2243">
            <v>0.01</v>
          </cell>
        </row>
        <row r="2244">
          <cell r="A2244" t="str">
            <v>416</v>
          </cell>
          <cell r="B2244" t="str">
            <v>Distribuidor de agregado reboque</v>
          </cell>
          <cell r="C2244" t="str">
            <v>h</v>
          </cell>
          <cell r="D2244">
            <v>1.1000000000000001E-3</v>
          </cell>
          <cell r="E2244">
            <v>7.84</v>
          </cell>
          <cell r="G2244">
            <v>0.01</v>
          </cell>
        </row>
        <row r="2245">
          <cell r="A2245" t="str">
            <v>502</v>
          </cell>
          <cell r="B2245" t="str">
            <v>Tanque de asfalto frio</v>
          </cell>
          <cell r="C2245" t="str">
            <v>h</v>
          </cell>
          <cell r="D2245">
            <v>1.1000000000000001E-3</v>
          </cell>
          <cell r="E2245">
            <v>7.39</v>
          </cell>
          <cell r="G2245">
            <v>0.01</v>
          </cell>
        </row>
        <row r="2246">
          <cell r="A2246" t="str">
            <v>513</v>
          </cell>
          <cell r="B2246" t="str">
            <v>Vassoura mecânica</v>
          </cell>
          <cell r="C2246" t="str">
            <v>h</v>
          </cell>
          <cell r="D2246">
            <v>1.1000000000000001E-3</v>
          </cell>
          <cell r="E2246">
            <v>7.88</v>
          </cell>
          <cell r="G2246">
            <v>0.01</v>
          </cell>
        </row>
        <row r="2247">
          <cell r="A2247" t="str">
            <v>506</v>
          </cell>
          <cell r="B2247" t="str">
            <v>Compactador Pneus Autop SP 8000</v>
          </cell>
          <cell r="C2247" t="str">
            <v>h</v>
          </cell>
          <cell r="D2247">
            <v>2.2000000000000001E-3</v>
          </cell>
          <cell r="E2247">
            <v>102</v>
          </cell>
          <cell r="G2247">
            <v>0.22</v>
          </cell>
        </row>
        <row r="2248">
          <cell r="A2248" t="str">
            <v>520</v>
          </cell>
          <cell r="B2248" t="str">
            <v>Caminhão Chassi L1418 simples</v>
          </cell>
          <cell r="C2248" t="str">
            <v>h</v>
          </cell>
          <cell r="D2248">
            <v>5.0000000000000001E-4</v>
          </cell>
          <cell r="E2248">
            <v>60</v>
          </cell>
          <cell r="G2248">
            <v>0.03</v>
          </cell>
        </row>
        <row r="2249">
          <cell r="A2249" t="str">
            <v>613</v>
          </cell>
          <cell r="B2249" t="str">
            <v>Equipamento espargidor de asfálto</v>
          </cell>
          <cell r="C2249" t="str">
            <v>h</v>
          </cell>
          <cell r="D2249">
            <v>1.1000000000000001E-3</v>
          </cell>
          <cell r="E2249">
            <v>58.58</v>
          </cell>
          <cell r="G2249">
            <v>0.06</v>
          </cell>
        </row>
        <row r="2250">
          <cell r="A2250" t="str">
            <v>518</v>
          </cell>
          <cell r="B2250" t="str">
            <v>Trator de pneus</v>
          </cell>
          <cell r="C2250" t="str">
            <v>h</v>
          </cell>
          <cell r="D2250">
            <v>1E-3</v>
          </cell>
          <cell r="E2250">
            <v>45.4</v>
          </cell>
          <cell r="G2250">
            <v>0.05</v>
          </cell>
        </row>
        <row r="2251">
          <cell r="A2251" t="str">
            <v>068</v>
          </cell>
          <cell r="B2251" t="str">
            <v>Caminhão basculante LR 1641/42</v>
          </cell>
          <cell r="C2251" t="str">
            <v>h</v>
          </cell>
          <cell r="D2251">
            <v>5.0000000000000001E-4</v>
          </cell>
          <cell r="E2251">
            <v>70</v>
          </cell>
          <cell r="G2251">
            <v>0.04</v>
          </cell>
        </row>
        <row r="2252">
          <cell r="A2252" t="str">
            <v>241</v>
          </cell>
          <cell r="B2252" t="str">
            <v>Motorista</v>
          </cell>
          <cell r="C2252" t="str">
            <v>h</v>
          </cell>
          <cell r="D2252">
            <v>1E-3</v>
          </cell>
          <cell r="E2252">
            <v>12.305151</v>
          </cell>
          <cell r="H2252">
            <v>0.01</v>
          </cell>
        </row>
        <row r="2253">
          <cell r="A2253" t="str">
            <v>243</v>
          </cell>
          <cell r="B2253" t="str">
            <v>Operador de máquina</v>
          </cell>
          <cell r="C2253" t="str">
            <v>h</v>
          </cell>
          <cell r="D2253">
            <v>4.3499999999999997E-3</v>
          </cell>
          <cell r="E2253">
            <v>12.305151</v>
          </cell>
          <cell r="H2253">
            <v>0.05</v>
          </cell>
        </row>
        <row r="2254">
          <cell r="A2254" t="str">
            <v>300</v>
          </cell>
          <cell r="B2254" t="str">
            <v>Servente</v>
          </cell>
          <cell r="C2254" t="str">
            <v>h</v>
          </cell>
          <cell r="D2254">
            <v>8.5000000000000006E-3</v>
          </cell>
          <cell r="E2254">
            <v>8.318601000000001</v>
          </cell>
          <cell r="H2254">
            <v>7.0000000000000007E-2</v>
          </cell>
        </row>
        <row r="2255">
          <cell r="A2255" t="str">
            <v>507</v>
          </cell>
          <cell r="B2255" t="str">
            <v>Encarregado de pavimentação</v>
          </cell>
          <cell r="C2255" t="str">
            <v>h</v>
          </cell>
          <cell r="D2255">
            <v>5.5999999999999999E-3</v>
          </cell>
          <cell r="E2255">
            <v>12.305151</v>
          </cell>
          <cell r="H2255">
            <v>7.0000000000000007E-2</v>
          </cell>
        </row>
        <row r="2256">
          <cell r="B2256" t="str">
            <v>Total sem BDI</v>
          </cell>
          <cell r="F2256">
            <v>1.3</v>
          </cell>
          <cell r="G2256">
            <v>0.44</v>
          </cell>
          <cell r="H2256">
            <v>0.2</v>
          </cell>
          <cell r="I2256">
            <v>1.94</v>
          </cell>
        </row>
        <row r="2257">
          <cell r="B2257" t="str">
            <v>Total com BDI</v>
          </cell>
          <cell r="F2257">
            <v>1.68</v>
          </cell>
          <cell r="G2257">
            <v>0.56999999999999995</v>
          </cell>
          <cell r="H2257">
            <v>0.26</v>
          </cell>
          <cell r="I2257">
            <v>2.5099999999999998</v>
          </cell>
        </row>
        <row r="2259">
          <cell r="A2259" t="str">
            <v>20029</v>
          </cell>
          <cell r="B2259" t="str">
            <v>Tratamento superficial Duplo</v>
          </cell>
          <cell r="C2259" t="str">
            <v>m2</v>
          </cell>
          <cell r="F2259">
            <v>5.71</v>
          </cell>
          <cell r="G2259">
            <v>0.92</v>
          </cell>
          <cell r="H2259">
            <v>0.41</v>
          </cell>
          <cell r="I2259">
            <v>7.05</v>
          </cell>
        </row>
        <row r="2260">
          <cell r="A2260" t="str">
            <v>514</v>
          </cell>
          <cell r="B2260" t="str">
            <v>Emulsão Asfáltica RR-2C DMT 350km</v>
          </cell>
          <cell r="C2260" t="str">
            <v>t</v>
          </cell>
          <cell r="D2260">
            <v>2.8E-3</v>
          </cell>
          <cell r="E2260">
            <v>1251.26</v>
          </cell>
          <cell r="F2260">
            <v>3.5</v>
          </cell>
        </row>
        <row r="2261">
          <cell r="A2261" t="str">
            <v>443</v>
          </cell>
          <cell r="B2261" t="str">
            <v>Pedrisco</v>
          </cell>
          <cell r="C2261" t="str">
            <v>m3</v>
          </cell>
          <cell r="D2261">
            <v>8.0000000000000002E-3</v>
          </cell>
          <cell r="E2261">
            <v>37.840000000000003</v>
          </cell>
          <cell r="F2261">
            <v>0.3</v>
          </cell>
        </row>
        <row r="2262">
          <cell r="A2262" t="str">
            <v>440</v>
          </cell>
          <cell r="B2262" t="str">
            <v>Brita 3/4"</v>
          </cell>
          <cell r="C2262" t="str">
            <v>m3</v>
          </cell>
          <cell r="D2262">
            <v>1.6799999999999999E-2</v>
          </cell>
          <cell r="E2262">
            <v>36.21</v>
          </cell>
          <cell r="F2262">
            <v>0.61</v>
          </cell>
        </row>
        <row r="2263">
          <cell r="A2263" t="str">
            <v>615</v>
          </cell>
          <cell r="B2263" t="str">
            <v>Carregadeira CAT 924 F</v>
          </cell>
          <cell r="C2263" t="str">
            <v>h</v>
          </cell>
          <cell r="D2263">
            <v>1.6000000000000001E-4</v>
          </cell>
          <cell r="E2263">
            <v>100</v>
          </cell>
          <cell r="G2263">
            <v>0.02</v>
          </cell>
        </row>
        <row r="2264">
          <cell r="A2264" t="str">
            <v>416</v>
          </cell>
          <cell r="B2264" t="str">
            <v>Distribuidor de agregado reboque</v>
          </cell>
          <cell r="C2264" t="str">
            <v>h</v>
          </cell>
          <cell r="D2264">
            <v>1.8E-3</v>
          </cell>
          <cell r="E2264">
            <v>7.84</v>
          </cell>
          <cell r="G2264">
            <v>0.01</v>
          </cell>
        </row>
        <row r="2265">
          <cell r="A2265" t="str">
            <v>502</v>
          </cell>
          <cell r="B2265" t="str">
            <v>Tanque de asfalto frio</v>
          </cell>
          <cell r="C2265" t="str">
            <v>h</v>
          </cell>
          <cell r="D2265">
            <v>1.8E-3</v>
          </cell>
          <cell r="E2265">
            <v>7.39</v>
          </cell>
          <cell r="G2265">
            <v>0.01</v>
          </cell>
        </row>
        <row r="2266">
          <cell r="A2266" t="str">
            <v>513</v>
          </cell>
          <cell r="B2266" t="str">
            <v>Vassoura mecânica</v>
          </cell>
          <cell r="C2266" t="str">
            <v>h</v>
          </cell>
          <cell r="D2266">
            <v>1.8E-3</v>
          </cell>
          <cell r="E2266">
            <v>7.88</v>
          </cell>
          <cell r="G2266">
            <v>0.01</v>
          </cell>
        </row>
        <row r="2267">
          <cell r="A2267" t="str">
            <v>506</v>
          </cell>
          <cell r="B2267" t="str">
            <v>Compactador Pneus Autop SP 8000</v>
          </cell>
          <cell r="C2267" t="str">
            <v>h</v>
          </cell>
          <cell r="D2267">
            <v>3.5999999999999999E-3</v>
          </cell>
          <cell r="E2267">
            <v>102</v>
          </cell>
          <cell r="G2267">
            <v>0.37</v>
          </cell>
        </row>
        <row r="2268">
          <cell r="A2268" t="str">
            <v>520</v>
          </cell>
          <cell r="B2268" t="str">
            <v>Caminhão Chassi L1418 simples</v>
          </cell>
          <cell r="C2268" t="str">
            <v>h</v>
          </cell>
          <cell r="D2268">
            <v>1.8E-3</v>
          </cell>
          <cell r="E2268">
            <v>60</v>
          </cell>
          <cell r="G2268">
            <v>0.11</v>
          </cell>
        </row>
        <row r="2269">
          <cell r="A2269" t="str">
            <v>613</v>
          </cell>
          <cell r="B2269" t="str">
            <v>Equipamento espargidor de asfálto</v>
          </cell>
          <cell r="C2269" t="str">
            <v>h</v>
          </cell>
          <cell r="D2269">
            <v>1.8E-3</v>
          </cell>
          <cell r="E2269">
            <v>58.58</v>
          </cell>
          <cell r="G2269">
            <v>0.11</v>
          </cell>
        </row>
        <row r="2270">
          <cell r="A2270" t="str">
            <v>518</v>
          </cell>
          <cell r="B2270" t="str">
            <v>Trator de pneus</v>
          </cell>
          <cell r="C2270" t="str">
            <v>h</v>
          </cell>
          <cell r="D2270">
            <v>5.0000000000000001E-4</v>
          </cell>
          <cell r="E2270">
            <v>45.4</v>
          </cell>
          <cell r="G2270">
            <v>0.02</v>
          </cell>
        </row>
        <row r="2271">
          <cell r="A2271" t="str">
            <v>068</v>
          </cell>
          <cell r="B2271" t="str">
            <v>Caminhão basculante LR 1641/42</v>
          </cell>
          <cell r="C2271" t="str">
            <v>h</v>
          </cell>
          <cell r="D2271">
            <v>6.9999999999999999E-4</v>
          </cell>
          <cell r="E2271">
            <v>70</v>
          </cell>
          <cell r="G2271">
            <v>0.05</v>
          </cell>
        </row>
        <row r="2272">
          <cell r="A2272" t="str">
            <v>241</v>
          </cell>
          <cell r="B2272" t="str">
            <v>Motorista</v>
          </cell>
          <cell r="C2272" t="str">
            <v>h</v>
          </cell>
          <cell r="D2272">
            <v>2.5000000000000001E-3</v>
          </cell>
          <cell r="E2272">
            <v>12.305151</v>
          </cell>
          <cell r="H2272">
            <v>0.03</v>
          </cell>
        </row>
        <row r="2273">
          <cell r="A2273" t="str">
            <v>243</v>
          </cell>
          <cell r="B2273" t="str">
            <v>Operador de máquina</v>
          </cell>
          <cell r="C2273" t="str">
            <v>h</v>
          </cell>
          <cell r="D2273">
            <v>6.0000000000000001E-3</v>
          </cell>
          <cell r="E2273">
            <v>12.305151</v>
          </cell>
          <cell r="H2273">
            <v>7.0000000000000007E-2</v>
          </cell>
        </row>
        <row r="2274">
          <cell r="A2274" t="str">
            <v>300</v>
          </cell>
          <cell r="B2274" t="str">
            <v>Servente</v>
          </cell>
          <cell r="C2274" t="str">
            <v>h</v>
          </cell>
          <cell r="D2274">
            <v>1.37E-2</v>
          </cell>
          <cell r="E2274">
            <v>8.318601000000001</v>
          </cell>
          <cell r="H2274">
            <v>0.11</v>
          </cell>
        </row>
        <row r="2275">
          <cell r="A2275" t="str">
            <v>507</v>
          </cell>
          <cell r="B2275" t="str">
            <v>Encarregado de pavimentação</v>
          </cell>
          <cell r="C2275" t="str">
            <v>h</v>
          </cell>
          <cell r="D2275">
            <v>9.1000000000000004E-3</v>
          </cell>
          <cell r="E2275">
            <v>12.305151</v>
          </cell>
          <cell r="H2275">
            <v>0.11</v>
          </cell>
        </row>
        <row r="2276">
          <cell r="B2276" t="str">
            <v>Total sem BDI</v>
          </cell>
          <cell r="F2276">
            <v>4.41</v>
          </cell>
          <cell r="G2276">
            <v>0.71000000000000008</v>
          </cell>
          <cell r="H2276">
            <v>0.32</v>
          </cell>
          <cell r="I2276">
            <v>5.44</v>
          </cell>
        </row>
        <row r="2277">
          <cell r="B2277" t="str">
            <v>Total com BDI</v>
          </cell>
          <cell r="F2277">
            <v>5.71</v>
          </cell>
          <cell r="G2277">
            <v>0.92</v>
          </cell>
          <cell r="H2277">
            <v>0.41</v>
          </cell>
          <cell r="I2277">
            <v>7.05</v>
          </cell>
        </row>
        <row r="2279">
          <cell r="A2279" t="str">
            <v>20030</v>
          </cell>
          <cell r="B2279" t="str">
            <v>Tratamento superficial triplo</v>
          </cell>
          <cell r="C2279" t="str">
            <v>m2</v>
          </cell>
          <cell r="F2279">
            <v>7.53</v>
          </cell>
          <cell r="G2279">
            <v>1.39</v>
          </cell>
          <cell r="H2279">
            <v>2.12</v>
          </cell>
          <cell r="I2279">
            <v>11.04</v>
          </cell>
        </row>
        <row r="2280">
          <cell r="A2280" t="str">
            <v>514</v>
          </cell>
          <cell r="B2280" t="str">
            <v>Emulsão Asfáltica RR-2C DMT 350km</v>
          </cell>
          <cell r="C2280" t="str">
            <v>t</v>
          </cell>
          <cell r="D2280">
            <v>3.5000000000000001E-3</v>
          </cell>
          <cell r="E2280">
            <v>1251.26</v>
          </cell>
          <cell r="F2280">
            <v>4.38</v>
          </cell>
        </row>
        <row r="2281">
          <cell r="A2281" t="str">
            <v>443</v>
          </cell>
          <cell r="B2281" t="str">
            <v>Pedrisco</v>
          </cell>
          <cell r="C2281" t="str">
            <v>m3</v>
          </cell>
          <cell r="D2281">
            <v>0.01</v>
          </cell>
          <cell r="E2281">
            <v>37.840000000000003</v>
          </cell>
          <cell r="F2281">
            <v>0.38</v>
          </cell>
        </row>
        <row r="2282">
          <cell r="A2282" t="str">
            <v>440</v>
          </cell>
          <cell r="B2282" t="str">
            <v>Brita 3/4"</v>
          </cell>
          <cell r="C2282" t="str">
            <v>m3</v>
          </cell>
          <cell r="D2282">
            <v>2.9000000000000001E-2</v>
          </cell>
          <cell r="E2282">
            <v>36.21</v>
          </cell>
          <cell r="F2282">
            <v>1.05</v>
          </cell>
        </row>
        <row r="2283">
          <cell r="A2283" t="str">
            <v>615</v>
          </cell>
          <cell r="B2283" t="str">
            <v>Carregadeira CAT 924 F</v>
          </cell>
          <cell r="C2283" t="str">
            <v>h</v>
          </cell>
          <cell r="D2283">
            <v>2.7E-4</v>
          </cell>
          <cell r="E2283">
            <v>100</v>
          </cell>
          <cell r="G2283">
            <v>0.03</v>
          </cell>
        </row>
        <row r="2284">
          <cell r="A2284" t="str">
            <v>416</v>
          </cell>
          <cell r="B2284" t="str">
            <v>Distribuidor de agregado reboque</v>
          </cell>
          <cell r="C2284" t="str">
            <v>h</v>
          </cell>
          <cell r="D2284">
            <v>2.7000000000000001E-3</v>
          </cell>
          <cell r="E2284">
            <v>7.84</v>
          </cell>
          <cell r="G2284">
            <v>0.02</v>
          </cell>
        </row>
        <row r="2285">
          <cell r="A2285" t="str">
            <v>502</v>
          </cell>
          <cell r="B2285" t="str">
            <v>Tanque de asfalto frio</v>
          </cell>
          <cell r="C2285" t="str">
            <v>h</v>
          </cell>
          <cell r="D2285">
            <v>2.7000000000000001E-3</v>
          </cell>
          <cell r="E2285">
            <v>7.39</v>
          </cell>
          <cell r="G2285">
            <v>0.02</v>
          </cell>
        </row>
        <row r="2286">
          <cell r="A2286" t="str">
            <v>513</v>
          </cell>
          <cell r="B2286" t="str">
            <v>Vassoura mecânica</v>
          </cell>
          <cell r="C2286" t="str">
            <v>h</v>
          </cell>
          <cell r="D2286">
            <v>2.7000000000000001E-3</v>
          </cell>
          <cell r="E2286">
            <v>7.88</v>
          </cell>
          <cell r="G2286">
            <v>0.02</v>
          </cell>
        </row>
        <row r="2287">
          <cell r="A2287" t="str">
            <v>506</v>
          </cell>
          <cell r="B2287" t="str">
            <v>Compactador Pneus Autop SP 8000</v>
          </cell>
          <cell r="C2287" t="str">
            <v>h</v>
          </cell>
          <cell r="D2287">
            <v>5.4999999999999997E-3</v>
          </cell>
          <cell r="E2287">
            <v>102</v>
          </cell>
          <cell r="G2287">
            <v>0.56000000000000005</v>
          </cell>
        </row>
        <row r="2288">
          <cell r="A2288" t="str">
            <v>520</v>
          </cell>
          <cell r="B2288" t="str">
            <v>Caminhão Chassi L1418 simples</v>
          </cell>
          <cell r="C2288" t="str">
            <v>h</v>
          </cell>
          <cell r="D2288">
            <v>2.7000000000000001E-3</v>
          </cell>
          <cell r="E2288">
            <v>60</v>
          </cell>
          <cell r="G2288">
            <v>0.16</v>
          </cell>
        </row>
        <row r="2289">
          <cell r="A2289" t="str">
            <v>613</v>
          </cell>
          <cell r="B2289" t="str">
            <v>Equipamento espargidor de asfálto</v>
          </cell>
          <cell r="C2289" t="str">
            <v>h</v>
          </cell>
          <cell r="D2289">
            <v>2.7000000000000001E-3</v>
          </cell>
          <cell r="E2289">
            <v>58.58</v>
          </cell>
          <cell r="G2289">
            <v>0.16</v>
          </cell>
        </row>
        <row r="2290">
          <cell r="A2290" t="str">
            <v>518</v>
          </cell>
          <cell r="B2290" t="str">
            <v>Trator de pneus</v>
          </cell>
          <cell r="C2290" t="str">
            <v>h</v>
          </cell>
          <cell r="D2290">
            <v>5.0000000000000001E-4</v>
          </cell>
          <cell r="E2290">
            <v>45.4</v>
          </cell>
          <cell r="G2290">
            <v>0.02</v>
          </cell>
        </row>
        <row r="2291">
          <cell r="A2291" t="str">
            <v>068</v>
          </cell>
          <cell r="B2291" t="str">
            <v>Caminhão basculante LR 1641/42</v>
          </cell>
          <cell r="C2291" t="str">
            <v>h</v>
          </cell>
          <cell r="D2291">
            <v>1.1000000000000001E-3</v>
          </cell>
          <cell r="E2291">
            <v>70</v>
          </cell>
          <cell r="G2291">
            <v>0.08</v>
          </cell>
        </row>
        <row r="2292">
          <cell r="A2292" t="str">
            <v>241</v>
          </cell>
          <cell r="B2292" t="str">
            <v>Motorista</v>
          </cell>
          <cell r="C2292" t="str">
            <v>h</v>
          </cell>
          <cell r="D2292">
            <v>3.8E-3</v>
          </cell>
          <cell r="E2292">
            <v>12.305151</v>
          </cell>
          <cell r="H2292">
            <v>0.05</v>
          </cell>
        </row>
        <row r="2293">
          <cell r="A2293" t="str">
            <v>243</v>
          </cell>
          <cell r="B2293" t="str">
            <v>Operador de máquina</v>
          </cell>
          <cell r="C2293" t="str">
            <v>h</v>
          </cell>
          <cell r="D2293">
            <v>6.2700000000000004E-3</v>
          </cell>
          <cell r="E2293">
            <v>12.305151</v>
          </cell>
          <cell r="H2293">
            <v>0.08</v>
          </cell>
        </row>
        <row r="2294">
          <cell r="A2294" t="str">
            <v>300</v>
          </cell>
          <cell r="B2294" t="str">
            <v>Servente</v>
          </cell>
          <cell r="C2294" t="str">
            <v>h</v>
          </cell>
          <cell r="D2294">
            <v>2.06E-2</v>
          </cell>
          <cell r="E2294">
            <v>8.318601000000001</v>
          </cell>
          <cell r="H2294">
            <v>0.17</v>
          </cell>
        </row>
        <row r="2295">
          <cell r="A2295" t="str">
            <v>508</v>
          </cell>
          <cell r="B2295" t="str">
            <v>Encarregado de pavimentação</v>
          </cell>
          <cell r="C2295" t="str">
            <v>h</v>
          </cell>
          <cell r="D2295">
            <v>1.37E-2</v>
          </cell>
          <cell r="E2295">
            <v>97.48</v>
          </cell>
          <cell r="H2295">
            <v>1.34</v>
          </cell>
        </row>
        <row r="2296">
          <cell r="B2296" t="str">
            <v>Total sem BDI</v>
          </cell>
          <cell r="F2296">
            <v>5.81</v>
          </cell>
          <cell r="G2296">
            <v>1.07</v>
          </cell>
          <cell r="H2296">
            <v>1.6400000000000001</v>
          </cell>
          <cell r="I2296">
            <v>8.52</v>
          </cell>
        </row>
        <row r="2297">
          <cell r="B2297" t="str">
            <v>Total com BDI</v>
          </cell>
          <cell r="F2297">
            <v>7.53</v>
          </cell>
          <cell r="G2297">
            <v>1.39</v>
          </cell>
          <cell r="H2297">
            <v>2.12</v>
          </cell>
          <cell r="I2297">
            <v>11.04</v>
          </cell>
        </row>
        <row r="2300">
          <cell r="A2300" t="str">
            <v>20031</v>
          </cell>
          <cell r="B2300" t="str">
            <v xml:space="preserve">Pré-misturado a frio (PMF) </v>
          </cell>
          <cell r="D2300" t="str">
            <v>DMT=</v>
          </cell>
          <cell r="E2300" t="str">
            <v>30km</v>
          </cell>
          <cell r="F2300">
            <v>101.51</v>
          </cell>
          <cell r="G2300">
            <v>29.54</v>
          </cell>
          <cell r="H2300">
            <v>2.27</v>
          </cell>
          <cell r="I2300">
            <v>133.32</v>
          </cell>
        </row>
        <row r="2301">
          <cell r="A2301" t="str">
            <v>521</v>
          </cell>
          <cell r="B2301" t="str">
            <v>Emulsão Asfáltica RR-1C  DMT 350km</v>
          </cell>
          <cell r="C2301" t="str">
            <v>t</v>
          </cell>
          <cell r="D2301">
            <v>0.05</v>
          </cell>
          <cell r="E2301">
            <v>1147.3499999999999</v>
          </cell>
          <cell r="F2301">
            <v>57.37</v>
          </cell>
        </row>
        <row r="2302">
          <cell r="A2302" t="str">
            <v>616</v>
          </cell>
          <cell r="B2302" t="str">
            <v>Transporte da massa</v>
          </cell>
          <cell r="C2302" t="str">
            <v>t</v>
          </cell>
          <cell r="D2302">
            <v>1</v>
          </cell>
          <cell r="E2302">
            <v>12.69</v>
          </cell>
          <cell r="G2302">
            <v>12.69</v>
          </cell>
        </row>
        <row r="2303">
          <cell r="A2303" t="str">
            <v>440</v>
          </cell>
          <cell r="B2303" t="str">
            <v>Brita 3/4"</v>
          </cell>
          <cell r="C2303" t="str">
            <v>m3</v>
          </cell>
          <cell r="D2303">
            <v>0.51</v>
          </cell>
          <cell r="E2303">
            <v>36.21</v>
          </cell>
          <cell r="F2303">
            <v>18.47</v>
          </cell>
        </row>
        <row r="2304">
          <cell r="A2304" t="str">
            <v>498</v>
          </cell>
          <cell r="B2304" t="str">
            <v>Pó de pedra</v>
          </cell>
          <cell r="C2304" t="str">
            <v>m3</v>
          </cell>
          <cell r="D2304">
            <v>0.1</v>
          </cell>
          <cell r="E2304">
            <v>25</v>
          </cell>
          <cell r="F2304">
            <v>2.5</v>
          </cell>
        </row>
        <row r="2305">
          <cell r="A2305" t="str">
            <v>615</v>
          </cell>
          <cell r="B2305" t="str">
            <v>Carregadeira CAT 924 F</v>
          </cell>
          <cell r="C2305" t="str">
            <v>h</v>
          </cell>
          <cell r="D2305">
            <v>9.7999999999999997E-3</v>
          </cell>
          <cell r="E2305">
            <v>100</v>
          </cell>
          <cell r="G2305">
            <v>0.98</v>
          </cell>
        </row>
        <row r="2306">
          <cell r="A2306" t="str">
            <v>496</v>
          </cell>
          <cell r="B2306" t="str">
            <v>Usina de Asfalto</v>
          </cell>
          <cell r="C2306" t="str">
            <v>h</v>
          </cell>
          <cell r="D2306">
            <v>9.7999999999999997E-3</v>
          </cell>
          <cell r="E2306">
            <v>636.63</v>
          </cell>
          <cell r="G2306">
            <v>6.24</v>
          </cell>
        </row>
        <row r="2307">
          <cell r="A2307" t="str">
            <v>502</v>
          </cell>
          <cell r="B2307" t="str">
            <v>Tanque de alfalto frio</v>
          </cell>
          <cell r="C2307" t="str">
            <v>h</v>
          </cell>
          <cell r="D2307">
            <v>1.9599999999999999E-2</v>
          </cell>
          <cell r="E2307">
            <v>7.39</v>
          </cell>
          <cell r="G2307">
            <v>0.14000000000000001</v>
          </cell>
        </row>
        <row r="2308">
          <cell r="A2308" t="str">
            <v>506</v>
          </cell>
          <cell r="B2308" t="str">
            <v>Compactador de pneus</v>
          </cell>
          <cell r="C2308" t="str">
            <v>h</v>
          </cell>
          <cell r="D2308">
            <v>9.7999999999999997E-3</v>
          </cell>
          <cell r="E2308">
            <v>102</v>
          </cell>
          <cell r="G2308">
            <v>1</v>
          </cell>
        </row>
        <row r="2309">
          <cell r="A2309" t="str">
            <v>505</v>
          </cell>
          <cell r="B2309" t="str">
            <v>Compactador vibrat VAP-70</v>
          </cell>
          <cell r="C2309" t="str">
            <v>h</v>
          </cell>
          <cell r="D2309">
            <v>9.7999999999999997E-3</v>
          </cell>
          <cell r="E2309">
            <v>97.48</v>
          </cell>
          <cell r="G2309">
            <v>0.96</v>
          </cell>
        </row>
        <row r="2310">
          <cell r="A2310" t="str">
            <v>504</v>
          </cell>
          <cell r="B2310" t="str">
            <v>Vibro acabadora com esteira</v>
          </cell>
          <cell r="C2310" t="str">
            <v>h</v>
          </cell>
          <cell r="D2310">
            <v>9.7999999999999997E-3</v>
          </cell>
          <cell r="E2310">
            <v>21.25</v>
          </cell>
          <cell r="G2310">
            <v>0.21</v>
          </cell>
        </row>
        <row r="2311">
          <cell r="A2311" t="str">
            <v>501</v>
          </cell>
          <cell r="B2311" t="str">
            <v>Grupo Gerador 210 Kva</v>
          </cell>
          <cell r="C2311" t="str">
            <v>h</v>
          </cell>
          <cell r="D2311">
            <v>9.7999999999999997E-3</v>
          </cell>
          <cell r="E2311">
            <v>59.16</v>
          </cell>
          <cell r="G2311">
            <v>0.57999999999999996</v>
          </cell>
        </row>
        <row r="2312">
          <cell r="A2312" t="str">
            <v>243</v>
          </cell>
          <cell r="B2312" t="str">
            <v>Operador de máquina</v>
          </cell>
          <cell r="C2312" t="str">
            <v>h</v>
          </cell>
          <cell r="D2312">
            <v>2.9399999999999999E-2</v>
          </cell>
          <cell r="E2312">
            <v>12.305151</v>
          </cell>
          <cell r="H2312">
            <v>0.36</v>
          </cell>
        </row>
        <row r="2313">
          <cell r="A2313" t="str">
            <v>507</v>
          </cell>
          <cell r="B2313" t="str">
            <v>Encarregado de pavimentação</v>
          </cell>
          <cell r="C2313" t="str">
            <v>h</v>
          </cell>
          <cell r="D2313">
            <v>6.3700000000000007E-2</v>
          </cell>
          <cell r="E2313">
            <v>12.305151</v>
          </cell>
          <cell r="H2313">
            <v>0.78</v>
          </cell>
        </row>
        <row r="2314">
          <cell r="A2314" t="str">
            <v>300</v>
          </cell>
          <cell r="B2314" t="str">
            <v>Servente</v>
          </cell>
          <cell r="C2314" t="str">
            <v>h</v>
          </cell>
          <cell r="D2314">
            <v>7.3499999999999996E-2</v>
          </cell>
          <cell r="E2314">
            <v>8.318601000000001</v>
          </cell>
          <cell r="H2314">
            <v>0.61</v>
          </cell>
        </row>
        <row r="2315">
          <cell r="B2315" t="str">
            <v>Total sem BDI</v>
          </cell>
          <cell r="F2315">
            <v>78.34</v>
          </cell>
          <cell r="G2315">
            <v>22.8</v>
          </cell>
          <cell r="H2315">
            <v>1.75</v>
          </cell>
          <cell r="I2315">
            <v>102.89</v>
          </cell>
        </row>
        <row r="2316">
          <cell r="B2316" t="str">
            <v>Total com BDI</v>
          </cell>
          <cell r="F2316">
            <v>101.51</v>
          </cell>
          <cell r="G2316">
            <v>29.54</v>
          </cell>
          <cell r="H2316">
            <v>2.27</v>
          </cell>
          <cell r="I2316">
            <v>133.32</v>
          </cell>
        </row>
        <row r="2318">
          <cell r="A2318" t="str">
            <v>20034</v>
          </cell>
          <cell r="B2318" t="str">
            <v>Elevação caixa Celesc  5cm</v>
          </cell>
          <cell r="F2318">
            <v>8.31</v>
          </cell>
          <cell r="G2318">
            <v>0</v>
          </cell>
          <cell r="H2318">
            <v>26.73</v>
          </cell>
          <cell r="I2318">
            <v>35.04</v>
          </cell>
        </row>
        <row r="2319">
          <cell r="A2319" t="str">
            <v>078</v>
          </cell>
          <cell r="B2319" t="str">
            <v xml:space="preserve">Cimento </v>
          </cell>
          <cell r="C2319" t="str">
            <v>kg</v>
          </cell>
          <cell r="D2319">
            <v>4</v>
          </cell>
          <cell r="E2319">
            <v>0.37</v>
          </cell>
          <cell r="F2319">
            <v>1.48</v>
          </cell>
        </row>
        <row r="2320">
          <cell r="A2320" t="str">
            <v>022</v>
          </cell>
          <cell r="B2320" t="str">
            <v>Areia média</v>
          </cell>
          <cell r="C2320" t="str">
            <v>m3</v>
          </cell>
          <cell r="D2320">
            <v>0.02</v>
          </cell>
          <cell r="E2320">
            <v>51.3</v>
          </cell>
          <cell r="F2320">
            <v>1.03</v>
          </cell>
        </row>
        <row r="2321">
          <cell r="A2321" t="str">
            <v>333</v>
          </cell>
          <cell r="B2321" t="str">
            <v>Tijolo maciço</v>
          </cell>
          <cell r="C2321" t="str">
            <v>un</v>
          </cell>
          <cell r="D2321">
            <v>10</v>
          </cell>
          <cell r="E2321">
            <v>0.39</v>
          </cell>
          <cell r="F2321">
            <v>3.9</v>
          </cell>
        </row>
        <row r="2322">
          <cell r="A2322" t="str">
            <v>300</v>
          </cell>
          <cell r="B2322" t="str">
            <v xml:space="preserve">Servente </v>
          </cell>
          <cell r="C2322" t="str">
            <v>h</v>
          </cell>
          <cell r="D2322">
            <v>1</v>
          </cell>
          <cell r="E2322">
            <v>8.318601000000001</v>
          </cell>
          <cell r="H2322">
            <v>8.32</v>
          </cell>
        </row>
        <row r="2323">
          <cell r="A2323" t="str">
            <v>254</v>
          </cell>
          <cell r="B2323" t="str">
            <v>Pedreiro</v>
          </cell>
          <cell r="C2323" t="str">
            <v>h</v>
          </cell>
          <cell r="D2323">
            <v>1</v>
          </cell>
          <cell r="E2323">
            <v>12.305151</v>
          </cell>
          <cell r="H2323">
            <v>12.31</v>
          </cell>
        </row>
        <row r="2324">
          <cell r="B2324" t="str">
            <v>Total sem BDI</v>
          </cell>
          <cell r="F2324">
            <v>6.41</v>
          </cell>
          <cell r="G2324">
            <v>0</v>
          </cell>
          <cell r="H2324">
            <v>20.630000000000003</v>
          </cell>
          <cell r="I2324">
            <v>27.040000000000003</v>
          </cell>
        </row>
        <row r="2325">
          <cell r="B2325" t="str">
            <v>Total com BDI</v>
          </cell>
          <cell r="F2325">
            <v>8.31</v>
          </cell>
          <cell r="G2325">
            <v>0</v>
          </cell>
          <cell r="H2325">
            <v>26.73</v>
          </cell>
          <cell r="I2325">
            <v>35.04</v>
          </cell>
        </row>
        <row r="2327">
          <cell r="A2327" t="str">
            <v>20035</v>
          </cell>
          <cell r="B2327" t="str">
            <v>Elevação caixa Celesc  10cm</v>
          </cell>
          <cell r="F2327">
            <v>14.98</v>
          </cell>
          <cell r="G2327">
            <v>0</v>
          </cell>
          <cell r="H2327">
            <v>32.07</v>
          </cell>
          <cell r="I2327">
            <v>47.05</v>
          </cell>
        </row>
        <row r="2328">
          <cell r="A2328" t="str">
            <v>078</v>
          </cell>
          <cell r="B2328" t="str">
            <v xml:space="preserve">Cimento </v>
          </cell>
          <cell r="C2328" t="str">
            <v>kg</v>
          </cell>
          <cell r="D2328">
            <v>6</v>
          </cell>
          <cell r="E2328">
            <v>0.37</v>
          </cell>
          <cell r="F2328">
            <v>2.2200000000000002</v>
          </cell>
        </row>
        <row r="2329">
          <cell r="A2329" t="str">
            <v>022</v>
          </cell>
          <cell r="B2329" t="str">
            <v>Areia média</v>
          </cell>
          <cell r="C2329" t="str">
            <v>m3</v>
          </cell>
          <cell r="D2329">
            <v>0.03</v>
          </cell>
          <cell r="E2329">
            <v>51.3</v>
          </cell>
          <cell r="F2329">
            <v>1.54</v>
          </cell>
        </row>
        <row r="2330">
          <cell r="A2330" t="str">
            <v>333</v>
          </cell>
          <cell r="B2330" t="str">
            <v>Tijolo maciço</v>
          </cell>
          <cell r="C2330" t="str">
            <v>un</v>
          </cell>
          <cell r="D2330">
            <v>20</v>
          </cell>
          <cell r="E2330">
            <v>0.39</v>
          </cell>
          <cell r="F2330">
            <v>7.8</v>
          </cell>
        </row>
        <row r="2331">
          <cell r="A2331" t="str">
            <v>300</v>
          </cell>
          <cell r="B2331" t="str">
            <v xml:space="preserve">Servente </v>
          </cell>
          <cell r="C2331" t="str">
            <v>h</v>
          </cell>
          <cell r="D2331">
            <v>1.2</v>
          </cell>
          <cell r="E2331">
            <v>8.318601000000001</v>
          </cell>
          <cell r="H2331">
            <v>9.98</v>
          </cell>
        </row>
        <row r="2332">
          <cell r="A2332" t="str">
            <v>254</v>
          </cell>
          <cell r="B2332" t="str">
            <v>Pedreiro</v>
          </cell>
          <cell r="C2332" t="str">
            <v>h</v>
          </cell>
          <cell r="D2332">
            <v>1.2</v>
          </cell>
          <cell r="E2332">
            <v>12.305151</v>
          </cell>
          <cell r="H2332">
            <v>14.77</v>
          </cell>
        </row>
        <row r="2333">
          <cell r="B2333" t="str">
            <v>Total sem BDI</v>
          </cell>
          <cell r="F2333">
            <v>11.56</v>
          </cell>
          <cell r="G2333">
            <v>0</v>
          </cell>
          <cell r="H2333">
            <v>24.75</v>
          </cell>
          <cell r="I2333">
            <v>36.31</v>
          </cell>
        </row>
        <row r="2334">
          <cell r="B2334" t="str">
            <v>Total com BDI</v>
          </cell>
          <cell r="F2334">
            <v>14.98</v>
          </cell>
          <cell r="G2334">
            <v>0</v>
          </cell>
          <cell r="H2334">
            <v>32.07</v>
          </cell>
          <cell r="I2334">
            <v>47.05</v>
          </cell>
        </row>
        <row r="2336">
          <cell r="A2336" t="str">
            <v>20044</v>
          </cell>
          <cell r="B2336" t="str">
            <v>Elevação caixa Casan  15cm</v>
          </cell>
          <cell r="F2336">
            <v>22.47</v>
          </cell>
          <cell r="G2336">
            <v>0</v>
          </cell>
          <cell r="H2336">
            <v>40.090000000000003</v>
          </cell>
          <cell r="I2336">
            <v>62.56</v>
          </cell>
        </row>
        <row r="2337">
          <cell r="A2337" t="str">
            <v>078</v>
          </cell>
          <cell r="B2337" t="str">
            <v xml:space="preserve">Cimento </v>
          </cell>
          <cell r="C2337" t="str">
            <v>kg</v>
          </cell>
          <cell r="D2337">
            <v>9</v>
          </cell>
          <cell r="E2337">
            <v>0.37</v>
          </cell>
          <cell r="F2337">
            <v>3.33</v>
          </cell>
        </row>
        <row r="2338">
          <cell r="A2338" t="str">
            <v>022</v>
          </cell>
          <cell r="B2338" t="str">
            <v>Areia média</v>
          </cell>
          <cell r="C2338" t="str">
            <v>m3</v>
          </cell>
          <cell r="D2338">
            <v>4.4999999999999998E-2</v>
          </cell>
          <cell r="E2338">
            <v>51.3</v>
          </cell>
          <cell r="F2338">
            <v>2.31</v>
          </cell>
        </row>
        <row r="2339">
          <cell r="A2339" t="str">
            <v>333</v>
          </cell>
          <cell r="B2339" t="str">
            <v>Tijolo maciço</v>
          </cell>
          <cell r="C2339" t="str">
            <v>un</v>
          </cell>
          <cell r="D2339">
            <v>30</v>
          </cell>
          <cell r="E2339">
            <v>0.39</v>
          </cell>
          <cell r="F2339">
            <v>11.7</v>
          </cell>
        </row>
        <row r="2340">
          <cell r="A2340" t="str">
            <v>300</v>
          </cell>
          <cell r="B2340" t="str">
            <v xml:space="preserve">Servente </v>
          </cell>
          <cell r="C2340" t="str">
            <v>h</v>
          </cell>
          <cell r="D2340">
            <v>1.5</v>
          </cell>
          <cell r="E2340">
            <v>8.318601000000001</v>
          </cell>
          <cell r="H2340">
            <v>12.48</v>
          </cell>
        </row>
        <row r="2341">
          <cell r="A2341" t="str">
            <v>254</v>
          </cell>
          <cell r="B2341" t="str">
            <v>Pedreiro</v>
          </cell>
          <cell r="C2341" t="str">
            <v>h</v>
          </cell>
          <cell r="D2341">
            <v>1.5</v>
          </cell>
          <cell r="E2341">
            <v>12.305151</v>
          </cell>
          <cell r="H2341">
            <v>18.46</v>
          </cell>
        </row>
        <row r="2342">
          <cell r="B2342" t="str">
            <v>Total sem BDI</v>
          </cell>
          <cell r="F2342">
            <v>17.34</v>
          </cell>
          <cell r="G2342">
            <v>0</v>
          </cell>
          <cell r="H2342">
            <v>30.94</v>
          </cell>
          <cell r="I2342">
            <v>48.28</v>
          </cell>
        </row>
        <row r="2343">
          <cell r="B2343" t="str">
            <v>Total com BDI</v>
          </cell>
          <cell r="F2343">
            <v>22.47</v>
          </cell>
          <cell r="G2343">
            <v>0</v>
          </cell>
          <cell r="H2343">
            <v>40.090000000000003</v>
          </cell>
          <cell r="I2343">
            <v>62.56</v>
          </cell>
        </row>
        <row r="2345">
          <cell r="A2345" t="str">
            <v>20046</v>
          </cell>
          <cell r="B2345" t="str">
            <v>Sinalização de trânsito com tinta a base de resina plástica aplicação a frio</v>
          </cell>
          <cell r="F2345">
            <v>29.23</v>
          </cell>
          <cell r="G2345">
            <v>0</v>
          </cell>
          <cell r="H2345">
            <v>0</v>
          </cell>
          <cell r="I2345">
            <v>29.23</v>
          </cell>
        </row>
        <row r="2346">
          <cell r="A2346" t="str">
            <v>863</v>
          </cell>
          <cell r="B2346" t="str">
            <v>Execução serviço de sinalização</v>
          </cell>
          <cell r="C2346" t="str">
            <v>m²</v>
          </cell>
          <cell r="D2346">
            <v>1</v>
          </cell>
          <cell r="E2346">
            <v>22.56</v>
          </cell>
          <cell r="F2346">
            <v>22.56</v>
          </cell>
        </row>
        <row r="2347">
          <cell r="B2347" t="str">
            <v>Total sem BDI</v>
          </cell>
          <cell r="F2347">
            <v>22.56</v>
          </cell>
          <cell r="G2347">
            <v>0</v>
          </cell>
          <cell r="H2347">
            <v>0</v>
          </cell>
          <cell r="I2347">
            <v>22.56</v>
          </cell>
        </row>
        <row r="2348">
          <cell r="B2348" t="str">
            <v>Total com BDI</v>
          </cell>
          <cell r="F2348">
            <v>29.23</v>
          </cell>
          <cell r="G2348">
            <v>0</v>
          </cell>
          <cell r="H2348">
            <v>0</v>
          </cell>
          <cell r="I2348">
            <v>29.23</v>
          </cell>
        </row>
        <row r="2350">
          <cell r="A2350" t="str">
            <v>20053</v>
          </cell>
          <cell r="B2350" t="str">
            <v xml:space="preserve">Pintura mecânica de eixo cor branco termoplástica spray a quente e aplicação de microesfera de vidro "drop on" </v>
          </cell>
          <cell r="F2350">
            <v>43.3</v>
          </cell>
          <cell r="G2350">
            <v>0</v>
          </cell>
          <cell r="H2350">
            <v>0</v>
          </cell>
          <cell r="I2350">
            <v>43.3</v>
          </cell>
        </row>
        <row r="2351">
          <cell r="A2351" t="str">
            <v>1432</v>
          </cell>
          <cell r="B2351" t="str">
            <v xml:space="preserve">Pintura mecânica de eixo cor branco termoplástica spray a quente e aplicação de microesfera de vidro "drop on" </v>
          </cell>
          <cell r="C2351" t="str">
            <v>m²</v>
          </cell>
          <cell r="D2351">
            <v>1</v>
          </cell>
          <cell r="E2351">
            <v>33.42</v>
          </cell>
          <cell r="F2351">
            <v>33.42</v>
          </cell>
        </row>
        <row r="2352">
          <cell r="B2352" t="str">
            <v>Total sem BDI</v>
          </cell>
          <cell r="F2352">
            <v>33.42</v>
          </cell>
          <cell r="G2352">
            <v>0</v>
          </cell>
          <cell r="H2352">
            <v>0</v>
          </cell>
          <cell r="I2352">
            <v>33.42</v>
          </cell>
        </row>
        <row r="2353">
          <cell r="B2353" t="str">
            <v>Total com BDI</v>
          </cell>
          <cell r="F2353">
            <v>43.3</v>
          </cell>
          <cell r="G2353">
            <v>0</v>
          </cell>
          <cell r="H2353">
            <v>0</v>
          </cell>
          <cell r="I2353">
            <v>43.3</v>
          </cell>
        </row>
        <row r="2355">
          <cell r="A2355" t="str">
            <v>20054</v>
          </cell>
          <cell r="B2355" t="str">
            <v>Pintura manual com material termoplástico extrusado a quente com aplicação de microesfera de vidro "drop on" faixa de pedestre, dizeres e setas</v>
          </cell>
          <cell r="F2355">
            <v>74.010000000000005</v>
          </cell>
          <cell r="G2355">
            <v>0</v>
          </cell>
          <cell r="H2355">
            <v>0</v>
          </cell>
          <cell r="I2355">
            <v>74.010000000000005</v>
          </cell>
        </row>
        <row r="2356">
          <cell r="A2356" t="str">
            <v>1433</v>
          </cell>
          <cell r="B2356" t="str">
            <v>Pintura manual com material termoplástico extrusado a quente com aplicação de microesfera de vidro "drop on" faixa de pedestre, dizeres e setas</v>
          </cell>
          <cell r="C2356" t="str">
            <v>m²</v>
          </cell>
          <cell r="D2356">
            <v>1</v>
          </cell>
          <cell r="E2356">
            <v>57.12</v>
          </cell>
          <cell r="F2356">
            <v>57.12</v>
          </cell>
        </row>
        <row r="2357">
          <cell r="B2357" t="str">
            <v>Total sem BDI</v>
          </cell>
          <cell r="F2357">
            <v>57.12</v>
          </cell>
          <cell r="G2357">
            <v>0</v>
          </cell>
          <cell r="H2357">
            <v>0</v>
          </cell>
          <cell r="I2357">
            <v>57.12</v>
          </cell>
        </row>
        <row r="2358">
          <cell r="B2358" t="str">
            <v>Total com BDI</v>
          </cell>
          <cell r="F2358">
            <v>74.010000000000005</v>
          </cell>
          <cell r="G2358">
            <v>0</v>
          </cell>
          <cell r="H2358">
            <v>0</v>
          </cell>
          <cell r="I2358">
            <v>74.010000000000005</v>
          </cell>
        </row>
        <row r="2360">
          <cell r="A2360" t="str">
            <v>20055</v>
          </cell>
          <cell r="B2360" t="str">
            <v xml:space="preserve">Pintura de eixo com tinta metilmetacrilato para correção de pintura antiga </v>
          </cell>
          <cell r="F2360">
            <v>33.01</v>
          </cell>
          <cell r="G2360">
            <v>0</v>
          </cell>
          <cell r="H2360">
            <v>0</v>
          </cell>
          <cell r="I2360">
            <v>33.01</v>
          </cell>
        </row>
        <row r="2361">
          <cell r="A2361" t="str">
            <v>1434</v>
          </cell>
          <cell r="B2361" t="str">
            <v xml:space="preserve">Pintura de eixo com tinta metilmetacrilato para correção de pintura antiga </v>
          </cell>
          <cell r="C2361" t="str">
            <v>m²</v>
          </cell>
          <cell r="D2361">
            <v>1</v>
          </cell>
          <cell r="E2361">
            <v>25.48</v>
          </cell>
          <cell r="F2361">
            <v>25.48</v>
          </cell>
        </row>
        <row r="2362">
          <cell r="B2362" t="str">
            <v>Total sem BDI</v>
          </cell>
          <cell r="F2362">
            <v>25.48</v>
          </cell>
          <cell r="G2362">
            <v>0</v>
          </cell>
          <cell r="H2362">
            <v>0</v>
          </cell>
          <cell r="I2362">
            <v>25.48</v>
          </cell>
        </row>
        <row r="2363">
          <cell r="B2363" t="str">
            <v>Total com BDI</v>
          </cell>
          <cell r="F2363">
            <v>33.01</v>
          </cell>
          <cell r="G2363">
            <v>0</v>
          </cell>
          <cell r="H2363">
            <v>0</v>
          </cell>
          <cell r="I2363">
            <v>33.01</v>
          </cell>
        </row>
      </sheetData>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IG 30"/>
      <sheetName val="MEMÓRIA DE CÁLCULO"/>
      <sheetName val="MEMORIAL DESCRITIVO"/>
      <sheetName val="PLANILHA ORÇAMENTÁRIA"/>
      <sheetName val="PLANILHA RESUMIDA"/>
      <sheetName val="CRONOGRAMA"/>
      <sheetName val="Consulta-SIIG"/>
      <sheetName val="caracteristicas 1"/>
    </sheetNames>
    <sheetDataSet>
      <sheetData sheetId="0" refreshError="1">
        <row r="6">
          <cell r="A6" t="str">
            <v>01.00.000</v>
          </cell>
          <cell r="B6" t="str">
            <v>CUSTO HORARIO DE EQUIPAMENTOS</v>
          </cell>
        </row>
        <row r="8">
          <cell r="A8" t="str">
            <v>01.01.046</v>
          </cell>
          <cell r="B8" t="str">
            <v>CAVALO MECÂNICO COM CAPACIDADE DE 30 TON.POT.203HP - COM MÃO DE OBRA DO OPERADOR E COMBUSTÍVEL (SERVIÇO DIURNO). - HORA PRODUTIVA</v>
          </cell>
          <cell r="C8" t="str">
            <v>HP</v>
          </cell>
          <cell r="D8">
            <v>140.99</v>
          </cell>
          <cell r="E8">
            <v>108.46</v>
          </cell>
        </row>
        <row r="9">
          <cell r="A9">
            <v>0</v>
          </cell>
        </row>
        <row r="10">
          <cell r="A10" t="str">
            <v>01.02.030</v>
          </cell>
          <cell r="B10" t="str">
            <v>RETRO ESCAVADEIRA SOBRE PNEUS POT.82HP - COM MÃO DE OBRA DO OPERADOR E COMBUSTÍVEL. (SERVIÇO DIURNO) - HORA PRODUTIVA</v>
          </cell>
          <cell r="C10" t="str">
            <v>HP</v>
          </cell>
          <cell r="D10">
            <v>110.09</v>
          </cell>
          <cell r="E10">
            <v>84.69</v>
          </cell>
        </row>
        <row r="11">
          <cell r="A11">
            <v>0</v>
          </cell>
        </row>
        <row r="12">
          <cell r="A12" t="str">
            <v>01.02.046</v>
          </cell>
          <cell r="B12" t="str">
            <v>ESCAVADEIRA HIDRÁULICA SOBRE ESTEIRA POT.123 HP - COM MÃO DE OBRA DO OPERADOR E COMBUSTÍVEL (SERVIÇO DIURNO) - HORA PRODUTIVA</v>
          </cell>
          <cell r="C12" t="str">
            <v>HP</v>
          </cell>
          <cell r="D12">
            <v>226.6</v>
          </cell>
          <cell r="E12">
            <v>174.31</v>
          </cell>
        </row>
        <row r="13">
          <cell r="A13">
            <v>0</v>
          </cell>
        </row>
        <row r="14">
          <cell r="A14" t="str">
            <v>01.03.070</v>
          </cell>
          <cell r="B14" t="str">
            <v>VIBRADOR DE IMERSÃO ELÉTRICO 45MM - POT.2CV COM MÃO DE OBRA DO OPERADOR E ENERGIA ELÉTRICA (SERVIÇO DIURNO)</v>
          </cell>
          <cell r="C14" t="str">
            <v>HP</v>
          </cell>
          <cell r="D14">
            <v>9.4499999999999993</v>
          </cell>
          <cell r="E14">
            <v>7.27</v>
          </cell>
        </row>
        <row r="15">
          <cell r="A15">
            <v>0</v>
          </cell>
        </row>
        <row r="16">
          <cell r="A16" t="str">
            <v>01.05.035</v>
          </cell>
          <cell r="B16" t="str">
            <v>GUINDASTE COM CAPACIDADE DE CARGA DE 2.235 KG E ALCANCE VERTICAL MAXIMO DE 8,60 M, ACOPLADO SOBRE CAMINHAO CARROCERIA- COM MAO DE OBRA DO OPERADOR E COMBUSTIVEL.(SERVICO DIURNO)</v>
          </cell>
          <cell r="C16" t="str">
            <v>HP</v>
          </cell>
          <cell r="D16">
            <v>114.55</v>
          </cell>
          <cell r="E16">
            <v>88.12</v>
          </cell>
        </row>
        <row r="17">
          <cell r="A17">
            <v>0</v>
          </cell>
        </row>
        <row r="18">
          <cell r="A18" t="str">
            <v>01.08.010</v>
          </cell>
          <cell r="B18" t="str">
            <v>COMPRESSOR DE AR PORTATIL, REBOCAVEL, VAZAO 116 PCM (MOTOR DIESEL), INCLUSIVE COMBUSTIVEL (SERVIÇO DIURNO OU NOTURNO) - HORA PRODUTIVA.</v>
          </cell>
          <cell r="C18" t="str">
            <v>HP</v>
          </cell>
          <cell r="D18">
            <v>44.85</v>
          </cell>
          <cell r="E18">
            <v>34.5</v>
          </cell>
        </row>
        <row r="19">
          <cell r="A19">
            <v>0</v>
          </cell>
        </row>
        <row r="20">
          <cell r="A20" t="str">
            <v>01.08.030</v>
          </cell>
          <cell r="B20" t="str">
            <v>MARTELETE TEX 32 PS, POT. 3HP, INCLUSIVE 10M. DE MANGUEIRA DE 3/4", ENGATE, BRAÇADEIRAS E PONTEIRO - COM MAO DE OBRA DO OPERADOR (SERVIÇO DIURNO) - HORA PRODUTIVA.</v>
          </cell>
          <cell r="C20" t="str">
            <v>HP</v>
          </cell>
          <cell r="D20">
            <v>14.44</v>
          </cell>
          <cell r="E20">
            <v>11.11</v>
          </cell>
        </row>
        <row r="21">
          <cell r="A21">
            <v>0</v>
          </cell>
        </row>
        <row r="22">
          <cell r="A22" t="str">
            <v>02.00.000</v>
          </cell>
          <cell r="B22" t="str">
            <v>SERVICOS TECNICOS</v>
          </cell>
        </row>
        <row r="23">
          <cell r="A23">
            <v>0</v>
          </cell>
        </row>
        <row r="24">
          <cell r="A24" t="str">
            <v>02.01.010</v>
          </cell>
          <cell r="B24" t="str">
            <v>LOCACAO DE EIXO DE PROJETO EM TANGENTE.</v>
          </cell>
          <cell r="C24" t="str">
            <v>m</v>
          </cell>
          <cell r="D24">
            <v>2.02</v>
          </cell>
          <cell r="E24">
            <v>1.56</v>
          </cell>
        </row>
        <row r="25">
          <cell r="A25">
            <v>0</v>
          </cell>
        </row>
        <row r="26">
          <cell r="A26" t="str">
            <v>02.01.020</v>
          </cell>
          <cell r="B26" t="str">
            <v>LOCACAO DE EIXO DE PROJETO EM CURVA.</v>
          </cell>
          <cell r="C26" t="str">
            <v>m</v>
          </cell>
          <cell r="D26">
            <v>2.44</v>
          </cell>
          <cell r="E26">
            <v>1.88</v>
          </cell>
        </row>
        <row r="27">
          <cell r="A27">
            <v>0</v>
          </cell>
        </row>
        <row r="28">
          <cell r="A28" t="str">
            <v>02.01.030</v>
          </cell>
          <cell r="B28" t="str">
            <v>LOCACAO DE QUADRAS RETANGULARES COM ATE 20 LOTES ( SEM MARCO DE CONCRETO ).</v>
          </cell>
          <cell r="C28" t="str">
            <v>Un</v>
          </cell>
          <cell r="D28">
            <v>462.39</v>
          </cell>
          <cell r="E28">
            <v>355.69</v>
          </cell>
        </row>
        <row r="29">
          <cell r="A29">
            <v>0</v>
          </cell>
        </row>
        <row r="30">
          <cell r="A30" t="str">
            <v>02.01.040</v>
          </cell>
          <cell r="B30" t="str">
            <v>LOCACAO DE LOTES POPULARES EM QUADRA JA LOCADA ( SEM MARCO DE CONCRETO ).</v>
          </cell>
          <cell r="C30" t="str">
            <v>Un</v>
          </cell>
          <cell r="D30">
            <v>67.959999999999994</v>
          </cell>
          <cell r="E30">
            <v>52.28</v>
          </cell>
        </row>
        <row r="31">
          <cell r="A31">
            <v>0</v>
          </cell>
        </row>
        <row r="32">
          <cell r="A32" t="str">
            <v>02.01.050</v>
          </cell>
          <cell r="B32" t="str">
            <v>LOCACAO DE PONTOS ( ESTACA, PILARES, EIXO DE OBRAS ) COM TRANSFERENCIA DE MARCACAO PARA GABARITO LATERAL, INCLUSIVE LOCACAO DO GABARITO.</v>
          </cell>
          <cell r="C32" t="str">
            <v>Un</v>
          </cell>
          <cell r="D32">
            <v>262.88</v>
          </cell>
          <cell r="E32">
            <v>202.22</v>
          </cell>
        </row>
        <row r="33">
          <cell r="A33">
            <v>0</v>
          </cell>
        </row>
        <row r="34">
          <cell r="A34" t="str">
            <v>02.01.060</v>
          </cell>
          <cell r="B34" t="str">
            <v>LEVANTAMENTO DE POLIGONAIS.</v>
          </cell>
          <cell r="C34" t="str">
            <v>m</v>
          </cell>
          <cell r="D34">
            <v>1.44</v>
          </cell>
          <cell r="E34">
            <v>1.1100000000000001</v>
          </cell>
        </row>
        <row r="35">
          <cell r="A35">
            <v>0</v>
          </cell>
        </row>
        <row r="36">
          <cell r="A36" t="str">
            <v>02.01.070</v>
          </cell>
          <cell r="B36" t="str">
            <v>LEVANTAMENTO DE CASAS ATE 150 M2.</v>
          </cell>
          <cell r="C36" t="str">
            <v>Un</v>
          </cell>
          <cell r="D36">
            <v>10.43</v>
          </cell>
          <cell r="E36">
            <v>8.0299999999999994</v>
          </cell>
        </row>
        <row r="37">
          <cell r="A37">
            <v>0</v>
          </cell>
        </row>
        <row r="38">
          <cell r="A38" t="str">
            <v>02.01.080</v>
          </cell>
          <cell r="B38" t="str">
            <v>LEVANTAMENTO DE MURO, MEIO FIO, MARGEM DE CANAIS, TESTADAS.</v>
          </cell>
          <cell r="C38" t="str">
            <v>m</v>
          </cell>
          <cell r="D38">
            <v>0.28000000000000003</v>
          </cell>
          <cell r="E38">
            <v>0.22</v>
          </cell>
        </row>
        <row r="39">
          <cell r="A39">
            <v>0</v>
          </cell>
        </row>
        <row r="40">
          <cell r="A40" t="str">
            <v>02.01.090</v>
          </cell>
          <cell r="B40" t="str">
            <v>LEVANTAMENTO DE POSTES, ARVORES E MARCOS.</v>
          </cell>
          <cell r="C40" t="str">
            <v>Un</v>
          </cell>
          <cell r="D40">
            <v>2.02</v>
          </cell>
          <cell r="E40">
            <v>1.56</v>
          </cell>
        </row>
        <row r="41">
          <cell r="A41">
            <v>0</v>
          </cell>
        </row>
        <row r="42">
          <cell r="A42" t="str">
            <v>02.01.100</v>
          </cell>
          <cell r="B42" t="str">
            <v>LEVANTAMENTO DE PONTES E PONTILHOES.</v>
          </cell>
          <cell r="C42" t="str">
            <v>Un</v>
          </cell>
          <cell r="D42">
            <v>7.09</v>
          </cell>
          <cell r="E42">
            <v>5.46</v>
          </cell>
        </row>
        <row r="43">
          <cell r="A43">
            <v>0</v>
          </cell>
        </row>
        <row r="44">
          <cell r="A44" t="str">
            <v>02.01.110</v>
          </cell>
          <cell r="B44" t="str">
            <v>LEVANTAMENTO DE BUEIROS E POCOS DE VISITA.</v>
          </cell>
          <cell r="C44" t="str">
            <v>Un</v>
          </cell>
          <cell r="D44">
            <v>5.05</v>
          </cell>
          <cell r="E44">
            <v>3.89</v>
          </cell>
        </row>
        <row r="45">
          <cell r="A45">
            <v>0</v>
          </cell>
        </row>
        <row r="46">
          <cell r="A46" t="str">
            <v>02.01.120</v>
          </cell>
          <cell r="B46" t="str">
            <v>LEVANTAMENTO CADASTRAL DE AREA COM DENSIDADE DE ATE 80 HABITACOES POR HECTARE.</v>
          </cell>
          <cell r="C46" t="str">
            <v>HA</v>
          </cell>
          <cell r="D46">
            <v>2618.16</v>
          </cell>
          <cell r="E46">
            <v>2013.97</v>
          </cell>
        </row>
        <row r="47">
          <cell r="A47">
            <v>0</v>
          </cell>
        </row>
        <row r="48">
          <cell r="A48" t="str">
            <v>02.01.130</v>
          </cell>
          <cell r="B48" t="str">
            <v>NIVELAMENTO DE EIXO DE LOCACAO.</v>
          </cell>
          <cell r="C48" t="str">
            <v>m</v>
          </cell>
          <cell r="D48">
            <v>0.8</v>
          </cell>
          <cell r="E48">
            <v>0.62</v>
          </cell>
        </row>
        <row r="49">
          <cell r="A49">
            <v>0</v>
          </cell>
        </row>
        <row r="50">
          <cell r="A50" t="str">
            <v>02.01.140</v>
          </cell>
          <cell r="B50" t="str">
            <v>NIVELAMENTO DE SECCOES TRANSVERSAIS.</v>
          </cell>
          <cell r="C50" t="str">
            <v>m</v>
          </cell>
          <cell r="D50">
            <v>0.8</v>
          </cell>
          <cell r="E50">
            <v>0.62</v>
          </cell>
        </row>
        <row r="51">
          <cell r="A51">
            <v>0</v>
          </cell>
        </row>
        <row r="52">
          <cell r="A52" t="str">
            <v>02.01.150</v>
          </cell>
          <cell r="B52" t="str">
            <v>TRANSPORTE DE COTA.</v>
          </cell>
          <cell r="C52" t="str">
            <v>m</v>
          </cell>
          <cell r="D52">
            <v>0.68</v>
          </cell>
          <cell r="E52">
            <v>0.53</v>
          </cell>
        </row>
        <row r="53">
          <cell r="A53">
            <v>0</v>
          </cell>
        </row>
        <row r="54">
          <cell r="A54" t="str">
            <v>02.01.160</v>
          </cell>
          <cell r="B54" t="str">
            <v>LEVANTAMENTO ALTIMETRICO POR HECTARE.</v>
          </cell>
          <cell r="C54" t="str">
            <v>HA</v>
          </cell>
          <cell r="D54">
            <v>749.78</v>
          </cell>
          <cell r="E54">
            <v>576.76</v>
          </cell>
        </row>
        <row r="55">
          <cell r="A55">
            <v>0</v>
          </cell>
        </row>
        <row r="56">
          <cell r="A56" t="str">
            <v>02.01.170</v>
          </cell>
          <cell r="B56" t="str">
            <v>LEVANTAMENTO ALTIMETRICO DE SECCOES POR TAQUIOMETRIA.</v>
          </cell>
          <cell r="C56" t="str">
            <v>m</v>
          </cell>
          <cell r="D56">
            <v>1.06</v>
          </cell>
          <cell r="E56">
            <v>0.82</v>
          </cell>
        </row>
        <row r="57">
          <cell r="A57">
            <v>0</v>
          </cell>
        </row>
        <row r="58">
          <cell r="A58" t="str">
            <v>02.01.180</v>
          </cell>
          <cell r="B58" t="str">
            <v>DESENHO ALTIMETRICO DE PERFIL LONGITUDINAL E TRANSVERSAL, INCLUSIVE PAPEL - ESCALA 1 200 E 1 20.</v>
          </cell>
          <cell r="C58" t="str">
            <v>m</v>
          </cell>
          <cell r="D58">
            <v>1.93</v>
          </cell>
          <cell r="E58">
            <v>1.49</v>
          </cell>
        </row>
        <row r="59">
          <cell r="A59">
            <v>0</v>
          </cell>
        </row>
        <row r="60">
          <cell r="A60" t="str">
            <v>02.01.200</v>
          </cell>
          <cell r="B60" t="str">
            <v>SERVICO TOPOGRAFICO DE PEQUENO PORTE ( PRECO MINIMO ),DIARIA DE UMA EQUIPE COM TOPOGRAFO, QUATRO AUXILIARES , TEODOLITO , NIVEL OTICO ETC.</v>
          </cell>
          <cell r="C60" t="str">
            <v>Un</v>
          </cell>
          <cell r="D60">
            <v>942.99</v>
          </cell>
          <cell r="E60">
            <v>725.38</v>
          </cell>
        </row>
        <row r="61">
          <cell r="A61">
            <v>0</v>
          </cell>
        </row>
        <row r="62">
          <cell r="A62" t="str">
            <v>03.00.000</v>
          </cell>
          <cell r="B62" t="str">
            <v>SERVICOS PRELIMINARES</v>
          </cell>
        </row>
        <row r="63">
          <cell r="A63">
            <v>0</v>
          </cell>
        </row>
        <row r="64">
          <cell r="A64" t="str">
            <v>03.01.010</v>
          </cell>
          <cell r="B64" t="str">
            <v>DEMOLICAO DE COBERTURA COM TELHAS CERAMICAS.</v>
          </cell>
          <cell r="C64" t="str">
            <v>m2</v>
          </cell>
          <cell r="D64">
            <v>4.88</v>
          </cell>
          <cell r="E64">
            <v>3.76</v>
          </cell>
        </row>
        <row r="65">
          <cell r="A65">
            <v>0</v>
          </cell>
        </row>
        <row r="66">
          <cell r="A66" t="str">
            <v>03.01.020</v>
          </cell>
          <cell r="B66" t="str">
            <v>DEMOLICAO DE COBERTURA COM TELHA ONDULADA DE FIBROCIMENTO.</v>
          </cell>
          <cell r="C66" t="str">
            <v>m2</v>
          </cell>
          <cell r="D66">
            <v>2</v>
          </cell>
          <cell r="E66">
            <v>1.54</v>
          </cell>
        </row>
        <row r="67">
          <cell r="A67">
            <v>0</v>
          </cell>
        </row>
        <row r="68">
          <cell r="A68" t="str">
            <v>03.01.030</v>
          </cell>
          <cell r="B68" t="str">
            <v>DEMOLICAO DE ESTRUTURA DE MADEIRA PARA COBERTA.</v>
          </cell>
          <cell r="C68" t="str">
            <v>m2</v>
          </cell>
          <cell r="D68">
            <v>12.53</v>
          </cell>
          <cell r="E68">
            <v>9.64</v>
          </cell>
        </row>
        <row r="69">
          <cell r="A69">
            <v>0</v>
          </cell>
        </row>
        <row r="70">
          <cell r="A70" t="str">
            <v>03.01.032</v>
          </cell>
          <cell r="B70" t="str">
            <v>DEMOLIÇÃO DE ESTRUTURA METÁLICA DE COBERTA (12 A 14KG/M2)</v>
          </cell>
          <cell r="C70" t="str">
            <v>m2</v>
          </cell>
          <cell r="D70">
            <v>12.06</v>
          </cell>
          <cell r="E70">
            <v>9.2799999999999994</v>
          </cell>
        </row>
        <row r="71">
          <cell r="A71">
            <v>0</v>
          </cell>
        </row>
        <row r="72">
          <cell r="A72" t="str">
            <v>03.01.033</v>
          </cell>
          <cell r="B72" t="str">
            <v>RETIRADA DE ESTRUTURA DE MADEIRA PARA TELHAS DE FIBROCIMENTO, ALUMÍNIO OU PLÁSTICO.</v>
          </cell>
          <cell r="C72" t="str">
            <v>m2</v>
          </cell>
          <cell r="D72">
            <v>2.97</v>
          </cell>
          <cell r="E72">
            <v>2.29</v>
          </cell>
        </row>
        <row r="73">
          <cell r="A73">
            <v>0</v>
          </cell>
        </row>
        <row r="74">
          <cell r="A74" t="str">
            <v>03.01.035</v>
          </cell>
          <cell r="B74" t="str">
            <v>RETIRADA DE TELHA DE ALUMÍNIO.</v>
          </cell>
          <cell r="C74" t="str">
            <v>m2</v>
          </cell>
          <cell r="D74">
            <v>2.13</v>
          </cell>
          <cell r="E74">
            <v>1.64</v>
          </cell>
        </row>
        <row r="75">
          <cell r="A75">
            <v>0</v>
          </cell>
        </row>
        <row r="76">
          <cell r="A76" t="str">
            <v>03.01.040</v>
          </cell>
          <cell r="B76" t="str">
            <v>DEMOLICAO DE FORRO EM ESTUQUE.</v>
          </cell>
          <cell r="C76" t="str">
            <v>m2</v>
          </cell>
          <cell r="D76">
            <v>7.44</v>
          </cell>
          <cell r="E76">
            <v>5.73</v>
          </cell>
        </row>
        <row r="77">
          <cell r="A77">
            <v>0</v>
          </cell>
        </row>
        <row r="78">
          <cell r="A78" t="str">
            <v>03.01.042</v>
          </cell>
          <cell r="B78" t="str">
            <v>DEMOLICAO DE FORRO EM PLACAS DE GESSO APLICADAS EM ESTRUTURA DE MADEIRA OU LAJE.</v>
          </cell>
          <cell r="C78" t="str">
            <v>m2</v>
          </cell>
          <cell r="D78">
            <v>3.18</v>
          </cell>
          <cell r="E78">
            <v>2.4500000000000002</v>
          </cell>
        </row>
        <row r="79">
          <cell r="A79">
            <v>0</v>
          </cell>
        </row>
        <row r="80">
          <cell r="A80" t="str">
            <v>03.01.044</v>
          </cell>
          <cell r="B80" t="str">
            <v>DEMOLICAO DE FORRO EM MADEIRA</v>
          </cell>
          <cell r="C80" t="str">
            <v>m2</v>
          </cell>
          <cell r="D80">
            <v>4.47</v>
          </cell>
          <cell r="E80">
            <v>3.44</v>
          </cell>
        </row>
        <row r="81">
          <cell r="A81">
            <v>0</v>
          </cell>
        </row>
        <row r="82">
          <cell r="A82" t="str">
            <v>03.01.046</v>
          </cell>
          <cell r="B82" t="str">
            <v>DEMOLIÇÃO DE FORRO EM PVC</v>
          </cell>
          <cell r="C82" t="str">
            <v>m2</v>
          </cell>
          <cell r="D82">
            <v>2.14</v>
          </cell>
          <cell r="E82">
            <v>1.65</v>
          </cell>
        </row>
        <row r="83">
          <cell r="A83">
            <v>0</v>
          </cell>
        </row>
        <row r="84">
          <cell r="A84" t="str">
            <v>03.01.047</v>
          </cell>
          <cell r="B84" t="str">
            <v>DEMOLIÇÃO DE FORROS (FORROPACOTE, GESSO ACARTONADO E METÁLICO)</v>
          </cell>
          <cell r="C84" t="str">
            <v>m2</v>
          </cell>
          <cell r="D84">
            <v>2.87</v>
          </cell>
          <cell r="E84">
            <v>2.21</v>
          </cell>
        </row>
        <row r="85">
          <cell r="A85">
            <v>0</v>
          </cell>
        </row>
        <row r="86">
          <cell r="A86" t="str">
            <v>03.01.050</v>
          </cell>
          <cell r="B86" t="str">
            <v>RETIRADA DE ESQUADRIAS DE MADEIRA OU METALICAS.</v>
          </cell>
          <cell r="C86" t="str">
            <v>m2</v>
          </cell>
          <cell r="D86">
            <v>5.51</v>
          </cell>
          <cell r="E86">
            <v>4.24</v>
          </cell>
        </row>
        <row r="87">
          <cell r="A87">
            <v>0</v>
          </cell>
        </row>
        <row r="88">
          <cell r="A88" t="str">
            <v>03.01.052</v>
          </cell>
          <cell r="B88" t="str">
            <v>RETIRADA DE DIVISÓRIA TIPO EUCATEX OU SIMILAR</v>
          </cell>
          <cell r="C88" t="str">
            <v>m2</v>
          </cell>
          <cell r="D88">
            <v>5.94</v>
          </cell>
          <cell r="E88">
            <v>4.57</v>
          </cell>
        </row>
        <row r="89">
          <cell r="A89">
            <v>0</v>
          </cell>
        </row>
        <row r="90">
          <cell r="A90" t="str">
            <v>03.01.053</v>
          </cell>
          <cell r="B90" t="str">
            <v>REMOÇÃO DE ALAMBRADO EM TELA INCLUSIVE ESTRUTURA DE SUSTENTAÇÃO EM TUBOS DE FERRO GALVANIZADO.</v>
          </cell>
          <cell r="C90" t="str">
            <v>m2</v>
          </cell>
          <cell r="D90">
            <v>1.58</v>
          </cell>
          <cell r="E90">
            <v>1.22</v>
          </cell>
        </row>
        <row r="91">
          <cell r="A91">
            <v>0</v>
          </cell>
        </row>
        <row r="92">
          <cell r="A92" t="str">
            <v>03.01.054</v>
          </cell>
          <cell r="B92" t="str">
            <v>RETIRADA DE TELA DE AÇO GALVANIZADO, FIXADA COM ARAME GALVANIZADO PARA REAPROVEITAMENTO.</v>
          </cell>
          <cell r="C92" t="str">
            <v>m2</v>
          </cell>
          <cell r="D92">
            <v>1.27</v>
          </cell>
          <cell r="E92">
            <v>0.98</v>
          </cell>
        </row>
        <row r="93">
          <cell r="A93">
            <v>0</v>
          </cell>
        </row>
        <row r="94">
          <cell r="A94" t="str">
            <v>03.01.055</v>
          </cell>
          <cell r="B94" t="str">
            <v xml:space="preserve">DEMOLIÇÃO DE CERCA COM MOURÕES DE CONCRETO E TELA. </v>
          </cell>
          <cell r="C94" t="str">
            <v>m</v>
          </cell>
          <cell r="D94">
            <v>12.68</v>
          </cell>
          <cell r="E94">
            <v>9.76</v>
          </cell>
        </row>
        <row r="95">
          <cell r="A95">
            <v>0</v>
          </cell>
        </row>
        <row r="96">
          <cell r="A96" t="str">
            <v>03.01.058</v>
          </cell>
          <cell r="B96" t="str">
            <v>DEMOLICAO DE PISO VINILICO OU EMBORRACHADO.</v>
          </cell>
          <cell r="C96" t="str">
            <v>m2</v>
          </cell>
          <cell r="D96">
            <v>6.48</v>
          </cell>
          <cell r="E96">
            <v>4.99</v>
          </cell>
        </row>
        <row r="97">
          <cell r="A97">
            <v>0</v>
          </cell>
        </row>
        <row r="98">
          <cell r="A98" t="str">
            <v>03.01.060</v>
          </cell>
          <cell r="B98" t="str">
            <v>DEMOLICAO DE REVESTIMENTO DE PISO EM CIMENTADO.</v>
          </cell>
          <cell r="C98" t="str">
            <v>m2</v>
          </cell>
          <cell r="D98">
            <v>4.3099999999999996</v>
          </cell>
          <cell r="E98">
            <v>3.32</v>
          </cell>
        </row>
        <row r="99">
          <cell r="A99">
            <v>0</v>
          </cell>
        </row>
        <row r="100">
          <cell r="A100" t="str">
            <v>03.01.070</v>
          </cell>
          <cell r="B100" t="str">
            <v>DEMOLICAO DE REVESTIMENTO DE PISO EM CIMENTADO INCLUSIVE LASTRO DE CONCRETO.</v>
          </cell>
          <cell r="C100" t="str">
            <v>m2</v>
          </cell>
          <cell r="D100">
            <v>9.3699999999999992</v>
          </cell>
          <cell r="E100">
            <v>7.21</v>
          </cell>
        </row>
        <row r="101">
          <cell r="A101">
            <v>0</v>
          </cell>
        </row>
        <row r="102">
          <cell r="A102" t="str">
            <v>03.01.080</v>
          </cell>
          <cell r="B102" t="str">
            <v>DEMOLICAO DE REVESTIMENTO DE PISO COM LADRILHO HIDRAULICO OU CERAMICO.</v>
          </cell>
          <cell r="C102" t="str">
            <v>m2</v>
          </cell>
          <cell r="D102">
            <v>5.04</v>
          </cell>
          <cell r="E102">
            <v>3.88</v>
          </cell>
        </row>
        <row r="103">
          <cell r="A103">
            <v>0</v>
          </cell>
        </row>
        <row r="104">
          <cell r="A104" t="str">
            <v>03.01.090</v>
          </cell>
          <cell r="B104" t="str">
            <v>DEMOLICAO DE REVESTIMENTO DE PISO COM LADRILHO HIDRAULICO OU CERAMICO INCLUSIVE LASTRO DE CONCRETO.</v>
          </cell>
          <cell r="C104" t="str">
            <v>m2</v>
          </cell>
          <cell r="D104">
            <v>10.1</v>
          </cell>
          <cell r="E104">
            <v>7.77</v>
          </cell>
        </row>
        <row r="105">
          <cell r="A105">
            <v>0</v>
          </cell>
        </row>
        <row r="106">
          <cell r="A106" t="str">
            <v>03.01.100</v>
          </cell>
          <cell r="B106" t="str">
            <v>DEMOLICAO DE REVESTIMENTO DE PISO EM TACOS OU ASSOALHOS EM MADEIRA.</v>
          </cell>
          <cell r="C106" t="str">
            <v>m2</v>
          </cell>
          <cell r="D106">
            <v>11.25</v>
          </cell>
          <cell r="E106">
            <v>8.66</v>
          </cell>
        </row>
        <row r="107">
          <cell r="A107">
            <v>0</v>
          </cell>
        </row>
        <row r="108">
          <cell r="A108" t="str">
            <v>03.01.102</v>
          </cell>
          <cell r="B108" t="str">
            <v>DEMOLIÇÃO DE PISO REVESTIDO EM GRANILITE.</v>
          </cell>
          <cell r="C108" t="str">
            <v>m2</v>
          </cell>
          <cell r="D108">
            <v>10.06</v>
          </cell>
          <cell r="E108">
            <v>7.74</v>
          </cell>
        </row>
        <row r="109">
          <cell r="A109">
            <v>0</v>
          </cell>
        </row>
        <row r="110">
          <cell r="A110" t="str">
            <v>03.01.103</v>
          </cell>
          <cell r="B110" t="str">
            <v>DEMOLIÇÃO DE RODAPÉ DE GRANILITE COM H=10 CM.</v>
          </cell>
          <cell r="C110" t="str">
            <v>m</v>
          </cell>
          <cell r="D110">
            <v>1</v>
          </cell>
          <cell r="E110">
            <v>0.77</v>
          </cell>
        </row>
        <row r="111">
          <cell r="A111">
            <v>0</v>
          </cell>
        </row>
        <row r="112">
          <cell r="A112" t="str">
            <v>03.01.104</v>
          </cell>
          <cell r="B112" t="str">
            <v>DEMOLIÇÃO CUIDADOSA DE PISO EM GRANITO</v>
          </cell>
          <cell r="C112" t="str">
            <v>m2</v>
          </cell>
          <cell r="D112">
            <v>16.100000000000001</v>
          </cell>
          <cell r="E112">
            <v>12.39</v>
          </cell>
        </row>
        <row r="113">
          <cell r="A113">
            <v>0</v>
          </cell>
        </row>
        <row r="114">
          <cell r="A114" t="str">
            <v>03.01.110</v>
          </cell>
          <cell r="B114" t="str">
            <v>DEMOLICAO DE PASSEIO EM PEDRA PORTUGUESA.</v>
          </cell>
          <cell r="C114" t="str">
            <v>m2</v>
          </cell>
          <cell r="D114">
            <v>3.8</v>
          </cell>
          <cell r="E114">
            <v>2.93</v>
          </cell>
        </row>
        <row r="115">
          <cell r="A115">
            <v>0</v>
          </cell>
        </row>
        <row r="116">
          <cell r="A116" t="str">
            <v>03.01.120</v>
          </cell>
          <cell r="B116" t="str">
            <v>DEMOLICAO DE REVESTIMENTO COM AZULEJOS OU CERAMICAS.</v>
          </cell>
          <cell r="C116" t="str">
            <v>m2</v>
          </cell>
          <cell r="D116">
            <v>10.43</v>
          </cell>
          <cell r="E116">
            <v>8.0299999999999994</v>
          </cell>
        </row>
        <row r="117">
          <cell r="A117">
            <v>0</v>
          </cell>
        </row>
        <row r="118">
          <cell r="A118" t="str">
            <v>03.01.130</v>
          </cell>
          <cell r="B118" t="str">
            <v>DEMOLICAO DE REVESTIMENTO COM ARGAMASSA DE CAL E AREIA.</v>
          </cell>
          <cell r="C118" t="str">
            <v>m2</v>
          </cell>
          <cell r="D118">
            <v>3.8</v>
          </cell>
          <cell r="E118">
            <v>2.93</v>
          </cell>
        </row>
        <row r="119">
          <cell r="A119">
            <v>0</v>
          </cell>
        </row>
        <row r="120">
          <cell r="A120" t="str">
            <v>03.01.140</v>
          </cell>
          <cell r="B120" t="str">
            <v>DEMOLICAO DE REVESTIMENTO COM ARGAMASSA DE CIMENTO E AREIA</v>
          </cell>
          <cell r="C120" t="str">
            <v>m2</v>
          </cell>
          <cell r="D120">
            <v>6.48</v>
          </cell>
          <cell r="E120">
            <v>4.99</v>
          </cell>
        </row>
        <row r="121">
          <cell r="A121">
            <v>0</v>
          </cell>
        </row>
        <row r="122">
          <cell r="A122" t="str">
            <v>03.01.150</v>
          </cell>
          <cell r="B122" t="str">
            <v>DEMOLICAO DE ALVENARIA DE 1/2 VEZ COM PREPARO PARA REMOCAO.</v>
          </cell>
          <cell r="C122" t="str">
            <v>m2</v>
          </cell>
          <cell r="D122">
            <v>7.64</v>
          </cell>
          <cell r="E122">
            <v>5.88</v>
          </cell>
        </row>
        <row r="123">
          <cell r="A123">
            <v>0</v>
          </cell>
        </row>
        <row r="124">
          <cell r="A124" t="str">
            <v>03.01.160</v>
          </cell>
          <cell r="B124" t="str">
            <v>DEMOLICAO DE ALVENARIA DE 1 VEZ COM PREPARO PARA REMOCAO.</v>
          </cell>
          <cell r="C124" t="str">
            <v>m2</v>
          </cell>
          <cell r="D124">
            <v>13.16</v>
          </cell>
          <cell r="E124">
            <v>10.130000000000001</v>
          </cell>
        </row>
        <row r="125">
          <cell r="A125">
            <v>0</v>
          </cell>
        </row>
        <row r="126">
          <cell r="A126" t="str">
            <v>03.01.161</v>
          </cell>
          <cell r="B126" t="str">
            <v>DEMOLIÇÃO DE ALVENARIA DE 1 1/2 VEZ COM PREPARO PARA REMOÇÃO</v>
          </cell>
          <cell r="C126" t="str">
            <v>m2</v>
          </cell>
          <cell r="D126">
            <v>18.38</v>
          </cell>
          <cell r="E126">
            <v>14.14</v>
          </cell>
        </row>
        <row r="127">
          <cell r="A127">
            <v>0</v>
          </cell>
        </row>
        <row r="128">
          <cell r="A128" t="str">
            <v>03.01.162</v>
          </cell>
          <cell r="B128" t="str">
            <v>CORTE MANUAL EM ALVENARIA DE TIJOLOS FURADOS</v>
          </cell>
          <cell r="C128" t="str">
            <v>m3</v>
          </cell>
          <cell r="D128">
            <v>52.53</v>
          </cell>
          <cell r="E128">
            <v>40.409999999999997</v>
          </cell>
        </row>
        <row r="129">
          <cell r="A129">
            <v>0</v>
          </cell>
        </row>
        <row r="130">
          <cell r="A130" t="str">
            <v>03.01.163</v>
          </cell>
          <cell r="B130" t="str">
            <v>DEMOLIÇÃO DE PAREDE DE GESSO, INCLUSIVE PREPARO PARA REMOÇÃO</v>
          </cell>
          <cell r="C130" t="str">
            <v>m3</v>
          </cell>
          <cell r="D130">
            <v>7.77</v>
          </cell>
          <cell r="E130">
            <v>5.98</v>
          </cell>
        </row>
        <row r="131">
          <cell r="A131">
            <v>0</v>
          </cell>
        </row>
        <row r="132">
          <cell r="A132" t="str">
            <v>03.01.170</v>
          </cell>
          <cell r="B132" t="str">
            <v>DEMOLICAO DE ALVENARIA DE TIJOLOS MACICOS.</v>
          </cell>
          <cell r="C132" t="str">
            <v>m3</v>
          </cell>
          <cell r="D132">
            <v>90.83</v>
          </cell>
          <cell r="E132">
            <v>69.87</v>
          </cell>
        </row>
        <row r="133">
          <cell r="A133">
            <v>0</v>
          </cell>
        </row>
        <row r="134">
          <cell r="A134" t="str">
            <v>03.01.172</v>
          </cell>
          <cell r="B134" t="str">
            <v>APICOAMENTO EM ALVENARIA DE TIJOLO APARENTE</v>
          </cell>
          <cell r="C134" t="str">
            <v>m2</v>
          </cell>
          <cell r="D134">
            <v>1.58</v>
          </cell>
          <cell r="E134">
            <v>1.22</v>
          </cell>
        </row>
        <row r="135">
          <cell r="A135">
            <v>0</v>
          </cell>
        </row>
        <row r="136">
          <cell r="A136" t="str">
            <v>03.01.173</v>
          </cell>
          <cell r="B136" t="str">
            <v>RECORTE COM DEMOLIÇÃO MANUAL DE ALVENARIA DE TIJOLO MACIÇO</v>
          </cell>
          <cell r="C136" t="str">
            <v>m3</v>
          </cell>
          <cell r="D136">
            <v>108.78</v>
          </cell>
          <cell r="E136">
            <v>83.68</v>
          </cell>
        </row>
        <row r="137">
          <cell r="A137">
            <v>0</v>
          </cell>
        </row>
        <row r="138">
          <cell r="A138" t="str">
            <v>03.01.174</v>
          </cell>
          <cell r="B138" t="str">
            <v>CORTE COM MAÇARICO OXIACETILENO TUBULAÇÃO AÇO 2".</v>
          </cell>
          <cell r="C138" t="str">
            <v>Un</v>
          </cell>
          <cell r="D138">
            <v>0.71</v>
          </cell>
          <cell r="E138">
            <v>0.55000000000000004</v>
          </cell>
        </row>
        <row r="139">
          <cell r="A139">
            <v>0</v>
          </cell>
        </row>
        <row r="140">
          <cell r="A140" t="str">
            <v>03.01.180</v>
          </cell>
          <cell r="B140" t="str">
            <v>DEMOLICAO DE ALVENARIA DE PEDRA REJUNTADA.</v>
          </cell>
          <cell r="C140" t="str">
            <v>m3</v>
          </cell>
          <cell r="D140">
            <v>106.09</v>
          </cell>
          <cell r="E140">
            <v>81.61</v>
          </cell>
        </row>
        <row r="141">
          <cell r="A141">
            <v>0</v>
          </cell>
        </row>
        <row r="142">
          <cell r="A142" t="str">
            <v>03.01.190</v>
          </cell>
          <cell r="B142" t="str">
            <v>DEMOLICAO DE ALVENARIA DE PEDRA SECA.</v>
          </cell>
          <cell r="C142" t="str">
            <v>m3</v>
          </cell>
          <cell r="D142">
            <v>43.68</v>
          </cell>
          <cell r="E142">
            <v>33.6</v>
          </cell>
        </row>
        <row r="143">
          <cell r="A143">
            <v>0</v>
          </cell>
        </row>
        <row r="144">
          <cell r="A144" t="str">
            <v>03.01.191</v>
          </cell>
          <cell r="B144" t="str">
            <v>DEMOLIÇÃO DE ALVENARIA EM COBOGÓ COM PREPARO PARA REMOÇÃO.</v>
          </cell>
          <cell r="C144" t="str">
            <v>m2</v>
          </cell>
          <cell r="D144">
            <v>5.25</v>
          </cell>
          <cell r="E144">
            <v>4.04</v>
          </cell>
        </row>
        <row r="145">
          <cell r="A145">
            <v>0</v>
          </cell>
        </row>
        <row r="146">
          <cell r="A146" t="str">
            <v>03.01.192</v>
          </cell>
          <cell r="B146" t="str">
            <v>RETIRADA DE CAIXA PRÉ-MOLDADA DE AR CONDICIONADO</v>
          </cell>
          <cell r="C146" t="str">
            <v>Un</v>
          </cell>
          <cell r="D146">
            <v>29.69</v>
          </cell>
          <cell r="E146">
            <v>22.84</v>
          </cell>
        </row>
        <row r="147">
          <cell r="A147">
            <v>0</v>
          </cell>
        </row>
        <row r="148">
          <cell r="A148" t="str">
            <v>03.01.200</v>
          </cell>
          <cell r="B148" t="str">
            <v>DEMOLICAO MANUAL DE CONCRETO SIMPLES.</v>
          </cell>
          <cell r="C148" t="str">
            <v>m3</v>
          </cell>
          <cell r="D148">
            <v>93.71</v>
          </cell>
          <cell r="E148">
            <v>72.09</v>
          </cell>
        </row>
        <row r="149">
          <cell r="A149">
            <v>0</v>
          </cell>
        </row>
        <row r="150">
          <cell r="A150" t="str">
            <v>03.01.210</v>
          </cell>
          <cell r="B150" t="str">
            <v>DEMOLICAO MANUAL DE CONCRETO ARMADO.</v>
          </cell>
          <cell r="C150" t="str">
            <v>m3</v>
          </cell>
          <cell r="D150">
            <v>129.75</v>
          </cell>
          <cell r="E150">
            <v>99.81</v>
          </cell>
        </row>
        <row r="151">
          <cell r="A151">
            <v>0</v>
          </cell>
        </row>
        <row r="152">
          <cell r="A152" t="str">
            <v>03.01.212</v>
          </cell>
          <cell r="B152" t="str">
            <v>CORTE MANUAL DE CONCRETO ARMADO</v>
          </cell>
          <cell r="C152" t="str">
            <v>m3</v>
          </cell>
          <cell r="D152">
            <v>155.36000000000001</v>
          </cell>
          <cell r="E152">
            <v>119.51</v>
          </cell>
        </row>
        <row r="153">
          <cell r="A153">
            <v>0</v>
          </cell>
        </row>
        <row r="154">
          <cell r="A154" t="str">
            <v>03.01.213</v>
          </cell>
          <cell r="B154" t="str">
            <v>DEMOLIÇÃO DE LAJE PRE-MOLDADA DE COBERTURA, COM PREPARO PARA REMOÇÃO. CONSIDERADA ESPESSURA DA LAJE E DO REVESTIMENTO EM MASSA ÚNICA.</v>
          </cell>
          <cell r="C154" t="str">
            <v>m2</v>
          </cell>
          <cell r="D154">
            <v>13.07</v>
          </cell>
          <cell r="E154">
            <v>10.06</v>
          </cell>
        </row>
        <row r="155">
          <cell r="A155">
            <v>0</v>
          </cell>
        </row>
        <row r="156">
          <cell r="A156" t="str">
            <v>03.01.214</v>
          </cell>
          <cell r="B156" t="str">
            <v>DEMOLIÇÃO DE LAJE PRE-MOLDADA DE PISO,COM PREPARO PARA REMOÇÃO.CONSIDERADA ESPESSURA DA LAJE, DO REVESTIMENTO DE PISO E DO REVESTIMENTO EM MASSA ÚNICA DO TETO INFERIOR.</v>
          </cell>
          <cell r="C156" t="str">
            <v>m2</v>
          </cell>
          <cell r="D156">
            <v>16.79</v>
          </cell>
          <cell r="E156">
            <v>12.92</v>
          </cell>
        </row>
        <row r="157">
          <cell r="A157">
            <v>0</v>
          </cell>
        </row>
        <row r="158">
          <cell r="A158" t="str">
            <v>03.01.220</v>
          </cell>
          <cell r="B158" t="str">
            <v>DEMOLICAO MANUAL DE PAVIMENTACAO ASFALTICA.</v>
          </cell>
          <cell r="C158" t="str">
            <v>m2</v>
          </cell>
          <cell r="D158">
            <v>8.26</v>
          </cell>
          <cell r="E158">
            <v>6.36</v>
          </cell>
        </row>
        <row r="159">
          <cell r="A159">
            <v>0</v>
          </cell>
        </row>
        <row r="160">
          <cell r="A160" t="str">
            <v>03.01.222</v>
          </cell>
          <cell r="B160" t="str">
            <v>DEMOLICAO DE PAVIMENTACAO ASFALTICA COM UTILI ZACAO DE MARTELETE PNEUMATICO.</v>
          </cell>
          <cell r="C160" t="str">
            <v>m2</v>
          </cell>
          <cell r="D160">
            <v>11.68</v>
          </cell>
          <cell r="E160">
            <v>8.99</v>
          </cell>
        </row>
        <row r="161">
          <cell r="A161">
            <v>0</v>
          </cell>
        </row>
        <row r="162">
          <cell r="A162" t="str">
            <v>03.01.230</v>
          </cell>
          <cell r="B162" t="str">
            <v>DEMOLICAO DE PAVIMENTACAO EM PARALELEPIPEDOS SOBRE AREIA.</v>
          </cell>
          <cell r="C162" t="str">
            <v>m2</v>
          </cell>
          <cell r="D162">
            <v>5.52</v>
          </cell>
          <cell r="E162">
            <v>4.25</v>
          </cell>
        </row>
        <row r="163">
          <cell r="A163">
            <v>0</v>
          </cell>
        </row>
        <row r="164">
          <cell r="A164" t="str">
            <v>03.01.240</v>
          </cell>
          <cell r="B164" t="str">
            <v>DEMOLICAO DE PAVIMENTACAO EM PARALELEPIPEDOS SOBRE MACADAME.</v>
          </cell>
          <cell r="C164" t="str">
            <v>m2</v>
          </cell>
          <cell r="D164">
            <v>7.81</v>
          </cell>
          <cell r="E164">
            <v>6.01</v>
          </cell>
        </row>
        <row r="165">
          <cell r="A165">
            <v>0</v>
          </cell>
        </row>
        <row r="166">
          <cell r="A166" t="str">
            <v>03.01.250</v>
          </cell>
          <cell r="B166" t="str">
            <v>DEMOLICAO DE PAVIMENTACAO COM PRE-MOLDADOS DE CONCRETO, INCLUINDO EMPILHAMENTO.</v>
          </cell>
          <cell r="C166" t="str">
            <v>m2</v>
          </cell>
          <cell r="D166">
            <v>5.04</v>
          </cell>
          <cell r="E166">
            <v>3.88</v>
          </cell>
        </row>
        <row r="167">
          <cell r="A167">
            <v>0</v>
          </cell>
        </row>
        <row r="168">
          <cell r="A168" t="str">
            <v>03.01.251</v>
          </cell>
          <cell r="B168" t="str">
            <v>DEMOLIÇÃO DE PISO REVESTIDO EM LAJOTAS DE CONCRETO INCL.BASE DE ASSENTAMENTO.</v>
          </cell>
          <cell r="C168" t="str">
            <v>m2</v>
          </cell>
          <cell r="D168">
            <v>3.17</v>
          </cell>
          <cell r="E168">
            <v>2.44</v>
          </cell>
        </row>
        <row r="169">
          <cell r="A169">
            <v>0</v>
          </cell>
        </row>
        <row r="170">
          <cell r="A170" t="str">
            <v>03.01.260</v>
          </cell>
          <cell r="B170" t="str">
            <v>DEMOLICAO DE MEIO-FIO .</v>
          </cell>
          <cell r="C170" t="str">
            <v>m</v>
          </cell>
          <cell r="D170">
            <v>1.45</v>
          </cell>
          <cell r="E170">
            <v>1.1200000000000001</v>
          </cell>
        </row>
        <row r="171">
          <cell r="A171">
            <v>0</v>
          </cell>
        </row>
        <row r="172">
          <cell r="A172" t="str">
            <v>03.01.270</v>
          </cell>
          <cell r="B172" t="str">
            <v>DEMOLICAO DE LINHA DAGUA</v>
          </cell>
          <cell r="C172" t="str">
            <v>m</v>
          </cell>
          <cell r="D172">
            <v>1.4</v>
          </cell>
          <cell r="E172">
            <v>1.08</v>
          </cell>
        </row>
        <row r="173">
          <cell r="A173">
            <v>0</v>
          </cell>
        </row>
        <row r="174">
          <cell r="A174" t="str">
            <v>03.01.280</v>
          </cell>
          <cell r="B174" t="str">
            <v>DEMOLICAO DE MEIO-FIO E LINHA DAGUA</v>
          </cell>
          <cell r="C174" t="str">
            <v>m</v>
          </cell>
          <cell r="D174">
            <v>2.86</v>
          </cell>
          <cell r="E174">
            <v>2.2000000000000002</v>
          </cell>
        </row>
        <row r="175">
          <cell r="A175">
            <v>0</v>
          </cell>
        </row>
        <row r="176">
          <cell r="A176" t="str">
            <v>03.01.285</v>
          </cell>
          <cell r="B176" t="str">
            <v>RETIRADA DE TAMPO DE GRANITO PARA REAPROVEITAMENTO.</v>
          </cell>
          <cell r="C176" t="str">
            <v>m2</v>
          </cell>
          <cell r="D176">
            <v>14.59</v>
          </cell>
          <cell r="E176">
            <v>11.23</v>
          </cell>
        </row>
        <row r="177">
          <cell r="A177">
            <v>0</v>
          </cell>
        </row>
        <row r="178">
          <cell r="A178" t="str">
            <v>03.01.286</v>
          </cell>
          <cell r="B178" t="str">
            <v>RETIRADA DE PAINÉIS DE VIDRO TEMPERADO ESP= 10 MM</v>
          </cell>
          <cell r="C178" t="str">
            <v>m2</v>
          </cell>
          <cell r="D178">
            <v>8.2200000000000006</v>
          </cell>
          <cell r="E178">
            <v>6.33</v>
          </cell>
        </row>
        <row r="179">
          <cell r="A179">
            <v>0</v>
          </cell>
        </row>
        <row r="180">
          <cell r="A180" t="str">
            <v>03.01.287</v>
          </cell>
          <cell r="B180" t="str">
            <v>RETIRADA DE VIDRO FANTASIA ESP 4 MM.</v>
          </cell>
          <cell r="C180" t="str">
            <v>m2</v>
          </cell>
          <cell r="D180">
            <v>2.97</v>
          </cell>
          <cell r="E180">
            <v>2.29</v>
          </cell>
        </row>
        <row r="181">
          <cell r="A181">
            <v>0</v>
          </cell>
        </row>
        <row r="182">
          <cell r="A182" t="str">
            <v>03.01.300</v>
          </cell>
          <cell r="B182" t="str">
            <v>RETIRADA DE TUBULAÇÃO DE ESGOTO, DIÂMETRO DE 100MM, EM FERRO FUNDIDO.</v>
          </cell>
          <cell r="C182" t="str">
            <v>m</v>
          </cell>
          <cell r="D182">
            <v>16.95</v>
          </cell>
          <cell r="E182">
            <v>13.04</v>
          </cell>
        </row>
        <row r="183">
          <cell r="A183">
            <v>0</v>
          </cell>
        </row>
        <row r="184">
          <cell r="A184" t="str">
            <v>03.01.301</v>
          </cell>
          <cell r="B184" t="str">
            <v>RETIRADA DE LOUÇA SANITÁRIA</v>
          </cell>
          <cell r="C184" t="str">
            <v>Un</v>
          </cell>
          <cell r="D184">
            <v>7.12</v>
          </cell>
          <cell r="E184">
            <v>5.48</v>
          </cell>
        </row>
        <row r="185">
          <cell r="A185">
            <v>0</v>
          </cell>
        </row>
        <row r="186">
          <cell r="A186" t="str">
            <v>03.01.303</v>
          </cell>
          <cell r="B186" t="str">
            <v>RETIRADA DE RESERVATÓRIOS DE FIBROCIMENTO ATÉ 1000LITROS, INCLUSIVE LIMPEZA, SELEÇÃO E GUARDA DO MATERIAL REAPROVEITÁVEL.</v>
          </cell>
          <cell r="C186" t="str">
            <v>Un</v>
          </cell>
          <cell r="D186">
            <v>44.55</v>
          </cell>
          <cell r="E186">
            <v>34.270000000000003</v>
          </cell>
        </row>
        <row r="187">
          <cell r="A187">
            <v>0</v>
          </cell>
        </row>
        <row r="188">
          <cell r="A188" t="str">
            <v>03.01.305</v>
          </cell>
          <cell r="B188" t="str">
            <v>RETIRADA DE METAIS SANITÁRIOS - TORNEIRA, SIFÃO, DUCHA OU SIMILARES.</v>
          </cell>
          <cell r="C188" t="str">
            <v>Un</v>
          </cell>
          <cell r="D188">
            <v>1.8</v>
          </cell>
          <cell r="E188">
            <v>1.39</v>
          </cell>
        </row>
        <row r="189">
          <cell r="A189">
            <v>0</v>
          </cell>
        </row>
        <row r="190">
          <cell r="A190" t="str">
            <v>03.01.306</v>
          </cell>
          <cell r="B190" t="str">
            <v>RETIRADA DE METAIS SANITÁRIOS - REGISTRO DE GAVETA, REGISTRO DE PRESSÃO, VÁLVULA HIDRA OU SIMILARES.</v>
          </cell>
          <cell r="C190" t="str">
            <v>Un</v>
          </cell>
          <cell r="D190">
            <v>12.76</v>
          </cell>
          <cell r="E190">
            <v>9.82</v>
          </cell>
        </row>
        <row r="191">
          <cell r="A191">
            <v>0</v>
          </cell>
        </row>
        <row r="192">
          <cell r="A192" t="str">
            <v>03.01.311</v>
          </cell>
          <cell r="B192" t="str">
            <v>RETIRADA DE POSTE DE CONCRETO, FIXADO NO SOLO SEM REMOÇÃO.</v>
          </cell>
          <cell r="C192" t="str">
            <v>m</v>
          </cell>
          <cell r="D192">
            <v>32.049999999999997</v>
          </cell>
          <cell r="E192">
            <v>24.66</v>
          </cell>
        </row>
        <row r="193">
          <cell r="A193">
            <v>0</v>
          </cell>
        </row>
        <row r="194">
          <cell r="A194" t="str">
            <v>03.01.317</v>
          </cell>
          <cell r="B194" t="str">
            <v>RETIRADA DE VENTILADOR</v>
          </cell>
          <cell r="C194" t="str">
            <v>Un</v>
          </cell>
          <cell r="D194">
            <v>3.71</v>
          </cell>
          <cell r="E194">
            <v>2.86</v>
          </cell>
        </row>
        <row r="195">
          <cell r="A195">
            <v>0</v>
          </cell>
        </row>
        <row r="196">
          <cell r="A196" t="str">
            <v>03.01.318</v>
          </cell>
          <cell r="B196" t="str">
            <v>RETIRADA DE LUMINÁRIA FLUORESCENTE  COMPLETA TIPO CALHA PARA ATÉ 04 (QUATRO) LÂMPADAS</v>
          </cell>
          <cell r="C196" t="str">
            <v>Un</v>
          </cell>
          <cell r="D196">
            <v>6.53</v>
          </cell>
          <cell r="E196">
            <v>5.03</v>
          </cell>
        </row>
        <row r="197">
          <cell r="A197">
            <v>0</v>
          </cell>
        </row>
        <row r="198">
          <cell r="A198" t="str">
            <v>03.01.319</v>
          </cell>
          <cell r="B198" t="str">
            <v>RETIRADA DE CANALETA DE PVC, TIPO SISTEMA "X" E FIAÇÃO ELÉTRICA</v>
          </cell>
          <cell r="C198" t="str">
            <v>m</v>
          </cell>
          <cell r="D198">
            <v>1.2</v>
          </cell>
          <cell r="E198">
            <v>0.93</v>
          </cell>
        </row>
        <row r="199">
          <cell r="A199">
            <v>0</v>
          </cell>
        </row>
        <row r="200">
          <cell r="A200" t="str">
            <v>03.01.320</v>
          </cell>
          <cell r="B200" t="str">
            <v>REMOÇÃO DE TRANSFORMADOR DE POTÊNCIA</v>
          </cell>
          <cell r="C200" t="str">
            <v>Un</v>
          </cell>
          <cell r="D200">
            <v>95.36</v>
          </cell>
          <cell r="E200">
            <v>73.36</v>
          </cell>
        </row>
        <row r="201">
          <cell r="A201">
            <v>0</v>
          </cell>
        </row>
        <row r="202">
          <cell r="A202" t="str">
            <v>03.01.500</v>
          </cell>
          <cell r="B202" t="str">
            <v>RETIRADA DE TAPETE/CARPETE COLADO.</v>
          </cell>
          <cell r="C202" t="str">
            <v>m2</v>
          </cell>
          <cell r="D202">
            <v>0.5</v>
          </cell>
          <cell r="E202">
            <v>0.39</v>
          </cell>
        </row>
        <row r="203">
          <cell r="A203">
            <v>0</v>
          </cell>
        </row>
        <row r="204">
          <cell r="A204" t="str">
            <v>03.01.510</v>
          </cell>
          <cell r="B204" t="str">
            <v>RETIRADA DE REVESTIMENTO EM LAMINADO.</v>
          </cell>
          <cell r="C204" t="str">
            <v>m2</v>
          </cell>
          <cell r="D204">
            <v>23.32</v>
          </cell>
          <cell r="E204">
            <v>17.940000000000001</v>
          </cell>
        </row>
        <row r="205">
          <cell r="A205">
            <v>0</v>
          </cell>
        </row>
        <row r="206">
          <cell r="A206" t="str">
            <v>03.01.511</v>
          </cell>
          <cell r="B206" t="str">
            <v>RETIRADA DE DUTO DE AR CONDICIONADO</v>
          </cell>
          <cell r="C206" t="str">
            <v>m</v>
          </cell>
          <cell r="D206">
            <v>11.41</v>
          </cell>
          <cell r="E206">
            <v>8.7799999999999994</v>
          </cell>
        </row>
        <row r="207">
          <cell r="A207">
            <v>0</v>
          </cell>
        </row>
        <row r="208">
          <cell r="A208" t="str">
            <v>03.02.010</v>
          </cell>
          <cell r="B208" t="str">
            <v>ROÇO COM ESTROVENGA, INCLUSIVE AMONTOAMENTO.</v>
          </cell>
          <cell r="C208" t="str">
            <v>m2</v>
          </cell>
          <cell r="D208">
            <v>0.37</v>
          </cell>
          <cell r="E208">
            <v>0.28999999999999998</v>
          </cell>
        </row>
        <row r="209">
          <cell r="A209">
            <v>0</v>
          </cell>
        </row>
        <row r="210">
          <cell r="A210" t="str">
            <v>03.02.020</v>
          </cell>
          <cell r="B210" t="str">
            <v>CAPINACAO E LIMPEZA SUPERFICIAL DO TERRENO.</v>
          </cell>
          <cell r="C210" t="str">
            <v>m2</v>
          </cell>
          <cell r="D210">
            <v>1.58</v>
          </cell>
          <cell r="E210">
            <v>1.22</v>
          </cell>
        </row>
        <row r="211">
          <cell r="A211">
            <v>0</v>
          </cell>
        </row>
        <row r="212">
          <cell r="A212" t="str">
            <v>03.02.030</v>
          </cell>
          <cell r="B212" t="str">
            <v>RASPAGEM E LIMPEZA DO TERRENO.</v>
          </cell>
          <cell r="C212" t="str">
            <v>m2</v>
          </cell>
          <cell r="D212">
            <v>2.54</v>
          </cell>
          <cell r="E212">
            <v>1.96</v>
          </cell>
        </row>
        <row r="213">
          <cell r="A213">
            <v>0</v>
          </cell>
        </row>
        <row r="214">
          <cell r="A214" t="str">
            <v>03.02.040</v>
          </cell>
          <cell r="B214" t="str">
            <v>DESTOCAMENTO RASO DE RAIZES DE PEQUENO PORTE COM RASPAGEM, LIMPEZA DO TERRENO E QUEIMA DO MATERIAL.</v>
          </cell>
          <cell r="C214" t="str">
            <v>m2</v>
          </cell>
          <cell r="D214">
            <v>3.62</v>
          </cell>
          <cell r="E214">
            <v>2.79</v>
          </cell>
        </row>
        <row r="215">
          <cell r="A215">
            <v>0</v>
          </cell>
        </row>
        <row r="216">
          <cell r="A216" t="str">
            <v>03.02.050</v>
          </cell>
          <cell r="B216" t="str">
            <v>DESMATAMENTO E DESTOCAMENTO MECANICOS DE ARVORES DE DIAMETRO INFERIOR A 0,15 M, E LIMPEZA DO TERRENO.</v>
          </cell>
          <cell r="C216" t="str">
            <v>m2</v>
          </cell>
          <cell r="D216">
            <v>0.91</v>
          </cell>
          <cell r="E216">
            <v>0.7</v>
          </cell>
        </row>
        <row r="217">
          <cell r="A217">
            <v>0</v>
          </cell>
        </row>
        <row r="218">
          <cell r="A218" t="str">
            <v>03.02.060</v>
          </cell>
          <cell r="B218" t="str">
            <v>TOMBAMENTO MECANICO DE ARVORES COM DIAMETRO DE 0,15 A 0,30 M, INCLUSIVE O DESTOCAMENTO E LIMPEZA DO LOCAL.</v>
          </cell>
          <cell r="C218" t="str">
            <v>Un</v>
          </cell>
          <cell r="D218">
            <v>101.84</v>
          </cell>
          <cell r="E218">
            <v>78.34</v>
          </cell>
        </row>
        <row r="219">
          <cell r="A219">
            <v>0</v>
          </cell>
        </row>
        <row r="220">
          <cell r="A220" t="str">
            <v>03.02.070</v>
          </cell>
          <cell r="B220" t="str">
            <v>TOMBAMENTO MECANICO DE ARVORES COM DIAMETRO MAIOR QUE 0,30 M, INCLUSIVE O DESTOCAMENTO E LIMPEZA DO LOCAL.</v>
          </cell>
          <cell r="C220" t="str">
            <v>Un</v>
          </cell>
          <cell r="D220">
            <v>147.96</v>
          </cell>
          <cell r="E220">
            <v>113.82</v>
          </cell>
        </row>
        <row r="221">
          <cell r="A221">
            <v>0</v>
          </cell>
        </row>
        <row r="222">
          <cell r="A222" t="str">
            <v>03.03.010</v>
          </cell>
          <cell r="B222" t="str">
            <v>BARRACAO PARA DEPOSITO EM TABUAS, COM PISO EM ARGAMASSA DE CIMENTO E AREIA, TRACO 1 6.</v>
          </cell>
          <cell r="C222" t="str">
            <v>m2</v>
          </cell>
          <cell r="D222">
            <v>348.99</v>
          </cell>
          <cell r="E222">
            <v>268.45999999999998</v>
          </cell>
        </row>
        <row r="223">
          <cell r="A223">
            <v>0</v>
          </cell>
        </row>
        <row r="224">
          <cell r="A224" t="str">
            <v>03.03.020</v>
          </cell>
          <cell r="B224" t="str">
            <v>BARRACAO PARA ESCRITORIO EM CHAPAS DE MADEIRA COMPENSADA , COM PISO EM ARGAMASSA DE CIMENTO E AREIA, TRACO 1 6</v>
          </cell>
          <cell r="C224" t="str">
            <v>m2</v>
          </cell>
          <cell r="D224">
            <v>308.39</v>
          </cell>
          <cell r="E224">
            <v>237.23</v>
          </cell>
        </row>
        <row r="225">
          <cell r="A225">
            <v>0</v>
          </cell>
        </row>
        <row r="226">
          <cell r="A226" t="str">
            <v>03.03.030</v>
          </cell>
          <cell r="B226" t="str">
            <v>FORNECIMENTO E ASSENTAMENTO DE TAPUME SIMPLES EM TABUAS.</v>
          </cell>
          <cell r="C226" t="str">
            <v>m2</v>
          </cell>
          <cell r="D226">
            <v>38.4</v>
          </cell>
          <cell r="E226">
            <v>29.54</v>
          </cell>
        </row>
        <row r="227">
          <cell r="A227">
            <v>0</v>
          </cell>
        </row>
        <row r="228">
          <cell r="A228" t="str">
            <v>03.03.040</v>
          </cell>
          <cell r="B228" t="str">
            <v>FORNECIMENTO E ASSENTAMENTO DE TAPUME EM CHAPAS DE MADEIRA COMPENSADA DE 6 MM.</v>
          </cell>
          <cell r="C228" t="str">
            <v>m2</v>
          </cell>
          <cell r="D228">
            <v>36.69</v>
          </cell>
          <cell r="E228">
            <v>28.23</v>
          </cell>
        </row>
        <row r="229">
          <cell r="A229">
            <v>0</v>
          </cell>
        </row>
        <row r="230">
          <cell r="A230" t="str">
            <v>03.03.042</v>
          </cell>
          <cell r="B230" t="str">
            <v>ASSENTAMENTO DE TAPUME EM CHAPAS DE MADEIRA COMPENSADA - APENAS  MÃO-DE-OBRA</v>
          </cell>
          <cell r="C230" t="str">
            <v>m2</v>
          </cell>
          <cell r="D230">
            <v>11.86</v>
          </cell>
          <cell r="E230">
            <v>9.1300000000000008</v>
          </cell>
        </row>
        <row r="231">
          <cell r="A231">
            <v>0</v>
          </cell>
        </row>
        <row r="232">
          <cell r="A232" t="str">
            <v>03.03.043</v>
          </cell>
          <cell r="B232" t="str">
            <v xml:space="preserve"> FORNECIMENTO E ASSENTAMENTO DE TAPUMES EM CHAPA OSB ESPESSURA 8MM</v>
          </cell>
          <cell r="C232" t="str">
            <v>m2</v>
          </cell>
          <cell r="D232">
            <v>46.07</v>
          </cell>
          <cell r="E232">
            <v>35.44</v>
          </cell>
        </row>
        <row r="233">
          <cell r="A233">
            <v>0</v>
          </cell>
        </row>
        <row r="234">
          <cell r="A234" t="str">
            <v>03.03.045</v>
          </cell>
          <cell r="B234" t="str">
            <v>FORNECIMENTO E MONTAGEM DE TELA DE SINALIZACAO LARANJA(H=1,2M) FIXADA EM MONTAN TES DE FERRO DE 1/2 POL. OU EM BARROTES DE MADEIRA 3X3 POL. COLOCADOS SOBRE BASE DE CONCRETO TRACO 1:4:8 , ESPACADOS A CADA 2 M, INCLUSIVE POSTERIOR RETIRADA E REAPROVEITAMENT</v>
          </cell>
          <cell r="C234" t="str">
            <v>m</v>
          </cell>
          <cell r="D234">
            <v>7.96</v>
          </cell>
          <cell r="E234">
            <v>6.13</v>
          </cell>
        </row>
        <row r="235">
          <cell r="A235">
            <v>0</v>
          </cell>
        </row>
        <row r="236">
          <cell r="A236" t="str">
            <v>03.03.050</v>
          </cell>
          <cell r="B236" t="str">
            <v>FORNECIMENTO DE TAPUME DE SINALIZACAO (MOD. AV-41/2000).</v>
          </cell>
          <cell r="C236" t="str">
            <v>Un</v>
          </cell>
          <cell r="D236">
            <v>442</v>
          </cell>
          <cell r="E236">
            <v>340</v>
          </cell>
        </row>
        <row r="237">
          <cell r="A237">
            <v>0</v>
          </cell>
        </row>
        <row r="238">
          <cell r="A238" t="str">
            <v>03.03.055</v>
          </cell>
          <cell r="B238" t="str">
            <v>FORNECIMENTO DE CAVALETE DE OBRA (MOD. AV-42/ 2000).</v>
          </cell>
          <cell r="C238" t="str">
            <v>Un</v>
          </cell>
          <cell r="D238">
            <v>377</v>
          </cell>
          <cell r="E238">
            <v>290</v>
          </cell>
        </row>
        <row r="239">
          <cell r="A239">
            <v>0</v>
          </cell>
        </row>
        <row r="240">
          <cell r="A240" t="str">
            <v>03.03.057</v>
          </cell>
          <cell r="B240" t="str">
            <v>LOCACAO DIARIA DE CAVALETE DE OBRA (MOD. AV- 42/2000)</v>
          </cell>
          <cell r="C240" t="str">
            <v>Un</v>
          </cell>
          <cell r="D240">
            <v>3.77</v>
          </cell>
          <cell r="E240">
            <v>2.9</v>
          </cell>
        </row>
        <row r="241">
          <cell r="A241">
            <v>0</v>
          </cell>
        </row>
        <row r="242">
          <cell r="A242" t="str">
            <v>03.03.060</v>
          </cell>
          <cell r="B242" t="str">
            <v>FORNECIMENTO DE BARREIRA MOVEL DOBRAVEL (MOD. AV-40/2000).</v>
          </cell>
          <cell r="C242" t="str">
            <v>Un</v>
          </cell>
          <cell r="D242">
            <v>390</v>
          </cell>
          <cell r="E242">
            <v>300</v>
          </cell>
        </row>
        <row r="243">
          <cell r="A243">
            <v>0</v>
          </cell>
        </row>
        <row r="244">
          <cell r="A244" t="str">
            <v>03.03.070</v>
          </cell>
          <cell r="B244" t="str">
            <v>INSTALACAO DE GAMBIARRA PARA SINALIZACAO, COM 20 M, INCLUINDO LAMPADA, BOCAL E BALDE A CADA 2 M.</v>
          </cell>
          <cell r="C244" t="str">
            <v>Un</v>
          </cell>
          <cell r="D244">
            <v>37.799999999999997</v>
          </cell>
          <cell r="E244">
            <v>29.08</v>
          </cell>
        </row>
        <row r="245">
          <cell r="A245">
            <v>0</v>
          </cell>
        </row>
        <row r="246">
          <cell r="A246" t="str">
            <v>03.03.080</v>
          </cell>
          <cell r="B246" t="str">
            <v>VIGIA NOTURNO.</v>
          </cell>
          <cell r="C246" t="str">
            <v>H</v>
          </cell>
          <cell r="D246">
            <v>7.63</v>
          </cell>
          <cell r="E246">
            <v>5.87</v>
          </cell>
        </row>
        <row r="247">
          <cell r="A247">
            <v>0</v>
          </cell>
        </row>
        <row r="248">
          <cell r="A248" t="str">
            <v>03.03.090</v>
          </cell>
          <cell r="B248" t="str">
            <v>FORNECIMENTO E ASSENTAMENTO DE PLACA DA OBRA. (MOD.AV-43/2000).</v>
          </cell>
          <cell r="C248" t="str">
            <v>m2</v>
          </cell>
          <cell r="D248">
            <v>205.62</v>
          </cell>
          <cell r="E248">
            <v>158.16999999999999</v>
          </cell>
        </row>
        <row r="249">
          <cell r="A249">
            <v>0</v>
          </cell>
        </row>
        <row r="250">
          <cell r="A250" t="str">
            <v>03.03.092</v>
          </cell>
          <cell r="B250" t="str">
            <v>REMANEJAMENTO (RETIRADA E MONTAGEM) DE TAPUME EXISTENTE DE CHAPA DE MADEIRA COMPENSADA DE 6MM.</v>
          </cell>
          <cell r="C250" t="str">
            <v>m2</v>
          </cell>
          <cell r="D250">
            <v>17.82</v>
          </cell>
          <cell r="E250">
            <v>13.71</v>
          </cell>
        </row>
        <row r="251">
          <cell r="A251">
            <v>0</v>
          </cell>
        </row>
        <row r="252">
          <cell r="A252" t="str">
            <v>03.03.093</v>
          </cell>
          <cell r="B252" t="str">
            <v>RETIRADA DE TAPUMES</v>
          </cell>
          <cell r="C252" t="str">
            <v>m2</v>
          </cell>
          <cell r="D252">
            <v>5.94</v>
          </cell>
          <cell r="E252">
            <v>4.57</v>
          </cell>
        </row>
        <row r="253">
          <cell r="A253">
            <v>0</v>
          </cell>
        </row>
        <row r="254">
          <cell r="A254" t="str">
            <v>03.03.100</v>
          </cell>
          <cell r="B254" t="str">
            <v>INSTALAÇÕES PROVISÓRIAS - ESCOLAS LOCALIZADAS NO INTERIOR DE PERNAMBUCO</v>
          </cell>
          <cell r="C254" t="str">
            <v>Mês</v>
          </cell>
          <cell r="D254">
            <v>4000.03</v>
          </cell>
          <cell r="E254">
            <v>3076.95</v>
          </cell>
        </row>
        <row r="255">
          <cell r="A255">
            <v>0</v>
          </cell>
        </row>
        <row r="256">
          <cell r="A256" t="str">
            <v>03.03.110</v>
          </cell>
          <cell r="B256" t="str">
            <v>INSTALAÇÕES PROVISÓRIAS - ESCOLAS LOCALIZADAS NA REGIÃO METROPOLITANA DO RECIFE.</v>
          </cell>
          <cell r="C256" t="str">
            <v>Mês</v>
          </cell>
          <cell r="D256">
            <v>1500</v>
          </cell>
          <cell r="E256">
            <v>1153.8499999999999</v>
          </cell>
        </row>
        <row r="257">
          <cell r="A257">
            <v>0</v>
          </cell>
        </row>
        <row r="258">
          <cell r="A258" t="str">
            <v>03.04.010</v>
          </cell>
          <cell r="B258" t="str">
            <v>LOCACAO DE OBRAS E DEMARCACAO PARA ABERTURA DE VALAS PARA FUNDACOES.</v>
          </cell>
          <cell r="C258" t="str">
            <v>m2</v>
          </cell>
          <cell r="D258">
            <v>3.9</v>
          </cell>
          <cell r="E258">
            <v>3</v>
          </cell>
        </row>
        <row r="259">
          <cell r="A259">
            <v>0</v>
          </cell>
        </row>
        <row r="260">
          <cell r="A260" t="str">
            <v>03.05.010</v>
          </cell>
          <cell r="B260" t="str">
            <v>LIMPEZA DE SUPERFICIES COM ACIDO MURIATICO EM AGUA NA PROPORCAO 1 6 E SOLUCAO NEUTRALIZADORA DE AMONIA 1 4</v>
          </cell>
          <cell r="C260" t="str">
            <v>m2</v>
          </cell>
          <cell r="D260">
            <v>3.91</v>
          </cell>
          <cell r="E260">
            <v>3.01</v>
          </cell>
        </row>
        <row r="261">
          <cell r="A261">
            <v>0</v>
          </cell>
        </row>
        <row r="262">
          <cell r="A262" t="str">
            <v>03.05.020</v>
          </cell>
          <cell r="B262" t="str">
            <v>ESCOVACAO DE SUPERFICIES EM ALVENARIA,CONCRETO OU FERRAGENS PARA RETIRADA DE SUBSTRATO COM UTILIZACAO DE ESCOVA RETANGULAR COM CERDAS DE ACO</v>
          </cell>
          <cell r="C262" t="str">
            <v>m2</v>
          </cell>
          <cell r="D262">
            <v>3.69</v>
          </cell>
          <cell r="E262">
            <v>2.84</v>
          </cell>
        </row>
        <row r="263">
          <cell r="A263">
            <v>0</v>
          </cell>
        </row>
        <row r="264">
          <cell r="A264" t="str">
            <v>03.07.010</v>
          </cell>
          <cell r="B264"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4" t="str">
            <v>m</v>
          </cell>
          <cell r="D264">
            <v>14</v>
          </cell>
          <cell r="E264">
            <v>10.77</v>
          </cell>
        </row>
        <row r="265">
          <cell r="A265">
            <v>0</v>
          </cell>
        </row>
        <row r="266">
          <cell r="A266" t="str">
            <v>03.07.020</v>
          </cell>
          <cell r="B266"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6" t="str">
            <v>m</v>
          </cell>
          <cell r="D266">
            <v>14</v>
          </cell>
          <cell r="E266">
            <v>10.77</v>
          </cell>
        </row>
        <row r="267">
          <cell r="A267">
            <v>0</v>
          </cell>
        </row>
        <row r="268">
          <cell r="A268" t="str">
            <v>03.07.030</v>
          </cell>
          <cell r="B268" t="str">
            <v>EXECUÇÃO DOS SERVIÇOS DE CONTROLE DE CUPINS ATRAVÉS DO TRATAMENTO DE ARVORES COM INJEÇÃO UTILIZANDO UM DOS PRODUTOS PERTENCENTES AO GRUPO FENIL PIRAZOL CONTENDO O PRINCÍPIO ATIVO FIPRONIL. CONFORME TERMO DE REFERÊNCIA</v>
          </cell>
          <cell r="C268" t="str">
            <v>Un</v>
          </cell>
          <cell r="D268">
            <v>49.99</v>
          </cell>
          <cell r="E268">
            <v>38.46</v>
          </cell>
        </row>
        <row r="269">
          <cell r="A269">
            <v>0</v>
          </cell>
        </row>
        <row r="270">
          <cell r="A270" t="str">
            <v>04.00.000</v>
          </cell>
          <cell r="B270" t="str">
            <v>CARGA E TRANSPORTE MANUAL E MECANICO</v>
          </cell>
        </row>
        <row r="271">
          <cell r="A271">
            <v>0</v>
          </cell>
        </row>
        <row r="272">
          <cell r="A272" t="str">
            <v>04.01.010</v>
          </cell>
          <cell r="B272" t="str">
            <v>CARGA E DESCARGA MANUAIS DE TERRA DE UM CAMINHAO CARROCERIA.</v>
          </cell>
          <cell r="C272" t="str">
            <v>m3</v>
          </cell>
          <cell r="D272">
            <v>5.72</v>
          </cell>
          <cell r="E272">
            <v>4.4000000000000004</v>
          </cell>
        </row>
        <row r="273">
          <cell r="A273">
            <v>0</v>
          </cell>
        </row>
        <row r="274">
          <cell r="A274" t="str">
            <v>04.01.020</v>
          </cell>
          <cell r="B274" t="str">
            <v>CARGA E DESCARGA MANUAIS DE TERRA DE UM CAMINHAO CARROCERIA ( SERVICO NOTURNO ).</v>
          </cell>
          <cell r="C274" t="str">
            <v>m3</v>
          </cell>
          <cell r="D274">
            <v>6.86</v>
          </cell>
          <cell r="E274">
            <v>5.28</v>
          </cell>
        </row>
        <row r="275">
          <cell r="A275">
            <v>0</v>
          </cell>
        </row>
        <row r="276">
          <cell r="A276" t="str">
            <v>04.01.030</v>
          </cell>
          <cell r="B276" t="str">
            <v>CARGA MANUAL DE TERRA EM CAMINHAO BASCULANTE.</v>
          </cell>
          <cell r="C276" t="str">
            <v>m3</v>
          </cell>
          <cell r="D276">
            <v>4.7699999999999996</v>
          </cell>
          <cell r="E276">
            <v>3.67</v>
          </cell>
        </row>
        <row r="277">
          <cell r="A277">
            <v>0</v>
          </cell>
        </row>
        <row r="278">
          <cell r="A278" t="str">
            <v>04.01.040</v>
          </cell>
          <cell r="B278" t="str">
            <v>CARGA MECANICA DE TERRA EM CAMINHAO BASCULANTE OU CARROCERIA.</v>
          </cell>
          <cell r="C278" t="str">
            <v>m3</v>
          </cell>
          <cell r="D278">
            <v>1.82</v>
          </cell>
          <cell r="E278">
            <v>1.4</v>
          </cell>
        </row>
        <row r="279">
          <cell r="A279">
            <v>0</v>
          </cell>
        </row>
        <row r="280">
          <cell r="A280" t="str">
            <v>04.01.050</v>
          </cell>
          <cell r="B280" t="str">
            <v>CARGA MECANICA DE PRE-MISTURADO,INCLUINDO ESPALHAMENTO DO MESMO EM CIMA DO CAMINHAO.</v>
          </cell>
          <cell r="C280" t="str">
            <v>m3</v>
          </cell>
          <cell r="D280">
            <v>5.09</v>
          </cell>
          <cell r="E280">
            <v>3.92</v>
          </cell>
        </row>
        <row r="281">
          <cell r="A281">
            <v>0</v>
          </cell>
        </row>
        <row r="282">
          <cell r="A282" t="str">
            <v>04.01.060</v>
          </cell>
          <cell r="B282" t="str">
            <v>CARGA MECANICA DE PRE-MISTURADO,INCLUINDO ESPALHAMENTO DO MESMO EM CIMA DO CAMINHAO (SERVICO NOTURNO).</v>
          </cell>
          <cell r="C282" t="str">
            <v>m3</v>
          </cell>
          <cell r="D282">
            <v>5.35</v>
          </cell>
          <cell r="E282">
            <v>4.12</v>
          </cell>
        </row>
        <row r="283">
          <cell r="A283">
            <v>0</v>
          </cell>
        </row>
        <row r="284">
          <cell r="A284" t="str">
            <v>04.02.010</v>
          </cell>
          <cell r="B284" t="str">
            <v>TRANSPORTE DE MATERIAL COM D.M.T. 1 KM.</v>
          </cell>
          <cell r="C284" t="str">
            <v>m3</v>
          </cell>
          <cell r="D284">
            <v>2.83</v>
          </cell>
          <cell r="E284">
            <v>2.1800000000000002</v>
          </cell>
        </row>
        <row r="285">
          <cell r="A285">
            <v>0</v>
          </cell>
        </row>
        <row r="286">
          <cell r="A286" t="str">
            <v>04.02.020</v>
          </cell>
          <cell r="B286" t="str">
            <v>TRANSPORTE DE MATERIAL COM D.M.T. 2 KM.</v>
          </cell>
          <cell r="C286" t="str">
            <v>m3</v>
          </cell>
          <cell r="D286">
            <v>3.82</v>
          </cell>
          <cell r="E286">
            <v>2.94</v>
          </cell>
        </row>
        <row r="287">
          <cell r="A287">
            <v>0</v>
          </cell>
        </row>
        <row r="288">
          <cell r="A288" t="str">
            <v>04.02.030</v>
          </cell>
          <cell r="B288" t="str">
            <v>TRANSPORTE DE MATERIAL COM D.M.T. 4 KM.</v>
          </cell>
          <cell r="C288" t="str">
            <v>m3</v>
          </cell>
          <cell r="D288">
            <v>5.79</v>
          </cell>
          <cell r="E288">
            <v>4.46</v>
          </cell>
        </row>
        <row r="289">
          <cell r="A289">
            <v>0</v>
          </cell>
        </row>
        <row r="290">
          <cell r="A290" t="str">
            <v>04.02.040</v>
          </cell>
          <cell r="B290" t="str">
            <v>TRANSPORTE DE MATERIAL COM D.M.T. 6 KM.</v>
          </cell>
          <cell r="C290" t="str">
            <v>m3</v>
          </cell>
          <cell r="D290">
            <v>7.78</v>
          </cell>
          <cell r="E290">
            <v>5.99</v>
          </cell>
        </row>
        <row r="291">
          <cell r="A291">
            <v>0</v>
          </cell>
        </row>
        <row r="292">
          <cell r="A292" t="str">
            <v>04.02.050</v>
          </cell>
          <cell r="B292" t="str">
            <v>TRANSPORTE DE MATERIAL COM D.M.T. 8 KM.</v>
          </cell>
          <cell r="C292" t="str">
            <v>m3</v>
          </cell>
          <cell r="D292">
            <v>9.8000000000000007</v>
          </cell>
          <cell r="E292">
            <v>7.54</v>
          </cell>
        </row>
        <row r="293">
          <cell r="A293">
            <v>0</v>
          </cell>
        </row>
        <row r="294">
          <cell r="A294" t="str">
            <v>04.02.060</v>
          </cell>
          <cell r="B294" t="str">
            <v>TRANSPORTE DE MATERIAL COM D.M.T. 10 KM.</v>
          </cell>
          <cell r="C294" t="str">
            <v>m3</v>
          </cell>
          <cell r="D294">
            <v>11.72</v>
          </cell>
          <cell r="E294">
            <v>9.02</v>
          </cell>
        </row>
        <row r="295">
          <cell r="A295">
            <v>0</v>
          </cell>
        </row>
        <row r="296">
          <cell r="A296" t="str">
            <v>04.02.070</v>
          </cell>
          <cell r="B296" t="str">
            <v>TRANSPORTE DE MATERIAL COM D.M.T. 12 KM.</v>
          </cell>
          <cell r="C296" t="str">
            <v>m3</v>
          </cell>
          <cell r="D296">
            <v>13.7</v>
          </cell>
          <cell r="E296">
            <v>10.54</v>
          </cell>
        </row>
        <row r="297">
          <cell r="A297">
            <v>0</v>
          </cell>
        </row>
        <row r="298">
          <cell r="A298" t="str">
            <v>04.02.080</v>
          </cell>
          <cell r="B298" t="str">
            <v>TRANSPORTE DE MATERIAL COM D.M.T. 14 KM.</v>
          </cell>
          <cell r="C298" t="str">
            <v>m3</v>
          </cell>
          <cell r="D298">
            <v>15.7</v>
          </cell>
          <cell r="E298">
            <v>12.08</v>
          </cell>
        </row>
        <row r="299">
          <cell r="A299">
            <v>0</v>
          </cell>
        </row>
        <row r="300">
          <cell r="A300" t="str">
            <v>04.02.090</v>
          </cell>
          <cell r="B300" t="str">
            <v>TRANSPORTE DE MATERIAL COM D.M.T. 16 KM.</v>
          </cell>
          <cell r="C300" t="str">
            <v>m3</v>
          </cell>
          <cell r="D300">
            <v>17.600000000000001</v>
          </cell>
          <cell r="E300">
            <v>13.54</v>
          </cell>
        </row>
        <row r="301">
          <cell r="A301">
            <v>0</v>
          </cell>
        </row>
        <row r="302">
          <cell r="A302" t="str">
            <v>04.02.100</v>
          </cell>
          <cell r="B302" t="str">
            <v>TRANSPORTE DE MATERIAL COM D.M.T. 18 KM.</v>
          </cell>
          <cell r="C302" t="str">
            <v>m3</v>
          </cell>
          <cell r="D302">
            <v>19.600000000000001</v>
          </cell>
          <cell r="E302">
            <v>15.08</v>
          </cell>
        </row>
        <row r="303">
          <cell r="A303">
            <v>0</v>
          </cell>
        </row>
        <row r="304">
          <cell r="A304" t="str">
            <v>04.02.110</v>
          </cell>
          <cell r="B304" t="str">
            <v>TRANSPORTE DE MATERIAL COM D.M.T. 20 KM.</v>
          </cell>
          <cell r="C304" t="str">
            <v>m3</v>
          </cell>
          <cell r="D304">
            <v>21.6</v>
          </cell>
          <cell r="E304">
            <v>16.62</v>
          </cell>
        </row>
        <row r="305">
          <cell r="A305">
            <v>0</v>
          </cell>
        </row>
        <row r="306">
          <cell r="A306" t="str">
            <v>04.02.111</v>
          </cell>
          <cell r="B306" t="str">
            <v>TRANSPORTE DE MATERIAL COM D.M.T. 22 KM.</v>
          </cell>
          <cell r="C306" t="str">
            <v>m3</v>
          </cell>
          <cell r="D306">
            <v>23.63</v>
          </cell>
          <cell r="E306">
            <v>18.18</v>
          </cell>
        </row>
        <row r="307">
          <cell r="A307">
            <v>0</v>
          </cell>
        </row>
        <row r="308">
          <cell r="A308" t="str">
            <v>04.02.112</v>
          </cell>
          <cell r="B308" t="str">
            <v>TRANSPORTE DE MATERIAL COM D.M.T. 24 KM.</v>
          </cell>
          <cell r="C308" t="str">
            <v>m3</v>
          </cell>
          <cell r="D308">
            <v>25.61</v>
          </cell>
          <cell r="E308">
            <v>19.7</v>
          </cell>
        </row>
        <row r="309">
          <cell r="A309">
            <v>0</v>
          </cell>
        </row>
        <row r="310">
          <cell r="A310" t="str">
            <v>04.02.113</v>
          </cell>
          <cell r="B310" t="str">
            <v>TRANSPORTE DE MATERIAL COM D.M.T. 26 KM.</v>
          </cell>
          <cell r="C310" t="str">
            <v>m3</v>
          </cell>
          <cell r="D310">
            <v>27.59</v>
          </cell>
          <cell r="E310">
            <v>21.23</v>
          </cell>
        </row>
        <row r="311">
          <cell r="A311">
            <v>0</v>
          </cell>
        </row>
        <row r="312">
          <cell r="A312" t="str">
            <v>04.02.114</v>
          </cell>
          <cell r="B312" t="str">
            <v>TRANSPORTE DE MATERIAL COM D.M.T. 28 KM.</v>
          </cell>
          <cell r="C312" t="str">
            <v>m3</v>
          </cell>
          <cell r="D312">
            <v>29.57</v>
          </cell>
          <cell r="E312">
            <v>22.75</v>
          </cell>
        </row>
        <row r="313">
          <cell r="A313">
            <v>0</v>
          </cell>
        </row>
        <row r="314">
          <cell r="A314" t="str">
            <v>04.02.115</v>
          </cell>
          <cell r="B314" t="str">
            <v>TRANSPORTE DE MATERIAL COM D.M.T. 30 KM.</v>
          </cell>
          <cell r="C314" t="str">
            <v>m3</v>
          </cell>
          <cell r="D314">
            <v>31.55</v>
          </cell>
          <cell r="E314">
            <v>24.27</v>
          </cell>
        </row>
        <row r="315">
          <cell r="A315">
            <v>0</v>
          </cell>
        </row>
        <row r="316">
          <cell r="A316" t="str">
            <v>04.02.120</v>
          </cell>
          <cell r="B316" t="str">
            <v>TRANSPORTE COM CARRO DE MAO DE AREIA, ENTULHO OU TERRA ATE 30M.</v>
          </cell>
          <cell r="C316" t="str">
            <v>m3</v>
          </cell>
          <cell r="D316">
            <v>13.98</v>
          </cell>
          <cell r="E316">
            <v>10.76</v>
          </cell>
        </row>
        <row r="317">
          <cell r="A317">
            <v>0</v>
          </cell>
        </row>
        <row r="318">
          <cell r="A318" t="str">
            <v>04.02.130</v>
          </cell>
          <cell r="B318" t="str">
            <v>TRANSPORTE COM CARRO DE MAO DE AREIA, ENTULHO OU TERRA ATE 30M ( SERVICO NOTURNO ).</v>
          </cell>
          <cell r="C318" t="str">
            <v>m3</v>
          </cell>
          <cell r="D318">
            <v>16.78</v>
          </cell>
          <cell r="E318">
            <v>12.91</v>
          </cell>
        </row>
        <row r="319">
          <cell r="A319">
            <v>0</v>
          </cell>
        </row>
        <row r="320">
          <cell r="A320" t="str">
            <v>04.02.140</v>
          </cell>
          <cell r="B320" t="str">
            <v>TRANSPORTE COM CARRO DE MAO DE AREIA, ENTULHO OU TERRA ATE 60M.</v>
          </cell>
          <cell r="C320" t="str">
            <v>m3</v>
          </cell>
          <cell r="D320">
            <v>16.52</v>
          </cell>
          <cell r="E320">
            <v>12.71</v>
          </cell>
        </row>
        <row r="321">
          <cell r="A321">
            <v>0</v>
          </cell>
        </row>
        <row r="322">
          <cell r="A322" t="str">
            <v>04.02.150</v>
          </cell>
          <cell r="B322" t="str">
            <v>TRANSPORTE COM CARRO DE MAO DE AREIA, ENTULHO OU TERRA ATE 60M ( SERVICO NOTURNO ).</v>
          </cell>
          <cell r="C322" t="str">
            <v>m3</v>
          </cell>
          <cell r="D322">
            <v>19.829999999999998</v>
          </cell>
          <cell r="E322">
            <v>15.26</v>
          </cell>
        </row>
        <row r="323">
          <cell r="A323">
            <v>0</v>
          </cell>
        </row>
        <row r="324">
          <cell r="A324" t="str">
            <v>04.02.160</v>
          </cell>
          <cell r="B324" t="str">
            <v>TRANSPORTE COM CARRO DE MAO DE AREIA, ENTULHO OU TERRA ATE 100M.</v>
          </cell>
          <cell r="C324" t="str">
            <v>m3</v>
          </cell>
          <cell r="D324">
            <v>24.15</v>
          </cell>
          <cell r="E324">
            <v>18.579999999999998</v>
          </cell>
        </row>
        <row r="325">
          <cell r="A325">
            <v>0</v>
          </cell>
        </row>
        <row r="326">
          <cell r="A326" t="str">
            <v>04.02.170</v>
          </cell>
          <cell r="B326" t="str">
            <v>TRANSPORTE COM CARRO DE MAO DE AREIA, ENTULHO OU TERRA ATE 100 M ( SERVICO NOTURNO ).</v>
          </cell>
          <cell r="C326" t="str">
            <v>m3</v>
          </cell>
          <cell r="D326">
            <v>28.99</v>
          </cell>
          <cell r="E326">
            <v>22.3</v>
          </cell>
        </row>
        <row r="327">
          <cell r="A327">
            <v>0</v>
          </cell>
        </row>
        <row r="328">
          <cell r="A328" t="str">
            <v>04.02.180</v>
          </cell>
          <cell r="B328" t="str">
            <v>TRANSPORTE COM CARRO DE MAO DE PEDRA RACHAO NOS MORROS, ATE 100 M.</v>
          </cell>
          <cell r="C328" t="str">
            <v>m3</v>
          </cell>
          <cell r="D328">
            <v>31.78</v>
          </cell>
          <cell r="E328">
            <v>24.45</v>
          </cell>
        </row>
        <row r="329">
          <cell r="A329">
            <v>0</v>
          </cell>
        </row>
        <row r="330">
          <cell r="A330" t="str">
            <v>04.03.010</v>
          </cell>
          <cell r="B330" t="str">
            <v>REMOCAO DE MATERIAL DE PRIMEIRA CATEGORIA EM CAMINHAO CARROCERIA, D.M.T. 6 KM, INCLUSIVE CARGA E DESCARGA MANUAIS.</v>
          </cell>
          <cell r="C330" t="str">
            <v>m3</v>
          </cell>
          <cell r="D330">
            <v>28.1</v>
          </cell>
          <cell r="E330">
            <v>21.62</v>
          </cell>
        </row>
        <row r="331">
          <cell r="A331">
            <v>0</v>
          </cell>
        </row>
        <row r="332">
          <cell r="A332" t="str">
            <v>04.03.020</v>
          </cell>
          <cell r="B332" t="str">
            <v>REMOCAO DE MATERIAL DE PRIMEIRA CATEGORIA EM CAMINHAO CARROCERIA, D.M.T. 12 KM, INCLUSIVE CARGA E DESCARGA MANUAIS.</v>
          </cell>
          <cell r="C332" t="str">
            <v>m3</v>
          </cell>
          <cell r="D332">
            <v>33.76</v>
          </cell>
          <cell r="E332">
            <v>25.97</v>
          </cell>
        </row>
        <row r="333">
          <cell r="A333">
            <v>0</v>
          </cell>
        </row>
        <row r="334">
          <cell r="A334" t="str">
            <v>04.03.030</v>
          </cell>
          <cell r="B334" t="str">
            <v>REMOCAO DE MATERIAL DE PRIMEIRA CATEGORIA EM CAMINHAO CARROCERIA, D.M.T. 20 KM, INCLUSIVE CARGA E DESCARGA MANUAIS.</v>
          </cell>
          <cell r="C334" t="str">
            <v>m3</v>
          </cell>
          <cell r="D334">
            <v>41.3</v>
          </cell>
          <cell r="E334">
            <v>31.77</v>
          </cell>
        </row>
        <row r="335">
          <cell r="A335">
            <v>0</v>
          </cell>
        </row>
        <row r="336">
          <cell r="A336" t="str">
            <v>04.03.031</v>
          </cell>
          <cell r="B336" t="str">
            <v>REMOCAO DE MATERIAL DE PRIMEIRA CATEGORIA EM CAMINHAO CARROCERIA, D.M.T. 22 KM, INCLUSIVE CARGA E DESCARGA MANUAIS.</v>
          </cell>
          <cell r="C336" t="str">
            <v>m3</v>
          </cell>
          <cell r="D336">
            <v>43.23</v>
          </cell>
          <cell r="E336">
            <v>33.26</v>
          </cell>
        </row>
        <row r="337">
          <cell r="A337">
            <v>0</v>
          </cell>
        </row>
        <row r="338">
          <cell r="A338" t="str">
            <v>04.03.032</v>
          </cell>
          <cell r="B338" t="str">
            <v>REMOCAO DE MATERIAL DE PRIMEIRA CATEGORIA EM CAMINHAO CARROCERIA, D.M.T. 24 KM, INCLUSIVE CARGA E DESCARGA MANUAIS.</v>
          </cell>
          <cell r="C338" t="str">
            <v>m3</v>
          </cell>
          <cell r="D338">
            <v>45.12</v>
          </cell>
          <cell r="E338">
            <v>34.71</v>
          </cell>
        </row>
        <row r="339">
          <cell r="A339">
            <v>0</v>
          </cell>
        </row>
        <row r="340">
          <cell r="A340" t="str">
            <v>04.03.033</v>
          </cell>
          <cell r="B340" t="str">
            <v>REMOCAO DE MATERIAL DE PRIMEIRA CATEGORIA EM CAMINHAO CARROCERIA, D.M.T. 26 KM, INCLUSIVE CARGA E DESCARGA MANUAIS.</v>
          </cell>
          <cell r="C340" t="str">
            <v>m3</v>
          </cell>
          <cell r="D340">
            <v>47.02</v>
          </cell>
          <cell r="E340">
            <v>36.17</v>
          </cell>
        </row>
        <row r="341">
          <cell r="A341">
            <v>0</v>
          </cell>
        </row>
        <row r="342">
          <cell r="A342" t="str">
            <v>04.03.034</v>
          </cell>
          <cell r="B342" t="str">
            <v>REMOCAO DE MATERIAL DE PRIMEIRA CATEGORIA EM CAMINHAO CARROCERIA, D.M.T. 28 KM, INCLUSIVE CARGA E DESCARGA MANUAIS.</v>
          </cell>
          <cell r="C342" t="str">
            <v>m3</v>
          </cell>
          <cell r="D342">
            <v>48.9</v>
          </cell>
          <cell r="E342">
            <v>37.619999999999997</v>
          </cell>
        </row>
        <row r="343">
          <cell r="A343">
            <v>0</v>
          </cell>
        </row>
        <row r="344">
          <cell r="A344" t="str">
            <v>04.03.036</v>
          </cell>
          <cell r="B344" t="str">
            <v>REMOCAO DE MATERIAL DE PRIMEIRA CATEGORIA EM CAMINHAO CARROCERIA, D.M.T. 30 KM, INCLUSIVE CARGA E DESCARGA MANUAIS.</v>
          </cell>
          <cell r="C344" t="str">
            <v>m3</v>
          </cell>
          <cell r="D344">
            <v>50.79</v>
          </cell>
          <cell r="E344">
            <v>39.07</v>
          </cell>
        </row>
        <row r="345">
          <cell r="A345">
            <v>0</v>
          </cell>
        </row>
        <row r="346">
          <cell r="A346" t="str">
            <v>04.03.038</v>
          </cell>
          <cell r="B346" t="str">
            <v>REMOCAO DE MATERIAL DE PRIMEIRA CATEGORIA EM CAMINHAO BASCULANTE, D.M.T. 2 KM, INCLUSIVE CARGA MANUAL E DESCARGA MECANICA.</v>
          </cell>
          <cell r="C346" t="str">
            <v>m3</v>
          </cell>
          <cell r="D346">
            <v>21.8</v>
          </cell>
          <cell r="E346">
            <v>16.77</v>
          </cell>
        </row>
        <row r="347">
          <cell r="A347">
            <v>0</v>
          </cell>
        </row>
        <row r="348">
          <cell r="A348" t="str">
            <v>04.03.040</v>
          </cell>
          <cell r="B348" t="str">
            <v>REMOCAO DE MATERIAL DE PRIMEIRA CATEGORIA EM CAMINHAO BASCULANTE, D.M.T. 6 KM, INCLUSIVE CARGA MANUAL E DESCARGA MECANICA.</v>
          </cell>
          <cell r="C348" t="str">
            <v>m3</v>
          </cell>
          <cell r="D348">
            <v>25.76</v>
          </cell>
          <cell r="E348">
            <v>19.82</v>
          </cell>
        </row>
        <row r="349">
          <cell r="A349">
            <v>0</v>
          </cell>
        </row>
        <row r="350">
          <cell r="A350" t="str">
            <v>04.03.050</v>
          </cell>
          <cell r="B350" t="str">
            <v>REMOCAO DE MATERIAL DE PRIMEIRA CATEGORIA EM CAMINHAO BASCULANTE, D.M.T. 12 KM, INCLUSIVE CARGA MANUAL E DESCARGA MECANICA.</v>
          </cell>
          <cell r="C350" t="str">
            <v>m3</v>
          </cell>
          <cell r="D350">
            <v>31.68</v>
          </cell>
          <cell r="E350">
            <v>24.37</v>
          </cell>
        </row>
        <row r="351">
          <cell r="A351">
            <v>0</v>
          </cell>
        </row>
        <row r="352">
          <cell r="A352" t="str">
            <v>04.03.060</v>
          </cell>
          <cell r="B352" t="str">
            <v>REMOCAO DE MATERIAL DE PRIMEIRA CATEGORIA EM CAMINHAO BASCULANTE, D.M.T. 20 KM, INCLUSIVE CARGA MANUAL E DESCARGA MECANICA.</v>
          </cell>
          <cell r="C352" t="str">
            <v>m3</v>
          </cell>
          <cell r="D352">
            <v>39.58</v>
          </cell>
          <cell r="E352">
            <v>30.45</v>
          </cell>
        </row>
        <row r="353">
          <cell r="A353">
            <v>0</v>
          </cell>
        </row>
        <row r="354">
          <cell r="A354" t="str">
            <v>04.03.061</v>
          </cell>
          <cell r="B354" t="str">
            <v>REMOCAO DE MATERIAL DE PRIMEIRA CATEGORIA EM CAMINHAO BASCULANTE, D.M.T. 22 KM, INCLUSIVE CARGA MANUAL E DESCARGA MECANICA.</v>
          </cell>
          <cell r="C354" t="str">
            <v>m3</v>
          </cell>
          <cell r="D354">
            <v>41.61</v>
          </cell>
          <cell r="E354">
            <v>32.01</v>
          </cell>
        </row>
        <row r="355">
          <cell r="A355">
            <v>0</v>
          </cell>
        </row>
        <row r="356">
          <cell r="A356" t="str">
            <v>04.03.062</v>
          </cell>
          <cell r="B356" t="str">
            <v>REMOCAO DE MATERIAL DE PRIMEIRA CATEGORIA EM CAMINHAO BASCULANTE, D.M.T. 24 KM, INCLUSIVE CARGA MANUAL E DESCARGA MECANICA.</v>
          </cell>
          <cell r="C356" t="str">
            <v>m3</v>
          </cell>
          <cell r="D356">
            <v>43.58</v>
          </cell>
          <cell r="E356">
            <v>33.53</v>
          </cell>
        </row>
        <row r="357">
          <cell r="A357">
            <v>0</v>
          </cell>
        </row>
        <row r="358">
          <cell r="A358" t="str">
            <v>04.03.063</v>
          </cell>
          <cell r="B358" t="str">
            <v>REMOCAO DE MATERIAL DE PRIMEIRA CATEGORIA EM CAMINHAO BASCULANTE, D.M.T. 26 KM, INCLUSIVE CARGA MANUAL E DESCARGA MECANICA.</v>
          </cell>
          <cell r="C358" t="str">
            <v>m3</v>
          </cell>
          <cell r="D358">
            <v>45.57</v>
          </cell>
          <cell r="E358">
            <v>35.06</v>
          </cell>
        </row>
        <row r="359">
          <cell r="A359">
            <v>0</v>
          </cell>
        </row>
        <row r="360">
          <cell r="A360" t="str">
            <v>04.03.064</v>
          </cell>
          <cell r="B360" t="str">
            <v>REMOCAO DE MATERIAL DE PRIMEIRA CATEGORIA EM CAMINHAO BASCULANTE, D.M.T. 28 KM, INCLUSIVE CARGA MANUAL E DESCARGA MECANICA.</v>
          </cell>
          <cell r="C360" t="str">
            <v>m3</v>
          </cell>
          <cell r="D360">
            <v>47.55</v>
          </cell>
          <cell r="E360">
            <v>36.58</v>
          </cell>
        </row>
        <row r="361">
          <cell r="A361">
            <v>0</v>
          </cell>
        </row>
        <row r="362">
          <cell r="A362" t="str">
            <v>04.03.065</v>
          </cell>
          <cell r="B362" t="str">
            <v>REMOCAO DE MATERIAL DE PRIMEIRA CATEGORIA EM CAMINHAO BASCULANTE, D.M.T. 30 KM, INCLUSIVE CARGA MANUAL E DESCARGA MECANICA.</v>
          </cell>
          <cell r="C362" t="str">
            <v>m3</v>
          </cell>
          <cell r="D362">
            <v>49.53</v>
          </cell>
          <cell r="E362">
            <v>38.1</v>
          </cell>
        </row>
        <row r="363">
          <cell r="A363">
            <v>0</v>
          </cell>
        </row>
        <row r="364">
          <cell r="A364" t="str">
            <v>04.03.070</v>
          </cell>
          <cell r="B364" t="str">
            <v>REMOCAO DE MATERIAL DE PRIMEIRA CATEGORIA EM CAMINHAO BASCULANTE, D.M.T. 6 KM, INCLUSIVE CARGA E DESCARGA MECANICAS .</v>
          </cell>
          <cell r="C364" t="str">
            <v>m3</v>
          </cell>
          <cell r="D364">
            <v>9.85</v>
          </cell>
          <cell r="E364">
            <v>7.58</v>
          </cell>
        </row>
        <row r="365">
          <cell r="A365">
            <v>0</v>
          </cell>
        </row>
        <row r="366">
          <cell r="A366" t="str">
            <v>04.03.080</v>
          </cell>
          <cell r="B366" t="str">
            <v>REMOCAO DE MATERIAL DE PRIMEIRA CATEGORIA EM CAMINHAO BASCULANTE, D.M.T. 12 KM, INCLUSIVE CARGA E DESCARGA MECANICAS.</v>
          </cell>
          <cell r="C366" t="str">
            <v>m3</v>
          </cell>
          <cell r="D366">
            <v>15.76</v>
          </cell>
          <cell r="E366">
            <v>12.13</v>
          </cell>
        </row>
        <row r="367">
          <cell r="A367">
            <v>0</v>
          </cell>
        </row>
        <row r="368">
          <cell r="A368" t="str">
            <v>04.03.090</v>
          </cell>
          <cell r="B368" t="str">
            <v>REMOCAO DE MATERIAL DE PRIMEIRA CATEGORIA EM CAMINHAO BASCULANTE, D.M.T. 20 KM, INCLUSIVE CARGA E DESCARGA MECANICAS.</v>
          </cell>
          <cell r="C368" t="str">
            <v>m3</v>
          </cell>
          <cell r="D368">
            <v>23.67</v>
          </cell>
          <cell r="E368">
            <v>18.21</v>
          </cell>
        </row>
        <row r="369">
          <cell r="A369">
            <v>0</v>
          </cell>
        </row>
        <row r="370">
          <cell r="A370" t="str">
            <v>04.03.091</v>
          </cell>
          <cell r="B370" t="str">
            <v>REMOCAO DE MATERIAL DE PRIMEIRA CATEGORIA EM CAMINHAO BASCULANTE, D.M.T. 22 KM, INCLUSIVE CARGA E DESCARGA MECANICAS.</v>
          </cell>
          <cell r="C370" t="str">
            <v>m3</v>
          </cell>
          <cell r="D370">
            <v>25.7</v>
          </cell>
          <cell r="E370">
            <v>19.77</v>
          </cell>
        </row>
        <row r="371">
          <cell r="A371">
            <v>0</v>
          </cell>
        </row>
        <row r="372">
          <cell r="A372" t="str">
            <v>04.03.092</v>
          </cell>
          <cell r="B372" t="str">
            <v>REMOCAO DE MATERIAL DE PRIMEIRA CATEGORIA EM CAMINHAO BASCULANTE, D.M.T. 24 KM, INCLUSIVE CARGA E DESCARGA MECANICAS.</v>
          </cell>
          <cell r="C372" t="str">
            <v>m3</v>
          </cell>
          <cell r="D372">
            <v>27.67</v>
          </cell>
          <cell r="E372">
            <v>21.29</v>
          </cell>
        </row>
        <row r="373">
          <cell r="A373">
            <v>0</v>
          </cell>
        </row>
        <row r="374">
          <cell r="A374" t="str">
            <v>04.03.093</v>
          </cell>
          <cell r="B374" t="str">
            <v>REMOCAO DE MATERIAL DE PRIMEIRA CATEGORIA EM CAMINHAO BASCULANTE, D.M.T. 26 KM, INCLUSIVE CARGA E DESCARGA MECANICAS.</v>
          </cell>
          <cell r="C374" t="str">
            <v>m3</v>
          </cell>
          <cell r="D374">
            <v>29.66</v>
          </cell>
          <cell r="E374">
            <v>22.82</v>
          </cell>
        </row>
        <row r="375">
          <cell r="A375">
            <v>0</v>
          </cell>
        </row>
        <row r="376">
          <cell r="A376" t="str">
            <v>04.03.094</v>
          </cell>
          <cell r="B376" t="str">
            <v>REMOCAO DE MATERIAL DE PRIMEIRA CATEGORIA EM CAMINHAO BASCULANTE, D.M.T. 28 KM, INCLUSIVE CARGA E DESCARGA MECANICAS.</v>
          </cell>
          <cell r="C376" t="str">
            <v>m3</v>
          </cell>
          <cell r="D376">
            <v>31.64</v>
          </cell>
          <cell r="E376">
            <v>24.34</v>
          </cell>
        </row>
        <row r="377">
          <cell r="A377">
            <v>0</v>
          </cell>
        </row>
        <row r="378">
          <cell r="A378" t="str">
            <v>04.03.095</v>
          </cell>
          <cell r="B378" t="str">
            <v>REMOCAO DE MATERIAL DE PRIMEIRA CATEGORIA EM CAMINHAO BASCULANTE, D.M.T. 30 KM, INCLUSIVE CARGA E DESCARGA MECANICAS.</v>
          </cell>
          <cell r="C378" t="str">
            <v>m3</v>
          </cell>
          <cell r="D378">
            <v>33.61</v>
          </cell>
          <cell r="E378">
            <v>25.86</v>
          </cell>
        </row>
        <row r="379">
          <cell r="A379">
            <v>0</v>
          </cell>
        </row>
        <row r="380">
          <cell r="A380" t="str">
            <v>04.03.100</v>
          </cell>
          <cell r="B380" t="str">
            <v>REMOCAO DE METRALHA EM CAMINHAO CARROCERIA, D.M.T. 6 KM, INCLUSIVE CARGA E DESCARGA MANUAIS.</v>
          </cell>
          <cell r="C380" t="str">
            <v>m3</v>
          </cell>
          <cell r="D380">
            <v>30.18</v>
          </cell>
          <cell r="E380">
            <v>23.22</v>
          </cell>
        </row>
        <row r="381">
          <cell r="A381">
            <v>0</v>
          </cell>
        </row>
        <row r="382">
          <cell r="A382" t="str">
            <v>04.03.110</v>
          </cell>
          <cell r="B382" t="str">
            <v>REMOCAO DE METRALHA EM CAMINHAO CARROCERIA, D.M.T. 12KM, INCLUSIVE CARGA E DESCARGA MANUAIS.</v>
          </cell>
          <cell r="C382" t="str">
            <v>m3</v>
          </cell>
          <cell r="D382">
            <v>35.82</v>
          </cell>
          <cell r="E382">
            <v>27.56</v>
          </cell>
        </row>
        <row r="383">
          <cell r="A383">
            <v>0</v>
          </cell>
        </row>
        <row r="384">
          <cell r="A384" t="str">
            <v>04.03.120</v>
          </cell>
          <cell r="B384" t="str">
            <v>REMOCAO DE METRALHA EM CAMINHAO CARROCERIA, D.M.T. 20KM, INCLUSIVE CARGA E DESCARGA MANUAIS.</v>
          </cell>
          <cell r="C384" t="str">
            <v>m3</v>
          </cell>
          <cell r="D384">
            <v>43.36</v>
          </cell>
          <cell r="E384">
            <v>33.36</v>
          </cell>
        </row>
        <row r="385">
          <cell r="A385">
            <v>0</v>
          </cell>
        </row>
        <row r="386">
          <cell r="A386" t="str">
            <v>04.03.121</v>
          </cell>
          <cell r="B386" t="str">
            <v>REMOCAO DE METRALHA EM CAMINHAO CARROCERIA, D.M.T. 22KM, INCLUSIVE CARGA E DESCARGA MANUAIS.</v>
          </cell>
          <cell r="C386" t="str">
            <v>m3</v>
          </cell>
          <cell r="D386">
            <v>45.3</v>
          </cell>
          <cell r="E386">
            <v>34.85</v>
          </cell>
        </row>
        <row r="387">
          <cell r="A387">
            <v>0</v>
          </cell>
        </row>
        <row r="388">
          <cell r="A388" t="str">
            <v>04.03.122</v>
          </cell>
          <cell r="B388" t="str">
            <v>REMOCAO DE METRALHA EM CAMINHAO CARROCERIA, D.M.T. 24KM, INCLUSIVE CARGA E DESCARGA MANUAIS.</v>
          </cell>
          <cell r="C388" t="str">
            <v>m3</v>
          </cell>
          <cell r="D388">
            <v>47.19</v>
          </cell>
          <cell r="E388">
            <v>36.299999999999997</v>
          </cell>
        </row>
        <row r="389">
          <cell r="A389">
            <v>0</v>
          </cell>
        </row>
        <row r="390">
          <cell r="A390" t="str">
            <v>04.03.123</v>
          </cell>
          <cell r="B390" t="str">
            <v>REMOCAO DE METRALHA EM CAMINHAO CARROCERIA, D.M.T. 26KM, INCLUSIVE CARGA E DESCARGA MANUAIS.</v>
          </cell>
          <cell r="C390" t="str">
            <v>m3</v>
          </cell>
          <cell r="D390">
            <v>49.08</v>
          </cell>
          <cell r="E390">
            <v>37.76</v>
          </cell>
        </row>
        <row r="391">
          <cell r="A391">
            <v>0</v>
          </cell>
        </row>
        <row r="392">
          <cell r="A392" t="str">
            <v>04.03.124</v>
          </cell>
          <cell r="B392" t="str">
            <v>REMOCAO DE METRALHA EM CAMINHAO CARROCERIA, D.M.T. 28KM, INCLUSIVE CARGA E DESCARGA MANUAIS.</v>
          </cell>
          <cell r="C392" t="str">
            <v>m3</v>
          </cell>
          <cell r="D392">
            <v>50.97</v>
          </cell>
          <cell r="E392">
            <v>39.21</v>
          </cell>
        </row>
        <row r="393">
          <cell r="A393">
            <v>0</v>
          </cell>
        </row>
        <row r="394">
          <cell r="A394" t="str">
            <v>04.03.125</v>
          </cell>
          <cell r="B394" t="str">
            <v>REMOCAO DE METRALHA EM CAMINHAO CARROCERIA, D.M.T. 30KM, INCLUSIVE CARGA E DESCARGA MANUAIS.</v>
          </cell>
          <cell r="C394" t="str">
            <v>m3</v>
          </cell>
          <cell r="D394">
            <v>52.85</v>
          </cell>
          <cell r="E394">
            <v>40.659999999999997</v>
          </cell>
        </row>
        <row r="395">
          <cell r="A395">
            <v>0</v>
          </cell>
        </row>
        <row r="396">
          <cell r="A396" t="str">
            <v>04.03.130</v>
          </cell>
          <cell r="B396" t="str">
            <v>REMOCAO DE METRALHA EM CAMINHAO BASCULANTE D.M.T 2 KM, INCLUSIVE CARGA MANUAL E DESCARGA MECANICA.</v>
          </cell>
          <cell r="C396" t="str">
            <v>m3</v>
          </cell>
          <cell r="D396">
            <v>23.58</v>
          </cell>
          <cell r="E396">
            <v>18.14</v>
          </cell>
        </row>
        <row r="397">
          <cell r="A397">
            <v>0</v>
          </cell>
        </row>
        <row r="398">
          <cell r="A398" t="str">
            <v>04.03.140</v>
          </cell>
          <cell r="B398" t="str">
            <v>REMOCAO DE METRALHA EM CAMINHAO BASCULANTE D.M.T 6 KM, INCLUSIVE CARGA MANUAL E DESCARGA MECANICA.</v>
          </cell>
          <cell r="C398" t="str">
            <v>m3</v>
          </cell>
          <cell r="D398">
            <v>27.54</v>
          </cell>
          <cell r="E398">
            <v>21.19</v>
          </cell>
        </row>
        <row r="399">
          <cell r="A399">
            <v>0</v>
          </cell>
        </row>
        <row r="400">
          <cell r="A400" t="str">
            <v>04.03.150</v>
          </cell>
          <cell r="B400" t="str">
            <v>REMOCAO DE METRALHA EM CAMINHAO BASCULANTE D.M.T 12 KM, INCLUSIVE CARGA MANUAL E DESCARGA MECANICA.</v>
          </cell>
          <cell r="C400" t="str">
            <v>m3</v>
          </cell>
          <cell r="D400">
            <v>33.46</v>
          </cell>
          <cell r="E400">
            <v>25.74</v>
          </cell>
        </row>
        <row r="401">
          <cell r="A401">
            <v>0</v>
          </cell>
        </row>
        <row r="402">
          <cell r="A402" t="str">
            <v>04.03.160</v>
          </cell>
          <cell r="B402" t="str">
            <v>REMOCAO DE METRALHA EM CAMINHAO BASCULANTE D.M.T 20 KM, INCLUSIVE CARGA MANUAL E DESCARGA MECANICA.</v>
          </cell>
          <cell r="C402" t="str">
            <v>m3</v>
          </cell>
          <cell r="D402">
            <v>41.36</v>
          </cell>
          <cell r="E402">
            <v>31.82</v>
          </cell>
        </row>
        <row r="403">
          <cell r="A403">
            <v>0</v>
          </cell>
        </row>
        <row r="404">
          <cell r="A404" t="str">
            <v>04.03.161</v>
          </cell>
          <cell r="B404" t="str">
            <v>REMOCAO DE METRALHA EM CAMINHAO BASCULANTE D.M.T 22 KM, INCLUSIVE CARGA MANUAL E DESCARGA MECANICA.</v>
          </cell>
          <cell r="C404" t="str">
            <v>m3</v>
          </cell>
          <cell r="D404">
            <v>43.39</v>
          </cell>
          <cell r="E404">
            <v>33.380000000000003</v>
          </cell>
        </row>
        <row r="405">
          <cell r="A405">
            <v>0</v>
          </cell>
        </row>
        <row r="406">
          <cell r="A406" t="str">
            <v>04.03.162</v>
          </cell>
          <cell r="B406" t="str">
            <v>REMOCAO DE METRALHA EM CAMINHAO BASCULANTE D.M.T 24 KM, INCLUSIVE CARGA MANUAL E DESCARGA MECANICA.</v>
          </cell>
          <cell r="C406" t="str">
            <v>m3</v>
          </cell>
          <cell r="D406">
            <v>45.37</v>
          </cell>
          <cell r="E406">
            <v>34.9</v>
          </cell>
        </row>
        <row r="407">
          <cell r="A407">
            <v>0</v>
          </cell>
        </row>
        <row r="408">
          <cell r="A408" t="str">
            <v>04.03.163</v>
          </cell>
          <cell r="B408" t="str">
            <v>REMOCAO DE METRALHA EM CAMINHAO BASCULANTE D.M.T 26 KM, INCLUSIVE CARGA MANUAL E DESCARGA MECANICA.</v>
          </cell>
          <cell r="C408" t="str">
            <v>m3</v>
          </cell>
          <cell r="D408">
            <v>47.35</v>
          </cell>
          <cell r="E408">
            <v>36.43</v>
          </cell>
        </row>
        <row r="409">
          <cell r="A409">
            <v>0</v>
          </cell>
        </row>
        <row r="410">
          <cell r="A410" t="str">
            <v>04.03.164</v>
          </cell>
          <cell r="B410" t="str">
            <v>REMOCAO DE METRALHA EM CAMINHAO BASCULANTE D.M.T 28 KM, INCLUSIVE CARGA MANUAL E DESCARGA MECANICA.</v>
          </cell>
          <cell r="C410" t="str">
            <v>m3</v>
          </cell>
          <cell r="D410">
            <v>49.33</v>
          </cell>
          <cell r="E410">
            <v>37.950000000000003</v>
          </cell>
        </row>
        <row r="411">
          <cell r="A411">
            <v>0</v>
          </cell>
        </row>
        <row r="412">
          <cell r="A412" t="str">
            <v>04.03.165</v>
          </cell>
          <cell r="B412" t="str">
            <v>REMOCAO DE METRALHA EM CAMINHAO BASCULANTE D.M.T 30 KM, INCLUSIVE CARGA MANUAL E DESCARGA MECANICA.</v>
          </cell>
          <cell r="C412" t="str">
            <v>m3</v>
          </cell>
          <cell r="D412">
            <v>51.31</v>
          </cell>
          <cell r="E412">
            <v>39.47</v>
          </cell>
        </row>
        <row r="413">
          <cell r="A413">
            <v>0</v>
          </cell>
        </row>
        <row r="414">
          <cell r="A414" t="str">
            <v>04.03.170</v>
          </cell>
          <cell r="B414" t="str">
            <v>REMOCAO DE METRALHA EM CAMINHAO BASCULANTE D.M.T 6 KM, INCLUSIVE CARGA E DESCARGA MECANICAS.</v>
          </cell>
          <cell r="C414" t="str">
            <v>m3</v>
          </cell>
          <cell r="D414">
            <v>10.07</v>
          </cell>
          <cell r="E414">
            <v>7.75</v>
          </cell>
        </row>
        <row r="415">
          <cell r="A415">
            <v>0</v>
          </cell>
        </row>
        <row r="416">
          <cell r="A416" t="str">
            <v>04.03.180</v>
          </cell>
          <cell r="B416" t="str">
            <v>REMOCAO DE METRALHA EM CAMINHAO BASCULANTE D.M.T 12 KM, INCLUSIVE CARGA E DESCARGA MECANICAS.</v>
          </cell>
          <cell r="C416" t="str">
            <v>m3</v>
          </cell>
          <cell r="D416">
            <v>15.99</v>
          </cell>
          <cell r="E416">
            <v>12.3</v>
          </cell>
        </row>
        <row r="417">
          <cell r="A417">
            <v>0</v>
          </cell>
        </row>
        <row r="418">
          <cell r="A418" t="str">
            <v>04.03.190</v>
          </cell>
          <cell r="B418" t="str">
            <v>REMOCAO DE METRALHA EM CAMINHAO BASCULANTE D.M.T 20 KM, INCLUSIVE CARGA E DESCARGA MECANICAS.</v>
          </cell>
          <cell r="C418" t="str">
            <v>m3</v>
          </cell>
          <cell r="D418">
            <v>23.89</v>
          </cell>
          <cell r="E418">
            <v>18.38</v>
          </cell>
        </row>
        <row r="419">
          <cell r="A419">
            <v>0</v>
          </cell>
        </row>
        <row r="420">
          <cell r="A420" t="str">
            <v>04.03.191</v>
          </cell>
          <cell r="B420" t="str">
            <v>REMOCAO DE METRALHA EM CAMINHAO BASCULANTE D.M.T 22 KM, INCLUSIVE CARGA E DESCARGA MECANICAS.</v>
          </cell>
          <cell r="C420" t="str">
            <v>m3</v>
          </cell>
          <cell r="D420">
            <v>25.92</v>
          </cell>
          <cell r="E420">
            <v>19.940000000000001</v>
          </cell>
        </row>
        <row r="421">
          <cell r="A421">
            <v>0</v>
          </cell>
        </row>
        <row r="422">
          <cell r="A422" t="str">
            <v>04.03.192</v>
          </cell>
          <cell r="B422" t="str">
            <v>REMOCAO DE METRALHA EM CAMINHAO BASCULANTE D.M.T 24 KM, INCLUSIVE CARGA E DESCARGA MECANICAS.</v>
          </cell>
          <cell r="C422" t="str">
            <v>m3</v>
          </cell>
          <cell r="D422">
            <v>27.89</v>
          </cell>
          <cell r="E422">
            <v>21.46</v>
          </cell>
        </row>
        <row r="423">
          <cell r="A423">
            <v>0</v>
          </cell>
        </row>
        <row r="424">
          <cell r="A424" t="str">
            <v>04.03.193</v>
          </cell>
          <cell r="B424" t="str">
            <v>REMOCAO DE METRALHA EM CAMINHAO BASCULANTE D.M.T 26 KM, INCLUSIVE CARGA E DESCARGA MECANICAS.</v>
          </cell>
          <cell r="C424" t="str">
            <v>m3</v>
          </cell>
          <cell r="D424">
            <v>29.88</v>
          </cell>
          <cell r="E424">
            <v>22.99</v>
          </cell>
        </row>
        <row r="425">
          <cell r="A425">
            <v>0</v>
          </cell>
        </row>
        <row r="426">
          <cell r="A426" t="str">
            <v>04.03.194</v>
          </cell>
          <cell r="B426" t="str">
            <v>REMOCAO DE METRALHA EM CAMINHAO BASCULANTE D.M.T 28 KM, INCLUSIVE CARGA E DESCARGA MECANICAS.</v>
          </cell>
          <cell r="C426" t="str">
            <v>m3</v>
          </cell>
          <cell r="D426">
            <v>31.86</v>
          </cell>
          <cell r="E426">
            <v>24.51</v>
          </cell>
        </row>
        <row r="427">
          <cell r="A427">
            <v>0</v>
          </cell>
        </row>
        <row r="428">
          <cell r="A428" t="str">
            <v>04.03.195</v>
          </cell>
          <cell r="B428" t="str">
            <v>REMOCAO DE METRALHA EM CAMINHAO BASCULANTE D.M.T 30 KM, INCLUSIVE CARGA E DESCARGA MECANICAS.</v>
          </cell>
          <cell r="C428" t="str">
            <v>m3</v>
          </cell>
          <cell r="D428">
            <v>33.83</v>
          </cell>
          <cell r="E428">
            <v>26.03</v>
          </cell>
        </row>
        <row r="429">
          <cell r="A429">
            <v>0</v>
          </cell>
        </row>
        <row r="430">
          <cell r="A430" t="str">
            <v>04.03.200</v>
          </cell>
          <cell r="B430" t="str">
            <v>REMOCAO DE MATERIAL PROVENIENTE DE LIMPEZA DE GALERIA EM CACAMBAS ESTACIONARIAS COM CAPACIDADE DE 5 M3 E/OU TEMPO DE PERMANENCIA DE ATE 07 DIAS, COM DESTINO FINAL PARA O ATERRO SANITARIO DA MURIBECA.</v>
          </cell>
          <cell r="C430" t="str">
            <v>Un</v>
          </cell>
          <cell r="D430">
            <v>117</v>
          </cell>
          <cell r="E430">
            <v>90</v>
          </cell>
        </row>
        <row r="431">
          <cell r="A431">
            <v>0</v>
          </cell>
        </row>
        <row r="432">
          <cell r="A432" t="str">
            <v>04.04.010</v>
          </cell>
          <cell r="B432" t="str">
            <v>FORNECIMENTO DE BARRO PARA ATERRO, INCLUSIVE CARGA, DESCARGA E TRANSPORTE COM D.M.T. 1 KM.</v>
          </cell>
          <cell r="C432" t="str">
            <v>m3</v>
          </cell>
          <cell r="D432">
            <v>12.33</v>
          </cell>
          <cell r="E432">
            <v>9.49</v>
          </cell>
        </row>
        <row r="433">
          <cell r="A433">
            <v>0</v>
          </cell>
        </row>
        <row r="434">
          <cell r="A434" t="str">
            <v>04.04.020</v>
          </cell>
          <cell r="B434" t="str">
            <v>FORNECIMENTO DE BARRO PARA ATERRO, INCLUSIVE CARGA, DESCARGA E TRANSPORTE COM D.M.T. 2 KM.</v>
          </cell>
          <cell r="C434" t="str">
            <v>m3</v>
          </cell>
          <cell r="D434">
            <v>13.28</v>
          </cell>
          <cell r="E434">
            <v>10.220000000000001</v>
          </cell>
        </row>
        <row r="435">
          <cell r="A435">
            <v>0</v>
          </cell>
        </row>
        <row r="436">
          <cell r="A436" t="str">
            <v>04.04.030</v>
          </cell>
          <cell r="B436" t="str">
            <v>FORNECIMENTO DE BARRO PARA ATERRO, INCLUSIVE CARGA, DESCARGA E TRANSPORTE COM D.M.T. 4 KM.</v>
          </cell>
          <cell r="C436" t="str">
            <v>m3</v>
          </cell>
          <cell r="D436">
            <v>15.28</v>
          </cell>
          <cell r="E436">
            <v>11.76</v>
          </cell>
        </row>
        <row r="437">
          <cell r="A437">
            <v>0</v>
          </cell>
        </row>
        <row r="438">
          <cell r="A438" t="str">
            <v>04.04.040</v>
          </cell>
          <cell r="B438" t="str">
            <v>FORNECIMENTO DE BARRO PARA ATERRO, INCLUSIVE CARGA, DESCARGA E TRANSPORTE COM D.M.T. 6 KM.</v>
          </cell>
          <cell r="C438" t="str">
            <v>m3</v>
          </cell>
          <cell r="D438">
            <v>17.29</v>
          </cell>
          <cell r="E438">
            <v>13.3</v>
          </cell>
        </row>
        <row r="439">
          <cell r="A439">
            <v>0</v>
          </cell>
        </row>
        <row r="440">
          <cell r="A440" t="str">
            <v>04.04.050</v>
          </cell>
          <cell r="B440" t="str">
            <v>FORNECIMENTO DE BARRO PARA ATERRO, INCLUSIVE CARGA, DESCARGA E TRANSPORTE COM D.M.T. 8 KM.</v>
          </cell>
          <cell r="C440" t="str">
            <v>m3</v>
          </cell>
          <cell r="D440">
            <v>19.3</v>
          </cell>
          <cell r="E440">
            <v>14.85</v>
          </cell>
        </row>
        <row r="441">
          <cell r="A441">
            <v>0</v>
          </cell>
        </row>
        <row r="442">
          <cell r="A442" t="str">
            <v>04.04.060</v>
          </cell>
          <cell r="B442" t="str">
            <v>FORNECIMENTO DE BARRO PARA ATERRO, INCLUSIVE CARGA,DESCARGA E TRANSPORTE COM D.M.T. 10 KM</v>
          </cell>
          <cell r="C442" t="str">
            <v>m3</v>
          </cell>
          <cell r="D442">
            <v>21.2</v>
          </cell>
          <cell r="E442">
            <v>16.309999999999999</v>
          </cell>
        </row>
        <row r="443">
          <cell r="A443">
            <v>0</v>
          </cell>
        </row>
        <row r="444">
          <cell r="A444" t="str">
            <v>04.04.070</v>
          </cell>
          <cell r="B444" t="str">
            <v>FORNECIMENTO DE BARRO PARA ATERRO, INCLUSIVE CARGA,DESCARGA E TRANSPORTE COM D.M.T. 12 KM</v>
          </cell>
          <cell r="C444" t="str">
            <v>m3</v>
          </cell>
          <cell r="D444">
            <v>23.2</v>
          </cell>
          <cell r="E444">
            <v>17.850000000000001</v>
          </cell>
        </row>
        <row r="445">
          <cell r="A445">
            <v>0</v>
          </cell>
        </row>
        <row r="446">
          <cell r="A446" t="str">
            <v>04.04.080</v>
          </cell>
          <cell r="B446" t="str">
            <v>FORNECIMENTO DE BARRO PARA ATERRO, INCLUSIVE CARGA,DESCARGA E TRANSPORTE COM D.M.T. 16 KM</v>
          </cell>
          <cell r="C446" t="str">
            <v>m3</v>
          </cell>
          <cell r="D446">
            <v>27.1</v>
          </cell>
          <cell r="E446">
            <v>20.85</v>
          </cell>
        </row>
        <row r="447">
          <cell r="A447">
            <v>0</v>
          </cell>
        </row>
        <row r="448">
          <cell r="A448" t="str">
            <v>04.04.090</v>
          </cell>
          <cell r="B448" t="str">
            <v>FORNECIMENTO DE BARRO PARA ATERRO, INCLUSIVE CARGA,DESCARGA E TRANSPORTE COM D.M.T. 20 KM</v>
          </cell>
          <cell r="C448" t="str">
            <v>m3</v>
          </cell>
          <cell r="D448">
            <v>31.1</v>
          </cell>
          <cell r="E448">
            <v>23.93</v>
          </cell>
        </row>
        <row r="449">
          <cell r="A449">
            <v>0</v>
          </cell>
        </row>
        <row r="450">
          <cell r="A450" t="str">
            <v>04.04.100</v>
          </cell>
          <cell r="B450" t="str">
            <v>FORNECIMENTO DE DESPERDICIO DE PEDREIRA, INCLUSIVE CARGA, DESCARGA E TRANSPORTE ( POSTO OBRA ).</v>
          </cell>
          <cell r="C450" t="str">
            <v>m3</v>
          </cell>
          <cell r="D450">
            <v>40.28</v>
          </cell>
          <cell r="E450">
            <v>30.99</v>
          </cell>
        </row>
        <row r="451">
          <cell r="A451">
            <v>0</v>
          </cell>
        </row>
        <row r="452">
          <cell r="A452" t="str">
            <v>04.04.110</v>
          </cell>
          <cell r="B452" t="str">
            <v>FORNECIMENTO E ESPALHAMENTO DE AREIA FINA, INCLUSIVE CARGA, DESCARGA E TRANSPORTE (POSTO OBRA).</v>
          </cell>
          <cell r="C452" t="str">
            <v>m3</v>
          </cell>
          <cell r="D452">
            <v>45.13</v>
          </cell>
          <cell r="E452">
            <v>34.72</v>
          </cell>
        </row>
        <row r="453">
          <cell r="A453">
            <v>0</v>
          </cell>
        </row>
        <row r="454">
          <cell r="A454" t="str">
            <v>04.04.120</v>
          </cell>
          <cell r="B454" t="str">
            <v>FORNECIMENTO E ESPALHAMENTO DE AREIA AMARELA, INCLUSIVE CARGA, DESCARGA E TRANSPORTE (POSTO OBRA).</v>
          </cell>
          <cell r="C454" t="str">
            <v>m3</v>
          </cell>
          <cell r="D454">
            <v>37.979999999999997</v>
          </cell>
          <cell r="E454">
            <v>29.22</v>
          </cell>
        </row>
        <row r="455">
          <cell r="A455">
            <v>0</v>
          </cell>
        </row>
        <row r="456">
          <cell r="A456" t="str">
            <v>04.04.130</v>
          </cell>
          <cell r="B456" t="str">
            <v>FORNECIMENTO E ESPALHAMENTO DE PO DE PEDRA INCLUSIVE CARGA, DESCARGA E TRANSPORTE(POSTO OBRA).</v>
          </cell>
          <cell r="C456" t="str">
            <v>m3</v>
          </cell>
          <cell r="D456">
            <v>41.23</v>
          </cell>
          <cell r="E456">
            <v>31.72</v>
          </cell>
        </row>
        <row r="457">
          <cell r="A457">
            <v>0</v>
          </cell>
        </row>
        <row r="458">
          <cell r="A458" t="str">
            <v>05.00.000</v>
          </cell>
          <cell r="B458" t="str">
            <v>TRABALHOS EM TERRA</v>
          </cell>
        </row>
        <row r="459">
          <cell r="A459">
            <v>0</v>
          </cell>
        </row>
        <row r="460">
          <cell r="A460" t="str">
            <v>05.01.010</v>
          </cell>
          <cell r="B460" t="str">
            <v>ESCAVACAO MANUAL EM TERRA ATE 1,50 M DE PROFUNDIDADE, SEM ESCORAMENTO.</v>
          </cell>
          <cell r="C460" t="str">
            <v>m3</v>
          </cell>
          <cell r="D460">
            <v>13.98</v>
          </cell>
          <cell r="E460">
            <v>10.76</v>
          </cell>
        </row>
        <row r="461">
          <cell r="A461">
            <v>0</v>
          </cell>
        </row>
        <row r="462">
          <cell r="A462" t="str">
            <v>05.01.020</v>
          </cell>
          <cell r="B462" t="str">
            <v>ESCAVACAO MANUAL EM TERRA ATE 1,50 M DE PROFUNDIDADE, SEM ESCORAMENTO (SERVICO NOTURNO).</v>
          </cell>
          <cell r="C462" t="str">
            <v>m3</v>
          </cell>
          <cell r="D462">
            <v>16.78</v>
          </cell>
          <cell r="E462">
            <v>12.91</v>
          </cell>
        </row>
        <row r="463">
          <cell r="A463">
            <v>0</v>
          </cell>
        </row>
        <row r="464">
          <cell r="A464" t="str">
            <v>05.01.030</v>
          </cell>
          <cell r="B464" t="str">
            <v>ESCAVACAO MANUAL EM TERRA ENTRE 1,50 A 3,0M DE PROFUNDIDADE, SEM ESCORAMENTO.</v>
          </cell>
          <cell r="C464" t="str">
            <v>m3</v>
          </cell>
          <cell r="D464">
            <v>22.88</v>
          </cell>
          <cell r="E464">
            <v>17.600000000000001</v>
          </cell>
        </row>
        <row r="465">
          <cell r="A465">
            <v>0</v>
          </cell>
        </row>
        <row r="466">
          <cell r="A466" t="str">
            <v>05.01.040</v>
          </cell>
          <cell r="B466" t="str">
            <v>ESCAVACAO MANUAL EM TERRA ENTRE 1,50 A 3,0M DE PROFUNDIDADE, SEM ESCORAMENTO(SERVICO NOTURNO).</v>
          </cell>
          <cell r="C466" t="str">
            <v>m3</v>
          </cell>
          <cell r="D466">
            <v>27.45</v>
          </cell>
          <cell r="E466">
            <v>21.12</v>
          </cell>
        </row>
        <row r="467">
          <cell r="A467">
            <v>0</v>
          </cell>
        </row>
        <row r="468">
          <cell r="A468" t="str">
            <v>05.01.050</v>
          </cell>
          <cell r="B468" t="str">
            <v>ESCAVACAO MANUAL EM TERRA ENTRE 3,00 A 4,0M DE PROFUNDIDADE, SEM ESCORAMENTO.</v>
          </cell>
          <cell r="C468" t="str">
            <v>m3</v>
          </cell>
          <cell r="D468">
            <v>24.66</v>
          </cell>
          <cell r="E468">
            <v>18.97</v>
          </cell>
        </row>
        <row r="469">
          <cell r="A469">
            <v>0</v>
          </cell>
        </row>
        <row r="470">
          <cell r="A470" t="str">
            <v>05.01.060</v>
          </cell>
          <cell r="B470" t="str">
            <v>ESCAVACAO MANUAL EM TERRA ENTRE 3,00 A 4,0M DE PROFUNDIDADE, SEM ESCORAMENTO(SERVICO NOTURNO).</v>
          </cell>
          <cell r="C470" t="str">
            <v>m3</v>
          </cell>
          <cell r="D470">
            <v>29.6</v>
          </cell>
          <cell r="E470">
            <v>22.77</v>
          </cell>
        </row>
        <row r="471">
          <cell r="A471">
            <v>0</v>
          </cell>
        </row>
        <row r="472">
          <cell r="A472" t="str">
            <v>05.01.070</v>
          </cell>
          <cell r="B472" t="str">
            <v>ESCAVACAO MANUAL EM MOLEDO OU PICARRA ATE 1,50M DE PROFUNDIDADE, SEM ESCORAMENTO.</v>
          </cell>
          <cell r="C472" t="str">
            <v>m3</v>
          </cell>
          <cell r="D472">
            <v>21.61</v>
          </cell>
          <cell r="E472">
            <v>16.63</v>
          </cell>
        </row>
        <row r="473">
          <cell r="A473">
            <v>0</v>
          </cell>
        </row>
        <row r="474">
          <cell r="A474" t="str">
            <v>05.01.080</v>
          </cell>
          <cell r="B474" t="str">
            <v>ESCAVACAO MANUAL EM MOLEDO OU PICARRA ENTRE 1,50 A 3,0M DE PROFUNDIDADE, SEM ESCORAMENTO.</v>
          </cell>
          <cell r="C474" t="str">
            <v>m3</v>
          </cell>
          <cell r="D474">
            <v>27.78</v>
          </cell>
          <cell r="E474">
            <v>21.37</v>
          </cell>
        </row>
        <row r="475">
          <cell r="A475">
            <v>0</v>
          </cell>
        </row>
        <row r="476">
          <cell r="A476" t="str">
            <v>05.01.081</v>
          </cell>
          <cell r="B476" t="str">
            <v>ESCAVAÇÃO MANUAL DE VALA EM MATERIAL DE 2A. CATEGORIA, COM USO DE EXPLOSIVOS E PERFURAÇÃO MECÂNICA, PRONFUNDIDADE ATÉ 2M.</v>
          </cell>
          <cell r="C476" t="str">
            <v>m3</v>
          </cell>
          <cell r="D476">
            <v>44.92</v>
          </cell>
          <cell r="E476">
            <v>34.56</v>
          </cell>
        </row>
        <row r="477">
          <cell r="A477">
            <v>0</v>
          </cell>
        </row>
        <row r="478">
          <cell r="A478" t="str">
            <v>05.01.082</v>
          </cell>
          <cell r="B478" t="str">
            <v>ESCAVAÇÃO MAUNAL DE VALA EM ROCHA DE 3ª CATEGORIA, COM USO DE EXPLOSIVOS E PERFURAÇÃO MANUAL, PROFUNDIDADE ATÉ 2M.</v>
          </cell>
          <cell r="C478" t="str">
            <v>m3</v>
          </cell>
          <cell r="D478">
            <v>153.93</v>
          </cell>
          <cell r="E478">
            <v>118.41</v>
          </cell>
        </row>
        <row r="479">
          <cell r="A479">
            <v>0</v>
          </cell>
        </row>
        <row r="480">
          <cell r="A480" t="str">
            <v>05.01.083</v>
          </cell>
          <cell r="B480" t="str">
            <v>ESCAVAÇÃO MANUAL DE VALA EM ROCHA DE 3ª CATEGORIA, COM USO DE EXPLOSIVOS E PERFURAÇÕES MECÂNICA, PROFUNDIDADE ATÉ 2M.</v>
          </cell>
          <cell r="C480" t="str">
            <v>m3</v>
          </cell>
          <cell r="D480">
            <v>108.94</v>
          </cell>
          <cell r="E480">
            <v>83.8</v>
          </cell>
        </row>
        <row r="481">
          <cell r="A481">
            <v>0</v>
          </cell>
        </row>
        <row r="482">
          <cell r="A482" t="str">
            <v>05.01.084</v>
          </cell>
          <cell r="B482" t="str">
            <v>ESCAVAÇÃO MANUAL EM MATERIAL DE 2ª CATEGORIA SEM USO DE EXPLOSIVOS , PROFUNDIDADE ATÉ 1,50M.</v>
          </cell>
          <cell r="C482" t="str">
            <v>m3</v>
          </cell>
          <cell r="D482">
            <v>30.49</v>
          </cell>
          <cell r="E482">
            <v>23.46</v>
          </cell>
        </row>
        <row r="483">
          <cell r="A483">
            <v>0</v>
          </cell>
        </row>
        <row r="484">
          <cell r="A484" t="str">
            <v>05.01.090</v>
          </cell>
          <cell r="B484" t="str">
            <v>ESCAVACAO MECANICA DE VALA EM MATERIAL DE PRIMEIRA CATEGORIA ATE 1,50M DE PROFUNDIDADE, SEM ESCORAMENTO.</v>
          </cell>
          <cell r="C484" t="str">
            <v>m3</v>
          </cell>
          <cell r="D484">
            <v>5.08</v>
          </cell>
          <cell r="E484">
            <v>3.91</v>
          </cell>
        </row>
        <row r="485">
          <cell r="A485">
            <v>0</v>
          </cell>
        </row>
        <row r="486">
          <cell r="A486" t="str">
            <v>05.01.100</v>
          </cell>
          <cell r="B486" t="str">
            <v>ESCAVACAO MECANICA DE VALA EM MATERIAL DE PRIMEIRA CATEGORIA ATE 3,00M DE PROFUNDIDADE, SEM ESCORAMENTO.</v>
          </cell>
          <cell r="C486" t="str">
            <v>m3</v>
          </cell>
          <cell r="D486">
            <v>6.11</v>
          </cell>
          <cell r="E486">
            <v>4.7</v>
          </cell>
        </row>
        <row r="487">
          <cell r="A487">
            <v>0</v>
          </cell>
        </row>
        <row r="488">
          <cell r="A488" t="str">
            <v>05.01.110</v>
          </cell>
          <cell r="B488" t="str">
            <v>ESCAVACAO MECANICA DE VALA EM MATERIAL DE PRIMEIRA CATEGORIA ATE 4,00M DE PROFUNDIDADE, SEM ESCORAMENTO.</v>
          </cell>
          <cell r="C488" t="str">
            <v>m3</v>
          </cell>
          <cell r="D488">
            <v>6.77</v>
          </cell>
          <cell r="E488">
            <v>5.21</v>
          </cell>
        </row>
        <row r="489">
          <cell r="A489">
            <v>0</v>
          </cell>
        </row>
        <row r="490">
          <cell r="A490" t="str">
            <v>05.01.120</v>
          </cell>
          <cell r="B490" t="str">
            <v>ESCAVACAO MECANICA DE MATERIAL DE PRIMEIRA CATEGORIA, PROVENIENTE DE CORTE DE SUBLEITO.</v>
          </cell>
          <cell r="C490" t="str">
            <v>m3</v>
          </cell>
          <cell r="D490">
            <v>2.27</v>
          </cell>
          <cell r="E490">
            <v>1.75</v>
          </cell>
        </row>
        <row r="491">
          <cell r="A491">
            <v>0</v>
          </cell>
        </row>
        <row r="492">
          <cell r="A492" t="str">
            <v>05.01.130</v>
          </cell>
          <cell r="B492" t="str">
            <v>ESCAVACAO E CARGA MECANICAS DE MATERIAL DE PRIMEIRA CATEGORIA, PROVENIENTE DE CORTE DE TERRENO NATURAL PARA OBRAS CIVIS.</v>
          </cell>
          <cell r="C492" t="str">
            <v>m3</v>
          </cell>
          <cell r="D492">
            <v>4.3600000000000003</v>
          </cell>
          <cell r="E492">
            <v>3.36</v>
          </cell>
        </row>
        <row r="493">
          <cell r="A493">
            <v>0</v>
          </cell>
        </row>
        <row r="494">
          <cell r="A494" t="str">
            <v>05.01.140</v>
          </cell>
          <cell r="B494" t="str">
            <v>ESCAVACAO E CARGA MECANICAS DE MATERIAL DE PRIMEIRA CATEGORIA, PROVENIENTE DE CORTE DE SUBLEITO.</v>
          </cell>
          <cell r="C494" t="str">
            <v>m3</v>
          </cell>
          <cell r="D494">
            <v>3.92</v>
          </cell>
          <cell r="E494">
            <v>3.02</v>
          </cell>
        </row>
        <row r="495">
          <cell r="A495">
            <v>0</v>
          </cell>
        </row>
        <row r="496">
          <cell r="A496" t="str">
            <v>05.01.150</v>
          </cell>
          <cell r="B496" t="str">
            <v>ESCAVACAO E CARGA MECANICAS DE MATERIAL DE PRIMEIRA CATEGORIA, PROVENIENTE DE CORTE DE SUBLEITO , E AINDA TRANSPORTE COM D.M.T. 0,2 KM.</v>
          </cell>
          <cell r="C496" t="str">
            <v>m3</v>
          </cell>
          <cell r="D496">
            <v>6.74</v>
          </cell>
          <cell r="E496">
            <v>5.19</v>
          </cell>
        </row>
        <row r="497">
          <cell r="A497">
            <v>0</v>
          </cell>
        </row>
        <row r="498">
          <cell r="A498" t="str">
            <v>05.01.160</v>
          </cell>
          <cell r="B498" t="str">
            <v>ESCAVACAO E CARGA MECANICAS DE MATERIAL DE PRIMEIRA CATEGORIA, PROVENIENTE DE CORTE DE SUBLEITO, E AINDA TRANSPORTE COM D.M.T.2 KM.</v>
          </cell>
          <cell r="C498" t="str">
            <v>m3</v>
          </cell>
          <cell r="D498">
            <v>8</v>
          </cell>
          <cell r="E498">
            <v>6.16</v>
          </cell>
        </row>
        <row r="499">
          <cell r="A499">
            <v>0</v>
          </cell>
        </row>
        <row r="500">
          <cell r="A500" t="str">
            <v>05.01.170</v>
          </cell>
          <cell r="B500" t="str">
            <v>ESCAVACAO E CARGA MECANICAS DE MATERIAL DE PRIMEIRA CATEGORIA, PROVENIENTE DE CORTE DE SUBLEITO, E AINDA TRANSPORTE COM D.M.T.4 KM.</v>
          </cell>
          <cell r="C500" t="str">
            <v>m3</v>
          </cell>
          <cell r="D500">
            <v>11.42</v>
          </cell>
          <cell r="E500">
            <v>8.7899999999999991</v>
          </cell>
        </row>
        <row r="501">
          <cell r="A501">
            <v>0</v>
          </cell>
        </row>
        <row r="502">
          <cell r="A502" t="str">
            <v>05.01.180</v>
          </cell>
          <cell r="B502" t="str">
            <v>ESCAVACAO E CARGA MECANICAS DE MATERIAL DE PRIMEIRA CATEGORIA, PROVENIENTE DE CORTE DE SUBLEITO, E AINDA TRANSPORTE COM D.M.T.6 KM.</v>
          </cell>
          <cell r="C502" t="str">
            <v>m3</v>
          </cell>
          <cell r="D502">
            <v>13.91</v>
          </cell>
          <cell r="E502">
            <v>10.7</v>
          </cell>
        </row>
        <row r="503">
          <cell r="A503">
            <v>0</v>
          </cell>
        </row>
        <row r="504">
          <cell r="A504" t="str">
            <v>05.01.190</v>
          </cell>
          <cell r="B504" t="str">
            <v>ESCAVACAO E CARGA MECANICAS DE MATERIAL DE PRIMEIRA CATEGORIA, PROVENIENTE DE CORTE DE SUBLEITO,E AINDA TRANSPORTE COM D.M.T.8 KM.</v>
          </cell>
          <cell r="C504" t="str">
            <v>m3</v>
          </cell>
          <cell r="D504">
            <v>16.41</v>
          </cell>
          <cell r="E504">
            <v>12.63</v>
          </cell>
        </row>
        <row r="505">
          <cell r="A505">
            <v>0</v>
          </cell>
        </row>
        <row r="506">
          <cell r="A506" t="str">
            <v>05.01.500</v>
          </cell>
          <cell r="B506" t="str">
            <v>DESMONTE DE ROCHA DURA INCLUINDO PERFURAÇÃO COM PERFURATRIZ, COMPRESSOR E ARGAMASSA EXPANSIVA, CAIMEX OU SIMILAR.</v>
          </cell>
          <cell r="C506" t="str">
            <v>m3</v>
          </cell>
          <cell r="D506">
            <v>121.61</v>
          </cell>
          <cell r="E506">
            <v>93.55</v>
          </cell>
        </row>
        <row r="507">
          <cell r="A507">
            <v>0</v>
          </cell>
        </row>
        <row r="508">
          <cell r="A508" t="str">
            <v>05.02.010</v>
          </cell>
          <cell r="B508" t="str">
            <v>REATERRO SEM APILOAMENTO, COM APROVEITAMENTO DO MATERIAL ESCAVADO.</v>
          </cell>
          <cell r="C508" t="str">
            <v>m3</v>
          </cell>
          <cell r="D508">
            <v>3.18</v>
          </cell>
          <cell r="E508">
            <v>2.4500000000000002</v>
          </cell>
        </row>
        <row r="509">
          <cell r="A509">
            <v>0</v>
          </cell>
        </row>
        <row r="510">
          <cell r="A510" t="str">
            <v>05.02.020</v>
          </cell>
          <cell r="B510" t="str">
            <v>REATERRO APILOADO DE VALAS EM CAMADAS DE 20CM DE ESPESSURA , COM APROVEITAMENTO DO MATERIAL ESCAVADO.</v>
          </cell>
          <cell r="C510" t="str">
            <v>m3</v>
          </cell>
          <cell r="D510">
            <v>19.07</v>
          </cell>
          <cell r="E510">
            <v>14.67</v>
          </cell>
        </row>
        <row r="511">
          <cell r="A511">
            <v>0</v>
          </cell>
        </row>
        <row r="512">
          <cell r="A512" t="str">
            <v>05.02.030</v>
          </cell>
          <cell r="B512" t="str">
            <v>ESPALHAMENTO DE MATERIAL PARA SIMPLES REGULARIZACAO DO TERRENO.</v>
          </cell>
          <cell r="C512" t="str">
            <v>m3</v>
          </cell>
          <cell r="D512">
            <v>0.94</v>
          </cell>
          <cell r="E512">
            <v>0.73</v>
          </cell>
        </row>
        <row r="513">
          <cell r="A513">
            <v>0</v>
          </cell>
        </row>
        <row r="514">
          <cell r="A514" t="str">
            <v>05.02.040</v>
          </cell>
          <cell r="B514" t="str">
            <v>EXECUCAO DE ATERRO ABRANGENDO ESPALHAMENTO, HOMOGENEIZACAO , UMEDECIMENTO E COMPACTACAO MANUAL EM CAMADAS DE 20 CM DE ESPESSURA, INCLUSIVE O FORNECIMENTO DO BARRO PROVENIENTE DE JAZIDA A UMA DISTANCIA MAXIMA DE 12 KM .</v>
          </cell>
          <cell r="C514" t="str">
            <v>m3</v>
          </cell>
          <cell r="D514">
            <v>41.74</v>
          </cell>
          <cell r="E514">
            <v>32.11</v>
          </cell>
        </row>
        <row r="515">
          <cell r="A515">
            <v>0</v>
          </cell>
        </row>
        <row r="516">
          <cell r="A516" t="str">
            <v>05.02.050</v>
          </cell>
          <cell r="B516" t="str">
            <v>EXECUCAO DE ATERRO ABRANGENDO ESPALHAMENTO, HOMOGENEIZACAO , UMEDECIMENTO E COMPACTACAO MANUAL EM CAMADAS DE 20 CM DE ESPESSURA, INCLUSIVE O FORNECIMENTO DO BARRO PROVENIENTE DE JAZIDA A UMA DISTANCIA MAXIMA DE 20 KM .</v>
          </cell>
          <cell r="C516" t="str">
            <v>m3</v>
          </cell>
          <cell r="D516">
            <v>51.66</v>
          </cell>
          <cell r="E516">
            <v>39.74</v>
          </cell>
        </row>
        <row r="517">
          <cell r="A517">
            <v>0</v>
          </cell>
        </row>
        <row r="518">
          <cell r="A518" t="str">
            <v>05.02.060</v>
          </cell>
          <cell r="B518" t="str">
            <v>EXECUCAO DE ATERRO ABRANGENDO ESPALHAMENTO , HOMOGENEIZACAO,UMEDECIMENTO E COMPACTACAO MECANICA EM CAMADAS DE 20 CM DE ESPESSURA , INCLUSIVE O FORNECIMENTO DO BARRO PROVENIENTE DE JAZIDA A UMA DISTANCIA MAXIMA DE 12 KM .</v>
          </cell>
          <cell r="C518" t="str">
            <v>m3</v>
          </cell>
          <cell r="D518">
            <v>33.18</v>
          </cell>
          <cell r="E518">
            <v>25.53</v>
          </cell>
        </row>
        <row r="519">
          <cell r="A519">
            <v>0</v>
          </cell>
        </row>
        <row r="520">
          <cell r="A520" t="str">
            <v>05.02.070</v>
          </cell>
          <cell r="B520" t="str">
            <v>EXECUCAO DE ATERRO ABRANGENDO ESPALHAMENTO , HOMOGENEIZACAO , UMEDECIMENTO E COMPACTACAO MECANICA EM CAMADAS DE 20 CM DE ESPESSURA,IN CLUSIVE O FORNECIMENTO DO BARRO PROVENIENTE DE JAZIDA A UMA DISTANCIA MAXIMA DE 20 KM .</v>
          </cell>
          <cell r="C520" t="str">
            <v>m3</v>
          </cell>
          <cell r="D520">
            <v>43.44</v>
          </cell>
          <cell r="E520">
            <v>33.42</v>
          </cell>
        </row>
        <row r="521">
          <cell r="A521">
            <v>0</v>
          </cell>
        </row>
        <row r="522">
          <cell r="A522" t="str">
            <v>05.02.080</v>
          </cell>
          <cell r="B522" t="str">
            <v>ATERRO COM AREIA EM CAMADAS DE ATE 40 CM DE ALTURA , UTILIZANDO-SE O PROCESSO MECANICO LEVE PARA A COMPACTACAO,INCLUSIVE CARGA,DESCARGA E TRANSPORTE (POSTO OBRA)</v>
          </cell>
          <cell r="C522" t="str">
            <v>m3</v>
          </cell>
          <cell r="D522">
            <v>45.33</v>
          </cell>
          <cell r="E522">
            <v>34.869999999999997</v>
          </cell>
        </row>
        <row r="523">
          <cell r="A523">
            <v>0</v>
          </cell>
        </row>
        <row r="524">
          <cell r="A524" t="str">
            <v>05.02.090</v>
          </cell>
          <cell r="B524" t="str">
            <v>APILOAMENTO MANUAL DE VALAS EM CAMADAS DE 20 CM DE ESPESSURA.</v>
          </cell>
          <cell r="C524" t="str">
            <v>m3</v>
          </cell>
          <cell r="D524">
            <v>15.89</v>
          </cell>
          <cell r="E524">
            <v>12.23</v>
          </cell>
        </row>
        <row r="525">
          <cell r="A525">
            <v>0</v>
          </cell>
        </row>
        <row r="526">
          <cell r="A526" t="str">
            <v>05.02.100</v>
          </cell>
          <cell r="B526" t="str">
            <v>COMPACTACAO MECANICA DE ATERRO A 100 POR CENTO DO PROCTOR NORMAL, MEDIDO NA SECAO, INCLUSIVE ESPALHAMENTO,UMEDECIMENTO E HOMOGENEIZACAO.</v>
          </cell>
          <cell r="C526" t="str">
            <v>m3</v>
          </cell>
          <cell r="D526">
            <v>3.02</v>
          </cell>
          <cell r="E526">
            <v>2.33</v>
          </cell>
        </row>
        <row r="527">
          <cell r="A527">
            <v>0</v>
          </cell>
        </row>
        <row r="528">
          <cell r="A528" t="str">
            <v>05.02.110</v>
          </cell>
          <cell r="B528" t="str">
            <v>EXECUÇÃO DE ATERRO COM BARRO. UTILIZANDO-SE O PROCESSO MECÂNICO LEVE DE COMPACTAÇÃO,INCLUSIVE CARGA, DESCARGA E TRANSPORTE (POSTO OBRA)</v>
          </cell>
          <cell r="C528" t="str">
            <v>m3</v>
          </cell>
          <cell r="D528">
            <v>31.09</v>
          </cell>
          <cell r="E528">
            <v>23.92</v>
          </cell>
        </row>
        <row r="529">
          <cell r="A529">
            <v>0</v>
          </cell>
        </row>
        <row r="530">
          <cell r="A530" t="str">
            <v>05.02.120</v>
          </cell>
          <cell r="B530"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0" t="str">
            <v>m3</v>
          </cell>
          <cell r="D530">
            <v>134.30000000000001</v>
          </cell>
          <cell r="E530">
            <v>103.31</v>
          </cell>
        </row>
        <row r="531">
          <cell r="A531">
            <v>0</v>
          </cell>
        </row>
        <row r="532">
          <cell r="A532" t="str">
            <v>05.02.130</v>
          </cell>
          <cell r="B532"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2" t="str">
            <v>m3</v>
          </cell>
          <cell r="D532">
            <v>120.88</v>
          </cell>
          <cell r="E532">
            <v>92.99</v>
          </cell>
        </row>
        <row r="533">
          <cell r="A533">
            <v>0</v>
          </cell>
        </row>
        <row r="534">
          <cell r="A534" t="str">
            <v>05.02.140</v>
          </cell>
          <cell r="B534"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4" t="str">
            <v>m3</v>
          </cell>
          <cell r="D534">
            <v>116.33</v>
          </cell>
          <cell r="E534">
            <v>89.49</v>
          </cell>
        </row>
        <row r="535">
          <cell r="A535">
            <v>0</v>
          </cell>
        </row>
        <row r="536">
          <cell r="A536" t="str">
            <v>05.02.145</v>
          </cell>
          <cell r="B536"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6" t="str">
            <v>m3</v>
          </cell>
          <cell r="D536">
            <v>132.62</v>
          </cell>
          <cell r="E536">
            <v>102.02</v>
          </cell>
        </row>
        <row r="537">
          <cell r="A537">
            <v>0</v>
          </cell>
        </row>
        <row r="538">
          <cell r="A538" t="str">
            <v>05.02.150</v>
          </cell>
          <cell r="B538" t="str">
            <v>ATERRO UTILIZANDO SOLO CIMENTO PARA FUNDACOES(TRACO 1:30)ABRANGENDO ESPALHAMENTO HOMOGEINIZACAO,UMEDECIMENTO E COMPACTACAO MECANICA LEVE EM CAMADAS SUCESSIVAS DE 20 CM DE ESPESSURA,INCLUSIVE FORNECIMENTO DO MATERIAL PROVENIENTE DE JAZIDA A UMA DISTANCIA M</v>
          </cell>
          <cell r="C538" t="str">
            <v>m3</v>
          </cell>
          <cell r="D538">
            <v>102.92</v>
          </cell>
          <cell r="E538">
            <v>79.17</v>
          </cell>
        </row>
        <row r="539">
          <cell r="A539">
            <v>0</v>
          </cell>
        </row>
        <row r="540">
          <cell r="A540" t="str">
            <v>05.02.200</v>
          </cell>
          <cell r="B540" t="str">
            <v>EXECUCAO DE BASE COM BRITA GRADUADA ( CORRIDA) ABRANGENDO ESPALHAMENTO E COMPACTACAO DA MISTURA EM CAMADAS SUCESSIVAS COM 15CM DE ESPESSURA INCLUSIVE FORNECIMENTO DO MATERIAL (POSTO OBRA).</v>
          </cell>
          <cell r="C540" t="str">
            <v>m3</v>
          </cell>
          <cell r="D540">
            <v>80.709999999999994</v>
          </cell>
          <cell r="E540">
            <v>62.09</v>
          </cell>
        </row>
        <row r="541">
          <cell r="A541">
            <v>0</v>
          </cell>
        </row>
        <row r="542">
          <cell r="A542" t="str">
            <v>05.03.010</v>
          </cell>
          <cell r="B542" t="str">
            <v>REGULARIZACAO MANUAL DE TERRENO NATURAL, CORTE OU ATERRO ATE 20 CM DE ESPESSURA.</v>
          </cell>
          <cell r="C542" t="str">
            <v>m2</v>
          </cell>
          <cell r="D542">
            <v>1.58</v>
          </cell>
          <cell r="E542">
            <v>1.22</v>
          </cell>
        </row>
        <row r="543">
          <cell r="A543">
            <v>0</v>
          </cell>
        </row>
        <row r="544">
          <cell r="A544" t="str">
            <v>05.03.020</v>
          </cell>
          <cell r="B544" t="str">
            <v>REGULARIZACAO MECANICA DE TERRENO NATURAL, CORTE OU ATERRO ATE 20 CM DE ESPESSURA.</v>
          </cell>
          <cell r="C544" t="str">
            <v>m2</v>
          </cell>
          <cell r="D544">
            <v>0.68</v>
          </cell>
          <cell r="E544">
            <v>0.53</v>
          </cell>
        </row>
        <row r="545">
          <cell r="A545">
            <v>0</v>
          </cell>
        </row>
        <row r="546">
          <cell r="A546" t="str">
            <v>05.03.030</v>
          </cell>
          <cell r="B546" t="str">
            <v>REGULARIZACAO DE TALUDE COM CORTE OU ATERRO ATE 20 CM DE ESPESSURA.</v>
          </cell>
          <cell r="C546" t="str">
            <v>m2</v>
          </cell>
          <cell r="D546">
            <v>3.18</v>
          </cell>
          <cell r="E546">
            <v>2.4500000000000002</v>
          </cell>
        </row>
        <row r="547">
          <cell r="A547">
            <v>0</v>
          </cell>
        </row>
        <row r="548">
          <cell r="A548" t="str">
            <v>05.04.010</v>
          </cell>
          <cell r="B548" t="str">
            <v>CONTENÇÃO TIPO RIP-RAP COM UTILIZAÇÃO DE SOLO-CIMENTO, TRAÇO 1:18, EM VOLUME, COM SACO DE NYLON, INCL. FORNECIMENTO DE AGREGADOS (BARRO/SAIBRO/AREIA), TRANSPORTE, CARGA E DESCARGA COM DMT 10KM.</v>
          </cell>
          <cell r="C548" t="str">
            <v>m3</v>
          </cell>
          <cell r="D548">
            <v>180.02</v>
          </cell>
          <cell r="E548">
            <v>138.47999999999999</v>
          </cell>
        </row>
        <row r="549">
          <cell r="A549">
            <v>0</v>
          </cell>
        </row>
        <row r="550">
          <cell r="A550" t="str">
            <v>06.00.000</v>
          </cell>
          <cell r="B550" t="str">
            <v>ESTRUTURA DE CONCRETO</v>
          </cell>
        </row>
        <row r="551">
          <cell r="A551">
            <v>0</v>
          </cell>
        </row>
        <row r="552">
          <cell r="A552" t="str">
            <v>06.01.010</v>
          </cell>
          <cell r="B552" t="str">
            <v>FORMAS PARA CONCRETO ARMADO EM FUNDACOES, UTILIZANDO TABUAS DE 1 X 12 POL., INCLUSIVE ESCORAMENTO.</v>
          </cell>
          <cell r="C552" t="str">
            <v>m2</v>
          </cell>
          <cell r="D552">
            <v>56.08</v>
          </cell>
          <cell r="E552">
            <v>43.14</v>
          </cell>
        </row>
        <row r="553">
          <cell r="A553">
            <v>0</v>
          </cell>
        </row>
        <row r="554">
          <cell r="A554" t="str">
            <v>06.01.015</v>
          </cell>
          <cell r="B554" t="str">
            <v>FORMAS PARA CONCRETO ARMADO EM FUNDACOES, COM CHAPAS DE MADEIRA COMPENSADA TIPO RESINADA DE 12MM, INCLUSIVE ESCORAMENTO.</v>
          </cell>
          <cell r="C554" t="str">
            <v>m2</v>
          </cell>
          <cell r="D554">
            <v>42.39</v>
          </cell>
          <cell r="E554">
            <v>32.61</v>
          </cell>
        </row>
        <row r="555">
          <cell r="A555">
            <v>0</v>
          </cell>
        </row>
        <row r="556">
          <cell r="A556" t="str">
            <v>06.01.020</v>
          </cell>
          <cell r="B556" t="str">
            <v>FORMA PARA CONCRETO ARMADO EM LAJES, COM CHAPAS DE MADEIRA COMPENSADA TIPO RESINADA DE 12 MM, INCLUSIVE ESCORAMENTO.</v>
          </cell>
          <cell r="C556" t="str">
            <v>m2</v>
          </cell>
          <cell r="D556">
            <v>56.14</v>
          </cell>
          <cell r="E556">
            <v>43.19</v>
          </cell>
        </row>
        <row r="557">
          <cell r="A557">
            <v>0</v>
          </cell>
        </row>
        <row r="558">
          <cell r="A558" t="str">
            <v>06.01.025</v>
          </cell>
          <cell r="B558" t="str">
            <v>FORMAS PARA CONCRETO ARMADO EM VIGAS, COM CHAPAS DE MADEIRA COMPENSADA RESINADA DE 12 MM, INCLUSIVE ESCORAMENTO.</v>
          </cell>
          <cell r="C558" t="str">
            <v>m2</v>
          </cell>
          <cell r="D558">
            <v>73.64</v>
          </cell>
          <cell r="E558">
            <v>56.65</v>
          </cell>
        </row>
        <row r="559">
          <cell r="A559">
            <v>0</v>
          </cell>
        </row>
        <row r="560">
          <cell r="A560" t="str">
            <v>06.01.030</v>
          </cell>
          <cell r="B560" t="str">
            <v>FORMA PARA CONCRETO ARMADO EM PILARES,COM CHAPAS EM MADEIRA COMPENSADA TIPO RESINADA DE 12 MM, INCLUSIVE ESCORAMENTO.</v>
          </cell>
          <cell r="C560" t="str">
            <v>m2</v>
          </cell>
          <cell r="D560">
            <v>76.709999999999994</v>
          </cell>
          <cell r="E560">
            <v>59.01</v>
          </cell>
        </row>
        <row r="561">
          <cell r="A561">
            <v>0</v>
          </cell>
        </row>
        <row r="562">
          <cell r="A562" t="str">
            <v>06.01.055</v>
          </cell>
          <cell r="B562" t="str">
            <v>FORMAS PARA CONCRETO ARMADO EM QUALQUER TIPO DE ESTRUTURA, COM CHAPA DE MADEIRA COMPENSADA TIPO RESINADA DE 12 MM,INCLUSIVE ESCORAMENTO.</v>
          </cell>
          <cell r="C562" t="str">
            <v>m2</v>
          </cell>
          <cell r="D562">
            <v>70.87</v>
          </cell>
          <cell r="E562">
            <v>54.52</v>
          </cell>
        </row>
        <row r="563">
          <cell r="A563">
            <v>0</v>
          </cell>
        </row>
        <row r="564">
          <cell r="A564" t="str">
            <v>06.01.060</v>
          </cell>
          <cell r="B564" t="str">
            <v>FORMAS PARA CONCRETO APARENTE ARMADO EM LAJES COM CHAPAS DE MADEIRA COMPENSADA TIPO PLASTIFICADA DE 12MM, INCLUSIVE ESCORAMENTO.</v>
          </cell>
          <cell r="C564" t="str">
            <v>m2</v>
          </cell>
          <cell r="D564">
            <v>60.76</v>
          </cell>
          <cell r="E564">
            <v>46.74</v>
          </cell>
        </row>
        <row r="565">
          <cell r="A565">
            <v>0</v>
          </cell>
        </row>
        <row r="566">
          <cell r="A566" t="str">
            <v>06.01.070</v>
          </cell>
          <cell r="B566" t="str">
            <v>FORMAS PARA CONCRETO APARENTE ARMADO EM VIGAS COM CHAPAS DE MADEIRA COMPENSADA TIPO PLASTIFICADA DE 12MM, INCLUSIVE ESCORAMENTO.</v>
          </cell>
          <cell r="C566" t="str">
            <v>m2</v>
          </cell>
          <cell r="D566">
            <v>80.62</v>
          </cell>
          <cell r="E566">
            <v>62.02</v>
          </cell>
        </row>
        <row r="567">
          <cell r="A567">
            <v>0</v>
          </cell>
        </row>
        <row r="568">
          <cell r="A568" t="str">
            <v>06.01.080</v>
          </cell>
          <cell r="B568" t="str">
            <v>FORMAS PARA CONCRETO APARENTE ARMADO EM PILARES, COM CHAPAS DE MADEIRA COMPENSADA TIPO PLASTIFICADA DE 12MM, INCLUSIVE ESCORAMENTO.</v>
          </cell>
          <cell r="C568" t="str">
            <v>m2</v>
          </cell>
          <cell r="D568">
            <v>83.69</v>
          </cell>
          <cell r="E568">
            <v>64.38</v>
          </cell>
        </row>
        <row r="569">
          <cell r="A569">
            <v>0</v>
          </cell>
        </row>
        <row r="570">
          <cell r="A570" t="str">
            <v>06.01.090</v>
          </cell>
          <cell r="B570" t="str">
            <v>FORMAS PARA CONCRETO APARENTE ARMADO EM QUALQUER TIPO DE ESTRUTURA , COM CHAPAS DE MADEIRA COMPENSADA TIPO PLASTIFICADA DE 12MM , INCLUSIVE ESCORAMENTO.</v>
          </cell>
          <cell r="C570" t="str">
            <v>m2</v>
          </cell>
          <cell r="D570">
            <v>77.849999999999994</v>
          </cell>
          <cell r="E570">
            <v>59.89</v>
          </cell>
        </row>
        <row r="571">
          <cell r="A571">
            <v>0</v>
          </cell>
        </row>
        <row r="572">
          <cell r="A572" t="str">
            <v>06.01.100</v>
          </cell>
          <cell r="B572" t="str">
            <v>ESCORAMENTO EM MADEIRA PARA VIGAS E LAJES DE EDIFICAÇÕES, UTILIZANDO BARROTE 3"X3", PREGO 2 1/2"X10 E TÁBUA DE 2,5X 20CM. CONSIDERADO TRÊS USOS E PÉ DIREITO ATÉ 3,50M.</v>
          </cell>
          <cell r="C572" t="str">
            <v>m2</v>
          </cell>
          <cell r="D572">
            <v>11.9</v>
          </cell>
          <cell r="E572">
            <v>9.16</v>
          </cell>
        </row>
        <row r="573">
          <cell r="A573">
            <v>0</v>
          </cell>
        </row>
        <row r="574">
          <cell r="A574" t="str">
            <v>06.010.090</v>
          </cell>
          <cell r="B574" t="str">
            <v>EXCLUÍDO -  CÓDIGO COM ZERO A MAIS...</v>
          </cell>
          <cell r="C574" t="str">
            <v>m2</v>
          </cell>
        </row>
        <row r="575">
          <cell r="A575">
            <v>0</v>
          </cell>
        </row>
        <row r="576">
          <cell r="A576" t="str">
            <v>06.02.020</v>
          </cell>
          <cell r="B576" t="str">
            <v>FERRO CORTADO, DOBRADO E COLOCADO NA FORMA,EM INFRA-ESTRUTURA(CA-50).</v>
          </cell>
          <cell r="C576" t="str">
            <v>Kg</v>
          </cell>
          <cell r="D576">
            <v>6.74</v>
          </cell>
          <cell r="E576">
            <v>5.19</v>
          </cell>
        </row>
        <row r="577">
          <cell r="A577">
            <v>0</v>
          </cell>
        </row>
        <row r="578">
          <cell r="A578" t="str">
            <v>06.02.030</v>
          </cell>
          <cell r="B578" t="str">
            <v>FERRO CORTADO, DOBRADO E COLOCADO NA FORMA,EM INFRA-ESTRUTURA(CA-60).</v>
          </cell>
          <cell r="C578" t="str">
            <v>Kg</v>
          </cell>
          <cell r="D578">
            <v>7.46</v>
          </cell>
          <cell r="E578">
            <v>5.74</v>
          </cell>
        </row>
        <row r="579">
          <cell r="A579">
            <v>0</v>
          </cell>
        </row>
        <row r="580">
          <cell r="A580" t="str">
            <v>06.02.050</v>
          </cell>
          <cell r="B580" t="str">
            <v>FERRO CORTADO, DOBRADO E COLOCADO NA FORMA,EM SUPER-ESTRUTURA(CA-50).</v>
          </cell>
          <cell r="C580" t="str">
            <v>Kg</v>
          </cell>
          <cell r="D580">
            <v>6.9</v>
          </cell>
          <cell r="E580">
            <v>5.31</v>
          </cell>
        </row>
        <row r="581">
          <cell r="A581">
            <v>0</v>
          </cell>
        </row>
        <row r="582">
          <cell r="A582" t="str">
            <v>06.02.060</v>
          </cell>
          <cell r="B582" t="str">
            <v>FERRO CORTADO, DOBRADO E COLOCADO NA FORMA,EM SUPER-ESTRUTURA(CA-60).</v>
          </cell>
          <cell r="C582" t="str">
            <v>Kg</v>
          </cell>
          <cell r="D582">
            <v>7.61</v>
          </cell>
          <cell r="E582">
            <v>5.86</v>
          </cell>
        </row>
        <row r="583">
          <cell r="A583">
            <v>0</v>
          </cell>
        </row>
        <row r="584">
          <cell r="A584" t="str">
            <v>06.02.070</v>
          </cell>
          <cell r="B584" t="str">
            <v>FORNECIMENTO E  EXECUÇÃO  DE ARMADURA EM TELA METÁLICA Q92 DE FIO 4,20MM, INCLUINDO CORTE E  MONTAGEM</v>
          </cell>
          <cell r="C584" t="str">
            <v>Kg</v>
          </cell>
          <cell r="D584">
            <v>7.41</v>
          </cell>
          <cell r="E584">
            <v>5.7</v>
          </cell>
        </row>
        <row r="585">
          <cell r="A585">
            <v>0</v>
          </cell>
        </row>
        <row r="586">
          <cell r="A586" t="str">
            <v>06.02.071</v>
          </cell>
          <cell r="B586" t="str">
            <v>FORNECIMENTO E  EXECUÇÃO  DE ARMADURA EM TELA METÁLICA Q61 (15X15) DE FIO 3,40MM, INCLUINDO CORTE E  MONTAGEM</v>
          </cell>
          <cell r="C586" t="str">
            <v>Kg</v>
          </cell>
          <cell r="D586">
            <v>7.77</v>
          </cell>
          <cell r="E586">
            <v>5.98</v>
          </cell>
        </row>
        <row r="587">
          <cell r="A587">
            <v>0</v>
          </cell>
        </row>
        <row r="588">
          <cell r="A588" t="str">
            <v>06.02.072</v>
          </cell>
          <cell r="B588" t="str">
            <v>FORNECIMENTO E  EXECUÇÃO  DE ARMADURA EM TELA METÁLICA Q75 (15X15) DE FIO 3,80MM, INCLUINDO CORTE E  MONTAGEM</v>
          </cell>
          <cell r="C588" t="str">
            <v>Kg</v>
          </cell>
          <cell r="D588">
            <v>7.11</v>
          </cell>
          <cell r="E588">
            <v>5.47</v>
          </cell>
        </row>
        <row r="589">
          <cell r="A589">
            <v>0</v>
          </cell>
        </row>
        <row r="590">
          <cell r="A590" t="str">
            <v>06.03.010</v>
          </cell>
          <cell r="B590" t="str">
            <v>CONCRETO NAO ESTRUTURAL (1 4 8) PARA LASTROS DE PISOS E FUNDACOES, LANCADO E ADENSADO.</v>
          </cell>
          <cell r="C590" t="str">
            <v>m3</v>
          </cell>
          <cell r="D590">
            <v>303.16000000000003</v>
          </cell>
          <cell r="E590">
            <v>233.2</v>
          </cell>
        </row>
        <row r="591">
          <cell r="A591">
            <v>0</v>
          </cell>
        </row>
        <row r="592">
          <cell r="A592" t="str">
            <v>06.03.020</v>
          </cell>
          <cell r="B592" t="str">
            <v>CONCRETO ESTRUTURAL, FCK 11 MPA, CONDICAO B (NBR-12655),LANCADO SOBRE O TERRENO OU EM FUNDACOES E ADENSADO.</v>
          </cell>
          <cell r="C592" t="str">
            <v>m3</v>
          </cell>
          <cell r="D592">
            <v>329.83</v>
          </cell>
          <cell r="E592">
            <v>253.72</v>
          </cell>
        </row>
        <row r="593">
          <cell r="A593">
            <v>0</v>
          </cell>
        </row>
        <row r="594">
          <cell r="A594" t="str">
            <v>06.03.030</v>
          </cell>
          <cell r="B594" t="str">
            <v>CONCRETO ESTRUTURAL, FCK 13,5 MPA CONDICAO B (NBR-12655),LANCADO SOBRE O TERRENO OU EM FUNDACOES E ADENSADO.</v>
          </cell>
          <cell r="C594" t="str">
            <v>m3</v>
          </cell>
          <cell r="D594">
            <v>344.2</v>
          </cell>
          <cell r="E594">
            <v>264.77</v>
          </cell>
        </row>
        <row r="595">
          <cell r="A595">
            <v>0</v>
          </cell>
        </row>
        <row r="596">
          <cell r="A596" t="str">
            <v>06.03.040</v>
          </cell>
          <cell r="B596" t="str">
            <v>CONCRETO ESTRUTURAL, FCK 15 MPA, CONDICAO B (NBR-12655),LANCADO SOBRE O TERRENO OU EM FUNDACOES E ADENSADO.</v>
          </cell>
          <cell r="C596" t="str">
            <v>m3</v>
          </cell>
          <cell r="D596">
            <v>349.31</v>
          </cell>
          <cell r="E596">
            <v>268.7</v>
          </cell>
        </row>
        <row r="597">
          <cell r="A597">
            <v>0</v>
          </cell>
        </row>
        <row r="598">
          <cell r="A598" t="str">
            <v>06.03.050</v>
          </cell>
          <cell r="B598" t="str">
            <v>CONCRETO ESTRUTURAL, FCK 15 MPA, CONDICAO B (NBR-12655),LANCADO EM ESTRUTURAS E ADENSADO.</v>
          </cell>
          <cell r="C598" t="str">
            <v>m3</v>
          </cell>
          <cell r="D598">
            <v>387.56</v>
          </cell>
          <cell r="E598">
            <v>298.13</v>
          </cell>
        </row>
        <row r="599">
          <cell r="A599">
            <v>0</v>
          </cell>
        </row>
        <row r="600">
          <cell r="A600" t="str">
            <v>06.03.060</v>
          </cell>
          <cell r="B600" t="str">
            <v>CONCRETO ESTRUTURAL, FCK 18 MPA, CONDICAO B (NBR-12655),LANCADO SOBRE O TERRENO OU EM FUNDACOES E ADENSADO.</v>
          </cell>
          <cell r="C600" t="str">
            <v>m3</v>
          </cell>
          <cell r="D600">
            <v>362.06</v>
          </cell>
          <cell r="E600">
            <v>278.51</v>
          </cell>
        </row>
        <row r="601">
          <cell r="A601">
            <v>0</v>
          </cell>
        </row>
        <row r="602">
          <cell r="A602" t="str">
            <v>06.03.070</v>
          </cell>
          <cell r="B602" t="str">
            <v>CONCRETO ESTRUTURAL, FCK 18 MPA, CONDICAO B (NBR-12655),LANCADO EM ESTRUTURAS E ADENSADO.</v>
          </cell>
          <cell r="C602" t="str">
            <v>m3</v>
          </cell>
          <cell r="D602">
            <v>400.32</v>
          </cell>
          <cell r="E602">
            <v>307.94</v>
          </cell>
        </row>
        <row r="603">
          <cell r="A603">
            <v>0</v>
          </cell>
        </row>
        <row r="604">
          <cell r="A604" t="str">
            <v>06.03.080</v>
          </cell>
          <cell r="B604" t="str">
            <v>CONCRETO ESTRUTURAL, FCK 20 MPA, CONDICAO B (NBR-12655),LANCADO SOBRE O TERRENO OU EM FUNDACOES E ADENSADO.</v>
          </cell>
          <cell r="C604" t="str">
            <v>m3</v>
          </cell>
          <cell r="D604">
            <v>370.04</v>
          </cell>
          <cell r="E604">
            <v>284.64999999999998</v>
          </cell>
        </row>
        <row r="605">
          <cell r="A605">
            <v>0</v>
          </cell>
        </row>
        <row r="606">
          <cell r="A606" t="str">
            <v>06.03.090</v>
          </cell>
          <cell r="B606" t="str">
            <v>CONCRETO ESTRUTURAL, FCK 20 MPA, CONDICAO B (NBR-12655),LANCADO EM ESTRUTURAS E ADENSADO.</v>
          </cell>
          <cell r="C606" t="str">
            <v>m3</v>
          </cell>
          <cell r="D606">
            <v>408.3</v>
          </cell>
          <cell r="E606">
            <v>314.08</v>
          </cell>
        </row>
        <row r="607">
          <cell r="A607">
            <v>0</v>
          </cell>
        </row>
        <row r="608">
          <cell r="A608" t="str">
            <v>06.03.091</v>
          </cell>
          <cell r="B608" t="str">
            <v>CONCRETO ESTRUTURAL, FCK 25 MPA, CONDICAO A (NBR 12655) LANCADO SOBRE O TERRENO OU EM FUNDACOES E ADENSADO.</v>
          </cell>
          <cell r="C608" t="str">
            <v>m3</v>
          </cell>
          <cell r="D608">
            <v>377.97</v>
          </cell>
          <cell r="E608">
            <v>290.75</v>
          </cell>
        </row>
        <row r="609">
          <cell r="A609">
            <v>0</v>
          </cell>
        </row>
        <row r="610">
          <cell r="A610" t="str">
            <v>06.03.092</v>
          </cell>
          <cell r="B610" t="str">
            <v>CONCRETO ESTRUTURAL, FCK 25 MPA, CONDICAO A (NBR 12655) LANCADO EM ESTRUTURAS E ADENSADO.</v>
          </cell>
          <cell r="C610" t="str">
            <v>m3</v>
          </cell>
          <cell r="D610">
            <v>416.23</v>
          </cell>
          <cell r="E610">
            <v>320.18</v>
          </cell>
        </row>
        <row r="611">
          <cell r="A611">
            <v>0</v>
          </cell>
        </row>
        <row r="612">
          <cell r="A612" t="str">
            <v>06.03.093</v>
          </cell>
          <cell r="B612" t="str">
            <v>CONCRETO ESTRUTURAL, FCK 30 MPA, CONDICAO A (NBR 12655) LANCADO SOBRE O TERRENO OU EM FUNDACOES E ADENSADO.</v>
          </cell>
          <cell r="C612" t="str">
            <v>m3</v>
          </cell>
          <cell r="D612">
            <v>409.24</v>
          </cell>
          <cell r="E612">
            <v>314.8</v>
          </cell>
        </row>
        <row r="613">
          <cell r="A613">
            <v>0</v>
          </cell>
        </row>
        <row r="614">
          <cell r="A614" t="str">
            <v>06.03.094</v>
          </cell>
          <cell r="B614" t="str">
            <v>CONCRETO ESTRUTURAL, FCK 30 MPA, CONDICAO A (NBR 12655) LANCADO EM ESTRUTURAS E ADENSADO.</v>
          </cell>
          <cell r="C614" t="str">
            <v>m3</v>
          </cell>
          <cell r="D614">
            <v>447.49</v>
          </cell>
          <cell r="E614">
            <v>344.23</v>
          </cell>
        </row>
        <row r="615">
          <cell r="A615">
            <v>0</v>
          </cell>
        </row>
        <row r="616">
          <cell r="A616" t="str">
            <v>06.03.095</v>
          </cell>
          <cell r="B616" t="str">
            <v>CONCRETO ESTRUTURAL, FCK 35 MPA, CONDICAO A (NBR 12655) LANCADO SOBRE O TERRENO OU EM FUNDACOES E ADENSADO.</v>
          </cell>
          <cell r="C616" t="str">
            <v>m3</v>
          </cell>
          <cell r="D616">
            <v>430.01</v>
          </cell>
          <cell r="E616">
            <v>330.78</v>
          </cell>
        </row>
        <row r="617">
          <cell r="A617">
            <v>0</v>
          </cell>
        </row>
        <row r="618">
          <cell r="A618" t="str">
            <v>06.03.096</v>
          </cell>
          <cell r="B618" t="str">
            <v>CONCRETO ESTRUTURAL, FCK 35 MPA, CONDICAO A (NBR 12655) LANCADO EM ESTRUTURAS E ADENSADO.</v>
          </cell>
          <cell r="C618" t="str">
            <v>m3</v>
          </cell>
          <cell r="D618">
            <v>468.27</v>
          </cell>
          <cell r="E618">
            <v>360.21</v>
          </cell>
        </row>
        <row r="619">
          <cell r="A619">
            <v>0</v>
          </cell>
        </row>
        <row r="620">
          <cell r="A620" t="str">
            <v>06.03.097</v>
          </cell>
          <cell r="B620" t="str">
            <v>CONCRETO ESTRUTURAL, FCK 40 MPA, CONDICAO A (NBR 12655) LANCADO SOBRE O TERRENO OU EM FUNDACOES E ADENSADO.</v>
          </cell>
          <cell r="C620" t="str">
            <v>m3</v>
          </cell>
          <cell r="D620">
            <v>448.43</v>
          </cell>
          <cell r="E620">
            <v>344.95</v>
          </cell>
        </row>
        <row r="621">
          <cell r="A621">
            <v>0</v>
          </cell>
        </row>
        <row r="622">
          <cell r="A622" t="str">
            <v>06.03.098</v>
          </cell>
          <cell r="B622" t="str">
            <v>CONCRETO ESTRUTURAL, FCK 40 MPA, CONDICAO A (NBR 12655) LANCADO EM ESTRUTURAS E ADENSADO.</v>
          </cell>
          <cell r="C622" t="str">
            <v>m3</v>
          </cell>
          <cell r="D622">
            <v>486.69</v>
          </cell>
          <cell r="E622">
            <v>374.38</v>
          </cell>
        </row>
        <row r="623">
          <cell r="A623">
            <v>0</v>
          </cell>
        </row>
        <row r="624">
          <cell r="A624" t="str">
            <v>06.03.100</v>
          </cell>
          <cell r="B624" t="str">
            <v>CONCRETO ARMADO PRONTO, FCK 15 MPA,CONDICAO B (NBR-12655), LANCADO EM FUNDACOES E ADENSADO, INCLUSIVE FORMA, ESCORAMENTO E FERRAGEM.</v>
          </cell>
          <cell r="C624" t="str">
            <v>m3</v>
          </cell>
          <cell r="D624">
            <v>1224.8599999999999</v>
          </cell>
          <cell r="E624">
            <v>942.2</v>
          </cell>
        </row>
        <row r="625">
          <cell r="A625">
            <v>0</v>
          </cell>
        </row>
        <row r="626">
          <cell r="A626" t="str">
            <v>06.03.101</v>
          </cell>
          <cell r="B626" t="str">
            <v>CONCRETO ARMADO PRONTO, FCK 18 MPA,CONDICAO B (NBR 12655), LANCADO EM FUNDACOES E ADENSADO, INCLUSIVE FORMA, ESCORAMENTO E FERRAGEM.</v>
          </cell>
          <cell r="C626" t="str">
            <v>m3</v>
          </cell>
          <cell r="D626">
            <v>1237.6099999999999</v>
          </cell>
          <cell r="E626">
            <v>952.01</v>
          </cell>
        </row>
        <row r="627">
          <cell r="A627">
            <v>0</v>
          </cell>
        </row>
        <row r="628">
          <cell r="A628" t="str">
            <v>06.03.102</v>
          </cell>
          <cell r="B628" t="str">
            <v>CONCRETO ARMADO PRONTO, FCK 20 MPA,CONDICAO B (NBR 12655), LANCADO EM FUNDACOES E ADENSADO, INCLUSIVE FORMA, ESCORAMENTO E FERRAGEM.</v>
          </cell>
          <cell r="C628" t="str">
            <v>m3</v>
          </cell>
          <cell r="D628">
            <v>1245.5899999999999</v>
          </cell>
          <cell r="E628">
            <v>958.15</v>
          </cell>
        </row>
        <row r="629">
          <cell r="A629">
            <v>0</v>
          </cell>
        </row>
        <row r="630">
          <cell r="A630" t="str">
            <v>06.03.103</v>
          </cell>
          <cell r="B630" t="str">
            <v>CONCRETO ARMADO PRONTO, FCK 25 MPA CONDICAO A (NBR 12655), LANCADO EM FUNDACOES E ADENSADO, INCLUSIVE FORMA, ESCORAMENTO E FERRAGEM.</v>
          </cell>
          <cell r="C630" t="str">
            <v>m3</v>
          </cell>
          <cell r="D630">
            <v>1253.52</v>
          </cell>
          <cell r="E630">
            <v>964.25</v>
          </cell>
        </row>
        <row r="631">
          <cell r="A631">
            <v>0</v>
          </cell>
        </row>
        <row r="632">
          <cell r="A632" t="str">
            <v>06.03.104</v>
          </cell>
          <cell r="B632" t="str">
            <v>CONCRETO ARMADO PRONTO, FCK 30 MPA CONDICAO A (NBR 12655), LANCADO EM FUNDACOES E ADENSADO, INCLUSIVE FORMA, ESCORAMENTO E FERRAGEM.</v>
          </cell>
          <cell r="C632" t="str">
            <v>m3</v>
          </cell>
          <cell r="D632">
            <v>1284.79</v>
          </cell>
          <cell r="E632">
            <v>988.3</v>
          </cell>
        </row>
        <row r="633">
          <cell r="A633">
            <v>0</v>
          </cell>
        </row>
        <row r="634">
          <cell r="A634" t="str">
            <v>06.03.105</v>
          </cell>
          <cell r="B634" t="str">
            <v>CONCRETO ARMADO PRONTO, FCK 35 MPA, CONDICO A (NBR 12655), LANCADO EM FUNDACOES E ADENSADO, INCLUSIVE FORMA, ESCORAMENTO E FERRAGEM.</v>
          </cell>
          <cell r="C634" t="str">
            <v>m3</v>
          </cell>
          <cell r="D634">
            <v>1305.56</v>
          </cell>
          <cell r="E634">
            <v>1004.28</v>
          </cell>
        </row>
        <row r="635">
          <cell r="A635">
            <v>0</v>
          </cell>
        </row>
        <row r="636">
          <cell r="A636" t="str">
            <v>06.03.106</v>
          </cell>
          <cell r="B636" t="str">
            <v>CONCRETO ARMADO PRONTO, FCK 40 MPA,CONDICAO A (NBR 12655), LANCADO EM FUNDACOES E ADENSADO, INCLUSIVE FORMA, ESCORAMENTO E FERRAGEM.</v>
          </cell>
          <cell r="C636" t="str">
            <v>m3</v>
          </cell>
          <cell r="D636">
            <v>1323.98</v>
          </cell>
          <cell r="E636">
            <v>1018.45</v>
          </cell>
        </row>
        <row r="637">
          <cell r="A637">
            <v>0</v>
          </cell>
        </row>
        <row r="638">
          <cell r="A638" t="str">
            <v>06.03.110</v>
          </cell>
          <cell r="B638" t="str">
            <v>CONCRETO ARMADO PRONTO, FCK 15 MPA,CONDICAO B (NBR-12655), LANCADO EM LAJES E ADENSADO, INCLUSIVE FORMA, ESCORAMENTO E FERRAGEM.</v>
          </cell>
          <cell r="C638" t="str">
            <v>m3</v>
          </cell>
          <cell r="D638">
            <v>1491.46</v>
          </cell>
          <cell r="E638">
            <v>1147.28</v>
          </cell>
        </row>
        <row r="639">
          <cell r="A639">
            <v>0</v>
          </cell>
        </row>
        <row r="640">
          <cell r="A640" t="str">
            <v>06.03.111</v>
          </cell>
          <cell r="B640" t="str">
            <v>CONCRETO ARMADO PRONTO, FCK 18 MPA,CONDICAO B (NBR 12655), LANCADO EM LAJES E ADENSADO, INCLUSIVE FORMA, ESCORAMENTO E FERRAGEM.</v>
          </cell>
          <cell r="C640" t="str">
            <v>m3</v>
          </cell>
          <cell r="D640">
            <v>1504.21</v>
          </cell>
          <cell r="E640">
            <v>1157.0899999999999</v>
          </cell>
        </row>
        <row r="641">
          <cell r="A641">
            <v>0</v>
          </cell>
        </row>
        <row r="642">
          <cell r="A642" t="str">
            <v>06.03.112</v>
          </cell>
          <cell r="B642" t="str">
            <v>CONCRETO ARMADO PRONTO, FCK 20 MPA,CONDICAO B (NBR 12655), LANCADO EM LAJES E ADENSADO, INCLUSIVE FORMA, ESCORAMENTO E FERRAGEM.</v>
          </cell>
          <cell r="C642" t="str">
            <v>m3</v>
          </cell>
          <cell r="D642">
            <v>1512.19</v>
          </cell>
          <cell r="E642">
            <v>1163.23</v>
          </cell>
        </row>
        <row r="643">
          <cell r="A643">
            <v>0</v>
          </cell>
        </row>
        <row r="644">
          <cell r="A644" t="str">
            <v>06.03.113</v>
          </cell>
          <cell r="B644" t="str">
            <v>CONCRETO ARMADO PRONTO, FCK 25 MPA,CONDICAO A (NBR 12655), LANCADO EM LAJES E ADENSADO, INCLUSIVE FORMA, ESCORAMENTO E FERRAGEM.</v>
          </cell>
          <cell r="C644" t="str">
            <v>m3</v>
          </cell>
          <cell r="D644">
            <v>1520.12</v>
          </cell>
          <cell r="E644">
            <v>1169.33</v>
          </cell>
        </row>
        <row r="645">
          <cell r="A645">
            <v>0</v>
          </cell>
        </row>
        <row r="646">
          <cell r="A646" t="str">
            <v>06.03.114</v>
          </cell>
          <cell r="B646" t="str">
            <v>CONCRETO ARMADO PRONTO, FCK 30 MPA,CONDICAO A (NBR 12655), LANCADO EM LAJES E ADENSADO, INCLUSIVE FORMA, ESCORAMENTO E FERRAGEM.</v>
          </cell>
          <cell r="C646" t="str">
            <v>m3</v>
          </cell>
          <cell r="D646">
            <v>1551.39</v>
          </cell>
          <cell r="E646">
            <v>1193.3800000000001</v>
          </cell>
        </row>
        <row r="647">
          <cell r="A647">
            <v>0</v>
          </cell>
        </row>
        <row r="648">
          <cell r="A648" t="str">
            <v>06.03.115</v>
          </cell>
          <cell r="B648" t="str">
            <v>CONCRETO ARMADO PRONTO, FCK 35 MPA,CONDICAO A (NBR 12655), LANCADO EM LAJES E ADENSADO, INCLUSIVE FORMA, ESCORAMENTO E FERRAGEM.</v>
          </cell>
          <cell r="C648" t="str">
            <v>m3</v>
          </cell>
          <cell r="D648">
            <v>1572.16</v>
          </cell>
          <cell r="E648">
            <v>1209.3599999999999</v>
          </cell>
        </row>
        <row r="649">
          <cell r="A649">
            <v>0</v>
          </cell>
        </row>
        <row r="650">
          <cell r="A650" t="str">
            <v>06.03.116</v>
          </cell>
          <cell r="B650" t="str">
            <v>CONCRETO ARMADO PRONTO, FCK 40 MPA,CONDICAO A (NBR 12655), LANCADO EM LAJES E ADENSADO, INCLUSIVE FORMA, ESCORAMENTO E FERRAGEM.</v>
          </cell>
          <cell r="C650" t="str">
            <v>m3</v>
          </cell>
          <cell r="D650">
            <v>1590.58</v>
          </cell>
          <cell r="E650">
            <v>1223.53</v>
          </cell>
        </row>
        <row r="651">
          <cell r="A651">
            <v>0</v>
          </cell>
        </row>
        <row r="652">
          <cell r="A652" t="str">
            <v>06.03.120</v>
          </cell>
          <cell r="B652" t="str">
            <v>CONCRETO ARMADO PRONTO, FCK 15 MPA,CONDICAO B (NBR-12655), LANCADO EM VIGAS E ADENSADO, INCLUSIVE FORMA, ESCORAMENTO E FERRAGEM.</v>
          </cell>
          <cell r="C652" t="str">
            <v>m3</v>
          </cell>
          <cell r="D652">
            <v>1779.49</v>
          </cell>
          <cell r="E652">
            <v>1368.84</v>
          </cell>
        </row>
        <row r="653">
          <cell r="A653">
            <v>0</v>
          </cell>
        </row>
        <row r="654">
          <cell r="A654" t="str">
            <v>06.03.121</v>
          </cell>
          <cell r="B654" t="str">
            <v>CONCRETO ARMADO PRONTO, FCK 18 MPA,CONDICAO B (NBR 12655), LANCADO EM VIGAS E ADENSADO, INCLUSIVE FORMA, ESCORAMENTO E FERRAGEM.</v>
          </cell>
          <cell r="C654" t="str">
            <v>m3</v>
          </cell>
          <cell r="D654">
            <v>1792.24</v>
          </cell>
          <cell r="E654">
            <v>1378.65</v>
          </cell>
        </row>
        <row r="655">
          <cell r="A655">
            <v>0</v>
          </cell>
        </row>
        <row r="656">
          <cell r="A656" t="str">
            <v>06.03.122</v>
          </cell>
          <cell r="B656" t="str">
            <v>CONCRETO ARMADO PRONTO, FCK 20 MPA,CONDICAO B (NBR 12655), LANCADO EM VIGAS E ADENSADO, INCLUSIVE FORMA, ESCORAMENTO E FERRAGEM.</v>
          </cell>
          <cell r="C656" t="str">
            <v>m3</v>
          </cell>
          <cell r="D656">
            <v>1800.22</v>
          </cell>
          <cell r="E656">
            <v>1384.79</v>
          </cell>
        </row>
        <row r="657">
          <cell r="A657">
            <v>0</v>
          </cell>
        </row>
        <row r="658">
          <cell r="A658" t="str">
            <v>06.03.123</v>
          </cell>
          <cell r="B658" t="str">
            <v>CONCRETO ARMADO PRONTO, FCK 25 MPA,CONDICAO A (NBR 12655), LANCADO EM VIGAS E ADENSADO, INCLUSIVE FORMA, ESCORAMENTO E FERRAGEM.</v>
          </cell>
          <cell r="C658" t="str">
            <v>m3</v>
          </cell>
          <cell r="D658">
            <v>1808.15</v>
          </cell>
          <cell r="E658">
            <v>1390.89</v>
          </cell>
        </row>
        <row r="659">
          <cell r="A659">
            <v>0</v>
          </cell>
        </row>
        <row r="660">
          <cell r="A660" t="str">
            <v>06.03.124</v>
          </cell>
          <cell r="B660" t="str">
            <v>CONCRETO ARMADO PRONTO, FCK 30 MPA,CONDICAO A (NBR 12655), LANCADO EM VIGAS E ADENSADO, INCLUSIVE FORMA, ESCORAMENTO E FERRAGEM.</v>
          </cell>
          <cell r="C660" t="str">
            <v>m3</v>
          </cell>
          <cell r="D660">
            <v>1839.42</v>
          </cell>
          <cell r="E660">
            <v>1414.94</v>
          </cell>
        </row>
        <row r="661">
          <cell r="A661">
            <v>0</v>
          </cell>
        </row>
        <row r="662">
          <cell r="A662" t="str">
            <v>06.03.125</v>
          </cell>
          <cell r="B662" t="str">
            <v>CONCRETO ARMADO PRONTO, FCK 35 MPA,CONDICAO A (NBR 12655), LANCADO EM VIGAS E ADENSADO, INCLUSIVE FORMA, ESCORAMENTO E FERRAGEM.</v>
          </cell>
          <cell r="C662" t="str">
            <v>m3</v>
          </cell>
          <cell r="D662">
            <v>1860.19</v>
          </cell>
          <cell r="E662">
            <v>1430.92</v>
          </cell>
        </row>
        <row r="663">
          <cell r="A663">
            <v>0</v>
          </cell>
        </row>
        <row r="664">
          <cell r="A664" t="str">
            <v>06.03.126</v>
          </cell>
          <cell r="B664" t="str">
            <v>CONCRETO ARMADO PRONTO, FCK 40 MPA,CONDICAO A (NBR 12655), LANCADO EM VIGAS E ADENSADO, INCLUSIVE FORMA, ESCORAMENTO E FERRAGEM.</v>
          </cell>
          <cell r="C664" t="str">
            <v>m3</v>
          </cell>
          <cell r="D664">
            <v>1878.61</v>
          </cell>
          <cell r="E664">
            <v>1445.09</v>
          </cell>
        </row>
        <row r="665">
          <cell r="A665">
            <v>0</v>
          </cell>
        </row>
        <row r="666">
          <cell r="A666" t="str">
            <v>06.03.130</v>
          </cell>
          <cell r="B666" t="str">
            <v>CONCRETO ARMADO PRONTO, FCK 15 MPA,CONDICAO B (NBR-12655),LANCADO EM PILARES E ADENSADO,INCLUSIVE FORMA, ESCORAMENTO E FERRAGEM.</v>
          </cell>
          <cell r="C666" t="str">
            <v>m3</v>
          </cell>
          <cell r="D666">
            <v>2098.56</v>
          </cell>
          <cell r="E666">
            <v>1614.28</v>
          </cell>
        </row>
        <row r="667">
          <cell r="A667">
            <v>0</v>
          </cell>
        </row>
        <row r="668">
          <cell r="A668" t="str">
            <v>06.03.131</v>
          </cell>
          <cell r="B668" t="str">
            <v>CONCRETO ARMADO PRONTO, FCK 18 MPA,CONDICAO B (NBR 12655),LANCADO EM PILARES E ADENSADO,INCLUSIVE FORMA, ESCORAMENTO E FERRAGEM.</v>
          </cell>
          <cell r="C668" t="str">
            <v>m3</v>
          </cell>
          <cell r="D668">
            <v>2111.31</v>
          </cell>
          <cell r="E668">
            <v>1624.09</v>
          </cell>
        </row>
        <row r="669">
          <cell r="A669">
            <v>0</v>
          </cell>
        </row>
        <row r="670">
          <cell r="A670" t="str">
            <v>06.03.132</v>
          </cell>
          <cell r="B670" t="str">
            <v>CONCRETO ARMADO PRONTO, FCK 20 MPA,CONDICAO B (NBR 12655),LANCADO EM PILARES E ADENSADO,INCLUSIVE FORMA, ESCORAMENTO E FERRAGEM.</v>
          </cell>
          <cell r="C670" t="str">
            <v>m3</v>
          </cell>
          <cell r="D670">
            <v>2119.29</v>
          </cell>
          <cell r="E670">
            <v>1630.23</v>
          </cell>
        </row>
        <row r="671">
          <cell r="A671">
            <v>0</v>
          </cell>
        </row>
        <row r="672">
          <cell r="A672" t="str">
            <v>06.03.133</v>
          </cell>
          <cell r="B672" t="str">
            <v>CONCRETO ARMADO PRONTO, FCK 25 MPA,CONDICAO A (NBR 12655),LANCADO EM PILARES E ADENSADO,INCLUSIVE FORMA, ESCORAMENTO E FERRAGEM.</v>
          </cell>
          <cell r="C672" t="str">
            <v>m3</v>
          </cell>
          <cell r="D672">
            <v>2127.2199999999998</v>
          </cell>
          <cell r="E672">
            <v>1636.33</v>
          </cell>
        </row>
        <row r="673">
          <cell r="A673">
            <v>0</v>
          </cell>
        </row>
        <row r="674">
          <cell r="A674" t="str">
            <v>06.03.134</v>
          </cell>
          <cell r="B674" t="str">
            <v>CONCRETO ARMADO PRONTO, FCK 30 MPA,CONDICAO A (NBR 12655),LANCADO EM PILARES E ADENSADO,INCLUSIVE FORMA, ESCORAMENTO E FERRAGEM.</v>
          </cell>
          <cell r="C674" t="str">
            <v>m3</v>
          </cell>
          <cell r="D674">
            <v>2158.4899999999998</v>
          </cell>
          <cell r="E674">
            <v>1660.38</v>
          </cell>
        </row>
        <row r="675">
          <cell r="A675">
            <v>0</v>
          </cell>
        </row>
        <row r="676">
          <cell r="A676" t="str">
            <v>06.03.135</v>
          </cell>
          <cell r="B676" t="str">
            <v>CONCRETO ARMADO PRONTO, FCK 35 MPA,CONDICAO A (NBR 12655),LANCADO EM PILARES E ADENSADO,INCLUSIVE FORMA, ESCORAMENTO E FERRAGEM.</v>
          </cell>
          <cell r="C676" t="str">
            <v>m3</v>
          </cell>
          <cell r="D676">
            <v>2179.2600000000002</v>
          </cell>
          <cell r="E676">
            <v>1676.36</v>
          </cell>
        </row>
        <row r="677">
          <cell r="A677">
            <v>0</v>
          </cell>
        </row>
        <row r="678">
          <cell r="A678" t="str">
            <v>06.03.136</v>
          </cell>
          <cell r="B678" t="str">
            <v>CONCRETO ARMADO PRONTO, FCK 40 MPA,CONDICAO A (NBR 12655),LANCADO EM PILARES E ADENSAD0,INCLUSIVE FORMA, ESCORAMENTO E FERRAGEM.</v>
          </cell>
          <cell r="C678" t="str">
            <v>m3</v>
          </cell>
          <cell r="D678">
            <v>2197.6799999999998</v>
          </cell>
          <cell r="E678">
            <v>1690.53</v>
          </cell>
        </row>
        <row r="679">
          <cell r="A679">
            <v>0</v>
          </cell>
        </row>
        <row r="680">
          <cell r="A680" t="str">
            <v>06.03.140</v>
          </cell>
          <cell r="B680" t="str">
            <v>CONCRETO ARMADO PRONTO, FCK 15 MPA,CONDICAO B (NBR-12655),LANCADO EM QUALQUER TIPO DE ESTRUTURA E ADENSADO, INCLUSIVE FORMA, ESCORAMENTO E FERRAGEM.</v>
          </cell>
          <cell r="C680" t="str">
            <v>m3</v>
          </cell>
          <cell r="D680">
            <v>1774.95</v>
          </cell>
          <cell r="E680">
            <v>1365.35</v>
          </cell>
        </row>
        <row r="681">
          <cell r="A681">
            <v>0</v>
          </cell>
        </row>
        <row r="682">
          <cell r="A682" t="str">
            <v>06.03.141</v>
          </cell>
          <cell r="B682" t="str">
            <v>CONCRETO ARMADO PRONTO, FCK 18 MPA,CONDICAO B (NBR 12655),LANCADO EM QUALQUER TIPO DE ESTRUTURA E ADENSADO, INCLUSIVE FORMA, ESCORAMENTO E FERRAGEM.</v>
          </cell>
          <cell r="C682" t="str">
            <v>m3</v>
          </cell>
          <cell r="D682">
            <v>1787.7</v>
          </cell>
          <cell r="E682">
            <v>1375.16</v>
          </cell>
        </row>
        <row r="683">
          <cell r="A683">
            <v>0</v>
          </cell>
        </row>
        <row r="684">
          <cell r="A684" t="str">
            <v>06.03.142</v>
          </cell>
          <cell r="B684" t="str">
            <v>CONCRETO ARMADO PRONTO, FCK 20 MPA,CONDICAO B (NBR 12655),LANCADO EM QUALQUER TIPO DE ESTRUTURA E ADENSADO, INCLUSIVE FORMA, ESCORAMENTO E FERRAGEM.</v>
          </cell>
          <cell r="C684" t="str">
            <v>m3</v>
          </cell>
          <cell r="D684">
            <v>1795.69</v>
          </cell>
          <cell r="E684">
            <v>1381.3</v>
          </cell>
        </row>
        <row r="685">
          <cell r="A685">
            <v>0</v>
          </cell>
        </row>
        <row r="686">
          <cell r="A686" t="str">
            <v>06.03.143</v>
          </cell>
          <cell r="B686" t="str">
            <v>CONCRETO ARMADO PRONTO, FCK 25 MPA,CONDICAO A (NBR 12655),LANCADO EM QUALQUER TIPO DE ESTRUTURA E ADENSADO, INCLUSIVE FORMA, ESCORAMENTO E FERRAGEM.</v>
          </cell>
          <cell r="C686" t="str">
            <v>m3</v>
          </cell>
          <cell r="D686">
            <v>1803.62</v>
          </cell>
          <cell r="E686">
            <v>1387.4</v>
          </cell>
        </row>
        <row r="687">
          <cell r="A687">
            <v>0</v>
          </cell>
        </row>
        <row r="688">
          <cell r="A688" t="str">
            <v>06.03.144</v>
          </cell>
          <cell r="B688" t="str">
            <v>CONCRETO ARMADO PRONTO, FCK 30 MPA,CONDICAO A (NBR 12655),LANCADO EM QUALQUER TIPO DE ESTRUTURA E ADENSADO, INCLUSIVE FORMA, ESCORAMENTO E FERRAGEM.</v>
          </cell>
          <cell r="C688" t="str">
            <v>m3</v>
          </cell>
          <cell r="D688">
            <v>1834.88</v>
          </cell>
          <cell r="E688">
            <v>1411.45</v>
          </cell>
        </row>
        <row r="689">
          <cell r="A689">
            <v>0</v>
          </cell>
        </row>
        <row r="690">
          <cell r="A690" t="str">
            <v>06.03.145</v>
          </cell>
          <cell r="B690" t="str">
            <v>CONCRETO ARMADO PRONTO, FCK 35 MPA,CONDICAO A (NBR 12655),LANCADO EM QUALQUER TIPO DE ESTRUTURA E ADENSADO, INCLUSIVE FORMA, ESCORAMENTO E FERRAGEM.</v>
          </cell>
          <cell r="C690" t="str">
            <v>m3</v>
          </cell>
          <cell r="D690">
            <v>1855.65</v>
          </cell>
          <cell r="E690">
            <v>1427.43</v>
          </cell>
        </row>
        <row r="691">
          <cell r="A691">
            <v>0</v>
          </cell>
        </row>
        <row r="692">
          <cell r="A692" t="str">
            <v>06.03.146</v>
          </cell>
          <cell r="B692" t="str">
            <v>CONCRETO ARMADO PRONTO, FCK 40 MPA,CONDICAO A (NBR 12655),LANCADO EM QUALQUER TIPO DE ESTRUTURA E ADENSADO, INCLUSIVE FORMA, ESCORAMENTO E FERRAGEM.</v>
          </cell>
          <cell r="C692" t="str">
            <v>m3</v>
          </cell>
          <cell r="D692">
            <v>1874.08</v>
          </cell>
          <cell r="E692">
            <v>1441.6</v>
          </cell>
        </row>
        <row r="693">
          <cell r="A693">
            <v>0</v>
          </cell>
        </row>
        <row r="694">
          <cell r="A694" t="str">
            <v>06.03.150</v>
          </cell>
          <cell r="B694" t="str">
            <v>CONCRETO APARENTE ARMADO PRONTO, FCK 15 MPA, CONDICAO B (NBR-12655), LANCADO EM LAJES E ADENSADO, INCLUSIVE FORMA,ESCORAMENTO E FERRAGEM.</v>
          </cell>
          <cell r="C694" t="str">
            <v>m3</v>
          </cell>
          <cell r="D694">
            <v>1431.02</v>
          </cell>
          <cell r="E694">
            <v>1100.79</v>
          </cell>
        </row>
        <row r="695">
          <cell r="A695">
            <v>0</v>
          </cell>
        </row>
        <row r="696">
          <cell r="A696" t="str">
            <v>06.03.151</v>
          </cell>
          <cell r="B696" t="str">
            <v>CONCRETO APARENTE ARMADO PRONTO, FCK 18 MPA, CONDICAO B (NBR 12655), LANCADO EM LAJES E ADENSADO, INCLUSIVE FORMA,ESCORAMENTO E FERRAGEM.</v>
          </cell>
          <cell r="C696" t="str">
            <v>m3</v>
          </cell>
          <cell r="D696">
            <v>1443.78</v>
          </cell>
          <cell r="E696">
            <v>1110.5999999999999</v>
          </cell>
        </row>
        <row r="697">
          <cell r="A697">
            <v>0</v>
          </cell>
        </row>
        <row r="698">
          <cell r="A698" t="str">
            <v>06.03.152</v>
          </cell>
          <cell r="B698" t="str">
            <v>CONCRETO APARENTE ARMADO PRONTO, FCK 20 MPA, CONDICAO B (NBR 12655), LANCADO EM LAJES E ADENSADO, INCLUSIVE FORMA,ESCORAMENTO E FERRAGEM.</v>
          </cell>
          <cell r="C698" t="str">
            <v>m3</v>
          </cell>
          <cell r="D698">
            <v>1451.76</v>
          </cell>
          <cell r="E698">
            <v>1116.74</v>
          </cell>
        </row>
        <row r="699">
          <cell r="A699">
            <v>0</v>
          </cell>
        </row>
        <row r="700">
          <cell r="A700" t="str">
            <v>06.03.153</v>
          </cell>
          <cell r="B700" t="str">
            <v>CONCRETO APARENTE ARMADO PRONTO, FCK 25 MPA, CONDICAO A (NBR 12655), LANCADO EM LAJES E ADENSADO, INCLUSIVE FORMA,ESCORAMENTO E FERRAGEM.</v>
          </cell>
          <cell r="C700" t="str">
            <v>m3</v>
          </cell>
          <cell r="D700">
            <v>1459.69</v>
          </cell>
          <cell r="E700">
            <v>1122.8399999999999</v>
          </cell>
        </row>
        <row r="701">
          <cell r="A701">
            <v>0</v>
          </cell>
        </row>
        <row r="702">
          <cell r="A702" t="str">
            <v>06.03.154</v>
          </cell>
          <cell r="B702" t="str">
            <v>CONCRETO APARENTE ARMADO PRONTO, FCK 30 MPA, CONDICAO A (NBR 12655), LANCADO EM LAJES E ADENSADO, INCLUSIVE FORMA,ESCORAMENTO E FERRAGEM.</v>
          </cell>
          <cell r="C702" t="str">
            <v>m3</v>
          </cell>
          <cell r="D702">
            <v>1490.95</v>
          </cell>
          <cell r="E702">
            <v>1146.8900000000001</v>
          </cell>
        </row>
        <row r="703">
          <cell r="A703">
            <v>0</v>
          </cell>
        </row>
        <row r="704">
          <cell r="A704" t="str">
            <v>06.03.155</v>
          </cell>
          <cell r="B704" t="str">
            <v>CONCRETO APARENTE ARMADO PRONTO, FCK 35 MPA, CONDICAO A (NBR 12655), LANCADO EM LAJES E ADENSADO, INCLUSIVE FORMA,ESCORAMENTO E FERRAGEM.</v>
          </cell>
          <cell r="C704" t="str">
            <v>m3</v>
          </cell>
          <cell r="D704">
            <v>1511.73</v>
          </cell>
          <cell r="E704">
            <v>1162.8699999999999</v>
          </cell>
        </row>
        <row r="705">
          <cell r="A705">
            <v>0</v>
          </cell>
        </row>
        <row r="706">
          <cell r="A706" t="str">
            <v>06.03.156</v>
          </cell>
          <cell r="B706" t="str">
            <v>CONCRETO APARENTE ARMADO PRONTO, FCK 40 MPA, CONDICAO A (NBR 12655), LANCADO EM LAJES E ADENSADO, INCLUSIVE FORMA,ESCORAMENTO E FERRAGEM.</v>
          </cell>
          <cell r="C706" t="str">
            <v>m3</v>
          </cell>
          <cell r="D706">
            <v>1530.15</v>
          </cell>
          <cell r="E706">
            <v>1177.04</v>
          </cell>
        </row>
        <row r="707">
          <cell r="A707">
            <v>0</v>
          </cell>
        </row>
        <row r="708">
          <cell r="A708" t="str">
            <v>06.03.160</v>
          </cell>
          <cell r="B708" t="str">
            <v>CONCRETO APARENTE ARMADO PRONTO, FCK 15 MPA CONDICAO B (NBR-12655), LANCADO EM VIGAS E ADENSADO,INCLUSIVE FORMA, ESCORAMENTO E FERRAGEM.</v>
          </cell>
          <cell r="C708" t="str">
            <v>m3</v>
          </cell>
          <cell r="D708">
            <v>1795.24</v>
          </cell>
          <cell r="E708">
            <v>1380.96</v>
          </cell>
        </row>
        <row r="709">
          <cell r="A709">
            <v>0</v>
          </cell>
        </row>
        <row r="710">
          <cell r="A710" t="str">
            <v>06.03.161</v>
          </cell>
          <cell r="B710" t="str">
            <v>CONCRETO APARENTE ARMADO PRONTO, FCK 18 MPA CONDICAO B (NBR-12655), LANCADO EM VIGAS E ADENSADO,INCLUSIVE FORMA, ESCORAMENTO E FERRAGEM.</v>
          </cell>
          <cell r="C710" t="str">
            <v>m3</v>
          </cell>
          <cell r="D710">
            <v>1808</v>
          </cell>
          <cell r="E710">
            <v>1390.77</v>
          </cell>
        </row>
        <row r="711">
          <cell r="A711">
            <v>0</v>
          </cell>
        </row>
        <row r="712">
          <cell r="A712" t="str">
            <v>06.03.162</v>
          </cell>
          <cell r="B712" t="str">
            <v>CONCRETO APARENTE ARMADO PRONTO, FCK 20 MPA CONDICAO B (NBR-12655), LANCADO EM VIGAS E ADENSADO,INCLUSIVE FORMA, ESCORAMENTO E FERRAGEM.</v>
          </cell>
          <cell r="C712" t="str">
            <v>m3</v>
          </cell>
          <cell r="D712">
            <v>1815.98</v>
          </cell>
          <cell r="E712">
            <v>1396.91</v>
          </cell>
        </row>
        <row r="713">
          <cell r="A713">
            <v>0</v>
          </cell>
        </row>
        <row r="714">
          <cell r="A714" t="str">
            <v>06.03.163</v>
          </cell>
          <cell r="B714" t="str">
            <v>CONCRETO APARENTE ARMADO PRONTO, FCK 25 MPA CONDICAO A (NBR-12655), LANCADO EM VIGAS E ADENSADO,INCLUSIVE FORMA, ESCORAMENTO E FERRAGEM.</v>
          </cell>
          <cell r="C714" t="str">
            <v>m3</v>
          </cell>
          <cell r="D714">
            <v>1823.91</v>
          </cell>
          <cell r="E714">
            <v>1403.01</v>
          </cell>
        </row>
        <row r="715">
          <cell r="A715">
            <v>0</v>
          </cell>
        </row>
        <row r="716">
          <cell r="A716" t="str">
            <v>06.03.164</v>
          </cell>
          <cell r="B716" t="str">
            <v>CONCRETO APARENTE ARMADO PRONTO, FCK 30 MPA CONDICAO A (NBR-12655), LANCADO EM VIGAS E ADENSADO,INCLUSIVE FORMA, ESCORAMENTO E FERRAGEM.</v>
          </cell>
          <cell r="C716" t="str">
            <v>m3</v>
          </cell>
          <cell r="D716">
            <v>1855.17</v>
          </cell>
          <cell r="E716">
            <v>1427.06</v>
          </cell>
        </row>
        <row r="717">
          <cell r="A717">
            <v>0</v>
          </cell>
        </row>
        <row r="718">
          <cell r="A718" t="str">
            <v>06.03.165</v>
          </cell>
          <cell r="B718" t="str">
            <v>CONCRETO APARENTE ARMADO PRONTO, FCK 35 MPA CONDICAO A (NBR-12655), LANCADO EM VIGAS E ADENSADO,INCLUSIVE FORMA, ESCORAMENTO E FERRAGEM.</v>
          </cell>
          <cell r="C718" t="str">
            <v>m3</v>
          </cell>
          <cell r="D718">
            <v>1875.95</v>
          </cell>
          <cell r="E718">
            <v>1443.04</v>
          </cell>
        </row>
        <row r="719">
          <cell r="A719">
            <v>0</v>
          </cell>
        </row>
        <row r="720">
          <cell r="A720" t="str">
            <v>06.03.166</v>
          </cell>
          <cell r="B720" t="str">
            <v>CONCRETO APARENTE ARMADO PRONTO, FCK 40 MPA CONDICAO A (NBR-12655), LANCADO EM VIGAS E ADENSADO,INCLUSIVE FORMA, ESCORAMENTO E FERRAGEM.</v>
          </cell>
          <cell r="C720" t="str">
            <v>m3</v>
          </cell>
          <cell r="D720">
            <v>1894.37</v>
          </cell>
          <cell r="E720">
            <v>1457.21</v>
          </cell>
        </row>
        <row r="721">
          <cell r="A721">
            <v>0</v>
          </cell>
        </row>
        <row r="722">
          <cell r="A722" t="str">
            <v>06.03.170</v>
          </cell>
          <cell r="B722" t="str">
            <v>CONCRETO APARENTE ARMADO PRONTO, FCK 15 MPA CONDICAO B (NBR-12655), LANCADO EM PILARES E ADENSADO, INCLUSIVE FORMA, ESCORAMENTO E FERRAGEM.</v>
          </cell>
          <cell r="C722" t="str">
            <v>m3</v>
          </cell>
          <cell r="D722">
            <v>2174.7800000000002</v>
          </cell>
          <cell r="E722">
            <v>1672.91</v>
          </cell>
        </row>
        <row r="723">
          <cell r="A723">
            <v>0</v>
          </cell>
        </row>
        <row r="724">
          <cell r="A724" t="str">
            <v>06.03.171</v>
          </cell>
          <cell r="B724" t="str">
            <v>CONCRETO APARENTE ARMADO PRONTO, FCK 18 MPA CONDICAO B (NBR-12655), LANCADO EM PILARES E ADENSADO, INCLUSIVE FORMA, ESCORAMENTO E FERRAGEM.</v>
          </cell>
          <cell r="C724" t="str">
            <v>m3</v>
          </cell>
          <cell r="D724">
            <v>2187.5300000000002</v>
          </cell>
          <cell r="E724">
            <v>1682.72</v>
          </cell>
        </row>
        <row r="725">
          <cell r="A725">
            <v>0</v>
          </cell>
        </row>
        <row r="726">
          <cell r="A726" t="str">
            <v>06.03.172</v>
          </cell>
          <cell r="B726" t="str">
            <v>CONCRETO APARENTE ARMADO PRONTO, FCK 20 MPA CONDICAO B (NBR-12655), LANCADO EM PILARES E ADENSADO, INCLUSIVE FORMA, ESCORAMENTO E FERRAGEM.</v>
          </cell>
          <cell r="C726" t="str">
            <v>m3</v>
          </cell>
          <cell r="D726">
            <v>2195.5100000000002</v>
          </cell>
          <cell r="E726">
            <v>1688.86</v>
          </cell>
        </row>
        <row r="727">
          <cell r="A727">
            <v>0</v>
          </cell>
        </row>
        <row r="728">
          <cell r="A728" t="str">
            <v>06.03.173</v>
          </cell>
          <cell r="B728" t="str">
            <v>CONCRETO APARENTE ARMADO PRONTO, FCK 25 MPA CONDICAO A (NBR-12655), LANCADO EM PILARES E ADENSADO, INCLUSIVE FORMA, ESCORAMENTO E FERRAGEM.</v>
          </cell>
          <cell r="C728" t="str">
            <v>m3</v>
          </cell>
          <cell r="D728">
            <v>2203.44</v>
          </cell>
          <cell r="E728">
            <v>1694.96</v>
          </cell>
        </row>
        <row r="729">
          <cell r="A729">
            <v>0</v>
          </cell>
        </row>
        <row r="730">
          <cell r="A730" t="str">
            <v>06.03.174</v>
          </cell>
          <cell r="B730" t="str">
            <v>CONCRETO APARENTE ARMADO PRONTO, FCK 30 MPA CONDICAO A (NBR-12655), LANCADO EM PILARES E ADENSADO, INCLUSIVE FORMA, ESCORAMENTO E FERRAGEM.</v>
          </cell>
          <cell r="C730" t="str">
            <v>m3</v>
          </cell>
          <cell r="D730">
            <v>2234.71</v>
          </cell>
          <cell r="E730">
            <v>1719.01</v>
          </cell>
        </row>
        <row r="731">
          <cell r="A731">
            <v>0</v>
          </cell>
        </row>
        <row r="732">
          <cell r="A732" t="str">
            <v>06.03.175</v>
          </cell>
          <cell r="B732" t="str">
            <v>CONCRETO APARENTE ARMADO PRONTO, FCK 35 MPA CONDICAO A (NBR-12655), LANCADO EM PILARES E ADENSADO, INCLUSIVE FORMA, ESCORAMENTO E FERRAGEM.</v>
          </cell>
          <cell r="C732" t="str">
            <v>m3</v>
          </cell>
          <cell r="D732">
            <v>2255.48</v>
          </cell>
          <cell r="E732">
            <v>1734.99</v>
          </cell>
        </row>
        <row r="733">
          <cell r="A733">
            <v>0</v>
          </cell>
        </row>
        <row r="734">
          <cell r="A734" t="str">
            <v>06.03.176</v>
          </cell>
          <cell r="B734" t="str">
            <v>CONCRETO APARENTE ARMADO PRONTO, FCK 40 MPA CONDICAO A (NBR-12655), LANCADO EM PILARES E ADENSADO, INCLUSIVE FORMA, ESCORAMENTO E FERRAGEM.</v>
          </cell>
          <cell r="C734" t="str">
            <v>m3</v>
          </cell>
          <cell r="D734">
            <v>2273.9</v>
          </cell>
          <cell r="E734">
            <v>1749.16</v>
          </cell>
        </row>
        <row r="735">
          <cell r="A735">
            <v>0</v>
          </cell>
        </row>
        <row r="736">
          <cell r="A736" t="str">
            <v>06.03.180</v>
          </cell>
          <cell r="B736" t="str">
            <v>CONCRETO APARENTE ARMADO PRONTO, FCK 15 MPA CONDICAO B (NBR-12655),LANCADO EM QUALQUER TIPO DE ESTRUTURA E ADENSADO, INCLUSIVE FORMA, ESCORAMENTO E FERRAGEM.</v>
          </cell>
          <cell r="C736" t="str">
            <v>m3</v>
          </cell>
          <cell r="D736">
            <v>1826.78</v>
          </cell>
          <cell r="E736">
            <v>1405.22</v>
          </cell>
        </row>
        <row r="737">
          <cell r="A737">
            <v>0</v>
          </cell>
        </row>
        <row r="738">
          <cell r="A738" t="str">
            <v>06.03.181</v>
          </cell>
          <cell r="B738" t="str">
            <v>CONCRETO APARENTE ARMADO PRONTO, FCK 18 MPA CONDICAO B (NBR-12655),LANCADO EM QUALQUER TIPO DE ESTRUTURA E ADENSADO, INCLUSIVE FORMA, ESCORAMENTO E FERRAGEM.</v>
          </cell>
          <cell r="C738" t="str">
            <v>m3</v>
          </cell>
          <cell r="D738">
            <v>1839.53</v>
          </cell>
          <cell r="E738">
            <v>1415.03</v>
          </cell>
        </row>
        <row r="739">
          <cell r="A739">
            <v>0</v>
          </cell>
        </row>
        <row r="740">
          <cell r="A740" t="str">
            <v>06.03.182</v>
          </cell>
          <cell r="B740" t="str">
            <v>CONCRETO APARENTE ARMADO PRONTO, FCK 20 MPA CONDICAO B (NBR-12655),LANCADO EM QUALQUER TIPO DE ESTRUTURA E ADENSADO, INCLUSIVE FORMA, ESCORAMENTO E FERRAGEM.</v>
          </cell>
          <cell r="C740" t="str">
            <v>m3</v>
          </cell>
          <cell r="D740">
            <v>1847.52</v>
          </cell>
          <cell r="E740">
            <v>1421.17</v>
          </cell>
        </row>
        <row r="741">
          <cell r="A741">
            <v>0</v>
          </cell>
        </row>
        <row r="742">
          <cell r="A742" t="str">
            <v>06.03.183</v>
          </cell>
          <cell r="B742" t="str">
            <v>CONCRETO APARENTE ARMADO PRONTO, FCK 25 MPA CONDICAO A (NBR-12655),LANCADO EM QUALQUER TIPO DE ESTRUTURA E ADENSADO, INCLUSIVE FORMA, ESCORAMENTO E FERRAGEM.</v>
          </cell>
          <cell r="C742" t="str">
            <v>m3</v>
          </cell>
          <cell r="D742">
            <v>1855.45</v>
          </cell>
          <cell r="E742">
            <v>1427.27</v>
          </cell>
        </row>
        <row r="743">
          <cell r="A743">
            <v>0</v>
          </cell>
        </row>
        <row r="744">
          <cell r="A744" t="str">
            <v>06.03.184</v>
          </cell>
          <cell r="B744" t="str">
            <v>CONCRETO APARENTE ARMADO PRONTO, FCK 30 MPA CONDICAO A (NBR-12655),LANCADO EM QUALQUER TIPO DE ESTRUTURA E ADENSADO, INCLUSIVE FORMA, ESCORAMENTO E FERRAGEM.</v>
          </cell>
          <cell r="C744" t="str">
            <v>m3</v>
          </cell>
          <cell r="D744">
            <v>1886.71</v>
          </cell>
          <cell r="E744">
            <v>1451.32</v>
          </cell>
        </row>
        <row r="745">
          <cell r="A745">
            <v>0</v>
          </cell>
        </row>
        <row r="746">
          <cell r="A746" t="str">
            <v>06.03.185</v>
          </cell>
          <cell r="B746" t="str">
            <v>CONCRETO APARENTE ARMADO PRONTO, FCK 35 MPA CONDICAO A (NBR-12655),LANCADO EM QUALQUER TIPO DE ESTRUTURA E ADENSADO, INCLUSIVE FORMA, ESCORAMENTO E FERRAGEM.</v>
          </cell>
          <cell r="C746" t="str">
            <v>m3</v>
          </cell>
          <cell r="D746">
            <v>1907.49</v>
          </cell>
          <cell r="E746">
            <v>1467.3</v>
          </cell>
        </row>
        <row r="747">
          <cell r="A747">
            <v>0</v>
          </cell>
        </row>
        <row r="748">
          <cell r="A748" t="str">
            <v>06.03.186</v>
          </cell>
          <cell r="B748" t="str">
            <v>CONCRETO APARENTE ARMADO PRONTO, FCK 40 MPA CONDICAO A (NBR-12655),LANCADO EM QUALQUER TIPO DE ESTRUTURA E ADENSADO, INCLUSIVE FORMA, ESCORAMENTO E FERRAGEM.</v>
          </cell>
          <cell r="C748" t="str">
            <v>m3</v>
          </cell>
          <cell r="D748">
            <v>1925.91</v>
          </cell>
          <cell r="E748">
            <v>1481.47</v>
          </cell>
        </row>
        <row r="749">
          <cell r="A749">
            <v>0</v>
          </cell>
        </row>
        <row r="750">
          <cell r="A750" t="str">
            <v>06.03.200</v>
          </cell>
          <cell r="B750" t="str">
            <v>TRANSPORTE,LANÇAMENTO,ADENSAMENTO E ACABAMENTO DO CONCRETO EM ESTRUTURA</v>
          </cell>
          <cell r="C750" t="str">
            <v>m3</v>
          </cell>
          <cell r="D750">
            <v>24.99</v>
          </cell>
          <cell r="E750">
            <v>19.23</v>
          </cell>
        </row>
        <row r="751">
          <cell r="A751">
            <v>0</v>
          </cell>
        </row>
        <row r="752">
          <cell r="A752" t="str">
            <v>06.04.002</v>
          </cell>
          <cell r="B752" t="str">
            <v>CONCRETO PRE-MISTURADO EM USINA, FCK 11 MPA FORNECIDO, LANCADO EM FUNDACOES E ADENSADO.</v>
          </cell>
          <cell r="C752" t="str">
            <v>m3</v>
          </cell>
          <cell r="D752">
            <v>301.58</v>
          </cell>
          <cell r="E752">
            <v>231.99</v>
          </cell>
        </row>
        <row r="753">
          <cell r="A753">
            <v>0</v>
          </cell>
        </row>
        <row r="754">
          <cell r="A754" t="str">
            <v>06.04.004</v>
          </cell>
          <cell r="B754" t="str">
            <v>CONCRETO PRE-MISTURADO EM USINA, FCK 11 MPA FORNECIDO, LANCADO EM ESTRUTURAS E ADENSADO.</v>
          </cell>
          <cell r="C754" t="str">
            <v>m3</v>
          </cell>
          <cell r="D754">
            <v>314.3</v>
          </cell>
          <cell r="E754">
            <v>241.77</v>
          </cell>
        </row>
        <row r="755">
          <cell r="A755">
            <v>0</v>
          </cell>
        </row>
        <row r="756">
          <cell r="A756" t="str">
            <v>06.04.010</v>
          </cell>
          <cell r="B756" t="str">
            <v>CONCRETO PRE-MISTURADO EM USINA, FCK 15 MPA FORNECIDO, LANCADO EM FUNDACOES E ADENSADO.</v>
          </cell>
          <cell r="C756" t="str">
            <v>m3</v>
          </cell>
          <cell r="D756">
            <v>324.98</v>
          </cell>
          <cell r="E756">
            <v>249.99</v>
          </cell>
        </row>
        <row r="757">
          <cell r="A757">
            <v>0</v>
          </cell>
        </row>
        <row r="758">
          <cell r="A758" t="str">
            <v>06.04.020</v>
          </cell>
          <cell r="B758" t="str">
            <v>CONCRETO PRE-MISTURADO EM USINA, FCK 15 MPA FORNECIDO, LANCADO EM ESTRUTURAS E ADENSADO.</v>
          </cell>
          <cell r="C758" t="str">
            <v>m3</v>
          </cell>
          <cell r="D758">
            <v>363.24</v>
          </cell>
          <cell r="E758">
            <v>279.42</v>
          </cell>
        </row>
        <row r="759">
          <cell r="A759">
            <v>0</v>
          </cell>
        </row>
        <row r="760">
          <cell r="A760" t="str">
            <v>06.04.030</v>
          </cell>
          <cell r="B760" t="str">
            <v>CONCRETO PRE-MISTURADO EM USINA, FCK 18 MPA FORNECIDO, LANCADO EM FUNDACOES E ADENSADO.</v>
          </cell>
          <cell r="C760" t="str">
            <v>m3</v>
          </cell>
          <cell r="D760">
            <v>339.28</v>
          </cell>
          <cell r="E760">
            <v>260.99</v>
          </cell>
        </row>
        <row r="761">
          <cell r="A761">
            <v>0</v>
          </cell>
        </row>
        <row r="762">
          <cell r="A762" t="str">
            <v>06.04.040</v>
          </cell>
          <cell r="B762" t="str">
            <v>CONCRETO PRE-MISTURADO EM USINA, FCK 18 MPA FORNECIDO, LANCADO EM ESTRUTURAS E ADENSADO.</v>
          </cell>
          <cell r="C762" t="str">
            <v>m3</v>
          </cell>
          <cell r="D762">
            <v>377.54</v>
          </cell>
          <cell r="E762">
            <v>290.42</v>
          </cell>
        </row>
        <row r="763">
          <cell r="A763">
            <v>0</v>
          </cell>
        </row>
        <row r="764">
          <cell r="A764" t="str">
            <v>06.04.050</v>
          </cell>
          <cell r="B764" t="str">
            <v>CONCRETO PRE-MISTURADO EM USINA, FCK 20 MPA FORNECIDO, LANCADO EM FUNDACOES E ADENSADO.</v>
          </cell>
          <cell r="C764" t="str">
            <v>m3</v>
          </cell>
          <cell r="D764">
            <v>347.38</v>
          </cell>
          <cell r="E764">
            <v>267.22000000000003</v>
          </cell>
        </row>
        <row r="765">
          <cell r="A765">
            <v>0</v>
          </cell>
        </row>
        <row r="766">
          <cell r="A766" t="str">
            <v>06.04.060</v>
          </cell>
          <cell r="B766" t="str">
            <v>CONCRETO PRE-MISTURADO EM USINA, FCK 20 MPA FORNECIDO, LANCADO EM ESTRUTURAS E ADENSADO.</v>
          </cell>
          <cell r="C766" t="str">
            <v>m3</v>
          </cell>
          <cell r="D766">
            <v>385.64</v>
          </cell>
          <cell r="E766">
            <v>296.64999999999998</v>
          </cell>
        </row>
        <row r="767">
          <cell r="A767">
            <v>0</v>
          </cell>
        </row>
        <row r="768">
          <cell r="A768" t="str">
            <v>06.04.070</v>
          </cell>
          <cell r="B768" t="str">
            <v>CONCRETO PRE-MISTURADO EM USINA, FCK 25 MPA FORNECIDO, LANCADO EM FUNDACOES E ADENSADO.</v>
          </cell>
          <cell r="C768" t="str">
            <v>m3</v>
          </cell>
          <cell r="D768">
            <v>360.08</v>
          </cell>
          <cell r="E768">
            <v>276.99</v>
          </cell>
        </row>
        <row r="769">
          <cell r="A769">
            <v>0</v>
          </cell>
        </row>
        <row r="770">
          <cell r="A770" t="str">
            <v>06.04.080</v>
          </cell>
          <cell r="B770" t="str">
            <v>CONCRETO PRE-MISTURADO EM USINA, FCK 25 MPA FORNECIDO, LANCADO EM ESTRUTURAS E ADENSADO.</v>
          </cell>
          <cell r="C770" t="str">
            <v>m3</v>
          </cell>
          <cell r="D770">
            <v>398.34</v>
          </cell>
          <cell r="E770">
            <v>306.42</v>
          </cell>
        </row>
        <row r="771">
          <cell r="A771">
            <v>0</v>
          </cell>
        </row>
        <row r="772">
          <cell r="A772" t="str">
            <v>06.04.090</v>
          </cell>
          <cell r="B772" t="str">
            <v>CONCRETO PRE-MISTURADO EM USINA, FCK 30 MPA FORNECIDO, LANCADO EM FUNDACOES E ADENSADO.</v>
          </cell>
          <cell r="C772" t="str">
            <v>m3</v>
          </cell>
          <cell r="D772">
            <v>379.58</v>
          </cell>
          <cell r="E772">
            <v>291.99</v>
          </cell>
        </row>
        <row r="773">
          <cell r="A773">
            <v>0</v>
          </cell>
        </row>
        <row r="774">
          <cell r="A774" t="str">
            <v>06.04.100</v>
          </cell>
          <cell r="B774" t="str">
            <v>CONCRETO PRE-MISTURADO EM USINA, FCK 30 MPA FORNECIDO, LANCADO EM ESTRUTURAS E ADENSADO.</v>
          </cell>
          <cell r="C774" t="str">
            <v>m3</v>
          </cell>
          <cell r="D774">
            <v>417.84</v>
          </cell>
          <cell r="E774">
            <v>321.42</v>
          </cell>
        </row>
        <row r="775">
          <cell r="A775">
            <v>0</v>
          </cell>
        </row>
        <row r="776">
          <cell r="A776" t="str">
            <v>06.04.110</v>
          </cell>
          <cell r="B776" t="str">
            <v>CONCRETO PRE-MISTURADO EM USINA, FCK 33 MPA FORNECIDO, LANCADO EM FUNDACOES E ADENSADO.</v>
          </cell>
          <cell r="C776" t="str">
            <v>m3</v>
          </cell>
          <cell r="D776">
            <v>387.71</v>
          </cell>
          <cell r="E776">
            <v>298.24</v>
          </cell>
        </row>
        <row r="777">
          <cell r="A777">
            <v>0</v>
          </cell>
        </row>
        <row r="778">
          <cell r="A778" t="str">
            <v>06.04.120</v>
          </cell>
          <cell r="B778" t="str">
            <v>CONCRETO PRE-MISTURADO EM USINA, FCK 33 MPA FORNECIDO, LANCADO EM ESTRUTURAS E ADENSADO.</v>
          </cell>
          <cell r="C778" t="str">
            <v>m3</v>
          </cell>
          <cell r="D778">
            <v>425.97</v>
          </cell>
          <cell r="E778">
            <v>327.67</v>
          </cell>
        </row>
        <row r="779">
          <cell r="A779">
            <v>0</v>
          </cell>
        </row>
        <row r="780">
          <cell r="A780" t="str">
            <v>06.04.130</v>
          </cell>
          <cell r="B780" t="str">
            <v>CONCRETO PRE-MISTURADO EM USINA, FCK 35 MPA FORNECIDO, LANCADO EM FUNDACOES E ADENSADO.</v>
          </cell>
          <cell r="C780" t="str">
            <v>m3</v>
          </cell>
          <cell r="D780">
            <v>401.68</v>
          </cell>
          <cell r="E780">
            <v>308.99</v>
          </cell>
        </row>
        <row r="781">
          <cell r="A781">
            <v>0</v>
          </cell>
        </row>
        <row r="782">
          <cell r="A782" t="str">
            <v>06.04.140</v>
          </cell>
          <cell r="B782" t="str">
            <v>CONCRETO PRE-MISTURADO EM USINA, FCK 35 MPA FORNECIDO, LANCADO EM ESTRUTURAS E ADENSADO.</v>
          </cell>
          <cell r="C782" t="str">
            <v>m3</v>
          </cell>
          <cell r="D782">
            <v>414.4</v>
          </cell>
          <cell r="E782">
            <v>318.77</v>
          </cell>
        </row>
        <row r="783">
          <cell r="A783">
            <v>0</v>
          </cell>
        </row>
        <row r="784">
          <cell r="A784" t="str">
            <v>06.04.150</v>
          </cell>
          <cell r="B784" t="str">
            <v>CONCRETO PRE-MISTURADO EM USINA, FCK 40 MPA FORNECIDO, LANCADO EM FUNDACOES E ADENSADO.</v>
          </cell>
          <cell r="C784" t="str">
            <v>m3</v>
          </cell>
          <cell r="D784">
            <v>419.25</v>
          </cell>
          <cell r="E784">
            <v>322.5</v>
          </cell>
        </row>
        <row r="785">
          <cell r="A785">
            <v>0</v>
          </cell>
        </row>
        <row r="786">
          <cell r="A786" t="str">
            <v>06.04.160</v>
          </cell>
          <cell r="B786" t="str">
            <v>CONCRETO PRE-MISTURADO EM USINA, FCK 40 MPA FORNECIDO, LANCADO EM ESTRUTURAS E ADENSADO.</v>
          </cell>
          <cell r="C786" t="str">
            <v>m3</v>
          </cell>
          <cell r="D786">
            <v>431.96</v>
          </cell>
          <cell r="E786">
            <v>332.28</v>
          </cell>
        </row>
        <row r="787">
          <cell r="A787">
            <v>0</v>
          </cell>
        </row>
        <row r="788">
          <cell r="A788" t="str">
            <v>06.04.170</v>
          </cell>
          <cell r="B788" t="str">
            <v>CONCRETO PRE-MISTURADO EM USINA, FCK 45 MPA FORNECIDO, LANCADO EM FUNDAÇÕES E ADENSADO.</v>
          </cell>
          <cell r="C788" t="str">
            <v>m3</v>
          </cell>
          <cell r="D788">
            <v>437.03</v>
          </cell>
          <cell r="E788">
            <v>336.18</v>
          </cell>
        </row>
        <row r="789">
          <cell r="A789">
            <v>0</v>
          </cell>
        </row>
        <row r="790">
          <cell r="A790" t="str">
            <v>06.04.180</v>
          </cell>
          <cell r="B790" t="str">
            <v>CONCRETO PRE-MISTURADO EM USINA, FCK 45 MPA FORNECIDO, LANCADO EM ESTRUTURAS E ADENSADO.</v>
          </cell>
          <cell r="C790" t="str">
            <v>m3</v>
          </cell>
          <cell r="D790">
            <v>449.74</v>
          </cell>
          <cell r="E790">
            <v>345.96</v>
          </cell>
        </row>
        <row r="791">
          <cell r="A791">
            <v>0</v>
          </cell>
        </row>
        <row r="792">
          <cell r="A792" t="str">
            <v>06.05.010</v>
          </cell>
          <cell r="B792" t="str">
            <v>CONCRETO CICLOPICO COM 70 P0RCENTO DE CONCRETO 1 3 5 E 30 PORCENTO DE RACHAO APLICADO.</v>
          </cell>
          <cell r="C792" t="str">
            <v>m3</v>
          </cell>
          <cell r="D792">
            <v>280.18</v>
          </cell>
          <cell r="E792">
            <v>215.53</v>
          </cell>
        </row>
        <row r="793">
          <cell r="A793">
            <v>0</v>
          </cell>
        </row>
        <row r="794">
          <cell r="A794" t="str">
            <v>06.06.010</v>
          </cell>
          <cell r="B794" t="str">
            <v>APLICACAO DE ADESIVO EPOXICO TIPO SIKADUR 32 OU SIMILAR.</v>
          </cell>
          <cell r="C794" t="str">
            <v>m2</v>
          </cell>
          <cell r="D794">
            <v>108.4</v>
          </cell>
          <cell r="E794">
            <v>83.39</v>
          </cell>
        </row>
        <row r="795">
          <cell r="A795">
            <v>0</v>
          </cell>
        </row>
        <row r="796">
          <cell r="A796" t="str">
            <v>06.07.002</v>
          </cell>
          <cell r="B796" t="str">
            <v>FUNDAÇÃO EM ESTACA BROCA EM CONCRETO ARMADO FCK 25 MPA COM DIÂMETRO DE 25CM, 04 BARRAS DE 10.0MM(3/8") E ESTRIBOS A CADA 20CM DE 5.0MM, ESCAVAÇÃO MANUAL E PROFUNDIDADE DE 5,00M.</v>
          </cell>
          <cell r="C796" t="str">
            <v>m</v>
          </cell>
          <cell r="D796">
            <v>55.04</v>
          </cell>
          <cell r="E796">
            <v>42.34</v>
          </cell>
        </row>
        <row r="797">
          <cell r="A797">
            <v>0</v>
          </cell>
        </row>
        <row r="798">
          <cell r="A798" t="str">
            <v>06.07.003</v>
          </cell>
          <cell r="B798" t="str">
            <v>FUNDAÇÃO EM ESTACA BROCA EM CONC.ARM. FCK 30 MPA C/DIÂM.DE 20CM, 04 BARRAS DE AÇO - 10.0MM  E ESTRIBOS EM AÇO 5.0MM, C/ 60CM, A CADA 20CM,  ESC.MANUAL E PROF.DE 5,00M, CONF.PROJ.CONTENÇÃO DE BARREIRA P/ESC.MARECHAL MASCARENHAS DE MORAIS - 28/08/2007 - 56/</v>
          </cell>
          <cell r="C798" t="str">
            <v>m</v>
          </cell>
          <cell r="D798">
            <v>42.26</v>
          </cell>
          <cell r="E798">
            <v>32.51</v>
          </cell>
        </row>
        <row r="799">
          <cell r="A799">
            <v>0</v>
          </cell>
        </row>
        <row r="800">
          <cell r="A800" t="str">
            <v>06.07.005</v>
          </cell>
          <cell r="B800" t="str">
            <v>FORNECIMENTO E CRAVAÇÃO DE ESTACAS PRÉ-MOLDADAS DE CONCRETO ARMADO DE ALTA RESISTÊNCIA PARA 25T COM SEÇÃO 20X20CM, INCLUSIVE MOBILIZAÇÃO, DESMOBILIZAÇÃO, EMENDAS  E ARRASAMENTO DA ESTACA PARA ESCOLA INALDA SPINELLI, CONF. ANTE-PROJETO - TETO1 E COBERTA DE</v>
          </cell>
          <cell r="C800" t="str">
            <v>m</v>
          </cell>
          <cell r="D800">
            <v>103.62</v>
          </cell>
          <cell r="E800">
            <v>79.709999999999994</v>
          </cell>
        </row>
        <row r="801">
          <cell r="A801">
            <v>0</v>
          </cell>
        </row>
        <row r="802">
          <cell r="A802" t="str">
            <v>06.07.010</v>
          </cell>
          <cell r="B802" t="str">
            <v>LAJE PRE-MOLDADA PARA PISO COM VAO NORMAL,INCLUSIVE CAPEAMENTO E ESCORAMENTO.</v>
          </cell>
          <cell r="C802" t="str">
            <v>m2</v>
          </cell>
          <cell r="D802">
            <v>72.599999999999994</v>
          </cell>
          <cell r="E802">
            <v>55.85</v>
          </cell>
        </row>
        <row r="803">
          <cell r="A803">
            <v>0</v>
          </cell>
        </row>
        <row r="804">
          <cell r="A804" t="str">
            <v>06.07.020</v>
          </cell>
          <cell r="B804" t="str">
            <v>LAJE PRE-MOLDADA PARA FORRO COM VAO NORMAL, INCLUSIVE CAPEAMENTO E ESCORAMENTO.</v>
          </cell>
          <cell r="C804" t="str">
            <v>m2</v>
          </cell>
          <cell r="D804">
            <v>70.05</v>
          </cell>
          <cell r="E804">
            <v>53.89</v>
          </cell>
        </row>
        <row r="805">
          <cell r="A805">
            <v>0</v>
          </cell>
        </row>
        <row r="806">
          <cell r="A806" t="str">
            <v>06.07.051</v>
          </cell>
          <cell r="B806" t="str">
            <v>LAJE TRELIÇADA B 12 PISO , SOBREC. 300 KGF/M2,  REVEST. 120 KGF/M², VÃO 4,40 M, FORN.DO EPS, ARM.COMPLEMENTAR TRELIÇA AS+=1,90CM² P/ NERVURA, DISTÂNCIA INTEREIXO 50 CM, INCL. CAP. 4 CM E 01 FAIXA TRAV.(CONC 25 MPA),TELA Q61. (INCL. FORMA E ESCOR.).</v>
          </cell>
          <cell r="C806" t="str">
            <v>m2</v>
          </cell>
          <cell r="D806">
            <v>103.44</v>
          </cell>
          <cell r="E806">
            <v>79.569999999999993</v>
          </cell>
        </row>
        <row r="807">
          <cell r="A807">
            <v>0</v>
          </cell>
        </row>
        <row r="808">
          <cell r="A808" t="str">
            <v>06.07.052</v>
          </cell>
          <cell r="B808" t="str">
            <v>LAJE TRELIÇADA B12 PISO,SOBREC. 300 KGF/M2, REVEST. 120 KGF/M², ALVENARIA 200 KGF/M², VÃO 3,30M, FORNEC. EPS, ARMAÇÃO POS COMPL. AS+=1,32CM² P/ NERVURA DIST. INTEREIXO 50CM, INCLUSIVE CAP.4 CM, 02 FAIXAS TRAV. CONC 25 MPA,TELA Q92. (INCL. FORMA E ESCOR.).</v>
          </cell>
          <cell r="C808" t="str">
            <v>m2</v>
          </cell>
          <cell r="D808">
            <v>110.22</v>
          </cell>
          <cell r="E808">
            <v>84.79</v>
          </cell>
        </row>
        <row r="809">
          <cell r="A809">
            <v>0</v>
          </cell>
        </row>
        <row r="810">
          <cell r="A810" t="str">
            <v>06.07.053</v>
          </cell>
          <cell r="B810" t="str">
            <v>LAJE TRELIÇADA B14 PISO,SOBREC. 300 KGF/M2,REV.120 KGF/M²,VÃO DE 5,00 M,FORNEC.DO EPS,ARMAÇÃO COMPLEMENTAR DA TRELIÇA AS+=2,10CM² P/ NERVURA,DISTÂNCIA INTEREIXO 50 CM, INCL.CAP.DE 5 CM E 01FAIXAS DE TRAV.EM CONC 25 MPA TELA Q61. (INCL. FORMA E ESCOR.) .</v>
          </cell>
          <cell r="C810" t="str">
            <v>m2</v>
          </cell>
          <cell r="D810">
            <v>122.43</v>
          </cell>
          <cell r="E810">
            <v>94.18</v>
          </cell>
        </row>
        <row r="811">
          <cell r="A811">
            <v>0</v>
          </cell>
        </row>
        <row r="812">
          <cell r="A812" t="str">
            <v>06.07.054</v>
          </cell>
          <cell r="B812" t="str">
            <v>LAJE TRELIÇADA B14  PISO, SOBREC. 300 KGF/M2, REV. 120 KGF/M², ALVEN. 200 KGF/M², VÃO 4,30M, FORN.  EPS, ARM. POS COMPL. AS+=2,00CM² P/ NERVURA DIST. INTEREIXO 50CM,INCL. CAP. DE 5 CM E  02 FAIXAS DE TRAV. EM CONC 25 MPA, TELA Q92.(INCL. FORMA E ESCOR.) .</v>
          </cell>
          <cell r="C812" t="str">
            <v>m2</v>
          </cell>
          <cell r="D812">
            <v>119.1</v>
          </cell>
          <cell r="E812">
            <v>91.62</v>
          </cell>
        </row>
        <row r="813">
          <cell r="A813">
            <v>0</v>
          </cell>
        </row>
        <row r="814">
          <cell r="A814" t="str">
            <v>06.07.055</v>
          </cell>
          <cell r="B814" t="str">
            <v>LAJE TRELIÇADA B 16  PISO , SOBREC. 300 KGF/M2,  REV. 120 KGF/M², VÃO 5,60 M, FORN. EPS, ARMAÇÃO POS COMPL. AS+=2,30CM² P/ NERVURA,DISTÂNCIA INTEREIXO 50 CM, INCL. CAP. DE 5 CM E 02 FAIXAS DE TRAV. EM CONC 25 MPA TELA Q61. .(INCL. FORMA E ESCOR.) .</v>
          </cell>
          <cell r="C814" t="str">
            <v>m2</v>
          </cell>
          <cell r="D814">
            <v>130.13</v>
          </cell>
          <cell r="E814">
            <v>100.1</v>
          </cell>
        </row>
        <row r="815">
          <cell r="A815">
            <v>0</v>
          </cell>
        </row>
        <row r="816">
          <cell r="A816" t="str">
            <v>06.07.056</v>
          </cell>
          <cell r="B816" t="str">
            <v>LAJE TRELIÇADA B16 PISO, SOBREC. 300 KGF/M2, REVEST. 120 KGF/M², ALVENARIA 200 KGF/M², VÃO 4,80M, FORNEC.  EPS, ARM. POS COMPL. AS+=2,25CM² P/ NERVURA DIST. INTEREIXO 50CM,INCL. CAP.  5 CM E 03 FAIXAS TRAV. (CONC 25 MPA)TELA Q92.(INCL. FORMA E ESCOR.) .</v>
          </cell>
          <cell r="C816" t="str">
            <v>m2</v>
          </cell>
          <cell r="D816">
            <v>131.54</v>
          </cell>
          <cell r="E816">
            <v>101.19</v>
          </cell>
        </row>
        <row r="817">
          <cell r="A817">
            <v>0</v>
          </cell>
        </row>
        <row r="818">
          <cell r="A818" t="str">
            <v>06.07.057</v>
          </cell>
          <cell r="B818" t="str">
            <v>LAJE TRELIÇADA B 20 PISO , SOBREC.300 KGF/M2,  REVEST. 120 KGF/M², VÃO 6,70 M, FORN.DO EPS, ARM.COMPLEMENTAR DA TRELIÇA AS+=2,75CM² P/NERVURA,DISTÂNCIA INTEREIXO 50 CM, INCL.CAP. DE 5 CM E 02 FAIXAS DE TRAV.(CONC 25 MPA)TELA Q61. (INCL. FORMA E ESCOR.) .</v>
          </cell>
          <cell r="C818" t="str">
            <v>m2</v>
          </cell>
          <cell r="D818">
            <v>135.81</v>
          </cell>
          <cell r="E818">
            <v>104.47</v>
          </cell>
        </row>
        <row r="819">
          <cell r="A819">
            <v>0</v>
          </cell>
        </row>
        <row r="820">
          <cell r="A820" t="str">
            <v>06.07.058</v>
          </cell>
          <cell r="B820" t="str">
            <v>LAJE TRELIÇADA B 20 PISO, SOBREC.300 KGF/M2, REV.120 KGF/M², ALVENARIA 200 KGF/M², VÃO  5,90M, FORNEC. EPS, ARM. POS COMPL. AS+=2,86CM² P/ NERVURA DIST. INTEREIXO 50CM,INCLUSIVE CAP. 5 CM E 03 FAIXAS TRAV. EM CONC 25 MPA, TELA Q92.(INCL. FORMA E ESCOR.).</v>
          </cell>
          <cell r="C820" t="str">
            <v>m2</v>
          </cell>
          <cell r="D820">
            <v>143.27000000000001</v>
          </cell>
          <cell r="E820">
            <v>110.21</v>
          </cell>
        </row>
        <row r="821">
          <cell r="A821">
            <v>0</v>
          </cell>
        </row>
        <row r="822">
          <cell r="A822" t="str">
            <v>06.07.059</v>
          </cell>
          <cell r="B822" t="str">
            <v>LAJE TRELIÇADA B 25 PISO, SOBREC.300 KGF/M2,  REVEST.120 KGF/M², VÃO 8,00 M, FORN. DO EPS, ARM.COMPLEMENTAR DA TRELIÇA AS+=3,10 CM2 P/ NERVURA,DISTÂNCIA INTEREIXO 50 CM, INCL. CAP. 5 CM E  03 FAIXAS TRAV. (CONC 25 MPA) TELA Q 75 (INCL. FORMA E ESCOR.) .</v>
          </cell>
          <cell r="C822" t="str">
            <v>m2</v>
          </cell>
          <cell r="D822">
            <v>160.99</v>
          </cell>
          <cell r="E822">
            <v>123.84</v>
          </cell>
        </row>
        <row r="823">
          <cell r="A823">
            <v>0</v>
          </cell>
        </row>
        <row r="824">
          <cell r="A824" t="str">
            <v>06.07.060</v>
          </cell>
          <cell r="B824" t="str">
            <v>LAJE TRELIÇADA B25  PISO, SOBREC. 300 KGF/M2, REV. 120 KGF/M², ALVENARIA 200 KGF/M², VÃO  6,80M, FORN. EPS, ARM. POS. COMPL. AS+=2,86CM² P/ NERVURA DIST. INTEREIXO 50CM,INCL. CAP. DE 5 CM E  03 FAIXAS TRAV.  CONC 25 MPA, TELA Q92.(INCL. FORMA E ESCOR.) .</v>
          </cell>
          <cell r="C824" t="str">
            <v>m2</v>
          </cell>
          <cell r="D824">
            <v>161.63999999999999</v>
          </cell>
          <cell r="E824">
            <v>124.34</v>
          </cell>
        </row>
        <row r="825">
          <cell r="A825">
            <v>0</v>
          </cell>
        </row>
        <row r="826">
          <cell r="A826" t="str">
            <v>06.07.061</v>
          </cell>
          <cell r="B826" t="str">
            <v>LAJE TRELIÇADA B 30 PISO , SOBREC. 300 KGF/M2,  REVEST. 120 KGF/M², VÃO  9,10 M, FORNEC.  EPS, ARM. POS. COMPL. AS+=3,45 CM2 P/ NERVURA,DISTÂNCIA INTEREIXO 50 CM, INCL. CAP. DE 5 CM E  03 FAIXAS DE TRAV. EM CONC 25 MPA TELA Q75.(INCL. FORMA E ESCOR.) .</v>
          </cell>
          <cell r="C826" t="str">
            <v>m2</v>
          </cell>
          <cell r="D826">
            <v>173.69</v>
          </cell>
          <cell r="E826">
            <v>133.61000000000001</v>
          </cell>
        </row>
        <row r="827">
          <cell r="A827">
            <v>0</v>
          </cell>
        </row>
        <row r="828">
          <cell r="A828" t="str">
            <v>06.07.062</v>
          </cell>
          <cell r="B828" t="str">
            <v>LAJE TRELIÇADA B30 PISO, SOBREC. 300 KGF/M2, REV. 120 KGF/M², ALVENARIA 200 KGF/M², VÃO  8,10 M, FORN. EPS, ARM. POS COMPL. AS+=3,46CM² P/ NERVURA DIST. INTEREIXO 50CM,INCLUSIVE CAP. 5 CM E 03 FAIXAS TRAV. (CONC 25 MPA),TELA Q92. (INCL. FORMA E ESCOR.) .</v>
          </cell>
          <cell r="C828" t="str">
            <v>m2</v>
          </cell>
          <cell r="D828">
            <v>164.98</v>
          </cell>
          <cell r="E828">
            <v>126.91</v>
          </cell>
        </row>
        <row r="829">
          <cell r="A829">
            <v>0</v>
          </cell>
        </row>
        <row r="830">
          <cell r="A830" t="str">
            <v>06.07.063</v>
          </cell>
          <cell r="B830" t="str">
            <v>LAJE TRELIÇADA  B12  COBERTA, SOBREC. DE  100 KGF/M²,  REV.  100 KGF/M², VÃO DE 4,70 M, FORNEC.  EPS, ARMAÇÃO POS. COMPL. AS+=1,15CM² P/NERVURA, DISTÂNCIA INTEREIXO 50 CM,INCL. CAP. DE 4 CM E 01 FAIXA DE TRAV(CONC.25 MPA) TELA Q61.(INCL. FORMA E ESCOR.) .</v>
          </cell>
          <cell r="C830" t="str">
            <v>m2</v>
          </cell>
          <cell r="D830">
            <v>115.73</v>
          </cell>
          <cell r="E830">
            <v>89.03</v>
          </cell>
        </row>
        <row r="831">
          <cell r="A831">
            <v>0</v>
          </cell>
        </row>
        <row r="832">
          <cell r="A832" t="str">
            <v>06.07.064</v>
          </cell>
          <cell r="B832" t="str">
            <v>LAJE TRELIÇADA B12  COBERTA, SOBREC. DE 50 KGF/M2, REV.100 KGF/M², TELHA 70 KGF/M², VÃO  4,50M, FORNEC. DO EPS, ARM. POS COMPL. AS+=1,15CM² P/ NERVURA DIST. INTEREIXO 50CM,INCL. CAP. 4 CM E  01 FAIXA DE TRAV.(CONC 25 MPA)TELA Q61.(INC.FORMA E ESCOR.) .</v>
          </cell>
          <cell r="C832" t="str">
            <v>m2</v>
          </cell>
          <cell r="D832">
            <v>121.66</v>
          </cell>
          <cell r="E832">
            <v>93.59</v>
          </cell>
        </row>
        <row r="833">
          <cell r="A833">
            <v>0</v>
          </cell>
        </row>
        <row r="834">
          <cell r="A834" t="str">
            <v>06.07.065</v>
          </cell>
          <cell r="B834" t="str">
            <v>LAJE TRELIÇADA  B14 COBERTA , SOBREC. DE  100 KQF/M²,  REV. DE 100 KGF/M², VÃO 5,30M, FORNEC.  EPS, ARM. POS. COMPL. AS+ = 1,29CM² P/ NERVURA, DISTÂNCIA INTEREIXO 50 CM,INCL. CAP. 5 CM E 01 FAIXA DE TRAV. (CONC. 25 MPA),TELA Q61.(INCL. FORMA E ESCOR.) .</v>
          </cell>
          <cell r="C834" t="str">
            <v>m2</v>
          </cell>
          <cell r="D834">
            <v>128.25</v>
          </cell>
          <cell r="E834">
            <v>98.66</v>
          </cell>
        </row>
        <row r="835">
          <cell r="A835">
            <v>0</v>
          </cell>
        </row>
        <row r="836">
          <cell r="A836" t="str">
            <v>06.07.066</v>
          </cell>
          <cell r="B836" t="str">
            <v>LAJE TRELIÇADA B14 COBERTA, SOBREC. 50 KGF/M2, REV. 100 KGF/M², TELHA 70 KGF/M²,VÃO 5,00M,FORNEC. DO EPS, ARM. POS COMPL. AS+=1,15CM² P/NERVURA DIST. INTEREIXO 50CM,INCLUSIVE CAP. DE 5 CM E  01 FAIXA TRAV. EM CONC 25 MPA, TELA Q61.(INCL. FORMA E ESCOR.) .</v>
          </cell>
          <cell r="C836" t="str">
            <v>m2</v>
          </cell>
          <cell r="D836">
            <v>135.85</v>
          </cell>
          <cell r="E836">
            <v>104.5</v>
          </cell>
        </row>
        <row r="837">
          <cell r="A837">
            <v>0</v>
          </cell>
        </row>
        <row r="838">
          <cell r="A838" t="str">
            <v>06.07.067</v>
          </cell>
          <cell r="B838" t="str">
            <v>LAJE TRELIÇADA B16 COBERTA, SOBREC. DE  100 KQF/M²,  REV.  100 KGF/M², VÃO 6,00 M, FORN. DO EPS, ARM. POS. COMPL. AS+ = 1,50CM² P/ NERVURA, DISTÂNCIA INTEREIXO 50 CM,INCL. CAP. DE 5 CM E  01 FAIXA DE TRAV. EM CONC. 25 MPA, TELA Q61.(INCL. FORMA E ESCOR.).</v>
          </cell>
          <cell r="C838" t="str">
            <v>m2</v>
          </cell>
          <cell r="D838">
            <v>129.46</v>
          </cell>
          <cell r="E838">
            <v>99.59</v>
          </cell>
        </row>
        <row r="839">
          <cell r="A839">
            <v>0</v>
          </cell>
        </row>
        <row r="840">
          <cell r="A840" t="str">
            <v>06.07.068</v>
          </cell>
          <cell r="B840" t="str">
            <v>LAJE TRELIÇADA B16 COBERTA, SOBREC. DE 50 KGF/M2, REV. 100 KGF/M², TELHA 70 KGF/M², VÃO 5,60M, FORNEC. EPS, ARM. POS COMPL. AS+=1,41 CM² P/ NERVURA DIST. INTEREIXO 50CM,INCL CAP. DE 5 CM E 01 FAIXA TRAV. (CONC 25 MPA), TELA Q61. (INCL. FORMA E ESCOR.) .</v>
          </cell>
          <cell r="C840" t="str">
            <v>m2</v>
          </cell>
          <cell r="D840">
            <v>132.86000000000001</v>
          </cell>
          <cell r="E840">
            <v>102.2</v>
          </cell>
        </row>
        <row r="841">
          <cell r="A841">
            <v>0</v>
          </cell>
        </row>
        <row r="842">
          <cell r="A842" t="str">
            <v>06.07.069</v>
          </cell>
          <cell r="B842" t="str">
            <v>LAJE TRELIÇADA  B20 COBERTA , SOBREC.100 KQF/M²,  REV. DE 100 KGF/M², VÃO 7,10M, FORN. DO EPS, ARM. POS. COMPL. AS+ = 1,80CM² POR NERVURA, DISTÂNCIA INTEREIXO 50 CM,INCL. CAP. DE 5 CM E  FAIXAS DE TRAV. EM CONC. 25 MPA, TELA Q61.(INCL. FORMA E ESCOR.) .</v>
          </cell>
          <cell r="C842" t="str">
            <v>m2</v>
          </cell>
          <cell r="D842">
            <v>131.75</v>
          </cell>
          <cell r="E842">
            <v>101.35</v>
          </cell>
        </row>
        <row r="843">
          <cell r="A843">
            <v>0</v>
          </cell>
        </row>
        <row r="844">
          <cell r="A844" t="str">
            <v>06.07.070</v>
          </cell>
          <cell r="B844" t="str">
            <v>LAJE TRELIÇADA B20 COBERTA, SOBREC. 50 KGF/M2, REV. 100 KGF/M², TELHA 70 KGF/M², VÃO 6,80 M, FORN. DO EPS, ARM. POS COMPL. AS+=1,72 CM² P/ NERVURA DIST. INTEREIXO 50CM,INCL. CAP. DE 5 CM E  02 FAIXAS TRAV. (CONC 25 MPA), TELA Q61.(INCL. FORMA E ESCOR.) .</v>
          </cell>
          <cell r="C844" t="str">
            <v>m2</v>
          </cell>
          <cell r="D844">
            <v>136.46</v>
          </cell>
          <cell r="E844">
            <v>104.97</v>
          </cell>
        </row>
        <row r="845">
          <cell r="A845">
            <v>0</v>
          </cell>
        </row>
        <row r="846">
          <cell r="A846" t="str">
            <v>06.07.071</v>
          </cell>
          <cell r="B846" t="str">
            <v>LAJE TRELIÇADA  B25 COBERTA , SOBREC. DE  100 KQF/M²,  REV. 100 KGF/M², VÃO  8,50 M, FORNEC. EPS, ARM. POS. COMPL. AS+ = 2,00CM² P/ NERVURA, DISTÂNCIA INTEREIXO 50 CM,INCL. CAP. DE 5 CM E 02 FAIXAS DE TRAV. (CONC. 25 MPA)TELA Q 75.(INCL.FORMA E ESCOR.).</v>
          </cell>
          <cell r="C846" t="str">
            <v>m2</v>
          </cell>
          <cell r="D846">
            <v>174.53</v>
          </cell>
          <cell r="E846">
            <v>134.26</v>
          </cell>
        </row>
        <row r="847">
          <cell r="A847">
            <v>0</v>
          </cell>
        </row>
        <row r="848">
          <cell r="A848" t="str">
            <v>06.07.072</v>
          </cell>
          <cell r="B848" t="str">
            <v>LAJE TRELIÇADA B25 COBERTA, SOBREC. 50 KGF/M2, REV. 100 KGF/M², TELHA 70 KGF/M², VÃO 8,10 M, FORNEC. EPS, ARMAÇÃO POS COMPL. AS+=1,88CM² P/ NERVURA DIST. INTEREIXO 50CM,INCLUSIVE CAP. 5 CM E  03 FAIXAS TRA.(CONC 25MPA),TELA Q 75. (INCL. FORMA E ESCOR.) .</v>
          </cell>
          <cell r="C848" t="str">
            <v>m2</v>
          </cell>
          <cell r="D848">
            <v>175.56</v>
          </cell>
          <cell r="E848">
            <v>135.05000000000001</v>
          </cell>
        </row>
        <row r="849">
          <cell r="A849">
            <v>0</v>
          </cell>
        </row>
        <row r="850">
          <cell r="A850" t="str">
            <v>06.07.073</v>
          </cell>
          <cell r="B850" t="str">
            <v>LAJE TRELIÇADA  B30 COBERTA , SOBREC. 100 KQF/M²,  REVEST. 100 KGF/M², VÃO DE 9,60 M, FORN. DO EPS, ARM. POS. COMPL. AS+ = 2,30 CM² P/NERVURA, DISTÂNCIA INTEREIXO 50 CM,INCL. CAP. 5 CM E 03 FAIXAS TRAV. (CONC. 25 MPA),TELA Q75.(INCL. FORMA E ESCOR.).</v>
          </cell>
          <cell r="C850" t="str">
            <v>m2</v>
          </cell>
          <cell r="D850">
            <v>215.03</v>
          </cell>
          <cell r="E850">
            <v>165.41</v>
          </cell>
        </row>
        <row r="851">
          <cell r="A851">
            <v>0</v>
          </cell>
        </row>
        <row r="852">
          <cell r="A852" t="str">
            <v>06.07.074</v>
          </cell>
          <cell r="B852" t="str">
            <v>LAJE TRELIÇADA B30 COBERTA, SOBREC.  50 KGF/M2, REV. 100 KGF/M², TELHA 70 KGF/M², VÃO  9,20M, FORN. EPS, ARM. POS COMPL. AS+=2,16 CM² P/ NERVURA DIST. INTEREIXO 50CM,INCL. CAP. DE 5 CM E 03 FAIXAS TRAV. (CONC 25 MPA), TELA Q75.(INCL. FORMA E ESCOR.) .</v>
          </cell>
          <cell r="C852" t="str">
            <v>m2</v>
          </cell>
          <cell r="D852">
            <v>213.07</v>
          </cell>
          <cell r="E852">
            <v>163.9</v>
          </cell>
        </row>
        <row r="853">
          <cell r="A853">
            <v>0</v>
          </cell>
        </row>
        <row r="854">
          <cell r="A854" t="str">
            <v>06.08.011</v>
          </cell>
          <cell r="B854" t="str">
            <v>COSTURA DE FISSURAS EM ALVENARIA COM BARRA "Z" DE 70CM EM FERRO CA-50 6.3MM A CADA 20,00CM. INCLUSO DEMOLIÇÃO DE REVESTIMENTO, RASGOS EM ALVENARIA, ENCHIMENTOS, CHAPISCO E REVESTIMENTO COM ARGAMASSA DE CIMENTO E AREIA 1:3 NOS LOCAIS DE FIXAÇÃO DE CADA BAR</v>
          </cell>
          <cell r="C854" t="str">
            <v>m</v>
          </cell>
          <cell r="D854">
            <v>23.58</v>
          </cell>
          <cell r="E854">
            <v>18.14</v>
          </cell>
        </row>
        <row r="855">
          <cell r="A855">
            <v>0</v>
          </cell>
        </row>
        <row r="856">
          <cell r="A856" t="str">
            <v>06.08.020</v>
          </cell>
          <cell r="B856" t="str">
            <v>TO E  EXECUÇÃO DE PROTEÇÃO DE ARMADURA CORROÍDA POR AÇÃO DE CLORETOS, COM TINTA/PRIMER ANTICORROSIVO À BASE DE ZINCO PARA METAIS, ARMATEC ZN, FAB:VEDACIT OU SIMILAR.</v>
          </cell>
          <cell r="C856" t="str">
            <v>m</v>
          </cell>
          <cell r="D856">
            <v>2.57</v>
          </cell>
          <cell r="E856">
            <v>1.98</v>
          </cell>
        </row>
        <row r="857">
          <cell r="A857">
            <v>0</v>
          </cell>
        </row>
        <row r="858">
          <cell r="A858" t="str">
            <v>06.08.031</v>
          </cell>
          <cell r="B858" t="str">
            <v>FORNECIMENTO E EXECUÇÃO DE REPARO ESTRUTURAL EM VÃOS DE VIGAS, LAJES E PILARES COM APLICAÇÃO ARGAMASSA CIMENTÍCIA FLUIDA, SIKAGROUT 250 OU SIMILAR, PARA PREENCHIMENTO DE VÃOS DE 35 X 70MM.</v>
          </cell>
          <cell r="C858" t="str">
            <v>m</v>
          </cell>
          <cell r="D858">
            <v>19.420000000000002</v>
          </cell>
          <cell r="E858">
            <v>14.94</v>
          </cell>
        </row>
        <row r="859">
          <cell r="A859">
            <v>0</v>
          </cell>
        </row>
        <row r="860">
          <cell r="A860" t="str">
            <v>06.08.032</v>
          </cell>
          <cell r="B860" t="str">
            <v>FORNECIMENTO E EXECUÇÃO DE REPARO ESTRUTURAL EM VÃO DE VIGAS, LAJES E PILARES COM APLICAÇÃO DE MICRO CONCRETO COM ARGAMASSA CIMENTÍCIA FLUIDA, SIKAGROUT 250 OU SIMILAR, E PEDRISCO, PREENCHIMENTO DE VÃOS DE 35 X 70MM.</v>
          </cell>
          <cell r="C860" t="str">
            <v>m</v>
          </cell>
          <cell r="D860">
            <v>18.72</v>
          </cell>
          <cell r="E860">
            <v>14.4</v>
          </cell>
        </row>
        <row r="861">
          <cell r="A861">
            <v>0</v>
          </cell>
        </row>
        <row r="862">
          <cell r="A862" t="str">
            <v>06.08.060</v>
          </cell>
          <cell r="B862" t="str">
            <v>FORNECIMENTO E EXECUÇÃO DE REFORÇO ESTRUTURAL COM EMENDA POR TRANSPASSE, PARA RECONSTITUIÇÃO DA SEÇÃO DA ARMADURA.</v>
          </cell>
          <cell r="C862" t="str">
            <v>Kg</v>
          </cell>
          <cell r="D862">
            <v>7.21</v>
          </cell>
          <cell r="E862">
            <v>5.55</v>
          </cell>
        </row>
        <row r="863">
          <cell r="A863">
            <v>0</v>
          </cell>
        </row>
        <row r="864">
          <cell r="A864" t="str">
            <v>06.08.110</v>
          </cell>
          <cell r="B864" t="str">
            <v>PREENCHIMENTO DE JUNTA DE DILATAÇÃO (1,00X2,00 CM), COM MASTIQUE E ESPUMA  DE POLIETILENO COM 20 MM .</v>
          </cell>
          <cell r="C864" t="str">
            <v>m</v>
          </cell>
          <cell r="D864">
            <v>30.61</v>
          </cell>
          <cell r="E864">
            <v>23.55</v>
          </cell>
        </row>
        <row r="865">
          <cell r="A865">
            <v>0</v>
          </cell>
        </row>
        <row r="866">
          <cell r="A866" t="str">
            <v>06.08.120</v>
          </cell>
          <cell r="B866" t="str">
            <v>ESCARIFICAÇÃO MANUAL, CORTE DE CONCRETO ATÉ 3,00 CM DE PROFUNDIDADE</v>
          </cell>
          <cell r="C866" t="str">
            <v>m2</v>
          </cell>
          <cell r="D866">
            <v>63.41</v>
          </cell>
          <cell r="E866">
            <v>48.78</v>
          </cell>
        </row>
        <row r="867">
          <cell r="A867">
            <v>0</v>
          </cell>
        </row>
        <row r="868">
          <cell r="A868" t="str">
            <v>06.08.130</v>
          </cell>
          <cell r="B868" t="str">
            <v xml:space="preserve"> LIMPEZA DE ARMADURA ATRAVÉS DE LIXAMENTO COM LIXADEIRA ELÉTRICA E ESCOVA DE AÇO</v>
          </cell>
          <cell r="C868" t="str">
            <v>m</v>
          </cell>
          <cell r="D868">
            <v>2.2799999999999998</v>
          </cell>
          <cell r="E868">
            <v>1.76</v>
          </cell>
        </row>
        <row r="869">
          <cell r="A869">
            <v>0</v>
          </cell>
        </row>
        <row r="870">
          <cell r="A870" t="str">
            <v>06.08.140</v>
          </cell>
          <cell r="B870" t="str">
            <v>LIMPEZA DO SUBSTRATO COM APLICAÇÃO DE JATO DE ÁGUA FRIA.</v>
          </cell>
          <cell r="C870" t="str">
            <v>m2</v>
          </cell>
          <cell r="D870">
            <v>1.18</v>
          </cell>
          <cell r="E870">
            <v>0.91</v>
          </cell>
        </row>
        <row r="871">
          <cell r="A871">
            <v>0</v>
          </cell>
        </row>
        <row r="872">
          <cell r="A872" t="str">
            <v>06.08.141</v>
          </cell>
          <cell r="B872" t="str">
            <v>REPARO PROFUNDO EM ESTRUTURA COM ARGAMASSA AUTO-ADENSÁVEL DE ALTA RESISTÊNCIA PARA GRAUTEAMENTO, SIKAGROUT OU SIMILAR, E=3,00CM A 5,00CM.</v>
          </cell>
          <cell r="C872" t="str">
            <v>m3</v>
          </cell>
          <cell r="D872">
            <v>2232.88</v>
          </cell>
          <cell r="E872">
            <v>1717.6</v>
          </cell>
        </row>
        <row r="873">
          <cell r="A873">
            <v>0</v>
          </cell>
        </row>
        <row r="874">
          <cell r="A874" t="str">
            <v>06.08.142</v>
          </cell>
          <cell r="B874" t="str">
            <v>REPARO PROFUNDO EM ESTRUTURA COM APLICAÇÃO DE MICRO-CONCRETO COM ARGAMASSA CIMENTÍCIA FLUÍDA, SIKAGROUT 250 OU SIMILAR E PEDRISCO (BRITA 19), E=5,00CM A 30,00CM.</v>
          </cell>
          <cell r="C874" t="str">
            <v>m3</v>
          </cell>
          <cell r="D874">
            <v>1889.31</v>
          </cell>
          <cell r="E874">
            <v>1453.32</v>
          </cell>
        </row>
        <row r="875">
          <cell r="A875">
            <v>0</v>
          </cell>
        </row>
        <row r="876">
          <cell r="A876" t="str">
            <v>06.08.143</v>
          </cell>
          <cell r="B876" t="str">
            <v>REPARO PROFUNDO EM ESTRUTURA COM ARGAMASSA TIXOTRÓPICA MONOCOMPONENTE PARA REPAROS ESTRUTURAIS, V1 GROUT TIX OU SIMILAR.</v>
          </cell>
          <cell r="C876" t="str">
            <v>m3</v>
          </cell>
          <cell r="D876">
            <v>2915.38</v>
          </cell>
          <cell r="E876">
            <v>2242.6</v>
          </cell>
        </row>
        <row r="877">
          <cell r="A877">
            <v>0</v>
          </cell>
        </row>
        <row r="878">
          <cell r="A878" t="str">
            <v>06.10.020</v>
          </cell>
          <cell r="B878" t="str">
            <v>FORN.E MONT.EST. METALICA P/QUADRA C/TERÇAS, ESPAÇADORES, CONTRAVENTOS, PILARES E ARCOS, SOLDADOS PROC.ELETRODO E6010  3,50MM E 4MM,SOLDA DE CAMPO E6010 6MM, LIMP.MEC.SUPERFÍCIE ST3, FUNDO C/APLIC.1 DEMÃO PRIMER EPOXI C/120MICRA E APLIC.2 DEMAOS ESMALTE E</v>
          </cell>
          <cell r="C878" t="str">
            <v>Kg</v>
          </cell>
          <cell r="D878">
            <v>12.38</v>
          </cell>
          <cell r="E878">
            <v>9.5299999999999994</v>
          </cell>
        </row>
        <row r="879">
          <cell r="A879">
            <v>0</v>
          </cell>
        </row>
        <row r="880">
          <cell r="A880" t="str">
            <v>06.10.042</v>
          </cell>
          <cell r="B880" t="str">
            <v>TRATAMENTO DA ESTRUTURA DE CONCRETO INCLUINDO HIDROLAVAGEM, ESTUCAGEM E LIXAMENTO DA SUPERFÍCIE DE CONCRETO.</v>
          </cell>
          <cell r="C880" t="str">
            <v>m2</v>
          </cell>
          <cell r="D880">
            <v>12.06</v>
          </cell>
          <cell r="E880">
            <v>9.2799999999999994</v>
          </cell>
        </row>
        <row r="881">
          <cell r="A881">
            <v>0</v>
          </cell>
        </row>
        <row r="882">
          <cell r="A882" t="str">
            <v>06.10.044</v>
          </cell>
          <cell r="B882" t="str">
            <v>FORNECIMENTO E MONTAGEM DE REFORÇO METÁLICO EM VIGA ATRAVÉS DE CHAPA DE AÇO ASTM A36 DE 3/8", TIPO "U", COM 1,50M DE COMPRIMENTO , 0,,15M DE LARGURA E 0,50M DE ALTURA, FIXADA ATRAVÉS DE 20UND DE CHUMBADORES TUPO PARABOLT COMPLETO DE 3/8" X 3 1/2", CONFORM</v>
          </cell>
          <cell r="C882" t="str">
            <v>Un</v>
          </cell>
          <cell r="D882">
            <v>621.51</v>
          </cell>
          <cell r="E882">
            <v>478.09</v>
          </cell>
        </row>
        <row r="883">
          <cell r="A883">
            <v>0</v>
          </cell>
        </row>
        <row r="884">
          <cell r="A884" t="str">
            <v>06.10.045</v>
          </cell>
          <cell r="B884" t="str">
            <v>FORNEC. E MONT.DE TIRANTE EM AÇO CA-25, COMPRIM.10,61M,DIÂM. 20MM, INCLUINDO 2(DUAS) UNID.DE CHAPA DE AÇO ASTM A36 DE 3/8", TIPO "U", NAS DIM.DE 0,30X0,08X0,10M E PARAFUSO PASSANTE EM FERRO GALVANIZADO DE 12,5X100MM C/PORCA E ARRUELA.PREÇO EFETUADO CONF.P</v>
          </cell>
          <cell r="C884" t="str">
            <v>Un</v>
          </cell>
          <cell r="D884">
            <v>168.37</v>
          </cell>
          <cell r="E884">
            <v>129.52000000000001</v>
          </cell>
        </row>
        <row r="885">
          <cell r="A885">
            <v>0</v>
          </cell>
        </row>
        <row r="886">
          <cell r="A886" t="str">
            <v>06.10.072</v>
          </cell>
          <cell r="B886" t="str">
            <v>FORNECIMENTO E MONTAGEM DE PERFIL LAMINADO TIPO "I", W200x 19,30kg/m, FABRICAÇÃO: GERDAU/AÇOMINAS OU SIMILAR, SEM PINTURA DE ACABAMENTO, INCLUSIVE SOLDA .</v>
          </cell>
          <cell r="C886" t="str">
            <v>m</v>
          </cell>
          <cell r="D886">
            <v>139.16999999999999</v>
          </cell>
          <cell r="E886">
            <v>107.06</v>
          </cell>
        </row>
        <row r="887">
          <cell r="A887">
            <v>0</v>
          </cell>
        </row>
        <row r="888">
          <cell r="A888" t="str">
            <v>06.10.073</v>
          </cell>
          <cell r="B888" t="str">
            <v>FORNECIMENTO E MONTAGEM DE PERFIL LAMINADO TIPO "H", W 200 X 35,90 KG/M,FABRICAÇÃO GERDAU/AÇOMINAS OU SIMILAR,INCLUSIVE SOLDA, SEM PINTURA DE ACABAMENTO.</v>
          </cell>
          <cell r="C888" t="str">
            <v>m</v>
          </cell>
          <cell r="D888">
            <v>280.11</v>
          </cell>
          <cell r="E888">
            <v>215.47</v>
          </cell>
        </row>
        <row r="889">
          <cell r="A889">
            <v>0</v>
          </cell>
        </row>
        <row r="890">
          <cell r="A890" t="str">
            <v>06.10.074</v>
          </cell>
          <cell r="B890" t="str">
            <v>FORNECIMENTO E MONTAGEM DE PERFIL LAMINADO TIPO "I", W 150 X 24,00 KG/M, FABRICAÇÃO GERDAU/AÇOMIAS OU SIMILAR,INCLUSIVE SOLDA,SEM PINTURA DE ACABAMENTO</v>
          </cell>
          <cell r="C890" t="str">
            <v>m</v>
          </cell>
          <cell r="D890">
            <v>197.61</v>
          </cell>
          <cell r="E890">
            <v>152.01</v>
          </cell>
        </row>
        <row r="891">
          <cell r="A891">
            <v>0</v>
          </cell>
        </row>
        <row r="892">
          <cell r="A892" t="str">
            <v>06.10.085</v>
          </cell>
          <cell r="B892" t="str">
            <v>FORNECIMENTO E INSTALAÇÃO DE ESTRUTURA METÁLICA DE COBERTA EM TRELIÇAS, TERÇAS, SUPORTES, APOIOS, ESPAÇADORES, CONTRAVENTAMENTOS, PARAFUSOS, PORCAS, PARABOLT E DEMAIS ACESS., INCL.PREP. SUPERFÍCIE EM JATEAMENTO ABRASIVO, LIMPEZA MEC.E PINT. ACAB.EM ESM. P</v>
          </cell>
          <cell r="C892" t="str">
            <v>Kg</v>
          </cell>
          <cell r="D892">
            <v>11.32</v>
          </cell>
          <cell r="E892">
            <v>8.7100000000000009</v>
          </cell>
        </row>
        <row r="893">
          <cell r="A893">
            <v>0</v>
          </cell>
        </row>
        <row r="894">
          <cell r="A894" t="str">
            <v>06.11.001</v>
          </cell>
          <cell r="B894" t="str">
            <v>EXECUÇÃO DE 04 FUROS NO MÍNIMO VERTICAIS EM PISO DE CONCRETO ARMADO COM PERFURATRIZ DIAMANTADA, DIÂMETROS DE 6" E PROFUNDIDADE DE 20CM.</v>
          </cell>
          <cell r="C894" t="str">
            <v>Un</v>
          </cell>
          <cell r="D894">
            <v>104</v>
          </cell>
          <cell r="E894">
            <v>80</v>
          </cell>
        </row>
        <row r="895">
          <cell r="A895">
            <v>0</v>
          </cell>
        </row>
        <row r="896">
          <cell r="A896" t="str">
            <v>06.11.002</v>
          </cell>
          <cell r="B896" t="str">
            <v>EXECUÇÃO DE FURO COM BROCA VÍDEA, DIÂMETRO DE ATÉ 6,30MM, UTILIZANDO MARTELETE ELÉTRICO PERFURADOR, PROFUNDIDADE DE 10CM.</v>
          </cell>
          <cell r="C896" t="str">
            <v>Un</v>
          </cell>
          <cell r="D896">
            <v>0.22</v>
          </cell>
          <cell r="E896">
            <v>0.17</v>
          </cell>
        </row>
        <row r="897">
          <cell r="A897">
            <v>0</v>
          </cell>
        </row>
        <row r="898">
          <cell r="A898" t="str">
            <v>06.11.003</v>
          </cell>
          <cell r="B898" t="str">
            <v>EXECUÇÃO DE FURO COM BROCA VÍDEA, DIÂMETRO DE 8,0MM A 12,5MM, UTILIZANDO MARTELETE ELÉTRICO PERFURADOR, PROFUNDIDADE DE 15CM.</v>
          </cell>
          <cell r="C898" t="str">
            <v>Un</v>
          </cell>
          <cell r="D898">
            <v>0.79</v>
          </cell>
          <cell r="E898">
            <v>0.61</v>
          </cell>
        </row>
        <row r="899">
          <cell r="A899">
            <v>0</v>
          </cell>
        </row>
        <row r="900">
          <cell r="A900" t="str">
            <v>06.12.001</v>
          </cell>
          <cell r="B900" t="str">
            <v>CORTE EM CONCRETO SIMPLES COM ATÉ 5,00CM DE PROFUNDIDADE UTILIZANDO CORTADORA DE PISO ELÉTRICA TIPO MAKITA OU SIMILAR E DISCO DE VÍDEA .</v>
          </cell>
          <cell r="C900" t="str">
            <v>m</v>
          </cell>
          <cell r="D900">
            <v>1.06</v>
          </cell>
          <cell r="E900">
            <v>0.82</v>
          </cell>
        </row>
        <row r="901">
          <cell r="A901">
            <v>0</v>
          </cell>
        </row>
        <row r="902">
          <cell r="A902" t="str">
            <v>06.21.010</v>
          </cell>
          <cell r="B902" t="str">
            <v>EXECUÇÃO DE NICHOS EM CONCRETO PARA ANCORAGEM DE RESERVATÓRIO METÁLICO TIPO TAÇA, CONF. DETALHE DA DIPAWA, UTILIZANDO TUBO DE PVC DE 150MM, VERGALHÃO DE 1/2" E ENCHIMENTO COM CONCRETO ESTRUTURAL DE 25MPA.</v>
          </cell>
          <cell r="C902" t="str">
            <v>Un</v>
          </cell>
          <cell r="D902">
            <v>104.19</v>
          </cell>
          <cell r="E902">
            <v>80.150000000000006</v>
          </cell>
        </row>
        <row r="903">
          <cell r="A903">
            <v>0</v>
          </cell>
        </row>
        <row r="904">
          <cell r="A904" t="str">
            <v>06.40.011</v>
          </cell>
          <cell r="B904" t="str">
            <v>TRANSPORTE DE MATERIAIS E EQUIPAMENTOS DE RECIFE PARA FERNANDO DE NORONHA, PARA OBRA NA ESCOLA ARQUIPÉLAGO FERNANDO DE NORONHA.</v>
          </cell>
          <cell r="C904" t="str">
            <v>Kg</v>
          </cell>
          <cell r="D904">
            <v>0.78</v>
          </cell>
          <cell r="E904">
            <v>0.6</v>
          </cell>
        </row>
        <row r="905">
          <cell r="A905">
            <v>0</v>
          </cell>
        </row>
        <row r="906">
          <cell r="A906" t="str">
            <v>06.40.012</v>
          </cell>
          <cell r="B906" t="str">
            <v>EXCLUIDO</v>
          </cell>
          <cell r="C906" t="str">
            <v>Un</v>
          </cell>
        </row>
        <row r="907">
          <cell r="A907">
            <v>0</v>
          </cell>
        </row>
        <row r="908">
          <cell r="A908" t="str">
            <v>06.40.013</v>
          </cell>
          <cell r="B908" t="str">
            <v>EXCLUIDO</v>
          </cell>
          <cell r="C908" t="str">
            <v>Mês</v>
          </cell>
        </row>
        <row r="909">
          <cell r="A909">
            <v>0</v>
          </cell>
        </row>
        <row r="910">
          <cell r="A910" t="str">
            <v>06.40.014</v>
          </cell>
          <cell r="B910" t="str">
            <v>EXCLUIDO</v>
          </cell>
          <cell r="C910" t="str">
            <v>Mês</v>
          </cell>
        </row>
        <row r="911">
          <cell r="A911">
            <v>0</v>
          </cell>
        </row>
        <row r="912">
          <cell r="A912" t="str">
            <v>06.40.015</v>
          </cell>
          <cell r="B912" t="str">
            <v>EXCLUIDO</v>
          </cell>
          <cell r="C912" t="str">
            <v>Mês</v>
          </cell>
        </row>
        <row r="913">
          <cell r="A913">
            <v>0</v>
          </cell>
        </row>
        <row r="914">
          <cell r="A914" t="str">
            <v>07.00.000</v>
          </cell>
          <cell r="B914" t="str">
            <v>PAREDES, PAINES E DIVISORIAS</v>
          </cell>
        </row>
        <row r="915">
          <cell r="A915">
            <v>0</v>
          </cell>
        </row>
        <row r="916">
          <cell r="A916" t="str">
            <v>07.01.004</v>
          </cell>
          <cell r="B916" t="str">
            <v>ALVENARIA EM PEDRA RACHÃO ASSENTADA E REJUNTADA COM ARGAMASSA DE CIMENTO E AREIA NO TRAÇO 1:4.</v>
          </cell>
          <cell r="C916" t="str">
            <v>m3</v>
          </cell>
          <cell r="D916">
            <v>234.93</v>
          </cell>
          <cell r="E916">
            <v>180.72</v>
          </cell>
        </row>
        <row r="917">
          <cell r="A917">
            <v>0</v>
          </cell>
        </row>
        <row r="918">
          <cell r="A918" t="str">
            <v>07.01.005</v>
          </cell>
          <cell r="B918" t="str">
            <v>ALVENARIA EM PEDRA RACHAO ASSENTADA E REJUNTADA COM ARGAMASSA DE CIMENTO E AREIA NO TRACO 1:6.</v>
          </cell>
          <cell r="C918" t="str">
            <v>m3</v>
          </cell>
          <cell r="D918">
            <v>224.95</v>
          </cell>
          <cell r="E918">
            <v>173.04</v>
          </cell>
        </row>
        <row r="919">
          <cell r="A919">
            <v>0</v>
          </cell>
        </row>
        <row r="920">
          <cell r="A920" t="str">
            <v>07.01.006</v>
          </cell>
          <cell r="B920" t="str">
            <v>ALVENARIA DE PEDRA RACHÃO, SEM O FORNECIMENTO DA PEDRA, ASSENTADA E REJUNTADA COM ARGAMASSA DE CIMENTO E AREIA NO TRAÇO 1:6.</v>
          </cell>
          <cell r="C920" t="str">
            <v>m3</v>
          </cell>
          <cell r="D920">
            <v>164.95</v>
          </cell>
          <cell r="E920">
            <v>126.89</v>
          </cell>
        </row>
        <row r="921">
          <cell r="A921">
            <v>0</v>
          </cell>
        </row>
        <row r="922">
          <cell r="A922" t="str">
            <v>07.01.010</v>
          </cell>
          <cell r="B922" t="str">
            <v>ALVENARIA EM PEDRA RACHAO ASSENTADA E REJUNTADA COM ARGAMASSA DE CIMENTO E AREIA NO TRACO 1:8.</v>
          </cell>
          <cell r="C922" t="str">
            <v>m3</v>
          </cell>
          <cell r="D922">
            <v>213.36</v>
          </cell>
          <cell r="E922">
            <v>164.13</v>
          </cell>
        </row>
        <row r="923">
          <cell r="A923">
            <v>0</v>
          </cell>
        </row>
        <row r="924">
          <cell r="A924" t="str">
            <v>07.01.020</v>
          </cell>
          <cell r="B924" t="str">
            <v>ALVENARIA EM PEDRA RACHAO ASSENTADA E REJUNTADA COM ARGAMASSA DE CIMENTO E AREIA NO TRACO 1:10.</v>
          </cell>
          <cell r="C924" t="str">
            <v>m3</v>
          </cell>
          <cell r="D924">
            <v>208.46</v>
          </cell>
          <cell r="E924">
            <v>160.36000000000001</v>
          </cell>
        </row>
        <row r="925">
          <cell r="A925">
            <v>0</v>
          </cell>
        </row>
        <row r="926">
          <cell r="A926" t="str">
            <v>07.01.030</v>
          </cell>
          <cell r="B926" t="str">
            <v>ENROCAMENTO DE PEDRA CICLOPICA JOGADA AO TALUDE,COM MAO DE OBRA AUXILIAR DE TRANSPORTE ATE 10 METROS.</v>
          </cell>
          <cell r="C926" t="str">
            <v>m3</v>
          </cell>
          <cell r="D926">
            <v>63.25</v>
          </cell>
          <cell r="E926">
            <v>48.66</v>
          </cell>
        </row>
        <row r="927">
          <cell r="A927">
            <v>0</v>
          </cell>
        </row>
        <row r="928">
          <cell r="A928" t="str">
            <v>07.01.035</v>
          </cell>
          <cell r="B928" t="str">
            <v>ALVENARIA DE TIJOLOS MACICOS PRENSADOS,ASSENTADOS E REJUNTADOS COM ARGAMASSA DE CIMENTO E AREIA NO TRACO 1:6 - 1/2 VEZ.</v>
          </cell>
          <cell r="C928" t="str">
            <v>m2</v>
          </cell>
          <cell r="D928">
            <v>47.28</v>
          </cell>
          <cell r="E928">
            <v>36.369999999999997</v>
          </cell>
        </row>
        <row r="929">
          <cell r="A929">
            <v>0</v>
          </cell>
        </row>
        <row r="930">
          <cell r="A930" t="str">
            <v>07.01.040</v>
          </cell>
          <cell r="B930" t="str">
            <v>ALVENARIA DE TIJOLOS MACICOS PRENSADOS , ASSENTADOS E REJUNTADOS COM ARGAMASSA DE CIMENTO E AREIA NO TRACO 1:8 - 1/2 VEZ.</v>
          </cell>
          <cell r="C930" t="str">
            <v>m2</v>
          </cell>
          <cell r="D930">
            <v>46.26</v>
          </cell>
          <cell r="E930">
            <v>35.590000000000003</v>
          </cell>
        </row>
        <row r="931">
          <cell r="A931">
            <v>0</v>
          </cell>
        </row>
        <row r="932">
          <cell r="A932" t="str">
            <v>07.01.050</v>
          </cell>
          <cell r="B932" t="str">
            <v>ALVENARIA DE TIJOLOS MACICOS PRENSADOS , ASSENTADOS E REJUNTADOS COM ARGAMASSA DE CIMENTO E AREIA NO TRACO 1:10 - 1/2 VEZ.</v>
          </cell>
          <cell r="C932" t="str">
            <v>m2</v>
          </cell>
          <cell r="D932">
            <v>45.87</v>
          </cell>
          <cell r="E932">
            <v>35.29</v>
          </cell>
        </row>
        <row r="933">
          <cell r="A933">
            <v>0</v>
          </cell>
        </row>
        <row r="934">
          <cell r="A934" t="str">
            <v>07.01.055</v>
          </cell>
          <cell r="B934" t="str">
            <v>ALVENARIA DE TIJOLOS MACICOS PRENSADOS,ASSENTADOS E REJUNTADOS COM ARGAMASSA DE CIMENTO E AREIA NO TRACO 1:6 - 1 VEZ.</v>
          </cell>
          <cell r="C934" t="str">
            <v>m2</v>
          </cell>
          <cell r="D934">
            <v>87.02</v>
          </cell>
          <cell r="E934">
            <v>66.94</v>
          </cell>
        </row>
        <row r="935">
          <cell r="A935">
            <v>0</v>
          </cell>
        </row>
        <row r="936">
          <cell r="A936" t="str">
            <v>07.01.060</v>
          </cell>
          <cell r="B936" t="str">
            <v>ALVENARIA DE TIJOLOS MACICOS PRENSADOS , ASSENTADOS E REJUNTADOS COM ARGAMASSA DE CIMENTO E AREIA NO TRACO 1:10 - 1 VEZ.</v>
          </cell>
          <cell r="C936" t="str">
            <v>m2</v>
          </cell>
          <cell r="D936">
            <v>83.42</v>
          </cell>
          <cell r="E936">
            <v>64.17</v>
          </cell>
        </row>
        <row r="937">
          <cell r="A937">
            <v>0</v>
          </cell>
        </row>
        <row r="938">
          <cell r="A938" t="str">
            <v>07.01.070</v>
          </cell>
          <cell r="B938" t="str">
            <v>ALVENARIA DE TIJOLOS MACICOS PRENSADOS , ASSENTADOS E REJUNTADOS COM ARGAMASSA DE CIMENTO E AREIA NO TRACO 1:12 - 1 VEZ.</v>
          </cell>
          <cell r="C938" t="str">
            <v>m2</v>
          </cell>
          <cell r="D938">
            <v>82.69</v>
          </cell>
          <cell r="E938">
            <v>63.61</v>
          </cell>
        </row>
        <row r="939">
          <cell r="A939">
            <v>0</v>
          </cell>
        </row>
        <row r="940">
          <cell r="A940" t="str">
            <v>07.01.075</v>
          </cell>
          <cell r="B940" t="str">
            <v>ALVENARIA DE TIJOLOS APARENTES DE 2 FUROS,ASSENTADOS E REJUNTADOS COM ARGAMASSA DE CIMENTO E AREIA NO TRACO 1:6 - 1/2 VEZ.</v>
          </cell>
          <cell r="C940" t="str">
            <v>m2</v>
          </cell>
          <cell r="D940">
            <v>65.58</v>
          </cell>
          <cell r="E940">
            <v>50.45</v>
          </cell>
        </row>
        <row r="941">
          <cell r="A941">
            <v>0</v>
          </cell>
        </row>
        <row r="942">
          <cell r="A942" t="str">
            <v>07.01.080</v>
          </cell>
          <cell r="B942" t="str">
            <v>ALVENARIA DE TIJOLOS APARENTES DE 2 FUROS,ASSENTADOS E REJUNTADOS COM ARGAMASSA DE CIMENTO E AREIA NO TRACO 1:8 - 1/2 VEZ.</v>
          </cell>
          <cell r="C942" t="str">
            <v>m2</v>
          </cell>
          <cell r="D942">
            <v>64.48</v>
          </cell>
          <cell r="E942">
            <v>49.6</v>
          </cell>
        </row>
        <row r="943">
          <cell r="A943">
            <v>0</v>
          </cell>
        </row>
        <row r="944">
          <cell r="A944" t="str">
            <v>07.01.090</v>
          </cell>
          <cell r="B944" t="str">
            <v>ALVENARIA DE TIJOLOS APARENTES DE 2 FUROS,ASSENTADOS E REJUNTADOS COM ARGAMASSA DE CIMENTO E AREIA NO TRACO 1:10 - 1/2 VEZ.</v>
          </cell>
          <cell r="C944" t="str">
            <v>m2</v>
          </cell>
          <cell r="D944">
            <v>64.05</v>
          </cell>
          <cell r="E944">
            <v>49.27</v>
          </cell>
        </row>
        <row r="945">
          <cell r="A945">
            <v>0</v>
          </cell>
        </row>
        <row r="946">
          <cell r="A946" t="str">
            <v>07.01.095</v>
          </cell>
          <cell r="B946" t="str">
            <v>ALVENARIA DE TIJOLOS DE 6 FUROS, ASSENTADOS E REJUNTADOS COM ARGAMASSA DE CIMENTO E AREIA NO TRACO 1:6 - 1/2 VEZ.</v>
          </cell>
          <cell r="C946" t="str">
            <v>m2</v>
          </cell>
          <cell r="D946">
            <v>29.71</v>
          </cell>
          <cell r="E946">
            <v>22.86</v>
          </cell>
        </row>
        <row r="947">
          <cell r="A947">
            <v>0</v>
          </cell>
        </row>
        <row r="948">
          <cell r="A948" t="str">
            <v>07.01.100</v>
          </cell>
          <cell r="B948" t="str">
            <v>ALVENARIA DE TIJOLOS DE 6 FUROS, ASSENTADOS E REJUNTADOS COM ARGAMASSA DE CIMENTO E AREIA NO TRACO 1:8 - 1/2 VEZ.</v>
          </cell>
          <cell r="C948" t="str">
            <v>m2</v>
          </cell>
          <cell r="D948">
            <v>29.02</v>
          </cell>
          <cell r="E948">
            <v>22.33</v>
          </cell>
        </row>
        <row r="949">
          <cell r="A949">
            <v>0</v>
          </cell>
        </row>
        <row r="950">
          <cell r="A950" t="str">
            <v>07.01.110</v>
          </cell>
          <cell r="B950" t="str">
            <v>ALVENARIA DE TIJOLOS DE 6 FUROS, ASSENTADOS E REJUNTADOS COM ARGAMASSA DE CIMENTO E AREIA NO TRACO 1:10 - 1/2 VEZ.</v>
          </cell>
          <cell r="C950" t="str">
            <v>m2</v>
          </cell>
          <cell r="D950">
            <v>28.75</v>
          </cell>
          <cell r="E950">
            <v>22.12</v>
          </cell>
        </row>
        <row r="951">
          <cell r="A951">
            <v>0</v>
          </cell>
        </row>
        <row r="952">
          <cell r="A952" t="str">
            <v>07.01.120</v>
          </cell>
          <cell r="B952" t="str">
            <v>ALVENARIA DE TIJOLOS DE 6 FUROS, ASSENTADOS E REJUNTADOS COM ARGAMASSA DE CIMENTO E AREIA NO TRACO 1:12 - 1/2 VEZ.</v>
          </cell>
          <cell r="C952" t="str">
            <v>m2</v>
          </cell>
          <cell r="D952">
            <v>28.54</v>
          </cell>
          <cell r="E952">
            <v>21.96</v>
          </cell>
        </row>
        <row r="953">
          <cell r="A953">
            <v>0</v>
          </cell>
        </row>
        <row r="954">
          <cell r="A954" t="str">
            <v>07.01.125</v>
          </cell>
          <cell r="B954" t="str">
            <v>ALVENARIA DE TIJOLOS DE 6 FUROS, ASSENTADOS E REJUNTADOS COM ARGAMASSA DE CIMENTO E AREIA NO TRACO 1:6 - 1 VEZ.</v>
          </cell>
          <cell r="C954" t="str">
            <v>m2</v>
          </cell>
          <cell r="D954">
            <v>56.26</v>
          </cell>
          <cell r="E954">
            <v>43.28</v>
          </cell>
        </row>
        <row r="955">
          <cell r="A955">
            <v>0</v>
          </cell>
        </row>
        <row r="956">
          <cell r="A956" t="str">
            <v>07.01.130</v>
          </cell>
          <cell r="B956" t="str">
            <v>ALVENARIA DE TIJOLOS DE 6 FUROS, ASSENTADOS E REJUNTADOS COM ARGAMASSA DE CIMENTO E AREIA NO TRACO 1:8 - 1 VEZ.</v>
          </cell>
          <cell r="C956" t="str">
            <v>m2</v>
          </cell>
          <cell r="D956">
            <v>54.17</v>
          </cell>
          <cell r="E956">
            <v>41.67</v>
          </cell>
        </row>
        <row r="957">
          <cell r="A957">
            <v>0</v>
          </cell>
        </row>
        <row r="958">
          <cell r="A958" t="str">
            <v>07.01.140</v>
          </cell>
          <cell r="B958" t="str">
            <v>ALVENARIA DE TIJOLOS DE 6 FUROS, ASSENTADOS E REJUNTADOS COM ARGAMASSA DE CIMENTO E AREIA NO TRACO 1:10 - 1 VEZ.</v>
          </cell>
          <cell r="C958" t="str">
            <v>m2</v>
          </cell>
          <cell r="D958">
            <v>53.32</v>
          </cell>
          <cell r="E958">
            <v>41.02</v>
          </cell>
        </row>
        <row r="959">
          <cell r="A959">
            <v>0</v>
          </cell>
        </row>
        <row r="960">
          <cell r="A960" t="str">
            <v>07.01.150</v>
          </cell>
          <cell r="B960" t="str">
            <v>ALVENARIA DE TIJOLOS DE 6 FUROS, ASSENTADOS E REJUNTADOS COM ARGAMASSA DE CIMENTO E AREIA NO TRACO 1:12 - 1 VEZ.</v>
          </cell>
          <cell r="C960" t="str">
            <v>m2</v>
          </cell>
          <cell r="D960">
            <v>52.74</v>
          </cell>
          <cell r="E960">
            <v>40.57</v>
          </cell>
        </row>
        <row r="961">
          <cell r="A961">
            <v>0</v>
          </cell>
        </row>
        <row r="962">
          <cell r="A962" t="str">
            <v>07.01.155</v>
          </cell>
          <cell r="B962" t="str">
            <v>ALVENARIA DE TIJOLOS DE 8 FUROS, ASSENTADOS E REJUNTADOS COM ARGAMASSA DE CIMENTO E AREIA NO TRACO 1 6 - 1/2 VEZ.</v>
          </cell>
          <cell r="C962" t="str">
            <v>m2</v>
          </cell>
          <cell r="D962">
            <v>23.69</v>
          </cell>
          <cell r="E962">
            <v>18.23</v>
          </cell>
        </row>
        <row r="963">
          <cell r="A963">
            <v>0</v>
          </cell>
        </row>
        <row r="964">
          <cell r="A964" t="str">
            <v>07.01.160</v>
          </cell>
          <cell r="B964" t="str">
            <v>ALVENARIA DE TIJOLOS DE 8 FUROS, ASSENTADOS E REJUNTADOS COM ARGAMASSA DE CIMENTO E AREIA NO TRACO 1:8 - 1/2 VEZ.</v>
          </cell>
          <cell r="C964" t="str">
            <v>m2</v>
          </cell>
          <cell r="D964">
            <v>23.23</v>
          </cell>
          <cell r="E964">
            <v>17.87</v>
          </cell>
        </row>
        <row r="965">
          <cell r="A965">
            <v>0</v>
          </cell>
        </row>
        <row r="966">
          <cell r="A966" t="str">
            <v>07.01.170</v>
          </cell>
          <cell r="B966" t="str">
            <v>ALVENARIA DE TIJOLOS DE 8 FUROS, ASSENTADOS E REJUNTADOS COM ARGAMASSA DE CIMENTO E AREIA NO TRACO 1:10 - 1/2 VEZ.</v>
          </cell>
          <cell r="C966" t="str">
            <v>m2</v>
          </cell>
          <cell r="D966">
            <v>23.01</v>
          </cell>
          <cell r="E966">
            <v>17.7</v>
          </cell>
        </row>
        <row r="967">
          <cell r="A967">
            <v>0</v>
          </cell>
        </row>
        <row r="968">
          <cell r="A968" t="str">
            <v>07.01.180</v>
          </cell>
          <cell r="B968" t="str">
            <v>ALVENARIA DE TIJOLOS DE 8 FUROS, ASSENTADOS E REJUNTADOS COM ARGAMASSA DE CIMENTO E AREIA NO TRACO 1:12 - 1/2 VEZ.</v>
          </cell>
          <cell r="C968" t="str">
            <v>m2</v>
          </cell>
          <cell r="D968">
            <v>22.9</v>
          </cell>
          <cell r="E968">
            <v>17.62</v>
          </cell>
        </row>
        <row r="969">
          <cell r="A969">
            <v>0</v>
          </cell>
        </row>
        <row r="970">
          <cell r="A970" t="str">
            <v>07.01.185</v>
          </cell>
          <cell r="B970" t="str">
            <v>ALVENARIA DE TIJOLOS DE 8 FUROS, ASSENTADOS E REJUNTADOS COM ARGAMASSA DE CIMENTO E AREIA NO TRACO 1:6 - 1 VEZ.</v>
          </cell>
          <cell r="C970" t="str">
            <v>m2</v>
          </cell>
          <cell r="D970">
            <v>45.09</v>
          </cell>
          <cell r="E970">
            <v>34.69</v>
          </cell>
        </row>
        <row r="971">
          <cell r="A971">
            <v>0</v>
          </cell>
        </row>
        <row r="972">
          <cell r="A972" t="str">
            <v>07.01.190</v>
          </cell>
          <cell r="B972" t="str">
            <v>ALVENARIA DE TIJOLOS DE 8 FUROS, ASSENTADOS E REJUNTADOS COM ARGAMASSA DE CIMENTO E AREIA NO TRACO 1:8 - 1 VEZ.</v>
          </cell>
          <cell r="C972" t="str">
            <v>m2</v>
          </cell>
          <cell r="D972">
            <v>43.39</v>
          </cell>
          <cell r="E972">
            <v>33.380000000000003</v>
          </cell>
        </row>
        <row r="973">
          <cell r="A973">
            <v>0</v>
          </cell>
        </row>
        <row r="974">
          <cell r="A974" t="str">
            <v>07.01.200</v>
          </cell>
          <cell r="B974" t="str">
            <v>ALVENARIA DE TIJOLOS DE 8 FUROS, ASSENTADOS E REJUNTADOS COM ARGAMASSA DE CIMENTO E AREIA NO TRACO 1:10 - 1 VEZ.</v>
          </cell>
          <cell r="C974" t="str">
            <v>m2</v>
          </cell>
          <cell r="D974">
            <v>42.67</v>
          </cell>
          <cell r="E974">
            <v>32.83</v>
          </cell>
        </row>
        <row r="975">
          <cell r="A975">
            <v>0</v>
          </cell>
        </row>
        <row r="976">
          <cell r="A976" t="str">
            <v>07.01.210</v>
          </cell>
          <cell r="B976" t="str">
            <v>ALVENARIA DE TIJOLOS DE 8 FUROS, ASSENTADOS E REJUNTADOS COM ARGAMASSA DE CIMENTO E AREIA NO TRACO 1:12 - 1 VEZ.</v>
          </cell>
          <cell r="C976" t="str">
            <v>m2</v>
          </cell>
          <cell r="D976">
            <v>42.22</v>
          </cell>
          <cell r="E976">
            <v>32.479999999999997</v>
          </cell>
        </row>
        <row r="977">
          <cell r="A977">
            <v>0</v>
          </cell>
        </row>
        <row r="978">
          <cell r="A978" t="str">
            <v>07.01.212</v>
          </cell>
          <cell r="B978" t="str">
            <v>ALVENARIA ENGAIOLADA (ABERTURAS DE 9X19CM) COM TIJOLOS FURADOS 9X19X19CM, ASSENTADOS E REJUNTADOS COM ARGAMASSA DE CIMENTO E AREIA NO TRAÇO 1:3 - 1/2VEZ</v>
          </cell>
          <cell r="C978" t="str">
            <v>m2</v>
          </cell>
          <cell r="D978">
            <v>23.14</v>
          </cell>
          <cell r="E978">
            <v>17.8</v>
          </cell>
        </row>
        <row r="979">
          <cell r="A979">
            <v>0</v>
          </cell>
        </row>
        <row r="980">
          <cell r="A980" t="str">
            <v>07.01.213</v>
          </cell>
          <cell r="B980" t="str">
            <v>ALVENARIA DE VEDAÇÃO COM TIJOLO CERÂMICO DE 08 FUROS-DIMENSÕESDE (9X19X19)CM, ASSENTADOS E REJUNTADOS COM ARGAMASSA DE CIMENTO E AREIA NO TRAÇO 1:7, DE 1 1/2VEZ, ESPESSURA DE 30CM .</v>
          </cell>
          <cell r="C980" t="str">
            <v>m2</v>
          </cell>
          <cell r="D980">
            <v>66.89</v>
          </cell>
          <cell r="E980">
            <v>51.46</v>
          </cell>
        </row>
        <row r="981">
          <cell r="A981">
            <v>0</v>
          </cell>
        </row>
        <row r="982">
          <cell r="A982" t="str">
            <v>07.01.215</v>
          </cell>
          <cell r="B982" t="str">
            <v>ALVENARIA DE BLOCOS DE CONCRETO,DIMENSOES(10 X 20 X 40CM),ASSENTADOS E REJUNTADOS COM ARGAMASSA DE CIMENTO E AREIA NO TRACO 1:6 - 1/2 VEZ.</v>
          </cell>
          <cell r="C982" t="str">
            <v>m2</v>
          </cell>
          <cell r="D982">
            <v>30.26</v>
          </cell>
          <cell r="E982">
            <v>23.28</v>
          </cell>
        </row>
        <row r="983">
          <cell r="A983">
            <v>0</v>
          </cell>
        </row>
        <row r="984">
          <cell r="A984" t="str">
            <v>07.01.220</v>
          </cell>
          <cell r="B984" t="str">
            <v>ALVENARIA DE BLOCOS DE CONCRETO , DIMENSOES (10 X 20 X 40CM),ASSENTADOS E REJUNTADOS C/ ARGAMASSA DE CIMENTO E AREIA NO TRACO 1:8 1/2 VEZ.</v>
          </cell>
          <cell r="C984" t="str">
            <v>m2</v>
          </cell>
          <cell r="D984">
            <v>29.84</v>
          </cell>
          <cell r="E984">
            <v>22.96</v>
          </cell>
        </row>
        <row r="985">
          <cell r="A985">
            <v>0</v>
          </cell>
        </row>
        <row r="986">
          <cell r="A986" t="str">
            <v>07.01.225</v>
          </cell>
          <cell r="B986" t="str">
            <v>ALVENARIA DE BLOCOS DE CONCRETO,DIMENSOES(20 X 20 X 40CM),ASSENTADOS E REJUNTADOS COM ARGAMASSA DE CIMENTO E AREIA NO TRACO 1:6 - 1 VEZ.</v>
          </cell>
          <cell r="C986" t="str">
            <v>m2</v>
          </cell>
          <cell r="D986">
            <v>47.8</v>
          </cell>
          <cell r="E986">
            <v>36.770000000000003</v>
          </cell>
        </row>
        <row r="987">
          <cell r="A987">
            <v>0</v>
          </cell>
        </row>
        <row r="988">
          <cell r="A988" t="str">
            <v>07.01.230</v>
          </cell>
          <cell r="B988" t="str">
            <v>ALVENARIA DE BLOCOS DE CONCRETO , DIMENSOES (20 X 20 X 40CM),ASSENTADOS E REJUNTADOS C/ ARGAMASSA DE CIMENTO E AREIA NO TRACO 1:8 1 VEZ.</v>
          </cell>
          <cell r="C988" t="str">
            <v>m2</v>
          </cell>
          <cell r="D988">
            <v>46.96</v>
          </cell>
          <cell r="E988">
            <v>36.130000000000003</v>
          </cell>
        </row>
        <row r="989">
          <cell r="A989">
            <v>0</v>
          </cell>
        </row>
        <row r="990">
          <cell r="A990" t="str">
            <v>07.01.235</v>
          </cell>
          <cell r="B990" t="str">
            <v>ALVENARIA APARENTE DE BLOCOS DE CONCRETO,DIM. (10 X 20 X 40CM),ASSENTADOS E REJUNTADOS COM ARGAMASSA DE CIMENTO E AREIA NO TRACO 1:6 - 1/2 VEZ.</v>
          </cell>
          <cell r="C990" t="str">
            <v>m2</v>
          </cell>
          <cell r="D990">
            <v>34.24</v>
          </cell>
          <cell r="E990">
            <v>26.34</v>
          </cell>
        </row>
        <row r="991">
          <cell r="A991">
            <v>0</v>
          </cell>
        </row>
        <row r="992">
          <cell r="A992" t="str">
            <v>07.01.240</v>
          </cell>
          <cell r="B992" t="str">
            <v>ALVENARIA APARENTE DE BLOCOS DE CONCRETO,DIM. (10 X 20 X 40CM), ASSENTADOS E REJUNTADOS COM ARGAMASSA DE CIMENTO E AREIA NO TRACO 1:8 - 1/2 VEZ.</v>
          </cell>
          <cell r="C992" t="str">
            <v>m2</v>
          </cell>
          <cell r="D992">
            <v>33.46</v>
          </cell>
          <cell r="E992">
            <v>25.74</v>
          </cell>
        </row>
        <row r="993">
          <cell r="A993">
            <v>0</v>
          </cell>
        </row>
        <row r="994">
          <cell r="A994" t="str">
            <v>07.01.245</v>
          </cell>
          <cell r="B994" t="str">
            <v>ALVENARIA APARENTE DE BLOCOS DE CONCRETO,DIM. (20 X 20 X 40CM),ASSENTADOS E REJUNTADOS COM ARGAMASSA DE CIMENTO E AREIA NO TRACO 1:6 - 1 VEZ.</v>
          </cell>
          <cell r="C994" t="str">
            <v>m2</v>
          </cell>
          <cell r="D994">
            <v>51.72</v>
          </cell>
          <cell r="E994">
            <v>39.79</v>
          </cell>
        </row>
        <row r="995">
          <cell r="A995">
            <v>0</v>
          </cell>
        </row>
        <row r="996">
          <cell r="A996" t="str">
            <v>07.01.250</v>
          </cell>
          <cell r="B996" t="str">
            <v>ALVENARIA APARENTE DE BLOCOS DE CONCRETO,DIM. (20 X 20 X 40CM), ASSENTADOS E REJUNTADOS COM ARGAMASSA DE CIMENTO E AREIA NO TRACO 1:8 1 VEZ.</v>
          </cell>
          <cell r="C996" t="str">
            <v>m2</v>
          </cell>
          <cell r="D996">
            <v>50.89</v>
          </cell>
          <cell r="E996">
            <v>39.15</v>
          </cell>
        </row>
        <row r="997">
          <cell r="A997">
            <v>0</v>
          </cell>
        </row>
        <row r="998">
          <cell r="A998" t="str">
            <v>07.01.261</v>
          </cell>
          <cell r="B998" t="str">
            <v>VERGA EM CONCRETO ARMADO DE 0,10X0,15M.</v>
          </cell>
          <cell r="C998" t="str">
            <v>m</v>
          </cell>
          <cell r="D998">
            <v>13.15</v>
          </cell>
          <cell r="E998">
            <v>10.119999999999999</v>
          </cell>
        </row>
        <row r="999">
          <cell r="A999">
            <v>0</v>
          </cell>
        </row>
        <row r="1000">
          <cell r="A1000" t="str">
            <v>07.01.262</v>
          </cell>
          <cell r="B1000" t="str">
            <v>VERGA EM CONCRETO ARMADO</v>
          </cell>
          <cell r="C1000" t="str">
            <v>m3</v>
          </cell>
          <cell r="D1000">
            <v>876.53</v>
          </cell>
          <cell r="E1000">
            <v>674.26</v>
          </cell>
        </row>
        <row r="1001">
          <cell r="A1001">
            <v>0</v>
          </cell>
        </row>
        <row r="1002">
          <cell r="A1002" t="str">
            <v>07.01.265</v>
          </cell>
          <cell r="B1002" t="str">
            <v>FORNECIMENTO E COLOCAÇÃO DE TELA GALVANIZADA SOLDADA DE 7,50CMX50CM, PARA FIXAÇÃO DE ALVENARIA EM PILAR. A TELA SERÁ FIXADA ATRAVÉS DE ARRUELA, PORCA SEXTAVADA PINOS E FINCAPINOS</v>
          </cell>
          <cell r="C1002" t="str">
            <v>Un</v>
          </cell>
          <cell r="D1002">
            <v>4.83</v>
          </cell>
          <cell r="E1002">
            <v>3.72</v>
          </cell>
        </row>
        <row r="1003">
          <cell r="A1003">
            <v>0</v>
          </cell>
        </row>
        <row r="1004">
          <cell r="A1004" t="str">
            <v>07.01.500</v>
          </cell>
          <cell r="B1004" t="str">
            <v>EXECUÇÃO DE RASGO EM ALVENARIA PARA PASSAGEM DE TUBULAÇÃO DIAM. DE 15MM(1/2") A 25MM(1").</v>
          </cell>
          <cell r="C1004" t="str">
            <v>m</v>
          </cell>
          <cell r="D1004">
            <v>2.4300000000000002</v>
          </cell>
          <cell r="E1004">
            <v>1.87</v>
          </cell>
        </row>
        <row r="1005">
          <cell r="A1005">
            <v>0</v>
          </cell>
        </row>
        <row r="1006">
          <cell r="A1006" t="str">
            <v>07.02.010</v>
          </cell>
          <cell r="B1006" t="str">
            <v>COBOGOS DE CIMENTO PRENSADO.</v>
          </cell>
          <cell r="C1006" t="str">
            <v>m2</v>
          </cell>
          <cell r="D1006">
            <v>72.599999999999994</v>
          </cell>
          <cell r="E1006">
            <v>55.85</v>
          </cell>
        </row>
        <row r="1007">
          <cell r="A1007">
            <v>0</v>
          </cell>
        </row>
        <row r="1008">
          <cell r="A1008" t="str">
            <v>07.02.020</v>
          </cell>
          <cell r="B1008" t="str">
            <v>COBOGOS CERAMICOS.</v>
          </cell>
          <cell r="C1008" t="str">
            <v>m2</v>
          </cell>
          <cell r="D1008">
            <v>81.260000000000005</v>
          </cell>
          <cell r="E1008">
            <v>62.51</v>
          </cell>
        </row>
        <row r="1009">
          <cell r="A1009">
            <v>0</v>
          </cell>
        </row>
        <row r="1010">
          <cell r="A1010" t="str">
            <v>07.02.035</v>
          </cell>
          <cell r="B1010" t="str">
            <v>FORNECIMENTO E EXECUÇÃO DE ELEMENTO  VAZADO DE CONCRETO , JUNTAS DE 15 MM, COM ARGAMASSSA DE CIMENTO E AREIA NO TRAÇO 1:4, DIMENSÕES 15 X15X15CM</v>
          </cell>
          <cell r="C1010" t="str">
            <v>m2</v>
          </cell>
          <cell r="D1010">
            <v>111.22</v>
          </cell>
          <cell r="E1010">
            <v>85.56</v>
          </cell>
        </row>
        <row r="1011">
          <cell r="A1011">
            <v>0</v>
          </cell>
        </row>
        <row r="1012">
          <cell r="A1012" t="str">
            <v>07.03.010</v>
          </cell>
          <cell r="B1012" t="str">
            <v>MURO COM EMBASAMENTO DE 50CM E ALTURA DA ALVENARIA DE ELEVACAO DE 1,6M, COM COLUNAS ESPACADAS DE 3 EM 3 METROS, INCLUSIVE CHAPISCO, MASSA UNICA E CAIACAO, E AINDA ESCAVACAO, REATERRO, REMOCAO DE MATERIAL ESCAVADO E CONCRETO MAGRO.</v>
          </cell>
          <cell r="C1012" t="str">
            <v>m</v>
          </cell>
          <cell r="D1012">
            <v>168.16</v>
          </cell>
          <cell r="E1012">
            <v>129.36000000000001</v>
          </cell>
        </row>
        <row r="1013">
          <cell r="A1013">
            <v>0</v>
          </cell>
        </row>
        <row r="1014">
          <cell r="A1014" t="str">
            <v>07.03.020</v>
          </cell>
          <cell r="B1014" t="str">
            <v>MURO COM EMBASAMENTO DE 5O CM E ALTURA DA ALVENARIA DE ELEVACAO DE 1,8 M, COM COLUNAS ESPACADAS DE 3 EM 3 METROS, INCLUSIVE CHAPISCO, MASSA UNICA E CAIACAO,E AINDA ESCAVACAO, REATERRO, REMOCAO DO MATERIAL ESCAVADO E CONCRETO MAGRO.</v>
          </cell>
          <cell r="C1014" t="str">
            <v>m</v>
          </cell>
          <cell r="D1014">
            <v>183.85</v>
          </cell>
          <cell r="E1014">
            <v>141.43</v>
          </cell>
        </row>
        <row r="1015">
          <cell r="A1015">
            <v>0</v>
          </cell>
        </row>
        <row r="1016">
          <cell r="A1016" t="str">
            <v>07.03.030</v>
          </cell>
          <cell r="B1016" t="str">
            <v>MURO COM EMBASAMENTO DE 30 CM E ALTURA DE 1,5 M, EM COBOGOS DE CONCRETO, COM COLUNAS EM ALVENARIA ESPACADAS DE 3 EM 3 M REVESTIDAS E CAIADAS, E AINDA ESCAVACAO, REATERRO, REMOCAO DO MATERIAL ESCAVADO E CONCRETO MAGRO.</v>
          </cell>
          <cell r="C1016" t="str">
            <v>m</v>
          </cell>
          <cell r="D1016">
            <v>142.72</v>
          </cell>
          <cell r="E1016">
            <v>109.79</v>
          </cell>
        </row>
        <row r="1017">
          <cell r="A1017">
            <v>0</v>
          </cell>
        </row>
        <row r="1018">
          <cell r="A1018" t="str">
            <v>07.03.040</v>
          </cell>
          <cell r="B1018" t="str">
            <v>MURO COM MOURÃO E PLACA PRÉ-FABRICADA DE 1,55X0,50M DE CONCRETO ARMADO, ALTURA LIVRE 2,00M.</v>
          </cell>
          <cell r="C1018" t="str">
            <v>m</v>
          </cell>
          <cell r="D1018">
            <v>148.29</v>
          </cell>
          <cell r="E1018">
            <v>114.07</v>
          </cell>
        </row>
        <row r="1019">
          <cell r="A1019">
            <v>0</v>
          </cell>
        </row>
        <row r="1020">
          <cell r="A1020" t="str">
            <v>07.04.010</v>
          </cell>
          <cell r="B1020" t="str">
            <v>FORNECIMENTO E ASSENTAMENTO DE DIVISORIA EM PERFIS DE ALUMINIO, TIPO AL1 (PAINEL/PAINEL), EUCATEX OU SIMILAR, SEM PORTA.</v>
          </cell>
          <cell r="C1020" t="str">
            <v>m2</v>
          </cell>
          <cell r="D1020">
            <v>77.459999999999994</v>
          </cell>
          <cell r="E1020">
            <v>59.59</v>
          </cell>
        </row>
        <row r="1021">
          <cell r="A1021">
            <v>0</v>
          </cell>
        </row>
        <row r="1022">
          <cell r="A1022" t="str">
            <v>07.04.011</v>
          </cell>
          <cell r="B1022" t="str">
            <v>FORNECIMENTO E MONTAGEM DE PAINÉIS ARTICULADOS DIMOFLEX OU SIMILAR</v>
          </cell>
          <cell r="C1022" t="str">
            <v>m2</v>
          </cell>
          <cell r="D1022">
            <v>2730</v>
          </cell>
          <cell r="E1022">
            <v>2100</v>
          </cell>
        </row>
        <row r="1023">
          <cell r="A1023">
            <v>0</v>
          </cell>
        </row>
        <row r="1024">
          <cell r="A1024" t="str">
            <v>07.04.015</v>
          </cell>
          <cell r="B1024" t="str">
            <v>ASSENTAMENTO (MONTAGEM) DE DIVISÓRIAS COM REAPROVEITAMENTO DE PERFIS E PAINÉIS, SEM PORTA.</v>
          </cell>
          <cell r="C1024" t="str">
            <v>m2</v>
          </cell>
          <cell r="D1024">
            <v>4.66</v>
          </cell>
          <cell r="E1024">
            <v>3.59</v>
          </cell>
        </row>
        <row r="1025">
          <cell r="A1025">
            <v>0</v>
          </cell>
        </row>
        <row r="1026">
          <cell r="A1026" t="str">
            <v>07.04.020</v>
          </cell>
          <cell r="B1026" t="str">
            <v>FORNECIMENTO E ASSENTAMENTO DE DIVISORIA EM PERFIS DE ALUMINIO, TIPO AL4 (PAINEL/VIDRO) , EUCATEX OU SIMILAR, SEM PORTA.</v>
          </cell>
          <cell r="C1026" t="str">
            <v>m2</v>
          </cell>
          <cell r="D1026">
            <v>89.18</v>
          </cell>
          <cell r="E1026">
            <v>68.599999999999994</v>
          </cell>
        </row>
        <row r="1027">
          <cell r="A1027">
            <v>0</v>
          </cell>
        </row>
        <row r="1028">
          <cell r="A1028" t="str">
            <v>07.04.030</v>
          </cell>
          <cell r="B1028" t="str">
            <v>DIVISORIA EM PLACA PRE-MOLDADA DE CONCRETO COM ESPESSURA DE 7 CM E ACABAMENTO APARENTE.</v>
          </cell>
          <cell r="C1028" t="str">
            <v>m2</v>
          </cell>
          <cell r="D1028">
            <v>119.18</v>
          </cell>
          <cell r="E1028">
            <v>91.68</v>
          </cell>
        </row>
        <row r="1029">
          <cell r="A1029">
            <v>0</v>
          </cell>
        </row>
        <row r="1030">
          <cell r="A1030" t="str">
            <v>07.04.040</v>
          </cell>
          <cell r="B1030" t="str">
            <v>FORNECIMENTO E ASSENTAMENTO DE PORTA DE 0,80X 2,10M, PARA DIVISORIA EUCATEX OU SIMILAR, COM VISOR, INCLUSIVE FERRAGENS.</v>
          </cell>
          <cell r="C1030" t="str">
            <v>UD</v>
          </cell>
          <cell r="D1030">
            <v>279.89</v>
          </cell>
          <cell r="E1030">
            <v>215.3</v>
          </cell>
        </row>
        <row r="1031">
          <cell r="A1031">
            <v>0</v>
          </cell>
        </row>
        <row r="1032">
          <cell r="A1032" t="str">
            <v>07.04.050</v>
          </cell>
          <cell r="B1032" t="str">
            <v>FORNECIMENTO E ASSENTAMENTO DE PORTA DE 0.80X 2.10M, PARA DIVISORIA EUCATEX OU SIMILAR, SEM VISOR, INCLUSIVE FERRAGENS.</v>
          </cell>
          <cell r="C1032" t="str">
            <v>UD</v>
          </cell>
          <cell r="D1032">
            <v>208.39</v>
          </cell>
          <cell r="E1032">
            <v>160.30000000000001</v>
          </cell>
        </row>
        <row r="1033">
          <cell r="A1033">
            <v>0</v>
          </cell>
        </row>
        <row r="1034">
          <cell r="A1034" t="str">
            <v>07.05.020</v>
          </cell>
          <cell r="B1034" t="str">
            <v>FORNECIMENTO E INSTALAÇÃO DE CERCA COM NOVE FIOS DE ARAME FARPADO E MOURÕES RETO, SEÇÃO T, H=2,20M, DE CONCRETO A CADA 2,00M. INCLUSIVE ESCAVAÇÃO, REATERRO E CONCRETO MAGRO.</v>
          </cell>
          <cell r="C1034" t="str">
            <v>m</v>
          </cell>
          <cell r="D1034">
            <v>29.36</v>
          </cell>
          <cell r="E1034">
            <v>22.59</v>
          </cell>
        </row>
        <row r="1035">
          <cell r="A1035">
            <v>0</v>
          </cell>
        </row>
        <row r="1036">
          <cell r="A1036" t="str">
            <v>07.05.030</v>
          </cell>
          <cell r="B1036" t="str">
            <v>ALAMBRADO COM TELA DE ARAME GALVANIZADO, ZINCADO PESADO, MALHA QUADRANGULAR 2X2", FIO 12BWG, SEM REVESTIMENTO EM PVC,  FIXADO EM MOURÕES DE CONCRETO  SEÇÃO "T " H=2,20M RETO E CHUMBADOS COM CONCRETO SIMPLES EM MURETA DE ALVENARIA EXISTENTE. ALTURA LIVRE D</v>
          </cell>
          <cell r="C1036" t="str">
            <v>m</v>
          </cell>
          <cell r="D1036">
            <v>74.8</v>
          </cell>
          <cell r="E1036">
            <v>57.54</v>
          </cell>
        </row>
        <row r="1037">
          <cell r="A1037">
            <v>0</v>
          </cell>
        </row>
        <row r="1038">
          <cell r="A1038" t="str">
            <v>07.06.001</v>
          </cell>
          <cell r="B1038" t="str">
            <v>PAREDE EM BLOCOS DE GESSO COM 7,5CM DE ESPESSURA.</v>
          </cell>
          <cell r="C1038" t="str">
            <v>m2</v>
          </cell>
          <cell r="D1038">
            <v>31.68</v>
          </cell>
          <cell r="E1038">
            <v>24.37</v>
          </cell>
        </row>
        <row r="1039">
          <cell r="A1039">
            <v>0</v>
          </cell>
        </row>
        <row r="1040">
          <cell r="A1040" t="str">
            <v>07.07.010</v>
          </cell>
          <cell r="B1040" t="str">
            <v>DIVISÓRIA EM GRANITO CINZA CORUMBÁ POLIDO, ESPESSURA 3CM, INCLUSIVE MONTAGEM COM FERRAGENS.</v>
          </cell>
          <cell r="C1040" t="str">
            <v>m2</v>
          </cell>
          <cell r="D1040">
            <v>374.54</v>
          </cell>
          <cell r="E1040">
            <v>288.11</v>
          </cell>
        </row>
        <row r="1041">
          <cell r="A1041">
            <v>0</v>
          </cell>
        </row>
        <row r="1042">
          <cell r="A1042" t="str">
            <v>08.00.000</v>
          </cell>
          <cell r="B1042" t="str">
            <v>COBERTURAS E IMPERMEABILIZACOES</v>
          </cell>
        </row>
        <row r="1043">
          <cell r="A1043">
            <v>0</v>
          </cell>
        </row>
        <row r="1044">
          <cell r="A1044" t="str">
            <v>08.01.010</v>
          </cell>
          <cell r="B1044" t="str">
            <v>ESTRUTURA DE COBERTA EM MADEIRA DE LEI, PARA TELHAS ONDULADAS DE CIMENTO AMIANTO, ALUMINIO OU PLASTICAS - VAO ATE 10 M. (OBS DA SECRETARIA:  CONFORME ITENS SE 0104, SE 0403 EO01.03 DAS ESPECIFICAÇÕES GERAIS).</v>
          </cell>
          <cell r="C1044" t="str">
            <v>m2</v>
          </cell>
          <cell r="D1044">
            <v>89.46</v>
          </cell>
          <cell r="E1044">
            <v>68.819999999999993</v>
          </cell>
        </row>
        <row r="1045">
          <cell r="A1045">
            <v>0</v>
          </cell>
        </row>
        <row r="1046">
          <cell r="A1046" t="str">
            <v>08.01.020</v>
          </cell>
          <cell r="B1046" t="str">
            <v>ESTRUTURA DE COBERTA EM MADEIRA DE LEI, PARA TELHAS ONDULADAS DE CIMENTO AMIANTO, ALUMINIO OU PLASTICAS - VAO DE 10 A 15 M.(OBS DA SECRETARIA:  CONFORME ITENS SE 0104, SE 0403 EO01.03 DAS ESPECIFICAÇÕES GERAIS).</v>
          </cell>
          <cell r="C1046" t="str">
            <v>m2</v>
          </cell>
          <cell r="D1046">
            <v>106.61</v>
          </cell>
          <cell r="E1046">
            <v>82.01</v>
          </cell>
        </row>
        <row r="1047">
          <cell r="A1047">
            <v>0</v>
          </cell>
        </row>
        <row r="1048">
          <cell r="A1048" t="str">
            <v>08.01.030</v>
          </cell>
          <cell r="B1048" t="str">
            <v>ESTRUTURA DE COBERTA EM MADEIRA DE LEI, PARA TELHAS ONDULADAS DE CIMENTO AMIANTO, ALUMINIO OU PLASTICAS - VAO DE 15 A 20 M.(OBS DA SECRETARIA:  CONFORME ITENS SE 0104, SE 0403 EO01.03 DAS ESPECIFICAÇÕES GERAIS).</v>
          </cell>
          <cell r="C1048" t="str">
            <v>m2</v>
          </cell>
          <cell r="D1048">
            <v>128.97</v>
          </cell>
          <cell r="E1048">
            <v>99.21</v>
          </cell>
        </row>
        <row r="1049">
          <cell r="A1049">
            <v>0</v>
          </cell>
        </row>
        <row r="1050">
          <cell r="A1050" t="str">
            <v>08.01.035</v>
          </cell>
          <cell r="B1050" t="str">
            <v>ESTRUTURA DE COBERTA EM MADEIRA DE LEI PARA TELHAS CERAMICAS - VAO ATE 4 M.(OBS DA SECRETARIA:  CONFORME ITENS SE 0104, SE 0403 EO01.03 DAS ESPECIFICAÇÕES GERAIS).</v>
          </cell>
          <cell r="C1050" t="str">
            <v>m2</v>
          </cell>
          <cell r="D1050">
            <v>100.15</v>
          </cell>
          <cell r="E1050">
            <v>77.040000000000006</v>
          </cell>
        </row>
        <row r="1051">
          <cell r="A1051">
            <v>0</v>
          </cell>
        </row>
        <row r="1052">
          <cell r="A1052" t="str">
            <v>08.01.040</v>
          </cell>
          <cell r="B1052" t="str">
            <v>ESTRUTURA DE COBERTA EM MADEIRA DE LEI, PARA TELHAS CERAMICAS - VAO DE 4 A 7 M. (OBS DA SECRETARIA:  CONFORME ITENS SE 0104, SE 0403 EO01.03 DAS ESPECIFICAÇÕES GERAIS).</v>
          </cell>
          <cell r="C1052" t="str">
            <v>m2</v>
          </cell>
          <cell r="D1052">
            <v>110.55</v>
          </cell>
          <cell r="E1052">
            <v>85.04</v>
          </cell>
        </row>
        <row r="1053">
          <cell r="A1053">
            <v>0</v>
          </cell>
        </row>
        <row r="1054">
          <cell r="A1054" t="str">
            <v>08.01.050</v>
          </cell>
          <cell r="B1054" t="str">
            <v>ESTRUTURA DE COBERTA EM MADEIRA DE LEI PARA TELHAS CERAMICAS - VAO DE 7 A 10 M. (OBS DA SECRETARIA:  CONFORME ITENS SE 0104, SE 0403 EO01.03 DAS ESPECIFICAÇÕES GERAIS).</v>
          </cell>
          <cell r="C1054" t="str">
            <v>m2</v>
          </cell>
          <cell r="D1054">
            <v>118.87</v>
          </cell>
          <cell r="E1054">
            <v>91.44</v>
          </cell>
        </row>
        <row r="1055">
          <cell r="A1055">
            <v>0</v>
          </cell>
        </row>
        <row r="1056">
          <cell r="A1056" t="str">
            <v>08.01.060</v>
          </cell>
          <cell r="B1056" t="str">
            <v>ESTRUTURA DE COBERTA EM MADEIRA DE LEI PARA TELHAS CERAMICAS - VAO DE 10 A 13 M.(OBS DA SECRETARIA:  CONFORME ITENS SE 0104, SE 0403 EO01.03 DAS ESPECIFICAÇÕES GERAIS).</v>
          </cell>
          <cell r="C1056" t="str">
            <v>m2</v>
          </cell>
          <cell r="D1056">
            <v>130.76</v>
          </cell>
          <cell r="E1056">
            <v>100.59</v>
          </cell>
        </row>
        <row r="1057">
          <cell r="A1057">
            <v>0</v>
          </cell>
        </row>
        <row r="1058">
          <cell r="A1058" t="str">
            <v>08.01.070</v>
          </cell>
          <cell r="B1058" t="str">
            <v>ESTRUTURA DE COBERTA EM MADEIRA DE LEI PARA TELHAS AUTOPORTANTES DE CIMENTO AMIANTO, TIPO CANALETE 90 OU KALHETAO. (OBS DA SECRETARIA:  CONFORME ITENS SE 0104, SE 0403 EO01.03 DAS ESPECIFICAÇÕES GERAIS).</v>
          </cell>
          <cell r="C1058" t="str">
            <v>m2</v>
          </cell>
          <cell r="D1058">
            <v>7.24</v>
          </cell>
          <cell r="E1058">
            <v>5.57</v>
          </cell>
        </row>
        <row r="1059">
          <cell r="A1059">
            <v>0</v>
          </cell>
        </row>
        <row r="1060">
          <cell r="A1060" t="str">
            <v>08.01.080</v>
          </cell>
          <cell r="B1060" t="str">
            <v>ESTRUTURA DE COBERTA EM MADEIRA DE LEI PARA TELHAS AUTOPORTANTES DE CIMENTO AMIANTO, TIPO CANALETE 49, OU KALHETA OU MAXIPLAC. (OBS DA SECRETARIA:  CONFORME ITENS SE 0104, SE 0403 EO01.03 DAS ESPECIFICAÇÕES GERAIS).</v>
          </cell>
          <cell r="C1060" t="str">
            <v>m2</v>
          </cell>
          <cell r="D1060">
            <v>11.68</v>
          </cell>
          <cell r="E1060">
            <v>8.99</v>
          </cell>
        </row>
        <row r="1061">
          <cell r="A1061">
            <v>0</v>
          </cell>
        </row>
        <row r="1062">
          <cell r="A1062" t="str">
            <v>08.01.090</v>
          </cell>
          <cell r="B1062" t="str">
            <v>ESTRUTURA DE COBERTA EM MADEIRA DE LEI, PONTALETADA PARA TELHAS ONDULADAS DE CIMENTO AMIANTO, ALUMINIO OU PLASTICAS, SOBRE LAJE. (OBS DA SECRETARIA:  CONFORME ITENS SE 0104, SE 0403 EO01.03 DAS ESPECIFICAÇÕES GERAIS).</v>
          </cell>
          <cell r="C1062" t="str">
            <v>m2</v>
          </cell>
          <cell r="D1062">
            <v>57.92</v>
          </cell>
          <cell r="E1062">
            <v>44.56</v>
          </cell>
        </row>
        <row r="1063">
          <cell r="A1063">
            <v>0</v>
          </cell>
        </row>
        <row r="1064">
          <cell r="A1064" t="str">
            <v>08.01.101</v>
          </cell>
          <cell r="B1064" t="str">
            <v>FORNECIMENTO E COLOCAÇÃO DE RIPA EM MADEIRA DE LEI,  DE 5X1CM  PARA COBERTA EM TELHA CERÂMICA. (OBS DA SECRETARIA:  CONFORME ITENS SE 0104, SE 0403 EO01.03 DAS ESPECIFICAÇÕES GERAIS).</v>
          </cell>
          <cell r="C1064" t="str">
            <v>m</v>
          </cell>
          <cell r="D1064">
            <v>2.36</v>
          </cell>
          <cell r="E1064">
            <v>1.82</v>
          </cell>
        </row>
        <row r="1065">
          <cell r="A1065">
            <v>0</v>
          </cell>
        </row>
        <row r="1066">
          <cell r="A1066" t="str">
            <v>08.01.107</v>
          </cell>
          <cell r="B1066" t="str">
            <v>FORNECIMENTO E COLOCAÇÃO DE LINHA EM MADEIRA DE LEI DE 3"x8" PARA ESTRUTURA DE COBERTA EM TELHA CERÂMICA, CONSIDERANDO ABERTURA DE ENCAIXES E FIXAÇÃO DA MESMA NA ESTRUTURA EXISTENTE. (OBS DA SECRETARIA:  CONFORME ITENS SE 0104, SE 0403 EO01.03 DAS ESPECIF</v>
          </cell>
          <cell r="C1066" t="str">
            <v>m</v>
          </cell>
          <cell r="D1066">
            <v>49.28</v>
          </cell>
          <cell r="E1066">
            <v>37.909999999999997</v>
          </cell>
        </row>
        <row r="1067">
          <cell r="A1067">
            <v>0</v>
          </cell>
        </row>
        <row r="1068">
          <cell r="A1068" t="str">
            <v>08.01.108</v>
          </cell>
          <cell r="B1068" t="str">
            <v>FORNECIMENTO E COLOCAÇÃO DE CAIBROS EM MADEIRA DE LEI DE 1 1/2"X2" PARA COBERTA EM TELHA CERÂMICA. (OBS DA SECRETARIA:  CONFORME ITENS SE 0104, SE 0403 EO01.03 DAS ESPECIFICAÇÕES GERAIS).</v>
          </cell>
          <cell r="C1068" t="str">
            <v>m</v>
          </cell>
          <cell r="D1068">
            <v>7.55</v>
          </cell>
          <cell r="E1068">
            <v>5.81</v>
          </cell>
        </row>
        <row r="1069">
          <cell r="A1069">
            <v>0</v>
          </cell>
        </row>
        <row r="1070">
          <cell r="A1070" t="str">
            <v>08.01.109</v>
          </cell>
          <cell r="B1070" t="str">
            <v>RETIRADA E RECOLOCAÇÃO DE RIPA DE 5X1CM EM COBERTA, COM REAPROVEITAMENTO DO MATERIAL</v>
          </cell>
          <cell r="C1070" t="str">
            <v>m</v>
          </cell>
          <cell r="D1070">
            <v>0.89</v>
          </cell>
          <cell r="E1070">
            <v>0.69</v>
          </cell>
        </row>
        <row r="1071">
          <cell r="A1071">
            <v>0</v>
          </cell>
        </row>
        <row r="1072">
          <cell r="A1072" t="str">
            <v>08.01.110</v>
          </cell>
          <cell r="B1072" t="str">
            <v>FORNECIMENTO E COLOCAÇÃO DE LINHA 3"x10",EM MADEIRA DE LEI, PARA ESTRUTURA DE  COBERTA EM TELHA CERÂMICA, CONSIDERANDO ABERTURA DE ENCAIXES E FIXAÇÃO DA MESMA NA ESTRUTURA EXISTENTE. (OBS DA SECRETARIA:  CONFORME ITENS SE 0104, SE 0403 EO01.03 DAS ESPECIF</v>
          </cell>
          <cell r="C1072" t="str">
            <v>m</v>
          </cell>
          <cell r="D1072">
            <v>62.89</v>
          </cell>
          <cell r="E1072">
            <v>48.38</v>
          </cell>
        </row>
        <row r="1073">
          <cell r="A1073">
            <v>0</v>
          </cell>
        </row>
        <row r="1074">
          <cell r="A1074" t="str">
            <v>08.01.114</v>
          </cell>
          <cell r="B1074" t="str">
            <v>EXECUÇÃO DE ESTRUTURA DE MADEIRA PARA COBERTA COM TELHAS CERÂMICAS, VÃOS DE 7,00 A 10,00M, COM REAPROVEITAMENTO DA MADEIRA.</v>
          </cell>
          <cell r="C1074" t="str">
            <v>m2</v>
          </cell>
          <cell r="D1074">
            <v>23.8</v>
          </cell>
          <cell r="E1074">
            <v>18.309999999999999</v>
          </cell>
        </row>
        <row r="1075">
          <cell r="A1075">
            <v>0</v>
          </cell>
        </row>
        <row r="1076">
          <cell r="A1076" t="str">
            <v>08.01.115</v>
          </cell>
          <cell r="B1076" t="str">
            <v>ESTRUTURA DE COBERTA EM MADEIRA MISTA PARA TELHAS CERÂMICAS - VÃO DE 4 A 7M.</v>
          </cell>
          <cell r="C1076" t="str">
            <v>m2</v>
          </cell>
          <cell r="D1076">
            <v>71.010000000000005</v>
          </cell>
          <cell r="E1076">
            <v>54.63</v>
          </cell>
        </row>
        <row r="1077">
          <cell r="A1077">
            <v>0</v>
          </cell>
        </row>
        <row r="1078">
          <cell r="A1078" t="str">
            <v>08.01.116</v>
          </cell>
          <cell r="B1078" t="str">
            <v>FORNECIMENTO E COLOCAÇÃO DE LINHA DE MADEIRA DE LEI 3"X4"PARA ESTRUTURA DE COBERTA EM TELHA CERÂMICA, CONSIDERANDO ABERTURA DE ENCAIXES E FIXAÇÃO DA MESMA NA ESTRUTURA EXISTENTE. (OBS DA SECRETARIA:  CONFORME ITENS SE 0104, SE 0403 EO01.03 DAS ESPECIFICAÇ</v>
          </cell>
          <cell r="C1078" t="str">
            <v>m</v>
          </cell>
          <cell r="D1078">
            <v>24.45</v>
          </cell>
          <cell r="E1078">
            <v>18.809999999999999</v>
          </cell>
        </row>
        <row r="1079">
          <cell r="A1079">
            <v>0</v>
          </cell>
        </row>
        <row r="1080">
          <cell r="A1080" t="str">
            <v>08.01.117</v>
          </cell>
          <cell r="B1080" t="str">
            <v>FORNECIMENTO E COLOCAÇÃO DE LINHA EM MADEIRA DE LEI DE 2" X 3" PARA ESTRUTURA DE COBERTA EM TELHA CERÂMICA, COM ABERTURA DE ENCAIXES. (OBS DA SECRETARIA:  CONFORME ITENS SE 0104, SE 0403 EO01.03 DAS ESPECIFICAÇÕES GERAIS).</v>
          </cell>
          <cell r="C1080" t="str">
            <v>m</v>
          </cell>
          <cell r="D1080">
            <v>12.51</v>
          </cell>
          <cell r="E1080">
            <v>9.6300000000000008</v>
          </cell>
        </row>
        <row r="1081">
          <cell r="A1081">
            <v>0</v>
          </cell>
        </row>
        <row r="1082">
          <cell r="A1082" t="str">
            <v>08.01.118</v>
          </cell>
          <cell r="B1082" t="str">
            <v>FORNECIMENTO E COLOCAÇÃO DE LINHA EM MADEIRA DE LEI DE 3" X 5" PARA ESTRUTURA DE COBERTA EM TELHA CERÂMICA, COM ABERTURA DE ENCAIXES. (OBS DA SECRETARIA:  CONFORME ITENS SE 0104, SE 0403 EO01.03 DAS ESPECIFICAÇÕES GERAIS).</v>
          </cell>
          <cell r="C1082" t="str">
            <v>m</v>
          </cell>
          <cell r="D1082">
            <v>33.31</v>
          </cell>
          <cell r="E1082">
            <v>25.63</v>
          </cell>
        </row>
        <row r="1083">
          <cell r="A1083">
            <v>0</v>
          </cell>
        </row>
        <row r="1084">
          <cell r="A1084" t="str">
            <v>08.01.119</v>
          </cell>
          <cell r="B1084" t="str">
            <v>FORNECIMENTO E COLOCAÇÃO DE LINHA EM MADEIRA DE LEI DE 3" X 6" PARA ESTRUTURA DE COBERTA EM TELHA CERÂMICA, COM ABERTURA DE ENCAIXES. (OBS DA SECRETARIA:  CONFORME ITENS SE 0104, SE 0403 EO01.03 DAS ESPECIFICAÇÕES GERAIS).</v>
          </cell>
          <cell r="C1084" t="str">
            <v>m</v>
          </cell>
          <cell r="D1084">
            <v>36.67</v>
          </cell>
          <cell r="E1084">
            <v>28.21</v>
          </cell>
        </row>
        <row r="1085">
          <cell r="A1085">
            <v>0</v>
          </cell>
        </row>
        <row r="1086">
          <cell r="A1086" t="str">
            <v>08.01.120</v>
          </cell>
          <cell r="B1086" t="str">
            <v>COLOCAÇÃO DE RIPA DE 5X1CM, COM REAPROVEITAMENTO DO MATERIAL.</v>
          </cell>
          <cell r="C1086" t="str">
            <v>m</v>
          </cell>
          <cell r="D1086">
            <v>0.71</v>
          </cell>
          <cell r="E1086">
            <v>0.55000000000000004</v>
          </cell>
        </row>
        <row r="1087">
          <cell r="A1087">
            <v>0</v>
          </cell>
        </row>
        <row r="1088">
          <cell r="A1088" t="str">
            <v>08.01.121</v>
          </cell>
          <cell r="B1088" t="str">
            <v>COLOCAÇÃO DE CAIBROS DE 1.1/2" X 2", COM REAPROVEITAMENTO DO MATERIAL.</v>
          </cell>
          <cell r="C1088" t="str">
            <v>m</v>
          </cell>
          <cell r="D1088">
            <v>2.63</v>
          </cell>
          <cell r="E1088">
            <v>2.0299999999999998</v>
          </cell>
        </row>
        <row r="1089">
          <cell r="A1089">
            <v>0</v>
          </cell>
        </row>
        <row r="1090">
          <cell r="A1090" t="str">
            <v>08.01.122</v>
          </cell>
          <cell r="B1090" t="str">
            <v>FORNECIMENTO E COLOCAÇÃO DE RIPA EM MADEIRA MISTA,  DE 5X1CM  PARA COBERTA EM TELHA CERÂMICA.</v>
          </cell>
          <cell r="C1090" t="str">
            <v>m</v>
          </cell>
          <cell r="D1090">
            <v>1.79</v>
          </cell>
          <cell r="E1090">
            <v>1.38</v>
          </cell>
        </row>
        <row r="1091">
          <cell r="A1091">
            <v>0</v>
          </cell>
        </row>
        <row r="1092">
          <cell r="A1092" t="str">
            <v>08.02.010</v>
          </cell>
          <cell r="B1092" t="str">
            <v>COBERTURA COM TELHAS DE CIMENTO AMIANTO DE 8 MM DE ESPESSURA TIPO KALHETAO OU CANALETE 90, SENDO A AREA MEDIDA NA PROJECAO HORIZONTAL.</v>
          </cell>
          <cell r="C1092" t="str">
            <v>m2</v>
          </cell>
          <cell r="D1092">
            <v>85.54</v>
          </cell>
          <cell r="E1092">
            <v>65.8</v>
          </cell>
        </row>
        <row r="1093">
          <cell r="A1093">
            <v>0</v>
          </cell>
        </row>
        <row r="1094">
          <cell r="A1094" t="str">
            <v>08.02.020</v>
          </cell>
          <cell r="B1094" t="str">
            <v>COBERTURA COM TELHAS DE CIMENTO AMIANTO TIPO KALHETA OU CANALETA 49, SENDO A AREA MEDIDA NA PROJECAO HORIZONTAL.</v>
          </cell>
          <cell r="C1094" t="str">
            <v>m2</v>
          </cell>
          <cell r="D1094">
            <v>110.94</v>
          </cell>
          <cell r="E1094">
            <v>85.34</v>
          </cell>
        </row>
        <row r="1095">
          <cell r="A1095">
            <v>0</v>
          </cell>
        </row>
        <row r="1096">
          <cell r="A1096" t="str">
            <v>08.02.030</v>
          </cell>
          <cell r="B1096" t="str">
            <v>COBERTURA COM TELHAS DE CIMENTO AMIANTO TIPO MAXIPLAC OU SIMILAR, SENDO A AREA MEDIDA NA PROJECAO HORIZONTAL.</v>
          </cell>
          <cell r="C1096" t="str">
            <v>m2</v>
          </cell>
          <cell r="D1096">
            <v>59.5</v>
          </cell>
          <cell r="E1096">
            <v>45.77</v>
          </cell>
        </row>
        <row r="1097">
          <cell r="A1097">
            <v>0</v>
          </cell>
        </row>
        <row r="1098">
          <cell r="A1098" t="str">
            <v>08.02.040</v>
          </cell>
          <cell r="B1098" t="str">
            <v>COBERTURA COM TELHAS DE CIMENTO AMIANTO DE 6 MM DE ESPESSURA, SENDO A AREA MEDIDA NA PROJECAO HORIZONTAL.</v>
          </cell>
          <cell r="C1098" t="str">
            <v>m2</v>
          </cell>
          <cell r="D1098">
            <v>25.18</v>
          </cell>
          <cell r="E1098">
            <v>19.37</v>
          </cell>
        </row>
        <row r="1099">
          <cell r="A1099">
            <v>0</v>
          </cell>
        </row>
        <row r="1100">
          <cell r="A1100" t="str">
            <v>08.02.043</v>
          </cell>
          <cell r="B1100" t="str">
            <v>COLOCAÇÃO DE TELHA DE FIBROCIMENTO ONDULADA E=6MM COM APROVEITAMENTO DE 100% DAS TELHAS EXISTENTES, FIXADAS COM PARAFUSO GALVANIZADO DE 8X110MM, ARRUELA GALVANIZADA DE 8MM, E ARRUELA ELÁSTICA DE VEDAÇÃO. INCLUSIVE MOVIMENTAÇÃO HORIZONTAL E VERTICAL DAS TE</v>
          </cell>
          <cell r="C1100" t="str">
            <v>m2</v>
          </cell>
          <cell r="D1100">
            <v>4.83</v>
          </cell>
          <cell r="E1100">
            <v>3.72</v>
          </cell>
        </row>
        <row r="1101">
          <cell r="A1101">
            <v>0</v>
          </cell>
        </row>
        <row r="1102">
          <cell r="A1102" t="str">
            <v>08.02.045</v>
          </cell>
          <cell r="B1102" t="str">
            <v>COBERTURA COM TELHA DE FIBROCIMENTO ONDULADA E=4MM,UMA ÁGUA, PERFIL ONDULADO, E=4MM, ALTURA 24MM, LARG. ÚTIL 450MM, LARGURA NOMINAL 500MM, FIXADAS COM PREGOS GALVANIZADOS TIPO TELHEIRO 18X27 E ARRUELA ELÁSTICA DE VEDAÇÃO.</v>
          </cell>
          <cell r="C1102" t="str">
            <v>m2</v>
          </cell>
          <cell r="D1102">
            <v>17.739999999999998</v>
          </cell>
          <cell r="E1102">
            <v>13.65</v>
          </cell>
        </row>
        <row r="1103">
          <cell r="A1103">
            <v>0</v>
          </cell>
        </row>
        <row r="1104">
          <cell r="A1104" t="str">
            <v>08.02.048</v>
          </cell>
          <cell r="B1104" t="str">
            <v>COBERTURA COM TELHA DE FIBROCIMENTO ONDULADA E=8MM,UMA ÁGUA,   COMP.2,44M, LARG. 1,10M, P/ 03 APOIOS, FIXADAS COM PARAFUSOS COM ROSCA SOBERBA GALVANIZADO DIAM. 8MM E COMP. 110MM, INCLUSIVE CONJUNTO DE VEDAÇÃO.</v>
          </cell>
          <cell r="C1104" t="str">
            <v>m2</v>
          </cell>
          <cell r="D1104">
            <v>42.56</v>
          </cell>
          <cell r="E1104">
            <v>32.74</v>
          </cell>
        </row>
        <row r="1105">
          <cell r="A1105">
            <v>0</v>
          </cell>
        </row>
        <row r="1106">
          <cell r="A1106" t="str">
            <v>08.02.049</v>
          </cell>
          <cell r="B1106" t="str">
            <v>FORNECIMENTO E COLOCAÇÃO DE CUMEEIRA NORMAL DE FIBROCIMENTO DE 1,10X0,60X0,006M, INCLUSIVE CONJUNTO DE FIXAÇÃO.</v>
          </cell>
          <cell r="C1106" t="str">
            <v>m</v>
          </cell>
          <cell r="D1106">
            <v>39.89</v>
          </cell>
          <cell r="E1106">
            <v>30.69</v>
          </cell>
        </row>
        <row r="1107">
          <cell r="A1107">
            <v>0</v>
          </cell>
        </row>
        <row r="1108">
          <cell r="A1108" t="str">
            <v>08.02.050</v>
          </cell>
          <cell r="B1108" t="str">
            <v>COBERTURA COM TELHAS DE CHAPA ONDULADA DE ALUMINIO DE O,5 MM DE ESPESSURA.</v>
          </cell>
          <cell r="C1108" t="str">
            <v>m2</v>
          </cell>
          <cell r="D1108">
            <v>62.59</v>
          </cell>
          <cell r="E1108">
            <v>48.15</v>
          </cell>
        </row>
        <row r="1109">
          <cell r="A1109">
            <v>0</v>
          </cell>
        </row>
        <row r="1110">
          <cell r="A1110" t="str">
            <v>08.02.055</v>
          </cell>
          <cell r="B1110" t="str">
            <v>COBERTURA COM TELHA DE ALUMÍNIO ENVERNIZADA OU PINTADA, PERFIL TRAPEZOIDAL, COM REAPROVEITAMENTO DAS TELHAS. INCLUSO GANCHOS DE ALUMÍNIO (CONJUNTO) COM PORCA E ARRUELA COMPRIMENTO 300MM E DIÂMETRO DE 1/4".</v>
          </cell>
          <cell r="C1110" t="str">
            <v>m2</v>
          </cell>
          <cell r="D1110">
            <v>8.74</v>
          </cell>
          <cell r="E1110">
            <v>6.73</v>
          </cell>
        </row>
        <row r="1111">
          <cell r="A1111">
            <v>0</v>
          </cell>
        </row>
        <row r="1112">
          <cell r="A1112" t="str">
            <v>08.02.066</v>
          </cell>
          <cell r="B1112" t="str">
            <v>LAVAGEM DE TELHA CERÂMICA COM ESCOVA DE MADEIRA E SOLUÇÃO DE AGUA E CLORO PARA RETIRADA DO MOFO, INCLUINDO O TRANSPORTE HORIZONTAL A UMA DISTÂNCIA DE ATÉ 50M PARA ARMAZENAMENTO DA MESMA.</v>
          </cell>
          <cell r="C1112" t="str">
            <v>m2</v>
          </cell>
          <cell r="D1112">
            <v>5.95</v>
          </cell>
          <cell r="E1112">
            <v>4.58</v>
          </cell>
        </row>
        <row r="1113">
          <cell r="A1113">
            <v>0</v>
          </cell>
        </row>
        <row r="1114">
          <cell r="A1114" t="str">
            <v>08.02.067</v>
          </cell>
          <cell r="B1114" t="str">
            <v>LAVAGEM DE TELHAS DE FIBROCIMENTO, INCLUINDO CLORO E ESCOVA COM CERDAS DE NYLON PARA LIMPEZA DO MOFO E TRANSPORTE HORIZONTAL DE 50M DA MESMA.</v>
          </cell>
          <cell r="C1114" t="str">
            <v>m2</v>
          </cell>
          <cell r="D1114">
            <v>2.5299999999999998</v>
          </cell>
          <cell r="E1114">
            <v>1.95</v>
          </cell>
        </row>
        <row r="1115">
          <cell r="A1115">
            <v>0</v>
          </cell>
        </row>
        <row r="1116">
          <cell r="A1116" t="str">
            <v>08.02.068</v>
          </cell>
          <cell r="B1116" t="str">
            <v>EMBOÇAMENTO DA ÚLTIMA FIADA DE TELHA CERÂMICA COM ARGAMASSA DE CIMENTO,CAL HIDRATADA E AREIA SEM PENEIRAR, NO TRAÇO 1:2:9 - BEIRA E BICA</v>
          </cell>
          <cell r="C1116" t="str">
            <v>m</v>
          </cell>
          <cell r="D1116">
            <v>5.07</v>
          </cell>
          <cell r="E1116">
            <v>3.9</v>
          </cell>
        </row>
        <row r="1117">
          <cell r="A1117">
            <v>0</v>
          </cell>
        </row>
        <row r="1118">
          <cell r="A1118" t="str">
            <v>08.02.069</v>
          </cell>
          <cell r="B1118" t="str">
            <v>COLOCAÇÃO DE TELHAS CERÂMICAS FRANCESA COM APROVEITAMENTO DAS TELHAS EXISTENTES, INCLUSIVE TRANSPORTE VERTICAL.</v>
          </cell>
          <cell r="C1118" t="str">
            <v>m2</v>
          </cell>
          <cell r="D1118">
            <v>10.6</v>
          </cell>
          <cell r="E1118">
            <v>8.16</v>
          </cell>
        </row>
        <row r="1119">
          <cell r="A1119">
            <v>0</v>
          </cell>
        </row>
        <row r="1120">
          <cell r="A1120" t="str">
            <v>08.02.072</v>
          </cell>
          <cell r="B1120" t="str">
            <v>COLOCAÇÃO DE TELHAS CERÂMICAS COLONIAIS COM APROVEITAMENTO DE 100% DAS TELHAS EXISTENTES, INCLUSIVE TRANSPORTE VERTICAL SEM EMBOÇAMENTO.</v>
          </cell>
          <cell r="C1120" t="str">
            <v>m2</v>
          </cell>
          <cell r="D1120">
            <v>10.6</v>
          </cell>
          <cell r="E1120">
            <v>8.16</v>
          </cell>
        </row>
        <row r="1121">
          <cell r="A1121">
            <v>0</v>
          </cell>
        </row>
        <row r="1122">
          <cell r="A1122" t="str">
            <v>08.02.080</v>
          </cell>
          <cell r="B1122" t="str">
            <v>EXECUÇÃO DE ALGEROZ EM CONCRETO ARMADO DE 0,30X 0,05 M, INCLUINDO CONCRETO  FORMA  ARMAÇÃO E ESCORAMENTO.</v>
          </cell>
          <cell r="C1122" t="str">
            <v>m</v>
          </cell>
          <cell r="D1122">
            <v>30.23</v>
          </cell>
          <cell r="E1122">
            <v>23.26</v>
          </cell>
        </row>
        <row r="1123">
          <cell r="A1123">
            <v>0</v>
          </cell>
        </row>
        <row r="1124">
          <cell r="A1124" t="str">
            <v>08.02.090</v>
          </cell>
          <cell r="B1124" t="str">
            <v>EXECUÇÃO DE CUMEEIRA COM TELHAS CERÂMICAS TIPO COLONIAL CANAL, INCL. EMBOÇAMENTO COM ARGAMASSA DE CIMENTO, CAL HIDRATADA E AREIA SEM PENEIRAR, NO TRAÇO 1:2:9, E TRANSPORTE.</v>
          </cell>
          <cell r="C1124" t="str">
            <v>m</v>
          </cell>
          <cell r="D1124">
            <v>12.29</v>
          </cell>
          <cell r="E1124">
            <v>9.4600000000000009</v>
          </cell>
        </row>
        <row r="1125">
          <cell r="A1125">
            <v>0</v>
          </cell>
        </row>
        <row r="1126">
          <cell r="A1126" t="str">
            <v>08.02.091</v>
          </cell>
          <cell r="B1126" t="str">
            <v>CAPOTE/CUMEEIRA PARA COBERTA COM TELHAS CERÂMICAS TIPO FRANCESA, EMBOÇADAS COM ARGAMASSA DE CIMENTO, CAL HIDRATADA E AREIA SEM PENEIRAR, NO TRAÇO 1:2:9, INCLUSIVE TRANSPORTE VERTICAL.</v>
          </cell>
          <cell r="C1126" t="str">
            <v>m</v>
          </cell>
          <cell r="D1126">
            <v>25.58</v>
          </cell>
          <cell r="E1126">
            <v>19.68</v>
          </cell>
        </row>
        <row r="1127">
          <cell r="A1127">
            <v>0</v>
          </cell>
        </row>
        <row r="1128">
          <cell r="A1128" t="str">
            <v>08.02.092</v>
          </cell>
          <cell r="B1128" t="str">
            <v>CUMEEIRA/CAPOTE PARA COBERTA COM TELHAS CERÂMICAS TIPO KITAMBAR.</v>
          </cell>
          <cell r="C1128" t="str">
            <v>m</v>
          </cell>
          <cell r="D1128">
            <v>21.68</v>
          </cell>
          <cell r="E1128">
            <v>16.68</v>
          </cell>
        </row>
        <row r="1129">
          <cell r="A1129">
            <v>0</v>
          </cell>
        </row>
        <row r="1130">
          <cell r="A1130" t="str">
            <v>08.02.095</v>
          </cell>
          <cell r="B1130" t="str">
            <v>FORNECIMENTO E COLOCAÇÃO DE TELHAS CERÂMICAS COLONIAL - CANAL DE 1ª QUALIDADE, INCLUSIVE TRANSPORTE VERTICAL, SEM EMBOÇAMENTO.</v>
          </cell>
          <cell r="C1130" t="str">
            <v>m2</v>
          </cell>
          <cell r="D1130">
            <v>23.9</v>
          </cell>
          <cell r="E1130">
            <v>18.39</v>
          </cell>
        </row>
        <row r="1131">
          <cell r="A1131">
            <v>0</v>
          </cell>
        </row>
        <row r="1132">
          <cell r="A1132" t="str">
            <v>08.02.096</v>
          </cell>
          <cell r="B1132" t="str">
            <v>FIXAÇÃO DE TELHAS CERÂMICAS TIPO CANAL COM A UTILIZAÇÃO DE GANCHOS CONFECCIONADOS DE ARAME 14 GALVANIZADO, A SER UTILIZADO NA ESCOLA ROTARY ALTO DO PASCOAL.</v>
          </cell>
          <cell r="C1132" t="str">
            <v>m2</v>
          </cell>
          <cell r="D1132">
            <v>8.59</v>
          </cell>
          <cell r="E1132">
            <v>6.61</v>
          </cell>
        </row>
        <row r="1133">
          <cell r="A1133">
            <v>0</v>
          </cell>
        </row>
        <row r="1134">
          <cell r="A1134" t="str">
            <v>08.02.097</v>
          </cell>
          <cell r="B1134" t="str">
            <v>COBERTURA COM TELHA METÁLICA TIPO SANDUICHE ENVERNIZADA OU PINTADA.</v>
          </cell>
          <cell r="C1134" t="str">
            <v>m2</v>
          </cell>
          <cell r="D1134">
            <v>130.37</v>
          </cell>
          <cell r="E1134">
            <v>100.29</v>
          </cell>
        </row>
        <row r="1135">
          <cell r="A1135">
            <v>0</v>
          </cell>
        </row>
        <row r="1136">
          <cell r="A1136" t="str">
            <v>08.03.010</v>
          </cell>
          <cell r="B1136" t="str">
            <v>CALHA DE CHAPA GALVANIZADA N. 26.</v>
          </cell>
          <cell r="C1136" t="str">
            <v>m</v>
          </cell>
          <cell r="D1136">
            <v>26.87</v>
          </cell>
          <cell r="E1136">
            <v>20.67</v>
          </cell>
        </row>
        <row r="1137">
          <cell r="A1137">
            <v>0</v>
          </cell>
        </row>
        <row r="1138">
          <cell r="A1138" t="str">
            <v>08.03.011</v>
          </cell>
          <cell r="B1138" t="str">
            <v>FORNECIMENTO E EXECUÇÃO DE CALHA TIPO "MEIA CANA" EM CHAPA GALVANIZADA Nº 26, ESPESSURA DE 0,50MM, COM 20CM DE DIÂMETRO, INCLUSIVE SUPORTES PARA SUSTENTAÇÃO A CADA METRO.</v>
          </cell>
          <cell r="C1138" t="str">
            <v>m</v>
          </cell>
          <cell r="D1138">
            <v>66.92</v>
          </cell>
          <cell r="E1138">
            <v>51.48</v>
          </cell>
        </row>
        <row r="1139">
          <cell r="A1139">
            <v>0</v>
          </cell>
        </row>
        <row r="1140">
          <cell r="A1140" t="str">
            <v>08.03.020</v>
          </cell>
          <cell r="B1140" t="str">
            <v>FORNECIMENTO E EXECUÇÃO DE CALHA DE ALUMÍNIO ESP. 0,5MM, COM LARGURA DE 0,80M E ALTURA DE 0,20M.</v>
          </cell>
          <cell r="C1140" t="str">
            <v>m</v>
          </cell>
          <cell r="D1140">
            <v>106.96</v>
          </cell>
          <cell r="E1140">
            <v>82.28</v>
          </cell>
        </row>
        <row r="1141">
          <cell r="A1141">
            <v>0</v>
          </cell>
        </row>
        <row r="1142">
          <cell r="A1142" t="str">
            <v>08.03.022</v>
          </cell>
          <cell r="B1142" t="str">
            <v>FORNECIMENTO E INSTALAÇÃO DE CALHA DE ALUMÍNIO ESP. 0,8MM, COM LARGURA DE 0,30M E ALTURA DE 0,15M, FIXADA EM ESTRUTURA METÁLICA ATRAVÉS DE SUPORTE DE FERRO EM BARRA CHATA DE 3/4"X1/4" COM 1,40M DE COMPRIMENTO A CADA 1,00M.</v>
          </cell>
          <cell r="C1142" t="str">
            <v>m</v>
          </cell>
          <cell r="D1142">
            <v>94.25</v>
          </cell>
          <cell r="E1142">
            <v>72.5</v>
          </cell>
        </row>
        <row r="1143">
          <cell r="A1143">
            <v>0</v>
          </cell>
        </row>
        <row r="1144">
          <cell r="A1144" t="str">
            <v>08.03.030</v>
          </cell>
          <cell r="B1144" t="str">
            <v>FORNECIMENTO E INSTALAÇÃO DE CALHA DE PVC  PARA ESCOAMENTO DE ÁGUAS PLUVIAIS DN 125 AQUAPLUV TIGRE OU SIMILAR. INCLUSIVE SUPORTES DE APOIO ZINCADO A CADA 1,00M, BOCAL DE SAÍDA, CABECEIRAS, EMENDAS, GRELHA FLEXÍVEL E VEDAÇÕES.</v>
          </cell>
          <cell r="C1144" t="str">
            <v>m</v>
          </cell>
          <cell r="D1144">
            <v>90.62</v>
          </cell>
          <cell r="E1144">
            <v>69.709999999999994</v>
          </cell>
        </row>
        <row r="1145">
          <cell r="A1145">
            <v>0</v>
          </cell>
        </row>
        <row r="1146">
          <cell r="A1146" t="str">
            <v>08.03.031</v>
          </cell>
          <cell r="B1146" t="str">
            <v>FORNECIMENTO E INSTALAÇÃO DE CONDUTOR PARA ENCAIXE EM CALHA  DE PVC PARA ESCOAMENTO DE ÁGUAS PLUVIAIS DN 88 AQUAPLUV TIGRE OU SIMILAR. INCLUSIVE ABRAÇADEIRAS E ACOPLAMENTO A CADA 3M.</v>
          </cell>
          <cell r="C1146" t="str">
            <v>m</v>
          </cell>
          <cell r="D1146">
            <v>65.39</v>
          </cell>
          <cell r="E1146">
            <v>50.3</v>
          </cell>
        </row>
        <row r="1147">
          <cell r="A1147">
            <v>0</v>
          </cell>
        </row>
        <row r="1148">
          <cell r="A1148" t="str">
            <v>08.03.050</v>
          </cell>
          <cell r="B1148" t="str">
            <v>FORNECIMENTO E COLOCAÇÃO DE TELHA DE FIBRA VEGETAL COM BETUME, ONDULINE ECOLÓGICA, 2,00X0,95X0,028M, NA COR AZUL/VERDE, INCLUSIVE CONJUNTO DE FIXAÇÃO.</v>
          </cell>
          <cell r="C1148" t="str">
            <v>m2</v>
          </cell>
          <cell r="D1148">
            <v>38.270000000000003</v>
          </cell>
          <cell r="E1148">
            <v>29.44</v>
          </cell>
        </row>
        <row r="1149">
          <cell r="A1149">
            <v>0</v>
          </cell>
        </row>
        <row r="1150">
          <cell r="A1150" t="str">
            <v>08.03.051</v>
          </cell>
          <cell r="B1150" t="str">
            <v>FORNECIMENTO E COLOCAÇÃO DE TELHA DE FIBRA VEGETAL COM BETUME, ONDULINE ECOLÓGICA, 2,00X0,95X0,028M, NA COR VERMELHA, INCLUSIVE CONJUNTO DE FIXAÇÃO.</v>
          </cell>
          <cell r="C1150" t="str">
            <v>m2</v>
          </cell>
          <cell r="D1150">
            <v>36.72</v>
          </cell>
          <cell r="E1150">
            <v>28.25</v>
          </cell>
        </row>
        <row r="1151">
          <cell r="A1151">
            <v>0</v>
          </cell>
        </row>
        <row r="1152">
          <cell r="A1152" t="str">
            <v>08.03.055</v>
          </cell>
          <cell r="B1152" t="str">
            <v>FORNECIMENTO E COLOCAÇÃO DE CUMEEIRA PARA TELHA DE FIBRA VEGETAL COM BETUME, ONDULINE ECOLÓGICA, 2,00X0,50M, NA COR VERMELHA, INCLUSIVE CONJUNTO DE FIXAÇÃO.</v>
          </cell>
          <cell r="C1152" t="str">
            <v>m</v>
          </cell>
          <cell r="D1152">
            <v>62.82</v>
          </cell>
          <cell r="E1152">
            <v>48.33</v>
          </cell>
        </row>
        <row r="1153">
          <cell r="A1153">
            <v>0</v>
          </cell>
        </row>
        <row r="1154">
          <cell r="A1154" t="str">
            <v>08.03.060</v>
          </cell>
          <cell r="B1154" t="str">
            <v xml:space="preserve">FORNECIMENTO E INSTALAÇÃO DE TELHA TRANSLÚCIDA DE FIBRA DE VIDRO, UMA ÁGUA, PERFIL ONDULADO, ESP.=0.08MM - 2,13X1,10M, PARA FIXAÇÃO COM PARAFUSO GALVANIZADO COM ARRUELA DE PLÁSTICO OU BORRACHA.INCLINAÇÃO 27%.   </v>
          </cell>
          <cell r="C1154" t="str">
            <v>m2</v>
          </cell>
          <cell r="D1154">
            <v>58.26</v>
          </cell>
          <cell r="E1154">
            <v>44.82</v>
          </cell>
        </row>
        <row r="1155">
          <cell r="A1155">
            <v>0</v>
          </cell>
        </row>
        <row r="1156">
          <cell r="A1156" t="str">
            <v>08.03.070</v>
          </cell>
          <cell r="B1156" t="str">
            <v>COBERTURA COM CHAPA DE POLICARBONATO.</v>
          </cell>
          <cell r="C1156" t="str">
            <v>m2</v>
          </cell>
          <cell r="D1156">
            <v>55.41</v>
          </cell>
          <cell r="E1156">
            <v>42.63</v>
          </cell>
        </row>
        <row r="1157">
          <cell r="A1157">
            <v>0</v>
          </cell>
        </row>
        <row r="1158">
          <cell r="A1158" t="str">
            <v>08.04.010</v>
          </cell>
          <cell r="B1158" t="str">
            <v>IMPERMEABILIZACAO,EMPREGANDO ARGAMASSA DE CIMENTO E AREIA GROSSA NO TRACO 1:3 COM SIKA 1 -ESPESSURA DE 3 CM.</v>
          </cell>
          <cell r="C1158" t="str">
            <v>m2</v>
          </cell>
          <cell r="D1158">
            <v>27.31</v>
          </cell>
          <cell r="E1158">
            <v>21.01</v>
          </cell>
        </row>
        <row r="1159">
          <cell r="A1159">
            <v>0</v>
          </cell>
        </row>
        <row r="1160">
          <cell r="A1160" t="str">
            <v>08.04.020</v>
          </cell>
          <cell r="B1160" t="str">
            <v>IMPERMEABILIZACAO COM HIDROASFALTO REFORCADO COM VEU DE POLIESTER, PARA LAJES E CALHAS DE CONCRETO ARMADO.</v>
          </cell>
          <cell r="C1160" t="str">
            <v>m2</v>
          </cell>
          <cell r="D1160">
            <v>21.63</v>
          </cell>
          <cell r="E1160">
            <v>16.64</v>
          </cell>
        </row>
        <row r="1161">
          <cell r="A1161">
            <v>0</v>
          </cell>
        </row>
        <row r="1162">
          <cell r="A1162" t="str">
            <v>08.04.030</v>
          </cell>
          <cell r="B1162" t="str">
            <v>IMPERMEABILIZACAO A BASE DE MANTAS CONTINUAS DE ELASTOMEROS SINTETICOS, CALANDRADOS E PRE- VULCANIZADOS,APLICADOS SOBRE BERCO AMORTECEDOR, PARA LAJES, CALHAS, JARDINEIRAS E ABOBADAS DE CONCRETO ARMADO OU PRE-MOLDADO.</v>
          </cell>
          <cell r="C1162" t="str">
            <v>m2</v>
          </cell>
          <cell r="D1162">
            <v>59.61</v>
          </cell>
          <cell r="E1162">
            <v>45.86</v>
          </cell>
        </row>
        <row r="1163">
          <cell r="A1163">
            <v>0</v>
          </cell>
        </row>
        <row r="1164">
          <cell r="A1164" t="str">
            <v>08.04.040</v>
          </cell>
          <cell r="B1164" t="str">
            <v>IMPERMEABILIZACAO EM LENCOL DE PVC E ASFALTO OXIDADO, PARA LAJES, CALHAS, JARDINEIRAS E ABOBADAS DE CONCRETO ARMADO OU PRE-MOLDADO.</v>
          </cell>
          <cell r="C1164" t="str">
            <v>m2</v>
          </cell>
          <cell r="D1164">
            <v>49.54</v>
          </cell>
          <cell r="E1164">
            <v>38.11</v>
          </cell>
        </row>
        <row r="1165">
          <cell r="A1165">
            <v>0</v>
          </cell>
        </row>
        <row r="1166">
          <cell r="A1166" t="str">
            <v>08.04.050</v>
          </cell>
          <cell r="B1166" t="str">
            <v>IMPERMEABILIZACAO COM APLICACAO DIRETAMENTE NA ESTRUTURA DE CONCRETO,DE QUATRO DEMAOS DE CIMENTO ESPECIAL IMPERMEABILIZANTE,PREPARADO COM EMULSAO ADESIVA ADEQUADA,PARA RESERVATORIOS E SUPERFICIES ENTERRADAS NAO SUJEITAS A INFILTRACOES NO MOMENTO DA APLICA</v>
          </cell>
          <cell r="C1166" t="str">
            <v>m2</v>
          </cell>
          <cell r="D1166">
            <v>30.23</v>
          </cell>
          <cell r="E1166">
            <v>23.26</v>
          </cell>
        </row>
        <row r="1167">
          <cell r="A1167">
            <v>0</v>
          </cell>
        </row>
        <row r="1168">
          <cell r="A1168" t="str">
            <v>08.04.060</v>
          </cell>
          <cell r="B1168" t="str">
            <v>IMPERMEABILIZACAO COM APLICACAO DIRETAMENTE NA ESTRUTURA DE UM COMPOSTO DE CIMENTOS IMPERMEABILIZANTES E SELADOR ESPECIAIS, P/ SUB- SOLOS, POCOS DE ELEVADORES, RESERVATORIOS PARA AGUA, ETC..., SUJEITOS A INFILTRACOES NO MOMENTO DA APLICACAO.</v>
          </cell>
          <cell r="C1168" t="str">
            <v>m2</v>
          </cell>
          <cell r="D1168">
            <v>48.88</v>
          </cell>
          <cell r="E1168">
            <v>37.6</v>
          </cell>
        </row>
        <row r="1169">
          <cell r="A1169">
            <v>0</v>
          </cell>
        </row>
        <row r="1170">
          <cell r="A1170" t="str">
            <v>08.04.070</v>
          </cell>
          <cell r="B1170" t="str">
            <v>PROTEÇÃO MECÂNICA DE IMPERMEABILIZAÇÃO COM ARGAMASSA DE CIMENTO E AREIA TRAÇO 1:3, ESPESSURA DE 3 CM E ACABAMENTO ÁSPERO, INCLUINDO JUNTA DE RETRAÇÃO.</v>
          </cell>
          <cell r="C1170" t="str">
            <v>m2</v>
          </cell>
          <cell r="D1170">
            <v>21.76</v>
          </cell>
          <cell r="E1170">
            <v>16.739999999999998</v>
          </cell>
        </row>
        <row r="1171">
          <cell r="A1171">
            <v>0</v>
          </cell>
        </row>
        <row r="1172">
          <cell r="A1172" t="str">
            <v>08.04.090</v>
          </cell>
          <cell r="B1172" t="str">
            <v>IMPERMEABILIZAÇÃO DE COBERTURA PLANA,UTILIZANDO MANTA ASFÁLTICA POLIMÉRICA DE ALUMÍNIO COM 3MM DE ESPESSURA SOBRE PRIMER DE TINTA BETUMINOSA E TINTA BETUMINOSA COM ALUMÍNIO PARA ACABAMENTO NO TRANSPASSE DA MANTA.</v>
          </cell>
          <cell r="C1172" t="str">
            <v>m2</v>
          </cell>
          <cell r="D1172">
            <v>30.47</v>
          </cell>
          <cell r="E1172">
            <v>23.44</v>
          </cell>
        </row>
        <row r="1173">
          <cell r="A1173">
            <v>0</v>
          </cell>
        </row>
        <row r="1174">
          <cell r="A1174" t="str">
            <v>08.04.091</v>
          </cell>
          <cell r="B1174" t="str">
            <v>IMPERMEABILIZAÇÃO DE COBERTURA PLANA, UTILIZANDO MANTA ASFÁLTICA ESTRUTURADA COM NÃO TECIDO DE POLIÉSTER, COM 3MM DE ESPESSURA SOBRE PRIMER DE TINTA BETUMINOSA.</v>
          </cell>
          <cell r="C1174" t="str">
            <v>m2</v>
          </cell>
          <cell r="D1174">
            <v>27.65</v>
          </cell>
          <cell r="E1174">
            <v>21.27</v>
          </cell>
        </row>
        <row r="1175">
          <cell r="A1175">
            <v>0</v>
          </cell>
        </row>
        <row r="1176">
          <cell r="A1176" t="str">
            <v>08.04.092</v>
          </cell>
          <cell r="B1176" t="str">
            <v>IMPERMEABILIZAÇÃO DE JARDINEIRAS, UTILIZANDO MANTA ASFÁLTICA POLIMÉRICA ANTI-RAIZ, ESTRUTURADA COM NÃO TECIDO DE POLIÉSTER AGULHADO COM 3MM DE ESPESSURA SOBRE PRIMER DE TINTA BETUMINOSA.</v>
          </cell>
          <cell r="C1176" t="str">
            <v>m2</v>
          </cell>
          <cell r="D1176">
            <v>29.27</v>
          </cell>
          <cell r="E1176">
            <v>22.52</v>
          </cell>
        </row>
        <row r="1177">
          <cell r="A1177">
            <v>0</v>
          </cell>
        </row>
        <row r="1178">
          <cell r="A1178" t="str">
            <v>08.04.100</v>
          </cell>
          <cell r="B1178" t="str">
            <v>IMPERMEABILIZAÇÃO COM 6 DEMÃOS DE EMULSÃO ACRÍLICA VEDAPREN BRANCO OU SIMILAR, SEM REGULARIZAÇÃO DA SUPERFÍCIE E SEM PROTEÇÃO MECÂNICA</v>
          </cell>
          <cell r="C1178" t="str">
            <v>m2</v>
          </cell>
          <cell r="D1178">
            <v>43.96</v>
          </cell>
          <cell r="E1178">
            <v>33.82</v>
          </cell>
        </row>
        <row r="1179">
          <cell r="A1179">
            <v>0</v>
          </cell>
        </row>
        <row r="1180">
          <cell r="A1180" t="str">
            <v>08.04.101</v>
          </cell>
          <cell r="B1180" t="str">
            <v xml:space="preserve">IMPERMEABILIZAÇÃO COM 6 DEMÃOS DE EMULSÃO ASFÁLTICA VEDAPREN PRETO OU SIMILAR, SEM REGULARIZAÇÃO DA SUPERFÍCIE E SEM PROTEÇÃO MECÂNICA   </v>
          </cell>
          <cell r="C1180" t="str">
            <v>m2</v>
          </cell>
          <cell r="D1180">
            <v>26.87</v>
          </cell>
          <cell r="E1180">
            <v>20.67</v>
          </cell>
        </row>
        <row r="1181">
          <cell r="A1181">
            <v>0</v>
          </cell>
        </row>
        <row r="1182">
          <cell r="A1182" t="str">
            <v>08.04.110</v>
          </cell>
          <cell r="B1182" t="str">
            <v>IMPERMEABILIZAÇÃO COM APLICAÇÃO DE 3 DEMÃOS DO REVESTIMENTO, SEMI-FLEXÍVEL, BICOMPONENTE, SIKATOP 107 CINZA OU SIMILAR.</v>
          </cell>
          <cell r="C1182" t="str">
            <v>m2</v>
          </cell>
          <cell r="D1182">
            <v>13.44</v>
          </cell>
          <cell r="E1182">
            <v>10.34</v>
          </cell>
        </row>
        <row r="1183">
          <cell r="A1183">
            <v>0</v>
          </cell>
        </row>
        <row r="1184">
          <cell r="A1184" t="str">
            <v>08.04.115</v>
          </cell>
          <cell r="B1184"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84" t="str">
            <v>m2</v>
          </cell>
          <cell r="D1184">
            <v>45.39</v>
          </cell>
          <cell r="E1184">
            <v>34.92</v>
          </cell>
        </row>
        <row r="1185">
          <cell r="A1185">
            <v>0</v>
          </cell>
        </row>
        <row r="1186">
          <cell r="A1186" t="str">
            <v>08.04.116</v>
          </cell>
          <cell r="B1186" t="str">
            <v>IMPERMEABILIZAÇÃO COM APLICAÇÃO DE 4 DEMÃOS DE MEMBRANA À BASE DE POLÍMEROS ACRÍLICOS PARA REVESTIMENTO IMPERMEÁVEL, FLEXÍVEL, DENVERCRIL OU SIMILAR.</v>
          </cell>
          <cell r="C1186" t="str">
            <v>m2</v>
          </cell>
          <cell r="D1186">
            <v>23.37</v>
          </cell>
          <cell r="E1186">
            <v>17.98</v>
          </cell>
        </row>
        <row r="1187">
          <cell r="A1187">
            <v>0</v>
          </cell>
        </row>
        <row r="1188">
          <cell r="A1188" t="str">
            <v>08.05.010</v>
          </cell>
          <cell r="B1188"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188" t="str">
            <v>m2</v>
          </cell>
          <cell r="D1188">
            <v>9.99</v>
          </cell>
          <cell r="E1188">
            <v>7.69</v>
          </cell>
        </row>
        <row r="1189">
          <cell r="A1189">
            <v>0</v>
          </cell>
        </row>
        <row r="1190">
          <cell r="A1190" t="str">
            <v>09.00.000</v>
          </cell>
          <cell r="B1190" t="str">
            <v>ESQUADRIAS</v>
          </cell>
        </row>
        <row r="1191">
          <cell r="A1191">
            <v>0</v>
          </cell>
        </row>
        <row r="1192">
          <cell r="A1192" t="str">
            <v>09.01.010</v>
          </cell>
          <cell r="B1192" t="str">
            <v>ESQUADRIA DE MADEIRA COM GRADE EM MADEIRA DE LEI E FOLHA EM COMPENSADO DE JEQUITIBA PARA PORTAS INTERNAS , INCLUSIVE ASSENTAMENTO E FERRAGENS.</v>
          </cell>
          <cell r="C1192" t="str">
            <v>m2</v>
          </cell>
          <cell r="D1192">
            <v>295.70999999999998</v>
          </cell>
          <cell r="E1192">
            <v>227.47</v>
          </cell>
        </row>
        <row r="1193">
          <cell r="A1193">
            <v>0</v>
          </cell>
        </row>
        <row r="1194">
          <cell r="A1194" t="str">
            <v>09.01.020</v>
          </cell>
          <cell r="B1194" t="str">
            <v>ESQUADRIA DE MADEIRA COM GRADE E FOLHA EM MADEIRA DE LEI PARA PORTAS EXTERNAS INCLUSIVE ASSENTAMENTO E FERRAGENS.</v>
          </cell>
          <cell r="C1194" t="str">
            <v>m2</v>
          </cell>
          <cell r="D1194">
            <v>401.14</v>
          </cell>
          <cell r="E1194">
            <v>308.57</v>
          </cell>
        </row>
        <row r="1195">
          <cell r="A1195">
            <v>0</v>
          </cell>
        </row>
        <row r="1196">
          <cell r="A1196" t="str">
            <v>09.01.030</v>
          </cell>
          <cell r="B1196" t="str">
            <v>ESQUADRIA DE MADEIRA COM GRADE EM MADEIRA DE LEI E FOLHA EM COMPENSADO REVESTIDAS DE FORMICA NAS DUAS FACES,INCLUSIVE ASSENTAMENTO E FERRAGENS.</v>
          </cell>
          <cell r="C1196" t="str">
            <v>m2</v>
          </cell>
          <cell r="D1196">
            <v>458.21</v>
          </cell>
          <cell r="E1196">
            <v>352.47</v>
          </cell>
        </row>
        <row r="1197">
          <cell r="A1197">
            <v>0</v>
          </cell>
        </row>
        <row r="1198">
          <cell r="A1198" t="str">
            <v>09.01.040</v>
          </cell>
          <cell r="B1198" t="str">
            <v>ESQUADRIA DE MADEIRA PARA JANELAS DE ABRIR OU CORRER, COM VENEZIANA, INCLUSIVE ASSENTAMENTO E FERRAGENS.</v>
          </cell>
          <cell r="C1198" t="str">
            <v>m2</v>
          </cell>
          <cell r="D1198">
            <v>419.01</v>
          </cell>
          <cell r="E1198">
            <v>322.32</v>
          </cell>
        </row>
        <row r="1199">
          <cell r="A1199">
            <v>0</v>
          </cell>
        </row>
        <row r="1200">
          <cell r="A1200" t="str">
            <v>09.01.050</v>
          </cell>
          <cell r="B1200" t="str">
            <v>ESQUADRIA DE MADEIRA PARA JANELAS DE ABRIR OU CORRER, SEM VENEZIANA, INCLUSIVE ASSENTAMENTO E FERRAGENS.</v>
          </cell>
          <cell r="C1200" t="str">
            <v>m2</v>
          </cell>
          <cell r="D1200">
            <v>406.01</v>
          </cell>
          <cell r="E1200">
            <v>312.32</v>
          </cell>
        </row>
        <row r="1201">
          <cell r="A1201">
            <v>0</v>
          </cell>
        </row>
        <row r="1202">
          <cell r="A1202" t="str">
            <v>09.01.060</v>
          </cell>
          <cell r="B1202" t="str">
            <v>ESQUADRIA DE MADEIRA PARA JANELAS,TIPO PIVOTANTE, SEM VENEZIANA, INCLUSIVE ASSENTAMENTO E FERRAGENS.</v>
          </cell>
          <cell r="C1202" t="str">
            <v>m2</v>
          </cell>
          <cell r="D1202">
            <v>416</v>
          </cell>
          <cell r="E1202">
            <v>320</v>
          </cell>
        </row>
        <row r="1203">
          <cell r="A1203">
            <v>0</v>
          </cell>
        </row>
        <row r="1204">
          <cell r="A1204" t="str">
            <v>09.01.064</v>
          </cell>
          <cell r="B1204" t="str">
            <v xml:space="preserve">FORNECIMENTO E COLOCAÇÃO DE GRADE  DE CANTO PARA PORTA, EM MADEIRA DE LEI, VÃO DE 0,80 X 2,10M., ESP= 3,00 CM, LARGURA 10 CM, COM ALISAR EM APENAS UM LADO. </v>
          </cell>
          <cell r="C1204" t="str">
            <v>Un</v>
          </cell>
          <cell r="D1204">
            <v>111.48</v>
          </cell>
          <cell r="E1204">
            <v>85.76</v>
          </cell>
        </row>
        <row r="1205">
          <cell r="A1205">
            <v>0</v>
          </cell>
        </row>
        <row r="1206">
          <cell r="A1206" t="str">
            <v>09.01.066</v>
          </cell>
          <cell r="B1206" t="str">
            <v>FORNECIMENTO E ASSENTAMENTO DE ALIZAR EM MADEIRA DE LEI LARG:5CM, FIXADO COM PREGOS SEM CABEÇA 1"X15.</v>
          </cell>
          <cell r="C1206" t="str">
            <v>m</v>
          </cell>
          <cell r="D1206">
            <v>4.12</v>
          </cell>
          <cell r="E1206">
            <v>3.17</v>
          </cell>
        </row>
        <row r="1207">
          <cell r="A1207">
            <v>0</v>
          </cell>
        </row>
        <row r="1208">
          <cell r="A1208" t="str">
            <v>09.01.067</v>
          </cell>
          <cell r="B1208" t="str">
            <v>FORNECIMENTO E COLOCAÇÃO DE GRADE DE PORTA COMPLETA EM MADEIRA DE LEI PARA VÃO DE 1,60 X 2,10M, COM ESP.:3,00CM E LARGURA:14CM</v>
          </cell>
          <cell r="C1208" t="str">
            <v>Un</v>
          </cell>
          <cell r="D1208">
            <v>227.22</v>
          </cell>
          <cell r="E1208">
            <v>174.79</v>
          </cell>
        </row>
        <row r="1209">
          <cell r="A1209">
            <v>0</v>
          </cell>
        </row>
        <row r="1210">
          <cell r="A1210" t="str">
            <v>09.01.068</v>
          </cell>
          <cell r="B1210" t="str">
            <v>FORNECIMENTO E COLOCAÇÃO DE GRADE DE PORTA COMPLETA EM MADEIRA DE LEI PARA VÃO DE 1,80 X 2,10M, COM ESP.:3,00CM E LARGURA:14CM</v>
          </cell>
          <cell r="C1210" t="str">
            <v>Un</v>
          </cell>
          <cell r="D1210">
            <v>227.22</v>
          </cell>
          <cell r="E1210">
            <v>174.79</v>
          </cell>
        </row>
        <row r="1211">
          <cell r="A1211">
            <v>0</v>
          </cell>
        </row>
        <row r="1212">
          <cell r="A1212" t="str">
            <v>09.01.069</v>
          </cell>
          <cell r="B1212" t="str">
            <v>FORNECIMENTO E COLOCAÇÃO DE GRADE DE PORTA   COMPLETA EM MADEIRA DE LEI PARA VÃO DE 0,60X2,10 M, ATÉ 0,90X2,10M , ESP= 3,00 CM , LARGURA 14 CM.</v>
          </cell>
          <cell r="C1212" t="str">
            <v>Un</v>
          </cell>
          <cell r="D1212">
            <v>148.49</v>
          </cell>
          <cell r="E1212">
            <v>114.23</v>
          </cell>
        </row>
        <row r="1213">
          <cell r="A1213">
            <v>0</v>
          </cell>
        </row>
        <row r="1214">
          <cell r="A1214" t="str">
            <v>09.01.075</v>
          </cell>
          <cell r="B1214" t="str">
            <v>FORNECIMENTO E COLOCAÇÃO DE GRADE DE PORTA  COMPLETA DE CANTO, EM MADEIRA DE LEI COM  LARG =7,00CM , ESP = 3,00 CM, DIMENSÃO DE 0,60 X 1,60M.</v>
          </cell>
          <cell r="C1214" t="str">
            <v>Un</v>
          </cell>
          <cell r="D1214">
            <v>100.71</v>
          </cell>
          <cell r="E1214">
            <v>77.47</v>
          </cell>
        </row>
        <row r="1215">
          <cell r="A1215">
            <v>0</v>
          </cell>
        </row>
        <row r="1216">
          <cell r="A1216" t="str">
            <v>09.01.080</v>
          </cell>
          <cell r="B1216" t="str">
            <v>FORNEC.E COLOC. DE PORTA LISA (0,60X2,10M, ESP. 3CM), EM COMPENSADO DE 1ª QUALIDADE, TIPO EIDAI "MIOLO CHEIO" OU SIMILAR, INCLUINDO: 03 (TRÊS) DOBRADIÇAS DE LATÃO CROMADO DE 3" X 2.1/2" C/ ANEL E PARAFUSOS, E FECHADURA EXT., CROMADA, EMBUTIR, TIPO CILINDR</v>
          </cell>
          <cell r="C1216" t="str">
            <v>Un</v>
          </cell>
          <cell r="D1216">
            <v>248.39</v>
          </cell>
          <cell r="E1216">
            <v>191.07</v>
          </cell>
        </row>
        <row r="1217">
          <cell r="A1217">
            <v>0</v>
          </cell>
        </row>
        <row r="1218">
          <cell r="A1218" t="str">
            <v>09.01.081</v>
          </cell>
          <cell r="B1218" t="str">
            <v>FORNEC.E COLOC. DE PORTA LISA (0,70X2,10M, ESP. 3CM), EM COMPENSADO DE 1ª QUALIDADE, TIPO EIDAI "MIOLO CHEIO" OU SIMILAR, INCLUINDO: 03 (TRÊS) DOBRADIÇAS DE LATÃO CROMADO DE 3" X 2.1/2" C/ ANEL E PARAFUSOS, E FECHADURA EXT., CROMADA, EMBUTIR, TIPO CILINDR</v>
          </cell>
          <cell r="C1218" t="str">
            <v>Un</v>
          </cell>
          <cell r="D1218">
            <v>260.32</v>
          </cell>
          <cell r="E1218">
            <v>200.25</v>
          </cell>
        </row>
        <row r="1219">
          <cell r="A1219">
            <v>0</v>
          </cell>
        </row>
        <row r="1220">
          <cell r="A1220" t="str">
            <v>09.01.082</v>
          </cell>
          <cell r="B1220" t="str">
            <v>FORNEC.E COLOC. DE PORTA LISA (0,80X2,10M, ESP. 3CM), EM COMPENSADO DE 1ª QUALIDADE, TIPO EIDAI "MIOLO CHEIO" OU SIMILAR, INCLUINDO: 03 (TRÊS) DOBRADIÇAS DE LATÃO CROMADO DE 3" X 2.1/2" C/ ANEL E PARAFUSOS, E FECHADURA EXT., CROMADA, EMBUTIR, TIPO CILINDR</v>
          </cell>
          <cell r="C1220" t="str">
            <v>Un</v>
          </cell>
          <cell r="D1220">
            <v>274.72000000000003</v>
          </cell>
          <cell r="E1220">
            <v>211.33</v>
          </cell>
        </row>
        <row r="1221">
          <cell r="A1221">
            <v>0</v>
          </cell>
        </row>
        <row r="1222">
          <cell r="A1222" t="str">
            <v>09.01.083</v>
          </cell>
          <cell r="B1222" t="str">
            <v>FORNEC.E COLOC. DE PORTA LISA (0,90X2,10M, ESP. 3CM), EM COMPENSADO DE 1ª QUALIDADE, TIPO EIDAI "MIOLO CHEIO" OU SIMILAR, INCLUINDO: 03 (TRÊS) DOBRADIÇAS DE LATÃO CROMADO DE 3" X 2.1/2" C/ ANEL E PARAFUSOS, E FECHADURA EXT., CROMADA, EMBUTIR, TIPO CILINDR</v>
          </cell>
          <cell r="C1222" t="str">
            <v>Un</v>
          </cell>
          <cell r="D1222">
            <v>290.52</v>
          </cell>
          <cell r="E1222">
            <v>223.48</v>
          </cell>
        </row>
        <row r="1223">
          <cell r="A1223">
            <v>0</v>
          </cell>
        </row>
        <row r="1224">
          <cell r="A1224" t="str">
            <v>09.01.084</v>
          </cell>
          <cell r="B1224" t="str">
            <v>FORNEC.E COLOC. DE PORTA LISA (1,00X2,10M, ESP. 3CM), EM COMPENSADO DE 1ª QUALIDADE, TIPO EIDAI "MIOLO CHEIO" OU SIMILAR, INCLUINDO: 03 (TRÊS) DOBRADIÇAS DE LATÃO CROMADO DE 3" X 2.1/2" C/ ANEL E PARAFUSOS, E FECHADURA EXT., CROMADA, EMBUTIR, TIPO CILINDR</v>
          </cell>
          <cell r="C1224" t="str">
            <v>Un</v>
          </cell>
          <cell r="D1224">
            <v>291.98</v>
          </cell>
          <cell r="E1224">
            <v>224.6</v>
          </cell>
        </row>
        <row r="1225">
          <cell r="A1225">
            <v>0</v>
          </cell>
        </row>
        <row r="1226">
          <cell r="A1226" t="str">
            <v>09.01.088</v>
          </cell>
          <cell r="B1226" t="str">
            <v>FORN.E COLOC.PORTA LISA C/02 FOLHAS COMPENSADO, 1ª QUAL., TIPO EIDAI "MIOLO CHEIO" OU SIM., INCL.06 (SEIS) DOBRADIÇAS DE LATÃO CROMADO DE 3"X2.1/2" C/ANEL E PARAF., FECHADURA SILVANA REF.F 1001/05 EC-CR COM ESPELHO OVAL E MAÇ. ALAVANCA OU SIM.E FERROLHO D</v>
          </cell>
          <cell r="C1226" t="str">
            <v>Un</v>
          </cell>
          <cell r="D1226">
            <v>502.39</v>
          </cell>
          <cell r="E1226">
            <v>386.46</v>
          </cell>
        </row>
        <row r="1227">
          <cell r="A1227">
            <v>0</v>
          </cell>
        </row>
        <row r="1228">
          <cell r="A1228" t="str">
            <v>09.01.089</v>
          </cell>
          <cell r="B1228" t="str">
            <v>FORN.E COLOC.PORTA LISA C/02 FOLHAS COMPENSADO, 1ª QUAL., TIPO EIDAI "MIOLO CHEIO" OU SIM., INCL.06 (SEIS) DOBRADIÇAS DE LATÃO CROMADO DE 3"X2.1/2" C/ANEL E PARAF., FECHADURA BRASIL MOD.LYRIO 46 1913 C/CILINDRO OU SIM.E FERROLHO DE 4" FIO REDONDO, SOBREPO</v>
          </cell>
          <cell r="C1228" t="str">
            <v>Un</v>
          </cell>
          <cell r="D1228">
            <v>533.98</v>
          </cell>
          <cell r="E1228">
            <v>410.76</v>
          </cell>
        </row>
        <row r="1229">
          <cell r="A1229">
            <v>0</v>
          </cell>
        </row>
        <row r="1230">
          <cell r="A1230" t="str">
            <v>09.01.092</v>
          </cell>
          <cell r="B1230" t="str">
            <v>FORNECIMENTO E COLOCAÇÃO DE PORTA DE FICHA EM MASSARANDUBA, INCLUINDO 03 (TRÊS) DOBRADIÇAS DE LATÃO CROMADO DE 3"X2.1/2" COM ANEL E PARAFUSOS E FECHADURA EXT.CROMADA, EMBUTIR TIPO CILINDRO, MARCA SILVANA REF. F1001/05 - EC - CR, COM ESPELHO OVAL E MAÇANET</v>
          </cell>
          <cell r="C1230" t="str">
            <v>Un</v>
          </cell>
          <cell r="D1230">
            <v>593.34</v>
          </cell>
          <cell r="E1230">
            <v>456.42</v>
          </cell>
        </row>
        <row r="1231">
          <cell r="A1231">
            <v>0</v>
          </cell>
        </row>
        <row r="1232">
          <cell r="A1232" t="str">
            <v>09.01.093</v>
          </cell>
          <cell r="B1232" t="str">
            <v>FORNECIMENTO E COLOCAÇÃO DE PORTA DE FICHA EM MASSARANDUBA, INCLUINDO 03 (TRÊS) DOBRADIÇAS DE LATÃO CROMADO DE 3"X2.1/2" COM ANEL E PARAFUSOS E FECHADURA EXT.CROMADA, EMBUTIR TIPO CILINDRO, MARCA SILVANA REF. F1001/05 - EC - CR, COM ESPELHO OVAL E MAÇANET</v>
          </cell>
          <cell r="C1232" t="str">
            <v>Un</v>
          </cell>
          <cell r="D1232">
            <v>707.61</v>
          </cell>
          <cell r="E1232">
            <v>544.32000000000005</v>
          </cell>
        </row>
        <row r="1233">
          <cell r="A1233">
            <v>0</v>
          </cell>
        </row>
        <row r="1234">
          <cell r="A1234" t="str">
            <v>09.01.102</v>
          </cell>
          <cell r="B1234" t="str">
            <v>FORNECIMENTO E COLOCAÇÃO DE PORTA ALMOFADADA  EM MADEIRA DE LEI,  INCLUINDO 03 (TRÊS) DOBRADIÇAS DE LATÃO CROMADO DE 3" X2 1/2" COM ANEL E PARAFUSOS  E  FECHADURA  SILVANA F1001/05 - EC-CR  C/ CILINDRO E ESPELHO OVAL,  OU SIMILAR, DIMENSÕES( 0,80X2,10M).</v>
          </cell>
          <cell r="C1234" t="str">
            <v>Un</v>
          </cell>
          <cell r="D1234">
            <v>406.79</v>
          </cell>
          <cell r="E1234">
            <v>312.92</v>
          </cell>
        </row>
        <row r="1235">
          <cell r="A1235">
            <v>0</v>
          </cell>
        </row>
        <row r="1236">
          <cell r="A1236" t="str">
            <v>09.01.109</v>
          </cell>
          <cell r="B1236" t="str">
            <v xml:space="preserve">MÃO DE OBRA PARA COLOCAÇÃO DE GRADE DE PORTA COMPLETA EM MADEIRA DE LEI PARA VÃO DE 0,60 x 2,10M ATÉ 0,90 x 2,10M. </v>
          </cell>
          <cell r="C1236" t="str">
            <v>Un</v>
          </cell>
          <cell r="D1236">
            <v>20.78</v>
          </cell>
          <cell r="E1236">
            <v>15.99</v>
          </cell>
        </row>
        <row r="1237">
          <cell r="A1237">
            <v>0</v>
          </cell>
        </row>
        <row r="1238">
          <cell r="A1238" t="str">
            <v>09.01.110</v>
          </cell>
          <cell r="B1238" t="str">
            <v>RECOLOCAÇÃO DE FOLHA DE PORTA, EXISTENTE, DE MADEIRA, VARIANDO NAS SEGUINTES DIMENSÕES: LARGURA DE 0,60M , 0,70M, 0,80M E 0,90M COM ALTURA DE 2,10M, INCLUINDO 03 (TRÊS) DOBRADIÇAS EM LATÃO CROMADO 3"X2 1/2"  COM ANEL  E  PARAFUSOS .</v>
          </cell>
          <cell r="C1238" t="str">
            <v>Un</v>
          </cell>
          <cell r="D1238">
            <v>111.65</v>
          </cell>
          <cell r="E1238">
            <v>85.89</v>
          </cell>
        </row>
        <row r="1239">
          <cell r="A1239">
            <v>0</v>
          </cell>
        </row>
        <row r="1240">
          <cell r="A1240" t="str">
            <v>09.01.115</v>
          </cell>
          <cell r="B1240" t="str">
            <v>FORN.E COLOC.DE PORTA LISA C/01 FOLHA EM COMPENSADO DE 1ª QUALIDADE, TIPO EIDAI "MIOLO CHEIO" OU SIMILAR, INCL. 02 DOBRADIÇAS DE LATÃO CROMADO DE 3X2.1/2" C/ANEL E PARAFUSOS, FECHADURA LIVRE-OCUPADO,DE EMBUTIR, INTERNA, LATÃO CROMADO, LA FONTE REF. 719 OU</v>
          </cell>
          <cell r="C1240" t="str">
            <v>Un</v>
          </cell>
          <cell r="D1240">
            <v>240.48</v>
          </cell>
          <cell r="E1240">
            <v>184.99</v>
          </cell>
        </row>
        <row r="1241">
          <cell r="A1241">
            <v>0</v>
          </cell>
        </row>
        <row r="1242">
          <cell r="A1242" t="str">
            <v>09.01.117</v>
          </cell>
          <cell r="B1242" t="str">
            <v>FORN.E COLOC.DE PORTA LISA C/01 FOLHA EM COMPENSADO DE 1ª QUALIDADE, TIPO EIDAI "MIOLO CHEIO" OU SIMILAR, INCL. 02 DOBRADIÇAS DE LATÃO CROMADO DE 3X2.1/2" C/ANEL E PARAFUSOS, FECHADURA LIVRE-OCUPADO,DE EMBUTIR, INTERNA, LATÃO CROMADO, LA FONTE REF. 719 OU</v>
          </cell>
          <cell r="C1242" t="str">
            <v>Un</v>
          </cell>
          <cell r="D1242">
            <v>277.48</v>
          </cell>
          <cell r="E1242">
            <v>213.45</v>
          </cell>
        </row>
        <row r="1243">
          <cell r="A1243">
            <v>0</v>
          </cell>
        </row>
        <row r="1244">
          <cell r="A1244" t="str">
            <v>09.01.118</v>
          </cell>
          <cell r="B1244" t="str">
            <v>FORN.E COLOC.DE PORTA LISA C/01 FOLHA EM COMPENSADO DE 1ª QUALIDADE, TIPO EIDAI "MIOLO CHEIO" OU SIMILAR, INCL. 02 DOBRADIÇAS DE LATÃO CROMADO DE 3X2.1/2" C/ANEL E PARAFUSOS, FECHADURA LIVRE-OCUPADO,DE EMBUTIR, INTERNA, LATÃO CROMADO, LA FONTE REF. 719 OU</v>
          </cell>
          <cell r="C1244" t="str">
            <v>Un</v>
          </cell>
          <cell r="D1244">
            <v>296.68</v>
          </cell>
          <cell r="E1244">
            <v>228.22</v>
          </cell>
        </row>
        <row r="1245">
          <cell r="A1245">
            <v>0</v>
          </cell>
        </row>
        <row r="1246">
          <cell r="A1246" t="str">
            <v>09.01.119</v>
          </cell>
          <cell r="B1246" t="str">
            <v>FORNECIMENTO E COLOCAÇÃO DE FECHADURA EXTERNA, CROMADA,  DE EMBUTIR TIPO CILINDRO, MARCA SILVANA REF. F1001/05 - EC - CR, COM ESPELHO OVAL E MAÇANETA TIPO ALAVANCA OU SIMILAR.</v>
          </cell>
          <cell r="C1246" t="str">
            <v>Un</v>
          </cell>
          <cell r="D1246">
            <v>47.48</v>
          </cell>
          <cell r="E1246">
            <v>36.53</v>
          </cell>
        </row>
        <row r="1247">
          <cell r="A1247">
            <v>0</v>
          </cell>
        </row>
        <row r="1248">
          <cell r="A1248" t="str">
            <v>09.01.123</v>
          </cell>
          <cell r="B1248" t="str">
            <v>FORNECIMENTO E COLOCAÇÃO DE DOBRADIÇA LATÃO CROMADO, COM ANEL, DE 3" X 2 1/2", EM FOLHA DE PORTA, INCLUINDO  PARAFUSOS DE FIXAÇÃO.</v>
          </cell>
          <cell r="C1248" t="str">
            <v>Un</v>
          </cell>
          <cell r="D1248">
            <v>24.83</v>
          </cell>
          <cell r="E1248">
            <v>19.100000000000001</v>
          </cell>
        </row>
        <row r="1249">
          <cell r="A1249">
            <v>0</v>
          </cell>
        </row>
        <row r="1250">
          <cell r="A1250" t="str">
            <v>09.01.126</v>
          </cell>
          <cell r="B1250" t="str">
            <v>FORNECIMENTO E COLOCAÇÃO DE FECHADURA INTERNA, CROMADA, INCLUINDO ESPELHO E MAÇANETA REDONDA, MODELO 813/02-EI, FAB:STAM, OU SIMILAR.</v>
          </cell>
          <cell r="C1250" t="str">
            <v>Un</v>
          </cell>
          <cell r="D1250">
            <v>46.98</v>
          </cell>
          <cell r="E1250">
            <v>36.14</v>
          </cell>
        </row>
        <row r="1251">
          <cell r="A1251">
            <v>0</v>
          </cell>
        </row>
        <row r="1252">
          <cell r="A1252" t="str">
            <v>09.01.128</v>
          </cell>
          <cell r="B1252" t="str">
            <v>FORNECIMENTO E INSTALAÇÃO DE TARJETA LIVRE-OCUPADO, DE EMBUTIR, EM LATÃO CROMADO, REF. 719 - LA FONTE OU SIMILAR.</v>
          </cell>
          <cell r="C1252" t="str">
            <v>Un</v>
          </cell>
          <cell r="D1252">
            <v>62.66</v>
          </cell>
          <cell r="E1252">
            <v>48.2</v>
          </cell>
        </row>
        <row r="1253">
          <cell r="A1253">
            <v>0</v>
          </cell>
        </row>
        <row r="1254">
          <cell r="A1254" t="str">
            <v>09.01.129</v>
          </cell>
          <cell r="B1254" t="str">
            <v>FORNECIMENTO E INSTALAÇÃO DE FERROLHO DE 4" FIO REDONDO, SOBREPOR, REF. 500 - ZINCADO - FAB. SILVANA OU SIMILAR.</v>
          </cell>
          <cell r="C1254" t="str">
            <v>Un</v>
          </cell>
          <cell r="D1254">
            <v>6.9</v>
          </cell>
          <cell r="E1254">
            <v>5.31</v>
          </cell>
        </row>
        <row r="1255">
          <cell r="A1255">
            <v>0</v>
          </cell>
        </row>
        <row r="1256">
          <cell r="A1256" t="str">
            <v>09.01.131</v>
          </cell>
          <cell r="B1256" t="str">
            <v>FECHAMENTO DE ESQUADRIAS DE MADEIRA COM CHAPA COMPENSADA DE 6MM,FIXADA COM PREGOS SEM CABEÇA 1"X15 E COLA BRANCA PARA MADEIRA.</v>
          </cell>
          <cell r="C1256" t="str">
            <v>m2</v>
          </cell>
          <cell r="D1256">
            <v>26.88</v>
          </cell>
          <cell r="E1256">
            <v>20.68</v>
          </cell>
        </row>
        <row r="1257">
          <cell r="A1257">
            <v>0</v>
          </cell>
        </row>
        <row r="1258">
          <cell r="A1258" t="str">
            <v>09.01.132</v>
          </cell>
          <cell r="B1258" t="str">
            <v>FORNECIMENTO E COLOCAÇÃO DE DOBRADIÇAS EM LATÃO CROMADO, SEM ANEL, DE 3"X 2 1/2", COM PARAFUSOS DE FIXAÇÃO.</v>
          </cell>
          <cell r="C1258" t="str">
            <v>Un</v>
          </cell>
          <cell r="D1258">
            <v>20.05</v>
          </cell>
          <cell r="E1258">
            <v>15.43</v>
          </cell>
        </row>
        <row r="1259">
          <cell r="A1259">
            <v>0</v>
          </cell>
        </row>
        <row r="1260">
          <cell r="A1260" t="str">
            <v>09.01.150</v>
          </cell>
          <cell r="B1260" t="str">
            <v>FORNECIMENTO E EXECUÇÃO DE REVESTIMENTO DE ARMÁRIOS DE MADEIRA COM LAMINADO MELAMÍNICO TEXTURIZADO, NA COR AZUL MINERAL, ESP.:0,8MM, APLICADO COM COLA.</v>
          </cell>
          <cell r="C1260" t="str">
            <v>m2</v>
          </cell>
          <cell r="D1260">
            <v>55.91</v>
          </cell>
          <cell r="E1260">
            <v>43.01</v>
          </cell>
        </row>
        <row r="1261">
          <cell r="A1261">
            <v>0</v>
          </cell>
        </row>
        <row r="1262">
          <cell r="A1262" t="str">
            <v>09.02.010</v>
          </cell>
          <cell r="B1262" t="str">
            <v>ESQUADRIA DE FERRO, TIPO BASCULANTE, COM ASSENTAMENTO.</v>
          </cell>
          <cell r="C1262" t="str">
            <v>m2</v>
          </cell>
          <cell r="D1262">
            <v>198.92</v>
          </cell>
          <cell r="E1262">
            <v>153.02000000000001</v>
          </cell>
        </row>
        <row r="1263">
          <cell r="A1263">
            <v>0</v>
          </cell>
        </row>
        <row r="1264">
          <cell r="A1264" t="str">
            <v>09.02.011</v>
          </cell>
          <cell r="B1264" t="str">
            <v>MÃO DE OBRA PARA COLOCAÇÃO DE ESQUADRIA DE FERRO, TIPO BASCULANTE.</v>
          </cell>
          <cell r="C1264" t="str">
            <v>m2</v>
          </cell>
          <cell r="D1264">
            <v>15.5</v>
          </cell>
          <cell r="E1264">
            <v>11.93</v>
          </cell>
        </row>
        <row r="1265">
          <cell r="A1265">
            <v>0</v>
          </cell>
        </row>
        <row r="1266">
          <cell r="A1266" t="str">
            <v>09.02.015</v>
          </cell>
          <cell r="B1266" t="str">
            <v>ASSENTAMENTO DE ESQUADRIA DE FERRO COM ARGAMASSA DE CIMENTO E AREIA, INCLUSIVE ACABAMENTO.</v>
          </cell>
          <cell r="C1266" t="str">
            <v>m2</v>
          </cell>
          <cell r="D1266">
            <v>29.17</v>
          </cell>
          <cell r="E1266">
            <v>22.44</v>
          </cell>
        </row>
        <row r="1267">
          <cell r="A1267">
            <v>0</v>
          </cell>
        </row>
        <row r="1268">
          <cell r="A1268" t="str">
            <v>09.02.020</v>
          </cell>
          <cell r="B1268" t="str">
            <v>GRADE DE PROTECAO DE PORTA EM FERRO C/ VAROES DE 1/2", ESPAC=10CM E ACABAMENTO EM BARRA CHATA DE 1" X 1/4", INCLUSIVE FECHADURA DE SOBREPOR BRASIL OU SIMILAR E ASSENTAMENTO.</v>
          </cell>
          <cell r="C1268" t="str">
            <v>m2</v>
          </cell>
          <cell r="D1268">
            <v>227.65</v>
          </cell>
          <cell r="E1268">
            <v>175.12</v>
          </cell>
        </row>
        <row r="1269">
          <cell r="A1269">
            <v>0</v>
          </cell>
        </row>
        <row r="1270">
          <cell r="A1270" t="str">
            <v>09.02.021</v>
          </cell>
          <cell r="B1270" t="str">
            <v>MÃO DE OBRA PARA COLOCAÇÃO DE GRADE DE PROTEÇÃO DE PORTA EM FERRO C/ VARÕES, INCLUSIVE FECHADURA (SEM FORNECIMENTO DOS MATERIAIS).</v>
          </cell>
          <cell r="C1270" t="str">
            <v>m2</v>
          </cell>
          <cell r="D1270">
            <v>30.38</v>
          </cell>
          <cell r="E1270">
            <v>23.37</v>
          </cell>
        </row>
        <row r="1271">
          <cell r="A1271">
            <v>0</v>
          </cell>
        </row>
        <row r="1272">
          <cell r="A1272" t="str">
            <v>09.02.022</v>
          </cell>
          <cell r="B1272" t="str">
            <v>GRADE DE PROTECAO DE JANELA EM FERRO COM VAROES DE 1/2", ESPAC=10CM E ACABAMENTO EM BARRA CHATA DE 1" X 1/4" INCLUSIVE ASSENTAMENTO.</v>
          </cell>
          <cell r="C1272" t="str">
            <v>m2</v>
          </cell>
          <cell r="D1272">
            <v>146.91999999999999</v>
          </cell>
          <cell r="E1272">
            <v>113.02</v>
          </cell>
        </row>
        <row r="1273">
          <cell r="A1273">
            <v>0</v>
          </cell>
        </row>
        <row r="1274">
          <cell r="A1274" t="str">
            <v>09.02.030</v>
          </cell>
          <cell r="B1274" t="str">
            <v>PORTA DE ENROLAR DE FERRO, INCLUSIVE ASSENTAMENTO.</v>
          </cell>
          <cell r="C1274" t="str">
            <v>m2</v>
          </cell>
          <cell r="D1274">
            <v>227.2</v>
          </cell>
          <cell r="E1274">
            <v>174.77</v>
          </cell>
        </row>
        <row r="1275">
          <cell r="A1275">
            <v>0</v>
          </cell>
        </row>
        <row r="1276">
          <cell r="A1276" t="str">
            <v>09.02.040</v>
          </cell>
          <cell r="B1276" t="str">
            <v>PORTAO EM CHAPA DE FERRO N.16,INCLUSIVE FECHADURA DE SOBREPOR BRASIL OU SIMILAR E ASSENTAMENTO.</v>
          </cell>
          <cell r="C1276" t="str">
            <v>m2</v>
          </cell>
          <cell r="D1276">
            <v>321.99</v>
          </cell>
          <cell r="E1276">
            <v>247.69</v>
          </cell>
        </row>
        <row r="1277">
          <cell r="A1277">
            <v>0</v>
          </cell>
        </row>
        <row r="1278">
          <cell r="A1278" t="str">
            <v>09.02.042</v>
          </cell>
          <cell r="B1278" t="str">
            <v>PORTAO SIMPLES EM FERRO COM VAROES DE 1/2", ESPAC=10CM E ACABAMENTO EM BARRA CHATA DE 1" X 1/4",INCLUSIVE FERROLHO E ASSENTAMENTO.</v>
          </cell>
          <cell r="C1278" t="str">
            <v>m2</v>
          </cell>
          <cell r="D1278">
            <v>188.09</v>
          </cell>
          <cell r="E1278">
            <v>144.69</v>
          </cell>
        </row>
        <row r="1279">
          <cell r="A1279">
            <v>0</v>
          </cell>
        </row>
        <row r="1280">
          <cell r="A1280" t="str">
            <v>09.02.045</v>
          </cell>
          <cell r="B1280" t="str">
            <v>FORNECIMENTO E INSTALAÇÃO DE PORTÃO DE FERRO PARA PROTEÇÃO DE SUBESTAÇÃO PADRÃO CELPE, EM TELA GALVANIZADA Nº 20 , MALHA DE 1"X1", COM ESTRUTURA EM CANTONEIRA "L" DE 1"X3/16", MEDINDO 1,65X2,20M.</v>
          </cell>
          <cell r="C1280" t="str">
            <v>m2</v>
          </cell>
          <cell r="D1280">
            <v>248.57</v>
          </cell>
          <cell r="E1280">
            <v>191.21</v>
          </cell>
        </row>
        <row r="1281">
          <cell r="A1281">
            <v>0</v>
          </cell>
        </row>
        <row r="1282">
          <cell r="A1282" t="str">
            <v>09.02.100</v>
          </cell>
          <cell r="B1282" t="str">
            <v>FORNECIMENTO E INSTALAÇÃO DE PORTÃO EM ALUMÍNIO ANODIZADO DE CORRER, TIPO BÚZIOS, NA COR BRONZE.</v>
          </cell>
          <cell r="C1282" t="str">
            <v>m2</v>
          </cell>
          <cell r="D1282">
            <v>329.32</v>
          </cell>
          <cell r="E1282">
            <v>253.33</v>
          </cell>
        </row>
        <row r="1283">
          <cell r="A1283">
            <v>0</v>
          </cell>
        </row>
        <row r="1284">
          <cell r="A1284" t="str">
            <v>09.02.101</v>
          </cell>
          <cell r="B1284" t="str">
            <v>FORNECIMENTO E INSTALAÇÃO DE PORTÃO EM ALUMÍNIO ANODIZADO DE GIRO, TIPO BÚZIOS, NA COR BRONZE.</v>
          </cell>
          <cell r="C1284" t="str">
            <v>m2</v>
          </cell>
          <cell r="D1284">
            <v>355.32</v>
          </cell>
          <cell r="E1284">
            <v>273.33</v>
          </cell>
        </row>
        <row r="1285">
          <cell r="A1285">
            <v>0</v>
          </cell>
        </row>
        <row r="1286">
          <cell r="A1286" t="str">
            <v>09.03.010</v>
          </cell>
          <cell r="B1286" t="str">
            <v>FORNECIMENTO DE ESQUADRIA DE ALUMINIO, TIPO CORRER SEM BANDEIRA, COM CONTRAMARCO, INCLUSI VE ASSENTAMENTO.</v>
          </cell>
          <cell r="C1286" t="str">
            <v>m2</v>
          </cell>
          <cell r="D1286">
            <v>254.42</v>
          </cell>
          <cell r="E1286">
            <v>195.71</v>
          </cell>
        </row>
        <row r="1287">
          <cell r="A1287">
            <v>0</v>
          </cell>
        </row>
        <row r="1288">
          <cell r="A1288" t="str">
            <v>09.03.020</v>
          </cell>
          <cell r="B1288" t="str">
            <v>FORNECIMENTO DE ESQUADRIA DE ALUMINIO, TIPO CORRER COM BANDEIRA FIXA, COM CONTRAMARCO, INCLUSIVE ASSENTAMENTO.</v>
          </cell>
          <cell r="C1288" t="str">
            <v>m2</v>
          </cell>
          <cell r="D1288">
            <v>346.72</v>
          </cell>
          <cell r="E1288">
            <v>266.70999999999998</v>
          </cell>
        </row>
        <row r="1289">
          <cell r="A1289">
            <v>0</v>
          </cell>
        </row>
        <row r="1290">
          <cell r="A1290" t="str">
            <v>09.03.040</v>
          </cell>
          <cell r="B1290" t="str">
            <v>FORNECIMENTO DE ESQUADRIA DE ALUMINIO TIPO MAXIM-AR SEM BANDEIRA, COM CONTRAMARCO, INCLU SIVE ASSENTAMENTO.</v>
          </cell>
          <cell r="C1290" t="str">
            <v>m2</v>
          </cell>
          <cell r="D1290">
            <v>319.42</v>
          </cell>
          <cell r="E1290">
            <v>245.71</v>
          </cell>
        </row>
        <row r="1291">
          <cell r="A1291">
            <v>0</v>
          </cell>
        </row>
        <row r="1292">
          <cell r="A1292" t="str">
            <v>09.03.050</v>
          </cell>
          <cell r="B1292" t="str">
            <v>FORNECIMENTO DE ESQUADRIA DE ALUMINIO TIPO BASCULANTE, COM CONTRAMARCO, INCLUSIVE ASSENTAMENTO.</v>
          </cell>
          <cell r="C1292" t="str">
            <v>m2</v>
          </cell>
          <cell r="D1292">
            <v>475.42</v>
          </cell>
          <cell r="E1292">
            <v>365.71</v>
          </cell>
        </row>
        <row r="1293">
          <cell r="A1293">
            <v>0</v>
          </cell>
        </row>
        <row r="1294">
          <cell r="A1294" t="str">
            <v>09.04.020</v>
          </cell>
          <cell r="B1294" t="str">
            <v>FORN. E INST.DE ALAMBRADO EM MURO C/TELA SIMPLES TORÇÃO, C/GALV. PESADA SEM REVEST. EM PVC, MALHA 2"X2", FIO 12BWG, ARAME DE AMARRAÇÃO FIO 14BWG, FIXADA EM TUBO VERTICAL DE 2" E EM CABO DE AÇO HORIZONTAL DE 2MM, ALT.ÚTIL DE 2,00M. INCL.CHUMBAMENTO DE 0,50</v>
          </cell>
          <cell r="C1294" t="str">
            <v>m</v>
          </cell>
          <cell r="D1294">
            <v>124.22</v>
          </cell>
          <cell r="E1294">
            <v>95.56</v>
          </cell>
        </row>
        <row r="1295">
          <cell r="A1295">
            <v>0</v>
          </cell>
        </row>
        <row r="1296">
          <cell r="A1296" t="str">
            <v>09.05.010</v>
          </cell>
          <cell r="B1296" t="str">
            <v>FORNECIMENTO E INSTALAÇÃO DE TELA DE AÇO GALVANIZADO, SIMPLES TORÇÃO, GALVANIZAÇÃO PESADA, SEM REVESTIMENTO EM PVC, MALHA 2"X2", FIO 12 BWG FIXADA COM ARAME GALVANIZADO FIO 14BWG.</v>
          </cell>
          <cell r="C1296" t="str">
            <v>m2</v>
          </cell>
          <cell r="D1296">
            <v>24.37</v>
          </cell>
          <cell r="E1296">
            <v>18.75</v>
          </cell>
        </row>
        <row r="1297">
          <cell r="A1297">
            <v>0</v>
          </cell>
        </row>
        <row r="1298">
          <cell r="A1298" t="str">
            <v>09.05.020</v>
          </cell>
          <cell r="B1298" t="str">
            <v>INSTALAÇÃO DE TELA DE AÇO GALVANIZADO, SIMPLES TORÇÃO, GALVANIZAÇÃO PESADA, FIXADA COM ARAME GALVANIZADO FIO 14BWG, SEM O FORNECIMENTO DA TELA.</v>
          </cell>
          <cell r="C1298" t="str">
            <v>m2</v>
          </cell>
          <cell r="D1298">
            <v>7.03</v>
          </cell>
          <cell r="E1298">
            <v>5.41</v>
          </cell>
        </row>
        <row r="1299">
          <cell r="A1299">
            <v>0</v>
          </cell>
        </row>
        <row r="1300">
          <cell r="A1300" t="str">
            <v>09.05.030</v>
          </cell>
          <cell r="B1300" t="str">
            <v>RETIRADA E RECOLOCAÇÃO DE TUBO HORIZONTAL DE AÇO GALVANIZADO EM ALAMBRADO, DIÂMETRO DE 2", INCLUSIVE CORTE, SOLDA E PINTURA NAS SOLDAS (MEDIR POR METRO DE TUBO DESLOCADO).</v>
          </cell>
          <cell r="C1300" t="str">
            <v>m</v>
          </cell>
          <cell r="D1300">
            <v>3.14</v>
          </cell>
          <cell r="E1300">
            <v>2.42</v>
          </cell>
        </row>
        <row r="1301">
          <cell r="A1301">
            <v>0</v>
          </cell>
        </row>
        <row r="1302">
          <cell r="A1302" t="str">
            <v>09.06.010</v>
          </cell>
          <cell r="B1302"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02" t="str">
            <v>m</v>
          </cell>
          <cell r="D1302">
            <v>2.4900000000000002</v>
          </cell>
          <cell r="E1302">
            <v>1.92</v>
          </cell>
        </row>
        <row r="1303">
          <cell r="A1303">
            <v>0</v>
          </cell>
        </row>
        <row r="1304">
          <cell r="A1304" t="str">
            <v>09.06.020</v>
          </cell>
          <cell r="B1304"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04" t="str">
            <v>m</v>
          </cell>
          <cell r="D1304">
            <v>2.4900000000000002</v>
          </cell>
          <cell r="E1304">
            <v>1.92</v>
          </cell>
        </row>
        <row r="1305">
          <cell r="A1305">
            <v>0</v>
          </cell>
        </row>
        <row r="1306">
          <cell r="A1306" t="str">
            <v>10.00.000</v>
          </cell>
          <cell r="B1306" t="str">
            <v>VIDROS</v>
          </cell>
        </row>
        <row r="1307">
          <cell r="A1307">
            <v>0</v>
          </cell>
        </row>
        <row r="1308">
          <cell r="A1308" t="str">
            <v>10.01.010</v>
          </cell>
          <cell r="B1308" t="str">
            <v>VIDRO PLANO, COMUM, LISO, TRANSPARENTE E COM 3 MM DE ESPESSURA - COLOCADO.</v>
          </cell>
          <cell r="C1308" t="str">
            <v>m2</v>
          </cell>
          <cell r="D1308">
            <v>77.400000000000006</v>
          </cell>
          <cell r="E1308">
            <v>59.54</v>
          </cell>
        </row>
        <row r="1309">
          <cell r="A1309">
            <v>0</v>
          </cell>
        </row>
        <row r="1310">
          <cell r="A1310" t="str">
            <v>10.01.020</v>
          </cell>
          <cell r="B1310" t="str">
            <v>VIDRO PLANO, COMUM, LISO, TRANSPARENTE E COM 4 MM DE ESPESSURA - COLOCADO.</v>
          </cell>
          <cell r="C1310" t="str">
            <v>m2</v>
          </cell>
          <cell r="D1310">
            <v>86.95</v>
          </cell>
          <cell r="E1310">
            <v>66.89</v>
          </cell>
        </row>
        <row r="1311">
          <cell r="A1311">
            <v>0</v>
          </cell>
        </row>
        <row r="1312">
          <cell r="A1312" t="str">
            <v>10.01.030</v>
          </cell>
          <cell r="B1312" t="str">
            <v>VIDRO PLANO, COMUM, LISO, TRANSPARENTE E COM 5 MM DE ESPESSURA - COLOCADO.</v>
          </cell>
          <cell r="C1312" t="str">
            <v>m2</v>
          </cell>
          <cell r="D1312">
            <v>120.25</v>
          </cell>
          <cell r="E1312">
            <v>92.5</v>
          </cell>
        </row>
        <row r="1313">
          <cell r="A1313">
            <v>0</v>
          </cell>
        </row>
        <row r="1314">
          <cell r="A1314" t="str">
            <v>10.01.040</v>
          </cell>
          <cell r="B1314" t="str">
            <v>VIDRO PLANO, COMUM, LISO, TRANSPARENTE E COM 6 MM DE ESPESSURA - COLOCADO.</v>
          </cell>
          <cell r="C1314" t="str">
            <v>m2</v>
          </cell>
          <cell r="D1314">
            <v>132.26</v>
          </cell>
          <cell r="E1314">
            <v>101.74</v>
          </cell>
        </row>
        <row r="1315">
          <cell r="A1315">
            <v>0</v>
          </cell>
        </row>
        <row r="1316">
          <cell r="A1316" t="str">
            <v>10.02.010</v>
          </cell>
          <cell r="B1316" t="str">
            <v>VIDRO PLANO FANTASIA EM GERAL, EXCETO CANELADO - COLOCADO.</v>
          </cell>
          <cell r="C1316" t="str">
            <v>m2</v>
          </cell>
          <cell r="D1316">
            <v>74.75</v>
          </cell>
          <cell r="E1316">
            <v>57.5</v>
          </cell>
        </row>
        <row r="1317">
          <cell r="A1317">
            <v>0</v>
          </cell>
        </row>
        <row r="1318">
          <cell r="A1318" t="str">
            <v>10.02.020</v>
          </cell>
          <cell r="B1318" t="str">
            <v>VIDRO PLANO FANTASIA CANELADO.</v>
          </cell>
          <cell r="C1318" t="str">
            <v>m2</v>
          </cell>
          <cell r="D1318">
            <v>74.75</v>
          </cell>
          <cell r="E1318">
            <v>57.5</v>
          </cell>
        </row>
        <row r="1319">
          <cell r="A1319">
            <v>0</v>
          </cell>
        </row>
        <row r="1320">
          <cell r="A1320" t="str">
            <v>10.03.010</v>
          </cell>
          <cell r="B1320" t="str">
            <v>FORNECIMENTO E INSTALAÇÃO DE VIDRO TEMPERADO COM ESPESSURA DE 8MM, INCLUSIVE FERRAGENS.</v>
          </cell>
          <cell r="C1320" t="str">
            <v>m2</v>
          </cell>
          <cell r="D1320">
            <v>318.17</v>
          </cell>
          <cell r="E1320">
            <v>244.75</v>
          </cell>
        </row>
        <row r="1321">
          <cell r="A1321">
            <v>0</v>
          </cell>
        </row>
        <row r="1322">
          <cell r="A1322" t="str">
            <v>10.05.010</v>
          </cell>
          <cell r="B1322" t="str">
            <v>FORNECIMENTO E INSTALAÇÃO DE PELÍCULA TIPO BLACKOUT EM VIDROS DE JANELA, DIMENSÕES (0,75X0,33M)</v>
          </cell>
          <cell r="C1322" t="str">
            <v>m2</v>
          </cell>
          <cell r="D1322">
            <v>56.88</v>
          </cell>
          <cell r="E1322">
            <v>43.76</v>
          </cell>
        </row>
        <row r="1323">
          <cell r="A1323">
            <v>0</v>
          </cell>
        </row>
        <row r="1324">
          <cell r="A1324" t="str">
            <v>10.06.010</v>
          </cell>
          <cell r="B1324" t="str">
            <v>ESPELHO CIRCULAR COM 6MM DE ESPESSURA, ACABAMENTO BISOTADO, DIÂMETRO = 60CM.</v>
          </cell>
          <cell r="C1324" t="str">
            <v>Un</v>
          </cell>
          <cell r="D1324">
            <v>75.53</v>
          </cell>
          <cell r="E1324">
            <v>58.1</v>
          </cell>
        </row>
        <row r="1325">
          <cell r="A1325">
            <v>0</v>
          </cell>
        </row>
        <row r="1326">
          <cell r="A1326" t="str">
            <v>11.00.000</v>
          </cell>
          <cell r="B1326" t="str">
            <v>ARGAMASSAS E REVESTIMENTOS DE PAREDES E TETOS</v>
          </cell>
        </row>
        <row r="1327">
          <cell r="A1327">
            <v>0</v>
          </cell>
        </row>
        <row r="1328">
          <cell r="A1328" t="str">
            <v>11.01.010</v>
          </cell>
          <cell r="B1328" t="str">
            <v>ARGAMASSA DE CIMENTO E AREIA NO TRACO 1:2.</v>
          </cell>
          <cell r="C1328" t="str">
            <v>m3</v>
          </cell>
          <cell r="D1328">
            <v>466.67</v>
          </cell>
          <cell r="E1328">
            <v>358.98</v>
          </cell>
        </row>
        <row r="1329">
          <cell r="A1329">
            <v>0</v>
          </cell>
        </row>
        <row r="1330">
          <cell r="A1330" t="str">
            <v>11.01.020</v>
          </cell>
          <cell r="B1330" t="str">
            <v>ARGAMASSA DE CIMENTO E AREIA NO TRACO 1:3.</v>
          </cell>
          <cell r="C1330" t="str">
            <v>m3</v>
          </cell>
          <cell r="D1330">
            <v>353.95</v>
          </cell>
          <cell r="E1330">
            <v>272.27</v>
          </cell>
        </row>
        <row r="1331">
          <cell r="A1331">
            <v>0</v>
          </cell>
        </row>
        <row r="1332">
          <cell r="A1332" t="str">
            <v>11.01.030</v>
          </cell>
          <cell r="B1332" t="str">
            <v>ARGAMASSA DE CIMENTO E AREIA NO TRACO 1:4.</v>
          </cell>
          <cell r="C1332" t="str">
            <v>m3</v>
          </cell>
          <cell r="D1332">
            <v>296.2</v>
          </cell>
          <cell r="E1332">
            <v>227.85</v>
          </cell>
        </row>
        <row r="1333">
          <cell r="A1333">
            <v>0</v>
          </cell>
        </row>
        <row r="1334">
          <cell r="A1334" t="str">
            <v>11.01.040</v>
          </cell>
          <cell r="B1334" t="str">
            <v>ARGAMASSA DE CIMENTO E AREIA NO TRACO 1:5.</v>
          </cell>
          <cell r="C1334" t="str">
            <v>m3</v>
          </cell>
          <cell r="D1334">
            <v>262.01</v>
          </cell>
          <cell r="E1334">
            <v>201.55</v>
          </cell>
        </row>
        <row r="1335">
          <cell r="A1335">
            <v>0</v>
          </cell>
        </row>
        <row r="1336">
          <cell r="A1336" t="str">
            <v>11.01.050</v>
          </cell>
          <cell r="B1336" t="str">
            <v>ARGAMASSA DE CIMENTO E AREIA NO TRACO 1:6.</v>
          </cell>
          <cell r="C1336" t="str">
            <v>m3</v>
          </cell>
          <cell r="D1336">
            <v>252.88</v>
          </cell>
          <cell r="E1336">
            <v>194.53</v>
          </cell>
        </row>
        <row r="1337">
          <cell r="A1337">
            <v>0</v>
          </cell>
        </row>
        <row r="1338">
          <cell r="A1338" t="str">
            <v>11.01.060</v>
          </cell>
          <cell r="B1338" t="str">
            <v>ARGAMASSA DE CIMENTO E AREIA NO TRACO 1:8.</v>
          </cell>
          <cell r="C1338" t="str">
            <v>m3</v>
          </cell>
          <cell r="D1338">
            <v>211.28</v>
          </cell>
          <cell r="E1338">
            <v>162.53</v>
          </cell>
        </row>
        <row r="1339">
          <cell r="A1339">
            <v>0</v>
          </cell>
        </row>
        <row r="1340">
          <cell r="A1340" t="str">
            <v>11.01.070</v>
          </cell>
          <cell r="B1340" t="str">
            <v>ARGAMASSA DE CIMENTO E AREIA NO TRACO 1:10.</v>
          </cell>
          <cell r="C1340" t="str">
            <v>m3</v>
          </cell>
          <cell r="D1340">
            <v>194.16</v>
          </cell>
          <cell r="E1340">
            <v>149.36000000000001</v>
          </cell>
        </row>
        <row r="1341">
          <cell r="A1341">
            <v>0</v>
          </cell>
        </row>
        <row r="1342">
          <cell r="A1342" t="str">
            <v>11.01.080</v>
          </cell>
          <cell r="B1342" t="str">
            <v>ARGAMASSA DE CIMENTO E AREIA NO TRACO 1:12.</v>
          </cell>
          <cell r="C1342" t="str">
            <v>m3</v>
          </cell>
          <cell r="D1342">
            <v>182.72</v>
          </cell>
          <cell r="E1342">
            <v>140.56</v>
          </cell>
        </row>
        <row r="1343">
          <cell r="A1343">
            <v>0</v>
          </cell>
        </row>
        <row r="1344">
          <cell r="A1344" t="str">
            <v>11.01.090</v>
          </cell>
          <cell r="B1344" t="str">
            <v>ARGAMASSA DE CIMENTO E AREIA NO TRACO 1:14.</v>
          </cell>
          <cell r="C1344" t="str">
            <v>m3</v>
          </cell>
          <cell r="D1344">
            <v>175.53</v>
          </cell>
          <cell r="E1344">
            <v>135.03</v>
          </cell>
        </row>
        <row r="1345">
          <cell r="A1345">
            <v>0</v>
          </cell>
        </row>
        <row r="1346">
          <cell r="A1346" t="str">
            <v>11.01.100</v>
          </cell>
          <cell r="B1346" t="str">
            <v>ARGAMASSA DE CIMENTO E AREIA NO TRACO 1:15.</v>
          </cell>
          <cell r="C1346" t="str">
            <v>m3</v>
          </cell>
          <cell r="D1346">
            <v>171.95</v>
          </cell>
          <cell r="E1346">
            <v>132.27000000000001</v>
          </cell>
        </row>
        <row r="1347">
          <cell r="A1347">
            <v>0</v>
          </cell>
        </row>
        <row r="1348">
          <cell r="A1348" t="str">
            <v>11.01.110</v>
          </cell>
          <cell r="B1348" t="str">
            <v>ARGAMASSA DE CIMENTO, SAIBRO E AREIA NO TRACO 1:4:4.</v>
          </cell>
          <cell r="C1348" t="str">
            <v>m3</v>
          </cell>
          <cell r="D1348">
            <v>237.93</v>
          </cell>
          <cell r="E1348">
            <v>183.03</v>
          </cell>
        </row>
        <row r="1349">
          <cell r="A1349">
            <v>0</v>
          </cell>
        </row>
        <row r="1350">
          <cell r="A1350" t="str">
            <v>11.01.120</v>
          </cell>
          <cell r="B1350" t="str">
            <v>ARGAMASSA DE CIMENTO, SAIBRO E AREIA NO TRACO 1:4:8.</v>
          </cell>
          <cell r="C1350" t="str">
            <v>m3</v>
          </cell>
          <cell r="D1350">
            <v>175.73</v>
          </cell>
          <cell r="E1350">
            <v>135.18</v>
          </cell>
        </row>
        <row r="1351">
          <cell r="A1351">
            <v>0</v>
          </cell>
        </row>
        <row r="1352">
          <cell r="A1352" t="str">
            <v>11.01.130</v>
          </cell>
          <cell r="B1352" t="str">
            <v>ARGAMASSA DE CAL PRETA EM PASTA E AREIA NO TRACO 1:4.</v>
          </cell>
          <cell r="C1352" t="str">
            <v>m3</v>
          </cell>
          <cell r="D1352">
            <v>259.72000000000003</v>
          </cell>
          <cell r="E1352">
            <v>199.79</v>
          </cell>
        </row>
        <row r="1353">
          <cell r="A1353">
            <v>0</v>
          </cell>
        </row>
        <row r="1354">
          <cell r="A1354" t="str">
            <v>11.01.140</v>
          </cell>
          <cell r="B1354" t="str">
            <v>ARGAMASSA DE CAL PRETA EM PASTA E AREIA NO TRACO 1:4, DOSADA COM 110 KG DE CIMENTO.</v>
          </cell>
          <cell r="C1354" t="str">
            <v>m3</v>
          </cell>
          <cell r="D1354">
            <v>339.1</v>
          </cell>
          <cell r="E1354">
            <v>260.85000000000002</v>
          </cell>
        </row>
        <row r="1355">
          <cell r="A1355">
            <v>0</v>
          </cell>
        </row>
        <row r="1356">
          <cell r="A1356" t="str">
            <v>11.01.150</v>
          </cell>
          <cell r="B1356" t="str">
            <v>ARGAMASSA DE CAL BRANCA E AREIA DE FINGIR PENEIRADA NO TRACO 1:2.</v>
          </cell>
          <cell r="C1356" t="str">
            <v>m3</v>
          </cell>
          <cell r="D1356">
            <v>440.97</v>
          </cell>
          <cell r="E1356">
            <v>339.21</v>
          </cell>
        </row>
        <row r="1357">
          <cell r="A1357">
            <v>0</v>
          </cell>
        </row>
        <row r="1358">
          <cell r="A1358" t="str">
            <v>11.01.160</v>
          </cell>
          <cell r="B1358" t="str">
            <v>ARGAMASSA DE CAL BRANCA E AREIA DE FINGIR PENEIRADA NO TRACO 1:2, DOSADA COM 70 KG DE CIMENTO.</v>
          </cell>
          <cell r="C1358" t="str">
            <v>m3</v>
          </cell>
          <cell r="D1358">
            <v>480.1</v>
          </cell>
          <cell r="E1358">
            <v>369.31</v>
          </cell>
        </row>
        <row r="1359">
          <cell r="A1359">
            <v>0</v>
          </cell>
        </row>
        <row r="1360">
          <cell r="A1360" t="str">
            <v>11.02.010</v>
          </cell>
          <cell r="B1360" t="str">
            <v>CHAPISCO COM ARGAMASSA DE CIMENTO E AREIA NO TRACO 1:3.</v>
          </cell>
          <cell r="C1360" t="str">
            <v>m2</v>
          </cell>
          <cell r="D1360">
            <v>4.74</v>
          </cell>
          <cell r="E1360">
            <v>3.65</v>
          </cell>
        </row>
        <row r="1361">
          <cell r="A1361">
            <v>0</v>
          </cell>
        </row>
        <row r="1362">
          <cell r="A1362" t="str">
            <v>11.02.020</v>
          </cell>
          <cell r="B1362" t="str">
            <v>REVESTIMENTO EM CHAPISCO PARA PAREDE E  TETO , INTERNOS OU EXTERNOS, COM ARGAMASSA DE CIMENTO E AREIA TRAÇO 1:3, COM BIANCO.</v>
          </cell>
          <cell r="C1362" t="str">
            <v>m2</v>
          </cell>
          <cell r="D1362">
            <v>5.6</v>
          </cell>
          <cell r="E1362">
            <v>4.3099999999999996</v>
          </cell>
        </row>
        <row r="1363">
          <cell r="A1363">
            <v>0</v>
          </cell>
        </row>
        <row r="1364">
          <cell r="A1364" t="str">
            <v>11.02.030</v>
          </cell>
          <cell r="B1364" t="str">
            <v>REVESTIMENTO EM ASSANHADINHO, TIPO CHAPISCO NA PENEIRA, ARGAMASSA DE CIMENTO E AREIA TRAÇO 1:4 SOBRE EMBOÇO PRONTO</v>
          </cell>
          <cell r="C1364" t="str">
            <v>m2</v>
          </cell>
          <cell r="D1364">
            <v>6.17</v>
          </cell>
          <cell r="E1364">
            <v>4.75</v>
          </cell>
        </row>
        <row r="1365">
          <cell r="A1365">
            <v>0</v>
          </cell>
        </row>
        <row r="1366">
          <cell r="A1366" t="str">
            <v>11.03.010</v>
          </cell>
          <cell r="B1366" t="str">
            <v>EMBOCO COM ARGAMASSA DE CAL PRETA EM PASTA E AREIA NO TRACO 1:4 , DOSADA COM 110 KG DE CIMENTO, COM 2,0 CM DE ESPESSURA.</v>
          </cell>
          <cell r="C1366" t="str">
            <v>m2</v>
          </cell>
          <cell r="D1366">
            <v>17.22</v>
          </cell>
          <cell r="E1366">
            <v>13.25</v>
          </cell>
        </row>
        <row r="1367">
          <cell r="A1367">
            <v>0</v>
          </cell>
        </row>
        <row r="1368">
          <cell r="A1368" t="str">
            <v>11.03.020</v>
          </cell>
          <cell r="B1368" t="str">
            <v>EMBOCO COM ARGAMASSA DE CIMENTO , SAIBRO E AREIA NO TRACO 1:4:4, COM 2,0 CM DE ESPESSURA.</v>
          </cell>
          <cell r="C1368" t="str">
            <v>m2</v>
          </cell>
          <cell r="D1368">
            <v>15.18</v>
          </cell>
          <cell r="E1368">
            <v>11.68</v>
          </cell>
        </row>
        <row r="1369">
          <cell r="A1369">
            <v>0</v>
          </cell>
        </row>
        <row r="1370">
          <cell r="A1370" t="str">
            <v>11.03.030</v>
          </cell>
          <cell r="B1370" t="str">
            <v>EMBOCO FRISADO COM ARGAMASSA DE CIMENTO SAIBRO E AREIA NO TRACO 1:4:4 , COM 2,0 CM DE ESPESSURA.</v>
          </cell>
          <cell r="C1370" t="str">
            <v>m2</v>
          </cell>
          <cell r="D1370">
            <v>17.510000000000002</v>
          </cell>
          <cell r="E1370">
            <v>13.47</v>
          </cell>
        </row>
        <row r="1371">
          <cell r="A1371">
            <v>0</v>
          </cell>
        </row>
        <row r="1372">
          <cell r="A1372" t="str">
            <v>11.03.040</v>
          </cell>
          <cell r="B1372" t="str">
            <v>EMBOCO COM ARGAMASSA DE CIMENTO, SAIBRO E AREIA NO TRACO 1:4:8 , COM 2,0 CM DE ESPESSURA.</v>
          </cell>
          <cell r="C1372" t="str">
            <v>m2</v>
          </cell>
          <cell r="D1372">
            <v>14.07</v>
          </cell>
          <cell r="E1372">
            <v>10.83</v>
          </cell>
        </row>
        <row r="1373">
          <cell r="A1373">
            <v>0</v>
          </cell>
        </row>
        <row r="1374">
          <cell r="A1374" t="str">
            <v>11.03.050</v>
          </cell>
          <cell r="B1374" t="str">
            <v>EMBOCO COM ARGAMASSA DE CIMENTO E AREIA NO TRACO 1:3, COM 2,0 CM DE ESPESSURA.</v>
          </cell>
          <cell r="C1374" t="str">
            <v>m2</v>
          </cell>
          <cell r="D1374">
            <v>18.09</v>
          </cell>
          <cell r="E1374">
            <v>13.92</v>
          </cell>
        </row>
        <row r="1375">
          <cell r="A1375">
            <v>0</v>
          </cell>
        </row>
        <row r="1376">
          <cell r="A1376" t="str">
            <v>11.03.060</v>
          </cell>
          <cell r="B1376" t="str">
            <v>EMBOCO COM ARGAMASSA DE CIMENTO E AREIA NO TRACO 1:4, COM 2,0 CM DE ESPESSURA.</v>
          </cell>
          <cell r="C1376" t="str">
            <v>m2</v>
          </cell>
          <cell r="D1376">
            <v>17.079999999999998</v>
          </cell>
          <cell r="E1376">
            <v>13.14</v>
          </cell>
        </row>
        <row r="1377">
          <cell r="A1377">
            <v>0</v>
          </cell>
        </row>
        <row r="1378">
          <cell r="A1378" t="str">
            <v>11.03.061</v>
          </cell>
          <cell r="B1378" t="str">
            <v>EMBOÇO COM ARGAMASSA DE CIMENTO,SAIBRO E AREIA NO TRAÇO 1:4:4, COM 3,0CM DE ESPESSURA</v>
          </cell>
          <cell r="C1378" t="str">
            <v>m2</v>
          </cell>
          <cell r="D1378">
            <v>19.77</v>
          </cell>
          <cell r="E1378">
            <v>15.21</v>
          </cell>
        </row>
        <row r="1379">
          <cell r="A1379">
            <v>0</v>
          </cell>
        </row>
        <row r="1380">
          <cell r="A1380" t="str">
            <v>11.03.062</v>
          </cell>
          <cell r="B1380" t="str">
            <v>EMBOÇO COM ARGAMASSA DE CIMENTO, CAL HIDRATADA  E AREIA NO TRAÇO 1:2:6, COM 20 MM  DE ESPESSURA</v>
          </cell>
          <cell r="C1380" t="str">
            <v>m2</v>
          </cell>
          <cell r="D1380">
            <v>18.07</v>
          </cell>
          <cell r="E1380">
            <v>13.9</v>
          </cell>
        </row>
        <row r="1381">
          <cell r="A1381">
            <v>0</v>
          </cell>
        </row>
        <row r="1382">
          <cell r="A1382" t="str">
            <v>11.03.063</v>
          </cell>
          <cell r="B1382" t="str">
            <v>EMBOÇO COM ARGAMASSA DE CIMENTO, CAL HIDRATADA  E AREIA NO TRAÇO 1:2:8, COM 20 MM  DE ESPESSURA</v>
          </cell>
          <cell r="C1382" t="str">
            <v>m2</v>
          </cell>
          <cell r="D1382">
            <v>16.75</v>
          </cell>
          <cell r="E1382">
            <v>12.89</v>
          </cell>
        </row>
        <row r="1383">
          <cell r="A1383">
            <v>0</v>
          </cell>
        </row>
        <row r="1384">
          <cell r="A1384" t="str">
            <v>11.03.070</v>
          </cell>
          <cell r="B1384" t="str">
            <v>CAPEAÇO DE REVESTIMENTO EM EMBOÇO, PARA ALVENARIA DE 15CM DE ESPESSURA, COM ARGAMASSA MISTA DE CAL HIDRATADA E AREIA PENEIRADA, TRAÇO 1:4, COM ADIÇÃO DE 130KG DE CIMENTO ESPESSURA DE 20MM, INCLUSIVE CHAPISCO NO TRAÇO 1:3.</v>
          </cell>
          <cell r="C1384" t="str">
            <v>m</v>
          </cell>
          <cell r="D1384">
            <v>6.83</v>
          </cell>
          <cell r="E1384">
            <v>5.26</v>
          </cell>
        </row>
        <row r="1385">
          <cell r="A1385">
            <v>0</v>
          </cell>
        </row>
        <row r="1386">
          <cell r="A1386" t="str">
            <v>11.03.080</v>
          </cell>
          <cell r="B1386" t="str">
            <v>CAPEAÇO DE REVESTIMENTO EM EMBOÇO, PARA ALVENARIA DE 25CM DE ESPESSURA, COM ARGAMASSA MISTA DE CAL HIDRATADA E AREIA PENEIRADA, TRAÇO 1:4, COM ADIÇÃO DE 130KG DE CIMENTO ESPESSURA DE 20MM, INCLUSIVE CHAPISCO NO TRAÇO 1:3.</v>
          </cell>
          <cell r="C1386" t="str">
            <v>m</v>
          </cell>
          <cell r="D1386">
            <v>7.61</v>
          </cell>
          <cell r="E1386">
            <v>5.86</v>
          </cell>
        </row>
        <row r="1387">
          <cell r="A1387">
            <v>0</v>
          </cell>
        </row>
        <row r="1388">
          <cell r="A1388" t="str">
            <v>11.04.010</v>
          </cell>
          <cell r="B1388" t="str">
            <v>REBOCO COM ARGAMASSA DE CAL BRANCA E AREIA DE FINGIR PENEIRADA NO TRACO 1:2 COM 5,0 MM DE ESPESSURA.</v>
          </cell>
          <cell r="C1388" t="str">
            <v>m2</v>
          </cell>
          <cell r="D1388">
            <v>12.48</v>
          </cell>
          <cell r="E1388">
            <v>9.6</v>
          </cell>
        </row>
        <row r="1389">
          <cell r="A1389">
            <v>0</v>
          </cell>
        </row>
        <row r="1390">
          <cell r="A1390" t="str">
            <v>11.04.020</v>
          </cell>
          <cell r="B1390" t="str">
            <v>REBOCO EM CIMENTADO, TIPO BARRA LISA , APLICADA SOBRE EMBOCO PRONTO COM 5,0 MM DE ESPESSURA.</v>
          </cell>
          <cell r="C1390" t="str">
            <v>m2</v>
          </cell>
          <cell r="D1390">
            <v>14.32</v>
          </cell>
          <cell r="E1390">
            <v>11.02</v>
          </cell>
        </row>
        <row r="1391">
          <cell r="A1391">
            <v>0</v>
          </cell>
        </row>
        <row r="1392">
          <cell r="A1392" t="str">
            <v>11.04.030</v>
          </cell>
          <cell r="B1392" t="str">
            <v>REBOCO EM CIMENTADO, COM ACABAMENTO TIPO CONCRETO APARENTE, APLICADO SOBRE EMBOCO PRONTO COM 5,0 MM DE ESPESSURA.</v>
          </cell>
          <cell r="C1392" t="str">
            <v>m2</v>
          </cell>
          <cell r="D1392">
            <v>15.26</v>
          </cell>
          <cell r="E1392">
            <v>11.74</v>
          </cell>
        </row>
        <row r="1393">
          <cell r="A1393">
            <v>0</v>
          </cell>
        </row>
        <row r="1394">
          <cell r="A1394" t="str">
            <v>11.05.010</v>
          </cell>
          <cell r="B1394" t="str">
            <v>REVESTIMENTO COM ARGAMASSA DE CIMENTO E AREIA NO TRACO 1:3, COM 2,0 CM DE ESPESSURA.</v>
          </cell>
          <cell r="C1394" t="str">
            <v>m2</v>
          </cell>
          <cell r="D1394">
            <v>20.16</v>
          </cell>
          <cell r="E1394">
            <v>15.51</v>
          </cell>
        </row>
        <row r="1395">
          <cell r="A1395">
            <v>0</v>
          </cell>
        </row>
        <row r="1396">
          <cell r="A1396" t="str">
            <v>11.05.015</v>
          </cell>
          <cell r="B1396" t="str">
            <v>REVESTIMENTO COM ARGAMASSA DE CIMENTO E AREIA NO TRACO 1:3, COM 2,0 CM DE ESPESSURA E ACABA MENTO LISO EM CIMENTO QUEIMADO.</v>
          </cell>
          <cell r="C1396" t="str">
            <v>m2</v>
          </cell>
          <cell r="D1396">
            <v>24.89</v>
          </cell>
          <cell r="E1396">
            <v>19.149999999999999</v>
          </cell>
        </row>
        <row r="1397">
          <cell r="A1397">
            <v>0</v>
          </cell>
        </row>
        <row r="1398">
          <cell r="A1398" t="str">
            <v>11.05.020</v>
          </cell>
          <cell r="B1398" t="str">
            <v>REVESTIMENTO COM ARGAMASSA DE CIMENTO E AREIA NO TRACO 1:4, COM 2,0 CM DE ESPESSURA.</v>
          </cell>
          <cell r="C1398" t="str">
            <v>m2</v>
          </cell>
          <cell r="D1398">
            <v>19.16</v>
          </cell>
          <cell r="E1398">
            <v>14.74</v>
          </cell>
        </row>
        <row r="1399">
          <cell r="A1399">
            <v>0</v>
          </cell>
        </row>
        <row r="1400">
          <cell r="A1400" t="str">
            <v>11.05.025</v>
          </cell>
          <cell r="B1400" t="str">
            <v>REVESTIMENTO COM ARGAMASSA DE CIMENTO E AREIA NO TRACO 1:6 COM 2,0 CM DE ESPESSURA.</v>
          </cell>
          <cell r="C1400" t="str">
            <v>m2</v>
          </cell>
          <cell r="D1400">
            <v>18.52</v>
          </cell>
          <cell r="E1400">
            <v>14.25</v>
          </cell>
        </row>
        <row r="1401">
          <cell r="A1401">
            <v>0</v>
          </cell>
        </row>
        <row r="1402">
          <cell r="A1402" t="str">
            <v>11.05.026</v>
          </cell>
          <cell r="B1402" t="str">
            <v>REVESTIMENTO COM ARGAMASSA DE CIMENTO E AREIA NO TRAÇO 1:6 COM 2,5CM DE ESPESSURA</v>
          </cell>
          <cell r="C1402" t="str">
            <v>m2</v>
          </cell>
          <cell r="D1402">
            <v>19.16</v>
          </cell>
          <cell r="E1402">
            <v>14.74</v>
          </cell>
        </row>
        <row r="1403">
          <cell r="A1403">
            <v>0</v>
          </cell>
        </row>
        <row r="1404">
          <cell r="A1404" t="str">
            <v>11.05.027</v>
          </cell>
          <cell r="B1404" t="str">
            <v>REVESTIMENTO COM ARGAMASSA DE CIMENTO, CAL HIDRATADA E AREIA TRAÇO 1:1:6, COM 2,00CM DE ESPESSURA</v>
          </cell>
          <cell r="C1404" t="str">
            <v>m2</v>
          </cell>
          <cell r="D1404">
            <v>18.489999999999998</v>
          </cell>
          <cell r="E1404">
            <v>14.23</v>
          </cell>
        </row>
        <row r="1405">
          <cell r="A1405">
            <v>0</v>
          </cell>
        </row>
        <row r="1406">
          <cell r="A1406" t="str">
            <v>11.05.028</v>
          </cell>
          <cell r="B1406" t="str">
            <v>REVESTIMENTO COM ARGAMASSA DE CIMENTO, CAL HIDRATADA E AREIA TRAÇO 1:2:8, COM 20 MM DE ESPESSURA</v>
          </cell>
          <cell r="C1406" t="str">
            <v>m2</v>
          </cell>
          <cell r="D1406">
            <v>18.82</v>
          </cell>
          <cell r="E1406">
            <v>14.48</v>
          </cell>
        </row>
        <row r="1407">
          <cell r="A1407">
            <v>0</v>
          </cell>
        </row>
        <row r="1408">
          <cell r="A1408" t="str">
            <v>11.05.030</v>
          </cell>
          <cell r="B1408" t="str">
            <v>REVESTIMENTO COM ARGAMASSA DE CIMENTO, SAIBRO E AREIA NO TRACO 1:4:4 , COM 2,0 CM DE ESPESSURA.</v>
          </cell>
          <cell r="C1408" t="str">
            <v>m2</v>
          </cell>
          <cell r="D1408">
            <v>17.260000000000002</v>
          </cell>
          <cell r="E1408">
            <v>13.28</v>
          </cell>
        </row>
        <row r="1409">
          <cell r="A1409">
            <v>0</v>
          </cell>
        </row>
        <row r="1410">
          <cell r="A1410" t="str">
            <v>11.05.040</v>
          </cell>
          <cell r="B1410" t="str">
            <v>REVESTIMENTO FRISADO, COM ARGAMASSA DE CIMENTO, SAIBRO E AREIA NO TRACO 1:4:4, COM 2,0 CM DE ESPESSURA.</v>
          </cell>
          <cell r="C1410" t="str">
            <v>m2</v>
          </cell>
          <cell r="D1410">
            <v>19.73</v>
          </cell>
          <cell r="E1410">
            <v>15.18</v>
          </cell>
        </row>
        <row r="1411">
          <cell r="A1411">
            <v>0</v>
          </cell>
        </row>
        <row r="1412">
          <cell r="A1412" t="str">
            <v>11.05.041</v>
          </cell>
          <cell r="B1412" t="str">
            <v>MASSA UNICA FRISADA PARA RETOQUES SIMULANDO ACABAMENTO DE TIJOLOS APARENTES EM PAREDES, COM ARGAMASSA DE CIMENTO, AREIA E SAIBRO NO TRAÇO 1:3:3, ESP.3CM.</v>
          </cell>
          <cell r="C1412" t="str">
            <v>m2</v>
          </cell>
          <cell r="D1412">
            <v>21.81</v>
          </cell>
          <cell r="E1412">
            <v>16.78</v>
          </cell>
        </row>
        <row r="1413">
          <cell r="A1413">
            <v>0</v>
          </cell>
        </row>
        <row r="1414">
          <cell r="A1414" t="str">
            <v>11.05.050</v>
          </cell>
          <cell r="B1414" t="str">
            <v>REVESTIMENTO COM ARGAMASSA DE CIMENTO, SAIBRO E AREIA, NO TRACO 1:4:8, COM 2,0 CM DE ESPESSURA.</v>
          </cell>
          <cell r="C1414" t="str">
            <v>m2</v>
          </cell>
          <cell r="D1414">
            <v>16.149999999999999</v>
          </cell>
          <cell r="E1414">
            <v>12.43</v>
          </cell>
        </row>
        <row r="1415">
          <cell r="A1415">
            <v>0</v>
          </cell>
        </row>
        <row r="1416">
          <cell r="A1416" t="str">
            <v>11.05.060</v>
          </cell>
          <cell r="B1416" t="str">
            <v>REVESTIMENTO EM MASSA ÚNICA PARA PAREDE COM ARGAMASSA DE CIMENTO E AREIA TRAÇO 1:4 INCLUINDO IMPERMEABILIZANTE TIPO VEDACIT OU SIMILAR, ESPESSURA DE 20MM.</v>
          </cell>
          <cell r="C1416" t="str">
            <v>m2</v>
          </cell>
          <cell r="D1416">
            <v>18.77</v>
          </cell>
          <cell r="E1416">
            <v>14.44</v>
          </cell>
        </row>
        <row r="1417">
          <cell r="A1417">
            <v>0</v>
          </cell>
        </row>
        <row r="1418">
          <cell r="A1418" t="str">
            <v>11.05.070</v>
          </cell>
          <cell r="B1418" t="str">
            <v>CAPEAÇO DE REVESTIMENTO EM MASSA ÚNICA, PARA ALVENARIA DE 15CM DE ESPESSURA, COM ARGAMASSA MISTA DE CAL HIDRATADA E AREIA PENEIRADA, TRAÇO 1:4, COM ADIÇÃO DE 130 KG DE CIMENTO, ESPESSURA DE 20MM, INCLUSIVE CHAPISCO NO TRAÇO 1:3.</v>
          </cell>
          <cell r="C1418" t="str">
            <v>m</v>
          </cell>
          <cell r="D1418">
            <v>6.83</v>
          </cell>
          <cell r="E1418">
            <v>5.26</v>
          </cell>
        </row>
        <row r="1419">
          <cell r="A1419">
            <v>0</v>
          </cell>
        </row>
        <row r="1420">
          <cell r="A1420" t="str">
            <v>11.05.080</v>
          </cell>
          <cell r="B1420" t="str">
            <v>CAPEAÇO DE REVESTIMENTO EM MASSA ÚNICA, PARA ALVENARIA DE 25CM DE ESPESSURA, COM ARGAMASSA MISTA DE CAL HIDRATADA E AREIA PENEIRADA, TRAÇO 1:4, COM ADIÇÃO DE 130KG DE CIMENTO ESPESSURA DE 20MM, INCLUSIVE CHAPISCO NO TRAÇO 1:3.</v>
          </cell>
          <cell r="C1420" t="str">
            <v>m</v>
          </cell>
          <cell r="D1420">
            <v>7.61</v>
          </cell>
          <cell r="E1420">
            <v>5.86</v>
          </cell>
        </row>
        <row r="1421">
          <cell r="A1421">
            <v>0</v>
          </cell>
        </row>
        <row r="1422">
          <cell r="A1422" t="str">
            <v>11.05.090</v>
          </cell>
          <cell r="B1422" t="str">
            <v>MOLDURA DE ARGAMASSA DE CIMENTO E AREIA, TRAÇO 1:3, ESPESSURA DE 20MM, LARGURA DE 10 CM.</v>
          </cell>
          <cell r="C1422" t="str">
            <v>m</v>
          </cell>
          <cell r="D1422">
            <v>6.18</v>
          </cell>
          <cell r="E1422">
            <v>4.76</v>
          </cell>
        </row>
        <row r="1423">
          <cell r="A1423">
            <v>0</v>
          </cell>
        </row>
        <row r="1424">
          <cell r="A1424" t="str">
            <v>11.05.100</v>
          </cell>
          <cell r="B1424" t="str">
            <v>MOLDURA DE ARGAMASSA DE CIMENTO E AREIA, TRAÇO 1:3, ESPESSURA DE 20MM, LARGURA DE 15 CM.</v>
          </cell>
          <cell r="C1424" t="str">
            <v>m</v>
          </cell>
          <cell r="D1424">
            <v>6.44</v>
          </cell>
          <cell r="E1424">
            <v>4.96</v>
          </cell>
        </row>
        <row r="1425">
          <cell r="A1425">
            <v>0</v>
          </cell>
        </row>
        <row r="1426">
          <cell r="A1426" t="str">
            <v>11.06.005</v>
          </cell>
          <cell r="B1426" t="str">
            <v>REVESTIMENTO DE AZULEJOS BRANCOS , CLASSE A , ASSENTADOS COM PASTA DE CIMENTO, SOBRE EMBOCO PRONTO.</v>
          </cell>
          <cell r="C1426" t="str">
            <v>m2</v>
          </cell>
          <cell r="D1426">
            <v>56.14</v>
          </cell>
          <cell r="E1426">
            <v>43.19</v>
          </cell>
        </row>
        <row r="1427">
          <cell r="A1427">
            <v>0</v>
          </cell>
        </row>
        <row r="1428">
          <cell r="A1428" t="str">
            <v>11.06.010</v>
          </cell>
          <cell r="B1428" t="str">
            <v>REVESTIMENTO DE AZULEJOS BRANCOS , CLASSE C , ASSENTADOS COM PASTA DE CIMENTO, SOBRE EMBOCO PRONTO.</v>
          </cell>
          <cell r="C1428" t="str">
            <v>m2</v>
          </cell>
          <cell r="D1428">
            <v>52.59</v>
          </cell>
          <cell r="E1428">
            <v>40.46</v>
          </cell>
        </row>
        <row r="1429">
          <cell r="A1429">
            <v>0</v>
          </cell>
        </row>
        <row r="1430">
          <cell r="A1430" t="str">
            <v>11.06.015</v>
          </cell>
          <cell r="B1430" t="str">
            <v>REVESTIMENTO DE AZULEJOS DE COR,CLASSE A, ASSENTADOS COM PASTA DE CIMENTO , SOBRE EMBOCO PRONTO.</v>
          </cell>
          <cell r="C1430" t="str">
            <v>m2</v>
          </cell>
          <cell r="D1430">
            <v>61.88</v>
          </cell>
          <cell r="E1430">
            <v>47.6</v>
          </cell>
        </row>
        <row r="1431">
          <cell r="A1431">
            <v>0</v>
          </cell>
        </row>
        <row r="1432">
          <cell r="A1432" t="str">
            <v>11.06.020</v>
          </cell>
          <cell r="B1432" t="str">
            <v>REVESTIMENTO DE AZULEJOS DE COR, CLASSE C,ASSENTADOS COM PASTA DE CIMENTO , SOBRE EMBOCO PRONTO.</v>
          </cell>
          <cell r="C1432" t="str">
            <v>m2</v>
          </cell>
          <cell r="D1432">
            <v>57.17</v>
          </cell>
          <cell r="E1432">
            <v>43.98</v>
          </cell>
        </row>
        <row r="1433">
          <cell r="A1433">
            <v>0</v>
          </cell>
        </row>
        <row r="1434">
          <cell r="A1434" t="str">
            <v>11.06.025</v>
          </cell>
          <cell r="B1434" t="str">
            <v>REVESTIMENTO DE AZULEJOS BRANCOS , CLASSE A, ASSENTADOS COM PASTA DE CIMENTO , INCLUSIVE EMBOCO COM ARGAMASSA DE CIMENTO, SAIBRO E AREIA, NO TRACO 1:4:4.</v>
          </cell>
          <cell r="C1434" t="str">
            <v>m2</v>
          </cell>
          <cell r="D1434">
            <v>71.33</v>
          </cell>
          <cell r="E1434">
            <v>54.87</v>
          </cell>
        </row>
        <row r="1435">
          <cell r="A1435">
            <v>0</v>
          </cell>
        </row>
        <row r="1436">
          <cell r="A1436" t="str">
            <v>11.06.030</v>
          </cell>
          <cell r="B1436" t="str">
            <v>REVESTIMENTO DE AZULEJOS BRANCOS , CLASSE C , ASSENTADOS COM PASTA DE CIMENTO,INCLUSIVE EMBOCO, COM ARGAMASSA DE CIMENTO,SAIBRO E AREIA NO TRACO 1:4:4.</v>
          </cell>
          <cell r="C1436" t="str">
            <v>m2</v>
          </cell>
          <cell r="D1436">
            <v>67.78</v>
          </cell>
          <cell r="E1436">
            <v>52.14</v>
          </cell>
        </row>
        <row r="1437">
          <cell r="A1437">
            <v>0</v>
          </cell>
        </row>
        <row r="1438">
          <cell r="A1438" t="str">
            <v>11.06.035</v>
          </cell>
          <cell r="B1438" t="str">
            <v>REVESTIMENTO DE AZULEJOS DE COR, CLASSE A,ASSENTADOS COM PASTA DE CIMENTO,INCLUSIVE EMBOCO COM ARGAMASSA DE CIMENTO, SAIBRO E AREIA , NO TRACO 1:4: 4.</v>
          </cell>
          <cell r="C1438" t="str">
            <v>m2</v>
          </cell>
          <cell r="D1438">
            <v>77.06</v>
          </cell>
          <cell r="E1438">
            <v>59.28</v>
          </cell>
        </row>
        <row r="1439">
          <cell r="A1439">
            <v>0</v>
          </cell>
        </row>
        <row r="1440">
          <cell r="A1440" t="str">
            <v>11.06.040</v>
          </cell>
          <cell r="B1440" t="str">
            <v>REVESTIMENTO DE AZULEJOS DE COR,CLASSE C, ASSENTADOS COM PASTA DE CIMENTO , INCLUSIVE EMBOCO COM ARGAMASSA DE CIMENTO, SAIBRO E AREIA NO TRACO 1:4:4.</v>
          </cell>
          <cell r="C1440" t="str">
            <v>m2</v>
          </cell>
          <cell r="D1440">
            <v>72.349999999999994</v>
          </cell>
          <cell r="E1440">
            <v>55.66</v>
          </cell>
        </row>
        <row r="1441">
          <cell r="A1441">
            <v>0</v>
          </cell>
        </row>
        <row r="1442">
          <cell r="A1442" t="str">
            <v>11.06.050</v>
          </cell>
          <cell r="B1442" t="str">
            <v>REVESTIMENTO DE AZULEJOS BRANCOS, CLASSE A ASSENTADOS COM ARGAMASSA PRE-FABRICADA DE CIMENTO COLANTE, INCLUSIVE REJUNTE, SOBRE EMBOCO PRONTO.</v>
          </cell>
          <cell r="C1442" t="str">
            <v>m2</v>
          </cell>
          <cell r="D1442">
            <v>32.61</v>
          </cell>
          <cell r="E1442">
            <v>25.09</v>
          </cell>
        </row>
        <row r="1443">
          <cell r="A1443">
            <v>0</v>
          </cell>
        </row>
        <row r="1444">
          <cell r="A1444" t="str">
            <v>11.06.060</v>
          </cell>
          <cell r="B1444" t="str">
            <v>REVESTIMENTO DE AZULEJOS BRANCOS, CLASSE C ASSENTADOS COM ARGAMASSA PRE-FABRICADA DE CIMENTO COLANTE, INCLUSIVE REJUNTE, SOBRE EMBOCO PRONTO.</v>
          </cell>
          <cell r="C1444" t="str">
            <v>m2</v>
          </cell>
          <cell r="D1444">
            <v>28.89</v>
          </cell>
          <cell r="E1444">
            <v>22.23</v>
          </cell>
        </row>
        <row r="1445">
          <cell r="A1445">
            <v>0</v>
          </cell>
        </row>
        <row r="1446">
          <cell r="A1446" t="str">
            <v>11.06.070</v>
          </cell>
          <cell r="B1446" t="str">
            <v>REVESTIMENTO DE AZULEJOS DE COR, CLASSE A ASSENTADOS COM ARGAMASSA PRE-FABRICADA DE CIMENTO COLANTE, INCLUSIVE REJUNTE, SOBRE EMBOCO PRONTO.</v>
          </cell>
          <cell r="C1446" t="str">
            <v>m2</v>
          </cell>
          <cell r="D1446">
            <v>38.619999999999997</v>
          </cell>
          <cell r="E1446">
            <v>29.71</v>
          </cell>
        </row>
        <row r="1447">
          <cell r="A1447">
            <v>0</v>
          </cell>
        </row>
        <row r="1448">
          <cell r="A1448" t="str">
            <v>11.06.080</v>
          </cell>
          <cell r="B1448" t="str">
            <v>REVESTIMENTO DE AZULEJOS DE COR, CLASSE C ASSENTADOS COM ARGAMASSA PRE-FABRICADA DE CIMENTO COLANTE, INCLUSIVE REJUNTE, SOBRE EMBOCO PRONTO.</v>
          </cell>
          <cell r="C1448" t="str">
            <v>m2</v>
          </cell>
          <cell r="D1448">
            <v>33.700000000000003</v>
          </cell>
          <cell r="E1448">
            <v>25.93</v>
          </cell>
        </row>
        <row r="1449">
          <cell r="A1449">
            <v>0</v>
          </cell>
        </row>
        <row r="1450">
          <cell r="A1450" t="str">
            <v>11.07.010</v>
          </cell>
          <cell r="B1450" t="str">
            <v>REVESTIMENTO EM PAREDES COM PASTILHAS ESMALTADAS , ASSENTADAS EM ARGAMASSA DE CIMENTO , CAL E AREIA, NO TRACO 1:1:6, INCLUSIVE EMBOCO PRONTO.</v>
          </cell>
          <cell r="C1450" t="str">
            <v>m2</v>
          </cell>
          <cell r="D1450">
            <v>100.5</v>
          </cell>
          <cell r="E1450">
            <v>77.31</v>
          </cell>
        </row>
        <row r="1451">
          <cell r="A1451">
            <v>0</v>
          </cell>
        </row>
        <row r="1452">
          <cell r="A1452" t="str">
            <v>11.07.020</v>
          </cell>
          <cell r="B1452" t="str">
            <v>REVESTIMENTO EM PAREDES COM PASTILHAS ESMALTADAS , ASSENTADAS EM ARGAMASSA DE CIMENTO , CAL E AREIA, NO TRACO 1:1:6, INCLUSIVE EMBOCO COM ARGAMASSA DE CIMENTO, SAIBRO E AREIA NO TRACO 1:4:4.</v>
          </cell>
          <cell r="C1452" t="str">
            <v>m2</v>
          </cell>
          <cell r="D1452">
            <v>115.67</v>
          </cell>
          <cell r="E1452">
            <v>88.98</v>
          </cell>
        </row>
        <row r="1453">
          <cell r="A1453">
            <v>0</v>
          </cell>
        </row>
        <row r="1454">
          <cell r="A1454" t="str">
            <v>11.08.010</v>
          </cell>
          <cell r="B1454" t="str">
            <v>REVESTIMENTO EM PAREDE COM CASQUILHO CERAMICO SOBRE EMBOCO PRONTO.</v>
          </cell>
          <cell r="C1454" t="str">
            <v>m2</v>
          </cell>
          <cell r="D1454">
            <v>53.5</v>
          </cell>
          <cell r="E1454">
            <v>41.16</v>
          </cell>
        </row>
        <row r="1455">
          <cell r="A1455">
            <v>0</v>
          </cell>
        </row>
        <row r="1456">
          <cell r="A1456" t="str">
            <v>11.08.020</v>
          </cell>
          <cell r="B1456" t="str">
            <v>REVESTIMENTO EM PAREDE COM CASQUILHO CERAMICO,INCLUSIVE EMBOCO COM ARGAMASSA DE CIMENTO, SAIBRO E AREIA NO TRACO 1:4:4.</v>
          </cell>
          <cell r="C1456" t="str">
            <v>m2</v>
          </cell>
          <cell r="D1456">
            <v>68.69</v>
          </cell>
          <cell r="E1456">
            <v>52.84</v>
          </cell>
        </row>
        <row r="1457">
          <cell r="A1457">
            <v>0</v>
          </cell>
        </row>
        <row r="1458">
          <cell r="A1458" t="str">
            <v>11.09.010</v>
          </cell>
          <cell r="B1458" t="str">
            <v>REVESTIMENTO EM PAREDE COM PLACA PRE-MOLDADA DE CONCRETO COM ESPESSURA DE 2,5 CM , SOBRE EMBOCO PRONTO.</v>
          </cell>
          <cell r="C1458" t="str">
            <v>m2</v>
          </cell>
          <cell r="D1458">
            <v>69.39</v>
          </cell>
          <cell r="E1458">
            <v>53.38</v>
          </cell>
        </row>
        <row r="1459">
          <cell r="A1459">
            <v>0</v>
          </cell>
        </row>
        <row r="1460">
          <cell r="A1460" t="str">
            <v>11.09.020</v>
          </cell>
          <cell r="B1460" t="str">
            <v>REVESTIMENTO EM PAREDE COM PLACA PRE-MOLDADA DE CONCRETO COM ESPESSURA DE 2,5 CM, INCLUSIVE EMBOCO COM ARGAMASSA DE CIMENTO, SAIBRO E AREIA NO TRACO 1:4:4.</v>
          </cell>
          <cell r="C1460" t="str">
            <v>m2</v>
          </cell>
          <cell r="D1460">
            <v>84.57</v>
          </cell>
          <cell r="E1460">
            <v>65.06</v>
          </cell>
        </row>
        <row r="1461">
          <cell r="A1461">
            <v>0</v>
          </cell>
        </row>
        <row r="1462">
          <cell r="A1462" t="str">
            <v>11.10.010</v>
          </cell>
          <cell r="B1462" t="str">
            <v>TRATAMENTO EM CONCRETO APARENTE , INCLUINDO DESBASTE, ESTUCAGEM COM CIMENTO BRANCO E POLIMENTO.</v>
          </cell>
          <cell r="C1462" t="str">
            <v>m2</v>
          </cell>
          <cell r="D1462">
            <v>19.39</v>
          </cell>
          <cell r="E1462">
            <v>14.92</v>
          </cell>
        </row>
        <row r="1463">
          <cell r="A1463">
            <v>0</v>
          </cell>
        </row>
        <row r="1464">
          <cell r="A1464" t="str">
            <v>11.11.030</v>
          </cell>
          <cell r="B1464" t="str">
            <v>CAPEAÇO DE REVESTIMENTO EM CERÂMICA (10X10) CM2, TIPO A, PARA PAREDE COM ESPESSURA DE 25CM, ASSENTADO E REJUNTADA COM ARGAMASSA PRÉ-FABRICADA.</v>
          </cell>
          <cell r="C1464" t="str">
            <v>m</v>
          </cell>
          <cell r="D1464">
            <v>19.399999999999999</v>
          </cell>
          <cell r="E1464">
            <v>14.93</v>
          </cell>
        </row>
        <row r="1465">
          <cell r="A1465">
            <v>0</v>
          </cell>
        </row>
        <row r="1466">
          <cell r="A1466" t="str">
            <v>11.11.040</v>
          </cell>
          <cell r="B1466" t="str">
            <v>CAPEAÇO DE REVESTIMENTO EM CERÂMICA (10X10) CM2, TIPO A, PARA PAREDE COM ESPESSURA DE 15CM, ASSENTADO E REJUNTADA COM ARGAMASSA PRÉ-FABRICADA.</v>
          </cell>
          <cell r="C1466" t="str">
            <v>m</v>
          </cell>
          <cell r="D1466">
            <v>11.62</v>
          </cell>
          <cell r="E1466">
            <v>8.94</v>
          </cell>
        </row>
        <row r="1467">
          <cell r="A1467">
            <v>0</v>
          </cell>
        </row>
        <row r="1468">
          <cell r="A1468" t="str">
            <v>11.12.010</v>
          </cell>
          <cell r="B1468" t="str">
            <v xml:space="preserve">FORNECIMENTO E COLOCAÇÃO DE CARPETE EM PAREDE, CARPETE DILLOP OU SIMILAR, ESPESSURA 3,5MM, COR BEGE. </v>
          </cell>
          <cell r="C1468" t="str">
            <v>m2</v>
          </cell>
          <cell r="D1468">
            <v>31.6</v>
          </cell>
          <cell r="E1468">
            <v>24.31</v>
          </cell>
        </row>
        <row r="1469">
          <cell r="A1469">
            <v>0</v>
          </cell>
        </row>
        <row r="1470">
          <cell r="A1470" t="str">
            <v>11.13.010</v>
          </cell>
          <cell r="B1470" t="str">
            <v>REJUNTAMENTO DE CERÂMICA 10 X 10CM COM ARGAMASSA PRÉ-FABRICADA PARA REJUNTE WEBER-COLOR FLEXÍVEL FAB.:QUARTZOLIT OU SIMILAR, PARA JUNTAS DE 6MM.</v>
          </cell>
          <cell r="C1470" t="str">
            <v>m2</v>
          </cell>
          <cell r="D1470">
            <v>6.08</v>
          </cell>
          <cell r="E1470">
            <v>4.68</v>
          </cell>
        </row>
        <row r="1471">
          <cell r="A1471">
            <v>0</v>
          </cell>
        </row>
        <row r="1472">
          <cell r="A1472" t="str">
            <v>11.14.010</v>
          </cell>
          <cell r="B1472" t="str">
            <v>REVESTIMENTO DE PAREDES COM PASTA DE GESSO, ESPESSURA ATÉ 18MM, SOBRE ALVENARIA.</v>
          </cell>
          <cell r="C1472" t="str">
            <v>m2</v>
          </cell>
          <cell r="D1472">
            <v>12.48</v>
          </cell>
          <cell r="E1472">
            <v>9.6</v>
          </cell>
        </row>
        <row r="1473">
          <cell r="A1473">
            <v>0</v>
          </cell>
        </row>
        <row r="1474">
          <cell r="A1474" t="str">
            <v>11.15.010</v>
          </cell>
          <cell r="B1474" t="str">
            <v>CHAPIM EM GRANITO CINZA CORUMBÁ POLIDO, COM 2 CM DE ESPESSURA E 20 CM DE LARGURA, ASSENTADO COM ARGAMASSA MISTA DE CIMENTO, CAL HIDRATADA E AREIA SEM PENEIRAR, TRAÇO 1:1:4.</v>
          </cell>
          <cell r="C1474" t="str">
            <v>m</v>
          </cell>
          <cell r="D1474">
            <v>54.41</v>
          </cell>
          <cell r="E1474">
            <v>41.86</v>
          </cell>
        </row>
        <row r="1475">
          <cell r="A1475">
            <v>0</v>
          </cell>
        </row>
        <row r="1476">
          <cell r="A1476" t="str">
            <v>11.16.010</v>
          </cell>
          <cell r="B1476" t="str">
            <v>REVESTIMENTO EM PAREDE COM GRANITO CINZA CORUMBÁ, ESPESSURA 2 CM, APLICADO COM ARGAMASSA INDUSTRIALIZADA AC-I.</v>
          </cell>
          <cell r="C1476" t="str">
            <v>m2</v>
          </cell>
          <cell r="D1476">
            <v>191.78</v>
          </cell>
          <cell r="E1476">
            <v>147.53</v>
          </cell>
        </row>
        <row r="1477">
          <cell r="A1477">
            <v>0</v>
          </cell>
        </row>
        <row r="1478">
          <cell r="A1478" t="str">
            <v>12.00.000</v>
          </cell>
          <cell r="B1478" t="str">
            <v>FORROS</v>
          </cell>
        </row>
        <row r="1479">
          <cell r="A1479">
            <v>0</v>
          </cell>
        </row>
        <row r="1480">
          <cell r="A1480" t="str">
            <v>12.01.010</v>
          </cell>
          <cell r="B1480" t="str">
            <v>FORRO DE GESSO APLICADO EM LAJE PRE-MOLDADA.</v>
          </cell>
          <cell r="C1480" t="str">
            <v>m2</v>
          </cell>
          <cell r="D1480">
            <v>14.06</v>
          </cell>
          <cell r="E1480">
            <v>10.82</v>
          </cell>
        </row>
        <row r="1481">
          <cell r="A1481">
            <v>0</v>
          </cell>
        </row>
        <row r="1482">
          <cell r="A1482" t="str">
            <v>12.01.020</v>
          </cell>
          <cell r="B1482" t="str">
            <v>FORRO DE GESSO APLICADO EM LAJE DE CONCRETO.</v>
          </cell>
          <cell r="C1482" t="str">
            <v>m2</v>
          </cell>
          <cell r="D1482">
            <v>14.06</v>
          </cell>
          <cell r="E1482">
            <v>10.82</v>
          </cell>
        </row>
        <row r="1483">
          <cell r="A1483">
            <v>0</v>
          </cell>
        </row>
        <row r="1484">
          <cell r="A1484" t="str">
            <v>12.01.025</v>
          </cell>
          <cell r="B1484" t="str">
            <v>FORNECIMENTO E INSTALAÇÃO DE FORRO DE GESSO EM PLACAS, SUSPENSO POR ARAME GALVANIZADO Nº18, EM ESTRUTURA DE MADEIRA DE COBERTA.</v>
          </cell>
          <cell r="C1484" t="str">
            <v>m2</v>
          </cell>
          <cell r="D1484">
            <v>20.149999999999999</v>
          </cell>
          <cell r="E1484">
            <v>15.5</v>
          </cell>
        </row>
        <row r="1485">
          <cell r="A1485">
            <v>0</v>
          </cell>
        </row>
        <row r="1486">
          <cell r="A1486" t="str">
            <v>12.01.026</v>
          </cell>
          <cell r="B1486" t="str">
            <v>FORNECIMENTO E INSTALAÇÃO DE FORRO EM GESSO ACARTONADO</v>
          </cell>
          <cell r="C1486" t="str">
            <v>m2</v>
          </cell>
          <cell r="D1486">
            <v>43.32</v>
          </cell>
          <cell r="E1486">
            <v>33.33</v>
          </cell>
        </row>
        <row r="1487">
          <cell r="A1487">
            <v>0</v>
          </cell>
        </row>
        <row r="1488">
          <cell r="A1488" t="str">
            <v>12.02.010</v>
          </cell>
          <cell r="B1488" t="str">
            <v>FORNECIMENTO E ASSENTAMENTO DE FORROPACOTE DA EUCATEX, PADRAO LISO, MONTADO COM PERFIS APARENTES DE ACO PRE-PINTADO.</v>
          </cell>
          <cell r="C1488" t="str">
            <v>m2</v>
          </cell>
          <cell r="D1488">
            <v>50.23</v>
          </cell>
          <cell r="E1488">
            <v>38.64</v>
          </cell>
        </row>
        <row r="1489">
          <cell r="A1489">
            <v>0</v>
          </cell>
        </row>
        <row r="1490">
          <cell r="A1490" t="str">
            <v>12.02.020</v>
          </cell>
          <cell r="B1490" t="str">
            <v>FORNECIMENTO E ASSENTAMENTO DE FORROPACOTE DA EUCATEX, PADRAO LISO, MONTADO COM PERFIS APARENTES DE ALUMINIO ANODIZADO.</v>
          </cell>
          <cell r="C1490" t="str">
            <v>m2</v>
          </cell>
          <cell r="D1490">
            <v>53.09</v>
          </cell>
          <cell r="E1490">
            <v>40.840000000000003</v>
          </cell>
        </row>
        <row r="1491">
          <cell r="A1491">
            <v>0</v>
          </cell>
        </row>
        <row r="1492">
          <cell r="A1492" t="str">
            <v>12.03.011</v>
          </cell>
          <cell r="B1492" t="str">
            <v>FORNECIMENTO E INSTALAÇÃO DE FORRO DE PVC COM RÉGUAS DE 100X6000MM, ENCAIXADOS ENTRE SI E FIXADOS COM ESTRUTURA AUXILIAR GALVANIZADA E ARAME GALVANIZADO, INCLUINDO ARREMATE EM PVC.</v>
          </cell>
          <cell r="C1492" t="str">
            <v>m2</v>
          </cell>
          <cell r="D1492">
            <v>35</v>
          </cell>
          <cell r="E1492">
            <v>26.93</v>
          </cell>
        </row>
        <row r="1493">
          <cell r="A1493">
            <v>0</v>
          </cell>
        </row>
        <row r="1494">
          <cell r="A1494" t="str">
            <v>12.03.020</v>
          </cell>
          <cell r="B1494" t="str">
            <v>REINSTALAÇÃO DE FORRO EM PVC, EXISTENTE.</v>
          </cell>
          <cell r="C1494" t="str">
            <v>m2</v>
          </cell>
          <cell r="D1494">
            <v>11.12</v>
          </cell>
          <cell r="E1494">
            <v>8.56</v>
          </cell>
        </row>
        <row r="1495">
          <cell r="A1495">
            <v>0</v>
          </cell>
        </row>
        <row r="1496">
          <cell r="A1496" t="str">
            <v>12.04.011</v>
          </cell>
          <cell r="B1496" t="str">
            <v>FORRO COM TÁBUAS DE 10X1CM, FIXADA EM CAIBROS DE 5X6CM ESPAÇADO DE 50CM.</v>
          </cell>
          <cell r="C1496" t="str">
            <v>m2</v>
          </cell>
          <cell r="D1496">
            <v>86.67</v>
          </cell>
          <cell r="E1496">
            <v>66.67</v>
          </cell>
        </row>
        <row r="1497">
          <cell r="A1497">
            <v>0</v>
          </cell>
        </row>
        <row r="1498">
          <cell r="A1498" t="str">
            <v>12.05.010</v>
          </cell>
          <cell r="B1498" t="str">
            <v>FORNECIMENTO E INSTALAÇÃO DE FORRO ACÚSTICO EM FIBRA MINERAL (MARCA ARMSTRONG - LINHA ENCORE OU SIMILAR), EM PERFIS TIPO "T" DE AÇO GALVANIZADO COM PINTURA A BASE DE POLIÉSTER.</v>
          </cell>
          <cell r="C1498" t="str">
            <v>m2</v>
          </cell>
          <cell r="D1498">
            <v>61.16</v>
          </cell>
          <cell r="E1498">
            <v>47.05</v>
          </cell>
        </row>
        <row r="1499">
          <cell r="A1499">
            <v>0</v>
          </cell>
        </row>
        <row r="1500">
          <cell r="A1500" t="str">
            <v>12.06.010</v>
          </cell>
          <cell r="B1500" t="str">
            <v>FORNECIMENTO E INSTALAÇÃO DE FORRO LUXALON</v>
          </cell>
          <cell r="C1500" t="str">
            <v>m2</v>
          </cell>
          <cell r="D1500">
            <v>237.47</v>
          </cell>
          <cell r="E1500">
            <v>182.67</v>
          </cell>
        </row>
        <row r="1501">
          <cell r="A1501">
            <v>0</v>
          </cell>
        </row>
        <row r="1502">
          <cell r="A1502" t="str">
            <v>13.00.000</v>
          </cell>
          <cell r="B1502" t="str">
            <v>PISOS</v>
          </cell>
        </row>
        <row r="1503">
          <cell r="A1503">
            <v>0</v>
          </cell>
        </row>
        <row r="1504">
          <cell r="A1504" t="str">
            <v>13.01.010</v>
          </cell>
          <cell r="B1504" t="str">
            <v>LASTRO DE PISO COM 10,0 CM DE ESPESSURA EM CONCRETO 1:4:8.</v>
          </cell>
          <cell r="C1504" t="str">
            <v>m2</v>
          </cell>
          <cell r="D1504">
            <v>39.479999999999997</v>
          </cell>
          <cell r="E1504">
            <v>30.37</v>
          </cell>
        </row>
        <row r="1505">
          <cell r="A1505">
            <v>0</v>
          </cell>
        </row>
        <row r="1506">
          <cell r="A1506" t="str">
            <v>13.01.020</v>
          </cell>
          <cell r="B1506" t="str">
            <v>LASTRO DE PISO COM A UTILIZACAO DE ADITIVO IMPERMEABILIZANTE - SIKA 1, COM 10,0 CM DE ESPESSURA EM CONCRETO 1:4:8.</v>
          </cell>
          <cell r="C1506" t="str">
            <v>m2</v>
          </cell>
          <cell r="D1506">
            <v>57.99</v>
          </cell>
          <cell r="E1506">
            <v>44.61</v>
          </cell>
        </row>
        <row r="1507">
          <cell r="A1507">
            <v>0</v>
          </cell>
        </row>
        <row r="1508">
          <cell r="A1508" t="str">
            <v>13.01.030</v>
          </cell>
          <cell r="B1508" t="str">
            <v>LASTRO DE PISO COM 5,0 CM DE ESPESSURA EM CONCRETO 1:4:8.</v>
          </cell>
          <cell r="C1508" t="str">
            <v>m2</v>
          </cell>
          <cell r="D1508">
            <v>21.24</v>
          </cell>
          <cell r="E1508">
            <v>16.34</v>
          </cell>
        </row>
        <row r="1509">
          <cell r="A1509">
            <v>0</v>
          </cell>
        </row>
        <row r="1510">
          <cell r="A1510" t="str">
            <v>13.01.040</v>
          </cell>
          <cell r="B1510" t="str">
            <v>LASTRO DE PISO , COM A UTILIZACAO DE ADITIVO IMPERMEABILIZANTE - SIKA 1, COM 5,0 CM DE ESPESSURA EM CONCRETO 1:4:8.</v>
          </cell>
          <cell r="C1510" t="str">
            <v>m2</v>
          </cell>
          <cell r="D1510">
            <v>30.49</v>
          </cell>
          <cell r="E1510">
            <v>23.46</v>
          </cell>
        </row>
        <row r="1511">
          <cell r="A1511">
            <v>0</v>
          </cell>
        </row>
        <row r="1512">
          <cell r="A1512" t="str">
            <v>13.02.010</v>
          </cell>
          <cell r="B1512" t="str">
            <v>REGULARIZACAO DE CONTRA-PISO PARA REVESTIMENTO DE PISOS COM TACOS, ALCATIFAS, PAVIFLEX, ETC. EMPREGANDO ARGAMASSA DE CIMENTO E AREIA NO TRACO 1:4, COM 3,0 CM DE ESPESSURA.</v>
          </cell>
          <cell r="C1512" t="str">
            <v>m2</v>
          </cell>
          <cell r="D1512">
            <v>20.03</v>
          </cell>
          <cell r="E1512">
            <v>15.41</v>
          </cell>
        </row>
        <row r="1513">
          <cell r="A1513">
            <v>0</v>
          </cell>
        </row>
        <row r="1514">
          <cell r="A1514" t="str">
            <v>13.02.015</v>
          </cell>
          <cell r="B1514" t="str">
            <v>ESTANHAMENTO DE PISO UTILIZANDO PASTA DE CIMENTO.</v>
          </cell>
          <cell r="C1514" t="str">
            <v>m2</v>
          </cell>
          <cell r="D1514">
            <v>1.69</v>
          </cell>
          <cell r="E1514">
            <v>1.3</v>
          </cell>
        </row>
        <row r="1515">
          <cell r="A1515">
            <v>0</v>
          </cell>
        </row>
        <row r="1516">
          <cell r="A1516" t="str">
            <v>13.03.010</v>
          </cell>
          <cell r="B1516" t="str">
            <v>PISO CIMENTADO COM ARGAMASSA DE CIMENTO E AREIA NO TRACO 1:3, COM 2,0 CM DE ESPESSURA, E COM ACABAMENTO LISO.</v>
          </cell>
          <cell r="C1516" t="str">
            <v>m2</v>
          </cell>
          <cell r="D1516">
            <v>21.95</v>
          </cell>
          <cell r="E1516">
            <v>16.89</v>
          </cell>
        </row>
        <row r="1517">
          <cell r="A1517">
            <v>0</v>
          </cell>
        </row>
        <row r="1518">
          <cell r="A1518" t="str">
            <v>13.03.020</v>
          </cell>
          <cell r="B1518" t="str">
            <v>PISO CIMENTADO COM ARGAMASSA DE CIMENTO E AREIA NO TRACO 1:3, COM 2,0 CM DE ESPESSURA E JUNTAS DE VIDRO FORMANDO QUADROS DE 1,0 X 1,0 M, E COM ACABAMENTO LISO.</v>
          </cell>
          <cell r="C1518" t="str">
            <v>m2</v>
          </cell>
          <cell r="D1518">
            <v>25.2</v>
          </cell>
          <cell r="E1518">
            <v>19.39</v>
          </cell>
        </row>
        <row r="1519">
          <cell r="A1519">
            <v>0</v>
          </cell>
        </row>
        <row r="1520">
          <cell r="A1520" t="str">
            <v>13.03.030</v>
          </cell>
          <cell r="B1520" t="str">
            <v>PISO CIMENTADO COM ARGAMASSA DE CIMENTO E AREIA NO TRACO 1:3 , COM 2,0 CM DE ESPESSURA E JUNTAS DE MADEIRA FORMANDO QUADROS DE 2,0 X 2,0 M, E COM ACABAMENTO LISO.</v>
          </cell>
          <cell r="C1520" t="str">
            <v>m2</v>
          </cell>
          <cell r="D1520">
            <v>24.24</v>
          </cell>
          <cell r="E1520">
            <v>18.649999999999999</v>
          </cell>
        </row>
        <row r="1521">
          <cell r="A1521">
            <v>0</v>
          </cell>
        </row>
        <row r="1522">
          <cell r="A1522" t="str">
            <v>13.03.040</v>
          </cell>
          <cell r="B1522" t="str">
            <v>PISO CIMENTADO COM ARGAMASSA DE CIMENTO E AREIA NO TRACO 1:4 , COM 1,5 CM DE ESPESSURA E COM ACABAMENTO LISO.</v>
          </cell>
          <cell r="C1522" t="str">
            <v>m2</v>
          </cell>
          <cell r="D1522">
            <v>19.309999999999999</v>
          </cell>
          <cell r="E1522">
            <v>14.86</v>
          </cell>
        </row>
        <row r="1523">
          <cell r="A1523">
            <v>0</v>
          </cell>
        </row>
        <row r="1524">
          <cell r="A1524" t="str">
            <v>13.03.051</v>
          </cell>
          <cell r="B1524" t="str">
            <v>PISO CIMENTADO COM ARGAMASSA DE CIMENTO E AREIA NO TRAÇO 1:4, COM 1,5CM DE ESPESSURA E JUNTAS DE PLÁSTICO RETA DE 20X3MM FORMANDO QUADROS DE 2,00X2,00M, E COM ACABAMENTO LISO.</v>
          </cell>
          <cell r="C1524" t="str">
            <v>m2</v>
          </cell>
          <cell r="D1524">
            <v>25.11</v>
          </cell>
          <cell r="E1524">
            <v>19.32</v>
          </cell>
        </row>
        <row r="1525">
          <cell r="A1525">
            <v>0</v>
          </cell>
        </row>
        <row r="1526">
          <cell r="A1526" t="str">
            <v>13.03.052</v>
          </cell>
          <cell r="B1526" t="str">
            <v>PISO CIMENTADO ÁSPERO PARA CALÇADAS TRAÇO 1:4, ESPESSURA 2CM.</v>
          </cell>
          <cell r="C1526" t="str">
            <v>m2</v>
          </cell>
          <cell r="D1526">
            <v>19.53</v>
          </cell>
          <cell r="E1526">
            <v>15.03</v>
          </cell>
        </row>
        <row r="1527">
          <cell r="A1527">
            <v>0</v>
          </cell>
        </row>
        <row r="1528">
          <cell r="A1528" t="str">
            <v>13.03.060</v>
          </cell>
          <cell r="B1528" t="str">
            <v>PISO EM LENCOL DE GRANITO ARTIFICIAL ( MARMORITE ) COM JUNTAS DE VIDRO, FORMANDO QUADROS DE 1,0 X 1,0 M, NA COR BRANCA. (OBS. DA SE: PREÇO INCLUSIVE COM REGULARIZAÇÃO)</v>
          </cell>
          <cell r="C1528" t="str">
            <v>m2</v>
          </cell>
          <cell r="D1528">
            <v>67.78</v>
          </cell>
          <cell r="E1528">
            <v>52.14</v>
          </cell>
        </row>
        <row r="1529">
          <cell r="A1529">
            <v>0</v>
          </cell>
        </row>
        <row r="1530">
          <cell r="A1530" t="str">
            <v>13.03.070</v>
          </cell>
          <cell r="B1530" t="str">
            <v>PISO EM LENCOL DE GRANITO ARTIFICIAL ( MARMORITE ) COM JUNTAS DE VIDRO, FORMANDO QUADROS DE 1,0 X 1,0 M, NA COR CINZA. (OBS. DA SE: PREÇO INCLUSIVE COM REGULARIZAÇÃO)</v>
          </cell>
          <cell r="C1530" t="str">
            <v>m2</v>
          </cell>
          <cell r="D1530">
            <v>53.53</v>
          </cell>
          <cell r="E1530">
            <v>41.18</v>
          </cell>
        </row>
        <row r="1531">
          <cell r="A1531">
            <v>0</v>
          </cell>
        </row>
        <row r="1532">
          <cell r="A1532" t="str">
            <v>13.03.080</v>
          </cell>
          <cell r="B1532" t="str">
            <v>PISO EM LENCOL DE GRANITO ARTIFICIAL ( MARMORITE ) COM JUNTAS DE VIDRO, FORMANDO QUADROS DE 1,0 X 1,0 M, NA COR PRETA OU VERMELHA. (OBS. DA SE: PREÇO INCLUSIVE COM REGULARIZAÇÃO)</v>
          </cell>
          <cell r="C1532" t="str">
            <v>m2</v>
          </cell>
          <cell r="D1532">
            <v>60.29</v>
          </cell>
          <cell r="E1532">
            <v>46.38</v>
          </cell>
        </row>
        <row r="1533">
          <cell r="A1533">
            <v>0</v>
          </cell>
        </row>
        <row r="1534">
          <cell r="A1534" t="str">
            <v>13.03.090</v>
          </cell>
          <cell r="B1534" t="str">
            <v>PISO EM LENCOL DE GRANITO ARTIFICIAL ( MARMORITE ) COM JUNTAS DE PLASTICO , FORMANDO QUADROS DE 1,0 X 1,0 M, NA COR BRANCA. (OBS. DA SE: PREÇO INCLUSIVE COM REGULARIZAÇÃO)</v>
          </cell>
          <cell r="C1534" t="str">
            <v>m2</v>
          </cell>
          <cell r="D1534">
            <v>68.95</v>
          </cell>
          <cell r="E1534">
            <v>53.04</v>
          </cell>
        </row>
        <row r="1535">
          <cell r="A1535">
            <v>0</v>
          </cell>
        </row>
        <row r="1536">
          <cell r="A1536" t="str">
            <v>13.03.100</v>
          </cell>
          <cell r="B1536" t="str">
            <v>PISO EM LENCOL DE GRANITO ARTIFICIAL ( MARMORITE ) COM JUNTAS DE PLASTICO , FORMANDO QUADROS DE 1,0 X 1,0 M, NA COR CINZA. (OBS. DA SE: PREÇO INCLUSIVE COM REGULARIZAÇÃO)</v>
          </cell>
          <cell r="C1536" t="str">
            <v>m2</v>
          </cell>
          <cell r="D1536">
            <v>54.7</v>
          </cell>
          <cell r="E1536">
            <v>42.08</v>
          </cell>
        </row>
        <row r="1537">
          <cell r="A1537">
            <v>0</v>
          </cell>
        </row>
        <row r="1538">
          <cell r="A1538" t="str">
            <v>13.03.110</v>
          </cell>
          <cell r="B1538" t="str">
            <v>PISO EM LENCOL DE GRANITO ARTIFICIAL ( MARMORITE ) COM JUNTAS DE PLASTICO , FORMANDO QUADROS DE 1,0 X 1,0 M,NA COR PRETA OU VERMELHA. (OBS. DA SE: PREÇO INCLUSIVE COM REGULARIZAÇÃO)</v>
          </cell>
          <cell r="C1538" t="str">
            <v>m2</v>
          </cell>
          <cell r="D1538">
            <v>61.46</v>
          </cell>
          <cell r="E1538">
            <v>47.28</v>
          </cell>
        </row>
        <row r="1539">
          <cell r="A1539">
            <v>0</v>
          </cell>
        </row>
        <row r="1540">
          <cell r="A1540" t="str">
            <v>13.03.121</v>
          </cell>
          <cell r="B1540" t="str">
            <v>LIXAMENTO E POLIMENTO COM ESMERILHADEIRA EM PISO GRANILITE EXISTENTE, PARA ÁREA ACIMA DE 50M2.</v>
          </cell>
          <cell r="C1540" t="str">
            <v>m2</v>
          </cell>
          <cell r="D1540">
            <v>7.8</v>
          </cell>
          <cell r="E1540">
            <v>6</v>
          </cell>
        </row>
        <row r="1541">
          <cell r="A1541">
            <v>0</v>
          </cell>
        </row>
        <row r="1542">
          <cell r="A1542" t="str">
            <v>13.03.130</v>
          </cell>
          <cell r="B1542" t="str">
            <v>PISO CERAMICO COMUM,TIPO A, 20X20CM, PEI 3 ASSENTADO COM ARGAMASSA DE CIMENTO E AREIA NO TRACO 1:6, COM 2CM DE ESPESSURA INCLUSIVE REJUNTE.</v>
          </cell>
          <cell r="C1542" t="str">
            <v>m2</v>
          </cell>
          <cell r="D1542">
            <v>42.08</v>
          </cell>
          <cell r="E1542">
            <v>32.369999999999997</v>
          </cell>
        </row>
        <row r="1543">
          <cell r="A1543">
            <v>0</v>
          </cell>
        </row>
        <row r="1544">
          <cell r="A1544" t="str">
            <v>13.03.140</v>
          </cell>
          <cell r="B1544" t="str">
            <v>PISO CERAMICO COMUM,TIPO A, 20X20CM, PEI 3 ASSENTADO COM ARGAMASSA PRE-FABRICADA DE CIMENTO COLANTE INCLUSIVE REJUNTE.</v>
          </cell>
          <cell r="C1544" t="str">
            <v>m2</v>
          </cell>
          <cell r="D1544">
            <v>27.69</v>
          </cell>
          <cell r="E1544">
            <v>21.3</v>
          </cell>
        </row>
        <row r="1545">
          <cell r="A1545">
            <v>0</v>
          </cell>
        </row>
        <row r="1546">
          <cell r="A1546" t="str">
            <v>13.03.144</v>
          </cell>
          <cell r="B1546" t="str">
            <v>PISO CERÂMICO FABRICAÇÃO ELIANE CARGO PLUS - BONE, AD ( ANTIDERRAPANTE ), PEI 5, COM PLACAS DE 31X31CM E ESPESSURA DE 5MM, OU SIMILAR, ASSENTADAS COM ARGAMASSA PRÉ-FABRICADA DE CIMENTO COLANTE, INCLUSIVE REJUNTAMENTO COM JUNTAS DE 6MM.</v>
          </cell>
          <cell r="C1546" t="str">
            <v>m2</v>
          </cell>
          <cell r="D1546">
            <v>40.69</v>
          </cell>
          <cell r="E1546">
            <v>31.3</v>
          </cell>
        </row>
        <row r="1547">
          <cell r="A1547">
            <v>0</v>
          </cell>
        </row>
        <row r="1548">
          <cell r="A1548" t="str">
            <v>13.03.145</v>
          </cell>
          <cell r="B1548" t="str">
            <v>PISO CERÂMICO ESMALTADA PARA PISO, FABRICAÇÃO PORTO RICO, PEI 5, COM PLACAS DE (30X30) CM2, ASSENTADA COM ARGAMASSA PRÉ-FABRICADA DE CIMENTO COLANTE, INCLUSIVE REJUNTAMENTO</v>
          </cell>
          <cell r="C1548" t="str">
            <v>m2</v>
          </cell>
          <cell r="D1548">
            <v>27.87</v>
          </cell>
          <cell r="E1548">
            <v>21.44</v>
          </cell>
        </row>
        <row r="1549">
          <cell r="A1549">
            <v>0</v>
          </cell>
        </row>
        <row r="1550">
          <cell r="A1550" t="str">
            <v>13.03.150</v>
          </cell>
          <cell r="B1550" t="str">
            <v>PISO PAVIFLEX COM 2 MM DE ESPESSURA, SOBRE BASE REGULARIZADA JA PRONTA.</v>
          </cell>
          <cell r="C1550" t="str">
            <v>m2</v>
          </cell>
          <cell r="D1550">
            <v>55.95</v>
          </cell>
          <cell r="E1550">
            <v>43.04</v>
          </cell>
        </row>
        <row r="1551">
          <cell r="A1551">
            <v>0</v>
          </cell>
        </row>
        <row r="1552">
          <cell r="A1552" t="str">
            <v>13.03.160</v>
          </cell>
          <cell r="B1552" t="str">
            <v>PISO PAVIFLEX COM 2 MM DE ESPESSURA, INCLUSIVE BASE REGULARIZADA DE ARGAMASSA DE CIMENTO E AREIA NO TRACO 1:4,COM 3,0 CM DE ESPESSURA.</v>
          </cell>
          <cell r="C1552" t="str">
            <v>m2</v>
          </cell>
          <cell r="D1552">
            <v>75.98</v>
          </cell>
          <cell r="E1552">
            <v>58.45</v>
          </cell>
        </row>
        <row r="1553">
          <cell r="A1553">
            <v>0</v>
          </cell>
        </row>
        <row r="1554">
          <cell r="A1554" t="str">
            <v>13.03.161</v>
          </cell>
          <cell r="B1554" t="str">
            <v>FORNECIMENTO E INSTALAÇÃO DE PAVIFLEX COM 3,2CM DE ESPESSURA, LINHA DINAMIC OU SIMILAR.</v>
          </cell>
          <cell r="C1554" t="str">
            <v>m2</v>
          </cell>
          <cell r="D1554">
            <v>85.6</v>
          </cell>
          <cell r="E1554">
            <v>65.849999999999994</v>
          </cell>
        </row>
        <row r="1555">
          <cell r="A1555">
            <v>0</v>
          </cell>
        </row>
        <row r="1556">
          <cell r="A1556" t="str">
            <v>13.03.162</v>
          </cell>
          <cell r="B1556" t="str">
            <v>FORNECIMENTO E INSTALAÇÃO DE MANTA PAVIFLOR COM 2,00MM DE ESPESSURA, LINHA PRISMA OU SIMILAR.</v>
          </cell>
          <cell r="C1556" t="str">
            <v>m2</v>
          </cell>
          <cell r="D1556">
            <v>86.35</v>
          </cell>
          <cell r="E1556">
            <v>66.430000000000007</v>
          </cell>
        </row>
        <row r="1557">
          <cell r="A1557">
            <v>0</v>
          </cell>
        </row>
        <row r="1558">
          <cell r="A1558" t="str">
            <v>13.03.170</v>
          </cell>
          <cell r="B1558" t="str">
            <v>PISO INDUSTRIAL DURBETON , KORODUR OU SIMILAR DE ALTA RESISTENCIA COM 8 MM DE ESPESSURA,COM JUNTAS DE PLASTICO FORMANDO QUADROS DE 1,0 X 1,0 M , NA COR CINZA NATURAL E COM ACABAMENTO DESEMPENADO, INCLUSIVE BASE REGULARIZADA.</v>
          </cell>
          <cell r="C1558" t="str">
            <v>m2</v>
          </cell>
          <cell r="D1558">
            <v>48.68</v>
          </cell>
          <cell r="E1558">
            <v>37.450000000000003</v>
          </cell>
        </row>
        <row r="1559">
          <cell r="A1559">
            <v>0</v>
          </cell>
        </row>
        <row r="1560">
          <cell r="A1560" t="str">
            <v>13.03.180</v>
          </cell>
          <cell r="B1560" t="str">
            <v>PISO INDUSTRIAL DURBETON , KORODUR OU SIMILAR DE ALTA RESISTENCIA COM 8 MM DE ESPESSURA,COM JUNTAS DE PLASTICO FORMANDO QUADROS DE 1,0 X 1,0 M , NA COR CINZA NATURAL E COM ACABAMENTO LEVEMENTE RASPADO, INCLUSIVE BASE REGULARIZADA.</v>
          </cell>
          <cell r="C1560" t="str">
            <v>m2</v>
          </cell>
          <cell r="D1560">
            <v>57.62</v>
          </cell>
          <cell r="E1560">
            <v>44.33</v>
          </cell>
        </row>
        <row r="1561">
          <cell r="A1561">
            <v>0</v>
          </cell>
        </row>
        <row r="1562">
          <cell r="A1562" t="str">
            <v>13.03.190</v>
          </cell>
          <cell r="B1562" t="str">
            <v>PISO INDUSTRIAL DURBETON , KORODUR OU SIMILAR DE ALTA RESISTENCIA COM 8 MM DE ESPESSURA,COM JUNTAS DE PLASTICO FORMANDO QUADROS DE 1,0 X 1,0 M , NA COR CINZA NATURAL E COM ACABAMENTO RASPADO POLIDO, INCLUSIVE BASE REGULARIZADA.</v>
          </cell>
          <cell r="C1562" t="str">
            <v>m2</v>
          </cell>
          <cell r="D1562">
            <v>63.57</v>
          </cell>
          <cell r="E1562">
            <v>48.9</v>
          </cell>
        </row>
        <row r="1563">
          <cell r="A1563">
            <v>0</v>
          </cell>
        </row>
        <row r="1564">
          <cell r="A1564" t="str">
            <v>13.03.200</v>
          </cell>
          <cell r="B1564" t="str">
            <v>PISO INDUSTRIAL DURBETON , KORODUR OU SIMILAR DE ALTA RESISTENCIA COM 8 MM DE ESPESSURA,COM JUNTAS DE PLASTICO FORMANDO QUADROS DE 1,0 X 1,0 M , NA COR AMARELA, PRETA, MARROM OU VERMELHA E COM ACABAMENTO DESEMPENADO, INCLUSIVE BASE REGULARIZADA.</v>
          </cell>
          <cell r="C1564" t="str">
            <v>m2</v>
          </cell>
          <cell r="D1564">
            <v>52.19</v>
          </cell>
          <cell r="E1564">
            <v>40.15</v>
          </cell>
        </row>
        <row r="1565">
          <cell r="A1565">
            <v>0</v>
          </cell>
        </row>
        <row r="1566">
          <cell r="A1566" t="str">
            <v>13.03.210</v>
          </cell>
          <cell r="B1566" t="str">
            <v>PISO INDUSTRIAL DURBETON , KORODUR OU SIMILAR DE ALTA RESISTENCIA COM 8 MM DE ESPESSURA,COM JUNTAS DE PLASTICO FORMANDO QUADROS DE 1,0 X 1,0 M , NA COR AMARELA, PRETA, MARROM OU VERMELHA E COM ACABAMENTO LEVEMENTE RASPADO, INCLUSIVE BASE REGULARIZADA.</v>
          </cell>
          <cell r="C1566" t="str">
            <v>m2</v>
          </cell>
          <cell r="D1566">
            <v>61.13</v>
          </cell>
          <cell r="E1566">
            <v>47.03</v>
          </cell>
        </row>
        <row r="1567">
          <cell r="A1567">
            <v>0</v>
          </cell>
        </row>
        <row r="1568">
          <cell r="A1568" t="str">
            <v>13.03.220</v>
          </cell>
          <cell r="B1568" t="str">
            <v>PISO INDUSTRIAL DURBETON , KORODUR OU SIMILAR DE ALTA RESISTENCIA COM 8 MM DE ESPESSURA,COM JUNTAS DE PLASTICO FORMANDO QUADROS DE 1,0 X 1,0 M , NA COR AMARELA, PRETA, MARROM OU VERMELHA E COM ACABAMENTO RASPADO POLIDO, INCLUSIVE BASE REGULARIZADA.</v>
          </cell>
          <cell r="C1568" t="str">
            <v>m2</v>
          </cell>
          <cell r="D1568">
            <v>67.08</v>
          </cell>
          <cell r="E1568">
            <v>51.6</v>
          </cell>
        </row>
        <row r="1569">
          <cell r="A1569">
            <v>0</v>
          </cell>
        </row>
        <row r="1570">
          <cell r="A1570" t="str">
            <v>13.03.230</v>
          </cell>
          <cell r="B1570" t="str">
            <v>PISO INDUSTRIAL DURBETON , KORODUR OU SIMILAR DE ALTA RESISTENCIA COM 8 MM DE ESPESSURA,COM JUNTAS DE PLASTICO FORMANDO QUADROS DE 1,0 X 1,0 M, NA COR VERDE E COM ACABAMENTO DESEMPENADO, INCLUSIVE BASE REGULARIZADA.</v>
          </cell>
          <cell r="C1570" t="str">
            <v>m2</v>
          </cell>
          <cell r="D1570">
            <v>56.09</v>
          </cell>
          <cell r="E1570">
            <v>43.15</v>
          </cell>
        </row>
        <row r="1571">
          <cell r="A1571">
            <v>0</v>
          </cell>
        </row>
        <row r="1572">
          <cell r="A1572" t="str">
            <v>13.03.240</v>
          </cell>
          <cell r="B1572" t="str">
            <v>PISO INDUSTRIAL DURBETON , KORODUR OU SIMILAR DE ALTA RESISTENCIA COM 8 MM DE ESPESSURA,COM JUNTAS DE PLASTICO FORMANDO QUADROS DE 1,0 X 1,0 M, NA COR VERDE E COM ACABAMENTO LEVEMENTE RASPADO, INCLUSIVE BASE REGULARIZADA.</v>
          </cell>
          <cell r="C1572" t="str">
            <v>m2</v>
          </cell>
          <cell r="D1572">
            <v>65.03</v>
          </cell>
          <cell r="E1572">
            <v>50.03</v>
          </cell>
        </row>
        <row r="1573">
          <cell r="A1573">
            <v>0</v>
          </cell>
        </row>
        <row r="1574">
          <cell r="A1574" t="str">
            <v>13.03.250</v>
          </cell>
          <cell r="B1574" t="str">
            <v>PISO INDUSTRIAL DURBETON , KORODUR OU SIMILAR DE ALTA RESISTENCIA COM 8 MM DE ESPESSURA,COM JUNTAS DE PLASTICO FORMANDO QUADROS DE 1,0 X 1,0 M , NA COR VERDE E COM ACABAMENTO RASPADO POLIDO, INCLUSIVE BASE REGULARIZADA.</v>
          </cell>
          <cell r="C1574" t="str">
            <v>m2</v>
          </cell>
          <cell r="D1574">
            <v>70.98</v>
          </cell>
          <cell r="E1574">
            <v>54.6</v>
          </cell>
        </row>
        <row r="1575">
          <cell r="A1575">
            <v>0</v>
          </cell>
        </row>
        <row r="1576">
          <cell r="A1576" t="str">
            <v>13.03.300</v>
          </cell>
          <cell r="B1576" t="str">
            <v>PISO EM GRANITO CINZA CORUMBÁ, ESPESSURA 2CM, APLICADO COM ARGAMASSA INDUSTRIALIZADA AC-I, NÃO INCLUSO REGULARIZAÇÃO DE BASE.</v>
          </cell>
          <cell r="C1576" t="str">
            <v>m2</v>
          </cell>
          <cell r="D1576">
            <v>196.37</v>
          </cell>
          <cell r="E1576">
            <v>151.06</v>
          </cell>
        </row>
        <row r="1577">
          <cell r="A1577">
            <v>0</v>
          </cell>
        </row>
        <row r="1578">
          <cell r="A1578" t="str">
            <v>13.03.301</v>
          </cell>
          <cell r="B1578" t="str">
            <v>PISO EM GRANITO UBATUBA, ESPESSURA 2 CM, APLICADO COM ARGAMASSA INDUSTRIALIZADA AC-1, NÃO INCLUSO REGULARIZAÇÃO DE BASE.</v>
          </cell>
          <cell r="C1578" t="str">
            <v>m</v>
          </cell>
          <cell r="D1578">
            <v>189.55</v>
          </cell>
          <cell r="E1578">
            <v>145.81</v>
          </cell>
        </row>
        <row r="1579">
          <cell r="A1579">
            <v>0</v>
          </cell>
        </row>
        <row r="1580">
          <cell r="A1580" t="str">
            <v>13.03.302</v>
          </cell>
          <cell r="B1580" t="str">
            <v>PISO EM GRANITO CINZA CORUMBÁ LEVIGADO, ESPESSURA 2 CM, APLICADO COM ARGAMASSA INDUSTRIALIZADA AC-I, NÃO INCLUSO REGULARIZAÇÃO DE BASE</v>
          </cell>
          <cell r="C1580" t="str">
            <v>m2</v>
          </cell>
          <cell r="D1580">
            <v>158.83000000000001</v>
          </cell>
          <cell r="E1580">
            <v>122.18</v>
          </cell>
        </row>
        <row r="1581">
          <cell r="A1581">
            <v>0</v>
          </cell>
        </row>
        <row r="1582">
          <cell r="A1582" t="str">
            <v>13.03.303</v>
          </cell>
          <cell r="B1582" t="str">
            <v>PISO EM GRANITO PRETO CEARÁ LEVIGADO, ESPESSURA 2CM, APLICADO COM ARGAMASSA INDUSTRIALIZADA AC-I, NÃO INCLUSO REGULARIZAÇÃO DE BASE.</v>
          </cell>
          <cell r="C1582" t="str">
            <v>m2</v>
          </cell>
          <cell r="D1582">
            <v>294.2</v>
          </cell>
          <cell r="E1582">
            <v>226.31</v>
          </cell>
        </row>
        <row r="1583">
          <cell r="A1583">
            <v>0</v>
          </cell>
        </row>
        <row r="1584">
          <cell r="A1584" t="str">
            <v>13.03.304</v>
          </cell>
          <cell r="B1584" t="str">
            <v>PISO EM GRANITO VERDE JEQUITIBÁ, ESPESSURA 2CM, APLICADO COM ARGAMASSA INDUSTRIALIZADA AC-I, NÃO INCLUSO REGULARIZAÇÃO DE BASE.</v>
          </cell>
          <cell r="C1584" t="str">
            <v>m2</v>
          </cell>
          <cell r="D1584">
            <v>189.55</v>
          </cell>
          <cell r="E1584">
            <v>145.81</v>
          </cell>
        </row>
        <row r="1585">
          <cell r="A1585">
            <v>0</v>
          </cell>
        </row>
        <row r="1586">
          <cell r="A1586" t="str">
            <v>13.03.305</v>
          </cell>
          <cell r="B1586" t="str">
            <v>PISO EM GRANITO PRETO CEARÁ POLIDO, ESPESSURA 2CM, APLICADO COM ARGAMASSA INDUSTRIALIZADA AC-I, NÃO INCLUSO REGULARIZAÇÃO DE BASE.</v>
          </cell>
          <cell r="C1586" t="str">
            <v>m2</v>
          </cell>
          <cell r="D1586">
            <v>294.2</v>
          </cell>
          <cell r="E1586">
            <v>226.31</v>
          </cell>
        </row>
        <row r="1587">
          <cell r="A1587">
            <v>0</v>
          </cell>
        </row>
        <row r="1588">
          <cell r="A1588" t="str">
            <v>13.06.010</v>
          </cell>
          <cell r="B1588" t="str">
            <v>PISO EM ARDÓSIA COM PLACAS DE 30X30CM, ESP. 8MM, ASSENTADA COM ARGAMASSA PRÉ-FABRICADA DE CIMENTO COLANTE, INCLUSIVE REJUNTAMENTO COM JUNTAS DE 5MM.</v>
          </cell>
          <cell r="C1588" t="str">
            <v>m2</v>
          </cell>
          <cell r="D1588">
            <v>36.68</v>
          </cell>
          <cell r="E1588">
            <v>28.22</v>
          </cell>
        </row>
        <row r="1589">
          <cell r="A1589">
            <v>0</v>
          </cell>
        </row>
        <row r="1590">
          <cell r="A1590" t="str">
            <v>13.06.020</v>
          </cell>
          <cell r="B1590" t="str">
            <v>PISO CERÂMICO GAIL,LINHA ARQUITETURA NATURAL OU SIMILAR, ANTEDERRAPANTE, ALTA RESISTENCIA E NAS SEGUINTES DIMENSÕES 240 X 116 X 9MM, ASSENTADA COM ARGAMASSA PRE-FABRICADA DE CIMENTO E AREIA,INCLUSIVE REJUNTAMENTO.</v>
          </cell>
          <cell r="C1590" t="str">
            <v>m2</v>
          </cell>
          <cell r="D1590">
            <v>79.459999999999994</v>
          </cell>
          <cell r="E1590">
            <v>61.13</v>
          </cell>
        </row>
        <row r="1591">
          <cell r="A1591">
            <v>0</v>
          </cell>
        </row>
        <row r="1592">
          <cell r="A1592" t="str">
            <v>13.07.010</v>
          </cell>
          <cell r="B1592" t="str">
            <v>PISO EM ASSOALHO DE MADEIRA DE LEI (IPÊ OU SIMILAR), RÉGUAS MACHO E FÊMEA 15 X 2 CM - EXTRA.</v>
          </cell>
          <cell r="C1592" t="str">
            <v>m2</v>
          </cell>
          <cell r="D1592">
            <v>109.9</v>
          </cell>
          <cell r="E1592">
            <v>84.54</v>
          </cell>
        </row>
        <row r="1593">
          <cell r="A1593">
            <v>0</v>
          </cell>
        </row>
        <row r="1594">
          <cell r="A1594" t="str">
            <v>14.00.000</v>
          </cell>
          <cell r="B1594" t="str">
            <v>RODAPES,SOLEIRAS,DEGRAUS E CORRIMAOS</v>
          </cell>
        </row>
        <row r="1595">
          <cell r="A1595">
            <v>0</v>
          </cell>
        </row>
        <row r="1596">
          <cell r="A1596" t="str">
            <v>14.01.030</v>
          </cell>
          <cell r="B1596" t="str">
            <v>RODAPE DE GRANITO ARTIFICIAL (MARMORITE) COM 10 CM DE ALTURA, NA COR BRANCA.</v>
          </cell>
          <cell r="C1596" t="str">
            <v>m</v>
          </cell>
          <cell r="D1596">
            <v>20.260000000000002</v>
          </cell>
          <cell r="E1596">
            <v>15.59</v>
          </cell>
        </row>
        <row r="1597">
          <cell r="A1597">
            <v>0</v>
          </cell>
        </row>
        <row r="1598">
          <cell r="A1598" t="str">
            <v>14.01.040</v>
          </cell>
          <cell r="B1598" t="str">
            <v>RODAPE DE GRANITO ARTIFICIAL (MARMORITE) COM 10 CM DE ALTURA, NA COR CINZA.</v>
          </cell>
          <cell r="C1598" t="str">
            <v>m</v>
          </cell>
          <cell r="D1598">
            <v>18.829999999999998</v>
          </cell>
          <cell r="E1598">
            <v>14.49</v>
          </cell>
        </row>
        <row r="1599">
          <cell r="A1599">
            <v>0</v>
          </cell>
        </row>
        <row r="1600">
          <cell r="A1600" t="str">
            <v>14.01.050</v>
          </cell>
          <cell r="B1600" t="str">
            <v>RODAPE DE GRANITO ARTIFICIAL (MARMORITE) COM 10 CM DE ALTURA, NA COR PRETA OU VERMELHA.</v>
          </cell>
          <cell r="C1600" t="str">
            <v>m</v>
          </cell>
          <cell r="D1600">
            <v>19.510000000000002</v>
          </cell>
          <cell r="E1600">
            <v>15.01</v>
          </cell>
        </row>
        <row r="1601">
          <cell r="A1601">
            <v>0</v>
          </cell>
        </row>
        <row r="1602">
          <cell r="A1602" t="str">
            <v>14.01.060</v>
          </cell>
          <cell r="B1602" t="str">
            <v>RODAPE DE PAVIFLEX APLICADO SOBRE REVESTIMENTO DE ARGAMASSA DE CIMENTO E AREIA NO TRACO 1:3.</v>
          </cell>
          <cell r="C1602" t="str">
            <v>m</v>
          </cell>
          <cell r="D1602">
            <v>18.79</v>
          </cell>
          <cell r="E1602">
            <v>14.46</v>
          </cell>
        </row>
        <row r="1603">
          <cell r="A1603">
            <v>0</v>
          </cell>
        </row>
        <row r="1604">
          <cell r="A1604" t="str">
            <v>14.01.070</v>
          </cell>
          <cell r="B1604" t="str">
            <v>RODAPE DE ARGAMASSA DE ALTA RESISTENCIA DURBETON,KORODUR OU SIMILAR, COM 10,0 CM DE ALTURA NA COR CINZA NATURAL E COM ACABAMENTO RASPADO.</v>
          </cell>
          <cell r="C1604" t="str">
            <v>m</v>
          </cell>
          <cell r="D1604">
            <v>19.329999999999998</v>
          </cell>
          <cell r="E1604">
            <v>14.87</v>
          </cell>
        </row>
        <row r="1605">
          <cell r="A1605">
            <v>0</v>
          </cell>
        </row>
        <row r="1606">
          <cell r="A1606" t="str">
            <v>14.01.080</v>
          </cell>
          <cell r="B1606" t="str">
            <v>RODAPE DE ARGAMASSA DE ALTA RESISTENCIA DURBETON,KORODUR OU SIMILAR, COM 10,0 CM DE ALTURA NA COR AMARELA, PRETA, MARROM OU VERMELHA E COM ACABAMENTO RASPADO.</v>
          </cell>
          <cell r="C1606" t="str">
            <v>m</v>
          </cell>
          <cell r="D1606">
            <v>20.73</v>
          </cell>
          <cell r="E1606">
            <v>15.95</v>
          </cell>
        </row>
        <row r="1607">
          <cell r="A1607">
            <v>0</v>
          </cell>
        </row>
        <row r="1608">
          <cell r="A1608" t="str">
            <v>14.01.090</v>
          </cell>
          <cell r="B1608" t="str">
            <v>RODAPE DE ARGAMASSA DE ALTA RESISTENCIA DURBETON,KORODUR OU SIMILAR, COM 10,0 CM DE ALTURA NA COR VERDE E COM ACABAMENTO RASPADO.</v>
          </cell>
          <cell r="C1608" t="str">
            <v>m</v>
          </cell>
          <cell r="D1608">
            <v>22.29</v>
          </cell>
          <cell r="E1608">
            <v>17.149999999999999</v>
          </cell>
        </row>
        <row r="1609">
          <cell r="A1609">
            <v>0</v>
          </cell>
        </row>
        <row r="1610">
          <cell r="A1610" t="str">
            <v>14.01.100</v>
          </cell>
          <cell r="B1610" t="str">
            <v>RODAPÉ EM GRANITO BRANCO POLIDO, ALTURA 7 CM E ESPESSURA 2 CM , APLICADO COM ARGAMSSA INDUSTRIALIZADA AC-1.</v>
          </cell>
          <cell r="C1610" t="str">
            <v>m</v>
          </cell>
          <cell r="D1610">
            <v>26.4</v>
          </cell>
          <cell r="E1610">
            <v>20.309999999999999</v>
          </cell>
        </row>
        <row r="1611">
          <cell r="A1611">
            <v>0</v>
          </cell>
        </row>
        <row r="1612">
          <cell r="A1612" t="str">
            <v>14.01.101</v>
          </cell>
          <cell r="B1612" t="str">
            <v>RODAPÉ EM GRANITO CINZA CORUMBÁ, ALTURA 7 CM E ESPESSURA 2 CM, APLICADO COM ARGAMASSA INDUSTRIALIZADA.</v>
          </cell>
          <cell r="C1612" t="str">
            <v>m</v>
          </cell>
          <cell r="D1612">
            <v>28.88</v>
          </cell>
          <cell r="E1612">
            <v>22.22</v>
          </cell>
        </row>
        <row r="1613">
          <cell r="A1613">
            <v>0</v>
          </cell>
        </row>
        <row r="1614">
          <cell r="A1614" t="str">
            <v>14.01.102</v>
          </cell>
          <cell r="B1614" t="str">
            <v>RODAPÉ EM GRANITO PRETO CEARÁ, ALTURA 7 CM, E ESPESSURA 2 CM,APLICADO COM ARGAMASSA INDUSTRIALIZADA AC-1.</v>
          </cell>
          <cell r="C1614" t="str">
            <v>m</v>
          </cell>
          <cell r="D1614">
            <v>39.57</v>
          </cell>
          <cell r="E1614">
            <v>30.44</v>
          </cell>
        </row>
        <row r="1615">
          <cell r="A1615">
            <v>0</v>
          </cell>
        </row>
        <row r="1616">
          <cell r="A1616" t="str">
            <v>14.01.103</v>
          </cell>
          <cell r="B1616" t="str">
            <v>RODAPÉ EM GRANITO BEGE IMACULADO, ALTURA 7 CM E ESPESSURA 2 CM ,APLICADO COM ARGAMASSA INDUSTRIALIZADA AC-1.</v>
          </cell>
          <cell r="C1616" t="str">
            <v>m</v>
          </cell>
          <cell r="D1616">
            <v>35.159999999999997</v>
          </cell>
          <cell r="E1616">
            <v>27.05</v>
          </cell>
        </row>
        <row r="1617">
          <cell r="A1617">
            <v>0</v>
          </cell>
        </row>
        <row r="1618">
          <cell r="A1618" t="str">
            <v>14.02.010</v>
          </cell>
          <cell r="B1618" t="str">
            <v>SOLEIRA EM CIMENTADO DE 15 CM DE LARGURA.</v>
          </cell>
          <cell r="C1618" t="str">
            <v>m</v>
          </cell>
          <cell r="D1618">
            <v>3.48</v>
          </cell>
          <cell r="E1618">
            <v>2.68</v>
          </cell>
        </row>
        <row r="1619">
          <cell r="A1619">
            <v>0</v>
          </cell>
        </row>
        <row r="1620">
          <cell r="A1620" t="str">
            <v>14.02.020</v>
          </cell>
          <cell r="B1620" t="str">
            <v>SOLEIRA DE GRANITO ARTIFICIAL (MARMORITE) COM 15 CM DE LARGURA, NA COR BRANCA.</v>
          </cell>
          <cell r="C1620" t="str">
            <v>m</v>
          </cell>
          <cell r="D1620">
            <v>18.39</v>
          </cell>
          <cell r="E1620">
            <v>14.15</v>
          </cell>
        </row>
        <row r="1621">
          <cell r="A1621">
            <v>0</v>
          </cell>
        </row>
        <row r="1622">
          <cell r="A1622" t="str">
            <v>14.02.030</v>
          </cell>
          <cell r="B1622" t="str">
            <v>SOLEIRA DE GRANITO ARTIFICIAL (MARMORITE) COM 15 CM DE LARGURA, NA COR CINZA.</v>
          </cell>
          <cell r="C1622" t="str">
            <v>m</v>
          </cell>
          <cell r="D1622">
            <v>16.260000000000002</v>
          </cell>
          <cell r="E1622">
            <v>12.51</v>
          </cell>
        </row>
        <row r="1623">
          <cell r="A1623">
            <v>0</v>
          </cell>
        </row>
        <row r="1624">
          <cell r="A1624" t="str">
            <v>14.02.040</v>
          </cell>
          <cell r="B1624" t="str">
            <v>SOLEIRA DE GRANITO ARTIFICIAL (MARMORITE) COM 15 CM DE LARGURA, NA COR PRETA OU VERMELHA.</v>
          </cell>
          <cell r="C1624" t="str">
            <v>m</v>
          </cell>
          <cell r="D1624">
            <v>17.29</v>
          </cell>
          <cell r="E1624">
            <v>13.3</v>
          </cell>
        </row>
        <row r="1625">
          <cell r="A1625">
            <v>0</v>
          </cell>
        </row>
        <row r="1626">
          <cell r="A1626" t="str">
            <v>14.02.050</v>
          </cell>
          <cell r="B1626" t="str">
            <v>SOLEIRA DE ARGAMASSA DE ALTA RESISTENCIA DURBETON , KORODUR OU SIMILAR , COM 10,0 CM DE LARGURA, NA COR CINZA NATURAL E COM ACABAMENTO RASPADO.</v>
          </cell>
          <cell r="C1626" t="str">
            <v>m</v>
          </cell>
          <cell r="D1626">
            <v>13.8</v>
          </cell>
          <cell r="E1626">
            <v>10.62</v>
          </cell>
        </row>
        <row r="1627">
          <cell r="A1627">
            <v>0</v>
          </cell>
        </row>
        <row r="1628">
          <cell r="A1628" t="str">
            <v>14.02.060</v>
          </cell>
          <cell r="B1628" t="str">
            <v>SOLEIRA DE ARGAMASSA DE ALTA RESISTENCIA DURBETON , KORODUR OU SIMILAR , COM 10,0 CM DE LARGURA , NA COR AMARELA , PRETA , MARROM OU VERMELHA E COM ACABAMENTO RASPADO.</v>
          </cell>
          <cell r="C1628" t="str">
            <v>m</v>
          </cell>
          <cell r="D1628">
            <v>14.15</v>
          </cell>
          <cell r="E1628">
            <v>10.89</v>
          </cell>
        </row>
        <row r="1629">
          <cell r="A1629">
            <v>0</v>
          </cell>
        </row>
        <row r="1630">
          <cell r="A1630" t="str">
            <v>14.02.070</v>
          </cell>
          <cell r="B1630" t="str">
            <v>SOLEIRA DE ARGAMASSA DE ALTA RESISTENCIA DURBETON , KORODUR OU SIMILAR , COM 10,0 CM DE LARGURA, NA COR VERDE E COM ACABAMENTO RASPADO.</v>
          </cell>
          <cell r="C1630" t="str">
            <v>m</v>
          </cell>
          <cell r="D1630">
            <v>14.54</v>
          </cell>
          <cell r="E1630">
            <v>11.19</v>
          </cell>
        </row>
        <row r="1631">
          <cell r="A1631">
            <v>0</v>
          </cell>
        </row>
        <row r="1632">
          <cell r="A1632" t="str">
            <v>14.03.010</v>
          </cell>
          <cell r="B1632" t="str">
            <v>DEGRAU DE ESCADA COM 30,0 CM, EM GRANITO ARTIFICIAL (MARMORITE) , NA COR BRANCA E ESPELHO COM 20,0 CM.</v>
          </cell>
          <cell r="C1632" t="str">
            <v>m</v>
          </cell>
          <cell r="D1632">
            <v>49.99</v>
          </cell>
          <cell r="E1632">
            <v>38.46</v>
          </cell>
        </row>
        <row r="1633">
          <cell r="A1633">
            <v>0</v>
          </cell>
        </row>
        <row r="1634">
          <cell r="A1634" t="str">
            <v>14.03.020</v>
          </cell>
          <cell r="B1634" t="str">
            <v>DEGRAU DE ESCADA COM 30,0 CM, EM GRANITO ARTIFICIAL (MARMORITE) , NA COR CINZA E ESPELHO COM 20,0 CM.</v>
          </cell>
          <cell r="C1634" t="str">
            <v>m</v>
          </cell>
          <cell r="D1634">
            <v>42.87</v>
          </cell>
          <cell r="E1634">
            <v>32.979999999999997</v>
          </cell>
        </row>
        <row r="1635">
          <cell r="A1635">
            <v>0</v>
          </cell>
        </row>
        <row r="1636">
          <cell r="A1636" t="str">
            <v>14.03.030</v>
          </cell>
          <cell r="B1636" t="str">
            <v>DEGRAU DE ESCADA COM 30,0 CM, EM GRANITO ARTIFICIAL (MARMORITE), NA COR PRETA OU VERMELHA E ESPELHO COM 20,0 CM.</v>
          </cell>
          <cell r="C1636" t="str">
            <v>m</v>
          </cell>
          <cell r="D1636">
            <v>46.25</v>
          </cell>
          <cell r="E1636">
            <v>35.58</v>
          </cell>
        </row>
        <row r="1637">
          <cell r="A1637">
            <v>0</v>
          </cell>
        </row>
        <row r="1638">
          <cell r="A1638" t="str">
            <v>14.03.040</v>
          </cell>
          <cell r="B1638" t="str">
            <v>DEGRAU DE ESCADA COM 30,0 CM, EM ARGAMASSA DE ALTA RESISTENCIA DURBETON,KORODUR OU SIMILAR, E ESPELHO COM 20,0 CM, NA COR CINZA NATURAL E COM ACABAMENTO RASPADO.</v>
          </cell>
          <cell r="C1638" t="str">
            <v>m</v>
          </cell>
          <cell r="D1638">
            <v>50.98</v>
          </cell>
          <cell r="E1638">
            <v>39.22</v>
          </cell>
        </row>
        <row r="1639">
          <cell r="A1639">
            <v>0</v>
          </cell>
        </row>
        <row r="1640">
          <cell r="A1640" t="str">
            <v>14.03.050</v>
          </cell>
          <cell r="B1640" t="str">
            <v>DEGRAU DE ESCADA COM 30,0 CM, EM ARGAMASSA DE ALTA RESISTENCIA DURBETON,KORODUR OU SIMILAR, E ESPELHO COM 20,0 CM, NA COR AMARELA, PRETA, MARROM OU VERMELHA E COM ACABAMENTO RASPADO.</v>
          </cell>
          <cell r="C1640" t="str">
            <v>m</v>
          </cell>
          <cell r="D1640">
            <v>54.49</v>
          </cell>
          <cell r="E1640">
            <v>41.92</v>
          </cell>
        </row>
        <row r="1641">
          <cell r="A1641">
            <v>0</v>
          </cell>
        </row>
        <row r="1642">
          <cell r="A1642" t="str">
            <v>14.03.060</v>
          </cell>
          <cell r="B1642" t="str">
            <v>DEGRAU DE ESCADA COM 30,0 CM, EM ARGAMASSA DE ALTA RESISTENCIA DURBETON,KORODUR OU SIMILAR, E ESPELHO COM 20,0 CM , NA COR VERDE E COM ACABAMENTO RASPADO.</v>
          </cell>
          <cell r="C1642" t="str">
            <v>m</v>
          </cell>
          <cell r="D1642">
            <v>58.39</v>
          </cell>
          <cell r="E1642">
            <v>44.92</v>
          </cell>
        </row>
        <row r="1643">
          <cell r="A1643">
            <v>0</v>
          </cell>
        </row>
        <row r="1644">
          <cell r="A1644" t="str">
            <v>14.04.010</v>
          </cell>
          <cell r="B1644" t="str">
            <v>CORRIMAO DE GRANITO ARTIFICIAL(MARMORITE) COM 15 CM DE LARGURA, NA COR BRANCA.</v>
          </cell>
          <cell r="C1644" t="str">
            <v>m</v>
          </cell>
          <cell r="D1644">
            <v>41.99</v>
          </cell>
          <cell r="E1644">
            <v>32.299999999999997</v>
          </cell>
        </row>
        <row r="1645">
          <cell r="A1645">
            <v>0</v>
          </cell>
        </row>
        <row r="1646">
          <cell r="A1646" t="str">
            <v>14.04.020</v>
          </cell>
          <cell r="B1646" t="str">
            <v>CORRIMAO DE GRANITO ARTIFICIAL(MARMORITE) COM 15 CM DE LARGURA, NA COR CINZA.</v>
          </cell>
          <cell r="C1646" t="str">
            <v>m</v>
          </cell>
          <cell r="D1646">
            <v>38.42</v>
          </cell>
          <cell r="E1646">
            <v>29.56</v>
          </cell>
        </row>
        <row r="1647">
          <cell r="A1647">
            <v>0</v>
          </cell>
        </row>
        <row r="1648">
          <cell r="A1648" t="str">
            <v>14.04.030</v>
          </cell>
          <cell r="B1648" t="str">
            <v>CORRIMAO DE GRANITO ARTIFICIAL(MARMORITE) COM 15 CM DE LARGURA, NA COR PRETA OU VER MELHA.</v>
          </cell>
          <cell r="C1648" t="str">
            <v>m</v>
          </cell>
          <cell r="D1648">
            <v>40.11</v>
          </cell>
          <cell r="E1648">
            <v>30.86</v>
          </cell>
        </row>
        <row r="1649">
          <cell r="A1649">
            <v>0</v>
          </cell>
        </row>
        <row r="1650">
          <cell r="A1650" t="str">
            <v>15.00.000</v>
          </cell>
          <cell r="B1650" t="str">
            <v>BALCOES</v>
          </cell>
        </row>
        <row r="1651">
          <cell r="A1651">
            <v>0</v>
          </cell>
        </row>
        <row r="1652">
          <cell r="A1652" t="str">
            <v>15.01.010</v>
          </cell>
          <cell r="B1652" t="str">
            <v>BALCAO DE COZINHA DE GRANITO ARTIFICIAL NA COR BRANCA, APLICADO SOBRE LAJE DE CONCRETO DE 3,0 CM DE ESPESSURA.</v>
          </cell>
          <cell r="C1652" t="str">
            <v>m2</v>
          </cell>
          <cell r="D1652">
            <v>100.45</v>
          </cell>
          <cell r="E1652">
            <v>77.27</v>
          </cell>
        </row>
        <row r="1653">
          <cell r="A1653">
            <v>0</v>
          </cell>
        </row>
        <row r="1654">
          <cell r="A1654" t="str">
            <v>15.01.020</v>
          </cell>
          <cell r="B1654" t="str">
            <v>BALCAO DE COZINHA DE GRANITO ARTIFICIAL NA COR CINZA , APLICADO SOBRE LAJE DE CONCRETO DE 3,0 CM DE ESPESSURA.</v>
          </cell>
          <cell r="C1654" t="str">
            <v>m2</v>
          </cell>
          <cell r="D1654">
            <v>86.35</v>
          </cell>
          <cell r="E1654">
            <v>66.430000000000007</v>
          </cell>
        </row>
        <row r="1655">
          <cell r="A1655">
            <v>0</v>
          </cell>
        </row>
        <row r="1656">
          <cell r="A1656" t="str">
            <v>15.01.030</v>
          </cell>
          <cell r="B1656" t="str">
            <v>BALCAO DE COZINHA DE GRANITO ARTIFICIAL NA COR VERMELHA OU PRETA, APLICADO SOBRE LAJE DE CONCRETO DE 3,0 CM DE ESPESSURA.</v>
          </cell>
          <cell r="C1656" t="str">
            <v>m2</v>
          </cell>
          <cell r="D1656">
            <v>93.11</v>
          </cell>
          <cell r="E1656">
            <v>71.63</v>
          </cell>
        </row>
        <row r="1657">
          <cell r="A1657">
            <v>0</v>
          </cell>
        </row>
        <row r="1658">
          <cell r="A1658" t="str">
            <v>15.02.010</v>
          </cell>
          <cell r="B1658" t="str">
            <v>BALCÃO EM GRANITO PRETO CEARÁ POLIDO COM 4,30 METROS DE COMPRIMENTO E 0,60 METROS, INCLUSIVE TESTEIRA COM 5 CM DE ALTURA</v>
          </cell>
          <cell r="C1658" t="str">
            <v>Un</v>
          </cell>
          <cell r="D1658">
            <v>1240.92</v>
          </cell>
          <cell r="E1658">
            <v>954.56</v>
          </cell>
        </row>
        <row r="1659">
          <cell r="A1659">
            <v>0</v>
          </cell>
        </row>
        <row r="1660">
          <cell r="A1660" t="str">
            <v>15.02.020</v>
          </cell>
          <cell r="B1660" t="str">
            <v>BALCÃO EM GRANITO PRETO CEARÁ POLIDO COM 1,10 METROS DE COMPRIMENTO E 0,70 METROS, INCLUSIVE TESTEIRA COM 5 CM DE ALTURA</v>
          </cell>
          <cell r="C1660" t="str">
            <v>Un</v>
          </cell>
          <cell r="D1660">
            <v>426.62</v>
          </cell>
          <cell r="E1660">
            <v>328.17</v>
          </cell>
        </row>
        <row r="1661">
          <cell r="A1661">
            <v>0</v>
          </cell>
        </row>
        <row r="1662">
          <cell r="A1662" t="str">
            <v>15.02.030</v>
          </cell>
          <cell r="B1662" t="str">
            <v>BALCÃO EM GRANITO PRETO CEARÁ POLIDO COM 1,00 METROS DE COMPRIMENTO E 0,60 METROS, INCLUSIVE TESTEIRA COM 5 CM DE ALTURA.</v>
          </cell>
          <cell r="C1662" t="str">
            <v>Un</v>
          </cell>
          <cell r="D1662">
            <v>351.57</v>
          </cell>
          <cell r="E1662">
            <v>270.44</v>
          </cell>
        </row>
        <row r="1663">
          <cell r="A1663">
            <v>0</v>
          </cell>
        </row>
        <row r="1664">
          <cell r="A1664" t="str">
            <v>15.02.040</v>
          </cell>
          <cell r="B1664" t="str">
            <v>BALCÃO EM GRANITO CINZA CORUMBÁ POLIDO COM 2,20 METROS DE COMPRIMENTO E 0,55 METROS, INCLUSIVE TESTEIRA COM 5CM DE ALTURA.</v>
          </cell>
          <cell r="C1664" t="str">
            <v>Un</v>
          </cell>
          <cell r="D1664">
            <v>428.68</v>
          </cell>
          <cell r="E1664">
            <v>329.76</v>
          </cell>
        </row>
        <row r="1665">
          <cell r="A1665">
            <v>0</v>
          </cell>
        </row>
        <row r="1666">
          <cell r="A1666" t="str">
            <v>15.02.050</v>
          </cell>
          <cell r="B1666" t="str">
            <v>BALCÃO EM GRANITO CINZA CORUMBÁ POLIDO COM 1,00 METROS DE COMPRIMENTO E 0,55 METROS, INCLUSIVE TESTEIRA COM 5CM DE ALTURA</v>
          </cell>
          <cell r="C1666" t="str">
            <v>Un</v>
          </cell>
          <cell r="D1666">
            <v>210.49</v>
          </cell>
          <cell r="E1666">
            <v>161.91999999999999</v>
          </cell>
        </row>
        <row r="1667">
          <cell r="A1667">
            <v>0</v>
          </cell>
        </row>
        <row r="1668">
          <cell r="A1668" t="str">
            <v>15.02.060</v>
          </cell>
          <cell r="B1668" t="str">
            <v>BALCÃO EM GRANITO CINZA CORUMBÁ POLIDO COM 1,20 METROS DE COMPRIMENTO E 0,55 METROS, INCLUSIVE TESTEIRA COM 5 CM DE ALTURA.</v>
          </cell>
          <cell r="C1668" t="str">
            <v>Un</v>
          </cell>
          <cell r="D1668">
            <v>244.46</v>
          </cell>
          <cell r="E1668">
            <v>188.05</v>
          </cell>
        </row>
        <row r="1669">
          <cell r="A1669">
            <v>0</v>
          </cell>
        </row>
        <row r="1670">
          <cell r="A1670" t="str">
            <v>15.02.070</v>
          </cell>
          <cell r="B1670" t="str">
            <v>BACÃO EM GRANITO CINZA CORUMBÁ POLIDO COM 1,50 METROS DE COMPRIMENTO E 0,55 METROS, INCLUSIVE TESTEIRA COM 5 CM DE ALTURA.</v>
          </cell>
          <cell r="C1670" t="str">
            <v>Un</v>
          </cell>
          <cell r="D1670">
            <v>301.35000000000002</v>
          </cell>
          <cell r="E1670">
            <v>231.81</v>
          </cell>
        </row>
        <row r="1671">
          <cell r="A1671">
            <v>0</v>
          </cell>
        </row>
        <row r="1672">
          <cell r="A1672" t="str">
            <v>16.00.000</v>
          </cell>
          <cell r="B1672" t="str">
            <v>PINTURA</v>
          </cell>
        </row>
        <row r="1673">
          <cell r="A1673">
            <v>0</v>
          </cell>
        </row>
        <row r="1674">
          <cell r="A1674" t="str">
            <v>16.01.010</v>
          </cell>
          <cell r="B1674" t="str">
            <v>REMOCAO DE PINTURA ANTIGA A CAL.</v>
          </cell>
          <cell r="C1674" t="str">
            <v>m2</v>
          </cell>
          <cell r="D1674">
            <v>1.27</v>
          </cell>
          <cell r="E1674">
            <v>0.98</v>
          </cell>
        </row>
        <row r="1675">
          <cell r="A1675">
            <v>0</v>
          </cell>
        </row>
        <row r="1676">
          <cell r="A1676" t="str">
            <v>16.01.020</v>
          </cell>
          <cell r="B1676" t="str">
            <v>REMOCAO DE PINTURA ANTIGA A OLEO OU ESMALTE.</v>
          </cell>
          <cell r="C1676" t="str">
            <v>m2</v>
          </cell>
          <cell r="D1676">
            <v>4.5199999999999996</v>
          </cell>
          <cell r="E1676">
            <v>3.48</v>
          </cell>
        </row>
        <row r="1677">
          <cell r="A1677">
            <v>0</v>
          </cell>
        </row>
        <row r="1678">
          <cell r="A1678" t="str">
            <v>16.01.030</v>
          </cell>
          <cell r="B1678" t="str">
            <v>REMOÇÃO DE PINTURA</v>
          </cell>
          <cell r="C1678" t="str">
            <v>m2</v>
          </cell>
          <cell r="D1678">
            <v>2.5299999999999998</v>
          </cell>
          <cell r="E1678">
            <v>1.95</v>
          </cell>
        </row>
        <row r="1679">
          <cell r="A1679">
            <v>0</v>
          </cell>
        </row>
        <row r="1680">
          <cell r="A1680" t="str">
            <v>16.02.010</v>
          </cell>
          <cell r="B1680" t="str">
            <v>CAIACAO BRANCA EM PAREDES INTERNAS E EXTERNAS, EM OBRAS DE APENAS UM PAVIMENTO, TRES DEMAOS.</v>
          </cell>
          <cell r="C1680" t="str">
            <v>m2</v>
          </cell>
          <cell r="D1680">
            <v>2.62</v>
          </cell>
          <cell r="E1680">
            <v>2.02</v>
          </cell>
        </row>
        <row r="1681">
          <cell r="A1681">
            <v>0</v>
          </cell>
        </row>
        <row r="1682">
          <cell r="A1682" t="str">
            <v>16.02.020</v>
          </cell>
          <cell r="B1682" t="str">
            <v>CAIACAO DE COR EM PAREDES INTERNAS E EXTERNAS, EM OBRAS DE APENAS UM PAVIMENTO, TRES DEMAOS.</v>
          </cell>
          <cell r="C1682" t="str">
            <v>m2</v>
          </cell>
          <cell r="D1682">
            <v>3.48</v>
          </cell>
          <cell r="E1682">
            <v>2.68</v>
          </cell>
        </row>
        <row r="1683">
          <cell r="A1683">
            <v>0</v>
          </cell>
        </row>
        <row r="1684">
          <cell r="A1684" t="str">
            <v>16.02.030</v>
          </cell>
          <cell r="B1684" t="str">
            <v>CAIACAO BRANCA EM PAREDES EXTERNAS, EM OBRAS COM MAIS DE UM PAVIMENTO, TRES DEMAOS.</v>
          </cell>
          <cell r="C1684" t="str">
            <v>m2</v>
          </cell>
          <cell r="D1684">
            <v>3.48</v>
          </cell>
          <cell r="E1684">
            <v>2.68</v>
          </cell>
        </row>
        <row r="1685">
          <cell r="A1685">
            <v>0</v>
          </cell>
        </row>
        <row r="1686">
          <cell r="A1686" t="str">
            <v>16.02.040</v>
          </cell>
          <cell r="B1686" t="str">
            <v>CAIACAO DE COR EM PAREDES EXTERNAS, EM OBRAS COM MAIS DE UM PAVIMENTO, TRES DEMAOS.</v>
          </cell>
          <cell r="C1686" t="str">
            <v>m2</v>
          </cell>
          <cell r="D1686">
            <v>4.51</v>
          </cell>
          <cell r="E1686">
            <v>3.47</v>
          </cell>
        </row>
        <row r="1687">
          <cell r="A1687">
            <v>0</v>
          </cell>
        </row>
        <row r="1688">
          <cell r="A1688" t="str">
            <v>16.02.050</v>
          </cell>
          <cell r="B1688" t="str">
            <v>CAIACAO DE COR BATIDA A ESCOVA (PLASTEX).</v>
          </cell>
          <cell r="C1688" t="str">
            <v>m2</v>
          </cell>
          <cell r="D1688">
            <v>4.9400000000000004</v>
          </cell>
          <cell r="E1688">
            <v>3.8</v>
          </cell>
        </row>
        <row r="1689">
          <cell r="A1689">
            <v>0</v>
          </cell>
        </row>
        <row r="1690">
          <cell r="A1690" t="str">
            <v>16.03.010</v>
          </cell>
          <cell r="B1690" t="str">
            <v>PINTURA LATEX EM PAREDES INTERNAS, CORALAR OU SIMILAR, DUAS DEMAOS, SEM MASSA CORRIDA,INCLUSIVE APLICACAO DE UMA DEMAO DE LIQUIDO SELADOR DE PAREDE.</v>
          </cell>
          <cell r="C1690" t="str">
            <v>m2</v>
          </cell>
          <cell r="D1690">
            <v>8.58</v>
          </cell>
          <cell r="E1690">
            <v>6.6</v>
          </cell>
        </row>
        <row r="1691">
          <cell r="A1691">
            <v>0</v>
          </cell>
        </row>
        <row r="1692">
          <cell r="A1692" t="str">
            <v>16.03.011</v>
          </cell>
          <cell r="B1692" t="str">
            <v>PINTURA LATÉX EM PAREDES INTERNAS, CORALAR OU SIMILAR - DUAS DEMÃOS - SEM MASSA CORRIDA,SEM APLICAÇÃO DE LÍQUIDO SELADOR PARA PAREDE .</v>
          </cell>
          <cell r="C1692" t="str">
            <v>m2</v>
          </cell>
          <cell r="D1692">
            <v>5.01</v>
          </cell>
          <cell r="E1692">
            <v>3.86</v>
          </cell>
        </row>
        <row r="1693">
          <cell r="A1693">
            <v>0</v>
          </cell>
        </row>
        <row r="1694">
          <cell r="A1694" t="str">
            <v>16.03.012</v>
          </cell>
          <cell r="B1694" t="str">
            <v>PINTURA LÁTEX EM PAREDES INTERNAS SEM O FORNECIMENTO DA TINTA, DUAS DEMÃOS, SEM MASSA CORRIDA, INCLUSIVE APLICAÇÃO DE UMA DEMÃO DE LIQUIDO SELADOR DE PAREDE.</v>
          </cell>
          <cell r="C1694" t="str">
            <v>m2</v>
          </cell>
          <cell r="D1694">
            <v>6.37</v>
          </cell>
          <cell r="E1694">
            <v>4.9000000000000004</v>
          </cell>
        </row>
        <row r="1695">
          <cell r="A1695">
            <v>0</v>
          </cell>
        </row>
        <row r="1696">
          <cell r="A1696" t="str">
            <v>16.03.020</v>
          </cell>
          <cell r="B1696" t="str">
            <v>PINTURA LATEX EM PAREDES INTERNAS, CORALAR OU SIMILAR, DUAS DEMAOS, INCLUSIVE APLICACAO DE UMA DEMAO DE LIQUIDO SELADOR E DUAS DEMAOS DE MASSA CORRIDA A BASE DE PVA.</v>
          </cell>
          <cell r="C1696" t="str">
            <v>m2</v>
          </cell>
          <cell r="D1696">
            <v>15.3</v>
          </cell>
          <cell r="E1696">
            <v>11.77</v>
          </cell>
        </row>
        <row r="1697">
          <cell r="A1697">
            <v>0</v>
          </cell>
        </row>
        <row r="1698">
          <cell r="A1698" t="str">
            <v>16.03.030</v>
          </cell>
          <cell r="B1698" t="str">
            <v>PINTURA LATEX EM PAREDES EXTERNAS,CORALMUR OU SIMILAR, DUAS DEMAOS, SEM MASSA ACRILICA, INCLUSIVE APLICACAO DE UMA DEMAO DE FUNDO PREPARADOR.</v>
          </cell>
          <cell r="C1698" t="str">
            <v>m2</v>
          </cell>
          <cell r="D1698">
            <v>10.42</v>
          </cell>
          <cell r="E1698">
            <v>8.02</v>
          </cell>
        </row>
        <row r="1699">
          <cell r="A1699">
            <v>0</v>
          </cell>
        </row>
        <row r="1700">
          <cell r="A1700" t="str">
            <v>16.03.031</v>
          </cell>
          <cell r="B1700" t="str">
            <v>PINTURA PVA LATÉX EXTERNA, DUAS DEMÃOS, SEM MASSA E SEM SELADOR ACRÍLICO, SOBRE BEIRA E BICA DE TELHA CERÂMICA.</v>
          </cell>
          <cell r="C1700" t="str">
            <v>m</v>
          </cell>
          <cell r="D1700">
            <v>1.8</v>
          </cell>
          <cell r="E1700">
            <v>1.39</v>
          </cell>
        </row>
        <row r="1701">
          <cell r="A1701">
            <v>0</v>
          </cell>
        </row>
        <row r="1702">
          <cell r="A1702" t="str">
            <v>16.03.032</v>
          </cell>
          <cell r="B1702" t="str">
            <v>PINTURA LATÉX EM PAREDES EXTERNAS, CORALMUR OU SIMILAR - DUAS DEMÃOS - SEM MASSA  ACRÍLICA,SEM APLICAÇÃO DE FUNDO PREPARADOR.</v>
          </cell>
          <cell r="C1702" t="str">
            <v>m2</v>
          </cell>
          <cell r="D1702">
            <v>6.37</v>
          </cell>
          <cell r="E1702">
            <v>4.9000000000000004</v>
          </cell>
        </row>
        <row r="1703">
          <cell r="A1703">
            <v>0</v>
          </cell>
        </row>
        <row r="1704">
          <cell r="A1704" t="str">
            <v>16.03.033</v>
          </cell>
          <cell r="B1704" t="str">
            <v>PINTURA LÁTEX EM PAREDES EXTERNAS SEM O FORNECIMENTO DA TINTA, DUAS DEMÃOS, SEM MASSA CORRIDA, INCLUSIVE APLICAÇÃO DE UMA DEMÃO DE FUNDO PREPARADOR.</v>
          </cell>
          <cell r="C1704" t="str">
            <v>m2</v>
          </cell>
          <cell r="D1704">
            <v>7.02</v>
          </cell>
          <cell r="E1704">
            <v>5.4</v>
          </cell>
        </row>
        <row r="1705">
          <cell r="A1705">
            <v>0</v>
          </cell>
        </row>
        <row r="1706">
          <cell r="A1706" t="str">
            <v>16.03.040</v>
          </cell>
          <cell r="B1706" t="str">
            <v>PINTURA LATEX EM PAREDES EXTERNAS,CORALMUR OU SIMILAR, DUAS DEMAOS, INCLUSIVE APLICACAO DE SELADOR ACRILICO UMA DEMAO, E MASSA ACRILICA, DUAS DEMAOS.</v>
          </cell>
          <cell r="C1706" t="str">
            <v>m2</v>
          </cell>
          <cell r="D1706">
            <v>18.34</v>
          </cell>
          <cell r="E1706">
            <v>14.11</v>
          </cell>
        </row>
        <row r="1707">
          <cell r="A1707">
            <v>0</v>
          </cell>
        </row>
        <row r="1708">
          <cell r="A1708" t="str">
            <v>16.03.050</v>
          </cell>
          <cell r="B1708" t="str">
            <v>PINTURA A BASE DE EMULSAO ACRILICA,CORALAR OU SIMILAR, EM PAREDES INTERNAS, DUAS DEMAOS SEM MASSA, INCLUSIVE SELADOR ACRILICO, UMA DEMAO.</v>
          </cell>
          <cell r="C1708" t="str">
            <v>m2</v>
          </cell>
          <cell r="D1708">
            <v>8.85</v>
          </cell>
          <cell r="E1708">
            <v>6.81</v>
          </cell>
        </row>
        <row r="1709">
          <cell r="A1709">
            <v>0</v>
          </cell>
        </row>
        <row r="1710">
          <cell r="A1710" t="str">
            <v>16.03.060</v>
          </cell>
          <cell r="B1710" t="str">
            <v>PINTURA A BASE DE EMULSAO ACRILICA,CORALAR OU SIMILAR, EM PAREDES INTERNAS, DUAS DEMAOS, INCLUSIVE LIQUIDO SELADOR UMA DEMAO, E DUAS DE MAOS DE MASSA ACRILICA.</v>
          </cell>
          <cell r="C1710" t="str">
            <v>m2</v>
          </cell>
          <cell r="D1710">
            <v>19.07</v>
          </cell>
          <cell r="E1710">
            <v>14.67</v>
          </cell>
        </row>
        <row r="1711">
          <cell r="A1711">
            <v>0</v>
          </cell>
        </row>
        <row r="1712">
          <cell r="A1712" t="str">
            <v>16.03.070</v>
          </cell>
          <cell r="B1712" t="str">
            <v>PINTURA A BASE DE EMULSAO ACRILICA, CORALPLUS OU SIMILAR, EM PAREDES EXTERNAS, DUAS DEMAOS, SEM MASSA,INCLUSIVE APLICACAO DE SELADOR ACRILICO, UMA DEMAO.</v>
          </cell>
          <cell r="C1712" t="str">
            <v>m2</v>
          </cell>
          <cell r="D1712">
            <v>11.64</v>
          </cell>
          <cell r="E1712">
            <v>8.9600000000000009</v>
          </cell>
        </row>
        <row r="1713">
          <cell r="A1713">
            <v>0</v>
          </cell>
        </row>
        <row r="1714">
          <cell r="A1714" t="str">
            <v>16.03.080</v>
          </cell>
          <cell r="B1714" t="str">
            <v>PINTURA A BASE DE EMULSAO ACRILICA, CORALPLUS OU SIMILAR, EM PAREDES EXTERNAS, DUAS DEMAOS, INCLUSIVE APLICACAO DE SELADOR ACRILICO, UMA DEMAO E DUAS DEMAOS DE MASSA ACRILICA.</v>
          </cell>
          <cell r="C1714" t="str">
            <v>m2</v>
          </cell>
          <cell r="D1714">
            <v>20.83</v>
          </cell>
          <cell r="E1714">
            <v>16.03</v>
          </cell>
        </row>
        <row r="1715">
          <cell r="A1715">
            <v>0</v>
          </cell>
        </row>
        <row r="1716">
          <cell r="A1716" t="str">
            <v>16.03.101</v>
          </cell>
          <cell r="B1716" t="str">
            <v>REVESTIMENTO TEXTURIZADO DE COR, APLICADO COM ROLO EM PAREDE INTERNA OU EXTERNA, FAB.: CORAL OU SIMILAR.</v>
          </cell>
          <cell r="C1716" t="str">
            <v>m2</v>
          </cell>
          <cell r="D1716">
            <v>15.08</v>
          </cell>
          <cell r="E1716">
            <v>11.6</v>
          </cell>
        </row>
        <row r="1717">
          <cell r="A1717">
            <v>0</v>
          </cell>
        </row>
        <row r="1718">
          <cell r="A1718" t="str">
            <v>16.03.110</v>
          </cell>
          <cell r="B1718" t="str">
            <v>EMASSAMENTO DE PAREDES INTERNAS, COM MASSA CORRIDA À BASE DE PVA, DUAS DEMÃOS, PARA PINTURA LATÉX.</v>
          </cell>
          <cell r="C1718" t="str">
            <v>m2</v>
          </cell>
          <cell r="D1718">
            <v>5.75</v>
          </cell>
          <cell r="E1718">
            <v>4.43</v>
          </cell>
        </row>
        <row r="1719">
          <cell r="A1719">
            <v>0</v>
          </cell>
        </row>
        <row r="1720">
          <cell r="A1720" t="str">
            <v>16.03.115</v>
          </cell>
          <cell r="B1720" t="str">
            <v>PINTURA LATEX ACRÍLICA EM PAREDES EXTERNAS APARENTES, EM DUAS DEMÃOS, CORALATEX OU SIMILAR, COR CERÂMICA,SEM MASSA, SEM APLICAÇÃO DE FUNDO PREPARADOR.INCLUSO LIXAMENTO DA SUPERFÍCIE PARA APLICAÇÃO DA TINTA.</v>
          </cell>
          <cell r="C1720" t="str">
            <v>m2</v>
          </cell>
          <cell r="D1720">
            <v>6.31</v>
          </cell>
          <cell r="E1720">
            <v>4.8600000000000003</v>
          </cell>
        </row>
        <row r="1721">
          <cell r="A1721">
            <v>0</v>
          </cell>
        </row>
        <row r="1722">
          <cell r="A1722" t="str">
            <v>16.04.010</v>
          </cell>
          <cell r="B1722" t="str">
            <v>PINTURA A OLEO EM PAREDES INTERNAS, DUAS DEMAOS, SEM EMASSAMENTO, INCLUSIVE APLICACAO DE LIQUIDO PREPARADOR.</v>
          </cell>
          <cell r="C1722" t="str">
            <v>m2</v>
          </cell>
          <cell r="D1722">
            <v>10.95</v>
          </cell>
          <cell r="E1722">
            <v>8.43</v>
          </cell>
        </row>
        <row r="1723">
          <cell r="A1723">
            <v>0</v>
          </cell>
        </row>
        <row r="1724">
          <cell r="A1724" t="str">
            <v>16.04.011</v>
          </cell>
          <cell r="B1724" t="str">
            <v>PINTURA A ÓLEO OU ESMALTE SINTÉTICO EM PAREDES INTERNAS, DUAS DEMÃOS, INCLUSIVE LIXAMENTO, SEM EMASSAMENTO E SEM APLICAÇÃO DE LÍQUIDO PREPARADOR.</v>
          </cell>
          <cell r="C1724" t="str">
            <v>m2</v>
          </cell>
          <cell r="D1724">
            <v>8.65</v>
          </cell>
          <cell r="E1724">
            <v>6.66</v>
          </cell>
        </row>
        <row r="1725">
          <cell r="A1725">
            <v>0</v>
          </cell>
        </row>
        <row r="1726">
          <cell r="A1726" t="str">
            <v>16.04.020</v>
          </cell>
          <cell r="B1726" t="str">
            <v>PINTURA A OLEO EM PAREDES INTERNAS, TRES DEMAOS, SEM EMASSAMENTO, INCLUSIVE APLICACAO DE LIQUIDO PREPARADOR.</v>
          </cell>
          <cell r="C1726" t="str">
            <v>m2</v>
          </cell>
          <cell r="D1726">
            <v>13.29</v>
          </cell>
          <cell r="E1726">
            <v>10.23</v>
          </cell>
        </row>
        <row r="1727">
          <cell r="A1727">
            <v>0</v>
          </cell>
        </row>
        <row r="1728">
          <cell r="A1728" t="str">
            <v>16.04.030</v>
          </cell>
          <cell r="B1728" t="str">
            <v>PINTURA A OLEO EM PAREDES INTERNAS, DUAS DEMAOS, COM EMASSAMENTO, INCLUSIVE APLICACAO DE LIQUIDO PREPARADOR.</v>
          </cell>
          <cell r="C1728" t="str">
            <v>m2</v>
          </cell>
          <cell r="D1728">
            <v>22.32</v>
          </cell>
          <cell r="E1728">
            <v>17.170000000000002</v>
          </cell>
        </row>
        <row r="1729">
          <cell r="A1729">
            <v>0</v>
          </cell>
        </row>
        <row r="1730">
          <cell r="A1730" t="str">
            <v>16.04.040</v>
          </cell>
          <cell r="B1730" t="str">
            <v>PINTURA A OLEO EM PAREDES INTERNAS, TRES DEMAOS, COM EMASSAMENTO, INCLUSIVE APLICACAO DE LIQUIDO PREPARADOR.</v>
          </cell>
          <cell r="C1730" t="str">
            <v>m2</v>
          </cell>
          <cell r="D1730">
            <v>24.66</v>
          </cell>
          <cell r="E1730">
            <v>18.97</v>
          </cell>
        </row>
        <row r="1731">
          <cell r="A1731">
            <v>0</v>
          </cell>
        </row>
        <row r="1732">
          <cell r="A1732" t="str">
            <v>16.04.050</v>
          </cell>
          <cell r="B1732" t="str">
            <v>PINTURA A OLEO EM ESQUADRIAS DE MADEIRA, DUAS DEMAOS, COM APARELHAMENTO E SEM EMASSAMENTO, INCLUSIVE APLICACAO DE FUNDO SINTETICO NIVELADOR BRANCO FOSCO, UMA DEMAO.</v>
          </cell>
          <cell r="C1732" t="str">
            <v>m2</v>
          </cell>
          <cell r="D1732">
            <v>11.07</v>
          </cell>
          <cell r="E1732">
            <v>8.52</v>
          </cell>
        </row>
        <row r="1733">
          <cell r="A1733">
            <v>0</v>
          </cell>
        </row>
        <row r="1734">
          <cell r="A1734" t="str">
            <v>16.04.051</v>
          </cell>
          <cell r="B1734" t="str">
            <v xml:space="preserve">PINTURA A ÓLEO EM ESQUADRIAS DE MADEIRA, DUAS DEMÃOS, COM APARELHAMENTO, SEM EMASSAMENTO E SEM APLICAÇÃO DE FUNDO BRANCO FOSCO. INCLUSO LIXAMENTO. </v>
          </cell>
          <cell r="C1734" t="str">
            <v>m2</v>
          </cell>
          <cell r="D1734">
            <v>6.89</v>
          </cell>
          <cell r="E1734">
            <v>5.3</v>
          </cell>
        </row>
        <row r="1735">
          <cell r="A1735">
            <v>0</v>
          </cell>
        </row>
        <row r="1736">
          <cell r="A1736" t="str">
            <v>16.04.060</v>
          </cell>
          <cell r="B1736" t="str">
            <v>PINTURA A OLEO EM ESQUADRIAS DE MADEIRA, DUAS DEMAOS, INCLUSIVE APLICACAO DE FUNDO SINTETICO NIVELADOR BRANCO FOSCO, DUAS DEMAOS, COM MASSA A OLEO, DUAS DEMAOS.</v>
          </cell>
          <cell r="C1736" t="str">
            <v>m2</v>
          </cell>
          <cell r="D1736">
            <v>24.75</v>
          </cell>
          <cell r="E1736">
            <v>19.04</v>
          </cell>
        </row>
        <row r="1737">
          <cell r="A1737">
            <v>0</v>
          </cell>
        </row>
        <row r="1738">
          <cell r="A1738" t="str">
            <v>16.04.070</v>
          </cell>
          <cell r="B1738" t="str">
            <v>PINTURA A OLEO EM ESQUADRIAS DE FERRO, DUAS DEMAOS, SEM RASPAGEM E SEM APARELHAMENTO.</v>
          </cell>
          <cell r="C1738" t="str">
            <v>m2</v>
          </cell>
          <cell r="D1738">
            <v>9.65</v>
          </cell>
          <cell r="E1738">
            <v>7.43</v>
          </cell>
        </row>
        <row r="1739">
          <cell r="A1739">
            <v>0</v>
          </cell>
        </row>
        <row r="1740">
          <cell r="A1740" t="str">
            <v>16.04.080</v>
          </cell>
          <cell r="B1740" t="str">
            <v>PINTURA A OLEO EM ESQUADRIAS DE FERRO, DUAS DEMAOS, COM RASPAGEM E APARELHAMENTO COM ZARCAO.</v>
          </cell>
          <cell r="C1740" t="str">
            <v>m2</v>
          </cell>
          <cell r="D1740">
            <v>17.97</v>
          </cell>
          <cell r="E1740">
            <v>13.83</v>
          </cell>
        </row>
        <row r="1741">
          <cell r="A1741">
            <v>0</v>
          </cell>
        </row>
        <row r="1742">
          <cell r="A1742" t="str">
            <v>16.04.090</v>
          </cell>
          <cell r="B1742" t="str">
            <v>PINTURA COM ESMALTE SINTETICO EM ESQUADRIA DE FERRO, DUAS DEMAOS, SEM RASPAGEM E SEM APARELHAMENTO.</v>
          </cell>
          <cell r="C1742" t="str">
            <v>m2</v>
          </cell>
          <cell r="D1742">
            <v>9.65</v>
          </cell>
          <cell r="E1742">
            <v>7.43</v>
          </cell>
        </row>
        <row r="1743">
          <cell r="A1743">
            <v>0</v>
          </cell>
        </row>
        <row r="1744">
          <cell r="A1744" t="str">
            <v>16.04.100</v>
          </cell>
          <cell r="B1744" t="str">
            <v>PINTURA COM ESMALTE SINTETICO EM ESQUADRIA DE FERRO, DUAS DEMAOS, COM RASPAGEM E APARELHAMENTO COM ZARCAO.</v>
          </cell>
          <cell r="C1744" t="str">
            <v>m2</v>
          </cell>
          <cell r="D1744">
            <v>17.97</v>
          </cell>
          <cell r="E1744">
            <v>13.83</v>
          </cell>
        </row>
        <row r="1745">
          <cell r="A1745">
            <v>0</v>
          </cell>
        </row>
        <row r="1746">
          <cell r="A1746" t="str">
            <v>16.04.110</v>
          </cell>
          <cell r="B1746" t="str">
            <v>PINTURA COM ESMALTE SINTETICO EM ESQUADRIA DE FERRO GALVANIZADO, DUAS DEMAOS, SEM RASPAGEM E APARELHAMENTO COM GALVO PRIMER.</v>
          </cell>
          <cell r="C1746" t="str">
            <v>m2</v>
          </cell>
          <cell r="D1746">
            <v>16.170000000000002</v>
          </cell>
          <cell r="E1746">
            <v>12.44</v>
          </cell>
        </row>
        <row r="1747">
          <cell r="A1747">
            <v>0</v>
          </cell>
        </row>
        <row r="1748">
          <cell r="A1748" t="str">
            <v>16.04.120</v>
          </cell>
          <cell r="B1748" t="str">
            <v>PINTURA COM ESMALTE SINTETICO EM ESQUADRIAS DE FERRO GALVANIZADO, DUAS DEMAOS, COM RASPAGEM E APARELHAMENTO COM GALVO PRIMER.</v>
          </cell>
          <cell r="C1748" t="str">
            <v>m2</v>
          </cell>
          <cell r="D1748">
            <v>18.850000000000001</v>
          </cell>
          <cell r="E1748">
            <v>14.5</v>
          </cell>
        </row>
        <row r="1749">
          <cell r="A1749">
            <v>0</v>
          </cell>
        </row>
        <row r="1750">
          <cell r="A1750" t="str">
            <v>16.04.130</v>
          </cell>
          <cell r="B1750" t="str">
            <v>PINTURA COM ESMALTE SINTÉTICO, VERDE ESCOLAR FOSCO, EM DUAS DEMÃOS, SOBRE QUADRO VERDE</v>
          </cell>
          <cell r="C1750" t="str">
            <v>m2</v>
          </cell>
          <cell r="D1750">
            <v>10.97</v>
          </cell>
          <cell r="E1750">
            <v>8.44</v>
          </cell>
        </row>
        <row r="1751">
          <cell r="A1751">
            <v>0</v>
          </cell>
        </row>
        <row r="1752">
          <cell r="A1752" t="str">
            <v>16.05.010</v>
          </cell>
          <cell r="B1752" t="str">
            <v>PINTURA COM VERNIZ COPAL SINTETICO, DUAS DEMAOS, EM ESQUADRIAS DE MADEIRA.</v>
          </cell>
          <cell r="C1752" t="str">
            <v>m2</v>
          </cell>
          <cell r="D1752">
            <v>8.09</v>
          </cell>
          <cell r="E1752">
            <v>6.23</v>
          </cell>
        </row>
        <row r="1753">
          <cell r="A1753">
            <v>0</v>
          </cell>
        </row>
        <row r="1754">
          <cell r="A1754" t="str">
            <v>16.05.030</v>
          </cell>
          <cell r="B1754" t="str">
            <v>PINTURA COM VERNIZ ACRILICO, TRES DEMAOS, SOBRE TIJOLO NATURAL OU CONCRETO APARENTE, INCLUSIVE FUNDO PREPARADOR, UMA DEMAO.</v>
          </cell>
          <cell r="C1754" t="str">
            <v>m2</v>
          </cell>
          <cell r="D1754">
            <v>10.67</v>
          </cell>
          <cell r="E1754">
            <v>8.2100000000000009</v>
          </cell>
        </row>
        <row r="1755">
          <cell r="A1755">
            <v>0</v>
          </cell>
        </row>
        <row r="1756">
          <cell r="A1756" t="str">
            <v>16.05.040</v>
          </cell>
          <cell r="B1756" t="str">
            <v>PINTURA COM VERNIZ POLIURETANICO, TRES DEMAOS SOBRE MADEIRA.</v>
          </cell>
          <cell r="C1756" t="str">
            <v>m2</v>
          </cell>
          <cell r="D1756">
            <v>9.39</v>
          </cell>
          <cell r="E1756">
            <v>7.23</v>
          </cell>
        </row>
        <row r="1757">
          <cell r="A1757">
            <v>0</v>
          </cell>
        </row>
        <row r="1758">
          <cell r="A1758" t="str">
            <v>16.05.050</v>
          </cell>
          <cell r="B1758" t="str">
            <v>PINTURA PARA TRATAMENTO EM MADEIRA COM IMUNIZANTE,TIPO PENETROL CUPIM,DA VEDACIT OU SIMILAR, DUAS DEMAOS.</v>
          </cell>
          <cell r="C1758" t="str">
            <v>m2</v>
          </cell>
          <cell r="D1758">
            <v>10.4</v>
          </cell>
          <cell r="E1758">
            <v>8</v>
          </cell>
        </row>
        <row r="1759">
          <cell r="A1759">
            <v>0</v>
          </cell>
        </row>
        <row r="1760">
          <cell r="A1760" t="str">
            <v>16.06.010</v>
          </cell>
          <cell r="B1760" t="str">
            <v>PINTURA A BASE DE SILICONE, DUAS DEMAOS,SOBRE PAREDE DE CONCRETO OU DE TIJOLOS CERAMICOS.</v>
          </cell>
          <cell r="C1760" t="str">
            <v>m2</v>
          </cell>
          <cell r="D1760">
            <v>31.38</v>
          </cell>
          <cell r="E1760">
            <v>24.14</v>
          </cell>
        </row>
        <row r="1761">
          <cell r="A1761">
            <v>0</v>
          </cell>
        </row>
        <row r="1762">
          <cell r="A1762" t="str">
            <v>16.07.020</v>
          </cell>
          <cell r="B1762" t="str">
            <v>PINTURA A BASE DE EPOXI, DUAS DEMAOS, SEM EMASSAMENTO.</v>
          </cell>
          <cell r="C1762" t="str">
            <v>m2</v>
          </cell>
          <cell r="D1762">
            <v>20.420000000000002</v>
          </cell>
          <cell r="E1762">
            <v>15.71</v>
          </cell>
        </row>
        <row r="1763">
          <cell r="A1763">
            <v>0</v>
          </cell>
        </row>
        <row r="1764">
          <cell r="A1764" t="str">
            <v>16.07.021</v>
          </cell>
          <cell r="B1764" t="str">
            <v>APLICAÇÃO DE VERNIZ PARA CONCRETO APARENTE  TIPO DEKGUARD FS DA FOSROC EM DUAS DEMÃOS SOBRE PRIMER NITOPRIMER AW DA FOSROC OU SIMILAR.</v>
          </cell>
          <cell r="C1764" t="str">
            <v>m2</v>
          </cell>
          <cell r="D1764">
            <v>18.899999999999999</v>
          </cell>
          <cell r="E1764">
            <v>14.54</v>
          </cell>
        </row>
        <row r="1765">
          <cell r="A1765">
            <v>0</v>
          </cell>
        </row>
        <row r="1766">
          <cell r="A1766" t="str">
            <v>16.08.010</v>
          </cell>
          <cell r="B1766" t="str">
            <v>PINTURA A BASE DE TINTA ACRILICA CORALPISO,NOVACOR OU SIMILAR PARA PISOS DE QUADRAS DE ESPORTES, ESTACIONAMENTOS, PASSEIOS, ETC(02 DEMAOS),INCLUSIVE PREPARO DA SUPERFICIE QUE DEVE ESTAR LIMPA, SECA E ISENTA DE GORDURA, GRAXA OU MOFO.</v>
          </cell>
          <cell r="C1766" t="str">
            <v>m2</v>
          </cell>
          <cell r="D1766">
            <v>15.27</v>
          </cell>
          <cell r="E1766">
            <v>11.75</v>
          </cell>
        </row>
        <row r="1767">
          <cell r="A1767">
            <v>0</v>
          </cell>
        </row>
        <row r="1768">
          <cell r="A1768" t="str">
            <v>16.08.100</v>
          </cell>
          <cell r="B1768"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68" t="str">
            <v>m</v>
          </cell>
          <cell r="D1768">
            <v>6.16</v>
          </cell>
          <cell r="E1768">
            <v>4.74</v>
          </cell>
        </row>
        <row r="1769">
          <cell r="A1769">
            <v>0</v>
          </cell>
        </row>
        <row r="1770">
          <cell r="A1770" t="str">
            <v>17.00.000</v>
          </cell>
          <cell r="B1770" t="str">
            <v>URBANIZACAO</v>
          </cell>
        </row>
        <row r="1771">
          <cell r="A1771">
            <v>0</v>
          </cell>
        </row>
        <row r="1772">
          <cell r="A1772" t="str">
            <v>17.01.020</v>
          </cell>
          <cell r="B1772" t="str">
            <v>PASSEIO EM PEDRA PORTUGUESA ASSENTADA SOBRE ARGAMASSA SECA DE CIMENTO E AREIA NO TRACO 1:6 E REJUNTADA COM ARGAMASSA SECA DE CIMENTO E AREIA NO TRACO 1:2.</v>
          </cell>
          <cell r="C1772" t="str">
            <v>m2</v>
          </cell>
          <cell r="D1772">
            <v>40.75</v>
          </cell>
          <cell r="E1772">
            <v>31.35</v>
          </cell>
        </row>
        <row r="1773">
          <cell r="A1773">
            <v>0</v>
          </cell>
        </row>
        <row r="1774">
          <cell r="A1774" t="str">
            <v>17.01.030</v>
          </cell>
          <cell r="B1774" t="str">
            <v>PASSEIO DE CONCRETO 1:4:8 COM 5,0 CM DE ESPESSURA, CAPEADO COM CIMENTO E AREIA NO TRACO 1:3, TENDO 2,0 CM DE ESPESSURA.</v>
          </cell>
          <cell r="C1774" t="str">
            <v>m2</v>
          </cell>
          <cell r="D1774">
            <v>38.1</v>
          </cell>
          <cell r="E1774">
            <v>29.31</v>
          </cell>
        </row>
        <row r="1775">
          <cell r="A1775">
            <v>0</v>
          </cell>
        </row>
        <row r="1776">
          <cell r="A1776" t="str">
            <v>17.01.040</v>
          </cell>
          <cell r="B1776" t="str">
            <v>PASSEIO DE CONCRETO 1:3:5 COM 5,0 CM DE ESPESSURA E JUNTAS SECAS EM QUADROS DE 1,0 X 2,0 M.</v>
          </cell>
          <cell r="C1776" t="str">
            <v>m2</v>
          </cell>
          <cell r="D1776">
            <v>30.49</v>
          </cell>
          <cell r="E1776">
            <v>23.46</v>
          </cell>
        </row>
        <row r="1777">
          <cell r="A1777">
            <v>0</v>
          </cell>
        </row>
        <row r="1778">
          <cell r="A1778" t="str">
            <v>17.01.050</v>
          </cell>
          <cell r="B1778" t="str">
            <v>PASSEIO DE CONCRETO 1:2,5:4 COM 5,0 CM DE ESPESSURA E JUNTAS SECAS EM QUADROS DE 1,0 X 2,0 M.</v>
          </cell>
          <cell r="C1778" t="str">
            <v>m2</v>
          </cell>
          <cell r="D1778">
            <v>31.78</v>
          </cell>
          <cell r="E1778">
            <v>24.45</v>
          </cell>
        </row>
        <row r="1779">
          <cell r="A1779">
            <v>0</v>
          </cell>
        </row>
        <row r="1780">
          <cell r="A1780" t="str">
            <v>17.01.060</v>
          </cell>
          <cell r="B1780" t="str">
            <v>PASSEIO DE CONCRETO 1:3:5 COM 5,0 CM DE ESPESSURA E JUNTAS DE MADEIRA EM QUADROS DE 1,2 X 1,2 M.</v>
          </cell>
          <cell r="C1780" t="str">
            <v>m2</v>
          </cell>
          <cell r="D1780">
            <v>31.6</v>
          </cell>
          <cell r="E1780">
            <v>24.31</v>
          </cell>
        </row>
        <row r="1781">
          <cell r="A1781">
            <v>0</v>
          </cell>
        </row>
        <row r="1782">
          <cell r="A1782" t="str">
            <v>17.01.070</v>
          </cell>
          <cell r="B1782" t="str">
            <v>PASSEIO DE CONCRETO 1:2,5:4 COM 5,0 CM DE ESPESSURA E JUNTAS DE MADEIRA EM QUADROS DE 1,2 X 1,2 M.</v>
          </cell>
          <cell r="C1782" t="str">
            <v>m2</v>
          </cell>
          <cell r="D1782">
            <v>32.89</v>
          </cell>
          <cell r="E1782">
            <v>25.3</v>
          </cell>
        </row>
        <row r="1783">
          <cell r="A1783">
            <v>0</v>
          </cell>
        </row>
        <row r="1784">
          <cell r="A1784" t="str">
            <v>17.01.080</v>
          </cell>
          <cell r="B1784" t="str">
            <v>PASSEIO DE CONCRETO 1:3:5 COM 5,0 CM DE ESPESSURA E JUNTAS DE ASFALTO EM QUADROS DE 1,0 X 2,0 M.</v>
          </cell>
          <cell r="C1784" t="str">
            <v>m2</v>
          </cell>
          <cell r="D1784">
            <v>36.11</v>
          </cell>
          <cell r="E1784">
            <v>27.78</v>
          </cell>
        </row>
        <row r="1785">
          <cell r="A1785">
            <v>0</v>
          </cell>
        </row>
        <row r="1786">
          <cell r="A1786" t="str">
            <v>17.01.090</v>
          </cell>
          <cell r="B1786" t="str">
            <v>PASSEIO DE CONCRETO 1:2,5:4 COM 5,0 CM DE ESPESSURA E JUNTAS DE ASFALTO EM QUADROS DE 1,0 X 2,0 M.</v>
          </cell>
          <cell r="C1786" t="str">
            <v>m2</v>
          </cell>
          <cell r="D1786">
            <v>37.4</v>
          </cell>
          <cell r="E1786">
            <v>28.77</v>
          </cell>
        </row>
        <row r="1787">
          <cell r="A1787">
            <v>0</v>
          </cell>
        </row>
        <row r="1788">
          <cell r="A1788" t="str">
            <v>17.01.100</v>
          </cell>
          <cell r="B1788" t="str">
            <v>PASSEIO DE CONCRETO 1:3:5 COM 5,0 CM DE ESPESSURA E JUNTAS RISCADAS EM QUADROS DE 1,0 X 2,0 M.</v>
          </cell>
          <cell r="C1788" t="str">
            <v>m2</v>
          </cell>
          <cell r="D1788">
            <v>23.06</v>
          </cell>
          <cell r="E1788">
            <v>17.739999999999998</v>
          </cell>
        </row>
        <row r="1789">
          <cell r="A1789">
            <v>0</v>
          </cell>
        </row>
        <row r="1790">
          <cell r="A1790" t="str">
            <v>17.01.110</v>
          </cell>
          <cell r="B1790" t="str">
            <v>PASSEIO DE CONCRETO 1:2,5:4 COM 5,0 CM DE ESPESSURA E JUNTAS RISCADAS EM QUADROS DE 1,0X 2,0 M.</v>
          </cell>
          <cell r="C1790" t="str">
            <v>m2</v>
          </cell>
          <cell r="D1790">
            <v>24.34</v>
          </cell>
          <cell r="E1790">
            <v>18.73</v>
          </cell>
        </row>
        <row r="1791">
          <cell r="A1791">
            <v>0</v>
          </cell>
        </row>
        <row r="1792">
          <cell r="A1792" t="str">
            <v>17.01.113</v>
          </cell>
          <cell r="B1792" t="str">
            <v>FORNEC.E EXEC.CALÇADA ACESSO CONC MAGRO 1:3:5 ESP  5 CM COM ACAB CIMENTADO ÁSPERO TR. 1:4 ESP.2 CM  JUNTA DE MAD. 2 X 1 CM. ALVEN. DE TIJ. 8 FUROS 1/2 VEZ P/ CONT. ATERRO CAIXÃO,CALÇ H=20CM, 2 LADOS, SOBRE LASTR. CONC. MAG C/3CM. REV. CHAPISCO TR. 1:3 CIM</v>
          </cell>
          <cell r="C1792" t="str">
            <v>m2</v>
          </cell>
          <cell r="D1792">
            <v>69.45</v>
          </cell>
          <cell r="E1792">
            <v>53.43</v>
          </cell>
        </row>
        <row r="1793">
          <cell r="A1793">
            <v>0</v>
          </cell>
        </row>
        <row r="1794">
          <cell r="A1794" t="str">
            <v>17.01.114</v>
          </cell>
          <cell r="B1794"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794" t="str">
            <v>m</v>
          </cell>
          <cell r="D1794">
            <v>51.38</v>
          </cell>
          <cell r="E1794">
            <v>39.53</v>
          </cell>
        </row>
        <row r="1795">
          <cell r="A1795">
            <v>0</v>
          </cell>
        </row>
        <row r="1796">
          <cell r="A1796" t="str">
            <v>17.01.115</v>
          </cell>
          <cell r="B1796"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796" t="str">
            <v>m</v>
          </cell>
          <cell r="D1796">
            <v>80.02</v>
          </cell>
          <cell r="E1796">
            <v>61.56</v>
          </cell>
        </row>
        <row r="1797">
          <cell r="A1797">
            <v>0</v>
          </cell>
        </row>
        <row r="1798">
          <cell r="A1798" t="str">
            <v>17.01.120</v>
          </cell>
          <cell r="B1798" t="str">
            <v>PASSEIO EM LAJOTA DE CONCRETO 50 X 50, APLICADO SOBRE LASTRO DE CONCRETO 1:4:8 DE 5 CM DE ESPESSURA, INCLUSIVE EXECUCAO DO LASTRO.</v>
          </cell>
          <cell r="C1798" t="str">
            <v>m2</v>
          </cell>
          <cell r="D1798">
            <v>56.84</v>
          </cell>
          <cell r="E1798">
            <v>43.73</v>
          </cell>
        </row>
        <row r="1799">
          <cell r="A1799">
            <v>0</v>
          </cell>
        </row>
        <row r="1800">
          <cell r="A1800" t="str">
            <v>17.01.130</v>
          </cell>
          <cell r="B1800" t="str">
            <v>PASSEIO EM LAJOTA DE CONCRETO 50 X 50, APLICADO SOBRE LASTRO DE CONCRETO JA PRONTO.</v>
          </cell>
          <cell r="C1800" t="str">
            <v>m2</v>
          </cell>
          <cell r="D1800">
            <v>35.58</v>
          </cell>
          <cell r="E1800">
            <v>27.37</v>
          </cell>
        </row>
        <row r="1801">
          <cell r="A1801">
            <v>0</v>
          </cell>
        </row>
        <row r="1802">
          <cell r="A1802" t="str">
            <v>17.01.140</v>
          </cell>
          <cell r="B1802" t="str">
            <v>PASSEIO EM LAJOTA DE CONCRETO 50 X 50, APLICADO SOBRE TERRENO, INCLUSIVE REGULARIZACAO DO MESMO.</v>
          </cell>
          <cell r="C1802" t="str">
            <v>m2</v>
          </cell>
          <cell r="D1802">
            <v>37.159999999999997</v>
          </cell>
          <cell r="E1802">
            <v>28.59</v>
          </cell>
        </row>
        <row r="1803">
          <cell r="A1803">
            <v>0</v>
          </cell>
        </row>
        <row r="1804">
          <cell r="A1804" t="str">
            <v>17.01.145</v>
          </cell>
          <cell r="B1804" t="str">
            <v>REVESTIMENTO COM PEDRAS GRANITICAS DE DIMENSOES MEDIAS (0,45 X 0,45 X 0,05) M E COM UMA SUPERFICIE PLANA (NAO TRABALHADA), ASSENTADAS E REJUNTADAS COM ARGAMASSA DE CIMENTO E AREIA NO TRACO 1:6.</v>
          </cell>
          <cell r="C1804" t="str">
            <v>m2</v>
          </cell>
          <cell r="D1804">
            <v>59.81</v>
          </cell>
          <cell r="E1804">
            <v>46.01</v>
          </cell>
        </row>
        <row r="1805">
          <cell r="A1805">
            <v>0</v>
          </cell>
        </row>
        <row r="1806">
          <cell r="A1806" t="str">
            <v>17.01.150</v>
          </cell>
          <cell r="B1806" t="str">
            <v>REPOSICAO DE PASSEIO DE PEDRA PORTUGUESA ASSENTADA SOBRE ARGAMASSA SECA DE CIM. E AREIA NO TRACO 1:6 E REJUNTADA COM ARGAMASSA DE CIMENTO E AREIA NO TRACO 1:2.</v>
          </cell>
          <cell r="C1806" t="str">
            <v>m2</v>
          </cell>
          <cell r="D1806">
            <v>28.87</v>
          </cell>
          <cell r="E1806">
            <v>22.21</v>
          </cell>
        </row>
        <row r="1807">
          <cell r="A1807">
            <v>0</v>
          </cell>
        </row>
        <row r="1808">
          <cell r="A1808" t="str">
            <v>17.01.160</v>
          </cell>
          <cell r="B1808" t="str">
            <v>REPOSICAO DE PASSEIO EM LAJOTA DE CONCRETO 50 X 50 , APLICADA SOBRE TERRENO REGULARIZADO OU LASTRO DE CONCRETO ( SO O ASSENTAMENTO ).</v>
          </cell>
          <cell r="C1808" t="str">
            <v>m2</v>
          </cell>
          <cell r="D1808">
            <v>23.23</v>
          </cell>
          <cell r="E1808">
            <v>17.87</v>
          </cell>
        </row>
        <row r="1809">
          <cell r="A1809">
            <v>0</v>
          </cell>
        </row>
        <row r="1810">
          <cell r="A1810" t="str">
            <v>17.01.170</v>
          </cell>
          <cell r="B1810" t="str">
            <v>FORNECIMENTO E EXECUÇÃO DE PISO TÁTIL, DIMENSÕES 0,50X0,50M COM ESP.3CM, ASSENTADA COM ARGAMASSA DE CIMENTO E AREIA 1:6 (ESP:2,5CM) E REJUNTADA COM ARGAMASSA DE CIMENTO E AREIA 1:4, SOBRE LASTRO DE CONCRETO PRONTO.</v>
          </cell>
          <cell r="C1810" t="str">
            <v>m2</v>
          </cell>
          <cell r="D1810">
            <v>40.840000000000003</v>
          </cell>
          <cell r="E1810">
            <v>31.42</v>
          </cell>
        </row>
        <row r="1811">
          <cell r="A1811">
            <v>0</v>
          </cell>
        </row>
        <row r="1812">
          <cell r="A1812" t="str">
            <v>17.02.010</v>
          </cell>
          <cell r="B1812" t="str">
            <v>FORNECIMENTO DE BARRO DE JARDIM (POSTO OBRA NA PRACA DO RECIFE).</v>
          </cell>
          <cell r="C1812" t="str">
            <v>m3</v>
          </cell>
          <cell r="D1812">
            <v>52</v>
          </cell>
          <cell r="E1812">
            <v>40</v>
          </cell>
        </row>
        <row r="1813">
          <cell r="A1813">
            <v>0</v>
          </cell>
        </row>
        <row r="1814">
          <cell r="A1814" t="str">
            <v>17.02.020</v>
          </cell>
          <cell r="B1814" t="str">
            <v>FORNECIMENTO DE ESTRUME BOVINO CURTIDO (POSTO OBRA NA PRACA DO RECIFE).</v>
          </cell>
          <cell r="C1814" t="str">
            <v>m3</v>
          </cell>
          <cell r="D1814">
            <v>65</v>
          </cell>
          <cell r="E1814">
            <v>50</v>
          </cell>
        </row>
        <row r="1815">
          <cell r="A1815">
            <v>0</v>
          </cell>
        </row>
        <row r="1816">
          <cell r="A1816" t="str">
            <v>17.02.025</v>
          </cell>
          <cell r="B1816" t="str">
            <v>FORNECIMENTO DE PO DE COCO (POSTO OBRA NA PRACA DO RECIFE).</v>
          </cell>
          <cell r="C1816" t="str">
            <v>m3</v>
          </cell>
          <cell r="D1816">
            <v>65</v>
          </cell>
          <cell r="E1816">
            <v>50</v>
          </cell>
        </row>
        <row r="1817">
          <cell r="A1817">
            <v>0</v>
          </cell>
        </row>
        <row r="1818">
          <cell r="A1818" t="str">
            <v>17.02.030</v>
          </cell>
          <cell r="B1818" t="str">
            <v>FORNECIMENTO DE CASCALHINHO, INCLUSIVE O ESPALHAMENTO DO MESMO ( POSTO OBRA NA PRACA DO RECIFE)</v>
          </cell>
          <cell r="C1818" t="str">
            <v>m3</v>
          </cell>
          <cell r="D1818">
            <v>63.24</v>
          </cell>
          <cell r="E1818">
            <v>48.65</v>
          </cell>
        </row>
        <row r="1819">
          <cell r="A1819">
            <v>0</v>
          </cell>
        </row>
        <row r="1820">
          <cell r="A1820" t="str">
            <v>17.02.040</v>
          </cell>
          <cell r="B1820" t="str">
            <v>FORNECIMENTO DE CASCALHINHO, SEM O ESPALHAMENTO DO MESMO ( POSTO OBRA NA PRACA DO RECIFE).</v>
          </cell>
          <cell r="C1820" t="str">
            <v>m3</v>
          </cell>
          <cell r="D1820">
            <v>62.4</v>
          </cell>
          <cell r="E1820">
            <v>48</v>
          </cell>
        </row>
        <row r="1821">
          <cell r="A1821">
            <v>0</v>
          </cell>
        </row>
        <row r="1822">
          <cell r="A1822" t="str">
            <v>17.02.050</v>
          </cell>
          <cell r="B1822" t="str">
            <v>FORNECIMENTO DE VARAO COM 2,0 M DE ALTURA E DIAMETRO DE 3,0 CM PARA TUTORAMENTO DE MUDAS INCLUSIVE O ASSENTAMENTO.</v>
          </cell>
          <cell r="C1822" t="str">
            <v>Un</v>
          </cell>
          <cell r="D1822">
            <v>5.01</v>
          </cell>
          <cell r="E1822">
            <v>3.86</v>
          </cell>
        </row>
        <row r="1823">
          <cell r="A1823">
            <v>0</v>
          </cell>
        </row>
        <row r="1824">
          <cell r="A1824" t="str">
            <v>17.02.060</v>
          </cell>
          <cell r="B1824" t="str">
            <v>FORNECIMENTO DE VARAO COM 2,0 M DE ALTURA E DIAMETRO DE 3,0 CM PARA TUTORAMENTO DE MUDAS SEM O ASSENTAMENTO DO MESMO.</v>
          </cell>
          <cell r="C1824" t="str">
            <v>Un</v>
          </cell>
          <cell r="D1824">
            <v>4.55</v>
          </cell>
          <cell r="E1824">
            <v>3.5</v>
          </cell>
        </row>
        <row r="1825">
          <cell r="A1825">
            <v>0</v>
          </cell>
        </row>
        <row r="1826">
          <cell r="A1826" t="str">
            <v>17.02.070</v>
          </cell>
          <cell r="B1826" t="str">
            <v>FORNECIMENTO DE ESTACAS PARA SUSTENTACAO DE GRADES DE PROTECAO DE MUDAS COM 2,0 M DE ALTURA E DIAMETRO DE 5,0 CM,INCLUSIVE O ASSENTAMENTO DA MESMA.</v>
          </cell>
          <cell r="C1826" t="str">
            <v>Un</v>
          </cell>
          <cell r="D1826">
            <v>5.79</v>
          </cell>
          <cell r="E1826">
            <v>4.46</v>
          </cell>
        </row>
        <row r="1827">
          <cell r="A1827">
            <v>0</v>
          </cell>
        </row>
        <row r="1828">
          <cell r="A1828" t="str">
            <v>17.02.080</v>
          </cell>
          <cell r="B1828" t="str">
            <v>FORNECIMENTO DE ESTACAS PARA SUSTENTACAO DE GRADES DE PROTECAO DE MUDAS COM 2,0 M DE ALTURA E DIAMETRO DE 5,0 CM, SEM O ASSENTAMENTO DA MESMA.</v>
          </cell>
          <cell r="C1828" t="str">
            <v>Un</v>
          </cell>
          <cell r="D1828">
            <v>5.33</v>
          </cell>
          <cell r="E1828">
            <v>4.0999999999999996</v>
          </cell>
        </row>
        <row r="1829">
          <cell r="A1829">
            <v>0</v>
          </cell>
        </row>
        <row r="1830">
          <cell r="A1830" t="str">
            <v>17.02.090</v>
          </cell>
          <cell r="B1830" t="str">
            <v>FORNECIMENTO DE GRADES DE RIPAS DE MACARANDUBA, COM 1,80 M DE ALTURA POR 1,50 M DE LARGURA,CONFECCIONADAS COM 12 RIPAS DE 5 CM DE LARGURA E 3 FIADAS DE ARAME GALVANIZADO N. 14,INCLUSIVE ASSENTAMENTO.</v>
          </cell>
          <cell r="C1830" t="str">
            <v>Un</v>
          </cell>
          <cell r="D1830">
            <v>46.95</v>
          </cell>
          <cell r="E1830">
            <v>36.119999999999997</v>
          </cell>
        </row>
        <row r="1831">
          <cell r="A1831">
            <v>0</v>
          </cell>
        </row>
        <row r="1832">
          <cell r="A1832" t="str">
            <v>17.02.100</v>
          </cell>
          <cell r="B1832" t="str">
            <v>FORNECIMENTO DE GRADES DE RIPAS DE MACARANDUBA, COM 1,80 M DE ALTURA POR 1,50 M DE LARGURA CONFECCIONADAS COM 12 RIPAS DE 5 CM DE LARGURA E 3 FIADAS DE ARAME GALVANIZADO N. 14, SEM O ASSENTAMENTO.</v>
          </cell>
          <cell r="C1832" t="str">
            <v>Un</v>
          </cell>
          <cell r="D1832">
            <v>45.5</v>
          </cell>
          <cell r="E1832">
            <v>35</v>
          </cell>
        </row>
        <row r="1833">
          <cell r="A1833">
            <v>0</v>
          </cell>
        </row>
        <row r="1834">
          <cell r="A1834" t="str">
            <v>17.03.010</v>
          </cell>
          <cell r="B1834" t="str">
            <v>MEIO-FIO DE ALVENARIA REVESTIDO COM ARGAMASSA DE CIMENTO E AREIA 1:3.</v>
          </cell>
          <cell r="C1834" t="str">
            <v>m</v>
          </cell>
          <cell r="D1834">
            <v>13.98</v>
          </cell>
          <cell r="E1834">
            <v>10.76</v>
          </cell>
        </row>
        <row r="1835">
          <cell r="A1835">
            <v>0</v>
          </cell>
        </row>
        <row r="1836">
          <cell r="A1836" t="str">
            <v>17.03.020</v>
          </cell>
          <cell r="B1836" t="str">
            <v>PREPARO DE SOLO PARA GRAMADO COM 10,0 CM DE ESPESSURA , FEITO COM BARRO DE JARDIM E ESTRUME BOVINO CURTIDO, TRACO 4:1, COM TODO MATERIAL FORNECIDO PELO EMPREITEIRO.</v>
          </cell>
          <cell r="C1836" t="str">
            <v>m2</v>
          </cell>
          <cell r="D1836">
            <v>8.7200000000000006</v>
          </cell>
          <cell r="E1836">
            <v>6.71</v>
          </cell>
        </row>
        <row r="1837">
          <cell r="A1837">
            <v>0</v>
          </cell>
        </row>
        <row r="1838">
          <cell r="A1838" t="str">
            <v>17.03.030</v>
          </cell>
          <cell r="B1838" t="str">
            <v>PREPARO DE SOLO PARA CANTEIRO COM 20,0 CM DE ESPESSURA, FEITO COM BARRO DE JARDIM E ESTRUME BOVINO CURTIDO, TRACO 2:1,COM TODO MATERIAL FORNECIDO PELO EMPREITEIRO.</v>
          </cell>
          <cell r="C1838" t="str">
            <v>m2</v>
          </cell>
          <cell r="D1838">
            <v>14.52</v>
          </cell>
          <cell r="E1838">
            <v>11.17</v>
          </cell>
        </row>
        <row r="1839">
          <cell r="A1839">
            <v>0</v>
          </cell>
        </row>
        <row r="1840">
          <cell r="A1840" t="str">
            <v>17.03.040</v>
          </cell>
          <cell r="B1840" t="str">
            <v>FORNECIMENTO E PLANTIO DE GRAMA INGLESA (STENOTAPHUM).</v>
          </cell>
          <cell r="C1840" t="str">
            <v>m2</v>
          </cell>
          <cell r="D1840">
            <v>6.31</v>
          </cell>
          <cell r="E1840">
            <v>4.8600000000000003</v>
          </cell>
        </row>
        <row r="1841">
          <cell r="A1841">
            <v>0</v>
          </cell>
        </row>
        <row r="1842">
          <cell r="A1842" t="str">
            <v>17.03.045</v>
          </cell>
          <cell r="B1842" t="str">
            <v>FORNECIMENTO E PLANTIO DE GRAMA ESMERALDA (EM TAPETE), INCLUINDO PREPARO DE SOLO COM APENAS BARRO DE JARDIM.</v>
          </cell>
          <cell r="C1842" t="str">
            <v>m2</v>
          </cell>
          <cell r="D1842">
            <v>10.9</v>
          </cell>
          <cell r="E1842">
            <v>8.39</v>
          </cell>
        </row>
        <row r="1843">
          <cell r="A1843">
            <v>0</v>
          </cell>
        </row>
        <row r="1844">
          <cell r="A1844" t="str">
            <v>17.03.050</v>
          </cell>
          <cell r="B1844" t="str">
            <v>FORNECIMENTO E PLANTIO DE GRAMA PAPUAM (PASPALUM CONJUGATUM).</v>
          </cell>
          <cell r="C1844" t="str">
            <v>m2</v>
          </cell>
          <cell r="D1844">
            <v>6.31</v>
          </cell>
          <cell r="E1844">
            <v>4.8600000000000003</v>
          </cell>
        </row>
        <row r="1845">
          <cell r="A1845">
            <v>0</v>
          </cell>
        </row>
        <row r="1846">
          <cell r="A1846" t="str">
            <v>17.03.060</v>
          </cell>
          <cell r="B1846" t="str">
            <v>FORNECIMENTO E PLANTIO DE GRAMA DE BURRO (CYNODON DACTYLON).</v>
          </cell>
          <cell r="C1846" t="str">
            <v>m2</v>
          </cell>
          <cell r="D1846">
            <v>5.34</v>
          </cell>
          <cell r="E1846">
            <v>4.1100000000000003</v>
          </cell>
        </row>
        <row r="1847">
          <cell r="A1847">
            <v>0</v>
          </cell>
        </row>
        <row r="1848">
          <cell r="A1848" t="str">
            <v>17.03.070</v>
          </cell>
          <cell r="B1848" t="str">
            <v>FORNECIMENTO E PLANTIO DE MUDAS HERBACEAS TIPO FOLHAGEM - GRUPO 1 (ROXINHO, CROTON PEXAIN, CUIA DE POBRE, CROTON ROXO, CROTON CAXIADO, ARCA DE NOE, BOM DIA, BOA NOITE, ETC.).</v>
          </cell>
          <cell r="C1848" t="str">
            <v>Un</v>
          </cell>
          <cell r="D1848">
            <v>4.0999999999999996</v>
          </cell>
          <cell r="E1848">
            <v>3.16</v>
          </cell>
        </row>
        <row r="1849">
          <cell r="A1849">
            <v>0</v>
          </cell>
        </row>
        <row r="1850">
          <cell r="A1850" t="str">
            <v>17.03.080</v>
          </cell>
          <cell r="B1850" t="str">
            <v>FORNECIMENTO E PLANTIO DE MUDAS HERBACEAS TIPO FOLHAGEM - GRUPO 2 (CANA DA INDIA, BRASILEIRINHO, NUVEM, PANAMA, PAQUEVIRA, PINGO DE OURO, ACALIFA, CHUMBINHO, IXORA, BEIJO, SAVIA AZUL, TINHORAO, ETC)</v>
          </cell>
          <cell r="C1850" t="str">
            <v>Un</v>
          </cell>
          <cell r="D1850">
            <v>3.45</v>
          </cell>
          <cell r="E1850">
            <v>2.66</v>
          </cell>
        </row>
        <row r="1851">
          <cell r="A1851">
            <v>0</v>
          </cell>
        </row>
        <row r="1852">
          <cell r="A1852" t="str">
            <v>17.03.090</v>
          </cell>
          <cell r="B1852" t="str">
            <v>FORNECIMENTO E PLANTIO DE MUDAS HERBACEAS TIPO FOLHAGEM - GRUPO 3 (COMIGO NINGUEM PODE, DRACENA, MILIDRAO, LIRIO, COQUEIRINHO, CLOROFITON, COPO DE LEITE, AVENCA, CAMARAO AMARELO BEGONIAS, ETC.)</v>
          </cell>
          <cell r="C1852" t="str">
            <v>Un</v>
          </cell>
          <cell r="D1852">
            <v>7.74</v>
          </cell>
          <cell r="E1852">
            <v>5.96</v>
          </cell>
        </row>
        <row r="1853">
          <cell r="A1853">
            <v>0</v>
          </cell>
        </row>
        <row r="1854">
          <cell r="A1854" t="str">
            <v>17.03.100</v>
          </cell>
          <cell r="B1854" t="str">
            <v>FORNECIMENTO E PLANTIO DE MUDAS ARBUSTIVAS - GRUPO 1 (PAPOULA, JASMIM ALFINETE,JASMIM VAPOR, ESPIRRADEIRA, ETC.).</v>
          </cell>
          <cell r="C1854" t="str">
            <v>Un</v>
          </cell>
          <cell r="D1854">
            <v>5.14</v>
          </cell>
          <cell r="E1854">
            <v>3.96</v>
          </cell>
        </row>
        <row r="1855">
          <cell r="A1855">
            <v>0</v>
          </cell>
        </row>
        <row r="1856">
          <cell r="A1856" t="str">
            <v>17.03.110</v>
          </cell>
          <cell r="B1856" t="str">
            <v>FORNECIMENTO E PLANTIO DE MUDAS ARBUSTIVAS - GRUPO 2 (CHAPEU DE NAPOLEAO, PINCEL DE BARBEIRO, PAU D`ARQUINHO, PATA DE VACA, ETC.).</v>
          </cell>
          <cell r="C1856" t="str">
            <v>Un</v>
          </cell>
          <cell r="D1856">
            <v>7.09</v>
          </cell>
          <cell r="E1856">
            <v>5.46</v>
          </cell>
        </row>
        <row r="1857">
          <cell r="A1857">
            <v>0</v>
          </cell>
        </row>
        <row r="1858">
          <cell r="A1858" t="str">
            <v>17.03.120</v>
          </cell>
          <cell r="B1858" t="str">
            <v>FORNECIMENTO E PLANTIO DE MUDAS ARBUSTIVAS - GRUPO 3 (SHEFLERA, CAFEZINHO, MUSSAENDA).</v>
          </cell>
          <cell r="C1858" t="str">
            <v>Un</v>
          </cell>
          <cell r="D1858">
            <v>9.0399999999999991</v>
          </cell>
          <cell r="E1858">
            <v>6.96</v>
          </cell>
        </row>
        <row r="1859">
          <cell r="A1859">
            <v>0</v>
          </cell>
        </row>
        <row r="1860">
          <cell r="A1860" t="str">
            <v>17.03.130</v>
          </cell>
          <cell r="B1860" t="str">
            <v>FORNECIMENTO E PLANTIO DE MUDAS ARBOREAS DE TAMANHO MEDIO, COM CERCA DE 1,50 M DE ALTURA, INCLUINDO A PREPARACAO DE COVA DE 40,0 X 40,0 X 40,0 CM, COM BARRO DE JARDIM E ESTRUME BOVINO CURTIDO.</v>
          </cell>
          <cell r="C1860" t="str">
            <v>Un</v>
          </cell>
          <cell r="D1860">
            <v>25.19</v>
          </cell>
          <cell r="E1860">
            <v>19.38</v>
          </cell>
        </row>
        <row r="1861">
          <cell r="A1861">
            <v>0</v>
          </cell>
        </row>
        <row r="1862">
          <cell r="A1862" t="str">
            <v>17.03.140</v>
          </cell>
          <cell r="B1862" t="str">
            <v>FORNECIMENTO E PLANTIO DE ARECA BAMBU DE TAMANHO MEDIO, COM CERCA DE 1,50 M DE ALTURA,INCLUINDO A PREPARACAO DE COVA DE 40,0 X 40,0 X 40,0 CM, COM BARRO DE JARDIM E ESTRUME BOVINO CURTIDO.</v>
          </cell>
          <cell r="C1862" t="str">
            <v>Un</v>
          </cell>
          <cell r="D1862">
            <v>40.79</v>
          </cell>
          <cell r="E1862">
            <v>31.38</v>
          </cell>
        </row>
        <row r="1863">
          <cell r="A1863">
            <v>0</v>
          </cell>
        </row>
        <row r="1864">
          <cell r="A1864" t="str">
            <v>17.03.142</v>
          </cell>
          <cell r="B1864" t="str">
            <v>FORNECIMENTO E PLANTIO DE PALMEIRA PHONIX (ALTURA DO FUSTE DE 0,60M), INCLUINDO A PREPARACAO DE COVA DE 40,0 X 40,0 X 40,0 CM, COM BARRO DE JARDIM E ESTRUME BOVINO CURTIDO.</v>
          </cell>
          <cell r="C1864" t="str">
            <v>Un</v>
          </cell>
          <cell r="D1864">
            <v>44.04</v>
          </cell>
          <cell r="E1864">
            <v>33.880000000000003</v>
          </cell>
        </row>
        <row r="1865">
          <cell r="A1865">
            <v>0</v>
          </cell>
        </row>
        <row r="1866">
          <cell r="A1866" t="str">
            <v>17.03.144</v>
          </cell>
          <cell r="B1866" t="str">
            <v>FORNECIMENTO E PLANTIO DE PALMEIRAS (IMPERIAL DENDE, JAPONESA, ETC.), COM CERCA DE 1,50 M DE ALTURA, INCLUINDO A PREPARACAO DE COVA DE 40,0 X 40,0 X 40,0 CM, COM BARRO DE JARDIM E ESTRUME BOVINO CURTIDO.</v>
          </cell>
          <cell r="C1866" t="str">
            <v>Un</v>
          </cell>
          <cell r="D1866">
            <v>44.52</v>
          </cell>
          <cell r="E1866">
            <v>34.25</v>
          </cell>
        </row>
        <row r="1867">
          <cell r="A1867">
            <v>0</v>
          </cell>
        </row>
        <row r="1868">
          <cell r="A1868" t="str">
            <v>17.03.150</v>
          </cell>
          <cell r="B1868" t="str">
            <v>FORNECIMENTO E PLANTIO DE COQUEIRO (ALTURA DO FUSTE DE 0,60 M),INCLUINDO A PREPARACAO DE COVA DE 40,0 X 40,0 X 40,0 CM, COM BARRO DE JARDIM E ESTRUME BOVINO CURTIDO.</v>
          </cell>
          <cell r="C1868" t="str">
            <v>Un</v>
          </cell>
          <cell r="D1868">
            <v>32.85</v>
          </cell>
          <cell r="E1868">
            <v>25.27</v>
          </cell>
        </row>
        <row r="1869">
          <cell r="A1869">
            <v>0</v>
          </cell>
        </row>
        <row r="1870">
          <cell r="A1870" t="str">
            <v>17.03.160</v>
          </cell>
          <cell r="B1870" t="str">
            <v>FORNECIMENTO E PLANTIO DE MACAIBEIRA (ALTURA DO FUSTE DE 1,00 M), INCLUINDO PREPARACAO DE COVA DE 40,0 X 40,0 X 40,0 CM, COM BARRO DE JARDIM E ESTRUME BOVINO CURTIDO.</v>
          </cell>
          <cell r="C1870" t="str">
            <v>Un</v>
          </cell>
          <cell r="D1870">
            <v>127.1</v>
          </cell>
          <cell r="E1870">
            <v>97.77</v>
          </cell>
        </row>
        <row r="1871">
          <cell r="A1871">
            <v>0</v>
          </cell>
        </row>
        <row r="1872">
          <cell r="A1872" t="str">
            <v>17.03.170</v>
          </cell>
          <cell r="B1872" t="str">
            <v>FORNECIMENTO E PLANTIO DE FILODENDRO, DE PORTE MEDIO, (ALTURA APROXIMADA DE 0,80 M ).</v>
          </cell>
          <cell r="C1872" t="str">
            <v>Un</v>
          </cell>
          <cell r="D1872">
            <v>17.79</v>
          </cell>
          <cell r="E1872">
            <v>13.69</v>
          </cell>
        </row>
        <row r="1873">
          <cell r="A1873">
            <v>0</v>
          </cell>
        </row>
        <row r="1874">
          <cell r="A1874" t="str">
            <v>17.03.180</v>
          </cell>
          <cell r="B1874" t="str">
            <v>FORNECIMENTO E PLANTIO DE GRAVATA,YUCA(TROMBA DE ELEFANTE), AGAVE VARIEGATA, DE PORTE MEDIO (ALTURA APROXIMADA DE 0,60 M).</v>
          </cell>
          <cell r="C1874" t="str">
            <v>Un</v>
          </cell>
          <cell r="D1874">
            <v>17.79</v>
          </cell>
          <cell r="E1874">
            <v>13.69</v>
          </cell>
        </row>
        <row r="1875">
          <cell r="A1875">
            <v>0</v>
          </cell>
        </row>
        <row r="1876">
          <cell r="A1876" t="str">
            <v>17.03.190</v>
          </cell>
          <cell r="B1876" t="str">
            <v>FORNECIMENTO E PLANTIO DE MUDAS RASTEIRAS PARA FORRACAO DE CANTEIROS E MANCHAS DE CONTRASTES EM GRAMADOS - GRUPO 1 ( VIOLETA, MAL-ME-QUER, ZEBRINA, ETC).</v>
          </cell>
          <cell r="C1876" t="str">
            <v>m2</v>
          </cell>
          <cell r="D1876">
            <v>5.34</v>
          </cell>
          <cell r="E1876">
            <v>4.1100000000000003</v>
          </cell>
        </row>
        <row r="1877">
          <cell r="A1877">
            <v>0</v>
          </cell>
        </row>
        <row r="1878">
          <cell r="A1878" t="str">
            <v>17.03.200</v>
          </cell>
          <cell r="B1878" t="str">
            <v>FORNECIMENTO E PLANTIO DE MUDAS RASTEIRAS PARA FORRACAO DE CANTEIROS E MANCHAS DE CONTRASTES EM GRAMADOS - GRUPO 2 (VIUVA ALEGRE, FUMACA, ONZE HORAS, ANDARCA, VIUVINHA, ETC. )</v>
          </cell>
          <cell r="C1878" t="str">
            <v>m2</v>
          </cell>
          <cell r="D1878">
            <v>5.99</v>
          </cell>
          <cell r="E1878">
            <v>4.6100000000000003</v>
          </cell>
        </row>
        <row r="1879">
          <cell r="A1879">
            <v>0</v>
          </cell>
        </row>
        <row r="1880">
          <cell r="A1880" t="str">
            <v>17.04.010</v>
          </cell>
          <cell r="B1880" t="str">
            <v>CONSTRUCAO DE BANCO EM CONCRETO ARMADO, COM APOIOS A CADA 2,00 M, EM ALVENARIA DE 1/2 VEZ CHAPISCADA E REVESTIDA, SOBRE SAPATA DE CONCRETO ARMADO, INCLUSIVE ESCAVACAO, REATERRO E REMOCAO. (MOD.AV-27/2000 OPCAO 01).</v>
          </cell>
          <cell r="C1880" t="str">
            <v>m</v>
          </cell>
          <cell r="D1880">
            <v>153.06</v>
          </cell>
          <cell r="E1880">
            <v>117.74</v>
          </cell>
        </row>
        <row r="1881">
          <cell r="A1881">
            <v>0</v>
          </cell>
        </row>
        <row r="1882">
          <cell r="A1882" t="str">
            <v>17.04.020</v>
          </cell>
          <cell r="B1882" t="str">
            <v>CONSTRUCAO DE BANCO MURETA EM CONCRETO ARMADO, APOIADO EM ALVENARIA DE 1 VEZ CHAPISCADA E REVESTIDA,SOBRE BASE DE CONCRETO ARMADO, INCLUSIVE ESCAVACAO,REATERRO E REMOCAO.(MOD.AV- 27/2000 OPCAO 02).</v>
          </cell>
          <cell r="C1882" t="str">
            <v>m</v>
          </cell>
          <cell r="D1882">
            <v>190.42</v>
          </cell>
          <cell r="E1882">
            <v>146.47999999999999</v>
          </cell>
        </row>
        <row r="1883">
          <cell r="A1883">
            <v>0</v>
          </cell>
        </row>
        <row r="1884">
          <cell r="A1884" t="str">
            <v>17.04.030</v>
          </cell>
          <cell r="B1884" t="str">
            <v>CONSTRUCAO DE BANCO JARDINEIRA EM CONCRETO ARMADO, APOIADO EM ALVENARIA DE 1/2 VEZ CHAPISCADA E REVESTIDA, SOBRE BASE DE CONCRETO ARMADO, INCLUSIVE ESCAVACAO, REATERRO E REMOCAO. (MOD. AV-27/2000 OPCAO 03).</v>
          </cell>
          <cell r="C1884" t="str">
            <v>m</v>
          </cell>
          <cell r="D1884">
            <v>200.73</v>
          </cell>
          <cell r="E1884">
            <v>154.41</v>
          </cell>
        </row>
        <row r="1885">
          <cell r="A1885">
            <v>0</v>
          </cell>
        </row>
        <row r="1886">
          <cell r="A1886" t="str">
            <v>17.04.040</v>
          </cell>
          <cell r="B1886"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886" t="str">
            <v>m</v>
          </cell>
          <cell r="D1886">
            <v>169.41</v>
          </cell>
          <cell r="E1886">
            <v>130.32</v>
          </cell>
        </row>
        <row r="1887">
          <cell r="A1887">
            <v>0</v>
          </cell>
        </row>
        <row r="1888">
          <cell r="A1888" t="str">
            <v>17.04.050</v>
          </cell>
          <cell r="B1888" t="str">
            <v>CONSTRUCAO DE BANCO MURETA EM CONCRETO ARMADO REVESTIDO COM GRANITO ARTIFICIAL, NA COR CINZA, APOIADO EM ALVENARIA DE 1 VEZ CHAPISCADA E REVESTIDA, SOBRE BASE DE CONCRETO ARMADO, INCLUSIVE ESCAVACAO, REATERRO E REMOCAO.( MOD AV-27/2000 OPCAO 05).</v>
          </cell>
          <cell r="C1888" t="str">
            <v>m</v>
          </cell>
          <cell r="D1888">
            <v>261.01</v>
          </cell>
          <cell r="E1888">
            <v>200.78</v>
          </cell>
        </row>
        <row r="1889">
          <cell r="A1889">
            <v>0</v>
          </cell>
        </row>
        <row r="1890">
          <cell r="A1890" t="str">
            <v>17.04.060</v>
          </cell>
          <cell r="B1890" t="str">
            <v>CONSTRUCAO DE BANCO JARDINEIRA EM CONCRETO ARMADO, REVESTIDO COM GRANITO ARTIFICIAL, NA COR CINZA, APOIADO EM ALVENARIA DE 1/2 VEZ CHAPISCADA E REVESTIDA SOBRE BASE DE CONCRETO ARMADO, INCLUSIVE ESCAVACAO, REATERRO E REMOCAO.(MOD.AV-27/2000 OPCAO 06).</v>
          </cell>
          <cell r="C1890" t="str">
            <v>m</v>
          </cell>
          <cell r="D1890">
            <v>230.39</v>
          </cell>
          <cell r="E1890">
            <v>177.23</v>
          </cell>
        </row>
        <row r="1891">
          <cell r="A1891">
            <v>0</v>
          </cell>
        </row>
        <row r="1892">
          <cell r="A1892" t="str">
            <v>17.04.100</v>
          </cell>
          <cell r="B1892" t="str">
            <v>FORNECIMENTO E ASSENTAMENTO DE BANCO MODELO RECIFE ANTIGO REF. B-112, GRAMETAL OU SIMILAR PINTADO E COM ROSCAS PARA CHUMBAMENTO,INCLUSIVE ESCAVACAO, REMOCAO E BASE DE CONCRETO.</v>
          </cell>
          <cell r="C1892" t="str">
            <v>Un</v>
          </cell>
          <cell r="D1892">
            <v>864.09</v>
          </cell>
          <cell r="E1892">
            <v>664.69</v>
          </cell>
        </row>
        <row r="1893">
          <cell r="A1893">
            <v>0</v>
          </cell>
        </row>
        <row r="1894">
          <cell r="A1894" t="str">
            <v>17.04.110</v>
          </cell>
          <cell r="B1894" t="str">
            <v>FORNECIMENTO E ASSENTAMENTO DE BANCO MODELO TAMANDUA REF.B-108 GRAMETAL OU SIMILAR PINTADO E COM ROSCAS PARA CHUMBAMENTO,INCLUSIVE ESCAVACAO,REMOCAO E BASE DE CONCRETO.</v>
          </cell>
          <cell r="C1894" t="str">
            <v>Un</v>
          </cell>
          <cell r="D1894">
            <v>647.14</v>
          </cell>
          <cell r="E1894">
            <v>497.8</v>
          </cell>
        </row>
        <row r="1895">
          <cell r="A1895">
            <v>0</v>
          </cell>
        </row>
        <row r="1896">
          <cell r="A1896" t="str">
            <v>17.04.200</v>
          </cell>
          <cell r="B1896" t="str">
            <v>FORNECIMENTO E ASSENTAMENTO DE BANCO PRE-MOL DADO TIPO GRANILITE,INCLUSIVE ESCAVACAO ,REMOCAO E BASE DE CONCRETO.</v>
          </cell>
          <cell r="C1896" t="str">
            <v>Un</v>
          </cell>
          <cell r="D1896">
            <v>89.08</v>
          </cell>
          <cell r="E1896">
            <v>68.53</v>
          </cell>
        </row>
        <row r="1897">
          <cell r="A1897">
            <v>0</v>
          </cell>
        </row>
        <row r="1898">
          <cell r="A1898" t="str">
            <v>17.05.010</v>
          </cell>
          <cell r="B1898" t="str">
            <v>FORNECIMENTO E ASSENTAMENTO DE BALANCO MIRIM COM 01 CADEIRA REF. 097, GIRASSOL OU SIMILAR, INCLUSIVE PINTURA E TRANSPORTE PARA REGIAO ME TROPOLITANA DO GRANDE RECIFE.</v>
          </cell>
          <cell r="C1898" t="str">
            <v>Un</v>
          </cell>
          <cell r="D1898">
            <v>235.26</v>
          </cell>
          <cell r="E1898">
            <v>180.97</v>
          </cell>
        </row>
        <row r="1899">
          <cell r="A1899">
            <v>0</v>
          </cell>
        </row>
        <row r="1900">
          <cell r="A1900" t="str">
            <v>17.05.020</v>
          </cell>
          <cell r="B1900" t="str">
            <v>FORNECIMENTO E ASSENTAMENTO DE BALANCO MIRIM COM 02 CADEIRAS REF. 098, GIRASSOL OU SIMILAR INCLUSIVE PINTURA E TRANSPORTE PARA REGIAO ME TROPOLITANA DO GRANDE RECIFE.</v>
          </cell>
          <cell r="C1900" t="str">
            <v>Un</v>
          </cell>
          <cell r="D1900">
            <v>454.96</v>
          </cell>
          <cell r="E1900">
            <v>349.97</v>
          </cell>
        </row>
        <row r="1901">
          <cell r="A1901">
            <v>0</v>
          </cell>
        </row>
        <row r="1902">
          <cell r="A1902" t="str">
            <v>17.05.030</v>
          </cell>
          <cell r="B1902" t="str">
            <v>FORNECIMENTO E ASSENTAMENTO DE BALANCO MIRIM COM 03 CADEIRAS REF. 099, GIRASSOL OU SIMILAR INCLUSIVE PINTURA E TRANSPORTE PARA REGIAO METROPOLITANA DO GRANDE RECIFE.</v>
          </cell>
          <cell r="C1902" t="str">
            <v>Un</v>
          </cell>
          <cell r="D1902">
            <v>617.46</v>
          </cell>
          <cell r="E1902">
            <v>474.97</v>
          </cell>
        </row>
        <row r="1903">
          <cell r="A1903">
            <v>0</v>
          </cell>
        </row>
        <row r="1904">
          <cell r="A1904" t="str">
            <v>17.05.040</v>
          </cell>
          <cell r="B1904" t="str">
            <v>FORNECIMENTO E ASSENTAMENTO DE BALANCO COLEGIAL COM 02 CADEIRAS REF. 120,GIRASSOL OU SIMILAR,INCLUSIVE PINTURA E TRANSPORTE PARA REGIAO METROPOLITANA DO GRANDE RECIFE.</v>
          </cell>
          <cell r="C1904" t="str">
            <v>Un</v>
          </cell>
          <cell r="D1904">
            <v>630.46</v>
          </cell>
          <cell r="E1904">
            <v>484.97</v>
          </cell>
        </row>
        <row r="1905">
          <cell r="A1905">
            <v>0</v>
          </cell>
        </row>
        <row r="1906">
          <cell r="A1906" t="str">
            <v>17.05.050</v>
          </cell>
          <cell r="B1906" t="str">
            <v>FORNECIMENTO E ASSENTAMENTO DE BALANCO COLEGIAL COM 03 CADEIRAS REF. 121,GIRASSOL OU SIMILAR,INCLUSIVE PINTURA E TRANSPORTE PARA REGIAO METROPOLITANA DO GRANDE RECIFE.</v>
          </cell>
          <cell r="C1906" t="str">
            <v>Un</v>
          </cell>
          <cell r="D1906">
            <v>747.46</v>
          </cell>
          <cell r="E1906">
            <v>574.97</v>
          </cell>
        </row>
        <row r="1907">
          <cell r="A1907">
            <v>0</v>
          </cell>
        </row>
        <row r="1908">
          <cell r="A1908" t="str">
            <v>17.05.060</v>
          </cell>
          <cell r="B1908" t="str">
            <v>FORNECIMENTO E ASSENTAMENTO DE BALANCO COLEGIAL COM 04 CADEIRAS REF. 122,GIRASSOL OU SIMILAR,INCLUSIVE PINTURA E TRANSPORTE PARA REGIAO METROPOLITANA DO GRANDE RECIFE.</v>
          </cell>
          <cell r="C1908" t="str">
            <v>Un</v>
          </cell>
          <cell r="D1908">
            <v>877.46</v>
          </cell>
          <cell r="E1908">
            <v>674.97</v>
          </cell>
        </row>
        <row r="1909">
          <cell r="A1909">
            <v>0</v>
          </cell>
        </row>
        <row r="1910">
          <cell r="A1910" t="str">
            <v>17.05.070</v>
          </cell>
          <cell r="B1910" t="str">
            <v>FORNECIMENTO E ASSENTAMENTO DE CARROSSEL STAND TAMANHO PEQUENO REF. 130,GIRASSOL OU SIMILAR,INCLUSIVE PINTURA E TRANSPORTE PARA REGIAO METROPOLITANA DO GRANDE RECIFE.</v>
          </cell>
          <cell r="C1910" t="str">
            <v>Un</v>
          </cell>
          <cell r="D1910">
            <v>833.43</v>
          </cell>
          <cell r="E1910">
            <v>641.1</v>
          </cell>
        </row>
        <row r="1911">
          <cell r="A1911">
            <v>0</v>
          </cell>
        </row>
        <row r="1912">
          <cell r="A1912" t="str">
            <v>17.05.080</v>
          </cell>
          <cell r="B1912" t="str">
            <v>FORNECIMENTO E ASSENTAMENTO DE CARROSSEL STAND TAMANHO MEDIO REF. 131,GIRASSOL OU SIMILAR,INCLUSIVE PINTURA E TRANSPORTE PARA REGIAO METROPOLITANA DO GRANDE RECIFE.</v>
          </cell>
          <cell r="C1912" t="str">
            <v>Un</v>
          </cell>
          <cell r="D1912">
            <v>963.43</v>
          </cell>
          <cell r="E1912">
            <v>741.1</v>
          </cell>
        </row>
        <row r="1913">
          <cell r="A1913">
            <v>0</v>
          </cell>
        </row>
        <row r="1914">
          <cell r="A1914" t="str">
            <v>17.05.090</v>
          </cell>
          <cell r="B1914" t="str">
            <v>FORNECIMENTO E ASSENTAMENTO DE CARROSSEL STAND TAMANHO GRANDE REF. 132,GIRASSOL OU SIMILAR,INCLUSIVE PINTURA E TRANSPORTE PARA REGIAO METROPOLITANA DO GRANDE RECIFE.</v>
          </cell>
          <cell r="C1914" t="str">
            <v>Un</v>
          </cell>
          <cell r="D1914">
            <v>1132.43</v>
          </cell>
          <cell r="E1914">
            <v>871.1</v>
          </cell>
        </row>
        <row r="1915">
          <cell r="A1915">
            <v>0</v>
          </cell>
        </row>
        <row r="1916">
          <cell r="A1916" t="str">
            <v>17.05.100</v>
          </cell>
          <cell r="B1916" t="str">
            <v>FORNECIMENTO E ASSENTAMENTO DE ESCORREGO MIRIM COM RAMPA DE 1.50M REF.180,GIRASSOL OU SIMILAR,INCLUSIVE PINTURA E TRANSPORTE PARA REGIAO METROPOLITANA DO GRANDE RECIFE.</v>
          </cell>
          <cell r="C1916" t="str">
            <v>Un</v>
          </cell>
          <cell r="D1916">
            <v>461.46</v>
          </cell>
          <cell r="E1916">
            <v>354.97</v>
          </cell>
        </row>
        <row r="1917">
          <cell r="A1917">
            <v>0</v>
          </cell>
        </row>
        <row r="1918">
          <cell r="A1918" t="str">
            <v>17.05.110</v>
          </cell>
          <cell r="B1918" t="str">
            <v>FORNECIMENTO E ASSENTAMENTO DE ESCORRREGO MEDIO COM RAMPA DE 2.00M REF. 181, GIRASSOL OU SIMILAR,INCLUSIVE PINTURA E TRANSPORTE PARA REGIAO METROPOLITANA DO GRANDE RECIFE.</v>
          </cell>
          <cell r="C1918" t="str">
            <v>Un</v>
          </cell>
          <cell r="D1918">
            <v>604.46</v>
          </cell>
          <cell r="E1918">
            <v>464.97</v>
          </cell>
        </row>
        <row r="1919">
          <cell r="A1919">
            <v>0</v>
          </cell>
        </row>
        <row r="1920">
          <cell r="A1920" t="str">
            <v>17.05.120</v>
          </cell>
          <cell r="B1920" t="str">
            <v>FORNECIMENTO E ASSENTAMENTO DE ESCORREGO GRANDE COM RAMPA DE 3.00M REF. 182,GIRASSOL OU SIMILAR,INCLUSIVE PINTURA E TRANSPORTE PARA REGIAO METROPOLITANA DO GRANDE RECIFE.</v>
          </cell>
          <cell r="C1920" t="str">
            <v>Un</v>
          </cell>
          <cell r="D1920">
            <v>792.96</v>
          </cell>
          <cell r="E1920">
            <v>609.97</v>
          </cell>
        </row>
        <row r="1921">
          <cell r="A1921">
            <v>0</v>
          </cell>
        </row>
        <row r="1922">
          <cell r="A1922" t="str">
            <v>17.05.130</v>
          </cell>
          <cell r="B1922" t="str">
            <v>FORNECIMENTO E ASSENTAMENTO DE ESCORREGO COM RAMPA DE 4.00M REF.183, GIRASSOL OU SIMILAR, INCLUSIVE PINTURA E TRANSPORTE PARA REGIAO METROPOLITANA DO GRANDE RECIFE.</v>
          </cell>
          <cell r="C1922" t="str">
            <v>Un</v>
          </cell>
          <cell r="D1922">
            <v>1046.46</v>
          </cell>
          <cell r="E1922">
            <v>804.97</v>
          </cell>
        </row>
        <row r="1923">
          <cell r="A1923">
            <v>0</v>
          </cell>
        </row>
        <row r="1924">
          <cell r="A1924" t="str">
            <v>17.05.140</v>
          </cell>
          <cell r="B1924" t="str">
            <v>FORNECIMENTO E ASSENTAMENTO DE ESCADA VERTICAL L ALTURA 2.00M REF. 190,GIRASSOL OU SIMILAR,INCLUSIVE PINTURA E TRANSPORTE PARA REGIAO METROPOLITANA DO GRANDE RECIFE.</v>
          </cell>
          <cell r="C1924" t="str">
            <v>Un</v>
          </cell>
          <cell r="D1924">
            <v>400.63</v>
          </cell>
          <cell r="E1924">
            <v>308.18</v>
          </cell>
        </row>
        <row r="1925">
          <cell r="A1925">
            <v>0</v>
          </cell>
        </row>
        <row r="1926">
          <cell r="A1926" t="str">
            <v>17.05.150</v>
          </cell>
          <cell r="B1926" t="str">
            <v>FORNECIMENTO E ASSENTAMENTO DE ESCADA VERTICAL L ALTURA 3.00M REF. 191,GIRASSOL OU SIMILAR,INCLUSIVE PINTURA E TRANSPORTE PARA REGIAO METROPOLITANA DO GRANDE RECIFE.</v>
          </cell>
          <cell r="C1926" t="str">
            <v>Un</v>
          </cell>
          <cell r="D1926">
            <v>607.33000000000004</v>
          </cell>
          <cell r="E1926">
            <v>467.18</v>
          </cell>
        </row>
        <row r="1927">
          <cell r="A1927">
            <v>0</v>
          </cell>
        </row>
        <row r="1928">
          <cell r="A1928" t="str">
            <v>17.05.160</v>
          </cell>
          <cell r="B1928" t="str">
            <v>FORNECIMENTO E ASSENTAMENTO DE ESCADA HORIZONTAL U ALTURA 2.00M REF. 192,GIRASSOL OU SIMILAR,INCLUSIVE PINTURA E TRANSPORTE PARA REGIAO METROPOLITANA DO GRANDE RECIFE.</v>
          </cell>
          <cell r="C1928" t="str">
            <v>Un</v>
          </cell>
          <cell r="D1928">
            <v>610.96</v>
          </cell>
          <cell r="E1928">
            <v>469.97</v>
          </cell>
        </row>
        <row r="1929">
          <cell r="A1929">
            <v>0</v>
          </cell>
        </row>
        <row r="1930">
          <cell r="A1930" t="str">
            <v>17.05.170</v>
          </cell>
          <cell r="B1930" t="str">
            <v>FORNECIMENTO E ASSENTAMENTO DE ESCADA HORIZONTAL U ALTURA 3.00M REF. 193,GIRASSOL OU SIMILAR,INCLUSIVE PINTURA E TRANSPORTE PARA REGIAO METROPOLITANA DO GRANDE RECIFE.</v>
          </cell>
          <cell r="C1930" t="str">
            <v>Un</v>
          </cell>
          <cell r="D1930">
            <v>747.46</v>
          </cell>
          <cell r="E1930">
            <v>574.97</v>
          </cell>
        </row>
        <row r="1931">
          <cell r="A1931">
            <v>0</v>
          </cell>
        </row>
        <row r="1932">
          <cell r="A1932" t="str">
            <v>17.05.180</v>
          </cell>
          <cell r="B1932" t="str">
            <v>FORNECIMENTO E ASSENTAMENTO DE ESCADA VERTICAL Y ALTURA 3.00M REF. 194,GIRASSOL OU SIMILAR,INCLUSIVE PINTURA E TRANSPORTE PARA REGIAO METROPOLITANA DO GRANDE RECIFE.</v>
          </cell>
          <cell r="C1932" t="str">
            <v>Un</v>
          </cell>
          <cell r="D1932">
            <v>851.46</v>
          </cell>
          <cell r="E1932">
            <v>654.97</v>
          </cell>
        </row>
        <row r="1933">
          <cell r="A1933">
            <v>0</v>
          </cell>
        </row>
        <row r="1934">
          <cell r="A1934" t="str">
            <v>17.05.190</v>
          </cell>
          <cell r="B1934" t="str">
            <v>FORNECIMENTO E ASSENTAMENTO DE GANGORRA MIRIM COM 01 PECA REF. 200,GIRASSOL OU SIMILAR, INCLUSIVE PINTURA E TRANSPORTE PARA REGIAO METROPOLITANA DO GRANDE RECIFE.</v>
          </cell>
          <cell r="C1934" t="str">
            <v>Un</v>
          </cell>
          <cell r="D1934">
            <v>404.26</v>
          </cell>
          <cell r="E1934">
            <v>310.97000000000003</v>
          </cell>
        </row>
        <row r="1935">
          <cell r="A1935">
            <v>0</v>
          </cell>
        </row>
        <row r="1936">
          <cell r="A1936" t="str">
            <v>17.05.200</v>
          </cell>
          <cell r="B1936" t="str">
            <v>FORNECIMENTO E ASSENTAMENTO DE GANGORRA MIRIM COM 02 PECAS REF. 201,GIRASSOL OU SIMILAR,INCLUSIVE PINTURA E TRANSPORTE PARA REGIAO METROPOLITANA DO GRANDE RECIFE.</v>
          </cell>
          <cell r="C1936" t="str">
            <v>Un</v>
          </cell>
          <cell r="D1936">
            <v>573.26</v>
          </cell>
          <cell r="E1936">
            <v>440.97</v>
          </cell>
        </row>
        <row r="1937">
          <cell r="A1937">
            <v>0</v>
          </cell>
        </row>
        <row r="1938">
          <cell r="A1938" t="str">
            <v>17.05.210</v>
          </cell>
          <cell r="B1938" t="str">
            <v>FORNECIMENTO E ASSENTAMENTO DE GANGORRA MIRIM COM 03 PECAS REF. 202,GIRASSOL OU SIMILAR,INCLUSIVE PINTURA E TRANSPORTE PARA REGIAO METROPOLITANA DO GRANDE RECIFE.</v>
          </cell>
          <cell r="C1938" t="str">
            <v>Un</v>
          </cell>
          <cell r="D1938">
            <v>742.26</v>
          </cell>
          <cell r="E1938">
            <v>570.97</v>
          </cell>
        </row>
        <row r="1939">
          <cell r="A1939">
            <v>0</v>
          </cell>
        </row>
        <row r="1940">
          <cell r="A1940" t="str">
            <v>17.05.220</v>
          </cell>
          <cell r="B1940" t="str">
            <v>FORNECIMENTO E ASSENTAMENTO DE GANGORRA STAND COM 02 PECAS REF. 203,GIRASSOL OU SIMILAR,INCLUSIVE PINTURA E TRANSPORTE PARA REGIAO METROPOLITANA DO GRANDE RECIFE.</v>
          </cell>
          <cell r="C1940" t="str">
            <v>Un</v>
          </cell>
          <cell r="D1940">
            <v>742.26</v>
          </cell>
          <cell r="E1940">
            <v>570.97</v>
          </cell>
        </row>
        <row r="1941">
          <cell r="A1941">
            <v>0</v>
          </cell>
        </row>
        <row r="1942">
          <cell r="A1942" t="str">
            <v>17.05.230</v>
          </cell>
          <cell r="B1942" t="str">
            <v>FORNECIMENTO E ASSENTAMENTO DE GANGORRA STAND COM 03 PECAS REF. 204,GIRASSOL OU SIMILAR,INCLUSIVE PINTURA E TRANSPORTE PARA REGIAO METROPOLITANA DO GRANDE RECIFE.</v>
          </cell>
          <cell r="C1942" t="str">
            <v>Un</v>
          </cell>
          <cell r="D1942">
            <v>877.46</v>
          </cell>
          <cell r="E1942">
            <v>674.97</v>
          </cell>
        </row>
        <row r="1943">
          <cell r="A1943">
            <v>0</v>
          </cell>
        </row>
        <row r="1944">
          <cell r="A1944" t="str">
            <v>17.05.240</v>
          </cell>
          <cell r="B1944" t="str">
            <v>FORNECIMENTO E ASSENTAMENTO DE GANGORRA STAND COM 04 PECAS REF. 205,GIRASSOL OU SIMILAR,INCLUSIVE PINTURA E TRANSPORTE PARA REGIAO METROPOLITANA DO GRANDE RECIFE.</v>
          </cell>
          <cell r="C1944" t="str">
            <v>Un</v>
          </cell>
          <cell r="D1944">
            <v>1046.46</v>
          </cell>
          <cell r="E1944">
            <v>804.97</v>
          </cell>
        </row>
        <row r="1945">
          <cell r="A1945">
            <v>0</v>
          </cell>
        </row>
        <row r="1946">
          <cell r="A1946" t="str">
            <v>17.05.250</v>
          </cell>
          <cell r="B1946" t="str">
            <v>FORNECIMENTO E ASSENTAMENTO DE GAIOLA COM (1.20 X 1.20 X 2.50)M REF. 220,GIRASSOL OU SI MILAR,INCLUSIVE PINTURA E TRANSPORTE PARA REGIAO METROPOLITANA DO GRANDE RECIFE.</v>
          </cell>
          <cell r="C1946" t="str">
            <v>Un</v>
          </cell>
          <cell r="D1946">
            <v>927.71</v>
          </cell>
          <cell r="E1946">
            <v>713.63</v>
          </cell>
        </row>
        <row r="1947">
          <cell r="A1947">
            <v>0</v>
          </cell>
        </row>
        <row r="1948">
          <cell r="A1948" t="str">
            <v>17.05.260</v>
          </cell>
          <cell r="B1948" t="str">
            <v>FORNECIMENTO E ASSENTAMENTO DE GAIOLA COM (1.40 X 1.40 X 2.50)M REF. 221,GIRASSOL OU SI MILAR,INCLUSIVE PINTURA E TRANSPORTE PARA REGIAO METROPOLITANA DO GRANDE RECIFE.</v>
          </cell>
          <cell r="C1948" t="str">
            <v>Un</v>
          </cell>
          <cell r="D1948">
            <v>1096.71</v>
          </cell>
          <cell r="E1948">
            <v>843.63</v>
          </cell>
        </row>
        <row r="1949">
          <cell r="A1949">
            <v>0</v>
          </cell>
        </row>
        <row r="1950">
          <cell r="A1950" t="str">
            <v>17.05.270</v>
          </cell>
          <cell r="B1950" t="str">
            <v>FORNECIMENTO E ASSENTAMENTO DE GAIOLA COM (1.60 X 1.60 X 2.50)M, REF. 222, GIRASSOL OU SIMILAR, INCLUSIVE PINTURA E TRANSPORTE PARA REGIAO METROPOLITANA DO GRANDE RECIFE.</v>
          </cell>
          <cell r="C1950" t="str">
            <v>Un</v>
          </cell>
          <cell r="D1950">
            <v>1265.71</v>
          </cell>
          <cell r="E1950">
            <v>973.63</v>
          </cell>
        </row>
        <row r="1951">
          <cell r="A1951">
            <v>0</v>
          </cell>
        </row>
        <row r="1952">
          <cell r="A1952" t="str">
            <v>17.05.280</v>
          </cell>
          <cell r="B1952" t="str">
            <v>FORNECIMENTO E ASSENTAMENTO DE BARRAS PARA FUTEBOL DE SALAO (MOVEIS), TUBO 1 1/2 POL, REF. 410,GIRASSOL OU SIMILAR,INCLUSIVE PINTURA E TRANSPORTE PARA REGIAO METROPOLITANA DO GRANDE RECIFE.</v>
          </cell>
          <cell r="C1952" t="str">
            <v>PAR</v>
          </cell>
          <cell r="D1952">
            <v>1143.4100000000001</v>
          </cell>
          <cell r="E1952">
            <v>879.55</v>
          </cell>
        </row>
        <row r="1953">
          <cell r="A1953">
            <v>0</v>
          </cell>
        </row>
        <row r="1954">
          <cell r="A1954" t="str">
            <v>17.05.290</v>
          </cell>
          <cell r="B1954" t="str">
            <v>FORNECIMENTO E ASSENTAMENTO DE BARRAS PARA FUTEBOL DE SALAO (MOVEIS) TUBO 2 POL,REF.411,GIRASSOL OU SIMILAR,INCLUSIVE PINTURA E TRANSPORTE PARA REGIAO METROPOLITANA DO GRANDE RECIFE.</v>
          </cell>
          <cell r="C1954" t="str">
            <v>PAR</v>
          </cell>
          <cell r="D1954">
            <v>1455.41</v>
          </cell>
          <cell r="E1954">
            <v>1119.55</v>
          </cell>
        </row>
        <row r="1955">
          <cell r="A1955">
            <v>0</v>
          </cell>
        </row>
        <row r="1956">
          <cell r="A1956" t="str">
            <v>17.05.291</v>
          </cell>
          <cell r="B1956" t="str">
            <v>FORNECIMENTO E FIXAÇÃO DE ABRAÇADEIRA METÁLICA TIPO "U", PARA TUBO DE 2", FIXADA EM CONCRETO ATRAVÉS DE DOIS CHUMBADORES TIPO PARABOLT EXPANSIVO COM PARAFUSO GALVANIZADO 3/8" E COMPRIMENTO 80MM</v>
          </cell>
          <cell r="C1956" t="str">
            <v>Cj</v>
          </cell>
          <cell r="D1956">
            <v>9.84</v>
          </cell>
          <cell r="E1956">
            <v>7.57</v>
          </cell>
        </row>
        <row r="1957">
          <cell r="A1957">
            <v>0</v>
          </cell>
        </row>
        <row r="1958">
          <cell r="A1958" t="str">
            <v>17.05.300</v>
          </cell>
          <cell r="B1958" t="str">
            <v>FORNECIMENTO E ASSENTAMENTO DE BARRAS PARA FUTEBOL DE SALAO (MOVEIS),TUBO 3 POL, REF. 412, GIRASSOL OU SIMILAR,INCLUSIVE PINTURA E TRANSPORTE PARA REGIAO METROPOLITANA DO GRANDE RECIFE.</v>
          </cell>
          <cell r="C1958" t="str">
            <v>PAR</v>
          </cell>
          <cell r="D1958">
            <v>1962.41</v>
          </cell>
          <cell r="E1958">
            <v>1509.55</v>
          </cell>
        </row>
        <row r="1959">
          <cell r="A1959">
            <v>0</v>
          </cell>
        </row>
        <row r="1960">
          <cell r="A1960" t="str">
            <v>17.05.301</v>
          </cell>
          <cell r="B1960" t="str">
            <v>FORNECIMENTO E FIXAÇÃO DE ABRAÇADEIRA METÁLICA TIPO "U", PARA TUBO DE 3", FIXADA EM CONCRETO ATRAVÉS DE DOIS CHUMBADORES TIPO PARABOLT EXPANSIVO COM PARAFUSO GALVANIZADO 3/8" E COMPRIMENTO 80MM</v>
          </cell>
          <cell r="C1960" t="str">
            <v>Cj</v>
          </cell>
          <cell r="D1960">
            <v>9.9499999999999993</v>
          </cell>
          <cell r="E1960">
            <v>7.66</v>
          </cell>
        </row>
        <row r="1961">
          <cell r="A1961">
            <v>0</v>
          </cell>
        </row>
        <row r="1962">
          <cell r="A1962" t="str">
            <v>17.05.310</v>
          </cell>
          <cell r="B1962" t="str">
            <v>FORNECIMENTO E ASSENTAMENTO DE BARRAS PARA FUTEBOL DE CAMPO SOCIETY,TUBO 4 POL,REF. 413,GIRASSOL OU SIMILAR, INCLUSIVE PINTURA E TRANSPORTE PARA REGIAO METROPOLITANA DO GRANDE RECIFE.</v>
          </cell>
          <cell r="C1962" t="str">
            <v>PAR</v>
          </cell>
          <cell r="D1962">
            <v>2473.17</v>
          </cell>
          <cell r="E1962">
            <v>1902.44</v>
          </cell>
        </row>
        <row r="1963">
          <cell r="A1963">
            <v>0</v>
          </cell>
        </row>
        <row r="1964">
          <cell r="A1964" t="str">
            <v>17.05.320</v>
          </cell>
          <cell r="B1964" t="str">
            <v>FORNECIMENTO E ASSENTAMENTO DE BARRAS PARA FUTEBOL DE CAMPO OFICIAL,TUBO 4 POL,REF. 414,GIRASSOL OU SIMILAR, INCLUSIVE PINTURA E TRANSPORTE PARA REGIAO METROPOLITANA DO GRANDE RECIFE.</v>
          </cell>
          <cell r="C1964" t="str">
            <v>PAR</v>
          </cell>
          <cell r="D1964">
            <v>3643.17</v>
          </cell>
          <cell r="E1964">
            <v>2802.44</v>
          </cell>
        </row>
        <row r="1965">
          <cell r="A1965">
            <v>0</v>
          </cell>
        </row>
        <row r="1966">
          <cell r="A1966" t="str">
            <v>17.05.330</v>
          </cell>
          <cell r="B1966" t="str">
            <v>FORNECIMENTO E ASSENTAMENTO DE TRAVES PARA VOLEIBOL,TUBO 2 POL,REF. 400, GIRASSOL OU SIMILAR,INCLUSIVE PINTURA E TRANSPORTE PARA REGIAO METROPOLITANA DO GRANDE RECIFE.</v>
          </cell>
          <cell r="C1966" t="str">
            <v>PAR</v>
          </cell>
          <cell r="D1966">
            <v>730.83</v>
          </cell>
          <cell r="E1966">
            <v>562.17999999999995</v>
          </cell>
        </row>
        <row r="1967">
          <cell r="A1967">
            <v>0</v>
          </cell>
        </row>
        <row r="1968">
          <cell r="A1968" t="str">
            <v>17.05.340</v>
          </cell>
          <cell r="B1968" t="str">
            <v>FORNECIMENTO E ASSENTAMENTO DE TRAVES PARA VOLEIBOL,TUBO 3 POL,REF. 401, GIRASSOL OU SIMILAR,INCLUSIVE PINTURA E TRANSPORTE PARA REGIAO METROPOLITANA DO GRANDE RECIFE.</v>
          </cell>
          <cell r="C1968" t="str">
            <v>PAR</v>
          </cell>
          <cell r="D1968">
            <v>951.83</v>
          </cell>
          <cell r="E1968">
            <v>732.18</v>
          </cell>
        </row>
        <row r="1969">
          <cell r="A1969">
            <v>0</v>
          </cell>
        </row>
        <row r="1970">
          <cell r="A1970" t="str">
            <v>17.05.350</v>
          </cell>
          <cell r="B1970" t="str">
            <v>FORNECIMENTO E ASSENTAMENTO DE TABELA PARA BASQUETE (OFICIAL) REF. 420 COM ARO PARA TABELA REF. 422,GIRASSOL OU SIMILAR,INCLUSIVE PINTURA E TRANSPORTE PARA REGIAO METROPOLITANA DO GRANDE RECIFE.</v>
          </cell>
          <cell r="C1970" t="str">
            <v>PAR</v>
          </cell>
          <cell r="D1970">
            <v>1425.22</v>
          </cell>
          <cell r="E1970">
            <v>1096.33</v>
          </cell>
        </row>
        <row r="1971">
          <cell r="A1971">
            <v>0</v>
          </cell>
        </row>
        <row r="1972">
          <cell r="A1972" t="str">
            <v>17.05.360</v>
          </cell>
          <cell r="B1972" t="str">
            <v>FORNECIMENTO E ASSENTAMENTO DE ESTRUTURA PARA BASQUETE FIXA REF. 430 E TABELA PARA BASQUETE (OFICIAL) REF.420 COM ARO PARA TABELA REF.422 GIRASSOL OU SIMILAR,INCLUSIVE PINTURA E TRANSPORTE PARA REGIAO METROPOLITANA DO GRANDE RECIFE.</v>
          </cell>
          <cell r="C1972" t="str">
            <v>PAR</v>
          </cell>
          <cell r="D1972">
            <v>3751.37</v>
          </cell>
          <cell r="E1972">
            <v>2885.67</v>
          </cell>
        </row>
        <row r="1973">
          <cell r="A1973">
            <v>0</v>
          </cell>
        </row>
        <row r="1974">
          <cell r="A1974" t="str">
            <v>17.05.366</v>
          </cell>
          <cell r="B1974" t="str">
            <v>FORNECIMENTO DE ESTRUTURA MÓVEL PARA TABELA DE BASQUETE EM TUBOS DE FERRO DIN 2440 3" E 2", SUPORTE PARA FIXAÇÃO DA TABELA EM CANTONEIRA L 2" X 1/4" ASTM A36, CONTRAPESO EM CHAPA ASTM A36, RODÍZIO DE FERRO FUNDIDO REVESTIDO COM POLIURETANO COM ROLDANA GIR</v>
          </cell>
          <cell r="C1974" t="str">
            <v>PAR</v>
          </cell>
          <cell r="D1974">
            <v>4875</v>
          </cell>
          <cell r="E1974">
            <v>3750</v>
          </cell>
        </row>
        <row r="1975">
          <cell r="A1975">
            <v>0</v>
          </cell>
        </row>
        <row r="1976">
          <cell r="A1976" t="str">
            <v>17.05.370</v>
          </cell>
          <cell r="B1976" t="str">
            <v>FORNECIMENTO E ASSENTAMENTO DE MASTRO COM 5 M DE ALTURA REF. 530,GIRASSOL OU SIMILAR,INCLUSIVE PINTURA E TRANSPORTE PARA REGIAO METROPOLITANA DO GRANDE RECIFE.</v>
          </cell>
          <cell r="C1976" t="str">
            <v>Un</v>
          </cell>
          <cell r="D1976">
            <v>460.68</v>
          </cell>
          <cell r="E1976">
            <v>354.37</v>
          </cell>
        </row>
        <row r="1977">
          <cell r="A1977">
            <v>0</v>
          </cell>
        </row>
        <row r="1978">
          <cell r="A1978" t="str">
            <v>17.05.380</v>
          </cell>
          <cell r="B1978" t="str">
            <v>FORNECIMENTO E ASSENTAMENTO DE MASTRO COM 6 M DE ALTURA REF. 531,GIRASSOL OU SIMILAR,INCLUSIVE PINTURA E TRANSPORTE PARA REGIAO METROPOLITANA DO GRANDE RECIFE.</v>
          </cell>
          <cell r="C1978" t="str">
            <v>Un</v>
          </cell>
          <cell r="D1978">
            <v>506.18</v>
          </cell>
          <cell r="E1978">
            <v>389.37</v>
          </cell>
        </row>
        <row r="1979">
          <cell r="A1979">
            <v>0</v>
          </cell>
        </row>
        <row r="1980">
          <cell r="A1980" t="str">
            <v>17.05.390</v>
          </cell>
          <cell r="B1980" t="str">
            <v>FORNECIMENTO E ASSENTAMENTO DE MASTRO COM 7 M DE ALTURA REF. 532,GIRASSOL OU SIMILAR,INCLUSIVE PINTURA E TRANSPORTE PARA REGIAO METROPOLITANA DO GRANDE RECIFE.</v>
          </cell>
          <cell r="C1980" t="str">
            <v>Un</v>
          </cell>
          <cell r="D1980">
            <v>628.38</v>
          </cell>
          <cell r="E1980">
            <v>483.37</v>
          </cell>
        </row>
        <row r="1981">
          <cell r="A1981">
            <v>0</v>
          </cell>
        </row>
        <row r="1982">
          <cell r="A1982" t="str">
            <v>17.05.400</v>
          </cell>
          <cell r="B1982" t="str">
            <v>FORNECIMENTO E ASSENTAMENTO DE MASTRO COM 8 M DE ALTURA REF. 533,GIRASSOL OU SIMILAR,INCLUSIVE PINTURA E TRANSPORTE PARA REGIAO METROPOLITANA DO GRANDE RECIFE.</v>
          </cell>
          <cell r="C1982" t="str">
            <v>Un</v>
          </cell>
          <cell r="D1982">
            <v>746.68</v>
          </cell>
          <cell r="E1982">
            <v>574.37</v>
          </cell>
        </row>
        <row r="1983">
          <cell r="A1983">
            <v>0</v>
          </cell>
        </row>
        <row r="1984">
          <cell r="A1984" t="str">
            <v>17.07.010</v>
          </cell>
          <cell r="B1984" t="str">
            <v>FORNECIMENTO E ASSENTAMENTO DE GRADIL E/OU PORTAO COM FERRAGENS, MODELO AV 31/2000-OP 01 INCLUSIVE APARELHAMENTO E PINTURA COM ESMALTE SINTETICO DUAS DEMAOS.</v>
          </cell>
          <cell r="C1984" t="str">
            <v>m2</v>
          </cell>
          <cell r="D1984">
            <v>234.39</v>
          </cell>
          <cell r="E1984">
            <v>180.3</v>
          </cell>
        </row>
        <row r="1985">
          <cell r="A1985">
            <v>0</v>
          </cell>
        </row>
        <row r="1986">
          <cell r="A1986" t="str">
            <v>17.07.020</v>
          </cell>
          <cell r="B1986" t="str">
            <v>FORNECIMENTO E ASSENTAMENTO DE GRADIL E/OU PORTAO COM FERRAGENS, MODELO AV 31/2000-OP 02 INCLUSIVE APARELHAMENTO E PINTURA COM ESMALTE SINTETICO DUAS DEMAOS.</v>
          </cell>
          <cell r="C1986" t="str">
            <v>m2</v>
          </cell>
          <cell r="D1986">
            <v>292.89</v>
          </cell>
          <cell r="E1986">
            <v>225.3</v>
          </cell>
        </row>
        <row r="1987">
          <cell r="A1987">
            <v>0</v>
          </cell>
        </row>
        <row r="1988">
          <cell r="A1988" t="str">
            <v>17.07.030</v>
          </cell>
          <cell r="B1988" t="str">
            <v>FORNECIMENTO E ASSENTAMENTO DE GRADIL E/OU PORTAO COM FERRAGENS, MODELO AV 31/2000-OP 03 INCLUSIVE APARELHAMENTO E PINTURA COM ESMALTE SINTETICO DUAS DEMAOS.</v>
          </cell>
          <cell r="C1988" t="str">
            <v>m2</v>
          </cell>
          <cell r="D1988">
            <v>307.19</v>
          </cell>
          <cell r="E1988">
            <v>236.3</v>
          </cell>
        </row>
        <row r="1989">
          <cell r="A1989">
            <v>0</v>
          </cell>
        </row>
        <row r="1990">
          <cell r="A1990" t="str">
            <v>17.08.010</v>
          </cell>
          <cell r="B1990" t="str">
            <v>FORNECIMENTO E ASSENTAMENTO DE CAIXA PRE-MOLDADA PARA AR CONDICIONADO, CAPACIDADE 7000BTU TIPO PADRAO (ABERTA).</v>
          </cell>
          <cell r="C1990" t="str">
            <v>Un</v>
          </cell>
          <cell r="D1990">
            <v>75.95</v>
          </cell>
          <cell r="E1990">
            <v>58.43</v>
          </cell>
        </row>
        <row r="1991">
          <cell r="A1991">
            <v>0</v>
          </cell>
        </row>
        <row r="1992">
          <cell r="A1992" t="str">
            <v>17.08.020</v>
          </cell>
          <cell r="B1992" t="str">
            <v>FORNECIMENTO E ASSENTAMENTO DE CAIXA PRE-MOLDADA PARA AR CONDICIONADO, CAPACIDADE 10000/ 12000 BTU, TIPO PADRAO (ABERTA).</v>
          </cell>
          <cell r="C1992" t="str">
            <v>Un</v>
          </cell>
          <cell r="D1992">
            <v>94.58</v>
          </cell>
          <cell r="E1992">
            <v>72.760000000000005</v>
          </cell>
        </row>
        <row r="1993">
          <cell r="A1993">
            <v>0</v>
          </cell>
        </row>
        <row r="1994">
          <cell r="A1994" t="str">
            <v>17.08.021</v>
          </cell>
          <cell r="B1994" t="str">
            <v>FORNECIMENTO E ASSENTAMENTO DE CAIXA PRÉ-MOLDADA DE CONCRETO PARA AR CONDICIONADO, CAPACIDADE 10000/21000 BTU´S 82X56X73CM - FECHADA - TECNOFORM OU SIMILAR.</v>
          </cell>
          <cell r="C1994" t="str">
            <v>Un</v>
          </cell>
          <cell r="D1994">
            <v>172.64</v>
          </cell>
          <cell r="E1994">
            <v>132.80000000000001</v>
          </cell>
        </row>
        <row r="1995">
          <cell r="A1995">
            <v>0</v>
          </cell>
        </row>
        <row r="1996">
          <cell r="A1996" t="str">
            <v>17.08.030</v>
          </cell>
          <cell r="B1996" t="str">
            <v>FORNECIMENTO E ASSENTAMENTO DE CAIXA PRE-MOLDADA PARA AR CONDICIONADO, CAPACIDADE 21000 BTU TIPO PADRAO (ABERTA).</v>
          </cell>
          <cell r="C1996" t="str">
            <v>Un</v>
          </cell>
          <cell r="D1996">
            <v>135.75</v>
          </cell>
          <cell r="E1996">
            <v>104.43</v>
          </cell>
        </row>
        <row r="1997">
          <cell r="A1997">
            <v>0</v>
          </cell>
        </row>
        <row r="1998">
          <cell r="A1998" t="str">
            <v>17.08.080</v>
          </cell>
          <cell r="B1998" t="str">
            <v>SUPORTE PARA APARELHO DE AR CONDICIONADO DE 0,65X0,65X0,50M, FIXADO EM MADEIRITE, CONFORME DETALHE SEDUC DEZ/2006, EM CANTONEIRA "L" 2"X1/4", TAMPO EM CHAPA 12 E BARRA CHATA DE 2"X1/4". SEM PINTURA.</v>
          </cell>
          <cell r="C1998" t="str">
            <v>Un</v>
          </cell>
          <cell r="D1998">
            <v>255.76</v>
          </cell>
          <cell r="E1998">
            <v>196.74</v>
          </cell>
        </row>
        <row r="1999">
          <cell r="A1999">
            <v>0</v>
          </cell>
        </row>
        <row r="2000">
          <cell r="A2000" t="str">
            <v>17.09.010</v>
          </cell>
          <cell r="B2000" t="str">
            <v>FORNECIMENTO E ASSENTAMENTO DE COLETOR INDIVIDUAL  EM POLIETILENO PARA COLETA SELETIVA,COM CAP. DE 50 LITROS COM IMPRESSÃO DE LOGOTIPO "GOVERNO DO ESTADO", FIXADO EM PAREDES ATRAVÉS DE PARAF. GALV. SEXTAV. ROSCA SOBERBA DE 1/4"X50MM COM BUCHA E ARRUELA.</v>
          </cell>
          <cell r="C2000" t="str">
            <v>Un</v>
          </cell>
          <cell r="D2000">
            <v>176.69</v>
          </cell>
          <cell r="E2000">
            <v>135.91999999999999</v>
          </cell>
        </row>
        <row r="2001">
          <cell r="A2001">
            <v>0</v>
          </cell>
        </row>
        <row r="2002">
          <cell r="A2002" t="str">
            <v>17.09.020</v>
          </cell>
          <cell r="B2002"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02" t="str">
            <v>Cj</v>
          </cell>
          <cell r="D2002">
            <v>770.48</v>
          </cell>
          <cell r="E2002">
            <v>592.67999999999995</v>
          </cell>
        </row>
        <row r="2003">
          <cell r="A2003">
            <v>0</v>
          </cell>
        </row>
        <row r="2004">
          <cell r="A2004" t="str">
            <v>17.10.010</v>
          </cell>
          <cell r="B2004" t="str">
            <v>FORNECIMENTO E INSTALAÇÃO DE TELA DE NYLON PARA COBERTURA DE QUADRA, MALHA 10X10CM, FIO 3,6MM, INCLUSIVE CABO DE AÇO DE 3/16" TRANSVERSAL A CADA 2,00M, PRESILHAS E ESTICADORES.</v>
          </cell>
          <cell r="C2004" t="str">
            <v>m2</v>
          </cell>
          <cell r="D2004">
            <v>9.5500000000000007</v>
          </cell>
          <cell r="E2004">
            <v>7.35</v>
          </cell>
        </row>
        <row r="2005">
          <cell r="A2005">
            <v>0</v>
          </cell>
        </row>
        <row r="2006">
          <cell r="A2006" t="str">
            <v>18.00.000</v>
          </cell>
          <cell r="B2006" t="str">
            <v>INSTALACOES ELETRICAS</v>
          </cell>
        </row>
        <row r="2007">
          <cell r="A2007">
            <v>0</v>
          </cell>
        </row>
        <row r="2008">
          <cell r="A2008" t="str">
            <v>18.01.005</v>
          </cell>
          <cell r="B2008" t="str">
            <v>FIO DE COBRE NU, TEMPERA MEIO-DURO, CLASSE 1A S.M. - 10 MM2, INCLUSIVE ASSENTAMENTO.</v>
          </cell>
          <cell r="C2008" t="str">
            <v>m</v>
          </cell>
          <cell r="D2008">
            <v>8.16</v>
          </cell>
          <cell r="E2008">
            <v>6.28</v>
          </cell>
        </row>
        <row r="2009">
          <cell r="A2009">
            <v>0</v>
          </cell>
        </row>
        <row r="2010">
          <cell r="A2010" t="str">
            <v>18.01.010</v>
          </cell>
          <cell r="B2010" t="str">
            <v>FIO DE COBRE, TEMPERA MEIO-DURO, CLASSE 1, COM COBERTURA DE PVC, TIPO WPP, S.M. - 4 MM2, INCLUSIVE ASSENTAMENTO.</v>
          </cell>
          <cell r="C2010" t="str">
            <v>m</v>
          </cell>
          <cell r="D2010">
            <v>3.97</v>
          </cell>
          <cell r="E2010">
            <v>3.06</v>
          </cell>
        </row>
        <row r="2011">
          <cell r="A2011">
            <v>0</v>
          </cell>
        </row>
        <row r="2012">
          <cell r="A2012" t="str">
            <v>18.01.020</v>
          </cell>
          <cell r="B2012" t="str">
            <v>FIO DE COBRE, TEMPERA MEIO-DURO, CLASSE 1, COM COBERTURA DE PVC, TIPO WPP, S.M. - 6 MM2, INCLUSIVE ASSENTAMENTO.</v>
          </cell>
          <cell r="C2012" t="str">
            <v>m</v>
          </cell>
          <cell r="D2012">
            <v>5.23</v>
          </cell>
          <cell r="E2012">
            <v>4.03</v>
          </cell>
        </row>
        <row r="2013">
          <cell r="A2013">
            <v>0</v>
          </cell>
        </row>
        <row r="2014">
          <cell r="A2014" t="str">
            <v>18.01.025</v>
          </cell>
          <cell r="B2014" t="str">
            <v>FIO DE COBRE, TEMPERA MEIO-DURO, CLASSE 1, COM COBERTURA DE PVC, TIPO WPP, S.M. - 10 MM2, INCLUSIVE ASSENTAMENTO.</v>
          </cell>
          <cell r="C2014" t="str">
            <v>m</v>
          </cell>
          <cell r="D2014">
            <v>8.3000000000000007</v>
          </cell>
          <cell r="E2014">
            <v>6.39</v>
          </cell>
        </row>
        <row r="2015">
          <cell r="A2015">
            <v>0</v>
          </cell>
        </row>
        <row r="2016">
          <cell r="A2016" t="str">
            <v>18.01.030</v>
          </cell>
          <cell r="B2016" t="str">
            <v>CABO DE COBRE, TEMPERA MEIO-DURO, ENCORDOAMENTO CLASSE 2, COM COBERTURA DE PVC, TIPO WPP, S.M. - 10 MM2, INCLUSIVE ASSENTAMENTO.</v>
          </cell>
          <cell r="C2016" t="str">
            <v>m</v>
          </cell>
          <cell r="D2016">
            <v>6.59</v>
          </cell>
          <cell r="E2016">
            <v>5.07</v>
          </cell>
        </row>
        <row r="2017">
          <cell r="A2017">
            <v>0</v>
          </cell>
        </row>
        <row r="2018">
          <cell r="A2018" t="str">
            <v>18.01.040</v>
          </cell>
          <cell r="B2018" t="str">
            <v>CABO DE COBRE, TEMPERA MEIO-DURO, ENCORDOAMENTO CLASSE 2, COM COBERTURA DE PVC, TIPO WPP, S.M. - 16 MM2, INCLUSIVE ASSENTAMENTO.</v>
          </cell>
          <cell r="C2018" t="str">
            <v>m</v>
          </cell>
          <cell r="D2018">
            <v>8.74</v>
          </cell>
          <cell r="E2018">
            <v>6.73</v>
          </cell>
        </row>
        <row r="2019">
          <cell r="A2019">
            <v>0</v>
          </cell>
        </row>
        <row r="2020">
          <cell r="A2020" t="str">
            <v>18.01.050</v>
          </cell>
          <cell r="B2020" t="str">
            <v>CABO DE COBRE, TEMPERA MEIO DURO, ENCORDOAMENTO CLASSE 2, COM COBERTURA DE PVC, TIPO WPP, S.M. - 25 MM2, INCLUSIVE ASSENTAMENTO.</v>
          </cell>
          <cell r="C2020" t="str">
            <v>m</v>
          </cell>
          <cell r="D2020">
            <v>12.46</v>
          </cell>
          <cell r="E2020">
            <v>9.59</v>
          </cell>
        </row>
        <row r="2021">
          <cell r="A2021">
            <v>0</v>
          </cell>
        </row>
        <row r="2022">
          <cell r="A2022" t="str">
            <v>18.01.055</v>
          </cell>
          <cell r="B2022" t="str">
            <v>FORNECIMENTO E INSTALAÇÃO DE CABO PP 4 X 6MM2.</v>
          </cell>
          <cell r="C2022" t="str">
            <v>m</v>
          </cell>
          <cell r="D2022">
            <v>14.63</v>
          </cell>
          <cell r="E2022">
            <v>11.26</v>
          </cell>
        </row>
        <row r="2023">
          <cell r="A2023">
            <v>0</v>
          </cell>
        </row>
        <row r="2024">
          <cell r="A2024" t="str">
            <v>18.01.105</v>
          </cell>
          <cell r="B2024" t="str">
            <v>FORNECIMENTO E INSTALAÇÃO DE CANTONEIRA "L" DE FERRO GALVANIZADO 2"X2"X1/4", COMPRIMENTO TOTAL DE 1,50M, CHUMBADA A 40CM NA ALVENARIA COM ARGAMASSA DE CIMENTO E AREIA TRAÇO 1:6.</v>
          </cell>
          <cell r="C2024" t="str">
            <v>Un</v>
          </cell>
          <cell r="D2024">
            <v>49.62</v>
          </cell>
          <cell r="E2024">
            <v>38.17</v>
          </cell>
        </row>
        <row r="2025">
          <cell r="A2025">
            <v>0</v>
          </cell>
        </row>
        <row r="2026">
          <cell r="A2026" t="str">
            <v>18.02.018</v>
          </cell>
          <cell r="B2026" t="str">
            <v>POSTE DE CONCRETO SEÇÃO DUPLO T, 75/6, COM ENGASTAMENTO DIRETO NO SOLO, INCLUSIVE COLOCAÇÃO.</v>
          </cell>
          <cell r="C2026" t="str">
            <v>Un</v>
          </cell>
          <cell r="D2026">
            <v>252.83</v>
          </cell>
          <cell r="E2026">
            <v>194.49</v>
          </cell>
        </row>
        <row r="2027">
          <cell r="A2027">
            <v>0</v>
          </cell>
        </row>
        <row r="2028">
          <cell r="A2028" t="str">
            <v>18.02.019</v>
          </cell>
          <cell r="B2028" t="str">
            <v>POSTE DE CONCRETO SEÇÃO DUPLO T, 75/7, COM ENGASTAMENTO DIRETO NO SOLO, INCLUSIVE COLOCAÇÃO.</v>
          </cell>
          <cell r="C2028" t="str">
            <v>Un</v>
          </cell>
          <cell r="D2028">
            <v>289.12</v>
          </cell>
          <cell r="E2028">
            <v>222.4</v>
          </cell>
        </row>
        <row r="2029">
          <cell r="A2029">
            <v>0</v>
          </cell>
        </row>
        <row r="2030">
          <cell r="A2030" t="str">
            <v>18.02.020</v>
          </cell>
          <cell r="B2030" t="str">
            <v>POSTE DE CONCRETO SECCAO DUPLO T, 100/8, COM ENGASTAMENTO DIRETO NO SOLO DE 1,40 M, INCLUSIVE COLOCACAO.</v>
          </cell>
          <cell r="C2030" t="str">
            <v>Un</v>
          </cell>
          <cell r="D2030">
            <v>402.12</v>
          </cell>
          <cell r="E2030">
            <v>309.33</v>
          </cell>
        </row>
        <row r="2031">
          <cell r="A2031">
            <v>0</v>
          </cell>
        </row>
        <row r="2032">
          <cell r="A2032" t="str">
            <v>18.02.021</v>
          </cell>
          <cell r="B2032" t="str">
            <v>COLOCAÇÃO DE POSTE DE CONCRETO TIPO DUPLO T COM 8M DE ALTURA, CONSIDERANDO ENGASTAMENTO DIRETO NO SOLO DE 1,40M. SEM FORNECIMENTO DO POSTE.</v>
          </cell>
          <cell r="C2032" t="str">
            <v>Un</v>
          </cell>
          <cell r="D2032">
            <v>103.12</v>
          </cell>
          <cell r="E2032">
            <v>79.33</v>
          </cell>
        </row>
        <row r="2033">
          <cell r="A2033">
            <v>0</v>
          </cell>
        </row>
        <row r="2034">
          <cell r="A2034" t="str">
            <v>18.02.025</v>
          </cell>
          <cell r="B2034" t="str">
            <v>POSTE DE CONCRETO SECCAO DUPLO T, 150/8, COM ENGASTAMENTO DIRETO NO SOLO DE 1.40 M, INCLUSIVE COLOCACAO.</v>
          </cell>
          <cell r="C2034" t="str">
            <v>Un</v>
          </cell>
          <cell r="D2034">
            <v>428.12</v>
          </cell>
          <cell r="E2034">
            <v>329.33</v>
          </cell>
        </row>
        <row r="2035">
          <cell r="A2035">
            <v>0</v>
          </cell>
        </row>
        <row r="2036">
          <cell r="A2036" t="str">
            <v>18.02.030</v>
          </cell>
          <cell r="B2036" t="str">
            <v>POSTE DE CONCRETO SECCAO DUPLO T, 200/8, COM ENGASTAMENTO DIRETO NO SOLO DE 1,40 M, INCLUSIVE COLOCACAO.</v>
          </cell>
          <cell r="C2036" t="str">
            <v>Un</v>
          </cell>
          <cell r="D2036">
            <v>445.02</v>
          </cell>
          <cell r="E2036">
            <v>342.33</v>
          </cell>
        </row>
        <row r="2037">
          <cell r="A2037">
            <v>0</v>
          </cell>
        </row>
        <row r="2038">
          <cell r="A2038" t="str">
            <v>18.02.040</v>
          </cell>
          <cell r="B2038" t="str">
            <v>POSTE DE CONCRETO SECCAO DUPLO T, 200/12, COM ENGASTAMENTO DIRETO NO SOLO DE 1,80 M, INCLUSIVE COLOCACAO.</v>
          </cell>
          <cell r="C2038" t="str">
            <v>Un</v>
          </cell>
          <cell r="D2038">
            <v>774.52</v>
          </cell>
          <cell r="E2038">
            <v>595.79</v>
          </cell>
        </row>
        <row r="2039">
          <cell r="A2039">
            <v>0</v>
          </cell>
        </row>
        <row r="2040">
          <cell r="A2040" t="str">
            <v>18.02.045</v>
          </cell>
          <cell r="B2040" t="str">
            <v>POSTE DE CONCRETO SECCAO DUPLO T, 300/8, COM ENGASTAMENTO DIRETO NO SOLO DE 1,40 M, INCLUSIVE COLOCACAO.</v>
          </cell>
          <cell r="C2040" t="str">
            <v>Un</v>
          </cell>
          <cell r="D2040">
            <v>520.41999999999996</v>
          </cell>
          <cell r="E2040">
            <v>400.33</v>
          </cell>
        </row>
        <row r="2041">
          <cell r="A2041">
            <v>0</v>
          </cell>
        </row>
        <row r="2042">
          <cell r="A2042" t="str">
            <v>18.02.050</v>
          </cell>
          <cell r="B2042" t="str">
            <v>POSTE DE CONCRETO SECCAO DUPLO T, 300/12, COM ENGASTAMENTO DIRETO NO SOLO DE 1,80 M, INCLUSIVE COLOCACAO.</v>
          </cell>
          <cell r="C2042" t="str">
            <v>Un</v>
          </cell>
          <cell r="D2042">
            <v>1116.42</v>
          </cell>
          <cell r="E2042">
            <v>858.79</v>
          </cell>
        </row>
        <row r="2043">
          <cell r="A2043">
            <v>0</v>
          </cell>
        </row>
        <row r="2044">
          <cell r="A2044" t="str">
            <v>18.02.060</v>
          </cell>
          <cell r="B2044" t="str">
            <v>POSTE DE CONCRETO CONICO 200/17, COM ENGASTAMENTO DIRETO NO SOLO DE 2.30M, INCLUSIVE COLOCACAO.</v>
          </cell>
          <cell r="C2044" t="str">
            <v>Un</v>
          </cell>
          <cell r="D2044">
            <v>2290.08</v>
          </cell>
          <cell r="E2044">
            <v>1761.6</v>
          </cell>
        </row>
        <row r="2045">
          <cell r="A2045">
            <v>0</v>
          </cell>
        </row>
        <row r="2046">
          <cell r="A2046" t="str">
            <v>18.02.070</v>
          </cell>
          <cell r="B2046" t="str">
            <v>POSTE RETO GALV. A FOGO COM 2.50M, FLANGEADO, 02 ESTAGIOS COM 0.50M - 88.90 MM DOTADO DE JANELA E ALOJAMENTO PARA EQUIPAMENTO, INCLUSIVE COLOCACAO.</v>
          </cell>
          <cell r="C2046" t="str">
            <v>Un</v>
          </cell>
          <cell r="D2046">
            <v>499.56</v>
          </cell>
          <cell r="E2046">
            <v>384.28</v>
          </cell>
        </row>
        <row r="2047">
          <cell r="A2047">
            <v>0</v>
          </cell>
        </row>
        <row r="2048">
          <cell r="A2048" t="str">
            <v>18.02.080</v>
          </cell>
          <cell r="B2048" t="str">
            <v>POSTE RETO GALV. A FOGO COM 3.00M, FLANGEADO, 02 ESTAGIOS COM 0.50M - 165.10 MM DOTADO DE JANELA E ALOJAMENTO PARA EQUIPAMENTO, INCLUSIVE COLOCACAO.</v>
          </cell>
          <cell r="C2048" t="str">
            <v>Un</v>
          </cell>
          <cell r="D2048">
            <v>580.94000000000005</v>
          </cell>
          <cell r="E2048">
            <v>446.88</v>
          </cell>
        </row>
        <row r="2049">
          <cell r="A2049">
            <v>0</v>
          </cell>
        </row>
        <row r="2050">
          <cell r="A2050" t="str">
            <v>18.02.090</v>
          </cell>
          <cell r="B2050" t="str">
            <v>POSTE RETO SIMPLES GALV. A FOGO COM 5.00M, 2 POLEGADAS DE DIAMETRO, INCLUSIVE COLOCACAO.</v>
          </cell>
          <cell r="C2050" t="str">
            <v>Un</v>
          </cell>
          <cell r="D2050">
            <v>570.07000000000005</v>
          </cell>
          <cell r="E2050">
            <v>438.52</v>
          </cell>
        </row>
        <row r="2051">
          <cell r="A2051">
            <v>0</v>
          </cell>
        </row>
        <row r="2052">
          <cell r="A2052" t="str">
            <v>18.02.110</v>
          </cell>
          <cell r="B2052" t="str">
            <v>POSTE CURVO DUPLO GALV. A FOGO COM 6.00M, FLANGEADO, 02 ESTAGIOS - 88.90 MM, INCLUSIVE COLOCACAO.</v>
          </cell>
          <cell r="C2052" t="str">
            <v>Un</v>
          </cell>
          <cell r="D2052">
            <v>838.86</v>
          </cell>
          <cell r="E2052">
            <v>645.28</v>
          </cell>
        </row>
        <row r="2053">
          <cell r="A2053">
            <v>0</v>
          </cell>
        </row>
        <row r="2054">
          <cell r="A2054" t="str">
            <v>18.02.120</v>
          </cell>
          <cell r="B2054" t="str">
            <v>POSTE CURVO DUPLO GALV. A FOGO COM 8.00M, FLANGEADO, 02 ESTAGIOS, INCLUSIVE COLOCACAO.</v>
          </cell>
          <cell r="C2054" t="str">
            <v>Un</v>
          </cell>
          <cell r="D2054">
            <v>1053.3599999999999</v>
          </cell>
          <cell r="E2054">
            <v>810.28</v>
          </cell>
        </row>
        <row r="2055">
          <cell r="A2055">
            <v>0</v>
          </cell>
        </row>
        <row r="2056">
          <cell r="A2056" t="str">
            <v>18.02.130</v>
          </cell>
          <cell r="B2056" t="str">
            <v>POSTE RETO GALV. A FOGO COM 15.00M DE ALTURA, COM ENGASTAMENTO DIRETO NO SOLO DE 2.10M, INCLUSIVE COLOCACAO.</v>
          </cell>
          <cell r="C2056" t="str">
            <v>Un</v>
          </cell>
          <cell r="D2056">
            <v>3206</v>
          </cell>
          <cell r="E2056">
            <v>2466.16</v>
          </cell>
        </row>
        <row r="2057">
          <cell r="A2057">
            <v>0</v>
          </cell>
        </row>
        <row r="2058">
          <cell r="A2058" t="str">
            <v>18.02.140</v>
          </cell>
          <cell r="B2058" t="str">
            <v>POSTE DE FERRO GALV. A FOGO, COM 15.00M DE ALTURA, FLANGEADO, INCLUSIVE COLOCACAO.</v>
          </cell>
          <cell r="C2058" t="str">
            <v>Un</v>
          </cell>
          <cell r="D2058">
            <v>3586.81</v>
          </cell>
          <cell r="E2058">
            <v>2759.09</v>
          </cell>
        </row>
        <row r="2059">
          <cell r="A2059">
            <v>0</v>
          </cell>
        </row>
        <row r="2060">
          <cell r="A2060" t="str">
            <v>18.02.150</v>
          </cell>
          <cell r="B2060" t="str">
            <v>POSTE RETO GALV. A FOGO, COM 17.00M DE ALTURA COM ENGASTAMENTO DIRETO NO SOLO DE 2.30M, INCLUSIVE COLOCACAO.</v>
          </cell>
          <cell r="C2060" t="str">
            <v>Un</v>
          </cell>
          <cell r="D2060">
            <v>4005.5</v>
          </cell>
          <cell r="E2060">
            <v>3081.16</v>
          </cell>
        </row>
        <row r="2061">
          <cell r="A2061">
            <v>0</v>
          </cell>
        </row>
        <row r="2062">
          <cell r="A2062" t="str">
            <v>18.02.160</v>
          </cell>
          <cell r="B2062" t="str">
            <v>POSTE RETO GALV. A FOGO, COM 17.00M DE ALTURA FLANGEADO, INCLUSIVE COLOCACAO.</v>
          </cell>
          <cell r="C2062" t="str">
            <v>Un</v>
          </cell>
          <cell r="D2062">
            <v>4565.71</v>
          </cell>
          <cell r="E2062">
            <v>3512.09</v>
          </cell>
        </row>
        <row r="2063">
          <cell r="A2063">
            <v>0</v>
          </cell>
        </row>
        <row r="2064">
          <cell r="A2064" t="str">
            <v>18.02.180</v>
          </cell>
          <cell r="B2064" t="str">
            <v>FORNECIMENTO E COLOCAÇÃO DE POSTE DE CONCRETO 300/10, COM ENGASTAMENTO DIRETO NO SOLO DE 1,60M. INCLUINDO ESCAVAÇÃO, REMOÇÃO E CONCRETO ESTRUTURAL PARA ENGASTAMENTO.</v>
          </cell>
          <cell r="C2064" t="str">
            <v>Un</v>
          </cell>
          <cell r="D2064">
            <v>786.79</v>
          </cell>
          <cell r="E2064">
            <v>605.23</v>
          </cell>
        </row>
        <row r="2065">
          <cell r="A2065">
            <v>0</v>
          </cell>
        </row>
        <row r="2066">
          <cell r="A2066" t="str">
            <v>18.03.010</v>
          </cell>
          <cell r="B2066" t="str">
            <v>ESTRUTURA SECUNDARIA B1 COMPLETA, INCLUSIVE FIXACAO.</v>
          </cell>
          <cell r="C2066" t="str">
            <v>Un</v>
          </cell>
          <cell r="D2066">
            <v>55.71</v>
          </cell>
          <cell r="E2066">
            <v>42.86</v>
          </cell>
        </row>
        <row r="2067">
          <cell r="A2067">
            <v>0</v>
          </cell>
        </row>
        <row r="2068">
          <cell r="A2068" t="str">
            <v>18.03.015</v>
          </cell>
          <cell r="B2068" t="str">
            <v>ESTRUTURA SECUNDARIA B2 COMPLETA, INCLUSIVE FIXACAO.</v>
          </cell>
          <cell r="C2068" t="str">
            <v>Un</v>
          </cell>
          <cell r="D2068">
            <v>66.39</v>
          </cell>
          <cell r="E2068">
            <v>51.07</v>
          </cell>
        </row>
        <row r="2069">
          <cell r="A2069">
            <v>0</v>
          </cell>
        </row>
        <row r="2070">
          <cell r="A2070" t="str">
            <v>18.03.020</v>
          </cell>
          <cell r="B2070" t="str">
            <v>ESTRUTURA SECUNDARIA B3 COMPLETA, INCLUSIVE FIXACAO.</v>
          </cell>
          <cell r="C2070" t="str">
            <v>Un</v>
          </cell>
          <cell r="D2070">
            <v>114.64</v>
          </cell>
          <cell r="E2070">
            <v>88.19</v>
          </cell>
        </row>
        <row r="2071">
          <cell r="A2071">
            <v>0</v>
          </cell>
        </row>
        <row r="2072">
          <cell r="A2072" t="str">
            <v>18.03.030</v>
          </cell>
          <cell r="B2072" t="str">
            <v>ESTRUTURA SECUNDARIA B4 COMPLETA, INCLUSIVE FIXACAO.</v>
          </cell>
          <cell r="C2072" t="str">
            <v>Un</v>
          </cell>
          <cell r="D2072">
            <v>126.67</v>
          </cell>
          <cell r="E2072">
            <v>97.44</v>
          </cell>
        </row>
        <row r="2073">
          <cell r="A2073">
            <v>0</v>
          </cell>
        </row>
        <row r="2074">
          <cell r="A2074" t="str">
            <v>18.03.040</v>
          </cell>
          <cell r="B2074" t="str">
            <v>FORNECIMENTO E INSTALAÇÃO DE CRUZETA "T" DE CONCRETO ARMADO DE 1,90M.</v>
          </cell>
          <cell r="C2074" t="str">
            <v>Un</v>
          </cell>
          <cell r="D2074">
            <v>73.260000000000005</v>
          </cell>
          <cell r="E2074">
            <v>56.36</v>
          </cell>
        </row>
        <row r="2075">
          <cell r="A2075">
            <v>0</v>
          </cell>
        </row>
        <row r="2076">
          <cell r="A2076" t="str">
            <v>18.03.041</v>
          </cell>
          <cell r="B2076" t="str">
            <v>FORNECIMENTO E INSTALAÇÃO DE CRUZETA "T" DE CONCRETO ARMADO COM 1,20M. INCLUSIVE PARAFUSOS DE MÁQUINA 5/8"X12" E ARRUELAS COM FURO DE 1 1/16".</v>
          </cell>
          <cell r="C2076" t="str">
            <v>Un</v>
          </cell>
          <cell r="D2076">
            <v>62.19</v>
          </cell>
          <cell r="E2076">
            <v>47.84</v>
          </cell>
        </row>
        <row r="2077">
          <cell r="A2077">
            <v>0</v>
          </cell>
        </row>
        <row r="2078">
          <cell r="A2078" t="str">
            <v>18.04.010</v>
          </cell>
          <cell r="B2078" t="str">
            <v>FORNECIMENTO DE ELETRODUTO DE FERRO GALVANIZADO (PESADO), INCLUSIVE ASSENTAMENTO.</v>
          </cell>
          <cell r="C2078" t="str">
            <v>m</v>
          </cell>
          <cell r="D2078">
            <v>22.67</v>
          </cell>
          <cell r="E2078">
            <v>17.440000000000001</v>
          </cell>
        </row>
        <row r="2079">
          <cell r="A2079">
            <v>0</v>
          </cell>
        </row>
        <row r="2080">
          <cell r="A2080" t="str">
            <v>18.04.020</v>
          </cell>
          <cell r="B2080" t="str">
            <v>FORNECIMENTO DE ELETRODUTO DE FERRO GALVANIZADO DE 1 POL. (PESADO),INCLUSIVE ASSENTAMENTO</v>
          </cell>
          <cell r="C2080" t="str">
            <v>m</v>
          </cell>
          <cell r="D2080">
            <v>31.56</v>
          </cell>
          <cell r="E2080">
            <v>24.28</v>
          </cell>
        </row>
        <row r="2081">
          <cell r="A2081">
            <v>0</v>
          </cell>
        </row>
        <row r="2082">
          <cell r="A2082" t="str">
            <v>18.04.030</v>
          </cell>
          <cell r="B2082" t="str">
            <v>FORNECIMENTO DE ELETRODUTO DE FERRO GALVANIZADO DE 1 1/2 POL. (PESADO), INCLUSIVE ASSENTAMENTO.</v>
          </cell>
          <cell r="C2082" t="str">
            <v>m</v>
          </cell>
          <cell r="D2082">
            <v>52.01</v>
          </cell>
          <cell r="E2082">
            <v>40.01</v>
          </cell>
        </row>
        <row r="2083">
          <cell r="A2083">
            <v>0</v>
          </cell>
        </row>
        <row r="2084">
          <cell r="A2084" t="str">
            <v>18.04.040</v>
          </cell>
          <cell r="B2084" t="str">
            <v>FORNECIMENTO DE ELETRODUTO DE FERRO GALVANIZADO DE 2 POL. (PESADO),INCLUSIVE ASSENTAMENTO.</v>
          </cell>
          <cell r="C2084" t="str">
            <v>m</v>
          </cell>
          <cell r="D2084">
            <v>85.56</v>
          </cell>
          <cell r="E2084">
            <v>65.819999999999993</v>
          </cell>
        </row>
        <row r="2085">
          <cell r="A2085">
            <v>0</v>
          </cell>
        </row>
        <row r="2086">
          <cell r="A2086" t="str">
            <v>18.04.050</v>
          </cell>
          <cell r="B2086" t="str">
            <v>FORNECIMENTO DE ELETRODUTO DE FERRO GALVANIZADO DE 2 1/2 POL.(PESADO), INCLUSIVE ASSENTAMENTO.</v>
          </cell>
          <cell r="C2086" t="str">
            <v>m</v>
          </cell>
          <cell r="D2086">
            <v>114.42</v>
          </cell>
          <cell r="E2086">
            <v>88.02</v>
          </cell>
        </row>
        <row r="2087">
          <cell r="A2087">
            <v>0</v>
          </cell>
        </row>
        <row r="2088">
          <cell r="A2088" t="str">
            <v>18.04.060</v>
          </cell>
          <cell r="B2088" t="str">
            <v>FORNECIMENTO DE ELETRODUTO DE FERRO GALVANIZADO DE 4 POL. (PESADO), INCLUSIVE ASSENTAMENTO.</v>
          </cell>
          <cell r="C2088" t="str">
            <v>m</v>
          </cell>
          <cell r="D2088">
            <v>211.74</v>
          </cell>
          <cell r="E2088">
            <v>162.88</v>
          </cell>
        </row>
        <row r="2089">
          <cell r="A2089">
            <v>0</v>
          </cell>
        </row>
        <row r="2090">
          <cell r="A2090" t="str">
            <v>18.04.070</v>
          </cell>
          <cell r="B2090" t="str">
            <v>FORNECIMENTO DE ELETRODUTO DE FERRO GALVANIZADO DE 3/4 DE POL. (LEVE), INCLUSIVE ASSENTAMENTO.</v>
          </cell>
          <cell r="C2090" t="str">
            <v>m</v>
          </cell>
          <cell r="D2090">
            <v>11.49</v>
          </cell>
          <cell r="E2090">
            <v>8.84</v>
          </cell>
        </row>
        <row r="2091">
          <cell r="A2091">
            <v>0</v>
          </cell>
        </row>
        <row r="2092">
          <cell r="A2092" t="str">
            <v>18.04.080</v>
          </cell>
          <cell r="B2092" t="str">
            <v>FORNECIMENTO DE ELETRODUTO DE FERRO GALVANIZADO DE 1 POL. (LEVE), INCLUSIVE ASSENTAMENTO.</v>
          </cell>
          <cell r="C2092" t="str">
            <v>m</v>
          </cell>
          <cell r="D2092">
            <v>15.05</v>
          </cell>
          <cell r="E2092">
            <v>11.58</v>
          </cell>
        </row>
        <row r="2093">
          <cell r="A2093">
            <v>0</v>
          </cell>
        </row>
        <row r="2094">
          <cell r="A2094" t="str">
            <v>18.04.090</v>
          </cell>
          <cell r="B2094" t="str">
            <v>FORNECIMENTO DE ELETRODUTO DE FERRO GALVANIZADO DE 1 1/2 POL. (LEVE), INCLUSIVE ASSENTAMENTO.</v>
          </cell>
          <cell r="C2094" t="str">
            <v>m</v>
          </cell>
          <cell r="D2094">
            <v>24.71</v>
          </cell>
          <cell r="E2094">
            <v>19.010000000000002</v>
          </cell>
        </row>
        <row r="2095">
          <cell r="A2095">
            <v>0</v>
          </cell>
        </row>
        <row r="2096">
          <cell r="A2096" t="str">
            <v>18.04.100</v>
          </cell>
          <cell r="B2096" t="str">
            <v>FORNECIMENTO DE ELETRODUTO DE FERRO GALVANIZADO DE 2 POL. (LEVE), INCLUSIVE ASSENTAMENTO.</v>
          </cell>
          <cell r="C2096" t="str">
            <v>m</v>
          </cell>
          <cell r="D2096">
            <v>41.79</v>
          </cell>
          <cell r="E2096">
            <v>32.15</v>
          </cell>
        </row>
        <row r="2097">
          <cell r="A2097">
            <v>0</v>
          </cell>
        </row>
        <row r="2098">
          <cell r="A2098" t="str">
            <v>18.04.110</v>
          </cell>
          <cell r="B2098" t="str">
            <v>FORNECIMENTO DE ELETRODUTO DE FERRO GALVANIZADO DE 2 1/2 POL. (LEVE), INCLUSIVE ASSENTAMENTO.</v>
          </cell>
          <cell r="C2098" t="str">
            <v>m</v>
          </cell>
          <cell r="D2098">
            <v>77.150000000000006</v>
          </cell>
          <cell r="E2098">
            <v>59.35</v>
          </cell>
        </row>
        <row r="2099">
          <cell r="A2099">
            <v>0</v>
          </cell>
        </row>
        <row r="2100">
          <cell r="A2100" t="str">
            <v>18.04.120</v>
          </cell>
          <cell r="B2100" t="str">
            <v>FORNECIMENTO DE ELETRODUTO DE FERRO GALVANIZADO DE 4 POL. (LEVE), INCLUSIVE ASSENTAMENTO.</v>
          </cell>
          <cell r="C2100" t="str">
            <v>m</v>
          </cell>
          <cell r="D2100">
            <v>102.54</v>
          </cell>
          <cell r="E2100">
            <v>78.88</v>
          </cell>
        </row>
        <row r="2101">
          <cell r="A2101">
            <v>0</v>
          </cell>
        </row>
        <row r="2102">
          <cell r="A2102" t="str">
            <v>18.05.010</v>
          </cell>
          <cell r="B2102" t="str">
            <v>FORNECIMENTO DE CURVA DE FERRO GALVANIZADO DE 3/4 POL. (PESADA), INCLUSIVE ASSENTAMENTO.</v>
          </cell>
          <cell r="C2102" t="str">
            <v>Un</v>
          </cell>
          <cell r="D2102">
            <v>11.03</v>
          </cell>
          <cell r="E2102">
            <v>8.49</v>
          </cell>
        </row>
        <row r="2103">
          <cell r="A2103">
            <v>0</v>
          </cell>
        </row>
        <row r="2104">
          <cell r="A2104" t="str">
            <v>18.05.020</v>
          </cell>
          <cell r="B2104" t="str">
            <v>FORNECIMENTO DE CURVA DE FERRO GALVANIZADO DE 1 POL. (PESADA), INCLUSIVE ASSENTAMENTO.</v>
          </cell>
          <cell r="C2104" t="str">
            <v>Un</v>
          </cell>
          <cell r="D2104">
            <v>22.88</v>
          </cell>
          <cell r="E2104">
            <v>17.600000000000001</v>
          </cell>
        </row>
        <row r="2105">
          <cell r="A2105">
            <v>0</v>
          </cell>
        </row>
        <row r="2106">
          <cell r="A2106" t="str">
            <v>18.05.030</v>
          </cell>
          <cell r="B2106" t="str">
            <v>FORNECIMENTO DE CURVA DE FERRO GALVANIZADO DE 1 1/2 POL. (PESADA), INCLUSIVE ASSENTAMENTO.</v>
          </cell>
          <cell r="C2106" t="str">
            <v>Un</v>
          </cell>
          <cell r="D2106">
            <v>48.88</v>
          </cell>
          <cell r="E2106">
            <v>37.6</v>
          </cell>
        </row>
        <row r="2107">
          <cell r="A2107">
            <v>0</v>
          </cell>
        </row>
        <row r="2108">
          <cell r="A2108" t="str">
            <v>18.05.040</v>
          </cell>
          <cell r="B2108" t="str">
            <v>FORNECIMENTO DE CURVA DE FERRO GALVANIZADO DE 2 POL. (PESADA), INCLUSIVE ASSENTAMENTO.</v>
          </cell>
          <cell r="C2108" t="str">
            <v>Un</v>
          </cell>
          <cell r="D2108">
            <v>78.489999999999995</v>
          </cell>
          <cell r="E2108">
            <v>60.38</v>
          </cell>
        </row>
        <row r="2109">
          <cell r="A2109">
            <v>0</v>
          </cell>
        </row>
        <row r="2110">
          <cell r="A2110" t="str">
            <v>18.05.050</v>
          </cell>
          <cell r="B2110" t="str">
            <v>FORNECIMENTO DE CURVA DE FERRO GALVANIZADO DE 2 1/2 POL. (PESADA), INCLUSIVE ASSENTAMENTO.</v>
          </cell>
          <cell r="C2110" t="str">
            <v>Un</v>
          </cell>
          <cell r="D2110">
            <v>142.27000000000001</v>
          </cell>
          <cell r="E2110">
            <v>109.44</v>
          </cell>
        </row>
        <row r="2111">
          <cell r="A2111">
            <v>0</v>
          </cell>
        </row>
        <row r="2112">
          <cell r="A2112" t="str">
            <v>18.05.060</v>
          </cell>
          <cell r="B2112" t="str">
            <v>FORNECIMENTO DE CURVA DE FERRO GALVANIZADO DE 4 POL. (PESADA), INCLUSIVE ASSENTAMENTO.</v>
          </cell>
          <cell r="C2112" t="str">
            <v>Un</v>
          </cell>
          <cell r="D2112">
            <v>247.76</v>
          </cell>
          <cell r="E2112">
            <v>190.59</v>
          </cell>
        </row>
        <row r="2113">
          <cell r="A2113">
            <v>0</v>
          </cell>
        </row>
        <row r="2114">
          <cell r="A2114" t="str">
            <v>18.05.070</v>
          </cell>
          <cell r="B2114" t="str">
            <v>FORNECIMENTO DE CURVA DE FERRO GALVANIZADO DE 3/4 POL. (LEVE), INCLUSIVE ASSENTAMENTO.</v>
          </cell>
          <cell r="C2114" t="str">
            <v>Un</v>
          </cell>
          <cell r="D2114">
            <v>4.53</v>
          </cell>
          <cell r="E2114">
            <v>3.49</v>
          </cell>
        </row>
        <row r="2115">
          <cell r="A2115">
            <v>0</v>
          </cell>
        </row>
        <row r="2116">
          <cell r="A2116" t="str">
            <v>18.05.080</v>
          </cell>
          <cell r="B2116" t="str">
            <v>FORNECIMENTO DE CURVA DE FERRO GALVANIZADO DE 1 POL. (LEVE), INCLUSIVE ASSENTAMENTO.</v>
          </cell>
          <cell r="C2116" t="str">
            <v>Un</v>
          </cell>
          <cell r="D2116">
            <v>11.15</v>
          </cell>
          <cell r="E2116">
            <v>8.58</v>
          </cell>
        </row>
        <row r="2117">
          <cell r="A2117">
            <v>0</v>
          </cell>
        </row>
        <row r="2118">
          <cell r="A2118" t="str">
            <v>18.05.090</v>
          </cell>
          <cell r="B2118" t="str">
            <v>FORNECIMENTO DE CURVA DE FERRO GALVANIZADO DE 1 1/2 POL. (LEVE), INCLUSIVE ASSENTAMENTO.</v>
          </cell>
          <cell r="C2118" t="str">
            <v>Un</v>
          </cell>
          <cell r="D2118">
            <v>16.38</v>
          </cell>
          <cell r="E2118">
            <v>12.6</v>
          </cell>
        </row>
        <row r="2119">
          <cell r="A2119">
            <v>0</v>
          </cell>
        </row>
        <row r="2120">
          <cell r="A2120" t="str">
            <v>18.05.100</v>
          </cell>
          <cell r="B2120" t="str">
            <v>FORNECIMENTO DE CURVA DE FERRO GALVANIZADO DE 2 POL. (LEVE), INCLUSIVE ASSENTAMENTO.</v>
          </cell>
          <cell r="C2120" t="str">
            <v>Un</v>
          </cell>
          <cell r="D2120">
            <v>23.37</v>
          </cell>
          <cell r="E2120">
            <v>17.98</v>
          </cell>
        </row>
        <row r="2121">
          <cell r="A2121">
            <v>0</v>
          </cell>
        </row>
        <row r="2122">
          <cell r="A2122" t="str">
            <v>18.05.110</v>
          </cell>
          <cell r="B2122" t="str">
            <v>FORNECIMENTO DE CURVA DE FERRO GALVANIZADO DE 2 1/2 POL. (LEVE), INCLUSIVE ASSENTAMENTO.</v>
          </cell>
          <cell r="C2122" t="str">
            <v>Un</v>
          </cell>
          <cell r="D2122">
            <v>62.97</v>
          </cell>
          <cell r="E2122">
            <v>48.44</v>
          </cell>
        </row>
        <row r="2123">
          <cell r="A2123">
            <v>0</v>
          </cell>
        </row>
        <row r="2124">
          <cell r="A2124" t="str">
            <v>18.05.120</v>
          </cell>
          <cell r="B2124" t="str">
            <v>FORNECIMENTO DE CURVA DE FERRO GALVANIZADO DE 4 POL. (LEVE), INCLUSIVE ASSENTAMENTO.</v>
          </cell>
          <cell r="C2124" t="str">
            <v>Un</v>
          </cell>
          <cell r="D2124">
            <v>115.16</v>
          </cell>
          <cell r="E2124">
            <v>88.59</v>
          </cell>
        </row>
        <row r="2125">
          <cell r="A2125">
            <v>0</v>
          </cell>
        </row>
        <row r="2126">
          <cell r="A2126" t="str">
            <v>18.06.010</v>
          </cell>
          <cell r="B2126" t="str">
            <v>FORNECIMENTO DE LUVA DE FERRO GALVANIZADO DE 3/4 POL. (PESADA), INCLUSIVE ASSENTAMENTO.</v>
          </cell>
          <cell r="C2126" t="str">
            <v>Un</v>
          </cell>
          <cell r="D2126">
            <v>5.6</v>
          </cell>
          <cell r="E2126">
            <v>4.3099999999999996</v>
          </cell>
        </row>
        <row r="2127">
          <cell r="A2127">
            <v>0</v>
          </cell>
        </row>
        <row r="2128">
          <cell r="A2128" t="str">
            <v>18.06.020</v>
          </cell>
          <cell r="B2128" t="str">
            <v>FORNECIMENTO DE LUVA DE FERRO GALVANIZADO DE 1 POL. (PESADA), INCLUSIVE ASSENTAMENTO.</v>
          </cell>
          <cell r="C2128" t="str">
            <v>Un</v>
          </cell>
          <cell r="D2128">
            <v>9.85</v>
          </cell>
          <cell r="E2128">
            <v>7.58</v>
          </cell>
        </row>
        <row r="2129">
          <cell r="A2129">
            <v>0</v>
          </cell>
        </row>
        <row r="2130">
          <cell r="A2130" t="str">
            <v>18.06.030</v>
          </cell>
          <cell r="B2130" t="str">
            <v>FORNECIMENTO DE LUVA DE FERRO GALVANIZADO DE 1 1/2 POL. (PESADA), INCLUSIVE ASSENTAMENTO.</v>
          </cell>
          <cell r="C2130" t="str">
            <v>Un</v>
          </cell>
          <cell r="D2130">
            <v>17.559999999999999</v>
          </cell>
          <cell r="E2130">
            <v>13.51</v>
          </cell>
        </row>
        <row r="2131">
          <cell r="A2131">
            <v>0</v>
          </cell>
        </row>
        <row r="2132">
          <cell r="A2132" t="str">
            <v>18.06.040</v>
          </cell>
          <cell r="B2132" t="str">
            <v>FORNECIMENTO DE LUVA DE FERRO GALVANIZADO DE 2 POL. (PESADA), INCLUSIVE ASSENTAMENTO.</v>
          </cell>
          <cell r="C2132" t="str">
            <v>Un</v>
          </cell>
          <cell r="D2132">
            <v>19.22</v>
          </cell>
          <cell r="E2132">
            <v>14.79</v>
          </cell>
        </row>
        <row r="2133">
          <cell r="A2133">
            <v>0</v>
          </cell>
        </row>
        <row r="2134">
          <cell r="A2134" t="str">
            <v>18.06.050</v>
          </cell>
          <cell r="B2134" t="str">
            <v>FORNECIMENTO DE LUVA DE FERRO GALVANIZADO DE 2 1/2 POL. (PESADA), INCLUSIVE ASSENTAMENTO.</v>
          </cell>
          <cell r="C2134" t="str">
            <v>Un</v>
          </cell>
          <cell r="D2134">
            <v>32.31</v>
          </cell>
          <cell r="E2134">
            <v>24.86</v>
          </cell>
        </row>
        <row r="2135">
          <cell r="A2135">
            <v>0</v>
          </cell>
        </row>
        <row r="2136">
          <cell r="A2136" t="str">
            <v>18.06.060</v>
          </cell>
          <cell r="B2136" t="str">
            <v>FORNECIMENTO DE LUVA DE FERRO GALVANIZADO DE 4 POL. (PESADA), INCLUSIVE ASSENTAMENTO.</v>
          </cell>
          <cell r="C2136" t="str">
            <v>Un</v>
          </cell>
          <cell r="D2136">
            <v>79.67</v>
          </cell>
          <cell r="E2136">
            <v>61.29</v>
          </cell>
        </row>
        <row r="2137">
          <cell r="A2137">
            <v>0</v>
          </cell>
        </row>
        <row r="2138">
          <cell r="A2138" t="str">
            <v>18.06.070</v>
          </cell>
          <cell r="B2138" t="str">
            <v>FORNECIMENTO DE LUVA DE FERRO GALVANIZADO DE 3/4 POL. (LEVE), INCLUSIVE ASSENTAMENTO.</v>
          </cell>
          <cell r="C2138" t="str">
            <v>Un</v>
          </cell>
          <cell r="D2138">
            <v>2.2400000000000002</v>
          </cell>
          <cell r="E2138">
            <v>1.73</v>
          </cell>
        </row>
        <row r="2139">
          <cell r="A2139">
            <v>0</v>
          </cell>
        </row>
        <row r="2140">
          <cell r="A2140" t="str">
            <v>18.06.080</v>
          </cell>
          <cell r="B2140" t="str">
            <v>FORNECIMENTO DE LUVA DE FERRO GALVANIZADO DE 1 POL. (LEVE), INCLUSIVE ASSENTAMENTO.</v>
          </cell>
          <cell r="C2140" t="str">
            <v>Un</v>
          </cell>
          <cell r="D2140">
            <v>3.48</v>
          </cell>
          <cell r="E2140">
            <v>2.68</v>
          </cell>
        </row>
        <row r="2141">
          <cell r="A2141">
            <v>0</v>
          </cell>
        </row>
        <row r="2142">
          <cell r="A2142" t="str">
            <v>18.06.090</v>
          </cell>
          <cell r="B2142" t="str">
            <v>FORNECIMENTO DE LUVA DE FERRO GALVANIZADO DE 1 1/2 POL. (LEVE), INCLUSIVE ASSENTAMENTO.</v>
          </cell>
          <cell r="C2142" t="str">
            <v>Un</v>
          </cell>
          <cell r="D2142">
            <v>6.83</v>
          </cell>
          <cell r="E2142">
            <v>5.26</v>
          </cell>
        </row>
        <row r="2143">
          <cell r="A2143">
            <v>0</v>
          </cell>
        </row>
        <row r="2144">
          <cell r="A2144" t="str">
            <v>18.06.100</v>
          </cell>
          <cell r="B2144" t="str">
            <v>FORNECIMENTO DE LUVA DE FERRO GALVANIZADO DE 2 POL. (LEVE), INCLUSIVE ASSENTAMENTO.</v>
          </cell>
          <cell r="C2144" t="str">
            <v>Un</v>
          </cell>
          <cell r="D2144">
            <v>7.91</v>
          </cell>
          <cell r="E2144">
            <v>6.09</v>
          </cell>
        </row>
        <row r="2145">
          <cell r="A2145">
            <v>0</v>
          </cell>
        </row>
        <row r="2146">
          <cell r="A2146" t="str">
            <v>18.06.110</v>
          </cell>
          <cell r="B2146" t="str">
            <v>FORNECIMENTO DE LUVA DE FERRO GALVANIZADO DE 2.1/2 POL. (LEVE), INCLUSIVE ASSENTAMENTO.</v>
          </cell>
          <cell r="C2146" t="str">
            <v>Un</v>
          </cell>
          <cell r="D2146">
            <v>13.98</v>
          </cell>
          <cell r="E2146">
            <v>10.76</v>
          </cell>
        </row>
        <row r="2147">
          <cell r="A2147">
            <v>0</v>
          </cell>
        </row>
        <row r="2148">
          <cell r="A2148" t="str">
            <v>18.06.120</v>
          </cell>
          <cell r="B2148" t="str">
            <v>FORNECIMENTO DE LUVA DE FERRO GALVANIZADO DE 4 POL. (LEVE), INCLUSIVE ASSENTAMENTO.</v>
          </cell>
          <cell r="C2148" t="str">
            <v>Un</v>
          </cell>
          <cell r="D2148">
            <v>28.97</v>
          </cell>
          <cell r="E2148">
            <v>22.29</v>
          </cell>
        </row>
        <row r="2149">
          <cell r="A2149">
            <v>0</v>
          </cell>
        </row>
        <row r="2150">
          <cell r="A2150" t="str">
            <v>18.07.010</v>
          </cell>
          <cell r="B2150" t="str">
            <v>JOGO DE BUCHA E ARRUELA DE ALUMINIO DE 1/2 POL., INCLUSIVE FIXACAO.</v>
          </cell>
          <cell r="C2150" t="str">
            <v>Cj</v>
          </cell>
          <cell r="D2150">
            <v>0.97</v>
          </cell>
          <cell r="E2150">
            <v>0.75</v>
          </cell>
        </row>
        <row r="2151">
          <cell r="A2151">
            <v>0</v>
          </cell>
        </row>
        <row r="2152">
          <cell r="A2152" t="str">
            <v>18.07.020</v>
          </cell>
          <cell r="B2152" t="str">
            <v>JOGO DE BUCHA E ARRUELA DE ALUMINIO DE 3/4 POL., INCLUSIVE FIXACAO.</v>
          </cell>
          <cell r="C2152" t="str">
            <v>Cj</v>
          </cell>
          <cell r="D2152">
            <v>1.0900000000000001</v>
          </cell>
          <cell r="E2152">
            <v>0.84</v>
          </cell>
        </row>
        <row r="2153">
          <cell r="A2153">
            <v>0</v>
          </cell>
        </row>
        <row r="2154">
          <cell r="A2154" t="str">
            <v>18.07.030</v>
          </cell>
          <cell r="B2154" t="str">
            <v>JOGO DE BUCHA E ARRUELA DE ALUMINIO DE 1 POL. INCLUSIVE FIXACAO.</v>
          </cell>
          <cell r="C2154" t="str">
            <v>Cj</v>
          </cell>
          <cell r="D2154">
            <v>1.63</v>
          </cell>
          <cell r="E2154">
            <v>1.26</v>
          </cell>
        </row>
        <row r="2155">
          <cell r="A2155">
            <v>0</v>
          </cell>
        </row>
        <row r="2156">
          <cell r="A2156" t="str">
            <v>18.07.040</v>
          </cell>
          <cell r="B2156" t="str">
            <v>JOGO DE BUCHA E ARRUELA DE ALUMINIO DE 1 1/2 POL., INCLUSIVE FIXACAO.</v>
          </cell>
          <cell r="C2156" t="str">
            <v>Cj</v>
          </cell>
          <cell r="D2156">
            <v>2.86</v>
          </cell>
          <cell r="E2156">
            <v>2.2000000000000002</v>
          </cell>
        </row>
        <row r="2157">
          <cell r="A2157">
            <v>0</v>
          </cell>
        </row>
        <row r="2158">
          <cell r="A2158" t="str">
            <v>18.07.050</v>
          </cell>
          <cell r="B2158" t="str">
            <v>JOGO DE BUCHA E ARRUELA DE ALUMINIO DE 2 POL. INCLUSIVE FIXACAO.</v>
          </cell>
          <cell r="C2158" t="str">
            <v>Cj</v>
          </cell>
          <cell r="D2158">
            <v>4.42</v>
          </cell>
          <cell r="E2158">
            <v>3.4</v>
          </cell>
        </row>
        <row r="2159">
          <cell r="A2159">
            <v>0</v>
          </cell>
        </row>
        <row r="2160">
          <cell r="A2160" t="str">
            <v>18.07.060</v>
          </cell>
          <cell r="B2160" t="str">
            <v>JOGO DE BUCHA E ARRUELA DE ALUMINIO DE 2 1/2 POL., INCLUSIVE FIXACAO.</v>
          </cell>
          <cell r="C2160" t="str">
            <v>Cj</v>
          </cell>
          <cell r="D2160">
            <v>6.92</v>
          </cell>
          <cell r="E2160">
            <v>5.33</v>
          </cell>
        </row>
        <row r="2161">
          <cell r="A2161">
            <v>0</v>
          </cell>
        </row>
        <row r="2162">
          <cell r="A2162" t="str">
            <v>18.07.070</v>
          </cell>
          <cell r="B2162" t="str">
            <v>JOGO DE BUCHA E ARRUELA DE ALUMINIO DE 3 POL. INCLUSIVE FIXACAO.</v>
          </cell>
          <cell r="C2162" t="str">
            <v>Cj</v>
          </cell>
          <cell r="D2162">
            <v>9.99</v>
          </cell>
          <cell r="E2162">
            <v>7.69</v>
          </cell>
        </row>
        <row r="2163">
          <cell r="A2163">
            <v>0</v>
          </cell>
        </row>
        <row r="2164">
          <cell r="A2164" t="str">
            <v>18.07.080</v>
          </cell>
          <cell r="B2164" t="str">
            <v>JOGO DE BUCHA E ARRUELA DE ALUMINIO DE 4 POL. INCLUSIVE FIXACAO.</v>
          </cell>
          <cell r="C2164" t="str">
            <v>Cj</v>
          </cell>
          <cell r="D2164">
            <v>14.09</v>
          </cell>
          <cell r="E2164">
            <v>10.84</v>
          </cell>
        </row>
        <row r="2165">
          <cell r="A2165">
            <v>0</v>
          </cell>
        </row>
        <row r="2166">
          <cell r="A2166" t="str">
            <v>18.08.030</v>
          </cell>
          <cell r="B2166" t="str">
            <v>FORNECIMENTO E ASSENTAMENTO DE CAIXA PARA MEDICAO MONOFASICA E CAIXA PARA DISJUNTOR MONO-FASICO DE POLICARBONATO E NORYL CINZA, INCLUSIVE BUCHAS PLASTICAS E PARAFUSOS PARA INSTALACAO DAS CAIXAS EM PAREDE (PADRAO CELPE) SEM DISJUNTOR.</v>
          </cell>
          <cell r="C2166" t="str">
            <v>UD</v>
          </cell>
          <cell r="D2166">
            <v>117.98</v>
          </cell>
          <cell r="E2166">
            <v>90.76</v>
          </cell>
        </row>
        <row r="2167">
          <cell r="A2167">
            <v>0</v>
          </cell>
        </row>
        <row r="2168">
          <cell r="A2168" t="str">
            <v>18.08.040</v>
          </cell>
          <cell r="B2168" t="str">
            <v>FORNECIMENTO E ASSENTAMENTO DE CAIXA PARA MEDICAO MONOFASICA E CAIXA PARA DISJUNTOR MONO-FASICO DE POLICARBONATO E NORYL CINZA, INCLUSIVE FITA METALICA E PRESILHA PARA INSTALACAO CAIXAS EM POSTE (PADRAO CELPE) SEM DISJUNTOR.</v>
          </cell>
          <cell r="C2168" t="str">
            <v>UD</v>
          </cell>
          <cell r="D2168">
            <v>125.13</v>
          </cell>
          <cell r="E2168">
            <v>96.26</v>
          </cell>
        </row>
        <row r="2169">
          <cell r="A2169">
            <v>0</v>
          </cell>
        </row>
        <row r="2170">
          <cell r="A2170" t="str">
            <v>18.09.030</v>
          </cell>
          <cell r="B2170" t="str">
            <v>FORNECIMENTO E ASSENTAMENTO DE CAIXA PARA MEDICAO TRIFASICA E CAIXA PARA DISJUNTOR TRI-FASICO DE POLICARBONATO E NORYL CINZA, INCLUSIVE BUCHAS PLASTICAS E PARAFUSOS PARA INSTALACAO DAS CAIXAS EM PAREDE (PADRAO CELPE) SEM DISJUNTOR.</v>
          </cell>
          <cell r="C2170" t="str">
            <v>UD</v>
          </cell>
          <cell r="D2170">
            <v>216.43</v>
          </cell>
          <cell r="E2170">
            <v>166.49</v>
          </cell>
        </row>
        <row r="2171">
          <cell r="A2171">
            <v>0</v>
          </cell>
        </row>
        <row r="2172">
          <cell r="A2172" t="str">
            <v>18.09.040</v>
          </cell>
          <cell r="B2172" t="str">
            <v>FORNECIMENTO E ASSENTAMENTO DE CAIXA PARA MEDICAO TRIFASICA E CAIXA PARA DISJUNTOR TRI-FASICO DE POLICARBONATO E NORYL CINZA, INCLUSIVE FITA METALICA E PRESILHA PARA INSTALACAO DAS CAIXAS EM POSTE (PADRAO CELPE) SEM DISJUN TOR.</v>
          </cell>
          <cell r="C2172" t="str">
            <v>UD</v>
          </cell>
          <cell r="D2172">
            <v>228.13</v>
          </cell>
          <cell r="E2172">
            <v>175.49</v>
          </cell>
        </row>
        <row r="2173">
          <cell r="A2173">
            <v>0</v>
          </cell>
        </row>
        <row r="2174">
          <cell r="A2174" t="str">
            <v>18.09.075</v>
          </cell>
          <cell r="B2174" t="str">
            <v>FORNECIMENTO E INSTALAÇÃO DE ATERRAMENTO DO QUADRO DE MEDIÇÃO, COM 01 HASTE DE ATERRAMENTO TIPO COPPERWELD DE 5/8"X2,4M COM CONECTOR, CABO DE COBRE NÚ 25MM² E ELETRODUTO DE PVC RÍGIDO DE 3/4".</v>
          </cell>
          <cell r="C2174" t="str">
            <v>Cj</v>
          </cell>
          <cell r="D2174">
            <v>62.63</v>
          </cell>
          <cell r="E2174">
            <v>48.18</v>
          </cell>
        </row>
        <row r="2175">
          <cell r="A2175">
            <v>0</v>
          </cell>
        </row>
        <row r="2176">
          <cell r="A2176" t="str">
            <v>18.09.085</v>
          </cell>
          <cell r="B2176" t="str">
            <v>FORNECIMENTO E INSTALAÇÃO DE ATERRAMENTO DO NEUTRO COM 03 HASTES DE ATERRAMENTO TIPO COPPERWELD DE 5/8"X2,4M COM CONECTORES INTERLIGADAS EM TRIÂNGULO COM DISTÂNCIA ENTRE AS MESMAS DE 3m E CABO DE COBRE NÚ 25MM².</v>
          </cell>
          <cell r="C2176" t="str">
            <v>Cj</v>
          </cell>
          <cell r="D2176">
            <v>284.99</v>
          </cell>
          <cell r="E2176">
            <v>219.23</v>
          </cell>
        </row>
        <row r="2177">
          <cell r="A2177">
            <v>0</v>
          </cell>
        </row>
        <row r="2178">
          <cell r="A2178" t="str">
            <v>18.10.020</v>
          </cell>
          <cell r="B2178" t="str">
            <v>CHAVE DE FACA DE 2 POLOS, 30 A, 250 V, COM BASE DE ARDOSIA, COM 02 FUSIVEIS TIPO CARTUCHO E PARAFUSOS, INCLUSIVE INSTALACAO EM QUADRO DE MEDICAO.</v>
          </cell>
          <cell r="C2178" t="str">
            <v>Un</v>
          </cell>
          <cell r="D2178">
            <v>22.67</v>
          </cell>
          <cell r="E2178">
            <v>17.440000000000001</v>
          </cell>
        </row>
        <row r="2179">
          <cell r="A2179">
            <v>0</v>
          </cell>
        </row>
        <row r="2180">
          <cell r="A2180" t="str">
            <v>18.10.030</v>
          </cell>
          <cell r="B2180" t="str">
            <v>CHAVE DE FACA DE 2 POLOS, 60 A, 250 V, COM BASE DE ARDOSIA, COM 02 FUSIVEIS TIPO CARTUCHO E PARAFUSOS, INCLUSIVE INSTALACAO EM QUADRO DE MEDICAO.</v>
          </cell>
          <cell r="C2180" t="str">
            <v>Un</v>
          </cell>
          <cell r="D2180">
            <v>28</v>
          </cell>
          <cell r="E2180">
            <v>21.54</v>
          </cell>
        </row>
        <row r="2181">
          <cell r="A2181">
            <v>0</v>
          </cell>
        </row>
        <row r="2182">
          <cell r="A2182" t="str">
            <v>18.10.040</v>
          </cell>
          <cell r="B2182" t="str">
            <v>CHAVE DE FACA DE 3 POLOS, 60 A, 600 V, COM BASE DE ARDOSIA, COM 03 FUSIVEIS TIPO CARTUCHO E PARAFUSOS, INCLUSIVE INSTALACAO EM QUADRO DE MEDICAO.</v>
          </cell>
          <cell r="C2182" t="str">
            <v>Un</v>
          </cell>
          <cell r="D2182">
            <v>88.64</v>
          </cell>
          <cell r="E2182">
            <v>68.19</v>
          </cell>
        </row>
        <row r="2183">
          <cell r="A2183">
            <v>0</v>
          </cell>
        </row>
        <row r="2184">
          <cell r="A2184" t="str">
            <v>18.10.050</v>
          </cell>
          <cell r="B2184" t="str">
            <v>CHAVE DE FACA DE 3 POLOS, 100 A, 600 V, COM BASE DE ARDOSIA, COM 03 FUSIVEIS TIPO CARTUCHO E PARAFUSOS, INCLUSIVE INSTALACAO EM QUADRO DE MEDICAO.</v>
          </cell>
          <cell r="C2184" t="str">
            <v>Un</v>
          </cell>
          <cell r="D2184">
            <v>109.39</v>
          </cell>
          <cell r="E2184">
            <v>84.15</v>
          </cell>
        </row>
        <row r="2185">
          <cell r="A2185">
            <v>0</v>
          </cell>
        </row>
        <row r="2186">
          <cell r="A2186" t="str">
            <v>18.10.060</v>
          </cell>
          <cell r="B2186" t="str">
            <v>CHAVE SECCIONADORA COM FUSIVEL, 125A, TIPO 3NP4090 SIEMENS OU SIMILAR, TRIPOLAR COM 03 FUSIVEIS NH TAMANHO 00 E PARAFUSOS, INCLUSIVE INSTALACAO EM QUADRO DE MEDICAO.</v>
          </cell>
          <cell r="C2186" t="str">
            <v>Un</v>
          </cell>
          <cell r="D2186">
            <v>291.95999999999998</v>
          </cell>
          <cell r="E2186">
            <v>224.59</v>
          </cell>
        </row>
        <row r="2187">
          <cell r="A2187">
            <v>0</v>
          </cell>
        </row>
        <row r="2188">
          <cell r="A2188" t="str">
            <v>18.10.070</v>
          </cell>
          <cell r="B2188" t="str">
            <v>CHAVE SECCIONADORA COM FUSIVEL, 250A, TIPO 3NN2200 SIEMENS OU SIMILAR, TRIPOLAR COM 03 FUSIVEIS NH TAMANHO 01 E PARAFUSOS, INCLUSIVE INSTALACAO EM QUADRO DE MEDICAO.</v>
          </cell>
          <cell r="C2188" t="str">
            <v>Un</v>
          </cell>
          <cell r="D2188">
            <v>567.87</v>
          </cell>
          <cell r="E2188">
            <v>436.83</v>
          </cell>
        </row>
        <row r="2189">
          <cell r="A2189">
            <v>0</v>
          </cell>
        </row>
        <row r="2190">
          <cell r="A2190" t="str">
            <v>18.11.030</v>
          </cell>
          <cell r="B2190" t="str">
            <v>BASE PARA FUSIVEL TIPO NH DE 6A A 125A, TAMANHO 00, SIEMENS OU SIMILAR, COM PARAFUSOS,INCLUSIVE INSTALACAO EM QUADRO.</v>
          </cell>
          <cell r="C2190" t="str">
            <v>Un</v>
          </cell>
          <cell r="D2190">
            <v>31.39</v>
          </cell>
          <cell r="E2190">
            <v>24.15</v>
          </cell>
        </row>
        <row r="2191">
          <cell r="A2191">
            <v>0</v>
          </cell>
        </row>
        <row r="2192">
          <cell r="A2192" t="str">
            <v>18.11.040</v>
          </cell>
          <cell r="B2192" t="str">
            <v>BASE PARA FUSIVEL TIPO NH DE 36A A 250A TAMANHO 1, SIEMENS OU SIMILAR, COM PARAFUSOS INCLUSIVE INSTALACAO EM QUADRO.</v>
          </cell>
          <cell r="C2192" t="str">
            <v>Un</v>
          </cell>
          <cell r="D2192">
            <v>80.97</v>
          </cell>
          <cell r="E2192">
            <v>62.29</v>
          </cell>
        </row>
        <row r="2193">
          <cell r="A2193">
            <v>0</v>
          </cell>
        </row>
        <row r="2194">
          <cell r="A2194" t="str">
            <v>18.12.070</v>
          </cell>
          <cell r="B2194" t="str">
            <v>FUSIVEL TIPO NH DE 20A, TAMANHO 00, SIEMENS OU SIMILAR, INCLUSIVE INSTALACAO EM QUADRO.</v>
          </cell>
          <cell r="C2194" t="str">
            <v>Un</v>
          </cell>
          <cell r="D2194">
            <v>23.71</v>
          </cell>
          <cell r="E2194">
            <v>18.239999999999998</v>
          </cell>
        </row>
        <row r="2195">
          <cell r="A2195">
            <v>0</v>
          </cell>
        </row>
        <row r="2196">
          <cell r="A2196" t="str">
            <v>18.12.080</v>
          </cell>
          <cell r="B2196" t="str">
            <v>FUSIVEL TIPO NH DE 25A, TAMANHO 00, SIEMENS OU SIMILAR, INCLUSIVE INSTALACAO EM QUADRO.</v>
          </cell>
          <cell r="C2196" t="str">
            <v>Un</v>
          </cell>
          <cell r="D2196">
            <v>23.71</v>
          </cell>
          <cell r="E2196">
            <v>18.239999999999998</v>
          </cell>
        </row>
        <row r="2197">
          <cell r="A2197">
            <v>0</v>
          </cell>
        </row>
        <row r="2198">
          <cell r="A2198" t="str">
            <v>18.12.090</v>
          </cell>
          <cell r="B2198" t="str">
            <v>FUSIVEL TIPO NH DE 36A, TAMANHO 00, SIEMENS OU SIMILAR, INCLUSIVE INSTALACAO EM QUADRO.</v>
          </cell>
          <cell r="C2198" t="str">
            <v>Un</v>
          </cell>
          <cell r="D2198">
            <v>23.71</v>
          </cell>
          <cell r="E2198">
            <v>18.239999999999998</v>
          </cell>
        </row>
        <row r="2199">
          <cell r="A2199">
            <v>0</v>
          </cell>
        </row>
        <row r="2200">
          <cell r="A2200" t="str">
            <v>18.12.100</v>
          </cell>
          <cell r="B2200" t="str">
            <v>FUSIVEL TIPO NH DE 50A, TAMANHO 00, SIEMENS OU SIMILAR, INCLUSIVE INSTALACAO EM QUADRO.</v>
          </cell>
          <cell r="C2200" t="str">
            <v>Un</v>
          </cell>
          <cell r="D2200">
            <v>23.71</v>
          </cell>
          <cell r="E2200">
            <v>18.239999999999998</v>
          </cell>
        </row>
        <row r="2201">
          <cell r="A2201">
            <v>0</v>
          </cell>
        </row>
        <row r="2202">
          <cell r="A2202" t="str">
            <v>18.12.110</v>
          </cell>
          <cell r="B2202" t="str">
            <v>FUSIVEL TIPO NH DE 63A, TAMANHO 00, SIEMENS OU SIMILAR, INCLUSIVE INSTALACAO EM QUADRO.</v>
          </cell>
          <cell r="C2202" t="str">
            <v>Un</v>
          </cell>
          <cell r="D2202">
            <v>23.71</v>
          </cell>
          <cell r="E2202">
            <v>18.239999999999998</v>
          </cell>
        </row>
        <row r="2203">
          <cell r="A2203">
            <v>0</v>
          </cell>
        </row>
        <row r="2204">
          <cell r="A2204" t="str">
            <v>18.12.120</v>
          </cell>
          <cell r="B2204" t="str">
            <v>FUSIVEL TIPO NH DE 80A, TAMANHO 00, SIEMENS OU SIMILAR, INCLUSIVE INSTALACAO EM QUADRO.</v>
          </cell>
          <cell r="C2204" t="str">
            <v>Un</v>
          </cell>
          <cell r="D2204">
            <v>23.71</v>
          </cell>
          <cell r="E2204">
            <v>18.239999999999998</v>
          </cell>
        </row>
        <row r="2205">
          <cell r="A2205">
            <v>0</v>
          </cell>
        </row>
        <row r="2206">
          <cell r="A2206" t="str">
            <v>18.12.130</v>
          </cell>
          <cell r="B2206" t="str">
            <v>FUSIVEL TIPO NH DE 100A, TAMANHO 00, SIEMENS OU SIMILAR, INCLUSIVE INSTALACAO EM QUADRO.</v>
          </cell>
          <cell r="C2206" t="str">
            <v>Un</v>
          </cell>
          <cell r="D2206">
            <v>23.71</v>
          </cell>
          <cell r="E2206">
            <v>18.239999999999998</v>
          </cell>
        </row>
        <row r="2207">
          <cell r="A2207">
            <v>0</v>
          </cell>
        </row>
        <row r="2208">
          <cell r="A2208" t="str">
            <v>18.12.140</v>
          </cell>
          <cell r="B2208" t="str">
            <v>FUSIVEL TIPO NH DE 125A, TAMANHO 00, SIEMENS OU SIMILAR, INCLUSIVE INSTALACAO EM QUADRO.</v>
          </cell>
          <cell r="C2208" t="str">
            <v>Un</v>
          </cell>
          <cell r="D2208">
            <v>23.71</v>
          </cell>
          <cell r="E2208">
            <v>18.239999999999998</v>
          </cell>
        </row>
        <row r="2209">
          <cell r="A2209">
            <v>0</v>
          </cell>
        </row>
        <row r="2210">
          <cell r="A2210" t="str">
            <v>18.12.150</v>
          </cell>
          <cell r="B2210" t="str">
            <v>FUSIVEL TIPO NH DE 160A, TAMANHO 1, SIEMENS OU SIMILAR, INCLUSIVE INSTALACAO EM QUADRO.</v>
          </cell>
          <cell r="C2210" t="str">
            <v>Un</v>
          </cell>
          <cell r="D2210">
            <v>39.96</v>
          </cell>
          <cell r="E2210">
            <v>30.74</v>
          </cell>
        </row>
        <row r="2211">
          <cell r="A2211">
            <v>0</v>
          </cell>
        </row>
        <row r="2212">
          <cell r="A2212" t="str">
            <v>18.12.160</v>
          </cell>
          <cell r="B2212" t="str">
            <v>FUSIVEL TIPO NH DE 200A, TAMANHO 1, SIEMENS OU SIMILAR, INCLUSIVE INSTALACAO EM QUADRO.</v>
          </cell>
          <cell r="C2212" t="str">
            <v>Un</v>
          </cell>
          <cell r="D2212">
            <v>40.61</v>
          </cell>
          <cell r="E2212">
            <v>31.24</v>
          </cell>
        </row>
        <row r="2213">
          <cell r="A2213">
            <v>0</v>
          </cell>
        </row>
        <row r="2214">
          <cell r="A2214" t="str">
            <v>18.12.170</v>
          </cell>
          <cell r="B2214" t="str">
            <v>FUSIVEL TIPO NH DE 250 A, TAMANHO 1, SIEMENS OU SIMILAR, INCLUSIVE INSTALACAO EM QUADRO.</v>
          </cell>
          <cell r="C2214" t="str">
            <v>Un</v>
          </cell>
          <cell r="D2214">
            <v>42.69</v>
          </cell>
          <cell r="E2214">
            <v>32.840000000000003</v>
          </cell>
        </row>
        <row r="2215">
          <cell r="A2215">
            <v>0</v>
          </cell>
        </row>
        <row r="2216">
          <cell r="A2216" t="str">
            <v>18.13.010</v>
          </cell>
          <cell r="B2216" t="str">
            <v>ELETRODUTO DE PVC RIGIDO ROSQUEAVEL DE 1/2 POL.,COM LUVA DE ROSCA INTERNA, INCLUSIVE ASSENTAMENTO EM LAJES.</v>
          </cell>
          <cell r="C2216" t="str">
            <v>m</v>
          </cell>
          <cell r="D2216">
            <v>3.77</v>
          </cell>
          <cell r="E2216">
            <v>2.9</v>
          </cell>
        </row>
        <row r="2217">
          <cell r="A2217">
            <v>0</v>
          </cell>
        </row>
        <row r="2218">
          <cell r="A2218" t="str">
            <v>18.13.020</v>
          </cell>
          <cell r="B2218" t="str">
            <v>ELETRODUTO DE PVC RIGIDO ROSQUEAVEL DE 3/4 POL.,COM LUVA DE ROSCA INTERNA, INCLUSIVE ASSENTAMENTO EM LAJES.</v>
          </cell>
          <cell r="C2218" t="str">
            <v>m</v>
          </cell>
          <cell r="D2218">
            <v>4.82</v>
          </cell>
          <cell r="E2218">
            <v>3.71</v>
          </cell>
        </row>
        <row r="2219">
          <cell r="A2219">
            <v>0</v>
          </cell>
        </row>
        <row r="2220">
          <cell r="A2220" t="str">
            <v>18.13.030</v>
          </cell>
          <cell r="B2220" t="str">
            <v>ELETRODUTO DE PVC RIGIDO ROSQUEAVEL DE 1POL., COM LUVA DE ROSCA INTERNA,INCLUSIVE ASSENTAMENTO EM LAJES.</v>
          </cell>
          <cell r="C2220" t="str">
            <v>m</v>
          </cell>
          <cell r="D2220">
            <v>8.2899999999999991</v>
          </cell>
          <cell r="E2220">
            <v>6.38</v>
          </cell>
        </row>
        <row r="2221">
          <cell r="A2221">
            <v>0</v>
          </cell>
        </row>
        <row r="2222">
          <cell r="A2222" t="str">
            <v>18.13.040</v>
          </cell>
          <cell r="B2222" t="str">
            <v>ELETRODUTO DE PVC RIGIDO ROSQUEAVEL DE 1/2 POL.,COM LUVA DE ROSCA INTERNA, INCLUSIVE ASSENTAMENTO COM RASGOS EM ALVENARIA.</v>
          </cell>
          <cell r="C2222" t="str">
            <v>m</v>
          </cell>
          <cell r="D2222">
            <v>6.22</v>
          </cell>
          <cell r="E2222">
            <v>4.79</v>
          </cell>
        </row>
        <row r="2223">
          <cell r="A2223">
            <v>0</v>
          </cell>
        </row>
        <row r="2224">
          <cell r="A2224" t="str">
            <v>18.13.050</v>
          </cell>
          <cell r="B2224" t="str">
            <v>ELETRODUTO DE PVC RIGIDO ROSQUEAVEL DE 3/4 POL.,COM LUVA DE ROSCA INTERNA, INCLUSIVE ASSENTAMENTO COM RASGOS EM ALVENARIA.</v>
          </cell>
          <cell r="C2224" t="str">
            <v>m</v>
          </cell>
          <cell r="D2224">
            <v>7.28</v>
          </cell>
          <cell r="E2224">
            <v>5.6</v>
          </cell>
        </row>
        <row r="2225">
          <cell r="A2225">
            <v>0</v>
          </cell>
        </row>
        <row r="2226">
          <cell r="A2226" t="str">
            <v>18.13.060</v>
          </cell>
          <cell r="B2226" t="str">
            <v>ELETRODUTO DE PVC RIGIDO ROSQUEAVEL DE 1POL., COM LUVA DE ROSCA INTERNA, INCLUSIVE ASSENTAMENTO COM RASGOS EM ALVENARIA.</v>
          </cell>
          <cell r="C2226" t="str">
            <v>m</v>
          </cell>
          <cell r="D2226">
            <v>10.73</v>
          </cell>
          <cell r="E2226">
            <v>8.26</v>
          </cell>
        </row>
        <row r="2227">
          <cell r="A2227">
            <v>0</v>
          </cell>
        </row>
        <row r="2228">
          <cell r="A2228" t="str">
            <v>18.13.070</v>
          </cell>
          <cell r="B2228" t="str">
            <v>ELETRODUTO DE PVC RIGIDO ROSQUEAVEL DE 1 1/4 POL.,COM LUVA DE ROSCA INTERNA, INCLUSIVE ASSENTAMENTO COM RASGOS EM ALVENARIA.</v>
          </cell>
          <cell r="C2228" t="str">
            <v>m</v>
          </cell>
          <cell r="D2228">
            <v>12.7</v>
          </cell>
          <cell r="E2228">
            <v>9.77</v>
          </cell>
        </row>
        <row r="2229">
          <cell r="A2229">
            <v>0</v>
          </cell>
        </row>
        <row r="2230">
          <cell r="A2230" t="str">
            <v>18.13.080</v>
          </cell>
          <cell r="B2230" t="str">
            <v>ELETRODUTO DE PVC RIGIDO ROSQUEAVEL DE 1 1/2 POL.,COM LUVA DE ROSCA INTERNA, INCLUSIVE ASSENTAMENTO COM RASGOS EM ALVENARIA.</v>
          </cell>
          <cell r="C2230" t="str">
            <v>m</v>
          </cell>
          <cell r="D2230">
            <v>14.95</v>
          </cell>
          <cell r="E2230">
            <v>11.5</v>
          </cell>
        </row>
        <row r="2231">
          <cell r="A2231">
            <v>0</v>
          </cell>
        </row>
        <row r="2232">
          <cell r="A2232" t="str">
            <v>18.13.090</v>
          </cell>
          <cell r="B2232" t="str">
            <v>ELETRODUTO DE PVC RIGIDO ROSQUEAVEL DE 2POL., COM LUVA DE ROSCA INTERNA, INCLUSIVE ASSENTAMENTO COM RASGOS EM ALVENARIA.</v>
          </cell>
          <cell r="C2232" t="str">
            <v>m</v>
          </cell>
          <cell r="D2232">
            <v>18.739999999999998</v>
          </cell>
          <cell r="E2232">
            <v>14.42</v>
          </cell>
        </row>
        <row r="2233">
          <cell r="A2233">
            <v>0</v>
          </cell>
        </row>
        <row r="2234">
          <cell r="A2234" t="str">
            <v>18.13.100</v>
          </cell>
          <cell r="B2234" t="str">
            <v>ELETRODUTO DE PVC RIGIDO ROSQUEAVEL DE 3POL., COM LUVA DE ROSCA INTERNA, INCLUSIVE ASSENTAMENTO COM RASGOS EM ALVENARIA.</v>
          </cell>
          <cell r="C2234" t="str">
            <v>m</v>
          </cell>
          <cell r="D2234">
            <v>40.97</v>
          </cell>
          <cell r="E2234">
            <v>31.52</v>
          </cell>
        </row>
        <row r="2235">
          <cell r="A2235">
            <v>0</v>
          </cell>
        </row>
        <row r="2236">
          <cell r="A2236" t="str">
            <v>18.13.110</v>
          </cell>
          <cell r="B2236" t="str">
            <v>ELETRODUTO DE PVC RIGIDO ROSQUEAVEL DE 1/2 POL., COM LUVA DE ROSCA INTERNA ASSENTADO EM VALAS COM PROFUNDIDADE DE 0,60M, INCLUSIVE ESCAVACAO E REATERRO.</v>
          </cell>
          <cell r="C2236" t="str">
            <v>m</v>
          </cell>
          <cell r="D2236">
            <v>9.75</v>
          </cell>
          <cell r="E2236">
            <v>7.5</v>
          </cell>
        </row>
        <row r="2237">
          <cell r="A2237">
            <v>0</v>
          </cell>
        </row>
        <row r="2238">
          <cell r="A2238" t="str">
            <v>18.13.120</v>
          </cell>
          <cell r="B2238" t="str">
            <v>ELETRODUTO DE PVC RIGIDO ROSQUEAVEL DE 3/4 POL., COM LUVA DE ROSCA INTERNA, ASSENTADO EM VALAS COM PROFUNDIDADE DE 0,60M, INCLUSIVE ESCAVACAO E REATERRO.</v>
          </cell>
          <cell r="C2238" t="str">
            <v>m</v>
          </cell>
          <cell r="D2238">
            <v>10.8</v>
          </cell>
          <cell r="E2238">
            <v>8.31</v>
          </cell>
        </row>
        <row r="2239">
          <cell r="A2239">
            <v>0</v>
          </cell>
        </row>
        <row r="2240">
          <cell r="A2240" t="str">
            <v>18.13.130</v>
          </cell>
          <cell r="B2240" t="str">
            <v>ELETRODUTO DE PVC RIGIDO ROSQUEAVEL DE 1POL., COM LUVA DE ROSCA INTERNA, ASSENTADO EM VALAS COM PROFUNDIDADE DE 0,60M, INCLUSIVE ESCAVACAO E REATERRO.</v>
          </cell>
          <cell r="C2240" t="str">
            <v>m</v>
          </cell>
          <cell r="D2240">
            <v>14.27</v>
          </cell>
          <cell r="E2240">
            <v>10.98</v>
          </cell>
        </row>
        <row r="2241">
          <cell r="A2241">
            <v>0</v>
          </cell>
        </row>
        <row r="2242">
          <cell r="A2242" t="str">
            <v>18.13.140</v>
          </cell>
          <cell r="B2242" t="str">
            <v>ELETRODUTO DE PVC RIGIDO ROSQUEAVEL DE 1 1/2 POL., COM LUVA DE ROSCA INTERNA, ASSENTADO EM VALAS COM PROFUNDIDADE DE 0,60M, INCLUSIVE ESCAVACAO E REATERRO.</v>
          </cell>
          <cell r="C2242" t="str">
            <v>m</v>
          </cell>
          <cell r="D2242">
            <v>17.12</v>
          </cell>
          <cell r="E2242">
            <v>13.17</v>
          </cell>
        </row>
        <row r="2243">
          <cell r="A2243">
            <v>0</v>
          </cell>
        </row>
        <row r="2244">
          <cell r="A2244" t="str">
            <v>18.13.150</v>
          </cell>
          <cell r="B2244" t="str">
            <v>ELETRODUTO DE PVC RIGIDO ROSQUEAVEL DE 2POL., COM LUVA DE ROSCA INTERNA, ASSENTADO EM VALAS COM PROFUNDIDADE DE 0,60M, INCLUSIVE ESCAVACAO E REATERRO.</v>
          </cell>
          <cell r="C2244" t="str">
            <v>m</v>
          </cell>
          <cell r="D2244">
            <v>20.9</v>
          </cell>
          <cell r="E2244">
            <v>16.079999999999998</v>
          </cell>
        </row>
        <row r="2245">
          <cell r="A2245">
            <v>0</v>
          </cell>
        </row>
        <row r="2246">
          <cell r="A2246" t="str">
            <v>18.13.160</v>
          </cell>
          <cell r="B2246" t="str">
            <v>ELETRODUTO DE PVC RIGIDO ROSQUEAVEL DE 3POL., COM LUVA DE ROSCA INTERNA, ASSENTADO EM VALAS COM PROFUNDIDADE DE 0,60M, INCLUSIVE ESCAVACAO E REATERRO.</v>
          </cell>
          <cell r="C2246" t="str">
            <v>m</v>
          </cell>
          <cell r="D2246">
            <v>41.44</v>
          </cell>
          <cell r="E2246">
            <v>31.88</v>
          </cell>
        </row>
        <row r="2247">
          <cell r="A2247">
            <v>0</v>
          </cell>
        </row>
        <row r="2248">
          <cell r="A2248" t="str">
            <v>18.13.170</v>
          </cell>
          <cell r="B2248" t="str">
            <v>ELETRODUTO DE PVC RIGIDO ROSQUEAVEL DE 4POL., COM LUVA DE ROSCA INTERNA, ASSENTADO EM VALAS COM PROFUNDIDADE DE 0,60M, INCLUSIVE ESCAVACAO E REATERRO.</v>
          </cell>
          <cell r="C2248" t="str">
            <v>m</v>
          </cell>
          <cell r="D2248">
            <v>52.62</v>
          </cell>
          <cell r="E2248">
            <v>40.479999999999997</v>
          </cell>
        </row>
        <row r="2249">
          <cell r="A2249">
            <v>0</v>
          </cell>
        </row>
        <row r="2250">
          <cell r="A2250" t="str">
            <v>18.13.180</v>
          </cell>
          <cell r="B2250" t="str">
            <v>FORNECIMENTO E INSTALAÇÃO DE ELETRODUTO DE PVC RÍGIDO ROSQUEÁVEL DE 1 1/4", COM CURVA DE ROSCA INTERNA, ASSENTADOS EM VALAS COM PROFUNDIDADE DE 0,60M,INCLUSIVE ESCAVAÇÃO E REATERRO.</v>
          </cell>
          <cell r="C2250" t="str">
            <v>m</v>
          </cell>
          <cell r="D2250">
            <v>15.66</v>
          </cell>
          <cell r="E2250">
            <v>12.05</v>
          </cell>
        </row>
        <row r="2251">
          <cell r="A2251">
            <v>0</v>
          </cell>
        </row>
        <row r="2252">
          <cell r="A2252" t="str">
            <v>18.13.195</v>
          </cell>
          <cell r="B2252" t="str">
            <v>FORNECIMENTO E ASSENTAMENTO DE DUTO CORRUGADO EM PEAD (POLIETILENO DE ALTA DENSIDADE) COM DIÂMETRO NOMINAL DE 3", TIPO KANALEX, FAB.: KANAFLEX OU SIMILAR; ASSENTADO EM VALAS COM LARGURA DE 0,20M E PROFUNDIDADE DE 0,60M, INCLUSIVE ESCAVAÇÃO E REATERRO.</v>
          </cell>
          <cell r="C2252" t="str">
            <v>m</v>
          </cell>
          <cell r="D2252">
            <v>27.72</v>
          </cell>
          <cell r="E2252">
            <v>21.33</v>
          </cell>
        </row>
        <row r="2253">
          <cell r="A2253">
            <v>0</v>
          </cell>
        </row>
        <row r="2254">
          <cell r="A2254" t="str">
            <v>18.13.320</v>
          </cell>
          <cell r="B2254" t="str">
            <v>FORNECIMENTO E INSTALAÇÃO DE ELETRODUTO DE PVC FLEXÍVEL CORRUGADO 3/4"</v>
          </cell>
          <cell r="C2254" t="str">
            <v>m</v>
          </cell>
          <cell r="D2254">
            <v>4.01</v>
          </cell>
          <cell r="E2254">
            <v>3.09</v>
          </cell>
        </row>
        <row r="2255">
          <cell r="A2255">
            <v>0</v>
          </cell>
        </row>
        <row r="2256">
          <cell r="A2256" t="str">
            <v>18.13.330</v>
          </cell>
          <cell r="B2256" t="str">
            <v>FORNECIMENTO E INSTALAÇÃO DE ELETRODUTO DE PVC FLEXÍVEL CORRUGADO 1"</v>
          </cell>
          <cell r="C2256" t="str">
            <v>m</v>
          </cell>
          <cell r="D2256">
            <v>4.9000000000000004</v>
          </cell>
          <cell r="E2256">
            <v>3.77</v>
          </cell>
        </row>
        <row r="2257">
          <cell r="A2257">
            <v>0</v>
          </cell>
        </row>
        <row r="2258">
          <cell r="A2258" t="str">
            <v>18.13.340</v>
          </cell>
          <cell r="B2258" t="str">
            <v>ELETRODUTO DE PVC RÍGIDO ROSCÁVEL, COM CONEXÕES DIAMETRO 25MM (3/4)</v>
          </cell>
          <cell r="C2258" t="str">
            <v>m</v>
          </cell>
          <cell r="D2258">
            <v>7.54</v>
          </cell>
          <cell r="E2258">
            <v>5.8</v>
          </cell>
        </row>
        <row r="2259">
          <cell r="A2259">
            <v>0</v>
          </cell>
        </row>
        <row r="2260">
          <cell r="A2260" t="str">
            <v>18.13.341</v>
          </cell>
          <cell r="B2260" t="str">
            <v>ELETRODUTO DE PVC RÍGIDO ROSCÁVEL, COM CONEXÕES DIÂMETRO 32MM (1")</v>
          </cell>
          <cell r="C2260" t="str">
            <v>m</v>
          </cell>
          <cell r="D2260">
            <v>8.9</v>
          </cell>
          <cell r="E2260">
            <v>6.85</v>
          </cell>
        </row>
        <row r="2261">
          <cell r="A2261">
            <v>0</v>
          </cell>
        </row>
        <row r="2262">
          <cell r="A2262" t="str">
            <v>18.13.342</v>
          </cell>
          <cell r="B2262" t="str">
            <v>ELETRODUTO DE PVC RÍGIDO ROSCÁVEL, COM CONEXÕES DIÂMETRO 40MM (1 1/4")</v>
          </cell>
          <cell r="C2262" t="str">
            <v>m</v>
          </cell>
          <cell r="D2262">
            <v>12.45</v>
          </cell>
          <cell r="E2262">
            <v>9.58</v>
          </cell>
        </row>
        <row r="2263">
          <cell r="A2263">
            <v>0</v>
          </cell>
        </row>
        <row r="2264">
          <cell r="A2264" t="str">
            <v>18.13.343</v>
          </cell>
          <cell r="B2264" t="str">
            <v>ELETRODUTO DE PVC RÍGIDO ROSCÁVEL, COM CONEXÕES DIÂMETRO 60MM (2")</v>
          </cell>
          <cell r="C2264" t="str">
            <v>m</v>
          </cell>
          <cell r="D2264">
            <v>15.84</v>
          </cell>
          <cell r="E2264">
            <v>12.19</v>
          </cell>
        </row>
        <row r="2265">
          <cell r="A2265">
            <v>0</v>
          </cell>
        </row>
        <row r="2266">
          <cell r="A2266" t="str">
            <v>18.13.344</v>
          </cell>
          <cell r="B2266" t="str">
            <v>ELETRODUTO DE PVC RÍGIDO ROSCÁVEL, COM CONEXÕES DIAMETRO 75MM (2 1/1)</v>
          </cell>
          <cell r="C2266" t="str">
            <v>m</v>
          </cell>
          <cell r="D2266">
            <v>19.29</v>
          </cell>
          <cell r="E2266">
            <v>14.84</v>
          </cell>
        </row>
        <row r="2267">
          <cell r="A2267">
            <v>0</v>
          </cell>
        </row>
        <row r="2268">
          <cell r="A2268" t="str">
            <v>18.13.345</v>
          </cell>
          <cell r="B2268" t="str">
            <v>ELETRODUTO DE PVC RÍGIDO ROSCÁVEL, COM CONEXÕES DIÂMETRO 85MM (3")</v>
          </cell>
          <cell r="C2268" t="str">
            <v>m</v>
          </cell>
          <cell r="D2268">
            <v>37.619999999999997</v>
          </cell>
          <cell r="E2268">
            <v>28.94</v>
          </cell>
        </row>
        <row r="2269">
          <cell r="A2269">
            <v>0</v>
          </cell>
        </row>
        <row r="2270">
          <cell r="A2270" t="str">
            <v>18.13.346</v>
          </cell>
          <cell r="B2270" t="str">
            <v>ELETRODUTO DE PVC RÍGIDO ROSCÁVEL, COM CONEXÕES DIÂMETRO 50MM (1 1/2")</v>
          </cell>
          <cell r="C2270" t="str">
            <v>m</v>
          </cell>
          <cell r="D2270">
            <v>13.31</v>
          </cell>
          <cell r="E2270">
            <v>10.24</v>
          </cell>
        </row>
        <row r="2271">
          <cell r="A2271">
            <v>0</v>
          </cell>
        </row>
        <row r="2272">
          <cell r="A2272" t="str">
            <v>18.14.010</v>
          </cell>
          <cell r="B2272" t="str">
            <v>CURVA DE PVC RIGIDO ROSQUEAVEL DE 3/4 POL., COM LUVA DE ROSCA INTERNA, INCLUSIVE ASSENTAMENTO.</v>
          </cell>
          <cell r="C2272" t="str">
            <v>Un</v>
          </cell>
          <cell r="D2272">
            <v>5.49</v>
          </cell>
          <cell r="E2272">
            <v>4.2300000000000004</v>
          </cell>
        </row>
        <row r="2273">
          <cell r="A2273">
            <v>0</v>
          </cell>
        </row>
        <row r="2274">
          <cell r="A2274" t="str">
            <v>18.14.020</v>
          </cell>
          <cell r="B2274" t="str">
            <v>CURVA DE PVC RIGIDO ROSQUEAVEL DE 1 POL., COM LUVA DE ROSCA INTERNA, INCLUSIVE ASSENTAMENTO.</v>
          </cell>
          <cell r="C2274" t="str">
            <v>Un</v>
          </cell>
          <cell r="D2274">
            <v>7.63</v>
          </cell>
          <cell r="E2274">
            <v>5.87</v>
          </cell>
        </row>
        <row r="2275">
          <cell r="A2275">
            <v>0</v>
          </cell>
        </row>
        <row r="2276">
          <cell r="A2276" t="str">
            <v>18.14.030</v>
          </cell>
          <cell r="B2276" t="str">
            <v>CURVA DE PVC RIGIDO ROSQUEAVEL DE 1 1/4 POL., COM LUVA DE ROSCA INTERNA, INCLUSIVE ASSENTAMENTO.</v>
          </cell>
          <cell r="C2276" t="str">
            <v>Un</v>
          </cell>
          <cell r="D2276">
            <v>12.64</v>
          </cell>
          <cell r="E2276">
            <v>9.73</v>
          </cell>
        </row>
        <row r="2277">
          <cell r="A2277">
            <v>0</v>
          </cell>
        </row>
        <row r="2278">
          <cell r="A2278" t="str">
            <v>18.14.040</v>
          </cell>
          <cell r="B2278" t="str">
            <v>CURVA DE PVC RIGIDO ROSQUEAVEL DE 1 1/2 POL., COM LUVA DE ROSCA INTERNA, INCLUSIVE ASSENTAMENTO.</v>
          </cell>
          <cell r="C2278" t="str">
            <v>Un</v>
          </cell>
          <cell r="D2278">
            <v>14.19</v>
          </cell>
          <cell r="E2278">
            <v>10.92</v>
          </cell>
        </row>
        <row r="2279">
          <cell r="A2279">
            <v>0</v>
          </cell>
        </row>
        <row r="2280">
          <cell r="A2280" t="str">
            <v>18.14.050</v>
          </cell>
          <cell r="B2280" t="str">
            <v>CURVA DE PVC RIGIDO ROSQUEAVEL DE 2 POL., COM LUVA DE ROSCA INTERNA, INCLUSIVE ASSENTAMENTO.</v>
          </cell>
          <cell r="C2280" t="str">
            <v>Un</v>
          </cell>
          <cell r="D2280">
            <v>23.25</v>
          </cell>
          <cell r="E2280">
            <v>17.89</v>
          </cell>
        </row>
        <row r="2281">
          <cell r="A2281">
            <v>0</v>
          </cell>
        </row>
        <row r="2282">
          <cell r="A2282" t="str">
            <v>18.14.060</v>
          </cell>
          <cell r="B2282" t="str">
            <v>CURVA DE PVC RIGIDO ROSQUEAVEL DE 3 POL., COM LUVA DE ROSCA INTERNA, INCLUSIVE ASSENTAMENTO.</v>
          </cell>
          <cell r="C2282" t="str">
            <v>Un</v>
          </cell>
          <cell r="D2282">
            <v>67.739999999999995</v>
          </cell>
          <cell r="E2282">
            <v>52.11</v>
          </cell>
        </row>
        <row r="2283">
          <cell r="A2283">
            <v>0</v>
          </cell>
        </row>
        <row r="2284">
          <cell r="A2284" t="str">
            <v>18.14.070</v>
          </cell>
          <cell r="B2284" t="str">
            <v>CURVA DE PVC RIGIDO ROSQUEAVEL DE 4 POL. COM LUVA DE ROSCA INTERNA, INCLUSIVE ASSENTAMENTO.</v>
          </cell>
          <cell r="C2284" t="str">
            <v>Un</v>
          </cell>
          <cell r="D2284">
            <v>110.83</v>
          </cell>
          <cell r="E2284">
            <v>85.26</v>
          </cell>
        </row>
        <row r="2285">
          <cell r="A2285">
            <v>0</v>
          </cell>
        </row>
        <row r="2286">
          <cell r="A2286" t="str">
            <v>18.15.010</v>
          </cell>
          <cell r="B2286" t="str">
            <v>CAIXA 4 X 2 POL. TIGREFLEX OU SIMILAR, INCLUSIVE ASSENTAMENTO.</v>
          </cell>
          <cell r="C2286" t="str">
            <v>Un</v>
          </cell>
          <cell r="D2286">
            <v>4.5599999999999996</v>
          </cell>
          <cell r="E2286">
            <v>3.51</v>
          </cell>
        </row>
        <row r="2287">
          <cell r="A2287">
            <v>0</v>
          </cell>
        </row>
        <row r="2288">
          <cell r="A2288" t="str">
            <v>18.15.020</v>
          </cell>
          <cell r="B2288" t="str">
            <v>CAIXA 4 X 4 POL. TIGREFLEX OU SIMILAR, INCLUSIVE ASSENTAMENTO.</v>
          </cell>
          <cell r="C2288" t="str">
            <v>Un</v>
          </cell>
          <cell r="D2288">
            <v>6.12</v>
          </cell>
          <cell r="E2288">
            <v>4.71</v>
          </cell>
        </row>
        <row r="2289">
          <cell r="A2289">
            <v>0</v>
          </cell>
        </row>
        <row r="2290">
          <cell r="A2290" t="str">
            <v>18.15.021</v>
          </cell>
          <cell r="B2290" t="str">
            <v>FORNECIMENTO E COLOCAÇÃO DE CAIXA DE PASSAGEM ELÉTRICA 20X20CM</v>
          </cell>
          <cell r="C2290" t="str">
            <v>Un</v>
          </cell>
          <cell r="D2290">
            <v>41.09</v>
          </cell>
          <cell r="E2290">
            <v>31.61</v>
          </cell>
        </row>
        <row r="2291">
          <cell r="A2291">
            <v>0</v>
          </cell>
        </row>
        <row r="2292">
          <cell r="A2292" t="str">
            <v>18.15.022</v>
          </cell>
          <cell r="B2292" t="str">
            <v>FORNECIMENTO E INSTALAÇÃO DE CAIXA DE PASSAGEM ELÉTRICA, DE EMBUTIR, FAB.CEMAR REF. CPE - 40 PP OU SIMILAR,DIMENSÕES DE 43X43X15CM , COM TAMPA PINTADA E FUNDO GALVANIZADO. INCLUSIVE MÃO-DE-OBRA DE LIGAÇÃO DOS ELETRODUTOS.</v>
          </cell>
          <cell r="C2292" t="str">
            <v>Un</v>
          </cell>
          <cell r="D2292">
            <v>118.28</v>
          </cell>
          <cell r="E2292">
            <v>90.99</v>
          </cell>
        </row>
        <row r="2293">
          <cell r="A2293">
            <v>0</v>
          </cell>
        </row>
        <row r="2294">
          <cell r="A2294" t="str">
            <v>18.15.023</v>
          </cell>
          <cell r="B2294" t="str">
            <v>FORNECIMENTO E COLOCAÇÃO DE CAIXA METÁLICA PARA PASSAGEM DE CABOS COM DIMENSÕES 10 X 10 X 5 CM.</v>
          </cell>
          <cell r="C2294" t="str">
            <v>Un</v>
          </cell>
          <cell r="D2294">
            <v>28.31</v>
          </cell>
          <cell r="E2294">
            <v>21.78</v>
          </cell>
        </row>
        <row r="2295">
          <cell r="A2295">
            <v>0</v>
          </cell>
        </row>
        <row r="2296">
          <cell r="A2296" t="str">
            <v>18.15.024</v>
          </cell>
          <cell r="B2296" t="str">
            <v>FORNECIMENTO E COLOCAÇÃO DE CAIXA METÁLICA PARA PASSAGEM DE CABOS COM DIMENSÕES 30 X 30 X 12 CM.</v>
          </cell>
          <cell r="C2296" t="str">
            <v>Un</v>
          </cell>
          <cell r="D2296">
            <v>64.14</v>
          </cell>
          <cell r="E2296">
            <v>49.34</v>
          </cell>
        </row>
        <row r="2297">
          <cell r="A2297">
            <v>0</v>
          </cell>
        </row>
        <row r="2298">
          <cell r="A2298" t="str">
            <v>18.15.025</v>
          </cell>
          <cell r="B2298" t="str">
            <v>FORNECIMENTO E COLOCAÇÃO DE CAIXA METÁLICA PARA PASSAGEM DE CABOS COM DIMENSÕES 40 X 40 X 12CM.</v>
          </cell>
          <cell r="C2298" t="str">
            <v>Un</v>
          </cell>
          <cell r="D2298">
            <v>120.41</v>
          </cell>
          <cell r="E2298">
            <v>92.63</v>
          </cell>
        </row>
        <row r="2299">
          <cell r="A2299">
            <v>0</v>
          </cell>
        </row>
        <row r="2300">
          <cell r="A2300" t="str">
            <v>18.15.030</v>
          </cell>
          <cell r="B2300" t="str">
            <v>CAIXA OCTOGONAL DE 4 " TIGREFLEX OU SIMILAR, COM FUNDO MOVEL, INCLUSIVE ASSENTAMENTO EM LAJE.</v>
          </cell>
          <cell r="C2300" t="str">
            <v>Un</v>
          </cell>
          <cell r="D2300">
            <v>6.27</v>
          </cell>
          <cell r="E2300">
            <v>4.83</v>
          </cell>
        </row>
        <row r="2301">
          <cell r="A2301">
            <v>0</v>
          </cell>
        </row>
        <row r="2302">
          <cell r="A2302" t="str">
            <v>18.15.031</v>
          </cell>
          <cell r="B2302" t="str">
            <v>CAIXA DE LIGAÇÃO DE PVC RIGIDO PARA ELETRODUTO ROSCÁVEL, RETANGULAR, DIMENSÕES 4" X 2" DE PISO.</v>
          </cell>
          <cell r="C2302" t="str">
            <v>Un</v>
          </cell>
          <cell r="D2302">
            <v>3.04</v>
          </cell>
          <cell r="E2302">
            <v>2.34</v>
          </cell>
        </row>
        <row r="2303">
          <cell r="A2303">
            <v>0</v>
          </cell>
        </row>
        <row r="2304">
          <cell r="A2304" t="str">
            <v>18.15.040</v>
          </cell>
          <cell r="B2304" t="str">
            <v>FORNECIMENTO E INSTALAÇÃO DE CONDULETE 4"X2" EM LIGA DE ALUMINIO FUNDIDO TIPO C DE  3/4".</v>
          </cell>
          <cell r="C2304" t="str">
            <v>Un</v>
          </cell>
          <cell r="D2304">
            <v>13.44</v>
          </cell>
          <cell r="E2304">
            <v>10.34</v>
          </cell>
        </row>
        <row r="2305">
          <cell r="A2305">
            <v>0</v>
          </cell>
        </row>
        <row r="2306">
          <cell r="A2306" t="str">
            <v>18.15.041</v>
          </cell>
          <cell r="B2306" t="str">
            <v>FORNECIMENTO E INSTALAÇÃO DE CONDULETE EM LIGA DE ALUMÍNIO FUNDIDO TIPO " X" DE 3/4"</v>
          </cell>
          <cell r="C2306" t="str">
            <v>Un</v>
          </cell>
          <cell r="D2306">
            <v>20.63</v>
          </cell>
          <cell r="E2306">
            <v>15.87</v>
          </cell>
        </row>
        <row r="2307">
          <cell r="A2307">
            <v>0</v>
          </cell>
        </row>
        <row r="2308">
          <cell r="A2308" t="str">
            <v>18.15.042</v>
          </cell>
          <cell r="B2308" t="str">
            <v>FORNECIMENTO E INSTALAÇÃO DE CONDULETE EM LIGA DE ALUMÍNIO FUNDIDO TIPO "X" DE 1".</v>
          </cell>
          <cell r="C2308" t="str">
            <v>Un</v>
          </cell>
          <cell r="D2308">
            <v>24.98</v>
          </cell>
          <cell r="E2308">
            <v>19.22</v>
          </cell>
        </row>
        <row r="2309">
          <cell r="A2309">
            <v>0</v>
          </cell>
        </row>
        <row r="2310">
          <cell r="A2310" t="str">
            <v>18.15.043</v>
          </cell>
          <cell r="B2310" t="str">
            <v>FORNECIMENTO E INSTALAÇÃO DE CONDULETE EM LIGA DE ALUMÍNIO FUNDIDO TIPO "X" DE 1 1/2".</v>
          </cell>
          <cell r="C2310" t="str">
            <v>Un</v>
          </cell>
          <cell r="D2310">
            <v>47.04</v>
          </cell>
          <cell r="E2310">
            <v>36.19</v>
          </cell>
        </row>
        <row r="2311">
          <cell r="A2311">
            <v>0</v>
          </cell>
        </row>
        <row r="2312">
          <cell r="A2312" t="str">
            <v>18.15.044</v>
          </cell>
          <cell r="B2312" t="str">
            <v>CONDULETE EM LIGA DE ALUMÍNIO FUNDIDO TIPO "T" DIÂMETRO 3/4"</v>
          </cell>
          <cell r="C2312" t="str">
            <v>Un</v>
          </cell>
          <cell r="D2312">
            <v>16.53</v>
          </cell>
          <cell r="E2312">
            <v>12.72</v>
          </cell>
        </row>
        <row r="2313">
          <cell r="A2313">
            <v>0</v>
          </cell>
        </row>
        <row r="2314">
          <cell r="A2314" t="str">
            <v>18.15.045</v>
          </cell>
          <cell r="B2314" t="str">
            <v>CONDULETE EM LIGA DE ALUMÍNIO FUNDIDO TIPO "T" DIÂMETRO 1"</v>
          </cell>
          <cell r="C2314" t="str">
            <v>Un</v>
          </cell>
          <cell r="D2314">
            <v>19.57</v>
          </cell>
          <cell r="E2314">
            <v>15.06</v>
          </cell>
        </row>
        <row r="2315">
          <cell r="A2315">
            <v>0</v>
          </cell>
        </row>
        <row r="2316">
          <cell r="A2316" t="str">
            <v>18.15.046</v>
          </cell>
          <cell r="B2316" t="str">
            <v>CONDULETE EM LIGA DE ALUMÍNIO FUNDIDO TIPO "T" DIÂMETRO 2"</v>
          </cell>
          <cell r="C2316" t="str">
            <v>Un</v>
          </cell>
          <cell r="D2316">
            <v>53.75</v>
          </cell>
          <cell r="E2316">
            <v>41.35</v>
          </cell>
        </row>
        <row r="2317">
          <cell r="A2317">
            <v>0</v>
          </cell>
        </row>
        <row r="2318">
          <cell r="A2318" t="str">
            <v>18.16.010</v>
          </cell>
          <cell r="B2318" t="str">
            <v>TOMADA DE EMBUTIR (2P+1T) C/PLACA P/ CAIXA DE 4 X 2 POL.,20A, 250V, PIAL (LINHA SILENTOQUE) OU SIMILAR, INCLUSIVE INSTALACAO.</v>
          </cell>
          <cell r="C2318" t="str">
            <v>Un</v>
          </cell>
          <cell r="D2318">
            <v>15.06</v>
          </cell>
          <cell r="E2318">
            <v>11.59</v>
          </cell>
        </row>
        <row r="2319">
          <cell r="A2319">
            <v>0</v>
          </cell>
        </row>
        <row r="2320">
          <cell r="A2320" t="str">
            <v>18.16.020</v>
          </cell>
          <cell r="B2320" t="str">
            <v>TOMADA DE EMBUTIR PARA TELEFONE QUATRO POLOS, PADRAO TELEBRAS, COM PLACA, PARA CAIXA 4 X 2 POL., PIAL (LINHA SILENTOQUE) OU SIMILAR, INCLUSIVE INSTALACAO.</v>
          </cell>
          <cell r="C2320" t="str">
            <v>Un</v>
          </cell>
          <cell r="D2320">
            <v>16.22</v>
          </cell>
          <cell r="E2320">
            <v>12.48</v>
          </cell>
        </row>
        <row r="2321">
          <cell r="A2321">
            <v>0</v>
          </cell>
        </row>
        <row r="2322">
          <cell r="A2322" t="str">
            <v>18.16.050</v>
          </cell>
          <cell r="B2322" t="str">
            <v>FORNECIMENTO E INSTALAÇÃO DE TOMADA TIPO GARFO,COM DOIS POLOS, PINOS REDONDOS, FAB:PIAL OU SIMILAR.</v>
          </cell>
          <cell r="C2322" t="str">
            <v>Un</v>
          </cell>
          <cell r="D2322">
            <v>5.64</v>
          </cell>
          <cell r="E2322">
            <v>4.34</v>
          </cell>
        </row>
        <row r="2323">
          <cell r="A2323">
            <v>0</v>
          </cell>
        </row>
        <row r="2324">
          <cell r="A2324" t="str">
            <v>18.17.010</v>
          </cell>
          <cell r="B2324" t="str">
            <v>CONJUNTO ARSTOP OU SIMILAR DE EMBUTIR,EM CAIXA 4 X 4 POL., COM PLACA, TOMADA TRIPOLAR PARA PINO CHATO E DISJUNTOR TERMOMAGNETICO DE 25A, 250V, INCLUSIVE INSTALACAO.</v>
          </cell>
          <cell r="C2324" t="str">
            <v>Un</v>
          </cell>
          <cell r="D2324">
            <v>55.44</v>
          </cell>
          <cell r="E2324">
            <v>42.65</v>
          </cell>
        </row>
        <row r="2325">
          <cell r="A2325">
            <v>0</v>
          </cell>
        </row>
        <row r="2326">
          <cell r="A2326" t="str">
            <v>18.18.005</v>
          </cell>
          <cell r="B2326" t="str">
            <v>FORNECIMENTO E INSTALAÇÃO DE PLACA CEGA PARA CAIXA 4X2", FAB.PIAL OU SIMILAR.</v>
          </cell>
          <cell r="C2326" t="str">
            <v>Un</v>
          </cell>
          <cell r="D2326">
            <v>2.83</v>
          </cell>
          <cell r="E2326">
            <v>2.1800000000000002</v>
          </cell>
        </row>
        <row r="2327">
          <cell r="A2327">
            <v>0</v>
          </cell>
        </row>
        <row r="2328">
          <cell r="A2328" t="str">
            <v>18.18.010</v>
          </cell>
          <cell r="B2328" t="str">
            <v>INTERRUPTOR DE EMBUTIR DE UMA SECCAO PARA CAIXA DE 4 X 2 POL., COM PLACA, 10A, 250V, PIAL (LINHA SILENTOQUE) OU SIMILAR, INCLUSIVE INSTALACAO.</v>
          </cell>
          <cell r="C2328" t="str">
            <v>Un</v>
          </cell>
          <cell r="D2328">
            <v>9.86</v>
          </cell>
          <cell r="E2328">
            <v>7.59</v>
          </cell>
        </row>
        <row r="2329">
          <cell r="A2329">
            <v>0</v>
          </cell>
        </row>
        <row r="2330">
          <cell r="A2330" t="str">
            <v>18.18.020</v>
          </cell>
          <cell r="B2330" t="str">
            <v>INTERRUPTOR DE EMBUTIR DE DUAS SECCOES PARA CAIXA DE 4 X 2 POL.,COM PLACA, 10A, 250V,PIAL (LINHA SILENTOQUE) OU SIMILAR, INCLUSIVE INSTALACAO.</v>
          </cell>
          <cell r="C2330" t="str">
            <v>Un</v>
          </cell>
          <cell r="D2330">
            <v>16.77</v>
          </cell>
          <cell r="E2330">
            <v>12.9</v>
          </cell>
        </row>
        <row r="2331">
          <cell r="A2331">
            <v>0</v>
          </cell>
        </row>
        <row r="2332">
          <cell r="A2332" t="str">
            <v>18.18.030</v>
          </cell>
          <cell r="B2332" t="str">
            <v>INTERRUPTOR DE EMBUTIR DE TRES SECCOES PARA CAIXA DE 4 X 2 POL.,COM PLACA, 10A, 250V,PIAL (LINHA SILENTOQUE) OU SIMILAR, INCLUSIVE INSTALACAO.</v>
          </cell>
          <cell r="C2332" t="str">
            <v>Un</v>
          </cell>
          <cell r="D2332">
            <v>23.45</v>
          </cell>
          <cell r="E2332">
            <v>18.04</v>
          </cell>
        </row>
        <row r="2333">
          <cell r="A2333">
            <v>0</v>
          </cell>
        </row>
        <row r="2334">
          <cell r="A2334" t="str">
            <v>18.18.040</v>
          </cell>
          <cell r="B2334" t="str">
            <v>INTERRUPTOR DE EMBUTIR DE UMA SECCAO CONJUGADO COM TOMADA, PARA CAIXA DE 4 X 2 POL., COM PLACA, 10A, 250V, PIAL (LINHA SILENTOQUE) OU SIMILAR, INCLUSIVE INSTALACAO.</v>
          </cell>
          <cell r="C2334" t="str">
            <v>Un</v>
          </cell>
          <cell r="D2334">
            <v>17.68</v>
          </cell>
          <cell r="E2334">
            <v>13.6</v>
          </cell>
        </row>
        <row r="2335">
          <cell r="A2335">
            <v>0</v>
          </cell>
        </row>
        <row r="2336">
          <cell r="A2336" t="str">
            <v>18.18.050</v>
          </cell>
          <cell r="B2336" t="str">
            <v>INTERRUPTOR DE EMBUTIR DE DUAS SECCOES CONJUGADO COM TOMADA, PARA CAIXA DE 4 X 2 POL.,COM PLACA, 10A, 250V, PIAL (LINHA SILENTOQUE) OU SIMILAR, INCLUSIVE INSTALACAO.</v>
          </cell>
          <cell r="C2336" t="str">
            <v>Un</v>
          </cell>
          <cell r="D2336">
            <v>24.2</v>
          </cell>
          <cell r="E2336">
            <v>18.62</v>
          </cell>
        </row>
        <row r="2337">
          <cell r="A2337">
            <v>0</v>
          </cell>
        </row>
        <row r="2338">
          <cell r="A2338" t="str">
            <v>18.18.060</v>
          </cell>
          <cell r="B2338" t="str">
            <v>INTERRUPTOR DE EMBUTIR THREE-WAY ( VAI E VEM) PARA CAIXA DE 4 X 2 POL.,COM PLACA, 10A,250V, PIAL (LINHA SILENTOQUE) OU SIMILAR, INCLUSIVE INSTALACAO.</v>
          </cell>
          <cell r="C2338" t="str">
            <v>Un</v>
          </cell>
          <cell r="D2338">
            <v>13.45</v>
          </cell>
          <cell r="E2338">
            <v>10.35</v>
          </cell>
        </row>
        <row r="2339">
          <cell r="A2339">
            <v>0</v>
          </cell>
        </row>
        <row r="2340">
          <cell r="A2340" t="str">
            <v>18.19.010</v>
          </cell>
          <cell r="B2340" t="str">
            <v>FIO DE COBRE,TEMPERA MOLE,CLASSE 1,ISOLAMENTO DE PVC - 70 C, TIPO BWF, 750 V, FOREPLAST OU SIMILAR, S.M. - 1,5 MM2, INCLUSIVE INSTALACAO EM ELETRODUTO.</v>
          </cell>
          <cell r="C2340" t="str">
            <v>m</v>
          </cell>
          <cell r="D2340">
            <v>2.35</v>
          </cell>
          <cell r="E2340">
            <v>1.81</v>
          </cell>
        </row>
        <row r="2341">
          <cell r="A2341">
            <v>0</v>
          </cell>
        </row>
        <row r="2342">
          <cell r="A2342" t="str">
            <v>18.19.020</v>
          </cell>
          <cell r="B2342" t="str">
            <v>FIO DE COBRE,TEMPERA MOLE,CLASSE 1,ISOLAMENTO DE PVC - 70 C, TIPO BWF, 750 V, FOREPLAST OU SIMILAR, S.M. - 2,5 MM2, INCLUSIVE INSTALACAO EM ELETRODUTO.</v>
          </cell>
          <cell r="C2342" t="str">
            <v>m</v>
          </cell>
          <cell r="D2342">
            <v>2.76</v>
          </cell>
          <cell r="E2342">
            <v>2.13</v>
          </cell>
        </row>
        <row r="2343">
          <cell r="A2343">
            <v>0</v>
          </cell>
        </row>
        <row r="2344">
          <cell r="A2344" t="str">
            <v>18.19.025</v>
          </cell>
          <cell r="B2344" t="str">
            <v>CABO DE COBRE,TEMPERA MOLE,ENCORDOAMENTO CLASSE 2, ISOLAMENTO DE PVC - 70 C, TIPO BWF,750V FOREPLAST OU SIMILAR, S.M. - 2,5 MM2,INCLUSIVE INSTALACAO EM ELETRODUTO.</v>
          </cell>
          <cell r="C2344" t="str">
            <v>m</v>
          </cell>
          <cell r="D2344">
            <v>2.76</v>
          </cell>
          <cell r="E2344">
            <v>2.13</v>
          </cell>
        </row>
        <row r="2345">
          <cell r="A2345">
            <v>0</v>
          </cell>
        </row>
        <row r="2346">
          <cell r="A2346" t="str">
            <v>18.19.030</v>
          </cell>
          <cell r="B2346" t="str">
            <v>CABO DE COBRE,TEMPERA MOLE,ENCORDOAMENTO CLASSE 2, ISOLAMENTO DE PVC - 70 C, TIPO BWF,750V FOREPLAST OU SIMILAR, S.M. - 4 MM2, INCLUSIVE INSTALACAO EM ELETRODUTO.</v>
          </cell>
          <cell r="C2346" t="str">
            <v>m</v>
          </cell>
          <cell r="D2346">
            <v>3.64</v>
          </cell>
          <cell r="E2346">
            <v>2.8</v>
          </cell>
        </row>
        <row r="2347">
          <cell r="A2347">
            <v>0</v>
          </cell>
        </row>
        <row r="2348">
          <cell r="A2348" t="str">
            <v>18.19.040</v>
          </cell>
          <cell r="B2348" t="str">
            <v>CABO DE COBRE,TEMPERA MOLE,ENCORDOAMENTO CLASSE 2, ISOLAMENTO DE PVC - 70 C, TIPO BWF,750V FOREPLAST OU SIMILAR, S.M. - 6 MM2, INCLUSIVE INSTALACAO EM ELETRODUTO.</v>
          </cell>
          <cell r="C2348" t="str">
            <v>m</v>
          </cell>
          <cell r="D2348">
            <v>5.25</v>
          </cell>
          <cell r="E2348">
            <v>4.04</v>
          </cell>
        </row>
        <row r="2349">
          <cell r="A2349">
            <v>0</v>
          </cell>
        </row>
        <row r="2350">
          <cell r="A2350" t="str">
            <v>18.19.041</v>
          </cell>
          <cell r="B2350" t="str">
            <v>CABO DE COBRE,TEMPERA MOLE,ENCORDOAMENTO CLASSE 2, ISOLAMENTO DE PVC - 70 C, TIPO BWF,750V FOREPLAST OU SIMILAR, S.M. - 10MM2, INCLUSIVE INSTALACAO EM ELETRODUTO.</v>
          </cell>
          <cell r="C2350" t="str">
            <v>m</v>
          </cell>
          <cell r="D2350">
            <v>9.16</v>
          </cell>
          <cell r="E2350">
            <v>7.05</v>
          </cell>
        </row>
        <row r="2351">
          <cell r="A2351">
            <v>0</v>
          </cell>
        </row>
        <row r="2352">
          <cell r="A2352" t="str">
            <v>18.19.042</v>
          </cell>
          <cell r="B2352" t="str">
            <v>CABO DE COBRE,TEMPERA MOLE,ENCORDOAMENTO CLASSE 2, ISOLAMENTO DE PVC - 70 C, TIPO BWF,750V FOREPLAST OU SIMILAR, S.M. - 16MM2, INCLUSIVE INSTALACAO EM ELETRODUTO.</v>
          </cell>
          <cell r="C2352" t="str">
            <v>m</v>
          </cell>
          <cell r="D2352">
            <v>12.74</v>
          </cell>
          <cell r="E2352">
            <v>9.8000000000000007</v>
          </cell>
        </row>
        <row r="2353">
          <cell r="A2353">
            <v>0</v>
          </cell>
        </row>
        <row r="2354">
          <cell r="A2354" t="str">
            <v>18.19.043</v>
          </cell>
          <cell r="B2354" t="str">
            <v>CABO DE COBRE,TEMPERA MOLE,ENCORDOAMENTO CLASSE 2, ISOLAMENTO DE PVC - 70 C, TIPO BWF,750V FOREPLAST OU SIMILAR, S.M. - 25MM2, INCLUSIVE INSTALACAO EM ELETRODUTO.</v>
          </cell>
          <cell r="C2354" t="str">
            <v>m</v>
          </cell>
          <cell r="D2354">
            <v>19.04</v>
          </cell>
          <cell r="E2354">
            <v>14.65</v>
          </cell>
        </row>
        <row r="2355">
          <cell r="A2355">
            <v>0</v>
          </cell>
        </row>
        <row r="2356">
          <cell r="A2356" t="str">
            <v>18.19.046</v>
          </cell>
          <cell r="B2356" t="str">
            <v>CABO DE COBRE (1 CONDUTOR), TEMPERA MOLE, ENCORDOAMENTO CLASSE 2, ISOLAMENTO DE PVC-FLAME RESISTANT - 70 C, 0,6/1 KV, COBERTURA DE PVC- ST1, FORENAX OU SIMILAR,S.M. - 1,5 MM2,INCLUSIVE INSTALACAO EM ELETRODUTO.</v>
          </cell>
          <cell r="C2356" t="str">
            <v>m</v>
          </cell>
          <cell r="D2356">
            <v>2.69</v>
          </cell>
          <cell r="E2356">
            <v>2.0699999999999998</v>
          </cell>
        </row>
        <row r="2357">
          <cell r="A2357">
            <v>0</v>
          </cell>
        </row>
        <row r="2358">
          <cell r="A2358" t="str">
            <v>18.19.047</v>
          </cell>
          <cell r="B2358" t="str">
            <v>CABO DE COBRE (1 CONDUTOR), TEMPERA MOLE, ENCORDOAMENTO CLASSE 2,ISOLAMENTO DE PVC - FLAME RESISTANT - 70 C, 0,6/1 KV, COBERTURA DE PVC - ST1, FORENAX OU SIMILAR, S.M. - 2,5 MM2, INCLUSIVE INSTALACAO EM ELETRODUTO.</v>
          </cell>
          <cell r="C2358" t="str">
            <v>m</v>
          </cell>
          <cell r="D2358">
            <v>4.03</v>
          </cell>
          <cell r="E2358">
            <v>3.1</v>
          </cell>
        </row>
        <row r="2359">
          <cell r="A2359">
            <v>0</v>
          </cell>
        </row>
        <row r="2360">
          <cell r="A2360" t="str">
            <v>18.19.048</v>
          </cell>
          <cell r="B2360" t="str">
            <v>CABO DE COBRE (1 CONDUTOR), TEMPERA MOLE, ENCORDOAMENTO CLASSE 2,ISOLAMENTO DE PVC - FLAME RESISTANT - 70 C, 0,6/1 KV, COBERTURA DE PVC - ST1, FORENAX OU SIMILAR, S.M. - 4 MM2, INCLUSIVE INSTALACAO EM ELETRODUTO.</v>
          </cell>
          <cell r="C2360" t="str">
            <v>m</v>
          </cell>
          <cell r="D2360">
            <v>4.5199999999999996</v>
          </cell>
          <cell r="E2360">
            <v>3.48</v>
          </cell>
        </row>
        <row r="2361">
          <cell r="A2361">
            <v>0</v>
          </cell>
        </row>
        <row r="2362">
          <cell r="A2362" t="str">
            <v>18.19.049</v>
          </cell>
          <cell r="B2362" t="str">
            <v>CABO DE COBRE (1 CONDUTOR), TEMPERA MOLE, ENCORDOAMENTO CLASSE 2,ISOLAMENTO DE PVC - FLAME RESISTANT - 70 C, 0,6/1 KV, COBERTURA DE PVC - ST1, FORENAX OU SIMILAR, S.M. - 6 MM2, INCLUSIVE INSTALACAO EM ELETRODUTO.</v>
          </cell>
          <cell r="C2362" t="str">
            <v>m</v>
          </cell>
          <cell r="D2362">
            <v>5.79</v>
          </cell>
          <cell r="E2362">
            <v>4.46</v>
          </cell>
        </row>
        <row r="2363">
          <cell r="A2363">
            <v>0</v>
          </cell>
        </row>
        <row r="2364">
          <cell r="A2364" t="str">
            <v>18.19.050</v>
          </cell>
          <cell r="B2364" t="str">
            <v>CABO DE COBRE (1 CONDUTOR), TEMPERA MOLE, ENCORDOAMENTO CLASSE 2,ISOLAMENTO DE PVC - FLAME RESISTANT - 70 C, 0,6/1 KV, COBERTURA DE PVC - ST1, FORENAX OU SIMILAR, S.M. - 10 MM2, INCLUSIVE INSTALACAO EM ELETRODUTO.</v>
          </cell>
          <cell r="C2364" t="str">
            <v>m</v>
          </cell>
          <cell r="D2364">
            <v>8.2100000000000009</v>
          </cell>
          <cell r="E2364">
            <v>6.32</v>
          </cell>
        </row>
        <row r="2365">
          <cell r="A2365">
            <v>0</v>
          </cell>
        </row>
        <row r="2366">
          <cell r="A2366" t="str">
            <v>18.19.060</v>
          </cell>
          <cell r="B2366" t="str">
            <v>CABO DE COBRE (1 CONDUTOR), TEMPERA MOLE, ENCORDOAMENTO CLASSE 2,ISOLAMENTO DE PVC - FLAME RESISTANT - 70 C, 0,6/1 KV, COBERTURA DE PVC - ST1, FORENAX OU SIMILAR, S.M. - 16 MM2, INCLUSIVE INSTALACAO EM ELETRODUTO.</v>
          </cell>
          <cell r="C2366" t="str">
            <v>m</v>
          </cell>
          <cell r="D2366">
            <v>11.88</v>
          </cell>
          <cell r="E2366">
            <v>9.14</v>
          </cell>
        </row>
        <row r="2367">
          <cell r="A2367">
            <v>0</v>
          </cell>
        </row>
        <row r="2368">
          <cell r="A2368" t="str">
            <v>18.19.070</v>
          </cell>
          <cell r="B2368" t="str">
            <v>CABO DE COBRE (1 CONDUTOR), TEMPERA MOLE, ENCORDOAMENTO CLASSE 2,ISOLAMENTO DE PVC - FLAME RESISTANT - 70 C, 0,6/1 KV, COBERTURA DE PVC - ST1, FORENAX OU SIMILAR, S.M. - 25 MM2, INCLUSIVE INSTALACAO EM ELETRODUTO.</v>
          </cell>
          <cell r="C2368" t="str">
            <v>m</v>
          </cell>
          <cell r="D2368">
            <v>17.39</v>
          </cell>
          <cell r="E2368">
            <v>13.38</v>
          </cell>
        </row>
        <row r="2369">
          <cell r="A2369">
            <v>0</v>
          </cell>
        </row>
        <row r="2370">
          <cell r="A2370" t="str">
            <v>18.19.080</v>
          </cell>
          <cell r="B2370" t="str">
            <v>CABO DE COBRE (1 CONDUTOR), TEMPERA MOLE, ENCORDOAMENTO CLASSE 2,ISOLAMENTO DE PVC - FLAME RESISTANT - 70 C, 0,6/1 KV, COBERTURA DE PVC - ST1, FORENAX OU SIMILAR, S.M. - 35 MM2, INCLUSIVE INSTALACAO EM ELETRODUTO.</v>
          </cell>
          <cell r="C2370" t="str">
            <v>m</v>
          </cell>
          <cell r="D2370">
            <v>20.3</v>
          </cell>
          <cell r="E2370">
            <v>15.62</v>
          </cell>
        </row>
        <row r="2371">
          <cell r="A2371">
            <v>0</v>
          </cell>
        </row>
        <row r="2372">
          <cell r="A2372" t="str">
            <v>18.19.090</v>
          </cell>
          <cell r="B2372" t="str">
            <v>FORNECIMENTO E INSTALAÇÃO DE CABO PARA REDE DE ALIMENTAÇÃO TRIFÁSICA DE # 95 MM².</v>
          </cell>
          <cell r="C2372" t="str">
            <v>m</v>
          </cell>
          <cell r="D2372">
            <v>68.319999999999993</v>
          </cell>
          <cell r="E2372">
            <v>52.56</v>
          </cell>
        </row>
        <row r="2373">
          <cell r="A2373">
            <v>0</v>
          </cell>
        </row>
        <row r="2374">
          <cell r="A2374" t="str">
            <v>18.19.100</v>
          </cell>
          <cell r="B2374" t="str">
            <v>FORNECIMENTO E INSTALAÇÃO DE CABO PARA REDE DE ALIMENTAÇÃO TRIFÁSICA DE 70 MM2.</v>
          </cell>
          <cell r="C2374" t="str">
            <v>m</v>
          </cell>
          <cell r="D2374">
            <v>46.03</v>
          </cell>
          <cell r="E2374">
            <v>35.409999999999997</v>
          </cell>
        </row>
        <row r="2375">
          <cell r="A2375">
            <v>0</v>
          </cell>
        </row>
        <row r="2376">
          <cell r="A2376" t="str">
            <v>18.19.120</v>
          </cell>
          <cell r="B2376" t="str">
            <v>FORNECIMENTO E INSTALAÇÃO DE CABO SINGELO 0,6/1KV, ENCORDOAMENTO CLASSE 2 (RÍGIDO) DE 50MM² EM ELETRODUTO.</v>
          </cell>
          <cell r="C2376" t="str">
            <v>m</v>
          </cell>
          <cell r="D2376">
            <v>29.92</v>
          </cell>
          <cell r="E2376">
            <v>23.02</v>
          </cell>
        </row>
        <row r="2377">
          <cell r="A2377">
            <v>0</v>
          </cell>
        </row>
        <row r="2378">
          <cell r="A2378" t="str">
            <v>18.19.125</v>
          </cell>
          <cell r="B2378" t="str">
            <v>FORNECIMENTO E INSTALAÇÃO DE CABO SINGELO 0,6/1KV, ENCORDOAMENTO CLASSE 2 (RÍGIDO) DE 120MM² EM ELETRODUTO.</v>
          </cell>
          <cell r="C2378" t="str">
            <v>m</v>
          </cell>
          <cell r="D2378">
            <v>71.7</v>
          </cell>
          <cell r="E2378">
            <v>55.16</v>
          </cell>
        </row>
        <row r="2379">
          <cell r="A2379">
            <v>0</v>
          </cell>
        </row>
        <row r="2380">
          <cell r="A2380" t="str">
            <v>18.19.126</v>
          </cell>
          <cell r="B2380" t="str">
            <v>FORNECIMENTO E INSTALAÇÃO DE CABO SINGELO, 1KV, ENCORDOAMENTO CLASSE 2 (RÍGIDO), TEMPERA MEIO MOLE DE 150MM2 FAB:FICAP OU SIMILAR EM ELETRODUTO</v>
          </cell>
          <cell r="C2380" t="str">
            <v>m</v>
          </cell>
          <cell r="D2380">
            <v>90.24</v>
          </cell>
          <cell r="E2380">
            <v>69.42</v>
          </cell>
        </row>
        <row r="2381">
          <cell r="A2381">
            <v>0</v>
          </cell>
        </row>
        <row r="2382">
          <cell r="A2382" t="str">
            <v>18.19.127</v>
          </cell>
          <cell r="B2382" t="str">
            <v>FORNECIMENTO E INSTALAÇÃO DE CABO SINGELO 1KV, ENCORDOAMENTO CLASSE 2 (RÍGIDO), DE 240MM2 EM ELETRODUTO</v>
          </cell>
          <cell r="C2382" t="str">
            <v>m</v>
          </cell>
          <cell r="D2382">
            <v>137.41999999999999</v>
          </cell>
          <cell r="E2382">
            <v>105.71</v>
          </cell>
        </row>
        <row r="2383">
          <cell r="A2383">
            <v>0</v>
          </cell>
        </row>
        <row r="2384">
          <cell r="A2384" t="str">
            <v>18.19.128</v>
          </cell>
          <cell r="B2384" t="str">
            <v>FORNECIMENTO E INSTALAÇÃO DE CABO DE COBRE NU PARA ATERRAMENTO, DIÂMETRO DE 10MM2</v>
          </cell>
          <cell r="C2384" t="str">
            <v>m</v>
          </cell>
          <cell r="D2384">
            <v>6.85</v>
          </cell>
          <cell r="E2384">
            <v>5.27</v>
          </cell>
        </row>
        <row r="2385">
          <cell r="A2385">
            <v>0</v>
          </cell>
        </row>
        <row r="2386">
          <cell r="A2386" t="str">
            <v>18.19.129</v>
          </cell>
          <cell r="B2386" t="str">
            <v>FORNECIMENTO E INSTALAÇÃO DE CABO DE COBRE NU, PARA ATERRAMENTO, DIÂMETRO DE 16MM²</v>
          </cell>
          <cell r="C2386" t="str">
            <v>m</v>
          </cell>
          <cell r="D2386">
            <v>11.83</v>
          </cell>
          <cell r="E2386">
            <v>9.1</v>
          </cell>
        </row>
        <row r="2387">
          <cell r="A2387">
            <v>0</v>
          </cell>
        </row>
        <row r="2388">
          <cell r="A2388" t="str">
            <v>18.19.130</v>
          </cell>
          <cell r="B2388" t="str">
            <v>FORNECIMENTO E INSTALAÇÃO DE CABO DE COBRE NÚ PARA ATERRAMENTO, DIÂMETRO DE 25MM2.</v>
          </cell>
          <cell r="C2388" t="str">
            <v>m</v>
          </cell>
          <cell r="D2388">
            <v>16</v>
          </cell>
          <cell r="E2388">
            <v>12.31</v>
          </cell>
        </row>
        <row r="2389">
          <cell r="A2389">
            <v>0</v>
          </cell>
        </row>
        <row r="2390">
          <cell r="A2390" t="str">
            <v>18.19.132</v>
          </cell>
          <cell r="B2390" t="str">
            <v>FORNECIMENTO E INSTALAÇÃO DE CABO DE COBRE NÚ PARA ATERRAMENTO, DIÂMETRO DE 35MM²</v>
          </cell>
          <cell r="C2390" t="str">
            <v>m</v>
          </cell>
          <cell r="D2390">
            <v>21.81</v>
          </cell>
          <cell r="E2390">
            <v>16.78</v>
          </cell>
        </row>
        <row r="2391">
          <cell r="A2391">
            <v>0</v>
          </cell>
        </row>
        <row r="2392">
          <cell r="A2392" t="str">
            <v>18.19.140</v>
          </cell>
          <cell r="B2392" t="str">
            <v>FORNECIMENTO E INSTALAÇÃO DE CABO PP 2X2,5MM²</v>
          </cell>
          <cell r="C2392" t="str">
            <v>m</v>
          </cell>
          <cell r="D2392">
            <v>8.9</v>
          </cell>
          <cell r="E2392">
            <v>6.85</v>
          </cell>
        </row>
        <row r="2393">
          <cell r="A2393">
            <v>0</v>
          </cell>
        </row>
        <row r="2394">
          <cell r="A2394" t="str">
            <v>18.19.141</v>
          </cell>
          <cell r="B2394" t="str">
            <v>FORNECIMENTO E INSTALAÇÃO DE CABO PP 3X2,5MM²</v>
          </cell>
          <cell r="C2394" t="str">
            <v>m</v>
          </cell>
          <cell r="D2394">
            <v>12.1</v>
          </cell>
          <cell r="E2394">
            <v>9.31</v>
          </cell>
        </row>
        <row r="2395">
          <cell r="A2395">
            <v>0</v>
          </cell>
        </row>
        <row r="2396">
          <cell r="A2396" t="str">
            <v>18.19.142</v>
          </cell>
          <cell r="B2396" t="str">
            <v>FORNECIMENTO E INSTALAÇÃO DE CABO PP 3X4,0MM²</v>
          </cell>
          <cell r="C2396" t="str">
            <v>m</v>
          </cell>
          <cell r="D2396">
            <v>14.67</v>
          </cell>
          <cell r="E2396">
            <v>11.29</v>
          </cell>
        </row>
        <row r="2397">
          <cell r="A2397">
            <v>0</v>
          </cell>
        </row>
        <row r="2398">
          <cell r="A2398" t="str">
            <v>18.19.150</v>
          </cell>
          <cell r="B2398" t="str">
            <v>FORNECIMENTO E INSTALAÇÃO DE CABO SINGELO 0,6/1KV, ENCORDOAMENTO CLASSE 5 (FLEXÍVEL) DE 16MM² EM ELETRODUTO</v>
          </cell>
          <cell r="C2398" t="str">
            <v>m</v>
          </cell>
          <cell r="D2398">
            <v>11.03</v>
          </cell>
          <cell r="E2398">
            <v>8.49</v>
          </cell>
        </row>
        <row r="2399">
          <cell r="A2399">
            <v>0</v>
          </cell>
        </row>
        <row r="2400">
          <cell r="A2400" t="str">
            <v>18.19.151</v>
          </cell>
          <cell r="B2400" t="str">
            <v>FORNECIMENTO E INSTALAÇÃO DE CABO SINGELO 0,6/1KV, ENCORDOAMENTO CLASSE 5 (FLEXÍVEL) DE 50MM² EM ELETRODUTO</v>
          </cell>
          <cell r="C2400" t="str">
            <v>m</v>
          </cell>
          <cell r="D2400">
            <v>28.53</v>
          </cell>
          <cell r="E2400">
            <v>21.95</v>
          </cell>
        </row>
        <row r="2401">
          <cell r="A2401">
            <v>0</v>
          </cell>
        </row>
        <row r="2402">
          <cell r="A2402" t="str">
            <v>18.19.200</v>
          </cell>
          <cell r="B2402" t="str">
            <v>FORNECIMENTO E INSTALAÇÃO DE CABO TELEFÔNICO CCI-2 PARES</v>
          </cell>
          <cell r="C2402" t="str">
            <v>m</v>
          </cell>
          <cell r="D2402">
            <v>2.78</v>
          </cell>
          <cell r="E2402">
            <v>2.14</v>
          </cell>
        </row>
        <row r="2403">
          <cell r="A2403">
            <v>0</v>
          </cell>
        </row>
        <row r="2404">
          <cell r="A2404" t="str">
            <v>18.19.210</v>
          </cell>
          <cell r="B2404" t="str">
            <v>FORNECIMENTO E INSTALAÇÃO DE CABO TELEFÔNICO CCI-4 PARES.</v>
          </cell>
          <cell r="C2404" t="str">
            <v>m</v>
          </cell>
          <cell r="D2404">
            <v>3.35</v>
          </cell>
          <cell r="E2404">
            <v>2.58</v>
          </cell>
        </row>
        <row r="2405">
          <cell r="A2405">
            <v>0</v>
          </cell>
        </row>
        <row r="2406">
          <cell r="A2406" t="str">
            <v>18.19.220</v>
          </cell>
          <cell r="B2406" t="str">
            <v>FORNECIMENTO E INSTALAÇÃO DE CABO TELEFÔNICO CCI 50-10 PARES.</v>
          </cell>
          <cell r="C2406" t="str">
            <v>m</v>
          </cell>
          <cell r="D2406">
            <v>6.38</v>
          </cell>
          <cell r="E2406">
            <v>4.91</v>
          </cell>
        </row>
        <row r="2407">
          <cell r="A2407">
            <v>0</v>
          </cell>
        </row>
        <row r="2408">
          <cell r="A2408" t="str">
            <v>18.19.230</v>
          </cell>
          <cell r="B2408" t="str">
            <v>FORNECIMENTO E INSTALAÇÃO DE CABO TELEFÔNICO CCE 2 PARES</v>
          </cell>
          <cell r="C2408" t="str">
            <v>m</v>
          </cell>
          <cell r="D2408">
            <v>4.22</v>
          </cell>
          <cell r="E2408">
            <v>3.25</v>
          </cell>
        </row>
        <row r="2409">
          <cell r="A2409">
            <v>0</v>
          </cell>
        </row>
        <row r="2410">
          <cell r="A2410" t="str">
            <v>18.19.231</v>
          </cell>
          <cell r="B2410" t="str">
            <v>CABO TELEFONICO CTP - APL, DIAMETRO 0,50MM, COM 20 PARES</v>
          </cell>
          <cell r="C2410" t="str">
            <v>m</v>
          </cell>
          <cell r="D2410">
            <v>11.88</v>
          </cell>
          <cell r="E2410">
            <v>9.14</v>
          </cell>
        </row>
        <row r="2411">
          <cell r="A2411">
            <v>0</v>
          </cell>
        </row>
        <row r="2412">
          <cell r="A2412" t="str">
            <v>18.20.010</v>
          </cell>
          <cell r="B2412" t="str">
            <v>DISJUNTOR MONOPOLAR TERMOMAGNETICO ATE 30A, 220V, PIAL OU SIMILAR, INCLUSIVE INSTALACAO EM QUADRO DE DISTRIBUICAO.</v>
          </cell>
          <cell r="C2412" t="str">
            <v>Un</v>
          </cell>
          <cell r="D2412">
            <v>12.27</v>
          </cell>
          <cell r="E2412">
            <v>9.44</v>
          </cell>
        </row>
        <row r="2413">
          <cell r="A2413">
            <v>0</v>
          </cell>
        </row>
        <row r="2414">
          <cell r="A2414" t="str">
            <v>18.20.020</v>
          </cell>
          <cell r="B2414" t="str">
            <v>DISJUNTOR MONOPOLAR TERMOMAGNETICO DE 35 A 50A, 220V, PIAL OU SIMILAR, INCLUSIVE INSTALACAO EM QUADRO DE DISTRIBUICAO.</v>
          </cell>
          <cell r="C2414" t="str">
            <v>Un</v>
          </cell>
          <cell r="D2414">
            <v>16.010000000000002</v>
          </cell>
          <cell r="E2414">
            <v>12.32</v>
          </cell>
        </row>
        <row r="2415">
          <cell r="A2415">
            <v>0</v>
          </cell>
        </row>
        <row r="2416">
          <cell r="A2416" t="str">
            <v>18.20.030</v>
          </cell>
          <cell r="B2416" t="str">
            <v>DISJUNTOR TRIPOLAR TERMOMAGNETICO ATE 50A, 380V, PIAL OU SIMILAR, INCLUSIVE INSTALACAO EM QUADRO DE DISTRIBUICAO.</v>
          </cell>
          <cell r="C2416" t="str">
            <v>Un</v>
          </cell>
          <cell r="D2416">
            <v>77.09</v>
          </cell>
          <cell r="E2416">
            <v>59.3</v>
          </cell>
        </row>
        <row r="2417">
          <cell r="A2417">
            <v>0</v>
          </cell>
        </row>
        <row r="2418">
          <cell r="A2418" t="str">
            <v>18.20.040</v>
          </cell>
          <cell r="B2418" t="str">
            <v>DISJUNTOR TRIPOLAR TERMOMAGNETICO DE 60 A 100A, 380V, PIAL OU SIMILAR, INCLUSIVE INSTALACAO EM QUADRO DE DISTRIBUICAO.</v>
          </cell>
          <cell r="C2418" t="str">
            <v>Un</v>
          </cell>
          <cell r="D2418">
            <v>92.87</v>
          </cell>
          <cell r="E2418">
            <v>71.44</v>
          </cell>
        </row>
        <row r="2419">
          <cell r="A2419">
            <v>0</v>
          </cell>
        </row>
        <row r="2420">
          <cell r="A2420" t="str">
            <v>18.20.050</v>
          </cell>
          <cell r="B2420" t="str">
            <v>DISJUNTOR TRIPOLAR TERMOMAGNETICO DE 120 A 150A 380V, PIAL OU SIMILAR, INCLUSIVE INSTALACAO EM QUADRO DE DISTRIBUICAO.</v>
          </cell>
          <cell r="C2420" t="str">
            <v>Un</v>
          </cell>
          <cell r="D2420">
            <v>300.87</v>
          </cell>
          <cell r="E2420">
            <v>231.44</v>
          </cell>
        </row>
        <row r="2421">
          <cell r="A2421">
            <v>0</v>
          </cell>
        </row>
        <row r="2422">
          <cell r="A2422" t="str">
            <v>18.20.071</v>
          </cell>
          <cell r="B2422" t="str">
            <v>FORNECIMENTO E INSTALAÇÃO DE DISJUNTOR TERMOMAGNÉTICO TRIPOLAR DE 200A, EM CAIXA MOLDADA REF. - QHL3-200A-380V-10KA SIEMENS OU SIMILAR.</v>
          </cell>
          <cell r="C2422" t="str">
            <v>Un</v>
          </cell>
          <cell r="D2422">
            <v>508.83</v>
          </cell>
          <cell r="E2422">
            <v>391.41</v>
          </cell>
        </row>
        <row r="2423">
          <cell r="A2423">
            <v>0</v>
          </cell>
        </row>
        <row r="2424">
          <cell r="A2424" t="str">
            <v>18.20.200</v>
          </cell>
          <cell r="B2424" t="str">
            <v>FORNECIMENTO E INSTALAÇÃO DE DISPOSITIVO DE PROTEÇÃO DR, TIPO AC, CORRENTE NOMINAL RESIDUAL 30mA, BIPOLAR, CORRENTE NOMINAL 25A, FAB.:SIEMENS OU SIMILAR.</v>
          </cell>
          <cell r="C2424" t="str">
            <v>Un</v>
          </cell>
          <cell r="D2424">
            <v>128.76</v>
          </cell>
          <cell r="E2424">
            <v>99.05</v>
          </cell>
        </row>
        <row r="2425">
          <cell r="A2425">
            <v>0</v>
          </cell>
        </row>
        <row r="2426">
          <cell r="A2426" t="str">
            <v>18.20.201</v>
          </cell>
          <cell r="B2426" t="str">
            <v>FORNECIMENTO E INSTALAÇÃO DE DISPOSITIVO DE PROTEÇÃO DR, TIPO AC, CORRENTE NOMINAL RESIDUAL 30mA, BIPOLAR, CORRENTE NOMINAL 40A, FAB.:SIEMENS OU SIMILAR.</v>
          </cell>
          <cell r="C2426" t="str">
            <v>Un</v>
          </cell>
          <cell r="D2426">
            <v>133.47</v>
          </cell>
          <cell r="E2426">
            <v>102.67</v>
          </cell>
        </row>
        <row r="2427">
          <cell r="A2427">
            <v>0</v>
          </cell>
        </row>
        <row r="2428">
          <cell r="A2428" t="str">
            <v>18.20.202</v>
          </cell>
          <cell r="B2428" t="str">
            <v>FORNECIMENTO E INSTALAÇÃO DE DISPOSITIVO DE PROTEÇÃO DR, TIPO AC, CORRENTE NOMINAL RESIDUAL 30mA, BIPOLAR, CORRENTE NOMINAL 63A, FAB.:SIEMENS OU SIMILAR.</v>
          </cell>
          <cell r="C2428" t="str">
            <v>Un</v>
          </cell>
          <cell r="D2428">
            <v>214.13</v>
          </cell>
          <cell r="E2428">
            <v>164.72</v>
          </cell>
        </row>
        <row r="2429">
          <cell r="A2429">
            <v>0</v>
          </cell>
        </row>
        <row r="2430">
          <cell r="A2430" t="str">
            <v>18.20.210</v>
          </cell>
          <cell r="B2430" t="str">
            <v>FORNECIMENTO E INSTALAÇÃO DE DISPOSITIVO DE PROTEÇÃO DR, TIPO AC, CORRENTE NOMINAL RESIDUAL 30mA, TETRAPOLAR, CORRENTE NOMINAL 25A, FAB.:SIEMENS OU SIMILAR.</v>
          </cell>
          <cell r="C2430" t="str">
            <v>Un</v>
          </cell>
          <cell r="D2430">
            <v>174.04</v>
          </cell>
          <cell r="E2430">
            <v>133.88</v>
          </cell>
        </row>
        <row r="2431">
          <cell r="A2431">
            <v>0</v>
          </cell>
        </row>
        <row r="2432">
          <cell r="A2432" t="str">
            <v>18.20.211</v>
          </cell>
          <cell r="B2432" t="str">
            <v>FORNECIMENTO E INSTALAÇÃO DE DISPOSITIVO DE PROTEÇÃO DR, TIPO AC, CORRENTE NOMINAL RESIDUAL 30mA, TETRAPOLAR, CORRENTE NOMINAL 40A, FAB.:SIEMENS OU SIMILAR.</v>
          </cell>
          <cell r="C2432" t="str">
            <v>Un</v>
          </cell>
          <cell r="D2432">
            <v>177.63</v>
          </cell>
          <cell r="E2432">
            <v>136.63999999999999</v>
          </cell>
        </row>
        <row r="2433">
          <cell r="A2433">
            <v>0</v>
          </cell>
        </row>
        <row r="2434">
          <cell r="A2434" t="str">
            <v>18.20.212</v>
          </cell>
          <cell r="B2434" t="str">
            <v>FORNECIMENTO E INSTALAÇÃO DE DISPOSITIVO DE PROTEÇÃO DR, TIPO AC, CORRENTE NOMINAL RESIDUAL 30mA, TETRAPOLAR, CORRENTE NOMINAL 63A, FAB.:SIEMENS OU SIMILAR.</v>
          </cell>
          <cell r="C2434" t="str">
            <v>Un</v>
          </cell>
          <cell r="D2434">
            <v>216.45</v>
          </cell>
          <cell r="E2434">
            <v>166.5</v>
          </cell>
        </row>
        <row r="2435">
          <cell r="A2435">
            <v>0</v>
          </cell>
        </row>
        <row r="2436">
          <cell r="A2436" t="str">
            <v>18.21.060</v>
          </cell>
          <cell r="B2436" t="str">
            <v>QUADRO DE DISTRIBUICAO METALICO DE EMBUTIR, SEM BARRAMENTO, TIPO QCSP, GOMES OU SIMILAR, PARA ATE 3 CIRCUITOS MONOPOLARES, SEM PORTA, INCLUSIVE INSTALACAO.</v>
          </cell>
          <cell r="C2436" t="str">
            <v>Un</v>
          </cell>
          <cell r="D2436">
            <v>39.96</v>
          </cell>
          <cell r="E2436">
            <v>30.74</v>
          </cell>
        </row>
        <row r="2437">
          <cell r="A2437">
            <v>0</v>
          </cell>
        </row>
        <row r="2438">
          <cell r="A2438" t="str">
            <v>18.21.070</v>
          </cell>
          <cell r="B2438" t="str">
            <v>QUADRO DE DISTRIBUICAO METALICO DE EMBUTIR, SEM BARRAMENTO, TIPO QCCP, GOMES OU SIMILAR, PARA ATE 3 CIRCUITOS MONOPOLARES, COM PORTA, INCLUSIVE INSTALACAO.</v>
          </cell>
          <cell r="C2438" t="str">
            <v>Un</v>
          </cell>
          <cell r="D2438">
            <v>43.39</v>
          </cell>
          <cell r="E2438">
            <v>33.380000000000003</v>
          </cell>
        </row>
        <row r="2439">
          <cell r="A2439">
            <v>0</v>
          </cell>
        </row>
        <row r="2440">
          <cell r="A2440" t="str">
            <v>18.21.080</v>
          </cell>
          <cell r="B2440" t="str">
            <v>QUADRO DE DISTRIBUICAO METALICO DE EMBUTIR, SEM BARRAMENTO, TIPO QCCP, GOMES OU SIMILAR, PARA ATE 6 CIRCUITOS MONOPOLARES, COM PORTA, INCLUSIVE INSTALACAO.</v>
          </cell>
          <cell r="C2440" t="str">
            <v>Un</v>
          </cell>
          <cell r="D2440">
            <v>54.76</v>
          </cell>
          <cell r="E2440">
            <v>42.13</v>
          </cell>
        </row>
        <row r="2441">
          <cell r="A2441">
            <v>0</v>
          </cell>
        </row>
        <row r="2442">
          <cell r="A2442" t="str">
            <v>18.21.090</v>
          </cell>
          <cell r="B2442" t="str">
            <v>QUADRO DE DISTRIBUICAO METALICO DE EMBUTIR, SEM BARRAMENTO, TIPO QCCP, GOMES OU SIMILAR, PARA ATE 12 CIRCUITOS MONOPOLARES, COM PORTA, INCLUSIVE INSTALACAO.</v>
          </cell>
          <cell r="C2442" t="str">
            <v>Un</v>
          </cell>
          <cell r="D2442">
            <v>71.34</v>
          </cell>
          <cell r="E2442">
            <v>54.88</v>
          </cell>
        </row>
        <row r="2443">
          <cell r="A2443">
            <v>0</v>
          </cell>
        </row>
        <row r="2444">
          <cell r="A2444" t="str">
            <v>18.21.100</v>
          </cell>
          <cell r="B2444" t="str">
            <v>QUADRO DE DISTRIBUICAO METALICO DE EMBUTIR, C0M BARRAMENTO, TIPO QCCP, GOMES OU SIMILAR, PARA ATE 18 CIRCUITOS MONOPOLARES , E CHAVE GERAL, COM PORTA, INCLUSIVE INSTALACAO.</v>
          </cell>
          <cell r="C2444" t="str">
            <v>Un</v>
          </cell>
          <cell r="D2444">
            <v>142.11000000000001</v>
          </cell>
          <cell r="E2444">
            <v>109.32</v>
          </cell>
        </row>
        <row r="2445">
          <cell r="A2445">
            <v>0</v>
          </cell>
        </row>
        <row r="2446">
          <cell r="A2446" t="str">
            <v>18.21.110</v>
          </cell>
          <cell r="B2446" t="str">
            <v>QUADRO DE DISTRIBUICAO EM RESINA TERMOPLASTICA DE EMBUTIR, COM PORTA, SEM BARRAMENTO PARA ATE 3 CIRCUITOS MONOPOLARES, REF. CDEC-3E, CEMAR OU SIMILAR, INCLUSIVE INSTALACAO.</v>
          </cell>
          <cell r="C2446" t="str">
            <v>Un</v>
          </cell>
          <cell r="D2446">
            <v>42.48</v>
          </cell>
          <cell r="E2446">
            <v>32.68</v>
          </cell>
        </row>
        <row r="2447">
          <cell r="A2447">
            <v>0</v>
          </cell>
        </row>
        <row r="2448">
          <cell r="A2448" t="str">
            <v>18.21.120</v>
          </cell>
          <cell r="B2448" t="str">
            <v>QUADRO DE DISTRIBUICAO EM RESINA TERMOPLASTICA DE EMBUTIR,COM PORTA, SEM BARRAMENTO, PARA ATE 6 CIRCUITOS MONOPOLARES, REF. CDEC-6E, CEMAR OU SIMILAR, INCLUSIVE INSTALACAO.</v>
          </cell>
          <cell r="C2448" t="str">
            <v>Un</v>
          </cell>
          <cell r="D2448">
            <v>52.75</v>
          </cell>
          <cell r="E2448">
            <v>40.58</v>
          </cell>
        </row>
        <row r="2449">
          <cell r="A2449">
            <v>0</v>
          </cell>
        </row>
        <row r="2450">
          <cell r="A2450" t="str">
            <v>18.21.130</v>
          </cell>
          <cell r="B2450" t="str">
            <v>QUADRO DE DISTRIBUICAO EM RESINA TERMOPLASTICA DE EMBUTIR, COM PORTA, SEM BARRAMENTO, PARA ATE 12 CIRCUITOS MONOPOLARES, REF. CDEC-12E, CEMAR OU SIMILAR, INCLUSIVE INSTALACAO.</v>
          </cell>
          <cell r="C2450" t="str">
            <v>Un</v>
          </cell>
          <cell r="D2450">
            <v>57.04</v>
          </cell>
          <cell r="E2450">
            <v>43.88</v>
          </cell>
        </row>
        <row r="2451">
          <cell r="A2451">
            <v>0</v>
          </cell>
        </row>
        <row r="2452">
          <cell r="A2452" t="str">
            <v>18.21.140</v>
          </cell>
          <cell r="B2452" t="str">
            <v>QUADRO DE DISTRIBUICAO EM RESINA TERMOPLASTICA DE EMBUTIR, COM PORTA, SEM BARRAMENTO, PARA ATE 16 CIRCUITOS MONOPOLARES, REF. CDSC-16S, CEMAR OU SIMILAR, INCLUSIVE INSTALACAO.</v>
          </cell>
          <cell r="C2452" t="str">
            <v>Un</v>
          </cell>
          <cell r="D2452">
            <v>89.46</v>
          </cell>
          <cell r="E2452">
            <v>68.819999999999993</v>
          </cell>
        </row>
        <row r="2453">
          <cell r="A2453">
            <v>0</v>
          </cell>
        </row>
        <row r="2454">
          <cell r="A2454" t="str">
            <v>18.21.150</v>
          </cell>
          <cell r="B2454" t="str">
            <v>QUADRO DE DISTRIBUICAO METALICO DE EMBUTIR,C/ PORTA, BARRAMENTO, CHAVE GERAL E PLACA DE NEUTRO PARA ATE 12 CIRCUITOS MONOPOLARES, REF. QDETN-12, CEMAR OU SIMILAR, INCLUSIVE INSTALACAO.</v>
          </cell>
          <cell r="C2454" t="str">
            <v>Un</v>
          </cell>
          <cell r="D2454">
            <v>183.92</v>
          </cell>
          <cell r="E2454">
            <v>141.47999999999999</v>
          </cell>
        </row>
        <row r="2455">
          <cell r="A2455">
            <v>0</v>
          </cell>
        </row>
        <row r="2456">
          <cell r="A2456" t="str">
            <v>18.21.160</v>
          </cell>
          <cell r="B2456" t="str">
            <v>QUADRO DE DISTRIBUICAO METALICO DE EMBUTIR,C/ PORTA, BARRAMENTO, CHAVE GERAL E PLACA DE NEUTRO PARA ATE 20 CIRCUITOS MONOPOLARES, REF. QDETN-20, CEMAR OU SIMILAR, INCLUSIVE INSTALACAO.</v>
          </cell>
          <cell r="C2456" t="str">
            <v>Un</v>
          </cell>
          <cell r="D2456">
            <v>240.26</v>
          </cell>
          <cell r="E2456">
            <v>184.82</v>
          </cell>
        </row>
        <row r="2457">
          <cell r="A2457">
            <v>0</v>
          </cell>
        </row>
        <row r="2458">
          <cell r="A2458" t="str">
            <v>18.21.170</v>
          </cell>
          <cell r="B2458" t="str">
            <v>QUADRO DE DISTRIBUICAO METALICO DE EMBUTIR,C/ PORTA, BARRAMENTO, CHAVE GERAL E PLACA DE NEUTRO PARA ATE 32 CIRCUITOS MONOPOLARES, REF. QDETN-32, CEMAR OU SIMILAR, INCLUSIVE INSTALACAO.</v>
          </cell>
          <cell r="C2458" t="str">
            <v>Un</v>
          </cell>
          <cell r="D2458">
            <v>379.02</v>
          </cell>
          <cell r="E2458">
            <v>291.56</v>
          </cell>
        </row>
        <row r="2459">
          <cell r="A2459">
            <v>0</v>
          </cell>
        </row>
        <row r="2460">
          <cell r="A2460" t="str">
            <v>18.21.195</v>
          </cell>
          <cell r="B2460" t="str">
            <v>FORNEC.E INSTAL.QUADRO DIST. GERAL EM CHAPA DE AÇO, DE SOBREPOR, BARRAM. TRIFÁSICO, BARRA DE FASE E NEUTRO DE 120MM² E BARRA DE TERRA DE 70MM², INC.PINT.ELETROST., C/ CAPAC. DE 250A/35KA, INC.CONTRA-PORTA EM CHAPA METÁLICA, PARA 08 DISJ.TRIPOL.10KA, DIMEN</v>
          </cell>
          <cell r="C2460" t="str">
            <v>Un</v>
          </cell>
          <cell r="D2460">
            <v>3692.57</v>
          </cell>
          <cell r="E2460">
            <v>2840.44</v>
          </cell>
        </row>
        <row r="2461">
          <cell r="A2461">
            <v>0</v>
          </cell>
        </row>
        <row r="2462">
          <cell r="A2462" t="str">
            <v>18.21.197</v>
          </cell>
          <cell r="B2462" t="str">
            <v>QUADRO DE DIST.GERAL EM CHAPA DE AÇO, SOBREPOR, BARRAMENTO TRIF., BARRA DE FASES E NEUTRO DE 90MM2 E BARRA DE TERRA DE 35MM2, INCL.PINTURA ELETROSTÁTICA, C/ CAPAC.P/DISJ.TRIF.130A/10KA, INCL.CONTRA-PORTA EM CHAPA METÁLICA, PREPARADA P/10 DISJ. TRIP.10KA,C</v>
          </cell>
          <cell r="C2462" t="str">
            <v>Un</v>
          </cell>
          <cell r="D2462">
            <v>3111.77</v>
          </cell>
          <cell r="E2462">
            <v>2393.67</v>
          </cell>
        </row>
        <row r="2463">
          <cell r="A2463">
            <v>0</v>
          </cell>
        </row>
        <row r="2464">
          <cell r="A2464" t="str">
            <v>18.21.198</v>
          </cell>
          <cell r="B2464" t="str">
            <v>FORNECIMENTO E COLOCAÇÃO DE QUADRO DE DISTRIBUIÇÃO DE TELEFONE (0,40 X 0,40 X 0,12)M, TIPO EMBUTIR, PADRÃO TELEBRÁS, COM BLOCO BLI 10 PARES.</v>
          </cell>
          <cell r="C2464" t="str">
            <v>Un</v>
          </cell>
          <cell r="D2464">
            <v>99.99</v>
          </cell>
          <cell r="E2464">
            <v>76.92</v>
          </cell>
        </row>
        <row r="2465">
          <cell r="A2465">
            <v>0</v>
          </cell>
        </row>
        <row r="2466">
          <cell r="A2466" t="str">
            <v>18.21.199</v>
          </cell>
          <cell r="B2466" t="str">
            <v>FORNECIMENTO E COLOCAÇÃO DE QUADRO DE DISTRIBUIÇÃO DE TELEFONE (0,40 X 0,40 X 0,12)M, TIPO SOBREPOR, PADRÃO TELEBRÁS, COM BLOCO BLI 10 PARES.</v>
          </cell>
          <cell r="C2466" t="str">
            <v>Un</v>
          </cell>
          <cell r="D2466">
            <v>104.83</v>
          </cell>
          <cell r="E2466">
            <v>80.64</v>
          </cell>
        </row>
        <row r="2467">
          <cell r="A2467">
            <v>0</v>
          </cell>
        </row>
        <row r="2468">
          <cell r="A2468" t="str">
            <v>18.21.204</v>
          </cell>
          <cell r="B2468" t="str">
            <v>FORNECIMENTO E INSTALAÇÃO DE QUADRO DE DISTRIBUIÇÃO TRIFÁSICO, DE EMBUTIR,COM BARRAMENTO (100A) PARA 16 CIRCUITOS.</v>
          </cell>
          <cell r="C2468" t="str">
            <v>Un</v>
          </cell>
          <cell r="D2468">
            <v>250.23</v>
          </cell>
          <cell r="E2468">
            <v>192.49</v>
          </cell>
        </row>
        <row r="2469">
          <cell r="A2469">
            <v>0</v>
          </cell>
        </row>
        <row r="2470">
          <cell r="A2470" t="str">
            <v>18.21.209</v>
          </cell>
          <cell r="B2470" t="str">
            <v>FORNECIMENTO E INSTALAÇÃO DE QUADRO DE DISTRIBUIÇÃO TRIFÁSICO, DE EMBUTIR,COM BARRAMENTO (100A) PARA 40 CIRCUITOS.</v>
          </cell>
          <cell r="C2470" t="str">
            <v>Un</v>
          </cell>
          <cell r="D2470">
            <v>445.82</v>
          </cell>
          <cell r="E2470">
            <v>342.94</v>
          </cell>
        </row>
        <row r="2471">
          <cell r="A2471">
            <v>0</v>
          </cell>
        </row>
        <row r="2472">
          <cell r="A2472" t="str">
            <v>18.21.210</v>
          </cell>
          <cell r="B2472" t="str">
            <v>FORNECIMENTO E INSTALAÇÃO DE QUADRO DE DISTRIBUIÇÃO TRIFÁSICO, METÁLICO, DE EMBUTIR,COM BARRAMENTO, CHAVE GERAL E PLACA DE NEUTRO PARA ATÉ 50 CIRCUITOS MONOPOLARES, REF. QDETG-X56S 225A DIN - CÓDIGO 90.40.25 - CEMAR OU SIMILAR. NÃO INCLUINDO OS DISJUNTORE</v>
          </cell>
          <cell r="C2472" t="str">
            <v>Un</v>
          </cell>
          <cell r="D2472">
            <v>857.38</v>
          </cell>
          <cell r="E2472">
            <v>659.53</v>
          </cell>
        </row>
        <row r="2473">
          <cell r="A2473">
            <v>0</v>
          </cell>
        </row>
        <row r="2474">
          <cell r="A2474" t="str">
            <v>18.21.211</v>
          </cell>
          <cell r="B2474" t="str">
            <v>FORNECIMENTO E INSTALAÇÃO DE QUADRO DE DISTRIBUIÇÃO TRIFÁSICO, METÁLICO, DE EMBUTIR, COM BARRAMENTO, CHAVE GERAL E PLACA DE NEUTRO PARA ATÉ 50 CIRCUITOS MONOPOLARES, REF. QDETG-50EX 225A UL - CÓDIGO 90.40.06 - CEMAR OU SIMILAR.NÃO INCLUINDO OS DISJUNTORES</v>
          </cell>
          <cell r="C2474" t="str">
            <v>Un</v>
          </cell>
          <cell r="D2474">
            <v>1055.3599999999999</v>
          </cell>
          <cell r="E2474">
            <v>811.82</v>
          </cell>
        </row>
        <row r="2475">
          <cell r="A2475">
            <v>0</v>
          </cell>
        </row>
        <row r="2476">
          <cell r="A2476" t="str">
            <v>18.21.212</v>
          </cell>
          <cell r="B2476" t="str">
            <v>FORNECIMENTO E INSTALAÇÃO DE QUADRO DE DISTRIBUIÇÃO UNIVERSAL TRIFÁSICO, DE EMBUTIR,COM BARRAMENTO (150A), CHAVE GERAL E PLACA DE NEUTRO PARA ATÉ 24 CIRCUITOS MONOPOLARES,REF.QDETG II-24UL - CEMAR OU SIMILAR.NÃO INCLUINDO OS DISJUNTORES E/OU OUTROS DISPOS</v>
          </cell>
          <cell r="C2476" t="str">
            <v>Un</v>
          </cell>
          <cell r="D2476">
            <v>532.07000000000005</v>
          </cell>
          <cell r="E2476">
            <v>409.29</v>
          </cell>
        </row>
        <row r="2477">
          <cell r="A2477">
            <v>0</v>
          </cell>
        </row>
        <row r="2478">
          <cell r="A2478" t="str">
            <v>18.21.213</v>
          </cell>
          <cell r="B2478" t="str">
            <v>FORNECIMENTO E INSTALAÇÃO DE QUADRO DE DISTRIBUIÇÃO UNIVERSAL TRIFÁSICO, DE EMBUTIR,COM BARRAMENTO (150A), CHAVE GERAL E PLACA DE NEUTRO PARA ATÉ 32 CIRCUITOS MONOPOLARES,REF.QDETG II-32UL - CEMAR OU SIMILAR.NÃO INCLUINDO OS DISJUNTORES E/OU OUTROS DISPOS</v>
          </cell>
          <cell r="C2478" t="str">
            <v>Un</v>
          </cell>
          <cell r="D2478">
            <v>612.84</v>
          </cell>
          <cell r="E2478">
            <v>471.42</v>
          </cell>
        </row>
        <row r="2479">
          <cell r="A2479">
            <v>0</v>
          </cell>
        </row>
        <row r="2480">
          <cell r="A2480" t="str">
            <v>18.21.214</v>
          </cell>
          <cell r="B2480" t="str">
            <v>FORNECIMENTO E INSTALAÇÃO DE QUADRO DE DISTRIBUIÇÃO UNIVERSAL TRIFÁSICO, DE EMBUTIR,COM BARRAMENTO (225A), CHAVE GERAL E PLACA DE NEUTRO PARA ATÉ 40 CIRCUITOS MONOPOLARES,REF.QDETG - 40EX  - FAB.CEMAR OU SIMILAR.NÃO INCLUINDO OS DISJUNTORES E/OU OUTROS DI</v>
          </cell>
          <cell r="C2480" t="str">
            <v>Un</v>
          </cell>
          <cell r="D2480">
            <v>811.69</v>
          </cell>
          <cell r="E2480">
            <v>624.38</v>
          </cell>
        </row>
        <row r="2481">
          <cell r="A2481">
            <v>0</v>
          </cell>
        </row>
        <row r="2482">
          <cell r="A2482" t="str">
            <v>18.21.220</v>
          </cell>
          <cell r="B2482" t="str">
            <v>FORNECIMENTO E INSTALAÇÃO DE QUADRO EM CHAPA DE AÇO Nº16 BWG NAS DIMENSÕES 0,80X0,60X0,20M, COM BARRAMENTOS DE FASES,NEUTRO E TERRA DE 1"X3/16", MONTADOS SOBRE ISOLADORES DE EPOXI 25X30MM E CONTENDO EM SEU INTERIOR DISJUNTOR GERAL E 125A/10KA E SEIS DISJU</v>
          </cell>
          <cell r="C2482" t="str">
            <v>Un</v>
          </cell>
          <cell r="D2482">
            <v>3524.23</v>
          </cell>
          <cell r="E2482">
            <v>2710.95</v>
          </cell>
        </row>
        <row r="2483">
          <cell r="A2483">
            <v>0</v>
          </cell>
        </row>
        <row r="2484">
          <cell r="A2484" t="str">
            <v>18.21.230</v>
          </cell>
          <cell r="B2484" t="str">
            <v>FORNECIMENTO E INSTALAÇÃO DE BARRA CHATA DE COBRE 3/8"X1/16" EM BARRAMENTO DE QUADRO ELÉTRICO</v>
          </cell>
          <cell r="C2484" t="str">
            <v>m</v>
          </cell>
          <cell r="D2484">
            <v>42.92</v>
          </cell>
          <cell r="E2484">
            <v>33.020000000000003</v>
          </cell>
        </row>
        <row r="2485">
          <cell r="A2485">
            <v>0</v>
          </cell>
        </row>
        <row r="2486">
          <cell r="A2486" t="str">
            <v>18.22.010</v>
          </cell>
          <cell r="B2486" t="str">
            <v>PONTO DE LUZ EM TETO OU PAREDE, INCLUINDO CAIXA 4 X 4 POL. TIGREFLEX OU SIMILAR, TUBULACAO PVC RIGIDO E FIACAO, ATE O QUADRO DE DISTRIBUICAO.</v>
          </cell>
          <cell r="C2486" t="str">
            <v>Pt</v>
          </cell>
          <cell r="D2486">
            <v>63.32</v>
          </cell>
          <cell r="E2486">
            <v>48.71</v>
          </cell>
        </row>
        <row r="2487">
          <cell r="A2487">
            <v>0</v>
          </cell>
        </row>
        <row r="2488">
          <cell r="A2488" t="str">
            <v>18.22.020</v>
          </cell>
          <cell r="B2488" t="str">
            <v>PONTO DE INTERRUPTOR DE UMA SECCAO, PIAL OU SIMILAR,INCLUSIVE TUBULACAO PVC RIGIDO, FIACAO, CX. 4 X 2 POL. TIGREFLEX OU SIMILAR PLACA E DEMAIS ACESSORIOS, ATE O PONTO DE LUZ.</v>
          </cell>
          <cell r="C2488" t="str">
            <v>Pt</v>
          </cell>
          <cell r="D2488">
            <v>52.67</v>
          </cell>
          <cell r="E2488">
            <v>40.520000000000003</v>
          </cell>
        </row>
        <row r="2489">
          <cell r="A2489">
            <v>0</v>
          </cell>
        </row>
        <row r="2490">
          <cell r="A2490" t="str">
            <v>18.22.030</v>
          </cell>
          <cell r="B2490" t="str">
            <v>PONTO DE INTERRUPTOR DE 2 SECCOES, PIAL OU SIMILAR, INCLUSIVE TUBULACAO PVC RIGIDO, FIACAO CAIXA 4 X 2 POL. TIGREFLEX OU SIMILAR, PLACA E DEMAIS ACESSORIOS, ATE O PONTO DE LUZ.</v>
          </cell>
          <cell r="C2490" t="str">
            <v>Pt</v>
          </cell>
          <cell r="D2490">
            <v>82.48</v>
          </cell>
          <cell r="E2490">
            <v>63.45</v>
          </cell>
        </row>
        <row r="2491">
          <cell r="A2491">
            <v>0</v>
          </cell>
        </row>
        <row r="2492">
          <cell r="A2492" t="str">
            <v>18.22.040</v>
          </cell>
          <cell r="B2492" t="str">
            <v>PONTO DE INTERRUPTOR DE 3 SECCOES, PIAL OU SIMILAR, INCLUSIVE TUBULACAO PVC RIGIDO, FIACAO CAIXA 4 X 2 POL. TIGREFLEX OU SIMILAR, PLACA E DEMAIS ACESSORIOS, ATE O PONTO DE LUZ.</v>
          </cell>
          <cell r="C2492" t="str">
            <v>Pt</v>
          </cell>
          <cell r="D2492">
            <v>102.68</v>
          </cell>
          <cell r="E2492">
            <v>78.989999999999995</v>
          </cell>
        </row>
        <row r="2493">
          <cell r="A2493">
            <v>0</v>
          </cell>
        </row>
        <row r="2494">
          <cell r="A2494" t="str">
            <v>18.22.050</v>
          </cell>
          <cell r="B2494" t="str">
            <v>PONTO DE INTERRUPTOR THREE-WAY, PIAL OU SIMILAR, INCLUSIVE TUBULACAO PVC RIGIDO, FIACAO, CAIXA 4 X 2 POL. TIGREFLEX OU SIMILAR, PLACA E DEMAIS ACESSORIOS, ATE O PONTO DE LUZ.</v>
          </cell>
          <cell r="C2494" t="str">
            <v>Pt</v>
          </cell>
          <cell r="D2494">
            <v>163.5</v>
          </cell>
          <cell r="E2494">
            <v>125.77</v>
          </cell>
        </row>
        <row r="2495">
          <cell r="A2495">
            <v>0</v>
          </cell>
        </row>
        <row r="2496">
          <cell r="A2496" t="str">
            <v>18.22.060</v>
          </cell>
          <cell r="B2496" t="str">
            <v>PONTO DE TOMADA UNIV.(2P+1 T) PIAL OU SIMILAR INCLUSIVE TUBULACAO PVC RIGIDO, FIACAO, CAIXA 4 X 2 POL. TIGREFLEX OU SIMILAR, PLACA E DEMAIS ACESSORIOS, ATE O PONTO DE LUZ OU QUADRO DE DISTRIBUICAO.</v>
          </cell>
          <cell r="C2496" t="str">
            <v>Pt</v>
          </cell>
          <cell r="D2496">
            <v>97.01</v>
          </cell>
          <cell r="E2496">
            <v>74.63</v>
          </cell>
        </row>
        <row r="2497">
          <cell r="A2497">
            <v>0</v>
          </cell>
        </row>
        <row r="2498">
          <cell r="A2498" t="str">
            <v>18.22.070</v>
          </cell>
          <cell r="B2498" t="str">
            <v>PONTO DE TOMADA UNIVERSAL (2P+1 T),PIAL OU SIMILAR P/ 2000 W INCLUSIVE TUBULACAO PVC RIGIDO, FIACAO, CAIXA 4 X 2 POL.TIGREFLEX OU SIMILAR, PLACA E DEMAIS ACESSORIOS ATE O QUADRO DE DISTRIBUICAO.</v>
          </cell>
          <cell r="C2498" t="str">
            <v>Pt</v>
          </cell>
          <cell r="D2498">
            <v>154.57</v>
          </cell>
          <cell r="E2498">
            <v>118.9</v>
          </cell>
        </row>
        <row r="2499">
          <cell r="A2499">
            <v>0</v>
          </cell>
        </row>
        <row r="2500">
          <cell r="A2500" t="str">
            <v>18.22.080</v>
          </cell>
          <cell r="B2500" t="str">
            <v>PONTO DE TOMADA P/AR CONDICIONADO C/CONJ. TIPO ARSTOP OU SIMILAR,EM CAIXA TIGREFLEX OU SIMILAR 4 X 4 POL.,C/PLACA, TOMADA TRIP. P/PINO CHATO E DISJ. TERMOMAG. DE 25A, INCLUSIVE TUBULACAO PVC RIGIDO, FIACAO, ATERRAMENTO E DEMAIS ACESS. ATE O QUADRO DE DIST</v>
          </cell>
          <cell r="C2500" t="str">
            <v>Pt</v>
          </cell>
          <cell r="D2500">
            <v>190.38</v>
          </cell>
          <cell r="E2500">
            <v>146.44999999999999</v>
          </cell>
        </row>
        <row r="2501">
          <cell r="A2501">
            <v>0</v>
          </cell>
        </row>
        <row r="2502">
          <cell r="A2502" t="str">
            <v>18.22.090</v>
          </cell>
          <cell r="B2502" t="str">
            <v>PONTO DE TOMADA PARA TELEFONE, PIAL OU SIMILAR, EM CAIXA TIGREFLEX OU SIMILAR DE 4 X 2 POL., INCLUSIVE PLACA, TUBULACAO EM PVC RIGIDO, FIACAO, CAIXAS DE PASSAGEM E DEMAIS ACESSORIOS, ATE A CAIXA DE DISTRIBUICAO DO PAVIMENTO.</v>
          </cell>
          <cell r="C2502" t="str">
            <v>Pt</v>
          </cell>
          <cell r="D2502">
            <v>91.65</v>
          </cell>
          <cell r="E2502">
            <v>70.5</v>
          </cell>
        </row>
        <row r="2503">
          <cell r="A2503">
            <v>0</v>
          </cell>
        </row>
        <row r="2504">
          <cell r="A2504" t="str">
            <v>18.22.100</v>
          </cell>
          <cell r="B2504" t="str">
            <v>PONTO DE CAMPAINHA, INCLUSIVE CAIXA, CIGARRA, BOTAO, ESPELHO, TUBULACAO PVC RIGIDO, FIACAO E DEMAIS ACESSORIOS, ATE QUADRO DE DISTRIBUICAO.</v>
          </cell>
          <cell r="C2504" t="str">
            <v>Pt</v>
          </cell>
          <cell r="D2504">
            <v>145.41</v>
          </cell>
          <cell r="E2504">
            <v>111.86</v>
          </cell>
        </row>
        <row r="2505">
          <cell r="A2505">
            <v>0</v>
          </cell>
        </row>
        <row r="2506">
          <cell r="A2506" t="str">
            <v>18.22.111</v>
          </cell>
          <cell r="B2506" t="str">
            <v>PONTO DE INTERRUPTOR DE UMA SEÇÃO COM TOMADA UNIVERSAL 2P, PIAL OU SIMILAR, INCLUSIVE TUBULAÇÃO DE PVC RÍGIDO, FIAÇÃO, CAIXA 4X2", TIGREFLEX OU SIMILAR, PLACA E DEMAIS ACESSÓRIOS, ATÉ O PONTO DE LUZ OU QUADRO DE DISTRIBUIÇÃO.</v>
          </cell>
          <cell r="C2506" t="str">
            <v>Pt</v>
          </cell>
          <cell r="D2506">
            <v>65.319999999999993</v>
          </cell>
          <cell r="E2506">
            <v>50.25</v>
          </cell>
        </row>
        <row r="2507">
          <cell r="A2507">
            <v>0</v>
          </cell>
        </row>
        <row r="2508">
          <cell r="A2508" t="str">
            <v>18.23.020</v>
          </cell>
          <cell r="B2508" t="str">
            <v>PONTO DE INTERRUPTOR C/  1 SEÇÃO SIMPLES, INSTALAÇÃO APARENTE EM CONDULETES "X" METÁLICOS, INCLUSIVE ELETRODUTOS DE PVC RÍGIDO ROSCÁVEL 3/4" C/ 3,00M, LUVAS E CURVAS LONGAS EM PVC, ABRAÇADEIRAS TIPO "D", BUCHAS E ARRUELAS DE ALUMÍNIO E FIO DE COBRE, TEMPE</v>
          </cell>
          <cell r="C2508" t="str">
            <v>Pt</v>
          </cell>
          <cell r="D2508">
            <v>93.11</v>
          </cell>
          <cell r="E2508">
            <v>71.63</v>
          </cell>
        </row>
        <row r="2509">
          <cell r="A2509">
            <v>0</v>
          </cell>
        </row>
        <row r="2510">
          <cell r="A2510" t="str">
            <v>18.23.021</v>
          </cell>
          <cell r="B2510"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10" t="str">
            <v>Pt</v>
          </cell>
          <cell r="D2510">
            <v>130.81</v>
          </cell>
          <cell r="E2510">
            <v>100.63</v>
          </cell>
        </row>
        <row r="2511">
          <cell r="A2511">
            <v>0</v>
          </cell>
        </row>
        <row r="2512">
          <cell r="A2512" t="str">
            <v>18.23.022</v>
          </cell>
          <cell r="B2512" t="str">
            <v>PONTO DE INTERRUPTOR C/ 1 SEÇÃO SIMPLES C/ TOMADA 2P 10A/250V,INST. APARENTE EM CONDULETES METÁLICOS, INCL. ELETRODUTOS PVC RÍGIDO ROSCÁVEL 3/4" C/ 6,00M, LUVAS E CURVAS LONGAS EM PVC, ABRAÇADEIRAS TIPO "D", BUCHAS E ARRUELAS DE ALUMÍNIO E FIO DE COBRE,TE</v>
          </cell>
          <cell r="C2512" t="str">
            <v>Pt</v>
          </cell>
          <cell r="D2512">
            <v>139.25</v>
          </cell>
          <cell r="E2512">
            <v>107.12</v>
          </cell>
        </row>
        <row r="2513">
          <cell r="A2513">
            <v>0</v>
          </cell>
        </row>
        <row r="2514">
          <cell r="A2514" t="str">
            <v>18.23.023</v>
          </cell>
          <cell r="B2514" t="str">
            <v>PONTO DE INTERRUPTOR C/2 SEÇÕES SIMPLES C/TOMADA 2P 10A/250V INSTAL. APARENTE, EM CONDULETES METÁLICOS, INCL.ELETRODUTO DE PVC RÍGIDO ROSCÁVEL 3/4" C/6,00M,LUVAS E CURVAS LONGAS EM PVC,ABRAÇADEIRAS TIPO "D",BUCHAS E ARRUELAS DE ALUMÍNIO E FIO DE COBRE, TE</v>
          </cell>
          <cell r="C2514" t="str">
            <v>Pt</v>
          </cell>
          <cell r="D2514">
            <v>159.56</v>
          </cell>
          <cell r="E2514">
            <v>122.74</v>
          </cell>
        </row>
        <row r="2515">
          <cell r="A2515">
            <v>0</v>
          </cell>
        </row>
        <row r="2516">
          <cell r="A2516" t="str">
            <v>18.23.024</v>
          </cell>
          <cell r="B2516" t="str">
            <v>PONTO DE INTERRUPTOR C/3 SEÇÕES SIMPLES EM CONDULETES METÁLICOS, INCLUSIVE ELETRODUTOS DE PVC RÍGIDO ROSCÁVEL 3/4" COM 6,00M, LUVAS E CURVAS LONGAS EM PVC, ABRAÇADEIRAS TIPO "D", BUCHAS E ARRUELAS DE ALUMÍNIO, E FIO COBRE, TEMPERA MOLE, CLASSE 1, ISOLAMEN</v>
          </cell>
          <cell r="C2516" t="str">
            <v>Pt</v>
          </cell>
          <cell r="D2516">
            <v>143.29</v>
          </cell>
          <cell r="E2516">
            <v>110.23</v>
          </cell>
        </row>
        <row r="2517">
          <cell r="A2517">
            <v>0</v>
          </cell>
        </row>
        <row r="2518">
          <cell r="A2518" t="str">
            <v>18.23.030</v>
          </cell>
          <cell r="B2518"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18" t="str">
            <v>Pt</v>
          </cell>
          <cell r="D2518">
            <v>106.66</v>
          </cell>
          <cell r="E2518">
            <v>82.05</v>
          </cell>
        </row>
        <row r="2519">
          <cell r="A2519">
            <v>0</v>
          </cell>
        </row>
        <row r="2520">
          <cell r="A2520" t="str">
            <v>18.23.031</v>
          </cell>
          <cell r="B2520" t="str">
            <v>PONTO DE TOMADA 2P+T 10A/250V,INSTALAÇÃO APARENTE EM CONDULETES METÁLICOS, INCL. ELETRODUTO DE PVC RÍG.ROSCÁVEL 3/4" C/9,00M, LUVAS E CURVAS LONGAS EM PVC, ABRAÇADEIRAS TIPO "D" BUCHAS E ARRUELAS DE ALUMÍNIO E FIO COBRE, TEMPERA MOLE,CLASSE 1, ISOL.EM PVC</v>
          </cell>
          <cell r="C2520" t="str">
            <v>Pt</v>
          </cell>
          <cell r="D2520">
            <v>164.29</v>
          </cell>
          <cell r="E2520">
            <v>126.38</v>
          </cell>
        </row>
        <row r="2521">
          <cell r="A2521">
            <v>0</v>
          </cell>
        </row>
        <row r="2522">
          <cell r="A2522" t="str">
            <v>18.23.032</v>
          </cell>
          <cell r="B2522" t="str">
            <v>PONTO DE TOMADA DE COMPUTADOR 2P+T 15A/250V, INST. APARENTE, EM CONDULETES METÁL., INCL. ELET.DE PVC RIG.ROSCÁVEL 3/4" C/9,00M, LUVAS E CURVAS LONGAS EM PVC, ABRAÇADEIRAS TIPO "D", BUCHAS E ARRUELAS DE ALUMÍNIO, FIO DE COBRE, TEMPERA MOLE, CLASSE 1, ISOL.</v>
          </cell>
          <cell r="C2522" t="str">
            <v>Pt</v>
          </cell>
          <cell r="D2522">
            <v>161.62</v>
          </cell>
          <cell r="E2522">
            <v>124.33</v>
          </cell>
        </row>
        <row r="2523">
          <cell r="A2523">
            <v>0</v>
          </cell>
        </row>
        <row r="2524">
          <cell r="A2524" t="str">
            <v>18.23.040</v>
          </cell>
          <cell r="B2524" t="str">
            <v>PONTO DE TELEFONE,INSTALAÇÃO APARENTE, EM CONDULETES METÁLICOS, INCLUSIVE ELETRODUTOS DE PVC RÍGIDO ROSCÁVEL 3/4" COM 6,00M, LUVAS E CURVAS LONGAS EM PVC, ABRAÇADEIRAS TIPO "D" E CABO CCI-1.</v>
          </cell>
          <cell r="C2524" t="str">
            <v>Pt</v>
          </cell>
          <cell r="D2524">
            <v>94.13</v>
          </cell>
          <cell r="E2524">
            <v>72.41</v>
          </cell>
        </row>
        <row r="2525">
          <cell r="A2525">
            <v>0</v>
          </cell>
        </row>
        <row r="2526">
          <cell r="A2526" t="str">
            <v>18.23.050</v>
          </cell>
          <cell r="B2526" t="str">
            <v>PONTO DE TOMADA DE AR CONDICIONADO ATÉ 2.400W, INSTAL. APARENTE, EM CONDULETES METAL.INCL. ELETRODUTOS DE PVC RÍG. ROSCÁVEL 3/4" COM 6,00M, LUVAS E CURVAS LONGAS EM PVC, ABRAÇADEIRAS TIPO "D", CONJ. ARSTOP 25A E FIO DE COBRE AF 0,6/1KV DE 4,00MM² (SEM HAS</v>
          </cell>
          <cell r="C2526" t="str">
            <v>Pt</v>
          </cell>
          <cell r="D2526">
            <v>198.13</v>
          </cell>
          <cell r="E2526">
            <v>152.41</v>
          </cell>
        </row>
        <row r="2527">
          <cell r="A2527">
            <v>0</v>
          </cell>
        </row>
        <row r="2528">
          <cell r="A2528" t="str">
            <v>18.23.060</v>
          </cell>
          <cell r="B2528" t="str">
            <v>PONTO DE LÓGICA SECO, EM CONDULETES METÁLICOS, INCLUSIVE ELETRODUTOS DE PVC RÍGIDO ROSCÁVEL 3/4" COM 9,00M, LUVAS E CURVAS EM PVC, ABRAÇADEIRAS TIPO "D", BUCHAS E ARRUELAS DE ALUMÍNIO (INSTALAÇÃO APARENTE)</v>
          </cell>
          <cell r="C2528" t="str">
            <v>Pt</v>
          </cell>
          <cell r="D2528">
            <v>92.4</v>
          </cell>
          <cell r="E2528">
            <v>71.08</v>
          </cell>
        </row>
        <row r="2529">
          <cell r="A2529">
            <v>0</v>
          </cell>
        </row>
        <row r="2530">
          <cell r="A2530" t="str">
            <v>18.23.070</v>
          </cell>
          <cell r="B2530" t="str">
            <v>DESLOCAMENTO DE PONTO DE INTERRUPTOR OU TOMADA APARENTE. CONSIDERADA A RETIRADA E REINSTALAÇÃO COM APROVEITAMENTO DO MATERIAL: ELETRODUTO DE PVC RÍGIDO, LUVAS E CURVAS LONGAS DE PVC,ABARÇADEIRA TIPO "D", BUCHAS E ARRUELAS DE ALUMÍNIO, CONDULETE METÁLICO E</v>
          </cell>
          <cell r="C2530" t="str">
            <v>Un</v>
          </cell>
          <cell r="D2530">
            <v>69.569999999999993</v>
          </cell>
          <cell r="E2530">
            <v>53.52</v>
          </cell>
        </row>
        <row r="2531">
          <cell r="A2531">
            <v>0</v>
          </cell>
        </row>
        <row r="2532">
          <cell r="A2532" t="str">
            <v>18.23.080</v>
          </cell>
          <cell r="B2532" t="str">
            <v>PONTO DE INTERRUPTOR DE DUAS SEÇÕES COM TOMADA UNIVERSAL (2P), LINHA PRATIS PIAL OU SIMILAR, INCLUSIVE TUBULAÇÃO EM ELETRODUTO DE PVC RÍGIDO ROSCÁVEL 3/4" , FIO COBRE, TEMPERA MOLE, CLASSE 1, ISOLAMENTO EM PVC DE 2,5MM2, CAIXA 4"X2"  FAB.TIGREFLEX OU SIMI</v>
          </cell>
          <cell r="C2532" t="str">
            <v>Pt</v>
          </cell>
          <cell r="D2532">
            <v>89.68</v>
          </cell>
          <cell r="E2532">
            <v>68.989999999999995</v>
          </cell>
        </row>
        <row r="2533">
          <cell r="A2533">
            <v>0</v>
          </cell>
        </row>
        <row r="2534">
          <cell r="A2534" t="str">
            <v>18.24.010</v>
          </cell>
          <cell r="B2534" t="str">
            <v>CAIXA DE PASSAGEM SUBTERRANEA COM DIMENSOES INTERNAS 0,40 X 0,40 M, ALTURA 0,60 M, SOBRE CAMADA DE BRITA COM 0.10 M DE ESPESSURA, PAREDES EM ALVENARIA E LAJE DE TAMPA EM CONCRETO ARMADO, INCLUSIVE ESCAVACAO, REMOCAO E REATERRO.</v>
          </cell>
          <cell r="C2534" t="str">
            <v>Un</v>
          </cell>
          <cell r="D2534">
            <v>67.989999999999995</v>
          </cell>
          <cell r="E2534">
            <v>52.3</v>
          </cell>
        </row>
        <row r="2535">
          <cell r="A2535">
            <v>0</v>
          </cell>
        </row>
        <row r="2536">
          <cell r="A2536" t="str">
            <v>18.24.020</v>
          </cell>
          <cell r="B2536" t="str">
            <v>CAIXA DE PASSAGEM SUBTERRANEA PARA ENTRADA DE REDE TELEFONICA,TIPO R1 (ATE 35 PONTOS), COM DIMENSOES INTERNAS 0,60 X 0,35 M, ALTURA 0,50 M,PAREDES EM ALVENARIA, LAJE DE TAMPA E FUNDO EM CONCRETO,INCLUSIVE ESCAVACAO, REMOCAO E REATERRO.</v>
          </cell>
          <cell r="C2536" t="str">
            <v>Un</v>
          </cell>
          <cell r="D2536">
            <v>75.41</v>
          </cell>
          <cell r="E2536">
            <v>58.01</v>
          </cell>
        </row>
        <row r="2537">
          <cell r="A2537">
            <v>0</v>
          </cell>
        </row>
        <row r="2538">
          <cell r="A2538" t="str">
            <v>18.24.040</v>
          </cell>
          <cell r="B2538" t="str">
            <v>FORNECIMENTO E EXECUÇÃO CAIXA DE PASSAGEM ELÉTRICA, DIMEN. INTERNAS:80X80X100CM,EM ALVEN.1/2 VEZ REVESTIDA INTERNA E EXTERNAMENTE C/CHAPISCO 1:3(C:A) E MASSA ÚNICA 1:4:4 (CIMENTO,SAIBRO E AREIA), C/FUNDO FALSO EM BRITA ESP:10CM E TAMPA DE CONC.ARMADO FCK:</v>
          </cell>
          <cell r="C2538" t="str">
            <v>Un</v>
          </cell>
          <cell r="D2538">
            <v>476.98</v>
          </cell>
          <cell r="E2538">
            <v>366.91</v>
          </cell>
        </row>
        <row r="2539">
          <cell r="A2539">
            <v>0</v>
          </cell>
        </row>
        <row r="2540">
          <cell r="A2540" t="str">
            <v>18.24.049</v>
          </cell>
          <cell r="B2540" t="str">
            <v>FORNECIMENTO E EXECUÇÃO DE CAIXA DE PASSAGEM ELÉTRICA, DIMENSÕES INTERNAS  30 X 30 X 60CM, EM ALVENARIA, REVESTIDA, COM FUNDO FALSO EM BRITA E TAMPA DE CONCRETO ARMADO COM REFORÇO DE CANTONEIRA EM FERRO DE 3/4"X1/8" NAS BORDAS.INCLUSIVE ESCAVAÇÃO, REATERR</v>
          </cell>
          <cell r="C2540" t="str">
            <v>Un</v>
          </cell>
          <cell r="D2540">
            <v>213.27</v>
          </cell>
          <cell r="E2540">
            <v>164.06</v>
          </cell>
        </row>
        <row r="2541">
          <cell r="A2541">
            <v>0</v>
          </cell>
        </row>
        <row r="2542">
          <cell r="A2542" t="str">
            <v>18.24.050</v>
          </cell>
          <cell r="B2542" t="str">
            <v>FORNECIMENTO E EXECUÇÃO DE CAIXA DE PASSAGEM ELÉTRICA, DIMENSÕES INTERNAS  40 X 40 X 60CM, EM ALVENARIA, REVESTIDA, COM FUNDO FALSO EM BRITA E TAMPA DE CONCRETO ARMADO COM REFORÇO DE CANTONEIRA EM FERRO DE 3/4"X1/8" NAS BORDAS.INCLUSIVE ESCAVAÇÃO, REATERR</v>
          </cell>
          <cell r="C2542" t="str">
            <v>Un</v>
          </cell>
          <cell r="D2542">
            <v>228.59</v>
          </cell>
          <cell r="E2542">
            <v>175.84</v>
          </cell>
        </row>
        <row r="2543">
          <cell r="A2543">
            <v>0</v>
          </cell>
        </row>
        <row r="2544">
          <cell r="A2544" t="str">
            <v>18.24.060</v>
          </cell>
          <cell r="B2544" t="str">
            <v>FORNEC. E EXECUÇÃO CAIXA PASSAGEM ELÉT. DIMEN.INTER. :50X50X60CM,EM ALVEN.1/2 VEZ REVEST.INTERNA E EXTERN. C/CHAPISCO 1:3(C:A) E MASSA ÚNICA 1:4:4 (CIMENTO,SAIBRO E AREIA), C/FUNDO EM BRITA ESP:10CM E TAMPA CONC.ARM.FCK:20MPA.C/CANTON.DE FERRO "L" DE 3/4"</v>
          </cell>
          <cell r="C2544" t="str">
            <v>Un</v>
          </cell>
          <cell r="D2544">
            <v>272.11</v>
          </cell>
          <cell r="E2544">
            <v>209.32</v>
          </cell>
        </row>
        <row r="2545">
          <cell r="A2545">
            <v>0</v>
          </cell>
        </row>
        <row r="2546">
          <cell r="A2546" t="str">
            <v>18.24.070</v>
          </cell>
          <cell r="B2546" t="str">
            <v>FORNECIMENTO E EXECUÇÃO CAIXA DE PASSAGEM ELÉTRICA, DIMEN. INTERNAS:100X100X100CM,EM ALVEN.1/2 VEZ REVESTIDA INTERNA E EXTERNAMENTE C/CHAPISCO 1:3(C:A) E MASSA ÚNICA 1:4:4 (CIMENTO,SAIBRO E AREIA), C/FUNDO FALSO EMBRITA ESP:10CM E TAMPA CONC.ARMADO FCK:20</v>
          </cell>
          <cell r="C2546" t="str">
            <v>Un</v>
          </cell>
          <cell r="D2546">
            <v>593.15</v>
          </cell>
          <cell r="E2546">
            <v>456.27</v>
          </cell>
        </row>
        <row r="2547">
          <cell r="A2547">
            <v>0</v>
          </cell>
        </row>
        <row r="2548">
          <cell r="A2548" t="str">
            <v>18.24.080</v>
          </cell>
          <cell r="B2548" t="str">
            <v>CAIXA DE PASSAGEM EM CHAPA DE AÇO COM TAMPA PARAFUSADA, DIMENSÕES 150 X 150 X 80MM</v>
          </cell>
          <cell r="C2548" t="str">
            <v>Un</v>
          </cell>
          <cell r="D2548">
            <v>25.98</v>
          </cell>
          <cell r="E2548">
            <v>19.989999999999998</v>
          </cell>
        </row>
        <row r="2549">
          <cell r="A2549">
            <v>0</v>
          </cell>
        </row>
        <row r="2550">
          <cell r="A2550" t="str">
            <v>18.24.090</v>
          </cell>
          <cell r="B2550" t="str">
            <v>CAIXA DE PASSAGEM EM CHAPA DE AÇO COM TAMPA PARAFUSADA, DIMENSÕES 500 X 500 X 150MM.</v>
          </cell>
          <cell r="C2550" t="str">
            <v>Un</v>
          </cell>
          <cell r="D2550">
            <v>145.32</v>
          </cell>
          <cell r="E2550">
            <v>111.79</v>
          </cell>
        </row>
        <row r="2551">
          <cell r="A2551">
            <v>0</v>
          </cell>
        </row>
        <row r="2552">
          <cell r="A2552" t="str">
            <v>18.24.100</v>
          </cell>
          <cell r="B2552" t="str">
            <v>FORNECIMENTO E EXECUÇÃO DE TAMPA EM CONCRETO NAS DIMENSÕES: 60X60X5CM PARA CAIXA DE PASSAGEM ELÉTRICA, COM REFORÇO DE CANTONEIRA EM FERRO 2"X2"X3/16" NAS BORDAS DA MESMA.INCLUSO MOLDURA EM CANTONEIRA DE FERRO DE 2 1/2"X2 1/2"X 3/16" FIXADA NA CAIXA DE PAS</v>
          </cell>
          <cell r="C2552" t="str">
            <v>Un</v>
          </cell>
          <cell r="D2552">
            <v>244.69</v>
          </cell>
          <cell r="E2552">
            <v>188.23</v>
          </cell>
        </row>
        <row r="2553">
          <cell r="A2553">
            <v>0</v>
          </cell>
        </row>
        <row r="2554">
          <cell r="A2554" t="str">
            <v>18.25.020</v>
          </cell>
          <cell r="B2554" t="str">
            <v>LUMINARIA TIPO SOBREPOR,ABERTA, PARA 2 LAMPADAS FLUORES. DE 20W,REF. TMS-500 PHILLIPS OU SIM., INCLUSIVE REATOR ALTO FATOR DE POTENCIA LAMPADAS, DEMAIS ACESSORIOS E INSTALACAO.</v>
          </cell>
          <cell r="C2554" t="str">
            <v>Cj</v>
          </cell>
          <cell r="D2554">
            <v>101.23</v>
          </cell>
          <cell r="E2554">
            <v>77.87</v>
          </cell>
        </row>
        <row r="2555">
          <cell r="A2555">
            <v>0</v>
          </cell>
        </row>
        <row r="2556">
          <cell r="A2556" t="str">
            <v>18.25.026</v>
          </cell>
          <cell r="B2556" t="str">
            <v>FORN. E INST. DE LUMINÁRIA DE EMBUTIR COM REFLETOR DE ALUMÍNIO, ALETAS PLANAS BRANCAS PARA 2 LÂMPADAS PL-C LUZ DO DIA DE 26W, PHILLPS OU SIMILAR REF.FBN 260, INCLUSIVE REATOR DE PARTIDA RÁPIDA, LÂMPADAS E ACESSÓRIOS.</v>
          </cell>
          <cell r="C2556" t="str">
            <v>Cj</v>
          </cell>
          <cell r="D2556">
            <v>180.73</v>
          </cell>
          <cell r="E2556">
            <v>139.03</v>
          </cell>
        </row>
        <row r="2557">
          <cell r="A2557">
            <v>0</v>
          </cell>
        </row>
        <row r="2558">
          <cell r="A2558" t="str">
            <v>18.25.030</v>
          </cell>
          <cell r="B2558" t="str">
            <v>LUMINARIA TIPO SOBREPOR, ABERTA, PARA 1 LAMPADA FLUORES. DE 40 W,REF. TMS-500 PHILLIPS OU SIM., INCLUSIVE REATOR ALTO FATOR DE POTENCIA LAMPADA, DEMAIS ACESSORIOS E INSTALACAO.</v>
          </cell>
          <cell r="C2558" t="str">
            <v>Cj</v>
          </cell>
          <cell r="D2558">
            <v>81.3</v>
          </cell>
          <cell r="E2558">
            <v>62.54</v>
          </cell>
        </row>
        <row r="2559">
          <cell r="A2559">
            <v>0</v>
          </cell>
        </row>
        <row r="2560">
          <cell r="A2560" t="str">
            <v>18.25.040</v>
          </cell>
          <cell r="B2560" t="str">
            <v>LUMINARIA TIPO SOBREPOR,ABERTA,PARA 02 LAMPADAS FLUORES. DE 40W,REF. TMS-500 PHILLIPS OU SIM., INCLUSIVE REATOR ALTO FATOR DE POTENCIA LAMPADAS, DEMAIS ACESSORIOS E INSTALACAO.</v>
          </cell>
          <cell r="C2560" t="str">
            <v>Cj</v>
          </cell>
          <cell r="D2560">
            <v>142.79</v>
          </cell>
          <cell r="E2560">
            <v>109.84</v>
          </cell>
        </row>
        <row r="2561">
          <cell r="A2561">
            <v>0</v>
          </cell>
        </row>
        <row r="2562">
          <cell r="A2562" t="str">
            <v>18.25.050</v>
          </cell>
          <cell r="B2562" t="str">
            <v>LUMINARIA TIPO SOBREPOR, ABERTA,PARA 1 LAMPADA FLUORES. DE 20 W,REF. 211-R A. B. LEAO OU SIM., INCLUSIVE REATOR ALTO FATOR DE POTENCIA LAMPADA, DEMAIS ACESSORIOS E INSTALACAO.</v>
          </cell>
          <cell r="C2562" t="str">
            <v>Cj</v>
          </cell>
          <cell r="D2562">
            <v>67.97</v>
          </cell>
          <cell r="E2562">
            <v>52.29</v>
          </cell>
        </row>
        <row r="2563">
          <cell r="A2563">
            <v>0</v>
          </cell>
        </row>
        <row r="2564">
          <cell r="A2564" t="str">
            <v>18.25.060</v>
          </cell>
          <cell r="B2564" t="str">
            <v>LUMINARIA TIPO SOBREPOR,ABERTA,PARA 02 LAMPADAS FLUORES. DE 20W, REF.211-R A.B. LEAO OU SIM., INCLUSIVE REATOR ALTO FATOR DE POTENCIA LAMPADAS, DEMAIS ACESSORIOS E INSTALACAO.</v>
          </cell>
          <cell r="C2564" t="str">
            <v>Cj</v>
          </cell>
          <cell r="D2564">
            <v>93.56</v>
          </cell>
          <cell r="E2564">
            <v>71.97</v>
          </cell>
        </row>
        <row r="2565">
          <cell r="A2565">
            <v>0</v>
          </cell>
        </row>
        <row r="2566">
          <cell r="A2566" t="str">
            <v>18.25.070</v>
          </cell>
          <cell r="B2566" t="str">
            <v>LUMINARIA TIPO SOBREPOR, ABERTA, PARA 01 LAMPADA FLUORES. DE 40 W,REF. 211-R A.B. LEAO OU SIM., INCLUSIVE REATOR ALTO FATOR DE POTENCIA LAMPADA, DEMAIS ACESSORIOS E INSTALACAO.</v>
          </cell>
          <cell r="C2566" t="str">
            <v>Cj</v>
          </cell>
          <cell r="D2566">
            <v>71.42</v>
          </cell>
          <cell r="E2566">
            <v>54.94</v>
          </cell>
        </row>
        <row r="2567">
          <cell r="A2567">
            <v>0</v>
          </cell>
        </row>
        <row r="2568">
          <cell r="A2568" t="str">
            <v>18.25.080</v>
          </cell>
          <cell r="B2568" t="str">
            <v>LUMINARIA TIPO SOBREPOR, ABERTA, PARA 02 LAMPADAS FLUORES. DE 40 W, REF. 211-R A. B. LEAO OU SIM., INCLUSIVE REATOR ALTO FATOR DE POTEN CIA, LAMPADAS, DEMAIS ACESSORIOS E INSTALACAO.</v>
          </cell>
          <cell r="C2568" t="str">
            <v>Cj</v>
          </cell>
          <cell r="D2568">
            <v>107.3</v>
          </cell>
          <cell r="E2568">
            <v>82.54</v>
          </cell>
        </row>
        <row r="2569">
          <cell r="A2569">
            <v>0</v>
          </cell>
        </row>
        <row r="2570">
          <cell r="A2570" t="str">
            <v>18.25.085</v>
          </cell>
          <cell r="B2570" t="str">
            <v>FORNECIMENTO E INSTALAÇÃO DE LUMINÁRIA TIPO CALHA DE SOBREPOR, ABERTA, PARA 3 LÂMPADAS FLUORESCENTES DE 40W, REF.: 211, FAB: A B LEÃO OU SIMILAR, COM REATOR DE PARTIDA RÁPIDA E ALTO FATOR DE POTÊNCIA COM SUPORTE ANTI-VIBRATÓRIO, LÂMPADAS E ACESSÓRIOS.</v>
          </cell>
          <cell r="C2570" t="str">
            <v>Cj</v>
          </cell>
          <cell r="D2570">
            <v>203.02</v>
          </cell>
          <cell r="E2570">
            <v>156.16999999999999</v>
          </cell>
        </row>
        <row r="2571">
          <cell r="A2571">
            <v>0</v>
          </cell>
        </row>
        <row r="2572">
          <cell r="A2572" t="str">
            <v>18.25.088</v>
          </cell>
          <cell r="B2572" t="str">
            <v>FORN.E INST. DE LUM.FLUORESCENTE DE EMBUTIR QUADRADA EM AÇO TRATADO E PINTADO POR PROCESSO ELETROSTÁTICO. REFLETOR INT. PARABÓLICO EM ALUM. ALTO BRILHO E ALETAS ANTI-OFUSCAMENTO PLANAS BRANCAS P/04 LÂMP.FLUOR. DE 16W, INTERPAM OU SIM., REF. 014316, INCL.R</v>
          </cell>
          <cell r="C2572" t="str">
            <v>Cj</v>
          </cell>
          <cell r="D2572">
            <v>273.19</v>
          </cell>
          <cell r="E2572">
            <v>210.15</v>
          </cell>
        </row>
        <row r="2573">
          <cell r="A2573">
            <v>0</v>
          </cell>
        </row>
        <row r="2574">
          <cell r="A2574" t="str">
            <v>18.25.090</v>
          </cell>
          <cell r="B2574" t="str">
            <v>LUMINARIA TIPO DROPS EM GLOBO DE VIDRO LEITOSO, REF. 515 A. B. LEAO, OU SIMILAR,COMPLETA, INCLUSIVE LAMPADA E INSTALACAO.</v>
          </cell>
          <cell r="C2574" t="str">
            <v>Cj</v>
          </cell>
          <cell r="D2574">
            <v>46.34</v>
          </cell>
          <cell r="E2574">
            <v>35.65</v>
          </cell>
        </row>
        <row r="2575">
          <cell r="A2575">
            <v>0</v>
          </cell>
        </row>
        <row r="2576">
          <cell r="A2576" t="str">
            <v>18.25.100</v>
          </cell>
          <cell r="B2576" t="str">
            <v>LUMINARIA TIPO BEDD (PRATO), REF. 805 A. B. LEAO OU SIMILAR, COM PENDENTE E SUPORTE, INCLUSIVE LAMPADA E INSTALACAO.</v>
          </cell>
          <cell r="C2576" t="str">
            <v>Cj</v>
          </cell>
          <cell r="D2576">
            <v>59.34</v>
          </cell>
          <cell r="E2576">
            <v>45.65</v>
          </cell>
        </row>
        <row r="2577">
          <cell r="A2577">
            <v>0</v>
          </cell>
        </row>
        <row r="2578">
          <cell r="A2578" t="str">
            <v>18.25.110</v>
          </cell>
          <cell r="B2578" t="str">
            <v>LUMINARIA TIPO ARANDELA, REF. 403 A. B. LEAO OU SIMILAR, COMPLETA,INCLUSIVE LAMPADA E INSTALACAO.</v>
          </cell>
          <cell r="C2578" t="str">
            <v>Cj</v>
          </cell>
          <cell r="D2578">
            <v>71.95</v>
          </cell>
          <cell r="E2578">
            <v>55.35</v>
          </cell>
        </row>
        <row r="2579">
          <cell r="A2579">
            <v>0</v>
          </cell>
        </row>
        <row r="2580">
          <cell r="A2580" t="str">
            <v>18.25.130</v>
          </cell>
          <cell r="B2580" t="str">
            <v>LUMINARIA TIPO SPOT, REF. 401-P A. B. LEAO OU SIMILAR, COMPLETA,INCLUSIVE LAMPADA E INSTALACAO.</v>
          </cell>
          <cell r="C2580" t="str">
            <v>Cj</v>
          </cell>
          <cell r="D2580">
            <v>32.950000000000003</v>
          </cell>
          <cell r="E2580">
            <v>25.35</v>
          </cell>
        </row>
        <row r="2581">
          <cell r="A2581">
            <v>0</v>
          </cell>
        </row>
        <row r="2582">
          <cell r="A2582" t="str">
            <v>18.25.140</v>
          </cell>
          <cell r="B2582" t="str">
            <v>REFLETOR EXTERNO REF. 408/E A.B.LEAO OU SIMILAR, COMPLETO,INCLUSIVE LAMPADA E INSTALACAO.</v>
          </cell>
          <cell r="C2582" t="str">
            <v>Cj</v>
          </cell>
          <cell r="D2582">
            <v>59.34</v>
          </cell>
          <cell r="E2582">
            <v>45.65</v>
          </cell>
        </row>
        <row r="2583">
          <cell r="A2583">
            <v>0</v>
          </cell>
        </row>
        <row r="2584">
          <cell r="A2584" t="str">
            <v>18.25.141</v>
          </cell>
          <cell r="B2584" t="str">
            <v>FORNECIMENTO E INSTALAÇÃO DE REFLETOR EXTERNO PARA LÂMPADA HALÓGENA DE 500W, ALUMÍNIO FUNDIDO, COM VIDRO TEMPERADO, DIMENSÕES DE 20X15CM, REF. 408/EF - A.B. LEÃO OU SIMILAR.</v>
          </cell>
          <cell r="C2584" t="str">
            <v>Un</v>
          </cell>
          <cell r="D2584">
            <v>53.05</v>
          </cell>
          <cell r="E2584">
            <v>40.81</v>
          </cell>
        </row>
        <row r="2585">
          <cell r="A2585">
            <v>0</v>
          </cell>
        </row>
        <row r="2586">
          <cell r="A2586" t="str">
            <v>18.25.170</v>
          </cell>
          <cell r="B2586" t="str">
            <v>LUMINARIA PARA LAMPADA A VAPOR DE MERCURIO DE 125 W, REF. ABL 50/F A. B. LEAO OU SIMILAR, COMPLETA, INCLUSIVE BRACO, LAMPADA, REATOR ALTO FATOR DE POTENCIA E INSTALACAO.</v>
          </cell>
          <cell r="C2586" t="str">
            <v>Cj</v>
          </cell>
          <cell r="D2586">
            <v>476.48</v>
          </cell>
          <cell r="E2586">
            <v>366.53</v>
          </cell>
        </row>
        <row r="2587">
          <cell r="A2587">
            <v>0</v>
          </cell>
        </row>
        <row r="2588">
          <cell r="A2588" t="str">
            <v>18.25.180</v>
          </cell>
          <cell r="B2588" t="str">
            <v>LUMINARIA PARA LAMPADA A VAPOR DE MERCURIO DE 250 W, REF. ABL 50/F A. B. LEAO OU SIMILAR, COMPLETA, INCLUSIVE BRACO, LAMPADA,REATOR ALTO FATOR DE POTENCIA E INSTALACAO.</v>
          </cell>
          <cell r="C2588" t="str">
            <v>Cj</v>
          </cell>
          <cell r="D2588">
            <v>520.39</v>
          </cell>
          <cell r="E2588">
            <v>400.3</v>
          </cell>
        </row>
        <row r="2589">
          <cell r="A2589">
            <v>0</v>
          </cell>
        </row>
        <row r="2590">
          <cell r="A2590" t="str">
            <v>18.25.190</v>
          </cell>
          <cell r="B2590" t="str">
            <v>LUMINARIA PARA LAMPADA A VAPOR DE MERCURIO DE 125 W, REF. ABL 50 A.B. LEAO OU SIMILAR, COMPLETA, INCLUSIVE BRACO, LAMPADA, REATOR ALTO FATOR DE POTENCIA E INSTALACAO.</v>
          </cell>
          <cell r="C2590" t="str">
            <v>Cj</v>
          </cell>
          <cell r="D2590">
            <v>466.08</v>
          </cell>
          <cell r="E2590">
            <v>358.53</v>
          </cell>
        </row>
        <row r="2591">
          <cell r="A2591">
            <v>0</v>
          </cell>
        </row>
        <row r="2592">
          <cell r="A2592" t="str">
            <v>18.25.200</v>
          </cell>
          <cell r="B2592" t="str">
            <v>LUMINARIA PARA LAMPADA A VAPOR DE MERCURIO DE 250 W, REF. ABL 50 A.B. LEAO OU SIMILAR, COMPLETA, INCLUSIVE BRACO, LAMPADA, REATOR ALTO FATOR DE POTENCIA E INSTALACAO.</v>
          </cell>
          <cell r="C2592" t="str">
            <v>Cj</v>
          </cell>
          <cell r="D2592">
            <v>509.99</v>
          </cell>
          <cell r="E2592">
            <v>392.3</v>
          </cell>
        </row>
        <row r="2593">
          <cell r="A2593">
            <v>0</v>
          </cell>
        </row>
        <row r="2594">
          <cell r="A2594" t="str">
            <v>18.25.210</v>
          </cell>
          <cell r="B2594" t="str">
            <v>LUMINARIA PARA LAMPADA A VAPOR DE MERCURIO DE 400 W, REF. ABL 50F/400 A. B.LEAO OU SIMILAR, COMPLETA, INCLUSIVE BRACO, LAMPADA, REATOR ALTO FATOR DE POTENCIA E INSTALACAO.</v>
          </cell>
          <cell r="C2594" t="str">
            <v>Un</v>
          </cell>
          <cell r="D2594">
            <v>642.85</v>
          </cell>
          <cell r="E2594">
            <v>494.5</v>
          </cell>
        </row>
        <row r="2595">
          <cell r="A2595">
            <v>0</v>
          </cell>
        </row>
        <row r="2596">
          <cell r="A2596" t="str">
            <v>18.25.220</v>
          </cell>
          <cell r="B2596" t="str">
            <v>FORNEC.DE CONJ.C/ LUMINARIA FECHADA P/LAMP.VS 70 W C/ DIFUSOR EM POLICARBONATO,SOQUETE E-27 SUPORTE DE ALUM. FUNDIDO REF.1 PLP 1000,POLIMETAL OU SIM.,INCLUSIVE REATOR UE VS 70WX220V (ACOPLADO),LAMP.,BRACO RETO 3/4 POL.X1M C/PARAFUSO P/FIX.EM POSTE,FIO 1,5</v>
          </cell>
          <cell r="C2596" t="str">
            <v>Un</v>
          </cell>
          <cell r="D2596">
            <v>426.41</v>
          </cell>
          <cell r="E2596">
            <v>328.01</v>
          </cell>
        </row>
        <row r="2597">
          <cell r="A2597">
            <v>0</v>
          </cell>
        </row>
        <row r="2598">
          <cell r="A2598" t="str">
            <v>18.25.230</v>
          </cell>
          <cell r="B2598" t="str">
            <v>FORNEC.DE CONJ.C/ LUMINARIA FECHADA P/LAMP.VS 150 W C/DIFUSOR EM POLICARBONATO,SOQUETE E-40 SUPORTE EM ALUM. FUNDIDO REF.1 PLP 1000,POLIMETAL OU SIM.,INCLUSIVE REATOR UE VS 150WX220V (ACOPLADO),LAMP.,BRACO RETO 1 1/4 POL.X 3M C/ PARAF.P/FIX.EM POSTE,FIO 1</v>
          </cell>
          <cell r="C2598" t="str">
            <v>Un</v>
          </cell>
          <cell r="D2598">
            <v>561.45000000000005</v>
          </cell>
          <cell r="E2598">
            <v>431.89</v>
          </cell>
        </row>
        <row r="2599">
          <cell r="A2599">
            <v>0</v>
          </cell>
        </row>
        <row r="2600">
          <cell r="A2600" t="str">
            <v>18.25.240</v>
          </cell>
          <cell r="B2600" t="str">
            <v>FORNEC.DE CONJ.C/ LUMINARIA FECHADA P/LAMP.VS 250 W C/DIFUSOR EM POLICARBONATO,SOQUETE E-40 SUPORTE EM ALUM. FUNDIDO REF.1 PLP 1000,POLIMETAL OU SIM.,INCLUSIVE REATOR UE VS 250W X220V (ACOPLADO),LAMP.,BRACO RETO DE 1 1/2 POL.X 3M C/PARAF.P/ FIX. POSTE,FIO</v>
          </cell>
          <cell r="C2600" t="str">
            <v>Un</v>
          </cell>
          <cell r="D2600">
            <v>628.17999999999995</v>
          </cell>
          <cell r="E2600">
            <v>483.22</v>
          </cell>
        </row>
        <row r="2601">
          <cell r="A2601">
            <v>0</v>
          </cell>
        </row>
        <row r="2602">
          <cell r="A2602" t="str">
            <v>18.25.300</v>
          </cell>
          <cell r="B2602" t="str">
            <v>FORNECIMENTO E INSTALACAO DE LUMINARIA TIPO PETALA COM DIFUSOR EM POLICARBONATO PARA LAMPADA VS 250 W, SERIE IVA INDALUX OU SIMILAR, COM LAMPADA, REATOR, IGNITOR E CAPACITOR EM POSTES ATE 23 M.</v>
          </cell>
          <cell r="C2602" t="str">
            <v>Un</v>
          </cell>
          <cell r="D2602">
            <v>870.29</v>
          </cell>
          <cell r="E2602">
            <v>669.46</v>
          </cell>
        </row>
        <row r="2603">
          <cell r="A2603">
            <v>0</v>
          </cell>
        </row>
        <row r="2604">
          <cell r="A2604" t="str">
            <v>18.25.310</v>
          </cell>
          <cell r="B2604" t="str">
            <v>FORNECIMENTO DE LUMINARIA TIPO PETALA COM DIFUSOR EM POLICARBONATO PARA LAMPADA V.MET. DE 250 W, SERIE IVA, INDALUX OU SIMILAR, INCLUSIVE LAMPADA, REATOR, IGNITOR, CAPACITOR E INSTALACAO EM POSTES DE ATE 17 M.</v>
          </cell>
          <cell r="C2604" t="str">
            <v>Un</v>
          </cell>
          <cell r="D2604">
            <v>931.07</v>
          </cell>
          <cell r="E2604">
            <v>716.21</v>
          </cell>
        </row>
        <row r="2605">
          <cell r="A2605">
            <v>0</v>
          </cell>
        </row>
        <row r="2606">
          <cell r="A2606" t="str">
            <v>18.25.400</v>
          </cell>
          <cell r="B2606" t="str">
            <v>FORNECIMENTO DE LUMINARIA FECHADA,TIPO PETALA COM DIFUSOR EM POLICARBONATO PARA LAMPADA VS DE 400W,MODELO VIENTO IVH,INDALUX OU SIMILAR, INCLUSIVE LAMPADA, REATOR, IGNITOR, CAPACITOR E INSTALACAO.</v>
          </cell>
          <cell r="C2606" t="str">
            <v>Un</v>
          </cell>
          <cell r="D2606">
            <v>1417.18</v>
          </cell>
          <cell r="E2606">
            <v>1090.1400000000001</v>
          </cell>
        </row>
        <row r="2607">
          <cell r="A2607">
            <v>0</v>
          </cell>
        </row>
        <row r="2608">
          <cell r="A2608" t="str">
            <v>18.25.410</v>
          </cell>
          <cell r="B2608" t="str">
            <v>FORNECIMENTO DE LUMINARIA FECHADA,TIPO PETALA COM DIFUSOR EM POLICARBONATO PARA LAMPADA V.MET. DE 400 W, MODELO VIENTO IVH,INDALUX OU SIMILAR, INCLUSIVE LAMPADA, REATOR, IGNITOR, CAPACITOR E INSTALACAO.</v>
          </cell>
          <cell r="C2608" t="str">
            <v>Un</v>
          </cell>
          <cell r="D2608">
            <v>1478.28</v>
          </cell>
          <cell r="E2608">
            <v>1137.1400000000001</v>
          </cell>
        </row>
        <row r="2609">
          <cell r="A2609">
            <v>0</v>
          </cell>
        </row>
        <row r="2610">
          <cell r="A2610" t="str">
            <v>18.25.500</v>
          </cell>
          <cell r="B2610" t="str">
            <v>FORNECIMENTO DE LUMINARIA TIPO PETALA COM DIFUSOR EM POLICARBONATO PARA LAMPADA VS DE 250 W, MODELO STAR PC,FAELLUCE OU SIMILAR COM LAMPADA VS 250 W, REATOR, IGNITOR, CAPACITOR E INSTALACAO EM POSTES DE ATE 14 M.</v>
          </cell>
          <cell r="C2610" t="str">
            <v>Un</v>
          </cell>
          <cell r="D2610">
            <v>845.91</v>
          </cell>
          <cell r="E2610">
            <v>650.70000000000005</v>
          </cell>
        </row>
        <row r="2611">
          <cell r="A2611">
            <v>0</v>
          </cell>
        </row>
        <row r="2612">
          <cell r="A2612" t="str">
            <v>18.25.510</v>
          </cell>
          <cell r="B2612" t="str">
            <v>FORNECIMENTO DE LUMINARIA TIPO PETALA COM DIFUSOR EM POLICARBONATO PARA LAMPADA V.MET. DE 250 W, MODELO STAR PC,FAELLUCE OU SIMILAR COM LAMPADA V.MET. 250 W, REATOR, IGNITOR, CAPACITOR E INSTALACAO EM POSTES DE ATE 14 M.</v>
          </cell>
          <cell r="C2612" t="str">
            <v>Un</v>
          </cell>
          <cell r="D2612">
            <v>906.68</v>
          </cell>
          <cell r="E2612">
            <v>697.45</v>
          </cell>
        </row>
        <row r="2613">
          <cell r="A2613">
            <v>0</v>
          </cell>
        </row>
        <row r="2614">
          <cell r="A2614" t="str">
            <v>18.25.600</v>
          </cell>
          <cell r="B2614" t="str">
            <v>FORNECIMENTO DE LUMINARIA TIPO PETALA COM DIFUSOR EM POLICARBONATO PARA LAMPADA VS DE 400 W,MODELO MIRA VTP (VIDRO PLANO), FAELLUCE OU SIMILAR, INCLUSIVE LAMPADA,REATOR, IGNITOR, CAPACITOR E INSTALACAO EM POSTES DE ATE 17 M.</v>
          </cell>
          <cell r="C2614" t="str">
            <v>Un</v>
          </cell>
          <cell r="D2614">
            <v>1128.79</v>
          </cell>
          <cell r="E2614">
            <v>868.3</v>
          </cell>
        </row>
        <row r="2615">
          <cell r="A2615">
            <v>0</v>
          </cell>
        </row>
        <row r="2616">
          <cell r="A2616" t="str">
            <v>18.25.610</v>
          </cell>
          <cell r="B2616" t="str">
            <v>FORNECIMENTO DE LUMINARIA TIPO PETALA COM DIFUSOR EM POLICARBONATO PARA LAMPADA V.MET. DE 400 W,MODELO MIRA VTP, (VIDRO PLANO),FAELLUCE OU SIMILAR, INCLUSIVE LAMPADA, REATOR, IGNITOR, CAPACITOR E INSTALACAO EM POSTES DE ATE 17 M.</v>
          </cell>
          <cell r="C2616" t="str">
            <v>Un</v>
          </cell>
          <cell r="D2616">
            <v>1189.8900000000001</v>
          </cell>
          <cell r="E2616">
            <v>915.3</v>
          </cell>
        </row>
        <row r="2617">
          <cell r="A2617">
            <v>0</v>
          </cell>
        </row>
        <row r="2618">
          <cell r="A2618" t="str">
            <v>18.25.700</v>
          </cell>
          <cell r="B2618" t="str">
            <v>FORNECIMENTO DE LAMPIAO, MODELO RECIFE ANTIGO EM ALUMINIO FUNDIDO COM DIFUSOR EM POLICARBONATO COM TRATAMENTO EM UV, TRANSPARENTE OU LEITOSO, COM SUPORTE E-40, EDESA OU SIMILAR, INCLUSIVE INSTALACAO.</v>
          </cell>
          <cell r="C2618" t="str">
            <v>Un</v>
          </cell>
          <cell r="D2618">
            <v>323.7</v>
          </cell>
          <cell r="E2618">
            <v>249</v>
          </cell>
        </row>
        <row r="2619">
          <cell r="A2619">
            <v>0</v>
          </cell>
        </row>
        <row r="2620">
          <cell r="A2620" t="str">
            <v>18.25.800</v>
          </cell>
          <cell r="B2620" t="str">
            <v>FORNECIMENTO DE PROJETOR, MOD. MLE 502, EDESA OU SIMILAR PARA LAMPADA A VAPOR DE SODIO 250W INCLUSIVE LAMPADA, REATOR, AFP UE (ACOPLADO)E INSTALACAO.</v>
          </cell>
          <cell r="C2620" t="str">
            <v>Un</v>
          </cell>
          <cell r="D2620">
            <v>402.48</v>
          </cell>
          <cell r="E2620">
            <v>309.60000000000002</v>
          </cell>
        </row>
        <row r="2621">
          <cell r="A2621">
            <v>0</v>
          </cell>
        </row>
        <row r="2622">
          <cell r="A2622" t="str">
            <v>18.25.810</v>
          </cell>
          <cell r="B2622" t="str">
            <v>FORNECIMENTO DE PROJETOR, MOD. MLE 502, EDESA OU SIMILAR PARA LAMPADA A VAPOR DE SODIO DE 400 W ,INCLUSIVE LAMPADA, REATOR AFP UE (ACOPLADO) E INSTALACAO.</v>
          </cell>
          <cell r="C2622" t="str">
            <v>Un</v>
          </cell>
          <cell r="D2622">
            <v>448.5</v>
          </cell>
          <cell r="E2622">
            <v>345</v>
          </cell>
        </row>
        <row r="2623">
          <cell r="A2623">
            <v>0</v>
          </cell>
        </row>
        <row r="2624">
          <cell r="A2624" t="str">
            <v>18.25.811</v>
          </cell>
          <cell r="B2624" t="str">
            <v>FORNEC. E INSTAL.PROJETOR RETANG., CORPO REFLETOR EM CHAPA ALUMÍNIO ESTAMP.REFORÇ.NAS LATERAIS,C/SUPORTE Q PERMITE REGULAGEM VERT. E HORIZ.,SOQUETE PORCELANA E-40, P/ LÂMPADA VAPOR MERCÚRIO 250W. REFRATOR EM LENTE DE VIDRO TEMP.,REF.MLE502-EDESA OU SIMILA</v>
          </cell>
          <cell r="C2624" t="str">
            <v>Un</v>
          </cell>
          <cell r="D2624">
            <v>228.9</v>
          </cell>
          <cell r="E2624">
            <v>176.08</v>
          </cell>
        </row>
        <row r="2625">
          <cell r="A2625">
            <v>0</v>
          </cell>
        </row>
        <row r="2626">
          <cell r="A2626" t="str">
            <v>18.25.812</v>
          </cell>
          <cell r="B2626" t="str">
            <v>FORNEC. E INSTAL.PROJETOR RETANG., CORPO REFLETOR EM CHAPA ALUMÍNIO ESTAMP.REFORÇ.NAS LATERAIS,C/SUPORTE Q PERM.REGUL.VERT. E HORIZ.,SOQUETE PORCELANA E-40, P/ LÂMPADA VAPOR METÁLICO 250W. REFRATOR EM LENTE DE VIDRO TEMP.,REF.MLE502-EDESA OU SIMILAR.INC.L</v>
          </cell>
          <cell r="C2626" t="str">
            <v>Un</v>
          </cell>
          <cell r="D2626">
            <v>302.31</v>
          </cell>
          <cell r="E2626">
            <v>232.55</v>
          </cell>
        </row>
        <row r="2627">
          <cell r="A2627">
            <v>0</v>
          </cell>
        </row>
        <row r="2628">
          <cell r="A2628" t="str">
            <v>18.25.813</v>
          </cell>
          <cell r="B2628" t="str">
            <v>FORNEC. E INSTAL.PROJETOR RETANG., CORPO REFLETOR EM CHAPA ALUMÍNIO ESTAMP.REFORÇ.NAS LATERAIS,C/SUPORTE Q PERMITE REGULAGEM VERT. E HORIZ.,SOQUETE PORCELANA E-40, P/ LÂMPADA VAPOR MERCÚRIO 400W. REFRATOR EM LENTE DE VIDRO TEMP.,REF.MLE502-EDESA OU SIMILA</v>
          </cell>
          <cell r="C2628" t="str">
            <v>Un</v>
          </cell>
          <cell r="D2628">
            <v>258.41000000000003</v>
          </cell>
          <cell r="E2628">
            <v>198.78</v>
          </cell>
        </row>
        <row r="2629">
          <cell r="A2629">
            <v>0</v>
          </cell>
        </row>
        <row r="2630">
          <cell r="A2630" t="str">
            <v>18.25.814</v>
          </cell>
          <cell r="B2630" t="str">
            <v>FORNEC. E INSTAL.PROJETOR RETANG., CORPO REFLETOR EM CHAPA ALUMÍNIO ESTAMP.REFORÇ.NAS LATERAIS,C/SUPORTE Q PERM.REGUL.VERT. E HORIZ.,SOQUETE PORCELANA E-40, P/ LÂMPADA VAPOR METÁLICO 400W. REFRATOR EM LENTE DE VIDRO TEMP.,REF.MLE502-EDESA OU SIMILAR.INC.L</v>
          </cell>
          <cell r="C2630" t="str">
            <v>Un</v>
          </cell>
          <cell r="D2630">
            <v>333.58</v>
          </cell>
          <cell r="E2630">
            <v>256.60000000000002</v>
          </cell>
        </row>
        <row r="2631">
          <cell r="A2631">
            <v>0</v>
          </cell>
        </row>
        <row r="2632">
          <cell r="A2632" t="str">
            <v>18.25.820</v>
          </cell>
          <cell r="B2632" t="str">
            <v>FORNECIMENTO DE PROJETOR, MOD. MLE 508, EDESA OU SIMILAR, PARA LAMPADA VAPOR METALICO ATE 1000 W, INCLUSIVE INSTALACAO.</v>
          </cell>
          <cell r="C2632" t="str">
            <v>Un</v>
          </cell>
          <cell r="D2632">
            <v>1909.76</v>
          </cell>
          <cell r="E2632">
            <v>1469.05</v>
          </cell>
        </row>
        <row r="2633">
          <cell r="A2633">
            <v>0</v>
          </cell>
        </row>
        <row r="2634">
          <cell r="A2634" t="str">
            <v>18.25.830</v>
          </cell>
          <cell r="B2634" t="str">
            <v>FORNECIMENTO DE PROJETOR, MOD. JET 1000, SIMETRICO MARTELADO, FAELLUCE OU SIMILAR, PARA LAMPADA VAPOR METALICO 1000 W, INCLUSIVE LAMPADA, REATOR AFP UE (ACOPLADO) E INSTALACAO.</v>
          </cell>
          <cell r="C2634" t="str">
            <v>Un</v>
          </cell>
          <cell r="D2634">
            <v>2304.3000000000002</v>
          </cell>
          <cell r="E2634">
            <v>1772.54</v>
          </cell>
        </row>
        <row r="2635">
          <cell r="A2635">
            <v>0</v>
          </cell>
        </row>
        <row r="2636">
          <cell r="A2636" t="str">
            <v>18.25.840</v>
          </cell>
          <cell r="B2636" t="str">
            <v>FORNECIMENTO DE PROJETOR, MOD. JET 1000 SIMETRICO ESPECULAR, FAELLUCE OU SIMILAR,PARA LAMPADA VAPOR METALICO 1000 W,INCLUSIVE LAMPADA, REATOR AFP, UE (ACOPLADO) E INSTALACAO.</v>
          </cell>
          <cell r="C2636" t="str">
            <v>Un</v>
          </cell>
          <cell r="D2636">
            <v>2304.3000000000002</v>
          </cell>
          <cell r="E2636">
            <v>1772.54</v>
          </cell>
        </row>
        <row r="2637">
          <cell r="A2637">
            <v>0</v>
          </cell>
        </row>
        <row r="2638">
          <cell r="A2638" t="str">
            <v>18.25.850</v>
          </cell>
          <cell r="B2638" t="str">
            <v>FORNECIMENTO DE PROJETOR, MOD. JET 2000 SIMETRICO MARTELADO, FAELLUCE OU SIMILAR, PARA LAMPADA VAPOR METALICO 2000 W, INCLUSIVE LAMPADA, REATOR AFP UE (ACOPLADO) E INSTALACAO.</v>
          </cell>
          <cell r="C2638" t="str">
            <v>Un</v>
          </cell>
          <cell r="D2638">
            <v>4020.39</v>
          </cell>
          <cell r="E2638">
            <v>3092.61</v>
          </cell>
        </row>
        <row r="2639">
          <cell r="A2639">
            <v>0</v>
          </cell>
        </row>
        <row r="2640">
          <cell r="A2640" t="str">
            <v>18.25.860</v>
          </cell>
          <cell r="B2640" t="str">
            <v>FORNECIMENTO DE PROJETOR, MOD. JET 2000 SIMETRICO ESPECULAR, FAELLUCE OU SIMILAR,PARA LAMPADA VAPOR METALICO 2000 W,INCLUSIVE LAMPADA, REATOR AFP, UE,(ACOPLADO) E INSTALACAO.</v>
          </cell>
          <cell r="C2640" t="str">
            <v>Un</v>
          </cell>
          <cell r="D2640">
            <v>4020.39</v>
          </cell>
          <cell r="E2640">
            <v>3092.61</v>
          </cell>
        </row>
        <row r="2641">
          <cell r="A2641">
            <v>0</v>
          </cell>
        </row>
        <row r="2642">
          <cell r="A2642" t="str">
            <v>18.25.943</v>
          </cell>
          <cell r="B2642" t="str">
            <v>FORNECIMENTO E INSTALAÇÃO DE LÂMPADA FLUORESCENTE DE 40W</v>
          </cell>
          <cell r="C2642" t="str">
            <v>Un</v>
          </cell>
          <cell r="D2642">
            <v>4.97</v>
          </cell>
          <cell r="E2642">
            <v>3.83</v>
          </cell>
        </row>
        <row r="2643">
          <cell r="A2643">
            <v>0</v>
          </cell>
        </row>
        <row r="2644">
          <cell r="A2644" t="str">
            <v>18.25.944</v>
          </cell>
          <cell r="B2644" t="str">
            <v>FORNECIMENTO E INSTALAÇÃO DE TÉRMICO PARA LÂMPADA FLUORESCENTE EM LUMINÁRIA.</v>
          </cell>
          <cell r="C2644" t="str">
            <v>Un</v>
          </cell>
          <cell r="D2644">
            <v>3.67</v>
          </cell>
          <cell r="E2644">
            <v>2.83</v>
          </cell>
        </row>
        <row r="2645">
          <cell r="A2645">
            <v>0</v>
          </cell>
        </row>
        <row r="2646">
          <cell r="A2646" t="str">
            <v>18.25.945</v>
          </cell>
          <cell r="B2646" t="str">
            <v>FORNECIMENTO E INSTALAÇÃO DE REATOR PARTIDA RAPIDA DUPLO PARA 02 LAMP.FLUORESCENTE 40W-220V, LUMINÁRIA TIPO CALHA DE SOBREPOR.</v>
          </cell>
          <cell r="C2646" t="str">
            <v>Un</v>
          </cell>
          <cell r="D2646">
            <v>55.45</v>
          </cell>
          <cell r="E2646">
            <v>42.66</v>
          </cell>
        </row>
        <row r="2647">
          <cell r="A2647">
            <v>0</v>
          </cell>
        </row>
        <row r="2648">
          <cell r="A2648" t="str">
            <v>18.25.946</v>
          </cell>
          <cell r="B2648" t="str">
            <v>FORNECIMENTO E INSTALAÇÃO DE REATOR PARTIDA RAPIDA SIMPLES PARA 01 LAMP.FLUORESCENTE 40W-220V, LUMINÁRIA TIPO CALHA DE SOBREPOR.</v>
          </cell>
          <cell r="C2648" t="str">
            <v>Un</v>
          </cell>
          <cell r="D2648">
            <v>36.28</v>
          </cell>
          <cell r="E2648">
            <v>27.91</v>
          </cell>
        </row>
        <row r="2649">
          <cell r="A2649">
            <v>0</v>
          </cell>
        </row>
        <row r="2650">
          <cell r="A2650" t="str">
            <v>18.25.947</v>
          </cell>
          <cell r="B2650" t="str">
            <v>REINSTALAÇÃO DE LUMINÁRIA FLUORESCENTE COMPLETA, EXISTENTE, DE 2X40W, TIPO CALHA DE SOBREPOR.</v>
          </cell>
          <cell r="C2650" t="str">
            <v>Cj</v>
          </cell>
          <cell r="D2650">
            <v>16.34</v>
          </cell>
          <cell r="E2650">
            <v>12.57</v>
          </cell>
        </row>
        <row r="2651">
          <cell r="A2651">
            <v>0</v>
          </cell>
        </row>
        <row r="2652">
          <cell r="A2652" t="str">
            <v>18.25.948</v>
          </cell>
          <cell r="B2652" t="str">
            <v>FORNECIMENTO E COLOCAÇÃO DE LÂMPADA DE VAPOR DE MERCÚRIO DE 250W.</v>
          </cell>
          <cell r="C2652" t="str">
            <v>Un</v>
          </cell>
          <cell r="D2652">
            <v>26.61</v>
          </cell>
          <cell r="E2652">
            <v>20.47</v>
          </cell>
        </row>
        <row r="2653">
          <cell r="A2653">
            <v>0</v>
          </cell>
        </row>
        <row r="2654">
          <cell r="A2654" t="str">
            <v>18.25.949</v>
          </cell>
          <cell r="B2654" t="str">
            <v>FORNECIMENTO E INSTALAÇÃO DE CORRENTE PARA FIXAÇÃO DE LUMINÁRIA, FIO 14BWG, COM ABERTURA DE 1,50 A 3,00CM.</v>
          </cell>
          <cell r="C2654" t="str">
            <v>m</v>
          </cell>
          <cell r="D2654">
            <v>6.72</v>
          </cell>
          <cell r="E2654">
            <v>5.17</v>
          </cell>
        </row>
        <row r="2655">
          <cell r="A2655">
            <v>0</v>
          </cell>
        </row>
        <row r="2656">
          <cell r="A2656" t="str">
            <v>18.25.950</v>
          </cell>
          <cell r="B2656" t="str">
            <v>FORNECIMENTO E INSTALAÇÃO DE LÂMPADA MISTA DE 500W</v>
          </cell>
          <cell r="C2656" t="str">
            <v>Un</v>
          </cell>
          <cell r="D2656">
            <v>55.35</v>
          </cell>
          <cell r="E2656">
            <v>42.58</v>
          </cell>
        </row>
        <row r="2657">
          <cell r="A2657">
            <v>0</v>
          </cell>
        </row>
        <row r="2658">
          <cell r="A2658" t="str">
            <v>18.25.951</v>
          </cell>
          <cell r="B2658" t="str">
            <v>FORNECIMENTO E INSTALAÇÃO DE REATOR CONVENCIONAL SIMPLES PARA 01 LÂMPADA FLUORESCENTE DE 40W-220V, 0,5 FATOR DE POTÊNCIA, LUMINÁRIA TIPO CALHA SOBREPOR.</v>
          </cell>
          <cell r="C2658" t="str">
            <v>Un</v>
          </cell>
          <cell r="D2658">
            <v>22.94</v>
          </cell>
          <cell r="E2658">
            <v>17.649999999999999</v>
          </cell>
        </row>
        <row r="2659">
          <cell r="A2659">
            <v>0</v>
          </cell>
        </row>
        <row r="2660">
          <cell r="A2660" t="str">
            <v>18.25.952</v>
          </cell>
          <cell r="B2660" t="str">
            <v>REINSTALAÇÃO DE LUMINÁRIA  FLUORESCENTE 1 X 40 W(APENAS MÃO DE OBRA)</v>
          </cell>
          <cell r="C2660" t="str">
            <v>Un</v>
          </cell>
          <cell r="D2660">
            <v>14.87</v>
          </cell>
          <cell r="E2660">
            <v>11.44</v>
          </cell>
        </row>
        <row r="2661">
          <cell r="A2661">
            <v>0</v>
          </cell>
        </row>
        <row r="2662">
          <cell r="A2662" t="str">
            <v>18.25.955</v>
          </cell>
          <cell r="B2662" t="str">
            <v>FORNECIMENTO E INSTALAÇÃO DE RELÊ FOTOCÉLULA PARA LUMINÁRIAS DE 1000W-127/220V.</v>
          </cell>
          <cell r="C2662" t="str">
            <v>Un</v>
          </cell>
          <cell r="D2662">
            <v>49.58</v>
          </cell>
          <cell r="E2662">
            <v>38.14</v>
          </cell>
        </row>
        <row r="2663">
          <cell r="A2663">
            <v>0</v>
          </cell>
        </row>
        <row r="2664">
          <cell r="A2664" t="str">
            <v>18.26.010</v>
          </cell>
          <cell r="B2664" t="str">
            <v>ASSENTAMENTO DE HASTE DE ATERRAMENTO DE 5/8"X 2.40 M COPPERWELD OU SIMILAR,COM CONECTOR PARALELO E PARAFUSOS (INCLUSIVE O FORNECIMENTO DO MATERIAL).</v>
          </cell>
          <cell r="C2664" t="str">
            <v>UD</v>
          </cell>
          <cell r="D2664">
            <v>55.53</v>
          </cell>
          <cell r="E2664">
            <v>42.72</v>
          </cell>
        </row>
        <row r="2665">
          <cell r="A2665">
            <v>0</v>
          </cell>
        </row>
        <row r="2666">
          <cell r="A2666" t="str">
            <v>18.26.020</v>
          </cell>
          <cell r="B2666" t="str">
            <v>ASSENTAMENTO DE BENGALA DE PVC RIGIDO DE 3/4 POL. MARCA TIGRE OU SIMILAR, INCLUSIVE RASGO EM ALVENARIA E FORNECIMENTO DO MATERIAL.</v>
          </cell>
          <cell r="C2666" t="str">
            <v>UD</v>
          </cell>
          <cell r="D2666">
            <v>32.869999999999997</v>
          </cell>
          <cell r="E2666">
            <v>25.29</v>
          </cell>
        </row>
        <row r="2667">
          <cell r="A2667">
            <v>0</v>
          </cell>
        </row>
        <row r="2668">
          <cell r="A2668" t="str">
            <v>18.26.022</v>
          </cell>
          <cell r="B2668" t="str">
            <v>FORNECIMENTO E INSTALAÇÃO DE BENGALA DE PVC RÍGIDO 1 1/2", FAB:TIGRE OU SIMILAR, INCLUSIVE FITA AÇO INOX E FIVELA PARA FIXAÇÃO.</v>
          </cell>
          <cell r="C2668" t="str">
            <v>Un</v>
          </cell>
          <cell r="D2668">
            <v>64.36</v>
          </cell>
          <cell r="E2668">
            <v>49.51</v>
          </cell>
        </row>
        <row r="2669">
          <cell r="A2669">
            <v>0</v>
          </cell>
        </row>
        <row r="2670">
          <cell r="A2670" t="str">
            <v>18.26.024</v>
          </cell>
          <cell r="B2670" t="str">
            <v>FORNECIMENTO E INSTALAÇÃO DE BENGALA DE PVC RÍGIDO 2", FAB.: TIGRE OU SIMILAR, INCLUSIVE FITA AÇO INOX E FIVELA PARA FIXAÇÃO.</v>
          </cell>
          <cell r="C2670" t="str">
            <v>Un</v>
          </cell>
          <cell r="D2670">
            <v>78.959999999999994</v>
          </cell>
          <cell r="E2670">
            <v>60.74</v>
          </cell>
        </row>
        <row r="2671">
          <cell r="A2671">
            <v>0</v>
          </cell>
        </row>
        <row r="2672">
          <cell r="A2672" t="str">
            <v>18.26.030</v>
          </cell>
          <cell r="B2672" t="str">
            <v>ASSENTAMENTO DE CHAVE DE BOIA AUTOMATICA,15A, SUPERIOR OU INFERIOR MARCA LENZ OU SIMILAR(INCLUSIVE O FORNECIMENTO DO MATERIAL).</v>
          </cell>
          <cell r="C2672" t="str">
            <v>UD</v>
          </cell>
          <cell r="D2672">
            <v>40.26</v>
          </cell>
          <cell r="E2672">
            <v>30.97</v>
          </cell>
        </row>
        <row r="2673">
          <cell r="A2673">
            <v>0</v>
          </cell>
        </row>
        <row r="2674">
          <cell r="A2674" t="str">
            <v>18.26.040</v>
          </cell>
          <cell r="B2674" t="str">
            <v>ASSENTAMENTO DE CHAVE REVERSORA BLINDADA 30A, 500 V, ELETROMAR OU SIMILAR,(INCLUSIVE FORNECIMENTO DO MATERIAL).</v>
          </cell>
          <cell r="C2674" t="str">
            <v>UD</v>
          </cell>
          <cell r="D2674">
            <v>133.38999999999999</v>
          </cell>
          <cell r="E2674">
            <v>102.61</v>
          </cell>
        </row>
        <row r="2675">
          <cell r="A2675">
            <v>0</v>
          </cell>
        </row>
        <row r="2676">
          <cell r="A2676" t="str">
            <v>18.26.045</v>
          </cell>
          <cell r="B2676" t="str">
            <v>ASSENTAMENTO DE CHAVE REVERSORA BLINDADA 30A, 250 V, ELETROMAR OU SIMILAR, INCLUSIVE FORNECIMENTO DO MATERIAL.</v>
          </cell>
          <cell r="C2676" t="str">
            <v>Un</v>
          </cell>
          <cell r="D2676">
            <v>160.9</v>
          </cell>
          <cell r="E2676">
            <v>123.77</v>
          </cell>
        </row>
        <row r="2677">
          <cell r="A2677">
            <v>0</v>
          </cell>
        </row>
        <row r="2678">
          <cell r="A2678" t="str">
            <v>18.26.050</v>
          </cell>
          <cell r="B2678" t="str">
            <v>ASSENTAMENTO DE CHAVE MAGNETICA GUARDA-MOTOR ATE 7.5 CV, ELETROMAR OU SIMILAR (INCLUSIVE FORNECIMENTO DO MATERIAL ).</v>
          </cell>
          <cell r="C2678" t="str">
            <v>UD</v>
          </cell>
          <cell r="D2678">
            <v>219.19</v>
          </cell>
          <cell r="E2678">
            <v>168.61</v>
          </cell>
        </row>
        <row r="2679">
          <cell r="A2679">
            <v>0</v>
          </cell>
        </row>
        <row r="2680">
          <cell r="A2680" t="str">
            <v>18.26.060</v>
          </cell>
          <cell r="B2680" t="str">
            <v>ASSENTAMENTO DE CHAVE MAGNETICA DE 2 X 30A PARA COMANDO DE ILUMINACAO PUBLICA, ACIONADA P/ RELE FOTO-ELETRICO NA, 220V, 60HZ, TIPO LUX CONTROL MODELO CIP-F/70, (INCLUSIVE FORNECIMENTO DO MATERIAL).</v>
          </cell>
          <cell r="C2680" t="str">
            <v>UD</v>
          </cell>
          <cell r="D2680">
            <v>455.98</v>
          </cell>
          <cell r="E2680">
            <v>350.76</v>
          </cell>
        </row>
        <row r="2681">
          <cell r="A2681">
            <v>0</v>
          </cell>
        </row>
        <row r="2682">
          <cell r="A2682" t="str">
            <v>18.27.010</v>
          </cell>
          <cell r="B2682" t="str">
            <v>FORNECIMENTO DE FIO DE COBRE NU,TEMPERA MEIO-DURO,CLASSE 1A,SM-10MM2,PARA UM LANCE DE REDE INCLUSIVE ARMACAO SECUNDARIA B1,ISOLADOR,PARA FUSOS,BRACADEIRA REDONDA DE FERRO GALV. A FOGO,EQUIPAMENTO E INSTALACAO.</v>
          </cell>
          <cell r="C2682" t="str">
            <v>Un</v>
          </cell>
          <cell r="D2682">
            <v>297.32</v>
          </cell>
          <cell r="E2682">
            <v>228.71</v>
          </cell>
        </row>
        <row r="2683">
          <cell r="A2683">
            <v>0</v>
          </cell>
        </row>
        <row r="2684">
          <cell r="A2684" t="str">
            <v>18.27.011</v>
          </cell>
          <cell r="B2684" t="str">
            <v>FORNECIMENTO DE FIO DE COBRE NU,TEMPERA MEIO-DURO,CLASSE 1A,SM-10MM2 P/ DOIS LANCES DE REDE,INCLUSIVE ARMACAO SECUNDARIA B2,ISOLADORES PARAFUSOS,BRACADEIRA REDONDA DE FERRO GALV. A FOGO,EQUIPAMENTO E INSTALACAO.</v>
          </cell>
          <cell r="C2684" t="str">
            <v>Un</v>
          </cell>
          <cell r="D2684">
            <v>423.51</v>
          </cell>
          <cell r="E2684">
            <v>325.77999999999997</v>
          </cell>
        </row>
        <row r="2685">
          <cell r="A2685">
            <v>0</v>
          </cell>
        </row>
        <row r="2686">
          <cell r="A2686" t="str">
            <v>18.27.012</v>
          </cell>
          <cell r="B2686" t="str">
            <v>FORNECIMENTO DE FIO DE COBRE NU,TEMPERA MEIO-DURO,CLASSE 1A,SM-10MM2,P/ TRES LANCES DE REDE,INCLUSIVE ARMACAO SECUNDARIA B3,ISOLADORES PARAFUSOS,BRACADEIRAS REDONDAS DE FERRO GALV. A FOGO, EQUIPAMENTO E INSTALACAO.</v>
          </cell>
          <cell r="C2686" t="str">
            <v>Un</v>
          </cell>
          <cell r="D2686">
            <v>651.15</v>
          </cell>
          <cell r="E2686">
            <v>500.89</v>
          </cell>
        </row>
        <row r="2687">
          <cell r="A2687">
            <v>0</v>
          </cell>
        </row>
        <row r="2688">
          <cell r="A2688" t="str">
            <v>18.27.013</v>
          </cell>
          <cell r="B2688" t="str">
            <v>FORNECIMENTO DE FIO DE COBRE NU,TEMPERA MEIO-DURO,CLASSE 1A,SM-10MM2,PARA QUATRO LANCES DE REDE,INCLUSIVE ARMACAO SECUNDARIA B4,ISOLADORES,PARAFUSOS,BRACADEIRAS REDONDAS DE FERRO GALV. A FOGO,EQUIPAMENTO E INSTALACAO.</v>
          </cell>
          <cell r="C2688" t="str">
            <v>Un</v>
          </cell>
          <cell r="D2688">
            <v>778.71</v>
          </cell>
          <cell r="E2688">
            <v>599.01</v>
          </cell>
        </row>
        <row r="2689">
          <cell r="A2689">
            <v>0</v>
          </cell>
        </row>
        <row r="2690">
          <cell r="A2690" t="str">
            <v>18.27.014</v>
          </cell>
          <cell r="B2690" t="str">
            <v>FORNECIMENTO DE FIO DE COBRE NU,TEMPERA MEIO-DURO,CLASSE 1A,SM-10MM2,PARA UM LANCE DE REDE INCLUSIVE EQUIPAMENTO E INSTALACAO.</v>
          </cell>
          <cell r="C2690" t="str">
            <v>Un</v>
          </cell>
          <cell r="D2690">
            <v>247.37</v>
          </cell>
          <cell r="E2690">
            <v>190.29</v>
          </cell>
        </row>
        <row r="2691">
          <cell r="A2691">
            <v>0</v>
          </cell>
        </row>
        <row r="2692">
          <cell r="A2692" t="str">
            <v>18.27.015</v>
          </cell>
          <cell r="B2692" t="str">
            <v>FORNECIMENTO DE FIO DE COBRE NU,TEMPERA MEIO-DURO,CLASSE 1A, SM-10MM2, PARA DOIS LANCES DE REDE,INCLUSIVE EQUIPAMENTO E INSTALACAO.</v>
          </cell>
          <cell r="C2692" t="str">
            <v>Un</v>
          </cell>
          <cell r="D2692">
            <v>364.37</v>
          </cell>
          <cell r="E2692">
            <v>280.29000000000002</v>
          </cell>
        </row>
        <row r="2693">
          <cell r="A2693">
            <v>0</v>
          </cell>
        </row>
        <row r="2694">
          <cell r="A2694" t="str">
            <v>18.27.016</v>
          </cell>
          <cell r="B2694" t="str">
            <v>FORNECIMENTO DE FIO DE COBRE NU,TEMPERA MEIO-DURO,CLASSE 1A, SM-10MM2, PARA TRES LANCES DE REDE,INCLUSIVE EQUIPAMENTO E INSTALACAO.</v>
          </cell>
          <cell r="C2694" t="str">
            <v>Un</v>
          </cell>
          <cell r="D2694">
            <v>546.54999999999995</v>
          </cell>
          <cell r="E2694">
            <v>420.43</v>
          </cell>
        </row>
        <row r="2695">
          <cell r="A2695">
            <v>0</v>
          </cell>
        </row>
        <row r="2696">
          <cell r="A2696" t="str">
            <v>18.27.017</v>
          </cell>
          <cell r="B2696" t="str">
            <v>FORNECIMENTO DE FIO DE COBRE NU,TEMPERA MEIO-DURO,CLASSE 1A,SM-10MM2,PARA QUATRO LANCES DE REDE,INCLUSIVE EQUIPAMENTO E INSTALACAO.</v>
          </cell>
          <cell r="C2696" t="str">
            <v>Un</v>
          </cell>
          <cell r="D2696">
            <v>663.55</v>
          </cell>
          <cell r="E2696">
            <v>510.43</v>
          </cell>
        </row>
        <row r="2697">
          <cell r="A2697">
            <v>0</v>
          </cell>
        </row>
        <row r="2698">
          <cell r="A2698" t="str">
            <v>18.27.018</v>
          </cell>
          <cell r="B2698" t="str">
            <v>FORNECIMENTO DE FIO DE COBRE NU,TEMPERA MEIO-DURO,CLASSE 1A,SM-16MM2,PARA UM LANCE DE REDE INCLUSIVE ARMACAO SECUNDARIA B1, ISOLADOR, PARAFUSOS, BRACADEIRA REDONDA DE FERRO GALV. A FOGO, EQUIPAMENTO E INSTALACAO.</v>
          </cell>
          <cell r="C2698" t="str">
            <v>Un</v>
          </cell>
          <cell r="D2698">
            <v>379.34</v>
          </cell>
          <cell r="E2698">
            <v>291.8</v>
          </cell>
        </row>
        <row r="2699">
          <cell r="A2699">
            <v>0</v>
          </cell>
        </row>
        <row r="2700">
          <cell r="A2700" t="str">
            <v>18.27.019</v>
          </cell>
          <cell r="B2700" t="str">
            <v>FORNECIMENTO DE FIO DE COBRE NU,TEMPERA MEIO-DURO,CLASSE 1A, SM-16MM2, PARA DOIS LANCES DE REDE,INCLUSIVE ARMACAO SECUNDARIA B2, ISOLADORES, PARAFUSOS, BRACADEIRA REDONDA DE FERRO GALV. A FOGO, EQUIPAMENTO E INSTALACAO.</v>
          </cell>
          <cell r="C2700" t="str">
            <v>Un</v>
          </cell>
          <cell r="D2700">
            <v>587.54</v>
          </cell>
          <cell r="E2700">
            <v>451.96</v>
          </cell>
        </row>
        <row r="2701">
          <cell r="A2701">
            <v>0</v>
          </cell>
        </row>
        <row r="2702">
          <cell r="A2702" t="str">
            <v>18.27.020</v>
          </cell>
          <cell r="B2702" t="str">
            <v>FORNECIMENTO DE FIO DE COBRE NU,TEMPERA MEIO-DURO,CLASSE 1A, SM-16MM2, PARA TRES LANCES DE REDE,INCLUSIVE ARMACAO SECUNDARIA B3, ISOLADORES, PARAFUSOS, BRACADEIRAS REDONDAS DE FERRO GALV. A FOGO, EQUIPAMENTO E INSTALACAO.</v>
          </cell>
          <cell r="C2702" t="str">
            <v>Un</v>
          </cell>
          <cell r="D2702">
            <v>897.2</v>
          </cell>
          <cell r="E2702">
            <v>690.16</v>
          </cell>
        </row>
        <row r="2703">
          <cell r="A2703">
            <v>0</v>
          </cell>
        </row>
        <row r="2704">
          <cell r="A2704" t="str">
            <v>18.27.021</v>
          </cell>
          <cell r="B2704" t="str">
            <v>FORNECIMENTO DE FIO DE COBRE NU,TEMPERA MEIO-DURO,CLASSE 1A,SM-16MM2,PARA QUATRO LANCES DE REDE,INCLUSIVE ARMACAO SECUNDARIA B4, ISOLADORES, PARAFUSOS, BRACADEIRAS REDONDAS DE FERRO GALV. A FOGO, EQUIPAMENTO E INSTALACAO.</v>
          </cell>
          <cell r="C2704" t="str">
            <v>Un</v>
          </cell>
          <cell r="D2704">
            <v>1106.78</v>
          </cell>
          <cell r="E2704">
            <v>851.37</v>
          </cell>
        </row>
        <row r="2705">
          <cell r="A2705">
            <v>0</v>
          </cell>
        </row>
        <row r="2706">
          <cell r="A2706" t="str">
            <v>18.27.022</v>
          </cell>
          <cell r="B2706" t="str">
            <v>FORNECIMENTO DE FIO DE COBRE NU,TEMPERA MEIO-DURO,CLASSE 1A,SM-16MM2,PARA UM LANCE DE REDE INCLUSIVE EQUIPAMENTO E INSTALACAO.</v>
          </cell>
          <cell r="C2706" t="str">
            <v>Un</v>
          </cell>
          <cell r="D2706">
            <v>329.39</v>
          </cell>
          <cell r="E2706">
            <v>253.38</v>
          </cell>
        </row>
        <row r="2707">
          <cell r="A2707">
            <v>0</v>
          </cell>
        </row>
        <row r="2708">
          <cell r="A2708" t="str">
            <v>18.27.023</v>
          </cell>
          <cell r="B2708" t="str">
            <v>FORNECIMENTO DE FIO DE COBRE NU,TEMPERA MEIO-DURO,CLASSE 1A, SM-16MM2,PARA DOIS LANCES DE REDE,INCLUSIVE EQUIPAMENTO E INSTALACAO.</v>
          </cell>
          <cell r="C2708" t="str">
            <v>Un</v>
          </cell>
          <cell r="D2708">
            <v>528.41</v>
          </cell>
          <cell r="E2708">
            <v>406.47</v>
          </cell>
        </row>
        <row r="2709">
          <cell r="A2709">
            <v>0</v>
          </cell>
        </row>
        <row r="2710">
          <cell r="A2710" t="str">
            <v>18.27.024</v>
          </cell>
          <cell r="B2710" t="str">
            <v>FORNECIMENTO DE FIO DE COBRE NU,TEMPERA MEIO-DURO,CLASSE 1A, SM-16MM2, PARA TRES LANCES DE REDE,INCLUSIVE EQUIPAMENTO E INSTALACAO.</v>
          </cell>
          <cell r="C2710" t="str">
            <v>Un</v>
          </cell>
          <cell r="D2710">
            <v>792.61</v>
          </cell>
          <cell r="E2710">
            <v>609.70000000000005</v>
          </cell>
        </row>
        <row r="2711">
          <cell r="A2711">
            <v>0</v>
          </cell>
        </row>
        <row r="2712">
          <cell r="A2712" t="str">
            <v>18.27.025</v>
          </cell>
          <cell r="B2712" t="str">
            <v>FORNECIMENTO DE FIO DE COBRE NU,TEMPERA MEIO-DURO,CLASSE 1A,SM-16MM2,PARA QUATRO LANCES DE REDE,INCLUSIVE EQUIPAMENTO E INSTALACAO.</v>
          </cell>
          <cell r="C2712" t="str">
            <v>Un</v>
          </cell>
          <cell r="D2712">
            <v>991.62</v>
          </cell>
          <cell r="E2712">
            <v>762.79</v>
          </cell>
        </row>
        <row r="2713">
          <cell r="A2713">
            <v>0</v>
          </cell>
        </row>
        <row r="2714">
          <cell r="A2714" t="str">
            <v>18.27.026</v>
          </cell>
          <cell r="B2714" t="str">
            <v>FORNECIMENTO DE CABO DE ALUMINIO COM ALMA DE ACO 10 MM2 P/ UM LANCE DE REDE, INCLUSIVE ARMACAO SECUNDARIA B1, ISOLADOR, PARAFUSOS, BRACADEIRA REDONDA FERRO GALV. A FOGO, EQUIPAMENTO E INSTALACAO.</v>
          </cell>
          <cell r="C2714" t="str">
            <v>Un</v>
          </cell>
          <cell r="D2714">
            <v>284.32</v>
          </cell>
          <cell r="E2714">
            <v>218.71</v>
          </cell>
        </row>
        <row r="2715">
          <cell r="A2715">
            <v>0</v>
          </cell>
        </row>
        <row r="2716">
          <cell r="A2716" t="str">
            <v>18.27.027</v>
          </cell>
          <cell r="B2716" t="str">
            <v>FORNECIMENTO DE CABO DE ALUMINIO COM ALMA DE ACO 10 MM2 P/ DOIS LANCES DE REDE, INCLUSIVE ARMACAO SECUNDARIA B2, ISOLADORES, PARAFUSOS BRACADEIRA REDONDA DE FERRO GALV. A FOGO, EQUIPAMENTO E INSTALACAO.</v>
          </cell>
          <cell r="C2716" t="str">
            <v>Un</v>
          </cell>
          <cell r="D2716">
            <v>397.51</v>
          </cell>
          <cell r="E2716">
            <v>305.77999999999997</v>
          </cell>
        </row>
        <row r="2717">
          <cell r="A2717">
            <v>0</v>
          </cell>
        </row>
        <row r="2718">
          <cell r="A2718" t="str">
            <v>18.27.028</v>
          </cell>
          <cell r="B2718" t="str">
            <v>FORNECIMENTO DE CABO DE ALUMINIO COM ALMA DE ACO 10 MM2 P/ TRES LANCES DE REDE, INCLUSIVE ARMACAO SECUNDARIA B3, ISOLADORES, PARAFUSOS, BRACADEIRAS REDONDAS DE FERRO GALV. A FOGO, EQUIPAMENTO E INSTALACAO.</v>
          </cell>
          <cell r="C2718" t="str">
            <v>Un</v>
          </cell>
          <cell r="D2718">
            <v>612.15</v>
          </cell>
          <cell r="E2718">
            <v>470.89</v>
          </cell>
        </row>
        <row r="2719">
          <cell r="A2719">
            <v>0</v>
          </cell>
        </row>
        <row r="2720">
          <cell r="A2720" t="str">
            <v>18.27.029</v>
          </cell>
          <cell r="B2720" t="str">
            <v>FORNECIMENTO DE CABO DE ALUMINIO COM ALMA DE ACO 10 MM2 P/ QUATRO LANCES DE REDE, INCLUSIVE ARMACAO SECUNDARIA B4, ISOLADORES, PARAFUSOS, BRACADEIRAS REDONDAS DE FERRO GALV. A FOGO, EQUIPAMENTO E INSTALACAO.</v>
          </cell>
          <cell r="C2720" t="str">
            <v>Un</v>
          </cell>
          <cell r="D2720">
            <v>726.71</v>
          </cell>
          <cell r="E2720">
            <v>559.01</v>
          </cell>
        </row>
        <row r="2721">
          <cell r="A2721">
            <v>0</v>
          </cell>
        </row>
        <row r="2722">
          <cell r="A2722" t="str">
            <v>18.27.030</v>
          </cell>
          <cell r="B2722" t="str">
            <v>FORNECIMENTO DE CABO DE ALUMINIO COM ALMA DE ACO 10 MM2 P/ UM LANCE DE REDE,INCLUSIVE EQUIPAMENTO E INSTALACAO.</v>
          </cell>
          <cell r="C2722" t="str">
            <v>Un</v>
          </cell>
          <cell r="D2722">
            <v>234.37</v>
          </cell>
          <cell r="E2722">
            <v>180.29</v>
          </cell>
        </row>
        <row r="2723">
          <cell r="A2723">
            <v>0</v>
          </cell>
        </row>
        <row r="2724">
          <cell r="A2724" t="str">
            <v>18.27.031</v>
          </cell>
          <cell r="B2724" t="str">
            <v>FORNECIMENTO DE CABO DE ALUMINIO COM ALMA DE ACO 10 MM2 P/ DOIS LANCES DE REDE, INCLUSIVE EQUIPAMENTO E INSTALACAO.</v>
          </cell>
          <cell r="C2724" t="str">
            <v>Un</v>
          </cell>
          <cell r="D2724">
            <v>338.37</v>
          </cell>
          <cell r="E2724">
            <v>260.29000000000002</v>
          </cell>
        </row>
        <row r="2725">
          <cell r="A2725">
            <v>0</v>
          </cell>
        </row>
        <row r="2726">
          <cell r="A2726" t="str">
            <v>18.27.032</v>
          </cell>
          <cell r="B2726" t="str">
            <v>FORNECIMENTO DE CABO DE ALUMINIO COM ALMA DE ACO 10 MM2 P/ TRES LANCES DE REDE, INCLUSIVE EQUIPAMENTO E INSTALACAO.</v>
          </cell>
          <cell r="C2726" t="str">
            <v>Un</v>
          </cell>
          <cell r="D2726">
            <v>507.55</v>
          </cell>
          <cell r="E2726">
            <v>390.43</v>
          </cell>
        </row>
        <row r="2727">
          <cell r="A2727">
            <v>0</v>
          </cell>
        </row>
        <row r="2728">
          <cell r="A2728" t="str">
            <v>18.27.033</v>
          </cell>
          <cell r="B2728" t="str">
            <v>FORNECIMENTO DE CABO DE ALUMINIO COM ALMA DE ACO 10 MM2 P/ QUATRO LANCES DE REDE, INCLUSIVE EQUIPAMENTO E INSTALACAO.</v>
          </cell>
          <cell r="C2728" t="str">
            <v>Un</v>
          </cell>
          <cell r="D2728">
            <v>611.54999999999995</v>
          </cell>
          <cell r="E2728">
            <v>470.43</v>
          </cell>
        </row>
        <row r="2729">
          <cell r="A2729">
            <v>0</v>
          </cell>
        </row>
        <row r="2730">
          <cell r="A2730" t="str">
            <v>18.27.034</v>
          </cell>
          <cell r="B2730" t="str">
            <v>FORNECIMENTO DE CABO DE ALUMINIO COM ALMA DE ACO 16 MM2 P/ UM LANCE DE REDE,INCLUSIVE ARMACAO SECUNDARIA B1,ISOLADOR,PARAFUSOS,BRACADEIRA REDONDA DE FERRO GALV. A FOGO, EQUIPAMENTO E INSTALACAO.</v>
          </cell>
          <cell r="C2730" t="str">
            <v>Un</v>
          </cell>
          <cell r="D2730">
            <v>312.85000000000002</v>
          </cell>
          <cell r="E2730">
            <v>240.66</v>
          </cell>
        </row>
        <row r="2731">
          <cell r="A2731">
            <v>0</v>
          </cell>
        </row>
        <row r="2732">
          <cell r="A2732" t="str">
            <v>18.27.035</v>
          </cell>
          <cell r="B2732" t="str">
            <v>FORNECIMENTO DE CABO DE ALUMINIO COM ALMA DE ACO 16 MM2 P/ DOIS LANCES DE REDE, INCLUSIVE ARMACAO SECUNDARIA B2, ISOLADORES, PARAFUSOS, BRACADEIRA REDONDA DE FERRO GALV. A FOGO, EQUIPAMENTO E INSTALACAO.</v>
          </cell>
          <cell r="C2732" t="str">
            <v>Un</v>
          </cell>
          <cell r="D2732">
            <v>454.58</v>
          </cell>
          <cell r="E2732">
            <v>349.68</v>
          </cell>
        </row>
        <row r="2733">
          <cell r="A2733">
            <v>0</v>
          </cell>
        </row>
        <row r="2734">
          <cell r="A2734" t="str">
            <v>18.27.036</v>
          </cell>
          <cell r="B2734" t="str">
            <v>FORNECIMENTO DE CABO DE ALUMINIO COM ALMA DE ACO 16 MM2 P/ TRES LANCES DE REDE, INCLUSIVE ARMACAO SECUNDARIA B3, ISOLADORES, PARAFUSOS, BRACADEIRAS REDONDAS DE FERRO GALV. A FOGO, EQUIPAMENTO E INSTALACAO.</v>
          </cell>
          <cell r="C2734" t="str">
            <v>Un</v>
          </cell>
          <cell r="D2734">
            <v>697.76</v>
          </cell>
          <cell r="E2734">
            <v>536.74</v>
          </cell>
        </row>
        <row r="2735">
          <cell r="A2735">
            <v>0</v>
          </cell>
        </row>
        <row r="2736">
          <cell r="A2736" t="str">
            <v>18.27.037</v>
          </cell>
          <cell r="B2736" t="str">
            <v>FORNECIMENTO DE CABO DE ALUMINIO COM ALMA DE ACO 16 MM2 P/ QUATRO LANCES DE REDE, INCLUSIVE ARMACAO SECUNDARIA B4,ISOLADORES,PARAFUSOS BRACADEIRAS REDONDAS DE FERRO GALV. A FOGO, EQUIPAMENTO E INSTALACAO.</v>
          </cell>
          <cell r="C2736" t="str">
            <v>Un</v>
          </cell>
          <cell r="D2736">
            <v>840.85</v>
          </cell>
          <cell r="E2736">
            <v>646.80999999999995</v>
          </cell>
        </row>
        <row r="2737">
          <cell r="A2737">
            <v>0</v>
          </cell>
        </row>
        <row r="2738">
          <cell r="A2738" t="str">
            <v>18.27.038</v>
          </cell>
          <cell r="B2738" t="str">
            <v>FORNECIMENTO DE CABO DE ALUMINIO COM ALMA DE ACO 16MM2 PARA UM LANCE DE REDE, INCLUSIVE EQUIPAMENTO E INSTALACAO.</v>
          </cell>
          <cell r="C2738" t="str">
            <v>Un</v>
          </cell>
          <cell r="D2738">
            <v>262.91000000000003</v>
          </cell>
          <cell r="E2738">
            <v>202.24</v>
          </cell>
        </row>
        <row r="2739">
          <cell r="A2739">
            <v>0</v>
          </cell>
        </row>
        <row r="2740">
          <cell r="A2740" t="str">
            <v>18.27.039</v>
          </cell>
          <cell r="B2740" t="str">
            <v>FORNECIMENTO DE CABO DE ALUMINIO COM ALMA DE ACO 16MM2 PARA DOIS LANCES DE REDE, INCLUSIVE EQUIPAMENTO E INSTALACAO.</v>
          </cell>
          <cell r="C2740" t="str">
            <v>Un</v>
          </cell>
          <cell r="D2740">
            <v>395.44</v>
          </cell>
          <cell r="E2740">
            <v>304.19</v>
          </cell>
        </row>
        <row r="2741">
          <cell r="A2741">
            <v>0</v>
          </cell>
        </row>
        <row r="2742">
          <cell r="A2742" t="str">
            <v>18.27.040</v>
          </cell>
          <cell r="B2742" t="str">
            <v>FORNECIMENTO DE CABO DE ALUMINIO COM ALMA DE ACO 16MM2 PARA TRES LANCES DE REDE, INCLUSIVE EQUIPAMENTO E INSTALACAO.</v>
          </cell>
          <cell r="C2742" t="str">
            <v>Un</v>
          </cell>
          <cell r="D2742">
            <v>593.16</v>
          </cell>
          <cell r="E2742">
            <v>456.28</v>
          </cell>
        </row>
        <row r="2743">
          <cell r="A2743">
            <v>0</v>
          </cell>
        </row>
        <row r="2744">
          <cell r="A2744" t="str">
            <v>18.27.041</v>
          </cell>
          <cell r="B2744" t="str">
            <v>FORNECIMENTO DE CABO DE ALUMINIO COM ALMA DE ACO 16 MM2 PARA QUATRO LANCES DE REDE, INCLUSIVE EQUIPAMENTO E INSTALACAO.</v>
          </cell>
          <cell r="C2744" t="str">
            <v>Un</v>
          </cell>
          <cell r="D2744">
            <v>725.69</v>
          </cell>
          <cell r="E2744">
            <v>558.23</v>
          </cell>
        </row>
        <row r="2745">
          <cell r="A2745">
            <v>0</v>
          </cell>
        </row>
        <row r="2746">
          <cell r="A2746" t="str">
            <v>18.27.042</v>
          </cell>
          <cell r="B2746" t="str">
            <v>FORNECIMENTO DE CABO DE COBRE, ENCORDOAMENTO CLASSE 2,ISOLAMENTO DE PVC 70 C,TIPO BWF,750V FOREPLAST OU SIMILAR,SM-6MM2,PARA UM LANCE DE REDE,INCLUSIVE ARMACAO SECUNDARIA B1,ISOLADOR PARAFUSOS,BRACADEIRA REDONDA DE FERRO GALV. A FOGO,EQUIPAMENTO E INSTALA</v>
          </cell>
          <cell r="C2746" t="str">
            <v>Un</v>
          </cell>
          <cell r="D2746">
            <v>326.57</v>
          </cell>
          <cell r="E2746">
            <v>251.21</v>
          </cell>
        </row>
        <row r="2747">
          <cell r="A2747">
            <v>0</v>
          </cell>
        </row>
        <row r="2748">
          <cell r="A2748" t="str">
            <v>18.27.043</v>
          </cell>
          <cell r="B2748"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48" t="str">
            <v>Un</v>
          </cell>
          <cell r="D2748">
            <v>482.01</v>
          </cell>
          <cell r="E2748">
            <v>370.78</v>
          </cell>
        </row>
        <row r="2749">
          <cell r="A2749">
            <v>0</v>
          </cell>
        </row>
        <row r="2750">
          <cell r="A2750" t="str">
            <v>18.27.044</v>
          </cell>
          <cell r="B2750" t="str">
            <v>FORNECIMENTO DE CABO DE COBRE, ENCORDOAMENTO CLASSE 2,ISOLAMENTO DE PVC 70 C,TIPO BWF,750V FOREPLAST OU SIMILAR,SM-6MM2,PARA TRES LANCES DE REDE,INCLUSIVE ARMACAO SECUNDARIA B3,ISOLA DORES,PARAFUSOS,BRACADEIRAS REDONDAS DE FERRO GALV. A FOGO,EQUIPAMENTO E</v>
          </cell>
          <cell r="C2750" t="str">
            <v>Un</v>
          </cell>
          <cell r="D2750">
            <v>738.9</v>
          </cell>
          <cell r="E2750">
            <v>568.39</v>
          </cell>
        </row>
        <row r="2751">
          <cell r="A2751">
            <v>0</v>
          </cell>
        </row>
        <row r="2752">
          <cell r="A2752" t="str">
            <v>18.27.045</v>
          </cell>
          <cell r="B2752" t="str">
            <v>FORNECIMENTO DE CABO DE COBRE, ENCORDOAMENTO CLASSE 2,ISOLAMENTO DE PVC 70 C,TIPO BWF,750V FOREPLAST OU SIMILAR,SM-6MM2,PARA QUATRO LANCES DE REDE, INCLUSIVE ARMACAO SECUNDARIA B4, ISOLADORES,PARAFUSOS, BRACADEIRAS REDONDAS DE FERRO GALV. A FOGO,EQUIPAMEN</v>
          </cell>
          <cell r="C2752" t="str">
            <v>Un</v>
          </cell>
          <cell r="D2752">
            <v>895.71</v>
          </cell>
          <cell r="E2752">
            <v>689.01</v>
          </cell>
        </row>
        <row r="2753">
          <cell r="A2753">
            <v>0</v>
          </cell>
        </row>
        <row r="2754">
          <cell r="A2754" t="str">
            <v>18.27.046</v>
          </cell>
          <cell r="B2754" t="str">
            <v>FORNECIMENTO DE CABO DE COBRE, ENCORDOAMENTO CLASSE 2,ISOLAMENTO DE PVC 70 C,TIPO BWF,750V FOREPLAST OU SIMILAR,SM-6MM2,PARA UM LANCE DE REDE,INCLUSIVE EQUIPAMENTO E INSTALACAO.</v>
          </cell>
          <cell r="C2754" t="str">
            <v>Un</v>
          </cell>
          <cell r="D2754">
            <v>276.62</v>
          </cell>
          <cell r="E2754">
            <v>212.79</v>
          </cell>
        </row>
        <row r="2755">
          <cell r="A2755">
            <v>0</v>
          </cell>
        </row>
        <row r="2756">
          <cell r="A2756" t="str">
            <v>18.27.047</v>
          </cell>
          <cell r="B2756" t="str">
            <v>FORNECIMENTO DE CABO DE COBRE, ENCORDOAMENTO CLASSE 2,ISOLAMENTO DE PVC 70 C,TIPO BWF,750V FOREPLAST OU SIMILAR, SM-6MM2, PARA DOIS LANCES DE REDE,INCLUSIVE EQUIPAMENTO E INSTALACAO.</v>
          </cell>
          <cell r="C2756" t="str">
            <v>Un</v>
          </cell>
          <cell r="D2756">
            <v>422.87</v>
          </cell>
          <cell r="E2756">
            <v>325.29000000000002</v>
          </cell>
        </row>
        <row r="2757">
          <cell r="A2757">
            <v>0</v>
          </cell>
        </row>
        <row r="2758">
          <cell r="A2758" t="str">
            <v>18.27.048</v>
          </cell>
          <cell r="B2758" t="str">
            <v>FORNECIMENTO DE CABO DE COBRE, ENCORDOAMENTO CLASSE 2,ISOLAMENTO DE PVC 70 C,TIPO BWF,750V FOREPLAST OU SIMILAR, SM-6MM2, PARA TRES LANCES DE REDE,INCLUSIVE EQUIPAMENTO E INSTALACAO.</v>
          </cell>
          <cell r="C2758" t="str">
            <v>Un</v>
          </cell>
          <cell r="D2758">
            <v>634.29999999999995</v>
          </cell>
          <cell r="E2758">
            <v>487.93</v>
          </cell>
        </row>
        <row r="2759">
          <cell r="A2759">
            <v>0</v>
          </cell>
        </row>
        <row r="2760">
          <cell r="A2760" t="str">
            <v>18.27.049</v>
          </cell>
          <cell r="B2760" t="str">
            <v>FORNECIMENTO DE CABO DE COBRE, ENCORDOAMENTO CLASSE 2.ISOLAMENTO DE PVC 70 C,TIPO BWF,750V FOREPLAST OU SIMILAR, SM-6MM2, PARA QUATRO LANCES DE REDE, INCLUSIVE EQUIPAMENTO E INSTALAÇÃO.</v>
          </cell>
          <cell r="C2760" t="str">
            <v>Un</v>
          </cell>
          <cell r="D2760">
            <v>780.55</v>
          </cell>
          <cell r="E2760">
            <v>600.42999999999995</v>
          </cell>
        </row>
        <row r="2761">
          <cell r="A2761">
            <v>0</v>
          </cell>
        </row>
        <row r="2762">
          <cell r="A2762" t="str">
            <v>18.27.050</v>
          </cell>
          <cell r="B2762" t="str">
            <v>FORNECIMENTO DE CABO DE COBRE, ENCORDOAMENTO CLASSE 2,ISOLAMENTO DE PVC 70 C,TIPO BWF,750V FOREPLAST OU SIMILAR, SM-10MM2, PARA UM LANCE DE REDE,INCLUSIVE ARMACAO SECUNDARIA B1,ISOLADOR, PARAFUSOS, BRACADEIRA REDONDA DE FERRO GALV. A FOGO,EQUIPAMENTO E IN</v>
          </cell>
          <cell r="C2762" t="str">
            <v>Un</v>
          </cell>
          <cell r="D2762">
            <v>492.71</v>
          </cell>
          <cell r="E2762">
            <v>379.01</v>
          </cell>
        </row>
        <row r="2763">
          <cell r="A2763">
            <v>0</v>
          </cell>
        </row>
        <row r="2764">
          <cell r="A2764" t="str">
            <v>18.27.051</v>
          </cell>
          <cell r="B2764" t="str">
            <v>FORNECIMENTO DE CABO DE COBRE, ENCORDOAMENTO CLASSE 2,ISOLAMENTO DE PVC 70 C,TIPO BWF,750V FOREPLAST OU SIMILAR, SM-10MM2, PARA DOIS LANCES DE REDE, INCLUSIVE ARMACAO SECUNDARIA B2, ISOLADORES, PARAFUSOS, BRACADEIRA REDONDA DE FERRO GALV. A FOGO,EQUIPAMEN</v>
          </cell>
          <cell r="C2764" t="str">
            <v>Un</v>
          </cell>
          <cell r="D2764">
            <v>814.29</v>
          </cell>
          <cell r="E2764">
            <v>626.38</v>
          </cell>
        </row>
        <row r="2765">
          <cell r="A2765">
            <v>0</v>
          </cell>
        </row>
        <row r="2766">
          <cell r="A2766" t="str">
            <v>18.27.052</v>
          </cell>
          <cell r="B2766" t="str">
            <v>FORNECIMENTO DE CABO DE COBRE, ENCORDOAMENTO CLASSE 2,ISOLAMENTO DE PVC 70 C,TIPO BWF,750V FOREPLAST OU SIMILAR, SM-10MM2, PARA TRES LANCES DE REDE, INCLUSIVE ARMACAO SECUNDARIA B3, ISOLADORES, PARAFUSOS,BRACADEIRAS REDONDAS DE FERRO GALV. A FOGO,EQUIPAME</v>
          </cell>
          <cell r="C2766" t="str">
            <v>Un</v>
          </cell>
          <cell r="D2766">
            <v>1237.32</v>
          </cell>
          <cell r="E2766">
            <v>951.79</v>
          </cell>
        </row>
        <row r="2767">
          <cell r="A2767">
            <v>0</v>
          </cell>
        </row>
        <row r="2768">
          <cell r="A2768" t="str">
            <v>18.27.053</v>
          </cell>
          <cell r="B2768" t="str">
            <v>FORNECIMENTO DE CABO DE COBRE, ENCORDOAMENTO CLASSE 2,ISOLAMENTO DE PVC 70 C,TIPO BWF,750V FOREPLAST OU SIMILAR, SM-10MM2, PARA QUATRO LANCES DE REDE, INCLUSIVE ARMACAO SECUNDARIA B4, ISOLADORES, PARAFUSOS,BRACADEIRAS REDONDAS DE FERRO GALV. A FOGO,EQUIPA</v>
          </cell>
          <cell r="C2768" t="str">
            <v>Un</v>
          </cell>
          <cell r="D2768">
            <v>1560.27</v>
          </cell>
          <cell r="E2768">
            <v>1200.21</v>
          </cell>
        </row>
        <row r="2769">
          <cell r="A2769">
            <v>0</v>
          </cell>
        </row>
        <row r="2770">
          <cell r="A2770" t="str">
            <v>18.27.054</v>
          </cell>
          <cell r="B2770" t="str">
            <v>FORNECIMENTO DE CABO DE COBRE, ENCORDOAMENTO CLASSE 2,ISOLAMENTO DE PVC 70 C,TIPO BWF,750V FOREPLAST OU SIMILAR, SM-10MM2, PARA UM LANCE DE REDE, INCLUSIVE EQUIPAMENTO E INSTALACAO.</v>
          </cell>
          <cell r="C2770" t="str">
            <v>Un</v>
          </cell>
          <cell r="D2770">
            <v>442.76</v>
          </cell>
          <cell r="E2770">
            <v>340.59</v>
          </cell>
        </row>
        <row r="2771">
          <cell r="A2771">
            <v>0</v>
          </cell>
        </row>
        <row r="2772">
          <cell r="A2772" t="str">
            <v>18.27.055</v>
          </cell>
          <cell r="B2772" t="str">
            <v>FORNECIMENTO DE CABO DE COBRE, ENCORDOAMENTO CLASSE 2,ISOLAMENTO DE PVC 70 C,TIPO BWF,750V FOREPLAST OU SIMILAR, SM-10MM2, PARA DOIS LANCES DE REDE, INCLUSIVE EQUIPAMENTO E INSTALACAO.</v>
          </cell>
          <cell r="C2772" t="str">
            <v>Un</v>
          </cell>
          <cell r="D2772">
            <v>755.15</v>
          </cell>
          <cell r="E2772">
            <v>580.89</v>
          </cell>
        </row>
        <row r="2773">
          <cell r="A2773">
            <v>0</v>
          </cell>
        </row>
        <row r="2774">
          <cell r="A2774" t="str">
            <v>18.27.056</v>
          </cell>
          <cell r="B2774" t="str">
            <v>FORNECIMENTO DE CABO DE COBRE, ENCORDOAMENTO CLASSE 2,ISOLAMENTO DE PVC 70 C,TIPO BWF,750V FOREPLAST OU SIMILAR, SM-10MM2, PARA TRES LANCES DE REDE, INCLUSIVE EQUIPAMENTO E INSTALACAO.</v>
          </cell>
          <cell r="C2774" t="str">
            <v>Un</v>
          </cell>
          <cell r="D2774">
            <v>1132.72</v>
          </cell>
          <cell r="E2774">
            <v>871.33</v>
          </cell>
        </row>
        <row r="2775">
          <cell r="A2775">
            <v>0</v>
          </cell>
        </row>
        <row r="2776">
          <cell r="A2776" t="str">
            <v>18.27.057</v>
          </cell>
          <cell r="B2776" t="str">
            <v>FORNECIMENTO DE CABO DE COBRE, ENCORDOAMENTO CLASSE 2,ISOLAMENTO DE PVC 70 C,TIPO BWF,750V FOREPLAST OU SIMILAR, SM-10MM2, PARA QUATRO LANCES DE REDE, INCLUSIVE EQUIPAMENTO E INSTALACAO.</v>
          </cell>
          <cell r="C2776" t="str">
            <v>Un</v>
          </cell>
          <cell r="D2776">
            <v>1445.11</v>
          </cell>
          <cell r="E2776">
            <v>1111.6300000000001</v>
          </cell>
        </row>
        <row r="2777">
          <cell r="A2777">
            <v>0</v>
          </cell>
        </row>
        <row r="2778">
          <cell r="A2778" t="str">
            <v>18.27.058</v>
          </cell>
          <cell r="B2778" t="str">
            <v>FORNECIMENTO DE CABO DE COBRE, ENCORDOAMENTO CLASSE 2,ISOLAMENTO DE PVC 70 C,TIPO BWF,750V FOREPLAST OU SIMILAR, SM-16MM2, PARA UM LANCE DE REDE,INCLUSIVE ARMACAO SECUNDARIA B1,ISOLADOR, PARAFUSOS, BRACADEIRA REDONDA DE FERRO GALV. A FOGO,EQUIPAMENTO E IN</v>
          </cell>
          <cell r="C2778" t="str">
            <v>Un</v>
          </cell>
          <cell r="D2778">
            <v>637.20000000000005</v>
          </cell>
          <cell r="E2778">
            <v>490.16</v>
          </cell>
        </row>
        <row r="2779">
          <cell r="A2779">
            <v>0</v>
          </cell>
        </row>
        <row r="2780">
          <cell r="A2780" t="str">
            <v>18.27.059</v>
          </cell>
          <cell r="B2780" t="str">
            <v>FORNECIMENTO DE CABO DE COBRE, ENCORDOAMENTO CLASSE 2,ISOLAMENTO DE PVC 70 C,TIPO BWF,750V FOREPLAST OU SIMILAR, SM-16MM2, PARA DOIS LANCES DE REDE, INCLUSIVE ARMACAO SECUNDARIA B2 ISOLADORES, PARAFUSOS, BRACADEIRA REDONDA DE FERRO GALV. A FOGO,EQUIPAMENT</v>
          </cell>
          <cell r="C2780" t="str">
            <v>Un</v>
          </cell>
          <cell r="D2780">
            <v>1103.28</v>
          </cell>
          <cell r="E2780">
            <v>848.68</v>
          </cell>
        </row>
        <row r="2781">
          <cell r="A2781">
            <v>0</v>
          </cell>
        </row>
        <row r="2782">
          <cell r="A2782" t="str">
            <v>18.27.060</v>
          </cell>
          <cell r="B2782" t="str">
            <v>FORNECIMENTO DE CABO DE COBRE, ENCORDOAMENTO CLASSE 2,ISOLAMENTO DE PVC 70 C,TIPO BWF,750V FOREPLAST OU SIMILAR, SM-16MM2, PARA TRES LANCES DE REDE, INCLUSIVE ARMACAO SECUNDARIA B3, ISOLADORES, PARAFUSOS,BRACADEIRAS REDONDAS DE FERRO GALV. A FOGO,EQUIPAME</v>
          </cell>
          <cell r="C2782" t="str">
            <v>Un</v>
          </cell>
          <cell r="D2782">
            <v>1670.81</v>
          </cell>
          <cell r="E2782">
            <v>1285.24</v>
          </cell>
        </row>
        <row r="2783">
          <cell r="A2783">
            <v>0</v>
          </cell>
        </row>
        <row r="2784">
          <cell r="A2784" t="str">
            <v>18.27.061</v>
          </cell>
          <cell r="B2784" t="str">
            <v>FORNECIMENTO DE CABO DE COBRE, ENCORDOAMENTO CLASSE 2,ISOLAMENTO DE PVC 70 C,TIPO BWF,750V FOREPLAST OU SIMILAR, SM-16MM2, PARA QUATRO LANCES DE REDE, INCLUSIVE ARMACAO SECUNDARIA B4, ISOLADORES,PARAFUSOS, BRACADEIRAS REDONDAS DE FERRO GALV. A FOGO,EQUIPA</v>
          </cell>
          <cell r="C2784" t="str">
            <v>Un</v>
          </cell>
          <cell r="D2784">
            <v>2138.25</v>
          </cell>
          <cell r="E2784">
            <v>1644.81</v>
          </cell>
        </row>
        <row r="2785">
          <cell r="A2785">
            <v>0</v>
          </cell>
        </row>
        <row r="2786">
          <cell r="A2786" t="str">
            <v>18.27.062</v>
          </cell>
          <cell r="B2786" t="str">
            <v>FORNECIMENTO DE CABO DE COBRE, ENCORDOAMENTO CLASSE 2,ISOLAMENTO DE PVC 70 C,TIPO BWF,750V FOREPLAST OU SIMILAR, SM-16MM2, PARA UM LANCE DE REDE,INCLUSIVE EQUIPAMENTO E INSTALACAO.</v>
          </cell>
          <cell r="C2786" t="str">
            <v>Un</v>
          </cell>
          <cell r="D2786">
            <v>587.26</v>
          </cell>
          <cell r="E2786">
            <v>451.74</v>
          </cell>
        </row>
        <row r="2787">
          <cell r="A2787">
            <v>0</v>
          </cell>
        </row>
        <row r="2788">
          <cell r="A2788" t="str">
            <v>18.27.063</v>
          </cell>
          <cell r="B2788" t="str">
            <v>FORNECIMENTO DE CABO DE COBRE, ENCORDOAMENTO CLASSE 2,ISOLAMENTO DE PVC 70 C,TIPO BWF,750V FOREPLAST OU SIMILAR, SM-16MM2,PARA DOIS LANCES DE REDE, INCLUSIVE EQUIPAMENTO E INSTALACAO.</v>
          </cell>
          <cell r="C2788" t="str">
            <v>Un</v>
          </cell>
          <cell r="D2788">
            <v>1044.1400000000001</v>
          </cell>
          <cell r="E2788">
            <v>803.19</v>
          </cell>
        </row>
        <row r="2789">
          <cell r="A2789">
            <v>0</v>
          </cell>
        </row>
        <row r="2790">
          <cell r="A2790" t="str">
            <v>18.27.064</v>
          </cell>
          <cell r="B2790" t="str">
            <v>FORNECIMENTO DE CABO DE COBRE, ENCORDOAMENTO CLASSE 2,ISOLAMENTO DE PVC 70 C,TIPO BWF,750V FOREPLAST OU SIMILAR, SM-16MM2,PARA TRES LANCES DE REDE, INCLUSIVE EQUIPAMENTO E INSTALACAO.</v>
          </cell>
          <cell r="C2790" t="str">
            <v>Un</v>
          </cell>
          <cell r="D2790">
            <v>1566.21</v>
          </cell>
          <cell r="E2790">
            <v>1204.78</v>
          </cell>
        </row>
        <row r="2791">
          <cell r="A2791">
            <v>0</v>
          </cell>
        </row>
        <row r="2792">
          <cell r="A2792" t="str">
            <v>18.27.065</v>
          </cell>
          <cell r="B2792" t="str">
            <v>FORNECIMENTO DE CABO DE COBRE, ENCORDOAMENTO CLASSE 2,ISOLAMENTO DE PVC 70 C,TIPO BWF,750V FOREPLAST OU SIMILAR, SM-16MM2,PARA QUATRO LANCES DE REDE, INCLUSIVE EQUIPAMENTO E INSTALACAO.</v>
          </cell>
          <cell r="C2792" t="str">
            <v>Un</v>
          </cell>
          <cell r="D2792">
            <v>2023.09</v>
          </cell>
          <cell r="E2792">
            <v>1556.23</v>
          </cell>
        </row>
        <row r="2793">
          <cell r="A2793">
            <v>0</v>
          </cell>
        </row>
        <row r="2794">
          <cell r="A2794" t="str">
            <v>18.27.066</v>
          </cell>
          <cell r="B2794" t="str">
            <v>FORNECIMENTO DE CABO DE COBRE, ENCORDOAMENTO CLASSE 2,ISOLAMENTO DE PVC 70 C,TIPO BWF,750V FOREPLAST OU SIMILAR, SM-25MM2, PARA UM LANCE DE REDE,INCLUSIVE ARMACAO SECUNDARIA B1,ISOLADOR, PARAFUSOS, BRACADEIRA REDONDA DE FERRO GALV. A FOGO,EQUIPAMENTO E IN</v>
          </cell>
          <cell r="C2794" t="str">
            <v>Un</v>
          </cell>
          <cell r="D2794">
            <v>909.23</v>
          </cell>
          <cell r="E2794">
            <v>699.41</v>
          </cell>
        </row>
        <row r="2795">
          <cell r="A2795">
            <v>0</v>
          </cell>
        </row>
        <row r="2796">
          <cell r="A2796" t="str">
            <v>18.27.067</v>
          </cell>
          <cell r="B2796" t="str">
            <v>FORNECIMENTO DE CABO DE COBRE, ENCORDOAMENTO CLASSE 2,ISOLAMENTO DE PVC 70 C,TIPO BWF,750V FOREPLAST OU SIMILAR, SM-25MM2, PARA DOIS LANCES DE REDE, INCLUSIVE ARMACAO SECUNDARIA B2, ISOLADORES, PARAFUSOS, BRACADEIRA REDONDA DE FERRO GALV. A FOGO,EQUIPAMEN</v>
          </cell>
          <cell r="C2796" t="str">
            <v>Un</v>
          </cell>
          <cell r="D2796">
            <v>1647.33</v>
          </cell>
          <cell r="E2796">
            <v>1267.18</v>
          </cell>
        </row>
        <row r="2797">
          <cell r="A2797">
            <v>0</v>
          </cell>
        </row>
        <row r="2798">
          <cell r="A2798" t="str">
            <v>18.27.068</v>
          </cell>
          <cell r="B2798" t="str">
            <v>FORNECIMENTO DE CABO DE COBRE, ENCORDOAMENTO CLASSE 2,ISOLAMENTO DE PVC 70 C,TIPO BWF,750V FOREPLAST OU SIMILAR, SM-25MM2, PARA TRES LANCES DE REDE, INCLUSIVE ARMACAO SECUNDARIA B3, ISOLADORES,PARAFUSOS, BRACADEIRAS REDONDAS DE FERRO GALV. A FOGO,EQUIPAME</v>
          </cell>
          <cell r="C2798" t="str">
            <v>Un</v>
          </cell>
          <cell r="D2798">
            <v>2486.88</v>
          </cell>
          <cell r="E2798">
            <v>1912.99</v>
          </cell>
        </row>
        <row r="2799">
          <cell r="A2799">
            <v>0</v>
          </cell>
        </row>
        <row r="2800">
          <cell r="A2800" t="str">
            <v>18.27.069</v>
          </cell>
          <cell r="B2800" t="str">
            <v>FORNECIMENTO DE CABO DE COBRE, ENCORDOAMENTO CLASSE 2,ISOLAMENTO DE PVC 70 C,TIPO BWF,750V FOREPLAST OU SIMILAR, SM-25MM2,PARA QUATRO LANCES DE REDE, INCLUSIVE ARMACAO SECUNDARIA B4, ISOLADORES,PARAFUSOS,BRACADEIRAS REDONDAS DE FERRO GALV. A FOGO,EQUIPAME</v>
          </cell>
          <cell r="C2800" t="str">
            <v>Un</v>
          </cell>
          <cell r="D2800">
            <v>3226.35</v>
          </cell>
          <cell r="E2800">
            <v>2481.81</v>
          </cell>
        </row>
        <row r="2801">
          <cell r="A2801">
            <v>0</v>
          </cell>
        </row>
        <row r="2802">
          <cell r="A2802" t="str">
            <v>18.27.070</v>
          </cell>
          <cell r="B2802" t="str">
            <v>FORNECIMENTO DE CABO DE COBRE, ENCORDOAMENTO CLASSE 2,ISOLAMENTO DE PVC 70 C,TIPO BWF,750V FOREPLAST OU SIMILAR, SM-25MM2, PARA UM LANCE DE REDE,INCLUSIVE EQUIPAMENTO E INSTALACAO.</v>
          </cell>
          <cell r="C2802" t="str">
            <v>Un</v>
          </cell>
          <cell r="D2802">
            <v>859.28</v>
          </cell>
          <cell r="E2802">
            <v>660.99</v>
          </cell>
        </row>
        <row r="2803">
          <cell r="A2803">
            <v>0</v>
          </cell>
        </row>
        <row r="2804">
          <cell r="A2804" t="str">
            <v>18.27.071</v>
          </cell>
          <cell r="B2804" t="str">
            <v>FORNECIMENTO DE CABO DE COBRE, ENCORDOAMENTO CLASSE 2,ISOLAMENTO DE PVC 70 C,TIPO BWF,750V FOREPLAST OU SIMILAR, SM-25MM2, PARA DOIS LANCES DE REDE, INCLUSIVE EQUIPAMENTO E INSTALACAO.</v>
          </cell>
          <cell r="C2804" t="str">
            <v>Un</v>
          </cell>
          <cell r="D2804">
            <v>1588.19</v>
          </cell>
          <cell r="E2804">
            <v>1221.69</v>
          </cell>
        </row>
        <row r="2805">
          <cell r="A2805">
            <v>0</v>
          </cell>
        </row>
        <row r="2806">
          <cell r="A2806" t="str">
            <v>18.27.072</v>
          </cell>
          <cell r="B2806" t="str">
            <v>FORNECIMENTO DE CABO DE COBRE, ENCORDOAMENTO CLASSE 2,ISOLAMENTO DE PVC 70 C,TIPO BWF,750V FOREPLAST OU SIMILAR, SM-25MM2, PARA TRES LANCES DE REDE, INCLUSIVE EQUIPAMENTO E INSTALACAO.</v>
          </cell>
          <cell r="C2806" t="str">
            <v>Un</v>
          </cell>
          <cell r="D2806">
            <v>2382.2800000000002</v>
          </cell>
          <cell r="E2806">
            <v>1832.53</v>
          </cell>
        </row>
        <row r="2807">
          <cell r="A2807">
            <v>0</v>
          </cell>
        </row>
        <row r="2808">
          <cell r="A2808" t="str">
            <v>18.27.073</v>
          </cell>
          <cell r="B2808" t="str">
            <v>FORNECIMENTO DE CABO DE COBRE, ENCORDOAMENTO CLASSE 2,ISOLAMENTO DE PVC 70 C,TIPO BWF,750V FOREPLAST OU SIMILAR, SM-25MM2,PARA QUATRO LANCES DE REDE, INCLUSIVE EQUIPAMENTO E INSTALACAO.</v>
          </cell>
          <cell r="C2808" t="str">
            <v>Un</v>
          </cell>
          <cell r="D2808">
            <v>3111.19</v>
          </cell>
          <cell r="E2808">
            <v>2393.23</v>
          </cell>
        </row>
        <row r="2809">
          <cell r="A2809">
            <v>0</v>
          </cell>
        </row>
        <row r="2810">
          <cell r="A2810" t="str">
            <v>18.27.074</v>
          </cell>
          <cell r="B2810" t="str">
            <v>FORNECIMENTO DE FIO DE COBRE NU, TEMPERA MEIO DURO, CLASSE 1A, SM-10MM2, PARA UM LANCE DE REDE, INCLUSIVE ARMACAO SECUNDARIA B1, ISOLADOR, PARAFUSOS, BRACADEIRA REDONDA DE FERRO GALV. A FOGO, ANDAIME E INSTALACAO.</v>
          </cell>
          <cell r="C2810" t="str">
            <v>Un</v>
          </cell>
          <cell r="D2810">
            <v>189.11</v>
          </cell>
          <cell r="E2810">
            <v>145.47</v>
          </cell>
        </row>
        <row r="2811">
          <cell r="A2811">
            <v>0</v>
          </cell>
        </row>
        <row r="2812">
          <cell r="A2812" t="str">
            <v>18.27.075</v>
          </cell>
          <cell r="B2812" t="str">
            <v>FORNECIMENTO DE FIO DE COBRE NU, TEMPERA MEIO DURO, CLASSE 1A,SM-10MM2 PARA DOIS LANCES DE REDE, INCLUSIVE ARMACAO SECUNDARIA B2, ISOLADORES, PARAFUSOS, BRACADEIRA REDONDA DE FERRO GALV. A FOGO, ANDAIME E INSTALACAO.</v>
          </cell>
          <cell r="C2812" t="str">
            <v>Un</v>
          </cell>
          <cell r="D2812">
            <v>315.3</v>
          </cell>
          <cell r="E2812">
            <v>242.54</v>
          </cell>
        </row>
        <row r="2813">
          <cell r="A2813">
            <v>0</v>
          </cell>
        </row>
        <row r="2814">
          <cell r="A2814" t="str">
            <v>18.27.076</v>
          </cell>
          <cell r="B2814" t="str">
            <v>FORNECIMENTO DE FIO DE COBRE NU, TEMPERA MEIO DURO, CLASSE 1A, SM-10MM2, PARA TRES LANCES DE REDE, INCLUSIVE ARMACAO SECUNDARIA B3, ISOLADORES, PARAFUSOS, BRACADEIRAS REDONDAS DE FERRO GALV. A FOGO, ANDAIME E INSTALACAO.</v>
          </cell>
          <cell r="C2814" t="str">
            <v>Un</v>
          </cell>
          <cell r="D2814">
            <v>489.5</v>
          </cell>
          <cell r="E2814">
            <v>376.54</v>
          </cell>
        </row>
        <row r="2815">
          <cell r="A2815">
            <v>0</v>
          </cell>
        </row>
        <row r="2816">
          <cell r="A2816" t="str">
            <v>18.27.077</v>
          </cell>
          <cell r="B2816" t="str">
            <v>FORNECIMENTO DE FIO DE COBRE NU, TEMPERA MEIO DURO, CLASSE 1A, SM-10MM2, PARA QUATRO LANCES DE REDE, INCLUSIVE ARMACAO SECUNDARIA B4, ISOLADORES, PARAFUSOS, BRACADEIRAS REDONDAS DE FERRO GALV. A FOGO, ANDAIME E INSTALACAO.</v>
          </cell>
          <cell r="C2816" t="str">
            <v>Un</v>
          </cell>
          <cell r="D2816">
            <v>617.04999999999995</v>
          </cell>
          <cell r="E2816">
            <v>474.66</v>
          </cell>
        </row>
        <row r="2817">
          <cell r="A2817">
            <v>0</v>
          </cell>
        </row>
        <row r="2818">
          <cell r="A2818" t="str">
            <v>18.27.078</v>
          </cell>
          <cell r="B2818" t="str">
            <v>FORNECIMENTO DE FIO DE COBRE NU, TEMPERA MEIO DURO, CLASSE 1A, SM-10MM2, PARA UM LANCE DE REDE, INCLUSIVE ANDAIME E INSTALACAO.</v>
          </cell>
          <cell r="C2818" t="str">
            <v>Un</v>
          </cell>
          <cell r="D2818">
            <v>139.16</v>
          </cell>
          <cell r="E2818">
            <v>107.05</v>
          </cell>
        </row>
        <row r="2819">
          <cell r="A2819">
            <v>0</v>
          </cell>
        </row>
        <row r="2820">
          <cell r="A2820" t="str">
            <v>18.27.079</v>
          </cell>
          <cell r="B2820" t="str">
            <v>FORNECIMENTO DE FIO DE COBRE NU, TEMPERA MEIO DURO, CLASSE 1A, SM-10MM2, PARA DOIS LANCES DE REDE, INCLUSIVE ANDAIME E INSTALACAO.</v>
          </cell>
          <cell r="C2820" t="str">
            <v>Un</v>
          </cell>
          <cell r="D2820">
            <v>256.16000000000003</v>
          </cell>
          <cell r="E2820">
            <v>197.05</v>
          </cell>
        </row>
        <row r="2821">
          <cell r="A2821">
            <v>0</v>
          </cell>
        </row>
        <row r="2822">
          <cell r="A2822" t="str">
            <v>18.27.080</v>
          </cell>
          <cell r="B2822" t="str">
            <v>FORNECIMENTO DE FIO DE COBRE NU, TEMPERA MEIO DURO, CLASSE 1A, SM-10MM2, PARA TRES LANCES DE REDE, INCLUSIVE ANDAIME E INSTALACAO.</v>
          </cell>
          <cell r="C2822" t="str">
            <v>Un</v>
          </cell>
          <cell r="D2822">
            <v>384.9</v>
          </cell>
          <cell r="E2822">
            <v>296.08</v>
          </cell>
        </row>
        <row r="2823">
          <cell r="A2823">
            <v>0</v>
          </cell>
        </row>
        <row r="2824">
          <cell r="A2824" t="str">
            <v>18.27.081</v>
          </cell>
          <cell r="B2824" t="str">
            <v>FORNECIMENTO DE FIO DE COBRE NU, TEMPERA MEIO DURO, CLASSE 1A, SM-10MM2, PARA QUATRO LANCES DE REDE, INCLUSIVE ANDAIME E INSTALACAO.</v>
          </cell>
          <cell r="C2824" t="str">
            <v>Un</v>
          </cell>
          <cell r="D2824">
            <v>501.9</v>
          </cell>
          <cell r="E2824">
            <v>386.08</v>
          </cell>
        </row>
        <row r="2825">
          <cell r="A2825">
            <v>0</v>
          </cell>
        </row>
        <row r="2826">
          <cell r="A2826" t="str">
            <v>18.27.082</v>
          </cell>
          <cell r="B2826" t="str">
            <v>FORNECIMENTO DE FIO DE COBRE NU, TEMPERA MEIO DURO, CLASSE 1A, SM-16MM2, PARA UM LANCE DE REDE, INCLUSIVE ARMACAO SECUNDARIA B1, ISOLADOR, PARAFUSOS, BRACADEIRA REDONDA DE FERRO GALV. A FOGO, ANDAIME E INSTALACAO.</v>
          </cell>
          <cell r="C2826" t="str">
            <v>Un</v>
          </cell>
          <cell r="D2826">
            <v>271.12</v>
          </cell>
          <cell r="E2826">
            <v>208.56</v>
          </cell>
        </row>
        <row r="2827">
          <cell r="A2827">
            <v>0</v>
          </cell>
        </row>
        <row r="2828">
          <cell r="A2828" t="str">
            <v>18.27.083</v>
          </cell>
          <cell r="B2828" t="str">
            <v>FORNECIMENTO DE FIO DE COBRE NU, TEMPERA MEIO DURO, CLASSE 1A, SM-16MM2, PARA DOIS LANCES DE REDE, INCLUSIVE ARMACAO SECUNDARIA B2, ISOLADORES, PARAFUSOS, BRACADEIRA REDONDA DE FERRO GALV, A FOGO, ANDAIME E INSTALACAO.</v>
          </cell>
          <cell r="C2828" t="str">
            <v>Un</v>
          </cell>
          <cell r="D2828">
            <v>479.33</v>
          </cell>
          <cell r="E2828">
            <v>368.72</v>
          </cell>
        </row>
        <row r="2829">
          <cell r="A2829">
            <v>0</v>
          </cell>
        </row>
        <row r="2830">
          <cell r="A2830" t="str">
            <v>18.27.084</v>
          </cell>
          <cell r="B2830" t="str">
            <v>FORNECIMENTO DE FIO DE COBRE NU, TEMPERA MEIO DURO, CLASSE 1A, SM-16MM2, PARA TRES LANCES DE REDE, INCLUSIVE ARMACAO SECUNDARIA B3, ISOLADORES, PARAFUSOS, BRACADEIRAS REDONDAS DE FERRO GALV. A FOGO, ANDAIME E INSTALACAO.</v>
          </cell>
          <cell r="C2830" t="str">
            <v>Un</v>
          </cell>
          <cell r="D2830">
            <v>735.55</v>
          </cell>
          <cell r="E2830">
            <v>565.80999999999995</v>
          </cell>
        </row>
        <row r="2831">
          <cell r="A2831">
            <v>0</v>
          </cell>
        </row>
        <row r="2832">
          <cell r="A2832" t="str">
            <v>18.27.085</v>
          </cell>
          <cell r="B2832" t="str">
            <v>FORNECIMENTO DE FIO DE COBRE NU, TEMPERA MEIO DURO, CLASSE 1A, SM-16MM2, PARA QUATRO LANCES DE REDE, INCLUSIVE ARMACAO SECUNDARIA B4, ISOLADORES, PARAFUSOS, BRACADEIRAS REDONDAS DE FERRO GALV. A FOGO, ANDAIME E INSTALACAO.</v>
          </cell>
          <cell r="C2832" t="str">
            <v>Un</v>
          </cell>
          <cell r="D2832">
            <v>945.12</v>
          </cell>
          <cell r="E2832">
            <v>727.02</v>
          </cell>
        </row>
        <row r="2833">
          <cell r="A2833">
            <v>0</v>
          </cell>
        </row>
        <row r="2834">
          <cell r="A2834" t="str">
            <v>18.27.086</v>
          </cell>
          <cell r="B2834" t="str">
            <v>FORNECIMENTO DE FIO DE COBRE NU, TEMPERA MEIO DURO, CLASSE 1A, SM-16MM2, PARA UM LANCE DE REDE, INCLUSIVE ANDAIME E INSTALACAO.</v>
          </cell>
          <cell r="C2834" t="str">
            <v>Un</v>
          </cell>
          <cell r="D2834">
            <v>221.18</v>
          </cell>
          <cell r="E2834">
            <v>170.14</v>
          </cell>
        </row>
        <row r="2835">
          <cell r="A2835">
            <v>0</v>
          </cell>
        </row>
        <row r="2836">
          <cell r="A2836" t="str">
            <v>18.27.087</v>
          </cell>
          <cell r="B2836" t="str">
            <v>FORNECIMENTO DE FIO DE COBRE NU, TEMPERA MEIO DURO, CLASSE 1A, SM-16MM2, PARA DOIS LANCES DE REDE, INCLUSIVE ANDAIME E INSTALACAO.</v>
          </cell>
          <cell r="C2836" t="str">
            <v>Un</v>
          </cell>
          <cell r="D2836">
            <v>420.19</v>
          </cell>
          <cell r="E2836">
            <v>323.23</v>
          </cell>
        </row>
        <row r="2837">
          <cell r="A2837">
            <v>0</v>
          </cell>
        </row>
        <row r="2838">
          <cell r="A2838" t="str">
            <v>18.27.088</v>
          </cell>
          <cell r="B2838" t="str">
            <v>FORNECIMENTO DE FIO DE COBRE NU, TEMPERA MEIO DURO, CLASSE 1A, SM-16MM2, PARA TRES LANCES DE REDE, INCLUSIVE ANDAIME E INSTALACAO.</v>
          </cell>
          <cell r="C2838" t="str">
            <v>Un</v>
          </cell>
          <cell r="D2838">
            <v>630.95000000000005</v>
          </cell>
          <cell r="E2838">
            <v>485.35</v>
          </cell>
        </row>
        <row r="2839">
          <cell r="A2839">
            <v>0</v>
          </cell>
        </row>
        <row r="2840">
          <cell r="A2840" t="str">
            <v>18.27.089</v>
          </cell>
          <cell r="B2840" t="str">
            <v>FORNECIMENTO DE FIO DE COBRE NU, TEMPERA MEIO DURO, CLASSE 1A, SM-16MM2, PARA QUATRO LANCES DE REDE, INCLUSIVE ANDAIME E INSTALACAO.</v>
          </cell>
          <cell r="C2840" t="str">
            <v>Un</v>
          </cell>
          <cell r="D2840">
            <v>829.97</v>
          </cell>
          <cell r="E2840">
            <v>638.44000000000005</v>
          </cell>
        </row>
        <row r="2841">
          <cell r="A2841">
            <v>0</v>
          </cell>
        </row>
        <row r="2842">
          <cell r="A2842" t="str">
            <v>18.27.090</v>
          </cell>
          <cell r="B2842" t="str">
            <v>FORNECIMENTO DE CABO DE ALUMINIO COM ALMA DE ACO 10MM2 PARA UM LANCE DE REDE, INCLUSIVE ARMACAO SECUNDARIA B1, ISOLADOR, PARAFUSOS, BRACADEIRA REDONDA DE FERRO GALV. A FOGO, ANDAIME E INSTALACAO.</v>
          </cell>
          <cell r="C2842" t="str">
            <v>Un</v>
          </cell>
          <cell r="D2842">
            <v>176.11</v>
          </cell>
          <cell r="E2842">
            <v>135.47</v>
          </cell>
        </row>
        <row r="2843">
          <cell r="A2843">
            <v>0</v>
          </cell>
        </row>
        <row r="2844">
          <cell r="A2844" t="str">
            <v>18.27.091</v>
          </cell>
          <cell r="B2844" t="str">
            <v>FORNECIMENTO DE CABO DE ALUMINIO COM ALMA DE AC0 10MM2 PARA DOIS LANCES DE REDE, INCLUSIVE ARMACAO SECUNDARIA B2, ISOLADORES, PARAFUSOS, BRACADEIRA REDONDA DE FERRO GALV. A FOGO, ANDAIME E INSTALACAO.</v>
          </cell>
          <cell r="C2844" t="str">
            <v>Un</v>
          </cell>
          <cell r="D2844">
            <v>289.3</v>
          </cell>
          <cell r="E2844">
            <v>222.54</v>
          </cell>
        </row>
        <row r="2845">
          <cell r="A2845">
            <v>0</v>
          </cell>
        </row>
        <row r="2846">
          <cell r="A2846" t="str">
            <v>18.27.092</v>
          </cell>
          <cell r="B2846" t="str">
            <v>FORNECIMENTO DE CABO DE ALUMINIO COM ALMA DE ACO 10MM2 PARA TRES LANCES DE REDE, INCLUSIVE ARMACAO SECUNDARIA B3, ISOLADORES, PARAFUSOS, BRACADEIRAS REDONDAS DE FERRO GALV. A FOGO, ANDAIME E INSTALACAO.</v>
          </cell>
          <cell r="C2846" t="str">
            <v>Un</v>
          </cell>
          <cell r="D2846">
            <v>450.5</v>
          </cell>
          <cell r="E2846">
            <v>346.54</v>
          </cell>
        </row>
        <row r="2847">
          <cell r="A2847">
            <v>0</v>
          </cell>
        </row>
        <row r="2848">
          <cell r="A2848" t="str">
            <v>18.27.093</v>
          </cell>
          <cell r="B2848" t="str">
            <v>FORNECIMENTO DE CABO DE ALUMINIO COM ALMA DE ACO 10MM2 PARA QUATRO LANCES DE REDE, INCLUSIVE ARMACAO SECUNDARIA B4, ISOLADORES, PARAFUSOS, BRACADEIRAS REDONDAS DE FERRO GALV. A FOGO, ANDAIME E INSTALACAO.</v>
          </cell>
          <cell r="C2848" t="str">
            <v>Un</v>
          </cell>
          <cell r="D2848">
            <v>565.04999999999995</v>
          </cell>
          <cell r="E2848">
            <v>434.66</v>
          </cell>
        </row>
        <row r="2849">
          <cell r="A2849">
            <v>0</v>
          </cell>
        </row>
        <row r="2850">
          <cell r="A2850" t="str">
            <v>18.27.094</v>
          </cell>
          <cell r="B2850" t="str">
            <v>FORNECIMENTO DE CABO DE ALUMINIO COM ALMA DE ACO 10MM2 PARA UM LANCE DE REDE, INCLUSIVE ANDAIME E INSTALACAO.</v>
          </cell>
          <cell r="C2850" t="str">
            <v>Un</v>
          </cell>
          <cell r="D2850">
            <v>126.16</v>
          </cell>
          <cell r="E2850">
            <v>97.05</v>
          </cell>
        </row>
        <row r="2851">
          <cell r="A2851">
            <v>0</v>
          </cell>
        </row>
        <row r="2852">
          <cell r="A2852" t="str">
            <v>18.27.095</v>
          </cell>
          <cell r="B2852" t="str">
            <v>FORNECIMENTO DE CABO DE ALUMINIO COM ALMA DE ACO 10MM2 PARA DOIS LANCES DE REDE,INCLUSIVE ANDAIME E INSTALACAO.</v>
          </cell>
          <cell r="C2852" t="str">
            <v>Un</v>
          </cell>
          <cell r="D2852">
            <v>230.16</v>
          </cell>
          <cell r="E2852">
            <v>177.05</v>
          </cell>
        </row>
        <row r="2853">
          <cell r="A2853">
            <v>0</v>
          </cell>
        </row>
        <row r="2854">
          <cell r="A2854" t="str">
            <v>18.27.096</v>
          </cell>
          <cell r="B2854" t="str">
            <v>FORNECIMENTO DE CABO DE ALUMINIO COM ALMA DE ACO 10MM2 PARA TRES LANCES DE REDE, INCLUSIVE ANDAIME E INSTALACAO.</v>
          </cell>
          <cell r="C2854" t="str">
            <v>Un</v>
          </cell>
          <cell r="D2854">
            <v>345.9</v>
          </cell>
          <cell r="E2854">
            <v>266.08</v>
          </cell>
        </row>
        <row r="2855">
          <cell r="A2855">
            <v>0</v>
          </cell>
        </row>
        <row r="2856">
          <cell r="A2856" t="str">
            <v>18.27.097</v>
          </cell>
          <cell r="B2856" t="str">
            <v>FORNECIMENTO DE CABO DE ALUMINIO COM ALMA DE ACO 10MM2 PARA QUATRO LANCES DE REDE, INCLUSIVE ANDAIME E INSTALACAO.</v>
          </cell>
          <cell r="C2856" t="str">
            <v>Un</v>
          </cell>
          <cell r="D2856">
            <v>449.9</v>
          </cell>
          <cell r="E2856">
            <v>346.08</v>
          </cell>
        </row>
        <row r="2857">
          <cell r="A2857">
            <v>0</v>
          </cell>
        </row>
        <row r="2858">
          <cell r="A2858" t="str">
            <v>18.27.098</v>
          </cell>
          <cell r="B2858" t="str">
            <v>FORNECIMENTO DE CABO DE ALUMINIO COM ALMA DE ACO 16MM2 PARA UM LANCE DE REDE, INCLUSIVE ARMACAO SECUNDARIA B1, ISOLADOR, PARAFUSOS, BRACADEIRA REDONDA DE FERRO GALV. A FOGO, ANDAIME E INSTALACAO.</v>
          </cell>
          <cell r="C2858" t="str">
            <v>Un</v>
          </cell>
          <cell r="D2858">
            <v>204.64</v>
          </cell>
          <cell r="E2858">
            <v>157.41999999999999</v>
          </cell>
        </row>
        <row r="2859">
          <cell r="A2859">
            <v>0</v>
          </cell>
        </row>
        <row r="2860">
          <cell r="A2860" t="str">
            <v>18.27.099</v>
          </cell>
          <cell r="B2860" t="str">
            <v>FORNECIMENTO DE CABO DE ALUMINIO COM ALMA DE ACO 16MM2 PARA DOIS LANCES DE REDE, INCLUSIVE ARMACAO SECUNDARIA B2, ISOLADORES, PARAFUSOS, BRACADEIRA REDONDA DE FERRO GALV. A FOGO, ANDAIME E INSTALACAO.</v>
          </cell>
          <cell r="C2860" t="str">
            <v>Un</v>
          </cell>
          <cell r="D2860">
            <v>346.37</v>
          </cell>
          <cell r="E2860">
            <v>266.44</v>
          </cell>
        </row>
        <row r="2861">
          <cell r="A2861">
            <v>0</v>
          </cell>
        </row>
        <row r="2862">
          <cell r="A2862" t="str">
            <v>18.27.100</v>
          </cell>
          <cell r="B2862" t="str">
            <v>FORNECIMENTO DE CABO DE ALUMINIO COM ALMA DE ACO 16MM2 PARA TRES LANCES DE REDE, INCLUSIVE ARMACAO SECUNDARIA B3, ISOLADORES, PARAFUSOS, BRACADEIRAS REDONDAS DE FERRO GALV.A FOGO, ANDAIME E INSTALACAO.</v>
          </cell>
          <cell r="C2862" t="str">
            <v>Un</v>
          </cell>
          <cell r="D2862">
            <v>536.1</v>
          </cell>
          <cell r="E2862">
            <v>412.39</v>
          </cell>
        </row>
        <row r="2863">
          <cell r="A2863">
            <v>0</v>
          </cell>
        </row>
        <row r="2864">
          <cell r="A2864" t="str">
            <v>18.27.101</v>
          </cell>
          <cell r="B2864" t="str">
            <v>FORNECIMENTO DE CABO DE ALUMINIO COM ALMA DE ACO 16MM2 PARA QUATRO LANCES DE REDE, INCLUSIVE ARMACAO SECUNDARIA B4, ISOLADORES, PARAFUSOS, BRACADEIRAS REDONDAS DE FERRO GALV. A FOGO, ANDAIME E INSTALACAO.</v>
          </cell>
          <cell r="C2864" t="str">
            <v>Un</v>
          </cell>
          <cell r="D2864">
            <v>679.19</v>
          </cell>
          <cell r="E2864">
            <v>522.46</v>
          </cell>
        </row>
        <row r="2865">
          <cell r="A2865">
            <v>0</v>
          </cell>
        </row>
        <row r="2866">
          <cell r="A2866" t="str">
            <v>18.27.102</v>
          </cell>
          <cell r="B2866" t="str">
            <v>FORNECIMENTO DE CABO DE ALUMINIO COM ALMA DE ACO 16MM2 PARA UM LANCE DE REDE, INCLUSIVE ANDAIME E INSTALACAO.</v>
          </cell>
          <cell r="C2866" t="str">
            <v>Un</v>
          </cell>
          <cell r="D2866">
            <v>154.69999999999999</v>
          </cell>
          <cell r="E2866">
            <v>119</v>
          </cell>
        </row>
        <row r="2867">
          <cell r="A2867">
            <v>0</v>
          </cell>
        </row>
        <row r="2868">
          <cell r="A2868" t="str">
            <v>18.27.103</v>
          </cell>
          <cell r="B2868" t="str">
            <v>FORNECIMENTO DE CABO DE ALUMINIO COM ALMA DE ACO 16MM2 PARA DOIS LANCES DE REDE, INCLUSIVE ANDAIME E INSTALACAO.</v>
          </cell>
          <cell r="C2868" t="str">
            <v>Un</v>
          </cell>
          <cell r="D2868">
            <v>287.23</v>
          </cell>
          <cell r="E2868">
            <v>220.95</v>
          </cell>
        </row>
        <row r="2869">
          <cell r="A2869">
            <v>0</v>
          </cell>
        </row>
        <row r="2870">
          <cell r="A2870" t="str">
            <v>18.27.104</v>
          </cell>
          <cell r="B2870" t="str">
            <v>FORNECIMENTO DE CABO DE ALUMINIO COM ALMA DE ACO 16MM2 PARA TRES LANCES DE REDE, INCLUSIVE ANDAIME E INSTALACAO.</v>
          </cell>
          <cell r="C2870" t="str">
            <v>Un</v>
          </cell>
          <cell r="D2870">
            <v>431.5</v>
          </cell>
          <cell r="E2870">
            <v>331.93</v>
          </cell>
        </row>
        <row r="2871">
          <cell r="A2871">
            <v>0</v>
          </cell>
        </row>
        <row r="2872">
          <cell r="A2872" t="str">
            <v>18.27.105</v>
          </cell>
          <cell r="B2872" t="str">
            <v>FORNECIMENTO DE CABO DE ALUMINIO COM ALMA DE ACO 16MM2 PARA QUATRO LANCES DE REDE, INCLUSIVE ANDAIME E INSTALACAO.</v>
          </cell>
          <cell r="C2872" t="str">
            <v>Un</v>
          </cell>
          <cell r="D2872">
            <v>564.04</v>
          </cell>
          <cell r="E2872">
            <v>433.88</v>
          </cell>
        </row>
        <row r="2873">
          <cell r="A2873">
            <v>0</v>
          </cell>
        </row>
        <row r="2874">
          <cell r="A2874" t="str">
            <v>18.27.106</v>
          </cell>
          <cell r="B2874" t="str">
            <v>FORNECIMENTO DE CABO DE COBRE, ENCORDOAMENTO CLASSE 2, ISOLAMENTO DE PVC 70 C, TIPO BWF 750V. FOREPLAST OU SIMILAR, SM-6MM2, PARA UM LANCE DE REDE, INCLUSIVE ARMACAO SECUNDARIA B1, ISOLADOR, PARAFUSOS, BRACADEIRA REDONDA DE FERRO GALV. A FOGO, ANDAIME E I</v>
          </cell>
          <cell r="C2874" t="str">
            <v>Un</v>
          </cell>
          <cell r="D2874">
            <v>218.36</v>
          </cell>
          <cell r="E2874">
            <v>167.97</v>
          </cell>
        </row>
        <row r="2875">
          <cell r="A2875">
            <v>0</v>
          </cell>
        </row>
        <row r="2876">
          <cell r="A2876" t="str">
            <v>18.27.107</v>
          </cell>
          <cell r="B2876" t="str">
            <v>FORNECIMENTO DE CABO DE COBRE, ENCORDOAMENTO CLASSE 2, ISOLAMENTO DE PVC 70 C, TIPO BWF, 750V, FOREPLAST OU SIMILAR, SM-6MM2, PARA DOIS LANCES DE REDE, INCLUSIVE ARMACAO SECUNDARIA B2,ISOLADORES, PARAFUSOS, BRACADEIRA REDONDA DE FERRO GALV. A FOGO, ANDAIM</v>
          </cell>
          <cell r="C2876" t="str">
            <v>Un</v>
          </cell>
          <cell r="D2876">
            <v>373.8</v>
          </cell>
          <cell r="E2876">
            <v>287.54000000000002</v>
          </cell>
        </row>
        <row r="2877">
          <cell r="A2877">
            <v>0</v>
          </cell>
        </row>
        <row r="2878">
          <cell r="A2878" t="str">
            <v>18.27.108</v>
          </cell>
          <cell r="B2878" t="str">
            <v>FORNECIMENTO DE CABO DE COBRE, ENCORDOAMENTO CLASSE 2, ISOLAMENTO DE PVC 70 C, TIPO BWF, 750V, FOREPLAST OU SIMILAR, SM-6MM2, PARA TRES LANCES DE REDE, INCLUSIVE ARMACAO SECUNDARIA B3, ISOLADORES, PARAFUSOS, BRACADEIRAS REDONDAS DE FERRO GALV.A FOGO,ANDAI</v>
          </cell>
          <cell r="C2878" t="str">
            <v>Un</v>
          </cell>
          <cell r="D2878">
            <v>577.25</v>
          </cell>
          <cell r="E2878">
            <v>444.04</v>
          </cell>
        </row>
        <row r="2879">
          <cell r="A2879">
            <v>0</v>
          </cell>
        </row>
        <row r="2880">
          <cell r="A2880" t="str">
            <v>18.27.109</v>
          </cell>
          <cell r="B2880" t="str">
            <v>FORNECIMENTO DE CABO DE COBRE, ENCORDOAMENTO CLASSE 2, ISOLAMENTO DE PVC 70 C, TIPO BWF, 750V, FOREPLAST OU SIMILAR, SM-6MM2, PARA QUATRO LANCES DE REDE, INCLUSIVE ARMACAO SECUNDARIA B4, ISOLADORES, PARAFUSOS, BRACADEIRAS REDONDAS DE FERRO GALV.A FOGO,AND</v>
          </cell>
          <cell r="C2880" t="str">
            <v>Un</v>
          </cell>
          <cell r="D2880">
            <v>734.05</v>
          </cell>
          <cell r="E2880">
            <v>564.66</v>
          </cell>
        </row>
        <row r="2881">
          <cell r="A2881">
            <v>0</v>
          </cell>
        </row>
        <row r="2882">
          <cell r="A2882" t="str">
            <v>18.27.110</v>
          </cell>
          <cell r="B2882" t="str">
            <v>FORNECIMENTO DE CABO DE COBRE, ENCORDOAMENTO CLASSE 2, ISOLAMENTO DE PVC 70 C, TIPO BWF, 750V, FOREPLAST OU SIMILAR, SM-6MM2, PARA UM LANCE DE REDE, INCLUSIVE ANDAIME E INSTALACAO.</v>
          </cell>
          <cell r="C2882" t="str">
            <v>Un</v>
          </cell>
          <cell r="D2882">
            <v>168.41</v>
          </cell>
          <cell r="E2882">
            <v>129.55000000000001</v>
          </cell>
        </row>
        <row r="2883">
          <cell r="A2883">
            <v>0</v>
          </cell>
        </row>
        <row r="2884">
          <cell r="A2884" t="str">
            <v>18.27.111</v>
          </cell>
          <cell r="B2884" t="str">
            <v>FORNECIMENTO DE CABO DE COBRE, ENCORDOAMENTO CLASSE 2, ISOLAMENTO DE PVC 70 C, TIPO BWF, 750V, FOREPLAST OU SIMILAR, SM-6MM2, PARA DOIS LANCES DE REDE, INCLUSIVE ANDAIME E INSTALACAO.</v>
          </cell>
          <cell r="C2884" t="str">
            <v>Un</v>
          </cell>
          <cell r="D2884">
            <v>314.66000000000003</v>
          </cell>
          <cell r="E2884">
            <v>242.05</v>
          </cell>
        </row>
        <row r="2885">
          <cell r="A2885">
            <v>0</v>
          </cell>
        </row>
        <row r="2886">
          <cell r="A2886" t="str">
            <v>18.27.112</v>
          </cell>
          <cell r="B2886" t="str">
            <v>FORNECIMENTO DE CABO DE COBRE, ENCORDOAMENTO CLASSE 2, ISOLAMENTO DE PVC 70 C, TIPO BWF, 750V, FOREPLAST OU SIMILAR, SM-6MM2, PARA TRES LANCES DE REDE, INCLUSIVE ANDAIME E INSTALACAO.</v>
          </cell>
          <cell r="C2886" t="str">
            <v>Un</v>
          </cell>
          <cell r="D2886">
            <v>472.65</v>
          </cell>
          <cell r="E2886">
            <v>363.58</v>
          </cell>
        </row>
        <row r="2887">
          <cell r="A2887">
            <v>0</v>
          </cell>
        </row>
        <row r="2888">
          <cell r="A2888" t="str">
            <v>18.27.113</v>
          </cell>
          <cell r="B2888" t="str">
            <v>FORNECIMENTO DE CABO DE COBRE, ENCORDOAMENTO CLASSE 2, ISOLAMENTO DE PVC 70 C, TIPO BWF, 750V, FOREPLAST OU SIMILAR, SM-6MM2, PARA QUATRO LANCES DE REDE,INCLUSIVE ANDAIME E INSTALACAO.</v>
          </cell>
          <cell r="C2888" t="str">
            <v>Un</v>
          </cell>
          <cell r="D2888">
            <v>618.9</v>
          </cell>
          <cell r="E2888">
            <v>476.08</v>
          </cell>
        </row>
        <row r="2889">
          <cell r="A2889">
            <v>0</v>
          </cell>
        </row>
        <row r="2890">
          <cell r="A2890" t="str">
            <v>18.27.114</v>
          </cell>
          <cell r="B2890" t="str">
            <v>FORNECIMENTO DE CABO DE COBRE, ENCORDOAMENTO CLASSE 2, ISOLAMENTO DE PVC 70 C, TIPO BWF, 750V, FOREPLAST OU SIMILAR, SM-10MM2, PARA UM LANCE DE REDE,INCLUSIVE ARMACAO SECUNDARIA B1, ISOLADOR,PARAFUSOS, BRACADEIRA REDONDA DE FERRO GALV. A FOGO, ANDAIME E I</v>
          </cell>
          <cell r="C2890" t="str">
            <v>Un</v>
          </cell>
          <cell r="D2890">
            <v>384.5</v>
          </cell>
          <cell r="E2890">
            <v>295.77</v>
          </cell>
        </row>
        <row r="2891">
          <cell r="A2891">
            <v>0</v>
          </cell>
        </row>
        <row r="2892">
          <cell r="A2892" t="str">
            <v>18.27.115</v>
          </cell>
          <cell r="B2892" t="str">
            <v>FORNECIMENTO DE CABO DE COBRE, ENCORDOAMENTO CLASSE 2, ISOLAMENTO DE PVC 70 C, TIPO BWF, 750V, FOREPLAST OU SIMILAR, SM-10MM2, PARA DOIS LANCES DE REDE, INCLUSIVE ARMACAO SECUNDARIA B2, ISOLADORES,PARAFUSOS, BRACADEIRAS REDONDAS DE FERRO GALV. A FOGO, AND</v>
          </cell>
          <cell r="C2892" t="str">
            <v>Un</v>
          </cell>
          <cell r="D2892">
            <v>706.08</v>
          </cell>
          <cell r="E2892">
            <v>543.14</v>
          </cell>
        </row>
        <row r="2893">
          <cell r="A2893">
            <v>0</v>
          </cell>
        </row>
        <row r="2894">
          <cell r="A2894" t="str">
            <v>18.27.116</v>
          </cell>
          <cell r="B2894" t="str">
            <v>FORNECIMENTO DE CABO DE COBRE, ENCORDOAMENTO CLASSE 2, ISOLAMENTO DE PVC 70 C, TIPO BWF, 750V, FOREPLAST OU SIMILAR, SM-10MM2, PARA TRES LANCES DE REDE, INCLUSIVE ARMACAO SECUNDARIA B3, ISOLADORES,PARAFUSOS, BRACADEIRAS REDONDAS DE FERRO GALV.A FOGO,ANDAI</v>
          </cell>
          <cell r="C2894" t="str">
            <v>Un</v>
          </cell>
          <cell r="D2894">
            <v>1075.67</v>
          </cell>
          <cell r="E2894">
            <v>827.44</v>
          </cell>
        </row>
        <row r="2895">
          <cell r="A2895">
            <v>0</v>
          </cell>
        </row>
        <row r="2896">
          <cell r="A2896" t="str">
            <v>18.27.117</v>
          </cell>
          <cell r="B2896" t="str">
            <v>FORNECIMENTO DE CABO DE COBRE, ENCORDOAMENTO CLASSE 2, ISOLAMENTO DE PVC 70 C, TIPO BWF, 750V, FOREPLAST OU SIMILAR, SM-10MM2, PARA QUATRO LANCES DE REDE, INCLUSIVE ARMACAO SECUNDARIA B4, ISOLADORES,PARAFUSOS,BRACADEIRAS REDONDAS DE F.GALV. A FOGO, ANDAIM</v>
          </cell>
          <cell r="C2896" t="str">
            <v>Un</v>
          </cell>
          <cell r="D2896">
            <v>1398.61</v>
          </cell>
          <cell r="E2896">
            <v>1075.8599999999999</v>
          </cell>
        </row>
        <row r="2897">
          <cell r="A2897">
            <v>0</v>
          </cell>
        </row>
        <row r="2898">
          <cell r="A2898" t="str">
            <v>18.27.118</v>
          </cell>
          <cell r="B2898" t="str">
            <v>FORNECIMENTO DE CABO DE COBRE, ENCORDOAMENTO CLASSE 2, ISOLAMENTO DE PVC 70 C, TIPO BWF, 750V, FOREPLAST OU SIMILAR, SM-10MM2, PARA UM LANCE DE REDE, INCLUSIVE ANDAIME E INSTALACAO.</v>
          </cell>
          <cell r="C2898" t="str">
            <v>Un</v>
          </cell>
          <cell r="D2898">
            <v>346.29</v>
          </cell>
          <cell r="E2898">
            <v>266.38</v>
          </cell>
        </row>
        <row r="2899">
          <cell r="A2899">
            <v>0</v>
          </cell>
        </row>
        <row r="2900">
          <cell r="A2900" t="str">
            <v>18.27.119</v>
          </cell>
          <cell r="B2900" t="str">
            <v>FORNECIMENTO DE CABO DE COBRE, ENCORDOAMENTO CLASSE 2, ISOLAMENTO DE PVC 70 C, TIPO BWF, 750V, FOREPLAST OU SIMILAR, SM-10MM2, PARA DOIS LANCES DE REDE, INCLUSIVE ANDAIME E INSTALACAO.</v>
          </cell>
          <cell r="C2900" t="str">
            <v>Un</v>
          </cell>
          <cell r="D2900">
            <v>646.94000000000005</v>
          </cell>
          <cell r="E2900">
            <v>497.65</v>
          </cell>
        </row>
        <row r="2901">
          <cell r="A2901">
            <v>0</v>
          </cell>
        </row>
        <row r="2902">
          <cell r="A2902" t="str">
            <v>18.27.120</v>
          </cell>
          <cell r="B2902" t="str">
            <v>FORNECIMENTO DE CABO DE COBRE, ENCORDOAMENTO CLASSE 2, ISOLAMENTO DE PVC 70 C, TIPO BWF, 750V, FOREPLAST OU SIMILAR, SM-10MM2, PARA TRES LANCES DE REDE, INCLUSIVE ANDAIME E INSTALACAO.</v>
          </cell>
          <cell r="C2902" t="str">
            <v>Un</v>
          </cell>
          <cell r="D2902">
            <v>971.07</v>
          </cell>
          <cell r="E2902">
            <v>746.98</v>
          </cell>
        </row>
        <row r="2903">
          <cell r="A2903">
            <v>0</v>
          </cell>
        </row>
        <row r="2904">
          <cell r="A2904" t="str">
            <v>18.27.121</v>
          </cell>
          <cell r="B2904" t="str">
            <v>FORNECIMENTO DE CABO DE COBRE, ENCORDOAMENTO CLASSE 2, ISOLAMENTO DE PVC 70 C, TIPO BWF, 750V, FOREPLAST OU SIMILAR, SM-10MM2, PARA QUATRO LANCES DE REDE,INCLUSIVE ANDAIME E INSTALACAO.</v>
          </cell>
          <cell r="C2904" t="str">
            <v>Un</v>
          </cell>
          <cell r="D2904">
            <v>1283.46</v>
          </cell>
          <cell r="E2904">
            <v>987.28</v>
          </cell>
        </row>
        <row r="2905">
          <cell r="A2905">
            <v>0</v>
          </cell>
        </row>
        <row r="2906">
          <cell r="A2906" t="str">
            <v>18.27.122</v>
          </cell>
          <cell r="B2906"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06" t="str">
            <v>Un</v>
          </cell>
          <cell r="D2906">
            <v>528.99</v>
          </cell>
          <cell r="E2906">
            <v>406.92</v>
          </cell>
        </row>
        <row r="2907">
          <cell r="A2907">
            <v>0</v>
          </cell>
        </row>
        <row r="2908">
          <cell r="A2908" t="str">
            <v>18.27.123</v>
          </cell>
          <cell r="B2908" t="str">
            <v>FORNECIMENTO DE CABO DE COBRE, ENCORDOAMENTO CLASSE 2, ISOLAMENTO DE PVC 70 C, TIPO BWF, 750V, FOREPLAST OU SIMILAR, SM-16MM2, PARA DOIS LANCES DE REDE, INCLUSIVE ARMACAO SECUNDARIA B2, ISOLADORES, PARAFUSOS, BRACADEIRAS REDONDAS DE FERRO GALV. A FOGO, AN</v>
          </cell>
          <cell r="C2908" t="str">
            <v>Un</v>
          </cell>
          <cell r="D2908">
            <v>995.07</v>
          </cell>
          <cell r="E2908">
            <v>765.44</v>
          </cell>
        </row>
        <row r="2909">
          <cell r="A2909">
            <v>0</v>
          </cell>
        </row>
        <row r="2910">
          <cell r="A2910" t="str">
            <v>18.27.124</v>
          </cell>
          <cell r="B2910" t="str">
            <v>FORNECIMENTO DE CABO DE COBRE, ENCORDOAMENTO CLASSE 2, ISOLAMENTO DE PVC 70 C, TIPO BWF, 750V, FOREPLAST OU SIMILAR, SM-16MM2, PARA TRES LANCES DE REDE, INCLUSIVE ARMACAO SECUNDARIA B3, ISOLADORES, PARFUSOS, BRACADEIRAS REDONDAS DE FERRO GALV. A FOGO, AND</v>
          </cell>
          <cell r="C2910" t="str">
            <v>Un</v>
          </cell>
          <cell r="D2910">
            <v>1509.15</v>
          </cell>
          <cell r="E2910">
            <v>1160.8900000000001</v>
          </cell>
        </row>
        <row r="2911">
          <cell r="A2911">
            <v>0</v>
          </cell>
        </row>
        <row r="2912">
          <cell r="A2912" t="str">
            <v>18.27.125</v>
          </cell>
          <cell r="B2912"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12" t="str">
            <v>Un</v>
          </cell>
          <cell r="D2912">
            <v>1976.59</v>
          </cell>
          <cell r="E2912">
            <v>1520.46</v>
          </cell>
        </row>
        <row r="2913">
          <cell r="A2913">
            <v>0</v>
          </cell>
        </row>
        <row r="2914">
          <cell r="A2914" t="str">
            <v>18.27.126</v>
          </cell>
          <cell r="B2914" t="str">
            <v>FORNECIMENTO DE CABO DE COBRE, ENCORDOAMENTO CLASSE 2, ISOLAMENTO DE PVC 70 C, TIPO BWF, 750V, FOREPLAST OU SIMILAR, SM-16MM2, PARA UM LANCE DE REDE, INCLUSIVE ANDAIME E INSTALACAO.</v>
          </cell>
          <cell r="C2914" t="str">
            <v>Un</v>
          </cell>
          <cell r="D2914">
            <v>479.05</v>
          </cell>
          <cell r="E2914">
            <v>368.5</v>
          </cell>
        </row>
        <row r="2915">
          <cell r="A2915">
            <v>0</v>
          </cell>
        </row>
        <row r="2916">
          <cell r="A2916" t="str">
            <v>18.27.127</v>
          </cell>
          <cell r="B2916" t="str">
            <v>FORNECIMENTO DE CABO DE COBRE, ENCORDOAMENTO CLASSE 2, ISOLAMENTO DE PVC 70 C, TIPO BWF, 750V, FOREPLAST OU SIMILAR, SM-16MM2, PARA DOIS LANCES DE REDE, INCLUSIVE ANDAIME E INSTALACAO.</v>
          </cell>
          <cell r="C2916" t="str">
            <v>Un</v>
          </cell>
          <cell r="D2916">
            <v>935.93</v>
          </cell>
          <cell r="E2916">
            <v>719.95</v>
          </cell>
        </row>
        <row r="2917">
          <cell r="A2917">
            <v>0</v>
          </cell>
        </row>
        <row r="2918">
          <cell r="A2918" t="str">
            <v>18.27.128</v>
          </cell>
          <cell r="B2918" t="str">
            <v>FORNECIMENTO DE CABO DE COBRE, ENCORDOAMENTO CLASSE 2, ISOLAMENTO DE PVC 70 C, TIPO BWF, 750V, FOREPLAST OU SIMILAR, SM-16MM2, PARA TRES LANCES DE REDE, INCLUSIVE ANDAIME E INSTALACAO.</v>
          </cell>
          <cell r="C2918" t="str">
            <v>Un</v>
          </cell>
          <cell r="D2918">
            <v>1404.55</v>
          </cell>
          <cell r="E2918">
            <v>1080.43</v>
          </cell>
        </row>
        <row r="2919">
          <cell r="A2919">
            <v>0</v>
          </cell>
        </row>
        <row r="2920">
          <cell r="A2920" t="str">
            <v>18.27.129</v>
          </cell>
          <cell r="B2920" t="str">
            <v>FORNECIMENTO DE CABO DE COBRE, ENCORDOAMENTO CLASSE 2, ISOLAMENTO DE PVC 70 C, TIPO BWF, 750V, FOREPLAST OU SIMILAR, SM-16MM2, PARA QUATRO LANCES DE REDE,INCLUSIVE ANDAIME E INSTALACAO.</v>
          </cell>
          <cell r="C2920" t="str">
            <v>Un</v>
          </cell>
          <cell r="D2920">
            <v>1861.44</v>
          </cell>
          <cell r="E2920">
            <v>1431.88</v>
          </cell>
        </row>
        <row r="2921">
          <cell r="A2921">
            <v>0</v>
          </cell>
        </row>
        <row r="2922">
          <cell r="A2922" t="str">
            <v>18.27.130</v>
          </cell>
          <cell r="B2922"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22" t="str">
            <v>Un</v>
          </cell>
          <cell r="D2922">
            <v>801.02</v>
          </cell>
          <cell r="E2922">
            <v>616.16999999999996</v>
          </cell>
        </row>
        <row r="2923">
          <cell r="A2923">
            <v>0</v>
          </cell>
        </row>
        <row r="2924">
          <cell r="A2924" t="str">
            <v>18.27.131</v>
          </cell>
          <cell r="B2924" t="str">
            <v>FORNECIMENTO DE CABO DE COBRE, ENCORDOAMENTO CLASSE 2, ISOLAMENTO DE PVC 70 C, TIPO BWF, 750V, FOREPLAST OU SIMILAR, SM-25MM2, PARA DOIS LANCES DE REDE, INCLUSIVE ARMACAO SECUNDARIA B2,ISOLADORES,PARAFUSOS, BRACADEIRAS REDONDAS DE FERRO GALV.A FOGO, ANDAI</v>
          </cell>
          <cell r="C2924" t="str">
            <v>Un</v>
          </cell>
          <cell r="D2924">
            <v>1539.12</v>
          </cell>
          <cell r="E2924">
            <v>1183.94</v>
          </cell>
        </row>
        <row r="2925">
          <cell r="A2925">
            <v>0</v>
          </cell>
        </row>
        <row r="2926">
          <cell r="A2926" t="str">
            <v>18.27.132</v>
          </cell>
          <cell r="B2926" t="str">
            <v>FORNECIMENTO DE CABO DE COBRE, ENCORDOAMENTO CLASSE 2, ISOLAMENTO DE PVC 70 C, TIPO BWF, 750V, FOREPLAST OU SIMILAR, SM-25MM2, PARA TRES LANCES DE REDE, INCLUSIVE ARMACAO SECUNDARIA B3,ISOLADORES,PARAFUSOS, BRACADEIRAS REDONDAS DE FERRO GALV. A FOGO, ANDA</v>
          </cell>
          <cell r="C2926" t="str">
            <v>Un</v>
          </cell>
          <cell r="D2926">
            <v>2325.23</v>
          </cell>
          <cell r="E2926">
            <v>1788.64</v>
          </cell>
        </row>
        <row r="2927">
          <cell r="A2927">
            <v>0</v>
          </cell>
        </row>
        <row r="2928">
          <cell r="A2928" t="str">
            <v>18.27.133</v>
          </cell>
          <cell r="B2928"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28" t="str">
            <v>Un</v>
          </cell>
          <cell r="D2928">
            <v>3064.69</v>
          </cell>
          <cell r="E2928">
            <v>2357.46</v>
          </cell>
        </row>
        <row r="2929">
          <cell r="A2929">
            <v>0</v>
          </cell>
        </row>
        <row r="2930">
          <cell r="A2930" t="str">
            <v>18.27.134</v>
          </cell>
          <cell r="B2930" t="str">
            <v>FORNECIMENTO DE CABO DE COBRE, ENCORDOAMENTO CLASSE 2, ISOLAMENTO DE PVC 70 C, TIPO BWF, 750V, FOREPLAST OU SIMILAR, SM-25MM2, PARA UM LANCE DE REDE, INCLUSIVE ANDAIME E INSTALACAO.</v>
          </cell>
          <cell r="C2930" t="str">
            <v>Un</v>
          </cell>
          <cell r="D2930">
            <v>751.07</v>
          </cell>
          <cell r="E2930">
            <v>577.75</v>
          </cell>
        </row>
        <row r="2931">
          <cell r="A2931">
            <v>0</v>
          </cell>
        </row>
        <row r="2932">
          <cell r="A2932" t="str">
            <v>18.27.135</v>
          </cell>
          <cell r="B2932" t="str">
            <v>FORNECIMENTO DE CABO DE COBRE, ENCORDOAMENTO CLASSE 2, ISOLAMENTO DE PVC 70 C, TIPO BWF, 750V, FOREPLAST OU SIMILAR, SM-25MM2, PARA DOIS LANCES DE REDE, INCLUSIVE ANDAIME E INSTALACAO.</v>
          </cell>
          <cell r="C2932" t="str">
            <v>Un</v>
          </cell>
          <cell r="D2932">
            <v>1479.98</v>
          </cell>
          <cell r="E2932">
            <v>1138.45</v>
          </cell>
        </row>
        <row r="2933">
          <cell r="A2933">
            <v>0</v>
          </cell>
        </row>
        <row r="2934">
          <cell r="A2934" t="str">
            <v>18.27.136</v>
          </cell>
          <cell r="B2934" t="str">
            <v>FORNECIMENTO DE CABO DE COBRE, ENCORDOAMENTO CLASSE 2, ISOLAMENTO DE PVC 70 C, TIPO BWF, 750V, FOREPLAST OU SIMILAR, SM-25MM2, PARA TRES LANCES DE REDE, INCLUSIVE ANDAIME E INSTALACAO.</v>
          </cell>
          <cell r="C2934" t="str">
            <v>Un</v>
          </cell>
          <cell r="D2934">
            <v>2220.63</v>
          </cell>
          <cell r="E2934">
            <v>1708.18</v>
          </cell>
        </row>
        <row r="2935">
          <cell r="A2935">
            <v>0</v>
          </cell>
        </row>
        <row r="2936">
          <cell r="A2936" t="str">
            <v>18.27.137</v>
          </cell>
          <cell r="B2936" t="str">
            <v>FORNECIMENTO DE CABO DE COBRE, ENCORDOAMENTO CLASSE 2, ISOLAMENTO DE PVC 70 C, TIPO BWF, 750V, FOREPLAST OU SIMILAR, SM-25MM2, PARA QUATRO LANCES DE REDE,INCLUSIVE ANDAIME E INSTALACAO.</v>
          </cell>
          <cell r="C2936" t="str">
            <v>Un</v>
          </cell>
          <cell r="D2936">
            <v>2949.54</v>
          </cell>
          <cell r="E2936">
            <v>2268.88</v>
          </cell>
        </row>
        <row r="2937">
          <cell r="A2937">
            <v>0</v>
          </cell>
        </row>
        <row r="2938">
          <cell r="A2938" t="str">
            <v>18.28.010</v>
          </cell>
          <cell r="B2938" t="str">
            <v>MANUTENCAO DE LUMINARIA DE UMA PETALA COM UMA LAMPADA A VAPOR DE SODIO DE 250 W, INCLUSIVE FORNECIMENTO E SUBSTITUICAO DE UMA LAMPADA E UM REATOR DE ALTO FATOR DE POTENCIA EM POSTE DE ATE 17M.</v>
          </cell>
          <cell r="C2938" t="str">
            <v>UD</v>
          </cell>
          <cell r="D2938">
            <v>301.76</v>
          </cell>
          <cell r="E2938">
            <v>232.13</v>
          </cell>
        </row>
        <row r="2939">
          <cell r="A2939">
            <v>0</v>
          </cell>
        </row>
        <row r="2940">
          <cell r="A2940" t="str">
            <v>18.28.011</v>
          </cell>
          <cell r="B2940" t="str">
            <v>MANUTENCAO DE LUMINARIA DE UMA PETALA COM DUAS LAMPADAS A VAPOR DE SODIO DE 250W,INCLUSIVE FORNECIMENTO E SUBSTITUICAO DE DUAS LAMPADAS E DOIS REATORES DE ALTO FATOR DE POTENCIA EM POSTE DE ATE 17M.</v>
          </cell>
          <cell r="C2940" t="str">
            <v>UD</v>
          </cell>
          <cell r="D2940">
            <v>538.33000000000004</v>
          </cell>
          <cell r="E2940">
            <v>414.1</v>
          </cell>
        </row>
        <row r="2941">
          <cell r="A2941">
            <v>0</v>
          </cell>
        </row>
        <row r="2942">
          <cell r="A2942" t="str">
            <v>18.28.012</v>
          </cell>
          <cell r="B2942" t="str">
            <v>MANUTENCAO DE LUMINARIA DE UMA PETALA COM TRES LAMPADAS A VAPOR DE SODIO DE 250W, INCLUSIVE FORNECIMENTO E SUBSTITUICAO DE TRES LAMPADAS E TRES REATORES DE ALTO FATOR DE POTENCIA EM POSTE DE ATE 17M.</v>
          </cell>
          <cell r="C2942" t="str">
            <v>UD</v>
          </cell>
          <cell r="D2942">
            <v>774.89</v>
          </cell>
          <cell r="E2942">
            <v>596.07000000000005</v>
          </cell>
        </row>
        <row r="2943">
          <cell r="A2943">
            <v>0</v>
          </cell>
        </row>
        <row r="2944">
          <cell r="A2944" t="str">
            <v>18.28.013</v>
          </cell>
          <cell r="B2944" t="str">
            <v>MANUTENCAO DE LUMINARIA DE UMA PETALA COM QUATRO LAMPADAS A VAPOR DE SODIO DE 250W, INCLUSIVE FORNECIMENTO E SUBSTITUICAO DAS LAMPADAS REATORES, IGNITORES E CAPACITORES EM POSTE DE ATE 17M.</v>
          </cell>
          <cell r="C2944" t="str">
            <v>UD</v>
          </cell>
          <cell r="D2944">
            <v>1011.45</v>
          </cell>
          <cell r="E2944">
            <v>778.04</v>
          </cell>
        </row>
        <row r="2945">
          <cell r="A2945">
            <v>0</v>
          </cell>
        </row>
        <row r="2946">
          <cell r="A2946" t="str">
            <v>18.28.014</v>
          </cell>
          <cell r="B2946" t="str">
            <v>MANUTENCAO DE LUMINARIA DE DUAS PETALAS COM QUATRO LAMPADAS A VAPOR DE SODIO DE 250W,(SENDO DUAS LAMPADAS POR PETALA),INCLUSIVE FORNECIMENTO E SUBSTITUICAO DAS LAMPADAS,REATORES, IGNITORES E CAPACITORES EM POSTE DE ATE 17M.</v>
          </cell>
          <cell r="C2946" t="str">
            <v>UD</v>
          </cell>
          <cell r="D2946">
            <v>1011.45</v>
          </cell>
          <cell r="E2946">
            <v>778.04</v>
          </cell>
        </row>
        <row r="2947">
          <cell r="A2947">
            <v>0</v>
          </cell>
        </row>
        <row r="2948">
          <cell r="A2948" t="str">
            <v>18.28.015</v>
          </cell>
          <cell r="B2948" t="str">
            <v>MANUTENCAO DE LUMINARIA DE TRES PETALAS COM SEIS LAMPADAS A VAPOR DE SODIO DE 250W, SENDO DUAS LAMPADAS POR PETALA, INCLUSIVE FORNECIMENTO E SUBSTITUICAO DAS LAMPADAS, REATORES, IGNITORES E CAPACITORES EM POSTE DE ATE 17M.</v>
          </cell>
          <cell r="C2948" t="str">
            <v>Un</v>
          </cell>
          <cell r="D2948">
            <v>1484.57</v>
          </cell>
          <cell r="E2948">
            <v>1141.98</v>
          </cell>
        </row>
        <row r="2949">
          <cell r="A2949">
            <v>0</v>
          </cell>
        </row>
        <row r="2950">
          <cell r="A2950" t="str">
            <v>18.28.016</v>
          </cell>
          <cell r="B2950" t="str">
            <v>MANUTENCAO DE LUMINARIA DE UMA PETALA COM UMA LAMPADA A VAPOR DE SODIO DE 400W, INCLUSIVE FORNECIMENTO E SUBSTITUICAO DA LAMPADA,REATOR IGNITOR E CAPACITOR EM POSTE DE ATE 23M.</v>
          </cell>
          <cell r="C2950" t="str">
            <v>UD</v>
          </cell>
          <cell r="D2950">
            <v>350.51</v>
          </cell>
          <cell r="E2950">
            <v>269.63</v>
          </cell>
        </row>
        <row r="2951">
          <cell r="A2951">
            <v>0</v>
          </cell>
        </row>
        <row r="2952">
          <cell r="A2952" t="str">
            <v>18.28.017</v>
          </cell>
          <cell r="B2952" t="str">
            <v>MANUTENCAO DE LUMINARIA DE UMA PETALA COM DUAS LAMPADAS A VAPOR DE SODIO DE 400W, INCLUSIVE FORNECIMENTO E SUBSTITUICAO DAS LAMPADAS, REATORES, IGNITORES E CAPACITORES EM POSTE DE ATE 23M.</v>
          </cell>
          <cell r="C2952" t="str">
            <v>UD</v>
          </cell>
          <cell r="D2952">
            <v>635.83000000000004</v>
          </cell>
          <cell r="E2952">
            <v>489.1</v>
          </cell>
        </row>
        <row r="2953">
          <cell r="A2953">
            <v>0</v>
          </cell>
        </row>
        <row r="2954">
          <cell r="A2954" t="str">
            <v>18.28.018</v>
          </cell>
          <cell r="B2954" t="str">
            <v>MANUTENCAO DE LUMINARIA DE UMA PETALA COM TRES LAMPADAS A VAPOR DE SODIO DE 400W, INCLUSIVE FORNECIMENTO E SUBSTITUICAO DE TRES LAMPADAS E TRES REATORES ALTO FATOR DE POTENCIA EM POSTE DE ATE 23M.</v>
          </cell>
          <cell r="C2954" t="str">
            <v>UD</v>
          </cell>
          <cell r="D2954">
            <v>921.14</v>
          </cell>
          <cell r="E2954">
            <v>708.57</v>
          </cell>
        </row>
        <row r="2955">
          <cell r="A2955">
            <v>0</v>
          </cell>
        </row>
        <row r="2956">
          <cell r="A2956" t="str">
            <v>18.28.019</v>
          </cell>
          <cell r="B2956" t="str">
            <v>MANUTENCAO DE LUMINARIA DE UMA PETALA COM QUATRO LAMPADAS A VAPOR DE SODIO DE 400W, INCLUSIVE FORNECIMENTO E SUBSTITUICAO DAS LAMPADAS REATORES, IGNITORES E CAPACITORES EM POSTE DE ATE 23M.</v>
          </cell>
          <cell r="C2956" t="str">
            <v>UD</v>
          </cell>
          <cell r="D2956">
            <v>1206.45</v>
          </cell>
          <cell r="E2956">
            <v>928.04</v>
          </cell>
        </row>
        <row r="2957">
          <cell r="A2957">
            <v>0</v>
          </cell>
        </row>
        <row r="2958">
          <cell r="A2958" t="str">
            <v>18.28.020</v>
          </cell>
          <cell r="B2958" t="str">
            <v>MANUTENCAO DE LUMINARIA DE DUAS PETALAS COM QUATRO LAMPADAS A VAPOR DE SODIO DE 400W, SENDO DUAS LAMPADAS POR PETALA, INCLUSIVE FORNECIMENTO E SUBSTUICAO DE QUATRO LAMPADAS E QUATRO REATORES DE ALTO FATOR DE POTENCIA EM POSTE DE ATE 23M.</v>
          </cell>
          <cell r="C2958" t="str">
            <v>UD</v>
          </cell>
          <cell r="D2958">
            <v>1206.45</v>
          </cell>
          <cell r="E2958">
            <v>928.04</v>
          </cell>
        </row>
        <row r="2959">
          <cell r="A2959">
            <v>0</v>
          </cell>
        </row>
        <row r="2960">
          <cell r="A2960" t="str">
            <v>18.28.021</v>
          </cell>
          <cell r="B2960" t="str">
            <v>MANUTENCAO DE LUMINARIA DE TRES PETALAS COM SEIS LAMPADAS A VAPOR DE SODIO DE 400W, SENDO DUAS LAMPADAS POR PETALA,INCLUSIVE FORNECIMENTO E SUBSTITUICAO DE SEIS LAMPADAS E SEIS REATORES DE ALTO FATOR DE POTENCIA EM POSTE DE ATE 23M.</v>
          </cell>
          <cell r="C2960" t="str">
            <v>UD</v>
          </cell>
          <cell r="D2960">
            <v>1777.07</v>
          </cell>
          <cell r="E2960">
            <v>1366.98</v>
          </cell>
        </row>
        <row r="2961">
          <cell r="A2961">
            <v>0</v>
          </cell>
        </row>
        <row r="2962">
          <cell r="A2962" t="str">
            <v>18.28.022</v>
          </cell>
          <cell r="B2962" t="str">
            <v>MANUTENCAO DE LUMINARIA DE UMA PETALA COM UMA LAMPADA A VAPOR METALICO DE 250W, INCLUSIVE FORNECIMENTO E SUBSTITUICAO DAS LAMPADAS, REATORES, IGNITORES E CAPACITORES EM POSTE DE ATE 17M.</v>
          </cell>
          <cell r="C2962" t="str">
            <v>UD</v>
          </cell>
          <cell r="D2962">
            <v>362.54</v>
          </cell>
          <cell r="E2962">
            <v>278.88</v>
          </cell>
        </row>
        <row r="2963">
          <cell r="A2963">
            <v>0</v>
          </cell>
        </row>
        <row r="2964">
          <cell r="A2964" t="str">
            <v>18.28.023</v>
          </cell>
          <cell r="B2964" t="str">
            <v>MANUTENCAO DE LUMINARIA DE UMA PETALA COM DUAS LAMPADAS A VAPOR METALICO DE 250W, INCLUSIVE FORNECIMENTO E SUBSTITUICAO DAS LAMPADAS, REATORES, IGNITORES E CAPACITORES EM POSTE DE ATE 17M.</v>
          </cell>
          <cell r="C2964" t="str">
            <v>UD</v>
          </cell>
          <cell r="D2964">
            <v>659.88</v>
          </cell>
          <cell r="E2964">
            <v>507.6</v>
          </cell>
        </row>
        <row r="2965">
          <cell r="A2965">
            <v>0</v>
          </cell>
        </row>
        <row r="2966">
          <cell r="A2966" t="str">
            <v>18.28.024</v>
          </cell>
          <cell r="B2966" t="str">
            <v>MANUTENCAO DE LUMINARIA DE UMA PETALA COM TRES LAMPADAS A VAPOR METALICO DE 250W, INCLUSIVE FORNECIMENTO E SUBSTITUICAO DE TRES LAMPADAS E TRES REATORES DE ALTO FATOR DE POTENCIA EM POSTE DE ATE 17M.</v>
          </cell>
          <cell r="C2966" t="str">
            <v>UD</v>
          </cell>
          <cell r="D2966">
            <v>957.21</v>
          </cell>
          <cell r="E2966">
            <v>736.32</v>
          </cell>
        </row>
        <row r="2967">
          <cell r="A2967">
            <v>0</v>
          </cell>
        </row>
        <row r="2968">
          <cell r="A2968" t="str">
            <v>18.28.025</v>
          </cell>
          <cell r="B2968" t="str">
            <v>MANUTENCAO DE LUMINARIA DE UMA PETALA COM QUATRO LAMPADAS A VAPOR METALICO DE 250W, INCLUSIVE FORNECIMENTO E SUBSTITUICAO DAS LAMPADAS REATORES, IGNITORES E CAPACITORES EM POSTE DE ATE 17M.</v>
          </cell>
          <cell r="C2968" t="str">
            <v>UD</v>
          </cell>
          <cell r="D2968">
            <v>1254.55</v>
          </cell>
          <cell r="E2968">
            <v>965.04</v>
          </cell>
        </row>
        <row r="2969">
          <cell r="A2969">
            <v>0</v>
          </cell>
        </row>
        <row r="2970">
          <cell r="A2970" t="str">
            <v>18.28.026</v>
          </cell>
          <cell r="B2970" t="str">
            <v>MANUTENCAO DE LUMINARIA DE UMA PETALA COM UMA LAMPADA A VAPOR METALICO DE 400W, INCLUSIVE FORNECIMENTO E SUBSTITUICAO DE UMA LAMPADA E UM REATOR DE ALTO FATOR DE POTENCIA EM POSTE DE ATE 23M.</v>
          </cell>
          <cell r="C2970" t="str">
            <v>UD</v>
          </cell>
          <cell r="D2970">
            <v>411.61</v>
          </cell>
          <cell r="E2970">
            <v>316.63</v>
          </cell>
        </row>
        <row r="2971">
          <cell r="A2971">
            <v>0</v>
          </cell>
        </row>
        <row r="2972">
          <cell r="A2972" t="str">
            <v>18.28.027</v>
          </cell>
          <cell r="B2972" t="str">
            <v>MANUTENCAO DE LUMINARIA DE UMA PETALA COM DUAS LAMPADAS A VAPOR METALICO DE 400W, INCLUSIVE FORNECIMENTO E SUBSTITUICAO DAS LAMPADAS, REATORES, IGNITORES E CAPACITORES EM POSTE DE ATE 23M.</v>
          </cell>
          <cell r="C2972" t="str">
            <v>UD</v>
          </cell>
          <cell r="D2972">
            <v>758.03</v>
          </cell>
          <cell r="E2972">
            <v>583.1</v>
          </cell>
        </row>
        <row r="2973">
          <cell r="A2973">
            <v>0</v>
          </cell>
        </row>
        <row r="2974">
          <cell r="A2974" t="str">
            <v>18.28.028</v>
          </cell>
          <cell r="B2974" t="str">
            <v>MANUTENCAO DE LUMINARIA DE UMA PETALA COM TRES LAMPADAS A VAPOR METALICO DE 400W, INCLUSIVE FORNECIMENTO E SUBSTITUICAO DE TRES LAMPADAS E TRES REATORES DE ALTO FATOR DE POTENCIA EM POSTE DE ATE 23M.</v>
          </cell>
          <cell r="C2974" t="str">
            <v>UD</v>
          </cell>
          <cell r="D2974">
            <v>1104.44</v>
          </cell>
          <cell r="E2974">
            <v>849.57</v>
          </cell>
        </row>
        <row r="2975">
          <cell r="A2975">
            <v>0</v>
          </cell>
        </row>
        <row r="2976">
          <cell r="A2976" t="str">
            <v>18.28.029</v>
          </cell>
          <cell r="B2976" t="str">
            <v>MANUTENCAO DE LUMINARIA DE UMA PETALA COM QUATRO LAMPADAS A VAPOR METALICO DE 400W,INCLUSIVE FORNECIMENTO E SUBSTITUICAO DAS LAMPADAS, REATORES, IGNITORES E CAPACITORES EM POSTE DE ATE 23M.</v>
          </cell>
          <cell r="C2976" t="str">
            <v>UD</v>
          </cell>
          <cell r="D2976">
            <v>1450.85</v>
          </cell>
          <cell r="E2976">
            <v>1116.04</v>
          </cell>
        </row>
        <row r="2977">
          <cell r="A2977">
            <v>0</v>
          </cell>
        </row>
        <row r="2978">
          <cell r="A2978" t="str">
            <v>18.28.100</v>
          </cell>
          <cell r="B2978" t="str">
            <v>FORNECIMENTO DE NUCLEO DE FERRO FUNDIDO, PARA UMA LUMINARIA TIPO PETALA, EM POSTE DE ATE 23M, INCLUSIVE INSTALACAO.</v>
          </cell>
          <cell r="C2978" t="str">
            <v>UD</v>
          </cell>
          <cell r="D2978">
            <v>177</v>
          </cell>
          <cell r="E2978">
            <v>136.16</v>
          </cell>
        </row>
        <row r="2979">
          <cell r="A2979">
            <v>0</v>
          </cell>
        </row>
        <row r="2980">
          <cell r="A2980" t="str">
            <v>18.28.101</v>
          </cell>
          <cell r="B2980" t="str">
            <v>FORNECIMENTO DE NUCLEO DE FERRO FUNDIDO PARA DUAS LUMINARIAS TIPO PETALA EM POSTE DE ATE 23M, INCLUSIVE INSTALACAO.</v>
          </cell>
          <cell r="C2980" t="str">
            <v>UD</v>
          </cell>
          <cell r="D2980">
            <v>221.2</v>
          </cell>
          <cell r="E2980">
            <v>170.16</v>
          </cell>
        </row>
        <row r="2981">
          <cell r="A2981">
            <v>0</v>
          </cell>
        </row>
        <row r="2982">
          <cell r="A2982" t="str">
            <v>18.28.102</v>
          </cell>
          <cell r="B2982" t="str">
            <v>FORNECIMENTO DE NUCLEO DE FERRO FUNDIDO PARA TRES LUMINARIAS TIPO PETALA EM POSTE DE ATE 23M, INCLUSIVE INSTALACAO.</v>
          </cell>
          <cell r="C2982" t="str">
            <v>UD</v>
          </cell>
          <cell r="D2982">
            <v>234.2</v>
          </cell>
          <cell r="E2982">
            <v>180.16</v>
          </cell>
        </row>
        <row r="2983">
          <cell r="A2983">
            <v>0</v>
          </cell>
        </row>
        <row r="2984">
          <cell r="A2984" t="str">
            <v>18.28.110</v>
          </cell>
          <cell r="B2984" t="str">
            <v>FORNECIMENTO E SUBSTITUICAO DE BANDEJA EM ALUMINIO FUNDIDO PARA LUMINARIA DE UMA PETALA EM POSTE DE ATE 23M.</v>
          </cell>
          <cell r="C2984" t="str">
            <v>UD</v>
          </cell>
          <cell r="D2984">
            <v>127.6</v>
          </cell>
          <cell r="E2984">
            <v>98.16</v>
          </cell>
        </row>
        <row r="2985">
          <cell r="A2985">
            <v>0</v>
          </cell>
        </row>
        <row r="2986">
          <cell r="A2986" t="str">
            <v>18.28.111</v>
          </cell>
          <cell r="B2986" t="str">
            <v>FORNECIMENTO E SUBSTITUICAO DE BANDEJA EM ALUMINIO FUNDIDO PARA LUMINARIA COM DUAS PETALAS EM POSTE DE ATE 23M.</v>
          </cell>
          <cell r="C2986" t="str">
            <v>UD</v>
          </cell>
          <cell r="D2986">
            <v>190</v>
          </cell>
          <cell r="E2986">
            <v>146.16</v>
          </cell>
        </row>
        <row r="2987">
          <cell r="A2987">
            <v>0</v>
          </cell>
        </row>
        <row r="2988">
          <cell r="A2988" t="str">
            <v>18.28.112</v>
          </cell>
          <cell r="B2988" t="str">
            <v>FORNECIMENTO E SUBSTITUICAO DE BANDEJA EM ALUMINIO FUNDIDO PARA LUMINARIA DE TRES PETALAS EM POSTE DE ATE 23M.</v>
          </cell>
          <cell r="C2988" t="str">
            <v>UD</v>
          </cell>
          <cell r="D2988">
            <v>252.4</v>
          </cell>
          <cell r="E2988">
            <v>194.16</v>
          </cell>
        </row>
        <row r="2989">
          <cell r="A2989">
            <v>0</v>
          </cell>
        </row>
        <row r="2990">
          <cell r="A2990" t="str">
            <v>18.28.120</v>
          </cell>
          <cell r="B2990" t="str">
            <v>FORNECIMENTO E SUBSTITUICAO DE BANDEJA EM ALUMINIO FUNDIDO PARA LUMINARIA DE UMA PETALA EM POSTE DE ATE 17M, INCLUSIVE REATOR UI VS 25OW, IGNITOR E CAPACITOR.</v>
          </cell>
          <cell r="C2990" t="str">
            <v>UD</v>
          </cell>
          <cell r="D2990">
            <v>279.66000000000003</v>
          </cell>
          <cell r="E2990">
            <v>215.13</v>
          </cell>
        </row>
        <row r="2991">
          <cell r="A2991">
            <v>0</v>
          </cell>
        </row>
        <row r="2992">
          <cell r="A2992" t="str">
            <v>18.28.121</v>
          </cell>
          <cell r="B2992" t="str">
            <v>FORNECIMENTO E SUBSTITUICAO DE BANDEJA EM ALUMINIO FUNDIDO PARA LUMINARIA DE DUAS PETALAS EM POSTE DE 17M, INCLUSIVE REATORES UI VS 25OW IGNITORES E CAPACITORES.</v>
          </cell>
          <cell r="C2992" t="str">
            <v>UD</v>
          </cell>
          <cell r="D2992">
            <v>494.13</v>
          </cell>
          <cell r="E2992">
            <v>380.1</v>
          </cell>
        </row>
        <row r="2993">
          <cell r="A2993">
            <v>0</v>
          </cell>
        </row>
        <row r="2994">
          <cell r="A2994" t="str">
            <v>18.28.122</v>
          </cell>
          <cell r="B2994" t="str">
            <v>FORNECIMENTO E SUBSTITUICAO DE BANDEJA EM ALUMINIO FUNDIDO PARA LUMINARIA DE TRES PETALAS EM POSTE DE ATE 23M, INCLUSIVE REATORES UI VS 250W, IGNITORES E CAPACITORES.</v>
          </cell>
          <cell r="C2994" t="str">
            <v>UD</v>
          </cell>
          <cell r="D2994">
            <v>708.59</v>
          </cell>
          <cell r="E2994">
            <v>545.07000000000005</v>
          </cell>
        </row>
        <row r="2995">
          <cell r="A2995">
            <v>0</v>
          </cell>
        </row>
        <row r="2996">
          <cell r="A2996" t="str">
            <v>18.28.123</v>
          </cell>
          <cell r="B2996" t="str">
            <v>FORNECIMENTO E SUBSTITUICAO DE BANDEJA EM ALUMINIO FUNDIDO PARA LUMINARIA DE UMA PETALA EM POSTE DE ATE 23M, INCLUSIVE REATOR UI VS 400W IGNITOR E CAPACITOR.</v>
          </cell>
          <cell r="C2996" t="str">
            <v>UD</v>
          </cell>
          <cell r="D2996">
            <v>315.41000000000003</v>
          </cell>
          <cell r="E2996">
            <v>242.63</v>
          </cell>
        </row>
        <row r="2997">
          <cell r="A2997">
            <v>0</v>
          </cell>
        </row>
        <row r="2998">
          <cell r="A2998" t="str">
            <v>18.28.124</v>
          </cell>
          <cell r="B2998" t="str">
            <v>FORNECIMENTO E SUBSTITUICAO DE BANDEJA EM ALUMINIO FUNDIDO PARA LUMINARIA DE DUAS PETALAS EM POSTE DE ATE 23M, INCLUSIVE REATORES UI VS DE 400W, IGNITORES E CAPACITORES.</v>
          </cell>
          <cell r="C2998" t="str">
            <v>UD</v>
          </cell>
          <cell r="D2998">
            <v>565.63</v>
          </cell>
          <cell r="E2998">
            <v>435.1</v>
          </cell>
        </row>
        <row r="2999">
          <cell r="A2999">
            <v>0</v>
          </cell>
        </row>
        <row r="3000">
          <cell r="A3000" t="str">
            <v>18.28.125</v>
          </cell>
          <cell r="B3000" t="str">
            <v>FORNECIMENTO E SUBSTITUICAO DE BANDEJA EM ALUMINIO FUNDIDO PARA LUMINARIA DE TRES PETALAS EM POSTE DE 23M, INCLUSIVE REATORES UI VS 400W IGNITORES E CAPACITORES.</v>
          </cell>
          <cell r="C3000" t="str">
            <v>UD</v>
          </cell>
          <cell r="D3000">
            <v>815.84</v>
          </cell>
          <cell r="E3000">
            <v>627.57000000000005</v>
          </cell>
        </row>
        <row r="3001">
          <cell r="A3001">
            <v>0</v>
          </cell>
        </row>
        <row r="3002">
          <cell r="A3002" t="str">
            <v>18.28.126</v>
          </cell>
          <cell r="B3002" t="str">
            <v>FORNECIMENTO E SUBSTITUICAO DE BANDEJA EM ALUMINIO FUNDIDO PARA LUMINARIA DE UMA PETALA, EM POSTE DE ATE 17M, INCLUSIVE REATOR UI VAPOR METALICO DE 250W, IGNITOR E CAPACITOR.</v>
          </cell>
          <cell r="C3002" t="str">
            <v>UD</v>
          </cell>
          <cell r="D3002">
            <v>301.44</v>
          </cell>
          <cell r="E3002">
            <v>231.88</v>
          </cell>
        </row>
        <row r="3003">
          <cell r="A3003">
            <v>0</v>
          </cell>
        </row>
        <row r="3004">
          <cell r="A3004" t="str">
            <v>18.28.127</v>
          </cell>
          <cell r="B3004" t="str">
            <v>FORNECIMENTO E SUBSTITUICAO DE BANDEJA EM ALUMINIO FUNDIDO PARA LUMINARIA DE DUAS PETALAS EM POSTE DE ATE 17M, INCLUSIVE REATORES UI VAPOR METALICO DE 250W, IGNITORES E CAPACITORES</v>
          </cell>
          <cell r="C3004" t="str">
            <v>UD</v>
          </cell>
          <cell r="D3004">
            <v>537.67999999999995</v>
          </cell>
          <cell r="E3004">
            <v>413.6</v>
          </cell>
        </row>
        <row r="3005">
          <cell r="A3005">
            <v>0</v>
          </cell>
        </row>
        <row r="3006">
          <cell r="A3006" t="str">
            <v>18.28.128</v>
          </cell>
          <cell r="B3006" t="str">
            <v>FORNECIMENTO E SUBSTITUICAO DE BANDEJA EM ALUMINIO FUNDIDO PARA LUMINARIA DE TRES PETALAS EM POSTE DE ATE 17M, INCLUSIVE REATORES UI VAPOR METALICO DE 250W, IGNITORES E CAPACITORES.</v>
          </cell>
          <cell r="C3006" t="str">
            <v>UD</v>
          </cell>
          <cell r="D3006">
            <v>773.91</v>
          </cell>
          <cell r="E3006">
            <v>595.32000000000005</v>
          </cell>
        </row>
        <row r="3007">
          <cell r="A3007">
            <v>0</v>
          </cell>
        </row>
        <row r="3008">
          <cell r="A3008" t="str">
            <v>18.28.129</v>
          </cell>
          <cell r="B3008" t="str">
            <v>FORNECIMENTO E SUBSTITUICAO DE BANDEJA EM ALUMINIO FUNDIDO PARA LUMINARIA DE UMA PETALA EM POSTE DE ATE 23M, INCLUSIVE REATOR UI VAPOR METALICO DE 400W, IGNITOR E CAPACITOR.</v>
          </cell>
          <cell r="C3008" t="str">
            <v>UD</v>
          </cell>
          <cell r="D3008">
            <v>321.91000000000003</v>
          </cell>
          <cell r="E3008">
            <v>247.63</v>
          </cell>
        </row>
        <row r="3009">
          <cell r="A3009">
            <v>0</v>
          </cell>
        </row>
        <row r="3010">
          <cell r="A3010" t="str">
            <v>18.28.130</v>
          </cell>
          <cell r="B3010" t="str">
            <v>FORNECIMENTO E SUBSTITUICAO DE BANDEJA EM ALUMINIO FUNDIDO PARA LUMINARIA DE DUAS PETALAS EM POSTE DE ATE 23M, INCLUSIVE REATORES UI VAPOR METALICO DE 400W, IGNITORES E CAPACITORES.</v>
          </cell>
          <cell r="C3010" t="str">
            <v>UD</v>
          </cell>
          <cell r="D3010">
            <v>578.63</v>
          </cell>
          <cell r="E3010">
            <v>445.1</v>
          </cell>
        </row>
        <row r="3011">
          <cell r="A3011">
            <v>0</v>
          </cell>
        </row>
        <row r="3012">
          <cell r="A3012" t="str">
            <v>18.28.131</v>
          </cell>
          <cell r="B3012" t="str">
            <v>FORNECIMENTO E SUBSTITUICAO DE BANDEJA EM ALUMINIO FUNDIDO PARA LUMINARIA DE TRES PETALAS EM POSTE DE ATE 23M, INCLUSIVE REATORES UI VAPOR METALICO DE 400W, IGNITORES E CAPACITORES.</v>
          </cell>
          <cell r="C3012" t="str">
            <v>UD</v>
          </cell>
          <cell r="D3012">
            <v>835.34</v>
          </cell>
          <cell r="E3012">
            <v>642.57000000000005</v>
          </cell>
        </row>
        <row r="3013">
          <cell r="A3013">
            <v>0</v>
          </cell>
        </row>
        <row r="3014">
          <cell r="A3014" t="str">
            <v>18.28.132</v>
          </cell>
          <cell r="B3014" t="str">
            <v>FORNECIMENTO E SUBSTITUICAO DE REATOR UI VAPOR DE SODIO DE 250W, IGNITOR E CAPACITOR PARA LUMINARIA COM UMA PETALA EM POSTE DE 17M.</v>
          </cell>
          <cell r="C3014" t="str">
            <v>UD</v>
          </cell>
          <cell r="D3014">
            <v>217.26</v>
          </cell>
          <cell r="E3014">
            <v>167.13</v>
          </cell>
        </row>
        <row r="3015">
          <cell r="A3015">
            <v>0</v>
          </cell>
        </row>
        <row r="3016">
          <cell r="A3016" t="str">
            <v>18.28.133</v>
          </cell>
          <cell r="B3016" t="str">
            <v>FORNECIMENTO E SUBSTITUICAO DE REATORES UI VAPOR DE SODIO DE 250W,IGNITORES E CAPACITORES PARA LUMINARIA COM DUAS PETALAS EM POSTE DE ATE 17M.</v>
          </cell>
          <cell r="C3016" t="str">
            <v>UD</v>
          </cell>
          <cell r="D3016">
            <v>369.33</v>
          </cell>
          <cell r="E3016">
            <v>284.10000000000002</v>
          </cell>
        </row>
        <row r="3017">
          <cell r="A3017">
            <v>0</v>
          </cell>
        </row>
        <row r="3018">
          <cell r="A3018" t="str">
            <v>18.28.134</v>
          </cell>
          <cell r="B3018" t="str">
            <v>FORNECIMENTO E SUBSTITUICAO DE REATORES UI VAPOR DE SODIO DE 250W, IGNITORES E CAPACITORES PARA LUMINARIA COM TRES PETALAS EM POSTE DE ATE 17M.</v>
          </cell>
          <cell r="C3018" t="str">
            <v>UD</v>
          </cell>
          <cell r="D3018">
            <v>521.39</v>
          </cell>
          <cell r="E3018">
            <v>401.07</v>
          </cell>
        </row>
        <row r="3019">
          <cell r="A3019">
            <v>0</v>
          </cell>
        </row>
        <row r="3020">
          <cell r="A3020" t="str">
            <v>18.28.135</v>
          </cell>
          <cell r="B3020" t="str">
            <v>FORNECIMENTO E SUBSTITUICAO DE REATOR UI VAPOR DE SODIO DE 400W, IGNITOR E CAPACITOR PARA LUMINARIA DE UMA PETALA EM POSTE DE ATE 23M.</v>
          </cell>
          <cell r="C3020" t="str">
            <v>UD</v>
          </cell>
          <cell r="D3020">
            <v>253.01</v>
          </cell>
          <cell r="E3020">
            <v>194.63</v>
          </cell>
        </row>
        <row r="3021">
          <cell r="A3021">
            <v>0</v>
          </cell>
        </row>
        <row r="3022">
          <cell r="A3022" t="str">
            <v>18.28.136</v>
          </cell>
          <cell r="B3022" t="str">
            <v>FORNECIMENTO E SUBSTITUICAO DE REATORES UI VAPOR DE SODIO DE 400W, IGNITORES E CAPACITORES PARA LUMINARIA COM DUAS PETALAS EM POSTE DE ATE 23M.</v>
          </cell>
          <cell r="C3022" t="str">
            <v>UD</v>
          </cell>
          <cell r="D3022">
            <v>440.83</v>
          </cell>
          <cell r="E3022">
            <v>339.1</v>
          </cell>
        </row>
        <row r="3023">
          <cell r="A3023">
            <v>0</v>
          </cell>
        </row>
        <row r="3024">
          <cell r="A3024" t="str">
            <v>18.28.137</v>
          </cell>
          <cell r="B3024" t="str">
            <v>FORNECIMENTO E SUBSTITUICAO DE REATORES UI VAPOR DE SODIO DE 400W, IGNITORES E CAPACITORES PARA LUMINARIA COM TRES PETALAS EM POSTE DE ATE 23M.</v>
          </cell>
          <cell r="C3024" t="str">
            <v>UD</v>
          </cell>
          <cell r="D3024">
            <v>628.64</v>
          </cell>
          <cell r="E3024">
            <v>483.57</v>
          </cell>
        </row>
        <row r="3025">
          <cell r="A3025">
            <v>0</v>
          </cell>
        </row>
        <row r="3026">
          <cell r="A3026" t="str">
            <v>18.28.138</v>
          </cell>
          <cell r="B3026" t="str">
            <v>FORNECIMENTO E SUBSTITUICAO DE REATOR UI VAPOR METALICO DE 250W, IGNITOR E CAPACITOR PARA LUMINARIA COM UMA PETALA, EM POSTE DE ATE 17M.</v>
          </cell>
          <cell r="C3026" t="str">
            <v>UD</v>
          </cell>
          <cell r="D3026">
            <v>239.04</v>
          </cell>
          <cell r="E3026">
            <v>183.88</v>
          </cell>
        </row>
        <row r="3027">
          <cell r="A3027">
            <v>0</v>
          </cell>
        </row>
        <row r="3028">
          <cell r="A3028" t="str">
            <v>18.28.139</v>
          </cell>
          <cell r="B3028" t="str">
            <v>FORNECIMENTO E SUBSTITUICAO DE REATORES UI VAPOR METALICO 250W, IGNITORES E CAPACITORES PARA LUMINARIA COM DUAS PETALAS, EM POSTE DE ATE 17M.</v>
          </cell>
          <cell r="C3028" t="str">
            <v>UD</v>
          </cell>
          <cell r="D3028">
            <v>412.88</v>
          </cell>
          <cell r="E3028">
            <v>317.60000000000002</v>
          </cell>
        </row>
        <row r="3029">
          <cell r="A3029">
            <v>0</v>
          </cell>
        </row>
        <row r="3030">
          <cell r="A3030" t="str">
            <v>18.28.140</v>
          </cell>
          <cell r="B3030" t="str">
            <v>FORNECIMENTO E SUBSTITUICAO DE REATORES UI VAPOR METALICO DE 250W, IGNITORES E CAPACITORES PARA LUMINARIA COM TRES PETALAS, EM POSTE DE ATE 17M.</v>
          </cell>
          <cell r="C3030" t="str">
            <v>UD</v>
          </cell>
          <cell r="D3030">
            <v>586.71</v>
          </cell>
          <cell r="E3030">
            <v>451.32</v>
          </cell>
        </row>
        <row r="3031">
          <cell r="A3031">
            <v>0</v>
          </cell>
        </row>
        <row r="3032">
          <cell r="A3032" t="str">
            <v>18.28.141</v>
          </cell>
          <cell r="B3032" t="str">
            <v>FORNECIMENTO E SUBSTITUICAO DE REATOR UI VAPOR METALICO DE 400W, IGNITOR E CAPACITOR PARA LUMINARIA COM UMA PETALA EM POSTE DE ATE 23M.</v>
          </cell>
          <cell r="C3032" t="str">
            <v>UD</v>
          </cell>
          <cell r="D3032">
            <v>259.51</v>
          </cell>
          <cell r="E3032">
            <v>199.63</v>
          </cell>
        </row>
        <row r="3033">
          <cell r="A3033">
            <v>0</v>
          </cell>
        </row>
        <row r="3034">
          <cell r="A3034" t="str">
            <v>18.28.142</v>
          </cell>
          <cell r="B3034" t="str">
            <v>FORNECIMENTO E SUBSTITUICAO DE REATORES UI VAPOR METALICO DE 400W, IGNITORES E CAPACITORES PARA LUMINARIA COM DUAS PETALAS EM POSTE DE ATE 23M.</v>
          </cell>
          <cell r="C3034" t="str">
            <v>UD</v>
          </cell>
          <cell r="D3034">
            <v>453.83</v>
          </cell>
          <cell r="E3034">
            <v>349.1</v>
          </cell>
        </row>
        <row r="3035">
          <cell r="A3035">
            <v>0</v>
          </cell>
        </row>
        <row r="3036">
          <cell r="A3036" t="str">
            <v>18.28.143</v>
          </cell>
          <cell r="B3036" t="str">
            <v>FORNECIMENTO E SUBSTITUICAO DE REATORES UI VAPOR METALICO DE 400W, IGNITORES E CAPACITORES PARA LUMINARIA COM TRES PETALAS EM POSTE DE ATE 23M.</v>
          </cell>
          <cell r="C3036" t="str">
            <v>UD</v>
          </cell>
          <cell r="D3036">
            <v>648.14</v>
          </cell>
          <cell r="E3036">
            <v>498.57</v>
          </cell>
        </row>
        <row r="3037">
          <cell r="A3037">
            <v>0</v>
          </cell>
        </row>
        <row r="3038">
          <cell r="A3038" t="str">
            <v>18.29.025</v>
          </cell>
          <cell r="B3038" t="str">
            <v>SUBESTAÇÃO AÉREA C/TRANSFORMADOR TRIF.DE 225KVA-13800/11400V-380/220V, INCL.POSTE DT 600/11, PÁRA-RAIOS, CRUZETA, ATERR., CX.DE MEDIÇÃO TIPO F3, ELET.E DEMAIS ACESSÓRIOS NECESSÁRIOS AO PERFEITO FUNCIONAMENTO - INSTALADA C/ PROJETO APROVADO - CELPE E ART.N</v>
          </cell>
          <cell r="C3038" t="str">
            <v>Un</v>
          </cell>
          <cell r="D3038">
            <v>35730.519999999997</v>
          </cell>
          <cell r="E3038">
            <v>27485.02</v>
          </cell>
        </row>
        <row r="3039">
          <cell r="A3039">
            <v>0</v>
          </cell>
        </row>
        <row r="3040">
          <cell r="A3040" t="str">
            <v>18.29.030</v>
          </cell>
          <cell r="B3040" t="str">
            <v>SUBESTAÇÃO AÉREA C/TRANSF.TRIF.DE 150KVA-13.800/11400V-380/220V,INCL. POSTE DT 600/11, CRUZETA ATERR., PARA-RAIOS, CX.DE MED. TIPO F3, ELET.E DEMAIS ACESSÓRIOS NECESSÁRIOS P/SEU PERFEITO FUNCIONAMENTO - INSTALADA C/PROJETO APROVADO-CELPE E ART. NÃO INCLUS</v>
          </cell>
          <cell r="C3040" t="str">
            <v>Un</v>
          </cell>
          <cell r="D3040">
            <v>27924.880000000001</v>
          </cell>
          <cell r="E3040">
            <v>21480.68</v>
          </cell>
        </row>
        <row r="3041">
          <cell r="A3041">
            <v>0</v>
          </cell>
        </row>
        <row r="3042">
          <cell r="A3042" t="str">
            <v>18.29.035</v>
          </cell>
          <cell r="B3042" t="str">
            <v>SUBESTAÇÃO AÉREA C/TRANSF.TRIF.DE 112,5KVA-13800/11400V-380/220V, INCL.POSTE DT 300/11, PÁRA-RAIOS, CRUZETA, ATERR., CX.DE MEDIÇÃO TIPO F3, ELET.E DEMAIS ACESSÓRIOS NECESSÁRIOS AO PERFEITO FUNCIONAMENTO - INSTALADA C/ PROJETO APROVADO - CELPE E ART. NÃO I</v>
          </cell>
          <cell r="C3042" t="str">
            <v>Un</v>
          </cell>
          <cell r="D3042">
            <v>22621.1</v>
          </cell>
          <cell r="E3042">
            <v>17400.849999999999</v>
          </cell>
        </row>
        <row r="3043">
          <cell r="A3043">
            <v>0</v>
          </cell>
        </row>
        <row r="3044">
          <cell r="A3044" t="str">
            <v>18.29.040</v>
          </cell>
          <cell r="B3044" t="str">
            <v>SUBESTAÇÃO AÉREA C/TRANSF.TRIF.75KVA-13.800/11400V-380V220V, INCL.POSTE DT 300/11, PÁRA-RAIOS, CRUZETA, ATERR., CX.DE MEDIÇÃO TIPO F3, ELET.E DEMAIS ACESS.NECESSÁRIOS AO SEU PERFEITO FUNCIONAMENTO - INSTALADA C/ PROJETO APROVADO - CELPE E ART. NÃO INCL. O</v>
          </cell>
          <cell r="C3044" t="str">
            <v>Un</v>
          </cell>
          <cell r="D3044">
            <v>17489.939999999999</v>
          </cell>
          <cell r="E3044">
            <v>13453.8</v>
          </cell>
        </row>
        <row r="3045">
          <cell r="A3045">
            <v>0</v>
          </cell>
        </row>
        <row r="3046">
          <cell r="A3046" t="str">
            <v>18.29.062</v>
          </cell>
          <cell r="B3046" t="str">
            <v>FORNECIMENTO E INSTALAÇÃO DE TRANSFORMADOR DE DISTRIBUIÇÃO TRIFÁSICO DE 45KVA - 13800/11400V-380/200V,IMERSO EM ÓLEO MINERAL ISOLANTE.</v>
          </cell>
          <cell r="C3046" t="str">
            <v>Un</v>
          </cell>
          <cell r="D3046">
            <v>7842.31</v>
          </cell>
          <cell r="E3046">
            <v>6032.55</v>
          </cell>
        </row>
        <row r="3047">
          <cell r="A3047">
            <v>0</v>
          </cell>
        </row>
        <row r="3048">
          <cell r="A3048" t="str">
            <v>18.30.100</v>
          </cell>
          <cell r="B3048" t="str">
            <v>FORNECIMENTO E INSTALAÇÃO DE ELETROCALHA PERFURADA, TIPO "C", EM CHAPA GALVANIZADA N.18. DIMENSÔES:300MM (LARGURA) X 100MM (ALTURA) X 3000MM(COMPRIMENTO)</v>
          </cell>
          <cell r="C3048" t="str">
            <v>m</v>
          </cell>
          <cell r="D3048">
            <v>44.4</v>
          </cell>
          <cell r="E3048">
            <v>34.159999999999997</v>
          </cell>
        </row>
        <row r="3049">
          <cell r="A3049">
            <v>0</v>
          </cell>
        </row>
        <row r="3050">
          <cell r="A3050" t="str">
            <v>18.30.105</v>
          </cell>
          <cell r="B3050" t="str">
            <v>FORNECIMENTO E INSTALAÇÃO DE TAMPA DE ENCAIXE PARA ELETROCALHA, EM CHAPA GALVANIZADA N.24, LARGURA DE 300MM</v>
          </cell>
          <cell r="C3050" t="str">
            <v>m</v>
          </cell>
          <cell r="D3050">
            <v>13.7</v>
          </cell>
          <cell r="E3050">
            <v>10.54</v>
          </cell>
        </row>
        <row r="3051">
          <cell r="A3051">
            <v>0</v>
          </cell>
        </row>
        <row r="3052">
          <cell r="A3052" t="str">
            <v>18.30.110</v>
          </cell>
          <cell r="B3052" t="str">
            <v>FORNECIMENTO E INSTALAÇÃO DE ELETROCALHA PERFURADA, TIPO "C", EM CHAPA GALVANIZADA N.18. DIMENSÔES:100MM (LARGURA) X 100MM (ALTURA) X 3000MM(COMPRIMENTO)</v>
          </cell>
          <cell r="C3052" t="str">
            <v>m</v>
          </cell>
          <cell r="D3052">
            <v>33.64</v>
          </cell>
          <cell r="E3052">
            <v>25.88</v>
          </cell>
        </row>
        <row r="3053">
          <cell r="A3053">
            <v>0</v>
          </cell>
        </row>
        <row r="3054">
          <cell r="A3054" t="str">
            <v>18.30.120</v>
          </cell>
          <cell r="B3054" t="str">
            <v>FORNECIMENTO E INSTALAÇÃO DE ELETROCALHA PERFURADA, TIPO "C", EM CHAPA GALVANIZADA N.18. DIMENSÔES:100MM (LARGURA) X 50MM (ALTURA) X 3000MM(COMPRIMENTO)</v>
          </cell>
          <cell r="C3054" t="str">
            <v>m</v>
          </cell>
          <cell r="D3054">
            <v>21.15</v>
          </cell>
          <cell r="E3054">
            <v>16.27</v>
          </cell>
        </row>
        <row r="3055">
          <cell r="A3055">
            <v>0</v>
          </cell>
        </row>
        <row r="3056">
          <cell r="A3056" t="str">
            <v>18.30.121</v>
          </cell>
          <cell r="B3056" t="str">
            <v>FORNECIMENTO E INSTALAÇÃO DE ELETROCALHA PERFURADA, DIAMETRO 200 X 10MM, INCLUSIVE ACESSÓRIOS DE DERIVAÇÃO E FIXAÇÃO.</v>
          </cell>
          <cell r="C3056" t="str">
            <v>m</v>
          </cell>
          <cell r="D3056">
            <v>55.73</v>
          </cell>
          <cell r="E3056">
            <v>42.87</v>
          </cell>
        </row>
        <row r="3057">
          <cell r="A3057">
            <v>0</v>
          </cell>
        </row>
        <row r="3058">
          <cell r="A3058" t="str">
            <v>18.30.122</v>
          </cell>
          <cell r="B3058" t="str">
            <v>FORNECIMENTO E INSTALAÇÃO DE ELETROCALHA PERFURADA, DIÂMETRO 100 X 100 MM, INCLUSIVE ACESSÓRIOS DE DERIVAÇÃO E FIXAÇÃO.</v>
          </cell>
          <cell r="C3058" t="str">
            <v>m</v>
          </cell>
          <cell r="D3058">
            <v>29.52</v>
          </cell>
          <cell r="E3058">
            <v>22.71</v>
          </cell>
        </row>
        <row r="3059">
          <cell r="A3059">
            <v>0</v>
          </cell>
        </row>
        <row r="3060">
          <cell r="A3060" t="str">
            <v>18.30.123</v>
          </cell>
          <cell r="B3060" t="str">
            <v>FORNECIMENTO E INSTALAÇÃO DE ELETROCALHA PERFURADA, DIÂMETRO 50 X 50 MM, INCLUSIVE ACESSÓRIOS DE DERIVAÇÃO E FIXAÇÃO.</v>
          </cell>
          <cell r="C3060" t="str">
            <v>m</v>
          </cell>
          <cell r="D3060">
            <v>17.05</v>
          </cell>
          <cell r="E3060">
            <v>13.12</v>
          </cell>
        </row>
        <row r="3061">
          <cell r="A3061">
            <v>0</v>
          </cell>
        </row>
        <row r="3062">
          <cell r="A3062" t="str">
            <v>18.30.210</v>
          </cell>
          <cell r="B3062" t="str">
            <v>FORNECIMENTO E INSTALAÇÃO DE DERIVAÇÃO "L" HORIZONTAL EM CHAPA DE AÇO GALVANIZADO, DIMENSÕES:100MM X 50MM.</v>
          </cell>
          <cell r="C3062" t="str">
            <v>Un</v>
          </cell>
          <cell r="D3062">
            <v>24.27</v>
          </cell>
          <cell r="E3062">
            <v>18.670000000000002</v>
          </cell>
        </row>
        <row r="3063">
          <cell r="A3063">
            <v>0</v>
          </cell>
        </row>
        <row r="3064">
          <cell r="A3064" t="str">
            <v>18.30.220</v>
          </cell>
          <cell r="B3064" t="str">
            <v>FORNECIMENTO E INSTALAÇÃO DE SUPORTE VERTICAL PARA ELETROCALHA TIPO GANCHO DE SUSPENSÃO DUPLO, EM CHAPA DE AÇO GALVANIZADO,  DIMENSÕES: 100mm x 50mm. INCLUSIVE PARAFUSO CABEÇA DE LENTILHA C/ AUTO TRAVAMENTO DE 1/4"X1/2",PORCA SEXTAVADA E ARRUELA.</v>
          </cell>
          <cell r="C3064" t="str">
            <v>Un</v>
          </cell>
          <cell r="D3064">
            <v>6.73</v>
          </cell>
          <cell r="E3064">
            <v>5.18</v>
          </cell>
        </row>
        <row r="3065">
          <cell r="A3065">
            <v>0</v>
          </cell>
        </row>
        <row r="3066">
          <cell r="A3066" t="str">
            <v>18.40.010</v>
          </cell>
          <cell r="B3066"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66" t="str">
            <v>Un</v>
          </cell>
          <cell r="D3066">
            <v>77298.649999999994</v>
          </cell>
          <cell r="E3066">
            <v>59460.5</v>
          </cell>
        </row>
        <row r="3067">
          <cell r="A3067">
            <v>0</v>
          </cell>
        </row>
        <row r="3068">
          <cell r="A3068" t="str">
            <v>18.40.020</v>
          </cell>
          <cell r="B3068"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68" t="str">
            <v>Un</v>
          </cell>
          <cell r="D3068">
            <v>67145</v>
          </cell>
          <cell r="E3068">
            <v>51650</v>
          </cell>
        </row>
        <row r="3069">
          <cell r="A3069">
            <v>0</v>
          </cell>
        </row>
        <row r="3070">
          <cell r="A3070" t="str">
            <v>18.40.030</v>
          </cell>
          <cell r="B3070"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70" t="str">
            <v>Un</v>
          </cell>
          <cell r="D3070">
            <v>81951.350000000006</v>
          </cell>
          <cell r="E3070">
            <v>63039.5</v>
          </cell>
        </row>
        <row r="3071">
          <cell r="A3071">
            <v>0</v>
          </cell>
        </row>
        <row r="3072">
          <cell r="A3072" t="str">
            <v>18.40.040</v>
          </cell>
          <cell r="B3072" t="str">
            <v>QDG SE 02 - FORNECIMENTO E INSTALAÇÃO DE QUADRO DE COMANDO, TIPO SOBREPOR CHAPA DE AÇO TRATADACOM BANHO QUIMICO (DESENGRAXE E FOSFATIZAÇÃO À BASE DE FOSFATO E FERRO), PINTURA EPOXI A PÓ NA COR BEGE (RAL 7032), DIMENSÃO: 800X600X250MM, REF. CE-8060-20, FAB</v>
          </cell>
          <cell r="C3072" t="str">
            <v>Un</v>
          </cell>
          <cell r="D3072">
            <v>34045.699999999997</v>
          </cell>
          <cell r="E3072">
            <v>26189</v>
          </cell>
        </row>
        <row r="3073">
          <cell r="A3073">
            <v>0</v>
          </cell>
        </row>
        <row r="3074">
          <cell r="A3074" t="str">
            <v>18.40.050</v>
          </cell>
          <cell r="B3074" t="str">
            <v>QDG BL A - FORNECIMENTO E INSTALAÇÃO DE QUADRO DE COMANDO, TIPO SOBREPOR CHAPA DE AÇO TRATADACOM BANHO QUIMICO (DESENGRAXE E FOSFATIZAÇÃO À BASE DE FOSFATO E FERRO), PINTURA EPOXI A PÓ NA COR BEGE(RAL 7032), DIMENSÃO: 1000X600X250MM, REF. CE-10060-25, FAB</v>
          </cell>
          <cell r="C3074" t="str">
            <v>Un</v>
          </cell>
          <cell r="D3074">
            <v>13021.06</v>
          </cell>
          <cell r="E3074">
            <v>10016.200000000001</v>
          </cell>
        </row>
        <row r="3075">
          <cell r="A3075">
            <v>0</v>
          </cell>
        </row>
        <row r="3076">
          <cell r="A3076" t="str">
            <v>18.40.060</v>
          </cell>
          <cell r="B3076" t="str">
            <v>QDG BL B - FORNECIMENTO E INSTALAÇÃO DE QUADRO DE COMANDO, TIPO SOBREPOR CHAPA DE AÇO TRATADACOM BANHO QUIMICO (DESENGRAXE E FOSFATIZAÇÃO À BASE DE FOSFATO E FERRO), PINTURA EPOXI A PÓ NA COR BEGE(RAL 7032), DIMENSÃO: 1000X600X250MM, REF. CE-10060-25, FAB</v>
          </cell>
          <cell r="C3076" t="str">
            <v>Un</v>
          </cell>
          <cell r="D3076">
            <v>13021.06</v>
          </cell>
          <cell r="E3076">
            <v>10016.200000000001</v>
          </cell>
        </row>
        <row r="3077">
          <cell r="A3077">
            <v>0</v>
          </cell>
        </row>
        <row r="3078">
          <cell r="A3078" t="str">
            <v>18.40.070</v>
          </cell>
          <cell r="B3078" t="str">
            <v>QDG BL GERAL - FORNECIMENTO E INSTALAÇÃO DE QUADRO DE COMANDO, TIPO SOBREPOR CHAPA DE AÇO TRATADACOM BANHO QUIMICO (DESENGRAXE E FOSFATIZAÇÃO À BASE DE FOSFATO E FERRO), PINTURA EPOXI A PÓ NA COR BEGE(RAL 7032), DIMENSÃO: 1200X800X250MM, REF. CE-12080-25,</v>
          </cell>
          <cell r="C3078" t="str">
            <v>Un</v>
          </cell>
          <cell r="D3078">
            <v>19886.75</v>
          </cell>
          <cell r="E3078">
            <v>15297.5</v>
          </cell>
        </row>
        <row r="3079">
          <cell r="A3079">
            <v>0</v>
          </cell>
        </row>
        <row r="3080">
          <cell r="A3080" t="str">
            <v>18.40.080</v>
          </cell>
          <cell r="B3080" t="str">
            <v xml:space="preserve">BANCO DE CAPACITORES, AUTOMATIZADO ATRAVÉS DE CONTROLADOR LÓGICO PROGRAMÁVEL, MEDIDOR DE FATOR DE POTÊNCIA, COMPOSTO POR 06 ESTÁGIOS DE 20 KVar, TOTALIZANDO 120 KVAr, INCLUSIVE PAINEL, CONTACTORES E DEMAIS COMPONENTES. </v>
          </cell>
          <cell r="C3080" t="str">
            <v>Un</v>
          </cell>
          <cell r="D3080">
            <v>23242.05</v>
          </cell>
          <cell r="E3080">
            <v>17878.5</v>
          </cell>
        </row>
        <row r="3081">
          <cell r="A3081">
            <v>0</v>
          </cell>
        </row>
        <row r="3082">
          <cell r="A3082" t="str">
            <v>18.40.090</v>
          </cell>
          <cell r="B3082" t="str">
            <v xml:space="preserve"> BANCO DE CAPACITORES, AUTOMATIZADO ATRAVÉS DE CONTROLADOR LÓGICO PROGRAMÁVEL, MEDIDOR DE FATOR DE POTÊNCIA, COMPOSTO POR 03 ESTÁGIOS DE 20 KVar, TOTALIZANDO 60 KVAr, INCLUSIVE PAINEL, CONTACTORES E DEMAIS COMPONENTES.</v>
          </cell>
          <cell r="C3082" t="str">
            <v>Un</v>
          </cell>
          <cell r="D3082">
            <v>12996.1</v>
          </cell>
          <cell r="E3082">
            <v>9997</v>
          </cell>
        </row>
        <row r="3083">
          <cell r="A3083">
            <v>0</v>
          </cell>
        </row>
        <row r="3084">
          <cell r="A3084" t="str">
            <v>18.40.100</v>
          </cell>
          <cell r="B3084" t="str">
            <v>FORNECIMENTO E INSTALAÇÃO DE 01(UM) GRUPO DIESEL GERADORES, MARCA: "HEIMER" OU SIMILAR NA CAPACIDADE DE POTÊNCIA STAND-BY (PRIME) DE 450 KVA/360KW E POTÊNCIA CONTÍNUA (PRIME) DE 405KVA/324KW, FATOR DE POTÊNCIA 0,8, 380/220V DOTADO DE PAINEL DE COMANDO E C</v>
          </cell>
          <cell r="C3084" t="str">
            <v>Un</v>
          </cell>
          <cell r="D3084">
            <v>253682</v>
          </cell>
          <cell r="E3084">
            <v>195140</v>
          </cell>
        </row>
        <row r="3085">
          <cell r="A3085">
            <v>0</v>
          </cell>
        </row>
        <row r="3086">
          <cell r="A3086" t="str">
            <v>19.00.000</v>
          </cell>
          <cell r="B3086" t="str">
            <v>INSTALACOES HIDRO SANITARIAS</v>
          </cell>
        </row>
        <row r="3087">
          <cell r="A3087">
            <v>0</v>
          </cell>
        </row>
        <row r="3088">
          <cell r="A3088" t="str">
            <v>19.01.010</v>
          </cell>
          <cell r="B3088" t="str">
            <v>PONTO DE ESGOTO PARA BACIA SANITARIA, INCLUSIVE TUBULACOES E CONEXOES EM PVC RIGIDO SOLDAVEIS, ATE A COLUNA OU O SUB-COLETOR.</v>
          </cell>
          <cell r="C3088" t="str">
            <v>Pt</v>
          </cell>
          <cell r="D3088">
            <v>60.32</v>
          </cell>
          <cell r="E3088">
            <v>46.4</v>
          </cell>
        </row>
        <row r="3089">
          <cell r="A3089">
            <v>0</v>
          </cell>
        </row>
        <row r="3090">
          <cell r="A3090" t="str">
            <v>19.01.020</v>
          </cell>
          <cell r="B3090" t="str">
            <v>PONTO DE ESGOTO PARA PIA OU LAVANDARIA,INCLUSIVE TUBULACOES E CONEXOES EM PVC RIGIDO SOLDAVEIS, ATE A COLUNA OU O SUB-COLETOR.</v>
          </cell>
          <cell r="C3090" t="str">
            <v>Pt</v>
          </cell>
          <cell r="D3090">
            <v>54.35</v>
          </cell>
          <cell r="E3090">
            <v>41.81</v>
          </cell>
        </row>
        <row r="3091">
          <cell r="A3091">
            <v>0</v>
          </cell>
        </row>
        <row r="3092">
          <cell r="A3092" t="str">
            <v>19.01.030</v>
          </cell>
          <cell r="B3092" t="str">
            <v>PONTO DE ESGOTO PARA LAVATORIO OU MICTORIO, INCLUSIVE TUBULACOES E CONEXOES EM PVC RIGIDO SOLDAVEIS, ATE A COLUNA OU O SUB-COLETOR</v>
          </cell>
          <cell r="C3092" t="str">
            <v>Pt</v>
          </cell>
          <cell r="D3092">
            <v>51.68</v>
          </cell>
          <cell r="E3092">
            <v>39.76</v>
          </cell>
        </row>
        <row r="3093">
          <cell r="A3093">
            <v>0</v>
          </cell>
        </row>
        <row r="3094">
          <cell r="A3094" t="str">
            <v>19.01.040</v>
          </cell>
          <cell r="B3094" t="str">
            <v>PONTO DE ESGOTO PARA RALO SIFONADO, INCLUSIVE RALO, TUBULACOES E CONEXOES EM PVC RIGIDO SOLDAVEIS, ATE A COLUNA OU O SUB-COLETOR.</v>
          </cell>
          <cell r="C3094" t="str">
            <v>Pt</v>
          </cell>
          <cell r="D3094">
            <v>58.85</v>
          </cell>
          <cell r="E3094">
            <v>45.27</v>
          </cell>
        </row>
        <row r="3095">
          <cell r="A3095">
            <v>0</v>
          </cell>
        </row>
        <row r="3096">
          <cell r="A3096" t="str">
            <v>19.02.010</v>
          </cell>
          <cell r="B3096" t="str">
            <v>PONTO DE AGUA, INCLUSIVE TUBULACOES E CONEXOES DE PVC RIGIDO ROSQUEAVEL E ABERTURA DE RASGOS EM ALVENARIA,ATE O REGISTRO GERAL DO AMBIENTE.</v>
          </cell>
          <cell r="C3096" t="str">
            <v>Pt</v>
          </cell>
          <cell r="D3096">
            <v>69.16</v>
          </cell>
          <cell r="E3096">
            <v>53.2</v>
          </cell>
        </row>
        <row r="3097">
          <cell r="A3097">
            <v>0</v>
          </cell>
        </row>
        <row r="3098">
          <cell r="A3098" t="str">
            <v>19.02.020</v>
          </cell>
          <cell r="B3098" t="str">
            <v>PONTO DE AGUA, INCLUSIVE TUBULACOES E CONEXOES DE PVC RIGIDO SOLDAVEL E ABERTURA DE RASGOS EM ALVENARIA, ATE O REGISTRO GERAL DO AMBIENTE.</v>
          </cell>
          <cell r="C3098" t="str">
            <v>Pt</v>
          </cell>
          <cell r="D3098">
            <v>40.97</v>
          </cell>
          <cell r="E3098">
            <v>31.52</v>
          </cell>
        </row>
        <row r="3099">
          <cell r="A3099">
            <v>0</v>
          </cell>
        </row>
        <row r="3100">
          <cell r="A3100" t="str">
            <v>19.03.010</v>
          </cell>
          <cell r="B3100" t="str">
            <v>FORNECIMENTO E ASSENTAMENTO DE TUBOS DE PVC RIGIDO SOLDAVEIS, DIAM.40 MM, PARA VENTILACAO DE ESGOTO.</v>
          </cell>
          <cell r="C3100" t="str">
            <v>m</v>
          </cell>
          <cell r="D3100">
            <v>7.81</v>
          </cell>
          <cell r="E3100">
            <v>6.01</v>
          </cell>
        </row>
        <row r="3101">
          <cell r="A3101">
            <v>0</v>
          </cell>
        </row>
        <row r="3102">
          <cell r="A3102" t="str">
            <v>19.03.020</v>
          </cell>
          <cell r="B3102" t="str">
            <v>FORNECIMENTO E ASSENTAMENTO DE TUBOS DE PVC RIGIDO SOLDAVEIS, DIAM.50 MM, PARA VENTILACAO DE ESGOTO.</v>
          </cell>
          <cell r="C3102" t="str">
            <v>m</v>
          </cell>
          <cell r="D3102">
            <v>10.73</v>
          </cell>
          <cell r="E3102">
            <v>8.26</v>
          </cell>
        </row>
        <row r="3103">
          <cell r="A3103">
            <v>0</v>
          </cell>
        </row>
        <row r="3104">
          <cell r="A3104" t="str">
            <v>19.03.030</v>
          </cell>
          <cell r="B3104" t="str">
            <v>FORNECIMENTO E ASSENTAMENTO DE TUBOS DE PVC RIGIDO SOLDAVEIS, DIAM.75 MM, PARA COLUNAS DE ESGOTO, VENTILACAO OU AGUAS PLUVIAIS.</v>
          </cell>
          <cell r="C3104" t="str">
            <v>m</v>
          </cell>
          <cell r="D3104">
            <v>14.49</v>
          </cell>
          <cell r="E3104">
            <v>11.15</v>
          </cell>
        </row>
        <row r="3105">
          <cell r="A3105">
            <v>0</v>
          </cell>
        </row>
        <row r="3106">
          <cell r="A3106" t="str">
            <v>19.03.040</v>
          </cell>
          <cell r="B3106" t="str">
            <v>FORNECIMENTO E ASSENTAMENTO DE TUBOS DE PVC RIGIDO SOLDAVEIS, DIAM.100 MM, PARA COLUNAS DE ESGOTO, VENTILACAO OU AGUAS PLUVIAIS.</v>
          </cell>
          <cell r="C3106" t="str">
            <v>m</v>
          </cell>
          <cell r="D3106">
            <v>18.38</v>
          </cell>
          <cell r="E3106">
            <v>14.14</v>
          </cell>
        </row>
        <row r="3107">
          <cell r="A3107">
            <v>0</v>
          </cell>
        </row>
        <row r="3108">
          <cell r="A3108" t="str">
            <v>19.03.100</v>
          </cell>
          <cell r="B3108" t="str">
            <v>FORNECIMENTO E COLOCAÇÃO DE CURVA DE PVC 90 LONGA, 100MM PARA ESGOTO</v>
          </cell>
          <cell r="C3108" t="str">
            <v>Un</v>
          </cell>
          <cell r="D3108">
            <v>44.35</v>
          </cell>
          <cell r="E3108">
            <v>34.119999999999997</v>
          </cell>
        </row>
        <row r="3109">
          <cell r="A3109">
            <v>0</v>
          </cell>
        </row>
        <row r="3110">
          <cell r="A3110" t="str">
            <v>19.03.101</v>
          </cell>
          <cell r="B3110" t="str">
            <v>FORNECIMENTO E COLOCAÇÃO DE LUVA DE PVC 100MM PARA ESGOTO</v>
          </cell>
          <cell r="C3110" t="str">
            <v>Un</v>
          </cell>
          <cell r="D3110">
            <v>11.05</v>
          </cell>
          <cell r="E3110">
            <v>8.5</v>
          </cell>
        </row>
        <row r="3111">
          <cell r="A3111">
            <v>0</v>
          </cell>
        </row>
        <row r="3112">
          <cell r="A3112" t="str">
            <v>19.04.010</v>
          </cell>
          <cell r="B3112" t="str">
            <v>FORNECIMENTO E ASSENTAMENTO DE MANILHA DE BARRO VITRIFICADA CLASSE B(EB-5),DIAM. DE 4POL PARA COLETORES E SUB-COLETORES DE ESGOTO E AGUAS PLUVIAIS, INCLUSIVE ABERTURA E FECHAMENTO DE VALAS.</v>
          </cell>
          <cell r="C3112" t="str">
            <v>m</v>
          </cell>
          <cell r="D3112">
            <v>19.68</v>
          </cell>
          <cell r="E3112">
            <v>15.14</v>
          </cell>
        </row>
        <row r="3113">
          <cell r="A3113">
            <v>0</v>
          </cell>
        </row>
        <row r="3114">
          <cell r="A3114" t="str">
            <v>19.04.015</v>
          </cell>
          <cell r="B3114" t="str">
            <v>ASSENTAMENTO DE MANILHA DE BARRO VITRIFICADA DIAM. DE 4 POL,PARA COLETORES E SUB-COLETORES DE ESGOTO E AGUAS PLUVIAIS, SEM O FORNECIMENTO DA MANILHA.</v>
          </cell>
          <cell r="C3114" t="str">
            <v>m</v>
          </cell>
          <cell r="D3114">
            <v>9.17</v>
          </cell>
          <cell r="E3114">
            <v>7.06</v>
          </cell>
        </row>
        <row r="3115">
          <cell r="A3115">
            <v>0</v>
          </cell>
        </row>
        <row r="3116">
          <cell r="A3116" t="str">
            <v>19.04.020</v>
          </cell>
          <cell r="B3116" t="str">
            <v>FORNECIMENTO E ASSENTAMENTO DE MANILHA DE BARRO VITRIFICADA CLASSE B(EB-5),DIAM. DE 6POL PARA COLETORES E SUB-COLETORES DE ESGOTO E AGUAS PLUVIAIS, INCLUSIVE ABERTURA E FECHAMENTO DE VALAS.</v>
          </cell>
          <cell r="C3116" t="str">
            <v>m</v>
          </cell>
          <cell r="D3116">
            <v>27.26</v>
          </cell>
          <cell r="E3116">
            <v>20.97</v>
          </cell>
        </row>
        <row r="3117">
          <cell r="A3117">
            <v>0</v>
          </cell>
        </row>
        <row r="3118">
          <cell r="A3118" t="str">
            <v>19.04.025</v>
          </cell>
          <cell r="B3118" t="str">
            <v>ASSENTAMENTO DE MANILHA DE BARRO VITRIFICADA, DIAM. 6 POL.,PARA COLETORES E SUB-COLETORES DE ESGOTO E AGUAS PLUVIAIS, SEM O FORNECIMENTO DA MANILHA.</v>
          </cell>
          <cell r="C3118" t="str">
            <v>m</v>
          </cell>
          <cell r="D3118">
            <v>11.5</v>
          </cell>
          <cell r="E3118">
            <v>8.85</v>
          </cell>
        </row>
        <row r="3119">
          <cell r="A3119">
            <v>0</v>
          </cell>
        </row>
        <row r="3120">
          <cell r="A3120" t="str">
            <v>19.04.030</v>
          </cell>
          <cell r="B3120" t="str">
            <v>FORNECIMENTO E ASSENTAMENTO DE MANILHA DE BARRO VITRIFICADA CLASSE B(EB-5),DIAM.DE 8 POL PARA COLETORES E SUB-COLETORES DE ESGOTO E AGUAS PLUVIAIS, INCLUSIVE ABERTURA E FECHAMENTO DE VALAS.</v>
          </cell>
          <cell r="C3120" t="str">
            <v>m</v>
          </cell>
          <cell r="D3120">
            <v>35.369999999999997</v>
          </cell>
          <cell r="E3120">
            <v>27.21</v>
          </cell>
        </row>
        <row r="3121">
          <cell r="A3121">
            <v>0</v>
          </cell>
        </row>
        <row r="3122">
          <cell r="A3122" t="str">
            <v>19.04.035</v>
          </cell>
          <cell r="B3122" t="str">
            <v>ASSENTAMENTO DE MANILHA DE BARRO VITRIFICADA, DIAM. 8 POL.,PARA COLETORES E SUB-COLETORES DE ESGOTO E AGUAS PLUVIAIS, SEM O FORNECIMENTO DA MANILHA.</v>
          </cell>
          <cell r="C3122" t="str">
            <v>m</v>
          </cell>
          <cell r="D3122">
            <v>15.28</v>
          </cell>
          <cell r="E3122">
            <v>11.76</v>
          </cell>
        </row>
        <row r="3123">
          <cell r="A3123">
            <v>0</v>
          </cell>
        </row>
        <row r="3124">
          <cell r="A3124" t="str">
            <v>19.04.040</v>
          </cell>
          <cell r="B3124" t="str">
            <v>FORNECIMENTO E ASSENTAMENTO DE TUBOS DE PVC RIGIDO SOLDAVEIS DIAM. 100 MM, PARA COLETORES E SUB-COLETORES DE ESGOTO OU AGUAS PLUVIAIS, INCLUSIVE ABERTURA E FECHAMENTO DE VALAS.</v>
          </cell>
          <cell r="C3124" t="str">
            <v>m</v>
          </cell>
          <cell r="D3124">
            <v>19.5</v>
          </cell>
          <cell r="E3124">
            <v>15</v>
          </cell>
        </row>
        <row r="3125">
          <cell r="A3125">
            <v>0</v>
          </cell>
        </row>
        <row r="3126">
          <cell r="A3126" t="str">
            <v>19.04.050</v>
          </cell>
          <cell r="B3126" t="str">
            <v>FORNECIMENTO E ASSENTAMENTO DE TUBOS DE PVC RIGIDO SOLDAVEIS DIAM. 150 MM, PARA COLETORES E SUB-COLETORES DE ESGOTO OU AGUAS PLUVIAIS, INCLUSIVE ABERTURA E FECHAMENTO DE VALAS.</v>
          </cell>
          <cell r="C3126" t="str">
            <v>m</v>
          </cell>
          <cell r="D3126">
            <v>36.54</v>
          </cell>
          <cell r="E3126">
            <v>28.11</v>
          </cell>
        </row>
        <row r="3127">
          <cell r="A3127">
            <v>0</v>
          </cell>
        </row>
        <row r="3128">
          <cell r="A3128" t="str">
            <v>19.04.055</v>
          </cell>
          <cell r="B3128" t="str">
            <v>FORNECIMENTO E ASSENTAMENTO DE TUBOS DE PVC RÍGIDO COM ANÉIS, PONTA E BOLSA PARA COLETORES DE ESGOTO OU ÁGUAS PLUVIAIS, DIAM. 150MM, VINILFORT - TIGRE OU SIMILAR, INCLUSIVE ABERTURA E FECHAMENTO DE VALAS.</v>
          </cell>
          <cell r="C3128" t="str">
            <v>m</v>
          </cell>
          <cell r="D3128">
            <v>47.85</v>
          </cell>
          <cell r="E3128">
            <v>36.81</v>
          </cell>
        </row>
        <row r="3129">
          <cell r="A3129">
            <v>0</v>
          </cell>
        </row>
        <row r="3130">
          <cell r="A3130" t="str">
            <v>19.04.056</v>
          </cell>
          <cell r="B3130" t="str">
            <v>FORNECIMENTO E ASSENTAMENTO DE TUBOS DE PVC RÍGIDO COM ANÉIS, PONTA E BOLSA PARA COLETORES DE ESGOTO OU ÁGUAS PLUVIAIS, DIAM. 200MM, VINILFORT - TIGRE OU SIMILAR, INCLUSIVE ABERTURA E FECHAMENTO DE VALAS.</v>
          </cell>
          <cell r="C3130" t="str">
            <v>m</v>
          </cell>
          <cell r="D3130">
            <v>64.03</v>
          </cell>
          <cell r="E3130">
            <v>49.26</v>
          </cell>
        </row>
        <row r="3131">
          <cell r="A3131">
            <v>0</v>
          </cell>
        </row>
        <row r="3132">
          <cell r="A3132" t="str">
            <v>19.04.057</v>
          </cell>
          <cell r="B3132" t="str">
            <v>FORNECIMENTO E ASSENTAMENTO DE TUBOS DE PVC RÍGIDO COM ANÉIS, PONTA E BOLSA PARA COLETORES DE ESGOTO OU ÁGUAS PLUVIAIS, DIAM. 250MM, VINILFORT - TIGRE OU SIMILAR, INCLUSIVE ABERTURA E FECHAMENTO DE VALAS.</v>
          </cell>
          <cell r="C3132" t="str">
            <v>m</v>
          </cell>
          <cell r="D3132">
            <v>102.86</v>
          </cell>
          <cell r="E3132">
            <v>79.13</v>
          </cell>
        </row>
        <row r="3133">
          <cell r="A3133">
            <v>0</v>
          </cell>
        </row>
        <row r="3134">
          <cell r="A3134" t="str">
            <v>19.04.060</v>
          </cell>
          <cell r="B3134" t="str">
            <v>FORNECIMENTO E APLICAÇÃO DE TE DE PVC ESGOTO 100MM. INCLUSIVE ANEL DE BORRACHA</v>
          </cell>
          <cell r="C3134" t="str">
            <v>Un</v>
          </cell>
          <cell r="D3134">
            <v>23.92</v>
          </cell>
          <cell r="E3134">
            <v>18.399999999999999</v>
          </cell>
        </row>
        <row r="3135">
          <cell r="A3135">
            <v>0</v>
          </cell>
        </row>
        <row r="3136">
          <cell r="A3136" t="str">
            <v>19.04.061</v>
          </cell>
          <cell r="B3136" t="str">
            <v>FORNECIMENTO E APLICAÇÃO DE CAP DE PVC ESGOTO 100MM. INCLUSIVE ANEL DE BORRACHA</v>
          </cell>
          <cell r="C3136" t="str">
            <v>Un</v>
          </cell>
          <cell r="D3136">
            <v>8.5399999999999991</v>
          </cell>
          <cell r="E3136">
            <v>6.57</v>
          </cell>
        </row>
        <row r="3137">
          <cell r="A3137">
            <v>0</v>
          </cell>
        </row>
        <row r="3138">
          <cell r="A3138" t="str">
            <v>19.04.062</v>
          </cell>
          <cell r="B3138" t="str">
            <v>FORNECIMENTO E APLICAÇÃO DE ANEL DE BORRACHA 100MM</v>
          </cell>
          <cell r="C3138" t="str">
            <v>Un</v>
          </cell>
          <cell r="D3138">
            <v>2.36</v>
          </cell>
          <cell r="E3138">
            <v>1.82</v>
          </cell>
        </row>
        <row r="3139">
          <cell r="A3139">
            <v>0</v>
          </cell>
        </row>
        <row r="3140">
          <cell r="A3140" t="str">
            <v>19.05.010</v>
          </cell>
          <cell r="B3140" t="str">
            <v>FORNECIMENTO E ASSENTAMENTO DE TUBOS SOLDAVEIS DE PVC RIGIDO DIAM. 20 MM, INCLUSIVE CONEXOES E ABERTURA DE RASGOS EM ALVENARIA, PARA COLUNAS DE AGUA.</v>
          </cell>
          <cell r="C3140" t="str">
            <v>m</v>
          </cell>
          <cell r="D3140">
            <v>7.31</v>
          </cell>
          <cell r="E3140">
            <v>5.63</v>
          </cell>
        </row>
        <row r="3141">
          <cell r="A3141">
            <v>0</v>
          </cell>
        </row>
        <row r="3142">
          <cell r="A3142" t="str">
            <v>19.05.020</v>
          </cell>
          <cell r="B3142" t="str">
            <v>FORNECIMENTO E ASSENTAMENTO DE TUBOS SOLDAVEIS DE PVC RIGIDO DIAM. 25 MM, INCLUSIVE CONEXOES E ABERTURA DE RASGOS EM ALVENARIA, PARA COLUNAS DE AGUA.</v>
          </cell>
          <cell r="C3142" t="str">
            <v>m</v>
          </cell>
          <cell r="D3142">
            <v>8.39</v>
          </cell>
          <cell r="E3142">
            <v>6.46</v>
          </cell>
        </row>
        <row r="3143">
          <cell r="A3143">
            <v>0</v>
          </cell>
        </row>
        <row r="3144">
          <cell r="A3144" t="str">
            <v>19.05.030</v>
          </cell>
          <cell r="B3144" t="str">
            <v>FORNECIMENTO E ASSENTAMENTO DE TUBOS SOLDAVEIS DE PVC RIGIDO DIAM. 32 MM, INCLUSIVE CONEXOES E ABERTURA DE RASGOS EM ALVENARIA, PARA COLUNAS DE AGUA.</v>
          </cell>
          <cell r="C3144" t="str">
            <v>m</v>
          </cell>
          <cell r="D3144">
            <v>12.62</v>
          </cell>
          <cell r="E3144">
            <v>9.7100000000000009</v>
          </cell>
        </row>
        <row r="3145">
          <cell r="A3145">
            <v>0</v>
          </cell>
        </row>
        <row r="3146">
          <cell r="A3146" t="str">
            <v>19.05.040</v>
          </cell>
          <cell r="B3146" t="str">
            <v>FORNECIMENTO E ASSENTAMENTO DE TUBOS SOLDAVEIS DE PVC RIGIDO DIAM. 40 MM, INCLUSIVE CONEXOES E ABERTURA DE RASGOS EM ALVENARIA, PARA COLUNAS DE AGUA.</v>
          </cell>
          <cell r="C3146" t="str">
            <v>m</v>
          </cell>
          <cell r="D3146">
            <v>16.34</v>
          </cell>
          <cell r="E3146">
            <v>12.57</v>
          </cell>
        </row>
        <row r="3147">
          <cell r="A3147">
            <v>0</v>
          </cell>
        </row>
        <row r="3148">
          <cell r="A3148" t="str">
            <v>19.05.050</v>
          </cell>
          <cell r="B3148" t="str">
            <v>FORNECIMENTO E ASSENTAMENTO DE TUBOS SOLDAVEIS DE PVC RIGIDO DIAM. 50 MM, INCLUSIVE CONEXOES E ABERTURA DE RASGOS EM ALVENARIA, PARA COLUNAS DE AGUA.</v>
          </cell>
          <cell r="C3148" t="str">
            <v>m</v>
          </cell>
          <cell r="D3148">
            <v>18.88</v>
          </cell>
          <cell r="E3148">
            <v>14.53</v>
          </cell>
        </row>
        <row r="3149">
          <cell r="A3149">
            <v>0</v>
          </cell>
        </row>
        <row r="3150">
          <cell r="A3150" t="str">
            <v>19.05.060</v>
          </cell>
          <cell r="B3150" t="str">
            <v>FORNECIMENTO E ASSENTAMENTO DE TUBOS SOLDAVEIS DE PVC RIGIDO DIAM. 60 MM, INCLUSIVE CONEXOES E ABERTURA DE RASGOS EM ALVENARIA, PARA COLUNAS DE AGUA.</v>
          </cell>
          <cell r="C3150" t="str">
            <v>m</v>
          </cell>
          <cell r="D3150">
            <v>27.23</v>
          </cell>
          <cell r="E3150">
            <v>20.95</v>
          </cell>
        </row>
        <row r="3151">
          <cell r="A3151">
            <v>0</v>
          </cell>
        </row>
        <row r="3152">
          <cell r="A3152" t="str">
            <v>19.05.070</v>
          </cell>
          <cell r="B3152" t="str">
            <v>FORNECIMENTO E ASSENTAMENTO DE TUBOS SOLDAVEIS DE PVC RIGIDO DIAM. 75 MM, INCLUSIVE CONEXOES E ABERTURA DE RASGOS EM ALVENARIA, PARA COLUNAS DE AGUA.</v>
          </cell>
          <cell r="C3152" t="str">
            <v>m</v>
          </cell>
          <cell r="D3152">
            <v>39.68</v>
          </cell>
          <cell r="E3152">
            <v>30.53</v>
          </cell>
        </row>
        <row r="3153">
          <cell r="A3153">
            <v>0</v>
          </cell>
        </row>
        <row r="3154">
          <cell r="A3154" t="str">
            <v>19.05.080</v>
          </cell>
          <cell r="B3154" t="str">
            <v>FORNECIMENTO E ASSENTAMENTO DE TUBOS SOLDAVEIS DE PVC RIGIDO DIAM. 85 MM, INCLUSIVE CONEXOES E ABERTURA DE RASGOS EM ALVENARIA, PARA COLUNAS DE AGUA.</v>
          </cell>
          <cell r="C3154" t="str">
            <v>m</v>
          </cell>
          <cell r="D3154">
            <v>46.02</v>
          </cell>
          <cell r="E3154">
            <v>35.4</v>
          </cell>
        </row>
        <row r="3155">
          <cell r="A3155">
            <v>0</v>
          </cell>
        </row>
        <row r="3156">
          <cell r="A3156" t="str">
            <v>19.05.090</v>
          </cell>
          <cell r="B3156" t="str">
            <v>FORNECIMENTO E ASSENTAMENTO DE TUBOS SOLDAVEIS DE PVC RIGIDO DIAM.110 MM, INCLUSIVE CONEXOES E ABERTURA DE RASGOS EM ALVENARIA, PARA COLUNAS DE AGUA.</v>
          </cell>
          <cell r="C3156" t="str">
            <v>m</v>
          </cell>
          <cell r="D3156">
            <v>68.28</v>
          </cell>
          <cell r="E3156">
            <v>52.53</v>
          </cell>
        </row>
        <row r="3157">
          <cell r="A3157">
            <v>0</v>
          </cell>
        </row>
        <row r="3158">
          <cell r="A3158" t="str">
            <v>19.05.100</v>
          </cell>
          <cell r="B3158" t="str">
            <v>FORNECIMENTO E ASSENTAMENTO DE TUBOS ROSQUEAVEIS DE PVC RIGIDO DIAM. DE 1/2 POL., INCLUSIVE CONEXOES E ABERTURA DE RASGOS EM ALVENARIA, PARA COLUNAS DE AGUA.</v>
          </cell>
          <cell r="C3158" t="str">
            <v>m</v>
          </cell>
          <cell r="D3158">
            <v>17.739999999999998</v>
          </cell>
          <cell r="E3158">
            <v>13.65</v>
          </cell>
        </row>
        <row r="3159">
          <cell r="A3159">
            <v>0</v>
          </cell>
        </row>
        <row r="3160">
          <cell r="A3160" t="str">
            <v>19.05.110</v>
          </cell>
          <cell r="B3160" t="str">
            <v>FORNECIMENTO E ASSENTAMENTO DE TUBOS ROSQUEAVEIS DE PVC RIGIDO DIAM. DE 3/4 POL., INCLUSIVE CONEXOES E ABERTURA DE RASGOS EM ALVENARIA, PARA COLUNAS DE AGUA.</v>
          </cell>
          <cell r="C3160" t="str">
            <v>m</v>
          </cell>
          <cell r="D3160">
            <v>21.24</v>
          </cell>
          <cell r="E3160">
            <v>16.34</v>
          </cell>
        </row>
        <row r="3161">
          <cell r="A3161">
            <v>0</v>
          </cell>
        </row>
        <row r="3162">
          <cell r="A3162" t="str">
            <v>19.05.120</v>
          </cell>
          <cell r="B3162" t="str">
            <v>FORNECIMENTO E ASSENTAMENTO DE TUBOS ROSQUEAVEIS DE PVC RIGIDO DIAM. DE 1 POL., INCLUSIVE CONEXOES E ABERTURA DE RASGOS EM ALVENARIA, PARA COLUNAS DE AGUA.</v>
          </cell>
          <cell r="C3162" t="str">
            <v>m</v>
          </cell>
          <cell r="D3162">
            <v>31.78</v>
          </cell>
          <cell r="E3162">
            <v>24.45</v>
          </cell>
        </row>
        <row r="3163">
          <cell r="A3163">
            <v>0</v>
          </cell>
        </row>
        <row r="3164">
          <cell r="A3164" t="str">
            <v>19.05.130</v>
          </cell>
          <cell r="B3164" t="str">
            <v>FORNECIMENTO E ASSENTAMENTO DE TUBOS ROSQUEAVEIS DE PVC RIGIDO DIAM. DE 1 1/4 POL.,INCLUSIVE CONEXOES E ABERTURA DE RASGOS EM ALVENARIA, PARA COLUNAS DE AGUA.</v>
          </cell>
          <cell r="C3164" t="str">
            <v>m</v>
          </cell>
          <cell r="D3164">
            <v>39.869999999999997</v>
          </cell>
          <cell r="E3164">
            <v>30.67</v>
          </cell>
        </row>
        <row r="3165">
          <cell r="A3165">
            <v>0</v>
          </cell>
        </row>
        <row r="3166">
          <cell r="A3166" t="str">
            <v>19.05.140</v>
          </cell>
          <cell r="B3166" t="str">
            <v>FORNECIMENTO E ASSENTAMENTO DE TUBOS ROSQUEAVEIS DE PVC RIGIDO DIAM. DE 1 1/2 POL.,INCLUSIVE CONEXOES E ABERTURA DE RASGOS EM ALVENARIA, PARA COLUNAS DE AGUA.</v>
          </cell>
          <cell r="C3166" t="str">
            <v>m</v>
          </cell>
          <cell r="D3166">
            <v>45.17</v>
          </cell>
          <cell r="E3166">
            <v>34.75</v>
          </cell>
        </row>
        <row r="3167">
          <cell r="A3167">
            <v>0</v>
          </cell>
        </row>
        <row r="3168">
          <cell r="A3168" t="str">
            <v>19.05.150</v>
          </cell>
          <cell r="B3168" t="str">
            <v>FORNECIMENTO E ASSENTAMENTO DE TUBOS ROSQUEAVEIS DE PVC RIGIDO DIAM. DE 2 POL.,INCLUSIVE CONEXOES E ABERTURA DE RASGOS EM ALVENARIA, PARA COLUNAS DE AGUA.</v>
          </cell>
          <cell r="C3168" t="str">
            <v>m</v>
          </cell>
          <cell r="D3168">
            <v>57</v>
          </cell>
          <cell r="E3168">
            <v>43.85</v>
          </cell>
        </row>
        <row r="3169">
          <cell r="A3169">
            <v>0</v>
          </cell>
        </row>
        <row r="3170">
          <cell r="A3170" t="str">
            <v>19.05.160</v>
          </cell>
          <cell r="B3170" t="str">
            <v>FORNECIMENTO E ASSENTAMENTO DE TUBOS ROSQUEAVEIS DE PVC RIGIDO DIAM. DE 2 1/2 POL.,INCLUSIVE CONEXOES E ABERTURA DE RASGOS EM ALVENARIA, PARA COLUNAS DE AGUA.</v>
          </cell>
          <cell r="C3170" t="str">
            <v>m</v>
          </cell>
          <cell r="D3170">
            <v>80.819999999999993</v>
          </cell>
          <cell r="E3170">
            <v>62.17</v>
          </cell>
        </row>
        <row r="3171">
          <cell r="A3171">
            <v>0</v>
          </cell>
        </row>
        <row r="3172">
          <cell r="A3172" t="str">
            <v>19.05.170</v>
          </cell>
          <cell r="B3172" t="str">
            <v>FORNECIMENTO E ASSENTAMENTO DE TUBOS ROSQUEAVEIS DE PVC RIGIDO DIAM. DE 3 POL., INCLUSIVE CONEXOES E ABERTURA DE RASGOS EM ALVENARIA, PARA COLUNAS DE AGUA.</v>
          </cell>
          <cell r="C3172" t="str">
            <v>m</v>
          </cell>
          <cell r="D3172">
            <v>93.88</v>
          </cell>
          <cell r="E3172">
            <v>72.22</v>
          </cell>
        </row>
        <row r="3173">
          <cell r="A3173">
            <v>0</v>
          </cell>
        </row>
        <row r="3174">
          <cell r="A3174" t="str">
            <v>19.05.180</v>
          </cell>
          <cell r="B3174" t="str">
            <v>FORNECIMENTO E ASSENTAMENTO DE TUBOS ROSQUEAVEIS DE PVC RIGIDO DIAM. DE 4 POL., INCLUSIVE CONEXOES E ABERTURA DE RASGOS EM ALVENARIA, PARA COLUNAS DE AGUA.</v>
          </cell>
          <cell r="C3174" t="str">
            <v>m</v>
          </cell>
          <cell r="D3174">
            <v>112.03</v>
          </cell>
          <cell r="E3174">
            <v>86.18</v>
          </cell>
        </row>
        <row r="3175">
          <cell r="A3175">
            <v>0</v>
          </cell>
        </row>
        <row r="3176">
          <cell r="A3176" t="str">
            <v>19.05.250</v>
          </cell>
          <cell r="B3176" t="str">
            <v>FORNECIMENTO E ASSENTAMENTO DE TUBOS DE FERRO GALVANIZADO, DIAM. 2 1/2 POL., INCLUSIVE CONEXOES E ABERTURA DE RASGOS EM ALVENARIA, PARA COLUNAS DE AGUA.</v>
          </cell>
          <cell r="C3176" t="str">
            <v>m</v>
          </cell>
          <cell r="D3176">
            <v>115.96</v>
          </cell>
          <cell r="E3176">
            <v>89.2</v>
          </cell>
        </row>
        <row r="3177">
          <cell r="A3177">
            <v>0</v>
          </cell>
        </row>
        <row r="3178">
          <cell r="A3178" t="str">
            <v>19.05.270</v>
          </cell>
          <cell r="B3178" t="str">
            <v>FORNECIMENTO E ASSENTAMENTO DE TUBOS DE FERRO GALVANIZADO, DIAM. DE 4 POL., INCLUSIVE CONEXOES E ABERTURA DE RASGOS EM ALVENARIA, PARA COLUNAS DE AGUA.</v>
          </cell>
          <cell r="C3178" t="str">
            <v>m</v>
          </cell>
          <cell r="D3178">
            <v>167.36</v>
          </cell>
          <cell r="E3178">
            <v>128.74</v>
          </cell>
        </row>
        <row r="3179">
          <cell r="A3179">
            <v>0</v>
          </cell>
        </row>
        <row r="3180">
          <cell r="A3180" t="str">
            <v>19.05.300</v>
          </cell>
          <cell r="B3180" t="str">
            <v>FORNECIMENTO E ASSENTAMENTO DE TUBOS DE PVC RÍGIDO SOLDÁVEIS, DIAM.150MM, PARA COLUNAS DE ESGOTO, VENTILAÇÃO OU ÁGUAS PLUVIAIS.</v>
          </cell>
          <cell r="C3180" t="str">
            <v>m</v>
          </cell>
          <cell r="D3180">
            <v>33.64</v>
          </cell>
          <cell r="E3180">
            <v>25.88</v>
          </cell>
        </row>
        <row r="3181">
          <cell r="A3181">
            <v>0</v>
          </cell>
        </row>
        <row r="3182">
          <cell r="A3182" t="str">
            <v>19.05.400</v>
          </cell>
          <cell r="B3182" t="str">
            <v>FORNECIMENTO E ASSENTAMENTO DE JOELHO 45º PB SOLDÁVEL DE PVC PARA ESGOTO SÉRIE NORMAL DE 100MM.</v>
          </cell>
          <cell r="C3182" t="str">
            <v>Un</v>
          </cell>
          <cell r="D3182">
            <v>15.86</v>
          </cell>
          <cell r="E3182">
            <v>12.2</v>
          </cell>
        </row>
        <row r="3183">
          <cell r="A3183">
            <v>0</v>
          </cell>
        </row>
        <row r="3184">
          <cell r="A3184" t="str">
            <v>19.05.410</v>
          </cell>
          <cell r="B3184" t="str">
            <v>FORNECIMENTO E ASSENTAMENTO DE JOELHO 45º PB SOLDÁVEL DE PVC PARA ESGOTO SÉRIE NORMAL DE 150MM.</v>
          </cell>
          <cell r="C3184" t="str">
            <v>Un</v>
          </cell>
          <cell r="D3184">
            <v>52.81</v>
          </cell>
          <cell r="E3184">
            <v>40.630000000000003</v>
          </cell>
        </row>
        <row r="3185">
          <cell r="A3185">
            <v>0</v>
          </cell>
        </row>
        <row r="3186">
          <cell r="A3186" t="str">
            <v>19.05.420</v>
          </cell>
          <cell r="B3186" t="str">
            <v>FORNECIMENTO E ASSENTAMENTO DE JOELHO 90º PB SOLDÁVEL DE PVC PARA ESGOTO SÉRIE NORMAL DE 100MM.</v>
          </cell>
          <cell r="C3186" t="str">
            <v>Un</v>
          </cell>
          <cell r="D3186">
            <v>14.69</v>
          </cell>
          <cell r="E3186">
            <v>11.3</v>
          </cell>
        </row>
        <row r="3187">
          <cell r="A3187">
            <v>0</v>
          </cell>
        </row>
        <row r="3188">
          <cell r="A3188" t="str">
            <v>19.05.430</v>
          </cell>
          <cell r="B3188" t="str">
            <v>FORNECIMENTO E ASSENTAMENTO DE JOELHO 90º PB SOLDÁVEL DE PVC PARA ESGOTO SÉRIE NORMAL DE 150MM.</v>
          </cell>
          <cell r="C3188" t="str">
            <v>Un</v>
          </cell>
          <cell r="D3188">
            <v>43.39</v>
          </cell>
          <cell r="E3188">
            <v>33.380000000000003</v>
          </cell>
        </row>
        <row r="3189">
          <cell r="A3189">
            <v>0</v>
          </cell>
        </row>
        <row r="3190">
          <cell r="A3190" t="str">
            <v>19.05.440</v>
          </cell>
          <cell r="B3190" t="str">
            <v>FORNECIMENTO E ASSENTAMENTO DE TÊ 90º PB SOLDÁVEL DE PVC PARA ESGOTO SÉRIE NORMAL DE 100X100X75MM COM INSPEÇÃO.</v>
          </cell>
          <cell r="C3190" t="str">
            <v>Un</v>
          </cell>
          <cell r="D3190">
            <v>30.09</v>
          </cell>
          <cell r="E3190">
            <v>23.15</v>
          </cell>
        </row>
        <row r="3191">
          <cell r="A3191">
            <v>0</v>
          </cell>
        </row>
        <row r="3192">
          <cell r="A3192" t="str">
            <v>19.05.450</v>
          </cell>
          <cell r="B3192" t="str">
            <v>FORNECIMENTO E ASSENTAMENTO DE TÊ 90º PB SOLDÁVEL DE PVC PARA ESGOTO SÉRIE NORMAL COM INSPEÇÃO 150X150X100MM</v>
          </cell>
          <cell r="C3192" t="str">
            <v>Un</v>
          </cell>
          <cell r="D3192">
            <v>48.28</v>
          </cell>
          <cell r="E3192">
            <v>37.14</v>
          </cell>
        </row>
        <row r="3193">
          <cell r="A3193">
            <v>0</v>
          </cell>
        </row>
        <row r="3194">
          <cell r="A3194" t="str">
            <v>19.06.010</v>
          </cell>
          <cell r="B3194" t="str">
            <v>CAIXA COLETORA DE INSPECAO OU DE AREIA C/ PAREDES EM ALVENARIA , LAJE DE TAMPA E DE FUNDO EM CONCRETO, REVESTIDA INTERNAMENTE COM ARGAMASSA DE CIMENTO E AREIA 1:4,DIMENSOES INTERNAS 0,50 X 0,50 M, COM PROFUNDIDADE ATE 0,8M.</v>
          </cell>
          <cell r="C3194" t="str">
            <v>Un</v>
          </cell>
          <cell r="D3194">
            <v>206.81</v>
          </cell>
          <cell r="E3194">
            <v>159.09</v>
          </cell>
        </row>
        <row r="3195">
          <cell r="A3195">
            <v>0</v>
          </cell>
        </row>
        <row r="3196">
          <cell r="A3196" t="str">
            <v>19.06.020</v>
          </cell>
          <cell r="B3196" t="str">
            <v>CAIXA COLETORA DE INSPECAO OU DE AREIA C/ PAREDES EM ALVENARIA, LAJE DE TAMPA E DE FUNDO EM CONCRETO, REVESTIDA INTERNAMENTE COM ARGAMASSA DE CIMENTO E AREIA 1:4, DIMENSOES INTERNAS 0,60 X 0,60 M, COM PROFUNDIDADE ATE 1,0M.</v>
          </cell>
          <cell r="C3196" t="str">
            <v>Un</v>
          </cell>
          <cell r="D3196">
            <v>290.47000000000003</v>
          </cell>
          <cell r="E3196">
            <v>223.44</v>
          </cell>
        </row>
        <row r="3197">
          <cell r="A3197">
            <v>0</v>
          </cell>
        </row>
        <row r="3198">
          <cell r="A3198" t="str">
            <v>19.06.030</v>
          </cell>
          <cell r="B3198" t="str">
            <v>CAIXA DE GORDURA COM PAREDES EM ALVENARIA,LAJE DE TAMPA E DE FUNDO EM CONCRETO, REVESTIDA INTERNAMENTE COM ARGAMASSA DE CIMENTO E AREIA 1:4, DIMENSOES INTERNAS 0,50 X 0,50 X 0,50 M COM CHICANA DE CONCRETO.</v>
          </cell>
          <cell r="C3198" t="str">
            <v>Un</v>
          </cell>
          <cell r="D3198">
            <v>193.76</v>
          </cell>
          <cell r="E3198">
            <v>149.05000000000001</v>
          </cell>
        </row>
        <row r="3199">
          <cell r="A3199">
            <v>0</v>
          </cell>
        </row>
        <row r="3200">
          <cell r="A3200" t="str">
            <v>19.06.040</v>
          </cell>
          <cell r="B3200" t="str">
            <v>CAIXA DE BRITA PARA COLETA DE AGUAS PLUVIAIS, COM PAREDES EM ALVENARIA, DIMENSOES INTERNAS (0,50 X 0,50 X 0,50) M, ABERTA, SEM LAJE DE FUNDO, PREENCHIDA COM BRITA N§ 25.</v>
          </cell>
          <cell r="C3200" t="str">
            <v>Un</v>
          </cell>
          <cell r="D3200">
            <v>61.91</v>
          </cell>
          <cell r="E3200">
            <v>47.63</v>
          </cell>
        </row>
        <row r="3201">
          <cell r="A3201">
            <v>0</v>
          </cell>
        </row>
        <row r="3202">
          <cell r="A3202" t="str">
            <v>19.06.050</v>
          </cell>
          <cell r="B3202" t="str">
            <v>CAIXA DE BRITA PARA COLETA DE AGUAS PLUVIAIS, COM PAREDES EM ALVENARIA, DIMENSOES INTERNAS (1,00 X 0,50 X 0,30) M, ABERTA, SEM LAJE DE FUNDO, PREENCHIDA COM BRITA N§ 25.</v>
          </cell>
          <cell r="C3202" t="str">
            <v>Un</v>
          </cell>
          <cell r="D3202">
            <v>55.73</v>
          </cell>
          <cell r="E3202">
            <v>42.87</v>
          </cell>
        </row>
        <row r="3203">
          <cell r="A3203">
            <v>0</v>
          </cell>
        </row>
        <row r="3204">
          <cell r="A3204" t="str">
            <v>19.06.060</v>
          </cell>
          <cell r="B3204" t="str">
            <v>FORNECIMENTO E EXECUÇÃO DE CAIXA COLETORA COM GRELHA TIPO C1, EM ALVENARIA DE 1/2 VEZ DE TIJOLOS MACIÇOS PRENSADOS NAS DIMENSÕES INTERNAS (0,40X0,40X0,70) M, REVESTIDA INTERNAMENTE,INCLUSIVE ESCAVAÇÃO, REATERRO COMPACTADO E REMOÇÃO DO MATERIAL EXCEDENTE.</v>
          </cell>
          <cell r="C3204" t="str">
            <v>Un</v>
          </cell>
          <cell r="D3204">
            <v>190.34</v>
          </cell>
          <cell r="E3204">
            <v>146.41999999999999</v>
          </cell>
        </row>
        <row r="3205">
          <cell r="A3205">
            <v>0</v>
          </cell>
        </row>
        <row r="3206">
          <cell r="A3206" t="str">
            <v>19.06.070</v>
          </cell>
          <cell r="B3206" t="str">
            <v>FORNECIMENTO E EXECUÇÃO DE CAIXA COLETORA COM GRELHA TIPO C2, EM ALVENARIA DE 1 VEZ DE TIJOLOS MACIÇOS PRENSADOS NAS DIMENSÕES INTERNAS (0,70X0,70X1,00) M, REVESTIDA INTERNAMENTE,INCLUSIVE ESCAVAÇÃO, REATERRO COMPACTADO E REMOÇÃO DO MATERIAL EXCEDENTE.</v>
          </cell>
          <cell r="C3206" t="str">
            <v>Un</v>
          </cell>
          <cell r="D3206">
            <v>614.34</v>
          </cell>
          <cell r="E3206">
            <v>472.57</v>
          </cell>
        </row>
        <row r="3207">
          <cell r="A3207">
            <v>0</v>
          </cell>
        </row>
        <row r="3208">
          <cell r="A3208" t="str">
            <v>19.06.080</v>
          </cell>
          <cell r="B3208" t="str">
            <v>FORNECIMENTO E EXECUÇÃO DE CAIXA COLETORA COM GRELHA TIPO C2, EM ALVENARIA DE 1 VEZ DE TIJOLOS MACIÇOS PRENSADOS NAS DIMENSÕES INTERNAS (1,10X1,10X1,50) M,  REVESTIDA INTERNAMENTE,INCLUSIVE ESCAVAÇÃO, REATERRO COMPACTADO E REMOÇÃO DO MATERIAL EXCEDENTE.</v>
          </cell>
          <cell r="C3208" t="str">
            <v>Un</v>
          </cell>
          <cell r="D3208">
            <v>1348.95</v>
          </cell>
          <cell r="E3208">
            <v>1037.6600000000001</v>
          </cell>
        </row>
        <row r="3209">
          <cell r="A3209">
            <v>0</v>
          </cell>
        </row>
        <row r="3210">
          <cell r="A3210" t="str">
            <v>19.06.091</v>
          </cell>
          <cell r="B3210" t="str">
            <v>CAIXA DE GORDURA COM PAREDES EM ALVENARIA DE 1/2VEZ COM TIJOLO DE 8 FUROS, LAJE DE TAMPA E DE FUNDO EM CONCRETO, REVESTIDA INTERNAMENTE COM ARGAMASSA DE CIMENTO E AREIA 1:4, DIM. INTERNAS 0,60X0,50X0,95M.</v>
          </cell>
          <cell r="C3210" t="str">
            <v>Un</v>
          </cell>
          <cell r="D3210">
            <v>252.27</v>
          </cell>
          <cell r="E3210">
            <v>194.06</v>
          </cell>
        </row>
        <row r="3211">
          <cell r="A3211">
            <v>0</v>
          </cell>
        </row>
        <row r="3212">
          <cell r="A3212" t="str">
            <v>19.07.010</v>
          </cell>
          <cell r="B3212" t="str">
            <v>FORNECIMENTO E ASSENTAMENTO DE BACIA SANITARIA DE LOUCA BRANCA, CELITE, LINHA SAVEIRO OU SIMILAR, INCLUSIVE TAMPA E ACESSORIOS CORRESPONDENTES.</v>
          </cell>
          <cell r="C3212" t="str">
            <v>Cj</v>
          </cell>
          <cell r="D3212">
            <v>141.11000000000001</v>
          </cell>
          <cell r="E3212">
            <v>108.55</v>
          </cell>
        </row>
        <row r="3213">
          <cell r="A3213">
            <v>0</v>
          </cell>
        </row>
        <row r="3214">
          <cell r="A3214" t="str">
            <v>19.07.020</v>
          </cell>
          <cell r="B3214" t="str">
            <v>FORNECIMENTO E ASSENTAMENTO DE BACIA SANITARIA COM CAIXA ACOPLADA, LOUCA BRANCA, CELITE, LINHA SAVEIRO OU SIMILAR, INCLUSIVE TAMPA E ACESSORIOS CORRESPONDENTES.</v>
          </cell>
          <cell r="C3214" t="str">
            <v>Cj</v>
          </cell>
          <cell r="D3214">
            <v>254.43</v>
          </cell>
          <cell r="E3214">
            <v>195.72</v>
          </cell>
        </row>
        <row r="3215">
          <cell r="A3215">
            <v>0</v>
          </cell>
        </row>
        <row r="3216">
          <cell r="A3216" t="str">
            <v>19.07.025</v>
          </cell>
          <cell r="B3216" t="str">
            <v>FORNECIMENTO E ASSENTAMENTO DE BACIA TURCA DE LOUCA BRANCA,LINHA INSTITUCIONAIS, CELITE OU SIMILAR, INCLUSIVE ACESSORIOS CORRESPONDENTES</v>
          </cell>
          <cell r="C3216" t="str">
            <v>Cj</v>
          </cell>
          <cell r="D3216">
            <v>205.41</v>
          </cell>
          <cell r="E3216">
            <v>158.01</v>
          </cell>
        </row>
        <row r="3217">
          <cell r="A3217">
            <v>0</v>
          </cell>
        </row>
        <row r="3218">
          <cell r="A3218" t="str">
            <v>19.07.026</v>
          </cell>
          <cell r="B3218" t="str">
            <v>FORNECIMENTO E ASSENTAMENTO DE BACIA SANITÁRIA INFANTIL DE LOUÇA BRANCA, CELITE REF.08254 OU SIMILAR, INCLUSIVE PARAFUSOS CROMADOS, ASSENTO PLÁSTICO INFANTIL E ACESSÓRIOS CORRESPONDENTES.</v>
          </cell>
          <cell r="C3218" t="str">
            <v>Cj</v>
          </cell>
          <cell r="D3218">
            <v>242.11</v>
          </cell>
          <cell r="E3218">
            <v>186.24</v>
          </cell>
        </row>
        <row r="3219">
          <cell r="A3219">
            <v>0</v>
          </cell>
        </row>
        <row r="3220">
          <cell r="A3220" t="str">
            <v>19.07.027</v>
          </cell>
          <cell r="B3220" t="str">
            <v>ASSENTAMENTO DE BACIA SANIT.SIFONADA EXISTENTE, C/CAIXA DE DESCARGA DE SOBREPOR,C/FORN.DE PARAFUSO CROMADO DE COMP. DE 2.1/2" E DIÂM.DE 1/4" C/BUCHA DE 8MM, JOELHO 90 PVC TIGRE OU SIM.DE 100MM P/ESGOTO E ANEL DE VEDAÇÃO P/SAÍDAS DE VASO SANITÁRIO DE 100MM</v>
          </cell>
          <cell r="C3220" t="str">
            <v>Un</v>
          </cell>
          <cell r="D3220">
            <v>68.08</v>
          </cell>
          <cell r="E3220">
            <v>52.37</v>
          </cell>
        </row>
        <row r="3221">
          <cell r="A3221">
            <v>0</v>
          </cell>
        </row>
        <row r="3222">
          <cell r="A3222" t="str">
            <v>19.07.028</v>
          </cell>
          <cell r="B3222" t="str">
            <v>ASSENTAMENTO DE BACIA SANITÁRIA DE LOUÇA DECA VOGUE PLUS LINHA CONFORT  MOD P51 (P/DEFICIENTES), ACESSÓRIOS (PARAFUSOS DE FIXAÇÃO, ANEL DE VEDAÇÃO, TUBO DE LIGAÇÃO DE PVC CROMADO ASTRA  OU SIMILAR ) E ASSSENTO SANITÁRIO EM MDF LAQUEADO BRANCO SICMOL OU SI</v>
          </cell>
          <cell r="C3222" t="str">
            <v>Un</v>
          </cell>
          <cell r="D3222">
            <v>533.84</v>
          </cell>
          <cell r="E3222">
            <v>410.65</v>
          </cell>
        </row>
        <row r="3223">
          <cell r="A3223">
            <v>0</v>
          </cell>
        </row>
        <row r="3224">
          <cell r="A3224" t="str">
            <v>19.07.030</v>
          </cell>
          <cell r="B3224" t="str">
            <v>FORNECIMENTO E ASSENTAMENTO DE LAVATORIO SIMPLES, GRANDE, SEM COLUNA, DE LOUCA BRANCA, CELITE,LINHA SAVEIRO OU SIMILAR, INCLUSIVE ACESSORIOS CORRESPONDENTES.</v>
          </cell>
          <cell r="C3224" t="str">
            <v>Cj</v>
          </cell>
          <cell r="D3224">
            <v>98.87</v>
          </cell>
          <cell r="E3224">
            <v>76.06</v>
          </cell>
        </row>
        <row r="3225">
          <cell r="A3225">
            <v>0</v>
          </cell>
        </row>
        <row r="3226">
          <cell r="A3226" t="str">
            <v>19.07.031</v>
          </cell>
          <cell r="B3226" t="str">
            <v>FORNECIMENTO E INSTALAÇÃO DE SIFÃO PLÁSTICO PARA LAVATÓRIO DE 1"X1.1/2".</v>
          </cell>
          <cell r="C3226" t="str">
            <v>Un</v>
          </cell>
          <cell r="D3226">
            <v>15.52</v>
          </cell>
          <cell r="E3226">
            <v>11.94</v>
          </cell>
        </row>
        <row r="3227">
          <cell r="A3227">
            <v>0</v>
          </cell>
        </row>
        <row r="3228">
          <cell r="A3228" t="str">
            <v>19.07.032</v>
          </cell>
          <cell r="B3228" t="str">
            <v>FORNECIMENTO E INSTALAÇÃO DE ENGATE PLÁSTICO BRANCO PARA LAVATÓRIO COM 30CM DE 1.1/2".</v>
          </cell>
          <cell r="C3228" t="str">
            <v>Un</v>
          </cell>
          <cell r="D3228">
            <v>4.3099999999999996</v>
          </cell>
          <cell r="E3228">
            <v>3.32</v>
          </cell>
        </row>
        <row r="3229">
          <cell r="A3229">
            <v>0</v>
          </cell>
        </row>
        <row r="3230">
          <cell r="A3230" t="str">
            <v>19.07.033</v>
          </cell>
          <cell r="B3230" t="str">
            <v>ASSENTAMENTO DE LAVATÓRIO SIMPLES, SEM COLUNA, SOBREPOR, EXISTENTE, C/FORN.DE PARAFUSO CROMADO DE COMP.DE 2.1/2" E DIAM. DE 1/4" C/BUCHA DE 8MM, CHICOTE PLÁSTICO COM 30CM DE 1/2", SIFÃO COPO DE PLÁSTICO C/ 1" E VÁLVULA CROMADO DE 1". SEM FORN. DO LAVATÓRI</v>
          </cell>
          <cell r="C3230" t="str">
            <v>Un</v>
          </cell>
          <cell r="D3230">
            <v>51.72</v>
          </cell>
          <cell r="E3230">
            <v>39.79</v>
          </cell>
        </row>
        <row r="3231">
          <cell r="A3231">
            <v>0</v>
          </cell>
        </row>
        <row r="3232">
          <cell r="A3232" t="str">
            <v>19.07.034</v>
          </cell>
          <cell r="B3232" t="str">
            <v>FORNECIMENTO E ASSENTAMENTO  DE SIFÃO COPO  PVC CROMADO 1"</v>
          </cell>
          <cell r="C3232" t="str">
            <v>Un</v>
          </cell>
          <cell r="D3232">
            <v>33.69</v>
          </cell>
          <cell r="E3232">
            <v>25.92</v>
          </cell>
        </row>
        <row r="3233">
          <cell r="A3233">
            <v>0</v>
          </cell>
        </row>
        <row r="3234">
          <cell r="A3234" t="str">
            <v>19.07.035</v>
          </cell>
          <cell r="B3234" t="str">
            <v>FORNECIMENTO E ASSENTAMENTO DE CUBA DE LOUÇA DECA CÓD L-50 OU SIMILAR INCLUSIVE  E VÁLVULA DE PVC CROMADA.</v>
          </cell>
          <cell r="C3234" t="str">
            <v>Un</v>
          </cell>
          <cell r="D3234">
            <v>112.71</v>
          </cell>
          <cell r="E3234">
            <v>86.7</v>
          </cell>
        </row>
        <row r="3235">
          <cell r="A3235">
            <v>0</v>
          </cell>
        </row>
        <row r="3236">
          <cell r="A3236" t="str">
            <v>19.07.036</v>
          </cell>
          <cell r="B3236"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36" t="str">
            <v>Un</v>
          </cell>
          <cell r="D3236">
            <v>96.44</v>
          </cell>
          <cell r="E3236">
            <v>74.19</v>
          </cell>
        </row>
        <row r="3237">
          <cell r="A3237">
            <v>0</v>
          </cell>
        </row>
        <row r="3238">
          <cell r="A3238" t="str">
            <v>19.07.037</v>
          </cell>
          <cell r="B3238" t="str">
            <v>FORNECIMENTO E INSTALAÇÃO DE TANQUE DE LOUÇA, COM COLUNA, 30 LITROS, COR BRANCA, FAB:CELITE OU SIMILAR,INCLUSIVE  SIFÃO COPO PARA TANQUE DE 1 1/4"X 1 1/2"EM PVC  E VÁLVULA DE ESCOAMENTO EM PVC, PARA TANQUE DE 1 1/4".</v>
          </cell>
          <cell r="C3238" t="str">
            <v>Un</v>
          </cell>
          <cell r="D3238">
            <v>378.2</v>
          </cell>
          <cell r="E3238">
            <v>290.93</v>
          </cell>
        </row>
        <row r="3239">
          <cell r="A3239">
            <v>0</v>
          </cell>
        </row>
        <row r="3240">
          <cell r="A3240" t="str">
            <v>19.07.040</v>
          </cell>
          <cell r="B3240" t="str">
            <v>FORNECIMENTO E INSTALAÇÃO DE ASSENTO PLÁSTICO PARA BACIA SANITÁRIA, COR BRANCO E DE 1ª QUALIDADE, CIPLA OU SIMILAR.</v>
          </cell>
          <cell r="C3240" t="str">
            <v>Un</v>
          </cell>
          <cell r="D3240">
            <v>26.06</v>
          </cell>
          <cell r="E3240">
            <v>20.05</v>
          </cell>
        </row>
        <row r="3241">
          <cell r="A3241">
            <v>0</v>
          </cell>
        </row>
        <row r="3242">
          <cell r="A3242" t="str">
            <v>19.07.060</v>
          </cell>
          <cell r="B3242" t="str">
            <v>FORNECIMENTO E ASSENTAMENTO DE MICTORIO SIFONADO PARA PAREDE DE LOUCA BRANCA CELITE LINHA INSTITUCIONAIS OU SIMILAR, INCLUSIVE ACESSORIOS CORRESPONDENTES.</v>
          </cell>
          <cell r="C3242" t="str">
            <v>Cj</v>
          </cell>
          <cell r="D3242">
            <v>182.48</v>
          </cell>
          <cell r="E3242">
            <v>140.37</v>
          </cell>
        </row>
        <row r="3243">
          <cell r="A3243">
            <v>0</v>
          </cell>
        </row>
        <row r="3244">
          <cell r="A3244" t="str">
            <v>19.07.070</v>
          </cell>
          <cell r="B3244" t="str">
            <v>FORNECIMENTO E ASSENTAMENTO DE SABONETEIRA DE LOUCA BRANCA,CELITE OU SIMILAR, NAS DIMENSOES 7.5 X 15 CM.</v>
          </cell>
          <cell r="C3244" t="str">
            <v>Un</v>
          </cell>
          <cell r="D3244">
            <v>23.21</v>
          </cell>
          <cell r="E3244">
            <v>17.86</v>
          </cell>
        </row>
        <row r="3245">
          <cell r="A3245">
            <v>0</v>
          </cell>
        </row>
        <row r="3246">
          <cell r="A3246" t="str">
            <v>19.07.080</v>
          </cell>
          <cell r="B3246" t="str">
            <v>FORNECIMENTO E ASSENTAMENTO DE CABIDE DE LOUCA BRANCA, CELITE OU SIMILAR, COM UM GANCHO.</v>
          </cell>
          <cell r="C3246" t="str">
            <v>Un</v>
          </cell>
          <cell r="D3246">
            <v>12.37</v>
          </cell>
          <cell r="E3246">
            <v>9.52</v>
          </cell>
        </row>
        <row r="3247">
          <cell r="A3247">
            <v>0</v>
          </cell>
        </row>
        <row r="3248">
          <cell r="A3248" t="str">
            <v>19.07.081</v>
          </cell>
          <cell r="B3248" t="str">
            <v>FORNECIMENTO E INSTALAÇÃO DE BARRA DE APOIO CROMADA 0,90 M JACKWAL REF. 4513-140 OU SIMILAR PARA WC DA SEDUC TÉRREO.</v>
          </cell>
          <cell r="C3248" t="str">
            <v>Un</v>
          </cell>
          <cell r="D3248">
            <v>130.41999999999999</v>
          </cell>
          <cell r="E3248">
            <v>100.33</v>
          </cell>
        </row>
        <row r="3249">
          <cell r="A3249">
            <v>0</v>
          </cell>
        </row>
        <row r="3250">
          <cell r="A3250" t="str">
            <v>19.07.090</v>
          </cell>
          <cell r="B3250" t="str">
            <v>FORNECIMENTO E ASSENTAMENTO DE PAPELEIRA DE LOUCA BRANCA, CELITE OU SIMILAR,NAS DIMENSOES 15 X 15 CM.</v>
          </cell>
          <cell r="C3250" t="str">
            <v>Un</v>
          </cell>
          <cell r="D3250">
            <v>24.44</v>
          </cell>
          <cell r="E3250">
            <v>18.8</v>
          </cell>
        </row>
        <row r="3251">
          <cell r="A3251">
            <v>0</v>
          </cell>
        </row>
        <row r="3252">
          <cell r="A3252" t="str">
            <v>19.07.100</v>
          </cell>
          <cell r="B3252" t="str">
            <v>FORNECIMENTO ASSENTAMENTO DE PIA DE COZINHA COM CUBA SIMPLES DE ACO INOXIDAVEL, MEKAL OU SIMILAR,NAS DIMENSOES 0.40 X 0,34 X 0,15 M,INCLUSIVE ACESSORIOS CORRESPONDENTES.</v>
          </cell>
          <cell r="C3252" t="str">
            <v>Cj</v>
          </cell>
          <cell r="D3252">
            <v>213.38</v>
          </cell>
          <cell r="E3252">
            <v>164.14</v>
          </cell>
        </row>
        <row r="3253">
          <cell r="A3253">
            <v>0</v>
          </cell>
        </row>
        <row r="3254">
          <cell r="A3254" t="str">
            <v>19.07.101</v>
          </cell>
          <cell r="B3254" t="str">
            <v>FORNECIMENTO E INSTALAÇÃO DE VÁLVULA  PARA CUBA INOX, TIPO AMERICANA EM METAL CROMADO  DE 3 1/2"x 1 1/2"; FAB.:ESTEVES OU SIMILAR.</v>
          </cell>
          <cell r="C3254" t="str">
            <v>Un</v>
          </cell>
          <cell r="D3254">
            <v>37.619999999999997</v>
          </cell>
          <cell r="E3254">
            <v>28.94</v>
          </cell>
        </row>
        <row r="3255">
          <cell r="A3255">
            <v>0</v>
          </cell>
        </row>
        <row r="3256">
          <cell r="A3256" t="str">
            <v>19.07.102</v>
          </cell>
          <cell r="B3256" t="str">
            <v>FORNECIMENTO E INSTALAÇÃO DE VÁLVULA PARA CUBA INOX, TIPO AMERICANA EM METAL CROMADO  DE 4 1/2"x 1 1/2"; FAB.:ESTEVES OU SIMILAR.</v>
          </cell>
          <cell r="C3256" t="str">
            <v>Un</v>
          </cell>
          <cell r="D3256">
            <v>68.430000000000007</v>
          </cell>
          <cell r="E3256">
            <v>52.64</v>
          </cell>
        </row>
        <row r="3257">
          <cell r="A3257">
            <v>0</v>
          </cell>
        </row>
        <row r="3258">
          <cell r="A3258" t="str">
            <v>19.07.110</v>
          </cell>
          <cell r="B3258" t="str">
            <v>FORNECIMENTO E ASSENTAMENTO DE LAVANDERIA PRE FABRICADA, DE CONCRETO, NAS DIMENSOES 1,20 X 0,60 X 0,90 M, INCLUSIVE ACESSORIOS CORRESPONDENTES.</v>
          </cell>
          <cell r="C3258" t="str">
            <v>Cj</v>
          </cell>
          <cell r="D3258">
            <v>166.84</v>
          </cell>
          <cell r="E3258">
            <v>128.34</v>
          </cell>
        </row>
        <row r="3259">
          <cell r="A3259">
            <v>0</v>
          </cell>
        </row>
        <row r="3260">
          <cell r="A3260" t="str">
            <v>19.07.120</v>
          </cell>
          <cell r="B3260" t="str">
            <v>FORNECIMENTO DE CAIXA DAQUA ELEVADA DE FIBROCIMENTO, COM TAMPA,CAPACIDADE PARA 500 LITROS INCLUSIVE COLOCACAO.</v>
          </cell>
          <cell r="C3260" t="str">
            <v>Un</v>
          </cell>
          <cell r="D3260">
            <v>232.85</v>
          </cell>
          <cell r="E3260">
            <v>179.12</v>
          </cell>
        </row>
        <row r="3261">
          <cell r="A3261">
            <v>0</v>
          </cell>
        </row>
        <row r="3262">
          <cell r="A3262" t="str">
            <v>19.07.140</v>
          </cell>
          <cell r="B3262" t="str">
            <v>FORNECIMENTO DE CAIXA DAQUA ELEVADA DE FIBROCIMENTO, COM TAMPA, CAPACIDADE PARA 1000 LITROS, INCLUSIVE COLOCACAO.</v>
          </cell>
          <cell r="C3262" t="str">
            <v>Un</v>
          </cell>
          <cell r="D3262">
            <v>414.85</v>
          </cell>
          <cell r="E3262">
            <v>319.12</v>
          </cell>
        </row>
        <row r="3263">
          <cell r="A3263">
            <v>0</v>
          </cell>
        </row>
        <row r="3264">
          <cell r="A3264" t="str">
            <v>19.07.145</v>
          </cell>
          <cell r="B3264" t="str">
            <v>FORNECIMENTO DE CAIXA DAQUA ELEVADA DE PVC, COM TAMPA, CAPACIDADE PARA 500 LITROS, INCLUSIVE COLOCACAO.</v>
          </cell>
          <cell r="C3264" t="str">
            <v>Un</v>
          </cell>
          <cell r="D3264">
            <v>275.3</v>
          </cell>
          <cell r="E3264">
            <v>211.77</v>
          </cell>
        </row>
        <row r="3265">
          <cell r="A3265">
            <v>0</v>
          </cell>
        </row>
        <row r="3266">
          <cell r="A3266" t="str">
            <v>19.07.146</v>
          </cell>
          <cell r="B3266" t="str">
            <v>FORNECIMENTO DE CAIXA DAQUA ELEVADA DE PVC, COM TAMPA, CAPACIDADE PARA 1000 LITROS, INCLUSIVE COLOCACAO.</v>
          </cell>
          <cell r="C3266" t="str">
            <v>Un</v>
          </cell>
          <cell r="D3266">
            <v>414.85</v>
          </cell>
          <cell r="E3266">
            <v>319.12</v>
          </cell>
        </row>
        <row r="3267">
          <cell r="A3267">
            <v>0</v>
          </cell>
        </row>
        <row r="3268">
          <cell r="A3268" t="str">
            <v>19.07.147</v>
          </cell>
          <cell r="B3268" t="str">
            <v>FORNECIMENTO DE CAIXA DAQUA ELEVADA DE PVC, COM TAMPA, CAPACIDADE PARA 2000 LITROS, INCLUSIVE COLOCACAO.</v>
          </cell>
          <cell r="C3268" t="str">
            <v>Un</v>
          </cell>
          <cell r="D3268">
            <v>752.85</v>
          </cell>
          <cell r="E3268">
            <v>579.12</v>
          </cell>
        </row>
        <row r="3269">
          <cell r="A3269">
            <v>0</v>
          </cell>
        </row>
        <row r="3270">
          <cell r="A3270" t="str">
            <v>19.07.150</v>
          </cell>
          <cell r="B3270" t="str">
            <v>FORNECIMENTO DE FILTRO DE PRESSAO PARA PAREDE SALUS,STEFANNI, STILLA  OU SIMILAR, INCLUSIVE FIXACAO.</v>
          </cell>
          <cell r="C3270" t="str">
            <v>Un</v>
          </cell>
          <cell r="D3270">
            <v>134.91999999999999</v>
          </cell>
          <cell r="E3270">
            <v>103.79</v>
          </cell>
        </row>
        <row r="3271">
          <cell r="A3271">
            <v>0</v>
          </cell>
        </row>
        <row r="3272">
          <cell r="A3272" t="str">
            <v>19.07.170</v>
          </cell>
          <cell r="B3272" t="str">
            <v>FORNECIMENTO DE DUCHA MANUAL, ACQUA JET, REF. 2195 JR, FABRIMAR OU SIMILAR, INCLUSIVE FIXACAO.</v>
          </cell>
          <cell r="C3272" t="str">
            <v>Un</v>
          </cell>
          <cell r="D3272">
            <v>82.05</v>
          </cell>
          <cell r="E3272">
            <v>63.12</v>
          </cell>
        </row>
        <row r="3273">
          <cell r="A3273">
            <v>0</v>
          </cell>
        </row>
        <row r="3274">
          <cell r="A3274" t="str">
            <v>19.07.180</v>
          </cell>
          <cell r="B3274" t="str">
            <v>FORNECIMENTO DE CHUVEIRO COM ARTICULACAO, DIAMETRO DE 1/2 POL. COM ACABAMENTO CROMADO,REF. C 1991-FABRIMAR OU SIMILAR, INCLUSIVE FIXACAO</v>
          </cell>
          <cell r="C3274" t="str">
            <v>Un</v>
          </cell>
          <cell r="D3274">
            <v>127.11</v>
          </cell>
          <cell r="E3274">
            <v>97.78</v>
          </cell>
        </row>
        <row r="3275">
          <cell r="A3275">
            <v>0</v>
          </cell>
        </row>
        <row r="3276">
          <cell r="A3276" t="str">
            <v>19.07.190</v>
          </cell>
          <cell r="B3276" t="str">
            <v>FORNECIMENTO DE CHUVEIRO DE METAL,DIAMETRO DE 1/2 POL., INCLUSIVE FIXACAO.</v>
          </cell>
          <cell r="C3276" t="str">
            <v>Un</v>
          </cell>
          <cell r="D3276">
            <v>67.34</v>
          </cell>
          <cell r="E3276">
            <v>51.8</v>
          </cell>
        </row>
        <row r="3277">
          <cell r="A3277">
            <v>0</v>
          </cell>
        </row>
        <row r="3278">
          <cell r="A3278" t="str">
            <v>19.07.200</v>
          </cell>
          <cell r="B3278" t="str">
            <v>FORNECIMENTO DE CHUVEIRO COM HASTE DE PLASTICO, DIAM. 1/2 POL. TIGRE OU SIMILAR, INCLUSIVE FIXACAO.</v>
          </cell>
          <cell r="C3278" t="str">
            <v>Un</v>
          </cell>
          <cell r="D3278">
            <v>12.2</v>
          </cell>
          <cell r="E3278">
            <v>9.39</v>
          </cell>
        </row>
        <row r="3279">
          <cell r="A3279">
            <v>0</v>
          </cell>
        </row>
        <row r="3280">
          <cell r="A3280" t="str">
            <v>19.07.210</v>
          </cell>
          <cell r="B3280" t="str">
            <v>FORNECIMENTO DE CAIXA DE DESCARGA DE SOBREPOR (TUBO ALTO), DE PLASTICO ( AKROS) OU SIMILAR, INCLUSIVE FIXACAO E ACESSORIOS CORRESPONDENTES.</v>
          </cell>
          <cell r="C3280" t="str">
            <v>Cj</v>
          </cell>
          <cell r="D3280">
            <v>104.76</v>
          </cell>
          <cell r="E3280">
            <v>80.59</v>
          </cell>
        </row>
        <row r="3281">
          <cell r="A3281">
            <v>0</v>
          </cell>
        </row>
        <row r="3282">
          <cell r="A3282" t="str">
            <v>19.07.240</v>
          </cell>
          <cell r="B3282" t="str">
            <v>FORNECIMENTO DE VALVULA DE DESCARGA COM REGISTRO, HYDRA OU SIMILAR, INCLUSIVE FIXACAO.</v>
          </cell>
          <cell r="C3282" t="str">
            <v>Un</v>
          </cell>
          <cell r="D3282">
            <v>226.44</v>
          </cell>
          <cell r="E3282">
            <v>174.19</v>
          </cell>
        </row>
        <row r="3283">
          <cell r="A3283">
            <v>0</v>
          </cell>
        </row>
        <row r="3284">
          <cell r="A3284" t="str">
            <v>19.07.250</v>
          </cell>
          <cell r="B3284" t="str">
            <v>FORNECIMENTO DE VALVULA DE DESCARGA COM REGISTRO, DOCOL OU SIMILAR, INCLUSIVE FIXACAO.</v>
          </cell>
          <cell r="C3284" t="str">
            <v>Un</v>
          </cell>
          <cell r="D3284">
            <v>210.48</v>
          </cell>
          <cell r="E3284">
            <v>161.91</v>
          </cell>
        </row>
        <row r="3285">
          <cell r="A3285">
            <v>0</v>
          </cell>
        </row>
        <row r="3286">
          <cell r="A3286" t="str">
            <v>19.07.260</v>
          </cell>
          <cell r="B3286" t="str">
            <v>FORNECIMENTO DE TORNEIRA DE PRESSAO PARA PIA DIAMETRO 1/2, REF. 1159 C-39, DECA OU SIMILAR, INCLUSIVE FIXACAO.</v>
          </cell>
          <cell r="C3286" t="str">
            <v>Un</v>
          </cell>
          <cell r="D3286">
            <v>98.8</v>
          </cell>
          <cell r="E3286">
            <v>76</v>
          </cell>
        </row>
        <row r="3287">
          <cell r="A3287">
            <v>0</v>
          </cell>
        </row>
        <row r="3288">
          <cell r="A3288" t="str">
            <v>19.07.270</v>
          </cell>
          <cell r="B3288" t="str">
            <v>FORNECIMENTO DE TORNEIRA DE PRESSAO PARA PIA, COM ACABAMENTO CROMADO, DIAMETRO DE 1/2 POL., REF. 1158, JR FABRIMAR OU SIMILAR, INCLUSIVE FIXACAO.</v>
          </cell>
          <cell r="C3288" t="str">
            <v>Un</v>
          </cell>
          <cell r="D3288">
            <v>71.239999999999995</v>
          </cell>
          <cell r="E3288">
            <v>54.8</v>
          </cell>
        </row>
        <row r="3289">
          <cell r="A3289">
            <v>0</v>
          </cell>
        </row>
        <row r="3290">
          <cell r="A3290" t="str">
            <v>19.07.275</v>
          </cell>
          <cell r="B3290" t="str">
            <v>FORNECIMENTO DE TORNEIRA DE PRESSAO PARA PIA, COM ACABAMENTO CROMADO, DIAM. DE 1/2 POL., COM AREJADOR, REF.1158, LINHA C-33 SIGMA OU SIMILAR, INCLUSIVE FIXACAO.</v>
          </cell>
          <cell r="C3290" t="str">
            <v>Un</v>
          </cell>
          <cell r="D3290">
            <v>47.82</v>
          </cell>
          <cell r="E3290">
            <v>36.79</v>
          </cell>
        </row>
        <row r="3291">
          <cell r="A3291">
            <v>0</v>
          </cell>
        </row>
        <row r="3292">
          <cell r="A3292" t="str">
            <v>19.07.280</v>
          </cell>
          <cell r="B3292" t="str">
            <v>FORNECIMENTO DE TORNEIRA DE PRESSAO PARA LAVATORIO, COM ACABAMENTO CROMADO, DIAM.1/2" REF. 1193 C-39 DECA OU SIMILAR, INCLUSIVE FIXACAO.</v>
          </cell>
          <cell r="C3292" t="str">
            <v>Un</v>
          </cell>
          <cell r="D3292">
            <v>107.64</v>
          </cell>
          <cell r="E3292">
            <v>82.8</v>
          </cell>
        </row>
        <row r="3293">
          <cell r="A3293">
            <v>0</v>
          </cell>
        </row>
        <row r="3294">
          <cell r="A3294" t="str">
            <v>19.07.285</v>
          </cell>
          <cell r="B3294" t="str">
            <v>FORNECIMENTO DE TORNEIRA DE PRESSAO PARA LAVATORIO, COM ACABAMENTO CROMADO, DIAM.1/2 POL., REF.1190 DL, FABRIMAR OU SIMILAR, INCLUSIVE FIXACAO.</v>
          </cell>
          <cell r="C3294" t="str">
            <v>Un</v>
          </cell>
          <cell r="D3294">
            <v>106.14</v>
          </cell>
          <cell r="E3294">
            <v>81.650000000000006</v>
          </cell>
        </row>
        <row r="3295">
          <cell r="A3295">
            <v>0</v>
          </cell>
        </row>
        <row r="3296">
          <cell r="A3296" t="str">
            <v>19.07.290</v>
          </cell>
          <cell r="B3296" t="str">
            <v>FORNECIMENTO DE TORNEIRA DE PRESSAO PARA LAVATORIO, COM ACABAMENTO CROMADO,DIAMETRO DE 1/2 POL., REF.1193, LINHA C-33, SIGMA OU SIMILAR, INCLUSIVE FIXACAO.</v>
          </cell>
          <cell r="C3296" t="str">
            <v>Un</v>
          </cell>
          <cell r="D3296">
            <v>41.73</v>
          </cell>
          <cell r="E3296">
            <v>32.1</v>
          </cell>
        </row>
        <row r="3297">
          <cell r="A3297">
            <v>0</v>
          </cell>
        </row>
        <row r="3298">
          <cell r="A3298" t="str">
            <v>19.07.300</v>
          </cell>
          <cell r="B3298" t="str">
            <v>FORNECIMENTO DE TORNEIRA DE PRESSAO PARA LAVANDARIA, COM ACABAMENTO CROMADO,DIAMETRO DE 1/2 POL., REF.1152, FABRIMAR OU SIMILAR,LINHA JUNIOR, INCLUSIVE FIXACAO.</v>
          </cell>
          <cell r="C3298" t="str">
            <v>Un</v>
          </cell>
          <cell r="D3298">
            <v>41.32</v>
          </cell>
          <cell r="E3298">
            <v>31.79</v>
          </cell>
        </row>
        <row r="3299">
          <cell r="A3299">
            <v>0</v>
          </cell>
        </row>
        <row r="3300">
          <cell r="A3300" t="str">
            <v>19.07.310</v>
          </cell>
          <cell r="B3300" t="str">
            <v>FORNECIMENTO DE TORNEIRA DE PRESSAO PARA LAVANDARIA, COM ACABAMENTO CROMADO, DIAMETRO DE 1/2 POL. REF.1153, LINHA C-33, SIGMA OU SIMILAR.</v>
          </cell>
          <cell r="C3300" t="str">
            <v>Un</v>
          </cell>
          <cell r="D3300">
            <v>31.44</v>
          </cell>
          <cell r="E3300">
            <v>24.19</v>
          </cell>
        </row>
        <row r="3301">
          <cell r="A3301">
            <v>0</v>
          </cell>
        </row>
        <row r="3302">
          <cell r="A3302" t="str">
            <v>19.07.320</v>
          </cell>
          <cell r="B3302" t="str">
            <v>FORNECIMENTO DE TORNEIRA AMARELA PARA JARDIM, DIAMETRO 3/4 POL., INCLUSIVE FIXACAO.</v>
          </cell>
          <cell r="C3302" t="str">
            <v>Un</v>
          </cell>
          <cell r="D3302">
            <v>18.2</v>
          </cell>
          <cell r="E3302">
            <v>14</v>
          </cell>
        </row>
        <row r="3303">
          <cell r="A3303">
            <v>0</v>
          </cell>
        </row>
        <row r="3304">
          <cell r="A3304" t="str">
            <v>19.07.330</v>
          </cell>
          <cell r="B3304" t="str">
            <v>FORNECIMENTO E ASSENTAMENTO DE REGISTRO DE ESFERA 3/4" COM BORBOLETA, ROSCÁVEL EM PVC, FAB.:TIGRE OU SIMILAR.</v>
          </cell>
          <cell r="C3304" t="str">
            <v>Un</v>
          </cell>
          <cell r="D3304">
            <v>18.13</v>
          </cell>
          <cell r="E3304">
            <v>13.95</v>
          </cell>
        </row>
        <row r="3305">
          <cell r="A3305">
            <v>0</v>
          </cell>
        </row>
        <row r="3306">
          <cell r="A3306" t="str">
            <v>19.07.340</v>
          </cell>
          <cell r="B3306" t="str">
            <v>FORNECIMENTO DE REGISTRO DE PRESSAO COM CANOPLA, ACABAMENTO CROMADO, REF.1416, FABRIMAR OU SIMILAR DE 1/2 POL., INCLUSIVE FIXACAO.</v>
          </cell>
          <cell r="C3306" t="str">
            <v>Un</v>
          </cell>
          <cell r="D3306">
            <v>59.39</v>
          </cell>
          <cell r="E3306">
            <v>45.69</v>
          </cell>
        </row>
        <row r="3307">
          <cell r="A3307">
            <v>0</v>
          </cell>
        </row>
        <row r="3308">
          <cell r="A3308" t="str">
            <v>19.07.350</v>
          </cell>
          <cell r="B3308" t="str">
            <v>FORNECIMENTO DE REGISTRO DE PRESSAO COM CANOPLA ACABAMENTO CROMADO, REF.1416, DECA 50 OU SIMILAR, LINHA PRATA, DIAMETRO DE 3/4 POL.,INCLUSIVE FIXACAO.</v>
          </cell>
          <cell r="C3308" t="str">
            <v>Un</v>
          </cell>
          <cell r="D3308">
            <v>91.23</v>
          </cell>
          <cell r="E3308">
            <v>70.180000000000007</v>
          </cell>
        </row>
        <row r="3309">
          <cell r="A3309">
            <v>0</v>
          </cell>
        </row>
        <row r="3310">
          <cell r="A3310" t="str">
            <v>19.07.360</v>
          </cell>
          <cell r="B3310" t="str">
            <v>FORNECIMENTO DE REGISTRO DE PRESSAO COM CANOPLA, ACABAMENTO CROMADO, REF.1416, FABRIMAR OU SIMILAR, DIAMETRO DE 3/4 POL., INCLUSIVE FIXACAO.</v>
          </cell>
          <cell r="C3310" t="str">
            <v>Un</v>
          </cell>
          <cell r="D3310">
            <v>66.56</v>
          </cell>
          <cell r="E3310">
            <v>51.2</v>
          </cell>
        </row>
        <row r="3311">
          <cell r="A3311">
            <v>0</v>
          </cell>
        </row>
        <row r="3312">
          <cell r="A3312" t="str">
            <v>19.07.365</v>
          </cell>
          <cell r="B3312" t="str">
            <v>FORNECIMENTO DE REGISTRO DE GAVETA COM CANOPLA, ACABAMENTO CROMADO, REF. 1509, LINHA ASCOT, FABRIMAR OU SIMILAR, DIAM. 1/2 POL., INCLUSIVE FIXACAO.</v>
          </cell>
          <cell r="C3312" t="str">
            <v>Un</v>
          </cell>
          <cell r="D3312">
            <v>57.73</v>
          </cell>
          <cell r="E3312">
            <v>44.41</v>
          </cell>
        </row>
        <row r="3313">
          <cell r="A3313">
            <v>0</v>
          </cell>
        </row>
        <row r="3314">
          <cell r="A3314" t="str">
            <v>19.07.390</v>
          </cell>
          <cell r="B3314" t="str">
            <v>FORNECIMENTO DE REGISTRO DE GAVETA COM CANOPLA, ACABAMENTO CROMADO, REF.1509-C39,DECA OU SIMILAR, LINHA PRATA, DIAMETRO DE 3/4 POL.,INCLUSIVE FIXACAO.</v>
          </cell>
          <cell r="C3314" t="str">
            <v>Un</v>
          </cell>
          <cell r="D3314">
            <v>78.260000000000005</v>
          </cell>
          <cell r="E3314">
            <v>60.2</v>
          </cell>
        </row>
        <row r="3315">
          <cell r="A3315">
            <v>0</v>
          </cell>
        </row>
        <row r="3316">
          <cell r="A3316" t="str">
            <v>19.07.410</v>
          </cell>
          <cell r="B3316" t="str">
            <v>FORNECIMENTO DE REGISTRO DE GAVETA COM CANOPLA, ACABAMENTO CROMADO, REF.1509-C39,DECA OU SIMILAR, LINHA PRATA, DIAMETRO DE 1 POL., INCLUSIVE FIXACAO.</v>
          </cell>
          <cell r="C3316" t="str">
            <v>Un</v>
          </cell>
          <cell r="D3316">
            <v>103.14</v>
          </cell>
          <cell r="E3316">
            <v>79.34</v>
          </cell>
        </row>
        <row r="3317">
          <cell r="A3317">
            <v>0</v>
          </cell>
        </row>
        <row r="3318">
          <cell r="A3318" t="str">
            <v>19.07.420</v>
          </cell>
          <cell r="B3318" t="str">
            <v>FORNECIMENTO DE REGISTRO DE GAVETA COM CANOPLA, ACABAMENTO CROMADO, REF.1509-C39,DECA OU SIMILAR, LINHA PRATA, DIAMETRO DE 1.1/4 POL., INCLUSIVE FIXACAO.</v>
          </cell>
          <cell r="C3318" t="str">
            <v>Un</v>
          </cell>
          <cell r="D3318">
            <v>144.44999999999999</v>
          </cell>
          <cell r="E3318">
            <v>111.12</v>
          </cell>
        </row>
        <row r="3319">
          <cell r="A3319">
            <v>0</v>
          </cell>
        </row>
        <row r="3320">
          <cell r="A3320" t="str">
            <v>19.07.430</v>
          </cell>
          <cell r="B3320" t="str">
            <v>FORNECIMENTO DE REGISTRO DE GAVETA COM CANOPLA, ACABAMENTO CROMADO, REF.1509-C39,DECA OU SIMILAR, LINHA PRATA, DIAMETRO DE 1.1/2 POL., INCLUSIVE FIXACAO.</v>
          </cell>
          <cell r="C3320" t="str">
            <v>Un</v>
          </cell>
          <cell r="D3320">
            <v>158.09</v>
          </cell>
          <cell r="E3320">
            <v>121.61</v>
          </cell>
        </row>
        <row r="3321">
          <cell r="A3321">
            <v>0</v>
          </cell>
        </row>
        <row r="3322">
          <cell r="A3322" t="str">
            <v>19.07.440</v>
          </cell>
          <cell r="B3322" t="str">
            <v>FORNECIMENTO DE REGISTRO DE GAVETA BRUTO, REF 1502, DECA OU SIMILAR, DIAMETRO DE 1/2 POL., INCLUSIVE FIXACAO.</v>
          </cell>
          <cell r="C3322" t="str">
            <v>Un</v>
          </cell>
          <cell r="D3322">
            <v>36.28</v>
          </cell>
          <cell r="E3322">
            <v>27.91</v>
          </cell>
        </row>
        <row r="3323">
          <cell r="A3323">
            <v>0</v>
          </cell>
        </row>
        <row r="3324">
          <cell r="A3324" t="str">
            <v>19.07.450</v>
          </cell>
          <cell r="B3324" t="str">
            <v>FORNECIMENTO DE REGISTRO DE GAVETA BRUTO, REF 1502, DECA OU SIMILAR, DIAMETRO DE 3/4 POL., INCLUSIVE FIXACAO.</v>
          </cell>
          <cell r="C3324" t="str">
            <v>Un</v>
          </cell>
          <cell r="D3324">
            <v>38.090000000000003</v>
          </cell>
          <cell r="E3324">
            <v>29.3</v>
          </cell>
        </row>
        <row r="3325">
          <cell r="A3325">
            <v>0</v>
          </cell>
        </row>
        <row r="3326">
          <cell r="A3326" t="str">
            <v>19.07.460</v>
          </cell>
          <cell r="B3326" t="str">
            <v>FORNECIMENTO DE REGISTRO DE GAVETA BRUTO, REF 1502, DECA OU SIMILAR, DIAMETRO DE 1 POL., IN CLUSIVE FIXACAO.</v>
          </cell>
          <cell r="C3326" t="str">
            <v>Un</v>
          </cell>
          <cell r="D3326">
            <v>49.06</v>
          </cell>
          <cell r="E3326">
            <v>37.74</v>
          </cell>
        </row>
        <row r="3327">
          <cell r="A3327">
            <v>0</v>
          </cell>
        </row>
        <row r="3328">
          <cell r="A3328" t="str">
            <v>19.07.470</v>
          </cell>
          <cell r="B3328" t="str">
            <v>FORNECIMENTO DE REGISTRO DE GAVETA BRUTO, REF 1502, DECA OU SIMILAR, DIAMETRO DE 1.1/4 POL. INCLUSIVE FIXACAO.</v>
          </cell>
          <cell r="C3328" t="str">
            <v>Un</v>
          </cell>
          <cell r="D3328">
            <v>67.28</v>
          </cell>
          <cell r="E3328">
            <v>51.76</v>
          </cell>
        </row>
        <row r="3329">
          <cell r="A3329">
            <v>0</v>
          </cell>
        </row>
        <row r="3330">
          <cell r="A3330" t="str">
            <v>19.07.480</v>
          </cell>
          <cell r="B3330" t="str">
            <v>FORNECIMENTO DE REGISTRO DE GAVETA BRUTO, REF 1502, DECA OU SIMILAR, DIAMETRO DE 1.1/2 POL. INCLUSIVE FIXACAO.</v>
          </cell>
          <cell r="C3330" t="str">
            <v>Un</v>
          </cell>
          <cell r="D3330">
            <v>84.43</v>
          </cell>
          <cell r="E3330">
            <v>64.95</v>
          </cell>
        </row>
        <row r="3331">
          <cell r="A3331">
            <v>0</v>
          </cell>
        </row>
        <row r="3332">
          <cell r="A3332" t="str">
            <v>19.07.490</v>
          </cell>
          <cell r="B3332" t="str">
            <v>FORNECIMENTO DE REGISTRO DE GAVETA BRUTO, REF 1502, DECA OU SIMILAR, DIAM. 2 POL.,INCLUSIVE FIXACAO.</v>
          </cell>
          <cell r="C3332" t="str">
            <v>Un</v>
          </cell>
          <cell r="D3332">
            <v>121.74</v>
          </cell>
          <cell r="E3332">
            <v>93.65</v>
          </cell>
        </row>
        <row r="3333">
          <cell r="A3333">
            <v>0</v>
          </cell>
        </row>
        <row r="3334">
          <cell r="A3334" t="str">
            <v>19.07.500</v>
          </cell>
          <cell r="B3334" t="str">
            <v>FORNECIMENTO DE REGISTRO DE GAVETA BRUTO, REF 1502, DECA OU SIMILAR, DIAM. 2. 1/2 POL., INCLUSIVE FIXACAO.</v>
          </cell>
          <cell r="C3334" t="str">
            <v>Un</v>
          </cell>
          <cell r="D3334">
            <v>251.57</v>
          </cell>
          <cell r="E3334">
            <v>193.52</v>
          </cell>
        </row>
        <row r="3335">
          <cell r="A3335">
            <v>0</v>
          </cell>
        </row>
        <row r="3336">
          <cell r="A3336" t="str">
            <v>19.07.510</v>
          </cell>
          <cell r="B3336" t="str">
            <v>FORNECIMENTO DE REGISTRO DE GAVETA BRUTO, REF 1502, DECA OU SIMILAR, DIAM. 3 POLEGADAS, INCLUSIVE FIXACAO.</v>
          </cell>
          <cell r="C3336" t="str">
            <v>Un</v>
          </cell>
          <cell r="D3336">
            <v>391.7</v>
          </cell>
          <cell r="E3336">
            <v>301.31</v>
          </cell>
        </row>
        <row r="3337">
          <cell r="A3337">
            <v>0</v>
          </cell>
        </row>
        <row r="3338">
          <cell r="A3338" t="str">
            <v>19.07.520</v>
          </cell>
          <cell r="B3338" t="str">
            <v>FORNECIMENTO DE BOMBA 1/3 HP, INCLUSIVE ACESSORIOS, FIXACAO E INSTALACAO.</v>
          </cell>
          <cell r="C3338" t="str">
            <v>Cj</v>
          </cell>
          <cell r="D3338">
            <v>500.12</v>
          </cell>
          <cell r="E3338">
            <v>384.71</v>
          </cell>
        </row>
        <row r="3339">
          <cell r="A3339">
            <v>0</v>
          </cell>
        </row>
        <row r="3340">
          <cell r="A3340" t="str">
            <v>19.07.525</v>
          </cell>
          <cell r="B3340" t="str">
            <v>FORNECIMENTO DE BOMBA 3/4 HP, INCLUSIVE ACESSORIOS, FIXACAO E INSTALACAO.</v>
          </cell>
          <cell r="C3340" t="str">
            <v>Cj</v>
          </cell>
          <cell r="D3340">
            <v>728.49</v>
          </cell>
          <cell r="E3340">
            <v>560.38</v>
          </cell>
        </row>
        <row r="3341">
          <cell r="A3341">
            <v>0</v>
          </cell>
        </row>
        <row r="3342">
          <cell r="A3342" t="str">
            <v>19.07.526</v>
          </cell>
          <cell r="B3342" t="str">
            <v>FORNECIMENTO E INSTALAÇÃO DE CONJUNTO MOTO-BOMBA (CENTRÍFUGA) MONOFÁSICA DE 3/4CV, SEM ACESSÓRIOS DE FIXAÇÃO, PARA VAZÃO DE 2,5M3/H, ALTURA MANOMÉTRICA DE 10M E DIÂMETRO DE RECALQUE DE 1".</v>
          </cell>
          <cell r="C3342" t="str">
            <v>Un</v>
          </cell>
          <cell r="D3342">
            <v>500.24</v>
          </cell>
          <cell r="E3342">
            <v>384.8</v>
          </cell>
        </row>
        <row r="3343">
          <cell r="A3343">
            <v>0</v>
          </cell>
        </row>
        <row r="3344">
          <cell r="A3344" t="str">
            <v>19.07.530</v>
          </cell>
          <cell r="B3344" t="str">
            <v>FORNECIMENTO DE VALVULA DE RETENCAO HORIZONTAL, DIAM. 1 POL., INCLUSIVE INSTALACAO.</v>
          </cell>
          <cell r="C3344" t="str">
            <v>Un</v>
          </cell>
          <cell r="D3344">
            <v>76.36</v>
          </cell>
          <cell r="E3344">
            <v>58.74</v>
          </cell>
        </row>
        <row r="3345">
          <cell r="A3345">
            <v>0</v>
          </cell>
        </row>
        <row r="3346">
          <cell r="A3346" t="str">
            <v>19.07.540</v>
          </cell>
          <cell r="B3346" t="str">
            <v>FORNECIMENTO DE VALVULA DE RETENCAO VERTICAL, DIAMETRO DE 1 POLEGADA, INCLUSIVE INSTALACAO.</v>
          </cell>
          <cell r="C3346" t="str">
            <v>Un</v>
          </cell>
          <cell r="D3346">
            <v>43.86</v>
          </cell>
          <cell r="E3346">
            <v>33.74</v>
          </cell>
        </row>
        <row r="3347">
          <cell r="A3347">
            <v>0</v>
          </cell>
        </row>
        <row r="3348">
          <cell r="A3348" t="str">
            <v>19.07.550</v>
          </cell>
          <cell r="B3348" t="str">
            <v>INSTALACAO DE CAIXA DAQUA DE FIBRO-CIMENTO, (CAPACIDADE 500 L), INCLUSIVE FORNECIMENTO DA MESMA, COLOCACAO E MONTAGEM DAS TUBULACOES E CONEXOES.</v>
          </cell>
          <cell r="C3348" t="str">
            <v>UD</v>
          </cell>
          <cell r="D3348">
            <v>366.31</v>
          </cell>
          <cell r="E3348">
            <v>281.77999999999997</v>
          </cell>
        </row>
        <row r="3349">
          <cell r="A3349">
            <v>0</v>
          </cell>
        </row>
        <row r="3350">
          <cell r="A3350" t="str">
            <v>19.07.560</v>
          </cell>
          <cell r="B3350" t="str">
            <v>INSTALACAO DE CAIXA DAQUA DE FIBRO-CIMENTO, (CAPACIDADE 1000 L),INCLUSIVE FORNECIMENTO DA MESMA, COLOCACAO E MONTAGEM DAS TUBULACOES E CONEXOES.</v>
          </cell>
          <cell r="C3350" t="str">
            <v>UD</v>
          </cell>
          <cell r="D3350">
            <v>548.04999999999995</v>
          </cell>
          <cell r="E3350">
            <v>421.58</v>
          </cell>
        </row>
        <row r="3351">
          <cell r="A3351">
            <v>0</v>
          </cell>
        </row>
        <row r="3352">
          <cell r="A3352" t="str">
            <v>19.07.565</v>
          </cell>
          <cell r="B3352" t="str">
            <v>INSTALACAO DE CAIXA DAQUA DE PVC (CAPACIDADE DE 500 LITROS), INCLUSIVE FORNECIMENTO DA MESMA, COLOCACAO E MONTAGEM DAS TUBULACOES E CONEXOES.</v>
          </cell>
          <cell r="C3352" t="str">
            <v>UD</v>
          </cell>
          <cell r="D3352">
            <v>408.75</v>
          </cell>
          <cell r="E3352">
            <v>314.43</v>
          </cell>
        </row>
        <row r="3353">
          <cell r="A3353">
            <v>0</v>
          </cell>
        </row>
        <row r="3354">
          <cell r="A3354" t="str">
            <v>19.07.566</v>
          </cell>
          <cell r="B3354" t="str">
            <v>INSTALACAO DE CAIXA DAQUA DE PVC (CAPACIDADE DE 1000 LITROS),INCLUSIVE FORNECIMENTO DA MESMA, COLOCACAO E MONTAGEM DAS TUBULACOES E CONEXOES.</v>
          </cell>
          <cell r="C3354" t="str">
            <v>UD</v>
          </cell>
          <cell r="D3354">
            <v>548.30999999999995</v>
          </cell>
          <cell r="E3354">
            <v>421.78</v>
          </cell>
        </row>
        <row r="3355">
          <cell r="A3355">
            <v>0</v>
          </cell>
        </row>
        <row r="3356">
          <cell r="A3356" t="str">
            <v>19.07.567</v>
          </cell>
          <cell r="B3356" t="str">
            <v>INSTALACAO DE CAIXA DAQUA DE PVC (CAPACIDADE DE 2000 LITROS),INCLUSIVE FORNECIMENTO DA MESMA, COLOCACAO E MONTAGEM DAS TUBULACOES E CONEXOES.</v>
          </cell>
          <cell r="C3356" t="str">
            <v>UD</v>
          </cell>
          <cell r="D3356">
            <v>886.31</v>
          </cell>
          <cell r="E3356">
            <v>681.78</v>
          </cell>
        </row>
        <row r="3357">
          <cell r="A3357">
            <v>0</v>
          </cell>
        </row>
        <row r="3358">
          <cell r="A3358" t="str">
            <v>19.07.568</v>
          </cell>
          <cell r="B3358" t="str">
            <v>INSTALAÇÃO DE RESERVATÓRIO D´ÁGUA DE PVC, SEM O FORNECIMENTO DO MESMO, CILÍNDRICO, CAPACIDADE DE 2000 L,,INCLUSIVE ADAPTADORES DE PVC COM FLANGES E ANÉIS DE 1"(01  UN), 2"(02UN) E 3/4"(01 UN).</v>
          </cell>
          <cell r="C3358" t="str">
            <v>Un</v>
          </cell>
          <cell r="D3358">
            <v>229.29</v>
          </cell>
          <cell r="E3358">
            <v>176.38</v>
          </cell>
        </row>
        <row r="3359">
          <cell r="A3359">
            <v>0</v>
          </cell>
        </row>
        <row r="3360">
          <cell r="A3360" t="str">
            <v>19.07.570</v>
          </cell>
          <cell r="B3360" t="str">
            <v>INSTALACAO DE TORNEIRA DE BOIA DIAM.3/4 POL., INCLUSIVE O FORNECIMENTO DA MESMA.</v>
          </cell>
          <cell r="C3360" t="str">
            <v>UD</v>
          </cell>
          <cell r="D3360">
            <v>9.1300000000000008</v>
          </cell>
          <cell r="E3360">
            <v>7.03</v>
          </cell>
        </row>
        <row r="3361">
          <cell r="A3361">
            <v>0</v>
          </cell>
        </row>
        <row r="3362">
          <cell r="A3362" t="str">
            <v>19.07.580</v>
          </cell>
          <cell r="B3362" t="str">
            <v>REBAIXAMENTO DE PENA DAQUA, INCLUINDO COMPLEMENTO DE TUBULACAO, CONEXOES, ESCAVACAO E REATERRO.</v>
          </cell>
          <cell r="C3362" t="str">
            <v>UD</v>
          </cell>
          <cell r="D3362">
            <v>32.31</v>
          </cell>
          <cell r="E3362">
            <v>24.86</v>
          </cell>
        </row>
        <row r="3363">
          <cell r="A3363">
            <v>0</v>
          </cell>
        </row>
        <row r="3364">
          <cell r="A3364" t="str">
            <v>19.07.585</v>
          </cell>
          <cell r="B3364" t="str">
            <v>IMPLANTACAO DE PENA D´AGUA, INCLUINDO COMPLEMENTO DE TUBULACAO, CONEXOES, ESCAVACAO E REATERRO.</v>
          </cell>
          <cell r="C3364" t="str">
            <v>UD</v>
          </cell>
          <cell r="D3364">
            <v>56.17</v>
          </cell>
          <cell r="E3364">
            <v>43.21</v>
          </cell>
        </row>
        <row r="3365">
          <cell r="A3365">
            <v>0</v>
          </cell>
        </row>
        <row r="3366">
          <cell r="A3366" t="str">
            <v>19.07.590</v>
          </cell>
          <cell r="B3366" t="str">
            <v>REBAIXAMENTO DE DISTRIBUIDOR DE 110 MM, INCLUSIVE ESCAVACAO E REATERRO (SEM TUBULAÇÃO E CONEXÕES).</v>
          </cell>
          <cell r="C3366" t="str">
            <v>m</v>
          </cell>
          <cell r="D3366">
            <v>16.489999999999998</v>
          </cell>
          <cell r="E3366">
            <v>12.69</v>
          </cell>
        </row>
        <row r="3367">
          <cell r="A3367">
            <v>0</v>
          </cell>
        </row>
        <row r="3368">
          <cell r="A3368" t="str">
            <v>19.07.595</v>
          </cell>
          <cell r="B3368" t="str">
            <v>INSTALACAO DAS CONEXOES, INCLUSIVE COMPLEMENTO DE TUBULACAO NO CASO DE REBAIXAMENTO DE DISTRIBUIDOR DE 110 MM.</v>
          </cell>
          <cell r="C3368" t="str">
            <v>UD</v>
          </cell>
          <cell r="D3368">
            <v>375.67</v>
          </cell>
          <cell r="E3368">
            <v>288.98</v>
          </cell>
        </row>
        <row r="3369">
          <cell r="A3369">
            <v>0</v>
          </cell>
        </row>
        <row r="3370">
          <cell r="A3370" t="str">
            <v>19.07.600</v>
          </cell>
          <cell r="B3370" t="str">
            <v>IMPLANTAÇÃO DE DISTRIBUIDOR, INCLUSIVE TUBULAÇÃO DE 50MM, CONEXÕES, ESCAVAÇÃO, ESCORAMENTO E REATERRO.</v>
          </cell>
          <cell r="C3370" t="str">
            <v>m</v>
          </cell>
          <cell r="D3370">
            <v>39.450000000000003</v>
          </cell>
          <cell r="E3370">
            <v>30.35</v>
          </cell>
        </row>
        <row r="3371">
          <cell r="A3371">
            <v>0</v>
          </cell>
        </row>
        <row r="3372">
          <cell r="A3372" t="str">
            <v>19.07.605</v>
          </cell>
          <cell r="B3372" t="str">
            <v>IMPLANTAÇÃO DE DISTRIBUIDOR, INCLUSIVE TUBULAÇÃO DE 60MM, CONEXÕES, ESCAVAÇÃO, ESCORAMENTO E REATERRO.</v>
          </cell>
          <cell r="C3372" t="str">
            <v>m</v>
          </cell>
          <cell r="D3372">
            <v>45.73</v>
          </cell>
          <cell r="E3372">
            <v>35.18</v>
          </cell>
        </row>
        <row r="3373">
          <cell r="A3373">
            <v>0</v>
          </cell>
        </row>
        <row r="3374">
          <cell r="A3374" t="str">
            <v>19.07.610</v>
          </cell>
          <cell r="B3374" t="str">
            <v>IMPLANTAÇÃO DE DISTRIBUIDOR, INCLUSIVE TUBULAÇÃO DE 75MM, CONEXÕES, ESCAVAÇÃO, ESCORAMENTO E REATERRO.</v>
          </cell>
          <cell r="C3374" t="str">
            <v>m</v>
          </cell>
          <cell r="D3374">
            <v>53.61</v>
          </cell>
          <cell r="E3374">
            <v>41.24</v>
          </cell>
        </row>
        <row r="3375">
          <cell r="A3375">
            <v>0</v>
          </cell>
        </row>
        <row r="3376">
          <cell r="A3376" t="str">
            <v>19.07.615</v>
          </cell>
          <cell r="B3376" t="str">
            <v>IMPLANTAÇÃO DE DISTRIBUIDOR, INCLUSIVE TUBULAÇÃO DE 85MM, CONEXÕES, ESCAVAÇÃO, ESCORAMENTO E REATERRO.</v>
          </cell>
          <cell r="C3376" t="str">
            <v>m</v>
          </cell>
          <cell r="D3376">
            <v>60.28</v>
          </cell>
          <cell r="E3376">
            <v>46.37</v>
          </cell>
        </row>
        <row r="3377">
          <cell r="A3377">
            <v>0</v>
          </cell>
        </row>
        <row r="3378">
          <cell r="A3378" t="str">
            <v>19.07.620</v>
          </cell>
          <cell r="B3378" t="str">
            <v>IMPLANTAÇÃO DE DISTRIBUIDOR, INCLUSIVE TUBULAÇÃO DE 110MM, CONEXÕES, ESCAVAÇÃO, ESCORAMENTO E REATERRO.</v>
          </cell>
          <cell r="C3378" t="str">
            <v>m</v>
          </cell>
          <cell r="D3378">
            <v>76.27</v>
          </cell>
          <cell r="E3378">
            <v>58.67</v>
          </cell>
        </row>
        <row r="3379">
          <cell r="A3379">
            <v>0</v>
          </cell>
        </row>
        <row r="3380">
          <cell r="A3380" t="str">
            <v>19.08.010</v>
          </cell>
          <cell r="B3380" t="str">
            <v>CORTE E RELIGACAO DE TUBULACAO DOMICILIAR DE AGUA, INCLUINDO REMANEJAMENTO.</v>
          </cell>
          <cell r="C3380" t="str">
            <v>Un</v>
          </cell>
          <cell r="D3380">
            <v>40.39</v>
          </cell>
          <cell r="E3380">
            <v>31.07</v>
          </cell>
        </row>
        <row r="3381">
          <cell r="A3381">
            <v>0</v>
          </cell>
        </row>
        <row r="3382">
          <cell r="A3382" t="str">
            <v>19.08.020</v>
          </cell>
          <cell r="B3382" t="str">
            <v>ESGOTAMENTO MANUAL DE FOSSA, INCLUSIVE TRANSPORTE DO MATERIAL COM CARRO DE MAO A UMA DISTANCIA MAXIMA DE 30M.</v>
          </cell>
          <cell r="C3382" t="str">
            <v>m3</v>
          </cell>
          <cell r="D3382">
            <v>45.13</v>
          </cell>
          <cell r="E3382">
            <v>34.72</v>
          </cell>
        </row>
        <row r="3383">
          <cell r="A3383">
            <v>0</v>
          </cell>
        </row>
        <row r="3384">
          <cell r="A3384" t="str">
            <v>19.08.030</v>
          </cell>
          <cell r="B3384" t="str">
            <v>CAIXA DE INSPECAO COM TAMPA E ANEIS PREMOLDADOS DE CONCRETO ARMADO DIAMETRO DE 0,40M,ISENTA DE CARGA MOVEL(MODELO 1).</v>
          </cell>
          <cell r="C3384" t="str">
            <v>Un</v>
          </cell>
          <cell r="D3384">
            <v>61.04</v>
          </cell>
          <cell r="E3384">
            <v>46.96</v>
          </cell>
        </row>
        <row r="3385">
          <cell r="A3385">
            <v>0</v>
          </cell>
        </row>
        <row r="3386">
          <cell r="A3386" t="str">
            <v>19.08.040</v>
          </cell>
          <cell r="B3386" t="str">
            <v>CAIXA DE INSPECAO COM TAMPA E ANEIS PREMOLDADOS DE CONCRETO ARMADO DIAMETRO DE 0,40M, SUJEITA A CARGA MOVEL (MODELO 2).</v>
          </cell>
          <cell r="C3386" t="str">
            <v>Un</v>
          </cell>
          <cell r="D3386">
            <v>76.8</v>
          </cell>
          <cell r="E3386">
            <v>59.08</v>
          </cell>
        </row>
        <row r="3387">
          <cell r="A3387">
            <v>0</v>
          </cell>
        </row>
        <row r="3388">
          <cell r="A3388" t="str">
            <v>19.08.050</v>
          </cell>
          <cell r="B3388" t="str">
            <v>CAIXA DE INSPECAO COM TAMPA E ANEIS PREMOLDADOS DE CONCRETO ARMADO DIAMETRO DE 0,60M,ISENTA DE CARGA MOVEL (MODELO 3).</v>
          </cell>
          <cell r="C3388" t="str">
            <v>Un</v>
          </cell>
          <cell r="D3388">
            <v>127.66</v>
          </cell>
          <cell r="E3388">
            <v>98.2</v>
          </cell>
        </row>
        <row r="3389">
          <cell r="A3389">
            <v>0</v>
          </cell>
        </row>
        <row r="3390">
          <cell r="A3390" t="str">
            <v>19.08.060</v>
          </cell>
          <cell r="B3390" t="str">
            <v>CAIXA DE INSPECAO COM TAMPA E ANEIS PREMOLDADOS DE CONCRETO ARMADO DIAMETRO DE 0,60M, SUJEITA A CARGA MOVEL (MODELO 4).</v>
          </cell>
          <cell r="C3390" t="str">
            <v>Un</v>
          </cell>
          <cell r="D3390">
            <v>164.99</v>
          </cell>
          <cell r="E3390">
            <v>126.92</v>
          </cell>
        </row>
        <row r="3391">
          <cell r="A3391">
            <v>0</v>
          </cell>
        </row>
        <row r="3392">
          <cell r="A3392" t="str">
            <v>19.08.070</v>
          </cell>
          <cell r="B3392" t="str">
            <v>COLCHAO DE AREIA,INCLUSIVE MAO-DE-OBRA DE ESPALHAMENTO E TRANSPORTE COM CARRO DE MAO.</v>
          </cell>
          <cell r="C3392" t="str">
            <v>m3</v>
          </cell>
          <cell r="D3392">
            <v>64.930000000000007</v>
          </cell>
          <cell r="E3392">
            <v>49.95</v>
          </cell>
        </row>
        <row r="3393">
          <cell r="A3393">
            <v>0</v>
          </cell>
        </row>
        <row r="3394">
          <cell r="A3394" t="str">
            <v>19.08.071</v>
          </cell>
          <cell r="B3394" t="str">
            <v>FORNECIMENTO E EXECUÇÃO DE CAMADA DE BRITA 50 EM SUMIDOURO E/OU FILTRO ANAERÓBICO</v>
          </cell>
          <cell r="C3394" t="str">
            <v>m3</v>
          </cell>
          <cell r="D3394">
            <v>96.59</v>
          </cell>
          <cell r="E3394">
            <v>74.3</v>
          </cell>
        </row>
        <row r="3395">
          <cell r="A3395">
            <v>0</v>
          </cell>
        </row>
        <row r="3396">
          <cell r="A3396" t="str">
            <v>19.08.080</v>
          </cell>
          <cell r="B3396" t="str">
            <v>FORNECIMENTO E INSTALAÇÃO DE CAIXA MÚLTIPLA DE DRENAGEM PLUVIAL RESIDENCIAL 350X350X311MM COM TAMPA EM GRELHA DE ALUMÍNIO PARA TRÁFEGO LEVE 35 X 35CM, INCLUSIVE ANEL DE BORRACHA - TIGRE OU SIMILAR.</v>
          </cell>
          <cell r="C3396" t="str">
            <v>Un</v>
          </cell>
          <cell r="D3396">
            <v>181.66</v>
          </cell>
          <cell r="E3396">
            <v>139.74</v>
          </cell>
        </row>
        <row r="3397">
          <cell r="A3397">
            <v>0</v>
          </cell>
        </row>
        <row r="3398">
          <cell r="A3398" t="str">
            <v>19.09.010</v>
          </cell>
          <cell r="B3398"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398" t="str">
            <v>Un</v>
          </cell>
          <cell r="D3398">
            <v>13015.67</v>
          </cell>
          <cell r="E3398">
            <v>10012.06</v>
          </cell>
        </row>
        <row r="3399">
          <cell r="A3399">
            <v>0</v>
          </cell>
        </row>
        <row r="3400">
          <cell r="A3400" t="str">
            <v>19.09.020</v>
          </cell>
          <cell r="B3400" t="str">
            <v>FORNECIMENTO E MONTAGEM DE RESERVATÓRIO METÁLICO TIPO TAÇA, EM AÇO CARBONO USI SAC 41, COM CAPACIDADE PARA 10.000LITROS, TRATAMENTO INTERNO COM JATO ABRASIVO AO METAL BRANCO PADRÃO SA3, ACABAMENTO EM EPÓXI-POLIAMIDA ALTA ESPESSURA E TRATAMENTO EXTERNO COM</v>
          </cell>
          <cell r="C3400" t="str">
            <v>Un</v>
          </cell>
          <cell r="D3400">
            <v>18329.48</v>
          </cell>
          <cell r="E3400">
            <v>14099.6</v>
          </cell>
        </row>
        <row r="3401">
          <cell r="A3401">
            <v>0</v>
          </cell>
        </row>
        <row r="3402">
          <cell r="A3402" t="str">
            <v>19.09.030</v>
          </cell>
          <cell r="B3402" t="str">
            <v>FORNECIMENTO E MONTAGEM DE RESERVATÓRIO METÁLICO TIPO TAÇA, EM AÇO CARBONO USI SAC 41, COM CAPACIDADE PARA 15.000LITROS, TRATAMENTO INTERNO COM JATO ABRASIVO AO METAL BRANCO PADRÃO SA3, ACABAMENTO EM EPÓXI-POLIAMIDA ALTA ESPESSURA E TRATAMENTO EXTERNO COM</v>
          </cell>
          <cell r="C3402" t="str">
            <v>Un</v>
          </cell>
          <cell r="D3402">
            <v>26339.42</v>
          </cell>
          <cell r="E3402">
            <v>20261.099999999999</v>
          </cell>
        </row>
        <row r="3403">
          <cell r="A3403">
            <v>0</v>
          </cell>
        </row>
        <row r="3404">
          <cell r="A3404" t="str">
            <v>19.09.099</v>
          </cell>
          <cell r="B3404" t="str">
            <v>FORNECIMENTO E INSTALAÇÃO DE RESERVATÓRIO D´ÁGUA DE FIBRA DE VIDRO, CILÍNDRICO, CAPACIDADE DE 3000 L, INCLUSIVE COLOCAÇÃO E MONTAGEM DAS TUBULAÇÕES E CONEXÕES (ADAPTADORES DE PVC COM FLANGES E ANÉIS DE 1"(01  UN), 2"(02UN) E 1 1/4"(01 UN)).</v>
          </cell>
          <cell r="C3404" t="str">
            <v>Un</v>
          </cell>
          <cell r="D3404">
            <v>1103.7</v>
          </cell>
          <cell r="E3404">
            <v>849</v>
          </cell>
        </row>
        <row r="3405">
          <cell r="A3405">
            <v>0</v>
          </cell>
        </row>
        <row r="3406">
          <cell r="A3406" t="str">
            <v>19.09.100</v>
          </cell>
          <cell r="B3406" t="str">
            <v>FORNECIMENTO E INSTALAÇÃO DE RESERVATÓRIO D´ÁGUA DE FIBRA DE VIDRO, CILÍNDRICO, CAPACIDADE DE 5000 L, INCLUSIVE COLOCAÇÃO E MONTAGEM DAS TUBULAÇÕES E CONEXÕES (ADAPTADORES DE PVC COM FLANGES E ANÉIS DE 1"(01  UN), 2"(02UN) E 1 1/4"(01 UN)).</v>
          </cell>
          <cell r="C3406" t="str">
            <v>Un</v>
          </cell>
          <cell r="D3406">
            <v>1664.94</v>
          </cell>
          <cell r="E3406">
            <v>1280.73</v>
          </cell>
        </row>
        <row r="3407">
          <cell r="A3407">
            <v>0</v>
          </cell>
        </row>
        <row r="3408">
          <cell r="A3408" t="str">
            <v>19.09.200</v>
          </cell>
          <cell r="B3408" t="str">
            <v>ESTRUTURA DE CONCRETO ARMADO E CAIXA D´ÁGUA DE 10.000L EM FIBRA DE VIDRO, INSTALADA, PILAR CIRCULAR DE 7,00M, LAJE CIRCULAR DE CONCRETO ARMADO COM DIAM. DE 2,50M.INCLUSIVE FRETE PARA MIRANDIBA - ESCOLA FRANCISCO PIRES.</v>
          </cell>
          <cell r="C3408" t="str">
            <v>Un</v>
          </cell>
          <cell r="D3408">
            <v>11472.5</v>
          </cell>
          <cell r="E3408">
            <v>8825</v>
          </cell>
        </row>
        <row r="3409">
          <cell r="A3409">
            <v>0</v>
          </cell>
        </row>
        <row r="3410">
          <cell r="A3410" t="str">
            <v>19.09.210</v>
          </cell>
          <cell r="B3410"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10" t="str">
            <v>Un</v>
          </cell>
          <cell r="D3410">
            <v>29847.07</v>
          </cell>
          <cell r="E3410">
            <v>22959.29</v>
          </cell>
        </row>
        <row r="3411">
          <cell r="A3411">
            <v>0</v>
          </cell>
        </row>
        <row r="3412">
          <cell r="A3412" t="str">
            <v>19.10.001</v>
          </cell>
          <cell r="B3412"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12" t="str">
            <v>m</v>
          </cell>
          <cell r="D3412">
            <v>415.02</v>
          </cell>
          <cell r="E3412">
            <v>319.25</v>
          </cell>
        </row>
        <row r="3413">
          <cell r="A3413">
            <v>0</v>
          </cell>
        </row>
        <row r="3414">
          <cell r="A3414" t="str">
            <v>19.10.002</v>
          </cell>
          <cell r="B3414" t="str">
            <v>EXEC.DE POÇO TUBULAR PROF.- ESC. MAJOR LÉLIO, DIAM. FURO 10", PROF. ESTIMADA ATÉ 48M, SENDO 18M SEDIMENTAR E O RESTANTE CRISTALINO, USO DE BROCA TUNGSTÊNIO E DIAMANTE, BOMBA SUBMERSA, INCL.ANÁLISE DA ÁGUA, LICENÇA DE INST.E OPER.DO POÇO,  INST.QD DE COMAN</v>
          </cell>
          <cell r="C3414" t="str">
            <v>m</v>
          </cell>
          <cell r="D3414">
            <v>634.21</v>
          </cell>
          <cell r="E3414">
            <v>487.86</v>
          </cell>
        </row>
        <row r="3415">
          <cell r="A3415">
            <v>0</v>
          </cell>
        </row>
        <row r="3416">
          <cell r="A3416" t="str">
            <v>20.00.000</v>
          </cell>
          <cell r="B3416" t="str">
            <v>PAVIMENTACAO</v>
          </cell>
        </row>
        <row r="3417">
          <cell r="A3417">
            <v>0</v>
          </cell>
        </row>
        <row r="3418">
          <cell r="A3418" t="str">
            <v>20.01.010</v>
          </cell>
          <cell r="B3418" t="str">
            <v>REGULARIZACAO DO SUBLEITO, ABRANGENDO ESCARIFICACAO, HOMOGENEIZACAO , UMEDECIMENTO E COMPACTACAO COM ESPESSURA DE 15 CM, TEOR DE COMPACTACAO A 100 POR CENTO AASHO NORMAL(DNER-ME 47-64).</v>
          </cell>
          <cell r="C3418" t="str">
            <v>m2</v>
          </cell>
          <cell r="D3418">
            <v>1.31</v>
          </cell>
          <cell r="E3418">
            <v>1.01</v>
          </cell>
        </row>
        <row r="3419">
          <cell r="A3419">
            <v>0</v>
          </cell>
        </row>
        <row r="3420">
          <cell r="A3420" t="str">
            <v>20.01.020</v>
          </cell>
          <cell r="B3420" t="str">
            <v>EXECUCAO DE REFORCO DO SUBLEITO , ABRANGENDO ESPALHAMENTO, HOMOGENEIZACAO, UMEDECIMENTO E COMPACTACAO , TEOR DE COMPACTACAO A 100 POR CENTO AASHO INTERMEDIARIO ( DNER-ME-48-64 ), INCLUSIVE FORNECIMENTO DO MATERIAL PROVENIENTE DE JAZIDA (CBR 10 POR CENTO),</v>
          </cell>
          <cell r="C3420" t="str">
            <v>m3</v>
          </cell>
          <cell r="D3420">
            <v>36.36</v>
          </cell>
          <cell r="E3420">
            <v>27.97</v>
          </cell>
        </row>
        <row r="3421">
          <cell r="A3421">
            <v>0</v>
          </cell>
        </row>
        <row r="3422">
          <cell r="A3422" t="str">
            <v>20.02.010</v>
          </cell>
          <cell r="B3422" t="str">
            <v xml:space="preserve">EXEC. DE SUB-BASE ESTABILIZADA GRANULOMETR. ABRANGENDO ESPALHAMENTO, HOMOG., UMEDECIMENTO E COMPACTACAO COM ESPESSURA DE 12,0 CM, TEOR DE COMPACTACAO A 100 POR CENTO AASHO INTERMED. (DNER-ME-48-64),INCLUSIVE FORNEC. DO MATERIAL PROV. DE JAZIDA(CBR 20 POR </v>
          </cell>
          <cell r="C3422" t="str">
            <v>m2</v>
          </cell>
          <cell r="D3422">
            <v>6.27</v>
          </cell>
          <cell r="E3422">
            <v>4.83</v>
          </cell>
        </row>
        <row r="3423">
          <cell r="A3423">
            <v>0</v>
          </cell>
        </row>
        <row r="3424">
          <cell r="A3424" t="str">
            <v>20.02.020</v>
          </cell>
          <cell r="B3424" t="str">
            <v xml:space="preserve">EXEC. DE SUB-BASE ESTABILIZADA GRANULOMETR. ABRANGENDO ESPALHAMENTO, HOMOG., UMEDECIMENTO E COMPACTACAO COM ESPESSURA DE 15,0 CM, TEOR DE COMPACTACAO A 100 POR CENTO AASHO INTERMED. (DNER-ME-48-64),INCLUSIVE FORNEC. DO MATERIAL PROV. DE JAZIDA(CBR 20 POR </v>
          </cell>
          <cell r="C3424" t="str">
            <v>m2</v>
          </cell>
          <cell r="D3424">
            <v>7.25</v>
          </cell>
          <cell r="E3424">
            <v>5.58</v>
          </cell>
        </row>
        <row r="3425">
          <cell r="A3425">
            <v>0</v>
          </cell>
        </row>
        <row r="3426">
          <cell r="A3426" t="str">
            <v>20.02.030</v>
          </cell>
          <cell r="B3426" t="str">
            <v>EXEC. DE SUB-BASE ESTABILIZADA GRANULOMETR. ABRANGENDO ESPALHAMENTO, HOMOG., UMEDECIMENTO E COMPACTACAO COM ESPESSURA DE 20,0 CM, TEOR DE COMPACTACAO A 100 POR CENTO AASHO INTERMED. (DNER-ME-48-64),INCLUSIVE FORNEC. DO MATERIAL PROV.DE JAZIDA(CBR 20 POR C</v>
          </cell>
          <cell r="C3426" t="str">
            <v>m2</v>
          </cell>
          <cell r="D3426">
            <v>8.86</v>
          </cell>
          <cell r="E3426">
            <v>6.82</v>
          </cell>
        </row>
        <row r="3427">
          <cell r="A3427">
            <v>0</v>
          </cell>
        </row>
        <row r="3428">
          <cell r="A3428" t="str">
            <v>20.02.040</v>
          </cell>
          <cell r="B3428" t="str">
            <v>EXEC. DE SUB-BASE ESTABILIZADA GRANULOMETR. ABRANGENDO ESPALHAMENTO, HOMOG., UMEDECIMENTO E COMPACTACAO, TEOR DE COMPACTACAO A 100 POR CENTO AASHO INTERMEDIARIO(DNER-ME-48-64), INCLUSIVE FORNECIMENTO DO MATERIAL PROVENIENTE DE JAZIDA (CBR 20 POR CENTO), D</v>
          </cell>
          <cell r="C3428" t="str">
            <v>m3</v>
          </cell>
          <cell r="D3428">
            <v>36.75</v>
          </cell>
          <cell r="E3428">
            <v>28.27</v>
          </cell>
        </row>
        <row r="3429">
          <cell r="A3429">
            <v>0</v>
          </cell>
        </row>
        <row r="3430">
          <cell r="A3430" t="str">
            <v>20.02.050</v>
          </cell>
          <cell r="B3430" t="str">
            <v>EXEC.DE SUB-BASE OU BASE COM APROVEITAMENTO DO MATERIAL EXISTENTE(CBR 20 POR CENTO), UMEDECIMENTO E COMPACTAÇÃO COM ESPESSURA DE 20,0CM.TEOR DE COMPACTAÇÃO A 100 POR CENTO AASHO INTERMEDIÁRIO(DNER-ME-48-64).</v>
          </cell>
          <cell r="C3430" t="str">
            <v>m2</v>
          </cell>
          <cell r="D3430">
            <v>1.45</v>
          </cell>
          <cell r="E3430">
            <v>1.1200000000000001</v>
          </cell>
        </row>
        <row r="3431">
          <cell r="A3431">
            <v>0</v>
          </cell>
        </row>
        <row r="3432">
          <cell r="A3432" t="str">
            <v>20.03.010</v>
          </cell>
          <cell r="B3432" t="str">
            <v>EXECUCAO DE BASE DE MACADAME BETUMINOSO, INCLUSIVE FORNECIMENTO DO MATERIAL.</v>
          </cell>
          <cell r="C3432" t="str">
            <v>m3</v>
          </cell>
          <cell r="D3432">
            <v>326.33</v>
          </cell>
          <cell r="E3432">
            <v>251.03</v>
          </cell>
        </row>
        <row r="3433">
          <cell r="A3433">
            <v>0</v>
          </cell>
        </row>
        <row r="3434">
          <cell r="A3434" t="str">
            <v>20.03.020</v>
          </cell>
          <cell r="B3434" t="str">
            <v>EXECUCAO DE BASE DE MACADAME HIDRAULICO COM ESPESSURA DE 0,10 M,INCLUSIVE FORNECIMENTO DO MATERIAL.</v>
          </cell>
          <cell r="C3434" t="str">
            <v>m2</v>
          </cell>
          <cell r="D3434">
            <v>13.11</v>
          </cell>
          <cell r="E3434">
            <v>10.09</v>
          </cell>
        </row>
        <row r="3435">
          <cell r="A3435">
            <v>0</v>
          </cell>
        </row>
        <row r="3436">
          <cell r="A3436" t="str">
            <v>20.03.030</v>
          </cell>
          <cell r="B3436" t="str">
            <v>EXECUCAO DE BASE DE MACADAME HIDRAULICO COM ESPESSURA DE 0,12 M,INCLUSIVE FORNECIMENTO DO MATERIAL.</v>
          </cell>
          <cell r="C3436" t="str">
            <v>m2</v>
          </cell>
          <cell r="D3436">
            <v>15.73</v>
          </cell>
          <cell r="E3436">
            <v>12.1</v>
          </cell>
        </row>
        <row r="3437">
          <cell r="A3437">
            <v>0</v>
          </cell>
        </row>
        <row r="3438">
          <cell r="A3438" t="str">
            <v>20.03.040</v>
          </cell>
          <cell r="B3438" t="str">
            <v>EXECUCAO DE BASE DE MACADAME HIDRAULICO COM ESPESSURA DE 0,15 M,INCLUSIVE FORNECIMENTO DO MATERIAL.</v>
          </cell>
          <cell r="C3438" t="str">
            <v>m2</v>
          </cell>
          <cell r="D3438">
            <v>19.68</v>
          </cell>
          <cell r="E3438">
            <v>15.14</v>
          </cell>
        </row>
        <row r="3439">
          <cell r="A3439">
            <v>0</v>
          </cell>
        </row>
        <row r="3440">
          <cell r="A3440" t="str">
            <v>20.03.050</v>
          </cell>
          <cell r="B3440" t="str">
            <v>EXECUCAO DE BASE DE MACADAME HIDRAULICO COM ESPESSURA DE 0,20 M,INCLUSIVE FORNECIMENTO DO MATERIAL.</v>
          </cell>
          <cell r="C3440" t="str">
            <v>m2</v>
          </cell>
          <cell r="D3440">
            <v>26.23</v>
          </cell>
          <cell r="E3440">
            <v>20.18</v>
          </cell>
        </row>
        <row r="3441">
          <cell r="A3441">
            <v>0</v>
          </cell>
        </row>
        <row r="3442">
          <cell r="A3442" t="str">
            <v>20.03.060</v>
          </cell>
          <cell r="B3442" t="str">
            <v>EXECUCAO DE BASE DE MACADAME HIDRAULICO, INCLUSIVE FORNECIMENTO DO MATERIAL.</v>
          </cell>
          <cell r="C3442" t="str">
            <v>m3</v>
          </cell>
          <cell r="D3442">
            <v>131.16999999999999</v>
          </cell>
          <cell r="E3442">
            <v>100.9</v>
          </cell>
        </row>
        <row r="3443">
          <cell r="A3443">
            <v>0</v>
          </cell>
        </row>
        <row r="3444">
          <cell r="A3444" t="str">
            <v>20.03.070</v>
          </cell>
          <cell r="B3444" t="str">
            <v>EXECUCAO DE BASE DE MACADAME VIBRADO A SECO COM ESPESSURA DE 0,10 M, INCLUSIVE FORNECIMENTO DO MATERIAL.</v>
          </cell>
          <cell r="C3444" t="str">
            <v>m2</v>
          </cell>
          <cell r="D3444">
            <v>12.7</v>
          </cell>
          <cell r="E3444">
            <v>9.77</v>
          </cell>
        </row>
        <row r="3445">
          <cell r="A3445">
            <v>0</v>
          </cell>
        </row>
        <row r="3446">
          <cell r="A3446" t="str">
            <v>20.03.080</v>
          </cell>
          <cell r="B3446" t="str">
            <v>EXECUCAO DE BASE DE MACADAME VIBRADO A SECO COM ESPESSURA DE 0,12 M, INCLUSIVE FORNECIMENTO DO MATERIAL.</v>
          </cell>
          <cell r="C3446" t="str">
            <v>m2</v>
          </cell>
          <cell r="D3446">
            <v>15.24</v>
          </cell>
          <cell r="E3446">
            <v>11.73</v>
          </cell>
        </row>
        <row r="3447">
          <cell r="A3447">
            <v>0</v>
          </cell>
        </row>
        <row r="3448">
          <cell r="A3448" t="str">
            <v>20.03.090</v>
          </cell>
          <cell r="B3448" t="str">
            <v>EXECUCAO DE BASE DE MACADAME VIBRADO A SECO COM ESPESSURA DE 0,15 M, INCLUSIVE FORNECIMENTO DO MATERIAL.</v>
          </cell>
          <cell r="C3448" t="str">
            <v>m2</v>
          </cell>
          <cell r="D3448">
            <v>19.07</v>
          </cell>
          <cell r="E3448">
            <v>14.67</v>
          </cell>
        </row>
        <row r="3449">
          <cell r="A3449">
            <v>0</v>
          </cell>
        </row>
        <row r="3450">
          <cell r="A3450" t="str">
            <v>20.03.100</v>
          </cell>
          <cell r="B3450" t="str">
            <v>EXECUCAO DE BASE DE MACADAME VIBRADO A SECO COM ESPESSURA DE 0,20 M, INCLUSIVE FORNECIMENTO DO MATERIAL.</v>
          </cell>
          <cell r="C3450" t="str">
            <v>m2</v>
          </cell>
          <cell r="D3450">
            <v>25.42</v>
          </cell>
          <cell r="E3450">
            <v>19.559999999999999</v>
          </cell>
        </row>
        <row r="3451">
          <cell r="A3451">
            <v>0</v>
          </cell>
        </row>
        <row r="3452">
          <cell r="A3452" t="str">
            <v>20.03.110</v>
          </cell>
          <cell r="B3452" t="str">
            <v>EXECUCAO DE BASE DE MACADAME VIBRADO A SECO, INCLUSIVE FORNECIMENTO DO MATERIAL.</v>
          </cell>
          <cell r="C3452" t="str">
            <v>m3</v>
          </cell>
          <cell r="D3452">
            <v>127.07</v>
          </cell>
          <cell r="E3452">
            <v>97.75</v>
          </cell>
        </row>
        <row r="3453">
          <cell r="A3453">
            <v>0</v>
          </cell>
        </row>
        <row r="3454">
          <cell r="A3454" t="str">
            <v>20.03.120</v>
          </cell>
          <cell r="B3454" t="str">
            <v>EXECUCAO DE BASE DE SOLO MELHORADO COM CIMENTO COM MISTURA NA PISTA,C/ 4 POR CENTO EM PESO DE CIMENTO, INCLUSIVE FORNECIMENTO DO MATERIAL.</v>
          </cell>
          <cell r="C3454" t="str">
            <v>m3</v>
          </cell>
          <cell r="D3454">
            <v>94.18</v>
          </cell>
          <cell r="E3454">
            <v>72.45</v>
          </cell>
        </row>
        <row r="3455">
          <cell r="A3455">
            <v>0</v>
          </cell>
        </row>
        <row r="3456">
          <cell r="A3456" t="str">
            <v>20.03.130</v>
          </cell>
          <cell r="B3456" t="str">
            <v>EXECUCAO DE BASE DE SOLO CIMENTO COM MISTURA NA PISTA, COM 6 POR CENTO EM PESO DE CIMENTO, INCLUSIVE FORNECIMENTO DO MATERIAL.</v>
          </cell>
          <cell r="C3456" t="str">
            <v>m3</v>
          </cell>
          <cell r="D3456">
            <v>110.72</v>
          </cell>
          <cell r="E3456">
            <v>85.17</v>
          </cell>
        </row>
        <row r="3457">
          <cell r="A3457">
            <v>0</v>
          </cell>
        </row>
        <row r="3458">
          <cell r="A3458" t="str">
            <v>20.03.140</v>
          </cell>
          <cell r="B3458" t="str">
            <v>EXECUCAO DE BASE DE SOLO CIMENTO COM MISTURA NA PISTA, C/ 8 POR CENTO EM PESO DE CIMENTO, INCLUSIVE FORNECIMENTO DE MATERIAL.</v>
          </cell>
          <cell r="C3458" t="str">
            <v>m3</v>
          </cell>
          <cell r="D3458">
            <v>133.08000000000001</v>
          </cell>
          <cell r="E3458">
            <v>102.37</v>
          </cell>
        </row>
        <row r="3459">
          <cell r="A3459">
            <v>0</v>
          </cell>
        </row>
        <row r="3460">
          <cell r="A3460" t="str">
            <v>20.03.150</v>
          </cell>
          <cell r="B3460" t="str">
            <v>EXECUCAO DE BASE DE SOLO BRITA 25 COM 25 POR CENTO DE PEDRA EM PESO, INCLUSIVE FORNECIMENTO DO MATERIAL.</v>
          </cell>
          <cell r="C3460" t="str">
            <v>m3</v>
          </cell>
          <cell r="D3460">
            <v>57.07</v>
          </cell>
          <cell r="E3460">
            <v>43.9</v>
          </cell>
        </row>
        <row r="3461">
          <cell r="A3461">
            <v>0</v>
          </cell>
        </row>
        <row r="3462">
          <cell r="A3462" t="str">
            <v>20.03.160</v>
          </cell>
          <cell r="B3462" t="str">
            <v>EXECUCAO DE BASE DE SOLO BRITA 25 C/ 35 POR CENTO DE PEDRA EM PESO, INCLUSIVE FORNECIMENTO DO MATERIAL.</v>
          </cell>
          <cell r="C3462" t="str">
            <v>m3</v>
          </cell>
          <cell r="D3462">
            <v>62.29</v>
          </cell>
          <cell r="E3462">
            <v>47.92</v>
          </cell>
        </row>
        <row r="3463">
          <cell r="A3463">
            <v>0</v>
          </cell>
        </row>
        <row r="3464">
          <cell r="A3464" t="str">
            <v>20.03.170</v>
          </cell>
          <cell r="B3464" t="str">
            <v>EXECUCAO DE BASE DE SOLO BRITA 25 C/ 50 POR CENTO DE PEDRA EM PESO, INCLUSIVE FORNECIMENTO DO MATERIAL.</v>
          </cell>
          <cell r="C3464" t="str">
            <v>m3</v>
          </cell>
          <cell r="D3464">
            <v>70.53</v>
          </cell>
          <cell r="E3464">
            <v>54.26</v>
          </cell>
        </row>
        <row r="3465">
          <cell r="A3465">
            <v>0</v>
          </cell>
        </row>
        <row r="3466">
          <cell r="A3466" t="str">
            <v>20.04.010</v>
          </cell>
          <cell r="B3466" t="str">
            <v>IMPRIMACAO MECANICA COM CM-30, TAXA 1,2L/M2.</v>
          </cell>
          <cell r="C3466" t="str">
            <v>m2</v>
          </cell>
          <cell r="D3466">
            <v>4.2300000000000004</v>
          </cell>
          <cell r="E3466">
            <v>3.26</v>
          </cell>
        </row>
        <row r="3467">
          <cell r="A3467">
            <v>0</v>
          </cell>
        </row>
        <row r="3468">
          <cell r="A3468" t="str">
            <v>20.04.020</v>
          </cell>
          <cell r="B3468" t="str">
            <v>IMPRIMACAO MANUAL (MAO DE OBRA).</v>
          </cell>
          <cell r="C3468" t="str">
            <v>m2</v>
          </cell>
          <cell r="D3468">
            <v>1.27</v>
          </cell>
          <cell r="E3468">
            <v>0.98</v>
          </cell>
        </row>
        <row r="3469">
          <cell r="A3469">
            <v>0</v>
          </cell>
        </row>
        <row r="3470">
          <cell r="A3470" t="str">
            <v>20.04.030</v>
          </cell>
          <cell r="B3470" t="str">
            <v>IMPRIMACAO MANUAL (MAO DE OBRA) - SERVICO NOTURNO.</v>
          </cell>
          <cell r="C3470" t="str">
            <v>m2</v>
          </cell>
          <cell r="D3470">
            <v>1.52</v>
          </cell>
          <cell r="E3470">
            <v>1.17</v>
          </cell>
        </row>
        <row r="3471">
          <cell r="A3471">
            <v>0</v>
          </cell>
        </row>
        <row r="3472">
          <cell r="A3472" t="str">
            <v>20.04.040</v>
          </cell>
          <cell r="B3472" t="str">
            <v>PINTURA ASFALTICA COM APLICACAO MANUAL, EMULSAO CATIONICA RR-1C, TAXA DE 0,5 L/M2.</v>
          </cell>
          <cell r="C3472" t="str">
            <v>m2</v>
          </cell>
          <cell r="D3472">
            <v>1.98</v>
          </cell>
          <cell r="E3472">
            <v>1.53</v>
          </cell>
        </row>
        <row r="3473">
          <cell r="A3473">
            <v>0</v>
          </cell>
        </row>
        <row r="3474">
          <cell r="A3474" t="str">
            <v>20.04.050</v>
          </cell>
          <cell r="B3474" t="str">
            <v>PINTURA ASFALTICA COM EMULSAO CATIONICA RR-1C, TAXA DE 0,5 L/M2 - SERVICO NOTURNO.</v>
          </cell>
          <cell r="C3474" t="str">
            <v>m2</v>
          </cell>
          <cell r="D3474">
            <v>2.23</v>
          </cell>
          <cell r="E3474">
            <v>1.72</v>
          </cell>
        </row>
        <row r="3475">
          <cell r="A3475">
            <v>0</v>
          </cell>
        </row>
        <row r="3476">
          <cell r="A3476" t="str">
            <v>20.04.060</v>
          </cell>
          <cell r="B3476" t="str">
            <v>PINTURA ASFALTICA COM APLICACAO MECANICA, COM EMULSAO CATIONICA RR-1C, TAXA 0,5 L/M2.</v>
          </cell>
          <cell r="C3476" t="str">
            <v>m2</v>
          </cell>
          <cell r="D3476">
            <v>1.7</v>
          </cell>
          <cell r="E3476">
            <v>1.31</v>
          </cell>
        </row>
        <row r="3477">
          <cell r="A3477">
            <v>0</v>
          </cell>
        </row>
        <row r="3478">
          <cell r="A3478" t="str">
            <v>20.05.010</v>
          </cell>
          <cell r="B3478" t="str">
            <v>FABRICACAO DE PRE-MISTURADO A FRIO GROSSO COM 6,5% DE EMULSAO (PRODUCAO COMPACTADA).</v>
          </cell>
          <cell r="C3478" t="str">
            <v>m3</v>
          </cell>
          <cell r="D3478">
            <v>359.29</v>
          </cell>
          <cell r="E3478">
            <v>276.38</v>
          </cell>
        </row>
        <row r="3479">
          <cell r="A3479">
            <v>0</v>
          </cell>
        </row>
        <row r="3480">
          <cell r="A3480" t="str">
            <v>20.05.015</v>
          </cell>
          <cell r="B3480" t="str">
            <v>FABRICACAO DE PRE-MISTURADO A FRIO GROSSO PARA CAMADA DE BASE (BINDER) COM 7% DE EMULSAO (PRODUCAO COMPACTADA).</v>
          </cell>
          <cell r="C3480" t="str">
            <v>m3</v>
          </cell>
          <cell r="D3480">
            <v>378.06</v>
          </cell>
          <cell r="E3480">
            <v>290.82</v>
          </cell>
        </row>
        <row r="3481">
          <cell r="A3481">
            <v>0</v>
          </cell>
        </row>
        <row r="3482">
          <cell r="A3482" t="str">
            <v>20.05.020</v>
          </cell>
          <cell r="B3482" t="str">
            <v>FABRICACAO DE PRE-MISTURADO A FRIO FINO PARA CAMADA DE ROLAMENTO COM 7,0% DE EMULSAO (PRODUCAO COMPACTADA).</v>
          </cell>
          <cell r="C3482" t="str">
            <v>m3</v>
          </cell>
          <cell r="D3482">
            <v>376.53</v>
          </cell>
          <cell r="E3482">
            <v>289.64</v>
          </cell>
        </row>
        <row r="3483">
          <cell r="A3483">
            <v>0</v>
          </cell>
        </row>
        <row r="3484">
          <cell r="A3484" t="str">
            <v>20.05.025</v>
          </cell>
          <cell r="B3484" t="str">
            <v>FABRICACAO DE PRE-MISTURADO A FRIO FINO PARA CAMADA DE ROLAMENTO COM 7,5% DE EMULSAO (PRODUCAO COMPACTADA).</v>
          </cell>
          <cell r="C3484" t="str">
            <v>m3</v>
          </cell>
          <cell r="D3484">
            <v>397.02</v>
          </cell>
          <cell r="E3484">
            <v>305.39999999999998</v>
          </cell>
        </row>
        <row r="3485">
          <cell r="A3485">
            <v>0</v>
          </cell>
        </row>
        <row r="3486">
          <cell r="A3486" t="str">
            <v>20.05.030</v>
          </cell>
          <cell r="B3486" t="str">
            <v>CARGA OU DESCARGA MANUAL PRE-MISTURADO A FRIO FINO OU GROSSO (CURADO)</v>
          </cell>
          <cell r="C3486" t="str">
            <v>m3</v>
          </cell>
          <cell r="D3486">
            <v>6.44</v>
          </cell>
          <cell r="E3486">
            <v>4.96</v>
          </cell>
        </row>
        <row r="3487">
          <cell r="A3487">
            <v>0</v>
          </cell>
        </row>
        <row r="3488">
          <cell r="A3488" t="str">
            <v>20.05.040</v>
          </cell>
          <cell r="B3488" t="str">
            <v>CARGA OU DESCARGA MANUAL PRE-MISTURADO A FRIO FINO OU GROSSO (CURADO)-SERVICO NOTURNO.</v>
          </cell>
          <cell r="C3488" t="str">
            <v>m3</v>
          </cell>
          <cell r="D3488">
            <v>7.73</v>
          </cell>
          <cell r="E3488">
            <v>5.95</v>
          </cell>
        </row>
        <row r="3489">
          <cell r="A3489">
            <v>0</v>
          </cell>
        </row>
        <row r="3490">
          <cell r="A3490" t="str">
            <v>20.05.050</v>
          </cell>
          <cell r="B3490" t="str">
            <v>TRANSPORTE DE PRE-MISTURADO A FRIO FINO OU GROSSO, NO CASO DE REPOSICAO (CAMINHAO ACOMPANHANDO A TURMA), D.M.T. 24 KM.</v>
          </cell>
          <cell r="C3490" t="str">
            <v>m3</v>
          </cell>
          <cell r="D3490">
            <v>80.19</v>
          </cell>
          <cell r="E3490">
            <v>61.69</v>
          </cell>
        </row>
        <row r="3491">
          <cell r="A3491">
            <v>0</v>
          </cell>
        </row>
        <row r="3492">
          <cell r="A3492" t="str">
            <v>20.05.060</v>
          </cell>
          <cell r="B3492" t="str">
            <v>TRANSPORTE DE PRE-MISTURADO A FRIO FINO OU GROSSO, NO CASO DE REPOSICAO (CAMINHAO ACOMPANHANDO A TURMA), SERVICO NOTURNO, D.M.T 24KM.</v>
          </cell>
          <cell r="C3492" t="str">
            <v>m3</v>
          </cell>
          <cell r="D3492">
            <v>84.46</v>
          </cell>
          <cell r="E3492">
            <v>64.97</v>
          </cell>
        </row>
        <row r="3493">
          <cell r="A3493">
            <v>0</v>
          </cell>
        </row>
        <row r="3494">
          <cell r="A3494" t="str">
            <v>20.05.070</v>
          </cell>
          <cell r="B3494" t="str">
            <v>ESPALHAMENTO E COMPACTACAO DE PRE-MISTURADO A FRIO FINO OU GROSSO.</v>
          </cell>
          <cell r="C3494" t="str">
            <v>m3</v>
          </cell>
          <cell r="D3494">
            <v>2.88</v>
          </cell>
          <cell r="E3494">
            <v>2.2200000000000002</v>
          </cell>
        </row>
        <row r="3495">
          <cell r="A3495">
            <v>0</v>
          </cell>
        </row>
        <row r="3496">
          <cell r="A3496" t="str">
            <v>20.05.080</v>
          </cell>
          <cell r="B3496" t="str">
            <v>ESPALHAMENTO E COMPACTACAO DE PRE-MISTURADO A FRIO FINO OU GROSSO, NO CASO DE REPOSICAO ( TAPA BURACO ).</v>
          </cell>
          <cell r="C3496" t="str">
            <v>m3</v>
          </cell>
          <cell r="D3496">
            <v>7.13</v>
          </cell>
          <cell r="E3496">
            <v>5.49</v>
          </cell>
        </row>
        <row r="3497">
          <cell r="A3497">
            <v>0</v>
          </cell>
        </row>
        <row r="3498">
          <cell r="A3498" t="str">
            <v>20.05.090</v>
          </cell>
          <cell r="B3498" t="str">
            <v>ESPALHAMENTO E COMPACTACAO DE PRE-MISTURADO A FRIO FINO OU GROSSO, NO CASO DE REPOSICAO ( TAPA BURACO )- SERVICO NOTURNO .</v>
          </cell>
          <cell r="C3498" t="str">
            <v>m3</v>
          </cell>
          <cell r="D3498">
            <v>7.83</v>
          </cell>
          <cell r="E3498">
            <v>6.03</v>
          </cell>
        </row>
        <row r="3499">
          <cell r="A3499">
            <v>0</v>
          </cell>
        </row>
        <row r="3500">
          <cell r="A3500" t="str">
            <v>20.05.100</v>
          </cell>
          <cell r="B3500" t="str">
            <v>ESCARIFICACAO DE PAVIMENTACAO ASFALTICA.</v>
          </cell>
          <cell r="C3500" t="str">
            <v>m2</v>
          </cell>
          <cell r="D3500">
            <v>5.59</v>
          </cell>
          <cell r="E3500">
            <v>4.3</v>
          </cell>
        </row>
        <row r="3501">
          <cell r="A3501">
            <v>0</v>
          </cell>
        </row>
        <row r="3502">
          <cell r="A3502" t="str">
            <v>20.05.110</v>
          </cell>
          <cell r="B3502" t="str">
            <v>ESCARIFICACAO DE PAVIMENTACAO ASFALTICA (SERVICO NOTURNO).</v>
          </cell>
          <cell r="C3502" t="str">
            <v>m2</v>
          </cell>
          <cell r="D3502">
            <v>6.61</v>
          </cell>
          <cell r="E3502">
            <v>5.09</v>
          </cell>
        </row>
        <row r="3503">
          <cell r="A3503">
            <v>0</v>
          </cell>
        </row>
        <row r="3504">
          <cell r="A3504" t="str">
            <v>20.05.120</v>
          </cell>
          <cell r="B3504" t="str">
            <v>CONCRETO BETUMINOSO USINADO A QUENTE, PARA CAMADA DE ROLAMENTO, 6% DE CAP EM MEDIA, INCLUSIVE APLICACAO E COMPACTACAO.</v>
          </cell>
          <cell r="C3504" t="str">
            <v>m3</v>
          </cell>
          <cell r="D3504">
            <v>613.53</v>
          </cell>
          <cell r="E3504">
            <v>471.95</v>
          </cell>
        </row>
        <row r="3505">
          <cell r="A3505">
            <v>0</v>
          </cell>
        </row>
        <row r="3506">
          <cell r="A3506" t="str">
            <v>20.05.130</v>
          </cell>
          <cell r="B3506" t="str">
            <v>TRATAMENTO SUPERFICIAL DUPLO COM 0,025 M DE ESPESSURA.</v>
          </cell>
          <cell r="C3506" t="str">
            <v>m2</v>
          </cell>
          <cell r="D3506">
            <v>6.24</v>
          </cell>
          <cell r="E3506">
            <v>4.8</v>
          </cell>
        </row>
        <row r="3507">
          <cell r="A3507">
            <v>0</v>
          </cell>
        </row>
        <row r="3508">
          <cell r="A3508" t="str">
            <v>20.05.140</v>
          </cell>
          <cell r="B3508" t="str">
            <v>FORNECIMENTO DE EMULSAO ASFALTICA CATIONICA RR-1C.</v>
          </cell>
          <cell r="C3508" t="str">
            <v>l</v>
          </cell>
          <cell r="D3508">
            <v>1.41</v>
          </cell>
          <cell r="E3508">
            <v>1.0900000000000001</v>
          </cell>
        </row>
        <row r="3509">
          <cell r="A3509">
            <v>0</v>
          </cell>
        </row>
        <row r="3510">
          <cell r="A3510" t="str">
            <v>20.05.150</v>
          </cell>
          <cell r="B3510" t="str">
            <v>CONCRETO BETUMINOSO USINADO A QUENTE, PARA CAMADA DE LIGACAO OU REGULARIZACAO (BINDER), 4,5% DE CAP NO MINIMO, INCLUSIVE APLICACAO E COMPACTACAO.</v>
          </cell>
          <cell r="C3510" t="str">
            <v>m3</v>
          </cell>
          <cell r="D3510">
            <v>409.22</v>
          </cell>
          <cell r="E3510">
            <v>314.79000000000002</v>
          </cell>
        </row>
        <row r="3511">
          <cell r="A3511">
            <v>0</v>
          </cell>
        </row>
        <row r="3512">
          <cell r="A3512" t="str">
            <v>20.05.160</v>
          </cell>
          <cell r="B3512" t="str">
            <v>FORNECIMENTO E APLICACAO DE LAMA ASFALTICA</v>
          </cell>
          <cell r="C3512" t="str">
            <v>m2</v>
          </cell>
          <cell r="D3512">
            <v>4.87</v>
          </cell>
          <cell r="E3512">
            <v>3.75</v>
          </cell>
        </row>
        <row r="3513">
          <cell r="A3513">
            <v>0</v>
          </cell>
        </row>
        <row r="3514">
          <cell r="A3514" t="str">
            <v>20.06.010</v>
          </cell>
          <cell r="B3514" t="str">
            <v>PAVIMENTO EM CONCRETO DE CIMENTO PORTLAND DE FCK 33 MPA,COM EXECUCAO MECANIZADA (VIBRO ACABADORA), INCLUSIVE COLCHAO DE AREIA (5 CM), ACO, CURA E PREENCHIMENTO DE JUNTAS COM SELANTE A BASE DE ASFALTO.</v>
          </cell>
          <cell r="C3514" t="str">
            <v>m3</v>
          </cell>
          <cell r="D3514">
            <v>396.2</v>
          </cell>
          <cell r="E3514">
            <v>304.77</v>
          </cell>
        </row>
        <row r="3515">
          <cell r="A3515">
            <v>0</v>
          </cell>
        </row>
        <row r="3516">
          <cell r="A3516" t="str">
            <v>20.06.020</v>
          </cell>
          <cell r="B3516" t="str">
            <v>PAVIMENTO EM CONCRETO DE CIMENTO PORTLAND DE FCK 33 MPA, COM EXECUCAO MANUAL INCLUSIVE COLCHAO DE AREIA (5 CM), ACO, CURA E PREENCHIMENTO DE JUNTAS COM SELANTE A BASE DE ASFALTO.</v>
          </cell>
          <cell r="C3516" t="str">
            <v>m3</v>
          </cell>
          <cell r="D3516">
            <v>483.63</v>
          </cell>
          <cell r="E3516">
            <v>372.03</v>
          </cell>
        </row>
        <row r="3517">
          <cell r="A3517">
            <v>0</v>
          </cell>
        </row>
        <row r="3518">
          <cell r="A3518" t="str">
            <v>20.06.030</v>
          </cell>
          <cell r="B3518" t="str">
            <v>PAVIMENTO EM CONCRETO DE CIMENTO PORTLAND DE FCK 33 MPA, PARA RECONSTRUCAO DE PLACAS. INCLUSIVE COLCHAO DE AREIA (5 CM), CURA E PREENCHIMENTO DE JUNTAS C/ SELANTE A BASE DE ASFALTO.</v>
          </cell>
          <cell r="C3518" t="str">
            <v>m3</v>
          </cell>
          <cell r="D3518">
            <v>487.4</v>
          </cell>
          <cell r="E3518">
            <v>374.93</v>
          </cell>
        </row>
        <row r="3519">
          <cell r="A3519">
            <v>0</v>
          </cell>
        </row>
        <row r="3520">
          <cell r="A3520" t="str">
            <v>20.06.040</v>
          </cell>
          <cell r="B3520" t="str">
            <v>PAVIMENTO EM CONCRETO DE CIMENTO PORTLAND DE FCK 33 MPA, PARA RECONSTRUCAO DE PLACAS, UTILIZANDO-SE CONCRETO PRE-MISTURADO, EM USINA, INCLUSIVE COLCHAO DE AREIA (5 CM), CURA E PRE ENCHIMENTO DE JUNTAS COM SELANTE A BASE DE ASFALTO.</v>
          </cell>
          <cell r="C3520" t="str">
            <v>m3</v>
          </cell>
          <cell r="D3520">
            <v>392.36</v>
          </cell>
          <cell r="E3520">
            <v>301.82</v>
          </cell>
        </row>
        <row r="3521">
          <cell r="A3521">
            <v>0</v>
          </cell>
        </row>
        <row r="3522">
          <cell r="A3522" t="str">
            <v>20.06.050</v>
          </cell>
          <cell r="B3522" t="str">
            <v>PREENCHIMENTO DE JUNTAS COM SELANTE A BASE DE ASFALTO.</v>
          </cell>
          <cell r="C3522" t="str">
            <v>m</v>
          </cell>
          <cell r="D3522">
            <v>2.62</v>
          </cell>
          <cell r="E3522">
            <v>2.02</v>
          </cell>
        </row>
        <row r="3523">
          <cell r="A3523">
            <v>0</v>
          </cell>
        </row>
        <row r="3524">
          <cell r="A3524" t="str">
            <v>20.06.060</v>
          </cell>
          <cell r="B3524" t="str">
            <v>PREENCHIMENTO DE JUNTAS COM SELANTE A BASE DE ASFALTO, INCLUSIVE REMOCAO DO SELANTE ANTERIOR.</v>
          </cell>
          <cell r="C3524" t="str">
            <v>m</v>
          </cell>
          <cell r="D3524">
            <v>3.83</v>
          </cell>
          <cell r="E3524">
            <v>2.95</v>
          </cell>
        </row>
        <row r="3525">
          <cell r="A3525">
            <v>0</v>
          </cell>
        </row>
        <row r="3526">
          <cell r="A3526" t="str">
            <v>20.06.070</v>
          </cell>
          <cell r="B3526" t="str">
            <v>PREENCHIMENTO DE JUNTAS DE PLACAS DE CONCRETO COM MASTIQUE ASFALTICO, INCLUSIVE PENEIRAMENTO DA AREIA E LIMPEZA DAS JUNTAS COM JATO DE AR DE ALTA PRESSAO (SERVICO DIURNO)</v>
          </cell>
          <cell r="C3526" t="str">
            <v>m</v>
          </cell>
          <cell r="D3526">
            <v>2.0099999999999998</v>
          </cell>
          <cell r="E3526">
            <v>1.55</v>
          </cell>
        </row>
        <row r="3527">
          <cell r="A3527">
            <v>0</v>
          </cell>
        </row>
        <row r="3528">
          <cell r="A3528" t="str">
            <v>20.06.080</v>
          </cell>
          <cell r="B3528" t="str">
            <v>PREENCHIMENTO DE JUNTAS DE PLACAS DE CONCRETO COM MASTIQUE ASFALTICO, INCLUSIVE PENEIRAMENTO DA AREIA E LIMPEZA DAS JUNTAS COM JATO AR DE ALTA PRESSAO (SERVICO NOTURNO)</v>
          </cell>
          <cell r="C3528" t="str">
            <v>m</v>
          </cell>
          <cell r="D3528">
            <v>2.19</v>
          </cell>
          <cell r="E3528">
            <v>1.69</v>
          </cell>
        </row>
        <row r="3529">
          <cell r="A3529">
            <v>0</v>
          </cell>
        </row>
        <row r="3530">
          <cell r="A3530" t="str">
            <v>20.06.090</v>
          </cell>
          <cell r="B3530" t="str">
            <v>PREENCHIMENTO DE JUNTAS DE PLACAS DE CONCRETO COM MASTIQUE ASFALTICO, INCLUSIVE PENEIRAMENTO DA AREIA, LIMPEZA DAS JUNTAS COM JATO DE AR DE ALTA PRESSAO E REMOCAO DO SELANTE ANTERIOR COM USO DE FERRAMENTAS LEVES (SERVICO DIURNO).</v>
          </cell>
          <cell r="C3530" t="str">
            <v>m</v>
          </cell>
          <cell r="D3530">
            <v>2.95</v>
          </cell>
          <cell r="E3530">
            <v>2.27</v>
          </cell>
        </row>
        <row r="3531">
          <cell r="A3531">
            <v>0</v>
          </cell>
        </row>
        <row r="3532">
          <cell r="A3532" t="str">
            <v>20.06.100</v>
          </cell>
          <cell r="B3532" t="str">
            <v>PREENCHIMENTO DE JUNTAS DE PLACAS DE CONCRETO COM MASTIQUE ASFALTICO, INCLUSIVE PENEIRAMENTO DA AREIA, LIMPEZA DAS JUNTAS COM JATO DE AR DE ALTA PRESSAO E REMOCAO DO SELANTE ANTERIOR COM USO DE FERRAMENTAS LEVES (SERVICO NOTURNO)</v>
          </cell>
          <cell r="C3532" t="str">
            <v>m</v>
          </cell>
          <cell r="D3532">
            <v>3.31</v>
          </cell>
          <cell r="E3532">
            <v>2.5499999999999998</v>
          </cell>
        </row>
        <row r="3533">
          <cell r="A3533">
            <v>0</v>
          </cell>
        </row>
        <row r="3534">
          <cell r="A3534" t="str">
            <v>20.07.005</v>
          </cell>
          <cell r="B3534" t="str">
            <v>PAVIMENTO COM PARALELEPIPEDOS GRANITICOS ASSENTADOS SOBRE COLCHAO DE PO DE PEDRA COM 6.0 CM DE ESPESSURA,E REJUNTADOS COM ARGAMASSA DE CIMENTO E AREIA NO TRACO 1:2.</v>
          </cell>
          <cell r="C3534" t="str">
            <v>m2</v>
          </cell>
          <cell r="D3534">
            <v>34.22</v>
          </cell>
          <cell r="E3534">
            <v>26.33</v>
          </cell>
        </row>
        <row r="3535">
          <cell r="A3535">
            <v>0</v>
          </cell>
        </row>
        <row r="3536">
          <cell r="A3536" t="str">
            <v>20.07.010</v>
          </cell>
          <cell r="B3536" t="str">
            <v>PAVIMENTO COM PARALELEPIPEDOS GRANITICOS ASSENTADOS SOBRE COLCHAO DE AREIA COM 6.0 CM DE ESPESSURA, E REJUNTADOS COM ARGAMASSA DE CIMENTO E AREIA NO TRACO 1:2.</v>
          </cell>
          <cell r="C3536" t="str">
            <v>m2</v>
          </cell>
          <cell r="D3536">
            <v>35</v>
          </cell>
          <cell r="E3536">
            <v>26.93</v>
          </cell>
        </row>
        <row r="3537">
          <cell r="A3537">
            <v>0</v>
          </cell>
        </row>
        <row r="3538">
          <cell r="A3538" t="str">
            <v>20.07.020</v>
          </cell>
          <cell r="B3538" t="str">
            <v>PAVIMENTO COM PARALELEPIPEDOS GRANITICOS ( TAPA BURACO ),ASSENTADOS SOBRE COLCHAO DE AREIA DE 6 CM DE ESPESSURA,E REJUNTADOS COM ARGAMASSA DE CIMENTO E AREIA 1 2 ( AREA TOTAL POR RUA INFERIOR OU IGUAL A 30 M2 ).</v>
          </cell>
          <cell r="C3538" t="str">
            <v>m2</v>
          </cell>
          <cell r="D3538">
            <v>40.270000000000003</v>
          </cell>
          <cell r="E3538">
            <v>30.98</v>
          </cell>
        </row>
        <row r="3539">
          <cell r="A3539">
            <v>0</v>
          </cell>
        </row>
        <row r="3540">
          <cell r="A3540" t="str">
            <v>20.07.030</v>
          </cell>
          <cell r="B3540" t="str">
            <v>PAVIMENTO COM PARALELEPIPEDOS GRANITICOS ASSENTADOS SOBRE MISTURA DE CIMENTO E AREIA NO TRACO 1:6 COM 6 CM DE ESPESSURA, E REJUNTADO COM ARGAMASSA DE CIMENTO E AREIA NO TRACO 1:2</v>
          </cell>
          <cell r="C3540" t="str">
            <v>m2</v>
          </cell>
          <cell r="D3540">
            <v>47.32</v>
          </cell>
          <cell r="E3540">
            <v>36.4</v>
          </cell>
        </row>
        <row r="3541">
          <cell r="A3541">
            <v>0</v>
          </cell>
        </row>
        <row r="3542">
          <cell r="A3542" t="str">
            <v>20.07.040</v>
          </cell>
          <cell r="B3542" t="str">
            <v>PAVIMENTO COM PARALELEPIPEDOS GRANITICOS (TAPA BURACO), ASSENTADOS SOBRE MISTURA DE CIMENTO E AREIA NO TRACO 1 6 COM 6 CM DE ESPESSURA,E REJUNTADOS C/ ARGAMASSA DE CIMENTO E AREIA 1 2 (AREA TOTAL POR RUA INFERIOR OU IGUAL A 30 M2 ).</v>
          </cell>
          <cell r="C3542" t="str">
            <v>m2</v>
          </cell>
          <cell r="D3542">
            <v>55.21</v>
          </cell>
          <cell r="E3542">
            <v>42.47</v>
          </cell>
        </row>
        <row r="3543">
          <cell r="A3543">
            <v>0</v>
          </cell>
        </row>
        <row r="3544">
          <cell r="A3544" t="str">
            <v>20.07.050</v>
          </cell>
          <cell r="B3544" t="str">
            <v>REPOSICAO DE PAVIMENTO COM PARALELEPIPEDOS GRANITICOS ASSENTADOS SOBRE COLCHAO DE AREIA COM 6 CM DE ESPESSURA , E REJUNTADOS COM ARGAMASSA DE CIMENTO E AREIA 1 2.</v>
          </cell>
          <cell r="C3544" t="str">
            <v>m2</v>
          </cell>
          <cell r="D3544">
            <v>21.87</v>
          </cell>
          <cell r="E3544">
            <v>16.829999999999998</v>
          </cell>
        </row>
        <row r="3545">
          <cell r="A3545">
            <v>0</v>
          </cell>
        </row>
        <row r="3546">
          <cell r="A3546" t="str">
            <v>20.07.060</v>
          </cell>
          <cell r="B3546" t="str">
            <v>REPOSICAO DE PAVIMENTO COM PARALELEPIPEDOS GRANITICOS - ( TAPA BURACO ) ASSENTADOS SOBRE COLCHAO DE AREIA COM 6 CM DE ESPESSURA, E REJUNTADOS COM ARGAMASSA DE CIMENTO E AREIA 1 2 ( AREA TOTAL POR RUA INFERIOR OU IGUAL A 30 M2 ).</v>
          </cell>
          <cell r="C3546" t="str">
            <v>m2</v>
          </cell>
          <cell r="D3546">
            <v>26.23</v>
          </cell>
          <cell r="E3546">
            <v>20.18</v>
          </cell>
        </row>
        <row r="3547">
          <cell r="A3547">
            <v>0</v>
          </cell>
        </row>
        <row r="3548">
          <cell r="A3548" t="str">
            <v>20.07.070</v>
          </cell>
          <cell r="B3548" t="str">
            <v>REPOSICAO DE PAVIMENTO COM PARALELEPIPEDOS GRANITICOS ASSENTADOS SOBRE MISTURA DE CIMENTO E AREIA NO TRACO 1 6 COM 6 CM DE ESPESSURA, E REJUNTADOS COM ARGAMASSA DE CIMENTO E AREIA 1 2.</v>
          </cell>
          <cell r="C3548" t="str">
            <v>m2</v>
          </cell>
          <cell r="D3548">
            <v>34.32</v>
          </cell>
          <cell r="E3548">
            <v>26.4</v>
          </cell>
        </row>
        <row r="3549">
          <cell r="A3549">
            <v>0</v>
          </cell>
        </row>
        <row r="3550">
          <cell r="A3550" t="str">
            <v>20.07.080</v>
          </cell>
          <cell r="B3550" t="str">
            <v>REPOSICAO DE PAVIMENTO COM PARALELEPIPEDOS GRANITICOS - ( TAPA BURACO ) ASSENTADOS SOBRE MISTURA DE CIMENTO E AREIA NO TRACO 1 6 COM 6 CM DE ESPESSURA, E REJUNTADOS COM ARGAMASSA DE CIMENTO E AREIA 1 2 ( AREA TOTAL POR RUA INFERIOR OU IGUAL A 30 M2 ).</v>
          </cell>
          <cell r="C3550" t="str">
            <v>m2</v>
          </cell>
          <cell r="D3550">
            <v>41.17</v>
          </cell>
          <cell r="E3550">
            <v>31.67</v>
          </cell>
        </row>
        <row r="3551">
          <cell r="A3551">
            <v>0</v>
          </cell>
        </row>
        <row r="3552">
          <cell r="A3552" t="str">
            <v>20.07.090</v>
          </cell>
          <cell r="B3552" t="str">
            <v>PAVIMENTO COM PARALELEPIPEDOS GRANITICOS COM REJUNTE ASFALTICO, SOBRE COLCHAO DE AREIA DE 10 CM DE ESPESSURA ( METODO BRIPAR ).</v>
          </cell>
          <cell r="C3552" t="str">
            <v>m2</v>
          </cell>
          <cell r="D3552">
            <v>57.4</v>
          </cell>
          <cell r="E3552">
            <v>44.16</v>
          </cell>
        </row>
        <row r="3553">
          <cell r="A3553">
            <v>0</v>
          </cell>
        </row>
        <row r="3554">
          <cell r="A3554" t="str">
            <v>20.07.100</v>
          </cell>
          <cell r="B3554" t="str">
            <v>PAVIMENTO COM PARALELEPIPEDOS GRANITICOS ( TAPA BURACO ) , COM REJUNTE ASFALTICO, SOBRE COLCHAO DE AREIA DE 10 CM DE ESPESSURA ( METODO BRIPAR ), ( AREA TOTAL POR RUA INFERIOR OU IGUAL A 30 M2 )</v>
          </cell>
          <cell r="C3554" t="str">
            <v>m2</v>
          </cell>
          <cell r="D3554">
            <v>67.150000000000006</v>
          </cell>
          <cell r="E3554">
            <v>51.66</v>
          </cell>
        </row>
        <row r="3555">
          <cell r="A3555">
            <v>0</v>
          </cell>
        </row>
        <row r="3556">
          <cell r="A3556" t="str">
            <v>20.08.030</v>
          </cell>
          <cell r="B3556" t="str">
            <v>PAVIMENTO SOBRE BASE JA EXECUTADA COM BLOCOS PRE-MOLDADOS COM 6,5 CM DE ESPESSURA (TIPO BLOKRET OU SIMILAR ), ASSENTADOS SOBRE COLCHAO DE AREIA DE 5 CM, INCLUSIVE REJUNTAMENTO COM ASFALTO.</v>
          </cell>
          <cell r="C3556" t="str">
            <v>m2</v>
          </cell>
          <cell r="D3556">
            <v>42.32</v>
          </cell>
          <cell r="E3556">
            <v>32.56</v>
          </cell>
        </row>
        <row r="3557">
          <cell r="A3557">
            <v>0</v>
          </cell>
        </row>
        <row r="3558">
          <cell r="A3558" t="str">
            <v>20.08.040</v>
          </cell>
          <cell r="B3558" t="str">
            <v>PAVIMENTO SOBRE BASE JA EXECUTADA COM BLOCOS PRE-MOLDADOS COM 8,0 CM DE ESPESSURA (TIPO BLOKRET OU SIMILAR ), ASSENTADOS SOBRE COLCHAO DE AREIA DE 5 CM, INCLUSIVE REJUNTAMENTO COM ASFALTO.</v>
          </cell>
          <cell r="C3558" t="str">
            <v>m2</v>
          </cell>
          <cell r="D3558">
            <v>52.2</v>
          </cell>
          <cell r="E3558">
            <v>40.159999999999997</v>
          </cell>
        </row>
        <row r="3559">
          <cell r="A3559">
            <v>0</v>
          </cell>
        </row>
        <row r="3560">
          <cell r="A3560" t="str">
            <v>20.08.050</v>
          </cell>
          <cell r="B3560" t="str">
            <v>PAVIMENTO SOBRE BASE JA EXECUTADA COM BLOCOS PRE-MOLDADOS COM 10 CM DE ESPESSURA (TIPO BLOKRET OU SIMILAR ), ASSENTADOS SOBRE COLCHAO DE AREIA DE 5 CM, INCLUSIVE REJUNTAMENTO COM ASFALTO.</v>
          </cell>
          <cell r="C3560" t="str">
            <v>m2</v>
          </cell>
          <cell r="D3560">
            <v>58.7</v>
          </cell>
          <cell r="E3560">
            <v>45.16</v>
          </cell>
        </row>
        <row r="3561">
          <cell r="A3561">
            <v>0</v>
          </cell>
        </row>
        <row r="3562">
          <cell r="A3562" t="str">
            <v>20.08.060</v>
          </cell>
          <cell r="B3562" t="str">
            <v>REPOSICAO DE BLOCOS PRE-MOLDADOS ( TIPO BLOKRET OU SIMILAR ) , INCLUSIVE REJUNTAMENTO COM ASFALTO.</v>
          </cell>
          <cell r="C3562" t="str">
            <v>m2</v>
          </cell>
          <cell r="D3562">
            <v>13.07</v>
          </cell>
          <cell r="E3562">
            <v>10.06</v>
          </cell>
        </row>
        <row r="3563">
          <cell r="A3563">
            <v>0</v>
          </cell>
        </row>
        <row r="3564">
          <cell r="A3564" t="str">
            <v>20.08.070</v>
          </cell>
          <cell r="B3564" t="str">
            <v>FORNECIMENTO E EXECUÇÃO PAVIMENTAÇÃO EM BLOCO INTERTRAVADO DE CONCRETO, LINHA PAVER, COR NATURAL, DIMENSÕES 20X10X6CM, FAB: ACINOL OU SIMILAR, ASSENTADO SOBRE COLCHÃO DE AREIA ESP.5CM E JUNTAS PREENCHIDAS COM AREIA</v>
          </cell>
          <cell r="C3564" t="str">
            <v>m2</v>
          </cell>
          <cell r="D3564">
            <v>35.93</v>
          </cell>
          <cell r="E3564">
            <v>27.64</v>
          </cell>
        </row>
        <row r="3565">
          <cell r="A3565">
            <v>0</v>
          </cell>
        </row>
        <row r="3566">
          <cell r="A3566" t="str">
            <v>20.08.071</v>
          </cell>
          <cell r="B3566" t="str">
            <v>FORNECIMENTO E EXECUÇÃO PAVIMENTAÇÃO EM BLOCO INTERTRAVADO DE CONCRETO, LINHA PAVER, COR VERMELHA, DIMENSÕES 20X10X6CM, FAB: ACINOL OU SIMILAR, ASSENTADO SOBRE COLCHÃO DE AREIA E JUNTAS PREENCHIDAS COM AREIA.</v>
          </cell>
          <cell r="C3566" t="str">
            <v>m2</v>
          </cell>
          <cell r="D3566">
            <v>46.13</v>
          </cell>
          <cell r="E3566">
            <v>35.49</v>
          </cell>
        </row>
        <row r="3567">
          <cell r="A3567">
            <v>0</v>
          </cell>
        </row>
        <row r="3568">
          <cell r="A3568" t="str">
            <v>20.09.010</v>
          </cell>
          <cell r="B3568" t="str">
            <v>FORNECIMENTO E ASSENTAMENTO DE MEIO-FIO DE PEDRA GRANITICA, REJUNTADO COM ARGAMASSA DE CIMENTO E AREIA 1 2.</v>
          </cell>
          <cell r="C3568" t="str">
            <v>m</v>
          </cell>
          <cell r="D3568">
            <v>17.22</v>
          </cell>
          <cell r="E3568">
            <v>13.25</v>
          </cell>
        </row>
        <row r="3569">
          <cell r="A3569">
            <v>0</v>
          </cell>
        </row>
        <row r="3570">
          <cell r="A3570" t="str">
            <v>20.09.020</v>
          </cell>
          <cell r="B3570" t="str">
            <v>FORNECIMENTO E ASSENTAMENTO DE MEIO-FIO DE CONCRETO PARA PAVIMENTACAO PRENSADO (PADRAO DNER), REJUNTADO COM ARGAMASSA DE CIMENTO E A REIA 1 2.</v>
          </cell>
          <cell r="C3570" t="str">
            <v>m</v>
          </cell>
          <cell r="D3570">
            <v>21.77</v>
          </cell>
          <cell r="E3570">
            <v>16.75</v>
          </cell>
        </row>
        <row r="3571">
          <cell r="A3571">
            <v>0</v>
          </cell>
        </row>
        <row r="3572">
          <cell r="A3572" t="str">
            <v>20.09.021</v>
          </cell>
          <cell r="B3572" t="str">
            <v>FORNECIMENTO E ASSENTAMENTO DE MEIO-FIO DE CONCRETO PRE MOLDADO PARA JARDIM, DIMENSOES (1.00 X 0.20 X 0.075)M, REJUNTADO COM ARGAMASSA DE CIMENTO E AREIA 1 2.</v>
          </cell>
          <cell r="C3572" t="str">
            <v>m</v>
          </cell>
          <cell r="D3572">
            <v>15.13</v>
          </cell>
          <cell r="E3572">
            <v>11.64</v>
          </cell>
        </row>
        <row r="3573">
          <cell r="A3573">
            <v>0</v>
          </cell>
        </row>
        <row r="3574">
          <cell r="A3574" t="str">
            <v>20.09.022</v>
          </cell>
          <cell r="B3574" t="str">
            <v>FORNECIMENTO E ASSENTAMENTO DE MEIO-FIO DE CONCRETO PRE MOLDADO,DIMENSOES (1.00 X 0.25 X 0.10)M, REJUNTADO COM ARGAMASSA DE CIMENTO E AREIA 1 2.</v>
          </cell>
          <cell r="C3574" t="str">
            <v>m</v>
          </cell>
          <cell r="D3574">
            <v>16.18</v>
          </cell>
          <cell r="E3574">
            <v>12.45</v>
          </cell>
        </row>
        <row r="3575">
          <cell r="A3575">
            <v>0</v>
          </cell>
        </row>
        <row r="3576">
          <cell r="A3576" t="str">
            <v>20.09.030</v>
          </cell>
          <cell r="B3576" t="str">
            <v>CONSTRUCAO DE LINHA D´AGUA COM PARALELEPIPEDOS GRANITICOS ASSENTADOS SOBRE MISTURA DE CIMENTO E AREIA NO TRACO 1 6 COM 6 CM DE ESPESSURA E REJUNTADOS COM ARGAMASSA DE CIMENTO E AREIA 1 2,INCLUSIVE BASE DE CONCRETO 1 4 8 COM 10 CM DE ESPESSURA.</v>
          </cell>
          <cell r="C3576" t="str">
            <v>m</v>
          </cell>
          <cell r="D3576">
            <v>19.57</v>
          </cell>
          <cell r="E3576">
            <v>15.06</v>
          </cell>
        </row>
        <row r="3577">
          <cell r="A3577">
            <v>0</v>
          </cell>
        </row>
        <row r="3578">
          <cell r="A3578" t="str">
            <v>20.09.040</v>
          </cell>
          <cell r="B3578" t="str">
            <v>FORNEC.E ASSENT.DE MEIO-FIO DE PEDRA GRAN. REJUNTADO C/ ARG.DE CIM. E AREIA 1 2 E CONST.DE LINHA DAGUA DE PARALEL. ASSENTADOS SOBRE MISTURA DE CIM. E AREIA 1 6 C/6 CM DE ESP.E REJUNTADOS C/ ARG.DE CIM.E AREIA 1 2 ,INCLUSIVE BASE DE CONCRETO 1 4 8 C/ 10 CM</v>
          </cell>
          <cell r="C3578" t="str">
            <v>m</v>
          </cell>
          <cell r="D3578">
            <v>36.81</v>
          </cell>
          <cell r="E3578">
            <v>28.32</v>
          </cell>
        </row>
        <row r="3579">
          <cell r="A3579">
            <v>0</v>
          </cell>
        </row>
        <row r="3580">
          <cell r="A3580" t="str">
            <v>20.09.050</v>
          </cell>
          <cell r="B3580" t="str">
            <v>REPOSICAO DE MEIO-FIO DE PEDRA GRANITICA OU DE CONCRETO , REJUNTADOS COM ARGAMASSA DE CIMENTO E AREIA NO TRACO 1 2.</v>
          </cell>
          <cell r="C3580" t="str">
            <v>m</v>
          </cell>
          <cell r="D3580">
            <v>6.82</v>
          </cell>
          <cell r="E3580">
            <v>5.25</v>
          </cell>
        </row>
        <row r="3581">
          <cell r="A3581">
            <v>0</v>
          </cell>
        </row>
        <row r="3582">
          <cell r="A3582" t="str">
            <v>20.09.060</v>
          </cell>
          <cell r="B3582" t="str">
            <v>REPOSICAO DE LINHA DAQUA DE PARALELEPIPEDOS GRANITICOS ASSENTADOS SOBRE MISTURA DE CIMENTO E AREIA NO TRACO 1 6 COM 6 CM DE ESPESSURA E REJUNTADOS COM ARGAMASSA DE CIMENTO E AREIA 1 2 , INCLUSIVE BASE DE CONCRETO 1 4 8 COM 10 CM DE ESPESSURA.</v>
          </cell>
          <cell r="C3582" t="str">
            <v>m</v>
          </cell>
          <cell r="D3582">
            <v>16.45</v>
          </cell>
          <cell r="E3582">
            <v>12.66</v>
          </cell>
        </row>
        <row r="3583">
          <cell r="A3583">
            <v>0</v>
          </cell>
        </row>
        <row r="3584">
          <cell r="A3584" t="str">
            <v>20.09.070</v>
          </cell>
          <cell r="B3584" t="str">
            <v xml:space="preserve">REPOSICAO DE MEIO-FIO DE PEDRA GRANIT. OU DE CONCRETO , REJUNTADO COM ARG. DE CIM. E AREIA 1 2, E LINHA DAGUA DE PARALEL. ASSENT. SOBRE MIST. DE CIM. E AREIA 1 6 C/ 6 CM DE ESPESSURA E REJ. C/ ARG DE CIM. E AREIA 1 2,INCLUSIVE BASE DE CONC.1 4 8 C/ 10 CM </v>
          </cell>
          <cell r="C3584" t="str">
            <v>m</v>
          </cell>
          <cell r="D3584">
            <v>23.29</v>
          </cell>
          <cell r="E3584">
            <v>17.920000000000002</v>
          </cell>
        </row>
        <row r="3585">
          <cell r="A3585">
            <v>0</v>
          </cell>
        </row>
        <row r="3586">
          <cell r="A3586" t="str">
            <v>21.00.000</v>
          </cell>
          <cell r="B3586" t="str">
            <v>DRENAGEM</v>
          </cell>
        </row>
        <row r="3587">
          <cell r="A3587">
            <v>0</v>
          </cell>
        </row>
        <row r="3588">
          <cell r="A3588" t="str">
            <v>21.01.030</v>
          </cell>
          <cell r="B3588" t="str">
            <v>GRADE DE CONCRETO DE 0,30 X 0,95 M, INCLUSIVE ASSENTAMENTO E TRANSPORTE.</v>
          </cell>
          <cell r="C3588" t="str">
            <v>Un</v>
          </cell>
          <cell r="D3588">
            <v>66.150000000000006</v>
          </cell>
          <cell r="E3588">
            <v>50.89</v>
          </cell>
        </row>
        <row r="3589">
          <cell r="A3589">
            <v>0</v>
          </cell>
        </row>
        <row r="3590">
          <cell r="A3590" t="str">
            <v>21.01.060</v>
          </cell>
          <cell r="B3590" t="str">
            <v>TAMPAO(TAMPA E CAIXILHO) DE CONCRETO C/0,60 M DE DIAMETRO, INCLUSIVE ASSENTAMENTO E TRANSPORTE (LOGOMARCA P.C.R)</v>
          </cell>
          <cell r="C3590" t="str">
            <v>Un</v>
          </cell>
          <cell r="D3590">
            <v>164.46</v>
          </cell>
          <cell r="E3590">
            <v>126.51</v>
          </cell>
        </row>
        <row r="3591">
          <cell r="A3591">
            <v>0</v>
          </cell>
        </row>
        <row r="3592">
          <cell r="A3592" t="str">
            <v>21.01.070</v>
          </cell>
          <cell r="B3592" t="str">
            <v>TAMPA DE CONCRETO PARA TAMPAO COM 0,60 M DE DIAMETRO, INCLUSIVE ASSENTAMENTO E TRANSPORTE (LOGOMARCA P.C.R.)</v>
          </cell>
          <cell r="C3592" t="str">
            <v>Un</v>
          </cell>
          <cell r="D3592">
            <v>90.45</v>
          </cell>
          <cell r="E3592">
            <v>69.58</v>
          </cell>
        </row>
        <row r="3593">
          <cell r="A3593">
            <v>0</v>
          </cell>
        </row>
        <row r="3594">
          <cell r="A3594" t="str">
            <v>21.01.080</v>
          </cell>
          <cell r="B3594" t="str">
            <v>SOBRETAMPA DE CONCRETO NAS DIMENSOES 0,60 X 0,60 X 0,08 M,INCLUSIVE ASSENTAMENTO E TRANSPORTE (LOGOMARCA P.C.R)</v>
          </cell>
          <cell r="C3594" t="str">
            <v>Un</v>
          </cell>
          <cell r="D3594">
            <v>68.14</v>
          </cell>
          <cell r="E3594">
            <v>52.42</v>
          </cell>
        </row>
        <row r="3595">
          <cell r="A3595">
            <v>0</v>
          </cell>
        </row>
        <row r="3596">
          <cell r="A3596" t="str">
            <v>21.01.090</v>
          </cell>
          <cell r="B3596" t="str">
            <v>LEVANTAMENTO DE TAMPAO DE POCO DE VISITA EXISTENTE (ELEVACAO DA COTA DE NIVEL), DEVIDO A SERVICO DE RECAPEAMENTO ASFALTICO.</v>
          </cell>
          <cell r="C3596" t="str">
            <v>Un</v>
          </cell>
          <cell r="D3596">
            <v>48.15</v>
          </cell>
          <cell r="E3596">
            <v>37.04</v>
          </cell>
        </row>
        <row r="3597">
          <cell r="A3597">
            <v>0</v>
          </cell>
        </row>
        <row r="3598">
          <cell r="A3598" t="str">
            <v>21.02.010</v>
          </cell>
          <cell r="B3598" t="str">
            <v>CONSTRUCAO DE CAIXA COLETORA,TIPO"COM GRADE", EM ALVENARIA DE 1 VEZ - TIJOLOS MACICOS PRENSADOS ( REF. DR-01-OBRAS RECIFE) NAS DIMENSOES INTERNAS DE 0,25 X 0,85 X 1,00 M, INCLUSIVE ESCAVACAO, REATERRO COMPACTADO E REMOCAO DO MATERIAL EXCEDENTE ( SEM A GRA</v>
          </cell>
          <cell r="C3598" t="str">
            <v>Un</v>
          </cell>
          <cell r="D3598">
            <v>443.53</v>
          </cell>
          <cell r="E3598">
            <v>341.18</v>
          </cell>
        </row>
        <row r="3599">
          <cell r="A3599">
            <v>0</v>
          </cell>
        </row>
        <row r="3600">
          <cell r="A3600" t="str">
            <v>21.02.020</v>
          </cell>
          <cell r="B3600" t="str">
            <v>CONTRUCAO DE CAIXA COLETORA, TIPO COM GAVETA, EM ALVENARIA DE 1 VEZ DE TIJOLOS MACICOS PRENSADOS (REF. DR-03-OBRAS RECIFE) NAS DIM. INTERNAS 0,25X 0,90X 1,00 M ,INCLUSIVE ESCAVACAO,REATERRO COMPACTADO E REMOCAO DO MATERIAL EXCEDENTE (C/ TAMPA DE CONCRETO)</v>
          </cell>
          <cell r="C3600" t="str">
            <v>Un</v>
          </cell>
          <cell r="D3600">
            <v>752.27</v>
          </cell>
          <cell r="E3600">
            <v>578.66999999999996</v>
          </cell>
        </row>
        <row r="3601">
          <cell r="A3601">
            <v>0</v>
          </cell>
        </row>
        <row r="3602">
          <cell r="A3602" t="str">
            <v>21.02.030</v>
          </cell>
          <cell r="B3602" t="str">
            <v>CONTRUCAO DE CAIXA COLETORA, TIPO COM GAVETA, EM ALVENARIA DE 1 VEZ DE TIJOLOS MACICOS PRENSADOS (REF. DR-06-OBRAS RECIFE) NAS DIM. INTERNAS 0,8 X 0,8 X 0,90 M ,INCLUSIVE ESCAVACAO,REATERRO COMPACTADO E REMOCAO DO MAT. EXCEDENTE ( C/ SOBRETAMPA DE CONC.).</v>
          </cell>
          <cell r="C3602" t="str">
            <v>Un</v>
          </cell>
          <cell r="D3602">
            <v>1010.84</v>
          </cell>
          <cell r="E3602">
            <v>777.57</v>
          </cell>
        </row>
        <row r="3603">
          <cell r="A3603">
            <v>0</v>
          </cell>
        </row>
        <row r="3604">
          <cell r="A3604" t="str">
            <v>21.03.060</v>
          </cell>
          <cell r="B3604" t="str">
            <v>CONSTRUCAO DE POCO DE VISITA EM ALVENARIA DE 1 VEZ-TIJOLOS MACICOS PRENSADOS (REF.DR-05-OBRAS RECIFE) NAS DIMENSOES INTERNAS 1,00 X 1,00 X 1,50 M, INCLUSIVE ESCAVACAO, REATERRO COMPACTADO E REMOCAO DO MATERIAL EXCEDENTE ( SEM O TAMPAO).</v>
          </cell>
          <cell r="C3604" t="str">
            <v>Un</v>
          </cell>
          <cell r="D3604">
            <v>1741.38</v>
          </cell>
          <cell r="E3604">
            <v>1339.53</v>
          </cell>
        </row>
        <row r="3605">
          <cell r="A3605">
            <v>0</v>
          </cell>
        </row>
        <row r="3606">
          <cell r="A3606" t="str">
            <v>21.03.070</v>
          </cell>
          <cell r="B3606" t="str">
            <v>CONST. DE POCO DE VISITA EM ALVEN. DE 1 VEZ DE TIJOLOS MACICOS PRENSADOS (REF.DR-05-OBRAS RECIFE) NAS DIMENSOES INTERNAS 1,2X1,2X1,5 M, INCLUSIVE ESCAVACAO, REATERRO COMPACTADO E REMOCAO DO MATERIAL EXCEDENTE (SEM O TAMPAO).</v>
          </cell>
          <cell r="C3606" t="str">
            <v>Un</v>
          </cell>
          <cell r="D3606">
            <v>2030.87</v>
          </cell>
          <cell r="E3606">
            <v>1562.21</v>
          </cell>
        </row>
        <row r="3607">
          <cell r="A3607">
            <v>0</v>
          </cell>
        </row>
        <row r="3608">
          <cell r="A3608" t="str">
            <v>21.03.080</v>
          </cell>
          <cell r="B3608" t="str">
            <v>CONSTRUCAO DE POCO DE VISITA EM ALVENARIA DE 1 VEZ DE TIJOLOS MACICOS PRENSADOS ( REF.DR-05-OBRAS RECIFE) NAS DIMENSOES INTERNAS 1,5 X 1,5 X 2,0 M INCLUSIVE ESCAVACAO,REATERRO COMPACTADO E REMOCAO DO MATERIAL EXCEDENTE ( SEM O TAMPAO ).</v>
          </cell>
          <cell r="C3608" t="str">
            <v>Un</v>
          </cell>
          <cell r="D3608">
            <v>2887.4</v>
          </cell>
          <cell r="E3608">
            <v>2221.08</v>
          </cell>
        </row>
        <row r="3609">
          <cell r="A3609">
            <v>0</v>
          </cell>
        </row>
        <row r="3610">
          <cell r="A3610" t="str">
            <v>21.03.090</v>
          </cell>
          <cell r="B3610" t="str">
            <v>CONST. DE POCO DE VISITA EM ALVEN. DE 1 VEZ DE TIJOLOS MACICOS PRENSADOS (REF.DR-05-OBRAS RECIFE) NAS DIMENSOES INTERNAS 1,8X1,8X2,5 M, INCLUSIVE ESCAVACAO, REATERRO COMPACTADO E REMOCAO DO MATERIAL EXCEDENTE (SEM O TAMPAO).</v>
          </cell>
          <cell r="C3610" t="str">
            <v>Un</v>
          </cell>
          <cell r="D3610">
            <v>4458.71</v>
          </cell>
          <cell r="E3610">
            <v>3429.78</v>
          </cell>
        </row>
        <row r="3611">
          <cell r="A3611">
            <v>0</v>
          </cell>
        </row>
        <row r="3612">
          <cell r="A3612" t="str">
            <v>21.03.100</v>
          </cell>
          <cell r="B3612" t="str">
            <v>CONST. DE POCO DE VISITA EM ALVEN. DE 1 VEZ DE TIJOLOS MACICOS PRENSADOS (REF.DR-05-OBRAS RECIFE ) NAS DIMENSOES INTERNAS 2,2 X 2,2 X 2,5 M INCLUSIVE ESCAVACAO,REATERRO COMPACTADO E REMOCAO DO MATERIAL EXCEDENTE ( SEM O TAMPAO ).</v>
          </cell>
          <cell r="C3612" t="str">
            <v>Un</v>
          </cell>
          <cell r="D3612">
            <v>5723.91</v>
          </cell>
          <cell r="E3612">
            <v>4403.01</v>
          </cell>
        </row>
        <row r="3613">
          <cell r="A3613">
            <v>0</v>
          </cell>
        </row>
        <row r="3614">
          <cell r="A3614" t="str">
            <v>21.03.110</v>
          </cell>
          <cell r="B3614" t="str">
            <v>CONST. DE POCO DE VISITA, TIPO C/ GAVETA, EM ALVEN.DE 1 VEZ DE TIJ. MACICOS PRENSADOS (REF DR-02-OBRAS RECIFE ) NAS DIMENSOES INTERNAS 1,0 X 1,0 X 1,5 M,INCLUSIVE ESCAVACAO,REATERRO COMPACTADO E REMOCAO DO MATERIAL EXCEDENTE (COM SOBRETAMPA DE CONCRETO).</v>
          </cell>
          <cell r="C3614" t="str">
            <v>Un</v>
          </cell>
          <cell r="D3614">
            <v>1795.5</v>
          </cell>
          <cell r="E3614">
            <v>1381.16</v>
          </cell>
        </row>
        <row r="3615">
          <cell r="A3615">
            <v>0</v>
          </cell>
        </row>
        <row r="3616">
          <cell r="A3616" t="str">
            <v>21.03.120</v>
          </cell>
          <cell r="B3616" t="str">
            <v>CONST. DE POCO DE VISITA, TIPO C/ GAVETA, EM ALVENARIA DE 1 VEZ DE TIJ. MACICOS PRENSADOS (REF.DR-02-OBRAS RECIFE) NAS DIMENSOES INTERNAS 1,2 X 1,2 X 1,5 M, INCLUSIVE ESCAVACAO, REATERRO COMPACTADO E REMOCAO DO MATERIAL EXCEDENTE (COM SOBRETAMPA DE CONCRE</v>
          </cell>
          <cell r="C3616" t="str">
            <v>Un</v>
          </cell>
          <cell r="D3616">
            <v>2065.3200000000002</v>
          </cell>
          <cell r="E3616">
            <v>1588.71</v>
          </cell>
        </row>
        <row r="3617">
          <cell r="A3617">
            <v>0</v>
          </cell>
        </row>
        <row r="3618">
          <cell r="A3618" t="str">
            <v>21.03.130</v>
          </cell>
          <cell r="B3618" t="str">
            <v>CONST. DE POCO DE VISITA, TIPO C/ GAVETA, EM ALVENARIA DE 1 VEZ DE TIJ. MACICOS PRENSADOS (REF.DR-02-OBRAS RECIFE) NAS DIMENSOES INTERNAS 1,5X1,5X2,0 M, INCLUSIVE ESCAVACAO, REATERRO COMPACTADO E REMOCAO DO MATERIAL EXCEDENTE (COM SOBRETAMPA DE CONCRETO).</v>
          </cell>
          <cell r="C3618" t="str">
            <v>Un</v>
          </cell>
          <cell r="D3618">
            <v>3162.28</v>
          </cell>
          <cell r="E3618">
            <v>2432.5300000000002</v>
          </cell>
        </row>
        <row r="3619">
          <cell r="A3619">
            <v>0</v>
          </cell>
        </row>
        <row r="3620">
          <cell r="A3620" t="str">
            <v>21.03.140</v>
          </cell>
          <cell r="B3620" t="str">
            <v>CONST. DE POCO DE VISITA, TIPO C/ GAVETA, EM ALVENARIA DE 1 VEZ DE TIJ. MACICOS PRENSADOS (REF.DR-02-OBRAS RECIFE) NAS DIMENSOES INTERNAS 1,8X1,8X2,5 M, INCLUSIVE ESCAVACAO, REATERRO COMPACTADO E REMOCAO DO MATERIAL EXCEDENTE (COM SOBRETAMPA DE CONCRETO).</v>
          </cell>
          <cell r="C3620" t="str">
            <v>Un</v>
          </cell>
          <cell r="D3620">
            <v>4312.93</v>
          </cell>
          <cell r="E3620">
            <v>3317.64</v>
          </cell>
        </row>
        <row r="3621">
          <cell r="A3621">
            <v>0</v>
          </cell>
        </row>
        <row r="3622">
          <cell r="A3622" t="str">
            <v>21.03.150</v>
          </cell>
          <cell r="B3622" t="str">
            <v>CONST. DE POCO DE VISITA, TIPO C/ GRADE, EM ALVENARIA DE 1 VEZ DE TIJ. MACICOS PRENSADOS (REF.DR-04-OBRAS RECIFE) NAS DIMENSOES INTERNAS 1,0X1,0X1,5 M, INCLUSIVE ESCAVACAO, REATERRO COMPACTADO E REMOCAO DO MATERIAL EXCEDENTE (C/ SOBRETAMPA DE CONCRETO E S</v>
          </cell>
          <cell r="C3622" t="str">
            <v>Un</v>
          </cell>
          <cell r="D3622">
            <v>2125.31</v>
          </cell>
          <cell r="E3622">
            <v>1634.86</v>
          </cell>
        </row>
        <row r="3623">
          <cell r="A3623">
            <v>0</v>
          </cell>
        </row>
        <row r="3624">
          <cell r="A3624" t="str">
            <v>21.03.160</v>
          </cell>
          <cell r="B3624" t="str">
            <v>CONST. DE POCO DE VISITA, TIPO C/ GRADE, EM ALVENARIA DE 1 VEZ DE TIJ. MACICOS PRENSADOS (REF.DR-04-OBRAS RECIFE) NAS DIMENSOES INTERNAS 1,2X1,2X1,5 M, INCLUSIVE ESCAVACAO, REATERRO COMPACTADO E REMOCAO DO MATERIAL EXCEDENTE (C/ SOBRETAMPA DE CONCRETO E S</v>
          </cell>
          <cell r="C3624" t="str">
            <v>Un</v>
          </cell>
          <cell r="D3624">
            <v>2325.6999999999998</v>
          </cell>
          <cell r="E3624">
            <v>1789</v>
          </cell>
        </row>
        <row r="3625">
          <cell r="A3625">
            <v>0</v>
          </cell>
        </row>
        <row r="3626">
          <cell r="A3626" t="str">
            <v>21.03.170</v>
          </cell>
          <cell r="B3626" t="str">
            <v>CONST. DE POCO DE VISITA, TIPO C/ GRADE, EM ALVENARIA DE 1 VEZ DE TIJ. MACICOS PRENSADOS (REF.DR-04-OBRAS RECIFE) NAS DIMENSOES INTERNAS 1,5X1,5X2,0 M, INCLUSIVE ESCAVACAO, REATERRO COMPACTADO E REMOCAO DO MATERIAL EXCEDENTE (C/ SOBRETAMPA DE CONCRETO E S</v>
          </cell>
          <cell r="C3626" t="str">
            <v>Un</v>
          </cell>
          <cell r="D3626">
            <v>3653.76</v>
          </cell>
          <cell r="E3626">
            <v>2810.59</v>
          </cell>
        </row>
        <row r="3627">
          <cell r="A3627">
            <v>0</v>
          </cell>
        </row>
        <row r="3628">
          <cell r="A3628" t="str">
            <v>21.03.180</v>
          </cell>
          <cell r="B3628" t="str">
            <v>CONST. DE POCO DE VISITA, TIPO C/ GRADE, EM ALVENARIA DE 1 VEZ DE TIJ. MACICOS PRENSADOS (REF.DR-04-OBRAS RECIFE) NAS DIMENSOES INTERNAS 1,8X1,8X2,5 M, INCLUSIVE ESCAVACAO, REATERRO COMPACTADO E REMOCAO DO MATERIAL EXCEDENTE (C/ SOBRETAMPA DE CONCRETO E S</v>
          </cell>
          <cell r="C3628" t="str">
            <v>Un</v>
          </cell>
          <cell r="D3628">
            <v>4920.16</v>
          </cell>
          <cell r="E3628">
            <v>3784.74</v>
          </cell>
        </row>
        <row r="3629">
          <cell r="A3629">
            <v>0</v>
          </cell>
        </row>
        <row r="3630">
          <cell r="A3630" t="str">
            <v>21.04.030</v>
          </cell>
          <cell r="B3630" t="str">
            <v>ENSECADEIRA COM PRANCHOES DE MADEIRA DE LEI DE 3 X 6 POLEGADAS E QUADROS UTILIZANDO LONGARINAS DE MADEIRA DE 3 X 5 POLEGADAS, INCLUSIVE POSTERIOR RETIRADA.(AREA NAO CRAVADA).</v>
          </cell>
          <cell r="C3630" t="str">
            <v>m2</v>
          </cell>
          <cell r="D3630">
            <v>85.07</v>
          </cell>
          <cell r="E3630">
            <v>65.44</v>
          </cell>
        </row>
        <row r="3631">
          <cell r="A3631">
            <v>0</v>
          </cell>
        </row>
        <row r="3632">
          <cell r="A3632" t="str">
            <v>21.04.035</v>
          </cell>
          <cell r="B3632" t="str">
            <v>ENSECADEIRA COM PRANCHOES DE MADEIRA DE LEI COM 3 X 6 POLEGADAS E QUADROS UTILIZANDO LONGARINAS DE MADEIRA DE 3 X 5 POLEGADAS, INCLUSIVE POSTERIOR RETIRADA. (AREA CRAVADA).</v>
          </cell>
          <cell r="C3632" t="str">
            <v>m2</v>
          </cell>
          <cell r="D3632">
            <v>112.04</v>
          </cell>
          <cell r="E3632">
            <v>86.19</v>
          </cell>
        </row>
        <row r="3633">
          <cell r="A3633">
            <v>0</v>
          </cell>
        </row>
        <row r="3634">
          <cell r="A3634" t="str">
            <v>21.04.040</v>
          </cell>
          <cell r="B3634" t="str">
            <v>ESCORAMENTO DE VALAS COM PRANCHOES METALICOS E QUADROS UTILIZANDO LONGARINAS DE MADEIRA DE 3 X 5 POL. ,INCLUSIVE POSTERIOR RETIRADA ( AREA CRAVADA ).</v>
          </cell>
          <cell r="C3634" t="str">
            <v>m2</v>
          </cell>
          <cell r="D3634">
            <v>35.82</v>
          </cell>
          <cell r="E3634">
            <v>27.56</v>
          </cell>
        </row>
        <row r="3635">
          <cell r="A3635">
            <v>0</v>
          </cell>
        </row>
        <row r="3636">
          <cell r="A3636" t="str">
            <v>21.04.050</v>
          </cell>
          <cell r="B3636" t="str">
            <v>ESCORAMENTO DE VALAS COM PRANCHOES METALICOS E QUADROS UTILIZANDO LONGARINAS DE MADEIRA DE 3 X 5 POL., INCLUSIVE POSTERIOR RETIRADA ( AREA NAO CRAVADA ).</v>
          </cell>
          <cell r="C3636" t="str">
            <v>m2</v>
          </cell>
          <cell r="D3636">
            <v>23.42</v>
          </cell>
          <cell r="E3636">
            <v>18.02</v>
          </cell>
        </row>
        <row r="3637">
          <cell r="A3637">
            <v>0</v>
          </cell>
        </row>
        <row r="3638">
          <cell r="A3638" t="str">
            <v>21.04.060</v>
          </cell>
          <cell r="B3638" t="str">
            <v>ESCORAMENTO DESCONTINUO DE VALAS.</v>
          </cell>
          <cell r="C3638" t="str">
            <v>m2</v>
          </cell>
          <cell r="D3638">
            <v>25.81</v>
          </cell>
          <cell r="E3638">
            <v>19.86</v>
          </cell>
        </row>
        <row r="3639">
          <cell r="A3639">
            <v>0</v>
          </cell>
        </row>
        <row r="3640">
          <cell r="A3640" t="str">
            <v>21.04.070</v>
          </cell>
          <cell r="B3640" t="str">
            <v>CONSTRUCAO DE ENSECADEIRA DUPLA EM CHAPA DE MADEIRA COMP. RESINADA DE 12 MM DE ESPESSURA COM AFASTAMENTO INTERNO DE 30 CM, ESCORADA EM ESTRONCAS CRAVADAS A CADA 1,0 M, COSTELAMENTO COM BARROTES DE 3 X 3 POL.E PREENCHIDA COM MAT. ARGILOSO, INCLUSIVE POSTER</v>
          </cell>
          <cell r="C3640" t="str">
            <v>m2</v>
          </cell>
          <cell r="D3640">
            <v>39.22</v>
          </cell>
          <cell r="E3640">
            <v>30.17</v>
          </cell>
        </row>
        <row r="3641">
          <cell r="A3641">
            <v>0</v>
          </cell>
        </row>
        <row r="3642">
          <cell r="A3642" t="str">
            <v>21.05.010</v>
          </cell>
          <cell r="B3642" t="str">
            <v>ESGOTAMENTO DE ÁGUA COM BOMBA À GASOLINA DE 3,4 HP, INCLUSIVE 10 METROS DE MANGOTE DE 2" COM COMBUSTÍVEL.</v>
          </cell>
          <cell r="C3642" t="str">
            <v>m</v>
          </cell>
          <cell r="D3642">
            <v>4.53</v>
          </cell>
          <cell r="E3642">
            <v>3.49</v>
          </cell>
        </row>
        <row r="3643">
          <cell r="A3643">
            <v>0</v>
          </cell>
        </row>
        <row r="3644">
          <cell r="A3644" t="str">
            <v>21.05.020</v>
          </cell>
          <cell r="B3644" t="str">
            <v>ESGOTAMENTO DE AGUA COM BOMBA ELETRICA SUBMERSA, POT 4 CV, INCLUSIVE 10 METROS DE MANGOTE DE 3".</v>
          </cell>
          <cell r="C3644" t="str">
            <v>m3</v>
          </cell>
          <cell r="D3644">
            <v>0.16</v>
          </cell>
          <cell r="E3644">
            <v>0.13</v>
          </cell>
        </row>
        <row r="3645">
          <cell r="A3645">
            <v>0</v>
          </cell>
        </row>
        <row r="3646">
          <cell r="A3646" t="str">
            <v>21.06.010</v>
          </cell>
          <cell r="B3646" t="str">
            <v>GALERIA DE TUBOS DE CONCRETO C2-0,20 M DE DIAMETRO, INCLUSIVE ESCAVACAO MANUAL DAS VALAS ATE 1,50 M DE PROFUNDIDADE, REATERRO COMPACTADO, REMOCAO DO MATERIAL EXCEDENTE E AINDA FORNECIMENTO E ASSENTAMENTO DOS TUBOS.</v>
          </cell>
          <cell r="C3646" t="str">
            <v>m</v>
          </cell>
          <cell r="D3646">
            <v>42.43</v>
          </cell>
          <cell r="E3646">
            <v>32.64</v>
          </cell>
        </row>
        <row r="3647">
          <cell r="A3647">
            <v>0</v>
          </cell>
        </row>
        <row r="3648">
          <cell r="A3648" t="str">
            <v>21.06.020</v>
          </cell>
          <cell r="B3648" t="str">
            <v>GALERIA DE TUBOS DE CONCRETO C2-0,20 M DE DIAMETRO, INCLUSIVE ESCAVACAO MANUAL DAS VALAS ATE 1,50 M DE PROFUNDIDADE, REATERRO COMPACTADO , REMOCAO DO MATERIAL EXCEDENTE E AINDA FORNECIMENTO E ASSENTAMENTO DOS TUBOS-(SERVICO NOTURNO).</v>
          </cell>
          <cell r="C3648" t="str">
            <v>m</v>
          </cell>
          <cell r="D3648">
            <v>47.84</v>
          </cell>
          <cell r="E3648">
            <v>36.799999999999997</v>
          </cell>
        </row>
        <row r="3649">
          <cell r="A3649">
            <v>0</v>
          </cell>
        </row>
        <row r="3650">
          <cell r="A3650" t="str">
            <v>21.06.030</v>
          </cell>
          <cell r="B3650" t="str">
            <v>GALERIA DE TUBOS DE CONCRETO C2-0,20 M DE DIAMETRO, INCLUSIVE ESCAVACAO MECANICA DAS VALAS ATE 1,50 M DE PROFUNDIDADE, REATERRO COMPACTADO , REMOCAO DO MATERIAL EXCEDENTE E AINDA FORNECIMENTO E ASSENTAMENTO DOS TUBOS.</v>
          </cell>
          <cell r="C3650" t="str">
            <v>m</v>
          </cell>
          <cell r="D3650">
            <v>37.049999999999997</v>
          </cell>
          <cell r="E3650">
            <v>28.5</v>
          </cell>
        </row>
        <row r="3651">
          <cell r="A3651">
            <v>0</v>
          </cell>
        </row>
        <row r="3652">
          <cell r="A3652" t="str">
            <v>21.06.040</v>
          </cell>
          <cell r="B3652" t="str">
            <v>GALERIA DE TUBOS DE CONCRETO C2-0,20 M DE DIAMETRO, INCLUSIVE ESCAVACAO MECANICA DAS VALAS ATE 1,50 M DE PROFUNDIDADE, REATERRO COMPACTADO , REMOCAO DO MATERIAL EXCEDENTE E AINDA FORNECIMENTO E ASSENTAMENTO DOS TUBOS-(SERVICO NOTURNO).</v>
          </cell>
          <cell r="C3652" t="str">
            <v>m</v>
          </cell>
          <cell r="D3652">
            <v>41.05</v>
          </cell>
          <cell r="E3652">
            <v>31.58</v>
          </cell>
        </row>
        <row r="3653">
          <cell r="A3653">
            <v>0</v>
          </cell>
        </row>
        <row r="3654">
          <cell r="A3654" t="str">
            <v>21.06.050</v>
          </cell>
          <cell r="B3654" t="str">
            <v>GALERIA DE TUBOS DE CONCRETO C2-0,30 M DE DIAMETRO, INCLUSIVE ESCAVACAO MANUAL DAS VALAS ATE 1,50 M DE PROFUNDIDADE, REATERRO COMPACTADO , REMOCAO DO MATERIAL EXCEDENTE E AINDA FORNECIMENTO E ASSENTAMENTO DOS TUBOS.</v>
          </cell>
          <cell r="C3654" t="str">
            <v>m</v>
          </cell>
          <cell r="D3654">
            <v>62.8</v>
          </cell>
          <cell r="E3654">
            <v>48.31</v>
          </cell>
        </row>
        <row r="3655">
          <cell r="A3655">
            <v>0</v>
          </cell>
        </row>
        <row r="3656">
          <cell r="A3656" t="str">
            <v>21.06.060</v>
          </cell>
          <cell r="B3656" t="str">
            <v>GALERIA DE TUBOS DE CONCRETO C2-0,30 M DE DIAMETRO, INCLUSIVE ESCAVACAO MANUAL DAS VALAS ATE 1,50 M DE PROFUNDIDADE, REATERRO COMPACTADO , REMOCAO DO MATERIAL EXCEDENTE E AINDA FORNECIMENTO E ASSENTAMENTO DOS TUBOS-(SERVICO NOTURNO).</v>
          </cell>
          <cell r="C3656" t="str">
            <v>m</v>
          </cell>
          <cell r="D3656">
            <v>70.62</v>
          </cell>
          <cell r="E3656">
            <v>54.33</v>
          </cell>
        </row>
        <row r="3657">
          <cell r="A3657">
            <v>0</v>
          </cell>
        </row>
        <row r="3658">
          <cell r="A3658" t="str">
            <v>21.06.070</v>
          </cell>
          <cell r="B3658" t="str">
            <v>GALERIA DE TUBOS DE CONCRETO C2-0,30 M DE DIAMETRO, INCLUSIVE ESCAVACAO MECANICA DAS VALAS ATE 1,50 M DE PROFUNDIDADE, REATERRO COMPACTADO , REMOCAO DO MATERIAL EXCEDENTE E AINDA FORNECIMENTO E ASSENTAMENTO DOS TUBOS.</v>
          </cell>
          <cell r="C3658" t="str">
            <v>m</v>
          </cell>
          <cell r="D3658">
            <v>54.78</v>
          </cell>
          <cell r="E3658">
            <v>42.14</v>
          </cell>
        </row>
        <row r="3659">
          <cell r="A3659">
            <v>0</v>
          </cell>
        </row>
        <row r="3660">
          <cell r="A3660" t="str">
            <v>21.06.080</v>
          </cell>
          <cell r="B3660" t="str">
            <v>GALERIA DE TUBOS DE CONCRETO C2-0,30 M DE DIAMETRO, INCLUSIVE ESCAVACAO MECANICA DAS VALAS ATE 1,50 M DE PROFUNDIDADE, REATERRO COMPACTADO , REMOCAO DO MATERIAL EXCEDENTE E AINDA FORNECIMENTO E ASSENTAMENTO DOS TUBOS-(SERVICO NOTURNO).</v>
          </cell>
          <cell r="C3660" t="str">
            <v>m</v>
          </cell>
          <cell r="D3660">
            <v>60.5</v>
          </cell>
          <cell r="E3660">
            <v>46.54</v>
          </cell>
        </row>
        <row r="3661">
          <cell r="A3661">
            <v>0</v>
          </cell>
        </row>
        <row r="3662">
          <cell r="A3662" t="str">
            <v>21.06.090</v>
          </cell>
          <cell r="B3662" t="str">
            <v>GALERIA DE TUBOS DE CONCRETO C2-0,40 M DE DIAMETRO, INCLUSIVE ESCAVACAO MANUAL DAS VALAS ATE 1,50 M DE PROFUNDIDADE, REATERRO COMPACTADO , REMOCAO DO MATERIAL EXCEDENTE E AINDA FORNECIMENTO E ASSENTAMENTO DOS TUBOS.</v>
          </cell>
          <cell r="C3662" t="str">
            <v>m</v>
          </cell>
          <cell r="D3662">
            <v>82.64</v>
          </cell>
          <cell r="E3662">
            <v>63.57</v>
          </cell>
        </row>
        <row r="3663">
          <cell r="A3663">
            <v>0</v>
          </cell>
        </row>
        <row r="3664">
          <cell r="A3664" t="str">
            <v>21.06.100</v>
          </cell>
          <cell r="B3664" t="str">
            <v>GALERIA DE TUBOS DE CONCRETO C2-0,40 M DE DIAMETRO, INCLUSIVE ESCAVACAO MANUAL DAS VALAS ATE 1,50 M DE PROFUNDIDADE, REATERRO COMPACTADO , REMOCAO DO MATERIAL EXCEDENTE E AINDA FORNECIMENTO E ASSENTAMENTO DOS TUBOS-(SERVICO NOTURNO).</v>
          </cell>
          <cell r="C3664" t="str">
            <v>m</v>
          </cell>
          <cell r="D3664">
            <v>92.91</v>
          </cell>
          <cell r="E3664">
            <v>71.47</v>
          </cell>
        </row>
        <row r="3665">
          <cell r="A3665">
            <v>0</v>
          </cell>
        </row>
        <row r="3666">
          <cell r="A3666" t="str">
            <v>21.06.110</v>
          </cell>
          <cell r="B3666" t="str">
            <v>GALERIA DE TUBOS DE CONCRETO C2-0,40 M DE DIAMETRO, INCLUSIVE ESCAVACAO MECANICA DAS VALAS ATE 1,50 M DE PROFUNDIDADE, REATERRO COMPACTADO , REMOCAO DO MATERIAL EXCEDENTE E AINDA FORNECIMENTO E ASSENTAMENTO DOS TUBOS.</v>
          </cell>
          <cell r="C3666" t="str">
            <v>m</v>
          </cell>
          <cell r="D3666">
            <v>71.95</v>
          </cell>
          <cell r="E3666">
            <v>55.35</v>
          </cell>
        </row>
        <row r="3667">
          <cell r="A3667">
            <v>0</v>
          </cell>
        </row>
        <row r="3668">
          <cell r="A3668" t="str">
            <v>21.06.120</v>
          </cell>
          <cell r="B3668" t="str">
            <v>GALERIA DE TUBOS DE CONCRETO C2-0,40 M DE DIAMETRO, INCLUSIVE ESCAVACAO MECANICA DAS VALAS ATE 1,50 M DE PROFUNDIDADE, REATERRO COMPACTADO , REMOCAO DO MATERIAL EXCEDENTE E AINDA FORNECIMENTO E ASSENTAMENTO DOS TUBOS - (SERVICO NOTURNO).</v>
          </cell>
          <cell r="C3668" t="str">
            <v>m</v>
          </cell>
          <cell r="D3668">
            <v>79.349999999999994</v>
          </cell>
          <cell r="E3668">
            <v>61.04</v>
          </cell>
        </row>
        <row r="3669">
          <cell r="A3669">
            <v>0</v>
          </cell>
        </row>
        <row r="3670">
          <cell r="A3670" t="str">
            <v>21.06.130</v>
          </cell>
          <cell r="B3670" t="str">
            <v>GALERIA DE TUBOS DE CONCRETO C2-0,50 M DE DIAMETRO, INCLUSIVE ESCAVACAO MANUAL DAS VALAS ATE 1,50 M DE PROFUNDIDADE, REATERRO COMPACTADO , REMOCAO DO MATERIAL EXCEDENTE E AINDA FORNECIMENTO E ASSENTAMENTO DOS TUBOS.</v>
          </cell>
          <cell r="C3670" t="str">
            <v>m</v>
          </cell>
          <cell r="D3670">
            <v>108.48</v>
          </cell>
          <cell r="E3670">
            <v>83.45</v>
          </cell>
        </row>
        <row r="3671">
          <cell r="A3671">
            <v>0</v>
          </cell>
        </row>
        <row r="3672">
          <cell r="A3672" t="str">
            <v>21.06.140</v>
          </cell>
          <cell r="B3672" t="str">
            <v>GALERIA DE TUBOS DE CONCRETO C2-0,50 M DE DIAMETRO, INCLUSIVE ESCAVACAO MANUAL DAS VALAS ATE 1,50 M DE PROFUNDIDADE, REATERRO COMPACTADO , REMOCAO DO MATERIAL EXCEDENTE E AINDA FORNECIMENTO E ASSENTAMENTO DOS TUBOS - (SERVICO NOTURNO).</v>
          </cell>
          <cell r="C3672" t="str">
            <v>m</v>
          </cell>
          <cell r="D3672">
            <v>121.38</v>
          </cell>
          <cell r="E3672">
            <v>93.37</v>
          </cell>
        </row>
        <row r="3673">
          <cell r="A3673">
            <v>0</v>
          </cell>
        </row>
        <row r="3674">
          <cell r="A3674" t="str">
            <v>21.06.150</v>
          </cell>
          <cell r="B3674" t="str">
            <v>GALERIA DE TUBOS DE CONCRETO C2-0,50 M DE DIAMETRO, INCLUSIVE ESCAVACAO MECANICA DAS VALAS ATE 1,50 M DE PROFUNDIDADE, REATERRO COMPACTADO , REMOCAO DO MATERIAL EXCEDENTE E AINDA FORNECIMENTO E ASSENTAMENTO DOS TUBOS.</v>
          </cell>
          <cell r="C3674" t="str">
            <v>m</v>
          </cell>
          <cell r="D3674">
            <v>95.13</v>
          </cell>
          <cell r="E3674">
            <v>73.180000000000007</v>
          </cell>
        </row>
        <row r="3675">
          <cell r="A3675">
            <v>0</v>
          </cell>
        </row>
        <row r="3676">
          <cell r="A3676" t="str">
            <v>21.06.160</v>
          </cell>
          <cell r="B3676" t="str">
            <v>GALERIA DE TUBOS DE CONCRETO C2-0,50 M DE DIAMETRO, INCLUSIVE ESCAVACAO MECANICA DAS VALAS ATE 1,50 M DE PROFUNDIDADE, REATERRO COMPACTADO , REMOCAO DO MATERIAL EXCEDENTE E AINDA FORNECIMENTO E ASSENTAMENTO DOS TUBOS - (SERVICO NOTURNO).</v>
          </cell>
          <cell r="C3676" t="str">
            <v>m</v>
          </cell>
          <cell r="D3676">
            <v>104.45</v>
          </cell>
          <cell r="E3676">
            <v>80.349999999999994</v>
          </cell>
        </row>
        <row r="3677">
          <cell r="A3677">
            <v>0</v>
          </cell>
        </row>
        <row r="3678">
          <cell r="A3678" t="str">
            <v>21.06.170</v>
          </cell>
          <cell r="B3678" t="str">
            <v>GALERIA DE TUBOS DE CONCRETO C2-0,60 M DE DIAMETRO, INCLUSIVE ESCAVACAO MANUAL DAS VALAS ATE 1,50 M DE PROFUNDIDADE, REATERRO COMPACTADO , REMOCAO DO MATERIAL EXCEDENTE E AINDA FORNECIMENTO E ASSENTAMENTO DOS TUBOS.</v>
          </cell>
          <cell r="C3678" t="str">
            <v>m</v>
          </cell>
          <cell r="D3678">
            <v>142.46</v>
          </cell>
          <cell r="E3678">
            <v>109.59</v>
          </cell>
        </row>
        <row r="3679">
          <cell r="A3679">
            <v>0</v>
          </cell>
        </row>
        <row r="3680">
          <cell r="A3680" t="str">
            <v>21.06.180</v>
          </cell>
          <cell r="B3680" t="str">
            <v>GALERIA DE TUBOS DE CONCRETO C2-0,60 M DE DIAMETRO, INCLUSIVE ESCAVACAO MANUAL DAS VALAS ATE 1,50 M DE PROFUNDIDADE, REATERRO COMPACTADO , REMOCAO DO MATERIAL EXCEDENTE E AINDA FORNECIMENTO E ASSENTAMENTO DOS TUBOS - (SERVICO NOTURNO).</v>
          </cell>
          <cell r="C3680" t="str">
            <v>m</v>
          </cell>
          <cell r="D3680">
            <v>158.13</v>
          </cell>
          <cell r="E3680">
            <v>121.64</v>
          </cell>
        </row>
        <row r="3681">
          <cell r="A3681">
            <v>0</v>
          </cell>
        </row>
        <row r="3682">
          <cell r="A3682" t="str">
            <v>21.06.190</v>
          </cell>
          <cell r="B3682" t="str">
            <v>GALERIA DE TUBOS DE CONCRETO C2-0,60 M DE DIAMETRO, INCLUSIVE ESCAVACAO MECANICA DAS VALAS ATE 1,50 M DE PROFUNDIDADE, REATERRO COMPACTADO , REMOCAO DO MATERIAL EXCEDENTE E AINDA FORNECIMENTO E ASSENTAMENTO DOS TUBOS.</v>
          </cell>
          <cell r="C3682" t="str">
            <v>m</v>
          </cell>
          <cell r="D3682">
            <v>126.42</v>
          </cell>
          <cell r="E3682">
            <v>97.25</v>
          </cell>
        </row>
        <row r="3683">
          <cell r="A3683">
            <v>0</v>
          </cell>
        </row>
        <row r="3684">
          <cell r="A3684" t="str">
            <v>21.06.200</v>
          </cell>
          <cell r="B3684" t="str">
            <v>GALERIA DE TUBOS DE CONCRETO C2-0,60 M DE DIAMETRO, INCLUSIVE ESCAVACAO MECANICA DAS VALAS ATE 1,50 M DE PROFUNDIDADE, REATERRO COMPACTADO , REMOCAO DO MATERIAL EXCEDENTE E AINDA FORNECIMENTO E ASSENTAMENTO DOS TUBOS - (SERVICO NOTURNO).</v>
          </cell>
          <cell r="C3684" t="str">
            <v>m</v>
          </cell>
          <cell r="D3684">
            <v>137.80000000000001</v>
          </cell>
          <cell r="E3684">
            <v>106</v>
          </cell>
        </row>
        <row r="3685">
          <cell r="A3685">
            <v>0</v>
          </cell>
        </row>
        <row r="3686">
          <cell r="A3686" t="str">
            <v>21.06.210</v>
          </cell>
          <cell r="B3686" t="str">
            <v>GALERIA DE TUBOS DE CONCRETO CS-0,70 M DE DIAMETRO, INCLUSIVE ESCAVACAO MANUAL DAS VALAS ATE 1,50 M DE PROFUNDIDADE, REATERRO COMPACTADO , REMOCAO DO MATERIAL EXCEDENTE E AINDA FORNECIMENTO E ASSENTAMENTO DOS TUBOS.</v>
          </cell>
          <cell r="C3686" t="str">
            <v>m</v>
          </cell>
          <cell r="D3686">
            <v>173.43</v>
          </cell>
          <cell r="E3686">
            <v>133.41</v>
          </cell>
        </row>
        <row r="3687">
          <cell r="A3687">
            <v>0</v>
          </cell>
        </row>
        <row r="3688">
          <cell r="A3688" t="str">
            <v>21.06.220</v>
          </cell>
          <cell r="B3688" t="str">
            <v>GALERIA DE TUBOS DE CONCRETO CS-0,70 M DE DIAMETRO, INCLUSIVE ESCAVACAO MANUAL DAS VALAS ATE 1,50 M DE PROFUNDIDADE, REATERRO COMPACTADO , REMOCAO DO MATERIAL EXCEDENTE E AINDA FORNECIMENTO E ASSENTAMENTO DOS TUBOS - (SERVICO NOTURNO).</v>
          </cell>
          <cell r="C3688" t="str">
            <v>m</v>
          </cell>
          <cell r="D3688">
            <v>191.71</v>
          </cell>
          <cell r="E3688">
            <v>147.47</v>
          </cell>
        </row>
        <row r="3689">
          <cell r="A3689">
            <v>0</v>
          </cell>
        </row>
        <row r="3690">
          <cell r="A3690" t="str">
            <v>21.06.230</v>
          </cell>
          <cell r="B3690" t="str">
            <v>GALERIA DE TUBOS DE CONCRETO CS-0,70 M DE DIAMETRO, INCLUSIVE ESCAVACAO MECANICA DAS VALAS ATE 1,50 M DE PROFUNDIDADE, REATERRO COMPACTADO , REMOCAO DO MATERIAL EXCEDENTE E AINDA FORNECIMENTO E ASSENTAMENTO DOS TUBOS.</v>
          </cell>
          <cell r="C3690" t="str">
            <v>m</v>
          </cell>
          <cell r="D3690">
            <v>154.72</v>
          </cell>
          <cell r="E3690">
            <v>119.02</v>
          </cell>
        </row>
        <row r="3691">
          <cell r="A3691">
            <v>0</v>
          </cell>
        </row>
        <row r="3692">
          <cell r="A3692" t="str">
            <v>21.06.240</v>
          </cell>
          <cell r="B3692" t="str">
            <v>GALERIA DE TUBOS DE CONCRETO CS-0,70 M DE DIAMETRO, INCLUSIVE ESCAVACAO MECANICA DAS VALAS ATE 1,50 M DE PROFUNDIDADE, REATERRO COMPACTADO , REMOCAO DO MATERIAL EXCEDENTE E AINDA FORNECIMENTO E ASSENTAMENTO DOS TUBOS - (SERVICO NOTURNO).</v>
          </cell>
          <cell r="C3692" t="str">
            <v>m</v>
          </cell>
          <cell r="D3692">
            <v>167.99</v>
          </cell>
          <cell r="E3692">
            <v>129.22999999999999</v>
          </cell>
        </row>
        <row r="3693">
          <cell r="A3693">
            <v>0</v>
          </cell>
        </row>
        <row r="3694">
          <cell r="A3694" t="str">
            <v>21.06.250</v>
          </cell>
          <cell r="B3694" t="str">
            <v>GALERIA DE TUBOS DE CONCRETO CS-0,80 M DE DIAMETRO, INCLUSIVE ESCAVACAO MANUAL DAS VALAS ATE 1,50 M DE PROFUNDIDADE, REATERRO COMPACTADO, REMOCAO DO MATERIAL EXCEDENTE E AINDA FORNECIMENTO E ASSENTAMENTO DOS TUBOS.</v>
          </cell>
          <cell r="C3694" t="str">
            <v>m</v>
          </cell>
          <cell r="D3694">
            <v>225.52</v>
          </cell>
          <cell r="E3694">
            <v>173.48</v>
          </cell>
        </row>
        <row r="3695">
          <cell r="A3695">
            <v>0</v>
          </cell>
        </row>
        <row r="3696">
          <cell r="A3696" t="str">
            <v>21.06.260</v>
          </cell>
          <cell r="B3696" t="str">
            <v>GALERIA DE TUBOS DE CONCRETO CS-0,80 M DE DIAMETRO, INCLUSIVE ESCAVACAO MANUAL DAS VALAS ATE 1,50 M DE PROFUNDIDADE, REATERRO COMPACTADO, REMOCAO DO MATERIAL EXCEDENTE E AINDA FORNECIMENTO E ASSENTAMENTO DOS TUBOS - (SERVICO NOTURNO).</v>
          </cell>
          <cell r="C3696" t="str">
            <v>m</v>
          </cell>
          <cell r="D3696">
            <v>246.44</v>
          </cell>
          <cell r="E3696">
            <v>189.57</v>
          </cell>
        </row>
        <row r="3697">
          <cell r="A3697">
            <v>0</v>
          </cell>
        </row>
        <row r="3698">
          <cell r="A3698" t="str">
            <v>21.06.270</v>
          </cell>
          <cell r="B3698" t="str">
            <v>GALERIA DE TUBOS DE CONCRETO CS-0,80 M DE DIAMETRO, INCLUSIVE ESCAVACAO MECANICA DAS VALAS ATE 1,50 M DE PROFUNDIDADE, REATERRO COMPACTADO, REMOCAO DO MATERIAL EXCEDENTE E AINDA FORNECIMENTO E ASSENTAMENTO DOS TUBOS.</v>
          </cell>
          <cell r="C3698" t="str">
            <v>m</v>
          </cell>
          <cell r="D3698">
            <v>204.15</v>
          </cell>
          <cell r="E3698">
            <v>157.04</v>
          </cell>
        </row>
        <row r="3699">
          <cell r="A3699">
            <v>0</v>
          </cell>
        </row>
        <row r="3700">
          <cell r="A3700" t="str">
            <v>21.06.280</v>
          </cell>
          <cell r="B3700" t="str">
            <v>GALERIA DE TUBOS DE CONCRETO CS-0,80 M DE DIAMETRO, INCLUSIVE ESCAVACAO MECANICA DAS VALAS ATE 1,50 M DE PROFUNDIDADE, REATERRO COMPACTADO, REMOCAO DO MATERIAL EXCEDENTE E AINDA FORNECIMENTO E ASSENTAMENTO DOS TUBOS - (SERVICO NOTURNO).</v>
          </cell>
          <cell r="C3700" t="str">
            <v>m</v>
          </cell>
          <cell r="D3700">
            <v>219.29</v>
          </cell>
          <cell r="E3700">
            <v>168.69</v>
          </cell>
        </row>
        <row r="3701">
          <cell r="A3701">
            <v>0</v>
          </cell>
        </row>
        <row r="3702">
          <cell r="A3702" t="str">
            <v>21.06.290</v>
          </cell>
          <cell r="B3702" t="str">
            <v>GALERIA DE TUBOS DE CONCRETO CS-0,90 M DE DIAMETRO, INCLUSIVE ESCAVACAO MANUAL DAS VALAS ATE 1,50 M DE PROFUNDIDADE, REATERRO COMPACTADO, REMOCAO DO MATERIAL EXCEDENTE E AINDA FORNECIMENTO E ASSENTAMENTO DOS TUBOS.</v>
          </cell>
          <cell r="C3702" t="str">
            <v>m</v>
          </cell>
          <cell r="D3702">
            <v>247.52</v>
          </cell>
          <cell r="E3702">
            <v>190.4</v>
          </cell>
        </row>
        <row r="3703">
          <cell r="A3703">
            <v>0</v>
          </cell>
        </row>
        <row r="3704">
          <cell r="A3704" t="str">
            <v>21.06.300</v>
          </cell>
          <cell r="B3704" t="str">
            <v>GALERIA DE TUBOS DE CONCRETO CS-0,90 M DE DIAMETRO, INCLUSIVE ESCAVACAO MANUAL DAS VALAS ATE 1,50 M DE PROFUNDIDADE, REATERRO COMPACTADO, REMOCAO DO MATERIAL EXCEDENTE E AINDA FORNECIMENTO E ASSENTAMENTO DOS TUBOS - (SERVICO NOTURNO).</v>
          </cell>
          <cell r="C3704" t="str">
            <v>m</v>
          </cell>
          <cell r="D3704">
            <v>271.52999999999997</v>
          </cell>
          <cell r="E3704">
            <v>208.87</v>
          </cell>
        </row>
        <row r="3705">
          <cell r="A3705">
            <v>0</v>
          </cell>
        </row>
        <row r="3706">
          <cell r="A3706" t="str">
            <v>21.06.310</v>
          </cell>
          <cell r="B3706" t="str">
            <v>GALERIA DE TUBOS DE CONCRETO CS-0,90 M DE DIAMETRO, INCLUSIVE ESCAVACAO MECANICA DAS VALAS ATE 1,50 M DE PROFUNDIDADE, REATERRO COMPACTADO, REMOCAO DO MATERIAL EXCEDENTE E AINDA FORNECIMENTO E ASSENTAMENTO DOS TUBOS.</v>
          </cell>
          <cell r="C3706" t="str">
            <v>m</v>
          </cell>
          <cell r="D3706">
            <v>223.45</v>
          </cell>
          <cell r="E3706">
            <v>171.89</v>
          </cell>
        </row>
        <row r="3707">
          <cell r="A3707">
            <v>0</v>
          </cell>
        </row>
        <row r="3708">
          <cell r="A3708" t="str">
            <v>21.06.320</v>
          </cell>
          <cell r="B3708" t="str">
            <v>GALERIA DE TUBOS DE CONCRETO CS-0,90 M DE DIAMETRO, INCLUSIVE ESCAVACAO MECANICA DAS VALAS ATE 1,50 M DE PROFUNDIDADE, REATERRO COMPACTADO, REMOCAO DO MATERIAL EXCEDENTE E AINDA FORNECIMENTO E ASSENTAMENTO DOS TUBOS - (SERVICO NOTURNO).</v>
          </cell>
          <cell r="C3708" t="str">
            <v>m</v>
          </cell>
          <cell r="D3708">
            <v>241.13</v>
          </cell>
          <cell r="E3708">
            <v>185.49</v>
          </cell>
        </row>
        <row r="3709">
          <cell r="A3709">
            <v>0</v>
          </cell>
        </row>
        <row r="3710">
          <cell r="A3710" t="str">
            <v>21.06.330</v>
          </cell>
          <cell r="B3710" t="str">
            <v>GALERIA DE TUBOS DE CONCRETO CS-1,00 M DE DIAMETRO, INCLUSIVE ESCAVACAO MANUAL DAS VALAS ATE 2,00 M DE PROFUNDIDADE, REATERRO COMPACTADO, REMOCAO DO MATERIAL EXCEDENTE E AINDA FORNECIMENTO E ASSENTAMENTO DOS TUBOS.</v>
          </cell>
          <cell r="C3710" t="str">
            <v>m</v>
          </cell>
          <cell r="D3710">
            <v>370.73</v>
          </cell>
          <cell r="E3710">
            <v>285.18</v>
          </cell>
        </row>
        <row r="3711">
          <cell r="A3711">
            <v>0</v>
          </cell>
        </row>
        <row r="3712">
          <cell r="A3712" t="str">
            <v>21.06.340</v>
          </cell>
          <cell r="B3712" t="str">
            <v>GALERIA DE TUBOS DE CONCRETO CS-1,00 M DE DIAMETRO, INCLUSIVE ESCAVACAO MANUAL DAS VALAS ATE 2,00 M DE PROFUNDIDADE, REATERRO COMPACTADO, REMOCAO DO MATERIAL EXCEDENTE E AINDA FORNECIMENTO E ASSENTAMENTO DOS TUBOS - (SERVICO NOTURNO).</v>
          </cell>
          <cell r="C3712" t="str">
            <v>m</v>
          </cell>
          <cell r="D3712">
            <v>407.94</v>
          </cell>
          <cell r="E3712">
            <v>313.8</v>
          </cell>
        </row>
        <row r="3713">
          <cell r="A3713">
            <v>0</v>
          </cell>
        </row>
        <row r="3714">
          <cell r="A3714" t="str">
            <v>21.06.350</v>
          </cell>
          <cell r="B3714" t="str">
            <v>GALERIA DE TUBOS DE CONCRETO CS-1,00 M DE DIAMETRO, INCLUSIVE ESCAVACAO MECANICA DAS VALAS ATE 2,00 M DE PROFUNDIDADE, REATERRO COMPACTADO, REMOCAO DO MATERIAL EXCEDENTE E AINDA FORNECIMENTO E ASSENTAMENTO DOS TUBOS.</v>
          </cell>
          <cell r="C3714" t="str">
            <v>m</v>
          </cell>
          <cell r="D3714">
            <v>326.22000000000003</v>
          </cell>
          <cell r="E3714">
            <v>250.94</v>
          </cell>
        </row>
        <row r="3715">
          <cell r="A3715">
            <v>0</v>
          </cell>
        </row>
        <row r="3716">
          <cell r="A3716" t="str">
            <v>21.06.360</v>
          </cell>
          <cell r="B3716" t="str">
            <v>GALERIA DE TUBOS DE CONCRETO CS-1,00 M DE DIAMETRO, INCLUSIVE ESCAVACAO MECANICA DAS VALAS ATE 2,00 M DE PROFUNDIDADE, REATERRO COMPACTADO, REMOCAO DO MATERIAL EXCEDENTE E AINDA FORNECIMENTO E ASSENTAMENTO DOS TUBOS - (SERVICO NOTURNO).</v>
          </cell>
          <cell r="C3716" t="str">
            <v>m</v>
          </cell>
          <cell r="D3716">
            <v>352.09</v>
          </cell>
          <cell r="E3716">
            <v>270.83999999999997</v>
          </cell>
        </row>
        <row r="3717">
          <cell r="A3717">
            <v>0</v>
          </cell>
        </row>
        <row r="3718">
          <cell r="A3718" t="str">
            <v>21.06.370</v>
          </cell>
          <cell r="B3718" t="str">
            <v>GALERIA DE TUBOS DE CONCRETO CA1-0,60M DE DIAMETRO, INCLUSIVE ESCAVACAO MANUAL DAS VALAS ATE 1,50 M DE PROFUNDIDADE, REATERRO COMPACTADO, REMOCAO DO MATERIAL EXCEDENTE E AINDA FORNECIMENTO E ASSENTAMENTO DOS TUBOS.</v>
          </cell>
          <cell r="C3718" t="str">
            <v>m</v>
          </cell>
          <cell r="D3718">
            <v>195.31</v>
          </cell>
          <cell r="E3718">
            <v>150.24</v>
          </cell>
        </row>
        <row r="3719">
          <cell r="A3719">
            <v>0</v>
          </cell>
        </row>
        <row r="3720">
          <cell r="A3720" t="str">
            <v>21.06.380</v>
          </cell>
          <cell r="B3720" t="str">
            <v>GALERIA DE TUBOS DE CONCRETO CA1-0,60M DE DIAMETRO, INCLUSIVE ESCAVACAO MANUAL DAS VALAS ATE 1,50 M DE PROFUNDIDADE,REATERRO COMPACTADO, REMOCAO DO MATERIAL EXCEDENTE E AINDA FORNECIMENTO E ASSENTAMENTO DOS TUBOS - (SERVICO NOTURNO).</v>
          </cell>
          <cell r="C3720" t="str">
            <v>m</v>
          </cell>
          <cell r="D3720">
            <v>210.97</v>
          </cell>
          <cell r="E3720">
            <v>162.29</v>
          </cell>
        </row>
        <row r="3721">
          <cell r="A3721">
            <v>0</v>
          </cell>
        </row>
        <row r="3722">
          <cell r="A3722" t="str">
            <v>21.06.390</v>
          </cell>
          <cell r="B3722" t="str">
            <v>GALERIA DE TUBOS DE CONCRETO CA1-0,60M DE DIAMETRO, INCLUSIVE ESCAVACAO MECANICA DAS VALAS ATE 1,50 M DE PROFUNDIDADE,REATERRO COMPACTADO, REMOCAO DO MATERIAL EXCEDENTE E AINDA FORNECIMENTO E ASSENTAMENTO DOS TUBOS.</v>
          </cell>
          <cell r="C3722" t="str">
            <v>m</v>
          </cell>
          <cell r="D3722">
            <v>179.27</v>
          </cell>
          <cell r="E3722">
            <v>137.9</v>
          </cell>
        </row>
        <row r="3723">
          <cell r="A3723">
            <v>0</v>
          </cell>
        </row>
        <row r="3724">
          <cell r="A3724" t="str">
            <v>21.06.400</v>
          </cell>
          <cell r="B3724" t="str">
            <v>GALERIA DE TUBOS DE CONCRETO CA1-0,60M DE DIAMETRO, INCLUSIVE ESCAVACAO MECANICA DAS VALAS ATE 1,50 M DE PROFUNDIDADE,REATERRO COMPACTADO, REMOCAO DO MATERIAL EXCEDENTE E AINDA FORNECIMENTO E ASSENTAMENTO DOS TUBOS - (SERVICO NOTURNO).</v>
          </cell>
          <cell r="C3724" t="str">
            <v>m</v>
          </cell>
          <cell r="D3724">
            <v>190.64</v>
          </cell>
          <cell r="E3724">
            <v>146.65</v>
          </cell>
        </row>
        <row r="3725">
          <cell r="A3725">
            <v>0</v>
          </cell>
        </row>
        <row r="3726">
          <cell r="A3726" t="str">
            <v>21.06.410</v>
          </cell>
          <cell r="B3726" t="str">
            <v>GALERIA DE TUBOS DE CONCRETO CA1-0,70M DE DIAMETRO, INCLUSIVE ESCAVACAO MANUAL DAS VALAS ATE 1,50 M DE PROFUNDIDADE,REATERRO COMPACTADO, REMOCAO DO MATERIAL EXCEDENTE E AINDA FORNECIMENTO E ASSENTAMENTO DOS TUBOS.</v>
          </cell>
          <cell r="C3726" t="str">
            <v>m</v>
          </cell>
          <cell r="D3726">
            <v>211.13</v>
          </cell>
          <cell r="E3726">
            <v>162.41</v>
          </cell>
        </row>
        <row r="3727">
          <cell r="A3727">
            <v>0</v>
          </cell>
        </row>
        <row r="3728">
          <cell r="A3728" t="str">
            <v>21.06.420</v>
          </cell>
          <cell r="B3728" t="str">
            <v>GALERIA DE TUBOS DE CONCRETO CA1-0,70M DE DIAMETRO, INCLUSIVE ESCAVACAO MANUAL DAS VALAS ATE 1,50 M DE PROFUNDIDADE,REATERRO COMPACTADO, REMOCAO DO MATERIAL EXCEDENTE E AINDA FORNECIMENTO E ASSENTAMENTO DOS TUBOS - (SERVICO NOTURNO).</v>
          </cell>
          <cell r="C3728" t="str">
            <v>m</v>
          </cell>
          <cell r="D3728">
            <v>229.41</v>
          </cell>
          <cell r="E3728">
            <v>176.47</v>
          </cell>
        </row>
        <row r="3729">
          <cell r="A3729">
            <v>0</v>
          </cell>
        </row>
        <row r="3730">
          <cell r="A3730" t="str">
            <v>21.06.430</v>
          </cell>
          <cell r="B3730" t="str">
            <v>GALERIA DE TUBOS DE CONCRETO CA1-0,70M DE DIAMETRO, INCLUSIVE ESCAVACAO MECANICA DAS VALAS ATE 1,50 M DE PROFUNDIDADE,REATERRO COMPACTADO, REMOCAO DO MATERIAL EXCEDENTE E AINDA FORNECIMENTO E ASSENTAMENTO DOS TUBOS.</v>
          </cell>
          <cell r="C3730" t="str">
            <v>m</v>
          </cell>
          <cell r="D3730">
            <v>192.42</v>
          </cell>
          <cell r="E3730">
            <v>148.02000000000001</v>
          </cell>
        </row>
        <row r="3731">
          <cell r="A3731">
            <v>0</v>
          </cell>
        </row>
        <row r="3732">
          <cell r="A3732" t="str">
            <v>21.06.440</v>
          </cell>
          <cell r="B3732" t="str">
            <v>GALERIA DE TUBOS DE CONCRETO CA1-0,70M DE DIAMETRO, INCLUSIVE ESCAVACAO MECANICA DAS VALAS ATE 1,50 M DE PROFUNDIDADE,REATERRO COMPACTADO, REMOCAO DO MATERIAL EXCEDENTE E AINDA FORNECIMENTO E ASSENTAMENTO DOS TUBOS - ( SERVICO NOTURNO ).</v>
          </cell>
          <cell r="C3732" t="str">
            <v>m</v>
          </cell>
          <cell r="D3732">
            <v>205.69</v>
          </cell>
          <cell r="E3732">
            <v>158.22999999999999</v>
          </cell>
        </row>
        <row r="3733">
          <cell r="A3733">
            <v>0</v>
          </cell>
        </row>
        <row r="3734">
          <cell r="A3734" t="str">
            <v>21.06.450</v>
          </cell>
          <cell r="B3734" t="str">
            <v>GALERIA DE TUBOS DE CONCRETO CA1-0,80M DE DIAMETRO, INCLUSIVE ESCAVACAO MANUAL DAS VALAS ATE 1,50 M DE PROFUNDIDADE,REATERRO COMPACTADO, REMOCAO DO MATERIAL EXCEDENTE E AINDA FORNECIMENTO E ASSENTAMENTO DOS TUBOS.</v>
          </cell>
          <cell r="C3734" t="str">
            <v>m</v>
          </cell>
          <cell r="D3734">
            <v>291.43</v>
          </cell>
          <cell r="E3734">
            <v>224.18</v>
          </cell>
        </row>
        <row r="3735">
          <cell r="A3735">
            <v>0</v>
          </cell>
        </row>
        <row r="3736">
          <cell r="A3736" t="str">
            <v>21.06.460</v>
          </cell>
          <cell r="B3736" t="str">
            <v>GALERIA DE TUBOS DE CONCRETO CA1-0,80M DE DIAMETRO, INCLUSIVE ESCAVACAO MANUAL DAS VALAS ATE 1,50 M DE PROFUNDIDADE,REATERRO COMPACTADO, REMOCAO DO MATERIAL EXCEDENTE E AINDA FORNECIMENTO E ASSENTAMENTO DOS TUBOS - (SERVICO NOTURNO).</v>
          </cell>
          <cell r="C3736" t="str">
            <v>m</v>
          </cell>
          <cell r="D3736">
            <v>312.35000000000002</v>
          </cell>
          <cell r="E3736">
            <v>240.27</v>
          </cell>
        </row>
        <row r="3737">
          <cell r="A3737">
            <v>0</v>
          </cell>
        </row>
        <row r="3738">
          <cell r="A3738" t="str">
            <v>21.06.470</v>
          </cell>
          <cell r="B3738" t="str">
            <v>GALERIA DE TUBOS DE CONCRETO CA1-0,80M DE DIAMETRO, INCLUSIVE ESCAVACAO MECANICA DAS VALAS ATE 1,50 M DE PROFUNDIDADE,REATERRO COMPACTADO, REMOCAO DO MATERIAL EXCEDENTE E AINDA FORNECIMENTO E ASSENTAMENTO DOS TUBOS.</v>
          </cell>
          <cell r="C3738" t="str">
            <v>m</v>
          </cell>
          <cell r="D3738">
            <v>270.06</v>
          </cell>
          <cell r="E3738">
            <v>207.74</v>
          </cell>
        </row>
        <row r="3739">
          <cell r="A3739">
            <v>0</v>
          </cell>
        </row>
        <row r="3740">
          <cell r="A3740" t="str">
            <v>21.06.480</v>
          </cell>
          <cell r="B3740" t="str">
            <v>GALERIA DE TUBOS DE CONCRETO CA1-0,80M DE DIAMETRO, INCLUSIVE ESCAVACAO MECANICA DAS VALAS ATE 1,50 M DE PROFUNDIDADE, REATERRO COMPACTADO,REMOCAO DO MATERIAL EXCEDENTE E AINDA FORNECIMENTO E ASSENTAMENTO DOS TUBOS (SERVICO NOTURNO ).</v>
          </cell>
          <cell r="C3740" t="str">
            <v>m</v>
          </cell>
          <cell r="D3740">
            <v>285.2</v>
          </cell>
          <cell r="E3740">
            <v>219.39</v>
          </cell>
        </row>
        <row r="3741">
          <cell r="A3741">
            <v>0</v>
          </cell>
        </row>
        <row r="3742">
          <cell r="A3742" t="str">
            <v>21.06.490</v>
          </cell>
          <cell r="B3742" t="str">
            <v>GALERIA DE TUBOS DE CONCRETO CA1-0,90M DE DIAMETRO, INCLUSIVE ESCAVACAO MANUAL DAS VALAS ATE 1,50 M DE PROFUNDIDADE, REATERRO COMPACTADO, REMOCAO DO MATERIAL EXCEDENTE E AINDA FORNECIMENTO E ASSENTAMENTO DOS TUBOS.</v>
          </cell>
          <cell r="C3742" t="str">
            <v>m</v>
          </cell>
          <cell r="D3742">
            <v>329.03</v>
          </cell>
          <cell r="E3742">
            <v>253.1</v>
          </cell>
        </row>
        <row r="3743">
          <cell r="A3743">
            <v>0</v>
          </cell>
        </row>
        <row r="3744">
          <cell r="A3744" t="str">
            <v>21.06.500</v>
          </cell>
          <cell r="B3744" t="str">
            <v>GALERIA DE TUBOS DE CONCRETO CA1-0,90M DE DIAMETRO, INCLUSIVE ESCAVACAO MANUAL DAS VALAS ATE 1,50 M DE PROFUNDIDADE, REATERRO COMPACTADO, REMOCAO DO MATERIAL EXCEDENTE E AINDA FORNECIMENTO E ASSENTAMENTO DOS TUBOS ( SERVICO NOTURNO ).</v>
          </cell>
          <cell r="C3744" t="str">
            <v>m</v>
          </cell>
          <cell r="D3744">
            <v>353.04</v>
          </cell>
          <cell r="E3744">
            <v>271.57</v>
          </cell>
        </row>
        <row r="3745">
          <cell r="A3745">
            <v>0</v>
          </cell>
        </row>
        <row r="3746">
          <cell r="A3746" t="str">
            <v>21.06.510</v>
          </cell>
          <cell r="B3746" t="str">
            <v>GALERIA DE TUBOS DE CONCRETO CA1- 0,90 M DE DIAMETRO, INCLUSIVE ESCAVACAO MECANICA DAS VALAS ATE 1,50 M DE PROFUNDIDADE, REATERRO COMPACTADO, REMOCAO DO MATERIAL EXCEDENTE E AINDA FORNECIMENTO E ASSENTAMENTO DOS TUBOS.</v>
          </cell>
          <cell r="C3746" t="str">
            <v>m</v>
          </cell>
          <cell r="D3746">
            <v>304.95999999999998</v>
          </cell>
          <cell r="E3746">
            <v>234.59</v>
          </cell>
        </row>
        <row r="3747">
          <cell r="A3747">
            <v>0</v>
          </cell>
        </row>
        <row r="3748">
          <cell r="A3748" t="str">
            <v>21.06.520</v>
          </cell>
          <cell r="B3748" t="str">
            <v>GALERIA DE TUBOS DE CONCRETO CA1- 0,90 M DE DIAMETRO, INCLUSIVE ESCAVACAO MECANICA DAS VALAS ATE 1,50 M DE PROFUNDIDADE, REATERRO COMPACTADO, REMOCAO DO MATERIAL EXCEDENTE E AINDA FORNECIMENTO E ASSENTAMENTO DOS TUBOS (SERVICO NOTURNO ).</v>
          </cell>
          <cell r="C3748" t="str">
            <v>m</v>
          </cell>
          <cell r="D3748">
            <v>322.64</v>
          </cell>
          <cell r="E3748">
            <v>248.19</v>
          </cell>
        </row>
        <row r="3749">
          <cell r="A3749">
            <v>0</v>
          </cell>
        </row>
        <row r="3750">
          <cell r="A3750" t="str">
            <v>21.06.530</v>
          </cell>
          <cell r="B3750" t="str">
            <v>GALERIA DE TUBOS DE CONCRETO CA1- 1,00 M DE DIAMETRO, INCLUSIVE ESCAVACAO MANUAL DAS VALAS ATE 2,00 M DE PROFUNDIDADE, REATERRO COMPACTADO, REMOCAO DO MATERIAL EXCEDENTE E AINDA FORNECIMENTO E ASSENTAMENTO DOS TUBOS.</v>
          </cell>
          <cell r="C3750" t="str">
            <v>m</v>
          </cell>
          <cell r="D3750">
            <v>432.87</v>
          </cell>
          <cell r="E3750">
            <v>332.98</v>
          </cell>
        </row>
        <row r="3751">
          <cell r="A3751">
            <v>0</v>
          </cell>
        </row>
        <row r="3752">
          <cell r="A3752" t="str">
            <v>21.06.540</v>
          </cell>
          <cell r="B3752" t="str">
            <v>GALERIA DE TUBOS DE CONCRETO CA1- 1,00 M DE DIAMETRO, INCLUSIVE ESCAVACAO MANUAL DAS VALAS ATE 2,00 M DE PROFUNDIDADE, REATERRO COMPACTADO, REMOCAO DO MATERIAL EXCEDENTE E AINDA FORNECIMENTO E ASSENTAMENTO DOS TUBOS ( SERVICO NOTURNO ).</v>
          </cell>
          <cell r="C3752" t="str">
            <v>m</v>
          </cell>
          <cell r="D3752">
            <v>470.08</v>
          </cell>
          <cell r="E3752">
            <v>361.6</v>
          </cell>
        </row>
        <row r="3753">
          <cell r="A3753">
            <v>0</v>
          </cell>
        </row>
        <row r="3754">
          <cell r="A3754" t="str">
            <v>21.06.550</v>
          </cell>
          <cell r="B3754" t="str">
            <v>GALERIA DE TUBOS DE CONCRETO CA1- 1,00 M DE DIAMETRO, INCLUSIVE ESCAVACAO MECANICA DAS VALAS ATE 2,00 M DE PROFUNDIDADE, REATERRO COMPACTADO, REMOCAO DO MATERIAL EXCEDENTE E AINDA FORNECIMENTO E ASSENTAMENTO DOS TUBOS.</v>
          </cell>
          <cell r="C3754" t="str">
            <v>m</v>
          </cell>
          <cell r="D3754">
            <v>388.36</v>
          </cell>
          <cell r="E3754">
            <v>298.74</v>
          </cell>
        </row>
        <row r="3755">
          <cell r="A3755">
            <v>0</v>
          </cell>
        </row>
        <row r="3756">
          <cell r="A3756" t="str">
            <v>21.06.560</v>
          </cell>
          <cell r="B3756" t="str">
            <v>GALERIA DE TUBOS DE CONCRETO CA1- 1,00 M DE DIAMETRO, INCLUSIVE ESCAVACAO MECANICA DAS VALAS ATE 2,00 M DE PROFUNDIDADE, REATERRO COMPACTADO, REMOCAO DO MATERIAL EXCEDENTE E AINDA FORNECIMENTO E ASSENTAMENTO DOS TUBOS ( SERVICO NOTURNO ).</v>
          </cell>
          <cell r="C3756" t="str">
            <v>m</v>
          </cell>
          <cell r="D3756">
            <v>414.23</v>
          </cell>
          <cell r="E3756">
            <v>318.64</v>
          </cell>
        </row>
        <row r="3757">
          <cell r="A3757">
            <v>0</v>
          </cell>
        </row>
        <row r="3758">
          <cell r="A3758" t="str">
            <v>21.06.570</v>
          </cell>
          <cell r="B3758" t="str">
            <v>GALERIA DE TUBOS DE CONCRETO CA1- 1,10 M DE DIAMETRO, INCLUSIVE ESCAVACAO MECANICA DAS VALAS ATE 2,00 M DE PROFUNDIDADE, REATERRO COMPACTADO, REMOCAO DO MATERIAL EXCEDENTE E AINDA FORNECIMENTO E ASSENTAMENTO DOS TUBOS.</v>
          </cell>
          <cell r="C3758" t="str">
            <v>m</v>
          </cell>
          <cell r="D3758">
            <v>419.77</v>
          </cell>
          <cell r="E3758">
            <v>322.89999999999998</v>
          </cell>
        </row>
        <row r="3759">
          <cell r="A3759">
            <v>0</v>
          </cell>
        </row>
        <row r="3760">
          <cell r="A3760" t="str">
            <v>21.06.580</v>
          </cell>
          <cell r="B3760" t="str">
            <v>GALERIA DE TUBOS DE CONCRETO CA1- 1,10 M DE DIAMETRO, INCLUSIVE ESCAVACAO MECANICA DAS VALAS ATE 2,00 M DE PROFUNDIDADE, REATERRO COMPACTADO, REMOCAO DO MATERIAL EXCEDENTE E AINDA FORNECIMENTO E ASSENTAMENTO DOS TUBOS ( SERVICO NOTURNO ).</v>
          </cell>
          <cell r="C3760" t="str">
            <v>m</v>
          </cell>
          <cell r="D3760">
            <v>448.48</v>
          </cell>
          <cell r="E3760">
            <v>344.99</v>
          </cell>
        </row>
        <row r="3761">
          <cell r="A3761">
            <v>0</v>
          </cell>
        </row>
        <row r="3762">
          <cell r="A3762" t="str">
            <v>21.06.590</v>
          </cell>
          <cell r="B3762" t="str">
            <v>GALERIA DE TUBOS DE CONCRETO CA1- 1,20 M DE DIAMETRO, INCLUSIVE ESCAVACAO MECANICA DAS VALAS ATE 2,00 M DE PROFUNDIDADE, REATERRO COMPACTADO, REMOCAO DO MATERIAL EXCEDENTE E AINDA FORNECIMENTO E ASSENTAMENTO DOS TUBOS.</v>
          </cell>
          <cell r="C3762" t="str">
            <v>m</v>
          </cell>
          <cell r="D3762">
            <v>529.15</v>
          </cell>
          <cell r="E3762">
            <v>407.04</v>
          </cell>
        </row>
        <row r="3763">
          <cell r="A3763">
            <v>0</v>
          </cell>
        </row>
        <row r="3764">
          <cell r="A3764" t="str">
            <v>21.06.600</v>
          </cell>
          <cell r="B3764" t="str">
            <v>GALERIA DE TUBOS DE CONCRETO CA1- 1,20 M DE DIAMETRO, INCLUSIVE ESCAVACAO MECANICA DAS VALAS ATE 2,00 M DE PROFUNDIDADE, REATERRO COMPACTADO, REMOCAO DO MATERIAL EXCEDENTE E AINDA FORNECIMENTO E ASSENTAMENTO DOS TUBOS ( SERVICO NOTURNO ).</v>
          </cell>
          <cell r="C3764" t="str">
            <v>m</v>
          </cell>
          <cell r="D3764">
            <v>561.87</v>
          </cell>
          <cell r="E3764">
            <v>432.21</v>
          </cell>
        </row>
        <row r="3765">
          <cell r="A3765">
            <v>0</v>
          </cell>
        </row>
        <row r="3766">
          <cell r="A3766" t="str">
            <v>21.06.610</v>
          </cell>
          <cell r="B3766" t="str">
            <v>GALERIA DE TUBOS DE CONCRETO CA1- 1,50 M DE DIAMETRO, INCLUSIVE ESCAVACAO MECANICA DAS VALAS ATE 2,00 M DE PROFUNDIDADE, REATERRO COMPACTADO, REMOCAO DO MATERIAL EXCEDENTE E AINDA FORNECIMENTO E ASSENTAMENTO DOS TUBOS.</v>
          </cell>
          <cell r="C3766" t="str">
            <v>m</v>
          </cell>
          <cell r="D3766">
            <v>831.76</v>
          </cell>
          <cell r="E3766">
            <v>639.82000000000005</v>
          </cell>
        </row>
        <row r="3767">
          <cell r="A3767">
            <v>0</v>
          </cell>
        </row>
        <row r="3768">
          <cell r="A3768" t="str">
            <v>21.06.620</v>
          </cell>
          <cell r="B3768" t="str">
            <v>GALERIA DE TUBOS DE CONCRETO CA1- 1,50 M DE DIAMETRO, INCLUSIVE ESCAVACAO MECANICA DAS VALAS ATE 2,00 M DE PROFUNDIDADE, REATERRO COMPACTADO, REMOCAO DO MATERIAL EXCEDENTE E AINDA FORNECIMENTO E ASSENTAMENTO DOS TUBOS ( SERVICO NOTURNO ).</v>
          </cell>
          <cell r="C3768" t="str">
            <v>m</v>
          </cell>
          <cell r="D3768">
            <v>880.07</v>
          </cell>
          <cell r="E3768">
            <v>676.98</v>
          </cell>
        </row>
        <row r="3769">
          <cell r="A3769">
            <v>0</v>
          </cell>
        </row>
        <row r="3770">
          <cell r="A3770" t="str">
            <v>21.07.010</v>
          </cell>
          <cell r="B3770" t="str">
            <v>GALERIA DE TUBO DE CONCRETO C2-0,20 M DE DIAMETRO, INCLUSIVE ESCAVACAO MANUAL DAS VALAS ATE 1,50 M DE PROFUNDIDADE,REATERRO COMPACTADO, REMOCAO DO MATERIAL EXCEDENTE E ASSENTAMENTO DOS TUBOS ( SEM O FORNECIMENTO DOS MESMOS ).</v>
          </cell>
          <cell r="C3770" t="str">
            <v>m</v>
          </cell>
          <cell r="D3770">
            <v>27.61</v>
          </cell>
          <cell r="E3770">
            <v>21.24</v>
          </cell>
        </row>
        <row r="3771">
          <cell r="A3771">
            <v>0</v>
          </cell>
        </row>
        <row r="3772">
          <cell r="A3772" t="str">
            <v>21.07.020</v>
          </cell>
          <cell r="B3772" t="str">
            <v>GALERIA DE TUBO DE CONCRETO C2-0,20 M DE DIAMETRO, INCLUSIVE ESCAVACAO MANUAL DAS VALAS ATE 1,50 M DE PROFUNDIDADE,REATERRO COMPACTADO, REMOCAO DO MATERIAL EXCEDENTE E ASSENTAMENTO DOS TUBOS ( SEM O FORNECIMENTO DOS MESMOS )-SERVICO NOTURNO.</v>
          </cell>
          <cell r="C3772" t="str">
            <v>m</v>
          </cell>
          <cell r="D3772">
            <v>33.020000000000003</v>
          </cell>
          <cell r="E3772">
            <v>25.4</v>
          </cell>
        </row>
        <row r="3773">
          <cell r="A3773">
            <v>0</v>
          </cell>
        </row>
        <row r="3774">
          <cell r="A3774" t="str">
            <v>21.07.030</v>
          </cell>
          <cell r="B3774" t="str">
            <v>GALERIA DE TUBO DE CONCRETO C2-0,20 M DE DIAMETRO, INCLUSIVE ESCAVACAO MECANICA DAS VALAS ATE 1,50 M DE PROFUNDIDADE,REATERRO COMPACTADO, REMOCAO DO MATERIAL EXCEDENTE E ASSENTAMENTO DOS TUBOS ( SEM O FORNECIMENTO DOS MESMOS ).</v>
          </cell>
          <cell r="C3774" t="str">
            <v>m</v>
          </cell>
          <cell r="D3774">
            <v>22.24</v>
          </cell>
          <cell r="E3774">
            <v>17.11</v>
          </cell>
        </row>
        <row r="3775">
          <cell r="A3775">
            <v>0</v>
          </cell>
        </row>
        <row r="3776">
          <cell r="A3776" t="str">
            <v>21.07.040</v>
          </cell>
          <cell r="B3776" t="str">
            <v>GALERIA DE TUBO DE CONCRETO C2-0,20 M DE DIAMETRO, INCLUSIVE ESCAVACAO MECANICA DAS VALAS ATE 1,50 M DE PROFUNDIDADE,REATERRO COMPACTADO, REMOCAO DO MATERIAL EXCEDENTE E ASSENTAMENTO DOS TUBOS ( SEM O FORNECIMENTO DOS MESMOS )- SERVICO NOTURNO.</v>
          </cell>
          <cell r="C3776" t="str">
            <v>m</v>
          </cell>
          <cell r="D3776">
            <v>26.23</v>
          </cell>
          <cell r="E3776">
            <v>20.18</v>
          </cell>
        </row>
        <row r="3777">
          <cell r="A3777">
            <v>0</v>
          </cell>
        </row>
        <row r="3778">
          <cell r="A3778" t="str">
            <v>21.07.050</v>
          </cell>
          <cell r="B3778" t="str">
            <v>GALERIA DE TUBO DE CONCRETO C2-0,30 M DE DIAMETRO, INCLUSIVE ESCAVACAO MANUAL DAS VALAS ATE 1,50 M DE PROFUNDIDADE,REATERRO COMPACTADO, REMOCAO DO MATERIAL EXCEDENTE E ASSENTAMENTO DOS TUBOS ( SEM O FORNECIMENTO DOS MESMOS ).</v>
          </cell>
          <cell r="C3778" t="str">
            <v>m</v>
          </cell>
          <cell r="D3778">
            <v>40.24</v>
          </cell>
          <cell r="E3778">
            <v>30.96</v>
          </cell>
        </row>
        <row r="3779">
          <cell r="A3779">
            <v>0</v>
          </cell>
        </row>
        <row r="3780">
          <cell r="A3780" t="str">
            <v>21.07.060</v>
          </cell>
          <cell r="B3780" t="str">
            <v>GALERIA DE TUBO DE CONCRETO C2-0,30 M DE DIAMETRO, INCLUSIVE ESCAVACAO MANUAL DAS VALAS ATE 1,50 M DE PROFUNDIDADE,REATERRO COMPACTADO, REMOCAO DO MATERIAL EXCEDENTE E ASSENTAMENTO DOS TUBOS ( SEM O FORNECIMENTO DOS MESMOS )-SERVICO NOTURNO.</v>
          </cell>
          <cell r="C3780" t="str">
            <v>m</v>
          </cell>
          <cell r="D3780">
            <v>48.07</v>
          </cell>
          <cell r="E3780">
            <v>36.979999999999997</v>
          </cell>
        </row>
        <row r="3781">
          <cell r="A3781">
            <v>0</v>
          </cell>
        </row>
        <row r="3782">
          <cell r="A3782" t="str">
            <v>21.07.070</v>
          </cell>
          <cell r="B3782" t="str">
            <v>GALERIA DE TUBO DE CONCRETO C2-0,30 M DE DIAMETRO, INCLUSIVE ESCAVACAO MECANICA DAS VALAS ATE 1,50 M DE PROFUNDIDADE,REATERRO COMPACTADO, REMOCAO DO MATERIAL EXCEDENTE E ASSENTAMENTO DOS TUBOS ( SEM O FORNECIMENTO DOS MESMOS ).</v>
          </cell>
          <cell r="C3782" t="str">
            <v>m</v>
          </cell>
          <cell r="D3782">
            <v>32.22</v>
          </cell>
          <cell r="E3782">
            <v>24.79</v>
          </cell>
        </row>
        <row r="3783">
          <cell r="A3783">
            <v>0</v>
          </cell>
        </row>
        <row r="3784">
          <cell r="A3784" t="str">
            <v>21.07.080</v>
          </cell>
          <cell r="B3784" t="str">
            <v>GALERIA DE TUBO DE CONCRETO C2-0,30 M DE DIAMETRO, INCLUSIVE ESCAVACAO MECANICA DAS VALAS ATE 1,50 M DE PROFUNDIDADE,REATERRO COMPACTADO, REMOCAO DO MATERIAL EXCEDENTE E ASSENTAMENTO DOS TUBOS ( SEM O FORNECIMENTO DOS MESMOS )-SERVICO NOTURNO.</v>
          </cell>
          <cell r="C3784" t="str">
            <v>m</v>
          </cell>
          <cell r="D3784">
            <v>37.94</v>
          </cell>
          <cell r="E3784">
            <v>29.19</v>
          </cell>
        </row>
        <row r="3785">
          <cell r="A3785">
            <v>0</v>
          </cell>
        </row>
        <row r="3786">
          <cell r="A3786" t="str">
            <v>21.07.090</v>
          </cell>
          <cell r="B3786" t="str">
            <v>GALERIA DE TUBOS DE CONCRETO C2-0,40 M DE DIAMETRO, INCLUSIVE ESCAVACAO MANUAL DAS VALAS ATE 1,50 M DE PROFUNDIDADE,REATERRO COMPACTADO, REMOCAO DO MATERIAL EXCEDENTE E ASSENTAMENTO DOS TUBOS ( SEM O FORNECIMENTO DOS MESMOS ).</v>
          </cell>
          <cell r="C3786" t="str">
            <v>m</v>
          </cell>
          <cell r="D3786">
            <v>52.93</v>
          </cell>
          <cell r="E3786">
            <v>40.72</v>
          </cell>
        </row>
        <row r="3787">
          <cell r="A3787">
            <v>0</v>
          </cell>
        </row>
        <row r="3788">
          <cell r="A3788" t="str">
            <v>21.07.100</v>
          </cell>
          <cell r="B3788" t="str">
            <v>GALERIA DE TUBOS DE CONCRETO C2-0,40 M DE DIAMETRO, INCLUSIVE ESCAVACAO MANUAL DAS VALAS ATE 1,50 M DE PROFUNDIDADE,REATERRO COMPACTADO, REMOCAO DO MATERIAL EXCEDENTE E ASSENTAMENTO DOS TUBOS ( SEM O FORNECIMENTO DOS MESMOS )-SERVICO NOTURNO.</v>
          </cell>
          <cell r="C3788" t="str">
            <v>m</v>
          </cell>
          <cell r="D3788">
            <v>63.2</v>
          </cell>
          <cell r="E3788">
            <v>48.62</v>
          </cell>
        </row>
        <row r="3789">
          <cell r="A3789">
            <v>0</v>
          </cell>
        </row>
        <row r="3790">
          <cell r="A3790" t="str">
            <v>21.07.110</v>
          </cell>
          <cell r="B3790" t="str">
            <v>GALERIA DE TUBOS DE CONCRETO C2-0,40 M DE DIAMETRO, INCLUSIVE ESCAVACAO MECANICA DAS VALAS ATE 1,50 M DE PROFUNDIDADE,REATERRO COMPACTADO, REMOCAO DO MATERIAL EXCEDENTE E ASSENTAMENTO DOS TUBOS ( SEM O FORNECIMENTO DOS MESMOS ).</v>
          </cell>
          <cell r="C3790" t="str">
            <v>m</v>
          </cell>
          <cell r="D3790">
            <v>42.25</v>
          </cell>
          <cell r="E3790">
            <v>32.5</v>
          </cell>
        </row>
        <row r="3791">
          <cell r="A3791">
            <v>0</v>
          </cell>
        </row>
        <row r="3792">
          <cell r="A3792" t="str">
            <v>21.07.120</v>
          </cell>
          <cell r="B3792" t="str">
            <v>GALERIA DE TUBOS DE CONCRETO C2-0,40 M DE DIAMETRO, INCLUSIVE ESCAVACAO MECANICA DAS VALAS ATE 1,50 M DE PROFUNDIDADE,REATERRO COMPACTADO, REMOCAO DO MATERIAL EXCEDENTE E ASSENTAMENTO DOS TUBOS ( SEM O FORNECIMENTO DOS MESMOS )-SERVICO NOTURNO.</v>
          </cell>
          <cell r="C3792" t="str">
            <v>m</v>
          </cell>
          <cell r="D3792">
            <v>49.64</v>
          </cell>
          <cell r="E3792">
            <v>38.19</v>
          </cell>
        </row>
        <row r="3793">
          <cell r="A3793">
            <v>0</v>
          </cell>
        </row>
        <row r="3794">
          <cell r="A3794" t="str">
            <v>21.07.130</v>
          </cell>
          <cell r="B3794" t="str">
            <v>GALERIA DE TUBOS DE CONCRETO C2-0,50 M DE DIAMETRO, INCLUSIVE ESCAVACAO MANUAL DAS VALAS ATE 1,50 M DE PROFUNDIDADE,REATERRO COMPACTADO, REMOCAO DO MATERIAL EXCEDENTE E ASSENTAMENTO DOS TUBOS ( SEM O FORNECIMENTO DOS MESMOS ).</v>
          </cell>
          <cell r="C3794" t="str">
            <v>m</v>
          </cell>
          <cell r="D3794">
            <v>66.88</v>
          </cell>
          <cell r="E3794">
            <v>51.45</v>
          </cell>
        </row>
        <row r="3795">
          <cell r="A3795">
            <v>0</v>
          </cell>
        </row>
        <row r="3796">
          <cell r="A3796" t="str">
            <v>21.07.140</v>
          </cell>
          <cell r="B3796" t="str">
            <v>GALERIA DE TUBOS DE CONCRETO C2-0,50 M DE DIAMETRO, INCLUSIVE ESCAVACAO MANUAL DAS VALAS ATE 1,50 M DE PROFUNDIDADE,REATERRO COMPACTADO, REMOCAO DO MATERIAL EXCEDENTE E ASSENTAMENTO DOS TUBOS ( SEM O FORNECIMENTO DOS MESMOS )-SERVICO NOTURNO.</v>
          </cell>
          <cell r="C3796" t="str">
            <v>m</v>
          </cell>
          <cell r="D3796">
            <v>79.78</v>
          </cell>
          <cell r="E3796">
            <v>61.37</v>
          </cell>
        </row>
        <row r="3797">
          <cell r="A3797">
            <v>0</v>
          </cell>
        </row>
        <row r="3798">
          <cell r="A3798" t="str">
            <v>21.07.150</v>
          </cell>
          <cell r="B3798" t="str">
            <v>GALERIA DE TUBOS DE CONCRETO C2-0,50 M DE DIAMETRO, INCLUSIVE ESCAVACAO MECANICA DAS VALAS ATE 1,50 M DE PROFUNDIDADE,REATERRO COMPACTADO, REMOCAO DO MATERIAL EXCEDENTE E ASSENTAMENTO DOS TUBOS ( SEM O FORNECIMENTO DOS MESMOS ).</v>
          </cell>
          <cell r="C3798" t="str">
            <v>m</v>
          </cell>
          <cell r="D3798">
            <v>53.57</v>
          </cell>
          <cell r="E3798">
            <v>41.21</v>
          </cell>
        </row>
        <row r="3799">
          <cell r="A3799">
            <v>0</v>
          </cell>
        </row>
        <row r="3800">
          <cell r="A3800" t="str">
            <v>21.07.160</v>
          </cell>
          <cell r="B3800" t="str">
            <v>GALERIA DE TUBOS DE CONCRETO C2-0,50 M DE DIAMETRO, INCLUSIVE ESCAVACAO MECANICA DAS VALAS ATE 1,50 M DE PROFUNDIDADE,REATERRO COMPACTADO, REMOCAO DO MATERIAL EXCEDENTE E ASSENTAMENTO DOS TUBOS ( SEM O FORNECIMENTO DOS MESMOS )-SERVICO NOTURNO.</v>
          </cell>
          <cell r="C3800" t="str">
            <v>m</v>
          </cell>
          <cell r="D3800">
            <v>62.85</v>
          </cell>
          <cell r="E3800">
            <v>48.35</v>
          </cell>
        </row>
        <row r="3801">
          <cell r="A3801">
            <v>0</v>
          </cell>
        </row>
        <row r="3802">
          <cell r="A3802" t="str">
            <v>21.07.170</v>
          </cell>
          <cell r="B3802" t="str">
            <v>GALERIA DE TUBOS DE CONCRETO C2 OU CA1-0,60 M DE DIAMETRO, INCLUSIVE ESCAVACAO MANUAL DAS VALAS ATE 1,50 M DE PROFUNDIDADE , REATERRO COMPACTADO , REMOCAO DO MATERIAL EXCEDENTE E ASSENTAMENTO DOS TUBOS ( SEM O FORNECIMENTO DOS MESMOS ).</v>
          </cell>
          <cell r="C3802" t="str">
            <v>m</v>
          </cell>
          <cell r="D3802">
            <v>80.91</v>
          </cell>
          <cell r="E3802">
            <v>62.24</v>
          </cell>
        </row>
        <row r="3803">
          <cell r="A3803">
            <v>0</v>
          </cell>
        </row>
        <row r="3804">
          <cell r="A3804" t="str">
            <v>21.07.180</v>
          </cell>
          <cell r="B3804" t="str">
            <v>GALERIA DE TUBOS DE CONCRETO C2 OU CA1-0,60 M DE DIAMETRO, INCLUSIVE ESCAVACAO MANUAL DAS VALAS ATE 1,50 M DE PROFUNDIDADE , REATERRO COMPACTADO , REMOCAO DO MATERIAL EXCEDENTE E ASSENTAMENTO DOS TUBOS ( SEM O FORNECIMENTO DOS MESMOS )-SERVICO NOTURNO.</v>
          </cell>
          <cell r="C3804" t="str">
            <v>m</v>
          </cell>
          <cell r="D3804">
            <v>97.09</v>
          </cell>
          <cell r="E3804">
            <v>74.69</v>
          </cell>
        </row>
        <row r="3805">
          <cell r="A3805">
            <v>0</v>
          </cell>
        </row>
        <row r="3806">
          <cell r="A3806" t="str">
            <v>21.07.190</v>
          </cell>
          <cell r="B3806" t="str">
            <v>GALERIA DE TUBOS DE CONCRETO C2 OU CA1-0,60M DE DIAMETRO, INCLUSIVE ESCAVACAO MECANICA DAS VALAS ATE 1,50 M DE PROFUNDIDADE , REATERRO COMPACTADO, REMOCAO DO MATERIAL EXCEDENTE E ASSENTAMENTO DOS TUBOS ( SEM O FORNECIMENTO DOS MESMOS ).</v>
          </cell>
          <cell r="C3806" t="str">
            <v>m</v>
          </cell>
          <cell r="D3806">
            <v>65.39</v>
          </cell>
          <cell r="E3806">
            <v>50.3</v>
          </cell>
        </row>
        <row r="3807">
          <cell r="A3807">
            <v>0</v>
          </cell>
        </row>
        <row r="3808">
          <cell r="A3808" t="str">
            <v>21.07.200</v>
          </cell>
          <cell r="B3808" t="str">
            <v>GALERIA DE TUBOS DE CONCRETO C2 OU CA1-0,60M DE DIAMETRO, INCLUSIVE ESCAVACAO MECANICA DAS VALAS ATE 1,50 M DE PROFUNDIDADE , REATERRO COMPACTADO, REMOCAO DO MATERIAL EXCEDENTE E ASSENTAMENTO DOS TUBOS ( SEM O FORNECIMENTO DOS MESMOS )-SERVICO NOTURNO.</v>
          </cell>
          <cell r="C3808" t="str">
            <v>m</v>
          </cell>
          <cell r="D3808">
            <v>76.760000000000005</v>
          </cell>
          <cell r="E3808">
            <v>59.05</v>
          </cell>
        </row>
        <row r="3809">
          <cell r="A3809">
            <v>0</v>
          </cell>
        </row>
        <row r="3810">
          <cell r="A3810" t="str">
            <v>21.07.210</v>
          </cell>
          <cell r="B3810" t="str">
            <v>GALERIA DE TUBOS DE CONCRETO CS OU CA1-0,70M DE DIAMETRO, INCLUSIVE ESCAVACAO MANUAL DAS VALAS ATE 1,50 M DE PROFUNDIDADE , REATERRO COMPACTADO, REMOCAO DO MATERIAL EXCEDENTE E ASSENTAMENTO DOS TUBOS ( SEM O FORNECIMENTO DOS MESMOS ).</v>
          </cell>
          <cell r="C3810" t="str">
            <v>m</v>
          </cell>
          <cell r="D3810">
            <v>95.43</v>
          </cell>
          <cell r="E3810">
            <v>73.41</v>
          </cell>
        </row>
        <row r="3811">
          <cell r="A3811">
            <v>0</v>
          </cell>
        </row>
        <row r="3812">
          <cell r="A3812" t="str">
            <v>21.07.220</v>
          </cell>
          <cell r="B3812" t="str">
            <v>GALERIA DE TUBOS DE CONCRETO CS OU CA1-0,70M DE DIAMETRO, INCLUSIVE ESCAVACAO MANUAL DAS VALAS ATE 1,50 M DE PROFUNDIDADE , REATERRO COMPACTADO, REMOCAO DO MATERIAL EXCEDENTE E ASSENTAMENTO DOS TUBOS ( SEM O FORNECIMENTO DOS MESMOS )-SERVICO NOTURNO.</v>
          </cell>
          <cell r="C3812" t="str">
            <v>m</v>
          </cell>
          <cell r="D3812">
            <v>113.71</v>
          </cell>
          <cell r="E3812">
            <v>87.47</v>
          </cell>
        </row>
        <row r="3813">
          <cell r="A3813">
            <v>0</v>
          </cell>
        </row>
        <row r="3814">
          <cell r="A3814" t="str">
            <v>21.07.230</v>
          </cell>
          <cell r="B3814" t="str">
            <v>GALERIA DE TUBOS DE CONCRETO CS OU CA1-0,70M DE DIAMETRO, INCLUSIVE ESCAVACAO MECANICA DAS VALAS ATE 1,50 M DE PROFUNDIDADE , REATERRO COMPACTADO, REMOCAO DO MATERIAL EXCEDENTE E ASSENTAMENTO DOS TUBOS ( SEM O FORNECIMENTO DOS MESMOS ).</v>
          </cell>
          <cell r="C3814" t="str">
            <v>m</v>
          </cell>
          <cell r="D3814">
            <v>76.72</v>
          </cell>
          <cell r="E3814">
            <v>59.02</v>
          </cell>
        </row>
        <row r="3815">
          <cell r="A3815">
            <v>0</v>
          </cell>
        </row>
        <row r="3816">
          <cell r="A3816" t="str">
            <v>21.07.240</v>
          </cell>
          <cell r="B3816" t="str">
            <v>GALERIA DE TUBOS DE CONCRETO CS OU CA1-0,70M DE DIAMETRO, INCLUSIVE ESCAVACAO MECANICA DAS VALAS ATE 1,50 M DE PROFUNDIDADE , REATERRO COMPACTADO, REMOCAO DO MATERIAL EXCEDENTE E ASSENTAMENTO DOS TUBOS ( SEM O FORNECIMENTO DOS MESMOS )-SERVICO NOTURNO.</v>
          </cell>
          <cell r="C3816" t="str">
            <v>m</v>
          </cell>
          <cell r="D3816">
            <v>89.99</v>
          </cell>
          <cell r="E3816">
            <v>69.23</v>
          </cell>
        </row>
        <row r="3817">
          <cell r="A3817">
            <v>0</v>
          </cell>
        </row>
        <row r="3818">
          <cell r="A3818" t="str">
            <v>21.07.250</v>
          </cell>
          <cell r="B3818" t="str">
            <v>GALERIA DE TUBOS DE CONCRETO CS OU CA1-0,80M DE DIAMETRO, INCLUSIVE ESCAVACAO MANUAL DAS VALAS ATE 1,50 M DE PROFUNDIDADE , REATERRO COMPACTADO, REMOCAO DO MATERIAL EXCEDENTE E ASSENTAMENTO DOS TUBOS ( SEM O FORNECIMENTO DOS MESMOS ).</v>
          </cell>
          <cell r="C3818" t="str">
            <v>m</v>
          </cell>
          <cell r="D3818">
            <v>110.08</v>
          </cell>
          <cell r="E3818">
            <v>84.68</v>
          </cell>
        </row>
        <row r="3819">
          <cell r="A3819">
            <v>0</v>
          </cell>
        </row>
        <row r="3820">
          <cell r="A3820" t="str">
            <v>21.07.260</v>
          </cell>
          <cell r="B3820" t="str">
            <v>GALERIA DE TUBOS DE CONCRETO CS OU CA1-0,80M DE DIAMETRO, INCLUSIVE ESCAVACAO MANUAL DAS VALAS ATE 1,50 M DE PROFUNDIDADE , REATERRO COMPACTADO, REMOCAO DO MATERIAL EXCEDENTE E ASSENTAMENTO DOS TUBOS ( SEM O FORNECIMENTO DOS MESMOS )-SERVICO NOTURNO.</v>
          </cell>
          <cell r="C3820" t="str">
            <v>m</v>
          </cell>
          <cell r="D3820">
            <v>131</v>
          </cell>
          <cell r="E3820">
            <v>100.77</v>
          </cell>
        </row>
        <row r="3821">
          <cell r="A3821">
            <v>0</v>
          </cell>
        </row>
        <row r="3822">
          <cell r="A3822" t="str">
            <v>21.07.270</v>
          </cell>
          <cell r="B3822" t="str">
            <v>GALERIA DE TUBOS DE CONCRETO CS OU CA1-0,80M DE DIAMETRO, INCLUSIVE ESCAVACAO MECANICA DAS VALAS ATE 1,50 M DE PROFUNDIDADE , REATERRO COMPACTADO, REMOCAO DO MATERIAL EXCEDENTE E ASSENTAMENTO DOS TUBOS ( SEM O FORNECIMENTO DOS MESMOS ).</v>
          </cell>
          <cell r="C3822" t="str">
            <v>m</v>
          </cell>
          <cell r="D3822">
            <v>88.71</v>
          </cell>
          <cell r="E3822">
            <v>68.239999999999995</v>
          </cell>
        </row>
        <row r="3823">
          <cell r="A3823">
            <v>0</v>
          </cell>
        </row>
        <row r="3824">
          <cell r="A3824" t="str">
            <v>21.07.280</v>
          </cell>
          <cell r="B3824" t="str">
            <v>GALERIA DE TUBOS DE CONCRETO CS OU CA1-0,80M DE DIAMETRO, INCLUSIVE ESCAVACAO MECANICA DAS VALAS ATE 1,50 M DE PROFUNDIDADE , REATERRO COMPACTADO, REMOCAO DO MATERIAL EXCEDENTE E ASSENTAMENTO DOS TUBOS ( SEM O FORNECIMENTO DOS MESMOS )-SERVICO NOTURNO.</v>
          </cell>
          <cell r="C3824" t="str">
            <v>m</v>
          </cell>
          <cell r="D3824">
            <v>103.85</v>
          </cell>
          <cell r="E3824">
            <v>79.89</v>
          </cell>
        </row>
        <row r="3825">
          <cell r="A3825">
            <v>0</v>
          </cell>
        </row>
        <row r="3826">
          <cell r="A3826" t="str">
            <v>21.07.290</v>
          </cell>
          <cell r="B3826" t="str">
            <v>GALERIA DE TUBOS DE CONCRETO CS OU CA1-0,90M DE DIAMETRO, INCLUSIVE ESCAVACAO MANUAL DAS VALAS ATE 1,50 M DE PROFUNDIDADE , REATERRO COMPACTADO, REMOCAO DO MATERIAL EXCEDENTE E ASSENTAMENTO DOS TUBOS ( SEM O FORNECIMENTO DOS MESMOS ).</v>
          </cell>
          <cell r="C3826" t="str">
            <v>m</v>
          </cell>
          <cell r="D3826">
            <v>127.07</v>
          </cell>
          <cell r="E3826">
            <v>97.75</v>
          </cell>
        </row>
        <row r="3827">
          <cell r="A3827">
            <v>0</v>
          </cell>
        </row>
        <row r="3828">
          <cell r="A3828" t="str">
            <v>21.07.300</v>
          </cell>
          <cell r="B3828" t="str">
            <v>GALERIA DE TUBOS DE CONCRETO CS OU CA1-0,90M DE DIAMETRO, INCLUSIVE ESCAVACAO MANUAL DAS VALAS ATE 1,50 M DE PROFUNDIDADE , REATERRO COMPACTADO, REMOCAO DO MATERIAL EXCEDENTE E ASSENTAMENTO DOS TUBOS ( SEM O FORNECIMENTO DOS MESMOS )-SERVIVO NOTURNO.</v>
          </cell>
          <cell r="C3828" t="str">
            <v>m</v>
          </cell>
          <cell r="D3828">
            <v>151.08000000000001</v>
          </cell>
          <cell r="E3828">
            <v>116.22</v>
          </cell>
        </row>
        <row r="3829">
          <cell r="A3829">
            <v>0</v>
          </cell>
        </row>
        <row r="3830">
          <cell r="A3830" t="str">
            <v>21.07.310</v>
          </cell>
          <cell r="B3830" t="str">
            <v>GALERIA DE TUBOS DE CONCRETO CS OU CA1-0,90M DE DIAMETRO, INCLUSIVE ESCAVACAO MECANICA DAS VALAS ATE 1,50 M DE PROFUNDIDADE , REATERRO COMPACTADO, REMOCAO DO MATERIAL EXCEDENTE E ASSENTAMENTO DOS TUBOS ( SEM O FORNECIMENTO DOS MESMOS ).</v>
          </cell>
          <cell r="C3830" t="str">
            <v>m</v>
          </cell>
          <cell r="D3830">
            <v>103.01</v>
          </cell>
          <cell r="E3830">
            <v>79.239999999999995</v>
          </cell>
        </row>
        <row r="3831">
          <cell r="A3831">
            <v>0</v>
          </cell>
        </row>
        <row r="3832">
          <cell r="A3832" t="str">
            <v>21.07.320</v>
          </cell>
          <cell r="B3832" t="str">
            <v>GALERIA DE TUBOS DE CONCRETO CS OU CA1-0,90M DE DIAMETRO, INCLUSIVE ESCAVACAO MECANICA DAS VALAS ATE 1,50 M DE PROFUNDIDADE , REATERRO COMPACTADO, REMOCAO DO MATERIAL EXCEDENTE E ASSENTAMENTO DOS TUBOS ( SEM O FORNECIMENTO DOS MESMOS )-SERVICO NOTURNO.</v>
          </cell>
          <cell r="C3832" t="str">
            <v>m</v>
          </cell>
          <cell r="D3832">
            <v>120.69</v>
          </cell>
          <cell r="E3832">
            <v>92.84</v>
          </cell>
        </row>
        <row r="3833">
          <cell r="A3833">
            <v>0</v>
          </cell>
        </row>
        <row r="3834">
          <cell r="A3834" t="str">
            <v>21.07.330</v>
          </cell>
          <cell r="B3834" t="str">
            <v>GALERIA DE TUBOS DE CONCRETO CS OU CA1-1,00M DE DIAMETRO, INCLUSIVE ESCAVACAO MANUAL DAS VALAS ATE 2,00 M DE PROFUNDIDADE , REATERRO COMPACTADO, REMOCAO DO MATERIAL EXCEDENTE E ASSENTAMENTO DOS TUBOS ( SEM O FORNECIMENTO DOS MESMOS ).</v>
          </cell>
          <cell r="C3834" t="str">
            <v>m</v>
          </cell>
          <cell r="D3834">
            <v>195.36</v>
          </cell>
          <cell r="E3834">
            <v>150.28</v>
          </cell>
        </row>
        <row r="3835">
          <cell r="A3835">
            <v>0</v>
          </cell>
        </row>
        <row r="3836">
          <cell r="A3836" t="str">
            <v>21.07.340</v>
          </cell>
          <cell r="B3836" t="str">
            <v>GALERIA DE TUBOS DE CONCRETO CS OU CA1-1,00M DE DIAMETRO, INCLUSIVE ESCAVACAO MANUAL DAS VALAS ATE 2,00 M DE PROFUNDIDADE , REATERRO COMPACTADO, REMOCAO DO MATERIAL EXCEDENTE E ASSENTAMENTO DOS TUBOS ( SEM O FORNECIMENTO DOS MESMOS )-SERVICO NOTURNO.</v>
          </cell>
          <cell r="C3836" t="str">
            <v>m</v>
          </cell>
          <cell r="D3836">
            <v>232.57</v>
          </cell>
          <cell r="E3836">
            <v>178.9</v>
          </cell>
        </row>
        <row r="3837">
          <cell r="A3837">
            <v>0</v>
          </cell>
        </row>
        <row r="3838">
          <cell r="A3838" t="str">
            <v>21.07.350</v>
          </cell>
          <cell r="B3838" t="str">
            <v>GALERIA DE TUBOS DE CONCRETO CS OU CA1-1,00M DE DIAMETRO, INCLUSIVE ESCAVACAO MECANICA DAS VALAS ATE 2,00 M DE PROFUNDIDADE , REATERRO COMPACTADO, REMOCAO DO MATERIAL EXCEDENTE E ASSENTAMENTO DOS TUBOS ( SEM O FORNECIMENTO DOS MESMOS ).</v>
          </cell>
          <cell r="C3838" t="str">
            <v>m</v>
          </cell>
          <cell r="D3838">
            <v>150.85</v>
          </cell>
          <cell r="E3838">
            <v>116.04</v>
          </cell>
        </row>
        <row r="3839">
          <cell r="A3839">
            <v>0</v>
          </cell>
        </row>
        <row r="3840">
          <cell r="A3840" t="str">
            <v>21.07.360</v>
          </cell>
          <cell r="B3840" t="str">
            <v>GALERIA DE TUBOS DE CONCRETO CS OU CA1-1,00M DE DIAMETRO, INCLUSIVE ESCAVACAO MECANICA DAS VALAS ATE 2,00 M DE PROFUNDIDADE , REATERRO COMPACTADO, REMOCAO DO MATERIAL EXCEDENTE E ASSENTAMENTO DOS TUBOS ( SEM O FORNECIMENTO DOS MESMOS )-SERVICO NOTURNO.</v>
          </cell>
          <cell r="C3840" t="str">
            <v>m</v>
          </cell>
          <cell r="D3840">
            <v>176.72</v>
          </cell>
          <cell r="E3840">
            <v>135.94</v>
          </cell>
        </row>
        <row r="3841">
          <cell r="A3841">
            <v>0</v>
          </cell>
        </row>
        <row r="3842">
          <cell r="A3842" t="str">
            <v>21.07.370</v>
          </cell>
          <cell r="B3842" t="str">
            <v>GALERIA DE TUBOS DE CONCRETO CA1-1,10M DE DIAMETRO, INCLUSIVE ESCAVACAO MECANICA DAS VALAS ATE 2,00 M DE PROFUNDIDADE, REATERRO COMPACTADO, REMOCAO DO MATERIAL EXCEDENTE E ASSENTAMENTO DOS TUBOS (S/ O FORNECIMENTO DOS MESMOS).</v>
          </cell>
          <cell r="C3842" t="str">
            <v>m</v>
          </cell>
          <cell r="D3842">
            <v>168.87</v>
          </cell>
          <cell r="E3842">
            <v>129.9</v>
          </cell>
        </row>
        <row r="3843">
          <cell r="A3843">
            <v>0</v>
          </cell>
        </row>
        <row r="3844">
          <cell r="A3844" t="str">
            <v>21.07.380</v>
          </cell>
          <cell r="B3844" t="str">
            <v>GALERIA DE TUBOS DE CONCRETO CA1-1,10M DE DIAMETRO, INCLUSIVE ESCAVACAO MECANICA DAS VALAS ATE 2,00 M DE PROFUNDIDADE, REATERRO COMPACTADO, REMOCAO DO MATERIAL EXCEDENTE E ASSENTAMENTO DOS TUBOS (S/ O FORNECIMENTO DOS MESMOS)-SERVICO NOTURNO.</v>
          </cell>
          <cell r="C3844" t="str">
            <v>m</v>
          </cell>
          <cell r="D3844">
            <v>197.58</v>
          </cell>
          <cell r="E3844">
            <v>151.99</v>
          </cell>
        </row>
        <row r="3845">
          <cell r="A3845">
            <v>0</v>
          </cell>
        </row>
        <row r="3846">
          <cell r="A3846" t="str">
            <v>21.07.390</v>
          </cell>
          <cell r="B3846" t="str">
            <v>GALERIA DE TUBOS DE CONCRETO CA1-1,20M DE DIAMETRO, INCLUSIVE ESCAVACAO MECANICA DAS VALAS ATE 2,00 M DE PROFUNDIDADE, REATERRO COMPACTADO, REMOCAO DO MATERIAL EXCEDENTE E ASSENTAMENTO DOS TUBOS (S/ O FORNECIMENTO DOS MESMOS).</v>
          </cell>
          <cell r="C3846" t="str">
            <v>m</v>
          </cell>
          <cell r="D3846">
            <v>192.45</v>
          </cell>
          <cell r="E3846">
            <v>148.04</v>
          </cell>
        </row>
        <row r="3847">
          <cell r="A3847">
            <v>0</v>
          </cell>
        </row>
        <row r="3848">
          <cell r="A3848" t="str">
            <v>21.07.400</v>
          </cell>
          <cell r="B3848" t="str">
            <v>GALERIA DE TUBOS DE CONCRETO CA1-1,20M DE DIAMETRO, INCLUSIVE ESCAVACAO MECANICA DAS VALAS ATE 2,00 M DE PROFUNDIDADE, REATERRO COMPACTADO, REMOCAO DO MATERIAL EXCEDENTE E ASSENTAMENTO DOS TUBOS (S/ O FORNECIMENTO DOS MESMOS)-SERVICO NOTURNO.</v>
          </cell>
          <cell r="C3848" t="str">
            <v>m</v>
          </cell>
          <cell r="D3848">
            <v>225.17</v>
          </cell>
          <cell r="E3848">
            <v>173.21</v>
          </cell>
        </row>
        <row r="3849">
          <cell r="A3849">
            <v>0</v>
          </cell>
        </row>
        <row r="3850">
          <cell r="A3850" t="str">
            <v>21.07.410</v>
          </cell>
          <cell r="B3850" t="str">
            <v>GALERIA DE TUBOS DE CONCRETO CA1-1,50M DE DIAMETRO,INCLUSIVE ESCAVACAO MECANICA DAS VALAS ATE 2,50 M DE PROFUNDIDADE, REATERRO COMPACTADO, REMOCAO DO MATERIAL EXCEDENTE E ASSENTAMENTO DOS TUBOS (S/ O FORNECIMENTO DOS MESMOS).</v>
          </cell>
          <cell r="C3850" t="str">
            <v>m</v>
          </cell>
          <cell r="D3850">
            <v>289.66000000000003</v>
          </cell>
          <cell r="E3850">
            <v>222.82</v>
          </cell>
        </row>
        <row r="3851">
          <cell r="A3851">
            <v>0</v>
          </cell>
        </row>
        <row r="3852">
          <cell r="A3852" t="str">
            <v>21.07.420</v>
          </cell>
          <cell r="B3852" t="str">
            <v>GALERIA DE TUBO DE CONCRETO CA1-1,50 M DE DIAMETRO,INCLUSIVE ESCAVACAO MECANICA DAS VALAS ATE 2,50 M DE PROFUNDIDADE, REATERRO COMPACTADO, REMOCAO DO MATERIAL EXCEDENTE E ASSENTAMENTO DOS TUBOS (S/ O FORNECIMENTO DOS MESMOS)- SERVICO NOTURNO.</v>
          </cell>
          <cell r="C3852" t="str">
            <v>m</v>
          </cell>
          <cell r="D3852">
            <v>337.97</v>
          </cell>
          <cell r="E3852">
            <v>259.98</v>
          </cell>
        </row>
        <row r="3853">
          <cell r="A3853">
            <v>0</v>
          </cell>
        </row>
        <row r="3854">
          <cell r="A3854" t="str">
            <v>21.08.010</v>
          </cell>
          <cell r="B3854" t="str">
            <v>ASSENTAMENTO DE TUBOS DE CONCRETO C2-0,20 M DE DIAMETRO, INCLUSIVE O FORNECIMENTO DOS MESMOS E TRANSPORTE.</v>
          </cell>
          <cell r="C3854" t="str">
            <v>m</v>
          </cell>
          <cell r="D3854">
            <v>22.91</v>
          </cell>
          <cell r="E3854">
            <v>17.63</v>
          </cell>
        </row>
        <row r="3855">
          <cell r="A3855">
            <v>0</v>
          </cell>
        </row>
        <row r="3856">
          <cell r="A3856" t="str">
            <v>21.08.020</v>
          </cell>
          <cell r="B3856" t="str">
            <v>ASSENTAMENTO DE TUBOS DE CONCRETO C2-0,30 M DE DIAMETRO, INCLUSIVE O FORNECIMENTO DOS MESMOS E TRANSPORTE.</v>
          </cell>
          <cell r="C3856" t="str">
            <v>m</v>
          </cell>
          <cell r="D3856">
            <v>33.869999999999997</v>
          </cell>
          <cell r="E3856">
            <v>26.06</v>
          </cell>
        </row>
        <row r="3857">
          <cell r="A3857">
            <v>0</v>
          </cell>
        </row>
        <row r="3858">
          <cell r="A3858" t="str">
            <v>21.08.030</v>
          </cell>
          <cell r="B3858" t="str">
            <v>ASSENTAMENTO DE TUBOS DE CONCRETO C2-0,40 M DE DIAMETRO, INCLUSIVE O FORNECIMENTO DOS MESMOS E TRANSPORTE.</v>
          </cell>
          <cell r="C3858" t="str">
            <v>m</v>
          </cell>
          <cell r="D3858">
            <v>44.49</v>
          </cell>
          <cell r="E3858">
            <v>34.229999999999997</v>
          </cell>
        </row>
        <row r="3859">
          <cell r="A3859">
            <v>0</v>
          </cell>
        </row>
        <row r="3860">
          <cell r="A3860" t="str">
            <v>21.08.040</v>
          </cell>
          <cell r="B3860" t="str">
            <v>ASSENTAMENTO DE TUBOS DE CONCRETO C2-0,50 M DE DIAMETRO, INCLUSIVE O FORNECIMENTO DOS MESMOS E TRANSPORTE.</v>
          </cell>
          <cell r="C3860" t="str">
            <v>m</v>
          </cell>
          <cell r="D3860">
            <v>61.25</v>
          </cell>
          <cell r="E3860">
            <v>47.12</v>
          </cell>
        </row>
        <row r="3861">
          <cell r="A3861">
            <v>0</v>
          </cell>
        </row>
        <row r="3862">
          <cell r="A3862" t="str">
            <v>21.08.050</v>
          </cell>
          <cell r="B3862" t="str">
            <v>ASSENTAMENTO DE TUBOS DE CONCRETO C2-0,60 M DE DIAMETRO, INCLUSIVE O FORNECIMENTO DOS MESMOS E TRANSPORTE.</v>
          </cell>
          <cell r="C3862" t="str">
            <v>m</v>
          </cell>
          <cell r="D3862">
            <v>86.46</v>
          </cell>
          <cell r="E3862">
            <v>66.510000000000005</v>
          </cell>
        </row>
        <row r="3863">
          <cell r="A3863">
            <v>0</v>
          </cell>
        </row>
        <row r="3864">
          <cell r="A3864" t="str">
            <v>21.08.060</v>
          </cell>
          <cell r="B3864" t="str">
            <v>ASSENTAMENTO DE TUBOS DE CONCRETO CS-0,70 M DE DIAMETRO, INCLUSIVE O FORNECIMENTO DOS MESMOS E TRANSPORTE.</v>
          </cell>
          <cell r="C3864" t="str">
            <v>m</v>
          </cell>
          <cell r="D3864">
            <v>108.78</v>
          </cell>
          <cell r="E3864">
            <v>83.68</v>
          </cell>
        </row>
        <row r="3865">
          <cell r="A3865">
            <v>0</v>
          </cell>
        </row>
        <row r="3866">
          <cell r="A3866" t="str">
            <v>21.08.070</v>
          </cell>
          <cell r="B3866" t="str">
            <v>ASSENTAMENTO DE TUBOS DE CONCRETO CS-0,80 M DE DIAMETRO, INCLUSIVE O FORNECIMENTO DOS MESMOS E TRANSPORTE.</v>
          </cell>
          <cell r="C3866" t="str">
            <v>m</v>
          </cell>
          <cell r="D3866">
            <v>153.37</v>
          </cell>
          <cell r="E3866">
            <v>117.98</v>
          </cell>
        </row>
        <row r="3867">
          <cell r="A3867">
            <v>0</v>
          </cell>
        </row>
        <row r="3868">
          <cell r="A3868" t="str">
            <v>21.08.080</v>
          </cell>
          <cell r="B3868" t="str">
            <v>ASSENTAMENTO DE TUBOS DE CONCRETO CS-0,90 M DE DIAMETRO, INCLUSIVE O FORNECIMENTO DOS MESMOS E TRANSPORTE.</v>
          </cell>
          <cell r="C3868" t="str">
            <v>m</v>
          </cell>
          <cell r="D3868">
            <v>167.28</v>
          </cell>
          <cell r="E3868">
            <v>128.68</v>
          </cell>
        </row>
        <row r="3869">
          <cell r="A3869">
            <v>0</v>
          </cell>
        </row>
        <row r="3870">
          <cell r="A3870" t="str">
            <v>21.08.090</v>
          </cell>
          <cell r="B3870" t="str">
            <v>ASSENTAMENTO DE TUBOS DE CONCRETO CS-1,00 M DE DIAMETRO, INCLUSIVE O FORNECIMENTO DOS MESMOS E TRANSPORTE.</v>
          </cell>
          <cell r="C3870" t="str">
            <v>m</v>
          </cell>
          <cell r="D3870">
            <v>240.16</v>
          </cell>
          <cell r="E3870">
            <v>184.74</v>
          </cell>
        </row>
        <row r="3871">
          <cell r="A3871">
            <v>0</v>
          </cell>
        </row>
        <row r="3872">
          <cell r="A3872" t="str">
            <v>21.08.100</v>
          </cell>
          <cell r="B3872" t="str">
            <v>ASSENTAMENTO DE TUBOS DE CONCRETO CA1-0,60 M DE DIAMETRO, INCLUSIVE O FORNECIMENTO DOS MESMOS E TRANSPORTE.</v>
          </cell>
          <cell r="C3872" t="str">
            <v>m</v>
          </cell>
          <cell r="D3872">
            <v>139.30000000000001</v>
          </cell>
          <cell r="E3872">
            <v>107.16</v>
          </cell>
        </row>
        <row r="3873">
          <cell r="A3873">
            <v>0</v>
          </cell>
        </row>
        <row r="3874">
          <cell r="A3874" t="str">
            <v>21.08.105</v>
          </cell>
          <cell r="B3874" t="str">
            <v>ASSENTAMENTO DE TUBOS DE CONCRETO CA 2-0,60 M DE DIAMETRO, INCLUSIVE FORNECIMENTO DOS MESMOS E TRANSPORTE.</v>
          </cell>
          <cell r="C3874" t="str">
            <v>m</v>
          </cell>
          <cell r="D3874">
            <v>134.30000000000001</v>
          </cell>
          <cell r="E3874">
            <v>103.31</v>
          </cell>
        </row>
        <row r="3875">
          <cell r="A3875">
            <v>0</v>
          </cell>
        </row>
        <row r="3876">
          <cell r="A3876" t="str">
            <v>21.08.110</v>
          </cell>
          <cell r="B3876" t="str">
            <v>ASSENTAMENTO DE TUBOS DE CONCRETO CA1-0,70 M DE DIAMETRO, INCLUSIVE O FORNECIMENTO DOS MESMOS E TRANSPORTE.</v>
          </cell>
          <cell r="C3876" t="str">
            <v>m</v>
          </cell>
          <cell r="D3876">
            <v>146.47999999999999</v>
          </cell>
          <cell r="E3876">
            <v>112.68</v>
          </cell>
        </row>
        <row r="3877">
          <cell r="A3877">
            <v>0</v>
          </cell>
        </row>
        <row r="3878">
          <cell r="A3878" t="str">
            <v>21.08.120</v>
          </cell>
          <cell r="B3878" t="str">
            <v>ASSENTAMENTO DE TUBOS DE CONCRETO CA1-0,80 M DE DIAMETRO, INCLUSIVE O FORNECIMENTO DOS MESMOS E TRANSPORTE.</v>
          </cell>
          <cell r="C3878" t="str">
            <v>m</v>
          </cell>
          <cell r="D3878">
            <v>219.28</v>
          </cell>
          <cell r="E3878">
            <v>168.68</v>
          </cell>
        </row>
        <row r="3879">
          <cell r="A3879">
            <v>0</v>
          </cell>
        </row>
        <row r="3880">
          <cell r="A3880" t="str">
            <v>21.08.130</v>
          </cell>
          <cell r="B3880" t="str">
            <v>ASSENTAMENTO DE TUBOS DE CONCRETO CA1-0,90 M DE DIAMETRO, INCLUSIVE O FORNECIMENTO DOS MESMOS E TRANSPORTE.</v>
          </cell>
          <cell r="C3880" t="str">
            <v>m</v>
          </cell>
          <cell r="D3880">
            <v>248.79</v>
          </cell>
          <cell r="E3880">
            <v>191.38</v>
          </cell>
        </row>
        <row r="3881">
          <cell r="A3881">
            <v>0</v>
          </cell>
        </row>
        <row r="3882">
          <cell r="A3882" t="str">
            <v>21.08.140</v>
          </cell>
          <cell r="B3882" t="str">
            <v>ASSENTAMENTO DE TUBOS DE CONCRETO CA1-1,00 M DE DIAMETRO, INCLUSIVE O FORNECIMENTO DOS MESMOS E TRANSPORTE.</v>
          </cell>
          <cell r="C3882" t="str">
            <v>m</v>
          </cell>
          <cell r="D3882">
            <v>302.3</v>
          </cell>
          <cell r="E3882">
            <v>232.54</v>
          </cell>
        </row>
        <row r="3883">
          <cell r="A3883">
            <v>0</v>
          </cell>
        </row>
        <row r="3884">
          <cell r="A3884" t="str">
            <v>21.08.150</v>
          </cell>
          <cell r="B3884" t="str">
            <v>ASSENTAMENTO DE TUBOS DE CONCRETO CA1-1,10 M DE DIAMETRO,INCLUSIVE O FORNECIMENTO DOS MESMOS E TRANSPORTE.</v>
          </cell>
          <cell r="C3884" t="str">
            <v>m</v>
          </cell>
          <cell r="D3884">
            <v>325.22000000000003</v>
          </cell>
          <cell r="E3884">
            <v>250.17</v>
          </cell>
        </row>
        <row r="3885">
          <cell r="A3885">
            <v>0</v>
          </cell>
        </row>
        <row r="3886">
          <cell r="A3886" t="str">
            <v>21.08.160</v>
          </cell>
          <cell r="B3886" t="str">
            <v>ASSENTAMENTO DE TUBOS DE CONCRETO CA1-1,20 M DE DIAMETRO,INCLUSIVE O FORNECIMENTO DOS MESMOS E TRANSPORTE.</v>
          </cell>
          <cell r="C3886" t="str">
            <v>m</v>
          </cell>
          <cell r="D3886">
            <v>427.33</v>
          </cell>
          <cell r="E3886">
            <v>328.72</v>
          </cell>
        </row>
        <row r="3887">
          <cell r="A3887">
            <v>0</v>
          </cell>
        </row>
        <row r="3888">
          <cell r="A3888" t="str">
            <v>21.08.170</v>
          </cell>
          <cell r="B3888" t="str">
            <v>ASSENTAMENTO DE TUBOS DE CONCRETO CA1-1,50 M DE DIAMETRO,INCLUSIVE O FORNECIMENTO DOS MESMOS E TRANSPORTE.</v>
          </cell>
          <cell r="C3888" t="str">
            <v>m</v>
          </cell>
          <cell r="D3888">
            <v>668.49</v>
          </cell>
          <cell r="E3888">
            <v>514.23</v>
          </cell>
        </row>
        <row r="3889">
          <cell r="A3889">
            <v>0</v>
          </cell>
        </row>
        <row r="3890">
          <cell r="A3890" t="str">
            <v>21.08.180</v>
          </cell>
          <cell r="B3890" t="str">
            <v>ASSENTAMENTO DE TUBOS DE CONCRETO C2-0,20 M DE DIAMETRO, SEM O FORNECIMENTO DOS MESMOS.</v>
          </cell>
          <cell r="C3890" t="str">
            <v>m</v>
          </cell>
          <cell r="D3890">
            <v>7.65</v>
          </cell>
          <cell r="E3890">
            <v>5.89</v>
          </cell>
        </row>
        <row r="3891">
          <cell r="A3891">
            <v>0</v>
          </cell>
        </row>
        <row r="3892">
          <cell r="A3892" t="str">
            <v>21.08.190</v>
          </cell>
          <cell r="B3892" t="str">
            <v>ASSENTAMENTO DE TUBOS DE CONCRETO C2-0,30 M DE DIAMETRO, SEM O FORNECIMENTO DOS MESMOS.</v>
          </cell>
          <cell r="C3892" t="str">
            <v>m</v>
          </cell>
          <cell r="D3892">
            <v>10.55</v>
          </cell>
          <cell r="E3892">
            <v>8.1199999999999992</v>
          </cell>
        </row>
        <row r="3893">
          <cell r="A3893">
            <v>0</v>
          </cell>
        </row>
        <row r="3894">
          <cell r="A3894" t="str">
            <v>21.08.200</v>
          </cell>
          <cell r="B3894" t="str">
            <v>ASSENTAMENTO DE TUBOS DE CONCRETO C2-0,40 M DE DIAMETRO, SEM O FORNECIMENTO DOS MESMOS.</v>
          </cell>
          <cell r="C3894" t="str">
            <v>m</v>
          </cell>
          <cell r="D3894">
            <v>13.63</v>
          </cell>
          <cell r="E3894">
            <v>10.49</v>
          </cell>
        </row>
        <row r="3895">
          <cell r="A3895">
            <v>0</v>
          </cell>
        </row>
        <row r="3896">
          <cell r="A3896" t="str">
            <v>21.08.210</v>
          </cell>
          <cell r="B3896" t="str">
            <v>ASSENTAMENTO DE TUBOS DE CONCRETO C2-0,50 M DE DIAMETRO, SEM O FORNECIMENTO DOS MESMOS.</v>
          </cell>
          <cell r="C3896" t="str">
            <v>m</v>
          </cell>
          <cell r="D3896">
            <v>18.04</v>
          </cell>
          <cell r="E3896">
            <v>13.88</v>
          </cell>
        </row>
        <row r="3897">
          <cell r="A3897">
            <v>0</v>
          </cell>
        </row>
        <row r="3898">
          <cell r="A3898" t="str">
            <v>21.08.220</v>
          </cell>
          <cell r="B3898" t="str">
            <v>ASSENTAMENTO DE TUBOS DE CONCRETO C2 OU CA1 0,60 M DE DIAMETRO, SEM O FORNECIMENTO DOS MESMOS.</v>
          </cell>
          <cell r="C3898" t="str">
            <v>m</v>
          </cell>
          <cell r="D3898">
            <v>23.28</v>
          </cell>
          <cell r="E3898">
            <v>17.91</v>
          </cell>
        </row>
        <row r="3899">
          <cell r="A3899">
            <v>0</v>
          </cell>
        </row>
        <row r="3900">
          <cell r="A3900" t="str">
            <v>21.08.230</v>
          </cell>
          <cell r="B3900" t="str">
            <v>ASSENTAMENTO DE TUBOS DE CONCRETO CS OU CA1 0,70 M DE DIAMETRO, SEM O FORNECIMENTO DOS MESMOS.</v>
          </cell>
          <cell r="C3900" t="str">
            <v>m</v>
          </cell>
          <cell r="D3900">
            <v>28</v>
          </cell>
          <cell r="E3900">
            <v>21.54</v>
          </cell>
        </row>
        <row r="3901">
          <cell r="A3901">
            <v>0</v>
          </cell>
        </row>
        <row r="3902">
          <cell r="A3902" t="str">
            <v>21.08.240</v>
          </cell>
          <cell r="B3902" t="str">
            <v>ASSENTAMENTO DE TUBOS DE CONCRETO CS OU CA1 0,80 M DE DIAMETRO, SEM O FORNECIMENTO DOS MESMOS.</v>
          </cell>
          <cell r="C3902" t="str">
            <v>m</v>
          </cell>
          <cell r="D3902">
            <v>34.22</v>
          </cell>
          <cell r="E3902">
            <v>26.33</v>
          </cell>
        </row>
        <row r="3903">
          <cell r="A3903">
            <v>0</v>
          </cell>
        </row>
        <row r="3904">
          <cell r="A3904" t="str">
            <v>21.08.250</v>
          </cell>
          <cell r="B3904" t="str">
            <v>ASSENTAMENTO DE TUBOS DE CONCRETO CS OU CA1 0,90 M DE DIAMETRO, SEM O FORNECIMENTO DOS MESMOS.</v>
          </cell>
          <cell r="C3904" t="str">
            <v>m</v>
          </cell>
          <cell r="D3904">
            <v>42.36</v>
          </cell>
          <cell r="E3904">
            <v>32.590000000000003</v>
          </cell>
        </row>
        <row r="3905">
          <cell r="A3905">
            <v>0</v>
          </cell>
        </row>
        <row r="3906">
          <cell r="A3906" t="str">
            <v>21.08.260</v>
          </cell>
          <cell r="B3906" t="str">
            <v>ASSENTAMENTO DE TUBOS DE CONCRETO CS OU CA1 1,00 M DE DIAMETRO, SEM O FORNECIMENTO DOS MESMOS.</v>
          </cell>
          <cell r="C3906" t="str">
            <v>m</v>
          </cell>
          <cell r="D3906">
            <v>59.08</v>
          </cell>
          <cell r="E3906">
            <v>45.45</v>
          </cell>
        </row>
        <row r="3907">
          <cell r="A3907">
            <v>0</v>
          </cell>
        </row>
        <row r="3908">
          <cell r="A3908" t="str">
            <v>21.08.270</v>
          </cell>
          <cell r="B3908" t="str">
            <v>ASSENTAMENTO DE TUBOS DE CONCRETO CA1-1,10M DE DIAMETRO, SEM O FORNECIMENTO DOS MESMOS.</v>
          </cell>
          <cell r="C3908" t="str">
            <v>m</v>
          </cell>
          <cell r="D3908">
            <v>68.61</v>
          </cell>
          <cell r="E3908">
            <v>52.78</v>
          </cell>
        </row>
        <row r="3909">
          <cell r="A3909">
            <v>0</v>
          </cell>
        </row>
        <row r="3910">
          <cell r="A3910" t="str">
            <v>21.08.280</v>
          </cell>
          <cell r="B3910" t="str">
            <v>ASSENTAMENTO DE TUBOS DE CONCRETO CA1-1,20 M DE DIAMETRO, SEM O FORNECIMENTO DOS MESMOS.</v>
          </cell>
          <cell r="C3910" t="str">
            <v>m</v>
          </cell>
          <cell r="D3910">
            <v>84.92</v>
          </cell>
          <cell r="E3910">
            <v>65.33</v>
          </cell>
        </row>
        <row r="3911">
          <cell r="A3911">
            <v>0</v>
          </cell>
        </row>
        <row r="3912">
          <cell r="A3912" t="str">
            <v>21.08.290</v>
          </cell>
          <cell r="B3912" t="str">
            <v>ASSENTAMENTO DE TUBOS DE CONCRETO CA1-1,50 M DE DIAMETRO, SEM O FORNECIMENTO DOS MESMOS.</v>
          </cell>
          <cell r="C3912" t="str">
            <v>m</v>
          </cell>
          <cell r="D3912">
            <v>120.69</v>
          </cell>
          <cell r="E3912">
            <v>92.84</v>
          </cell>
        </row>
        <row r="3913">
          <cell r="A3913">
            <v>0</v>
          </cell>
        </row>
        <row r="3914">
          <cell r="A3914" t="str">
            <v>21.08.370</v>
          </cell>
          <cell r="B3914" t="str">
            <v>ASSENTAMENTO DE TUBOS POROSOS DE CONCRETO COM 0,20 M DE DIAMETRO, INCLUSIVE O FORNECIMENTO DOS MESMOS E TRANSPORTE.</v>
          </cell>
          <cell r="C3914" t="str">
            <v>m</v>
          </cell>
          <cell r="D3914">
            <v>31.26</v>
          </cell>
          <cell r="E3914">
            <v>24.05</v>
          </cell>
        </row>
        <row r="3915">
          <cell r="A3915">
            <v>0</v>
          </cell>
        </row>
        <row r="3916">
          <cell r="A3916" t="str">
            <v>21.09.010</v>
          </cell>
          <cell r="B3916" t="str">
            <v>LIMPEZA DE LINHA D´AGUA, SEM A REMOCAO DO MATERIAL.</v>
          </cell>
          <cell r="C3916" t="str">
            <v>m</v>
          </cell>
          <cell r="D3916">
            <v>0.45</v>
          </cell>
          <cell r="E3916">
            <v>0.35</v>
          </cell>
        </row>
        <row r="3917">
          <cell r="A3917">
            <v>0</v>
          </cell>
        </row>
        <row r="3918">
          <cell r="A3918" t="str">
            <v>21.09.020</v>
          </cell>
          <cell r="B3918" t="str">
            <v>LIMPEZA DE LINHA D´AGUA, SEM A REMOCAO DO MATERIAL-(SERVICO NOTURNO).</v>
          </cell>
          <cell r="C3918" t="str">
            <v>m</v>
          </cell>
          <cell r="D3918">
            <v>0.54</v>
          </cell>
          <cell r="E3918">
            <v>0.42</v>
          </cell>
        </row>
        <row r="3919">
          <cell r="A3919">
            <v>0</v>
          </cell>
        </row>
        <row r="3920">
          <cell r="A3920" t="str">
            <v>21.09.030</v>
          </cell>
          <cell r="B3920" t="str">
            <v>LIMPEZA DE CAIXA COLETORA DE 0,30 X 0,90 X 1,00 M.</v>
          </cell>
          <cell r="C3920" t="str">
            <v>Un</v>
          </cell>
          <cell r="D3920">
            <v>5.72</v>
          </cell>
          <cell r="E3920">
            <v>4.4000000000000004</v>
          </cell>
        </row>
        <row r="3921">
          <cell r="A3921">
            <v>0</v>
          </cell>
        </row>
        <row r="3922">
          <cell r="A3922" t="str">
            <v>21.09.040</v>
          </cell>
          <cell r="B3922" t="str">
            <v>LIMPEZA DE CAIXA COLETORA DE 0,30 X 0,90 X 1,00 M-(SERVICO NOTURNO).</v>
          </cell>
          <cell r="C3922" t="str">
            <v>Un</v>
          </cell>
          <cell r="D3922">
            <v>6.86</v>
          </cell>
          <cell r="E3922">
            <v>5.28</v>
          </cell>
        </row>
        <row r="3923">
          <cell r="A3923">
            <v>0</v>
          </cell>
        </row>
        <row r="3924">
          <cell r="A3924" t="str">
            <v>21.09.050</v>
          </cell>
          <cell r="B3924" t="str">
            <v>LIMPEZA DE GALERIA DE 0,20 M, 0,30 M E 0,40 M DE DIAMETRO.</v>
          </cell>
          <cell r="C3924" t="str">
            <v>m</v>
          </cell>
          <cell r="D3924">
            <v>12.01</v>
          </cell>
          <cell r="E3924">
            <v>9.24</v>
          </cell>
        </row>
        <row r="3925">
          <cell r="A3925">
            <v>0</v>
          </cell>
        </row>
        <row r="3926">
          <cell r="A3926" t="str">
            <v>21.09.060</v>
          </cell>
          <cell r="B3926" t="str">
            <v>LIMPEZA DE GALERIA DE 0,20 M, 0,30 M E 0,40 M DE DIAMETRO-(SERVICO NOTURNO).</v>
          </cell>
          <cell r="C3926" t="str">
            <v>m</v>
          </cell>
          <cell r="D3926">
            <v>14.41</v>
          </cell>
          <cell r="E3926">
            <v>11.09</v>
          </cell>
        </row>
        <row r="3927">
          <cell r="A3927">
            <v>0</v>
          </cell>
        </row>
        <row r="3928">
          <cell r="A3928" t="str">
            <v>21.09.070</v>
          </cell>
          <cell r="B3928" t="str">
            <v>LIMPEZA DE GALERIA DE 0,50 M, 0,60 M E 0,70 M DE DIAMETRO.</v>
          </cell>
          <cell r="C3928" t="str">
            <v>m</v>
          </cell>
          <cell r="D3928">
            <v>14.3</v>
          </cell>
          <cell r="E3928">
            <v>11</v>
          </cell>
        </row>
        <row r="3929">
          <cell r="A3929">
            <v>0</v>
          </cell>
        </row>
        <row r="3930">
          <cell r="A3930" t="str">
            <v>21.09.080</v>
          </cell>
          <cell r="B3930" t="str">
            <v>LIMPEZA DE GALERIA DE 0,50 M, 0,60 M E 0,70 M DE DIAMETRO-(SERVICO NOTURNO).</v>
          </cell>
          <cell r="C3930" t="str">
            <v>m</v>
          </cell>
          <cell r="D3930">
            <v>17.16</v>
          </cell>
          <cell r="E3930">
            <v>13.2</v>
          </cell>
        </row>
        <row r="3931">
          <cell r="A3931">
            <v>0</v>
          </cell>
        </row>
        <row r="3932">
          <cell r="A3932" t="str">
            <v>21.09.090</v>
          </cell>
          <cell r="B3932" t="str">
            <v>LIMPEZA DE GALERIA DE 0,80 M, 0,90 M E 1,00 M DE DIAMETRO.</v>
          </cell>
          <cell r="C3932" t="str">
            <v>m</v>
          </cell>
          <cell r="D3932">
            <v>18.87</v>
          </cell>
          <cell r="E3932">
            <v>14.52</v>
          </cell>
        </row>
        <row r="3933">
          <cell r="A3933">
            <v>0</v>
          </cell>
        </row>
        <row r="3934">
          <cell r="A3934" t="str">
            <v>21.09.100</v>
          </cell>
          <cell r="B3934" t="str">
            <v>LIMPEZA DE GALERIA DE 0,80 M, 0,90 M E 1,00 M DE DIAMETRO-(SERVICO NOTURNO).</v>
          </cell>
          <cell r="C3934" t="str">
            <v>m</v>
          </cell>
          <cell r="D3934">
            <v>22.65</v>
          </cell>
          <cell r="E3934">
            <v>17.43</v>
          </cell>
        </row>
        <row r="3935">
          <cell r="A3935">
            <v>0</v>
          </cell>
        </row>
        <row r="3936">
          <cell r="A3936" t="str">
            <v>21.09.110</v>
          </cell>
          <cell r="B3936" t="str">
            <v>LIMPEZA DE GALERIA DE 1,10 M E 1,20 M DE DIAMETRO.</v>
          </cell>
          <cell r="C3936" t="str">
            <v>m</v>
          </cell>
          <cell r="D3936">
            <v>22.88</v>
          </cell>
          <cell r="E3936">
            <v>17.600000000000001</v>
          </cell>
        </row>
        <row r="3937">
          <cell r="A3937">
            <v>0</v>
          </cell>
        </row>
        <row r="3938">
          <cell r="A3938" t="str">
            <v>21.09.120</v>
          </cell>
          <cell r="B3938" t="str">
            <v>LIMPEZA DE GALERIA DE 1,10 M E 1,20 M DE DIAMETRO-(SERVICO NOTURNO).</v>
          </cell>
          <cell r="C3938" t="str">
            <v>m</v>
          </cell>
          <cell r="D3938">
            <v>27.45</v>
          </cell>
          <cell r="E3938">
            <v>21.12</v>
          </cell>
        </row>
        <row r="3939">
          <cell r="A3939">
            <v>0</v>
          </cell>
        </row>
        <row r="3940">
          <cell r="A3940" t="str">
            <v>21.09.130</v>
          </cell>
          <cell r="B3940" t="str">
            <v>LIMPEZA DE GALERIA DE 1,50 M DE DIAMETRO.</v>
          </cell>
          <cell r="C3940" t="str">
            <v>m</v>
          </cell>
          <cell r="D3940">
            <v>28.61</v>
          </cell>
          <cell r="E3940">
            <v>22.01</v>
          </cell>
        </row>
        <row r="3941">
          <cell r="A3941">
            <v>0</v>
          </cell>
        </row>
        <row r="3942">
          <cell r="A3942" t="str">
            <v>21.09.140</v>
          </cell>
          <cell r="B3942" t="str">
            <v>LIMPEZA DE GALERIA DE 1,50 M DE DIAMETRO- (SERVICO NOTURNO).</v>
          </cell>
          <cell r="C3942" t="str">
            <v>m</v>
          </cell>
          <cell r="D3942">
            <v>34.33</v>
          </cell>
          <cell r="E3942">
            <v>26.41</v>
          </cell>
        </row>
        <row r="3943">
          <cell r="A3943">
            <v>0</v>
          </cell>
        </row>
        <row r="3944">
          <cell r="A3944" t="str">
            <v>21.09.150</v>
          </cell>
          <cell r="B3944" t="str">
            <v>LIMPEZA DE MANILHA DE 4 POL., 6 POL. E 8 POL. DE DIAMETRO.</v>
          </cell>
          <cell r="C3944" t="str">
            <v>m</v>
          </cell>
          <cell r="D3944">
            <v>9.7200000000000006</v>
          </cell>
          <cell r="E3944">
            <v>7.48</v>
          </cell>
        </row>
        <row r="3945">
          <cell r="A3945">
            <v>0</v>
          </cell>
        </row>
        <row r="3946">
          <cell r="A3946" t="str">
            <v>21.09.160</v>
          </cell>
          <cell r="B3946" t="str">
            <v>LIMPEZA DE MANILHA DE 4 POL., 6 POL. E 8 POL. DE DIAMETRO-(SERVICO NOTURNO).</v>
          </cell>
          <cell r="C3946" t="str">
            <v>m</v>
          </cell>
          <cell r="D3946">
            <v>11.67</v>
          </cell>
          <cell r="E3946">
            <v>8.98</v>
          </cell>
        </row>
        <row r="3947">
          <cell r="A3947">
            <v>0</v>
          </cell>
        </row>
        <row r="3948">
          <cell r="A3948" t="str">
            <v>21.09.170</v>
          </cell>
          <cell r="B3948" t="str">
            <v>RETIRADA DE BARONESAS DE CANAIS.</v>
          </cell>
          <cell r="C3948" t="str">
            <v>m2</v>
          </cell>
          <cell r="D3948">
            <v>1.4</v>
          </cell>
          <cell r="E3948">
            <v>1.08</v>
          </cell>
        </row>
        <row r="3949">
          <cell r="A3949">
            <v>0</v>
          </cell>
        </row>
        <row r="3950">
          <cell r="A3950" t="str">
            <v>21.09.180</v>
          </cell>
          <cell r="B3950" t="str">
            <v>HORA-HOMEM PARA LIMPEZA DE CANAIS E GALERIAS, INCLUINDO INSALUBRIDADE, EQUIPAMENTOS E FARDAMENTO.</v>
          </cell>
          <cell r="C3950" t="str">
            <v>H</v>
          </cell>
          <cell r="D3950">
            <v>9.25</v>
          </cell>
          <cell r="E3950">
            <v>7.12</v>
          </cell>
        </row>
        <row r="3951">
          <cell r="A3951">
            <v>0</v>
          </cell>
        </row>
        <row r="3952">
          <cell r="A3952" t="str">
            <v>21.09.190</v>
          </cell>
          <cell r="B3952" t="str">
            <v>FORNECIMENTO DE FARDAMENTO COMPOSTO DE DUAS CAMISETAS COM A LOGOMARCA DA "OBRAS RECIFE" , UMA BERMUDA DE BRIM E UM PAR DE BOTAS.</v>
          </cell>
          <cell r="C3952" t="str">
            <v>Un</v>
          </cell>
          <cell r="D3952">
            <v>115.55</v>
          </cell>
          <cell r="E3952">
            <v>88.89</v>
          </cell>
        </row>
        <row r="3953">
          <cell r="A3953">
            <v>0</v>
          </cell>
        </row>
        <row r="3954">
          <cell r="A3954" t="str">
            <v>21.09.300</v>
          </cell>
          <cell r="B3954" t="str">
            <v xml:space="preserve">LIMP.MANUAL DE CANAL OU CANALETA,ABERTA OU C/ TAMPA MOVEL,PROFUND.ATE 1,50M EM LOCAIS PROX. DE ENCOSTAS DE MORROS,PLANICIES OU ALAGADOS , C/ TRANSP. MAT. RETIRADO EM CARRO DE MAO ATE 100M DIST. E CARGA EM CACAMBA ESTAC. E/OU CAM BASC.INC. M.O. C/ INSAL., </v>
          </cell>
          <cell r="C3954" t="str">
            <v>m3</v>
          </cell>
          <cell r="D3954">
            <v>33.96</v>
          </cell>
          <cell r="E3954">
            <v>26.13</v>
          </cell>
        </row>
        <row r="3955">
          <cell r="A3955">
            <v>0</v>
          </cell>
        </row>
        <row r="3956">
          <cell r="A3956" t="str">
            <v>21.09.310</v>
          </cell>
          <cell r="B3956" t="str">
            <v xml:space="preserve">LIMP.MANUAL DE CANAL OU CANALETA,ABERTA OU C/ TAMPA MOVEL,PROF. ACIMA 1,50M EM LOCAIS PROX. DE ENCOSTAS DE MORROS,PLANICIES OU ALAGADOS , C/ TRANSP. MAT. RETIRADO EM CARRO DE MAO ATE 100M DIST. E CARGA EM CACAMBA ESTAC. E/OU CAM BASC.INC. M.O. C/ INSAL., </v>
          </cell>
          <cell r="C3956" t="str">
            <v>m3</v>
          </cell>
          <cell r="D3956">
            <v>45.26</v>
          </cell>
          <cell r="E3956">
            <v>34.82</v>
          </cell>
        </row>
        <row r="3957">
          <cell r="A3957">
            <v>0</v>
          </cell>
        </row>
        <row r="3958">
          <cell r="A3958" t="str">
            <v>21.09.320</v>
          </cell>
          <cell r="B3958" t="str">
            <v>LIMPEZA MANUAL DE GALERIA COM DIAMETRO ATE 1,50M COM TRANSPORTE DO MATERIAL RETIRADO COM CARRO DE MAO ATE 100M DE DISTANCIA E CARGA EM CACAMBA ESTACIONARIA E/OU CAMINHAO BASCULANTE INCLUSIVE MAO DE OBRA COM INSALUBRIDADE, EQUIPAMENTOS E FARDAMENTO.</v>
          </cell>
          <cell r="C3958" t="str">
            <v>m3</v>
          </cell>
          <cell r="D3958">
            <v>130.32</v>
          </cell>
          <cell r="E3958">
            <v>100.25</v>
          </cell>
        </row>
        <row r="3959">
          <cell r="A3959">
            <v>0</v>
          </cell>
        </row>
        <row r="3960">
          <cell r="A3960" t="str">
            <v>21.10.010</v>
          </cell>
          <cell r="B3960" t="str">
            <v>REVESTIMENTO COM PEDRAS GRANITICAS DE DIMENSOES MEDIAS 0,45 X 0,45 X 0,05 M E COM UMA SUPERFICIE PLANA (NAO TRABALHADA),ASSENTADAS E REJUNTADAS C/ ARGAMASSA DE CIMENTO E AREIA 1 3.</v>
          </cell>
          <cell r="C3960" t="str">
            <v>m2</v>
          </cell>
          <cell r="D3960">
            <v>65.63</v>
          </cell>
          <cell r="E3960">
            <v>50.49</v>
          </cell>
        </row>
        <row r="3961">
          <cell r="A3961">
            <v>0</v>
          </cell>
        </row>
        <row r="3962">
          <cell r="A3962" t="str">
            <v>21.10.020</v>
          </cell>
          <cell r="B3962" t="str">
            <v>REVESTIMENTO COM PEDRAS GRANITICAS DE DIMENSOES MEDIAS 0,45 X 0,45 X 0,05 M E COM UMA SUPERFICIE PLANA (NAO TRABALHADA),ASSENTADAS E REJUNTADAS C/ ARGAMASSA DE CIMENTO E AREIA 1 3 - SEM O FORNECIMENTO DAS PEDRAS.</v>
          </cell>
          <cell r="C3962" t="str">
            <v>m2</v>
          </cell>
          <cell r="D3962">
            <v>42.23</v>
          </cell>
          <cell r="E3962">
            <v>32.49</v>
          </cell>
        </row>
        <row r="3963">
          <cell r="A3963">
            <v>0</v>
          </cell>
        </row>
        <row r="3964">
          <cell r="A3964" t="str">
            <v>21.10.026</v>
          </cell>
          <cell r="B3964" t="str">
            <v>EXECUCAO DE CAMADA DRENANTE COM BRITA 19MM, INCLUSIVE O FORNECIMENTO DA MESMA</v>
          </cell>
          <cell r="C3964" t="str">
            <v>m3</v>
          </cell>
          <cell r="D3964">
            <v>78.290000000000006</v>
          </cell>
          <cell r="E3964">
            <v>60.23</v>
          </cell>
        </row>
        <row r="3965">
          <cell r="A3965">
            <v>0</v>
          </cell>
        </row>
        <row r="3966">
          <cell r="A3966" t="str">
            <v>21.10.028</v>
          </cell>
          <cell r="B3966" t="str">
            <v>EXECUCAO DE CAMADA DRENANTE COM BRITA 25MM, INCLUSIVE O FORNECIMENTO DA MESMA.</v>
          </cell>
          <cell r="C3966" t="str">
            <v>m3</v>
          </cell>
          <cell r="D3966">
            <v>78.290000000000006</v>
          </cell>
          <cell r="E3966">
            <v>60.23</v>
          </cell>
        </row>
        <row r="3967">
          <cell r="A3967">
            <v>0</v>
          </cell>
        </row>
        <row r="3968">
          <cell r="A3968" t="str">
            <v>21.10.030</v>
          </cell>
          <cell r="B3968" t="str">
            <v>EXECUCAO DE CAMADA DRENANTE COM BRITA 38MM, INCLUSIVE O FORNECIMENTO DA MESMA.</v>
          </cell>
          <cell r="C3968" t="str">
            <v>m3</v>
          </cell>
          <cell r="D3968">
            <v>78.290000000000006</v>
          </cell>
          <cell r="E3968">
            <v>60.23</v>
          </cell>
        </row>
        <row r="3969">
          <cell r="A3969">
            <v>0</v>
          </cell>
        </row>
        <row r="3970">
          <cell r="A3970" t="str">
            <v>21.10.035</v>
          </cell>
          <cell r="B3970" t="str">
            <v>FORNECIMENTO DE GEOTEXTIL TIPO BIDIM OP 30 OU SIMILAR COMO FILTRO EM SUBSTITUICAO A TRANSICAO GRANULOMETRICA EM ATERROS, GABIOES, ENROCAMENTO, RIP-RAPS, CONTENCOES, PROTECAO A EROSAO E ETC, INCLUSIVE APLICACAO.</v>
          </cell>
          <cell r="C3970" t="str">
            <v>m2</v>
          </cell>
          <cell r="D3970">
            <v>6.47</v>
          </cell>
          <cell r="E3970">
            <v>4.9800000000000004</v>
          </cell>
        </row>
        <row r="3971">
          <cell r="A3971">
            <v>0</v>
          </cell>
        </row>
        <row r="3972">
          <cell r="A3972" t="str">
            <v>21.10.040</v>
          </cell>
          <cell r="B3972" t="str">
            <v>COLOCACAO DE DRENOS OU BARBACANS DE PVC COM DIAMETRO DE 110 MM, INCLUSIVE GEOTEXTIL, (NAO INCLUI A CAMADA DRENANTE DE BRITA).</v>
          </cell>
          <cell r="C3972" t="str">
            <v>m</v>
          </cell>
          <cell r="D3972">
            <v>51.57</v>
          </cell>
          <cell r="E3972">
            <v>39.67</v>
          </cell>
        </row>
        <row r="3973">
          <cell r="A3973">
            <v>0</v>
          </cell>
        </row>
        <row r="3974">
          <cell r="A3974" t="str">
            <v>21.10.050</v>
          </cell>
          <cell r="B3974" t="str">
            <v>FORNECIMENTO E COLOCAÇÃO DE LONA PLÁSTICA DE 150 MICRA.</v>
          </cell>
          <cell r="C3974" t="str">
            <v>m2</v>
          </cell>
          <cell r="D3974">
            <v>1.1000000000000001</v>
          </cell>
          <cell r="E3974">
            <v>0.85</v>
          </cell>
        </row>
        <row r="3975">
          <cell r="A3975">
            <v>0</v>
          </cell>
        </row>
        <row r="3976">
          <cell r="A3976" t="str">
            <v>21.11.010</v>
          </cell>
          <cell r="B3976" t="str">
            <v>COLOCACAO DE CALHA DE CONCRETO DE 0,30 M DE DIAMETRO, INCLUINDO CORTE DO TUBO, ESCAVACAO ATE 1,50M DE PROFUNDIDADE,REATERRO COMPACTADO E FORNECIMENTO DA MESMA.</v>
          </cell>
          <cell r="C3976" t="str">
            <v>Un</v>
          </cell>
          <cell r="D3976">
            <v>76.150000000000006</v>
          </cell>
          <cell r="E3976">
            <v>58.58</v>
          </cell>
        </row>
        <row r="3977">
          <cell r="A3977">
            <v>0</v>
          </cell>
        </row>
        <row r="3978">
          <cell r="A3978" t="str">
            <v>21.11.020</v>
          </cell>
          <cell r="B3978" t="str">
            <v>COLOCACAO DE CALHA DE CONCRETO DE 0,30 M DE DIAMETRO, INCLUINDO CORTE DO TUBO, ESCAVACAO ATE 1,50M DE PROFUNDIDADE,REATERRO COMPACTADO.</v>
          </cell>
          <cell r="C3978" t="str">
            <v>Un</v>
          </cell>
          <cell r="D3978">
            <v>63.8</v>
          </cell>
          <cell r="E3978">
            <v>49.08</v>
          </cell>
        </row>
        <row r="3979">
          <cell r="A3979">
            <v>0</v>
          </cell>
        </row>
        <row r="3980">
          <cell r="A3980" t="str">
            <v>21.11.030</v>
          </cell>
          <cell r="B3980" t="str">
            <v>COLOCACAO DE CALHA DE CONCRETO DE 0,40 M DE DIAMETRO, INCLUINDO CORTE DO TUBO, ESCAVACAO ATE 1,50M DE PROFUNDIDADE,REATERRO COMPACTADO E FORNECIMENTO DA MESMA.</v>
          </cell>
          <cell r="C3980" t="str">
            <v>Un</v>
          </cell>
          <cell r="D3980">
            <v>101.29</v>
          </cell>
          <cell r="E3980">
            <v>77.92</v>
          </cell>
        </row>
        <row r="3981">
          <cell r="A3981">
            <v>0</v>
          </cell>
        </row>
        <row r="3982">
          <cell r="A3982" t="str">
            <v>21.11.040</v>
          </cell>
          <cell r="B3982" t="str">
            <v>COLOCACAO DE CALHA DE CONCRETO DE 0,40 M DE DIAMETRO, INCLUINDO CORTE DO TUBO, ESCAVACAO ATE 1,50M DE PROFUNDIDADE,REATERRO COMPACTADO.</v>
          </cell>
          <cell r="C3982" t="str">
            <v>Un</v>
          </cell>
          <cell r="D3982">
            <v>81.790000000000006</v>
          </cell>
          <cell r="E3982">
            <v>62.92</v>
          </cell>
        </row>
        <row r="3983">
          <cell r="A3983">
            <v>0</v>
          </cell>
        </row>
        <row r="3984">
          <cell r="A3984" t="str">
            <v>21.11.050</v>
          </cell>
          <cell r="B3984" t="str">
            <v>COLOCACAO DE CALHA DE CONCRETO DE 0,60 M DE DIAMETRO, INCLUINDO CORTE DO TUBO, ESCAVACAO ATE 1,50M DE PROFUNDIDADE,REATERRO COMPACTADO E FORNECIMENTO DA MESMA.</v>
          </cell>
          <cell r="C3984" t="str">
            <v>Un</v>
          </cell>
          <cell r="D3984">
            <v>167.11</v>
          </cell>
          <cell r="E3984">
            <v>128.55000000000001</v>
          </cell>
        </row>
        <row r="3985">
          <cell r="A3985">
            <v>0</v>
          </cell>
        </row>
        <row r="3986">
          <cell r="A3986" t="str">
            <v>21.11.060</v>
          </cell>
          <cell r="B3986" t="str">
            <v>COLOCACAO DE CALHA DE CONCRETO DE 0,60 M DE DIAMETRO, INCLUINDO CORTE DO TUBO, ESCAVACAO ATE 1,50M DE PROFUNDIDADE,REATERRO COMPACTADO.</v>
          </cell>
          <cell r="C3986" t="str">
            <v>Un</v>
          </cell>
          <cell r="D3986">
            <v>121.16</v>
          </cell>
          <cell r="E3986">
            <v>93.2</v>
          </cell>
        </row>
        <row r="3987">
          <cell r="A3987">
            <v>0</v>
          </cell>
        </row>
        <row r="3988">
          <cell r="A3988" t="str">
            <v>21.12.010</v>
          </cell>
          <cell r="B3988" t="str">
            <v>ARRANCAMENTO DE TUBOS DE GALERIA DE DIAMETRO 0,20 M, INCLUSIVE ESCAVACAO.</v>
          </cell>
          <cell r="C3988" t="str">
            <v>m</v>
          </cell>
          <cell r="D3988">
            <v>13.24</v>
          </cell>
          <cell r="E3988">
            <v>10.19</v>
          </cell>
        </row>
        <row r="3989">
          <cell r="A3989">
            <v>0</v>
          </cell>
        </row>
        <row r="3990">
          <cell r="A3990" t="str">
            <v>21.12.020</v>
          </cell>
          <cell r="B3990" t="str">
            <v>ARRANCAMENTO DE TUBOS DE GALERIA DE DIAMETRO 0,30 M, INCLUSIVE ESCAVACAO.</v>
          </cell>
          <cell r="C3990" t="str">
            <v>m</v>
          </cell>
          <cell r="D3990">
            <v>19.170000000000002</v>
          </cell>
          <cell r="E3990">
            <v>14.75</v>
          </cell>
        </row>
        <row r="3991">
          <cell r="A3991">
            <v>0</v>
          </cell>
        </row>
        <row r="3992">
          <cell r="A3992" t="str">
            <v>21.12.030</v>
          </cell>
          <cell r="B3992" t="str">
            <v>ARRANCAMENTO DE TUBOS DE GALERIA DE DIAMETRO 0,40 M, INCLUSIVE ESCAVACAO.</v>
          </cell>
          <cell r="C3992" t="str">
            <v>m</v>
          </cell>
          <cell r="D3992">
            <v>23.8</v>
          </cell>
          <cell r="E3992">
            <v>18.309999999999999</v>
          </cell>
        </row>
        <row r="3993">
          <cell r="A3993">
            <v>0</v>
          </cell>
        </row>
        <row r="3994">
          <cell r="A3994" t="str">
            <v>21.12.040</v>
          </cell>
          <cell r="B3994" t="str">
            <v>ARRANCAMENTO DE TUBOS DE GALERIA DE DIAMETRO 0,50 M, INCLUSIVE ESCAVACAO.</v>
          </cell>
          <cell r="C3994" t="str">
            <v>m</v>
          </cell>
          <cell r="D3994">
            <v>31.08</v>
          </cell>
          <cell r="E3994">
            <v>23.91</v>
          </cell>
        </row>
        <row r="3995">
          <cell r="A3995">
            <v>0</v>
          </cell>
        </row>
        <row r="3996">
          <cell r="A3996" t="str">
            <v>21.12.050</v>
          </cell>
          <cell r="B3996" t="str">
            <v>ARRANCAMENTO DE TUBOS DE GALERIA DE DIAMETRO 0,60 M, INCLUSIVE ESCAVACAO.</v>
          </cell>
          <cell r="C3996" t="str">
            <v>m</v>
          </cell>
          <cell r="D3996">
            <v>39.450000000000003</v>
          </cell>
          <cell r="E3996">
            <v>30.35</v>
          </cell>
        </row>
        <row r="3997">
          <cell r="A3997">
            <v>0</v>
          </cell>
        </row>
        <row r="3998">
          <cell r="A3998" t="str">
            <v>21.12.060</v>
          </cell>
          <cell r="B3998" t="str">
            <v>ARRANCAMENTO DE TUBOS DE GALERIA DE DIAMETRO 0,70 M, INCLUSIVE ESCAVACAO.</v>
          </cell>
          <cell r="C3998" t="str">
            <v>m</v>
          </cell>
          <cell r="D3998">
            <v>46.81</v>
          </cell>
          <cell r="E3998">
            <v>36.01</v>
          </cell>
        </row>
        <row r="3999">
          <cell r="A3999">
            <v>0</v>
          </cell>
        </row>
        <row r="4000">
          <cell r="A4000" t="str">
            <v>21.12.070</v>
          </cell>
          <cell r="B4000" t="str">
            <v>ARRANCAMENTO DE TUBOS DE GALERIA DE DIAMETRO 0,80 M, INCLUSIVE ESCAVACAO.</v>
          </cell>
          <cell r="C4000" t="str">
            <v>m</v>
          </cell>
          <cell r="D4000">
            <v>56.25</v>
          </cell>
          <cell r="E4000">
            <v>43.27</v>
          </cell>
        </row>
        <row r="4001">
          <cell r="A4001">
            <v>0</v>
          </cell>
        </row>
        <row r="4002">
          <cell r="A4002" t="str">
            <v>21.12.080</v>
          </cell>
          <cell r="B4002" t="str">
            <v>ARRANCAMENTO DE TUBOS DE GALERIA DE DIAMETRO 0,90 M, INCLUSIVE ESCAVACAO.</v>
          </cell>
          <cell r="C4002" t="str">
            <v>m</v>
          </cell>
          <cell r="D4002">
            <v>68.7</v>
          </cell>
          <cell r="E4002">
            <v>52.85</v>
          </cell>
        </row>
        <row r="4003">
          <cell r="A4003">
            <v>0</v>
          </cell>
        </row>
        <row r="4004">
          <cell r="A4004" t="str">
            <v>21.12.090</v>
          </cell>
          <cell r="B4004" t="str">
            <v>ARRANCAMENTO DE TUBOS DE GALERIA DE DIAMETRO 1,00 M, INCLUSIVE ESCAVACAO.</v>
          </cell>
          <cell r="C4004" t="str">
            <v>m</v>
          </cell>
          <cell r="D4004">
            <v>92.58</v>
          </cell>
          <cell r="E4004">
            <v>71.22</v>
          </cell>
        </row>
        <row r="4005">
          <cell r="A4005">
            <v>0</v>
          </cell>
        </row>
        <row r="4006">
          <cell r="A4006" t="str">
            <v>21.13.010</v>
          </cell>
          <cell r="B4006" t="str">
            <v>CONSTRUCAO DE CALHA PRE-MOLDADA DE CONCRETO, DIAM. 30 CM, INCLUSIVE ESCAVACAO, REMOCAO, COLCHAO DE AREIA E REJUNTE COM ARGAMASSA DE CIMENTO E AREIA NO TRACO 1:4.</v>
          </cell>
          <cell r="C4006" t="str">
            <v>m</v>
          </cell>
          <cell r="D4006">
            <v>19.07</v>
          </cell>
          <cell r="E4006">
            <v>14.67</v>
          </cell>
        </row>
        <row r="4007">
          <cell r="A4007">
            <v>0</v>
          </cell>
        </row>
        <row r="4008">
          <cell r="A4008" t="str">
            <v>21.13.020</v>
          </cell>
          <cell r="B4008" t="str">
            <v>CONSTRUCAO DE CALHA PRE-MOLDADA DE CONCRETO, DIAM. 40 CM, INCLUSIVE ESCAVACAO , REMOCAO , COLCHAO DE AREIA E REJUNTE COM ARGAMASSA DE CIMENTO E AREIA NO TRACO 1:4.</v>
          </cell>
          <cell r="C4008" t="str">
            <v>m</v>
          </cell>
          <cell r="D4008">
            <v>29.86</v>
          </cell>
          <cell r="E4008">
            <v>22.97</v>
          </cell>
        </row>
        <row r="4009">
          <cell r="A4009">
            <v>0</v>
          </cell>
        </row>
        <row r="4010">
          <cell r="A4010" t="str">
            <v>21.13.030</v>
          </cell>
          <cell r="B4010" t="str">
            <v>CONSTRUCAO DE CALHA PRE-MOLDADA DE CONCRETO, DIAM. 50 CM, INCLUSIVE ESCAVACAO , REMOCAO , COLCHAO DE AREIA E REJUNTE COM ARGAMASSA DE CIMENTO E AREIA NO TRACO 1:4.</v>
          </cell>
          <cell r="C4010" t="str">
            <v>m</v>
          </cell>
          <cell r="D4010">
            <v>41.02</v>
          </cell>
          <cell r="E4010">
            <v>31.56</v>
          </cell>
        </row>
        <row r="4011">
          <cell r="A4011">
            <v>0</v>
          </cell>
        </row>
        <row r="4012">
          <cell r="A4012" t="str">
            <v>21.13.040</v>
          </cell>
          <cell r="B4012" t="str">
            <v>CONSTRUCAO DE CALHA PRE-MOLDADA DE CONCRETO, DIAM. 60 CM, INCLUSIVE ESCAVACAO , REMOCAO , COLCHAO DE AREIA E REJUNTE COM ARGAMASSA DE CIMENTO E AREIA NO TRACO 1:4.</v>
          </cell>
          <cell r="C4012" t="str">
            <v>m</v>
          </cell>
          <cell r="D4012">
            <v>66.27</v>
          </cell>
          <cell r="E4012">
            <v>50.98</v>
          </cell>
        </row>
        <row r="4013">
          <cell r="A4013">
            <v>0</v>
          </cell>
        </row>
        <row r="4014">
          <cell r="A4014" t="str">
            <v>21.13.050</v>
          </cell>
          <cell r="B4014" t="str">
            <v>CONSTRUCAO DE CALHA PRE-MOLDADA DE CONCRETO, DIAM. 80 CM, INCLUSIVE ESCAVACAO , REMOCAO , COLCHAO DE AREIA E REJUNTE COM ARGAMASSA DE CIMENTO E AREIA NO TRACO 1:4.</v>
          </cell>
          <cell r="C4014" t="str">
            <v>m</v>
          </cell>
          <cell r="D4014">
            <v>95.81</v>
          </cell>
          <cell r="E4014">
            <v>73.7</v>
          </cell>
        </row>
        <row r="4015">
          <cell r="A4015">
            <v>0</v>
          </cell>
        </row>
        <row r="4016">
          <cell r="A4016" t="str">
            <v>21.14.010</v>
          </cell>
          <cell r="B4016" t="str">
            <v>RECUPERACAO DE ABATIMENTO EM PAVIMENTACAO COM DIMENSOES DE (1,0X1,0X1,0)M.</v>
          </cell>
          <cell r="C4016" t="str">
            <v>UD</v>
          </cell>
          <cell r="D4016">
            <v>250.93</v>
          </cell>
          <cell r="E4016">
            <v>193.03</v>
          </cell>
        </row>
        <row r="4017">
          <cell r="A4017">
            <v>0</v>
          </cell>
        </row>
        <row r="4018">
          <cell r="A4018" t="str">
            <v>21.14.020</v>
          </cell>
          <cell r="B4018" t="str">
            <v>RECUPERACAO DE ABATIMENTO EM PAVIMENTACAO COM DIMENSOES DE (2,0X1,5X1,5)M, INCLUSIVE COM SUBSTITUICAO DE DOIS TUBOS DE 0,60M DE DIAMETRO.</v>
          </cell>
          <cell r="C4018" t="str">
            <v>UD</v>
          </cell>
          <cell r="D4018">
            <v>849.35</v>
          </cell>
          <cell r="E4018">
            <v>653.35</v>
          </cell>
        </row>
        <row r="4019">
          <cell r="A4019">
            <v>0</v>
          </cell>
        </row>
        <row r="4020">
          <cell r="A4020" t="str">
            <v>21.14.030</v>
          </cell>
          <cell r="B4020" t="str">
            <v>RECUPERACAO DE ABATIMENTO EM PAVIMENTACAO COM DIMENSOES DE (1,5X1,5X1,5)M.</v>
          </cell>
          <cell r="C4020" t="str">
            <v>UD</v>
          </cell>
          <cell r="D4020">
            <v>514.99</v>
          </cell>
          <cell r="E4020">
            <v>396.15</v>
          </cell>
        </row>
        <row r="4021">
          <cell r="A4021">
            <v>0</v>
          </cell>
        </row>
        <row r="4022">
          <cell r="A4022" t="str">
            <v>21.15.001</v>
          </cell>
          <cell r="B4022" t="str">
            <v>MOBILIZAÇÃO E INSTALAÇÃO DE CONJUNTO COM ATÉ 50 PONTEIRAS FILTRANTES E BOMBAS DE SUCÇÃO PARA REBAIXAMENTO DE LENÇOL FREÁTICO ATÉ 5,00M DE PROFUNDIDADE.</v>
          </cell>
          <cell r="C4022" t="str">
            <v>Cj</v>
          </cell>
          <cell r="D4022">
            <v>1040</v>
          </cell>
          <cell r="E4022">
            <v>800</v>
          </cell>
        </row>
        <row r="4023">
          <cell r="A4023">
            <v>0</v>
          </cell>
        </row>
        <row r="4024">
          <cell r="A4024" t="str">
            <v>21.15.002</v>
          </cell>
          <cell r="B4024" t="str">
            <v>OPERAÇÃO DE CONJUNTO COM ATÉ 50 PONTEIRAS FILTRANTES E BOMBAS DE SUCÇÃO PARA REBAIXAMENTO DE LENÇOL FRÉTICO ATÉ 5M DE PROFUNDIDADE.</v>
          </cell>
          <cell r="C4024" t="str">
            <v>Dia</v>
          </cell>
          <cell r="D4024">
            <v>136.5</v>
          </cell>
          <cell r="E4024">
            <v>105</v>
          </cell>
        </row>
        <row r="4025">
          <cell r="A4025">
            <v>0</v>
          </cell>
        </row>
        <row r="4026">
          <cell r="A4026" t="str">
            <v>22.00.000</v>
          </cell>
          <cell r="B4026" t="str">
            <v>DETALHES DA SEDUC</v>
          </cell>
        </row>
        <row r="4027">
          <cell r="A4027">
            <v>0</v>
          </cell>
        </row>
        <row r="4028">
          <cell r="A4028" t="str">
            <v>22.03.030</v>
          </cell>
          <cell r="B4028" t="str">
            <v>DET.44 - FORN. E INST. DE CORRIMÃO EM TUBO DE FERRO GALVANIZADO DE 1.1/2" (DUPLO) E MONTANTES EM TUBOS DE FERRO GALVANIZADO DE 2" COM ESPAÇAMENTO ENTRE OS MONTANTES DE 1,50M COM ALTURA TOTAL LIVRE DE 0,75M. SEM PINTURA.</v>
          </cell>
          <cell r="C4028" t="str">
            <v>m</v>
          </cell>
          <cell r="D4028">
            <v>157.80000000000001</v>
          </cell>
          <cell r="E4028">
            <v>121.39</v>
          </cell>
        </row>
        <row r="4029">
          <cell r="A4029">
            <v>0</v>
          </cell>
        </row>
        <row r="4030">
          <cell r="A4030" t="str">
            <v>22.10.012</v>
          </cell>
          <cell r="B4030" t="str">
            <v>DET 01-A e B - FORNECIMENTO E COLOCAÇÃO DE PLACA INDICATIVA (2,50X0,60X0,05)M COM O NOME DA ESCOLA EM CONCRETO ARMADO INCLUSIVE ABERTURA DE LETREIRO COM PINTURA</v>
          </cell>
          <cell r="C4030" t="str">
            <v>Un</v>
          </cell>
          <cell r="D4030">
            <v>343.05</v>
          </cell>
          <cell r="E4030">
            <v>263.89</v>
          </cell>
        </row>
        <row r="4031">
          <cell r="A4031">
            <v>0</v>
          </cell>
        </row>
        <row r="4032">
          <cell r="A4032" t="str">
            <v>22.10.015</v>
          </cell>
          <cell r="B4032" t="str">
            <v>DET 01-B- FORNEC. E INST.DE GRADIL DO PÓRTICO,EM MONTANTES DE CANTONEIRAS VERT."L" DE 11/2"X1/4" FORMANDO SEÇÃO QUADRADA A  CADA 1,00M,BARRA CHATA DE FERRO 1"X3/16" EM "X" E DEMAIS BARRAS CHATAS DE FERRO DE 1"X1/4",CHUMBADO C/ ARG. DE CIMENTO E AREIA TRAÇ</v>
          </cell>
          <cell r="C4032" t="str">
            <v>m2</v>
          </cell>
          <cell r="D4032">
            <v>227.77</v>
          </cell>
          <cell r="E4032">
            <v>175.21</v>
          </cell>
        </row>
        <row r="4033">
          <cell r="A4033">
            <v>0</v>
          </cell>
        </row>
        <row r="4034">
          <cell r="A4034" t="str">
            <v>22.10.016</v>
          </cell>
          <cell r="B4034" t="str">
            <v>DET 01 B- FORN.E INST.DE PORTÃO PÓRTICO,EM MONTANTES DE CANTON. VERT."L" DE 11/2"X1/4" FORMANDO QUADRADOS A  CADA 1,50M,BARRA CHATA DE FERRO 1"X3/16" EM "X" E DEMAIS BARRAS CHATAS DE FERRO DE 1"X1/4",INC.FECHAD.DOBRAD.E FECHO CREMONA,CHUMBADO COM ARG. C:A</v>
          </cell>
          <cell r="C4034" t="str">
            <v>m2</v>
          </cell>
          <cell r="D4034">
            <v>253.77</v>
          </cell>
          <cell r="E4034">
            <v>195.21</v>
          </cell>
        </row>
        <row r="4035">
          <cell r="A4035">
            <v>0</v>
          </cell>
        </row>
        <row r="4036">
          <cell r="A4036" t="str">
            <v>22.10.020</v>
          </cell>
          <cell r="B4036" t="str">
            <v>DET 02-A- BANCO E BANCADA EM CONCRETO ARMADO ENVERNIZADO NO RECREIO COBERTO, ENGASTADO ENTRE PILARES,INCLUSIVE PILARETES DE APOIO EM CONCRETO APARENTE PINTADO COM TINTA A ÓLEO, EMBASAMENTO DE ALVENARIA DE 1 1/2VEZ SOBRE CONCRETO MAGRO.</v>
          </cell>
          <cell r="C4036" t="str">
            <v>m</v>
          </cell>
          <cell r="D4036">
            <v>94.21</v>
          </cell>
          <cell r="E4036">
            <v>72.47</v>
          </cell>
        </row>
        <row r="4037">
          <cell r="A4037">
            <v>0</v>
          </cell>
        </row>
        <row r="4038">
          <cell r="A4038" t="str">
            <v>22.10.025</v>
          </cell>
          <cell r="B4038" t="str">
            <v>DET 02-B- BANCADA PARA DEFICIENTE EM CONCRETO APARENTE ENVERNIZADO NO RECREIO COBERTO, ENGASTADA ENTRE PILARES EXISTENTES, INCLUSIVE PILARETE DE APOIO EM CONCRETO APARENTE PINTADO COM TINTA A ÓLEO, EMBASAMENTO DE ALVENARIA DE 1 1/2VEZ SOBRE CONCRETO MAGRO</v>
          </cell>
          <cell r="C4038" t="str">
            <v>m</v>
          </cell>
          <cell r="D4038">
            <v>47.08</v>
          </cell>
          <cell r="E4038">
            <v>36.22</v>
          </cell>
        </row>
        <row r="4039">
          <cell r="A4039">
            <v>0</v>
          </cell>
        </row>
        <row r="4040">
          <cell r="A4040" t="str">
            <v>22.10.030</v>
          </cell>
          <cell r="B4040" t="str">
            <v xml:space="preserve">DET 03 E DET 20 - FORNECIMENTO E COLOCAÇÃO DE CUBA EM AÇO INOX 50X40X25CM AISI-304-18/8, INCLUSIVE VÁLVULA METÁLICA 3 1/2"" PARA  CUBA INOX E SIFÃO METÁLICO EM INOX 1 1/2"" X 2"". </v>
          </cell>
          <cell r="C4040" t="str">
            <v>Un</v>
          </cell>
          <cell r="D4040">
            <v>894.8</v>
          </cell>
          <cell r="E4040">
            <v>688.31</v>
          </cell>
        </row>
        <row r="4041">
          <cell r="A4041">
            <v>0</v>
          </cell>
        </row>
        <row r="4042">
          <cell r="A4042" t="str">
            <v>22.10.031</v>
          </cell>
          <cell r="B4042" t="str">
            <v>DET 03- PONTO DE GÁS INSTALADO EM BANCADA DE LABORATÓRIO COM DISTÂNCIA A CASA DE GÁS DE 5,00 M INCLUSIVE FORNECIMENTO DE  06 (SEIS) BICOS DE BUSEN , TUBULAÇÕES DE COBRE E ACESSÓRIOS NECESSÁRIOS SEM FORNECIMETO DO BUTIJÃO.</v>
          </cell>
          <cell r="C4042" t="str">
            <v>Pt</v>
          </cell>
          <cell r="D4042">
            <v>397.78</v>
          </cell>
          <cell r="E4042">
            <v>305.99</v>
          </cell>
        </row>
        <row r="4043">
          <cell r="A4043">
            <v>0</v>
          </cell>
        </row>
        <row r="4044">
          <cell r="A4044" t="str">
            <v>22.10.032</v>
          </cell>
          <cell r="B4044" t="str">
            <v>DET. 03 - PONTO DE TOMADA 2P+T 16A/250V SHUCO - REF.5160 SILENTOQUE - PIAL OU SIMILAR (COMPLETA), INCLUSIVE TUBULAÇÃO PVC RIGIDO, FIAÇÃO, CAIXA 4X2 POL. TIGREFLEX OU SIMILAR, PLACA E DEMAIS ACESSÓRIOS, ATÉ O PONTO DE LUZ OU QUADRO DE DISTRIBUIÇÃO.</v>
          </cell>
          <cell r="C4044" t="str">
            <v>Pt</v>
          </cell>
          <cell r="D4044">
            <v>100.38</v>
          </cell>
          <cell r="E4044">
            <v>77.22</v>
          </cell>
        </row>
        <row r="4045">
          <cell r="A4045">
            <v>0</v>
          </cell>
        </row>
        <row r="4046">
          <cell r="A4046" t="str">
            <v>22.10.040</v>
          </cell>
          <cell r="B4046" t="str">
            <v>DET 04 - BALCÃO  DE PIA EM AÇO INOX PARA LABORATÓRIO COM 02 CUBAS DE (40X34X12)CM, COMPRIMENTO 2,80M - INCLUINDO COLOCAÇÃO</v>
          </cell>
          <cell r="C4046" t="str">
            <v>Un</v>
          </cell>
          <cell r="D4046">
            <v>2855.87</v>
          </cell>
          <cell r="E4046">
            <v>2196.83</v>
          </cell>
        </row>
        <row r="4047">
          <cell r="A4047">
            <v>0</v>
          </cell>
        </row>
        <row r="4048">
          <cell r="A4048" t="str">
            <v>22.10.045</v>
          </cell>
          <cell r="B4048" t="str">
            <v>DET.04 - PORTAS DE ARMÁRIOS PARA FECHAMENTO DE BALCÃO COM 06 PORTAS DE 2,80X0,71M EM COMPENSADO DE 15MM REVESTIDAS EM LAMINADO NA COR AZUL MINERAL EM TODAS AS FACES, INCLUSIVE FERRAGENS.</v>
          </cell>
          <cell r="C4048" t="str">
            <v>m</v>
          </cell>
          <cell r="D4048">
            <v>167.75</v>
          </cell>
          <cell r="E4048">
            <v>129.04</v>
          </cell>
        </row>
        <row r="4049">
          <cell r="A4049">
            <v>0</v>
          </cell>
        </row>
        <row r="4050">
          <cell r="A4050" t="str">
            <v>22.10.050</v>
          </cell>
          <cell r="B4050" t="str">
            <v>DET 05 E 06-  BANCO EM CONCRETO APARENTE  DE CONTORNO DAS ÁRVORES OU DE ARREMATE DE CANTEIROS APOIADO EM ALVENARIA DE 1 VEZ, REVESTIDA COM ASSANHADINHO  EMBASAMENTO  DE  0,20 M SOBRE CONCRETO MAGRO .</v>
          </cell>
          <cell r="C4050" t="str">
            <v>m</v>
          </cell>
          <cell r="D4050">
            <v>97.6</v>
          </cell>
          <cell r="E4050">
            <v>75.08</v>
          </cell>
        </row>
        <row r="4051">
          <cell r="A4051">
            <v>0</v>
          </cell>
        </row>
        <row r="4052">
          <cell r="A4052" t="str">
            <v>22.10.090</v>
          </cell>
          <cell r="B4052" t="str">
            <v>DET.09-FORNECIMENTO E INSTALAÇÃO DE BARRA DE APOIO AOS DEFICIENTES EM TUBO DE FERRO GALVANIZADO DE 1 1/2" COM FLANGE SOLDADA NAS EXTREMIDADES, INCL.PINTURA EM ESMALTE SINTÉTICO E FUNDO PREPARARDOR GALVOPRIMER TIPO GALVITE DA SHERWIN WILLIAMS OU SIMILAR, C</v>
          </cell>
          <cell r="C4052" t="str">
            <v>m</v>
          </cell>
          <cell r="D4052">
            <v>81.75</v>
          </cell>
          <cell r="E4052">
            <v>62.89</v>
          </cell>
        </row>
        <row r="4053">
          <cell r="A4053">
            <v>0</v>
          </cell>
        </row>
        <row r="4054">
          <cell r="A4054" t="str">
            <v>22.10.091</v>
          </cell>
          <cell r="B4054" t="str">
            <v>DET.09 - FORNECIMENTO E INSTALAÇÃO DE PUXADOR EM TUBO DE FERRO GALVANIZADO DE 1.1/2" COM FLANGE SOLDADA NAS EXTREMIDADES, INCLUSIVE PINTURA EM ESMALTE SINTÉTICO E FUNDO PREPARADOR COM GALVOPRIMER TIPO GALVITE DA SHERWIN WILLIAMS OU SIMILAR, FIXADO EM PORT</v>
          </cell>
          <cell r="C4054" t="str">
            <v>m</v>
          </cell>
          <cell r="D4054">
            <v>116.37</v>
          </cell>
          <cell r="E4054">
            <v>89.52</v>
          </cell>
        </row>
        <row r="4055">
          <cell r="A4055">
            <v>0</v>
          </cell>
        </row>
        <row r="4056">
          <cell r="A4056" t="str">
            <v>22.10.092</v>
          </cell>
          <cell r="B4056" t="str">
            <v>DET.09 - FORNECIMENTO E ASSENTAMENTO DE LAVATÓRIO DE CANTO, SEM COLUNA, FAB:DECA, COR:BRANCA, LINHA IZY, REF.L101 OU SIMLAR, FIXADO COM PARAFUSO CROMADO DE COMPRIMENTO 2 1/2" E DIÂMETRO DE 1/4" COM BUCHA DE 8MM, CHICOTE PLÁSTICO COM 30CM DE 1/2", SIFÃO CO</v>
          </cell>
          <cell r="C4056" t="str">
            <v>Un</v>
          </cell>
          <cell r="D4056">
            <v>123.09</v>
          </cell>
          <cell r="E4056">
            <v>94.69</v>
          </cell>
        </row>
        <row r="4057">
          <cell r="A4057">
            <v>0</v>
          </cell>
        </row>
        <row r="4058">
          <cell r="A4058" t="str">
            <v>22.10.100</v>
          </cell>
          <cell r="B4058" t="str">
            <v>DET 10 -BALCÃO DE WC (1,80 X 0,55 M)DE GRANITO CINZA ANDORINHA ESP=2,0 CM, INCLUSIVE TESTEIRA E ESPELHO DE GRANITO 5,00 X 2,0 CM INCLUSIVE PLACA DE CONCRETO ARMADO PARA APOIO SEM FORNECIMENTO DE CUBAS.</v>
          </cell>
          <cell r="C4058" t="str">
            <v>m</v>
          </cell>
          <cell r="D4058">
            <v>490.17</v>
          </cell>
          <cell r="E4058">
            <v>377.06</v>
          </cell>
        </row>
        <row r="4059">
          <cell r="A4059">
            <v>0</v>
          </cell>
        </row>
        <row r="4060">
          <cell r="A4060" t="str">
            <v>22.10.101</v>
          </cell>
          <cell r="B4060" t="str">
            <v>DET. 10 - FORNECIMENTO E INSTALAÇÃO DE CUBA DE LOUÇA DE EMBUTIR OVAL 490X325MM, REF. 10116 CELITE OU SIMILAR, SEM A TORNEIRA, INCLUSIVE OS DEMAIS ACESSÓRIOS.</v>
          </cell>
          <cell r="C4060" t="str">
            <v>Un</v>
          </cell>
          <cell r="D4060">
            <v>150.26</v>
          </cell>
          <cell r="E4060">
            <v>115.59</v>
          </cell>
        </row>
        <row r="4061">
          <cell r="A4061">
            <v>0</v>
          </cell>
        </row>
        <row r="4062">
          <cell r="A4062" t="str">
            <v>22.10.110</v>
          </cell>
          <cell r="B4062" t="str">
            <v>DET 11  E DET 12 -BANCADA  (2,63X0,72 M) PARA BALCÃO DA SECRETARIA  E BANCADA EM L (2,10+1,78X0,72 M) PRA BALCÃO DA BIBLIOTECA EM  GRANITO CINZA ANDORINHA ESP=2,0 CM , INCLUSIVE TESTEIRA DE GRANITO 5,0X2,0 CM  INCLUSIVE PLACA DE CONCRETO ARMADO PARA APOIO</v>
          </cell>
          <cell r="C4062" t="str">
            <v>m</v>
          </cell>
          <cell r="D4062">
            <v>297.79000000000002</v>
          </cell>
          <cell r="E4062">
            <v>229.07</v>
          </cell>
        </row>
        <row r="4063">
          <cell r="A4063">
            <v>0</v>
          </cell>
        </row>
        <row r="4064">
          <cell r="A4064" t="str">
            <v>22.10.115</v>
          </cell>
          <cell r="B4064" t="str">
            <v>DET.11 E DET.12 - TAMPO (2,63X0,72)M PARA BALCÃO DA SECRETARIA E BANCADA EM "L" (2,10+1,78X0,72)M PARA BALCÃO DA BIBLIOTECA - EM GRANITO  CINZA ANDORINHA ESP.2,0CM, INCL. TESTEIRA DE GRANITO 5X2CM, SEM PLACA DE CONCRETO ARMADO PARA APOIO.</v>
          </cell>
          <cell r="C4064" t="str">
            <v>m</v>
          </cell>
          <cell r="D4064">
            <v>237</v>
          </cell>
          <cell r="E4064">
            <v>182.31</v>
          </cell>
        </row>
        <row r="4065">
          <cell r="A4065">
            <v>0</v>
          </cell>
        </row>
        <row r="4066">
          <cell r="A4066" t="str">
            <v>22.10.116</v>
          </cell>
          <cell r="B4066" t="str">
            <v>DET.11 - PORTA DE ACESSO FIXADA EM BALCÃO COM 0,80X0,60M EM COMPENSADO DE 15MM REVESTIDA COM LAMINADO TEXTURIZADO NA COR AZUL MINERAL, INCLUSIVE FERRAGENS.</v>
          </cell>
          <cell r="C4066" t="str">
            <v>Un</v>
          </cell>
          <cell r="D4066">
            <v>272.83</v>
          </cell>
          <cell r="E4066">
            <v>209.87</v>
          </cell>
        </row>
        <row r="4067">
          <cell r="A4067">
            <v>0</v>
          </cell>
        </row>
        <row r="4068">
          <cell r="A4068" t="str">
            <v>22.10.130</v>
          </cell>
          <cell r="B4068" t="str">
            <v>DET 13-A -FORNECIMENTO E EXECUÇÃO DE PRATELEIRA EM CONCRETO APARENTE POLIDO, PINTADA COM VERNIZ  ACRÍLICO .</v>
          </cell>
          <cell r="C4068" t="str">
            <v>m</v>
          </cell>
          <cell r="D4068">
            <v>45.9</v>
          </cell>
          <cell r="E4068">
            <v>35.31</v>
          </cell>
        </row>
        <row r="4069">
          <cell r="A4069">
            <v>0</v>
          </cell>
        </row>
        <row r="4070">
          <cell r="A4070" t="str">
            <v>22.10.131</v>
          </cell>
          <cell r="B4070" t="str">
            <v>DET 13-B -FORNECIMENTO E INSTALAÇÃO DE  PRATELEIRA EM CONCRETO ARMADO REVESTIDA COM AZULEJO 15X15 CM  INCLUSIVE CHAPISCO E EMBOÇO.</v>
          </cell>
          <cell r="C4070" t="str">
            <v>m</v>
          </cell>
          <cell r="D4070">
            <v>64.28</v>
          </cell>
          <cell r="E4070">
            <v>49.45</v>
          </cell>
        </row>
        <row r="4071">
          <cell r="A4071">
            <v>0</v>
          </cell>
        </row>
        <row r="4072">
          <cell r="A4072" t="str">
            <v>22.10.140</v>
          </cell>
          <cell r="B4072" t="str">
            <v>DET. 14-A - QUADRO VERDE/AVISOS DE 4,66X1,33M  EM LAMINADO VERDE PAUTADO E CARPETE CINZA COLADO, INCLUSIVE COMPENSADO DE 10MM FIXADO COM PARAFUSOS, CALHA EM CONCRETO ARMADO COM 3,16M PARA APOIO DO APAGADOR E PINCEL, E MOLDURA DE ARGAMASSA ARMADA.</v>
          </cell>
          <cell r="C4072" t="str">
            <v>Un</v>
          </cell>
          <cell r="D4072">
            <v>625.35</v>
          </cell>
          <cell r="E4072">
            <v>481.04</v>
          </cell>
        </row>
        <row r="4073">
          <cell r="A4073">
            <v>0</v>
          </cell>
        </row>
        <row r="4074">
          <cell r="A4074" t="str">
            <v>22.10.141</v>
          </cell>
          <cell r="B4074" t="str">
            <v>DET 14-A -FORNECIMENTO E  COLOCAÇÃO DE LAMINADO FENÓLICO PAUTADO ESCOLAR NA COR VERDE PARA QUADRO ESCOLAR,  INCLUSIVE COMPENSADO DE 10 MM, FIXADO COM PARAFUSOS E BUCHAS S-8.</v>
          </cell>
          <cell r="C4074" t="str">
            <v>m2</v>
          </cell>
          <cell r="D4074">
            <v>91.39</v>
          </cell>
          <cell r="E4074">
            <v>70.3</v>
          </cell>
        </row>
        <row r="4075">
          <cell r="A4075">
            <v>0</v>
          </cell>
        </row>
        <row r="4076">
          <cell r="A4076" t="str">
            <v>22.10.142</v>
          </cell>
          <cell r="B4076" t="str">
            <v>DET. 14A E 14B - FORNECIMENTO E COLOCAÇÃO DE CARPETE CINZA 4MM PARA QUADRO ESCOLAR, INCLUSIVE COMPENSADO DE 10MM, FIXADO COM PARAFUSOS E BUCHAS S-8.</v>
          </cell>
          <cell r="C4076" t="str">
            <v>m2</v>
          </cell>
          <cell r="D4076">
            <v>70.22</v>
          </cell>
          <cell r="E4076">
            <v>54.02</v>
          </cell>
        </row>
        <row r="4077">
          <cell r="A4077">
            <v>0</v>
          </cell>
        </row>
        <row r="4078">
          <cell r="A4078" t="str">
            <v>22.10.143</v>
          </cell>
          <cell r="B4078" t="str">
            <v>DET. 14 A E 14 B - FORNECIMENTO E COLOCAÇÃO DE CARPETE CINZA 4MM PARA QUADRO DE AVISO, APLICADO SOBRE COMPENSADO EXISTENTE.</v>
          </cell>
          <cell r="C4078" t="str">
            <v>m2</v>
          </cell>
          <cell r="D4078">
            <v>29.62</v>
          </cell>
          <cell r="E4078">
            <v>22.79</v>
          </cell>
        </row>
        <row r="4079">
          <cell r="A4079">
            <v>0</v>
          </cell>
        </row>
        <row r="4080">
          <cell r="A4080" t="str">
            <v>22.10.144</v>
          </cell>
          <cell r="B4080" t="str">
            <v>DET.14A - FORNECIMENTO E  COLOCAÇÃO DE LAMINADO FENÓLICO PAUTADO ESCOLAR NA COR VERDE PARA QUADRO ESCOLAR UTILIZANDO COLA.</v>
          </cell>
          <cell r="C4080" t="str">
            <v>m2</v>
          </cell>
          <cell r="D4080">
            <v>51.66</v>
          </cell>
          <cell r="E4080">
            <v>39.74</v>
          </cell>
        </row>
        <row r="4081">
          <cell r="A4081">
            <v>0</v>
          </cell>
        </row>
        <row r="4082">
          <cell r="A4082" t="str">
            <v>22.10.145</v>
          </cell>
          <cell r="B4082" t="str">
            <v>DET. 14-B - QUADRO BRANCO/AVISOS DE 4,66X1,33M  EM LAMINADO BRANCO  PAUTADO E CARPETE CINZA COLADO, INCLUSIVE COMPENSADO DE 10MM FIXADO COM PARAFUSOS, CALHA DE 0,30M DE COMPRIMENTO PARA APAGADOR E PINCEL DE CONCRETO ARMADO, E MOLDURA DE ARGAMASSA ARMADA.</v>
          </cell>
          <cell r="C4082" t="str">
            <v>Un</v>
          </cell>
          <cell r="D4082">
            <v>623.20000000000005</v>
          </cell>
          <cell r="E4082">
            <v>479.39</v>
          </cell>
        </row>
        <row r="4083">
          <cell r="A4083">
            <v>0</v>
          </cell>
        </row>
        <row r="4084">
          <cell r="A4084" t="str">
            <v>22.10.146</v>
          </cell>
          <cell r="B4084" t="str">
            <v>DET. 14B - FORNECIMENTO E COLOCAÇÃO DE LAMINADO FENÓLICO PAUTADO ESCOLAR NA COR BRANCA PARA QUADRO ESCOLAR, INCLUSIVE COMPENSADO DE 10MM, FIXADO COM PARAFUSOS E BUCHAS S-8.</v>
          </cell>
          <cell r="C4084" t="str">
            <v>m2</v>
          </cell>
          <cell r="D4084">
            <v>92.65</v>
          </cell>
          <cell r="E4084">
            <v>71.27</v>
          </cell>
        </row>
        <row r="4085">
          <cell r="A4085">
            <v>0</v>
          </cell>
        </row>
        <row r="4086">
          <cell r="A4086" t="str">
            <v>22.10.147</v>
          </cell>
          <cell r="B4086" t="str">
            <v>DET.14B - FORNECIMENTO E COLOCAÇÃO DE LAMINADO FENÓLICO PAUTADO ESCOLAR NA COR BRANCA PARA QUADRO ESCOLAR UTILIZANDO COLA.</v>
          </cell>
          <cell r="C4086" t="str">
            <v>m2</v>
          </cell>
          <cell r="D4086">
            <v>52.92</v>
          </cell>
          <cell r="E4086">
            <v>40.71</v>
          </cell>
        </row>
        <row r="4087">
          <cell r="A4087">
            <v>0</v>
          </cell>
        </row>
        <row r="4088">
          <cell r="A4088" t="str">
            <v>22.10.148</v>
          </cell>
          <cell r="B4088" t="str">
            <v>DET. 14B - FORNECIMENTO E COLOCAÇÃO DE LAMINADO LISO ESCOLAR NA COR BRANCA PARA QUADRO ESCOLAR UTILIZANDO COLA.</v>
          </cell>
          <cell r="C4088" t="str">
            <v>m2</v>
          </cell>
          <cell r="D4088">
            <v>52.79</v>
          </cell>
          <cell r="E4088">
            <v>40.61</v>
          </cell>
        </row>
        <row r="4089">
          <cell r="A4089">
            <v>0</v>
          </cell>
        </row>
        <row r="4090">
          <cell r="A4090" t="str">
            <v>22.10.150</v>
          </cell>
          <cell r="B4090" t="str">
            <v>DET. 15 - PLATAFORMA DE CONCRETO ARMADO DE 20MPA COM 03 MASTROS DE FERRO GALVANIZADO PINTADOS SENDO 02 COM ALTURA DE 6,00M E 01 COM ALTURA DE 7,00M. FUNDAÇÃO EM ALVENARIA DE 1VEZ, ATERRO COMPACTADO E CONCRETO MAGRO (1:4:8). INCLUSIVE PINTURA DA PLATAFORMA</v>
          </cell>
          <cell r="C4090" t="str">
            <v>Un</v>
          </cell>
          <cell r="D4090">
            <v>2686.25</v>
          </cell>
          <cell r="E4090">
            <v>2066.35</v>
          </cell>
        </row>
        <row r="4091">
          <cell r="A4091">
            <v>0</v>
          </cell>
        </row>
        <row r="4092">
          <cell r="A4092" t="str">
            <v>22.10.170</v>
          </cell>
          <cell r="B4092" t="str">
            <v>DET.17A E 17B - APOIO EM GRANITO CINZA ANDORINHA COM 2,00CM DE ESPESSURA DA JANELA DE ATENDIMENTO DA COZINHA E DA SECRETARIA SOBRE PLACA DE CONCRETO ARMADO, CONFORME DETALHE.</v>
          </cell>
          <cell r="C4092" t="str">
            <v>m2</v>
          </cell>
          <cell r="D4092">
            <v>320.67</v>
          </cell>
          <cell r="E4092">
            <v>246.67</v>
          </cell>
        </row>
        <row r="4093">
          <cell r="A4093">
            <v>0</v>
          </cell>
        </row>
        <row r="4094">
          <cell r="A4094" t="str">
            <v>22.10.171</v>
          </cell>
          <cell r="B4094" t="str">
            <v>DET.17B - FORNECIMENTO E INSTALAÇÃO DE GRADE DE MADEIRA COM BAGUETES PARA FIXAÇÃO DE VIDROS DIMENSÕES DE 1,20X1,25M, LARGURA DE 15CM, EM MADEIRA MASSARANDUBA OU SIMILAR. NÃO INCLUSO VIDRO.</v>
          </cell>
          <cell r="C4094" t="str">
            <v>Un</v>
          </cell>
          <cell r="D4094">
            <v>193.89</v>
          </cell>
          <cell r="E4094">
            <v>149.15</v>
          </cell>
        </row>
        <row r="4095">
          <cell r="A4095">
            <v>0</v>
          </cell>
        </row>
        <row r="4096">
          <cell r="A4096" t="str">
            <v>22.10.172</v>
          </cell>
          <cell r="B4096" t="str">
            <v>DET. 17A E 17B - BANCADA INTERNA AO APOIO DE GRANITO POLIDO CINZA ANDORINHA, ESP.2CM, LARGURA DE 60CM, INCLUSIVE TESTEIRA 5X2CM, SEM ESPELHO, SOBRE PLACA DE CONCRETO ARMADO, CONFORME DETALHE.</v>
          </cell>
          <cell r="C4096" t="str">
            <v>m</v>
          </cell>
          <cell r="D4096">
            <v>273.14999999999998</v>
          </cell>
          <cell r="E4096">
            <v>210.12</v>
          </cell>
        </row>
        <row r="4097">
          <cell r="A4097">
            <v>0</v>
          </cell>
        </row>
        <row r="4098">
          <cell r="A4098" t="str">
            <v>22.10.200</v>
          </cell>
          <cell r="B4098" t="str">
            <v>DET. 20 - BANCADA (2,80X0,60)M DA COZINHA EM GRANITO CINZA ANDORINHA PARA 02 CUBAS DE (50X40X25)CM - INCLUSIVE TESTEIRA E ESPELHO DE 2,0X5,0CM.</v>
          </cell>
          <cell r="C4098" t="str">
            <v>m</v>
          </cell>
          <cell r="D4098">
            <v>289.35000000000002</v>
          </cell>
          <cell r="E4098">
            <v>222.58</v>
          </cell>
        </row>
        <row r="4099">
          <cell r="A4099">
            <v>0</v>
          </cell>
        </row>
        <row r="4100">
          <cell r="A4100" t="str">
            <v>22.10.201</v>
          </cell>
          <cell r="B4100" t="str">
            <v>DET. 20 - COMPLEMENTO DA BANCADA DA COZINHA EM TAMPO DE GRANITO CINZA ANDORINHA 0,60M DE LARGURA, LISO, SEM FURO - INCLUSIVE TESTEIRA E ESPELHO DE 2,0X5,0CM.</v>
          </cell>
          <cell r="C4100" t="str">
            <v>m</v>
          </cell>
          <cell r="D4100">
            <v>273.70999999999998</v>
          </cell>
          <cell r="E4100">
            <v>210.55</v>
          </cell>
        </row>
        <row r="4101">
          <cell r="A4101">
            <v>0</v>
          </cell>
        </row>
        <row r="4102">
          <cell r="A4102" t="str">
            <v>22.10.205</v>
          </cell>
          <cell r="B4102" t="str">
            <v>DET.20 - TAMPO (2,80X0,60)M DA COZINHA EM GRANITO CINZA ANDORINHA PARA 02 CUBAS DE (50X40X25)CM - INCLUSIVE TESTEIRA E ESPELHO DE 2,0X5,0CM. SEM A PLACA DE CONCRETO ARMADO PARA APOIO.</v>
          </cell>
          <cell r="C4102" t="str">
            <v>m</v>
          </cell>
          <cell r="D4102">
            <v>236.1</v>
          </cell>
          <cell r="E4102">
            <v>181.62</v>
          </cell>
        </row>
        <row r="4103">
          <cell r="A4103">
            <v>0</v>
          </cell>
        </row>
        <row r="4104">
          <cell r="A4104" t="str">
            <v>22.10.210</v>
          </cell>
          <cell r="B4104" t="str">
            <v>DET.20 - PORTAS DE ARMÁRIOS PARA FECHAMENTO DE BALCÃO COM 05 PORTAS DE 2,50X0,71M EM COMPENSADO DE 15MM REVESTIDAS EM LAMINADO NA COR AZUL MINERAL EM TODAS AS FACES, INCLUSIVE FERRAGENS.</v>
          </cell>
          <cell r="C4104" t="str">
            <v>m</v>
          </cell>
          <cell r="D4104">
            <v>172.08</v>
          </cell>
          <cell r="E4104">
            <v>132.37</v>
          </cell>
        </row>
        <row r="4105">
          <cell r="A4105">
            <v>0</v>
          </cell>
        </row>
        <row r="4106">
          <cell r="A4106" t="str">
            <v>22.10.280</v>
          </cell>
          <cell r="B4106" t="str">
            <v>DET 28- FORNEC.E INSTAL.ALAMBRADO, SEM PORTÃO, EM TELA,SIMPLES TORÇÃO,GALVAN.PESADA,MALHA QUADRADA 2"X2",FIO 12BWG E ARAME AMARR.FIO 14BWG,SEM REVEST.EM PVC,FIXADA EM TUBO FERRO GALVAN. 3" E 2", INCL.SOLDA E MONTAGEM,TRATAM.ANTIFER.E PINT.ESMALTE. FUNDAÇÃ</v>
          </cell>
          <cell r="C4106" t="str">
            <v>m</v>
          </cell>
          <cell r="D4106">
            <v>757.41</v>
          </cell>
          <cell r="E4106">
            <v>582.63</v>
          </cell>
        </row>
        <row r="4107">
          <cell r="A4107">
            <v>0</v>
          </cell>
        </row>
        <row r="4108">
          <cell r="A4108" t="str">
            <v>22.10.281</v>
          </cell>
          <cell r="B4108" t="str">
            <v>DET 28-FORNEC.E INSTAL.ALAMBRADO C/PORTÃO EM TELA,SIMPLES TORÇÃO,GALVAN.PESADA,MALHA QUADRADA 2"X2",FIO 12BWG E ARAME AMARR.FIO 14BWG,SEM REVEST.EM PVC,FIXADA EM TUBO FERRO GALVAN. 3" E 2", INCL.SOLDA E MONTAGEM,TRATAM.ANTIFER.E PINT.ESMALTE, FUNDAÇÃO CON</v>
          </cell>
          <cell r="C4108" t="str">
            <v>m</v>
          </cell>
          <cell r="D4108">
            <v>757.41</v>
          </cell>
          <cell r="E4108">
            <v>582.63</v>
          </cell>
        </row>
        <row r="4109">
          <cell r="A4109">
            <v>0</v>
          </cell>
        </row>
        <row r="4110">
          <cell r="A4110" t="str">
            <v>22.10.282</v>
          </cell>
          <cell r="B4110" t="str">
            <v>DET. 28 - INSTALAÇÃO DE ALAMBRADO CONFORME DETALHE 28, INCLUSIVE ESCAVAÇÃO, REMOÇÃO DE MATERIAL E FUNDAÇÃO EM CONCRETO MAGRO E ESTRUTURAL DE FCK 20MPA. ALTURA ÚTIL DE 5,50M. SEM O FORNECIMENTO DOS MATERIAIS DO ALAMBRADO.</v>
          </cell>
          <cell r="C4110" t="str">
            <v>m</v>
          </cell>
          <cell r="D4110">
            <v>111.64</v>
          </cell>
          <cell r="E4110">
            <v>85.88</v>
          </cell>
        </row>
        <row r="4111">
          <cell r="A4111">
            <v>0</v>
          </cell>
        </row>
        <row r="4112">
          <cell r="A4112" t="str">
            <v>22.10.300</v>
          </cell>
          <cell r="B4112" t="str">
            <v>DET 30-A- BANCO INTERNO COM TAMPO EM CONCRETO APARENTE ENVERNIZADO, MODELO 01 , PRESO NA PAREDE E APOIADO EM ALVENARIA DE 1/2 VEZ PINTADA COM TINTA PVA E EMBASAMENTO  EM ALVENARIA DE  1 VEZ  SOBRE CONCRETO MAGRO.</v>
          </cell>
          <cell r="C4112" t="str">
            <v>m</v>
          </cell>
          <cell r="D4112">
            <v>114.14</v>
          </cell>
          <cell r="E4112">
            <v>87.8</v>
          </cell>
        </row>
        <row r="4113">
          <cell r="A4113">
            <v>0</v>
          </cell>
        </row>
        <row r="4114">
          <cell r="A4114" t="str">
            <v>22.10.305</v>
          </cell>
          <cell r="B4114" t="str">
            <v>DET 30-B- BANCO INTERNO COM TAMPO EM CONCRETO APARENTE ENVERNIZADO, MODELO 02 , SOLTO DA PAREDE E APOIADO EM ALVENARIA DE 1 VEZ E PILARETE DE CONCRETO ARMADO, REVESTIDOS, PINTADOS COM TINTA PVA E EMBASAMENTO  EM ALVENARIA DE  1 VEZ  SOBRE CONCRETO MAGRO.</v>
          </cell>
          <cell r="C4114" t="str">
            <v>m</v>
          </cell>
          <cell r="D4114">
            <v>135.63999999999999</v>
          </cell>
          <cell r="E4114">
            <v>104.34</v>
          </cell>
        </row>
        <row r="4115">
          <cell r="A4115">
            <v>0</v>
          </cell>
        </row>
        <row r="4116">
          <cell r="A4116" t="str">
            <v>22.10.311</v>
          </cell>
          <cell r="B4116" t="str">
            <v>DET.31A - FORN.E INST.DE CORRIMÃO DUPLO EM TUBOS DE FERRO GALV.DE 1.1/2", ESP.DA PAREDE DO TUBO NA CHAPA 13, CHUMBADOS NA PAREDE ATRAVÉS DE SUPORTES DE APOIO EM TUBOS DE FG DE 3/4", ESP.DA PAREDE NA CHAPA 13, A CADA 1,00M. SEM PINTURA.</v>
          </cell>
          <cell r="C4116" t="str">
            <v>m</v>
          </cell>
          <cell r="D4116">
            <v>172.47</v>
          </cell>
          <cell r="E4116">
            <v>132.66999999999999</v>
          </cell>
        </row>
        <row r="4117">
          <cell r="A4117">
            <v>0</v>
          </cell>
        </row>
        <row r="4118">
          <cell r="A4118" t="str">
            <v>22.10.312</v>
          </cell>
          <cell r="B4118" t="str">
            <v>DET.31B - FORNECIMENTO E INSTALAÇÃO DE CORRIMÃO EM TUBO DE FERRO GALVANIZADO DE 1.1/2" (CHAPA 13) E MONTANTES DE 1,00M COM ALTURA UTIL DE 0,60M E SUPORTES DE APOIO EM VARÃO DE FERRO DE 5/8". PINTURA EM GALVOPRIMER</v>
          </cell>
          <cell r="C4118" t="str">
            <v>m</v>
          </cell>
          <cell r="D4118">
            <v>177.97</v>
          </cell>
          <cell r="E4118">
            <v>136.9</v>
          </cell>
        </row>
        <row r="4119">
          <cell r="A4119">
            <v>0</v>
          </cell>
        </row>
        <row r="4120">
          <cell r="A4120" t="str">
            <v>22.10.313</v>
          </cell>
          <cell r="B4120" t="str">
            <v>DET.31C - FORNECIMENTO E INST.DE CORRIMÃO EM TUBO DE FERRO GALVANIZADO DE 1.1/2" (CHAPA 13) E MONTANTES EM TUBOS DE FERRO GALV. 1.1/4" (CHAPA 13) C/ESPAÇAMENTO ENTRE OS MONTANTES DE 1,00M C/ ALTURA UTIL DE 0,90M E SUPORTES DE APOIO AO CORRIMÃO EM VARÃO DE</v>
          </cell>
          <cell r="C4120" t="str">
            <v>m</v>
          </cell>
          <cell r="D4120">
            <v>156.29</v>
          </cell>
          <cell r="E4120">
            <v>120.23</v>
          </cell>
        </row>
        <row r="4121">
          <cell r="A4121">
            <v>0</v>
          </cell>
        </row>
        <row r="4122">
          <cell r="A4122" t="str">
            <v>22.10.320</v>
          </cell>
          <cell r="B4122" t="str">
            <v>DET 32 - REVESTIMENTO EM CERÂMICA (10 X 10)CM², TIPO A, ELIZABETH  LINHA CRISTAL OU SIMILAR, ASSENTADA COM ARGAMASSA PRE-FABRICADA DE CIMENTO COLANTE SOBRE EMBOÇO PRONTO E REJUNTADO COM ARGAMASSA DE REJUNTAMENTO WEBER-COLOR FLEXÍVEL - QUARTZOLIT OU SIMILA</v>
          </cell>
          <cell r="C4122" t="str">
            <v>m2</v>
          </cell>
          <cell r="D4122">
            <v>39.450000000000003</v>
          </cell>
          <cell r="E4122">
            <v>30.35</v>
          </cell>
        </row>
        <row r="4123">
          <cell r="A4123">
            <v>0</v>
          </cell>
        </row>
        <row r="4124">
          <cell r="A4124" t="str">
            <v>22.10.340</v>
          </cell>
          <cell r="B4124" t="str">
            <v>DET 034 - MESA E BANCO DE CONCRETO APARENTE  INCLUSIVE PINTURA EM VERNIZ ACRÍLICO.</v>
          </cell>
          <cell r="C4124" t="str">
            <v>Cj</v>
          </cell>
          <cell r="D4124">
            <v>1233.1400000000001</v>
          </cell>
          <cell r="E4124">
            <v>948.57</v>
          </cell>
        </row>
        <row r="4125">
          <cell r="A4125">
            <v>0</v>
          </cell>
        </row>
        <row r="4126">
          <cell r="A4126" t="str">
            <v>22.10.350</v>
          </cell>
          <cell r="B4126" t="str">
            <v>DET 35-FORNECIMENTO E EXECUÇÃO DE REVESTIMENTO EM GRANILITE ESP. 10MM, COR CINZA, PARA BALCÃO OU BANCADA , ACABAMENTO POLIDO.</v>
          </cell>
          <cell r="C4126" t="str">
            <v>m2</v>
          </cell>
          <cell r="D4126">
            <v>52</v>
          </cell>
          <cell r="E4126">
            <v>40</v>
          </cell>
        </row>
        <row r="4127">
          <cell r="A4127">
            <v>0</v>
          </cell>
        </row>
        <row r="4128">
          <cell r="A4128" t="str">
            <v>22.10.360</v>
          </cell>
          <cell r="B4128" t="str">
            <v>DET 36- FORN E INST . DE  BICICLETÁRIO EM TUBO GALVANIZADO DE 3" , COM 2,00 M, PINTADO COM  02(DUAS) DEMÃOS DE ESMALTE SINTÉTICO SOBRE GALVOPRIMER TIPO GALVITE DA  SHERWIN WILLIANS OU SIMILAR.( MEDIR PELA PROJEÇÃO DO MESMO).</v>
          </cell>
          <cell r="C4128" t="str">
            <v>m</v>
          </cell>
          <cell r="D4128">
            <v>163.81</v>
          </cell>
          <cell r="E4128">
            <v>126.01</v>
          </cell>
        </row>
        <row r="4129">
          <cell r="A4129">
            <v>0</v>
          </cell>
        </row>
        <row r="4130">
          <cell r="A4130" t="str">
            <v>22.10.370</v>
          </cell>
          <cell r="B4130" t="str">
            <v>DET 37- PRANCHA Nº 03/03- ESCADA DE MARINHEIRO EM FERRO COM DEGRAUS EM TUBO DE 1", LATERAIS EM TUBO DE 1 1/4", PROTEÇÃO CIRCULAR E EM BARRAS VERTICAIS DE 1"X3/16" E APOIO SUPERIOR EM TUBOS DE 1" E BARRA CHATA DE 1"X3/16",SEM PINTURA.</v>
          </cell>
          <cell r="C4130" t="str">
            <v>m</v>
          </cell>
          <cell r="D4130">
            <v>241.82</v>
          </cell>
          <cell r="E4130">
            <v>186.02</v>
          </cell>
        </row>
        <row r="4131">
          <cell r="A4131">
            <v>0</v>
          </cell>
        </row>
        <row r="4132">
          <cell r="A4132" t="str">
            <v>22.10.420</v>
          </cell>
          <cell r="B4132" t="str">
            <v>FORN.E EXEC.DE PISO E=8CM,CONC.EST.FCK 25 MPA USIN. BOMB. COND. A (NBR-12655), LANÇADO,ADENSADO E NIVELADO, CONF.PROJ.DA SEDUC, ARMADO C/TELA Q61, INCL. LONA PLÁSTICA 150MICRA, ACAB. VÍTREO, FIBRA DE POLIPROPILENO,CORTE DA JUNTA (LARG.4MM E PROF.22MM) E T</v>
          </cell>
          <cell r="C4132" t="str">
            <v>m2</v>
          </cell>
          <cell r="D4132">
            <v>58.96</v>
          </cell>
          <cell r="E4132">
            <v>45.36</v>
          </cell>
        </row>
        <row r="4133">
          <cell r="A4133">
            <v>0</v>
          </cell>
        </row>
        <row r="4134">
          <cell r="A4134" t="str">
            <v>22.10.421</v>
          </cell>
          <cell r="B4134" t="str">
            <v>DET. 25, 26 E 27 - FORNECIMENTO E INSTALAÇÃO DE PEITORIL, EM TUBO DE FERRO GALVANIZADO, COM 3,35MM(1/8") DE ESPESSURA DA PAREDE E DIÂMETRO DE 3", PINTADO COM ESMALTE SINTÉTICO, CHUMBADO NA ALVENARIA, CONFORME DETALHE:"GUARDA-CORPO QUADRA". H=30CM.</v>
          </cell>
          <cell r="C4134" t="str">
            <v>m</v>
          </cell>
          <cell r="D4134">
            <v>157.38999999999999</v>
          </cell>
          <cell r="E4134">
            <v>121.07</v>
          </cell>
        </row>
        <row r="4135">
          <cell r="A4135">
            <v>0</v>
          </cell>
        </row>
        <row r="4136">
          <cell r="A4136" t="str">
            <v>23.00.000</v>
          </cell>
          <cell r="B4136" t="str">
            <v>INSTALAÇÕES ESPECIAIS</v>
          </cell>
        </row>
        <row r="4137">
          <cell r="A4137">
            <v>0</v>
          </cell>
        </row>
        <row r="4138">
          <cell r="A4138" t="str">
            <v>23.01.025</v>
          </cell>
          <cell r="B4138" t="str">
            <v>FORNECIMENTO E EXECUÇÃO DE PONTO PARA REDE LÓGICA SECO,COM ELETRODUTO DE PVC RÍGIDO DE 3/4", BUCHA E ARRUELA DE ALUMÍNIO, CAIXA PLÁSTICA, RÍGIDA, RETANGULAR 4X2" FAB. TIGRE OU SIMILAR E TAMPA CEGA 4X2" FAB.PIAL OU SIMILAR. INCLUINDO RASGO EM ALVENARIA.</v>
          </cell>
          <cell r="C4138" t="str">
            <v>Pt</v>
          </cell>
          <cell r="D4138">
            <v>24.98</v>
          </cell>
          <cell r="E4138">
            <v>19.22</v>
          </cell>
        </row>
        <row r="4139">
          <cell r="A4139">
            <v>0</v>
          </cell>
        </row>
        <row r="4140">
          <cell r="A4140" t="str">
            <v>23.01.030</v>
          </cell>
          <cell r="B4140" t="str">
            <v>FORNECIMENTO E INSTALAÇÃO DE CABEAMENTO DE LÓGICA COM CABO UTP CATEGORIA 5E-04 PARES.</v>
          </cell>
          <cell r="C4140" t="str">
            <v>m</v>
          </cell>
          <cell r="D4140">
            <v>3.4</v>
          </cell>
          <cell r="E4140">
            <v>2.62</v>
          </cell>
        </row>
        <row r="4141">
          <cell r="A4141">
            <v>0</v>
          </cell>
        </row>
        <row r="4142">
          <cell r="A4142" t="str">
            <v>23.01.031</v>
          </cell>
          <cell r="B4142" t="str">
            <v>RETIRADA E COLOCAÇÃO DE CABOS LÓGICOS, SEM FORNECIMENTO DO MATERIAL.</v>
          </cell>
          <cell r="C4142" t="str">
            <v>m</v>
          </cell>
          <cell r="D4142">
            <v>2.89</v>
          </cell>
          <cell r="E4142">
            <v>2.23</v>
          </cell>
        </row>
        <row r="4143">
          <cell r="A4143">
            <v>0</v>
          </cell>
        </row>
        <row r="4144">
          <cell r="A4144" t="str">
            <v>23.01.032</v>
          </cell>
          <cell r="B4144" t="str">
            <v>FORNECIMENTO E INSTALAÇÃO DE CABO DE PAR TRANÇADO, UTP-4 PARES, CATEGORIA 6</v>
          </cell>
          <cell r="C4144" t="str">
            <v>m</v>
          </cell>
          <cell r="D4144">
            <v>4.43</v>
          </cell>
          <cell r="E4144">
            <v>3.41</v>
          </cell>
        </row>
        <row r="4145">
          <cell r="A4145">
            <v>0</v>
          </cell>
        </row>
        <row r="4146">
          <cell r="A4146" t="str">
            <v>23.01.033</v>
          </cell>
          <cell r="B4146" t="str">
            <v>FORNECIMENTO E INSTALAÇÃO DE PATCH CABLE 110 IDC - RJ - 2,50 METROS DE COMPRIMENTO.</v>
          </cell>
          <cell r="C4146" t="str">
            <v>Un</v>
          </cell>
          <cell r="D4146">
            <v>22.26</v>
          </cell>
          <cell r="E4146">
            <v>17.13</v>
          </cell>
        </row>
        <row r="4147">
          <cell r="A4147">
            <v>0</v>
          </cell>
        </row>
        <row r="4148">
          <cell r="A4148" t="str">
            <v>23.01.034</v>
          </cell>
          <cell r="B4148" t="str">
            <v>CABO FAST-LAN 24 X 4P CATEGORIA 6, 600 MHZ</v>
          </cell>
          <cell r="C4148" t="str">
            <v>m</v>
          </cell>
          <cell r="D4148">
            <v>4.7</v>
          </cell>
          <cell r="E4148">
            <v>3.62</v>
          </cell>
        </row>
        <row r="4149">
          <cell r="A4149">
            <v>0</v>
          </cell>
        </row>
        <row r="4150">
          <cell r="A4150" t="str">
            <v>23.01.061</v>
          </cell>
          <cell r="B4150" t="str">
            <v>FORNECIMENTO E EXECUÇÃO DE PONTO SECO DE ANTENA EXTERNA, COM ELETRODUTO DE PVC RÍGIDO DE 3/4", BUCHA E ARRUELA DE ALUMÍNIO, CAIXA PVC 4X2" RÍGIDA FAB. TIGRE OU SIMILAR E TAMPA CEGA 4X2" FAB.PIAL OU SIMILAR. INCLUINDO RASGO EM ALVENARIA.</v>
          </cell>
          <cell r="C4150" t="str">
            <v>Pt</v>
          </cell>
          <cell r="D4150">
            <v>48.85</v>
          </cell>
          <cell r="E4150">
            <v>37.58</v>
          </cell>
        </row>
        <row r="4151">
          <cell r="A4151">
            <v>0</v>
          </cell>
        </row>
        <row r="4152">
          <cell r="A4152" t="str">
            <v>23.01.062</v>
          </cell>
          <cell r="B4152" t="str">
            <v>PONTO DE ANTENA EXTERNO SECO, EM CONDULETES METÁLICOS, INCLUSIVE ELETRODUTOS DE PVC RÍGIDO ROSCÁVEL 3/4" COM 9,00M, LUVAS E CURVAS EM PVC, ABRAÇADEIRAS TIPO "D" BUCHAS E ARRUELAS DE ALUMÍNIO (INSTALAÇÃO APARENTE).</v>
          </cell>
          <cell r="C4152" t="str">
            <v>Pt</v>
          </cell>
          <cell r="D4152">
            <v>92.4</v>
          </cell>
          <cell r="E4152">
            <v>71.08</v>
          </cell>
        </row>
        <row r="4153">
          <cell r="A4153">
            <v>0</v>
          </cell>
        </row>
        <row r="4154">
          <cell r="A4154" t="str">
            <v>23.02.010</v>
          </cell>
          <cell r="B4154" t="str">
            <v>JACK RJ45 CAT6 - 586A/B GIGALAN BEGE.</v>
          </cell>
          <cell r="C4154" t="str">
            <v>Un</v>
          </cell>
          <cell r="D4154">
            <v>29.84</v>
          </cell>
          <cell r="E4154">
            <v>22.96</v>
          </cell>
        </row>
        <row r="4155">
          <cell r="A4155">
            <v>0</v>
          </cell>
        </row>
        <row r="4156">
          <cell r="A4156" t="str">
            <v>23.02.020</v>
          </cell>
          <cell r="B4156" t="str">
            <v>ADAPTER CABLE CAT.6 - 568-A COMPRIMENTO 2,5 METROS</v>
          </cell>
          <cell r="C4156" t="str">
            <v>Un</v>
          </cell>
          <cell r="D4156">
            <v>31.83</v>
          </cell>
          <cell r="E4156">
            <v>24.49</v>
          </cell>
        </row>
        <row r="4157">
          <cell r="A4157">
            <v>0</v>
          </cell>
        </row>
        <row r="4158">
          <cell r="A4158" t="str">
            <v>23.02.030</v>
          </cell>
          <cell r="B4158" t="str">
            <v>GUIAS DE CABOS VERTICAL PARA RACK PLUS 44U</v>
          </cell>
          <cell r="C4158" t="str">
            <v>Un</v>
          </cell>
          <cell r="D4158">
            <v>604.47</v>
          </cell>
          <cell r="E4158">
            <v>464.98</v>
          </cell>
        </row>
        <row r="4159">
          <cell r="A4159">
            <v>0</v>
          </cell>
        </row>
        <row r="4160">
          <cell r="A4160" t="str">
            <v>23.02.040</v>
          </cell>
          <cell r="B4160" t="str">
            <v>GUIAS DE CABOS INFERIORES PRETO PARA RACK</v>
          </cell>
          <cell r="C4160" t="str">
            <v>Un</v>
          </cell>
          <cell r="D4160">
            <v>87.04</v>
          </cell>
          <cell r="E4160">
            <v>66.959999999999994</v>
          </cell>
        </row>
        <row r="4161">
          <cell r="A4161">
            <v>0</v>
          </cell>
        </row>
        <row r="4162">
          <cell r="A4162" t="str">
            <v>23.02.050</v>
          </cell>
          <cell r="B4162" t="str">
            <v>GUIAS DE CABOS SUPERIOR PRETO PARA RACK</v>
          </cell>
          <cell r="C4162" t="str">
            <v>Un</v>
          </cell>
          <cell r="D4162">
            <v>70.87</v>
          </cell>
          <cell r="E4162">
            <v>54.52</v>
          </cell>
        </row>
        <row r="4163">
          <cell r="A4163">
            <v>0</v>
          </cell>
        </row>
        <row r="4164">
          <cell r="A4164" t="str">
            <v>23.02.060</v>
          </cell>
          <cell r="B4164" t="str">
            <v>FORNECIMENTO E INSTALAÇÃO DE PAINEL DE FECHAMENTO 19"X1U</v>
          </cell>
          <cell r="C4164" t="str">
            <v>Un</v>
          </cell>
          <cell r="D4164">
            <v>3502.2</v>
          </cell>
          <cell r="E4164">
            <v>2694</v>
          </cell>
        </row>
        <row r="4165">
          <cell r="A4165">
            <v>0</v>
          </cell>
        </row>
        <row r="4166">
          <cell r="A4166" t="str">
            <v>23.02.070</v>
          </cell>
          <cell r="B4166" t="str">
            <v>FORNECIMENTO E INSTALAÇÃO DE PAINEL DE FECHAMENTO 19" X 4U</v>
          </cell>
          <cell r="C4166" t="str">
            <v>Un</v>
          </cell>
          <cell r="D4166">
            <v>106.92</v>
          </cell>
          <cell r="E4166">
            <v>82.25</v>
          </cell>
        </row>
        <row r="4167">
          <cell r="A4167">
            <v>0</v>
          </cell>
        </row>
        <row r="4168">
          <cell r="A4168" t="str">
            <v>23.02.080</v>
          </cell>
          <cell r="B4168" t="str">
            <v>FORNECIMENTO E INSTALAÇÃO DE PTCH PANEL 24 PORTAS CAT.6 , 568 A/B GIGALAN.</v>
          </cell>
          <cell r="C4168" t="str">
            <v>Un</v>
          </cell>
          <cell r="D4168">
            <v>613.14</v>
          </cell>
          <cell r="E4168">
            <v>471.65</v>
          </cell>
        </row>
        <row r="4169">
          <cell r="A4169">
            <v>0</v>
          </cell>
        </row>
        <row r="4170">
          <cell r="A4170" t="str">
            <v>23.02.090</v>
          </cell>
          <cell r="B4170" t="str">
            <v>FORNECIMENTO E INSTALAÇÃO DE RACK ABERTO PLUS 19" X 44U</v>
          </cell>
          <cell r="C4170" t="str">
            <v>Un</v>
          </cell>
          <cell r="D4170">
            <v>678.08</v>
          </cell>
          <cell r="E4170">
            <v>521.6</v>
          </cell>
        </row>
        <row r="4171">
          <cell r="A4171">
            <v>0</v>
          </cell>
        </row>
        <row r="4172">
          <cell r="A4172" t="str">
            <v>23.02.100</v>
          </cell>
          <cell r="B4172" t="str">
            <v>FORNECIMENTO E INSTALAÇÃO DE PAINEL 19" X 4U, COM BLOCO 110IDC, 200 PARES</v>
          </cell>
          <cell r="C4172" t="str">
            <v>Un</v>
          </cell>
          <cell r="D4172">
            <v>514.78</v>
          </cell>
          <cell r="E4172">
            <v>395.99</v>
          </cell>
        </row>
        <row r="4173">
          <cell r="A4173">
            <v>0</v>
          </cell>
        </row>
        <row r="4174">
          <cell r="A4174" t="str">
            <v>23.02.105</v>
          </cell>
          <cell r="B4174" t="str">
            <v>PLACA (ESPELHO) PARA CAIXA , 4 X 2 - 1 SAÍDA RJ 45</v>
          </cell>
          <cell r="C4174" t="str">
            <v>Un</v>
          </cell>
          <cell r="D4174">
            <v>4.01</v>
          </cell>
          <cell r="E4174">
            <v>3.09</v>
          </cell>
        </row>
        <row r="4175">
          <cell r="A4175">
            <v>0</v>
          </cell>
        </row>
        <row r="4176">
          <cell r="A4176" t="str">
            <v>23.02.110</v>
          </cell>
          <cell r="B4176" t="str">
            <v>PLACA (ESPELHO) PARA CAIXA, 4 X 2 - 2 SAÍDAS RJ45</v>
          </cell>
          <cell r="C4176" t="str">
            <v>Un</v>
          </cell>
          <cell r="D4176">
            <v>4.01</v>
          </cell>
          <cell r="E4176">
            <v>3.09</v>
          </cell>
        </row>
        <row r="4177">
          <cell r="A4177">
            <v>0</v>
          </cell>
        </row>
        <row r="4178">
          <cell r="A4178" t="str">
            <v>23.02.120</v>
          </cell>
          <cell r="B4178" t="str">
            <v>FORNECIMENTO E INSTALAÇÃO DE CONECTOR 110 IDC 5 PARES FÊMEA</v>
          </cell>
          <cell r="C4178" t="str">
            <v>Un</v>
          </cell>
          <cell r="D4178">
            <v>10.199999999999999</v>
          </cell>
          <cell r="E4178">
            <v>7.85</v>
          </cell>
        </row>
        <row r="4179">
          <cell r="A4179">
            <v>0</v>
          </cell>
        </row>
        <row r="4180">
          <cell r="A4180" t="str">
            <v>23.03.015</v>
          </cell>
          <cell r="B4180" t="str">
            <v>FORNECIMENTO E FIXAÇÃO DE EXTINTOR DE PÓ QUÍMICO 4KG, COM SUPORTE E PLACA DE SINALIZAÇÃO.</v>
          </cell>
          <cell r="C4180" t="str">
            <v>Un</v>
          </cell>
          <cell r="D4180">
            <v>130.85</v>
          </cell>
          <cell r="E4180">
            <v>100.66</v>
          </cell>
        </row>
        <row r="4181">
          <cell r="A4181">
            <v>0</v>
          </cell>
        </row>
        <row r="4182">
          <cell r="A4182" t="str">
            <v>23.03.025</v>
          </cell>
          <cell r="B4182" t="str">
            <v>FORNECIMENTO E FIXAÇÃO DE EXTINTOR DE PÓ QUÍMICO 6KG, COM SUPORTE E SINALIZAÇÃO</v>
          </cell>
          <cell r="C4182" t="str">
            <v>Un</v>
          </cell>
          <cell r="D4182">
            <v>155.94</v>
          </cell>
          <cell r="E4182">
            <v>119.96</v>
          </cell>
        </row>
        <row r="4183">
          <cell r="A4183">
            <v>0</v>
          </cell>
        </row>
        <row r="4184">
          <cell r="A4184" t="str">
            <v>23.03.035</v>
          </cell>
          <cell r="B4184" t="str">
            <v>FORNECIMENTO E FIXAÇÃO DE EXTINTOR DE GÁS CARBÔNICO 6KG, COM SUPORTE E PLACA DE SINALIZAÇÃO.</v>
          </cell>
          <cell r="C4184" t="str">
            <v>Un</v>
          </cell>
          <cell r="D4184">
            <v>460.96</v>
          </cell>
          <cell r="E4184">
            <v>354.59</v>
          </cell>
        </row>
        <row r="4185">
          <cell r="A4185">
            <v>0</v>
          </cell>
        </row>
        <row r="4186">
          <cell r="A4186" t="str">
            <v>23.03.045</v>
          </cell>
          <cell r="B4186" t="str">
            <v>FORNECIMENTO E FIXAÇÃO DE EXTINTOR DE ÁGUA PRESSURIZADA CAP.10L, COM SUPORTE E PLACA DE SINALIZAÇÃO.</v>
          </cell>
          <cell r="C4186" t="str">
            <v>Un</v>
          </cell>
          <cell r="D4186">
            <v>134.25</v>
          </cell>
          <cell r="E4186">
            <v>103.27</v>
          </cell>
        </row>
        <row r="4187">
          <cell r="A4187">
            <v>0</v>
          </cell>
        </row>
        <row r="4188">
          <cell r="A4188" t="str">
            <v>23.06.007</v>
          </cell>
          <cell r="B4188" t="str">
            <v>FORNECIMENTO E INSTALAÇÃO DE PLUG PARA TOMADA MONOFÁSICA INSDUSTRIAL DE 16A - 3 POLOS - 220V - COM PARTES PLÁSTICAS EM POLIAMIDA 6.6 AUTO-EXTINGUÍVEL, VEDAÇÕES E GUARNIÇÕES EM SBR E TERMINAIS EM LATÃO MACIÇO - REF. N3076 - STECK, SIEMENS OU SIMILAR.</v>
          </cell>
          <cell r="C4188" t="str">
            <v>Un</v>
          </cell>
          <cell r="D4188">
            <v>16.41</v>
          </cell>
          <cell r="E4188">
            <v>12.63</v>
          </cell>
        </row>
        <row r="4189">
          <cell r="A4189">
            <v>0</v>
          </cell>
        </row>
        <row r="4190">
          <cell r="A4190" t="str">
            <v>23.06.008</v>
          </cell>
          <cell r="B4190" t="str">
            <v>FORNECIMENTO E INSTALAÇÃO DE PLUG PARA TOMADA TRIFÁSICA INSDUSTRIAL DE 32A - 4 POLOS - 380V - COM PARTES PLÁSTICAS EM POLIAMIDA 6.6 AUTO-EXTINGUÍVEL, VEDAÇÕES E GUARNIÇÕES EM SBR E TERMINAIS EM LATÃO MACIÇO - REF. N4276 - STECK, SIEMENS OU SIMILAR.</v>
          </cell>
          <cell r="C4190" t="str">
            <v>Un</v>
          </cell>
          <cell r="D4190">
            <v>23.07</v>
          </cell>
          <cell r="E4190">
            <v>17.75</v>
          </cell>
        </row>
        <row r="4191">
          <cell r="A4191">
            <v>0</v>
          </cell>
        </row>
        <row r="4192">
          <cell r="A4192" t="str">
            <v>23.06.011</v>
          </cell>
          <cell r="B4192" t="str">
            <v>FORNECIMENTO E INSTALAÇÃO DE TOMADA MONOFÁSICA INSDUSTRIAL DE 16A - 3 POLOS - 220V - SOBREPOR, COM PARTES PLÁSTICAS EM POLIAMIDA 6.6 AUTO-EXTINGUÍVEL, VEDAÇÕES E GUARNIÇÕES EM SBR E TERMINAIS EM LATÃO MACIÇO - REF. N3006 - STECK, SIEMENS OU SIMILAR.</v>
          </cell>
          <cell r="C4192" t="str">
            <v>Un</v>
          </cell>
          <cell r="D4192">
            <v>27.23</v>
          </cell>
          <cell r="E4192">
            <v>20.95</v>
          </cell>
        </row>
        <row r="4193">
          <cell r="A4193">
            <v>0</v>
          </cell>
        </row>
        <row r="4194">
          <cell r="A4194" t="str">
            <v>23.06.021</v>
          </cell>
          <cell r="B4194" t="str">
            <v>FORNECIMENTO E INSTALAÇÃO DE TOMADA TRIFÁSICA INSDUSTRIAL DE 32A - 4 POLOS - 380V - SOBREPOR, COM PARTES PLÁSTICAS EM POLIAMIDA 6.6 AUTO-EXTINGUÍVEL, VEDAÇÕES E GUARNIÇÕES EM SBR E TERMINAIS EM LATÃO MACIÇO - REF. N4206 - STECK, SIEMENS OU SIMILAR.</v>
          </cell>
          <cell r="C4194" t="str">
            <v>Un</v>
          </cell>
          <cell r="D4194">
            <v>31.96</v>
          </cell>
          <cell r="E4194">
            <v>24.59</v>
          </cell>
        </row>
        <row r="4195">
          <cell r="A4195">
            <v>0</v>
          </cell>
        </row>
        <row r="4196">
          <cell r="A4196" t="str">
            <v>23.06.031</v>
          </cell>
          <cell r="B4196" t="str">
            <v>FORNECIMENTO E INSTALAÇÃO DE TOMADA PARA PISO TRIFÁSICA INSDUSTRIAL DE 32A - 4 POLOS - 380V - EMBUTIR, COM PARTES PLÁSTICAS EM POLIAMIDA 6.6 AUTO-EXTINGUÍVEL, VEDAÇÕES E GUARNIÇÕES EM SBR E TERMINAIS EM LATÃO MACIÇO - REF. N4246 - STECK, SIEMENS OU SIMILA</v>
          </cell>
          <cell r="C4196" t="str">
            <v>Un</v>
          </cell>
          <cell r="D4196">
            <v>32.86</v>
          </cell>
          <cell r="E4196">
            <v>25.28</v>
          </cell>
        </row>
        <row r="4197">
          <cell r="A4197">
            <v>0</v>
          </cell>
        </row>
        <row r="4198">
          <cell r="A4198" t="str">
            <v>23.06.032</v>
          </cell>
          <cell r="B4198" t="str">
            <v>FORNECIMENTO E INSTALAÇÃO DE RÉGUA PARA 8 TOMADAS.</v>
          </cell>
          <cell r="C4198" t="str">
            <v>Un</v>
          </cell>
          <cell r="D4198">
            <v>98.7</v>
          </cell>
          <cell r="E4198">
            <v>75.930000000000007</v>
          </cell>
        </row>
        <row r="4199">
          <cell r="A4199">
            <v>0</v>
          </cell>
        </row>
        <row r="4200">
          <cell r="A4200" t="str">
            <v>23.07.010</v>
          </cell>
          <cell r="B4200" t="str">
            <v>INSTALAÇÃO DE APARELHO DE AR CONDICIONADO TIPO SPLIT EM PAREDE, SEM FORNECIMENTO DE EQUIPAMENTO, INCLUINDO OS SERVIÇOS DE: INSTALAÇÃO DOS EQUIPAMENTOS (SPLIT E CONDENSADOR NO SUPORTE); EXECUÇÃO DE SOLDA E DRENO; FORNECIMENTO DO GÁS; FORNECIMENTO E INSTALA</v>
          </cell>
          <cell r="C4200" t="str">
            <v>Un</v>
          </cell>
          <cell r="D4200">
            <v>966.32</v>
          </cell>
          <cell r="E4200">
            <v>743.33</v>
          </cell>
        </row>
        <row r="4201">
          <cell r="A4201">
            <v>0</v>
          </cell>
        </row>
        <row r="4202">
          <cell r="A4202" t="str">
            <v>24.00.000</v>
          </cell>
          <cell r="B4202" t="str">
            <v>EQUIPAMENTOS</v>
          </cell>
        </row>
        <row r="4203">
          <cell r="A4203">
            <v>0</v>
          </cell>
        </row>
        <row r="4204">
          <cell r="A4204" t="str">
            <v>24.01.011</v>
          </cell>
          <cell r="B4204" t="str">
            <v>INSTALAÇÃO DE VENTILADOR - APENAS MÃO-DE-OBRA</v>
          </cell>
          <cell r="C4204" t="str">
            <v>Un</v>
          </cell>
          <cell r="D4204">
            <v>14.84</v>
          </cell>
          <cell r="E4204">
            <v>11.42</v>
          </cell>
        </row>
        <row r="4205">
          <cell r="A4205">
            <v>0</v>
          </cell>
        </row>
        <row r="4206">
          <cell r="A4206" t="str">
            <v>24.01.012</v>
          </cell>
          <cell r="B4206" t="str">
            <v>FORNECIMENTO E INSTALAÇÃO DE VENTILADOR DE PAREDE, DIÂMETRO DE 60CM (24") , POTÊNCIA 1/4CV-2000W, 1400RPM, BIVOLT, COM VELOCIDADE REGULÁVEL , FABRICAÇÃO VENTDELTA OU SIMILAR.</v>
          </cell>
          <cell r="C4206" t="str">
            <v>Un</v>
          </cell>
          <cell r="D4206">
            <v>197.23</v>
          </cell>
          <cell r="E4206">
            <v>151.72</v>
          </cell>
        </row>
        <row r="4207">
          <cell r="A4207">
            <v>0</v>
          </cell>
        </row>
        <row r="4208">
          <cell r="A4208" t="str">
            <v>24.01.021</v>
          </cell>
          <cell r="B4208" t="str">
            <v>FORNECIMENTO E INSTALAÇÃO DE EXAUSTORES EÓLICOS SEM MOTOR, COM VAZÃO DE 4000M³/HORA,  DIÂMETRO DE 24", COM BASE DE APOIO.</v>
          </cell>
          <cell r="C4208" t="str">
            <v>Un</v>
          </cell>
          <cell r="D4208">
            <v>324.12</v>
          </cell>
          <cell r="E4208">
            <v>249.33</v>
          </cell>
        </row>
        <row r="4209">
          <cell r="A4209">
            <v>0</v>
          </cell>
        </row>
        <row r="4210">
          <cell r="A4210" t="str">
            <v>24.01.022</v>
          </cell>
          <cell r="B4210" t="str">
            <v>FORNECIMENTO E INSTALAÇÃO DE TELA 60X60CM TODA EM ALUMÍNIO PARA EXAUSTORES EÓLICOS.</v>
          </cell>
          <cell r="C4210" t="str">
            <v>Un</v>
          </cell>
          <cell r="D4210">
            <v>70.59</v>
          </cell>
          <cell r="E4210">
            <v>54.3</v>
          </cell>
        </row>
        <row r="4211">
          <cell r="A4211">
            <v>0</v>
          </cell>
        </row>
        <row r="4212">
          <cell r="A4212" t="str">
            <v>24.01.023</v>
          </cell>
          <cell r="B4212" t="str">
            <v>FORNECIMENTO E INSTALAÇÃO DE CHAPA GALVANIZADA GALVALUME ASDM 792 DE COMPLEMENTO PARA EXAUSTORES EÓLICOS.</v>
          </cell>
          <cell r="C4212" t="str">
            <v>Un</v>
          </cell>
          <cell r="D4212">
            <v>78.81</v>
          </cell>
          <cell r="E4212">
            <v>60.63</v>
          </cell>
        </row>
        <row r="4213">
          <cell r="A4213">
            <v>0</v>
          </cell>
        </row>
        <row r="4214">
          <cell r="A4214" t="str">
            <v>25.00.000</v>
          </cell>
          <cell r="B4214" t="str">
            <v>LIMPEZAS</v>
          </cell>
        </row>
        <row r="4215">
          <cell r="A4215">
            <v>0</v>
          </cell>
        </row>
        <row r="4216">
          <cell r="A4216" t="str">
            <v>25.01.071</v>
          </cell>
          <cell r="B4216" t="str">
            <v>LIMPEZA GERAL DA OBRA (POR METRO QUADRADO DE CONSTRUÇÃO)</v>
          </cell>
          <cell r="C4216" t="str">
            <v>m2</v>
          </cell>
          <cell r="D4216">
            <v>1.65</v>
          </cell>
          <cell r="E4216">
            <v>1.27</v>
          </cell>
        </row>
        <row r="4217">
          <cell r="A4217">
            <v>0</v>
          </cell>
        </row>
        <row r="4218">
          <cell r="A4218" t="str">
            <v>30.00.000</v>
          </cell>
          <cell r="B4218" t="str">
            <v>SERVIÇOS SINAPI - 03/2008</v>
          </cell>
        </row>
        <row r="4219">
          <cell r="A4219">
            <v>0</v>
          </cell>
        </row>
        <row r="4220">
          <cell r="A4220" t="str">
            <v>300201200</v>
          </cell>
          <cell r="B4220" t="str">
            <v xml:space="preserve">SERVICO TOPOGRAFICO DE PEQUENO PORTE ( PRECO MINIMO ),DIARIA DE UMA EQUIPE COM TOPOGRAFO, QUATRO AUXILIARES , TEODOLITO , NIVEL OTICO ETC.  </v>
          </cell>
          <cell r="C4220" t="str">
            <v>Un</v>
          </cell>
          <cell r="D4220">
            <v>881.27</v>
          </cell>
          <cell r="E4220">
            <v>677.9</v>
          </cell>
        </row>
        <row r="4221">
          <cell r="A4221">
            <v>0</v>
          </cell>
        </row>
        <row r="4222">
          <cell r="A4222" t="str">
            <v>300301010</v>
          </cell>
          <cell r="B4222" t="str">
            <v xml:space="preserve">DEMOLICAO DE COBERTURA COM TELHAS CERAMICAS.  </v>
          </cell>
          <cell r="C4222" t="str">
            <v>m2</v>
          </cell>
          <cell r="D4222">
            <v>4.3099999999999996</v>
          </cell>
          <cell r="E4222">
            <v>3.32</v>
          </cell>
        </row>
        <row r="4223">
          <cell r="A4223">
            <v>0</v>
          </cell>
        </row>
        <row r="4224">
          <cell r="A4224" t="str">
            <v>300301020</v>
          </cell>
          <cell r="B4224" t="str">
            <v xml:space="preserve">DEMOLICAO DE COBERTURA COM TELHA ONDULADA DE FIBROCIMENTO.  </v>
          </cell>
          <cell r="C4224" t="str">
            <v>m2</v>
          </cell>
          <cell r="D4224">
            <v>1.91</v>
          </cell>
          <cell r="E4224">
            <v>1.47</v>
          </cell>
        </row>
        <row r="4225">
          <cell r="A4225">
            <v>0</v>
          </cell>
        </row>
        <row r="4226">
          <cell r="A4226" t="str">
            <v>300301030</v>
          </cell>
          <cell r="B4226" t="str">
            <v xml:space="preserve">DEMOLICAO DE ESTRUTURA DE MADEIRA PARA COBERTA.  </v>
          </cell>
          <cell r="C4226" t="str">
            <v>m2</v>
          </cell>
          <cell r="D4226">
            <v>9.2799999999999994</v>
          </cell>
          <cell r="E4226">
            <v>7.14</v>
          </cell>
        </row>
        <row r="4227">
          <cell r="A4227">
            <v>0</v>
          </cell>
        </row>
        <row r="4228">
          <cell r="A4228" t="str">
            <v>300301042</v>
          </cell>
          <cell r="B4228" t="str">
            <v xml:space="preserve">DEMOLICAO DE FORRO EM PLACAS DE GESSO APLICADAS EM ESTRUTURA DE MADEIRA OU LAJE.  </v>
          </cell>
          <cell r="C4228" t="str">
            <v>m2</v>
          </cell>
          <cell r="D4228">
            <v>1.27</v>
          </cell>
          <cell r="E4228">
            <v>0.98</v>
          </cell>
        </row>
        <row r="4229">
          <cell r="A4229">
            <v>0</v>
          </cell>
        </row>
        <row r="4230">
          <cell r="A4230" t="str">
            <v>300301044</v>
          </cell>
          <cell r="B4230" t="str">
            <v xml:space="preserve">DEMOLICAO DE FORRO EM MADEIRA  </v>
          </cell>
          <cell r="C4230" t="str">
            <v>m2</v>
          </cell>
          <cell r="D4230">
            <v>4.17</v>
          </cell>
          <cell r="E4230">
            <v>3.21</v>
          </cell>
        </row>
        <row r="4231">
          <cell r="A4231">
            <v>0</v>
          </cell>
        </row>
        <row r="4232">
          <cell r="A4232" t="str">
            <v>300301046</v>
          </cell>
          <cell r="B4232" t="str">
            <v xml:space="preserve">DEMOLIÇÃO DE FORRO EM PVC  </v>
          </cell>
          <cell r="C4232" t="str">
            <v>m2</v>
          </cell>
          <cell r="D4232">
            <v>2.0099999999999998</v>
          </cell>
          <cell r="E4232">
            <v>1.55</v>
          </cell>
        </row>
        <row r="4233">
          <cell r="A4233">
            <v>0</v>
          </cell>
        </row>
        <row r="4234">
          <cell r="A4234" t="str">
            <v>300301050</v>
          </cell>
          <cell r="B4234" t="str">
            <v xml:space="preserve">RETIRADA DE ESQUADRIAS DE MADEIRA OU METALICAS.  </v>
          </cell>
          <cell r="C4234" t="str">
            <v>m2</v>
          </cell>
          <cell r="D4234">
            <v>5.51</v>
          </cell>
          <cell r="E4234">
            <v>4.24</v>
          </cell>
        </row>
        <row r="4235">
          <cell r="A4235">
            <v>0</v>
          </cell>
        </row>
        <row r="4236">
          <cell r="A4236" t="str">
            <v>300301053</v>
          </cell>
          <cell r="B4236" t="str">
            <v xml:space="preserve">REMOÇÃO DE ALAMBRADO EM TELA INCLUSIVE ESTRUTURA DE SUSTENTAÇÃO EM TUBOS DE FERRO GALVANIZADO.  </v>
          </cell>
          <cell r="C4236" t="str">
            <v>m2</v>
          </cell>
          <cell r="D4236">
            <v>1.48</v>
          </cell>
          <cell r="E4236">
            <v>1.1399999999999999</v>
          </cell>
        </row>
        <row r="4237">
          <cell r="A4237">
            <v>0</v>
          </cell>
        </row>
        <row r="4238">
          <cell r="A4238" t="str">
            <v>300301102</v>
          </cell>
          <cell r="B4238" t="str">
            <v xml:space="preserve">DEMOLIÇÃO DE PISO REVESTIDO EM GRANILITE.  </v>
          </cell>
          <cell r="C4238" t="str">
            <v>m2</v>
          </cell>
          <cell r="D4238">
            <v>9.43</v>
          </cell>
          <cell r="E4238">
            <v>7.26</v>
          </cell>
        </row>
        <row r="4239">
          <cell r="A4239">
            <v>0</v>
          </cell>
        </row>
        <row r="4240">
          <cell r="A4240" t="str">
            <v>300301163</v>
          </cell>
          <cell r="B4240" t="str">
            <v xml:space="preserve">DEMOLIÇÃO DE PAREDE DE GESSO, INCLUSIVE PREPARO PARA REMOÇÃO  </v>
          </cell>
          <cell r="C4240" t="str">
            <v>m3</v>
          </cell>
          <cell r="D4240">
            <v>7.28</v>
          </cell>
          <cell r="E4240">
            <v>5.6</v>
          </cell>
        </row>
        <row r="4241">
          <cell r="A4241">
            <v>0</v>
          </cell>
        </row>
        <row r="4242">
          <cell r="A4242" t="str">
            <v>300301191</v>
          </cell>
          <cell r="B4242" t="str">
            <v xml:space="preserve">DEMOLIÇÃO DE ALVENARIA EM COBOGÓ COM PREPARO PARA REMOÇÃO.  </v>
          </cell>
          <cell r="C4242" t="str">
            <v>m2</v>
          </cell>
          <cell r="D4242">
            <v>4.91</v>
          </cell>
          <cell r="E4242">
            <v>3.78</v>
          </cell>
        </row>
        <row r="4243">
          <cell r="A4243">
            <v>0</v>
          </cell>
        </row>
        <row r="4244">
          <cell r="A4244" t="str">
            <v>300301200</v>
          </cell>
          <cell r="B4244" t="str">
            <v xml:space="preserve">DEMOLICAO MANUAL DE CONCRETO SIMPLES.  </v>
          </cell>
          <cell r="C4244" t="str">
            <v>m3</v>
          </cell>
          <cell r="D4244">
            <v>10.3</v>
          </cell>
          <cell r="E4244">
            <v>7.93</v>
          </cell>
        </row>
        <row r="4245">
          <cell r="A4245">
            <v>0</v>
          </cell>
        </row>
        <row r="4246">
          <cell r="A4246" t="str">
            <v>300301251</v>
          </cell>
          <cell r="B4246" t="str">
            <v xml:space="preserve">DEMOLIÇÃO DE PISO REVESTIDO EM LAJOTAS DE CONCRETO INCL.BASE DE ASSENTAMENTO.  </v>
          </cell>
          <cell r="C4246" t="str">
            <v>m2</v>
          </cell>
          <cell r="D4246">
            <v>2.97</v>
          </cell>
          <cell r="E4246">
            <v>2.29</v>
          </cell>
        </row>
        <row r="4247">
          <cell r="A4247">
            <v>0</v>
          </cell>
        </row>
        <row r="4248">
          <cell r="A4248" t="str">
            <v>300301305</v>
          </cell>
          <cell r="B4248" t="str">
            <v xml:space="preserve">RETIRADA DE METAIS SANITÁRIOS - TORNEIRA, SIFÃO, DUCHA OU SIMILARES.  </v>
          </cell>
          <cell r="C4248" t="str">
            <v>Un</v>
          </cell>
          <cell r="D4248">
            <v>1.67</v>
          </cell>
          <cell r="E4248">
            <v>1.29</v>
          </cell>
        </row>
        <row r="4249">
          <cell r="A4249">
            <v>0</v>
          </cell>
        </row>
        <row r="4250">
          <cell r="A4250" t="str">
            <v>300303010</v>
          </cell>
          <cell r="B4250" t="str">
            <v>BARRACAO PARA DEPOSITO EM TABUAS, COM PISO EM ARGAMASSA DE CIMENTO E AREIA, TRACO 1 6.</v>
          </cell>
          <cell r="C4250" t="str">
            <v>m2</v>
          </cell>
          <cell r="D4250">
            <v>258.19</v>
          </cell>
          <cell r="E4250">
            <v>198.61</v>
          </cell>
        </row>
        <row r="4251">
          <cell r="A4251">
            <v>0</v>
          </cell>
        </row>
        <row r="4252">
          <cell r="A4252" t="str">
            <v>300303030</v>
          </cell>
          <cell r="B4252" t="str">
            <v xml:space="preserve">FORNECIMENTO E ASSENTAMENTO DE TAPUME SIMPLES EM TABUAS.  </v>
          </cell>
          <cell r="C4252" t="str">
            <v>m2</v>
          </cell>
          <cell r="D4252">
            <v>31.23</v>
          </cell>
          <cell r="E4252">
            <v>24.03</v>
          </cell>
        </row>
        <row r="4253">
          <cell r="A4253">
            <v>0</v>
          </cell>
        </row>
        <row r="4254">
          <cell r="A4254" t="str">
            <v>300303090</v>
          </cell>
          <cell r="B4254" t="str">
            <v xml:space="preserve">FORNECIMENTO E ASSENTAMENTO DE PLACA DA OBRA. (MOD.AV-43/2000).  </v>
          </cell>
          <cell r="C4254" t="str">
            <v>m2</v>
          </cell>
          <cell r="D4254">
            <v>156</v>
          </cell>
          <cell r="E4254">
            <v>120</v>
          </cell>
        </row>
        <row r="4255">
          <cell r="A4255">
            <v>0</v>
          </cell>
        </row>
        <row r="4256">
          <cell r="A4256" t="str">
            <v>300304010</v>
          </cell>
          <cell r="B4256" t="str">
            <v xml:space="preserve">LOCACAO DE OBRAS E DEMARCACAO PARA ABERTURA DE VALAS PARA FUNDACOES.  </v>
          </cell>
          <cell r="C4256" t="str">
            <v>m2</v>
          </cell>
          <cell r="D4256">
            <v>3.45</v>
          </cell>
          <cell r="E4256">
            <v>2.66</v>
          </cell>
        </row>
        <row r="4257">
          <cell r="A4257">
            <v>0</v>
          </cell>
        </row>
        <row r="4258">
          <cell r="A4258" t="str">
            <v>300402160</v>
          </cell>
          <cell r="B4258" t="str">
            <v xml:space="preserve"> TRANSPORTE COM CARRO DE MAO DE AREIA, ENTULHO OU TERRA ATE 100M.   </v>
          </cell>
          <cell r="C4258" t="str">
            <v>m3</v>
          </cell>
          <cell r="D4258">
            <v>23.47</v>
          </cell>
          <cell r="E4258">
            <v>18.059999999999999</v>
          </cell>
        </row>
        <row r="4259">
          <cell r="A4259">
            <v>0</v>
          </cell>
        </row>
        <row r="4260">
          <cell r="A4260" t="str">
            <v>300403010</v>
          </cell>
          <cell r="B4260" t="str">
            <v xml:space="preserve">REMOCAO DE MATERIAL DE PRIMEIRA CATEGORIA EM CAMINHAO CARROCERIA, D.M.T. 6 KM, INCLUSIVE CARGA E DESCARGA MANUAIS.  </v>
          </cell>
          <cell r="C4260" t="str">
            <v>m3</v>
          </cell>
          <cell r="D4260">
            <v>24.93</v>
          </cell>
          <cell r="E4260">
            <v>19.18</v>
          </cell>
        </row>
        <row r="4261">
          <cell r="A4261">
            <v>0</v>
          </cell>
        </row>
        <row r="4262">
          <cell r="A4262" t="str">
            <v>300403020</v>
          </cell>
          <cell r="B4262" t="str">
            <v xml:space="preserve">REMOCAO DE MATERIAL DE PRIMEIRA CATEGORIA EM CAMINHAO CARROCERIA, D.M.T. 12 KM, INCLUSIVE CARGA E DESCARGA MANUAIS.  </v>
          </cell>
          <cell r="C4262" t="str">
            <v>m3</v>
          </cell>
          <cell r="D4262">
            <v>30.17</v>
          </cell>
          <cell r="E4262">
            <v>23.21</v>
          </cell>
        </row>
        <row r="4263">
          <cell r="A4263">
            <v>0</v>
          </cell>
        </row>
        <row r="4264">
          <cell r="A4264" t="str">
            <v>300403070</v>
          </cell>
          <cell r="B4264" t="str">
            <v xml:space="preserve">REMOCAO DE MATERIAL DE PRIMEIRA CATEGORIA EM CAMINHAO BASCULANTE, D.M.T. 6 KM, INCLUSIVE CARGA E DESCARGA MECANICAS .  </v>
          </cell>
          <cell r="C4264" t="str">
            <v>m3</v>
          </cell>
          <cell r="D4264">
            <v>9.59</v>
          </cell>
          <cell r="E4264">
            <v>7.38</v>
          </cell>
        </row>
        <row r="4265">
          <cell r="A4265">
            <v>0</v>
          </cell>
        </row>
        <row r="4266">
          <cell r="A4266" t="str">
            <v>300403110</v>
          </cell>
          <cell r="B4266" t="str">
            <v xml:space="preserve">REMOCAO DE METRALHA EM CAMINHAO CARROCERIA, D.M.T. 12KM, INCLUSIVE CARGA E DESCARGA MANUAIS.  </v>
          </cell>
          <cell r="C4266" t="str">
            <v>m3</v>
          </cell>
          <cell r="D4266">
            <v>32</v>
          </cell>
          <cell r="E4266">
            <v>24.62</v>
          </cell>
        </row>
        <row r="4267">
          <cell r="A4267">
            <v>0</v>
          </cell>
        </row>
        <row r="4268">
          <cell r="A4268" t="str">
            <v>300403120</v>
          </cell>
          <cell r="B4268" t="str">
            <v xml:space="preserve">REMOCAO DE METRALHA EM CAMINHAO CARROCERIA, D.M.T. 20KM, INCLUSIVE CARGA E DESCARGA MANUAIS.  </v>
          </cell>
          <cell r="C4268" t="str">
            <v>m3</v>
          </cell>
          <cell r="D4268">
            <v>38.85</v>
          </cell>
          <cell r="E4268">
            <v>29.89</v>
          </cell>
        </row>
        <row r="4269">
          <cell r="A4269">
            <v>0</v>
          </cell>
        </row>
        <row r="4270">
          <cell r="A4270" t="str">
            <v>300403140</v>
          </cell>
          <cell r="B4270" t="str">
            <v xml:space="preserve">REMOCAO DE METRALHA EM CAMINHAO BASCULANTE D.M.T 6 KM, INCLUSIVE CARGA MANUAL E DESCARGA MECANICA.  </v>
          </cell>
          <cell r="C4270" t="str">
            <v>m3</v>
          </cell>
          <cell r="D4270">
            <v>26.32</v>
          </cell>
          <cell r="E4270">
            <v>20.25</v>
          </cell>
        </row>
        <row r="4271">
          <cell r="A4271">
            <v>0</v>
          </cell>
        </row>
        <row r="4272">
          <cell r="A4272" t="str">
            <v>300403150</v>
          </cell>
          <cell r="B4272" t="str">
            <v xml:space="preserve"> REMOCAO DE METRALHA EM CAMINHAO BASCULANTE D.M.T 12 KM, INCLUSIVE CARGA MANUAL E DESCARGA MECANICA.   </v>
          </cell>
          <cell r="C4272" t="str">
            <v>m3</v>
          </cell>
          <cell r="D4272">
            <v>32.090000000000003</v>
          </cell>
          <cell r="E4272">
            <v>24.69</v>
          </cell>
        </row>
        <row r="4273">
          <cell r="A4273">
            <v>0</v>
          </cell>
        </row>
        <row r="4274">
          <cell r="A4274" t="str">
            <v>300403160</v>
          </cell>
          <cell r="B4274" t="str">
            <v xml:space="preserve">REMOCAO DE METRALHA EM CAMINHAO BASCULANTE D.M.T 20 KM, INCLUSIVE CARGA MANUAL E DESCARGA MECANICA.  </v>
          </cell>
          <cell r="C4274" t="str">
            <v>m3</v>
          </cell>
          <cell r="D4274">
            <v>39.799999999999997</v>
          </cell>
          <cell r="E4274">
            <v>30.62</v>
          </cell>
        </row>
        <row r="4275">
          <cell r="A4275">
            <v>0</v>
          </cell>
        </row>
        <row r="4276">
          <cell r="A4276" t="str">
            <v>300501010</v>
          </cell>
          <cell r="B4276" t="str">
            <v xml:space="preserve"> ESCAVACAO MANUAL EM TERRA ATE 1,50 M DE PROFUNDIDADE, SEM ESCORAMENTO.   </v>
          </cell>
          <cell r="C4276" t="str">
            <v>m3</v>
          </cell>
          <cell r="D4276">
            <v>13.58</v>
          </cell>
          <cell r="E4276">
            <v>10.45</v>
          </cell>
        </row>
        <row r="4277">
          <cell r="A4277">
            <v>0</v>
          </cell>
        </row>
        <row r="4278">
          <cell r="A4278" t="str">
            <v>300501084</v>
          </cell>
          <cell r="B4278" t="str">
            <v xml:space="preserve">ESCAVAÇÃO MANUAL EM MATERIAL DE 2ª CATEGORIA SEM USO DE EXPLOSIVOS , PROFUNDIDADE ATÉ 1,50M.  </v>
          </cell>
          <cell r="C4278" t="str">
            <v>m3</v>
          </cell>
          <cell r="D4278">
            <v>20.6</v>
          </cell>
          <cell r="E4278">
            <v>15.85</v>
          </cell>
        </row>
        <row r="4279">
          <cell r="A4279">
            <v>0</v>
          </cell>
        </row>
        <row r="4280">
          <cell r="A4280" t="str">
            <v>300502020</v>
          </cell>
          <cell r="B4280" t="str">
            <v xml:space="preserve"> REATERRO APILOADO DE VALAS EM CAMADAS DE 20CM DE ESPESSURA , COM APROVEITAMENTO DO MATERIAL ESCAVADO.   </v>
          </cell>
          <cell r="C4280" t="str">
            <v>m3</v>
          </cell>
          <cell r="D4280">
            <v>18.53</v>
          </cell>
          <cell r="E4280">
            <v>14.26</v>
          </cell>
        </row>
        <row r="4281">
          <cell r="A4281">
            <v>0</v>
          </cell>
        </row>
        <row r="4282">
          <cell r="A4282" t="str">
            <v>300502040</v>
          </cell>
          <cell r="B4282" t="str">
            <v xml:space="preserve">EXECUCAO DE ATERRO ABRANGENDO ESPALHAMENTO, HOMOGENEIZACAO , UMEDECIMENTO E COMPACTACAO MANUAL EM CAMADAS DE 20 CM DE ESPESSURA, INCLUSIVE O FORNECIMENTO DO BARRO PROVENIENTE DE JAZIDA A UMA DISTANCIA MAXIMA DE 12 KM .  </v>
          </cell>
          <cell r="C4282" t="str">
            <v>m3</v>
          </cell>
          <cell r="D4282">
            <v>37.75</v>
          </cell>
          <cell r="E4282">
            <v>29.04</v>
          </cell>
        </row>
        <row r="4283">
          <cell r="A4283">
            <v>0</v>
          </cell>
        </row>
        <row r="4284">
          <cell r="A4284" t="str">
            <v>300502050</v>
          </cell>
          <cell r="B4284" t="str">
            <v xml:space="preserve">EXECUCAO DE ATERRO ABRANGENDO ESPALHAMENTO, HOMOGENEIZACAO , UMEDECIMENTO E COMPACTACAO MANUAL EM CAMADAS DE 20 CM DE ESPESSURA, INCLUSIVE O FORNECIMENTO DO BARRO PROVENIENTE DE JAZIDA A UMA DISTANCIA MAXIMA DE 20 KM .  </v>
          </cell>
          <cell r="C4284" t="str">
            <v>m3</v>
          </cell>
          <cell r="D4284">
            <v>47.41</v>
          </cell>
          <cell r="E4284">
            <v>36.47</v>
          </cell>
        </row>
        <row r="4285">
          <cell r="A4285">
            <v>0</v>
          </cell>
        </row>
        <row r="4286">
          <cell r="A4286" t="str">
            <v>300603010</v>
          </cell>
          <cell r="B4286" t="str">
            <v xml:space="preserve"> CONCRETO NAO ESTRUTURAL (1 4 8) PARA LASTROS DE PISOS E FUNDACOES, LANCADO E ADENSADO.   </v>
          </cell>
          <cell r="C4286" t="str">
            <v>m3</v>
          </cell>
          <cell r="D4286">
            <v>308.62</v>
          </cell>
          <cell r="E4286">
            <v>237.4</v>
          </cell>
        </row>
        <row r="4287">
          <cell r="A4287">
            <v>0</v>
          </cell>
        </row>
        <row r="4288">
          <cell r="A4288" t="str">
            <v>300603103</v>
          </cell>
          <cell r="B4288" t="str">
            <v xml:space="preserve"> CONCRETO ARMADO PRONTO, FCK 25 MPA CONDICAO A (NBR 12655), LANCADO EM FUNDACOES E ADENSADO, INCLUSIVE FORMA, ESCORAMENTO E FERRAGEM.   </v>
          </cell>
          <cell r="C4288" t="str">
            <v>m3</v>
          </cell>
          <cell r="D4288">
            <v>1188.48</v>
          </cell>
          <cell r="E4288">
            <v>914.22</v>
          </cell>
        </row>
        <row r="4289">
          <cell r="A4289">
            <v>0</v>
          </cell>
        </row>
        <row r="4290">
          <cell r="A4290" t="str">
            <v>300603122</v>
          </cell>
          <cell r="B4290" t="str">
            <v xml:space="preserve">CONCRETO ARMADO PRONTO, FCK 20 MPA,CONDICAO B (NBR 12655), LANCADO EM VIGAS E ADENSADO, INCLUSIVE FORMA, ESCORAMENTO E FERRAGEM.  </v>
          </cell>
          <cell r="C4290" t="str">
            <v>m3</v>
          </cell>
          <cell r="D4290">
            <v>1455.22</v>
          </cell>
          <cell r="E4290">
            <v>1119.4000000000001</v>
          </cell>
        </row>
        <row r="4291">
          <cell r="A4291">
            <v>0</v>
          </cell>
        </row>
        <row r="4292">
          <cell r="A4292" t="str">
            <v>300603123</v>
          </cell>
          <cell r="B4292" t="str">
            <v xml:space="preserve">CONCRETO ARMADO PRONTO, FCK 25 MPA,CONDICAO A (NBR 12655), LANCADO EM VIGAS E ADENSADO, INCLUSIVE FORMA, ESCORAMENTO E FERRAGEM.  </v>
          </cell>
          <cell r="C4292" t="str">
            <v>m3</v>
          </cell>
          <cell r="D4292">
            <v>1448.08</v>
          </cell>
          <cell r="E4292">
            <v>1113.9100000000001</v>
          </cell>
        </row>
        <row r="4293">
          <cell r="A4293">
            <v>0</v>
          </cell>
        </row>
        <row r="4294">
          <cell r="A4294" t="str">
            <v>300603124</v>
          </cell>
          <cell r="B4294" t="str">
            <v xml:space="preserve">CONCRETO ARMADO PRONTO, FCK 30 MPA,CONDICAO A (NBR 12655), LANCADO EM VIGAS E ADENSADO, INCLUSIVE FORMA, ESCORAMENTO E FERRAGEM.  </v>
          </cell>
          <cell r="C4294" t="str">
            <v>m3</v>
          </cell>
          <cell r="D4294">
            <v>1496.04</v>
          </cell>
          <cell r="E4294">
            <v>1150.8</v>
          </cell>
        </row>
        <row r="4295">
          <cell r="A4295">
            <v>0</v>
          </cell>
        </row>
        <row r="4296">
          <cell r="A4296" t="str">
            <v>300603132</v>
          </cell>
          <cell r="B4296" t="str">
            <v xml:space="preserve">CONCRETO ARMADO PRONTO, FCK 20 MPA,CONDICAO B (NBR 12655),LANCADO EM PILARES E ADENSADO,INCLUSIVE FORMA, ESCORAMENTO E FERRAGEM.  </v>
          </cell>
          <cell r="C4296" t="str">
            <v>m3</v>
          </cell>
          <cell r="D4296">
            <v>1455.22</v>
          </cell>
          <cell r="E4296">
            <v>1119.4000000000001</v>
          </cell>
        </row>
        <row r="4297">
          <cell r="A4297">
            <v>0</v>
          </cell>
        </row>
        <row r="4298">
          <cell r="A4298" t="str">
            <v>300603133</v>
          </cell>
          <cell r="B4298" t="str">
            <v xml:space="preserve">CONCRETO ARMADO PRONTO, FCK 25 MPA,CONDICAO A (NBR 12655),LANCADO EM PILARES E ADENSADO,INCLUSIVE FORMA, ESCORAMENTO E FERRAGEM.  </v>
          </cell>
          <cell r="C4298" t="str">
            <v>m3</v>
          </cell>
          <cell r="D4298">
            <v>1448.08</v>
          </cell>
          <cell r="E4298">
            <v>1113.9100000000001</v>
          </cell>
        </row>
        <row r="4299">
          <cell r="A4299">
            <v>0</v>
          </cell>
        </row>
        <row r="4300">
          <cell r="A4300" t="str">
            <v>300603134</v>
          </cell>
          <cell r="B4300" t="str">
            <v xml:space="preserve">CONCRETO ARMADO PRONTO, FCK 30 MPA,CONDICAO A (NBR 12655),LANCADO EM PILARES E ADENSADO,INCLUSIVE FORMA, ESCORAMENTO E FERRAGEM.  </v>
          </cell>
          <cell r="C4300" t="str">
            <v>m3</v>
          </cell>
          <cell r="D4300">
            <v>1496.04</v>
          </cell>
          <cell r="E4300">
            <v>1150.8</v>
          </cell>
        </row>
        <row r="4301">
          <cell r="A4301">
            <v>0</v>
          </cell>
        </row>
        <row r="4302">
          <cell r="A4302" t="str">
            <v>300603140</v>
          </cell>
          <cell r="B4302" t="str">
            <v xml:space="preserve">CONCRETO ARMADO PRONTO, FCK 15 MPA,CONDICAO B (NBR-12655),LANCADO EM QUALQUER TIPO DE ESTRUTURA E ADENSADO, INCLUSIVE FORMA, ESCORAMENTO E FERRAGEM.  </v>
          </cell>
          <cell r="C4302" t="str">
            <v>m3</v>
          </cell>
          <cell r="D4302">
            <v>1496.61</v>
          </cell>
          <cell r="E4302">
            <v>1151.24</v>
          </cell>
        </row>
        <row r="4303">
          <cell r="A4303">
            <v>0</v>
          </cell>
        </row>
        <row r="4304">
          <cell r="A4304" t="str">
            <v>300603141</v>
          </cell>
          <cell r="B4304" t="str">
            <v xml:space="preserve">CONCRETO ARMADO PRONTO, FCK 18 MPA,CONDICAO B (NBR 12655),LANCADO EM QUALQUER TIPO DE ESTRUTURA E ADENSADO, INCLUSIVE FORMA, ESCORAMENTO E FERRAGEM.  </v>
          </cell>
          <cell r="C4304" t="str">
            <v>m3</v>
          </cell>
          <cell r="D4304">
            <v>1268.94</v>
          </cell>
          <cell r="E4304">
            <v>976.11</v>
          </cell>
        </row>
        <row r="4305">
          <cell r="A4305">
            <v>0</v>
          </cell>
        </row>
        <row r="4306">
          <cell r="A4306" t="str">
            <v>300603142</v>
          </cell>
          <cell r="B4306" t="str">
            <v xml:space="preserve">CONCRETO ARMADO PRONTO, FCK 20 MPA,CONDICAO B (NBR 12655),LANCADO EM QUALQUER TIPO DE ESTRUTURA E ADENSADO, INCLUSIVE FORMA, ESCORAMENTO E FERRAGEM.  </v>
          </cell>
          <cell r="C4306" t="str">
            <v>m3</v>
          </cell>
          <cell r="D4306">
            <v>1455.22</v>
          </cell>
          <cell r="E4306">
            <v>1119.4000000000001</v>
          </cell>
        </row>
        <row r="4307">
          <cell r="A4307">
            <v>0</v>
          </cell>
        </row>
        <row r="4308">
          <cell r="A4308" t="str">
            <v>300603143</v>
          </cell>
          <cell r="B4308" t="str">
            <v xml:space="preserve">CONCRETO ARMADO PRONTO, FCK 25 MPA,CONDICAO A (NBR 12655),LANCADO EM QUALQUER TIPO DE ESTRUTURA E ADENSADO, INCLUSIVE FORMA, ESCORAMENTO E FERRAGEM.  </v>
          </cell>
          <cell r="C4308" t="str">
            <v>m3</v>
          </cell>
          <cell r="D4308">
            <v>1474.07</v>
          </cell>
          <cell r="E4308">
            <v>1133.9000000000001</v>
          </cell>
        </row>
        <row r="4309">
          <cell r="A4309">
            <v>0</v>
          </cell>
        </row>
        <row r="4310">
          <cell r="A4310" t="str">
            <v>300603144</v>
          </cell>
          <cell r="B4310" t="str">
            <v xml:space="preserve">CONCRETO ARMADO PRONTO, FCK 30 MPA,CONDICAO A (NBR 12655),LANCADO EM QUALQUER TIPO DE ESTRUTURA E ADENSADO, INCLUSIVE FORMA, ESCORAMENTO E FERRAGEM.  </v>
          </cell>
          <cell r="C4310" t="str">
            <v>m3</v>
          </cell>
          <cell r="D4310">
            <v>1496.04</v>
          </cell>
          <cell r="E4310">
            <v>1150.8</v>
          </cell>
        </row>
        <row r="4311">
          <cell r="A4311">
            <v>0</v>
          </cell>
        </row>
        <row r="4312">
          <cell r="A4312" t="str">
            <v>300607020</v>
          </cell>
          <cell r="B4312" t="str">
            <v xml:space="preserve"> LAJE PRE-MOLDADA PARA FORRO COM VAO NORMAL, INCLUSIVE CAPEAMENTO E ESCORAMENTO.   </v>
          </cell>
          <cell r="C4312" t="str">
            <v>m2</v>
          </cell>
          <cell r="D4312">
            <v>65.81</v>
          </cell>
          <cell r="E4312">
            <v>50.63</v>
          </cell>
        </row>
        <row r="4313">
          <cell r="A4313">
            <v>0</v>
          </cell>
        </row>
        <row r="4314">
          <cell r="A4314" t="str">
            <v>300607051</v>
          </cell>
          <cell r="B4314" t="str">
            <v xml:space="preserve">LAJE TRELIÇADA B 12 PISO , SOBREC. 300 KGF/M2,  REVEST. 120 KGF/M², VÃO 4,40 M, FORN.DO EPS, ARM.COMPLEMENTAR TRELIÇA AS+=1,90CM² P/ NERVURA, DISTÂNCIA INTEREIXO 50 CM, INCL. CAP. 4 CM E 01 FAIXA TRAV.(CONC 25 MPA),TELA Q61. (INCL. FORMA E ESCOR.).  </v>
          </cell>
          <cell r="C4314" t="str">
            <v>m2</v>
          </cell>
          <cell r="D4314">
            <v>95.65</v>
          </cell>
          <cell r="E4314">
            <v>73.58</v>
          </cell>
        </row>
        <row r="4315">
          <cell r="A4315">
            <v>0</v>
          </cell>
        </row>
        <row r="4316">
          <cell r="A4316" t="str">
            <v>300607055</v>
          </cell>
          <cell r="B4316" t="str">
            <v xml:space="preserve">LAJE TRELIÇADA B 16  PISO , SOBREC. 300 KGF/M2,  REV. 120 KGF/M², VÃO 5,60 M, FORN. EPS, ARMAÇÃO POS COMPL. AS+=2,30CM² P/ NERVURA,DISTÂNCIA INTEREIXO 50 CM, INCL. CAP. DE 5 CM E 02 FAIXAS DE TRAV. EM CONC 25 MPA TELA Q61. .(INCL. FORMA E ESCOR.) .  </v>
          </cell>
          <cell r="C4316" t="str">
            <v>m2</v>
          </cell>
          <cell r="D4316">
            <v>114.85</v>
          </cell>
          <cell r="E4316">
            <v>88.35</v>
          </cell>
        </row>
        <row r="4317">
          <cell r="A4317">
            <v>0</v>
          </cell>
        </row>
        <row r="4318">
          <cell r="A4318" t="str">
            <v>300607063</v>
          </cell>
          <cell r="B4318" t="str">
            <v>LAJE TRELIÇADA  B12  COBERTA, SOBREC. DE  100 KGF/M²,  REV.  100 KGF/M², VÃO DE 4,70 M, FORNEC.  EPS, ARMAÇÃO POS. COMPL. AS+=1,15CM² P/NERVURA, DISTÂNCIA INTEREIXO 50 CM,INCL. CAP. DE 4 CM E 01 FAIXA DE TRAV(CONC.25 MPA) TELA Q61.(INCL. FORMA E ESCOR.) .</v>
          </cell>
          <cell r="C4318" t="str">
            <v>m2</v>
          </cell>
          <cell r="D4318">
            <v>90.53</v>
          </cell>
          <cell r="E4318">
            <v>69.64</v>
          </cell>
        </row>
        <row r="4319">
          <cell r="A4319">
            <v>0</v>
          </cell>
        </row>
        <row r="4320">
          <cell r="A4320" t="str">
            <v>300607067</v>
          </cell>
          <cell r="B4320" t="str">
            <v>LAJE TRELIÇADA B16 COBERTA, SOBREC. DE  100 KQF/M²,  REV.  100 KGF/M², VÃO 6,00 M, FORN. DO EPS, ARM. POS. COMPL. AS+ = 1,50CM² P/ NERVURA, DISTÂNCIA INTEREIXO 50 CM,INCL. CAP. DE 5 CM E  01 FAIXA DE TRAV. EM CONC. 25 MPA, TELA Q61.(INCL. FORMA E ESCOR.).</v>
          </cell>
          <cell r="C4320" t="str">
            <v>m2</v>
          </cell>
          <cell r="D4320">
            <v>103.24</v>
          </cell>
          <cell r="E4320">
            <v>79.42</v>
          </cell>
        </row>
        <row r="4321">
          <cell r="A4321">
            <v>0</v>
          </cell>
        </row>
        <row r="4322">
          <cell r="A4322" t="str">
            <v>300608020</v>
          </cell>
          <cell r="B4322" t="str">
            <v xml:space="preserve">TO E  EXECUÇÃO DE PROTEÇÃO DE ARMADURA CORROÍDA POR AÇÃO DE CLORETOS, COM TINTA/PRIMER ANTICORROSIVO À BASE DE ZINCO PARA METAIS, ARMATEC ZN, FAB:VEDACIT OU SIMILAR.  </v>
          </cell>
          <cell r="C4322" t="str">
            <v>m</v>
          </cell>
          <cell r="D4322">
            <v>2.27</v>
          </cell>
          <cell r="E4322">
            <v>1.75</v>
          </cell>
        </row>
        <row r="4323">
          <cell r="A4323">
            <v>0</v>
          </cell>
        </row>
        <row r="4324">
          <cell r="A4324" t="str">
            <v>300608031</v>
          </cell>
          <cell r="B4324" t="str">
            <v xml:space="preserve">FORNECIMENTO E EXECUÇÃO DE REPARO ESTRUTURAL EM VÃOS DE VIGAS, LAJES E PILARES COM APLICAÇÃO ARGAMASSA CIMENTÍCIA FLUIDA, SIKAGROUT 250 OU SIMILAR, PARA PREENCHIMENTO DE VÃOS DE 35 X 70MM.  </v>
          </cell>
          <cell r="C4324" t="str">
            <v>m</v>
          </cell>
          <cell r="D4324">
            <v>18.12</v>
          </cell>
          <cell r="E4324">
            <v>13.94</v>
          </cell>
        </row>
        <row r="4325">
          <cell r="A4325">
            <v>0</v>
          </cell>
        </row>
        <row r="4326">
          <cell r="A4326" t="str">
            <v>300608130</v>
          </cell>
          <cell r="B4326" t="str">
            <v xml:space="preserve"> LIMPEZA DE ARMADURA ATRAVÉS DE LIXAMENTO COM LIXADEIRA ELÉTRICA E ESCOVA DE AÇO  </v>
          </cell>
          <cell r="C4326" t="str">
            <v>m</v>
          </cell>
          <cell r="D4326">
            <v>2.19</v>
          </cell>
          <cell r="E4326">
            <v>1.69</v>
          </cell>
        </row>
        <row r="4327">
          <cell r="A4327">
            <v>0</v>
          </cell>
        </row>
        <row r="4328">
          <cell r="A4328" t="str">
            <v>300608140</v>
          </cell>
          <cell r="B4328" t="str">
            <v xml:space="preserve">LIMPEZA DO SUBSTRATO COM APLICAÇÃO DE JATO DE ÁGUA FRIA.  </v>
          </cell>
          <cell r="C4328" t="str">
            <v>m2</v>
          </cell>
          <cell r="D4328">
            <v>1.1299999999999999</v>
          </cell>
          <cell r="E4328">
            <v>0.87</v>
          </cell>
        </row>
        <row r="4329">
          <cell r="A4329">
            <v>0</v>
          </cell>
        </row>
        <row r="4330">
          <cell r="A4330" t="str">
            <v>300701130</v>
          </cell>
          <cell r="B4330" t="str">
            <v xml:space="preserve">ALVENARIA DE TIJOLOS DE 6 FUROS, ASSENTADOS E REJUNTADOS COM ARGAMASSA DE CIMENTO E AREIA NO TRACO 1:8 - 1 VEZ.  </v>
          </cell>
          <cell r="C4330" t="str">
            <v>m2</v>
          </cell>
          <cell r="D4330">
            <v>54.62</v>
          </cell>
          <cell r="E4330">
            <v>42.02</v>
          </cell>
        </row>
        <row r="4331">
          <cell r="A4331">
            <v>0</v>
          </cell>
        </row>
        <row r="4332">
          <cell r="A4332" t="str">
            <v>300701155</v>
          </cell>
          <cell r="B4332" t="str">
            <v xml:space="preserve"> ALVENARIA DE TIJOLOS DE 8 FUROS, ASSENTADOS E REJUNTADOS COM ARGAMASSA DE CIMENTO E AREIA NO TRACO 1 6 - 1/2 VEZ.   </v>
          </cell>
          <cell r="C4332" t="str">
            <v>m2</v>
          </cell>
          <cell r="D4332">
            <v>23.63</v>
          </cell>
          <cell r="E4332">
            <v>18.18</v>
          </cell>
        </row>
        <row r="4333">
          <cell r="A4333">
            <v>0</v>
          </cell>
        </row>
        <row r="4334">
          <cell r="A4334" t="str">
            <v>300701261</v>
          </cell>
          <cell r="B4334" t="str">
            <v xml:space="preserve">VERGA EM CONCRETO ARMADO DE 0,10X0,15M.  </v>
          </cell>
          <cell r="C4334" t="str">
            <v>m</v>
          </cell>
          <cell r="D4334">
            <v>11.98</v>
          </cell>
          <cell r="E4334">
            <v>9.2200000000000006</v>
          </cell>
        </row>
        <row r="4335">
          <cell r="A4335">
            <v>0</v>
          </cell>
        </row>
        <row r="4336">
          <cell r="A4336" t="str">
            <v>300702010</v>
          </cell>
          <cell r="B4336" t="str">
            <v xml:space="preserve">COBOGOS DE CIMENTO PRENSADO.  </v>
          </cell>
          <cell r="C4336" t="str">
            <v>m2</v>
          </cell>
          <cell r="D4336">
            <v>60.61</v>
          </cell>
          <cell r="E4336">
            <v>46.63</v>
          </cell>
        </row>
        <row r="4337">
          <cell r="A4337">
            <v>0</v>
          </cell>
        </row>
        <row r="4338">
          <cell r="A4338" t="str">
            <v>300702035</v>
          </cell>
          <cell r="B4338" t="str">
            <v xml:space="preserve">FORNECIMENTO E EXECUÇÃO DE ELEMENTO  VAZADO DE CONCRETO , JUNTAS DE 15 MM, COM ARGAMASSSA DE CIMENTO E AREIA NO TRAÇO 1:4, DIMENSÕES 15 X15X15CM  </v>
          </cell>
          <cell r="C4338" t="str">
            <v>m2</v>
          </cell>
          <cell r="D4338">
            <v>83.35</v>
          </cell>
          <cell r="E4338">
            <v>64.12</v>
          </cell>
        </row>
        <row r="4339">
          <cell r="A4339">
            <v>0</v>
          </cell>
        </row>
        <row r="4340">
          <cell r="A4340" t="str">
            <v>300704010</v>
          </cell>
          <cell r="B4340" t="str">
            <v xml:space="preserve">FORNECIMENTO E ASSENTAMENTO DE DIVISORIA EM PERFIS DE ALUMINIO, TIPO AL1 (PAINEL/PAINEL), EUCATEX OU SIMILAR, SEM PORTA.  </v>
          </cell>
          <cell r="C4340" t="str">
            <v>m2</v>
          </cell>
          <cell r="D4340">
            <v>71.260000000000005</v>
          </cell>
          <cell r="E4340">
            <v>54.82</v>
          </cell>
        </row>
        <row r="4341">
          <cell r="A4341">
            <v>0</v>
          </cell>
        </row>
        <row r="4342">
          <cell r="A4342" t="str">
            <v>300801060</v>
          </cell>
          <cell r="B4342" t="str">
            <v xml:space="preserve">ESTRUTURA DE COBERTA EM MADEIRA DE LEI PARA TELHAS CERAMICAS - VAO DE 10 A 13 M.(OBS DA SECRETARIA:  CONFORME ITENS SE 0104, SE 0403 EO01.03 DAS ESPECIFICAÇÕES GERAIS).  </v>
          </cell>
          <cell r="C4342" t="str">
            <v>m2</v>
          </cell>
          <cell r="D4342">
            <v>84.96</v>
          </cell>
          <cell r="E4342">
            <v>65.36</v>
          </cell>
        </row>
        <row r="4343">
          <cell r="A4343">
            <v>0</v>
          </cell>
        </row>
        <row r="4344">
          <cell r="A4344" t="str">
            <v>300801090</v>
          </cell>
          <cell r="B4344" t="str">
            <v xml:space="preserve">ESTRUTURA DE COBERTA EM MADEIRA DE LEI, PONTALETADA PARA TELHAS ONDULADAS DE CIMENTO AMIANTO, ALUMINIO OU PLASTICAS, SOBRE LAJE. (OBS DA SECRETARIA:  CONFORME ITENS SE 0104, SE 0403 EO01.03 DAS ESPECIFICAÇÕES GERAIS).  </v>
          </cell>
          <cell r="C4344" t="str">
            <v>m2</v>
          </cell>
          <cell r="D4344">
            <v>9</v>
          </cell>
          <cell r="E4344">
            <v>6.93</v>
          </cell>
        </row>
        <row r="4345">
          <cell r="A4345">
            <v>0</v>
          </cell>
        </row>
        <row r="4346">
          <cell r="A4346" t="str">
            <v>300802066</v>
          </cell>
          <cell r="B4346" t="str">
            <v xml:space="preserve">LAVAGEM DE TELHA CERÂMICA COM ESCOVA DE MADEIRA E SOLUÇÃO DE AGUA E CLORO PARA RETIRADA DO MOFO, INCLUINDO O TRANSPORTE HORIZONTAL A UMA DISTÂNCIA DE ATÉ 50M PARA ARMAZENAMENTO DA MESMA.  </v>
          </cell>
          <cell r="C4346" t="str">
            <v>m2</v>
          </cell>
          <cell r="D4346">
            <v>5.59</v>
          </cell>
          <cell r="E4346">
            <v>4.3</v>
          </cell>
        </row>
        <row r="4347">
          <cell r="A4347">
            <v>0</v>
          </cell>
        </row>
        <row r="4348">
          <cell r="A4348" t="str">
            <v>300802068</v>
          </cell>
          <cell r="B4348" t="str">
            <v xml:space="preserve">EMBOÇAMENTO DA ÚLTIMA FIADA DE TELHA CERÂMICA COM ARGAMASSA DE CIMENTO,CAL HIDRATADA E AREIA SEM PENEIRAR, NO TRAÇO 1:2:9 - BEIRA E BICA  </v>
          </cell>
          <cell r="C4348" t="str">
            <v>m</v>
          </cell>
          <cell r="D4348">
            <v>4.6500000000000004</v>
          </cell>
          <cell r="E4348">
            <v>3.58</v>
          </cell>
        </row>
        <row r="4349">
          <cell r="A4349">
            <v>0</v>
          </cell>
        </row>
        <row r="4350">
          <cell r="A4350" t="str">
            <v>300802072</v>
          </cell>
          <cell r="B4350" t="str">
            <v xml:space="preserve">COLOCAÇÃO DE TELHAS CERÂMICAS COLONIAIS COM APROVEITAMENTO DE 100% DAS TELHAS EXISTENTES, INCLUSIVE TRANSPORTE VERTICAL SEM EMBOÇAMENTO.  </v>
          </cell>
          <cell r="C4350" t="str">
            <v>m2</v>
          </cell>
          <cell r="D4350">
            <v>9.93</v>
          </cell>
          <cell r="E4350">
            <v>7.64</v>
          </cell>
        </row>
        <row r="4351">
          <cell r="A4351">
            <v>0</v>
          </cell>
        </row>
        <row r="4352">
          <cell r="A4352" t="str">
            <v>300802080</v>
          </cell>
          <cell r="B4352" t="str">
            <v xml:space="preserve">EXECUÇÃO DE ALGEROZ EM CONCRETO ARMADO DE 0,30X 0,05 M, INCLUINDO CONCRETO  FORMA  ARMAÇÃO E ESCORAMENTO.  </v>
          </cell>
          <cell r="C4352" t="str">
            <v>m</v>
          </cell>
          <cell r="D4352">
            <v>27.18</v>
          </cell>
          <cell r="E4352">
            <v>20.91</v>
          </cell>
        </row>
        <row r="4353">
          <cell r="A4353">
            <v>0</v>
          </cell>
        </row>
        <row r="4354">
          <cell r="A4354" t="str">
            <v>300802090</v>
          </cell>
          <cell r="B4354" t="str">
            <v xml:space="preserve">EXECUÇÃO DE CUMEEIRA COM TELHAS CERÂMICAS TIPO COLONIAL CANAL, INCL. EMBOÇAMENTO COM ARGAMASSA DE CIMENTO, CAL HIDRATADA E AREIA SEM PENEIRAR, NO TRAÇO 1:2:9, E TRANSPORTE.  </v>
          </cell>
          <cell r="C4354" t="str">
            <v>m</v>
          </cell>
          <cell r="D4354">
            <v>9</v>
          </cell>
          <cell r="E4354">
            <v>6.93</v>
          </cell>
        </row>
        <row r="4355">
          <cell r="A4355">
            <v>0</v>
          </cell>
        </row>
        <row r="4356">
          <cell r="A4356" t="str">
            <v>300802095</v>
          </cell>
          <cell r="B4356" t="str">
            <v xml:space="preserve"> FORNECIMENTO E COLOCAÇÃO DE TELHAS CERÂMICAS COLONIAL - CANAL DE 1ª QUALIDADE, INCLUSIVE TRANSPORTE VERTICAL, SEM EMBOÇAMENTO.   </v>
          </cell>
          <cell r="C4356" t="str">
            <v>m2</v>
          </cell>
          <cell r="D4356">
            <v>22.37</v>
          </cell>
          <cell r="E4356">
            <v>17.21</v>
          </cell>
        </row>
        <row r="4357">
          <cell r="A4357">
            <v>0</v>
          </cell>
        </row>
        <row r="4358">
          <cell r="A4358" t="str">
            <v>300803010</v>
          </cell>
          <cell r="B4358" t="str">
            <v xml:space="preserve">CALHA DE CHAPA GALVANIZADA N. 26.  </v>
          </cell>
          <cell r="C4358" t="str">
            <v>m</v>
          </cell>
          <cell r="D4358">
            <v>25.61</v>
          </cell>
          <cell r="E4358">
            <v>19.7</v>
          </cell>
        </row>
        <row r="4359">
          <cell r="A4359">
            <v>0</v>
          </cell>
        </row>
        <row r="4360">
          <cell r="A4360" t="str">
            <v>300804010</v>
          </cell>
          <cell r="B4360" t="str">
            <v xml:space="preserve">IMPERMEABILIZACAO,EMPREGANDO ARGAMASSA DE CIMENTO E AREIA GROSSA NO TRACO 1:3 COM SIKA 1 -ESPESSURA DE 3 CM.  </v>
          </cell>
          <cell r="C4360" t="str">
            <v>m2</v>
          </cell>
          <cell r="D4360">
            <v>22.59</v>
          </cell>
          <cell r="E4360">
            <v>17.38</v>
          </cell>
        </row>
        <row r="4361">
          <cell r="A4361">
            <v>0</v>
          </cell>
        </row>
        <row r="4362">
          <cell r="A4362" t="str">
            <v>300804020</v>
          </cell>
          <cell r="B4362" t="str">
            <v xml:space="preserve">IMPERMEABILIZACAO COM HIDROASFALTO REFORCADO COM VEU DE POLIESTER, PARA LAJES E CALHAS DE CONCRETO ARMADO.  </v>
          </cell>
          <cell r="C4362" t="str">
            <v>m2</v>
          </cell>
          <cell r="D4362">
            <v>21.06</v>
          </cell>
          <cell r="E4362">
            <v>16.2</v>
          </cell>
        </row>
        <row r="4363">
          <cell r="A4363">
            <v>0</v>
          </cell>
        </row>
        <row r="4364">
          <cell r="A4364" t="str">
            <v>300804070</v>
          </cell>
          <cell r="B4364" t="str">
            <v xml:space="preserve">PROTEÇÃO MECÂNICA DE IMPERMEABILIZAÇÃO COM ARGAMASSA DE CIMENTO E AREIA TRAÇO 1:3, ESPESSURA DE 3 CM E ACABAMENTO ÁSPERO, INCLUINDO JUNTA DE RETRAÇÃO.  </v>
          </cell>
          <cell r="C4364" t="str">
            <v>m2</v>
          </cell>
          <cell r="D4364">
            <v>22.59</v>
          </cell>
          <cell r="E4364">
            <v>17.38</v>
          </cell>
        </row>
        <row r="4365">
          <cell r="A4365">
            <v>0</v>
          </cell>
        </row>
        <row r="4366">
          <cell r="A4366" t="str">
            <v>300804091</v>
          </cell>
          <cell r="B4366" t="str">
            <v xml:space="preserve">IMPERMEABILIZAÇÃO DE COBERTURA PLANA, UTILIZANDO MANTA ASFÁLTICA ESTRUTURADA COM NÃO TECIDO DE POLIÉSTER, COM 3MM DE ESPESSURA SOBRE PRIMER DE TINTA BETUMINOSA.  </v>
          </cell>
          <cell r="C4366" t="str">
            <v>m2</v>
          </cell>
          <cell r="D4366">
            <v>27.35</v>
          </cell>
          <cell r="E4366">
            <v>21.04</v>
          </cell>
        </row>
        <row r="4367">
          <cell r="A4367">
            <v>0</v>
          </cell>
        </row>
        <row r="4368">
          <cell r="A4368" t="str">
            <v>300901010</v>
          </cell>
          <cell r="B4368" t="str">
            <v xml:space="preserve">ESQUADRIA DE MADEIRA COM GRADE EM MADEIRA DE LEI E FOLHA EM COMPENSADO DE JEQUITIBA PARA PORTAS INTERNAS , INCLUSIVE ASSENTAMENTO E FERRAGENS.  </v>
          </cell>
          <cell r="C4368" t="str">
            <v>m2</v>
          </cell>
          <cell r="D4368">
            <v>146.26</v>
          </cell>
          <cell r="E4368">
            <v>112.51</v>
          </cell>
        </row>
        <row r="4369">
          <cell r="A4369">
            <v>0</v>
          </cell>
        </row>
        <row r="4370">
          <cell r="A4370" t="str">
            <v>300901040</v>
          </cell>
          <cell r="B4370" t="str">
            <v xml:space="preserve">ESQUADRIA DE MADEIRA PARA JANELAS DE ABRIR OU CORRER, COM VENEZIANA, INCLUSIVE ASSENTAMENTO E FERRAGENS.  </v>
          </cell>
          <cell r="C4370" t="str">
            <v>m2</v>
          </cell>
          <cell r="D4370">
            <v>275.87</v>
          </cell>
          <cell r="E4370">
            <v>212.21</v>
          </cell>
        </row>
        <row r="4371">
          <cell r="A4371">
            <v>0</v>
          </cell>
        </row>
        <row r="4372">
          <cell r="A4372" t="str">
            <v>300901069</v>
          </cell>
          <cell r="B4372" t="str">
            <v xml:space="preserve">FORNECIMENTO E COLOCAÇÃO DE GRADE DE PORTA   COMPLETA EM MADEIRA DE LEI PARA VÃO DE 0,60X2,10 M, ATÉ 0,90X2,10M , ESP= 3,00 CM , LARGURA 14 CM.  </v>
          </cell>
          <cell r="C4372" t="str">
            <v>Un</v>
          </cell>
          <cell r="D4372">
            <v>129.84</v>
          </cell>
          <cell r="E4372">
            <v>99.88</v>
          </cell>
        </row>
        <row r="4373">
          <cell r="A4373">
            <v>0</v>
          </cell>
        </row>
        <row r="4374">
          <cell r="A4374" t="str">
            <v>300901075</v>
          </cell>
          <cell r="B4374" t="str">
            <v xml:space="preserve"> FORNECIMENTO E COLOCAÇÃO DE GRADE DE PORTA  COMPLETA DE CANTO, EM MADEIRA DE LEI COM  LARG =7,00CM , ESP = 3,00 CM, DIMENSÃO DE 0,60 X 1,60M.   </v>
          </cell>
          <cell r="C4374" t="str">
            <v>Un</v>
          </cell>
          <cell r="D4374">
            <v>57.78</v>
          </cell>
          <cell r="E4374">
            <v>44.45</v>
          </cell>
        </row>
        <row r="4375">
          <cell r="A4375">
            <v>0</v>
          </cell>
        </row>
        <row r="4376">
          <cell r="A4376" t="str">
            <v>300901080</v>
          </cell>
          <cell r="B4376" t="str">
            <v>FORNEC.E COLOC. DE PORTA LISA (0,60X2,10M, ESP. 3CM), EM COMPENSADO DE 1ª QUALIDADE, TIPO EIDAI "MIOLO CHEIO" OU SIMILAR, INCLUINDO: 03 (TRÊS) DOBRADIÇAS DE LATÃO CROMADO DE 3" X 2.1/2" C/ ANEL E PARAFUSOS, E FECHADURA EXT., CROMADA, EMBUTIR, TIPO CILINDR</v>
          </cell>
          <cell r="C4376" t="str">
            <v>Un</v>
          </cell>
          <cell r="D4376">
            <v>222.32</v>
          </cell>
          <cell r="E4376">
            <v>171.02</v>
          </cell>
        </row>
        <row r="4377">
          <cell r="A4377">
            <v>0</v>
          </cell>
        </row>
        <row r="4378">
          <cell r="A4378" t="str">
            <v>300901081</v>
          </cell>
          <cell r="B4378" t="str">
            <v>FORNEC.E COLOC. DE PORTA LISA (0,70X2,10M, ESP. 3CM), EM COMPENSADO DE 1ª QUALIDADE, TIPO EIDAI "MIOLO CHEIO" OU SIMILAR, INCLUINDO: 03 (TRÊS) DOBRADIÇAS DE LATÃO CROMADO DE 3" X 2.1/2" C/ ANEL E PARAFUSOS, E FECHADURA EXT., CROMADA, EMBUTIR, TIPO CILINDR</v>
          </cell>
          <cell r="C4378" t="str">
            <v>Un</v>
          </cell>
          <cell r="D4378">
            <v>236.36</v>
          </cell>
          <cell r="E4378">
            <v>181.82</v>
          </cell>
        </row>
        <row r="4379">
          <cell r="A4379">
            <v>0</v>
          </cell>
        </row>
        <row r="4380">
          <cell r="A4380" t="str">
            <v>300901082</v>
          </cell>
          <cell r="B4380" t="str">
            <v>FORNEC.E COLOC. DE PORTA LISA (0,80X2,10M, ESP. 3CM), EM COMPENSADO DE 1ª QUALIDADE, TIPO EIDAI "MIOLO CHEIO" OU SIMILAR, INCLUINDO: 03 (TRÊS) DOBRADIÇAS DE LATÃO CROMADO DE 3" X 2.1/2" C/ ANEL E PARAFUSOS, E FECHADURA EXT., CROMADA, EMBUTIR, TIPO CILINDR</v>
          </cell>
          <cell r="C4380" t="str">
            <v>Un</v>
          </cell>
          <cell r="D4380">
            <v>249.7</v>
          </cell>
          <cell r="E4380">
            <v>192.08</v>
          </cell>
        </row>
        <row r="4381">
          <cell r="A4381">
            <v>0</v>
          </cell>
        </row>
        <row r="4382">
          <cell r="A4382" t="str">
            <v>300901083</v>
          </cell>
          <cell r="B4382" t="str">
            <v>FORNEC.E COLOC. DE PORTA LISA (0,90X2,10M, ESP. 3CM), EM COMPENSADO DE 1ª QUALIDADE, TIPO EIDAI "MIOLO CHEIO" OU SIMILAR, INCLUINDO: 03 (TRÊS) DOBRADIÇAS DE LATÃO CROMADO DE 3" X 2.1/2" C/ ANEL E PARAFUSOS, E FECHADURA EXT., CROMADA, EMBUTIR, TIPO CILINDR</v>
          </cell>
          <cell r="C4382" t="str">
            <v>Un</v>
          </cell>
          <cell r="D4382">
            <v>265.47000000000003</v>
          </cell>
          <cell r="E4382">
            <v>204.21</v>
          </cell>
        </row>
        <row r="4383">
          <cell r="A4383">
            <v>0</v>
          </cell>
        </row>
        <row r="4384">
          <cell r="A4384" t="str">
            <v>300901115</v>
          </cell>
          <cell r="B4384" t="str">
            <v>FORN.E COLOC.DE PORTA LISA C/01 FOLHA EM COMPENSADO DE 1ª QUALIDADE, TIPO EIDAI "MIOLO CHEIO" OU SIMILAR, INCL. 02 DOBRADIÇAS DE LATÃO CROMADO DE 3X2.1/2" C/ANEL E PARAFUSOS, FECHADURA LIVRE-OCUPADO,DE EMBUTIR, INTERNA, LATÃO CROMADO, LA FONTE REF. 719 OU</v>
          </cell>
          <cell r="C4384" t="str">
            <v>Un</v>
          </cell>
          <cell r="D4384">
            <v>206.58</v>
          </cell>
          <cell r="E4384">
            <v>158.91</v>
          </cell>
        </row>
        <row r="4385">
          <cell r="A4385">
            <v>0</v>
          </cell>
        </row>
        <row r="4386">
          <cell r="A4386" t="str">
            <v>300901119</v>
          </cell>
          <cell r="B4386" t="str">
            <v xml:space="preserve">FORNECIMENTO E COLOCAÇÃO DE FECHADURA EXTERNA, CROMADA,  DE EMBUTIR TIPO CILINDRO, MARCA SILVANA REF. F1001/05 - EC - CR, COM ESPELHO OVAL E MAÇANETA TIPO ALAVANCA OU SIMILAR.  </v>
          </cell>
          <cell r="C4386" t="str">
            <v>Un</v>
          </cell>
          <cell r="D4386">
            <v>42.64</v>
          </cell>
          <cell r="E4386">
            <v>32.799999999999997</v>
          </cell>
        </row>
        <row r="4387">
          <cell r="A4387">
            <v>0</v>
          </cell>
        </row>
        <row r="4388">
          <cell r="A4388" t="str">
            <v>300901126</v>
          </cell>
          <cell r="B4388" t="str">
            <v xml:space="preserve">FORNECIMENTO E COLOCAÇÃO DE FECHADURA INTERNA, CROMADA, INCLUINDO ESPELHO E MAÇANETA REDONDA, MODELO 813/02-EI, FAB:STAM, OU SIMILAR.  </v>
          </cell>
          <cell r="C4388" t="str">
            <v>Un</v>
          </cell>
          <cell r="D4388">
            <v>38.76</v>
          </cell>
          <cell r="E4388">
            <v>29.82</v>
          </cell>
        </row>
        <row r="4389">
          <cell r="A4389">
            <v>0</v>
          </cell>
        </row>
        <row r="4390">
          <cell r="A4390" t="str">
            <v>300902010</v>
          </cell>
          <cell r="B4390" t="str">
            <v xml:space="preserve">ESQUADRIA DE FERRO, TIPO BASCULANTE, COM ASSENTAMENTO.  </v>
          </cell>
          <cell r="C4390" t="str">
            <v>m2</v>
          </cell>
          <cell r="D4390">
            <v>174.05</v>
          </cell>
          <cell r="E4390">
            <v>133.88999999999999</v>
          </cell>
        </row>
        <row r="4391">
          <cell r="A4391">
            <v>0</v>
          </cell>
        </row>
        <row r="4392">
          <cell r="A4392" t="str">
            <v>300902015</v>
          </cell>
          <cell r="B4392" t="str">
            <v xml:space="preserve">ASSENTAMENTO DE ESQUADRIA DE FERRO COM ARGAMASSA DE CIMENTO E AREIA, INCLUSIVE ACABAMENTO.  </v>
          </cell>
          <cell r="C4392" t="str">
            <v>m2</v>
          </cell>
          <cell r="D4392">
            <v>27.36</v>
          </cell>
          <cell r="E4392">
            <v>21.05</v>
          </cell>
        </row>
        <row r="4393">
          <cell r="A4393">
            <v>0</v>
          </cell>
        </row>
        <row r="4394">
          <cell r="A4394" t="str">
            <v>300902020</v>
          </cell>
          <cell r="B4394" t="str">
            <v xml:space="preserve">GRADE DE PROTECAO DE PORTA EM FERRO C/ VAROES DE 1/2", ESPAC=10CM E ACABAMENTO EM BARRA CHATA DE 1" X 1/4", INCLUSIVE FECHADURA DE SOBREPOR BRASIL OU SIMILAR E ASSENTAMENTO.  </v>
          </cell>
          <cell r="C4394" t="str">
            <v>m2</v>
          </cell>
          <cell r="D4394">
            <v>149.79</v>
          </cell>
          <cell r="E4394">
            <v>115.23</v>
          </cell>
        </row>
        <row r="4395">
          <cell r="A4395">
            <v>0</v>
          </cell>
        </row>
        <row r="4396">
          <cell r="A4396" t="str">
            <v>300902022</v>
          </cell>
          <cell r="B4396" t="str">
            <v xml:space="preserve">GRADE DE PROTECAO DE JANELA EM FERRO COM VAROES DE 1/2", ESPAC=10CM E ACABAMENTO EM BARRA CHATA DE 1" X 1/4" INCLUSIVE ASSENTAMENTO.  </v>
          </cell>
          <cell r="C4396" t="str">
            <v>m2</v>
          </cell>
          <cell r="D4396">
            <v>149.79</v>
          </cell>
          <cell r="E4396">
            <v>115.23</v>
          </cell>
        </row>
        <row r="4397">
          <cell r="A4397">
            <v>0</v>
          </cell>
        </row>
        <row r="4398">
          <cell r="A4398" t="str">
            <v>300903020</v>
          </cell>
          <cell r="B4398" t="str">
            <v xml:space="preserve">FORNECIMENTO DE ESQUADRIA DE ALUMINIO, TIPO CORRER COM BANDEIRA FIXA, COM CONTRAMARCO, INCLUSIVE ASSENTAMENTO.  </v>
          </cell>
          <cell r="C4398" t="str">
            <v>m2</v>
          </cell>
          <cell r="D4398">
            <v>306.87</v>
          </cell>
          <cell r="E4398">
            <v>236.06</v>
          </cell>
        </row>
        <row r="4399">
          <cell r="A4399">
            <v>0</v>
          </cell>
        </row>
        <row r="4400">
          <cell r="A4400" t="str">
            <v>300903040</v>
          </cell>
          <cell r="B4400" t="str">
            <v xml:space="preserve">FORNECIMENTO DE ESQUADRIA DE ALUMINIO TIPO MAXIM-AR SEM BANDEIRA, COM CONTRAMARCO, INCLU SIVE ASSENTAMENTO.  </v>
          </cell>
          <cell r="C4400" t="str">
            <v>m2</v>
          </cell>
          <cell r="D4400">
            <v>306.87</v>
          </cell>
          <cell r="E4400">
            <v>236.06</v>
          </cell>
        </row>
        <row r="4401">
          <cell r="A4401">
            <v>0</v>
          </cell>
        </row>
        <row r="4402">
          <cell r="A4402" t="str">
            <v>300905010</v>
          </cell>
          <cell r="B4402" t="str">
            <v xml:space="preserve">FORNECIMENTO E INSTALAÇÃO DE TELA DE AÇO GALVANIZADO, SIMPLES TORÇÃO, GALVANIZAÇÃO PESADA, SEM REVESTIMENTO EM PVC, MALHA 2"X2", FIO 12 BWG FIXADA COM ARAME GALVANIZADO FIO 14BWG.  </v>
          </cell>
          <cell r="C4402" t="str">
            <v>m2</v>
          </cell>
          <cell r="D4402">
            <v>29.25</v>
          </cell>
          <cell r="E4402">
            <v>22.5</v>
          </cell>
        </row>
        <row r="4403">
          <cell r="A4403">
            <v>0</v>
          </cell>
        </row>
        <row r="4404">
          <cell r="A4404" t="str">
            <v>301001010</v>
          </cell>
          <cell r="B4404" t="str">
            <v xml:space="preserve">VIDRO PLANO, COMUM, LISO, TRANSPARENTE E COM 3 MM DE ESPESSURA - COLOCADO.  </v>
          </cell>
          <cell r="C4404" t="str">
            <v>m2</v>
          </cell>
          <cell r="D4404">
            <v>48.42</v>
          </cell>
          <cell r="E4404">
            <v>37.25</v>
          </cell>
        </row>
        <row r="4405">
          <cell r="A4405">
            <v>0</v>
          </cell>
        </row>
        <row r="4406">
          <cell r="A4406" t="str">
            <v>301001020</v>
          </cell>
          <cell r="B4406" t="str">
            <v xml:space="preserve">VIDRO PLANO, COMUM, LISO, TRANSPARENTE E COM 4 MM DE ESPESSURA - COLOCADO.  </v>
          </cell>
          <cell r="C4406" t="str">
            <v>m2</v>
          </cell>
          <cell r="D4406">
            <v>64.33</v>
          </cell>
          <cell r="E4406">
            <v>49.49</v>
          </cell>
        </row>
        <row r="4407">
          <cell r="A4407">
            <v>0</v>
          </cell>
        </row>
        <row r="4408">
          <cell r="A4408" t="str">
            <v>301001040</v>
          </cell>
          <cell r="B4408" t="str">
            <v xml:space="preserve">VIDRO PLANO, COMUM, LISO, TRANSPARENTE E COM 6 MM DE ESPESSURA - COLOCADO.  </v>
          </cell>
          <cell r="C4408" t="str">
            <v>m2</v>
          </cell>
          <cell r="D4408">
            <v>129.97</v>
          </cell>
          <cell r="E4408">
            <v>99.98</v>
          </cell>
        </row>
        <row r="4409">
          <cell r="A4409">
            <v>0</v>
          </cell>
        </row>
        <row r="4410">
          <cell r="A4410" t="str">
            <v>301002010</v>
          </cell>
          <cell r="B4410" t="str">
            <v xml:space="preserve">VIDRO PLANO FANTASIA EM GERAL, EXCETO CANELADO - COLOCADO.  </v>
          </cell>
          <cell r="C4410" t="str">
            <v>m2</v>
          </cell>
          <cell r="D4410">
            <v>51.66</v>
          </cell>
          <cell r="E4410">
            <v>39.74</v>
          </cell>
        </row>
        <row r="4411">
          <cell r="A4411">
            <v>0</v>
          </cell>
        </row>
        <row r="4412">
          <cell r="A4412" t="str">
            <v>301102010</v>
          </cell>
          <cell r="B4412" t="str">
            <v xml:space="preserve">CHAPISCO COM ARGAMASSA DE CIMENTO E AREIA NO TRACO 1:3.  </v>
          </cell>
          <cell r="C4412" t="str">
            <v>m2</v>
          </cell>
          <cell r="D4412">
            <v>4.5199999999999996</v>
          </cell>
          <cell r="E4412">
            <v>3.48</v>
          </cell>
        </row>
        <row r="4413">
          <cell r="A4413">
            <v>0</v>
          </cell>
        </row>
        <row r="4414">
          <cell r="A4414" t="str">
            <v>301103020</v>
          </cell>
          <cell r="B4414" t="str">
            <v>EMBOÇO COM ARGAMASSA DE CIMENTO, SAIBRO E AREIA NO TRAÇO 1:4:4, COM 2,0CM DE ESPESSURA.</v>
          </cell>
          <cell r="C4414" t="str">
            <v>m2</v>
          </cell>
          <cell r="D4414">
            <v>14.76</v>
          </cell>
          <cell r="E4414">
            <v>11.36</v>
          </cell>
        </row>
        <row r="4415">
          <cell r="A4415">
            <v>0</v>
          </cell>
        </row>
        <row r="4416">
          <cell r="A4416" t="str">
            <v>301103050</v>
          </cell>
          <cell r="B4416" t="str">
            <v xml:space="preserve">EMBOCO COM ARGAMASSA DE CIMENTO E AREIA NO TRACO 1:3, COM 2,0 CM DE ESPESSURA.  </v>
          </cell>
          <cell r="C4416" t="str">
            <v>m2</v>
          </cell>
          <cell r="D4416">
            <v>14.76</v>
          </cell>
          <cell r="E4416">
            <v>11.36</v>
          </cell>
        </row>
        <row r="4417">
          <cell r="A4417">
            <v>0</v>
          </cell>
        </row>
        <row r="4418">
          <cell r="A4418" t="str">
            <v>301103060</v>
          </cell>
          <cell r="B4418" t="str">
            <v xml:space="preserve">EMBOCO COM ARGAMASSA DE CIMENTO E AREIA NO TRACO 1:4, COM 2,0 CM DE ESPESSURA.  </v>
          </cell>
          <cell r="C4418" t="str">
            <v>m2</v>
          </cell>
          <cell r="D4418">
            <v>16.440000000000001</v>
          </cell>
          <cell r="E4418">
            <v>12.65</v>
          </cell>
        </row>
        <row r="4419">
          <cell r="A4419">
            <v>0</v>
          </cell>
        </row>
        <row r="4420">
          <cell r="A4420" t="str">
            <v>301103062</v>
          </cell>
          <cell r="B4420" t="str">
            <v xml:space="preserve">EMBOÇO COM ARGAMASSA DE CIMENTO, CAL HIDRATADA  E AREIA NO TRAÇO 1:2:6, COM 20 MM  DE ESPESSURA  </v>
          </cell>
          <cell r="C4420" t="str">
            <v>m2</v>
          </cell>
          <cell r="D4420">
            <v>15.79</v>
          </cell>
          <cell r="E4420">
            <v>12.15</v>
          </cell>
        </row>
        <row r="4421">
          <cell r="A4421">
            <v>0</v>
          </cell>
        </row>
        <row r="4422">
          <cell r="A4422" t="str">
            <v>301105010</v>
          </cell>
          <cell r="B4422" t="str">
            <v xml:space="preserve">REVESTIMENTO COM ARGAMASSA DE CIMENTO E AREIA NO TRACO 1:3, COM 2,0 CM DE ESPESSURA.  </v>
          </cell>
          <cell r="C4422" t="str">
            <v>m2</v>
          </cell>
          <cell r="D4422">
            <v>19.260000000000002</v>
          </cell>
          <cell r="E4422">
            <v>14.82</v>
          </cell>
        </row>
        <row r="4423">
          <cell r="A4423">
            <v>0</v>
          </cell>
        </row>
        <row r="4424">
          <cell r="A4424" t="str">
            <v>301105025</v>
          </cell>
          <cell r="B4424" t="str">
            <v xml:space="preserve">REVESTIMENTO COM ARGAMASSA DE CIMENTO E AREIA NO TRACO 1:6 COM 2,0 CM DE ESPESSURA.  </v>
          </cell>
          <cell r="C4424" t="str">
            <v>m2</v>
          </cell>
          <cell r="D4424">
            <v>18.13</v>
          </cell>
          <cell r="E4424">
            <v>13.95</v>
          </cell>
        </row>
        <row r="4425">
          <cell r="A4425">
            <v>0</v>
          </cell>
        </row>
        <row r="4426">
          <cell r="A4426" t="str">
            <v>301105026</v>
          </cell>
          <cell r="B4426" t="str">
            <v xml:space="preserve">REVESTIMENTO COM ARGAMASSA DE CIMENTO E AREIA NO TRAÇO 1:6 COM 2,5CM DE ESPESSURA  </v>
          </cell>
          <cell r="C4426" t="str">
            <v>m2</v>
          </cell>
          <cell r="D4426">
            <v>18.13</v>
          </cell>
          <cell r="E4426">
            <v>13.95</v>
          </cell>
        </row>
        <row r="4427">
          <cell r="A4427">
            <v>0</v>
          </cell>
        </row>
        <row r="4428">
          <cell r="A4428" t="str">
            <v>301105028</v>
          </cell>
          <cell r="B4428" t="str">
            <v xml:space="preserve">REVESTIMENTO COM ARGAMASSA DE CIMENTO, CAL HIDRATADA E AREIA TRAÇO 1:2:8, COM 20 MM DE ESPESSURA  </v>
          </cell>
          <cell r="C4428" t="str">
            <v>m2</v>
          </cell>
          <cell r="D4428">
            <v>16.82</v>
          </cell>
          <cell r="E4428">
            <v>12.94</v>
          </cell>
        </row>
        <row r="4429">
          <cell r="A4429">
            <v>0</v>
          </cell>
        </row>
        <row r="4430">
          <cell r="A4430" t="str">
            <v>301105030</v>
          </cell>
          <cell r="B4430" t="str">
            <v xml:space="preserve">REVESTIMENTO COM ARGAMASSA DE CIMENTO, SAIBRO E AREIA NO TRACO 1:4:4 , COM 2,0 CM DE ESPESSURA.  </v>
          </cell>
          <cell r="C4430" t="str">
            <v>m2</v>
          </cell>
          <cell r="D4430">
            <v>16.84</v>
          </cell>
          <cell r="E4430">
            <v>12.96</v>
          </cell>
        </row>
        <row r="4431">
          <cell r="A4431">
            <v>0</v>
          </cell>
        </row>
        <row r="4432">
          <cell r="A4432" t="str">
            <v>301106005</v>
          </cell>
          <cell r="B4432" t="str">
            <v xml:space="preserve">REVESTIMENTO DE AZULEJOS BRANCOS , CLASSE A , ASSENTADOS COM PASTA DE CIMENTO, SOBRE EMBOCO PRONTO.  </v>
          </cell>
          <cell r="C4432" t="str">
            <v>m2</v>
          </cell>
          <cell r="D4432">
            <v>55.77</v>
          </cell>
          <cell r="E4432">
            <v>42.9</v>
          </cell>
        </row>
        <row r="4433">
          <cell r="A4433">
            <v>0</v>
          </cell>
        </row>
        <row r="4434">
          <cell r="A4434" t="str">
            <v>301106025</v>
          </cell>
          <cell r="B4434" t="str">
            <v xml:space="preserve">REVESTIMENTO DE AZULEJOS BRANCOS , CLASSE A, ASSENTADOS COM PASTA DE CIMENTO , INCLUSIVE EMBOCO COM ARGAMASSA DE CIMENTO, SAIBRO E AREIA, NO TRACO 1:4:4.  </v>
          </cell>
          <cell r="C4434" t="str">
            <v>m2</v>
          </cell>
          <cell r="D4434">
            <v>70.53</v>
          </cell>
          <cell r="E4434">
            <v>54.26</v>
          </cell>
        </row>
        <row r="4435">
          <cell r="A4435">
            <v>0</v>
          </cell>
        </row>
        <row r="4436">
          <cell r="A4436" t="str">
            <v>301106050</v>
          </cell>
          <cell r="B4436" t="str">
            <v xml:space="preserve">REVESTIMENTO DE AZULEJOS BRANCOS, CLASSE A ASSENTADOS COM ARGAMASSA PRE-FABRICADA DE CIMENTO COLANTE, INCLUSIVE REJUNTE, SOBRE EMBOCO PRONTO.  </v>
          </cell>
          <cell r="C4436" t="str">
            <v>m2</v>
          </cell>
          <cell r="D4436">
            <v>33.369999999999997</v>
          </cell>
          <cell r="E4436">
            <v>25.67</v>
          </cell>
        </row>
        <row r="4437">
          <cell r="A4437">
            <v>0</v>
          </cell>
        </row>
        <row r="4438">
          <cell r="A4438" t="str">
            <v>301201025</v>
          </cell>
          <cell r="B4438" t="str">
            <v xml:space="preserve">FORNECIMENTO E INSTALAÇÃO DE FORRO DE GESSO EM PLACAS, SUSPENSO POR ARAME GALVANIZADO Nº18, EM ESTRUTURA DE MADEIRA DE COBERTA.  </v>
          </cell>
          <cell r="C4438" t="str">
            <v>m2</v>
          </cell>
          <cell r="D4438">
            <v>15.6</v>
          </cell>
          <cell r="E4438">
            <v>12</v>
          </cell>
        </row>
        <row r="4439">
          <cell r="A4439">
            <v>0</v>
          </cell>
        </row>
        <row r="4440">
          <cell r="A4440" t="str">
            <v>301203011</v>
          </cell>
          <cell r="B4440" t="str">
            <v xml:space="preserve">FORNECIMENTO E INSTALAÇÃO DE FORRO DE PVC COM RÉGUAS DE 100X6000MM, ENCAIXADOS ENTRE SI E FIXADOS COM ESTRUTURA AUXILIAR GALVANIZADA E ARAME GALVANIZADO, INCLUINDO ARREMATE EM PVC.  </v>
          </cell>
          <cell r="C4440" t="str">
            <v>m2</v>
          </cell>
          <cell r="D4440">
            <v>34.86</v>
          </cell>
          <cell r="E4440">
            <v>26.82</v>
          </cell>
        </row>
        <row r="4441">
          <cell r="A4441">
            <v>0</v>
          </cell>
        </row>
        <row r="4442">
          <cell r="A4442" t="str">
            <v>301203013</v>
          </cell>
          <cell r="B4442" t="str">
            <v xml:space="preserve">FORNECIMENTO E INSTALAÇÃO DE FORRO DE PVC COM RÉGUAS DE 200MM DE LARGURA ENCAIXADOS ENTRE SI E FIXADOS COM ESTRUTURA AUXILIAR GALVANIZADA E ARAME GALVANIZADO, INCLUINDO ARREMATE PARA FORRO EM PVC.  </v>
          </cell>
          <cell r="C4442" t="str">
            <v>m2</v>
          </cell>
          <cell r="D4442">
            <v>34.549999999999997</v>
          </cell>
          <cell r="E4442">
            <v>26.58</v>
          </cell>
        </row>
        <row r="4443">
          <cell r="A4443">
            <v>0</v>
          </cell>
        </row>
        <row r="4444">
          <cell r="A4444" t="str">
            <v>301301010</v>
          </cell>
          <cell r="B4444" t="str">
            <v xml:space="preserve">LASTRO DE PISO COM 10,0 CM DE ESPESSURA EM CONCRETO 1:4:8.  </v>
          </cell>
          <cell r="C4444" t="str">
            <v>m2</v>
          </cell>
          <cell r="D4444">
            <v>38.81</v>
          </cell>
          <cell r="E4444">
            <v>29.86</v>
          </cell>
        </row>
        <row r="4445">
          <cell r="A4445">
            <v>0</v>
          </cell>
        </row>
        <row r="4446">
          <cell r="A4446" t="str">
            <v>301301030</v>
          </cell>
          <cell r="B4446" t="str">
            <v xml:space="preserve">LASTRO DE PISO COM 5,0 CM DE ESPESSURA EM CONCRETO 1:4:8.  </v>
          </cell>
          <cell r="C4446" t="str">
            <v>m2</v>
          </cell>
          <cell r="D4446">
            <v>20.89</v>
          </cell>
          <cell r="E4446">
            <v>16.07</v>
          </cell>
        </row>
        <row r="4447">
          <cell r="A4447">
            <v>0</v>
          </cell>
        </row>
        <row r="4448">
          <cell r="A4448" t="str">
            <v>301301040</v>
          </cell>
          <cell r="B4448" t="str">
            <v xml:space="preserve">LASTRO DE PISO , COM A UTILIZACAO DE ADITIVO IMPERMEABILIZANTE - SIKA 1, COM 5,0 CM DE ESPESSURA EM CONCRETO 1:4:8.  </v>
          </cell>
          <cell r="C4448" t="str">
            <v>m2</v>
          </cell>
          <cell r="D4448">
            <v>24.5</v>
          </cell>
          <cell r="E4448">
            <v>18.850000000000001</v>
          </cell>
        </row>
        <row r="4449">
          <cell r="A4449">
            <v>0</v>
          </cell>
        </row>
        <row r="4450">
          <cell r="A4450" t="str">
            <v>301303010</v>
          </cell>
          <cell r="B4450" t="str">
            <v xml:space="preserve">PISO CIMENTADO COM ARGAMASSA DE CIMENTO E AREIA NO TRACO 1:3, COM 2,0 CM DE ESPESSURA, E COM ACABAMENTO LISO.  </v>
          </cell>
          <cell r="C4450" t="str">
            <v>m2</v>
          </cell>
          <cell r="D4450">
            <v>21.04</v>
          </cell>
          <cell r="E4450">
            <v>16.190000000000001</v>
          </cell>
        </row>
        <row r="4451">
          <cell r="A4451">
            <v>0</v>
          </cell>
        </row>
        <row r="4452">
          <cell r="A4452" t="str">
            <v>301303040</v>
          </cell>
          <cell r="B4452" t="str">
            <v xml:space="preserve">PISO CIMENTADO COM ARGAMASSA DE CIMENTO E AREIA NO TRACO 1:4 , COM 1,5 CM DE ESPESSURA E COM ACABAMENTO LISO.  </v>
          </cell>
          <cell r="C4452" t="str">
            <v>m2</v>
          </cell>
          <cell r="D4452">
            <v>18.82</v>
          </cell>
          <cell r="E4452">
            <v>14.48</v>
          </cell>
        </row>
        <row r="4453">
          <cell r="A4453">
            <v>0</v>
          </cell>
        </row>
        <row r="4454">
          <cell r="A4454" t="str">
            <v>301303070</v>
          </cell>
          <cell r="B4454" t="str">
            <v xml:space="preserve"> PISO EM LENCOL DE GRANITO ARTIFICIAL ( MARMORITE ) COM JUNTAS DE VIDRO, FORMANDO QUADROS DE 1,0 X 1,0 M, NA COR CINZA. (OBS. DA SE: PREÇO INCLUSIVE COM REGULARIZAÇÃO)   </v>
          </cell>
          <cell r="C4454" t="str">
            <v>m2</v>
          </cell>
          <cell r="D4454">
            <v>52.79</v>
          </cell>
          <cell r="E4454">
            <v>40.61</v>
          </cell>
        </row>
        <row r="4455">
          <cell r="A4455">
            <v>0</v>
          </cell>
        </row>
        <row r="4456">
          <cell r="A4456" t="str">
            <v>301303100</v>
          </cell>
          <cell r="B4456" t="str">
            <v xml:space="preserve">PISO EM LENCOL DE GRANITO ARTIFICIAL ( MARMORITE ) COM JUNTAS DE PLASTICO , FORMANDO QUADROS DE 1,0 X 1,0 M, NA COR CINZA. (OBS. DA SE: PREÇO INCLUSIVE COM REGULARIZAÇÃO)  </v>
          </cell>
          <cell r="C4456" t="str">
            <v>m</v>
          </cell>
          <cell r="D4456">
            <v>54</v>
          </cell>
          <cell r="E4456">
            <v>41.54</v>
          </cell>
        </row>
        <row r="4457">
          <cell r="A4457">
            <v>0</v>
          </cell>
        </row>
        <row r="4458">
          <cell r="A4458" t="str">
            <v>301402030</v>
          </cell>
          <cell r="B4458" t="str">
            <v xml:space="preserve">SOLEIRA DE GRANITO ARTIFICIAL (MARMORITE) COM 15 CM DE LARGURA, NA COR CINZA.  </v>
          </cell>
          <cell r="C4458" t="str">
            <v>m</v>
          </cell>
          <cell r="D4458">
            <v>15.91</v>
          </cell>
          <cell r="E4458">
            <v>12.24</v>
          </cell>
        </row>
        <row r="4459">
          <cell r="A4459">
            <v>0</v>
          </cell>
        </row>
        <row r="4460">
          <cell r="A4460" t="str">
            <v>301603010</v>
          </cell>
          <cell r="B4460" t="str">
            <v xml:space="preserve"> PINTURA LATEX EM PAREDES INTERNAS, CORALAR OU SIMILAR, DUAS DEMAOS, SEM MASSA CORRIDA,INCLUSIVE APLICACAO DE UMA DEMAO DE LIQUIDO SELADOR DE PAREDE.   </v>
          </cell>
          <cell r="C4460" t="str">
            <v>m2</v>
          </cell>
          <cell r="D4460">
            <v>8.39</v>
          </cell>
          <cell r="E4460">
            <v>6.46</v>
          </cell>
        </row>
        <row r="4461">
          <cell r="A4461">
            <v>0</v>
          </cell>
        </row>
        <row r="4462">
          <cell r="A4462" t="str">
            <v>301603011</v>
          </cell>
          <cell r="B4462" t="str">
            <v xml:space="preserve">PINTURA LATÉX EM PAREDES INTERNAS, CORALAR OU SIMILAR - DUAS DEMÃOS - SEM MASSA CORRIDA,SEM APLICAÇÃO DE LÍQUIDO SELADOR PARA PAREDE .  </v>
          </cell>
          <cell r="C4462" t="str">
            <v>m2</v>
          </cell>
          <cell r="D4462">
            <v>4.7300000000000004</v>
          </cell>
          <cell r="E4462">
            <v>3.64</v>
          </cell>
        </row>
        <row r="4463">
          <cell r="A4463">
            <v>0</v>
          </cell>
        </row>
        <row r="4464">
          <cell r="A4464" t="str">
            <v>301603032</v>
          </cell>
          <cell r="B4464" t="str">
            <v xml:space="preserve">PINTURA LATÉX EM PAREDES EXTERNAS, CORALMUR OU SIMILAR - DUAS DEMÃOS - SEM MASSA  ACRÍLICA,SEM APLICAÇÃO DE FUNDO PREPARADOR.  </v>
          </cell>
          <cell r="C4464" t="str">
            <v>m2</v>
          </cell>
          <cell r="D4464">
            <v>6.4</v>
          </cell>
          <cell r="E4464">
            <v>4.93</v>
          </cell>
        </row>
        <row r="4465">
          <cell r="A4465">
            <v>0</v>
          </cell>
        </row>
        <row r="4466">
          <cell r="A4466" t="str">
            <v>301604030</v>
          </cell>
          <cell r="B4466" t="str">
            <v xml:space="preserve">PINTURA A OLEO EM PAREDES INTERNAS, DUAS DEMAOS, COM EMASSAMENTO, INCLUSIVE APLICACAO DE LIQUIDO PREPARADOR.  </v>
          </cell>
          <cell r="C4466" t="str">
            <v>m2</v>
          </cell>
          <cell r="D4466">
            <v>19.649999999999999</v>
          </cell>
          <cell r="E4466">
            <v>15.12</v>
          </cell>
        </row>
        <row r="4467">
          <cell r="A4467">
            <v>0</v>
          </cell>
        </row>
        <row r="4468">
          <cell r="A4468" t="str">
            <v>301604050</v>
          </cell>
          <cell r="B4468" t="str">
            <v xml:space="preserve">PINTURA A OLEO EM ESQUADRIAS DE MADEIRA, DUAS DEMAOS, COM APARELHAMENTO E SEM EMASSAMENTO, INCLUSIVE APLICACAO DE FUNDO SINTETICO NIVELADOR BRANCO FOSCO, UMA DEMAO.  </v>
          </cell>
          <cell r="C4468" t="str">
            <v>m2</v>
          </cell>
          <cell r="D4468">
            <v>11.62</v>
          </cell>
          <cell r="E4468">
            <v>8.94</v>
          </cell>
        </row>
        <row r="4469">
          <cell r="A4469">
            <v>0</v>
          </cell>
        </row>
        <row r="4470">
          <cell r="A4470" t="str">
            <v>301604051</v>
          </cell>
          <cell r="B4470" t="str">
            <v xml:space="preserve">PINTURA A ÓLEO EM ESQUADRIAS DE MADEIRA, DUAS DEMÃOS, COM APARELHAMENTO, SEM EMASSAMENTO E SEM APLICAÇÃO DE FUNDO BRANCO FOSCO. INCLUSO LIXAMENTO.   </v>
          </cell>
          <cell r="C4470" t="str">
            <v>m2</v>
          </cell>
          <cell r="D4470">
            <v>6.63</v>
          </cell>
          <cell r="E4470">
            <v>5.0999999999999996</v>
          </cell>
        </row>
        <row r="4471">
          <cell r="A4471">
            <v>0</v>
          </cell>
        </row>
        <row r="4472">
          <cell r="A4472" t="str">
            <v>301604090</v>
          </cell>
          <cell r="B4472" t="str">
            <v xml:space="preserve">PINTURA COM ESMALTE SINTETICO EM ESQUADRIA DE FERRO, DUAS DEMAOS, SEM RASPAGEM E SEM APARELHAMENTO.  </v>
          </cell>
          <cell r="C4472" t="str">
            <v>m2</v>
          </cell>
          <cell r="D4472">
            <v>9.56</v>
          </cell>
          <cell r="E4472">
            <v>7.36</v>
          </cell>
        </row>
        <row r="4473">
          <cell r="A4473">
            <v>0</v>
          </cell>
        </row>
        <row r="4474">
          <cell r="A4474" t="str">
            <v>301605050</v>
          </cell>
          <cell r="B4474" t="str">
            <v xml:space="preserve">PINTURA PARA TRATAMENTO EM MADEIRA COM IMUNIZANTE,TIPO PENETROL CUPIM,DA VEDACIT OU SIMILAR, DUAS DEMAOS.  </v>
          </cell>
          <cell r="C4474" t="str">
            <v>m2</v>
          </cell>
          <cell r="D4474">
            <v>10.029999999999999</v>
          </cell>
          <cell r="E4474">
            <v>7.72</v>
          </cell>
        </row>
        <row r="4475">
          <cell r="A4475">
            <v>0</v>
          </cell>
        </row>
        <row r="4476">
          <cell r="A4476" t="str">
            <v>301701114</v>
          </cell>
          <cell r="B4476"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76" t="str">
            <v>m</v>
          </cell>
          <cell r="D4476">
            <v>49.21</v>
          </cell>
          <cell r="E4476">
            <v>37.86</v>
          </cell>
        </row>
        <row r="4477">
          <cell r="A4477">
            <v>0</v>
          </cell>
        </row>
        <row r="4478">
          <cell r="A4478" t="str">
            <v>301701120</v>
          </cell>
          <cell r="B4478" t="str">
            <v xml:space="preserve">PASSEIO EM LAJOTA DE CONCRETO 50 X 50, APLICADO SOBRE LASTRO DE CONCRETO 1:4:8 DE 5 CM DE ESPESSURA, INCLUSIVE EXECUCAO DO LASTRO.  </v>
          </cell>
          <cell r="C4478" t="str">
            <v>m2</v>
          </cell>
          <cell r="D4478">
            <v>54.88</v>
          </cell>
          <cell r="E4478">
            <v>42.22</v>
          </cell>
        </row>
        <row r="4479">
          <cell r="A4479">
            <v>0</v>
          </cell>
        </row>
        <row r="4480">
          <cell r="A4480" t="str">
            <v>301701170</v>
          </cell>
          <cell r="B4480" t="str">
            <v xml:space="preserve">FORNECIMENTO E EXECUÇÃO DE PISO TÁTIL, DIMENSÕES 0,50X0,50M COM ESP.3CM, ASSENTADA COM ARGAMASSA DE CIMENTO E AREIA 1:6 (ESP:2,5CM) E REJUNTADA COM ARGAMASSA DE CIMENTO E AREIA 1:4, SOBRE LASTRO DE CONCRETO PRONTO.  </v>
          </cell>
          <cell r="C4480" t="str">
            <v>m2</v>
          </cell>
          <cell r="D4480">
            <v>35.85</v>
          </cell>
          <cell r="E4480">
            <v>27.58</v>
          </cell>
        </row>
        <row r="4481">
          <cell r="A4481">
            <v>0</v>
          </cell>
        </row>
        <row r="4482">
          <cell r="A4482" t="str">
            <v>301702010</v>
          </cell>
          <cell r="B4482" t="str">
            <v xml:space="preserve">FORNECIMENTO DE BARRO DE JARDIM (POSTO OBRA NA PRACA DO RECIFE).  </v>
          </cell>
          <cell r="C4482" t="str">
            <v>m3</v>
          </cell>
          <cell r="D4482">
            <v>33.799999999999997</v>
          </cell>
          <cell r="E4482">
            <v>26</v>
          </cell>
        </row>
        <row r="4483">
          <cell r="A4483">
            <v>0</v>
          </cell>
        </row>
        <row r="4484">
          <cell r="A4484" t="str">
            <v>301703040</v>
          </cell>
          <cell r="B4484" t="str">
            <v xml:space="preserve">FORNECIMENTO E PLANTIO DE GRAMA INGLESA (STENOTAPHUM).  </v>
          </cell>
          <cell r="C4484" t="str">
            <v>m2</v>
          </cell>
          <cell r="D4484">
            <v>7.86</v>
          </cell>
          <cell r="E4484">
            <v>6.05</v>
          </cell>
        </row>
        <row r="4485">
          <cell r="A4485">
            <v>0</v>
          </cell>
        </row>
        <row r="4486">
          <cell r="A4486" t="str">
            <v>301703150</v>
          </cell>
          <cell r="B4486" t="str">
            <v xml:space="preserve">FORNECIMENTO E PLANTIO DE COQUEIRO (ALTURA DO FUSTE DE 0,60 M),INCLUINDO A PREPARACAO DE COVA DE 40,0 X 40,0 X 40,0 CM, COM BARRO DE JARDIM E ESTRUME BOVINO CURTIDO.  </v>
          </cell>
          <cell r="C4486" t="str">
            <v>UD</v>
          </cell>
          <cell r="D4486">
            <v>10.43</v>
          </cell>
          <cell r="E4486">
            <v>8.0299999999999994</v>
          </cell>
        </row>
        <row r="4487">
          <cell r="A4487">
            <v>0</v>
          </cell>
        </row>
        <row r="4488">
          <cell r="A4488" t="str">
            <v>301708020</v>
          </cell>
          <cell r="B4488" t="str">
            <v xml:space="preserve">FORNECIMENTO E ASSENTAMENTO DE CAIXA PRE-MOLDADA PARA AR CONDICIONADO, CAPACIDADE 10000/ 12000 BTU, TIPO PADRAO (ABERTA).  </v>
          </cell>
          <cell r="C4488" t="str">
            <v>Un</v>
          </cell>
          <cell r="D4488">
            <v>81.819999999999993</v>
          </cell>
          <cell r="E4488">
            <v>62.94</v>
          </cell>
        </row>
        <row r="4489">
          <cell r="A4489">
            <v>0</v>
          </cell>
        </row>
        <row r="4490">
          <cell r="A4490" t="str">
            <v>301708030</v>
          </cell>
          <cell r="B4490" t="str">
            <v xml:space="preserve">FORNECIMENTO E ASSENTAMENTO DE CAIXA PRE-MOLDADA PARA AR CONDICIONADO, CAPACIDADE 21000 BTU TIPO PADRAO (ABERTA).  </v>
          </cell>
          <cell r="C4490" t="str">
            <v>Un</v>
          </cell>
          <cell r="D4490">
            <v>133.82</v>
          </cell>
          <cell r="E4490">
            <v>102.94</v>
          </cell>
        </row>
        <row r="4491">
          <cell r="A4491">
            <v>0</v>
          </cell>
        </row>
        <row r="4492">
          <cell r="A4492" t="str">
            <v>301802030</v>
          </cell>
          <cell r="B4492" t="str">
            <v xml:space="preserve">POSTE DE CONCRETO SECCAO DUPLO T, 200/8, COM ENGASTAMENTO DIRETO NO SOLO DE 1,40 M, INCLUSIVE COLOCACAO.  </v>
          </cell>
          <cell r="C4492" t="str">
            <v>Un</v>
          </cell>
          <cell r="D4492">
            <v>439.47</v>
          </cell>
          <cell r="E4492">
            <v>338.06</v>
          </cell>
        </row>
        <row r="4493">
          <cell r="A4493">
            <v>0</v>
          </cell>
        </row>
        <row r="4494">
          <cell r="A4494" t="str">
            <v>301803010</v>
          </cell>
          <cell r="B4494" t="str">
            <v xml:space="preserve">ESTRUTURA SECUNDARIA B1 COMPLETA, INCLUSIVE FIXACAO.  </v>
          </cell>
          <cell r="C4494" t="str">
            <v>Un</v>
          </cell>
          <cell r="D4494">
            <v>52.35</v>
          </cell>
          <cell r="E4494">
            <v>40.270000000000003</v>
          </cell>
        </row>
        <row r="4495">
          <cell r="A4495">
            <v>0</v>
          </cell>
        </row>
        <row r="4496">
          <cell r="A4496" t="str">
            <v>301807080</v>
          </cell>
          <cell r="B4496" t="str">
            <v xml:space="preserve">JOGO DE BUCHA E ARRUELA DE ALUMINIO DE 4 POL. INCLUSIVE FIXACAO.  </v>
          </cell>
          <cell r="C4496" t="str">
            <v>Cj</v>
          </cell>
          <cell r="D4496">
            <v>12.33</v>
          </cell>
          <cell r="E4496">
            <v>9.49</v>
          </cell>
        </row>
        <row r="4497">
          <cell r="A4497">
            <v>0</v>
          </cell>
        </row>
        <row r="4498">
          <cell r="A4498" t="str">
            <v>301809030</v>
          </cell>
          <cell r="B4498" t="str">
            <v xml:space="preserve">FORNECIMENTO E ASSENTAMENTO DE CAIXA PARA MEDICAO TRIFASICA E CAIXA PARA DISJUNTOR TRI-FASICO DE POLICARBONATO E NORYL CINZA, INCLUSIVE BUCHAS PLASTICAS E PARAFUSOS PARA INSTALACAO DAS CAIXAS EM PAREDE (PADRAO CELPE) SEM DISJUNTOR.  </v>
          </cell>
          <cell r="C4498" t="str">
            <v>UD</v>
          </cell>
          <cell r="D4498">
            <v>164.97</v>
          </cell>
          <cell r="E4498">
            <v>126.9</v>
          </cell>
        </row>
        <row r="4499">
          <cell r="A4499">
            <v>0</v>
          </cell>
        </row>
        <row r="4500">
          <cell r="A4500" t="str">
            <v>301809075</v>
          </cell>
          <cell r="B4500" t="str">
            <v xml:space="preserve">FORNECIMENTO E INSTALAÇÃO DE ATERRAMENTO DO QUADRO DE MEDIÇÃO, COM 01 HASTE DE ATERRAMENTO TIPO COPPERWELD DE 5/8"X2,4M COM CONECTOR, CABO DE COBRE NÚ 25MM² E ELETRODUTO DE PVC RÍGIDO DE 3/4".  </v>
          </cell>
          <cell r="C4500" t="str">
            <v>Cj</v>
          </cell>
          <cell r="D4500">
            <v>58.69</v>
          </cell>
          <cell r="E4500">
            <v>45.15</v>
          </cell>
        </row>
        <row r="4501">
          <cell r="A4501">
            <v>0</v>
          </cell>
        </row>
        <row r="4502">
          <cell r="A4502" t="str">
            <v>301809085</v>
          </cell>
          <cell r="B4502" t="str">
            <v xml:space="preserve">FORNECIMENTO E INSTALAÇÃO DE ATERRAMENTO DO NEUTRO COM 03 HASTES DE ATERRAMENTO TIPO COPPERWELD DE 5/8"X2,4M COM CONECTORES INTERLIGADAS EM TRIÂNGULO COM DISTÂNCIA ENTRE AS MESMAS DE 3m E CABO DE COBRE NÚ 25MM².  </v>
          </cell>
          <cell r="C4502" t="str">
            <v>Cj</v>
          </cell>
          <cell r="D4502">
            <v>283.92</v>
          </cell>
          <cell r="E4502">
            <v>218.4</v>
          </cell>
        </row>
        <row r="4503">
          <cell r="A4503">
            <v>0</v>
          </cell>
        </row>
        <row r="4504">
          <cell r="A4504" t="str">
            <v>301813020</v>
          </cell>
          <cell r="B4504" t="str">
            <v xml:space="preserve">ELETRODUTO DE PVC RIGIDO ROSQUEAVEL DE 3/4 POL.,COM LUVA DE ROSCA INTERNA, INCLUSIVE ASSENTAMENTO EM LAJES.  </v>
          </cell>
          <cell r="C4504" t="str">
            <v>m</v>
          </cell>
          <cell r="D4504">
            <v>4.42</v>
          </cell>
          <cell r="E4504">
            <v>3.4</v>
          </cell>
        </row>
        <row r="4505">
          <cell r="A4505">
            <v>0</v>
          </cell>
        </row>
        <row r="4506">
          <cell r="A4506" t="str">
            <v>301813030</v>
          </cell>
          <cell r="B4506" t="str">
            <v xml:space="preserve">ELETRODUTO DE PVC RIGIDO ROSQUEAVEL DE 1POL., COM LUVA DE ROSCA INTERNA,INCLUSIVE ASSENTAMENTO EM LAJES.  </v>
          </cell>
          <cell r="C4506" t="str">
            <v>m</v>
          </cell>
          <cell r="D4506">
            <v>7.9</v>
          </cell>
          <cell r="E4506">
            <v>6.08</v>
          </cell>
        </row>
        <row r="4507">
          <cell r="A4507">
            <v>0</v>
          </cell>
        </row>
        <row r="4508">
          <cell r="A4508" t="str">
            <v>301813120</v>
          </cell>
          <cell r="B4508" t="str">
            <v xml:space="preserve">ELETRODUTO DE PVC RIGIDO ROSQUEAVEL DE 3/4 POL., COM LUVA DE ROSCA INTERNA, ASSENTADO EM VALAS COM PROFUNDIDADE DE 0,60M, INCLUSIVE ESCAVACAO E REATERRO.  </v>
          </cell>
          <cell r="C4508" t="str">
            <v>m</v>
          </cell>
          <cell r="D4508">
            <v>10.38</v>
          </cell>
          <cell r="E4508">
            <v>7.99</v>
          </cell>
        </row>
        <row r="4509">
          <cell r="A4509">
            <v>0</v>
          </cell>
        </row>
        <row r="4510">
          <cell r="A4510" t="str">
            <v>301813130</v>
          </cell>
          <cell r="B4510" t="str">
            <v xml:space="preserve">ELETRODUTO DE PVC RIGIDO ROSQUEAVEL DE 1POL., COM LUVA DE ROSCA INTERNA, ASSENTADO EM VALAS COM PROFUNDIDADE DE 0,60M, INCLUSIVE ESCAVACAO E REATERRO.  </v>
          </cell>
          <cell r="C4510" t="str">
            <v>m</v>
          </cell>
          <cell r="D4510">
            <v>13.75</v>
          </cell>
          <cell r="E4510">
            <v>10.58</v>
          </cell>
        </row>
        <row r="4511">
          <cell r="A4511">
            <v>0</v>
          </cell>
        </row>
        <row r="4512">
          <cell r="A4512" t="str">
            <v>301813140</v>
          </cell>
          <cell r="B4512" t="str">
            <v xml:space="preserve">ELETRODUTO DE PVC RIGIDO ROSQUEAVEL DE 1 1/2 POL., COM LUVA DE ROSCA INTERNA, ASSENTADO EM VALAS COM PROFUNDIDADE DE 0,60M, INCLUSIVE ESCAVACAO E REATERRO.  </v>
          </cell>
          <cell r="C4512" t="str">
            <v>m</v>
          </cell>
          <cell r="D4512">
            <v>17.03</v>
          </cell>
          <cell r="E4512">
            <v>13.1</v>
          </cell>
        </row>
        <row r="4513">
          <cell r="A4513">
            <v>0</v>
          </cell>
        </row>
        <row r="4514">
          <cell r="A4514" t="str">
            <v>301813150</v>
          </cell>
          <cell r="B4514" t="str">
            <v xml:space="preserve">ELETRODUTO DE PVC RIGIDO ROSQUEAVEL DE 2POL., COM LUVA DE ROSCA INTERNA, ASSENTADO EM VALAS COM PROFUNDIDADE DE 0,60M, INCLUSIVE ESCAVACAO E REATERRO.  </v>
          </cell>
          <cell r="C4514" t="str">
            <v>m</v>
          </cell>
          <cell r="D4514">
            <v>20.72</v>
          </cell>
          <cell r="E4514">
            <v>15.94</v>
          </cell>
        </row>
        <row r="4515">
          <cell r="A4515">
            <v>0</v>
          </cell>
        </row>
        <row r="4516">
          <cell r="A4516" t="str">
            <v>301813160</v>
          </cell>
          <cell r="B4516" t="str">
            <v xml:space="preserve">ELETRODUTO DE PVC RIGIDO ROSQUEAVEL DE 3POL., COM LUVA DE ROSCA INTERNA, ASSENTADO EM VALAS COM PROFUNDIDADE DE 0,60M, INCLUSIVE ESCAVACAO E REATERRO.  </v>
          </cell>
          <cell r="C4516" t="str">
            <v>m</v>
          </cell>
          <cell r="D4516">
            <v>37.229999999999997</v>
          </cell>
          <cell r="E4516">
            <v>28.64</v>
          </cell>
        </row>
        <row r="4517">
          <cell r="A4517">
            <v>0</v>
          </cell>
        </row>
        <row r="4518">
          <cell r="A4518" t="str">
            <v>301813170</v>
          </cell>
          <cell r="B4518" t="str">
            <v xml:space="preserve">ELETRODUTO DE PVC RIGIDO ROSQUEAVEL DE 4POL., COM LUVA DE ROSCA INTERNA, ASSENTADO EM VALAS COM PROFUNDIDADE DE 0,60M, INCLUSIVE ESCAVACAO E REATERRO.  </v>
          </cell>
          <cell r="C4518" t="str">
            <v>m</v>
          </cell>
          <cell r="D4518">
            <v>39.97</v>
          </cell>
          <cell r="E4518">
            <v>30.75</v>
          </cell>
        </row>
        <row r="4519">
          <cell r="A4519">
            <v>0</v>
          </cell>
        </row>
        <row r="4520">
          <cell r="A4520" t="str">
            <v>301814010</v>
          </cell>
          <cell r="B4520" t="str">
            <v xml:space="preserve">CURVA DE PVC RIGIDO ROSQUEAVEL DE 3/4 POL., COM LUVA DE ROSCA INTERNA, INCLUSIVE ASSENTAMENTO.  </v>
          </cell>
          <cell r="C4520" t="str">
            <v>Un</v>
          </cell>
          <cell r="D4520">
            <v>5.55</v>
          </cell>
          <cell r="E4520">
            <v>4.2699999999999996</v>
          </cell>
        </row>
        <row r="4521">
          <cell r="A4521">
            <v>0</v>
          </cell>
        </row>
        <row r="4522">
          <cell r="A4522" t="str">
            <v>301814020</v>
          </cell>
          <cell r="B4522" t="str">
            <v xml:space="preserve">CURVA DE PVC RIGIDO ROSQUEAVEL DE 1 POL., COM LUVA DE ROSCA INTERNA, INCLUSIVE ASSENTAMENTO.  </v>
          </cell>
          <cell r="C4522" t="str">
            <v>Un</v>
          </cell>
          <cell r="D4522">
            <v>7.7</v>
          </cell>
          <cell r="E4522">
            <v>5.93</v>
          </cell>
        </row>
        <row r="4523">
          <cell r="A4523">
            <v>0</v>
          </cell>
        </row>
        <row r="4524">
          <cell r="A4524" t="str">
            <v>301814050</v>
          </cell>
          <cell r="B4524" t="str">
            <v xml:space="preserve">CURVA DE PVC RIGIDO ROSQUEAVEL DE 2 POL., COM LUVA DE ROSCA INTERNA, INCLUSIVE ASSENTAMENTO.  </v>
          </cell>
          <cell r="C4524" t="str">
            <v>Un</v>
          </cell>
          <cell r="D4524">
            <v>22.5</v>
          </cell>
          <cell r="E4524">
            <v>17.309999999999999</v>
          </cell>
        </row>
        <row r="4525">
          <cell r="A4525">
            <v>0</v>
          </cell>
        </row>
        <row r="4526">
          <cell r="A4526" t="str">
            <v>301815020</v>
          </cell>
          <cell r="B4526" t="str">
            <v xml:space="preserve">CAIXA 4 X 4 POL. TIGREFLEX OU SIMILAR, INCLUSIVE ASSENTAMENTO.  </v>
          </cell>
          <cell r="C4526" t="str">
            <v>Un</v>
          </cell>
          <cell r="D4526">
            <v>5.57</v>
          </cell>
          <cell r="E4526">
            <v>4.29</v>
          </cell>
        </row>
        <row r="4527">
          <cell r="A4527">
            <v>0</v>
          </cell>
        </row>
        <row r="4528">
          <cell r="A4528" t="str">
            <v>301815021</v>
          </cell>
          <cell r="B4528" t="str">
            <v xml:space="preserve">FORNECIMENTO E COLOCAÇÃO DE CAIXA DE PASSAGEM ELÉTRICA 20X20CM  </v>
          </cell>
          <cell r="C4528" t="str">
            <v>Un</v>
          </cell>
          <cell r="D4528">
            <v>37.07</v>
          </cell>
          <cell r="E4528">
            <v>28.52</v>
          </cell>
        </row>
        <row r="4529">
          <cell r="A4529">
            <v>0</v>
          </cell>
        </row>
        <row r="4530">
          <cell r="A4530" t="str">
            <v>301818050</v>
          </cell>
          <cell r="B4530" t="str">
            <v xml:space="preserve">INTERRUPTOR DE EMBUTIR DE DUAS SECCOES CONJUGADO COM TOMADA, PARA CAIXA DE 4 X 2 POL.,COM PLACA, 10A, 250V, PIAL (LINHA SILENTOQUE) OU SIMILAR, INCLUSIVE INSTALACAO.  </v>
          </cell>
          <cell r="C4530" t="str">
            <v>Un</v>
          </cell>
          <cell r="D4530">
            <v>18.05</v>
          </cell>
          <cell r="E4530">
            <v>13.89</v>
          </cell>
        </row>
        <row r="4531">
          <cell r="A4531">
            <v>0</v>
          </cell>
        </row>
        <row r="4532">
          <cell r="A4532" t="str">
            <v>301819041</v>
          </cell>
          <cell r="B4532" t="str">
            <v xml:space="preserve">CABO DE COBRE,TEMPERA MOLE,ENCORDOAMENTO CLASSE 2, ISOLAMENTO DE PVC - 70 C, TIPO BWF,750V FOREPLAST OU SIMILAR, S.M. - 10MM2, INCLUSIVE INSTALACAO EM ELETRODUTO.  </v>
          </cell>
          <cell r="C4532" t="str">
            <v>m</v>
          </cell>
          <cell r="D4532">
            <v>6.26</v>
          </cell>
          <cell r="E4532">
            <v>4.82</v>
          </cell>
        </row>
        <row r="4533">
          <cell r="A4533">
            <v>0</v>
          </cell>
        </row>
        <row r="4534">
          <cell r="A4534" t="str">
            <v>301819048</v>
          </cell>
          <cell r="B4534" t="str">
            <v xml:space="preserve">CABO DE COBRE (1 CONDUTOR), TEMPERA MOLE, ENCORDOAMENTO CLASSE 2,ISOLAMENTO DE PVC - FLAME RESISTANT - 70 C, 0,6/1 KV, COBERTURA DE PVC - ST1, FORENAX OU SIMILAR, S.M. - 4 MM2, INCLUSIVE INSTALACAO EM ELETRODUTO.  </v>
          </cell>
          <cell r="C4534" t="str">
            <v>m</v>
          </cell>
          <cell r="D4534">
            <v>4.5599999999999996</v>
          </cell>
          <cell r="E4534">
            <v>3.51</v>
          </cell>
        </row>
        <row r="4535">
          <cell r="A4535">
            <v>0</v>
          </cell>
        </row>
        <row r="4536">
          <cell r="A4536" t="str">
            <v>301819049</v>
          </cell>
          <cell r="B4536" t="str">
            <v xml:space="preserve">CABO DE COBRE (1 CONDUTOR), TEMPERA MOLE, ENCORDOAMENTO CLASSE 2,ISOLAMENTO DE PVC - FLAME RESISTANT - 70 C, 0,6/1 KV, COBERTURA DE PVC - ST1, FORENAX OU SIMILAR, S.M. - 6 MM2, INCLUSIVE INSTALACAO EM ELETRODUTO.  </v>
          </cell>
          <cell r="C4536" t="str">
            <v>m</v>
          </cell>
          <cell r="D4536">
            <v>5.88</v>
          </cell>
          <cell r="E4536">
            <v>4.53</v>
          </cell>
        </row>
        <row r="4537">
          <cell r="A4537">
            <v>0</v>
          </cell>
        </row>
        <row r="4538">
          <cell r="A4538" t="str">
            <v>301819050</v>
          </cell>
          <cell r="B4538" t="str">
            <v xml:space="preserve">CABO DE COBRE (1 CONDUTOR), TEMPERA MOLE, ENCORDOAMENTO CLASSE 2,ISOLAMENTO DE PVC - FLAME RESISTANT - 70 C, 0,6/1 KV, COBERTURA DE PVC - ST1, FORENAX OU SIMILAR, S.M. - 10 MM2, INCLUSIVE INSTALACAO EM ELETRODUTO.  </v>
          </cell>
          <cell r="C4538" t="str">
            <v>m</v>
          </cell>
          <cell r="D4538">
            <v>8.39</v>
          </cell>
          <cell r="E4538">
            <v>6.46</v>
          </cell>
        </row>
        <row r="4539">
          <cell r="A4539">
            <v>0</v>
          </cell>
        </row>
        <row r="4540">
          <cell r="A4540" t="str">
            <v>301819060</v>
          </cell>
          <cell r="B4540" t="str">
            <v xml:space="preserve">CABO DE COBRE (1 CONDUTOR), TEMPERA MOLE, ENCORDOAMENTO CLASSE 2,ISOLAMENTO DE PVC - FLAME RESISTANT - 70 C, 0,6/1 KV, COBERTURA DE PVC - ST1, FORENAX OU SIMILAR, S.M. - 16 MM2, INCLUSIVE INSTALACAO EM ELETRODUTO.  </v>
          </cell>
          <cell r="C4540" t="str">
            <v>m</v>
          </cell>
          <cell r="D4540">
            <v>12.19</v>
          </cell>
          <cell r="E4540">
            <v>9.3800000000000008</v>
          </cell>
        </row>
        <row r="4541">
          <cell r="A4541">
            <v>0</v>
          </cell>
        </row>
        <row r="4542">
          <cell r="A4542" t="str">
            <v>301819070</v>
          </cell>
          <cell r="B4542" t="str">
            <v xml:space="preserve">CABO DE COBRE (1 CONDUTOR), TEMPERA MOLE, ENCORDOAMENTO CLASSE 2,ISOLAMENTO DE PVC - FLAME RESISTANT - 70 C, 0,6/1 KV, COBERTURA DE PVC - ST1, FORENAX OU SIMILAR, S.M. - 25 MM2, INCLUSIVE INSTALACAO EM ELETRODUTO.  </v>
          </cell>
          <cell r="C4542" t="str">
            <v>m</v>
          </cell>
          <cell r="D4542">
            <v>17.899999999999999</v>
          </cell>
          <cell r="E4542">
            <v>13.77</v>
          </cell>
        </row>
        <row r="4543">
          <cell r="A4543">
            <v>0</v>
          </cell>
        </row>
        <row r="4544">
          <cell r="A4544" t="str">
            <v>301820010</v>
          </cell>
          <cell r="B4544" t="str">
            <v xml:space="preserve">DISJUNTOR MONOPOLAR TERMOMAGNETICO ATE 30A, 220V, PIAL OU SIMILAR, INCLUSIVE INSTALACAO EM QUADRO DE DISTRIBUICAO.  </v>
          </cell>
          <cell r="C4544" t="str">
            <v>Un</v>
          </cell>
          <cell r="D4544">
            <v>12.31</v>
          </cell>
          <cell r="E4544">
            <v>9.4700000000000006</v>
          </cell>
        </row>
        <row r="4545">
          <cell r="A4545">
            <v>0</v>
          </cell>
        </row>
        <row r="4546">
          <cell r="A4546" t="str">
            <v>301820030</v>
          </cell>
          <cell r="B4546" t="str">
            <v xml:space="preserve">DISJUNTOR TRIPOLAR TERMOMAGNETICO ATE 50A, 380V, PIAL OU SIMILAR, INCLUSIVE INSTALACAO EM QUADRO DE DISTRIBUICAO.  </v>
          </cell>
          <cell r="C4546" t="str">
            <v>UD</v>
          </cell>
          <cell r="D4546">
            <v>64.12</v>
          </cell>
          <cell r="E4546">
            <v>49.33</v>
          </cell>
        </row>
        <row r="4547">
          <cell r="A4547">
            <v>0</v>
          </cell>
        </row>
        <row r="4548">
          <cell r="A4548" t="str">
            <v>301820040</v>
          </cell>
          <cell r="B4548" t="str">
            <v xml:space="preserve">DISJUNTOR TRIPOLAR TERMOMAGNETICO DE 60 A 100A, 380V, PIAL OU SIMILAR, INCLUSIVE INSTALACAO EM QUADRO DE DISTRIBUICAO.  </v>
          </cell>
          <cell r="C4548" t="str">
            <v>Un</v>
          </cell>
          <cell r="D4548">
            <v>86.72</v>
          </cell>
          <cell r="E4548">
            <v>66.709999999999994</v>
          </cell>
        </row>
        <row r="4549">
          <cell r="A4549">
            <v>0</v>
          </cell>
        </row>
        <row r="4550">
          <cell r="A4550" t="str">
            <v>301821110</v>
          </cell>
          <cell r="B4550" t="str">
            <v xml:space="preserve">QUADRO DE DISTRIBUICAO EM RESINA TERMOPLASTICA DE EMBUTIR, COM PORTA, SEM BARRAMENTO PARA ATE 3 CIRCUITOS MONOPOLARES, REF. CDEC-3E, CEMAR OU SIMILAR, INCLUSIVE INSTALACAO.  </v>
          </cell>
          <cell r="C4550" t="str">
            <v>Un</v>
          </cell>
          <cell r="D4550">
            <v>40.53</v>
          </cell>
          <cell r="E4550">
            <v>31.18</v>
          </cell>
        </row>
        <row r="4551">
          <cell r="A4551">
            <v>0</v>
          </cell>
        </row>
        <row r="4552">
          <cell r="A4552" t="str">
            <v>301821120</v>
          </cell>
          <cell r="B4552" t="str">
            <v xml:space="preserve">QUADRO DE DISTRIBUICAO EM RESINA TERMOPLASTICA DE EMBUTIR,COM PORTA, SEM BARRAMENTO, PARA ATE 6 CIRCUITOS MONOPOLARES, REF. CDEC-6E, CEMAR OU SIMILAR, INCLUSIVE INSTALACAO.  </v>
          </cell>
          <cell r="C4552" t="str">
            <v>Un</v>
          </cell>
          <cell r="D4552">
            <v>50.8</v>
          </cell>
          <cell r="E4552">
            <v>39.08</v>
          </cell>
        </row>
        <row r="4553">
          <cell r="A4553">
            <v>0</v>
          </cell>
        </row>
        <row r="4554">
          <cell r="A4554" t="str">
            <v>301821150</v>
          </cell>
          <cell r="B4554" t="str">
            <v xml:space="preserve">QUADRO DE DISTRIBUICAO METALICO DE EMBUTIR,C/ PORTA, BARRAMENTO, CHAVE GERAL E PLACA DE NEUTRO PARA ATE 12 CIRCUITOS MONOPOLARES, REF. QDETN-12, CEMAR OU SIMILAR, INCLUSIVE INSTALACAO.  </v>
          </cell>
          <cell r="C4554" t="str">
            <v>UD</v>
          </cell>
          <cell r="D4554">
            <v>154.24</v>
          </cell>
          <cell r="E4554">
            <v>118.65</v>
          </cell>
        </row>
        <row r="4555">
          <cell r="A4555">
            <v>0</v>
          </cell>
        </row>
        <row r="4556">
          <cell r="A4556" t="str">
            <v>301821160</v>
          </cell>
          <cell r="B4556" t="str">
            <v xml:space="preserve">QUADRO DE DISTRIBUICAO METALICO DE EMBUTIR,C/ PORTA, BARRAMENTO, CHAVE GERAL E PLACA DE NEUTRO PARA ATE 20 CIRCUITOS MONOPOLARES, REF. QDETN-20, CEMAR OU SIMILAR, INCLUSIVE INSTALACAO.  </v>
          </cell>
          <cell r="C4556" t="str">
            <v>Un</v>
          </cell>
          <cell r="D4556">
            <v>246.83</v>
          </cell>
          <cell r="E4556">
            <v>189.87</v>
          </cell>
        </row>
        <row r="4557">
          <cell r="A4557">
            <v>0</v>
          </cell>
        </row>
        <row r="4558">
          <cell r="A4558" t="str">
            <v>301821170</v>
          </cell>
          <cell r="B4558" t="str">
            <v xml:space="preserve">QUADRO DE DISTRIBUICAO METALICO DE EMBUTIR,C/ PORTA, BARRAMENTO, CHAVE GERAL E PLACA DE NEUTRO PARA ATE 32 CIRCUITOS MONOPOLARES, REF. QDETN-32, CEMAR OU SIMILAR, INCLUSIVE INSTALACAO.  </v>
          </cell>
          <cell r="C4558" t="str">
            <v>Un</v>
          </cell>
          <cell r="D4558">
            <v>316.87</v>
          </cell>
          <cell r="E4558">
            <v>243.75</v>
          </cell>
        </row>
        <row r="4559">
          <cell r="A4559">
            <v>0</v>
          </cell>
        </row>
        <row r="4560">
          <cell r="A4560" t="str">
            <v>301822010</v>
          </cell>
          <cell r="B4560" t="str">
            <v xml:space="preserve">PONTO DE LUZ EM TETO OU PAREDE, INCLUINDO CAIXA 4 X 4 POL. TIGREFLEX OU SIMILAR, TUBULACAO PVC RIGIDO E FIACAO, ATE O QUADRO DE DISTRIBUICAO.  </v>
          </cell>
          <cell r="C4560" t="str">
            <v>Pt</v>
          </cell>
          <cell r="D4560">
            <v>57</v>
          </cell>
          <cell r="E4560">
            <v>43.85</v>
          </cell>
        </row>
        <row r="4561">
          <cell r="A4561">
            <v>0</v>
          </cell>
        </row>
        <row r="4562">
          <cell r="A4562" t="str">
            <v>301822020</v>
          </cell>
          <cell r="B4562" t="str">
            <v xml:space="preserve">PONTO DE INTERRUPTOR DE UMA SECCAO, PIAL OU SIMILAR,INCLUSIVE TUBULACAO PVC RIGIDO, FIACAO, CX. 4 X 2 POL. TIGREFLEX OU SIMILAR PLACA E DEMAIS ACESSORIOS, ATE O PONTO DE LUZ.  </v>
          </cell>
          <cell r="C4562" t="str">
            <v>Pt</v>
          </cell>
          <cell r="D4562">
            <v>50.06</v>
          </cell>
          <cell r="E4562">
            <v>38.51</v>
          </cell>
        </row>
        <row r="4563">
          <cell r="A4563">
            <v>0</v>
          </cell>
        </row>
        <row r="4564">
          <cell r="A4564" t="str">
            <v>301822030</v>
          </cell>
          <cell r="B4564" t="str">
            <v xml:space="preserve">PONTO DE INTERRUPTOR DE 2 SECCOES, PIAL OU SIMILAR, INCLUSIVE TUBULACAO PVC RIGIDO, FIACAO CAIXA 4 X 2 POL. TIGREFLEX OU SIMILAR, PLACA E DEMAIS ACESSORIOS, ATE O PONTO DE LUZ.  </v>
          </cell>
          <cell r="C4564" t="str">
            <v>Pt</v>
          </cell>
          <cell r="D4564">
            <v>75.88</v>
          </cell>
          <cell r="E4564">
            <v>58.37</v>
          </cell>
        </row>
        <row r="4565">
          <cell r="A4565">
            <v>0</v>
          </cell>
        </row>
        <row r="4566">
          <cell r="A4566" t="str">
            <v>301822040</v>
          </cell>
          <cell r="B4566" t="str">
            <v xml:space="preserve">PONTO DE INTERRUPTOR DE 3 SECCOES, PIAL OU SIMILAR, INCLUSIVE TUBULACAO PVC RIGIDO, FIACAO CAIXA 4 X 2 POL. TIGREFLEX OU SIMILAR, PLACA E DEMAIS ACESSORIOS, ATE O PONTO DE LUZ.  </v>
          </cell>
          <cell r="C4566" t="str">
            <v>Pt</v>
          </cell>
          <cell r="D4566">
            <v>94.04</v>
          </cell>
          <cell r="E4566">
            <v>72.34</v>
          </cell>
        </row>
        <row r="4567">
          <cell r="A4567">
            <v>0</v>
          </cell>
        </row>
        <row r="4568">
          <cell r="A4568" t="str">
            <v>301822060</v>
          </cell>
          <cell r="B4568" t="str">
            <v xml:space="preserve">PONTO DE TOMADA UNIV.(2P+1 T) PIAL OU SIMILAR INCLUSIVE TUBULACAO PVC RIGIDO, FIACAO, CAIXA 4 X 2 POL. TIGREFLEX OU SIMILAR, PLACA E DEMAIS ACESSORIOS, ATE O PONTO DE LUZ OU QUADRO DE DISTRIBUICAO.  </v>
          </cell>
          <cell r="C4568" t="str">
            <v>Pt</v>
          </cell>
          <cell r="D4568">
            <v>94.91</v>
          </cell>
          <cell r="E4568">
            <v>73.010000000000005</v>
          </cell>
        </row>
        <row r="4569">
          <cell r="A4569">
            <v>0</v>
          </cell>
        </row>
        <row r="4570">
          <cell r="A4570" t="str">
            <v>301822080</v>
          </cell>
          <cell r="B4570" t="str">
            <v>PONTO DE TOMADA P/AR CONDICIONADO C/CONJ. TIPO ARSTOP OU SIMILAR,EM CAIXA TIGREFLEX OU SIMILAR 4 X 4 POL.,C/PLACA, TOMADA TRIP. P/PINO CHATO E DISJ. TERMOMAG. DE 25A, INCLUSIVE TUBULACAO PVC RIGIDO, FIACAO, ATERRAMENTO E DEMAIS ACESS. ATE O QUADRO DE DIST</v>
          </cell>
          <cell r="C4570" t="str">
            <v>Pt</v>
          </cell>
          <cell r="D4570">
            <v>179.16</v>
          </cell>
          <cell r="E4570">
            <v>137.82</v>
          </cell>
        </row>
        <row r="4571">
          <cell r="A4571">
            <v>0</v>
          </cell>
        </row>
        <row r="4572">
          <cell r="A4572" t="str">
            <v>301822100</v>
          </cell>
          <cell r="B4572" t="str">
            <v xml:space="preserve">PONTO DE CAMPAINHA, INCLUSIVE CAIXA, CIGARRA, BOTAO, ESPELHO, TUBULACAO PVC RIGIDO, FIACAO E DEMAIS ACESSORIOS, ATE QUADRO DE DISTRIBUICAO.  </v>
          </cell>
          <cell r="C4572" t="str">
            <v>Pt</v>
          </cell>
          <cell r="D4572">
            <v>134.71</v>
          </cell>
          <cell r="E4572">
            <v>103.63</v>
          </cell>
        </row>
        <row r="4573">
          <cell r="A4573">
            <v>0</v>
          </cell>
        </row>
        <row r="4574">
          <cell r="A4574" t="str">
            <v>301822111</v>
          </cell>
          <cell r="B4574" t="str">
            <v xml:space="preserve">PONTO DE INTERRUPTOR DE UMA SEÇÃO COM TOMADA UNIVERSAL 2P, PIAL OU SIMILAR, INCLUSIVE TUBULAÇÃO DE PVC RÍGIDO, FIAÇÃO, CAIXA 4X2", TIGREFLEX OU SIMILAR, PLACA E DEMAIS ACESSÓRIOS, ATÉ O PONTO DE LUZ OU QUADRO DE DISTRIBUIÇÃO.  </v>
          </cell>
          <cell r="C4574" t="str">
            <v>Pt</v>
          </cell>
          <cell r="D4574">
            <v>64.239999999999995</v>
          </cell>
          <cell r="E4574">
            <v>49.42</v>
          </cell>
        </row>
        <row r="4575">
          <cell r="A4575">
            <v>0</v>
          </cell>
        </row>
        <row r="4576">
          <cell r="A4576" t="str">
            <v>301823020</v>
          </cell>
          <cell r="B4576" t="str">
            <v>PONTO DE INTERRUPTOR C/  1 SEÇÃO SIMPLES, INSTALAÇÃO APARENTE EM CONDULETES "X" METÁLICOS, INCLUSIVE ELETRODUTOS DE PVC RÍGIDO ROSCÁVEL 3/4" C/ 3,00M, LUVAS E CURVAS LONGAS EM PVC, ABRAÇADEIRAS TIPO "D", BUCHAS E ARRUELAS DE ALUMÍNIO E FIO DE COBRE, TEMPE</v>
          </cell>
          <cell r="C4576" t="str">
            <v>Pt</v>
          </cell>
          <cell r="D4576">
            <v>86.89</v>
          </cell>
          <cell r="E4576">
            <v>66.84</v>
          </cell>
        </row>
        <row r="4577">
          <cell r="A4577">
            <v>0</v>
          </cell>
        </row>
        <row r="4578">
          <cell r="A4578" t="str">
            <v>301823032</v>
          </cell>
          <cell r="B4578" t="str">
            <v>PONTO DE TOMADA DE COMPUTADOR 2P+T 15A/250V, INST. APARENTE, EM CONDULETES METÁL., INCL. ELET.DE PVC RIG.ROSCÁVEL 3/4" C/9,00M, LUVAS E CURVAS LONGAS EM PVC, ABRAÇADEIRAS TIPO "D", BUCHAS E ARRUELAS DE ALUMÍNIO, FIO DE COBRE, TEMPERA MOLE, CLASSE 1, ISOL.</v>
          </cell>
          <cell r="C4578" t="str">
            <v>Pt</v>
          </cell>
          <cell r="D4578">
            <v>156.35</v>
          </cell>
          <cell r="E4578">
            <v>120.27</v>
          </cell>
        </row>
        <row r="4579">
          <cell r="A4579">
            <v>0</v>
          </cell>
        </row>
        <row r="4580">
          <cell r="A4580" t="str">
            <v>301823060</v>
          </cell>
          <cell r="B4580" t="str">
            <v xml:space="preserve">PONTO DE LÓGICA SECO, EM CONDULETES METÁLICOS, INCLUSIVE ELETRODUTOS DE PVC RÍGIDO ROSCÁVEL 3/4" COM 9,00M, LUVAS E CURVAS EM PVC, ABRAÇADEIRAS TIPO "D", BUCHAS E ARRUELAS DE ALUMÍNIO (INSTALAÇÃO APARENTE)  </v>
          </cell>
          <cell r="C4580" t="str">
            <v>Pt</v>
          </cell>
          <cell r="D4580">
            <v>92.7</v>
          </cell>
          <cell r="E4580">
            <v>71.31</v>
          </cell>
        </row>
        <row r="4581">
          <cell r="A4581">
            <v>0</v>
          </cell>
        </row>
        <row r="4582">
          <cell r="A4582" t="str">
            <v>301823080</v>
          </cell>
          <cell r="B4582" t="str">
            <v>PONTO DE INTERRUPTOR DE DUAS SEÇÕES COM TOMADA UNIVERSAL (2P), LINHA PRATIS PIAL OU SIMILAR, INCLUSIVE TUBULAÇÃO EM ELETRODUTO DE PVC RÍGIDO ROSCÁVEL 3/4" , FIO COBRE, TEMPERA MOLE, CLASSE 1, ISOLAMENTO EM PVC DE 2,5MM2, CAIXA 4"X2"  FAB.TIGREFLEX OU SIMI</v>
          </cell>
          <cell r="C4582" t="str">
            <v>Pt</v>
          </cell>
          <cell r="D4582">
            <v>91.15</v>
          </cell>
          <cell r="E4582">
            <v>70.12</v>
          </cell>
        </row>
        <row r="4583">
          <cell r="A4583">
            <v>0</v>
          </cell>
        </row>
        <row r="4584">
          <cell r="A4584" t="str">
            <v>301824010</v>
          </cell>
          <cell r="B4584" t="str">
            <v xml:space="preserve">CAIXA DE PASSAGEM SUBTERRANEA COM DIMENSOES INTERNAS 0,40 X 0,40 M, ALTURA 0,60 M, SOBRE CAMADA DE BRITA COM 0.10 M DE ESPESSURA, PAREDES EM ALVENARIA E LAJE DE TAMPA EM CONCRETO ARMADO, INCLUSIVE ESCAVACAO, REMOCAO E REATERRO.  </v>
          </cell>
          <cell r="C4584" t="str">
            <v>Un</v>
          </cell>
          <cell r="D4584">
            <v>66.099999999999994</v>
          </cell>
          <cell r="E4584">
            <v>50.85</v>
          </cell>
        </row>
        <row r="4585">
          <cell r="A4585">
            <v>0</v>
          </cell>
        </row>
        <row r="4586">
          <cell r="A4586" t="str">
            <v>301824020</v>
          </cell>
          <cell r="B4586" t="str">
            <v xml:space="preserve">CAIXA DE PASSAGEM SUBTERRANEA PARA ENTRADA DE REDE TELEFONICA,TIPO R1 (ATE 35 PONTOS), COM DIMENSOES INTERNAS 0,60 X 0,35 M, ALTURA 0,50 M,PAREDES EM ALVENARIA, LAJE DE TAMPA E FUNDO EM CONCRETO,INCLUSIVE ESCAVACAO, REMOCAO E REATERRO.  </v>
          </cell>
          <cell r="C4586" t="str">
            <v>Un</v>
          </cell>
          <cell r="D4586">
            <v>72.63</v>
          </cell>
          <cell r="E4586">
            <v>55.87</v>
          </cell>
        </row>
        <row r="4587">
          <cell r="A4587">
            <v>0</v>
          </cell>
        </row>
        <row r="4588">
          <cell r="A4588" t="str">
            <v>301824050</v>
          </cell>
          <cell r="B4588"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588" t="str">
            <v>Un</v>
          </cell>
          <cell r="D4588">
            <v>66.099999999999994</v>
          </cell>
          <cell r="E4588">
            <v>50.85</v>
          </cell>
        </row>
        <row r="4589">
          <cell r="A4589">
            <v>0</v>
          </cell>
        </row>
        <row r="4590">
          <cell r="A4590" t="str">
            <v>301825020</v>
          </cell>
          <cell r="B4590" t="str">
            <v xml:space="preserve">LUMINARIA TIPO SOBREPOR,ABERTA, PARA 2 LAMPADAS FLUORES. DE 20W,REF. TMS-500 PHILLIPS OU SIM., INCLUSIVE REATOR ALTO FATOR DE POTENCIA LAMPADAS, DEMAIS ACESSORIOS E INSTALACAO.  </v>
          </cell>
          <cell r="C4590" t="str">
            <v>Cj</v>
          </cell>
          <cell r="D4590">
            <v>103.12</v>
          </cell>
          <cell r="E4590">
            <v>79.33</v>
          </cell>
        </row>
        <row r="4591">
          <cell r="A4591">
            <v>0</v>
          </cell>
        </row>
        <row r="4592">
          <cell r="A4592" t="str">
            <v>301825030</v>
          </cell>
          <cell r="B4592" t="str">
            <v xml:space="preserve">LUMINARIA TIPO SOBREPOR, ABERTA, PARA 1 LAMPADA FLUORES. DE 40 W,REF. TMS-500 PHILLIPS OU SIM., INCLUSIVE REATOR ALTO FATOR DE POTENCIA LAMPADA, DEMAIS ACESSORIOS E INSTALACAO.  </v>
          </cell>
          <cell r="C4592" t="str">
            <v>Cj</v>
          </cell>
          <cell r="D4592">
            <v>76.12</v>
          </cell>
          <cell r="E4592">
            <v>58.56</v>
          </cell>
        </row>
        <row r="4593">
          <cell r="A4593">
            <v>0</v>
          </cell>
        </row>
        <row r="4594">
          <cell r="A4594" t="str">
            <v>301825040</v>
          </cell>
          <cell r="B4594" t="str">
            <v xml:space="preserve">LUMINARIA TIPO SOBREPOR,ABERTA,PARA 02 LAMPADAS FLUORES. DE 40W,REF. TMS-500 PHILLIPS OU SIM., INCLUSIVE REATOR ALTO FATOR DE POTENCIA LAMPADAS, DEMAIS ACESSORIOS E INSTALACAO.  </v>
          </cell>
          <cell r="C4594" t="str">
            <v>Cj</v>
          </cell>
          <cell r="D4594">
            <v>107.56</v>
          </cell>
          <cell r="E4594">
            <v>82.74</v>
          </cell>
        </row>
        <row r="4595">
          <cell r="A4595">
            <v>0</v>
          </cell>
        </row>
        <row r="4596">
          <cell r="A4596" t="str">
            <v>301825070</v>
          </cell>
          <cell r="B4596" t="str">
            <v xml:space="preserve">LUMINARIA TIPO SOBREPOR, ABERTA, PARA 01 LAMPADA FLUORES. DE 40 W,REF. 211-R A.B. LEAO OU SIM., INCLUSIVE REATOR ALTO FATOR DE POTENCIA LAMPADA, DEMAIS ACESSORIOS E INSTALACAO.  </v>
          </cell>
          <cell r="C4596" t="str">
            <v>Cj</v>
          </cell>
          <cell r="D4596">
            <v>70</v>
          </cell>
          <cell r="E4596">
            <v>53.85</v>
          </cell>
        </row>
        <row r="4597">
          <cell r="A4597">
            <v>0</v>
          </cell>
        </row>
        <row r="4598">
          <cell r="A4598" t="str">
            <v>301825080</v>
          </cell>
          <cell r="B4598" t="str">
            <v xml:space="preserve">LUMINARIA TIPO SOBREPOR, ABERTA, PARA 02 LAMPADAS FLUORES. DE 40 W, REF. 211-R A. B. LEAO OU SIM., INCLUSIVE REATOR ALTO FATOR DE POTEN CIA, LAMPADAS, DEMAIS ACESSORIOS E INSTALACAO.  </v>
          </cell>
          <cell r="C4598" t="str">
            <v>Cj</v>
          </cell>
          <cell r="D4598">
            <v>106.21</v>
          </cell>
          <cell r="E4598">
            <v>81.7</v>
          </cell>
        </row>
        <row r="4599">
          <cell r="A4599">
            <v>0</v>
          </cell>
        </row>
        <row r="4600">
          <cell r="A4600" t="str">
            <v>301825085</v>
          </cell>
          <cell r="B4600"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00" t="str">
            <v>Cj</v>
          </cell>
          <cell r="D4600">
            <v>144.91</v>
          </cell>
          <cell r="E4600">
            <v>111.47</v>
          </cell>
        </row>
        <row r="4601">
          <cell r="A4601">
            <v>0</v>
          </cell>
        </row>
        <row r="4602">
          <cell r="A4602" t="str">
            <v>301825170</v>
          </cell>
          <cell r="B4602" t="str">
            <v xml:space="preserve">LUMINARIA PARA LAMPADA A VAPOR DE MERCURIO DE 125 W, REF. ABL 50/F A. B. LEAO OU SIMILAR, COMPLETA, INCLUSIVE BRACO, LAMPADA, REATOR ALTO FATOR DE POTENCIA E INSTALACAO.  </v>
          </cell>
          <cell r="C4602" t="str">
            <v>Cj</v>
          </cell>
          <cell r="D4602">
            <v>459.91</v>
          </cell>
          <cell r="E4602">
            <v>353.78</v>
          </cell>
        </row>
        <row r="4603">
          <cell r="A4603">
            <v>0</v>
          </cell>
        </row>
        <row r="4604">
          <cell r="A4604" t="str">
            <v>301825943</v>
          </cell>
          <cell r="B4604" t="str">
            <v xml:space="preserve">FORNECIMENTO E INSTALAÇÃO DE LÂMPADA FLUORESCENTE DE 40W  </v>
          </cell>
          <cell r="C4604" t="str">
            <v>Un</v>
          </cell>
          <cell r="D4604">
            <v>4.8600000000000003</v>
          </cell>
          <cell r="E4604">
            <v>3.74</v>
          </cell>
        </row>
        <row r="4605">
          <cell r="A4605">
            <v>0</v>
          </cell>
        </row>
        <row r="4606">
          <cell r="A4606" t="str">
            <v>301826024</v>
          </cell>
          <cell r="B4606" t="str">
            <v xml:space="preserve">FORNECIMENTO E INSTALAÇÃO DE BENGALA DE PVC RÍGIDO 2", FAB.: TIGRE OU SIMILAR, INCLUSIVE FITA AÇO INOX E FIVELA PARA FIXAÇÃO.  </v>
          </cell>
          <cell r="C4606" t="str">
            <v>Un</v>
          </cell>
          <cell r="D4606">
            <v>81</v>
          </cell>
          <cell r="E4606">
            <v>62.31</v>
          </cell>
        </row>
        <row r="4607">
          <cell r="A4607">
            <v>0</v>
          </cell>
        </row>
        <row r="4608">
          <cell r="A4608" t="str">
            <v>301826030</v>
          </cell>
          <cell r="B4608" t="str">
            <v xml:space="preserve">ASSENTAMENTO DE CHAVE DE BOIA AUTOMATICA,15A, SUPERIOR OU INFERIOR MARCA LENZ OU SIMILAR(INCLUSIVE O FORNECIMENTO DO MATERIAL).  </v>
          </cell>
          <cell r="C4608" t="str">
            <v>Un</v>
          </cell>
          <cell r="D4608">
            <v>41.11</v>
          </cell>
          <cell r="E4608">
            <v>31.63</v>
          </cell>
        </row>
        <row r="4609">
          <cell r="A4609">
            <v>0</v>
          </cell>
        </row>
        <row r="4610">
          <cell r="A4610" t="str">
            <v>301826045</v>
          </cell>
          <cell r="B4610" t="str">
            <v xml:space="preserve">ASSENTAMENTO DE CHAVE REVERSORA BLINDADA 30A, 250 V, ELETROMAR OU SIMILAR, INCLUSIVE FORNECIMENTO DO MATERIAL.  </v>
          </cell>
          <cell r="C4610" t="str">
            <v>Un</v>
          </cell>
          <cell r="D4610">
            <v>124.31</v>
          </cell>
          <cell r="E4610">
            <v>95.63</v>
          </cell>
        </row>
        <row r="4611">
          <cell r="A4611">
            <v>0</v>
          </cell>
        </row>
        <row r="4612">
          <cell r="A4612" t="str">
            <v>301901010</v>
          </cell>
          <cell r="B4612" t="str">
            <v xml:space="preserve">PONTO DE ESGOTO PARA BACIA SANITARIA, INCLUSIVE TUBULACOES E CONEXOES EM PVC RIGIDO SOLDAVEIS, ATE A COLUNA OU O SUB-COLETOR.  </v>
          </cell>
          <cell r="C4612" t="str">
            <v>Pt</v>
          </cell>
          <cell r="D4612">
            <v>49.4</v>
          </cell>
          <cell r="E4612">
            <v>38</v>
          </cell>
        </row>
        <row r="4613">
          <cell r="A4613">
            <v>0</v>
          </cell>
        </row>
        <row r="4614">
          <cell r="A4614" t="str">
            <v>301901020</v>
          </cell>
          <cell r="B4614" t="str">
            <v xml:space="preserve">PONTO DE ESGOTO PARA PIA OU LAVANDARIA,INCLUSIVE TUBULACOES E CONEXOES EM PVC RIGIDO SOLDAVEIS, ATE A COLUNA OU O SUB-COLETOR.  </v>
          </cell>
          <cell r="C4614" t="str">
            <v>Pt</v>
          </cell>
          <cell r="D4614">
            <v>50.31</v>
          </cell>
          <cell r="E4614">
            <v>38.700000000000003</v>
          </cell>
        </row>
        <row r="4615">
          <cell r="A4615">
            <v>0</v>
          </cell>
        </row>
        <row r="4616">
          <cell r="A4616" t="str">
            <v>301901030</v>
          </cell>
          <cell r="B4616" t="str">
            <v xml:space="preserve"> PONTO DE ESGOTO PARA LAVATORIO OU MICTORIO, INCLUSIVE TUBULACOES E CONEXOES EM PVC RIGIDO SOLDAVEIS, ATE A COLUNA OU O SUB-COLETOR   </v>
          </cell>
          <cell r="C4616" t="str">
            <v>Pt</v>
          </cell>
          <cell r="D4616">
            <v>50.18</v>
          </cell>
          <cell r="E4616">
            <v>38.6</v>
          </cell>
        </row>
        <row r="4617">
          <cell r="A4617">
            <v>0</v>
          </cell>
        </row>
        <row r="4618">
          <cell r="A4618" t="str">
            <v>301901040</v>
          </cell>
          <cell r="B4618" t="str">
            <v xml:space="preserve">PONTO DE ESGOTO PARA RALO SIFONADO, INCLUSIVE RALO, TUBULACOES E CONEXOES EM PVC RIGIDO SOLDAVEIS, ATE A COLUNA OU O SUB-COLETOR.  </v>
          </cell>
          <cell r="C4618" t="str">
            <v>Pt</v>
          </cell>
          <cell r="D4618">
            <v>55.62</v>
          </cell>
          <cell r="E4618">
            <v>42.79</v>
          </cell>
        </row>
        <row r="4619">
          <cell r="A4619">
            <v>0</v>
          </cell>
        </row>
        <row r="4620">
          <cell r="A4620" t="str">
            <v>301902010</v>
          </cell>
          <cell r="B4620" t="str">
            <v xml:space="preserve">PONTO DE AGUA, INCLUSIVE TUBULACOES E CONEXOES DE PVC RIGIDO ROSQUEAVEL E ABERTURA DE RASGOS EM ALVENARIA,ATE O REGISTRO GERAL DO AMBIENTE.  </v>
          </cell>
          <cell r="C4620" t="str">
            <v>Pt</v>
          </cell>
          <cell r="D4620">
            <v>65.37</v>
          </cell>
          <cell r="E4620">
            <v>50.29</v>
          </cell>
        </row>
        <row r="4621">
          <cell r="A4621">
            <v>0</v>
          </cell>
        </row>
        <row r="4622">
          <cell r="A4622" t="str">
            <v>301902020</v>
          </cell>
          <cell r="B4622" t="str">
            <v xml:space="preserve">PONTO DE AGUA, INCLUSIVE TUBULACOES E CONEXOES DE PVC RIGIDO SOLDAVEL E ABERTURA DE RASGOS EM ALVENARIA, ATE O REGISTRO GERAL DO AMBIENTE.  </v>
          </cell>
          <cell r="C4622" t="str">
            <v>Pt</v>
          </cell>
          <cell r="D4622">
            <v>38.94</v>
          </cell>
          <cell r="E4622">
            <v>29.96</v>
          </cell>
        </row>
        <row r="4623">
          <cell r="A4623">
            <v>0</v>
          </cell>
        </row>
        <row r="4624">
          <cell r="A4624" t="str">
            <v>301903010</v>
          </cell>
          <cell r="B4624" t="str">
            <v xml:space="preserve">FORNECIMENTO E ASSENTAMENTO DE TUBOS DE PVC RIGIDO SOLDAVEIS, DIAM.40 MM, PARA VENTILACAO DE ESGOTO.  </v>
          </cell>
          <cell r="C4624" t="str">
            <v>m</v>
          </cell>
          <cell r="D4624">
            <v>7.54</v>
          </cell>
          <cell r="E4624">
            <v>5.8</v>
          </cell>
        </row>
        <row r="4625">
          <cell r="A4625">
            <v>0</v>
          </cell>
        </row>
        <row r="4626">
          <cell r="A4626" t="str">
            <v>301903020</v>
          </cell>
          <cell r="B4626" t="str">
            <v xml:space="preserve">FORNECIMENTO E ASSENTAMENTO DE TUBOS DE PVC RIGIDO SOLDAVEIS, DIAM.50 MM, PARA VENTILACAO DE ESGOTO.  </v>
          </cell>
          <cell r="C4626" t="str">
            <v>m</v>
          </cell>
          <cell r="D4626">
            <v>10.55</v>
          </cell>
          <cell r="E4626">
            <v>8.1199999999999992</v>
          </cell>
        </row>
        <row r="4627">
          <cell r="A4627">
            <v>0</v>
          </cell>
        </row>
        <row r="4628">
          <cell r="A4628" t="str">
            <v>301903030</v>
          </cell>
          <cell r="B4628" t="str">
            <v xml:space="preserve">FORNECIMENTO E ASSENTAMENTO DE TUBOS DE PVC RIGIDO SOLDAVEIS, DIAM.75 MM, PARA COLUNAS DE ESGOTO, VENTILACAO OU AGUAS PLUVIAIS.  </v>
          </cell>
          <cell r="C4628" t="str">
            <v>m</v>
          </cell>
          <cell r="D4628">
            <v>14.13</v>
          </cell>
          <cell r="E4628">
            <v>10.87</v>
          </cell>
        </row>
        <row r="4629">
          <cell r="A4629">
            <v>0</v>
          </cell>
        </row>
        <row r="4630">
          <cell r="A4630" t="str">
            <v>301903040</v>
          </cell>
          <cell r="B4630" t="str">
            <v xml:space="preserve">FORNECIMENTO E ASSENTAMENTO DE TUBOS DE PVC RIGIDO SOLDAVEIS, DIAM.100 MM, PARA COLUNAS DE ESGOTO, VENTILACAO OU AGUAS PLUVIAIS.  </v>
          </cell>
          <cell r="C4630" t="str">
            <v>m</v>
          </cell>
          <cell r="D4630">
            <v>17.91</v>
          </cell>
          <cell r="E4630">
            <v>13.78</v>
          </cell>
        </row>
        <row r="4631">
          <cell r="A4631">
            <v>0</v>
          </cell>
        </row>
        <row r="4632">
          <cell r="A4632" t="str">
            <v>301904040</v>
          </cell>
          <cell r="B4632" t="str">
            <v xml:space="preserve">FORNECIMENTO E ASSENTAMENTO DE TUBOS DE PVC RIGIDO SOLDAVEIS DIAM. 100 MM, PARA COLETORES E SUB-COLETORES DE ESGOTO OU AGUAS PLUVIAIS, INCLUSIVE ABERTURA E FECHAMENTO DE VALAS.  </v>
          </cell>
          <cell r="C4632" t="str">
            <v>m</v>
          </cell>
          <cell r="D4632">
            <v>19.04</v>
          </cell>
          <cell r="E4632">
            <v>14.65</v>
          </cell>
        </row>
        <row r="4633">
          <cell r="A4633">
            <v>0</v>
          </cell>
        </row>
        <row r="4634">
          <cell r="A4634" t="str">
            <v>301905020</v>
          </cell>
          <cell r="B4634" t="str">
            <v xml:space="preserve">FORNECIMENTO E ASSENTAMENTO DE TUBOS SOLDAVEIS DE PVC RIGIDO DIAM. 25 MM, INCLUSIVE CONEXOES E ABERTURA DE RASGOS EM ALVENARIA, PARA COLUNAS DE AGUA.  </v>
          </cell>
          <cell r="C4634" t="str">
            <v>m</v>
          </cell>
          <cell r="D4634">
            <v>7.87</v>
          </cell>
          <cell r="E4634">
            <v>6.06</v>
          </cell>
        </row>
        <row r="4635">
          <cell r="A4635">
            <v>0</v>
          </cell>
        </row>
        <row r="4636">
          <cell r="A4636" t="str">
            <v>301905030</v>
          </cell>
          <cell r="B4636" t="str">
            <v xml:space="preserve">FORNECIMENTO E ASSENTAMENTO DE TUBOS SOLDAVEIS DE PVC RIGIDO DIAM. 32 MM, INCLUSIVE CONEXOES E ABERTURA DE RASGOS EM ALVENARIA, PARA COLUNAS DE AGUA.  </v>
          </cell>
          <cell r="C4636" t="str">
            <v>m</v>
          </cell>
          <cell r="D4636">
            <v>12.32</v>
          </cell>
          <cell r="E4636">
            <v>9.48</v>
          </cell>
        </row>
        <row r="4637">
          <cell r="A4637">
            <v>0</v>
          </cell>
        </row>
        <row r="4638">
          <cell r="A4638" t="str">
            <v>301905040</v>
          </cell>
          <cell r="B4638" t="str">
            <v xml:space="preserve">FORNECIMENTO E ASSENTAMENTO DE TUBOS SOLDAVEIS DE PVC RIGIDO DIAM. 40 MM, INCLUSIVE CONEXOES E ABERTURA DE RASGOS EM ALVENARIA, PARA COLUNAS DE AGUA.  </v>
          </cell>
          <cell r="C4638" t="str">
            <v>m</v>
          </cell>
          <cell r="D4638">
            <v>15.08</v>
          </cell>
          <cell r="E4638">
            <v>11.6</v>
          </cell>
        </row>
        <row r="4639">
          <cell r="A4639">
            <v>0</v>
          </cell>
        </row>
        <row r="4640">
          <cell r="A4640" t="str">
            <v>301905050</v>
          </cell>
          <cell r="B4640" t="str">
            <v xml:space="preserve">FORNECIMENTO E ASSENTAMENTO DE TUBOS SOLDAVEIS DE PVC RIGIDO DIAM. 50 MM, INCLUSIVE CONEXOES E ABERTURA DE RASGOS EM ALVENARIA, PARA COLUNAS DE AGUA.  </v>
          </cell>
          <cell r="C4640" t="str">
            <v>m</v>
          </cell>
          <cell r="D4640">
            <v>17.03</v>
          </cell>
          <cell r="E4640">
            <v>13.1</v>
          </cell>
        </row>
        <row r="4641">
          <cell r="A4641">
            <v>0</v>
          </cell>
        </row>
        <row r="4642">
          <cell r="A4642" t="str">
            <v>301905060</v>
          </cell>
          <cell r="B4642" t="str">
            <v xml:space="preserve">FORNECIMENTO E ASSENTAMENTO DE TUBOS SOLDAVEIS DE PVC RIGIDO DIAM. 60 MM, INCLUSIVE CONEXOES E ABERTURA DE RASGOS EM ALVENARIA, PARA COLUNAS DE AGUA.  </v>
          </cell>
          <cell r="C4642" t="str">
            <v>m</v>
          </cell>
          <cell r="D4642">
            <v>26.42</v>
          </cell>
          <cell r="E4642">
            <v>20.329999999999998</v>
          </cell>
        </row>
        <row r="4643">
          <cell r="A4643">
            <v>0</v>
          </cell>
        </row>
        <row r="4644">
          <cell r="A4644" t="str">
            <v>301905070</v>
          </cell>
          <cell r="B4644" t="str">
            <v xml:space="preserve">FORNECIMENTO E ASSENTAMENTO DE TUBOS SOLDAVEIS DE PVC RIGIDO DIAM. 75 MM, INCLUSIVE CONEXOES E ABERTURA DE RASGOS EM ALVENARIA, PARA COLUNAS DE AGUA.  </v>
          </cell>
          <cell r="C4644" t="str">
            <v>m</v>
          </cell>
          <cell r="D4644">
            <v>37.6</v>
          </cell>
          <cell r="E4644">
            <v>28.93</v>
          </cell>
        </row>
        <row r="4645">
          <cell r="A4645">
            <v>0</v>
          </cell>
        </row>
        <row r="4646">
          <cell r="A4646" t="str">
            <v>301906010</v>
          </cell>
          <cell r="B4646" t="str">
            <v xml:space="preserve">CAIXA COLETORA DE INSPECAO OU DE AREIA C/ PAREDES EM ALVENARIA , LAJE DE TAMPA E DE FUNDO EM CONCRETO, REVESTIDA INTERNAMENTE COM ARGAMASSA DE CIMENTO E AREIA 1:4,DIMENSOES INTERNAS 0,50 X 0,50 M, COM PROFUNDIDADE ATE 0,8M.  </v>
          </cell>
          <cell r="C4646" t="str">
            <v>Un</v>
          </cell>
          <cell r="D4646">
            <v>195.61</v>
          </cell>
          <cell r="E4646">
            <v>150.47</v>
          </cell>
        </row>
        <row r="4647">
          <cell r="A4647">
            <v>0</v>
          </cell>
        </row>
        <row r="4648">
          <cell r="A4648" t="str">
            <v>301906020</v>
          </cell>
          <cell r="B4648" t="str">
            <v xml:space="preserve">CAIXA COLETORA DE INSPECAO OU DE AREIA C/ PAREDES EM ALVENARIA, LAJE DE TAMPA E DE FUNDO EM CONCRETO, REVESTIDA INTERNAMENTE COM ARGAMASSA DE CIMENTO E AREIA 1:4, DIMENSOES INTERNAS 0,60 X 0,60 M, COM PROFUNDIDADE ATE 1,0M.  </v>
          </cell>
          <cell r="C4648" t="str">
            <v>Un</v>
          </cell>
          <cell r="D4648">
            <v>275.77999999999997</v>
          </cell>
          <cell r="E4648">
            <v>212.14</v>
          </cell>
        </row>
        <row r="4649">
          <cell r="A4649">
            <v>0</v>
          </cell>
        </row>
        <row r="4650">
          <cell r="A4650" t="str">
            <v>301906030</v>
          </cell>
          <cell r="B4650" t="str">
            <v xml:space="preserve">CAIXA DE GORDURA COM PAREDES EM ALVENARIA,LAJE DE TAMPA E DE FUNDO EM CONCRETO, REVESTIDA INTERNAMENTE COM ARGAMASSA DE CIMENTO E AREIA 1:4, DIMENSOES INTERNAS 0,50 X 0,50 X 0,50 M COM CHICANA DE CONCRETO.  </v>
          </cell>
          <cell r="C4650" t="str">
            <v>Un</v>
          </cell>
          <cell r="D4650">
            <v>177.32</v>
          </cell>
          <cell r="E4650">
            <v>136.4</v>
          </cell>
        </row>
        <row r="4651">
          <cell r="A4651">
            <v>0</v>
          </cell>
        </row>
        <row r="4652">
          <cell r="A4652" t="str">
            <v>301907010</v>
          </cell>
          <cell r="B4652" t="str">
            <v xml:space="preserve">FORNECIMENTO E ASSENTAMENTO DE BACIA SANITARIA DE LOUCA BRANCA, CELITE, LINHA SAVEIRO OU SIMILAR, INCLUSIVE TAMPA E ACESSORIOS CORRESPONDENTES.  </v>
          </cell>
          <cell r="C4652" t="str">
            <v>Cj</v>
          </cell>
          <cell r="D4652">
            <v>118.02</v>
          </cell>
          <cell r="E4652">
            <v>90.79</v>
          </cell>
        </row>
        <row r="4653">
          <cell r="A4653">
            <v>0</v>
          </cell>
        </row>
        <row r="4654">
          <cell r="A4654" t="str">
            <v>301907020</v>
          </cell>
          <cell r="B4654" t="str">
            <v xml:space="preserve">FORNECIMENTO E ASSENTAMENTO DE BACIA SANITARIA COM CAIXA ACOPLADA, LOUCA BRANCA, CELITE, LINHA SAVEIRO OU SIMILAR, INCLUSIVE TAMPA E ACESSORIOS CORRESPONDENTES.  </v>
          </cell>
          <cell r="C4654" t="str">
            <v>Cj</v>
          </cell>
          <cell r="D4654">
            <v>246.07</v>
          </cell>
          <cell r="E4654">
            <v>189.29</v>
          </cell>
        </row>
        <row r="4655">
          <cell r="A4655">
            <v>0</v>
          </cell>
        </row>
        <row r="4656">
          <cell r="A4656" t="str">
            <v>301907028</v>
          </cell>
          <cell r="B4656" t="str">
            <v>ASSENTAMENTO DE BACIA SANITÁRIA DE LOUÇA DECA VOGUE PLUS LINHA CONFORT  MOD P51 (P/DEFICIENTES), ACESSÓRIOS (PARAFUSOS DE FIXAÇÃO, ANEL DE VEDAÇÃO, TUBO DE LIGAÇÃO DE PVC CROMADO ASTRA  OU SIMILAR ) E ASSSENTO SANITÁRIO EM MDF LAQUEADO BRANCO SICMOL OU SI</v>
          </cell>
          <cell r="C4656" t="str">
            <v>Un</v>
          </cell>
          <cell r="D4656">
            <v>468.66</v>
          </cell>
          <cell r="E4656">
            <v>360.51</v>
          </cell>
        </row>
        <row r="4657">
          <cell r="A4657">
            <v>0</v>
          </cell>
        </row>
        <row r="4658">
          <cell r="A4658" t="str">
            <v>301907030</v>
          </cell>
          <cell r="B4658" t="str">
            <v xml:space="preserve">FORNECIMENTO E ASSENTAMENTO DE LAVATORIO SIMPLES, GRANDE, SEM COLUNA, DE LOUCA BRANCA, CELITE,LINHA SAVEIRO OU SIMILAR, INCLUSIVE ACESSORIOS CORRESPONDENTES.  </v>
          </cell>
          <cell r="C4658" t="str">
            <v>Cj</v>
          </cell>
          <cell r="D4658">
            <v>66.17</v>
          </cell>
          <cell r="E4658">
            <v>50.9</v>
          </cell>
        </row>
        <row r="4659">
          <cell r="A4659">
            <v>0</v>
          </cell>
        </row>
        <row r="4660">
          <cell r="A4660" t="str">
            <v>301907034</v>
          </cell>
          <cell r="B4660" t="str">
            <v xml:space="preserve"> FORNECIMENTO E ASSENTAMENTO  DE SIFÃO COPO  PVC CROMADO 1"  </v>
          </cell>
          <cell r="C4660" t="str">
            <v>Un</v>
          </cell>
          <cell r="D4660">
            <v>31.61</v>
          </cell>
          <cell r="E4660">
            <v>24.32</v>
          </cell>
        </row>
        <row r="4661">
          <cell r="A4661">
            <v>0</v>
          </cell>
        </row>
        <row r="4662">
          <cell r="A4662" t="str">
            <v>301907035</v>
          </cell>
          <cell r="B4662" t="str">
            <v xml:space="preserve"> FORNECIMENTO E ASSENTAMENTO DE CUBA DE LOUÇA DECA CÓD L-50 OU SIMILAR INCLUSIVE  E VÁLVULA DE PVC CROMADA.   </v>
          </cell>
          <cell r="C4662" t="str">
            <v>Un</v>
          </cell>
          <cell r="D4662">
            <v>86.81</v>
          </cell>
          <cell r="E4662">
            <v>66.78</v>
          </cell>
        </row>
        <row r="4663">
          <cell r="A4663">
            <v>0</v>
          </cell>
        </row>
        <row r="4664">
          <cell r="A4664" t="str">
            <v>301907036</v>
          </cell>
          <cell r="B4664"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64" t="str">
            <v>Un</v>
          </cell>
          <cell r="D4664">
            <v>66.17</v>
          </cell>
          <cell r="E4664">
            <v>50.9</v>
          </cell>
        </row>
        <row r="4665">
          <cell r="A4665">
            <v>0</v>
          </cell>
        </row>
        <row r="4666">
          <cell r="A4666" t="str">
            <v>301907037</v>
          </cell>
          <cell r="B4666" t="str">
            <v xml:space="preserve">FORNECIMENTO E INSTALAÇÃO DE TANQUE DE LOUÇA, COM COLUNA, 30 LITROS, COR BRANCA, FAB:CELITE OU SIMILAR,INCLUSIVE  SIFÃO COPO PARA TANQUE DE 1 1/4"X 1 1/2"EM PVC  E VÁLVULA DE ESCOAMENTO EM PVC, PARA TANQUE DE 1 1/4".  </v>
          </cell>
          <cell r="C4666" t="str">
            <v>Un</v>
          </cell>
          <cell r="D4666">
            <v>377.75</v>
          </cell>
          <cell r="E4666">
            <v>290.58</v>
          </cell>
        </row>
        <row r="4667">
          <cell r="A4667">
            <v>0</v>
          </cell>
        </row>
        <row r="4668">
          <cell r="A4668" t="str">
            <v>301907060</v>
          </cell>
          <cell r="B4668" t="str">
            <v xml:space="preserve">FORNECIMENTO E ASSENTAMENTO DE MICTORIO SIFONADO PARA PAREDE DE LOUCA BRANCA CELITE LINHA INSTITUCIONAIS OU SIMILAR, INCLUSIVE ACESSORIOS CORRESPONDENTES.  </v>
          </cell>
          <cell r="C4668" t="str">
            <v>Cj</v>
          </cell>
          <cell r="D4668">
            <v>117.78</v>
          </cell>
          <cell r="E4668">
            <v>90.6</v>
          </cell>
        </row>
        <row r="4669">
          <cell r="A4669">
            <v>0</v>
          </cell>
        </row>
        <row r="4670">
          <cell r="A4670" t="str">
            <v>301907070</v>
          </cell>
          <cell r="B4670" t="str">
            <v xml:space="preserve">FORNECIMENTO E ASSENTAMENTO DE SABONETEIRA DE LOUCA BRANCA,CELITE OU SIMILAR, NAS DIMENSOES 7.5 X 15 CM.  </v>
          </cell>
          <cell r="C4670" t="str">
            <v>Un</v>
          </cell>
          <cell r="D4670">
            <v>17.05</v>
          </cell>
          <cell r="E4670">
            <v>13.12</v>
          </cell>
        </row>
        <row r="4671">
          <cell r="A4671">
            <v>0</v>
          </cell>
        </row>
        <row r="4672">
          <cell r="A4672" t="str">
            <v>301907080</v>
          </cell>
          <cell r="B4672" t="str">
            <v xml:space="preserve">FORNECIMENTO E ASSENTAMENTO DE CABIDE DE LOUCA BRANCA, CELITE OU SIMILAR, COM UM GANCHO.  </v>
          </cell>
          <cell r="C4672" t="str">
            <v>Un</v>
          </cell>
          <cell r="D4672">
            <v>12.35</v>
          </cell>
          <cell r="E4672">
            <v>9.5</v>
          </cell>
        </row>
        <row r="4673">
          <cell r="A4673">
            <v>0</v>
          </cell>
        </row>
        <row r="4674">
          <cell r="A4674" t="str">
            <v>301907090</v>
          </cell>
          <cell r="B4674" t="str">
            <v xml:space="preserve">FORNECIMENTO E ASSENTAMENTO DE PAPELEIRA DE LOUCA BRANCA, CELITE OU SIMILAR,NAS DIMENSOES 15 X 15 CM.  </v>
          </cell>
          <cell r="C4674" t="str">
            <v>UD</v>
          </cell>
          <cell r="D4674">
            <v>20.41</v>
          </cell>
          <cell r="E4674">
            <v>15.7</v>
          </cell>
        </row>
        <row r="4675">
          <cell r="A4675">
            <v>0</v>
          </cell>
        </row>
        <row r="4676">
          <cell r="A4676" t="str">
            <v>301907100</v>
          </cell>
          <cell r="B4676" t="str">
            <v xml:space="preserve">FORNECIMENTO ASSENTAMENTO DE PIA DE COZINHA COM CUBA SIMPLES DE ACO INOXIDAVEL, MEKAL OU SIMILAR,NAS DIMENSOES 0.40 X 0,34 X 0,15 M,INCLUSIVE ACESSORIOS CORRESPONDENTES.  </v>
          </cell>
          <cell r="C4676" t="str">
            <v>Cj</v>
          </cell>
          <cell r="D4676">
            <v>122.75</v>
          </cell>
          <cell r="E4676">
            <v>94.43</v>
          </cell>
        </row>
        <row r="4677">
          <cell r="A4677">
            <v>0</v>
          </cell>
        </row>
        <row r="4678">
          <cell r="A4678" t="str">
            <v>301907170</v>
          </cell>
          <cell r="B4678" t="str">
            <v xml:space="preserve">FORNECIMENTO DE DUCHA MANUAL, ACQUA JET, REF. 2195 JR, FABRIMAR OU SIMILAR, INCLUSIVE FIXACAO.  </v>
          </cell>
          <cell r="C4678" t="str">
            <v>Un</v>
          </cell>
          <cell r="D4678">
            <v>69.13</v>
          </cell>
          <cell r="E4678">
            <v>53.18</v>
          </cell>
        </row>
        <row r="4679">
          <cell r="A4679">
            <v>0</v>
          </cell>
        </row>
        <row r="4680">
          <cell r="A4680" t="str">
            <v>301907180</v>
          </cell>
          <cell r="B4680" t="str">
            <v xml:space="preserve">FORNECIMENTO DE CHUVEIRO COM ARTICULACAO, DIAMETRO DE 1/2 POL. COM ACABAMENTO CROMADO,REF. C 1991-FABRIMAR OU SIMILAR, INCLUSIVE FIXACAO  </v>
          </cell>
          <cell r="C4680" t="str">
            <v>Un</v>
          </cell>
          <cell r="D4680">
            <v>126.8</v>
          </cell>
          <cell r="E4680">
            <v>97.54</v>
          </cell>
        </row>
        <row r="4681">
          <cell r="A4681">
            <v>0</v>
          </cell>
        </row>
        <row r="4682">
          <cell r="A4682" t="str">
            <v>301907200</v>
          </cell>
          <cell r="B4682" t="str">
            <v xml:space="preserve">FORNECIMENTO DE CHUVEIRO COM HASTE DE PLASTICO, DIAM. 1/2 POL. TIGRE OU SIMILAR, INCLUSIVE FIXACAO.  </v>
          </cell>
          <cell r="C4682" t="str">
            <v>UD</v>
          </cell>
          <cell r="D4682">
            <v>5.95</v>
          </cell>
          <cell r="E4682">
            <v>4.58</v>
          </cell>
        </row>
        <row r="4683">
          <cell r="A4683">
            <v>0</v>
          </cell>
        </row>
        <row r="4684">
          <cell r="A4684" t="str">
            <v>301907210</v>
          </cell>
          <cell r="B4684" t="str">
            <v xml:space="preserve"> FORNECIMENTO DE CAIXA DE DESCARGA DE SOBREPOR (TUBO ALTO), DE PLASTICO ( AKROS) OU SIMILAR, INCLUSIVE FIXACAO E ACESSORIOS CORRESPONDENTES.   </v>
          </cell>
          <cell r="C4684" t="str">
            <v>Cj</v>
          </cell>
          <cell r="D4684">
            <v>102.62</v>
          </cell>
          <cell r="E4684">
            <v>78.94</v>
          </cell>
        </row>
        <row r="4685">
          <cell r="A4685">
            <v>0</v>
          </cell>
        </row>
        <row r="4686">
          <cell r="A4686" t="str">
            <v>301907250</v>
          </cell>
          <cell r="B4686" t="str">
            <v xml:space="preserve">FORNECIMENTO DE VALVULA DE DESCARGA COM REGISTRO, DOCOL OU SIMILAR, INCLUSIVE FIXACAO.  </v>
          </cell>
          <cell r="C4686" t="str">
            <v>Un</v>
          </cell>
          <cell r="D4686">
            <v>182.8</v>
          </cell>
          <cell r="E4686">
            <v>140.62</v>
          </cell>
        </row>
        <row r="4687">
          <cell r="A4687">
            <v>0</v>
          </cell>
        </row>
        <row r="4688">
          <cell r="A4688" t="str">
            <v>301907260</v>
          </cell>
          <cell r="B4688" t="str">
            <v xml:space="preserve">FORNECIMENTO DE TORNEIRA DE PRESSAO PARA PIA DIAMETRO 1/2, REF. 1159 C-39, DECA OU SIMILAR, INCLUSIVE FIXACAO.  </v>
          </cell>
          <cell r="C4688" t="str">
            <v>Un</v>
          </cell>
          <cell r="D4688">
            <v>96.39</v>
          </cell>
          <cell r="E4688">
            <v>74.150000000000006</v>
          </cell>
        </row>
        <row r="4689">
          <cell r="A4689">
            <v>0</v>
          </cell>
        </row>
        <row r="4690">
          <cell r="A4690" t="str">
            <v>301907270</v>
          </cell>
          <cell r="B4690" t="str">
            <v xml:space="preserve">FORNECIMENTO DE TORNEIRA DE PRESSAO PARA PIA, COM ACABAMENTO CROMADO, DIAMETRO DE 1/2 POL., REF. 1158, JR FABRIMAR OU SIMILAR, INCLUSIVE FIXACAO.  </v>
          </cell>
          <cell r="C4690" t="str">
            <v>UD</v>
          </cell>
          <cell r="D4690">
            <v>34.299999999999997</v>
          </cell>
          <cell r="E4690">
            <v>26.39</v>
          </cell>
        </row>
        <row r="4691">
          <cell r="A4691">
            <v>0</v>
          </cell>
        </row>
        <row r="4692">
          <cell r="A4692" t="str">
            <v>301907275</v>
          </cell>
          <cell r="B4692" t="str">
            <v xml:space="preserve">FORNECIMENTO DE TORNEIRA DE PRESSAO PARA PIA, COM ACABAMENTO CROMADO, DIAM. DE 1/2 POL., COM AREJADOR, REF.1158, LINHA C-33 SIGMA OU SIMILAR, INCLUSIVE FIXACAO.  </v>
          </cell>
          <cell r="C4692" t="str">
            <v>Un</v>
          </cell>
          <cell r="D4692">
            <v>34.299999999999997</v>
          </cell>
          <cell r="E4692">
            <v>26.39</v>
          </cell>
        </row>
        <row r="4693">
          <cell r="A4693">
            <v>0</v>
          </cell>
        </row>
        <row r="4694">
          <cell r="A4694" t="str">
            <v>301907280</v>
          </cell>
          <cell r="B4694" t="str">
            <v xml:space="preserve">FORNECIMENTO DE TORNEIRA DE PRESSAO PARA LAVATORIO, COM ACABAMENTO CROMADO, DIAM.1/2" REF. 1193 C-39 DECA OU SIMILAR, INCLUSIVE FIXACAO.  </v>
          </cell>
          <cell r="C4694" t="str">
            <v>Un</v>
          </cell>
          <cell r="D4694">
            <v>107.34</v>
          </cell>
          <cell r="E4694">
            <v>82.57</v>
          </cell>
        </row>
        <row r="4695">
          <cell r="A4695">
            <v>0</v>
          </cell>
        </row>
        <row r="4696">
          <cell r="A4696" t="str">
            <v>301907285</v>
          </cell>
          <cell r="B4696" t="str">
            <v xml:space="preserve">FORNECIMENTO DE TORNEIRA DE PRESSAO PARA LAVATORIO, COM ACABAMENTO CROMADO, DIAM.1/2 POL., REF.1190 DL, FABRIMAR OU SIMILAR, INCLUSIVE FIXACAO.  </v>
          </cell>
          <cell r="C4696" t="str">
            <v>Un</v>
          </cell>
          <cell r="D4696">
            <v>105.84</v>
          </cell>
          <cell r="E4696">
            <v>81.42</v>
          </cell>
        </row>
        <row r="4697">
          <cell r="A4697">
            <v>0</v>
          </cell>
        </row>
        <row r="4698">
          <cell r="A4698" t="str">
            <v>301907290</v>
          </cell>
          <cell r="B4698" t="str">
            <v xml:space="preserve">FORNECIMENTO DE TORNEIRA DE PRESSAO PARA LAVATORIO, COM ACABAMENTO CROMADO,DIAMETRO DE 1/2 POL., REF.1193, LINHA C-33, SIGMA OU SIMILAR, INCLUSIVE FIXACAO.  </v>
          </cell>
          <cell r="C4698" t="str">
            <v>UD</v>
          </cell>
          <cell r="D4698">
            <v>31.98</v>
          </cell>
          <cell r="E4698">
            <v>24.6</v>
          </cell>
        </row>
        <row r="4699">
          <cell r="A4699">
            <v>0</v>
          </cell>
        </row>
        <row r="4700">
          <cell r="A4700" t="str">
            <v>301907300</v>
          </cell>
          <cell r="B4700" t="str">
            <v xml:space="preserve">FORNECIMENTO DE TORNEIRA DE PRESSAO PARA LAVANDARIA, COM ACABAMENTO CROMADO,DIAMETRO DE 1/2 POL., REF.1152, FABRIMAR OU SIMILAR,LINHA JUNIOR, INCLUSIVE FIXACAO.  </v>
          </cell>
          <cell r="C4700" t="str">
            <v>Un</v>
          </cell>
          <cell r="D4700">
            <v>23.85</v>
          </cell>
          <cell r="E4700">
            <v>18.350000000000001</v>
          </cell>
        </row>
        <row r="4701">
          <cell r="A4701">
            <v>0</v>
          </cell>
        </row>
        <row r="4702">
          <cell r="A4702" t="str">
            <v>301907310</v>
          </cell>
          <cell r="B4702" t="str">
            <v xml:space="preserve">FORNECIMENTO DE TORNEIRA DE PRESSAO PARA LAVANDARIA, COM ACABAMENTO CROMADO, DIAMETRO DE 1/2 POL. REF.1153, LINHA C-33, SIGMA OU SIMILAR.  </v>
          </cell>
          <cell r="C4702" t="str">
            <v>UD</v>
          </cell>
          <cell r="D4702">
            <v>23.85</v>
          </cell>
          <cell r="E4702">
            <v>18.350000000000001</v>
          </cell>
        </row>
        <row r="4703">
          <cell r="A4703">
            <v>0</v>
          </cell>
        </row>
        <row r="4704">
          <cell r="A4704" t="str">
            <v>301907350</v>
          </cell>
          <cell r="B4704" t="str">
            <v xml:space="preserve">FORNECIMENTO DE REGISTRO DE PRESSAO COM CANOPLA ACABAMENTO CROMADO, REF.1416, DECA 50 OU SIMILAR, LINHA PRATA, DIAMETRO DE 3/4 POL.,INCLUSIVE FIXACAO.  </v>
          </cell>
          <cell r="C4704" t="str">
            <v>Un</v>
          </cell>
          <cell r="D4704">
            <v>90.85</v>
          </cell>
          <cell r="E4704">
            <v>69.89</v>
          </cell>
        </row>
        <row r="4705">
          <cell r="A4705">
            <v>0</v>
          </cell>
        </row>
        <row r="4706">
          <cell r="A4706" t="str">
            <v>301907360</v>
          </cell>
          <cell r="B4706" t="str">
            <v xml:space="preserve">FORNECIMENTO DE REGISTRO DE PRESSAO COM CANOPLA, ACABAMENTO CROMADO, REF.1416, FABRIMAR OU SIMILAR, DIAMETRO DE 3/4 POL., INCLUSIVE FIXACAO.  </v>
          </cell>
          <cell r="C4706" t="str">
            <v>Un</v>
          </cell>
          <cell r="D4706">
            <v>64.400000000000006</v>
          </cell>
          <cell r="E4706">
            <v>49.54</v>
          </cell>
        </row>
        <row r="4707">
          <cell r="A4707">
            <v>0</v>
          </cell>
        </row>
        <row r="4708">
          <cell r="A4708" t="str">
            <v>301907390</v>
          </cell>
          <cell r="B4708" t="str">
            <v xml:space="preserve">FORNECIMENTO DE REGISTRO DE GAVETA COM CANOPLA, ACABAMENTO CROMADO, REF.1509-C39,DECA OU SIMILAR, LINHA PRATA, DIAMETRO DE 3/4 POL.,INCLUSIVE FIXACAO.  </v>
          </cell>
          <cell r="C4708" t="str">
            <v>Un</v>
          </cell>
          <cell r="D4708">
            <v>71.42</v>
          </cell>
          <cell r="E4708">
            <v>54.94</v>
          </cell>
        </row>
        <row r="4709">
          <cell r="A4709">
            <v>0</v>
          </cell>
        </row>
        <row r="4710">
          <cell r="A4710" t="str">
            <v>301907450</v>
          </cell>
          <cell r="B4710" t="str">
            <v xml:space="preserve">FORNECIMENTO DE REGISTRO DE GAVETA BRUTO, REF 1502, DECA OU SIMILAR, DIAMETRO DE 3/4 POL., INCLUSIVE FIXACAO.  </v>
          </cell>
          <cell r="C4710" t="str">
            <v>Un</v>
          </cell>
          <cell r="D4710">
            <v>33.99</v>
          </cell>
          <cell r="E4710">
            <v>26.15</v>
          </cell>
        </row>
        <row r="4711">
          <cell r="A4711">
            <v>0</v>
          </cell>
        </row>
        <row r="4712">
          <cell r="A4712" t="str">
            <v>301907460</v>
          </cell>
          <cell r="B4712" t="str">
            <v xml:space="preserve">FORNECIMENTO DE REGISTRO DE GAVETA BRUTO, REF 1502, DECA OU SIMILAR, DIAMETRO DE 1 POL., IN CLUSIVE FIXACAO.  </v>
          </cell>
          <cell r="C4712" t="str">
            <v>Un</v>
          </cell>
          <cell r="D4712">
            <v>45.85</v>
          </cell>
          <cell r="E4712">
            <v>35.270000000000003</v>
          </cell>
        </row>
        <row r="4713">
          <cell r="A4713">
            <v>0</v>
          </cell>
        </row>
        <row r="4714">
          <cell r="A4714" t="str">
            <v>301907470</v>
          </cell>
          <cell r="B4714" t="str">
            <v xml:space="preserve">FORNECIMENTO DE REGISTRO DE GAVETA BRUTO, REF 1502, DECA OU SIMILAR, DIAMETRO DE 1.1/4 POL. INCLUSIVE FIXACAO.  </v>
          </cell>
          <cell r="C4714" t="str">
            <v>Un</v>
          </cell>
          <cell r="D4714">
            <v>63.06</v>
          </cell>
          <cell r="E4714">
            <v>48.51</v>
          </cell>
        </row>
        <row r="4715">
          <cell r="A4715">
            <v>0</v>
          </cell>
        </row>
        <row r="4716">
          <cell r="A4716" t="str">
            <v>301907480</v>
          </cell>
          <cell r="B4716" t="str">
            <v xml:space="preserve">FORNECIMENTO DE REGISTRO DE GAVETA BRUTO, REF 1502, DECA OU SIMILAR, DIAMETRO DE 1.1/2 POL. INCLUSIVE FIXACAO.  </v>
          </cell>
          <cell r="C4716" t="str">
            <v>UD</v>
          </cell>
          <cell r="D4716">
            <v>70.489999999999995</v>
          </cell>
          <cell r="E4716">
            <v>54.23</v>
          </cell>
        </row>
        <row r="4717">
          <cell r="A4717">
            <v>0</v>
          </cell>
        </row>
        <row r="4718">
          <cell r="A4718" t="str">
            <v>301907500</v>
          </cell>
          <cell r="B4718" t="str">
            <v xml:space="preserve">FORNECIMENTO DE REGISTRO DE GAVETA BRUTO, REF 1502, DECA OU SIMILAR, DIAM. 2. 1/2 POL., INCLUSIVE FIXACAO.  </v>
          </cell>
          <cell r="C4718" t="str">
            <v>UD</v>
          </cell>
          <cell r="D4718">
            <v>235.8</v>
          </cell>
          <cell r="E4718">
            <v>181.39</v>
          </cell>
        </row>
        <row r="4719">
          <cell r="A4719">
            <v>0</v>
          </cell>
        </row>
        <row r="4720">
          <cell r="A4720" t="str">
            <v>301907525</v>
          </cell>
          <cell r="B4720" t="str">
            <v xml:space="preserve">FORNECIMENTO DE BOMBA 3/4 HP, INCLUSIVE ACESSORIOS, FIXACAO E INSTALACAO.  </v>
          </cell>
          <cell r="C4720" t="str">
            <v>Cj</v>
          </cell>
          <cell r="D4720">
            <v>548.84</v>
          </cell>
          <cell r="E4720">
            <v>422.19</v>
          </cell>
        </row>
        <row r="4721">
          <cell r="A4721">
            <v>0</v>
          </cell>
        </row>
        <row r="4722">
          <cell r="A4722" t="str">
            <v>301907530</v>
          </cell>
          <cell r="B4722" t="str">
            <v xml:space="preserve">FORNECIMENTO DE VALVULA DE RETENCAO HORIZONTAL, DIAM. 1 POL., INCLUSIVE INSTALACAO.  </v>
          </cell>
          <cell r="C4722" t="str">
            <v>UD</v>
          </cell>
          <cell r="D4722">
            <v>44.22</v>
          </cell>
          <cell r="E4722">
            <v>34.020000000000003</v>
          </cell>
        </row>
        <row r="4723">
          <cell r="A4723">
            <v>0</v>
          </cell>
        </row>
        <row r="4724">
          <cell r="A4724" t="str">
            <v>301907540</v>
          </cell>
          <cell r="B4724" t="str">
            <v xml:space="preserve">FORNECIMENTO DE VALVULA DE RETENCAO VERTICAL, DIAMETRO DE 1 POLEGADA, INCLUSIVE INSTALACAO.  </v>
          </cell>
          <cell r="C4724" t="str">
            <v>UD</v>
          </cell>
          <cell r="D4724">
            <v>30.13</v>
          </cell>
          <cell r="E4724">
            <v>23.18</v>
          </cell>
        </row>
        <row r="4725">
          <cell r="A4725">
            <v>0</v>
          </cell>
        </row>
        <row r="4726">
          <cell r="A4726" t="str">
            <v>301907570</v>
          </cell>
          <cell r="B4726" t="str">
            <v xml:space="preserve">INSTALACAO DE TORNEIRA DE BOIA DIAM.3/4 POL., INCLUSIVE O FORNECIMENTO DA MESMA.  </v>
          </cell>
          <cell r="C4726" t="str">
            <v>UD</v>
          </cell>
          <cell r="D4726">
            <v>8.7200000000000006</v>
          </cell>
          <cell r="E4726">
            <v>6.71</v>
          </cell>
        </row>
        <row r="4727">
          <cell r="A4727">
            <v>0</v>
          </cell>
        </row>
        <row r="4728">
          <cell r="A4728" t="str">
            <v>301908071</v>
          </cell>
          <cell r="B4728" t="str">
            <v xml:space="preserve">FORNECIMENTO E EXECUÇÃO DE CAMADA DE BRITA 50 EM SUMIDOURO E/OU FILTRO ANAERÓBICO  </v>
          </cell>
          <cell r="C4728" t="str">
            <v>m3</v>
          </cell>
          <cell r="D4728">
            <v>79.91</v>
          </cell>
          <cell r="E4728">
            <v>61.47</v>
          </cell>
        </row>
        <row r="4729">
          <cell r="A4729">
            <v>0</v>
          </cell>
        </row>
        <row r="4730">
          <cell r="A4730" t="str">
            <v>302110028</v>
          </cell>
          <cell r="B4730" t="str">
            <v xml:space="preserve">EXECUCAO DE CAMADA DRENANTE COM BRITA 25MM, INCLUSIVE O FORNECIMENTO DA MESMA.  </v>
          </cell>
          <cell r="C4730" t="str">
            <v>m3</v>
          </cell>
          <cell r="D4730">
            <v>78.94</v>
          </cell>
          <cell r="E4730">
            <v>60.73</v>
          </cell>
        </row>
        <row r="4731">
          <cell r="A4731">
            <v>0</v>
          </cell>
        </row>
        <row r="4732">
          <cell r="A4732" t="str">
            <v>302111010</v>
          </cell>
          <cell r="B4732" t="str">
            <v xml:space="preserve">COLOCACAO DE CALHA DE CONCRETO DE 0,30 M DE DIAMETRO, INCLUINDO CORTE DO TUBO, ESCAVACAO ATE 1,50M DE PROFUNDIDADE,REATERRO COMPACTADO E FORNECIMENTO DA MESMA.  </v>
          </cell>
          <cell r="C4732" t="str">
            <v>Un</v>
          </cell>
          <cell r="D4732">
            <v>74.63</v>
          </cell>
          <cell r="E4732">
            <v>57.41</v>
          </cell>
        </row>
        <row r="4733">
          <cell r="A4733">
            <v>0</v>
          </cell>
        </row>
        <row r="4734">
          <cell r="A4734" t="str">
            <v>302501071</v>
          </cell>
          <cell r="B4734" t="str">
            <v xml:space="preserve">LIMPEZA GERAL DA OBRA (POR METRO QUADRADO DE CONSTRUÇÃO)  </v>
          </cell>
          <cell r="C4734" t="str">
            <v>m2</v>
          </cell>
          <cell r="D4734">
            <v>0.94</v>
          </cell>
          <cell r="E4734">
            <v>0.73</v>
          </cell>
        </row>
      </sheetData>
      <sheetData sheetId="1"/>
      <sheetData sheetId="2"/>
      <sheetData sheetId="3"/>
      <sheetData sheetId="4"/>
      <sheetData sheetId="5"/>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istração"/>
      <sheetName val="RESUMO"/>
      <sheetName val="CRONOGRAMA"/>
      <sheetName val="ADMNISTRAÇÃO"/>
      <sheetName val="TRAT. PRELIMINAR- PLAN"/>
      <sheetName val="TRATAM.PRELIMINAR- MEM"/>
      <sheetName val="ETE"/>
      <sheetName val="MEMO ETE"/>
      <sheetName val="MEMO ETE-CAIXAS"/>
      <sheetName val="EMISSÁRIO"/>
      <sheetName val="MEMO EMIS"/>
      <sheetName val="DISSIPADOR"/>
      <sheetName val="MEMO. DISSIPADOR"/>
      <sheetName val="REDE"/>
      <sheetName val="MEMO REDE"/>
      <sheetName val="LIG.INTRA - PLAN"/>
      <sheetName val="LIG.INTRA - MEM"/>
      <sheetName val="REDE2"/>
      <sheetName val="MEMO REDE2"/>
      <sheetName val="memo dissipador"/>
      <sheetName val="Dados de projeto"/>
      <sheetName val="PLANILHA DE CÁLCULO"/>
      <sheetName val="Caracteristicas 1"/>
      <sheetName val="Caracteristicas 2"/>
      <sheetName val="Quantitativos"/>
      <sheetName val="Orçament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cteristicas 1"/>
      <sheetName val="Caracteristicas 2"/>
      <sheetName val="QuantitativosGERAL"/>
      <sheetName val="EEE"/>
      <sheetName val="RES ETP 1"/>
      <sheetName val="Rede GERAL"/>
      <sheetName val="ETE"/>
      <sheetName val="EMISSÁRIO"/>
      <sheetName val="DISSIPADOR"/>
      <sheetName val="mem.calc.quant.dissipador"/>
      <sheetName val="CRONO"/>
      <sheetName val="REP 01"/>
      <sheetName val="MC REP 01"/>
      <sheetName val="BDI "/>
      <sheetName val="ENCARGOS"/>
      <sheetName val="CPU"/>
      <sheetName val="CFF"/>
      <sheetName val="COTAÇÃO DE PREÇO"/>
      <sheetName val="COMPOSIÇÃO"/>
      <sheetName val="FATOR K"/>
      <sheetName val="CP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cteristicas 1"/>
      <sheetName val="Caracteristicas 2"/>
      <sheetName val="QuantitativosGERAL"/>
      <sheetName val="EEE"/>
      <sheetName val="ETE"/>
      <sheetName val="Rede GERAL"/>
      <sheetName val="2 Etapa"/>
      <sheetName val="administração"/>
      <sheetName val="CRONO"/>
      <sheetName val="PLANILHA I"/>
      <sheetName val="BDI "/>
      <sheetName val="ENCARGOS"/>
      <sheetName val="CPU"/>
      <sheetName val="CFF"/>
      <sheetName val="COTAÇÃO DE PREÇO"/>
      <sheetName val="REP 01"/>
      <sheetName val="MC REP 01"/>
      <sheetName val="COMPOSIÇÃO"/>
      <sheetName val="FATOR K"/>
      <sheetName val="CPUs"/>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Viga_Benkellman"/>
      <sheetName val="Estudo_Estatístico"/>
      <sheetName val="Pro_-_10_norma_A"/>
      <sheetName val="Pró_-_11_norma_B"/>
      <sheetName val="Resumo_subtrechos_homgêneos"/>
      <sheetName val="Demonstrativo_Dimensionamento"/>
      <sheetName val="Camadas_Mat__Distintos"/>
      <sheetName val="Custo do CM-30"/>
      <sheetName val="Cálculo"/>
      <sheetName val="Quadro + Gráfico"/>
      <sheetName val="memória de calculo_liquida"/>
      <sheetName val="Preços"/>
      <sheetName val="Desp. Apoio"/>
      <sheetName val="Proposta"/>
      <sheetName val="Carimbo de Nota"/>
      <sheetName val="Tela"/>
      <sheetName val="Atualizacao"/>
      <sheetName val="Chuvas"/>
      <sheetName val="Medição"/>
      <sheetName val="P3"/>
      <sheetName val="PLANILHA ATUALIZADA"/>
      <sheetName val="Auxiliar"/>
      <sheetName val="Fresagem de Pista Ago-98"/>
      <sheetName val="Custo_do_CM-30"/>
      <sheetName val="memória_de_calculo_liquida"/>
      <sheetName val="Quadro_+_Gráfico"/>
      <sheetName val="Desp__Apoio"/>
      <sheetName val="COMPOS1"/>
      <sheetName val="RELATA"/>
      <sheetName val="Conc 20"/>
      <sheetName val="CRON.NOVO.ARIPUANA"/>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Custo da Imprimação"/>
      <sheetName val="Custo da Pintura de Ligação"/>
      <sheetName val="RP-1 SB (3)"/>
      <sheetName val="RESUMO_AUT1"/>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casacaseiro"/>
      <sheetName val="CHURRASQUEIRA"/>
      <sheetName val="DEPOSITOS"/>
      <sheetName val="Plan1"/>
      <sheetName val="Plan2"/>
      <sheetName val="Plan3"/>
      <sheetName val="QUIOSQUEmod02"/>
      <sheetName val="restauração "/>
      <sheetName val="UTR 2"/>
      <sheetName val="CANT_OBRAS"/>
      <sheetName val="AQU TERRENO-"/>
      <sheetName val="ESTA ELEVATÓRIA_"/>
      <sheetName val="EMISSÁRIO_"/>
      <sheetName val="ligação predial"/>
      <sheetName val="REDE COLETORA"/>
    </sheetNames>
    <sheetDataSet>
      <sheetData sheetId="0">
        <row r="4">
          <cell r="C4" t="str">
            <v xml:space="preserve">Código </v>
          </cell>
          <cell r="D4" t="str">
            <v xml:space="preserve">Discriminação </v>
          </cell>
          <cell r="E4" t="str">
            <v>Unid</v>
          </cell>
          <cell r="F4" t="str">
            <v>HP</v>
          </cell>
          <cell r="G4" t="str">
            <v>HI</v>
          </cell>
          <cell r="H4" t="str">
            <v>MAT</v>
          </cell>
          <cell r="I4" t="str">
            <v>MO</v>
          </cell>
          <cell r="J4" t="str">
            <v>TRA</v>
          </cell>
          <cell r="K4" t="str">
            <v>TOTAL</v>
          </cell>
        </row>
        <row r="5">
          <cell r="C5" t="str">
            <v>01.01.010</v>
          </cell>
          <cell r="D5" t="str">
            <v>Caminhão-pipa com capacidade de 6000L e equipado com bomba à gasolina de 3,4hp, inclusive 10m de mangote de 2". (serviço diurno)</v>
          </cell>
          <cell r="E5" t="str">
            <v xml:space="preserve">h </v>
          </cell>
          <cell r="F5">
            <v>61.59</v>
          </cell>
          <cell r="G5">
            <v>16.07</v>
          </cell>
        </row>
        <row r="6">
          <cell r="C6" t="str">
            <v>01.01.011</v>
          </cell>
          <cell r="D6" t="str">
            <v>Caminhão Poliguindaste com caçamba de 5m3. (serviço diurno)</v>
          </cell>
          <cell r="E6" t="str">
            <v xml:space="preserve">h </v>
          </cell>
          <cell r="F6">
            <v>32.68</v>
          </cell>
          <cell r="G6">
            <v>11.18</v>
          </cell>
        </row>
        <row r="7">
          <cell r="C7" t="str">
            <v>01.01.012</v>
          </cell>
          <cell r="D7" t="str">
            <v>Caminhão Poliguindaste com caçamba de 5m3. (serviço noturno)</v>
          </cell>
          <cell r="E7" t="str">
            <v xml:space="preserve">h </v>
          </cell>
          <cell r="F7">
            <v>33.29</v>
          </cell>
          <cell r="G7">
            <v>11.79</v>
          </cell>
        </row>
        <row r="8">
          <cell r="C8" t="str">
            <v>01.01.020</v>
          </cell>
          <cell r="D8" t="str">
            <v>Caminhão-pipa com capacidade de 6000L e equipado com bomba à gasolina de 3,4hp, inclusive 10m de mangote de 2". (serviço noturno)</v>
          </cell>
          <cell r="E8" t="str">
            <v xml:space="preserve">h </v>
          </cell>
          <cell r="F8">
            <v>36.68</v>
          </cell>
          <cell r="G8">
            <v>15.01</v>
          </cell>
        </row>
        <row r="9">
          <cell r="C9" t="str">
            <v>01.01.030</v>
          </cell>
          <cell r="D9" t="str">
            <v>Caminhonete equipada com escada extensível de 8m, fixada em um suporte giratório, sinalização com lâmpada intermitente sobre a cabine e 4 cones de 75cm para balizamento. (serviço diurno)</v>
          </cell>
          <cell r="E9" t="str">
            <v xml:space="preserve">h </v>
          </cell>
          <cell r="F9">
            <v>28.06</v>
          </cell>
          <cell r="G9">
            <v>9.84</v>
          </cell>
        </row>
        <row r="10">
          <cell r="C10" t="str">
            <v>01.01.035</v>
          </cell>
          <cell r="D10" t="str">
            <v>Caminhonete equipada com escada extensível de 8m, fixada em um suporte giratório, sinalização com lâmpada intermitente sobre a cabine e 4 cones de 75cm para balizamento. (serviço noturno)</v>
          </cell>
          <cell r="E10" t="str">
            <v xml:space="preserve">h </v>
          </cell>
          <cell r="F10">
            <v>28.94</v>
          </cell>
          <cell r="G10">
            <v>10.72</v>
          </cell>
        </row>
        <row r="11">
          <cell r="C11" t="str">
            <v>01.01.040</v>
          </cell>
          <cell r="D11" t="str">
            <v>Caminhão com carroceria em madeira (serviço diurno).</v>
          </cell>
          <cell r="E11" t="str">
            <v xml:space="preserve">h </v>
          </cell>
          <cell r="F11">
            <v>30.3</v>
          </cell>
          <cell r="G11">
            <v>9.76</v>
          </cell>
        </row>
        <row r="12">
          <cell r="C12" t="str">
            <v>01.01.041</v>
          </cell>
          <cell r="D12" t="str">
            <v>Caminhão com carroceria em madeira (serviço noturno).</v>
          </cell>
          <cell r="E12" t="str">
            <v xml:space="preserve">h </v>
          </cell>
          <cell r="F12">
            <v>30.91</v>
          </cell>
          <cell r="G12">
            <v>10.37</v>
          </cell>
        </row>
        <row r="13">
          <cell r="C13" t="str">
            <v>01.01.050</v>
          </cell>
          <cell r="D13" t="str">
            <v>Caminhão Basculante capacidade 6m3 (serviço diurno).</v>
          </cell>
          <cell r="E13" t="str">
            <v xml:space="preserve">h </v>
          </cell>
          <cell r="F13">
            <v>31.67</v>
          </cell>
          <cell r="G13">
            <v>10.220000000000001</v>
          </cell>
        </row>
        <row r="14">
          <cell r="C14" t="str">
            <v>01.01.051</v>
          </cell>
          <cell r="D14" t="str">
            <v>Caminhão Basculante capacidade 6m3 (serviço noturno).</v>
          </cell>
          <cell r="E14" t="str">
            <v xml:space="preserve">h </v>
          </cell>
          <cell r="F14">
            <v>32.29</v>
          </cell>
          <cell r="G14">
            <v>10.84</v>
          </cell>
        </row>
        <row r="15">
          <cell r="C15" t="str">
            <v>01.01.052</v>
          </cell>
          <cell r="D15" t="str">
            <v>Caminhão Basculante capacidade 8m3 (serviço diurno).</v>
          </cell>
          <cell r="E15" t="str">
            <v xml:space="preserve">h </v>
          </cell>
          <cell r="F15">
            <v>35.5</v>
          </cell>
          <cell r="G15">
            <v>9.4700000000000006</v>
          </cell>
        </row>
        <row r="16">
          <cell r="C16" t="str">
            <v>01.01.053</v>
          </cell>
          <cell r="D16" t="str">
            <v>Caminhão Basculante capacidade 8m3 (serviço noturno).</v>
          </cell>
          <cell r="E16" t="str">
            <v xml:space="preserve">h </v>
          </cell>
          <cell r="F16">
            <v>38.53</v>
          </cell>
          <cell r="G16">
            <v>12.49</v>
          </cell>
        </row>
        <row r="17">
          <cell r="C17" t="str">
            <v>01.01.060</v>
          </cell>
          <cell r="D17" t="str">
            <v>Serviço de ajudante em caminhão carroceria ou caminhão basculante.</v>
          </cell>
          <cell r="E17" t="str">
            <v xml:space="preserve">h </v>
          </cell>
          <cell r="I17">
            <v>2.31</v>
          </cell>
        </row>
        <row r="18">
          <cell r="C18" t="str">
            <v>01.02.010</v>
          </cell>
          <cell r="D18" t="str">
            <v xml:space="preserve">Pá carregadeira sobre rodas - 170 hp (serviço diurno). </v>
          </cell>
          <cell r="E18" t="str">
            <v xml:space="preserve">h </v>
          </cell>
          <cell r="F18">
            <v>63.63</v>
          </cell>
          <cell r="G18">
            <v>27.82</v>
          </cell>
        </row>
        <row r="19">
          <cell r="C19" t="str">
            <v>01.02.011</v>
          </cell>
          <cell r="D19" t="str">
            <v xml:space="preserve">Pá carregadeira sobre rodas - 170 hp (serviço noturno). </v>
          </cell>
          <cell r="E19" t="str">
            <v xml:space="preserve">h </v>
          </cell>
          <cell r="F19">
            <v>64.7</v>
          </cell>
          <cell r="G19">
            <v>28.89</v>
          </cell>
        </row>
        <row r="20">
          <cell r="C20" t="str">
            <v>01.02.020</v>
          </cell>
          <cell r="D20" t="str">
            <v>Pa carregadeira sobre rodas - 118 hp (serviço diurno).</v>
          </cell>
          <cell r="E20" t="str">
            <v xml:space="preserve">h </v>
          </cell>
          <cell r="F20">
            <v>43.14</v>
          </cell>
          <cell r="G20">
            <v>19.27</v>
          </cell>
        </row>
        <row r="21">
          <cell r="C21" t="str">
            <v>01.02.030</v>
          </cell>
          <cell r="D21" t="str">
            <v>Retro-escavadeira - 82 hp (serviço diurno).</v>
          </cell>
          <cell r="E21" t="str">
            <v xml:space="preserve">h </v>
          </cell>
          <cell r="F21">
            <v>32.130000000000003</v>
          </cell>
          <cell r="G21">
            <v>15.35</v>
          </cell>
        </row>
        <row r="22">
          <cell r="C22" t="str">
            <v>01.02.031</v>
          </cell>
          <cell r="D22" t="str">
            <v>Retro-escavadeira - 82 hp (serviço noturno).</v>
          </cell>
          <cell r="E22" t="str">
            <v xml:space="preserve">h </v>
          </cell>
          <cell r="F22">
            <v>33.200000000000003</v>
          </cell>
          <cell r="G22">
            <v>16.420000000000002</v>
          </cell>
        </row>
        <row r="23">
          <cell r="C23" t="str">
            <v>01.02.040</v>
          </cell>
          <cell r="D23" t="str">
            <v>Escavadeira Hidráulica sobre esteira potência - 105hp</v>
          </cell>
          <cell r="E23" t="str">
            <v xml:space="preserve">h </v>
          </cell>
          <cell r="F23">
            <v>57.21</v>
          </cell>
          <cell r="G23">
            <v>29.31</v>
          </cell>
        </row>
        <row r="24">
          <cell r="C24" t="str">
            <v>01.02.041</v>
          </cell>
          <cell r="D24" t="str">
            <v>Escavadeira Hidráulica sobre esteira potência - 123hp (serviço diurno)</v>
          </cell>
          <cell r="E24" t="str">
            <v xml:space="preserve">h </v>
          </cell>
          <cell r="F24">
            <v>74.84</v>
          </cell>
          <cell r="G24">
            <v>38.89</v>
          </cell>
        </row>
        <row r="25">
          <cell r="C25" t="str">
            <v>01.02.042</v>
          </cell>
          <cell r="D25" t="str">
            <v>Escavadeira hidráulica sobre esteira potência - 123hp (serviço noturno)</v>
          </cell>
          <cell r="E25" t="str">
            <v xml:space="preserve">h </v>
          </cell>
          <cell r="F25">
            <v>75.97</v>
          </cell>
          <cell r="G25">
            <v>40.020000000000003</v>
          </cell>
        </row>
        <row r="26">
          <cell r="C26" t="str">
            <v>01.03.010</v>
          </cell>
          <cell r="D26" t="str">
            <v>Rolo Tandem - potência 72 hp - 5 A 8 T</v>
          </cell>
          <cell r="E26" t="str">
            <v xml:space="preserve">h </v>
          </cell>
          <cell r="F26">
            <v>48.43</v>
          </cell>
          <cell r="G26">
            <v>24.53</v>
          </cell>
        </row>
        <row r="27">
          <cell r="C27" t="str">
            <v>01.03.020</v>
          </cell>
          <cell r="D27" t="str">
            <v>Rolo compressor de 9 A 14 T</v>
          </cell>
          <cell r="E27" t="str">
            <v xml:space="preserve">h </v>
          </cell>
          <cell r="F27">
            <v>54.25</v>
          </cell>
          <cell r="G27">
            <v>21.97</v>
          </cell>
        </row>
        <row r="28">
          <cell r="C28" t="str">
            <v>01.03.030</v>
          </cell>
          <cell r="D28" t="str">
            <v>Rolo compressor pé-de-carneiro - 7,7T - 79hp</v>
          </cell>
          <cell r="E28" t="str">
            <v xml:space="preserve">h </v>
          </cell>
          <cell r="F28">
            <v>37.799999999999997</v>
          </cell>
          <cell r="G28">
            <v>17.97</v>
          </cell>
        </row>
        <row r="29">
          <cell r="C29" t="str">
            <v>01.03.040</v>
          </cell>
          <cell r="D29" t="str">
            <v>Rolo compressor de pneus autopropulsor potência 100hp - 9,8 a 27 t</v>
          </cell>
          <cell r="E29" t="str">
            <v xml:space="preserve">h </v>
          </cell>
          <cell r="F29">
            <v>46.78</v>
          </cell>
          <cell r="G29">
            <v>21.49</v>
          </cell>
        </row>
        <row r="30">
          <cell r="C30" t="str">
            <v>01.03.050</v>
          </cell>
          <cell r="D30" t="str">
            <v>Rolo vibratório liso - 6,5T - 79hp</v>
          </cell>
          <cell r="E30" t="str">
            <v xml:space="preserve">h </v>
          </cell>
          <cell r="F30">
            <v>36.89</v>
          </cell>
          <cell r="G30">
            <v>17.45</v>
          </cell>
        </row>
        <row r="31">
          <cell r="C31" t="str">
            <v>01.04.010</v>
          </cell>
          <cell r="D31" t="str">
            <v>Distribuidor de agregado - (rebocável).</v>
          </cell>
          <cell r="E31" t="str">
            <v xml:space="preserve">h </v>
          </cell>
          <cell r="F31">
            <v>2.62</v>
          </cell>
          <cell r="G31">
            <v>1.61</v>
          </cell>
        </row>
        <row r="32">
          <cell r="C32" t="str">
            <v>01.04.020</v>
          </cell>
          <cell r="D32" t="str">
            <v>Distribuidor de ligante betuminoso com capacidade de 5000 L sobre chassis.</v>
          </cell>
          <cell r="E32" t="str">
            <v xml:space="preserve">h </v>
          </cell>
          <cell r="F32">
            <v>52.34</v>
          </cell>
          <cell r="G32">
            <v>19.920000000000002</v>
          </cell>
        </row>
        <row r="33">
          <cell r="C33" t="str">
            <v>01.05.010</v>
          </cell>
          <cell r="D33" t="str">
            <v>Motoniveladora - 140 hp.</v>
          </cell>
          <cell r="E33" t="str">
            <v xml:space="preserve">h </v>
          </cell>
          <cell r="F33">
            <v>64.23</v>
          </cell>
          <cell r="G33">
            <v>28.19</v>
          </cell>
        </row>
        <row r="34">
          <cell r="C34" t="str">
            <v>01.05.020</v>
          </cell>
          <cell r="D34" t="str">
            <v>Grade aradora de disco (20 discos x 24 pol.) rebocável.</v>
          </cell>
          <cell r="E34" t="str">
            <v xml:space="preserve">h </v>
          </cell>
          <cell r="F34">
            <v>1.32</v>
          </cell>
          <cell r="G34">
            <v>1.02</v>
          </cell>
        </row>
        <row r="35">
          <cell r="C35" t="str">
            <v>01.05.030</v>
          </cell>
          <cell r="D35" t="str">
            <v>Compressor de ar portátil - 116 PCM, inclusive mangueira e acessórios.</v>
          </cell>
          <cell r="E35" t="str">
            <v xml:space="preserve">h </v>
          </cell>
          <cell r="F35">
            <v>14.08</v>
          </cell>
          <cell r="G35">
            <v>2.98</v>
          </cell>
        </row>
        <row r="36">
          <cell r="C36" t="str">
            <v>01.05.040</v>
          </cell>
          <cell r="D36" t="str">
            <v>Martelete Tex - 32 PS, incluindo mão-de-obra do operador</v>
          </cell>
          <cell r="E36" t="str">
            <v xml:space="preserve">h </v>
          </cell>
          <cell r="F36">
            <v>4.3899999999999997</v>
          </cell>
          <cell r="G36">
            <v>4.12</v>
          </cell>
        </row>
        <row r="37">
          <cell r="C37" t="str">
            <v>01.05.041</v>
          </cell>
          <cell r="D37" t="str">
            <v>Vibrador de imersão elétrico - 45mm potência 2CV, inclusive mão-de-obra do operador.</v>
          </cell>
          <cell r="E37" t="str">
            <v xml:space="preserve">h </v>
          </cell>
          <cell r="F37">
            <v>2.98</v>
          </cell>
          <cell r="G37">
            <v>2.5499999999999998</v>
          </cell>
        </row>
        <row r="38">
          <cell r="C38" t="str">
            <v>01.05.042</v>
          </cell>
          <cell r="D38" t="str">
            <v>Betoneira Elétrica - capacidade 320 l, inclusive mão-de-obra do operador.</v>
          </cell>
          <cell r="E38" t="str">
            <v xml:space="preserve">h </v>
          </cell>
          <cell r="F38">
            <v>2.97</v>
          </cell>
          <cell r="G38">
            <v>2.5499999999999998</v>
          </cell>
        </row>
        <row r="39">
          <cell r="C39" t="str">
            <v>01.05.050</v>
          </cell>
          <cell r="D39" t="str">
            <v>Vibro-acabadora para pavimentação de concreto betuminoso - potência 98hp.</v>
          </cell>
          <cell r="E39" t="str">
            <v xml:space="preserve">h </v>
          </cell>
          <cell r="F39">
            <v>41.87</v>
          </cell>
          <cell r="G39">
            <v>20.73</v>
          </cell>
        </row>
        <row r="40">
          <cell r="C40" t="str">
            <v>01.05.060</v>
          </cell>
          <cell r="D40" t="str">
            <v>Vassoura mecânica rebocável</v>
          </cell>
          <cell r="E40" t="str">
            <v xml:space="preserve">h </v>
          </cell>
          <cell r="F40">
            <v>1.7</v>
          </cell>
          <cell r="G40">
            <v>1.3</v>
          </cell>
        </row>
        <row r="41">
          <cell r="C41" t="str">
            <v>01.05.070</v>
          </cell>
          <cell r="D41" t="str">
            <v>Lança Elevatória com cesto, alcance máximo de 25m, acoplado em caminhão chassis de 3 eixos (serviço diurno).</v>
          </cell>
          <cell r="E41" t="str">
            <v xml:space="preserve">h </v>
          </cell>
          <cell r="F41">
            <v>68.41</v>
          </cell>
          <cell r="G41">
            <v>32.090000000000003</v>
          </cell>
        </row>
        <row r="42">
          <cell r="C42" t="str">
            <v>01.05.071</v>
          </cell>
          <cell r="D42" t="str">
            <v>Lança Elevatória com cesto, alcance máximo de 25m, acoplado em caminhão chassis de 3 eixos (serviço noturno).</v>
          </cell>
          <cell r="E42" t="str">
            <v xml:space="preserve">h </v>
          </cell>
          <cell r="F42">
            <v>69.02</v>
          </cell>
          <cell r="G42">
            <v>32.700000000000003</v>
          </cell>
        </row>
        <row r="43">
          <cell r="C43" t="str">
            <v>01.05.080</v>
          </cell>
          <cell r="D43" t="str">
            <v>Equipamento de jateamento de areia pressurizado, acoplado a um compressor de ar de 260 PCM, inclusive mão-de-obra do operador.</v>
          </cell>
          <cell r="E43" t="str">
            <v xml:space="preserve">h </v>
          </cell>
          <cell r="F43">
            <v>23.25</v>
          </cell>
          <cell r="G43">
            <v>7.28</v>
          </cell>
        </row>
        <row r="44">
          <cell r="C44" t="str">
            <v>01.06.010</v>
          </cell>
          <cell r="D44" t="str">
            <v>Guindaste com cesto sobre caminhão carroceria (serviço diurno).</v>
          </cell>
          <cell r="E44" t="str">
            <v xml:space="preserve">h </v>
          </cell>
          <cell r="F44">
            <v>38.270000000000003</v>
          </cell>
          <cell r="G44">
            <v>16.72</v>
          </cell>
        </row>
        <row r="45">
          <cell r="C45" t="str">
            <v>01.06.011</v>
          </cell>
          <cell r="D45" t="str">
            <v>Guindaste sem cesto sobre caminhão carroceria (serviço diurno).</v>
          </cell>
          <cell r="E45" t="str">
            <v xml:space="preserve">h </v>
          </cell>
          <cell r="F45">
            <v>37.729999999999997</v>
          </cell>
          <cell r="G45">
            <v>16.350000000000001</v>
          </cell>
        </row>
        <row r="46">
          <cell r="C46" t="str">
            <v>01.06.020</v>
          </cell>
          <cell r="D46" t="str">
            <v>Guindaste com cesto sobre caminhão carroceria (serviço noturno).</v>
          </cell>
          <cell r="E46" t="str">
            <v xml:space="preserve">h </v>
          </cell>
          <cell r="F46">
            <v>39.86</v>
          </cell>
          <cell r="G46">
            <v>18.309999999999999</v>
          </cell>
        </row>
        <row r="47">
          <cell r="C47" t="str">
            <v>01.06.021</v>
          </cell>
          <cell r="D47" t="str">
            <v>Guindaste sem cesto sobre caminhão carroceria (serviço noturno).</v>
          </cell>
          <cell r="E47" t="str">
            <v xml:space="preserve">h </v>
          </cell>
          <cell r="F47">
            <v>38.340000000000003</v>
          </cell>
          <cell r="G47">
            <v>16.97</v>
          </cell>
        </row>
        <row r="48">
          <cell r="C48" t="str">
            <v>01.07.010</v>
          </cell>
          <cell r="D48" t="str">
            <v>Trator de Esteira - 160 hp sem escarificador (serviço diurno).</v>
          </cell>
          <cell r="E48" t="str">
            <v xml:space="preserve">h </v>
          </cell>
          <cell r="F48">
            <v>80.09</v>
          </cell>
          <cell r="G48">
            <v>37.67</v>
          </cell>
        </row>
        <row r="49">
          <cell r="C49" t="str">
            <v>01.07.020</v>
          </cell>
          <cell r="D49" t="str">
            <v>Trator de Esteira - 140 hp sem escarificador.</v>
          </cell>
          <cell r="E49" t="str">
            <v xml:space="preserve">h </v>
          </cell>
          <cell r="F49">
            <v>68.540000000000006</v>
          </cell>
          <cell r="G49">
            <v>33.94</v>
          </cell>
        </row>
        <row r="50">
          <cell r="C50" t="str">
            <v>01.07.030</v>
          </cell>
          <cell r="D50" t="str">
            <v>Trator de Esteira - 90 hp sem escarificador (serviço diurno).</v>
          </cell>
          <cell r="E50" t="str">
            <v xml:space="preserve">h </v>
          </cell>
          <cell r="F50">
            <v>43.96</v>
          </cell>
          <cell r="G50">
            <v>22.21</v>
          </cell>
        </row>
        <row r="51">
          <cell r="C51" t="str">
            <v>01.07.031</v>
          </cell>
          <cell r="D51" t="str">
            <v>Trator de Esteira - 305 hp sem escarificador (serviço diurno).</v>
          </cell>
          <cell r="E51" t="str">
            <v xml:space="preserve">h </v>
          </cell>
          <cell r="F51">
            <v>182.75</v>
          </cell>
          <cell r="G51">
            <v>89.84</v>
          </cell>
        </row>
        <row r="52">
          <cell r="C52" t="str">
            <v>01.07.040</v>
          </cell>
          <cell r="D52" t="str">
            <v>Trator de Pneus - 110 hp (serviço diurno).</v>
          </cell>
          <cell r="E52" t="str">
            <v xml:space="preserve">h </v>
          </cell>
          <cell r="F52">
            <v>29.33</v>
          </cell>
          <cell r="G52">
            <v>9.52</v>
          </cell>
        </row>
        <row r="53">
          <cell r="C53" t="str">
            <v>02.01.010</v>
          </cell>
          <cell r="D53" t="str">
            <v>Locação de Eixo de projeto em tangente</v>
          </cell>
          <cell r="E53" t="str">
            <v>m</v>
          </cell>
          <cell r="K53">
            <v>0.7</v>
          </cell>
        </row>
        <row r="54">
          <cell r="C54" t="str">
            <v>02.01.020</v>
          </cell>
          <cell r="D54" t="str">
            <v>Locação de Eixo de projeto em curva</v>
          </cell>
          <cell r="E54" t="str">
            <v>m</v>
          </cell>
          <cell r="K54">
            <v>0.85</v>
          </cell>
        </row>
        <row r="55">
          <cell r="C55" t="str">
            <v>02.01.030</v>
          </cell>
          <cell r="D55" t="str">
            <v>Locação de quadras retangulares com até 20 lotes (sem marco de concreto)</v>
          </cell>
          <cell r="E55" t="str">
            <v>Un</v>
          </cell>
          <cell r="K55">
            <v>160.44</v>
          </cell>
        </row>
        <row r="56">
          <cell r="C56" t="str">
            <v>02.01.040</v>
          </cell>
          <cell r="D56" t="str">
            <v>Locação de lotes populares em quadra já locada (sem marco de concreto)</v>
          </cell>
          <cell r="E56" t="str">
            <v>Un</v>
          </cell>
          <cell r="K56">
            <v>23.7</v>
          </cell>
        </row>
        <row r="57">
          <cell r="C57" t="str">
            <v>02.01.050</v>
          </cell>
          <cell r="D57" t="str">
            <v>Locação de pontos (estaca, pilares, eixo de obras) com transferência de marcação para gabarito lateral, inclusive locação do gabarito</v>
          </cell>
          <cell r="E57" t="str">
            <v>Un</v>
          </cell>
          <cell r="K57">
            <v>91.16</v>
          </cell>
        </row>
        <row r="58">
          <cell r="C58" t="str">
            <v>02.01.060</v>
          </cell>
          <cell r="D58" t="str">
            <v>Levantamento de poligonais</v>
          </cell>
          <cell r="E58" t="str">
            <v>m</v>
          </cell>
          <cell r="K58">
            <v>0.5</v>
          </cell>
        </row>
        <row r="59">
          <cell r="C59" t="str">
            <v>02.01.070</v>
          </cell>
          <cell r="D59" t="str">
            <v>Levantamento de casas até 150 m²</v>
          </cell>
          <cell r="E59" t="str">
            <v>Un</v>
          </cell>
          <cell r="K59">
            <v>3.62</v>
          </cell>
        </row>
        <row r="60">
          <cell r="C60" t="str">
            <v>02.01.080</v>
          </cell>
          <cell r="D60" t="str">
            <v>Levantamento de muro, meio fio, margem de canais, testadas</v>
          </cell>
          <cell r="E60" t="str">
            <v>m</v>
          </cell>
          <cell r="K60">
            <v>0.1</v>
          </cell>
        </row>
        <row r="61">
          <cell r="C61" t="str">
            <v>02.01.090</v>
          </cell>
          <cell r="D61" t="str">
            <v>Levantamento de postes, árvores e marcos</v>
          </cell>
          <cell r="E61" t="str">
            <v>Un</v>
          </cell>
          <cell r="K61">
            <v>0.7</v>
          </cell>
        </row>
        <row r="62">
          <cell r="C62" t="str">
            <v>02.01.100</v>
          </cell>
          <cell r="D62" t="str">
            <v>Levantamento de pontes e pontilhões</v>
          </cell>
          <cell r="E62" t="str">
            <v>Un</v>
          </cell>
          <cell r="K62">
            <v>2.46</v>
          </cell>
        </row>
        <row r="63">
          <cell r="C63" t="str">
            <v>02.01.110</v>
          </cell>
          <cell r="D63" t="str">
            <v>Levantamento de bueiros e poços de visita</v>
          </cell>
          <cell r="E63" t="str">
            <v>Un</v>
          </cell>
          <cell r="K63">
            <v>1.75</v>
          </cell>
        </row>
        <row r="64">
          <cell r="C64" t="str">
            <v>02.01.120</v>
          </cell>
          <cell r="D64" t="str">
            <v>Levantamento cadastral de área com densidade de até 80 habitações por hectare</v>
          </cell>
          <cell r="E64" t="str">
            <v>ha</v>
          </cell>
          <cell r="K64">
            <v>907.86</v>
          </cell>
        </row>
        <row r="65">
          <cell r="C65" t="str">
            <v>02.01.130</v>
          </cell>
          <cell r="D65" t="str">
            <v>Nivelamento de eixo de locação</v>
          </cell>
          <cell r="E65" t="str">
            <v>m</v>
          </cell>
          <cell r="K65">
            <v>0.28000000000000003</v>
          </cell>
        </row>
        <row r="66">
          <cell r="C66" t="str">
            <v>02.01.140</v>
          </cell>
          <cell r="D66" t="str">
            <v>Nivelamento de secções transversais</v>
          </cell>
          <cell r="E66" t="str">
            <v>m</v>
          </cell>
          <cell r="K66">
            <v>0.28000000000000003</v>
          </cell>
        </row>
        <row r="67">
          <cell r="C67" t="str">
            <v>02.01.150</v>
          </cell>
          <cell r="D67" t="str">
            <v>Transporte de cota</v>
          </cell>
          <cell r="E67" t="str">
            <v>m</v>
          </cell>
          <cell r="K67">
            <v>0.24</v>
          </cell>
        </row>
        <row r="68">
          <cell r="C68" t="str">
            <v>02.01.160</v>
          </cell>
          <cell r="D68" t="str">
            <v>Levantamento altimétrico por hectare</v>
          </cell>
          <cell r="E68" t="str">
            <v>ha</v>
          </cell>
          <cell r="K68">
            <v>259.99</v>
          </cell>
        </row>
        <row r="69">
          <cell r="C69" t="str">
            <v>02.01.170</v>
          </cell>
          <cell r="D69" t="str">
            <v>Levantamento altimétrico de secções por taquiometria</v>
          </cell>
          <cell r="E69" t="str">
            <v>m</v>
          </cell>
          <cell r="K69">
            <v>0.37</v>
          </cell>
        </row>
        <row r="70">
          <cell r="C70" t="str">
            <v>02.01.180</v>
          </cell>
          <cell r="D70" t="str">
            <v>Desenho altimétrico de perfil longitudinal e transversal, inclusive papel - escala 1:200 e 1:20</v>
          </cell>
          <cell r="E70" t="str">
            <v>m</v>
          </cell>
          <cell r="K70">
            <v>0.67</v>
          </cell>
        </row>
        <row r="71">
          <cell r="C71" t="str">
            <v>02.01.190</v>
          </cell>
          <cell r="D71" t="str">
            <v>Desenho  e cálculo planimétrico, inclusive desenho de curva de nível (sobre o serviço de campo - 40 por cento)</v>
          </cell>
          <cell r="E71" t="str">
            <v>Un</v>
          </cell>
          <cell r="K71">
            <v>0</v>
          </cell>
        </row>
        <row r="72">
          <cell r="C72" t="str">
            <v>02.01.200</v>
          </cell>
          <cell r="D72" t="str">
            <v>Serviço topográfico de pequeno porte (preço mínimo), diária de uma equipe com topógrafo, quatro auxiliares, teodolito, nível ótico, etc</v>
          </cell>
          <cell r="E72" t="str">
            <v>Un</v>
          </cell>
          <cell r="K72">
            <v>326.98</v>
          </cell>
        </row>
        <row r="73">
          <cell r="C73" t="str">
            <v>02.01.210</v>
          </cell>
          <cell r="D73" t="str">
            <v>Serviço em terrenos alagados e em zona de trafego intenso, e terrenos acidentados com rampas superiores a 25 por cento, serão acrescidos de 30 por cento</v>
          </cell>
          <cell r="E73" t="str">
            <v>Un</v>
          </cell>
          <cell r="K73">
            <v>0</v>
          </cell>
        </row>
        <row r="74">
          <cell r="C74" t="str">
            <v>03.01.010</v>
          </cell>
          <cell r="D74" t="str">
            <v>Demolição de cobertura com telhas cerâmicas</v>
          </cell>
          <cell r="E74" t="str">
            <v>m²</v>
          </cell>
          <cell r="I74">
            <v>1.78</v>
          </cell>
          <cell r="K74">
            <v>2.2999999999999998</v>
          </cell>
        </row>
        <row r="75">
          <cell r="C75" t="str">
            <v>03.01.020</v>
          </cell>
          <cell r="D75" t="str">
            <v>Demolição de cobertura com telha ondulada de fibrocimento</v>
          </cell>
          <cell r="E75" t="str">
            <v>m²</v>
          </cell>
          <cell r="I75">
            <v>0.73</v>
          </cell>
          <cell r="K75">
            <v>0.73</v>
          </cell>
        </row>
        <row r="76">
          <cell r="C76" t="str">
            <v>03.01.030</v>
          </cell>
          <cell r="D76" t="str">
            <v>Demolição de estrutura de madeira para coberta</v>
          </cell>
          <cell r="E76" t="str">
            <v>m²</v>
          </cell>
          <cell r="I76">
            <v>4.54</v>
          </cell>
          <cell r="K76">
            <v>5.9</v>
          </cell>
        </row>
        <row r="77">
          <cell r="C77" t="str">
            <v>03.01.040</v>
          </cell>
          <cell r="D77" t="str">
            <v xml:space="preserve">Demolição de forro </v>
          </cell>
          <cell r="E77" t="str">
            <v>m²</v>
          </cell>
          <cell r="I77">
            <v>2.7</v>
          </cell>
          <cell r="K77">
            <v>3.51</v>
          </cell>
        </row>
        <row r="78">
          <cell r="C78" t="str">
            <v>03.01.050</v>
          </cell>
          <cell r="D78" t="str">
            <v>Retirada de esquadria de madeira ou metálicas</v>
          </cell>
          <cell r="E78" t="str">
            <v>m²</v>
          </cell>
          <cell r="I78">
            <v>2.0099999999999998</v>
          </cell>
          <cell r="K78">
            <v>2.59</v>
          </cell>
        </row>
        <row r="79">
          <cell r="C79" t="str">
            <v>03.01.060</v>
          </cell>
          <cell r="D79" t="str">
            <v>Demolição de revestimento de piso em cimentado</v>
          </cell>
          <cell r="E79" t="str">
            <v>m²</v>
          </cell>
          <cell r="I79">
            <v>1.57</v>
          </cell>
          <cell r="K79">
            <v>2.0299999999999998</v>
          </cell>
        </row>
        <row r="80">
          <cell r="C80" t="str">
            <v>03.01.070</v>
          </cell>
          <cell r="D80" t="str">
            <v>Demolição de revestimento de piso em cimentado inclusive lastro de concreto</v>
          </cell>
          <cell r="E80" t="str">
            <v>m²</v>
          </cell>
          <cell r="I80">
            <v>3.4</v>
          </cell>
          <cell r="K80">
            <v>3.4</v>
          </cell>
        </row>
        <row r="81">
          <cell r="C81" t="str">
            <v>03.01.080</v>
          </cell>
          <cell r="D81" t="str">
            <v>Demolição de revestimento de piso com ladrilho hidráulico ou cerâmico</v>
          </cell>
          <cell r="E81" t="str">
            <v>m²</v>
          </cell>
          <cell r="I81">
            <v>1.84</v>
          </cell>
          <cell r="K81">
            <v>2.37</v>
          </cell>
        </row>
        <row r="82">
          <cell r="C82" t="str">
            <v>03.01.090</v>
          </cell>
          <cell r="D82" t="str">
            <v>Demolição de revestimento de piso com ladrilho hidráulico ou cerâmico, inclusive lastro de concreto</v>
          </cell>
          <cell r="E82" t="str">
            <v>m²</v>
          </cell>
          <cell r="I82">
            <v>3.66</v>
          </cell>
          <cell r="K82">
            <v>3.66</v>
          </cell>
        </row>
        <row r="83">
          <cell r="C83" t="str">
            <v>03.01.100</v>
          </cell>
          <cell r="D83" t="str">
            <v>Demolição de revestimento de piso em tacos</v>
          </cell>
          <cell r="E83" t="str">
            <v>m²</v>
          </cell>
          <cell r="I83">
            <v>4.08</v>
          </cell>
          <cell r="K83">
            <v>4.08</v>
          </cell>
        </row>
        <row r="84">
          <cell r="C84" t="str">
            <v>03.01.110</v>
          </cell>
          <cell r="D84" t="str">
            <v>Demolição de passeio em pedra portuguesa</v>
          </cell>
          <cell r="E84" t="str">
            <v>m²</v>
          </cell>
          <cell r="I84">
            <v>1.39</v>
          </cell>
          <cell r="K84">
            <v>1.39</v>
          </cell>
        </row>
        <row r="85">
          <cell r="C85" t="str">
            <v>03.01.120</v>
          </cell>
          <cell r="D85" t="str">
            <v>Demolição de revestimento com azulejos</v>
          </cell>
          <cell r="E85" t="str">
            <v>m²</v>
          </cell>
          <cell r="I85">
            <v>3.79</v>
          </cell>
          <cell r="K85">
            <v>4.91</v>
          </cell>
        </row>
        <row r="86">
          <cell r="C86" t="str">
            <v>03.01.130</v>
          </cell>
          <cell r="D86" t="str">
            <v>Demolição de revestimento com argamassa de cal e areia</v>
          </cell>
          <cell r="E86" t="str">
            <v>m²</v>
          </cell>
          <cell r="I86">
            <v>1.39</v>
          </cell>
          <cell r="K86">
            <v>1.39</v>
          </cell>
        </row>
        <row r="87">
          <cell r="C87" t="str">
            <v>03.01.140</v>
          </cell>
          <cell r="D87" t="str">
            <v>Demolição de revestimento com argamassa de cimento e areia</v>
          </cell>
          <cell r="E87" t="str">
            <v>m²</v>
          </cell>
          <cell r="I87">
            <v>2.36</v>
          </cell>
          <cell r="K87">
            <v>2.36</v>
          </cell>
        </row>
        <row r="88">
          <cell r="C88" t="str">
            <v>03.01.150</v>
          </cell>
          <cell r="D88" t="str">
            <v>Demolição de alvenaria de 1/2 vez com preparo para remoção</v>
          </cell>
          <cell r="E88" t="str">
            <v>m²</v>
          </cell>
          <cell r="I88">
            <v>2.77</v>
          </cell>
          <cell r="K88">
            <v>3.59</v>
          </cell>
        </row>
        <row r="89">
          <cell r="C89" t="str">
            <v>03.01.160</v>
          </cell>
          <cell r="D89" t="str">
            <v>Demolição de alvenaria de 1 vez com preparo para remoção</v>
          </cell>
          <cell r="E89" t="str">
            <v>m²</v>
          </cell>
          <cell r="I89">
            <v>4.7699999999999996</v>
          </cell>
          <cell r="K89">
            <v>4.7699999999999996</v>
          </cell>
        </row>
        <row r="90">
          <cell r="C90" t="str">
            <v>03.01.170</v>
          </cell>
          <cell r="D90" t="str">
            <v>Demolição de alvenaria de tijolos maciços</v>
          </cell>
          <cell r="E90" t="str">
            <v>m³</v>
          </cell>
          <cell r="I90">
            <v>32.96</v>
          </cell>
          <cell r="K90">
            <v>32.96</v>
          </cell>
        </row>
        <row r="91">
          <cell r="C91" t="str">
            <v>03.01.180</v>
          </cell>
          <cell r="D91" t="str">
            <v>Demolição de alvenaria de pedra rejuntada</v>
          </cell>
          <cell r="E91" t="str">
            <v>m³</v>
          </cell>
          <cell r="I91">
            <v>38.5</v>
          </cell>
          <cell r="K91">
            <v>38.5</v>
          </cell>
        </row>
        <row r="92">
          <cell r="C92" t="str">
            <v>03.01.190</v>
          </cell>
          <cell r="D92" t="str">
            <v>Demolição de alvenaria de pedra seca</v>
          </cell>
          <cell r="E92" t="str">
            <v>m³</v>
          </cell>
          <cell r="I92">
            <v>15.86</v>
          </cell>
          <cell r="K92">
            <v>15.86</v>
          </cell>
        </row>
        <row r="93">
          <cell r="C93" t="str">
            <v>03.01.200</v>
          </cell>
          <cell r="D93" t="str">
            <v>Demolição manual de concreto simples</v>
          </cell>
          <cell r="E93" t="str">
            <v>m³</v>
          </cell>
          <cell r="I93">
            <v>34.03</v>
          </cell>
          <cell r="K93">
            <v>34.03</v>
          </cell>
        </row>
        <row r="94">
          <cell r="C94" t="str">
            <v>03.01.210</v>
          </cell>
          <cell r="D94" t="str">
            <v>Demolição manual de concreto armado</v>
          </cell>
          <cell r="E94" t="str">
            <v>m³</v>
          </cell>
          <cell r="I94">
            <v>47.12</v>
          </cell>
          <cell r="K94">
            <v>47.12</v>
          </cell>
        </row>
        <row r="95">
          <cell r="C95" t="str">
            <v>03.01.220</v>
          </cell>
          <cell r="D95" t="str">
            <v>Demolição manual de pavimentação asfaltica</v>
          </cell>
          <cell r="E95" t="str">
            <v>m²</v>
          </cell>
          <cell r="I95">
            <v>3</v>
          </cell>
          <cell r="K95">
            <v>3</v>
          </cell>
        </row>
        <row r="96">
          <cell r="C96" t="str">
            <v>03.01.230</v>
          </cell>
          <cell r="D96" t="str">
            <v>Demolição de pavimentação em paralelepípedos sobre areia</v>
          </cell>
          <cell r="E96" t="str">
            <v>m²</v>
          </cell>
          <cell r="I96">
            <v>2.0099999999999998</v>
          </cell>
          <cell r="K96">
            <v>2.0099999999999998</v>
          </cell>
        </row>
        <row r="97">
          <cell r="C97" t="str">
            <v>03.01.240</v>
          </cell>
          <cell r="D97" t="str">
            <v>Demolição de pavimentação em paralelepípedos sobre macadame</v>
          </cell>
          <cell r="E97" t="str">
            <v>m²</v>
          </cell>
          <cell r="I97">
            <v>2.84</v>
          </cell>
          <cell r="K97">
            <v>2.84</v>
          </cell>
        </row>
        <row r="98">
          <cell r="C98" t="str">
            <v>03.01.250</v>
          </cell>
          <cell r="D98" t="str">
            <v>Demolição de pavimentação com pré-moldados de concreto, incluindo empilhamento</v>
          </cell>
          <cell r="E98" t="str">
            <v>m²</v>
          </cell>
          <cell r="I98">
            <v>1.84</v>
          </cell>
          <cell r="K98">
            <v>1.84</v>
          </cell>
        </row>
        <row r="99">
          <cell r="C99" t="str">
            <v>03.01.260</v>
          </cell>
          <cell r="D99" t="str">
            <v>Demolição de meio-fio</v>
          </cell>
          <cell r="E99" t="str">
            <v>m</v>
          </cell>
          <cell r="I99">
            <v>0.53</v>
          </cell>
          <cell r="K99">
            <v>0.53</v>
          </cell>
        </row>
        <row r="100">
          <cell r="C100" t="str">
            <v>03.01.270</v>
          </cell>
          <cell r="D100" t="str">
            <v>Demolição de linha d'água</v>
          </cell>
          <cell r="E100" t="str">
            <v>m</v>
          </cell>
          <cell r="I100">
            <v>0.51</v>
          </cell>
          <cell r="K100">
            <v>0.51</v>
          </cell>
        </row>
        <row r="101">
          <cell r="C101" t="str">
            <v>03.01.280</v>
          </cell>
          <cell r="D101" t="str">
            <v>Demolição de meio-fio e linha d'água</v>
          </cell>
          <cell r="E101" t="str">
            <v>m</v>
          </cell>
          <cell r="I101">
            <v>1.04</v>
          </cell>
          <cell r="K101">
            <v>1.04</v>
          </cell>
        </row>
        <row r="102">
          <cell r="C102" t="str">
            <v>03.02.010</v>
          </cell>
          <cell r="D102" t="str">
            <v>Roço com estrovenga, inclusive amontoamento</v>
          </cell>
          <cell r="E102" t="str">
            <v>m²</v>
          </cell>
          <cell r="I102">
            <v>0.14000000000000001</v>
          </cell>
          <cell r="K102">
            <v>0.14000000000000001</v>
          </cell>
        </row>
        <row r="103">
          <cell r="C103" t="str">
            <v>03.02.020</v>
          </cell>
          <cell r="D103" t="str">
            <v>Capinação e limpeza superficial do terreno</v>
          </cell>
          <cell r="E103" t="str">
            <v>m²</v>
          </cell>
          <cell r="I103">
            <v>0.57999999999999996</v>
          </cell>
          <cell r="K103">
            <v>0.57999999999999996</v>
          </cell>
        </row>
        <row r="104">
          <cell r="C104" t="str">
            <v>03.02.030</v>
          </cell>
          <cell r="D104" t="str">
            <v>Raspagem e limpeza do terreno</v>
          </cell>
          <cell r="E104" t="str">
            <v>m²</v>
          </cell>
          <cell r="I104">
            <v>0.92</v>
          </cell>
          <cell r="K104">
            <v>0.92</v>
          </cell>
        </row>
        <row r="105">
          <cell r="C105" t="str">
            <v>03.02.040</v>
          </cell>
          <cell r="D105" t="str">
            <v>Destocamento raso de raízes de pequeno porte com raspagem, limpeza do terreno e queima do material</v>
          </cell>
          <cell r="E105" t="str">
            <v>m²</v>
          </cell>
          <cell r="I105">
            <v>1.32</v>
          </cell>
          <cell r="K105">
            <v>1.32</v>
          </cell>
        </row>
        <row r="106">
          <cell r="C106" t="str">
            <v>03.02.050</v>
          </cell>
          <cell r="D106" t="str">
            <v>Desmatamento e destocamento mecânicos de árvores de diâmetro inferior a 0,15 m, e limpeza do terreno</v>
          </cell>
          <cell r="E106" t="str">
            <v>m²</v>
          </cell>
          <cell r="F106">
            <v>0.22</v>
          </cell>
          <cell r="I106">
            <v>0.04</v>
          </cell>
          <cell r="K106">
            <v>0.26</v>
          </cell>
        </row>
        <row r="107">
          <cell r="C107" t="str">
            <v>03.02.060</v>
          </cell>
          <cell r="D107" t="str">
            <v>Tombamento mecânico de árvores com diâmetro de 0,15 a 0,30m, inclusive o destocamento e limpeza do local</v>
          </cell>
          <cell r="E107" t="str">
            <v>Un</v>
          </cell>
          <cell r="F107">
            <v>26.13</v>
          </cell>
          <cell r="I107">
            <v>2.86</v>
          </cell>
          <cell r="K107">
            <v>28.99</v>
          </cell>
        </row>
        <row r="108">
          <cell r="C108" t="str">
            <v>03.02.070</v>
          </cell>
          <cell r="D108" t="str">
            <v>Tombamento mecânico de árvores com diâmetro maior que 0,30m, inclusive o destocamento e limpeza do local</v>
          </cell>
          <cell r="E108" t="str">
            <v>Un</v>
          </cell>
          <cell r="F108">
            <v>36.549999999999997</v>
          </cell>
          <cell r="I108">
            <v>6</v>
          </cell>
          <cell r="K108">
            <v>42.55</v>
          </cell>
        </row>
        <row r="109">
          <cell r="C109" t="str">
            <v>03.03.010</v>
          </cell>
          <cell r="D109" t="str">
            <v>Barracão para depósito em tábuas, com piso em argamassa de cimento e areia, traço 1:6</v>
          </cell>
          <cell r="E109" t="str">
            <v>m²</v>
          </cell>
          <cell r="H109">
            <v>54.1</v>
          </cell>
          <cell r="I109">
            <v>39.42</v>
          </cell>
          <cell r="K109">
            <v>93.52000000000001</v>
          </cell>
        </row>
        <row r="110">
          <cell r="C110" t="str">
            <v>03.03.020</v>
          </cell>
          <cell r="D110" t="str">
            <v>Barracão para escritório em chapas de madeira compensada, com piso em argamassa de cimento e areia, traço 1:6</v>
          </cell>
          <cell r="E110" t="str">
            <v>m²</v>
          </cell>
          <cell r="H110">
            <v>56</v>
          </cell>
          <cell r="I110">
            <v>39.42</v>
          </cell>
          <cell r="K110">
            <v>95.42</v>
          </cell>
        </row>
        <row r="111">
          <cell r="C111" t="str">
            <v>03.03.030</v>
          </cell>
          <cell r="D111" t="str">
            <v>Fornecimento e assentamento de tapume simples em tábuas.</v>
          </cell>
          <cell r="E111" t="str">
            <v>m²</v>
          </cell>
          <cell r="H111">
            <v>5.72</v>
          </cell>
          <cell r="I111">
            <v>5.39</v>
          </cell>
          <cell r="K111">
            <v>11.11</v>
          </cell>
        </row>
        <row r="112">
          <cell r="C112" t="str">
            <v>03.03.040</v>
          </cell>
          <cell r="D112" t="str">
            <v>Fornecimento e assentamento de tapume em chapas de madeira compensada de 6mm.</v>
          </cell>
          <cell r="E112" t="str">
            <v>m²</v>
          </cell>
          <cell r="H112">
            <v>8.19</v>
          </cell>
          <cell r="I112">
            <v>4.3099999999999996</v>
          </cell>
          <cell r="K112">
            <v>12.5</v>
          </cell>
        </row>
        <row r="113">
          <cell r="C113" t="str">
            <v>03.03.050</v>
          </cell>
          <cell r="D113" t="str">
            <v>Fornecimento de tapume de sinalização (mod. Av - 41/2000)</v>
          </cell>
          <cell r="E113" t="str">
            <v>Un</v>
          </cell>
          <cell r="H113">
            <v>210</v>
          </cell>
          <cell r="K113">
            <v>210</v>
          </cell>
        </row>
        <row r="114">
          <cell r="C114" t="str">
            <v>03.03.055</v>
          </cell>
          <cell r="D114" t="str">
            <v>Fornecimento de cavalete de obra (mod. Av - 42/2000)</v>
          </cell>
          <cell r="E114" t="str">
            <v>Un</v>
          </cell>
          <cell r="H114">
            <v>100</v>
          </cell>
          <cell r="K114">
            <v>100</v>
          </cell>
        </row>
        <row r="115">
          <cell r="C115" t="str">
            <v>03.03.057</v>
          </cell>
          <cell r="D115" t="str">
            <v>Locação diária de cavalete de obra (mod. Av - 42/2000).</v>
          </cell>
          <cell r="E115" t="str">
            <v>Un</v>
          </cell>
          <cell r="H115">
            <v>1</v>
          </cell>
          <cell r="K115">
            <v>1</v>
          </cell>
        </row>
        <row r="116">
          <cell r="C116" t="str">
            <v>03.03.060</v>
          </cell>
          <cell r="D116" t="str">
            <v>Fornecimento de barreira móvel dobrável (mod. Av - 40/2000)</v>
          </cell>
          <cell r="E116" t="str">
            <v>Un</v>
          </cell>
          <cell r="H116">
            <v>180</v>
          </cell>
          <cell r="K116">
            <v>180</v>
          </cell>
        </row>
        <row r="117">
          <cell r="C117" t="str">
            <v>03.03.070</v>
          </cell>
          <cell r="D117" t="str">
            <v>Instalação de gambiarra para sinalização, com 20m, incluindo lâmpada, bocal e balde a cada 2m</v>
          </cell>
          <cell r="E117" t="str">
            <v>Un</v>
          </cell>
          <cell r="H117">
            <v>12.28</v>
          </cell>
          <cell r="I117">
            <v>3.08</v>
          </cell>
          <cell r="K117">
            <v>15.36</v>
          </cell>
        </row>
        <row r="118">
          <cell r="C118" t="str">
            <v>03.03.080</v>
          </cell>
          <cell r="D118" t="str">
            <v>Vigia noturno</v>
          </cell>
          <cell r="E118" t="str">
            <v>h</v>
          </cell>
          <cell r="I118">
            <v>2.77</v>
          </cell>
          <cell r="K118">
            <v>2.77</v>
          </cell>
        </row>
        <row r="119">
          <cell r="C119" t="str">
            <v>03.03.090</v>
          </cell>
          <cell r="D119" t="str">
            <v>Fornecimento e assentamento de placa da obra, conforme caderno de especificação.</v>
          </cell>
          <cell r="E119" t="str">
            <v>m²</v>
          </cell>
          <cell r="H119">
            <v>70</v>
          </cell>
          <cell r="I119">
            <v>3.85</v>
          </cell>
          <cell r="K119">
            <v>73.849999999999994</v>
          </cell>
        </row>
        <row r="120">
          <cell r="C120" t="str">
            <v>03.04.010</v>
          </cell>
          <cell r="D120" t="str">
            <v>Locação de obras e demarcação para abertura de valas para fundações</v>
          </cell>
          <cell r="E120" t="str">
            <v>m²</v>
          </cell>
          <cell r="H120">
            <v>0.46</v>
          </cell>
          <cell r="I120">
            <v>0.77</v>
          </cell>
          <cell r="K120">
            <v>1.23</v>
          </cell>
        </row>
        <row r="121">
          <cell r="C121" t="str">
            <v>03.05.010</v>
          </cell>
          <cell r="D121" t="str">
            <v>Limpeza de superfícies com ácido muriático em água na proporção 1:6 e solução neutralizadora de amônia 1:4.</v>
          </cell>
          <cell r="E121" t="str">
            <v>m²</v>
          </cell>
          <cell r="H121">
            <v>0.48</v>
          </cell>
          <cell r="I121">
            <v>0.92</v>
          </cell>
          <cell r="K121">
            <v>1.4</v>
          </cell>
        </row>
        <row r="122">
          <cell r="C122" t="str">
            <v>03.05.020</v>
          </cell>
          <cell r="D122" t="str">
            <v>Escovação de superfícies em alvenaria, concreto ou ferragens para retirada de substrato com utilização de escova retangular com cerdas de aço.</v>
          </cell>
          <cell r="E122" t="str">
            <v>m²</v>
          </cell>
          <cell r="H122">
            <v>0.59</v>
          </cell>
          <cell r="I122">
            <v>0.76</v>
          </cell>
          <cell r="K122">
            <v>1.35</v>
          </cell>
        </row>
        <row r="123">
          <cell r="C123" t="str">
            <v>04.01.010</v>
          </cell>
          <cell r="D123" t="str">
            <v>Carga e descarga manuais de terra de um caminhão carroceria</v>
          </cell>
          <cell r="E123" t="str">
            <v>m³</v>
          </cell>
          <cell r="I123">
            <v>2.08</v>
          </cell>
          <cell r="K123">
            <v>2.08</v>
          </cell>
        </row>
        <row r="124">
          <cell r="C124" t="str">
            <v>04.01.020</v>
          </cell>
          <cell r="D124" t="str">
            <v>Carga e descarga manuais de terra de um caminhão carroceria (serviço noturno)</v>
          </cell>
          <cell r="E124" t="str">
            <v>m³</v>
          </cell>
          <cell r="I124">
            <v>2.4900000000000002</v>
          </cell>
          <cell r="K124">
            <v>2.4900000000000002</v>
          </cell>
        </row>
        <row r="125">
          <cell r="C125" t="str">
            <v>04.01.030</v>
          </cell>
          <cell r="D125" t="str">
            <v>Carga manual de terra em caminhão basculante</v>
          </cell>
          <cell r="E125" t="str">
            <v>m³</v>
          </cell>
          <cell r="I125">
            <v>1.73</v>
          </cell>
          <cell r="K125">
            <v>1.73</v>
          </cell>
        </row>
        <row r="126">
          <cell r="C126" t="str">
            <v>04.01.040</v>
          </cell>
          <cell r="D126" t="str">
            <v>Carga mecânica de terra em caminhão basculante ou carroceria</v>
          </cell>
          <cell r="E126" t="str">
            <v>m³</v>
          </cell>
          <cell r="F126">
            <v>0.45</v>
          </cell>
          <cell r="I126">
            <v>0.1</v>
          </cell>
          <cell r="K126">
            <v>0.55000000000000004</v>
          </cell>
        </row>
        <row r="127">
          <cell r="C127" t="str">
            <v>04.01.050</v>
          </cell>
          <cell r="D127" t="str">
            <v>Carga mecânica de pré-misturado, incluindo espalhamento do mesmo em cima do caminhão</v>
          </cell>
          <cell r="E127" t="str">
            <v>m³</v>
          </cell>
          <cell r="F127">
            <v>1.18</v>
          </cell>
          <cell r="I127">
            <v>0.35</v>
          </cell>
          <cell r="K127">
            <v>1.5299999999999998</v>
          </cell>
        </row>
        <row r="128">
          <cell r="C128" t="str">
            <v>04.01.060</v>
          </cell>
          <cell r="D128" t="str">
            <v>Carga mecânica de pré-misturado, incluindo espalhamento do mesmo em cima do caminhão (serviço noturno)</v>
          </cell>
          <cell r="E128" t="str">
            <v>m³</v>
          </cell>
          <cell r="F128">
            <v>1.2</v>
          </cell>
          <cell r="I128">
            <v>0.42</v>
          </cell>
          <cell r="K128">
            <v>1.6199999999999999</v>
          </cell>
        </row>
        <row r="129">
          <cell r="C129" t="str">
            <v>04.02.010</v>
          </cell>
          <cell r="D129" t="str">
            <v>Transporte de material com D.M.T. 1 km</v>
          </cell>
          <cell r="E129" t="str">
            <v>m³</v>
          </cell>
          <cell r="J129">
            <v>0.81</v>
          </cell>
          <cell r="K129">
            <v>0.81</v>
          </cell>
        </row>
        <row r="130">
          <cell r="C130" t="str">
            <v>04.02.020</v>
          </cell>
          <cell r="D130" t="str">
            <v>Transporte de material com D.M.T. 2 km</v>
          </cell>
          <cell r="E130" t="str">
            <v>m³</v>
          </cell>
          <cell r="J130">
            <v>1.0900000000000001</v>
          </cell>
          <cell r="K130">
            <v>1.0900000000000001</v>
          </cell>
        </row>
        <row r="131">
          <cell r="C131" t="str">
            <v>04.02.030</v>
          </cell>
          <cell r="D131" t="str">
            <v>Transporte de material com D.M.T. 4 km</v>
          </cell>
          <cell r="E131" t="str">
            <v>m³</v>
          </cell>
          <cell r="J131">
            <v>1.65</v>
          </cell>
          <cell r="K131">
            <v>1.65</v>
          </cell>
        </row>
        <row r="132">
          <cell r="C132" t="str">
            <v>04.02.040</v>
          </cell>
          <cell r="D132" t="str">
            <v>Transporte de material com D.M.T. 6 km</v>
          </cell>
          <cell r="E132" t="str">
            <v>m³</v>
          </cell>
          <cell r="J132">
            <v>2.21</v>
          </cell>
          <cell r="K132">
            <v>2.21</v>
          </cell>
        </row>
        <row r="133">
          <cell r="C133" t="str">
            <v>04.02.050</v>
          </cell>
          <cell r="D133" t="str">
            <v>Transporte de material com D.M.T. 8 km</v>
          </cell>
          <cell r="E133" t="str">
            <v>m³</v>
          </cell>
          <cell r="J133">
            <v>2.79</v>
          </cell>
          <cell r="K133">
            <v>2.79</v>
          </cell>
        </row>
        <row r="134">
          <cell r="C134" t="str">
            <v>04.02.060</v>
          </cell>
          <cell r="D134" t="str">
            <v>Transporte de material com D.M.T. 10 km</v>
          </cell>
          <cell r="E134" t="str">
            <v>m³</v>
          </cell>
          <cell r="J134">
            <v>3.33</v>
          </cell>
          <cell r="K134">
            <v>3.33</v>
          </cell>
        </row>
        <row r="135">
          <cell r="C135" t="str">
            <v>04.02.070</v>
          </cell>
          <cell r="D135" t="str">
            <v>Transporte de material com D.M.T. 12 km</v>
          </cell>
          <cell r="E135" t="str">
            <v>m³</v>
          </cell>
          <cell r="J135">
            <v>3.9</v>
          </cell>
          <cell r="K135">
            <v>3.9</v>
          </cell>
        </row>
        <row r="136">
          <cell r="C136" t="str">
            <v>04.02.080</v>
          </cell>
          <cell r="D136" t="str">
            <v>Transporte de material com D.M.T. 14 km</v>
          </cell>
          <cell r="E136" t="str">
            <v>m³</v>
          </cell>
          <cell r="J136">
            <v>4.47</v>
          </cell>
          <cell r="K136">
            <v>4.47</v>
          </cell>
        </row>
        <row r="137">
          <cell r="C137" t="str">
            <v>04.02.090</v>
          </cell>
          <cell r="D137" t="str">
            <v>Transporte de material com D.M.T. 16 km</v>
          </cell>
          <cell r="E137" t="str">
            <v>m³</v>
          </cell>
          <cell r="J137">
            <v>5</v>
          </cell>
          <cell r="K137">
            <v>5</v>
          </cell>
        </row>
        <row r="138">
          <cell r="C138" t="str">
            <v>04.02.100</v>
          </cell>
          <cell r="D138" t="str">
            <v>Transporte de material com D.M.T. 18 km</v>
          </cell>
          <cell r="E138" t="str">
            <v>m³</v>
          </cell>
          <cell r="J138">
            <v>5.57</v>
          </cell>
          <cell r="K138">
            <v>5.57</v>
          </cell>
        </row>
        <row r="139">
          <cell r="C139" t="str">
            <v>04.02.110</v>
          </cell>
          <cell r="D139" t="str">
            <v>Transporte de material com D.M.T. 20 km</v>
          </cell>
          <cell r="E139" t="str">
            <v>m³</v>
          </cell>
          <cell r="J139">
            <v>6.14</v>
          </cell>
          <cell r="K139">
            <v>6.14</v>
          </cell>
        </row>
        <row r="140">
          <cell r="C140" t="str">
            <v>04.02.120</v>
          </cell>
          <cell r="D140" t="str">
            <v>Transporte com carro de mão de areia, entulho ou terra até 30m</v>
          </cell>
          <cell r="E140" t="str">
            <v>m³</v>
          </cell>
          <cell r="I140">
            <v>5.08</v>
          </cell>
          <cell r="K140">
            <v>5.08</v>
          </cell>
        </row>
        <row r="141">
          <cell r="C141" t="str">
            <v>04.02.130</v>
          </cell>
          <cell r="D141" t="str">
            <v>Transporte com carro de mão de areia, entulho ou terra até 30m (serviço noturno)</v>
          </cell>
          <cell r="E141" t="str">
            <v>m³</v>
          </cell>
          <cell r="I141">
            <v>6.1</v>
          </cell>
          <cell r="K141">
            <v>6.1</v>
          </cell>
        </row>
        <row r="142">
          <cell r="C142" t="str">
            <v>04.02.140</v>
          </cell>
          <cell r="D142" t="str">
            <v>Transporte com carro de mão de areia, entulho ou terra até 60m</v>
          </cell>
          <cell r="E142" t="str">
            <v>m³</v>
          </cell>
          <cell r="I142">
            <v>6.01</v>
          </cell>
          <cell r="K142">
            <v>6.01</v>
          </cell>
        </row>
        <row r="143">
          <cell r="C143" t="str">
            <v>04.02.150</v>
          </cell>
          <cell r="D143" t="str">
            <v>Transporte com carro de mão de areia, entulho ou terra até 60m (serviço noturno)</v>
          </cell>
          <cell r="E143" t="str">
            <v>m³</v>
          </cell>
          <cell r="I143">
            <v>7.21</v>
          </cell>
          <cell r="K143">
            <v>7.21</v>
          </cell>
        </row>
        <row r="144">
          <cell r="C144" t="str">
            <v>04.02.160</v>
          </cell>
          <cell r="D144" t="str">
            <v>Transporte com carro de mão de areia, entulho ou terra até 100m</v>
          </cell>
          <cell r="E144" t="str">
            <v>m³</v>
          </cell>
          <cell r="I144">
            <v>8.7799999999999994</v>
          </cell>
          <cell r="K144">
            <v>8.7799999999999994</v>
          </cell>
        </row>
        <row r="145">
          <cell r="C145" t="str">
            <v>04.02.170</v>
          </cell>
          <cell r="D145" t="str">
            <v>Transporte com carro de mão de areia, entulho ou terra até 100m (serviço noturno)</v>
          </cell>
          <cell r="E145" t="str">
            <v>m³</v>
          </cell>
          <cell r="I145">
            <v>10.53</v>
          </cell>
          <cell r="K145">
            <v>10.53</v>
          </cell>
        </row>
        <row r="146">
          <cell r="C146" t="str">
            <v>04.02.180</v>
          </cell>
          <cell r="D146" t="str">
            <v>Transporte com carro de mão de pedra rachão nos morros, até 100m</v>
          </cell>
          <cell r="E146" t="str">
            <v>m³</v>
          </cell>
          <cell r="I146">
            <v>11.55</v>
          </cell>
          <cell r="K146">
            <v>11.55</v>
          </cell>
        </row>
        <row r="147">
          <cell r="C147" t="str">
            <v>04.03.010</v>
          </cell>
          <cell r="D147" t="str">
            <v>Remoção de material de primeira categoria em caminhão carroceria, D.M.T. 6 km, inclusive carga e descarga manuais</v>
          </cell>
          <cell r="E147" t="str">
            <v>m³</v>
          </cell>
          <cell r="G147">
            <v>4.3899999999999997</v>
          </cell>
          <cell r="I147">
            <v>2.08</v>
          </cell>
          <cell r="J147">
            <v>2.11</v>
          </cell>
          <cell r="K147">
            <v>8.5799999999999983</v>
          </cell>
        </row>
        <row r="148">
          <cell r="C148" t="str">
            <v>04.03.020</v>
          </cell>
          <cell r="D148" t="str">
            <v>Remoção de material de primeira categoria em caminhão carroceria, D.M.T. 12 km, inclusive carga e descarga manuais</v>
          </cell>
          <cell r="E148" t="str">
            <v>m³</v>
          </cell>
          <cell r="G148">
            <v>4.3899999999999997</v>
          </cell>
          <cell r="I148">
            <v>2.08</v>
          </cell>
          <cell r="J148">
            <v>3.73</v>
          </cell>
          <cell r="K148">
            <v>10.199999999999999</v>
          </cell>
        </row>
        <row r="149">
          <cell r="C149" t="str">
            <v>04.03.030</v>
          </cell>
          <cell r="D149" t="str">
            <v>Remoção de material de primeira categoria em caminhão carroceria, D.M.T. 20 km, inclusive carga e descarga manuais</v>
          </cell>
          <cell r="E149" t="str">
            <v>m³</v>
          </cell>
          <cell r="G149">
            <v>4.3899999999999997</v>
          </cell>
          <cell r="I149">
            <v>2.08</v>
          </cell>
          <cell r="J149">
            <v>5.88</v>
          </cell>
          <cell r="K149">
            <v>12.35</v>
          </cell>
        </row>
        <row r="150">
          <cell r="C150" t="str">
            <v>04.03.035</v>
          </cell>
          <cell r="D150" t="str">
            <v>Remoção de material de primeira categoria em caminhão basculante, D.M.T. 2 km, inclusive carga (manual) e descarga</v>
          </cell>
          <cell r="E150" t="str">
            <v>m³</v>
          </cell>
          <cell r="G150">
            <v>3.83</v>
          </cell>
          <cell r="I150">
            <v>1.73</v>
          </cell>
          <cell r="J150">
            <v>1.0900000000000001</v>
          </cell>
          <cell r="K150">
            <v>6.65</v>
          </cell>
        </row>
        <row r="151">
          <cell r="C151" t="str">
            <v>04.03.040</v>
          </cell>
          <cell r="D151" t="str">
            <v>Remoção de material de primeira categoria em caminhão basculante, D.M.T. 6 km, inclusive carga (manual) e descarga</v>
          </cell>
          <cell r="E151" t="str">
            <v>m³</v>
          </cell>
          <cell r="G151">
            <v>3.83</v>
          </cell>
          <cell r="I151">
            <v>1.73</v>
          </cell>
          <cell r="J151">
            <v>2.21</v>
          </cell>
          <cell r="K151">
            <v>11.73</v>
          </cell>
        </row>
        <row r="152">
          <cell r="C152" t="str">
            <v>04.03.050</v>
          </cell>
          <cell r="D152" t="str">
            <v>Remoção de material de primeira categoria em caminhão basculante, D.M.T. 12 km, inclusive carga (manual) e descarga</v>
          </cell>
          <cell r="E152" t="str">
            <v>m³</v>
          </cell>
          <cell r="G152">
            <v>3.83</v>
          </cell>
          <cell r="I152">
            <v>1.73</v>
          </cell>
          <cell r="J152">
            <v>3.9</v>
          </cell>
          <cell r="K152">
            <v>9.4600000000000009</v>
          </cell>
        </row>
        <row r="153">
          <cell r="C153" t="str">
            <v>04.03.060</v>
          </cell>
          <cell r="D153" t="str">
            <v>Remoção de material de primeira categoria em caminhão basculante, D.M.T. 20 km, inclusive carga (manual) e descarga</v>
          </cell>
          <cell r="E153" t="str">
            <v>m³</v>
          </cell>
          <cell r="G153">
            <v>3.83</v>
          </cell>
          <cell r="I153">
            <v>1.73</v>
          </cell>
          <cell r="J153">
            <v>6.14</v>
          </cell>
          <cell r="K153">
            <v>11.7</v>
          </cell>
        </row>
        <row r="154">
          <cell r="C154" t="str">
            <v>04.03.070</v>
          </cell>
          <cell r="D154" t="str">
            <v>Remoção de material de primeira categoria em caminhão basculante, D.M.T. 6 km, inclusive carga mecânica e descarga</v>
          </cell>
          <cell r="E154" t="str">
            <v>m³</v>
          </cell>
          <cell r="F154">
            <v>0.45</v>
          </cell>
          <cell r="G154">
            <v>7.0000000000000007E-2</v>
          </cell>
          <cell r="I154">
            <v>0.1</v>
          </cell>
          <cell r="J154">
            <v>2.21</v>
          </cell>
          <cell r="K154">
            <v>2.83</v>
          </cell>
        </row>
        <row r="155">
          <cell r="C155" t="str">
            <v>04.03.080</v>
          </cell>
          <cell r="D155" t="str">
            <v>Remoção de material de primeira categoria em caminhão basculante, D.M.T. 12 km, inclusive carga mecânica e descarga</v>
          </cell>
          <cell r="E155" t="str">
            <v>m³</v>
          </cell>
          <cell r="F155">
            <v>0.45</v>
          </cell>
          <cell r="G155">
            <v>7.0000000000000007E-2</v>
          </cell>
          <cell r="I155">
            <v>0.1</v>
          </cell>
          <cell r="J155">
            <v>3.9</v>
          </cell>
          <cell r="K155">
            <v>4.5200000000000005</v>
          </cell>
        </row>
        <row r="156">
          <cell r="C156" t="str">
            <v>04.03.090</v>
          </cell>
          <cell r="D156" t="str">
            <v>Remoção de material de primeira categoria em caminhão basculante, D.M.T. 20 km, inclusive carga mecânica e descarga</v>
          </cell>
          <cell r="E156" t="str">
            <v>m³</v>
          </cell>
          <cell r="F156">
            <v>0.45</v>
          </cell>
          <cell r="G156">
            <v>7.0000000000000007E-2</v>
          </cell>
          <cell r="I156">
            <v>0.1</v>
          </cell>
          <cell r="J156">
            <v>6.14</v>
          </cell>
          <cell r="K156">
            <v>6.76</v>
          </cell>
        </row>
        <row r="157">
          <cell r="C157" t="str">
            <v>04.03.100</v>
          </cell>
          <cell r="D157" t="str">
            <v>Remoção de metralha em caminhão carroceria, D.M.T. 6 km, inclusive carga e descarga manuais</v>
          </cell>
          <cell r="E157" t="str">
            <v>m³</v>
          </cell>
          <cell r="G157">
            <v>4.83</v>
          </cell>
          <cell r="I157">
            <v>2.29</v>
          </cell>
          <cell r="J157">
            <v>2.11</v>
          </cell>
          <cell r="K157">
            <v>9.23</v>
          </cell>
        </row>
        <row r="158">
          <cell r="C158" t="str">
            <v>04.03.110</v>
          </cell>
          <cell r="D158" t="str">
            <v>Remoção de metralha em caminhão carroceria, D.M.T. 12 km, inclusive carga e descarga manuais</v>
          </cell>
          <cell r="E158" t="str">
            <v>m³</v>
          </cell>
          <cell r="G158">
            <v>4.83</v>
          </cell>
          <cell r="I158">
            <v>2.29</v>
          </cell>
          <cell r="J158">
            <v>3.73</v>
          </cell>
          <cell r="K158">
            <v>10.85</v>
          </cell>
        </row>
        <row r="159">
          <cell r="C159" t="str">
            <v>04.03.120</v>
          </cell>
          <cell r="D159" t="str">
            <v>Remoção de metralha em caminhão carroceria, D.M.T. 20 km, inclusive carga e descarga manuais</v>
          </cell>
          <cell r="E159" t="str">
            <v>m³</v>
          </cell>
          <cell r="G159">
            <v>4.83</v>
          </cell>
          <cell r="I159">
            <v>2.29</v>
          </cell>
          <cell r="J159">
            <v>5.88</v>
          </cell>
          <cell r="K159">
            <v>13</v>
          </cell>
        </row>
        <row r="160">
          <cell r="C160" t="str">
            <v>04.04.010</v>
          </cell>
          <cell r="D160" t="str">
            <v>Fornecimento de barro para aterro, inclusive carga, descarga e transporte com D.M.T. 1 km</v>
          </cell>
          <cell r="E160" t="str">
            <v>m³</v>
          </cell>
          <cell r="H160">
            <v>1.17</v>
          </cell>
          <cell r="J160">
            <v>0.81</v>
          </cell>
          <cell r="K160">
            <v>1.98</v>
          </cell>
        </row>
        <row r="161">
          <cell r="C161" t="str">
            <v>04.04.020</v>
          </cell>
          <cell r="D161" t="str">
            <v>Fornecimento de barro para aterro, inclusive carga, descarga e transporte com D.M.T. 2 km</v>
          </cell>
          <cell r="E161" t="str">
            <v>m³</v>
          </cell>
          <cell r="H161">
            <v>1.17</v>
          </cell>
          <cell r="J161">
            <v>1.08</v>
          </cell>
          <cell r="K161">
            <v>2.25</v>
          </cell>
        </row>
        <row r="162">
          <cell r="C162" t="str">
            <v>04.04.030</v>
          </cell>
          <cell r="D162" t="str">
            <v>Fornecimento de barro para aterro, inclusive carga, descarga e transporte com D.M.T. 4 km</v>
          </cell>
          <cell r="E162" t="str">
            <v>m³</v>
          </cell>
          <cell r="H162">
            <v>1.17</v>
          </cell>
          <cell r="J162">
            <v>1.65</v>
          </cell>
          <cell r="K162">
            <v>2.82</v>
          </cell>
        </row>
        <row r="163">
          <cell r="C163" t="str">
            <v>04.04.040</v>
          </cell>
          <cell r="D163" t="str">
            <v>Fornecimento de barro para aterro, inclusive carga, descarga e transporte com D.M.T. 6 km</v>
          </cell>
          <cell r="E163" t="str">
            <v>m³</v>
          </cell>
          <cell r="H163">
            <v>1.17</v>
          </cell>
          <cell r="J163">
            <v>2.21</v>
          </cell>
          <cell r="K163">
            <v>3.38</v>
          </cell>
        </row>
        <row r="164">
          <cell r="C164" t="str">
            <v>04.04.050</v>
          </cell>
          <cell r="D164" t="str">
            <v>Fornecimento de barro para aterro, inclusive carga, descarga e transporte com D.M.T. 8 km</v>
          </cell>
          <cell r="E164" t="str">
            <v>m³</v>
          </cell>
          <cell r="H164">
            <v>1.17</v>
          </cell>
          <cell r="J164">
            <v>2.79</v>
          </cell>
          <cell r="K164">
            <v>3.96</v>
          </cell>
        </row>
        <row r="165">
          <cell r="C165" t="str">
            <v>04.04.060</v>
          </cell>
          <cell r="D165" t="str">
            <v>Fornecimento de barro para aterro, inclusive carga, descarga e transporte com D.M.T. 10 km</v>
          </cell>
          <cell r="E165" t="str">
            <v>m³</v>
          </cell>
          <cell r="H165">
            <v>1.17</v>
          </cell>
          <cell r="J165">
            <v>3.33</v>
          </cell>
          <cell r="K165">
            <v>4.5</v>
          </cell>
        </row>
        <row r="166">
          <cell r="C166" t="str">
            <v>04.04.070</v>
          </cell>
          <cell r="D166" t="str">
            <v>Fornecimento de barro para aterro, inclusive carga, descarga e transporte com D.M.T. 12 km</v>
          </cell>
          <cell r="E166" t="str">
            <v>m³</v>
          </cell>
          <cell r="H166">
            <v>1.17</v>
          </cell>
          <cell r="J166">
            <v>3.9</v>
          </cell>
          <cell r="K166">
            <v>5.07</v>
          </cell>
        </row>
        <row r="167">
          <cell r="C167" t="str">
            <v>04.04.080</v>
          </cell>
          <cell r="D167" t="str">
            <v>Fornecimento de barro para aterro, inclusive carga, descarga e transporte com D.M.T. 16 km</v>
          </cell>
          <cell r="E167" t="str">
            <v>m³</v>
          </cell>
          <cell r="H167">
            <v>1.17</v>
          </cell>
          <cell r="J167">
            <v>5</v>
          </cell>
          <cell r="K167">
            <v>6.17</v>
          </cell>
        </row>
        <row r="168">
          <cell r="C168" t="str">
            <v>04.04.090</v>
          </cell>
          <cell r="D168" t="str">
            <v>Fornecimento de barro para aterro, inclusive carga, descarga e transporte com D.M.T. 20 km</v>
          </cell>
          <cell r="E168" t="str">
            <v>m³</v>
          </cell>
          <cell r="H168">
            <v>1.17</v>
          </cell>
          <cell r="J168">
            <v>6.14</v>
          </cell>
          <cell r="K168">
            <v>7.31</v>
          </cell>
        </row>
        <row r="169">
          <cell r="C169" t="str">
            <v>04.04.100</v>
          </cell>
          <cell r="D169" t="str">
            <v>Fornecimento de desperdício de pedreira, inclusive carga, descarga e transporte para a praça do Recife (Posto Obra)</v>
          </cell>
          <cell r="E169" t="str">
            <v>m³</v>
          </cell>
          <cell r="H169">
            <v>14</v>
          </cell>
          <cell r="K169">
            <v>14</v>
          </cell>
        </row>
        <row r="170">
          <cell r="C170" t="str">
            <v>04.04.110</v>
          </cell>
          <cell r="D170" t="str">
            <v>Fornecimento e espalhamento de areia fina (Posto Obra).</v>
          </cell>
          <cell r="E170" t="str">
            <v>m³</v>
          </cell>
          <cell r="H170">
            <v>15</v>
          </cell>
          <cell r="I170">
            <v>0.35</v>
          </cell>
          <cell r="K170">
            <v>15.35</v>
          </cell>
        </row>
        <row r="171">
          <cell r="C171" t="str">
            <v>04.04.120</v>
          </cell>
          <cell r="D171" t="str">
            <v>Fornecimento e espalhamento de areia amarela (Posto Obra).</v>
          </cell>
          <cell r="E171" t="str">
            <v>m³</v>
          </cell>
          <cell r="H171">
            <v>18</v>
          </cell>
          <cell r="I171">
            <v>0.35</v>
          </cell>
          <cell r="K171">
            <v>18.350000000000001</v>
          </cell>
        </row>
        <row r="172">
          <cell r="C172" t="str">
            <v>05.01.010</v>
          </cell>
          <cell r="D172" t="str">
            <v>Escavação manual em terra até 1,50m de profundidade, sem escoramento</v>
          </cell>
          <cell r="E172" t="str">
            <v>m³</v>
          </cell>
          <cell r="I172">
            <v>5.08</v>
          </cell>
          <cell r="K172">
            <v>6.58</v>
          </cell>
        </row>
        <row r="173">
          <cell r="C173" t="str">
            <v>05.01.020</v>
          </cell>
          <cell r="D173" t="str">
            <v>Escavação manual em terra até 1,50m de profundidade, sem escoramento (serviço noturno)</v>
          </cell>
          <cell r="E173" t="str">
            <v>m³</v>
          </cell>
          <cell r="I173">
            <v>6.1</v>
          </cell>
          <cell r="K173">
            <v>6.1</v>
          </cell>
        </row>
        <row r="174">
          <cell r="C174" t="str">
            <v>05.01.030</v>
          </cell>
          <cell r="D174" t="str">
            <v>Escavação manual em terra entre 1,50 e 3,0m de profundidade, sem escoramento</v>
          </cell>
          <cell r="E174" t="str">
            <v>m³</v>
          </cell>
          <cell r="I174">
            <v>8.32</v>
          </cell>
          <cell r="K174">
            <v>8.32</v>
          </cell>
        </row>
        <row r="175">
          <cell r="C175" t="str">
            <v>05.01.040</v>
          </cell>
          <cell r="D175" t="str">
            <v>Escavação manual em terra entre 1,50 e 3,00m de profundidade, sem escoramento (serviço noturno)</v>
          </cell>
          <cell r="E175" t="str">
            <v>m³</v>
          </cell>
          <cell r="I175">
            <v>9.98</v>
          </cell>
          <cell r="K175">
            <v>9.98</v>
          </cell>
        </row>
        <row r="176">
          <cell r="C176" t="str">
            <v>05.01.050</v>
          </cell>
          <cell r="D176" t="str">
            <v>Escavação manual em terra entre 3,00 e 4,00m de profundidade, sem escoramento</v>
          </cell>
          <cell r="E176" t="str">
            <v>m³</v>
          </cell>
          <cell r="I176">
            <v>8.9600000000000009</v>
          </cell>
          <cell r="K176">
            <v>8.9600000000000009</v>
          </cell>
        </row>
        <row r="177">
          <cell r="C177" t="str">
            <v>05.01.060</v>
          </cell>
          <cell r="D177" t="str">
            <v>Escavação manual em terra entre 3,00 e 4,00m de profundidade, sem escoramento (serviço noturno)</v>
          </cell>
          <cell r="E177" t="str">
            <v>m³</v>
          </cell>
          <cell r="I177">
            <v>10.76</v>
          </cell>
          <cell r="K177">
            <v>10.76</v>
          </cell>
        </row>
        <row r="178">
          <cell r="C178" t="str">
            <v>05.01.070</v>
          </cell>
          <cell r="D178" t="str">
            <v>Escavação manual em moledo ou piçarra até 1,50m de profundidade, sem escoramento</v>
          </cell>
          <cell r="E178" t="str">
            <v>m³</v>
          </cell>
          <cell r="I178">
            <v>7.85</v>
          </cell>
          <cell r="K178">
            <v>7.85</v>
          </cell>
        </row>
        <row r="179">
          <cell r="C179" t="str">
            <v>05.01.080</v>
          </cell>
          <cell r="D179" t="str">
            <v>Escavação manual em moledo ou piçarra entre 1,50 e 3,00m de profundidade, sem escoramento</v>
          </cell>
          <cell r="E179" t="str">
            <v>m³</v>
          </cell>
          <cell r="I179">
            <v>10.09</v>
          </cell>
          <cell r="K179">
            <v>10.09</v>
          </cell>
        </row>
        <row r="180">
          <cell r="C180" t="str">
            <v>05.01.090</v>
          </cell>
          <cell r="D180" t="str">
            <v>Escavação mecânica de vala em material de primeira categoria até 1,50m de profundidade, sem escoramento</v>
          </cell>
          <cell r="E180" t="str">
            <v>m³</v>
          </cell>
          <cell r="F180">
            <v>1.07</v>
          </cell>
          <cell r="I180">
            <v>0.51</v>
          </cell>
          <cell r="K180">
            <v>1.58</v>
          </cell>
        </row>
        <row r="181">
          <cell r="C181" t="str">
            <v>05.01.100</v>
          </cell>
          <cell r="D181" t="str">
            <v>Escavação mecânica de vala em material de primeira categoria até 3,00m de profundidade, sem escoramento</v>
          </cell>
          <cell r="E181" t="str">
            <v>m³</v>
          </cell>
          <cell r="F181">
            <v>1.29</v>
          </cell>
          <cell r="I181">
            <v>0.61</v>
          </cell>
          <cell r="K181">
            <v>1.9</v>
          </cell>
        </row>
        <row r="182">
          <cell r="C182" t="str">
            <v>05.01.110</v>
          </cell>
          <cell r="D182" t="str">
            <v>Escavação mecânica de vala em material de primeira categoria até 4,00m de profundidade, sem escoramento</v>
          </cell>
          <cell r="E182" t="str">
            <v>m³</v>
          </cell>
          <cell r="F182">
            <v>1.43</v>
          </cell>
          <cell r="I182">
            <v>0.69</v>
          </cell>
          <cell r="K182">
            <v>2.12</v>
          </cell>
        </row>
        <row r="183">
          <cell r="C183" t="str">
            <v>05.01.120</v>
          </cell>
          <cell r="D183" t="str">
            <v>Escavação mecânica de material de primeira categoria, proveniente de corte de subleito</v>
          </cell>
          <cell r="E183" t="str">
            <v>m³</v>
          </cell>
          <cell r="F183">
            <v>0.64</v>
          </cell>
          <cell r="I183">
            <v>0.09</v>
          </cell>
          <cell r="K183">
            <v>0.73</v>
          </cell>
        </row>
        <row r="184">
          <cell r="C184" t="str">
            <v>05.01.130</v>
          </cell>
          <cell r="D184" t="str">
            <v>Escavação e carga mecânicas de material de primeira categoria, proveniente de corte de terreno natural para obras civis</v>
          </cell>
          <cell r="E184" t="str">
            <v>m³</v>
          </cell>
          <cell r="F184">
            <v>1.22</v>
          </cell>
          <cell r="I184">
            <v>0.12</v>
          </cell>
          <cell r="K184">
            <v>1.3399999999999999</v>
          </cell>
        </row>
        <row r="185">
          <cell r="C185" t="str">
            <v>05.01.140</v>
          </cell>
          <cell r="D185" t="str">
            <v>Escavação e carga mecânicas de material de primeira categoria, proveniente de corte de subleito</v>
          </cell>
          <cell r="E185" t="str">
            <v>m³</v>
          </cell>
          <cell r="F185">
            <v>1.0900000000000001</v>
          </cell>
          <cell r="I185">
            <v>0.11</v>
          </cell>
          <cell r="K185">
            <v>1.2000000000000002</v>
          </cell>
        </row>
        <row r="186">
          <cell r="C186" t="str">
            <v>05.01.150</v>
          </cell>
          <cell r="D186" t="str">
            <v>Escavação e carga mecânicas de material de primeira categoria, proveniente de corte de subleito, e ainda transporte com D.M.T. 0,2 km</v>
          </cell>
          <cell r="E186" t="str">
            <v>m³</v>
          </cell>
          <cell r="F186">
            <v>1.0900000000000001</v>
          </cell>
          <cell r="G186">
            <v>7.0000000000000007E-2</v>
          </cell>
          <cell r="I186">
            <v>0.11</v>
          </cell>
          <cell r="J186">
            <v>0.73</v>
          </cell>
          <cell r="K186">
            <v>2</v>
          </cell>
        </row>
        <row r="187">
          <cell r="C187" t="str">
            <v>05.01.160</v>
          </cell>
          <cell r="D187" t="str">
            <v>Escavação e carga mecânicas de material de primeira categoria, proveniente de corte de subleito, e ainda transporte com D.M.T. 2 km</v>
          </cell>
          <cell r="E187" t="str">
            <v>m³</v>
          </cell>
          <cell r="F187">
            <v>1.0900000000000001</v>
          </cell>
          <cell r="G187">
            <v>7.0000000000000007E-2</v>
          </cell>
          <cell r="I187">
            <v>0.11</v>
          </cell>
          <cell r="J187">
            <v>1.0900000000000001</v>
          </cell>
          <cell r="K187">
            <v>2.3600000000000003</v>
          </cell>
        </row>
        <row r="188">
          <cell r="C188" t="str">
            <v>05.01.170</v>
          </cell>
          <cell r="D188" t="str">
            <v>Escavação e carga mecânicas de material de primeira categoria, proveniente de corte de subleito, e ainda transporte com D.M.T. 4 km</v>
          </cell>
          <cell r="E188" t="str">
            <v>m³</v>
          </cell>
          <cell r="F188">
            <v>1.0900000000000001</v>
          </cell>
          <cell r="G188">
            <v>7.0000000000000007E-2</v>
          </cell>
          <cell r="I188">
            <v>0.11</v>
          </cell>
          <cell r="J188">
            <v>2.06</v>
          </cell>
          <cell r="K188">
            <v>3.33</v>
          </cell>
        </row>
        <row r="189">
          <cell r="C189" t="str">
            <v>05.01.180</v>
          </cell>
          <cell r="D189" t="str">
            <v>Escavação e carga mecânicas de material de primeira categoria, proveniente de corte de subleito, e ainda transporte com D.M.T. 6 km</v>
          </cell>
          <cell r="E189" t="str">
            <v>m³</v>
          </cell>
          <cell r="F189">
            <v>1.0900000000000001</v>
          </cell>
          <cell r="G189">
            <v>7.0000000000000007E-2</v>
          </cell>
          <cell r="I189">
            <v>0.11</v>
          </cell>
          <cell r="J189">
            <v>2.77</v>
          </cell>
          <cell r="K189">
            <v>4.04</v>
          </cell>
        </row>
        <row r="190">
          <cell r="C190" t="str">
            <v>05.01.190</v>
          </cell>
          <cell r="D190" t="str">
            <v>Escavação e carga mecânicas de material de primeira categoria, proveniente de corte de subleito, e ainda transporte com D.M.T. 8 km</v>
          </cell>
          <cell r="E190" t="str">
            <v>m³</v>
          </cell>
          <cell r="F190">
            <v>1.0900000000000001</v>
          </cell>
          <cell r="G190">
            <v>7.0000000000000007E-2</v>
          </cell>
          <cell r="I190">
            <v>0.11</v>
          </cell>
          <cell r="J190">
            <v>3.48</v>
          </cell>
          <cell r="K190">
            <v>4.75</v>
          </cell>
        </row>
        <row r="191">
          <cell r="C191" t="str">
            <v>05.02.010</v>
          </cell>
          <cell r="D191" t="str">
            <v>Reaterro sem apiloamento, com aproveitamento do material escavado</v>
          </cell>
          <cell r="E191" t="str">
            <v>m³</v>
          </cell>
          <cell r="I191">
            <v>1.1599999999999999</v>
          </cell>
          <cell r="K191">
            <v>1.1599999999999999</v>
          </cell>
        </row>
        <row r="192">
          <cell r="C192" t="str">
            <v>05.02.020</v>
          </cell>
          <cell r="D192" t="str">
            <v>Reaterro apiloado de valas em camadas de 20cm de espessura, com aproveitamento do material escavado</v>
          </cell>
          <cell r="E192" t="str">
            <v>m³</v>
          </cell>
          <cell r="I192">
            <v>6.93</v>
          </cell>
          <cell r="K192">
            <v>8.9700000000000006</v>
          </cell>
        </row>
        <row r="193">
          <cell r="C193" t="str">
            <v>05.02.030</v>
          </cell>
          <cell r="D193" t="str">
            <v>Espalhamento de material para simples regularização do terreno</v>
          </cell>
          <cell r="E193" t="str">
            <v>m³</v>
          </cell>
          <cell r="I193">
            <v>0.35</v>
          </cell>
          <cell r="K193">
            <v>0.35</v>
          </cell>
        </row>
        <row r="194">
          <cell r="C194" t="str">
            <v>05.02.040</v>
          </cell>
          <cell r="D194" t="str">
            <v>Execução de aterro abrangendo espalhamento, homogeneização, umedecimento e compactação manual em camadas de 20cm de espessura, inclusive o fornecimento do barro proveniente de jazida a uma distância máxima de 12 km</v>
          </cell>
          <cell r="E194" t="str">
            <v>m³</v>
          </cell>
          <cell r="H194">
            <v>1.46</v>
          </cell>
          <cell r="I194">
            <v>4.62</v>
          </cell>
          <cell r="J194">
            <v>4.88</v>
          </cell>
          <cell r="K194">
            <v>10.96</v>
          </cell>
        </row>
        <row r="195">
          <cell r="C195" t="str">
            <v>05.02.050</v>
          </cell>
          <cell r="D195" t="str">
            <v>Execução de aterro abrangendo espalhamento, homogeneização, umedecimento e compactação manual em camadas de 20cm de espessura, inclusive o fornecimento do barro proveniente de jazida a uma distância máxima de 20 km</v>
          </cell>
          <cell r="E195" t="str">
            <v>m³</v>
          </cell>
          <cell r="H195">
            <v>1.46</v>
          </cell>
          <cell r="I195">
            <v>4.62</v>
          </cell>
          <cell r="J195">
            <v>7.7</v>
          </cell>
          <cell r="K195">
            <v>13.780000000000001</v>
          </cell>
        </row>
        <row r="196">
          <cell r="C196" t="str">
            <v>05.02.060</v>
          </cell>
          <cell r="D196" t="str">
            <v>Execução de aterro abrangendo espalhamento, homogeneização, umedecimento e compactação mecânica em camadas de 20cm de espessura, inclusive o fornecimento do barro proveniente de jazida a uma distância máxima de 12 km</v>
          </cell>
          <cell r="E196" t="str">
            <v>m³</v>
          </cell>
          <cell r="F196">
            <v>0.85</v>
          </cell>
          <cell r="H196">
            <v>1.52</v>
          </cell>
          <cell r="I196">
            <v>0.02</v>
          </cell>
          <cell r="J196">
            <v>5.0599999999999996</v>
          </cell>
          <cell r="K196">
            <v>7.4499999999999993</v>
          </cell>
        </row>
        <row r="197">
          <cell r="C197" t="str">
            <v>05.02.070</v>
          </cell>
          <cell r="D197" t="str">
            <v>Execução de aterro abrangendo espalhamento, homogeneização, umedecimento e compactação mecânica em camadas de 20cm de espessura, inclusive o fornecimento do barro proveniente de jazida a uma distância máxima de 20 km</v>
          </cell>
          <cell r="E197" t="str">
            <v>m³</v>
          </cell>
          <cell r="F197">
            <v>0.85</v>
          </cell>
          <cell r="H197">
            <v>1.52</v>
          </cell>
          <cell r="I197">
            <v>0.02</v>
          </cell>
          <cell r="J197">
            <v>7.98</v>
          </cell>
          <cell r="K197">
            <v>10.37</v>
          </cell>
        </row>
        <row r="198">
          <cell r="C198" t="str">
            <v>05.02.080</v>
          </cell>
          <cell r="D198" t="str">
            <v>Aterro com areia em camadas de até 40cm de altura, utilizando-se o processo mecânico leve para a compactação</v>
          </cell>
          <cell r="E198" t="str">
            <v>m³</v>
          </cell>
          <cell r="F198">
            <v>0.89</v>
          </cell>
          <cell r="H198">
            <v>17.25</v>
          </cell>
          <cell r="I198">
            <v>1.39</v>
          </cell>
          <cell r="K198">
            <v>19.53</v>
          </cell>
        </row>
        <row r="199">
          <cell r="C199" t="str">
            <v>05.02.090</v>
          </cell>
          <cell r="D199" t="str">
            <v>Apilomento manual de valas em camadas de 20cm de espessura</v>
          </cell>
          <cell r="E199" t="str">
            <v>m³</v>
          </cell>
          <cell r="I199">
            <v>5.78</v>
          </cell>
          <cell r="K199">
            <v>5.78</v>
          </cell>
        </row>
        <row r="200">
          <cell r="C200" t="str">
            <v>05.02.100</v>
          </cell>
          <cell r="D200" t="str">
            <v>Compactação mecânica de aterro a 100 por cento do proctor normal, medido na secção, inclusive espalhamento, umedecimento e homogeneização</v>
          </cell>
          <cell r="E200" t="str">
            <v>m³</v>
          </cell>
          <cell r="F200">
            <v>0.85</v>
          </cell>
          <cell r="I200">
            <v>0.02</v>
          </cell>
          <cell r="K200">
            <v>0.87</v>
          </cell>
        </row>
        <row r="201">
          <cell r="C201" t="str">
            <v>05.02.110</v>
          </cell>
          <cell r="D201" t="str">
            <v>Execução de aterro com barro, utilizando-se o processo mecânico leve de compactação</v>
          </cell>
          <cell r="E201" t="str">
            <v>m³</v>
          </cell>
          <cell r="F201">
            <v>0.89</v>
          </cell>
          <cell r="H201">
            <v>1.46</v>
          </cell>
          <cell r="I201">
            <v>0.69</v>
          </cell>
          <cell r="J201">
            <v>4.1500000000000004</v>
          </cell>
          <cell r="K201">
            <v>7.1899999999999995</v>
          </cell>
        </row>
        <row r="202">
          <cell r="C202" t="str">
            <v>05.03.010</v>
          </cell>
          <cell r="D202" t="str">
            <v>Regularização manual de terreno natural, corte ou aterro até 20cm de espessura</v>
          </cell>
          <cell r="E202" t="str">
            <v>m²</v>
          </cell>
          <cell r="I202">
            <v>0.57999999999999996</v>
          </cell>
          <cell r="K202">
            <v>0.75</v>
          </cell>
        </row>
        <row r="203">
          <cell r="C203" t="str">
            <v>05.03.020</v>
          </cell>
          <cell r="D203" t="str">
            <v>Regularização mecânica de terreno natural, corte ou aterro até 20cm de espessura</v>
          </cell>
          <cell r="E203" t="str">
            <v>m²</v>
          </cell>
          <cell r="F203">
            <v>0.17</v>
          </cell>
          <cell r="I203">
            <v>0.04</v>
          </cell>
          <cell r="K203">
            <v>0.21000000000000002</v>
          </cell>
        </row>
        <row r="204">
          <cell r="C204" t="str">
            <v>05.03.030</v>
          </cell>
          <cell r="D204" t="str">
            <v>Regularização de talude com corte ou aterro até 20cm de espessura</v>
          </cell>
          <cell r="E204" t="str">
            <v>m²</v>
          </cell>
          <cell r="I204">
            <v>1.1599999999999999</v>
          </cell>
          <cell r="K204">
            <v>1.1599999999999999</v>
          </cell>
        </row>
        <row r="205">
          <cell r="C205" t="str">
            <v>06.01.010</v>
          </cell>
          <cell r="D205" t="str">
            <v>Formas para concreto armado em fundações, utilizando tábuas de 1x12", inclusive escoramento</v>
          </cell>
          <cell r="E205" t="str">
            <v>m²</v>
          </cell>
          <cell r="H205">
            <v>7.68</v>
          </cell>
          <cell r="I205">
            <v>7.47</v>
          </cell>
          <cell r="K205">
            <v>15.149999999999999</v>
          </cell>
        </row>
        <row r="206">
          <cell r="C206" t="str">
            <v>06.01.015</v>
          </cell>
          <cell r="D206" t="str">
            <v>Formas para concreto armado em fundações, com chapas de madeira compensada tipo resinada de 12mm, inclusive escoramento</v>
          </cell>
          <cell r="E206" t="str">
            <v>m²</v>
          </cell>
          <cell r="H206">
            <v>6.11</v>
          </cell>
          <cell r="I206">
            <v>8.2100000000000009</v>
          </cell>
          <cell r="K206">
            <v>14.32</v>
          </cell>
        </row>
        <row r="207">
          <cell r="C207" t="str">
            <v>06.01.055</v>
          </cell>
          <cell r="D207" t="str">
            <v>Formas para concreto armado em qualquer tipo de estrutura, com chapa de madeira compensada tipo resinada de 12mm, inclusive escoramento</v>
          </cell>
          <cell r="E207" t="str">
            <v>m²</v>
          </cell>
          <cell r="H207">
            <v>10.85</v>
          </cell>
          <cell r="I207">
            <v>11.01</v>
          </cell>
          <cell r="K207">
            <v>21.86</v>
          </cell>
        </row>
        <row r="208">
          <cell r="C208" t="str">
            <v>06.01.060</v>
          </cell>
          <cell r="D208" t="str">
            <v>Formas para concreto aparente armado em lajes com chapas de madeira compensada tipo plastificada  de 12mm, inclusive escoramento</v>
          </cell>
          <cell r="E208" t="str">
            <v>m²</v>
          </cell>
          <cell r="H208">
            <v>10.36</v>
          </cell>
          <cell r="I208">
            <v>10.16</v>
          </cell>
          <cell r="K208">
            <v>20.52</v>
          </cell>
        </row>
        <row r="209">
          <cell r="C209" t="str">
            <v>06.01.070</v>
          </cell>
          <cell r="D209" t="str">
            <v>Formas para concreto aparente armado em vigas com chapas de madeira compensada tipo plastificada  de 12mm, inclusive escoramento</v>
          </cell>
          <cell r="E209" t="str">
            <v>m²</v>
          </cell>
          <cell r="H209">
            <v>15.55</v>
          </cell>
          <cell r="I209">
            <v>11.35</v>
          </cell>
          <cell r="K209">
            <v>26.9</v>
          </cell>
        </row>
        <row r="210">
          <cell r="C210" t="str">
            <v>06.01.080</v>
          </cell>
          <cell r="D210" t="str">
            <v>Formas para concreto aparente armado em pilares, com chapas de madeira compensada tipo plastificada  de 12mm, inclusive escoramento</v>
          </cell>
          <cell r="E210" t="str">
            <v>m²</v>
          </cell>
          <cell r="H210">
            <v>16.03</v>
          </cell>
          <cell r="I210">
            <v>10.76</v>
          </cell>
          <cell r="K210">
            <v>26.79</v>
          </cell>
        </row>
        <row r="211">
          <cell r="C211" t="str">
            <v>06.01.090</v>
          </cell>
          <cell r="D211" t="str">
            <v>Formas para concreto aparente armado em qualquer tipo de estrutura, com chapas de madeira compensada tipo plastificada  de 12mm, inclusive escoramento</v>
          </cell>
          <cell r="E211" t="str">
            <v>m²</v>
          </cell>
          <cell r="H211">
            <v>14.96</v>
          </cell>
          <cell r="I211">
            <v>11.01</v>
          </cell>
          <cell r="K211">
            <v>25.97</v>
          </cell>
        </row>
        <row r="212">
          <cell r="C212" t="str">
            <v>06.01.100</v>
          </cell>
          <cell r="D212" t="str">
            <v>Formas para concreto armado em lajes, com chapas de madeira compensada tipo resinada de 12mm, inclusive escoramento</v>
          </cell>
          <cell r="E212" t="str">
            <v>m²</v>
          </cell>
          <cell r="H212">
            <v>7.65</v>
          </cell>
          <cell r="I212">
            <v>10.16</v>
          </cell>
          <cell r="K212">
            <v>17.810000000000002</v>
          </cell>
        </row>
        <row r="213">
          <cell r="C213" t="str">
            <v>06.01.110</v>
          </cell>
          <cell r="D213" t="str">
            <v>Formas para concreto armado em vigas, com chapas de madeira compensada tipo resinada de 12mm, inclusive escoramento</v>
          </cell>
          <cell r="E213" t="str">
            <v>m²</v>
          </cell>
          <cell r="H213">
            <v>11.44</v>
          </cell>
          <cell r="I213">
            <v>11.35</v>
          </cell>
          <cell r="K213">
            <v>22.79</v>
          </cell>
        </row>
        <row r="214">
          <cell r="C214" t="str">
            <v>06.01.120</v>
          </cell>
          <cell r="D214" t="str">
            <v>Formas para concreto armado em pilares, com chapas de madeira compensada tipo resinada de 12mm, inclusive escoramento</v>
          </cell>
          <cell r="E214" t="str">
            <v>m²</v>
          </cell>
          <cell r="H214">
            <v>11.92</v>
          </cell>
          <cell r="I214">
            <v>10.76</v>
          </cell>
          <cell r="K214">
            <v>22.68</v>
          </cell>
        </row>
        <row r="215">
          <cell r="C215" t="str">
            <v>06.01.130</v>
          </cell>
          <cell r="D215" t="str">
            <v>Formas para concreto armado em qualquer tipo de estrutura, com chapas de madeira compensada tipo resinada  de 12mm, inclusive escoramento</v>
          </cell>
          <cell r="E215" t="str">
            <v>m²</v>
          </cell>
          <cell r="H215">
            <v>10.85</v>
          </cell>
          <cell r="I215">
            <v>11.01</v>
          </cell>
          <cell r="K215">
            <v>21.86</v>
          </cell>
        </row>
        <row r="216">
          <cell r="C216" t="str">
            <v>06.02.020</v>
          </cell>
          <cell r="D216" t="str">
            <v>Ferro cortado, dobrado e colocado na forma, em infra-estrutura (CA-50)</v>
          </cell>
          <cell r="E216" t="str">
            <v>Kg</v>
          </cell>
          <cell r="H216">
            <v>1.26</v>
          </cell>
          <cell r="I216">
            <v>0.43</v>
          </cell>
          <cell r="K216">
            <v>1.69</v>
          </cell>
        </row>
        <row r="217">
          <cell r="C217" t="str">
            <v>06.02.030</v>
          </cell>
          <cell r="D217" t="str">
            <v>Ferro cortado, dobrado e colocado na forma, em infra-estrutura (CA-60)</v>
          </cell>
          <cell r="E217" t="str">
            <v>Kg</v>
          </cell>
          <cell r="H217">
            <v>1.42</v>
          </cell>
          <cell r="I217">
            <v>0.43</v>
          </cell>
          <cell r="K217">
            <v>1.8499999999999999</v>
          </cell>
        </row>
        <row r="218">
          <cell r="C218" t="str">
            <v>06.02.050</v>
          </cell>
          <cell r="D218" t="str">
            <v>Ferro cortado, dobrado e colocado na forma, em super-estrutura (CA-50)</v>
          </cell>
          <cell r="E218" t="str">
            <v>Kg</v>
          </cell>
          <cell r="H218">
            <v>1.26</v>
          </cell>
          <cell r="I218">
            <v>0.49</v>
          </cell>
          <cell r="K218">
            <v>1.75</v>
          </cell>
        </row>
        <row r="219">
          <cell r="C219" t="str">
            <v>06.02.060</v>
          </cell>
          <cell r="D219" t="str">
            <v>Ferro cortado, dobrado e colocado na forma, em super-estrutura (CA-60)</v>
          </cell>
          <cell r="E219" t="str">
            <v>Kg</v>
          </cell>
          <cell r="H219">
            <v>1.42</v>
          </cell>
          <cell r="I219">
            <v>0.49</v>
          </cell>
          <cell r="K219">
            <v>1.91</v>
          </cell>
        </row>
        <row r="220">
          <cell r="C220" t="str">
            <v>06.03.010</v>
          </cell>
          <cell r="D220" t="str">
            <v>Concreto não estrutural (1:4:8) para lastros de pisos e fundações, lançado e adensado</v>
          </cell>
          <cell r="E220" t="str">
            <v>m³</v>
          </cell>
          <cell r="H220">
            <v>78.78</v>
          </cell>
          <cell r="I220">
            <v>41.58</v>
          </cell>
          <cell r="K220">
            <v>181.04</v>
          </cell>
        </row>
        <row r="221">
          <cell r="C221" t="str">
            <v>06.03.020</v>
          </cell>
          <cell r="D221" t="str">
            <v>Concreto Estrutural, Fck 11 Mpa, condição B (NBR-12655), lançado sobre o terreno ou em fundações e adensado</v>
          </cell>
          <cell r="E221" t="str">
            <v>m³</v>
          </cell>
          <cell r="H221">
            <v>87.64</v>
          </cell>
          <cell r="I221">
            <v>41.58</v>
          </cell>
          <cell r="K221">
            <v>129.22</v>
          </cell>
        </row>
        <row r="222">
          <cell r="C222" t="str">
            <v>06.03.030</v>
          </cell>
          <cell r="D222" t="str">
            <v>Concreto Estrutural, Fck 13,5 Mpa, condição B (NBR-12655), lançado sobre o terreno ou em fundações e adensado</v>
          </cell>
          <cell r="E222" t="str">
            <v>m³</v>
          </cell>
          <cell r="H222">
            <v>96.92</v>
          </cell>
          <cell r="I222">
            <v>41.58</v>
          </cell>
          <cell r="K222">
            <v>138.5</v>
          </cell>
        </row>
        <row r="223">
          <cell r="C223" t="str">
            <v>06.03.040</v>
          </cell>
          <cell r="D223" t="str">
            <v>Concreto Estrutural, Fck 15 Mpa, condição B (NBR-12655), lançado sobre o terreno ou em fundações e adensado</v>
          </cell>
          <cell r="E223" t="str">
            <v>m³</v>
          </cell>
          <cell r="H223">
            <v>99.16</v>
          </cell>
          <cell r="I223">
            <v>41.58</v>
          </cell>
          <cell r="K223">
            <v>140.74</v>
          </cell>
        </row>
        <row r="224">
          <cell r="C224" t="str">
            <v>06.03.050</v>
          </cell>
          <cell r="D224" t="str">
            <v>Concreto Estrutural, Fck 15 Mpa, condição B (NBR-12655), lançado em estruturas e adensado</v>
          </cell>
          <cell r="E224" t="str">
            <v>m³</v>
          </cell>
          <cell r="H224">
            <v>99.16</v>
          </cell>
          <cell r="I224">
            <v>55.44</v>
          </cell>
          <cell r="K224">
            <v>154.6</v>
          </cell>
        </row>
        <row r="225">
          <cell r="C225" t="str">
            <v>06.03.060</v>
          </cell>
          <cell r="D225" t="str">
            <v>Concreto Estrutural, Fck 18 Mpa, condição B (NBR-12655), lançado sobre o terreno ou em fundações e adensado</v>
          </cell>
          <cell r="E225" t="str">
            <v>m³</v>
          </cell>
          <cell r="H225">
            <v>102.1</v>
          </cell>
          <cell r="I225">
            <v>41.58</v>
          </cell>
          <cell r="K225">
            <v>143.68</v>
          </cell>
        </row>
        <row r="226">
          <cell r="C226" t="str">
            <v>06.03.070</v>
          </cell>
          <cell r="D226" t="str">
            <v>Concreto Estrutural, Fck 18 Mpa, condição B (NBR-12655), lançado em estruturas e adensado</v>
          </cell>
          <cell r="E226" t="str">
            <v>m³</v>
          </cell>
          <cell r="H226">
            <v>102.1</v>
          </cell>
          <cell r="I226">
            <v>55.44</v>
          </cell>
          <cell r="K226">
            <v>157.54</v>
          </cell>
        </row>
        <row r="227">
          <cell r="C227" t="str">
            <v>06.03.080</v>
          </cell>
          <cell r="D227" t="str">
            <v>Concreto Estrutural, Fck 20 Mpa, condição B (NBR-12655), lançado sobre o terreno ou em fundações e adensado</v>
          </cell>
          <cell r="E227" t="str">
            <v>m³</v>
          </cell>
          <cell r="H227">
            <v>104.29</v>
          </cell>
          <cell r="I227">
            <v>41.58</v>
          </cell>
          <cell r="K227">
            <v>145.87</v>
          </cell>
        </row>
        <row r="228">
          <cell r="C228" t="str">
            <v>06.03.090</v>
          </cell>
          <cell r="D228" t="str">
            <v>Concreto Estrutural, Fck 20 Mpa, condição B (NBR-12655), lançado em estruturas e adensado</v>
          </cell>
          <cell r="E228" t="str">
            <v>m³</v>
          </cell>
          <cell r="H228">
            <v>104.29</v>
          </cell>
          <cell r="I228">
            <v>55.44</v>
          </cell>
          <cell r="K228">
            <v>159.73000000000002</v>
          </cell>
        </row>
        <row r="229">
          <cell r="C229" t="str">
            <v>06.03.100</v>
          </cell>
          <cell r="D229" t="str">
            <v>Concreto Armado Pronto, Fck 15 Mpa, condição B (NBR-12655), lançado em fundações e adensado, inclusive forma, escoramento e ferragem</v>
          </cell>
          <cell r="E229" t="str">
            <v>m³</v>
          </cell>
          <cell r="H229">
            <v>236.26</v>
          </cell>
          <cell r="I229">
            <v>127.2</v>
          </cell>
          <cell r="K229">
            <v>363.46</v>
          </cell>
        </row>
        <row r="230">
          <cell r="C230" t="str">
            <v>06.03.110</v>
          </cell>
          <cell r="D230" t="str">
            <v>Concreto Armado Pronto, Fck 15 Mpa, condição B (NBR-12655), lançado em lajes e adensado, inclusive forma, escoramento e ferragem</v>
          </cell>
          <cell r="E230" t="str">
            <v>m³</v>
          </cell>
          <cell r="H230">
            <v>269.2</v>
          </cell>
          <cell r="I230">
            <v>176.94</v>
          </cell>
          <cell r="K230">
            <v>667.1</v>
          </cell>
        </row>
        <row r="231">
          <cell r="C231" t="str">
            <v>06.03.120</v>
          </cell>
          <cell r="D231" t="str">
            <v>Concreto Armado Pronto, Fck 15 Mpa, condição B (NBR-12655), lançado em vigas e adensado, inclusive forma, escoramento e ferragem</v>
          </cell>
          <cell r="E231" t="str">
            <v>m³</v>
          </cell>
          <cell r="H231">
            <v>319.56</v>
          </cell>
          <cell r="I231">
            <v>204.95</v>
          </cell>
          <cell r="K231">
            <v>524.51</v>
          </cell>
        </row>
        <row r="232">
          <cell r="C232" t="str">
            <v>06.03.130</v>
          </cell>
          <cell r="D232" t="str">
            <v>Concreto Armado Pronto, Fck 15 Mpa, condição B (NBR-12655), lançado em pilares e adensado, inclusive forma, escoramento e ferragem</v>
          </cell>
          <cell r="E232" t="str">
            <v>m³</v>
          </cell>
          <cell r="H232">
            <v>366.21</v>
          </cell>
          <cell r="I232">
            <v>236.05</v>
          </cell>
          <cell r="K232">
            <v>602.26</v>
          </cell>
        </row>
        <row r="233">
          <cell r="C233" t="str">
            <v>06.03.140</v>
          </cell>
          <cell r="D233" t="str">
            <v>Concreto Armado Pronto, Fck 25 Mpa, condição B (NBR-12655), lançado em qualquer tipo de estrutura e adensado, inclusive forma, escoramento e ferragem</v>
          </cell>
          <cell r="E233" t="str">
            <v>m³</v>
          </cell>
          <cell r="H233">
            <v>311.18</v>
          </cell>
          <cell r="I233">
            <v>209.51</v>
          </cell>
          <cell r="K233">
            <v>520.69000000000005</v>
          </cell>
        </row>
        <row r="234">
          <cell r="C234" t="str">
            <v>06.03.150</v>
          </cell>
          <cell r="D234" t="str">
            <v>Concreto aparente armado pronto, Fck 15 Mpa condição B (NBR-12655), lançado em qualquer tipo de estrutura e adensado, inclusive forma, escoramento e ferragem</v>
          </cell>
          <cell r="E234" t="str">
            <v>m³</v>
          </cell>
          <cell r="H234">
            <v>278.41000000000003</v>
          </cell>
          <cell r="I234">
            <v>186.18</v>
          </cell>
          <cell r="K234">
            <v>464.59000000000003</v>
          </cell>
        </row>
        <row r="235">
          <cell r="C235" t="str">
            <v>06.03.160</v>
          </cell>
          <cell r="D235" t="str">
            <v>Concreto aparente armado pronto, Fck 15 Mpa condição B (NBR-12655), lançado em vigas e adensado, inclusive forma, escoramento e ferragem</v>
          </cell>
          <cell r="E235" t="str">
            <v>m³</v>
          </cell>
          <cell r="H235">
            <v>361.57</v>
          </cell>
          <cell r="I235">
            <v>216.36</v>
          </cell>
          <cell r="K235">
            <v>577.93000000000006</v>
          </cell>
        </row>
        <row r="236">
          <cell r="C236" t="str">
            <v>06.03.170</v>
          </cell>
          <cell r="D236" t="str">
            <v>Concreto aparente armado pronto, Fck 15 Mpa condição B (NBR-12655), lançado em pilares e adensado, inclusive forma, escoramento e ferragem</v>
          </cell>
          <cell r="E236" t="str">
            <v>m³</v>
          </cell>
          <cell r="H236">
            <v>432.45</v>
          </cell>
          <cell r="I236">
            <v>250.15</v>
          </cell>
          <cell r="K236">
            <v>682.6</v>
          </cell>
        </row>
        <row r="237">
          <cell r="C237" t="str">
            <v>06.03.180</v>
          </cell>
          <cell r="D237" t="str">
            <v>Concreto aparente armado pronto, Fck 15 Mpa condição B (NBR-12655), lançado em qualquer tipo de estrutura e adensado, inclusive forma, escoramento e ferragem</v>
          </cell>
          <cell r="E237" t="str">
            <v>m³</v>
          </cell>
          <cell r="H237">
            <v>366.9</v>
          </cell>
          <cell r="I237">
            <v>221.52</v>
          </cell>
          <cell r="K237">
            <v>588.41999999999996</v>
          </cell>
        </row>
        <row r="238">
          <cell r="C238" t="str">
            <v>06.04.010</v>
          </cell>
          <cell r="D238" t="str">
            <v>Concreto pré-misturado em usina, Fck 15 Mpa fornecido, lançado em fundações e adensado</v>
          </cell>
          <cell r="E238" t="str">
            <v>m³</v>
          </cell>
          <cell r="H238">
            <v>109</v>
          </cell>
          <cell r="I238">
            <v>23.1</v>
          </cell>
          <cell r="K238">
            <v>132.1</v>
          </cell>
        </row>
        <row r="239">
          <cell r="C239" t="str">
            <v>06.04.020</v>
          </cell>
          <cell r="D239" t="str">
            <v>Concreto pré-misturado em usina, Fck 15 Mpa fornecido, lançado em estruturas e adensado</v>
          </cell>
          <cell r="E239" t="str">
            <v>m³</v>
          </cell>
          <cell r="H239">
            <v>109</v>
          </cell>
          <cell r="I239">
            <v>36.96</v>
          </cell>
          <cell r="K239">
            <v>145.96</v>
          </cell>
        </row>
        <row r="240">
          <cell r="C240" t="str">
            <v>06.04.030</v>
          </cell>
          <cell r="D240" t="str">
            <v>Concreto pré-misturado em usina, Fck 18 Mpa fornecido, lançado em fundações e adensado</v>
          </cell>
          <cell r="E240" t="str">
            <v>m³</v>
          </cell>
          <cell r="H240">
            <v>116</v>
          </cell>
          <cell r="I240">
            <v>23.1</v>
          </cell>
          <cell r="K240">
            <v>139.1</v>
          </cell>
        </row>
        <row r="241">
          <cell r="C241" t="str">
            <v>06.04.040</v>
          </cell>
          <cell r="D241" t="str">
            <v>Concreto pré-misturado em usina, Fck 18 Mpa fornecido, lançado em estruturas e adensado</v>
          </cell>
          <cell r="E241" t="str">
            <v>m³</v>
          </cell>
          <cell r="H241">
            <v>116</v>
          </cell>
          <cell r="I241">
            <v>36.96</v>
          </cell>
          <cell r="K241">
            <v>152.96</v>
          </cell>
        </row>
        <row r="242">
          <cell r="C242" t="str">
            <v>06.04.050</v>
          </cell>
          <cell r="D242" t="str">
            <v>Concreto pré-misturado em usina, Fck 20 Mpa fornecido, lançado em fundações e adensado</v>
          </cell>
          <cell r="E242" t="str">
            <v>m³</v>
          </cell>
          <cell r="H242">
            <v>119</v>
          </cell>
          <cell r="I242">
            <v>23.1</v>
          </cell>
          <cell r="K242">
            <v>142.1</v>
          </cell>
        </row>
        <row r="243">
          <cell r="C243" t="str">
            <v>06.04.060</v>
          </cell>
          <cell r="D243" t="str">
            <v>Concreto pré-misturado em usina, Fck 20 Mpa fornecido, lançado em estruturas e adensado</v>
          </cell>
          <cell r="E243" t="str">
            <v>m³</v>
          </cell>
          <cell r="H243">
            <v>119</v>
          </cell>
          <cell r="I243">
            <v>36.96</v>
          </cell>
          <cell r="K243">
            <v>155.96</v>
          </cell>
        </row>
        <row r="244">
          <cell r="C244" t="str">
            <v>06.04.070</v>
          </cell>
          <cell r="D244" t="str">
            <v>Concreto pré-misturado em usina, Fck 25 Mpa fornecido, lançado em fundações e adensado</v>
          </cell>
          <cell r="E244" t="str">
            <v>m³</v>
          </cell>
          <cell r="H244">
            <v>125</v>
          </cell>
          <cell r="I244">
            <v>23.1</v>
          </cell>
          <cell r="K244">
            <v>148.1</v>
          </cell>
        </row>
        <row r="245">
          <cell r="C245" t="str">
            <v>06.04.080</v>
          </cell>
          <cell r="D245" t="str">
            <v>Concreto pré-misturado em usina, Fck 25 Mpa fornecido, lançado em estruturas e adensado</v>
          </cell>
          <cell r="E245" t="str">
            <v>m³</v>
          </cell>
          <cell r="H245">
            <v>125</v>
          </cell>
          <cell r="I245">
            <v>36.96</v>
          </cell>
          <cell r="K245">
            <v>161.96</v>
          </cell>
        </row>
        <row r="246">
          <cell r="C246" t="str">
            <v>06.04.090</v>
          </cell>
          <cell r="D246" t="str">
            <v>Concreto pré-misturado em usina, Fck 30 Mpa fornecido, lançado em fundações e adensado</v>
          </cell>
          <cell r="E246" t="str">
            <v>m³</v>
          </cell>
          <cell r="H246">
            <v>131</v>
          </cell>
          <cell r="I246">
            <v>23.1</v>
          </cell>
          <cell r="K246">
            <v>154.1</v>
          </cell>
        </row>
        <row r="247">
          <cell r="C247" t="str">
            <v>06.04.100</v>
          </cell>
          <cell r="D247" t="str">
            <v>Concreto pré-misturado em usina, Fck 30 Mpa fornecido, lançado em estruturas e adensado</v>
          </cell>
          <cell r="E247" t="str">
            <v>m³</v>
          </cell>
          <cell r="H247">
            <v>131</v>
          </cell>
          <cell r="I247">
            <v>36.96</v>
          </cell>
          <cell r="K247">
            <v>167.96</v>
          </cell>
        </row>
        <row r="248">
          <cell r="C248" t="str">
            <v>06.04.110</v>
          </cell>
          <cell r="D248" t="str">
            <v>Concreto pré-misturado em usina, Fck 33 Mpa fornecido, lançado em fundações e adensado</v>
          </cell>
          <cell r="E248" t="str">
            <v>m³</v>
          </cell>
          <cell r="H248">
            <v>135</v>
          </cell>
          <cell r="I248">
            <v>23.1</v>
          </cell>
          <cell r="K248">
            <v>158.1</v>
          </cell>
        </row>
        <row r="249">
          <cell r="C249" t="str">
            <v>06.04.120</v>
          </cell>
          <cell r="D249" t="str">
            <v>Concreto pré-misturado em usina, Fck 33 Mpa fornecido, lançado em estruturas e adensado</v>
          </cell>
          <cell r="E249" t="str">
            <v>m³</v>
          </cell>
          <cell r="H249">
            <v>135</v>
          </cell>
          <cell r="I249">
            <v>36.96</v>
          </cell>
          <cell r="K249">
            <v>171.96</v>
          </cell>
        </row>
        <row r="250">
          <cell r="C250" t="str">
            <v>06.05.010</v>
          </cell>
          <cell r="D250" t="str">
            <v>Concreto ciclópico com 70 por cento de concreto 1:3:5 e 30 por cento de rachão aplicado</v>
          </cell>
          <cell r="E250" t="str">
            <v>m³</v>
          </cell>
          <cell r="H250">
            <v>64.040000000000006</v>
          </cell>
          <cell r="I250">
            <v>41.58</v>
          </cell>
          <cell r="K250">
            <v>105.62</v>
          </cell>
        </row>
        <row r="251">
          <cell r="C251" t="str">
            <v>06.06.010</v>
          </cell>
          <cell r="D251" t="str">
            <v>Aplicação de adesivo epóxico tipo Sikadur 32 ou similar</v>
          </cell>
          <cell r="E251" t="str">
            <v>m²</v>
          </cell>
          <cell r="H251">
            <v>36.6</v>
          </cell>
          <cell r="I251">
            <v>2.31</v>
          </cell>
          <cell r="K251">
            <v>38.910000000000004</v>
          </cell>
        </row>
        <row r="252">
          <cell r="C252" t="str">
            <v>06.07.010</v>
          </cell>
          <cell r="D252" t="str">
            <v>Laje pré-moldada para piso com vão normal, inclusive capeamento e escoramento</v>
          </cell>
          <cell r="E252" t="str">
            <v>m²</v>
          </cell>
          <cell r="H252">
            <v>16.3</v>
          </cell>
          <cell r="I252">
            <v>8.6199999999999992</v>
          </cell>
          <cell r="K252">
            <v>24.92</v>
          </cell>
        </row>
        <row r="253">
          <cell r="C253" t="str">
            <v>06.07.020</v>
          </cell>
          <cell r="D253" t="str">
            <v>Laje pré-moldada para forro com vão normal, inclusive capeamento e escoramento</v>
          </cell>
          <cell r="E253" t="str">
            <v>m²</v>
          </cell>
          <cell r="H253">
            <v>15.97</v>
          </cell>
          <cell r="I253">
            <v>8.6199999999999992</v>
          </cell>
          <cell r="K253">
            <v>24.59</v>
          </cell>
        </row>
        <row r="254">
          <cell r="C254" t="str">
            <v>07.01.005</v>
          </cell>
          <cell r="D254" t="str">
            <v>Alvenaria em pedra rachão assentada e rejuntada com argamassa de cimento e areia no traço 1:6</v>
          </cell>
          <cell r="E254" t="str">
            <v>m³</v>
          </cell>
          <cell r="H254">
            <v>44.56</v>
          </cell>
          <cell r="I254">
            <v>44.66</v>
          </cell>
          <cell r="K254">
            <v>89.22</v>
          </cell>
        </row>
        <row r="255">
          <cell r="C255" t="str">
            <v>07.01.010</v>
          </cell>
          <cell r="D255" t="str">
            <v>Alvenaria em pedra rachão assentada e rejuntada com argamassa de cimento e areia no traço 1:8</v>
          </cell>
          <cell r="E255" t="str">
            <v>m³</v>
          </cell>
          <cell r="H255">
            <v>40.72</v>
          </cell>
          <cell r="I255">
            <v>44.66</v>
          </cell>
          <cell r="K255">
            <v>85.38</v>
          </cell>
        </row>
        <row r="256">
          <cell r="C256" t="str">
            <v>07.01.020</v>
          </cell>
          <cell r="D256" t="str">
            <v>Alvenaria em pedra rachão assentada e rejuntada com argamassa de cimento e areia no traço 1:10</v>
          </cell>
          <cell r="E256" t="str">
            <v>m³</v>
          </cell>
          <cell r="H256">
            <v>39.11</v>
          </cell>
          <cell r="I256">
            <v>44.66</v>
          </cell>
          <cell r="K256">
            <v>83.77</v>
          </cell>
        </row>
        <row r="257">
          <cell r="C257" t="str">
            <v>07.01.030</v>
          </cell>
          <cell r="D257" t="str">
            <v>Enrocamento de pedra ciclópica jogada ao talude, com mão de obra auxiliar de transporte até 10 metros</v>
          </cell>
          <cell r="E257" t="str">
            <v>m³</v>
          </cell>
          <cell r="H257">
            <v>20</v>
          </cell>
          <cell r="I257">
            <v>8.2200000000000006</v>
          </cell>
          <cell r="K257">
            <v>28.22</v>
          </cell>
        </row>
        <row r="258">
          <cell r="C258" t="str">
            <v>07.01.035</v>
          </cell>
          <cell r="D258" t="str">
            <v>Alvenaria de tijolos maciços prensados, assentados e rejuntados com argamassa de cimento e areia no traço 1:6 - 1/2 vez</v>
          </cell>
          <cell r="E258" t="str">
            <v>m²</v>
          </cell>
          <cell r="H258">
            <v>12.39</v>
          </cell>
          <cell r="I258">
            <v>7.7</v>
          </cell>
          <cell r="K258">
            <v>20.09</v>
          </cell>
        </row>
        <row r="259">
          <cell r="C259" t="str">
            <v>07.01.040</v>
          </cell>
          <cell r="D259" t="str">
            <v>Alvenaria de tijolos maciços prensados, assentados e rejuntados com argamassa de cimento e areia no traço 1:8 - 1/2 vez</v>
          </cell>
          <cell r="E259" t="str">
            <v>m²</v>
          </cell>
          <cell r="H259">
            <v>12.05</v>
          </cell>
          <cell r="I259">
            <v>7.7</v>
          </cell>
          <cell r="K259">
            <v>19.75</v>
          </cell>
        </row>
        <row r="260">
          <cell r="C260" t="str">
            <v>07.01.050</v>
          </cell>
          <cell r="D260" t="str">
            <v>Alvenaria de tijolos maciços prensados, assentados e rejuntados com argamassa de cimento e areia no traço 1:10 - 1/2 vez</v>
          </cell>
          <cell r="E260" t="str">
            <v>m²</v>
          </cell>
          <cell r="H260">
            <v>11.92</v>
          </cell>
          <cell r="I260">
            <v>7.7</v>
          </cell>
          <cell r="K260">
            <v>19.62</v>
          </cell>
        </row>
        <row r="261">
          <cell r="C261" t="str">
            <v>07.01.055</v>
          </cell>
          <cell r="D261" t="str">
            <v>Alvenaria de tijolos maciços prensados, assentados e rejuntados com argamassa de cimento e areia no traço 1:6 - 1 vez</v>
          </cell>
          <cell r="E261" t="str">
            <v>m²</v>
          </cell>
          <cell r="H261">
            <v>25.06</v>
          </cell>
          <cell r="I261">
            <v>12.26</v>
          </cell>
          <cell r="K261">
            <v>37.32</v>
          </cell>
        </row>
        <row r="262">
          <cell r="C262" t="str">
            <v>07.01.060</v>
          </cell>
          <cell r="D262" t="str">
            <v>Alvenaria de tijolos maciços prensados, assentados e rejuntados com argamassa de cimento e areia no traço 1:10 - 1 vez</v>
          </cell>
          <cell r="E262" t="str">
            <v>m²</v>
          </cell>
          <cell r="H262">
            <v>23.87</v>
          </cell>
          <cell r="I262">
            <v>12.26</v>
          </cell>
          <cell r="K262">
            <v>36.130000000000003</v>
          </cell>
        </row>
        <row r="263">
          <cell r="C263" t="str">
            <v>07.01.070</v>
          </cell>
          <cell r="D263" t="str">
            <v>Alvenaria de tijolos maciços prensados, assentados e rejuntados com argamassa de cimento e areia no traço 1:12 - 1 vez</v>
          </cell>
          <cell r="E263" t="str">
            <v>m²</v>
          </cell>
          <cell r="H263">
            <v>23.63</v>
          </cell>
          <cell r="I263">
            <v>12.26</v>
          </cell>
          <cell r="K263">
            <v>35.89</v>
          </cell>
        </row>
        <row r="264">
          <cell r="C264" t="str">
            <v>07.01.075</v>
          </cell>
          <cell r="D264" t="str">
            <v>Alvenaria de tijolos aparentes de 2 furos, assentados e rejuntados com argamassa de cimento e areia no traço 1:6 - 1/2 vez</v>
          </cell>
          <cell r="E264" t="str">
            <v>m²</v>
          </cell>
          <cell r="H264">
            <v>10.72</v>
          </cell>
          <cell r="I264">
            <v>14.86</v>
          </cell>
          <cell r="K264">
            <v>25.58</v>
          </cell>
        </row>
        <row r="265">
          <cell r="C265" t="str">
            <v>07.01.080</v>
          </cell>
          <cell r="D265" t="str">
            <v>Alvenaria de tijolos aparentes de 2 furos, assentados e rejuntados com argamassa de cimento e areia no traço 1:8 - 1/2 vez</v>
          </cell>
          <cell r="E265" t="str">
            <v>m²</v>
          </cell>
          <cell r="H265">
            <v>10.37</v>
          </cell>
          <cell r="I265">
            <v>14.86</v>
          </cell>
          <cell r="K265">
            <v>25.229999999999997</v>
          </cell>
        </row>
        <row r="266">
          <cell r="C266" t="str">
            <v>07.01.090</v>
          </cell>
          <cell r="D266" t="str">
            <v>Alvenaria de tijolos aparentes de 2 furos, assentados e rejuntados com argamassa de cimento e areia no traço 1:10 - 1/2 vez</v>
          </cell>
          <cell r="E266" t="str">
            <v>m²</v>
          </cell>
          <cell r="H266">
            <v>10.220000000000001</v>
          </cell>
          <cell r="I266">
            <v>14.86</v>
          </cell>
          <cell r="K266">
            <v>25.08</v>
          </cell>
        </row>
        <row r="267">
          <cell r="C267" t="str">
            <v>07.01.095</v>
          </cell>
          <cell r="D267" t="str">
            <v>Alvenaria de tijolos de 6 furos, assentados e rejuntados com argamassa de cimento e areia no traço 1:6 - 1/2 vez</v>
          </cell>
          <cell r="E267" t="str">
            <v>m²</v>
          </cell>
          <cell r="H267">
            <v>4.5999999999999996</v>
          </cell>
          <cell r="I267">
            <v>5.85</v>
          </cell>
          <cell r="K267">
            <v>15.68</v>
          </cell>
        </row>
        <row r="268">
          <cell r="C268" t="str">
            <v>07.01.100</v>
          </cell>
          <cell r="D268" t="str">
            <v>Alvenaria de tijolos de 6 furos, assentados e rejuntados com argamassa de cimento e areia no traço 1:8 - 1/2 vez</v>
          </cell>
          <cell r="E268" t="str">
            <v>m²</v>
          </cell>
          <cell r="H268">
            <v>4.37</v>
          </cell>
          <cell r="I268">
            <v>5.85</v>
          </cell>
          <cell r="K268">
            <v>10.219999999999999</v>
          </cell>
        </row>
        <row r="269">
          <cell r="C269" t="str">
            <v>07.01.110</v>
          </cell>
          <cell r="D269" t="str">
            <v>Alvenaria de tijolos de 6 furos, assentados e rejuntados com argamassa de cimento e areia no traço 1:10 - 1/2 vez</v>
          </cell>
          <cell r="E269" t="str">
            <v>m²</v>
          </cell>
          <cell r="H269">
            <v>4.29</v>
          </cell>
          <cell r="I269">
            <v>5.85</v>
          </cell>
          <cell r="K269">
            <v>10.14</v>
          </cell>
        </row>
        <row r="270">
          <cell r="C270" t="str">
            <v>07.01.120</v>
          </cell>
          <cell r="D270" t="str">
            <v>Alvenaria de tijolos de 6 furos, assentados e rejuntados com argamassa de cimento e areia no traço 1:12 - 1/2 vez</v>
          </cell>
          <cell r="E270" t="str">
            <v>m²</v>
          </cell>
          <cell r="H270">
            <v>4.22</v>
          </cell>
          <cell r="I270">
            <v>5.85</v>
          </cell>
          <cell r="K270">
            <v>10.07</v>
          </cell>
        </row>
        <row r="271">
          <cell r="C271" t="str">
            <v>07.01.125</v>
          </cell>
          <cell r="D271" t="str">
            <v>Alvenaria de tijolos de 6 furos, assentados e rejuntados com argamassa de cimento e areia no traço 1:6 - 1 vez</v>
          </cell>
          <cell r="E271" t="str">
            <v>m²</v>
          </cell>
          <cell r="H271">
            <v>10.68</v>
          </cell>
          <cell r="I271">
            <v>9.1199999999999992</v>
          </cell>
          <cell r="K271">
            <v>30.62</v>
          </cell>
        </row>
        <row r="272">
          <cell r="C272" t="str">
            <v>07.01.130</v>
          </cell>
          <cell r="D272" t="str">
            <v>Alvenaria de tijolos de 6 furos, assentados e rejuntados com argamassa de cimento e areia no traço 1:8 - 1 vez</v>
          </cell>
          <cell r="E272" t="str">
            <v>m²</v>
          </cell>
          <cell r="H272">
            <v>9.99</v>
          </cell>
          <cell r="I272">
            <v>9.1199999999999992</v>
          </cell>
          <cell r="K272">
            <v>19.11</v>
          </cell>
        </row>
        <row r="273">
          <cell r="C273" t="str">
            <v>07.01.140</v>
          </cell>
          <cell r="D273" t="str">
            <v>Alvenaria de tijolos de 6 furos, assentados e rejuntados com argamassa de cimento e areia no traço 1:10 - 1 vez</v>
          </cell>
          <cell r="E273" t="str">
            <v>m²</v>
          </cell>
          <cell r="H273">
            <v>9.7200000000000006</v>
          </cell>
          <cell r="I273">
            <v>9.1199999999999992</v>
          </cell>
          <cell r="K273">
            <v>18.84</v>
          </cell>
        </row>
        <row r="274">
          <cell r="C274" t="str">
            <v>07.01.150</v>
          </cell>
          <cell r="D274" t="str">
            <v>Alvenaria de tijolos de 6 furos, assentados e rejuntados com argamassa de cimento e areia no traço 1:12 - 1 vez</v>
          </cell>
          <cell r="E274" t="str">
            <v>m²</v>
          </cell>
          <cell r="H274">
            <v>9.5299999999999994</v>
          </cell>
          <cell r="I274">
            <v>9.1199999999999992</v>
          </cell>
          <cell r="K274">
            <v>18.649999999999999</v>
          </cell>
        </row>
        <row r="275">
          <cell r="C275" t="str">
            <v>07.01.155</v>
          </cell>
          <cell r="D275" t="str">
            <v>Alvenaria de tijolos de 8 furos, assentados e rejuntados com argamassa de cimento e areia no traço 1:6 - 1/2 vez</v>
          </cell>
          <cell r="E275" t="str">
            <v>m²</v>
          </cell>
          <cell r="H275">
            <v>3.63</v>
          </cell>
          <cell r="I275">
            <v>5.39</v>
          </cell>
          <cell r="K275">
            <v>9.02</v>
          </cell>
        </row>
        <row r="276">
          <cell r="C276" t="str">
            <v>07.01.160</v>
          </cell>
          <cell r="D276" t="str">
            <v>Alvenaria de tijolos de 8 furos, assentados e rejuntados com argamassa de cimento e areia no traço 1:8 - 1/2 vez</v>
          </cell>
          <cell r="E276" t="str">
            <v>m²</v>
          </cell>
          <cell r="H276">
            <v>3.48</v>
          </cell>
          <cell r="I276">
            <v>5.39</v>
          </cell>
          <cell r="K276">
            <v>8.8699999999999992</v>
          </cell>
        </row>
        <row r="277">
          <cell r="C277" t="str">
            <v>07.01.170</v>
          </cell>
          <cell r="D277" t="str">
            <v>Alvenaria de tijolos de 8 furos, assentados e rejuntados com argamassa de cimento e areia no traço 1:10 - 1/2 vez</v>
          </cell>
          <cell r="E277" t="str">
            <v>m²</v>
          </cell>
          <cell r="H277">
            <v>3.41</v>
          </cell>
          <cell r="I277">
            <v>5.39</v>
          </cell>
          <cell r="K277">
            <v>8.8000000000000007</v>
          </cell>
        </row>
        <row r="278">
          <cell r="C278" t="str">
            <v>07.01.180</v>
          </cell>
          <cell r="D278" t="str">
            <v>Alvenaria de tijolos de 8 furos, assentados e rejuntados com argamassa de cimento e areia no traço 1:12 - 1/2 vez</v>
          </cell>
          <cell r="E278" t="str">
            <v>m²</v>
          </cell>
          <cell r="H278">
            <v>3.38</v>
          </cell>
          <cell r="I278">
            <v>5.39</v>
          </cell>
          <cell r="K278">
            <v>8.77</v>
          </cell>
        </row>
        <row r="279">
          <cell r="C279" t="str">
            <v>07.01.185</v>
          </cell>
          <cell r="D279" t="str">
            <v>Alvenaria de tijolos de 8 furos, assentados e rejuntados com argamassa de cimento e areia no traço 1:6 - 1vez</v>
          </cell>
          <cell r="E279" t="str">
            <v>m²</v>
          </cell>
          <cell r="H279">
            <v>8.65</v>
          </cell>
          <cell r="I279">
            <v>8.66</v>
          </cell>
          <cell r="K279">
            <v>17.310000000000002</v>
          </cell>
        </row>
        <row r="280">
          <cell r="C280" t="str">
            <v>07.01.190</v>
          </cell>
          <cell r="D280" t="str">
            <v>Alvenaria de tijolos de 8 furos, assentados e rejuntados com argamassa de cimento e areia no traço 1:8 - 1 vez</v>
          </cell>
          <cell r="E280" t="str">
            <v>m²</v>
          </cell>
          <cell r="H280">
            <v>8.08</v>
          </cell>
          <cell r="I280">
            <v>8.66</v>
          </cell>
          <cell r="K280">
            <v>16.740000000000002</v>
          </cell>
        </row>
        <row r="281">
          <cell r="C281" t="str">
            <v>07.01.200</v>
          </cell>
          <cell r="D281" t="str">
            <v>Alvenaria de tijolos de 8 furos, assentados e rejuntados com argamassa de cimento e areia no traço 1:10 - 1 vez</v>
          </cell>
          <cell r="E281" t="str">
            <v>m²</v>
          </cell>
          <cell r="H281">
            <v>7.85</v>
          </cell>
          <cell r="I281">
            <v>8.66</v>
          </cell>
          <cell r="K281">
            <v>16.509999999999998</v>
          </cell>
        </row>
        <row r="282">
          <cell r="C282" t="str">
            <v>07.01.210</v>
          </cell>
          <cell r="D282" t="str">
            <v>Alvenaria de tijolos de 8 furos, assentados e rejuntados com argamassa de cimento e areia no traço 1:12 - 1 vez</v>
          </cell>
          <cell r="E282" t="str">
            <v>m²</v>
          </cell>
          <cell r="H282">
            <v>7.7</v>
          </cell>
          <cell r="I282">
            <v>8.66</v>
          </cell>
          <cell r="K282">
            <v>16.36</v>
          </cell>
        </row>
        <row r="283">
          <cell r="C283" t="str">
            <v>07.01.215</v>
          </cell>
          <cell r="D283" t="str">
            <v>Alvenaria de blocos de concreto, dimensões (10x20x40cm), assentados e rejuntados com argamassa de cimento e areia no traço 1:6 - 1/2 vez</v>
          </cell>
          <cell r="E283" t="str">
            <v>m²</v>
          </cell>
          <cell r="H283">
            <v>6.59</v>
          </cell>
          <cell r="I283">
            <v>4.16</v>
          </cell>
          <cell r="K283">
            <v>10.75</v>
          </cell>
        </row>
        <row r="284">
          <cell r="C284" t="str">
            <v>07.01.220</v>
          </cell>
          <cell r="D284" t="str">
            <v>Alvenaria de blocos de concreto, dimensões (10x20x40cm), assentados e rejuntados com argamassa de cimento e areia no traço 1:8 - 1/2 vez</v>
          </cell>
          <cell r="E284" t="str">
            <v>m²</v>
          </cell>
          <cell r="H284">
            <v>6.45</v>
          </cell>
          <cell r="I284">
            <v>4.16</v>
          </cell>
          <cell r="K284">
            <v>10.61</v>
          </cell>
        </row>
        <row r="285">
          <cell r="C285" t="str">
            <v>07.01.225</v>
          </cell>
          <cell r="D285" t="str">
            <v>Alvenaria de blocos de concreto, dimensões (20x20x40cm), assentados e rejuntados com argamassa de cimento e areia no traço 1:6 - 1 vez</v>
          </cell>
          <cell r="E285" t="str">
            <v>m²</v>
          </cell>
          <cell r="H285">
            <v>14.73</v>
          </cell>
          <cell r="I285">
            <v>4.93</v>
          </cell>
          <cell r="K285">
            <v>19.66</v>
          </cell>
        </row>
        <row r="286">
          <cell r="C286" t="str">
            <v>07.01.230</v>
          </cell>
          <cell r="D286" t="str">
            <v>Alvenaria de blocos de concreto, dimensões (20x20x40cm), assentados e rejuntados com argamassa de cimento e areia no traço 1:8 - 1 vez</v>
          </cell>
          <cell r="E286" t="str">
            <v>m²</v>
          </cell>
          <cell r="H286">
            <v>14.45</v>
          </cell>
          <cell r="I286">
            <v>4.93</v>
          </cell>
          <cell r="K286">
            <v>19.38</v>
          </cell>
        </row>
        <row r="287">
          <cell r="C287" t="str">
            <v>07.01.235</v>
          </cell>
          <cell r="D287" t="str">
            <v>Alvenaria aparente de blocos de concreto, dimensões (10x20x40cm), assentados e rejuntados com argamassa de cimento e areia no traço 1:6 - 1/2 vez</v>
          </cell>
          <cell r="E287" t="str">
            <v>m²</v>
          </cell>
          <cell r="H287">
            <v>6.77</v>
          </cell>
          <cell r="I287">
            <v>5.46</v>
          </cell>
          <cell r="K287">
            <v>12.23</v>
          </cell>
        </row>
        <row r="288">
          <cell r="C288" t="str">
            <v>07.01.240</v>
          </cell>
          <cell r="D288" t="str">
            <v>Alvenaria aparente de blocos de concreto, dimensões (10x20x40cm), assentados e rejuntados com argamassa de cimento e areia no traço 1:8 - 1/2 vez</v>
          </cell>
          <cell r="E288" t="str">
            <v>m²</v>
          </cell>
          <cell r="H288">
            <v>6.45</v>
          </cell>
          <cell r="I288">
            <v>5.46</v>
          </cell>
          <cell r="K288">
            <v>11.91</v>
          </cell>
        </row>
        <row r="289">
          <cell r="C289" t="str">
            <v>07.01.245</v>
          </cell>
          <cell r="D289" t="str">
            <v>Alvenaria aparente de blocos de concreto, dimensões (20x20x40cm), assentados e rejuntados com argamassa de cimento e areia no traço 1:6 - 1 vez</v>
          </cell>
          <cell r="E289" t="str">
            <v>m²</v>
          </cell>
          <cell r="H289">
            <v>14.73</v>
          </cell>
          <cell r="I289">
            <v>6.35</v>
          </cell>
          <cell r="K289">
            <v>21.08</v>
          </cell>
        </row>
        <row r="290">
          <cell r="C290" t="str">
            <v>07.01.250</v>
          </cell>
          <cell r="D290" t="str">
            <v>Alvenaria aparente de blocos de concreto, dimensões (20x20x40cm), assentados e rejuntados com argamassa de cimento e areia no traço 1:8 - 1 vez</v>
          </cell>
          <cell r="E290" t="str">
            <v>m²</v>
          </cell>
          <cell r="H290">
            <v>14.45</v>
          </cell>
          <cell r="I290">
            <v>6.35</v>
          </cell>
          <cell r="K290">
            <v>20.799999999999997</v>
          </cell>
        </row>
        <row r="291">
          <cell r="C291" t="str">
            <v>07.02.010</v>
          </cell>
          <cell r="D291" t="str">
            <v>Cobogós de cimento prensado</v>
          </cell>
          <cell r="E291" t="str">
            <v>m²</v>
          </cell>
          <cell r="H291">
            <v>16.079999999999998</v>
          </cell>
          <cell r="I291">
            <v>6.75</v>
          </cell>
          <cell r="K291">
            <v>22.83</v>
          </cell>
        </row>
        <row r="292">
          <cell r="C292" t="str">
            <v>07.02.020</v>
          </cell>
          <cell r="D292" t="str">
            <v>Cobogós cerâmicos</v>
          </cell>
          <cell r="E292" t="str">
            <v>m²</v>
          </cell>
          <cell r="H292">
            <v>7.48</v>
          </cell>
          <cell r="I292">
            <v>6.75</v>
          </cell>
          <cell r="K292">
            <v>14.23</v>
          </cell>
        </row>
        <row r="293">
          <cell r="C293" t="str">
            <v>07.03.010</v>
          </cell>
          <cell r="D293" t="str">
            <v>Muro com embasamento de 50cm e altura da alvenaria de elevação de 1,6m, com colunas espaçadas de 3 em 3 metros, inclusive chapisco, massa única e caiação, e ainda escavação, reaterro, remoção de material escavado e concreto magro</v>
          </cell>
          <cell r="E293" t="str">
            <v>m</v>
          </cell>
          <cell r="H293">
            <v>19.75</v>
          </cell>
          <cell r="I293">
            <v>41.15</v>
          </cell>
          <cell r="K293">
            <v>60.9</v>
          </cell>
        </row>
        <row r="294">
          <cell r="C294" t="str">
            <v>07.03.020</v>
          </cell>
          <cell r="D294" t="str">
            <v>Muro com embasamento de 50cm e altura da alvenaria de elevação de 1,8m, com colunas espaçadas de 3 em 3 metros, inclusive chapisco, massa única e caiação, e ainda escavação, reaterro, remoção de material escavado e concreto magro</v>
          </cell>
          <cell r="E294" t="str">
            <v>m</v>
          </cell>
          <cell r="H294">
            <v>21.27</v>
          </cell>
          <cell r="I294">
            <v>45.29</v>
          </cell>
          <cell r="K294">
            <v>66.56</v>
          </cell>
        </row>
        <row r="295">
          <cell r="C295" t="str">
            <v>07.03.030</v>
          </cell>
          <cell r="D295" t="str">
            <v>Muro com embasamento de 30cm e altura de 1,5m, em cobogós de concreto, com colunas em alvenaria espaçadas de 3 em 3 metros revestidas e caiadas, e ainda escavação, reaterro, remoção do material escavado e concreto magro</v>
          </cell>
          <cell r="E295" t="str">
            <v>m</v>
          </cell>
          <cell r="H295">
            <v>29.57</v>
          </cell>
          <cell r="I295">
            <v>16.829999999999998</v>
          </cell>
          <cell r="K295">
            <v>46.4</v>
          </cell>
        </row>
        <row r="296">
          <cell r="C296" t="str">
            <v>07.04.010</v>
          </cell>
          <cell r="D296" t="str">
            <v>Fornecimento e assentamento de divisória em perfis de alumínio, tipo AL 1, Eucatex ou similar, sem porta</v>
          </cell>
          <cell r="E296" t="str">
            <v>m²</v>
          </cell>
          <cell r="H296">
            <v>26</v>
          </cell>
          <cell r="I296">
            <v>1.7</v>
          </cell>
          <cell r="K296">
            <v>27.7</v>
          </cell>
        </row>
        <row r="297">
          <cell r="C297" t="str">
            <v>07.04.020</v>
          </cell>
          <cell r="D297" t="str">
            <v>Fornecimento e assentamento de divisória em perfis de alumínio, tipo AL 4, Eucatex ou similar, sem porta</v>
          </cell>
          <cell r="E297" t="str">
            <v>m²</v>
          </cell>
          <cell r="H297">
            <v>28</v>
          </cell>
          <cell r="I297">
            <v>1.69</v>
          </cell>
          <cell r="K297">
            <v>29.69</v>
          </cell>
        </row>
        <row r="298">
          <cell r="C298" t="str">
            <v>07.04.030</v>
          </cell>
          <cell r="D298" t="str">
            <v>Divisória em placa pré-moldada de concreto com espessura de 7cm e acabamento aparente</v>
          </cell>
          <cell r="E298" t="str">
            <v>m²</v>
          </cell>
          <cell r="H298">
            <v>20.69</v>
          </cell>
          <cell r="I298">
            <v>18.440000000000001</v>
          </cell>
          <cell r="K298">
            <v>39.130000000000003</v>
          </cell>
        </row>
        <row r="299">
          <cell r="C299" t="str">
            <v>07.04.040</v>
          </cell>
          <cell r="D299" t="str">
            <v>Fornecimento e assentamento de porta de 0,80x2,10m, para divisória Eucatex ou similar, com visor, inclusive ferragens</v>
          </cell>
          <cell r="E299" t="str">
            <v>Un</v>
          </cell>
          <cell r="H299">
            <v>110</v>
          </cell>
          <cell r="I299">
            <v>4.8499999999999996</v>
          </cell>
          <cell r="K299">
            <v>114.85</v>
          </cell>
        </row>
        <row r="300">
          <cell r="C300" t="str">
            <v>07.04.050</v>
          </cell>
          <cell r="D300" t="str">
            <v>Fornecimento e assentamento de porta de 0,80x2,10m, para divisória Eucatex ou similar, sem visor, inclusive ferragens</v>
          </cell>
          <cell r="E300" t="str">
            <v>Un</v>
          </cell>
          <cell r="H300">
            <v>75</v>
          </cell>
          <cell r="I300">
            <v>4.8499999999999996</v>
          </cell>
          <cell r="K300">
            <v>79.849999999999994</v>
          </cell>
        </row>
        <row r="301">
          <cell r="C301" t="str">
            <v>08.01.010</v>
          </cell>
          <cell r="D301" t="str">
            <v>Estrutura de coberta em madeira, para telhas onduladas de cimento amianto, alumínio ou plásticas - vão até 10m</v>
          </cell>
          <cell r="E301" t="str">
            <v>m²</v>
          </cell>
          <cell r="H301">
            <v>12.42</v>
          </cell>
          <cell r="I301">
            <v>5.39</v>
          </cell>
          <cell r="K301">
            <v>17.809999999999999</v>
          </cell>
        </row>
        <row r="302">
          <cell r="C302" t="str">
            <v>08.01.020</v>
          </cell>
          <cell r="D302" t="str">
            <v>Estrutura de coberta em madeira, para telhas onduladas de cimento amianto, alumínio ou plásticas - vão de 10 a 15m</v>
          </cell>
          <cell r="E302" t="str">
            <v>m²</v>
          </cell>
          <cell r="H302">
            <v>14.91</v>
          </cell>
          <cell r="I302">
            <v>6.2</v>
          </cell>
          <cell r="K302">
            <v>21.11</v>
          </cell>
        </row>
        <row r="303">
          <cell r="C303" t="str">
            <v>08.01.030</v>
          </cell>
          <cell r="D303" t="str">
            <v>Estrutura de coberta em madeira, para telhas onduladas de cimento amianto, alumínio ou plásticas - vão de 15 a 20m</v>
          </cell>
          <cell r="E303" t="str">
            <v>m²</v>
          </cell>
          <cell r="H303">
            <v>18.010000000000002</v>
          </cell>
          <cell r="I303">
            <v>7.54</v>
          </cell>
          <cell r="K303">
            <v>25.55</v>
          </cell>
        </row>
        <row r="304">
          <cell r="C304" t="str">
            <v>08.01.035</v>
          </cell>
          <cell r="D304" t="str">
            <v>Estrutura de coberta em madeira para telhas cerâmicas - vão até 4m</v>
          </cell>
          <cell r="E304" t="str">
            <v>m²</v>
          </cell>
          <cell r="H304">
            <v>14.18</v>
          </cell>
          <cell r="I304">
            <v>5.39</v>
          </cell>
          <cell r="K304">
            <v>19.57</v>
          </cell>
        </row>
        <row r="305">
          <cell r="C305" t="str">
            <v>08.01.040</v>
          </cell>
          <cell r="D305" t="str">
            <v>Estrutura de coberta em madeira para telhas cerâmicas - vão de 4 a 7m</v>
          </cell>
          <cell r="E305" t="str">
            <v>m²</v>
          </cell>
          <cell r="H305">
            <v>15.41</v>
          </cell>
          <cell r="I305">
            <v>6.47</v>
          </cell>
          <cell r="K305">
            <v>21.88</v>
          </cell>
        </row>
        <row r="306">
          <cell r="C306" t="str">
            <v>08.01.050</v>
          </cell>
          <cell r="D306" t="str">
            <v>Estrutura de coberta em madeira para telhas cerâmicas - vão de 7 a 10m</v>
          </cell>
          <cell r="E306" t="str">
            <v>m²</v>
          </cell>
          <cell r="H306">
            <v>16.059999999999999</v>
          </cell>
          <cell r="I306">
            <v>8.09</v>
          </cell>
          <cell r="K306">
            <v>33.159999999999997</v>
          </cell>
        </row>
        <row r="307">
          <cell r="C307" t="str">
            <v>08.01.060</v>
          </cell>
          <cell r="D307" t="str">
            <v>Estrutura de coberta em madeira para telhas cerâmicas - vão de 10 a 13m</v>
          </cell>
          <cell r="E307" t="str">
            <v>m²</v>
          </cell>
          <cell r="H307">
            <v>17.3</v>
          </cell>
          <cell r="I307">
            <v>9.6999999999999993</v>
          </cell>
          <cell r="K307">
            <v>27</v>
          </cell>
        </row>
        <row r="308">
          <cell r="C308" t="str">
            <v>08.01.070</v>
          </cell>
          <cell r="D308" t="str">
            <v>Estrutura de coberta em madeira para telhas autoportantes de cimento amianto, tipo Canalete 90 ou Kalhetão</v>
          </cell>
          <cell r="E308" t="str">
            <v>m²</v>
          </cell>
          <cell r="H308">
            <v>0.96</v>
          </cell>
          <cell r="I308">
            <v>0.65</v>
          </cell>
          <cell r="K308">
            <v>1.6099999999999999</v>
          </cell>
        </row>
        <row r="309">
          <cell r="C309" t="str">
            <v>08.01.080</v>
          </cell>
          <cell r="D309" t="str">
            <v>Estrutura de coberta em madeira para telhas autoportantes de cimento amianto, tipo Canalete 49, ou kalheta ou maxiplac</v>
          </cell>
          <cell r="E309" t="str">
            <v>m²</v>
          </cell>
          <cell r="H309">
            <v>1.56</v>
          </cell>
          <cell r="I309">
            <v>1.08</v>
          </cell>
          <cell r="K309">
            <v>2.64</v>
          </cell>
        </row>
        <row r="310">
          <cell r="C310" t="str">
            <v>08.01.090</v>
          </cell>
          <cell r="D310" t="str">
            <v>Estrutura de coberta em madeira, pontaletada, para telhas onduladas de cimento amianto, alumínio ou plásticas, sobre laje</v>
          </cell>
          <cell r="E310" t="str">
            <v>m²</v>
          </cell>
          <cell r="H310">
            <v>7.42</v>
          </cell>
          <cell r="I310">
            <v>4.8499999999999996</v>
          </cell>
          <cell r="K310">
            <v>12.27</v>
          </cell>
        </row>
        <row r="311">
          <cell r="C311" t="str">
            <v>08.02.010</v>
          </cell>
          <cell r="D311" t="str">
            <v>Cobertura com telhas de cimento amianto de 8mm de espessura tipo kalhetão ou Canalete 90, sendo a área medida na projeção horizontal</v>
          </cell>
          <cell r="E311" t="str">
            <v>m²</v>
          </cell>
          <cell r="H311">
            <v>25.22</v>
          </cell>
          <cell r="I311">
            <v>3</v>
          </cell>
          <cell r="K311">
            <v>28.22</v>
          </cell>
        </row>
        <row r="312">
          <cell r="C312" t="str">
            <v>08.02.020</v>
          </cell>
          <cell r="D312" t="str">
            <v xml:space="preserve">Cobertura com telhas de cimento amianto tipo kalheta ou Canalete 49, sendo a área medida na projeção horizontal. </v>
          </cell>
          <cell r="E312" t="str">
            <v>m²</v>
          </cell>
          <cell r="H312">
            <v>37.39</v>
          </cell>
          <cell r="I312">
            <v>2.4</v>
          </cell>
          <cell r="K312">
            <v>39.79</v>
          </cell>
        </row>
        <row r="313">
          <cell r="C313" t="str">
            <v>08.02.030</v>
          </cell>
          <cell r="D313" t="str">
            <v>Cobertura com telhas de cimento amianto tipo maxiplac ou similar, sendo a área medida na projeção horizontal</v>
          </cell>
          <cell r="E313" t="str">
            <v>m²</v>
          </cell>
          <cell r="H313">
            <v>19.32</v>
          </cell>
          <cell r="I313">
            <v>1.19</v>
          </cell>
          <cell r="K313">
            <v>20.51</v>
          </cell>
        </row>
        <row r="314">
          <cell r="C314" t="str">
            <v>08.02.040</v>
          </cell>
          <cell r="D314" t="str">
            <v>Cobertura com telhas de cimento amianto  de 6mm de espessura, sendo a área medida na projeção horizontal</v>
          </cell>
          <cell r="E314" t="str">
            <v>m²</v>
          </cell>
          <cell r="H314">
            <v>11.19</v>
          </cell>
          <cell r="I314">
            <v>1.19</v>
          </cell>
          <cell r="K314">
            <v>12.379999999999999</v>
          </cell>
        </row>
        <row r="315">
          <cell r="C315" t="str">
            <v>08.02.050</v>
          </cell>
          <cell r="D315" t="str">
            <v>Cobertura com telhas de chapa ondulada de alumínio de 0,5mm de espessura</v>
          </cell>
          <cell r="E315" t="str">
            <v>m²</v>
          </cell>
          <cell r="H315">
            <v>14.08</v>
          </cell>
          <cell r="I315">
            <v>1.61</v>
          </cell>
          <cell r="K315">
            <v>15.69</v>
          </cell>
        </row>
        <row r="316">
          <cell r="C316" t="str">
            <v>08.02.060</v>
          </cell>
          <cell r="D316" t="str">
            <v>Cobertura com telhas cerâmicas, tipo colonial</v>
          </cell>
          <cell r="E316" t="str">
            <v>m²</v>
          </cell>
          <cell r="H316">
            <v>6.31</v>
          </cell>
          <cell r="I316">
            <v>9.31</v>
          </cell>
          <cell r="K316">
            <v>18.670000000000002</v>
          </cell>
        </row>
        <row r="317">
          <cell r="C317" t="str">
            <v>08.03.010</v>
          </cell>
          <cell r="D317" t="str">
            <v>Calha de chapa galvanizada N. 26</v>
          </cell>
          <cell r="E317" t="str">
            <v>m</v>
          </cell>
          <cell r="H317">
            <v>2.81</v>
          </cell>
          <cell r="I317">
            <v>6.47</v>
          </cell>
          <cell r="K317">
            <v>9.2799999999999994</v>
          </cell>
        </row>
        <row r="318">
          <cell r="C318" t="str">
            <v>08.04.010</v>
          </cell>
          <cell r="D318" t="str">
            <v>Impermeabilização, empregando argamassa de cimento e areia grossa no traço 1:3 com SIKA 1 - espessura de 3cm</v>
          </cell>
          <cell r="E318" t="str">
            <v>m²</v>
          </cell>
          <cell r="H318">
            <v>4.34</v>
          </cell>
          <cell r="I318">
            <v>4.74</v>
          </cell>
          <cell r="K318">
            <v>9.08</v>
          </cell>
        </row>
        <row r="319">
          <cell r="C319" t="str">
            <v>08.04.020</v>
          </cell>
          <cell r="D319" t="str">
            <v>Impermeabilização com Hidroasfalto reforçado com véu de Poliéster, para lajes e calhas de concreto armado</v>
          </cell>
          <cell r="E319" t="str">
            <v>m²</v>
          </cell>
          <cell r="H319">
            <v>6</v>
          </cell>
          <cell r="I319">
            <v>5</v>
          </cell>
          <cell r="K319">
            <v>11</v>
          </cell>
        </row>
        <row r="320">
          <cell r="C320" t="str">
            <v>08.04.030</v>
          </cell>
          <cell r="D320" t="str">
            <v>Impermeabilização à base de mantas contínuas de elastômeros sintéticos, calandrados e pré-vulcanizados, aplicados sobre berço amortecedor, para lajes, calhas, jardineiras e abóbadas de concreto armado ou pré-moldado</v>
          </cell>
          <cell r="E320" t="str">
            <v>m²</v>
          </cell>
          <cell r="H320">
            <v>19</v>
          </cell>
          <cell r="I320">
            <v>8</v>
          </cell>
          <cell r="K320">
            <v>27</v>
          </cell>
        </row>
        <row r="321">
          <cell r="C321" t="str">
            <v>08.04.040</v>
          </cell>
          <cell r="D321" t="str">
            <v>Impermeabilização em lençol de PVC e asfalto oxidado, para lajes, calhas, jardineiras e abóbadas de concreto armado de concreto ou pré-moldado</v>
          </cell>
          <cell r="E321" t="str">
            <v>m²</v>
          </cell>
          <cell r="H321">
            <v>7</v>
          </cell>
          <cell r="I321">
            <v>6</v>
          </cell>
          <cell r="K321">
            <v>13</v>
          </cell>
        </row>
        <row r="322">
          <cell r="C322" t="str">
            <v>08.04.050</v>
          </cell>
          <cell r="D322" t="str">
            <v>Impermeabilização com aplicação diretamente na estrutura de concreto, de quatro demãos de cimento especial impermeabilizante, preparado com emulsão adesiva adequada, para reservatórios e superfícies enterradas não sujeitas a infiltrações no momento da apl</v>
          </cell>
          <cell r="E322" t="str">
            <v>m²</v>
          </cell>
          <cell r="H322">
            <v>6</v>
          </cell>
          <cell r="I322">
            <v>5</v>
          </cell>
          <cell r="K322">
            <v>11</v>
          </cell>
        </row>
        <row r="323">
          <cell r="C323" t="str">
            <v>08.04.060</v>
          </cell>
          <cell r="D323" t="str">
            <v>Impermeabilização com aplicação diretamente na estrutura de um composto de cimentos impermeabilizantes e selador especiais, para subsolos, poços de elevadores, reservatórios para água, etc..., sujeitos a infiltrações no momento da aplicação</v>
          </cell>
          <cell r="E323" t="str">
            <v>m²</v>
          </cell>
          <cell r="H323">
            <v>9</v>
          </cell>
          <cell r="I323">
            <v>8</v>
          </cell>
          <cell r="K323">
            <v>17</v>
          </cell>
        </row>
        <row r="324">
          <cell r="C324" t="str">
            <v>09.01.010</v>
          </cell>
          <cell r="D324" t="str">
            <v>Esquadria de madeira com grade em madeira de lei e folha em compensado de jequitibá para portas internas, inclusive assentamento e ferragens.</v>
          </cell>
          <cell r="E324" t="str">
            <v>m²</v>
          </cell>
          <cell r="H324">
            <v>49.11</v>
          </cell>
          <cell r="I324">
            <v>16.66</v>
          </cell>
          <cell r="K324">
            <v>85.9</v>
          </cell>
        </row>
        <row r="325">
          <cell r="C325" t="str">
            <v>09.01.020</v>
          </cell>
          <cell r="D325" t="str">
            <v>Esquadria de madeira com grade e 02 (duas) folhas em madeira de lei, nas dimensôes 1,20 x 1,80 do tipo vai e vem, para portas internas inclusive assentamento e ferragens</v>
          </cell>
          <cell r="E325" t="str">
            <v>m²</v>
          </cell>
          <cell r="H325">
            <v>117.96</v>
          </cell>
          <cell r="I325">
            <v>16.66</v>
          </cell>
          <cell r="K325">
            <v>142.61000000000001</v>
          </cell>
        </row>
        <row r="326">
          <cell r="C326" t="str">
            <v>09.01.030</v>
          </cell>
          <cell r="D326" t="str">
            <v>Esquadria de madeira com grade em madeira de lei e folha em compensado revestidas de fórmica nas duas faces, inclusive assentamento e ferragens</v>
          </cell>
          <cell r="E326" t="str">
            <v>m²</v>
          </cell>
          <cell r="H326">
            <v>113.69</v>
          </cell>
          <cell r="I326">
            <v>16.66</v>
          </cell>
          <cell r="K326">
            <v>130.35</v>
          </cell>
        </row>
        <row r="327">
          <cell r="C327" t="str">
            <v>09.01.040</v>
          </cell>
          <cell r="D327" t="str">
            <v>Esquadria de madeira para portas, com veneziana, inclusive assentamento e ferragens</v>
          </cell>
          <cell r="E327" t="str">
            <v>m²</v>
          </cell>
          <cell r="H327">
            <v>94.8</v>
          </cell>
          <cell r="I327">
            <v>16.66</v>
          </cell>
          <cell r="K327">
            <v>149.69</v>
          </cell>
        </row>
        <row r="328">
          <cell r="C328" t="str">
            <v>09.01.050</v>
          </cell>
          <cell r="D328" t="str">
            <v>Esquadria de madeira para janelas de abrir ou correr, sem veneziana, inclusive assentamento e ferragens</v>
          </cell>
          <cell r="E328" t="str">
            <v>m²</v>
          </cell>
          <cell r="H328">
            <v>94.8</v>
          </cell>
          <cell r="I328">
            <v>16.66</v>
          </cell>
          <cell r="K328">
            <v>111.46</v>
          </cell>
        </row>
        <row r="329">
          <cell r="C329" t="str">
            <v>09.01.060</v>
          </cell>
          <cell r="D329" t="str">
            <v>Esquadria de madeira para janelas, tipo pivotante, sem veneziana, inclusive assentamento e ferragens</v>
          </cell>
          <cell r="E329" t="str">
            <v>m²</v>
          </cell>
          <cell r="H329">
            <v>92.04</v>
          </cell>
          <cell r="I329">
            <v>16.66</v>
          </cell>
          <cell r="K329">
            <v>108.7</v>
          </cell>
        </row>
        <row r="330">
          <cell r="C330" t="str">
            <v>09.02.010</v>
          </cell>
          <cell r="D330" t="str">
            <v>Esquadria de ferro, tipo Basculante, com assentamento</v>
          </cell>
          <cell r="E330" t="str">
            <v>m²</v>
          </cell>
          <cell r="H330">
            <v>60.52</v>
          </cell>
          <cell r="I330">
            <v>5.62</v>
          </cell>
          <cell r="K330">
            <v>66.14</v>
          </cell>
        </row>
        <row r="331">
          <cell r="C331" t="str">
            <v>09.02.020</v>
          </cell>
          <cell r="D331" t="str">
            <v>Grade de proteção de ferro, inclusive assentamento</v>
          </cell>
          <cell r="E331" t="str">
            <v>m²</v>
          </cell>
          <cell r="H331">
            <v>40.83</v>
          </cell>
          <cell r="I331">
            <v>11.01</v>
          </cell>
          <cell r="K331">
            <v>51.839999999999996</v>
          </cell>
        </row>
        <row r="332">
          <cell r="C332" t="str">
            <v>09.02.030</v>
          </cell>
          <cell r="D332" t="str">
            <v>Porta de enrolar de ferro, inclusive assentamento</v>
          </cell>
          <cell r="E332" t="str">
            <v>m²</v>
          </cell>
          <cell r="H332">
            <v>56.35</v>
          </cell>
          <cell r="I332">
            <v>5.62</v>
          </cell>
          <cell r="K332">
            <v>61.97</v>
          </cell>
        </row>
        <row r="333">
          <cell r="C333" t="str">
            <v>09.02.040</v>
          </cell>
          <cell r="D333" t="str">
            <v>Portão de ferro, inclusive assentamento</v>
          </cell>
          <cell r="E333" t="str">
            <v>m²</v>
          </cell>
          <cell r="H333">
            <v>45.63</v>
          </cell>
          <cell r="I333">
            <v>11.01</v>
          </cell>
          <cell r="K333">
            <v>56.64</v>
          </cell>
        </row>
        <row r="334">
          <cell r="C334" t="str">
            <v>09.03.010</v>
          </cell>
          <cell r="D334" t="str">
            <v>Fornecimento de Esquadria de alumínio, tipo correr sem bandeira, com contramarco, inclusive assentamento</v>
          </cell>
          <cell r="E334" t="str">
            <v>m²</v>
          </cell>
          <cell r="H334">
            <v>99.48</v>
          </cell>
          <cell r="I334">
            <v>6.93</v>
          </cell>
          <cell r="K334">
            <v>106.41</v>
          </cell>
        </row>
        <row r="335">
          <cell r="C335" t="str">
            <v>09.03.020</v>
          </cell>
          <cell r="D335" t="str">
            <v>Fornecimento de Esquadria de alumínio, tipo correr com bandeira fixa, com contramarco, inclusive assentamento</v>
          </cell>
          <cell r="E335" t="str">
            <v>m²</v>
          </cell>
          <cell r="H335">
            <v>110.48</v>
          </cell>
          <cell r="I335">
            <v>6.93</v>
          </cell>
          <cell r="K335">
            <v>117.41</v>
          </cell>
        </row>
        <row r="336">
          <cell r="C336" t="str">
            <v>09.03.040</v>
          </cell>
          <cell r="D336" t="str">
            <v>Fornecimento de Esquadria de alumínio, tipo Maximar sem bandeira, com contramarco, inclusive assentamento</v>
          </cell>
          <cell r="E336" t="str">
            <v>m²</v>
          </cell>
          <cell r="H336">
            <v>100.48</v>
          </cell>
          <cell r="I336">
            <v>6.93</v>
          </cell>
          <cell r="K336">
            <v>107.41</v>
          </cell>
        </row>
        <row r="337">
          <cell r="C337" t="str">
            <v>09.03.050</v>
          </cell>
          <cell r="D337" t="str">
            <v>Fornecimento de Esquadria de alumínio, tipo Basculante, com contramarco, inclusive assentamento</v>
          </cell>
          <cell r="E337" t="str">
            <v>m²</v>
          </cell>
          <cell r="H337">
            <v>130.47999999999999</v>
          </cell>
          <cell r="I337">
            <v>6.93</v>
          </cell>
          <cell r="K337">
            <v>137.41</v>
          </cell>
        </row>
        <row r="338">
          <cell r="C338" t="str">
            <v>10.01.010</v>
          </cell>
          <cell r="D338" t="str">
            <v>Vidro Plano, comum, liso, transparente e com 3mm de espessura - colocado</v>
          </cell>
          <cell r="E338" t="str">
            <v>m²</v>
          </cell>
          <cell r="H338">
            <v>16</v>
          </cell>
          <cell r="I338">
            <v>12</v>
          </cell>
          <cell r="K338">
            <v>28</v>
          </cell>
        </row>
        <row r="339">
          <cell r="C339" t="str">
            <v>10.01.020</v>
          </cell>
          <cell r="D339" t="str">
            <v>Vidro Plano, comum, liso, transparente e com 4mm de espessura - colocado</v>
          </cell>
          <cell r="E339" t="str">
            <v>m²</v>
          </cell>
          <cell r="H339">
            <v>20</v>
          </cell>
          <cell r="I339">
            <v>12</v>
          </cell>
          <cell r="K339">
            <v>32</v>
          </cell>
        </row>
        <row r="340">
          <cell r="C340" t="str">
            <v>10.01.030</v>
          </cell>
          <cell r="D340" t="str">
            <v>Vidro Plano, comum, liso, transparente e com 5mm de espessura - colocado</v>
          </cell>
          <cell r="E340" t="str">
            <v>m²</v>
          </cell>
          <cell r="H340">
            <v>26</v>
          </cell>
          <cell r="I340">
            <v>12</v>
          </cell>
          <cell r="K340">
            <v>38</v>
          </cell>
        </row>
        <row r="341">
          <cell r="C341" t="str">
            <v>10.01.040</v>
          </cell>
          <cell r="D341" t="str">
            <v>Vidro Plano, comum, liso, transparente e com 6mm de espessura - colocado</v>
          </cell>
          <cell r="E341" t="str">
            <v>m²</v>
          </cell>
          <cell r="H341">
            <v>32</v>
          </cell>
          <cell r="I341">
            <v>12</v>
          </cell>
          <cell r="K341">
            <v>44</v>
          </cell>
        </row>
        <row r="342">
          <cell r="C342" t="str">
            <v>10.02.010</v>
          </cell>
          <cell r="D342" t="str">
            <v>Vidro Plano Fantasia em geral, exceto canelado - colocado</v>
          </cell>
          <cell r="E342" t="str">
            <v>m²</v>
          </cell>
          <cell r="H342">
            <v>12</v>
          </cell>
          <cell r="I342">
            <v>12</v>
          </cell>
          <cell r="K342">
            <v>24</v>
          </cell>
        </row>
        <row r="343">
          <cell r="C343" t="str">
            <v>10.02.020</v>
          </cell>
          <cell r="D343" t="str">
            <v>Vidro Plano Fantasia canelado</v>
          </cell>
          <cell r="E343" t="str">
            <v>m²</v>
          </cell>
          <cell r="H343">
            <v>12</v>
          </cell>
          <cell r="I343">
            <v>12</v>
          </cell>
          <cell r="K343">
            <v>24</v>
          </cell>
        </row>
        <row r="344">
          <cell r="C344" t="str">
            <v>11.01.010</v>
          </cell>
          <cell r="D344" t="str">
            <v>Argamassa de cimento e areia no traço 1:2</v>
          </cell>
          <cell r="E344" t="str">
            <v>m³</v>
          </cell>
          <cell r="H344">
            <v>144.06</v>
          </cell>
          <cell r="I344">
            <v>23.1</v>
          </cell>
          <cell r="K344">
            <v>167.16</v>
          </cell>
        </row>
        <row r="345">
          <cell r="C345" t="str">
            <v>11.01.020</v>
          </cell>
          <cell r="D345" t="str">
            <v>Argamassa de cimento e areia no traço 1:3</v>
          </cell>
          <cell r="E345" t="str">
            <v>m³</v>
          </cell>
          <cell r="H345">
            <v>106.61</v>
          </cell>
          <cell r="I345">
            <v>23.1</v>
          </cell>
          <cell r="K345">
            <v>129.71</v>
          </cell>
        </row>
        <row r="346">
          <cell r="C346" t="str">
            <v>11.01.030</v>
          </cell>
          <cell r="D346" t="str">
            <v>Argamassa de cimento e areia no traço 1:4</v>
          </cell>
          <cell r="E346" t="str">
            <v>m³</v>
          </cell>
          <cell r="H346">
            <v>87.51</v>
          </cell>
          <cell r="I346">
            <v>23.1</v>
          </cell>
          <cell r="K346">
            <v>110.61000000000001</v>
          </cell>
        </row>
        <row r="347">
          <cell r="C347" t="str">
            <v>11.01.040</v>
          </cell>
          <cell r="D347" t="str">
            <v>Argamassa de cimento e areia no traço 1:5</v>
          </cell>
          <cell r="E347" t="str">
            <v>m³</v>
          </cell>
          <cell r="H347">
            <v>76.239999999999995</v>
          </cell>
          <cell r="I347">
            <v>23.1</v>
          </cell>
          <cell r="K347">
            <v>99.34</v>
          </cell>
        </row>
        <row r="348">
          <cell r="C348" t="str">
            <v>11.01.050</v>
          </cell>
          <cell r="D348" t="str">
            <v>Argamassa de cimento e areia no traço 1:6</v>
          </cell>
          <cell r="E348" t="str">
            <v>m³</v>
          </cell>
          <cell r="H348">
            <v>73.39</v>
          </cell>
          <cell r="I348">
            <v>23.1</v>
          </cell>
          <cell r="K348">
            <v>96.490000000000009</v>
          </cell>
        </row>
        <row r="349">
          <cell r="C349" t="str">
            <v>11.01.060</v>
          </cell>
          <cell r="D349" t="str">
            <v>Argamassa de cimento e areia no traço 1:8</v>
          </cell>
          <cell r="E349" t="str">
            <v>m³</v>
          </cell>
          <cell r="H349">
            <v>59.58</v>
          </cell>
          <cell r="I349">
            <v>23.1</v>
          </cell>
          <cell r="K349">
            <v>82.68</v>
          </cell>
        </row>
        <row r="350">
          <cell r="C350" t="str">
            <v>11.01.070</v>
          </cell>
          <cell r="D350" t="str">
            <v>Argamassa de cimento e areia no traço 1:10</v>
          </cell>
          <cell r="E350" t="str">
            <v>m³</v>
          </cell>
          <cell r="H350">
            <v>53.98</v>
          </cell>
          <cell r="I350">
            <v>23.1</v>
          </cell>
          <cell r="K350">
            <v>77.08</v>
          </cell>
        </row>
        <row r="351">
          <cell r="C351" t="str">
            <v>11.01.080</v>
          </cell>
          <cell r="D351" t="str">
            <v>Argamassa de cimento e areia no traço 1:12</v>
          </cell>
          <cell r="E351" t="str">
            <v>m³</v>
          </cell>
          <cell r="H351">
            <v>50.24</v>
          </cell>
          <cell r="I351">
            <v>23.1</v>
          </cell>
          <cell r="K351">
            <v>73.34</v>
          </cell>
        </row>
        <row r="352">
          <cell r="C352" t="str">
            <v>11.01.090</v>
          </cell>
          <cell r="D352" t="str">
            <v>Argamassa de cimento e areia no traço 1:14</v>
          </cell>
          <cell r="E352" t="str">
            <v>m³</v>
          </cell>
          <cell r="H352">
            <v>47.9</v>
          </cell>
          <cell r="I352">
            <v>23.1</v>
          </cell>
          <cell r="K352">
            <v>71</v>
          </cell>
        </row>
        <row r="353">
          <cell r="C353" t="str">
            <v>11.01.100</v>
          </cell>
          <cell r="D353" t="str">
            <v>Argamassa de cimento e areia no traço 1:15</v>
          </cell>
          <cell r="E353" t="str">
            <v>m³</v>
          </cell>
          <cell r="H353">
            <v>46.73</v>
          </cell>
          <cell r="I353">
            <v>23.1</v>
          </cell>
          <cell r="K353">
            <v>69.83</v>
          </cell>
        </row>
        <row r="354">
          <cell r="C354" t="str">
            <v>11.01.110</v>
          </cell>
          <cell r="D354" t="str">
            <v>Argamassa de cimento, saibro e areia no traço 1:4:4</v>
          </cell>
          <cell r="E354" t="str">
            <v>m³</v>
          </cell>
          <cell r="H354">
            <v>68.099999999999994</v>
          </cell>
          <cell r="I354">
            <v>23.1</v>
          </cell>
          <cell r="K354">
            <v>91.199999999999989</v>
          </cell>
        </row>
        <row r="355">
          <cell r="C355" t="str">
            <v>11.01.120</v>
          </cell>
          <cell r="D355" t="str">
            <v>Argamassa de cimento, saibro e areia no traço 1:4:8</v>
          </cell>
          <cell r="E355" t="str">
            <v>m³</v>
          </cell>
          <cell r="H355">
            <v>47.22</v>
          </cell>
          <cell r="I355">
            <v>23.1</v>
          </cell>
          <cell r="K355">
            <v>70.319999999999993</v>
          </cell>
        </row>
        <row r="356">
          <cell r="C356" t="str">
            <v>11.01.130</v>
          </cell>
          <cell r="D356" t="str">
            <v>Argamassa de cal preta em pasta e areia no traço 1:4</v>
          </cell>
          <cell r="E356" t="str">
            <v>m³</v>
          </cell>
          <cell r="H356">
            <v>74.040000000000006</v>
          </cell>
          <cell r="I356">
            <v>26.61</v>
          </cell>
          <cell r="K356">
            <v>100.65</v>
          </cell>
        </row>
        <row r="357">
          <cell r="C357" t="str">
            <v>11.01.140</v>
          </cell>
          <cell r="D357" t="str">
            <v>Argamassa de cal preta em pasta e areia no traço 1:4, dosada com 110Kg de cimento</v>
          </cell>
          <cell r="E357" t="str">
            <v>m³</v>
          </cell>
          <cell r="H357">
            <v>96.4</v>
          </cell>
          <cell r="I357">
            <v>31.76</v>
          </cell>
          <cell r="K357">
            <v>128.16</v>
          </cell>
        </row>
        <row r="358">
          <cell r="C358" t="str">
            <v>11.01.150</v>
          </cell>
          <cell r="D358" t="str">
            <v>Argamassa de cal branca e areia de fingir peneirada no traço 1:2</v>
          </cell>
          <cell r="E358" t="str">
            <v>m³</v>
          </cell>
          <cell r="H358">
            <v>109.4</v>
          </cell>
          <cell r="I358">
            <v>55.44</v>
          </cell>
          <cell r="K358">
            <v>164.84</v>
          </cell>
        </row>
        <row r="359">
          <cell r="C359" t="str">
            <v>11.01.160</v>
          </cell>
          <cell r="D359" t="str">
            <v>Argamassa de cal branca e areia de fingir peneirada no traço 1:2, dosada com 70Kg de cimento</v>
          </cell>
          <cell r="E359" t="str">
            <v>m³</v>
          </cell>
          <cell r="H359">
            <v>122.7</v>
          </cell>
          <cell r="I359">
            <v>55.44</v>
          </cell>
          <cell r="K359">
            <v>178.14</v>
          </cell>
        </row>
        <row r="360">
          <cell r="C360" t="str">
            <v>11.02.010</v>
          </cell>
          <cell r="D360" t="str">
            <v>Chapisco com argamassa de cimento e areia no traço 1:3</v>
          </cell>
          <cell r="E360" t="str">
            <v>m²</v>
          </cell>
          <cell r="H360">
            <v>0.53</v>
          </cell>
          <cell r="I360">
            <v>1.2</v>
          </cell>
          <cell r="K360">
            <v>2.57</v>
          </cell>
        </row>
        <row r="361">
          <cell r="C361" t="str">
            <v>11.03.010</v>
          </cell>
          <cell r="D361" t="str">
            <v>Emboço com argamassa de cal preta em pasta e areia no traço 1:4, dosada com 110Kg de cimento, com 2,0cm de espessura</v>
          </cell>
          <cell r="E361" t="str">
            <v>m²</v>
          </cell>
          <cell r="H361">
            <v>1.93</v>
          </cell>
          <cell r="I361">
            <v>4.42</v>
          </cell>
          <cell r="K361">
            <v>6.35</v>
          </cell>
        </row>
        <row r="362">
          <cell r="C362" t="str">
            <v>11.03.020</v>
          </cell>
          <cell r="D362" t="str">
            <v>Emboço com argamassa de cimento, saibro e areia no traço 1:4:4, com 2,0cm de espessura</v>
          </cell>
          <cell r="E362" t="str">
            <v>m²</v>
          </cell>
          <cell r="H362">
            <v>1.37</v>
          </cell>
          <cell r="I362">
            <v>4.24</v>
          </cell>
          <cell r="K362">
            <v>5.61</v>
          </cell>
        </row>
        <row r="363">
          <cell r="C363" t="str">
            <v>11.03.030</v>
          </cell>
          <cell r="D363" t="str">
            <v>Emboço frisado com argamassa de cimento saibro e areia no traço 1:4:4, com 2,0cm de espessura</v>
          </cell>
          <cell r="E363" t="str">
            <v>m²</v>
          </cell>
          <cell r="H363">
            <v>1.67</v>
          </cell>
          <cell r="I363">
            <v>4.7699999999999996</v>
          </cell>
          <cell r="K363">
            <v>6.4399999999999995</v>
          </cell>
        </row>
        <row r="364">
          <cell r="C364" t="str">
            <v>11.03.040</v>
          </cell>
          <cell r="D364" t="str">
            <v>Emboço com argamassa de cimento, saibro e areia no traço 1:4:8, com 2,0cm de espessura</v>
          </cell>
          <cell r="E364" t="str">
            <v>m²</v>
          </cell>
          <cell r="H364">
            <v>0.95</v>
          </cell>
          <cell r="I364">
            <v>4.29</v>
          </cell>
          <cell r="K364">
            <v>5.24</v>
          </cell>
        </row>
        <row r="365">
          <cell r="C365" t="str">
            <v>11.03.050</v>
          </cell>
          <cell r="D365" t="str">
            <v>Emboço com argamassa de cimento e areia no traço 1:3, com 2,0cm de espessura</v>
          </cell>
          <cell r="E365" t="str">
            <v>m²</v>
          </cell>
          <cell r="H365">
            <v>2.13</v>
          </cell>
          <cell r="I365">
            <v>4.45</v>
          </cell>
          <cell r="K365">
            <v>6.58</v>
          </cell>
        </row>
        <row r="366">
          <cell r="C366" t="str">
            <v>11.03.060</v>
          </cell>
          <cell r="D366" t="str">
            <v>Emboço com argamassa de cimento e areia no traço 1:4, com 2,0cm de espessura</v>
          </cell>
          <cell r="E366" t="str">
            <v>m²</v>
          </cell>
          <cell r="H366">
            <v>1.76</v>
          </cell>
          <cell r="I366">
            <v>4.5</v>
          </cell>
          <cell r="K366">
            <v>6.26</v>
          </cell>
        </row>
        <row r="367">
          <cell r="C367" t="str">
            <v>11.04.010</v>
          </cell>
          <cell r="D367" t="str">
            <v>Reboco com argamassa de cal branca e areia de fingir peneirada no traço 1:2 com 5,0mm de espessura</v>
          </cell>
          <cell r="E367" t="str">
            <v>m²</v>
          </cell>
          <cell r="H367">
            <v>0.55000000000000004</v>
          </cell>
          <cell r="I367">
            <v>3.29</v>
          </cell>
          <cell r="K367">
            <v>3.84</v>
          </cell>
        </row>
        <row r="368">
          <cell r="C368" t="str">
            <v>11.04.020</v>
          </cell>
          <cell r="D368" t="str">
            <v>Reboco em cimentado, tipo barra lisa, aplicada sobre emboço pronto com 5,0mm de espessura</v>
          </cell>
          <cell r="E368" t="str">
            <v>m²</v>
          </cell>
          <cell r="H368">
            <v>0.61</v>
          </cell>
          <cell r="I368">
            <v>4.5599999999999996</v>
          </cell>
          <cell r="K368">
            <v>5.17</v>
          </cell>
        </row>
        <row r="369">
          <cell r="C369" t="str">
            <v>11.04.030</v>
          </cell>
          <cell r="D369" t="str">
            <v>Reboco em cimentado, com acabamento tipo concreto aparente, aplicado sobre emboço pronto com 5,0mm de espessura</v>
          </cell>
          <cell r="E369" t="str">
            <v>m²</v>
          </cell>
          <cell r="H369">
            <v>0.83</v>
          </cell>
          <cell r="I369">
            <v>4.72</v>
          </cell>
          <cell r="K369">
            <v>5.55</v>
          </cell>
        </row>
        <row r="370">
          <cell r="C370" t="str">
            <v>11.05.010</v>
          </cell>
          <cell r="D370" t="str">
            <v>Revestimento com argamassa de cimento e areia no traço 1:3, com 2,0cm de espessura</v>
          </cell>
          <cell r="E370" t="str">
            <v>m²</v>
          </cell>
          <cell r="H370">
            <v>2.13</v>
          </cell>
          <cell r="I370">
            <v>5.2</v>
          </cell>
          <cell r="K370">
            <v>7.33</v>
          </cell>
        </row>
        <row r="371">
          <cell r="C371" t="str">
            <v>11.05.020</v>
          </cell>
          <cell r="D371" t="str">
            <v>Revestimento com argamassa de cimento e areia no traço 1:4, com 2,0cm de espessura</v>
          </cell>
          <cell r="E371" t="str">
            <v>m²</v>
          </cell>
          <cell r="H371">
            <v>1.76</v>
          </cell>
          <cell r="I371">
            <v>5.26</v>
          </cell>
          <cell r="K371">
            <v>7.02</v>
          </cell>
        </row>
        <row r="372">
          <cell r="C372" t="str">
            <v>11.05.025</v>
          </cell>
          <cell r="D372" t="str">
            <v>Revestimento com argamassa de cimento e areia no traço 1:6, com 2,0cm de espessura</v>
          </cell>
          <cell r="E372" t="str">
            <v>m²</v>
          </cell>
          <cell r="H372">
            <v>1.45</v>
          </cell>
          <cell r="I372">
            <v>5.36</v>
          </cell>
          <cell r="K372">
            <v>9.5</v>
          </cell>
        </row>
        <row r="373">
          <cell r="C373" t="str">
            <v>11.05.030</v>
          </cell>
          <cell r="D373" t="str">
            <v>Revestimento com argamassa de cimento, saibro  e areia no traço 1:4:4, com 2,0cm de espessura</v>
          </cell>
          <cell r="E373" t="str">
            <v>m²</v>
          </cell>
          <cell r="H373">
            <v>1.37</v>
          </cell>
          <cell r="I373">
            <v>4.99</v>
          </cell>
          <cell r="K373">
            <v>6.36</v>
          </cell>
        </row>
        <row r="374">
          <cell r="C374" t="str">
            <v>11.05.040</v>
          </cell>
          <cell r="D374" t="str">
            <v>Revestimento frisado, com argamassa de cimento, saibro  e areia no traço 1:4:4, com 2,0cm de espessura</v>
          </cell>
          <cell r="E374" t="str">
            <v>m²</v>
          </cell>
          <cell r="H374">
            <v>1.67</v>
          </cell>
          <cell r="I374">
            <v>5.59</v>
          </cell>
          <cell r="K374">
            <v>7.26</v>
          </cell>
        </row>
        <row r="375">
          <cell r="C375" t="str">
            <v>11.05.050</v>
          </cell>
          <cell r="D375" t="str">
            <v>Revestimento com argamassa de cimento, saibro  e areia no traço 1:4:8, com 2,0cm de espessura</v>
          </cell>
          <cell r="E375" t="str">
            <v>m²</v>
          </cell>
          <cell r="H375">
            <v>0.95</v>
          </cell>
          <cell r="I375">
            <v>5.05</v>
          </cell>
          <cell r="K375">
            <v>6</v>
          </cell>
        </row>
        <row r="376">
          <cell r="C376" t="str">
            <v>11.06.005</v>
          </cell>
          <cell r="D376" t="str">
            <v>Revestimento de azulejos brancos, classe A, assentados com pasta de cimento, sobre emboço pronto</v>
          </cell>
          <cell r="E376" t="str">
            <v>m²</v>
          </cell>
          <cell r="H376">
            <v>9.2200000000000006</v>
          </cell>
          <cell r="I376">
            <v>11.86</v>
          </cell>
          <cell r="K376">
            <v>21.08</v>
          </cell>
        </row>
        <row r="377">
          <cell r="C377" t="str">
            <v>11.06.010</v>
          </cell>
          <cell r="D377" t="str">
            <v>Revestimento de azulejos brancos, classe C, assentados com pasta de cimento, sobre emboço pronto</v>
          </cell>
          <cell r="E377" t="str">
            <v>m²</v>
          </cell>
          <cell r="H377">
            <v>8.07</v>
          </cell>
          <cell r="I377">
            <v>11.86</v>
          </cell>
          <cell r="K377">
            <v>19.93</v>
          </cell>
        </row>
        <row r="378">
          <cell r="C378" t="str">
            <v>11.06.015</v>
          </cell>
          <cell r="D378" t="str">
            <v>Revestimento de azulejos de cor, classe A, assentados com pasta de cimento, sobre emboço pronto</v>
          </cell>
          <cell r="E378" t="str">
            <v>m²</v>
          </cell>
          <cell r="H378">
            <v>10.06</v>
          </cell>
          <cell r="I378">
            <v>11.86</v>
          </cell>
          <cell r="K378">
            <v>21.92</v>
          </cell>
        </row>
        <row r="379">
          <cell r="C379" t="str">
            <v>11.06.020</v>
          </cell>
          <cell r="D379" t="str">
            <v>Revestimento de azulejos de cor, classe C, assentados com pasta de cimento, sobre emboço pronto</v>
          </cell>
          <cell r="E379" t="str">
            <v>m²</v>
          </cell>
          <cell r="H379">
            <v>8.07</v>
          </cell>
          <cell r="I379">
            <v>11.86</v>
          </cell>
          <cell r="K379">
            <v>19.93</v>
          </cell>
        </row>
        <row r="380">
          <cell r="C380" t="str">
            <v>11.06.025</v>
          </cell>
          <cell r="D380" t="str">
            <v>Revestimento de azulejos, classe A, assentados com pasta de cimento, inclusive emboço com argamassa de cimento, saibro e areia, no traço 1:4:4</v>
          </cell>
          <cell r="E380" t="str">
            <v>m²</v>
          </cell>
          <cell r="H380">
            <v>10.59</v>
          </cell>
          <cell r="I380">
            <v>16.09</v>
          </cell>
          <cell r="K380">
            <v>34.93</v>
          </cell>
        </row>
        <row r="381">
          <cell r="C381" t="str">
            <v>11.06.030</v>
          </cell>
          <cell r="D381" t="str">
            <v>Revestimento de azulejos brancos, classe C, assentados com pasta de cimento, inclusive emboço com argamassa de cimento, saibro e areia, no traço 1:4:4</v>
          </cell>
          <cell r="E381" t="str">
            <v>m²</v>
          </cell>
          <cell r="H381">
            <v>9.44</v>
          </cell>
          <cell r="I381">
            <v>16.09</v>
          </cell>
          <cell r="K381">
            <v>25.53</v>
          </cell>
        </row>
        <row r="382">
          <cell r="C382" t="str">
            <v>11.06.035</v>
          </cell>
          <cell r="D382" t="str">
            <v>Revestimento de azulejos de cor, classe A, assentados com pasta de cimento, inclusive emboço com argamassa de cimento, saibro e areia, no traço 1:4:4</v>
          </cell>
          <cell r="E382" t="str">
            <v>m²</v>
          </cell>
          <cell r="H382">
            <v>11.43</v>
          </cell>
          <cell r="I382">
            <v>16.09</v>
          </cell>
          <cell r="K382">
            <v>27.52</v>
          </cell>
        </row>
        <row r="383">
          <cell r="C383" t="str">
            <v>11.06.040</v>
          </cell>
          <cell r="D383" t="str">
            <v>Revestimento de azulejos de cor, classe C, assentados com pasta de cimento, inclusive emboço com argamassa de cimento, saibro e areia, no traço 1:4:4</v>
          </cell>
          <cell r="E383" t="str">
            <v>m²</v>
          </cell>
          <cell r="H383">
            <v>9.44</v>
          </cell>
          <cell r="I383">
            <v>16.09</v>
          </cell>
          <cell r="K383">
            <v>25.53</v>
          </cell>
        </row>
        <row r="384">
          <cell r="C384" t="str">
            <v>11.07.010</v>
          </cell>
          <cell r="D384" t="str">
            <v>Revestimento em paredes com pastilhas esmaltadas, assentadas em argamassa de cimento, cal e areia, no traço 1:1:6, inclusive emboço pronto</v>
          </cell>
          <cell r="E384" t="str">
            <v>m²</v>
          </cell>
          <cell r="H384">
            <v>21</v>
          </cell>
          <cell r="I384">
            <v>7.07</v>
          </cell>
          <cell r="K384">
            <v>28.07</v>
          </cell>
        </row>
        <row r="385">
          <cell r="C385" t="str">
            <v>11.07.020</v>
          </cell>
          <cell r="D385" t="str">
            <v>Revestimento em paredes com pastilhas esmaltadas, assentadas em argamassa de cimento, cal e areia, no traço 1:1:6, inclusive emboço com argamassa de cimento, saibro e areia no traço 1:4:4</v>
          </cell>
          <cell r="E385" t="str">
            <v>m²</v>
          </cell>
          <cell r="H385">
            <v>22.36</v>
          </cell>
          <cell r="I385">
            <v>11.31</v>
          </cell>
          <cell r="K385">
            <v>33.67</v>
          </cell>
        </row>
        <row r="386">
          <cell r="C386" t="str">
            <v>11.08.010</v>
          </cell>
          <cell r="D386" t="str">
            <v>Revestimento em parede com casquilho cerâmico sobre emboço pronto</v>
          </cell>
          <cell r="E386" t="str">
            <v>m²</v>
          </cell>
          <cell r="H386">
            <v>7.92</v>
          </cell>
          <cell r="I386">
            <v>11.86</v>
          </cell>
          <cell r="K386">
            <v>19.78</v>
          </cell>
        </row>
        <row r="387">
          <cell r="C387" t="str">
            <v>11.08.020</v>
          </cell>
          <cell r="D387" t="str">
            <v>Revestimento em parede com casquilho cerâmico, inclusive emboço com argamassa de cimento, saibro e areia no traço 1:4:4</v>
          </cell>
          <cell r="E387" t="str">
            <v>m²</v>
          </cell>
          <cell r="H387">
            <v>9.2899999999999991</v>
          </cell>
          <cell r="I387">
            <v>16.09</v>
          </cell>
          <cell r="K387">
            <v>25.38</v>
          </cell>
        </row>
        <row r="388">
          <cell r="C388" t="str">
            <v>11.09.010</v>
          </cell>
          <cell r="D388" t="str">
            <v>Revestimento em parede com placa pré-moldada de concreto com espessura de 2,5cm, sobre emboço pronto</v>
          </cell>
          <cell r="E388" t="str">
            <v>m²</v>
          </cell>
          <cell r="H388">
            <v>16.489999999999998</v>
          </cell>
          <cell r="I388">
            <v>9.6999999999999993</v>
          </cell>
          <cell r="K388">
            <v>26.189999999999998</v>
          </cell>
        </row>
        <row r="389">
          <cell r="C389" t="str">
            <v>11.09.020</v>
          </cell>
          <cell r="D389" t="str">
            <v>Revestimento em parede com placa pré-moldada de concreto com espessura de 2,5cm, inclusive emboço com argamassa de cimento, saibro e areia no traço 1:4:4</v>
          </cell>
          <cell r="E389" t="str">
            <v>m²</v>
          </cell>
          <cell r="H389">
            <v>17.86</v>
          </cell>
          <cell r="I389">
            <v>13.94</v>
          </cell>
          <cell r="K389">
            <v>31.799999999999997</v>
          </cell>
        </row>
        <row r="390">
          <cell r="C390" t="str">
            <v>11.10.010</v>
          </cell>
          <cell r="D390" t="str">
            <v>Tratamento em concreto aparente, incluindo desbaste, estucagem com cimento branco e polimento</v>
          </cell>
          <cell r="E390" t="str">
            <v>m²</v>
          </cell>
          <cell r="H390">
            <v>0.81</v>
          </cell>
          <cell r="I390">
            <v>5.85</v>
          </cell>
          <cell r="K390">
            <v>6.66</v>
          </cell>
        </row>
        <row r="391">
          <cell r="C391" t="str">
            <v>11.10.020</v>
          </cell>
          <cell r="D391" t="str">
            <v>Jateamento de areia ao metal branco em estruturas de aço carbono utilizando compressor de ar portátil de 260 PCM, acoplado a equipamento de jateamento pressurizado, inclusive acessórios.</v>
          </cell>
          <cell r="E391" t="str">
            <v>m²</v>
          </cell>
          <cell r="F391">
            <v>7.99</v>
          </cell>
          <cell r="H391">
            <v>2.39</v>
          </cell>
          <cell r="I391">
            <v>1.83</v>
          </cell>
          <cell r="K391">
            <v>12.21</v>
          </cell>
        </row>
        <row r="392">
          <cell r="C392" t="str">
            <v>12.01.010</v>
          </cell>
          <cell r="D392" t="str">
            <v>Forro de gesso aplicado em laje</v>
          </cell>
          <cell r="E392" t="str">
            <v>m²</v>
          </cell>
          <cell r="H392">
            <v>4.2</v>
          </cell>
          <cell r="I392">
            <v>2.8</v>
          </cell>
          <cell r="K392">
            <v>9.1999999999999993</v>
          </cell>
        </row>
        <row r="393">
          <cell r="C393" t="str">
            <v>12.01.020</v>
          </cell>
          <cell r="D393" t="str">
            <v>Forro de gesso aplicado em laje de concreto</v>
          </cell>
          <cell r="E393" t="str">
            <v>m²</v>
          </cell>
          <cell r="H393">
            <v>4.8</v>
          </cell>
          <cell r="I393">
            <v>3.2</v>
          </cell>
          <cell r="K393">
            <v>8</v>
          </cell>
        </row>
        <row r="394">
          <cell r="C394" t="str">
            <v>12.02.010</v>
          </cell>
          <cell r="D394" t="str">
            <v>Fornecimento e assentamento de forropacote da Eucatex, padrão liso, montado com perfis aparentes de aço pré-pintado</v>
          </cell>
          <cell r="E394" t="str">
            <v>m²</v>
          </cell>
          <cell r="H394">
            <v>21</v>
          </cell>
          <cell r="I394">
            <v>1.61</v>
          </cell>
          <cell r="K394">
            <v>22.61</v>
          </cell>
        </row>
        <row r="395">
          <cell r="C395" t="str">
            <v>12.02.020</v>
          </cell>
          <cell r="D395" t="str">
            <v>Fornecimento e assentamento de forropacote da Eucatex, padrão liso, montado com perfis aparentes de alumínio anodizado</v>
          </cell>
          <cell r="E395" t="str">
            <v>m²</v>
          </cell>
          <cell r="H395">
            <v>21</v>
          </cell>
          <cell r="I395">
            <v>1.61</v>
          </cell>
          <cell r="K395">
            <v>22.61</v>
          </cell>
        </row>
        <row r="396">
          <cell r="C396" t="str">
            <v>13.01.010</v>
          </cell>
          <cell r="D396" t="str">
            <v>Lastro de piso com 10,0cm de espessura em concreto 1:4:8</v>
          </cell>
          <cell r="E396" t="str">
            <v>m²</v>
          </cell>
          <cell r="H396">
            <v>7.88</v>
          </cell>
          <cell r="I396">
            <v>6.93</v>
          </cell>
          <cell r="K396">
            <v>22.41</v>
          </cell>
        </row>
        <row r="397">
          <cell r="C397" t="str">
            <v>13.01.020</v>
          </cell>
          <cell r="D397" t="str">
            <v>Lastro de piso com a utilização de aditivo impermeabilizante - SIKA 1, com 10,0cm de espessura em concreto 1:4:8</v>
          </cell>
          <cell r="E397" t="str">
            <v>m²</v>
          </cell>
          <cell r="H397">
            <v>11.7</v>
          </cell>
          <cell r="I397">
            <v>6.93</v>
          </cell>
          <cell r="K397">
            <v>18.63</v>
          </cell>
        </row>
        <row r="398">
          <cell r="C398" t="str">
            <v>13.01.030</v>
          </cell>
          <cell r="D398" t="str">
            <v>Lastro de piso com 5,0cm de espessura em concreto 1:4:8</v>
          </cell>
          <cell r="E398" t="str">
            <v>m²</v>
          </cell>
          <cell r="H398">
            <v>3.94</v>
          </cell>
          <cell r="I398">
            <v>4</v>
          </cell>
          <cell r="K398">
            <v>7.9399999999999995</v>
          </cell>
        </row>
        <row r="399">
          <cell r="C399" t="str">
            <v>13.01.040</v>
          </cell>
          <cell r="D399" t="str">
            <v>Lastro de piso, com a utilização de aditivo impermeabilizante - SIKA 1, com 5,0cm de espessura em concreto 1:4:8</v>
          </cell>
          <cell r="E399" t="str">
            <v>m²</v>
          </cell>
          <cell r="H399">
            <v>5.85</v>
          </cell>
          <cell r="I399">
            <v>4</v>
          </cell>
          <cell r="K399">
            <v>9.85</v>
          </cell>
        </row>
        <row r="400">
          <cell r="C400" t="str">
            <v>13.02.010</v>
          </cell>
          <cell r="D400" t="str">
            <v>Regularização de contra-piso para revestimento de pisos com tacos, alcatifas, paviflex, etc. empregando argamassa de cimento e areia no traço 1:4, com 3,0cm de espessura</v>
          </cell>
          <cell r="E400" t="str">
            <v>m²</v>
          </cell>
          <cell r="H400">
            <v>2.62</v>
          </cell>
          <cell r="I400">
            <v>4.74</v>
          </cell>
          <cell r="K400">
            <v>7.36</v>
          </cell>
        </row>
        <row r="401">
          <cell r="C401" t="str">
            <v>13.03.010</v>
          </cell>
          <cell r="D401" t="str">
            <v>Piso cimentado com argamassa de cimento e areia no traço 1:3, com 2,0cm de espessura, e com acabamento liso</v>
          </cell>
          <cell r="E401" t="str">
            <v>m²</v>
          </cell>
          <cell r="H401">
            <v>2.13</v>
          </cell>
          <cell r="I401">
            <v>5.85</v>
          </cell>
          <cell r="K401">
            <v>11.66</v>
          </cell>
        </row>
        <row r="402">
          <cell r="C402" t="str">
            <v>13.03.020</v>
          </cell>
          <cell r="D402" t="str">
            <v>Piso cimentado com argamassa de cimento e areia no traço 1:3, com 2,0cm de espessura e juntas de vidro formando quadros de 1,0x1,0m, e com acabamento liso</v>
          </cell>
          <cell r="E402" t="str">
            <v>m²</v>
          </cell>
          <cell r="H402">
            <v>2.58</v>
          </cell>
          <cell r="I402">
            <v>6.39</v>
          </cell>
          <cell r="K402">
            <v>8.9699999999999989</v>
          </cell>
        </row>
        <row r="403">
          <cell r="C403" t="str">
            <v>13.03.030</v>
          </cell>
          <cell r="D403" t="str">
            <v>Piso cimentado com argamassa de cimento e areia no traço 1:3, com 2,0cm de espessura e juntas de madeira formando quadros de 2,0x2,0m, e com acabamento liso</v>
          </cell>
          <cell r="E403" t="str">
            <v>m²</v>
          </cell>
          <cell r="H403">
            <v>2.4900000000000002</v>
          </cell>
          <cell r="I403">
            <v>6.31</v>
          </cell>
          <cell r="K403">
            <v>8.8000000000000007</v>
          </cell>
        </row>
        <row r="404">
          <cell r="C404" t="str">
            <v>13.03.040</v>
          </cell>
          <cell r="D404" t="str">
            <v>Piso cimentado com argamassa de cimento e areia no traço 1:4, com 1,5cm de espessura e com acabamento liso</v>
          </cell>
          <cell r="E404" t="str">
            <v>m²</v>
          </cell>
          <cell r="H404">
            <v>1.32</v>
          </cell>
          <cell r="I404">
            <v>5.74</v>
          </cell>
          <cell r="K404">
            <v>7.0600000000000005</v>
          </cell>
        </row>
        <row r="405">
          <cell r="C405" t="str">
            <v>13.03.060</v>
          </cell>
          <cell r="D405" t="str">
            <v>Piso em lençol de granito artificial (marmorite) com juntas de vidro, formando quadros de 1,0x1,0m, na cor branca</v>
          </cell>
          <cell r="E405" t="str">
            <v>m²</v>
          </cell>
          <cell r="H405">
            <v>12.6</v>
          </cell>
          <cell r="I405">
            <v>13.01</v>
          </cell>
          <cell r="K405">
            <v>25.61</v>
          </cell>
        </row>
        <row r="406">
          <cell r="C406" t="str">
            <v>13.03.070</v>
          </cell>
          <cell r="D406" t="str">
            <v>Piso em lençol de granito artificial (marmorite) com juntas de vidro, formando quadros de 1,0x1,0m, na cor cinza</v>
          </cell>
          <cell r="E406" t="str">
            <v>m²</v>
          </cell>
          <cell r="H406">
            <v>6.12</v>
          </cell>
          <cell r="I406">
            <v>13.01</v>
          </cell>
          <cell r="K406">
            <v>19.13</v>
          </cell>
        </row>
        <row r="407">
          <cell r="C407" t="str">
            <v>13.03.080</v>
          </cell>
          <cell r="D407" t="str">
            <v>Piso em lençol de granito artificial (marmorite) com juntas de vidro, formando quadros de 1,0x1,0m, na cor preta ou vermelha</v>
          </cell>
          <cell r="E407" t="str">
            <v>m²</v>
          </cell>
          <cell r="H407">
            <v>8.5</v>
          </cell>
          <cell r="I407">
            <v>13.01</v>
          </cell>
          <cell r="K407">
            <v>21.509999999999998</v>
          </cell>
        </row>
        <row r="408">
          <cell r="C408" t="str">
            <v>13.03.090</v>
          </cell>
          <cell r="D408" t="str">
            <v>Piso em granilite na cor marron com juntas de plástico, conforme projeto de arquitetura e caderno de especificação</v>
          </cell>
          <cell r="E408" t="str">
            <v>m²</v>
          </cell>
          <cell r="H408">
            <v>13.1</v>
          </cell>
          <cell r="I408">
            <v>13.01</v>
          </cell>
          <cell r="K408">
            <v>35.29</v>
          </cell>
        </row>
        <row r="409">
          <cell r="C409" t="str">
            <v>13.03.100</v>
          </cell>
          <cell r="D409" t="str">
            <v>Piso em lençol de granito artificial (marmorite) com juntas de plástico, formando quadros de 1,0x1,0m, na cor cinza</v>
          </cell>
          <cell r="E409" t="str">
            <v>m²</v>
          </cell>
          <cell r="H409">
            <v>6.62</v>
          </cell>
          <cell r="I409">
            <v>13.01</v>
          </cell>
          <cell r="K409">
            <v>19.63</v>
          </cell>
        </row>
        <row r="410">
          <cell r="C410" t="str">
            <v>13.03.110</v>
          </cell>
          <cell r="D410" t="str">
            <v>Piso em lençol de granito artificial (marmorite) com juntas de plástico, formando quadros de 1,0x1,0m, na cor preta ou vermelha</v>
          </cell>
          <cell r="E410" t="str">
            <v>m²</v>
          </cell>
          <cell r="H410">
            <v>9</v>
          </cell>
          <cell r="I410">
            <v>13.01</v>
          </cell>
          <cell r="K410">
            <v>22.009999999999998</v>
          </cell>
        </row>
        <row r="411">
          <cell r="C411" t="str">
            <v>13.03.130</v>
          </cell>
          <cell r="D411" t="str">
            <v>Piso cerâmico comum, tipo A, 20x20cm PEI 3, assentado com argamassa de cimento e areia no traço 1:6, com 2,0cm de espessura</v>
          </cell>
          <cell r="E411" t="str">
            <v>m²</v>
          </cell>
          <cell r="H411">
            <v>9.8000000000000007</v>
          </cell>
          <cell r="I411">
            <v>7.62</v>
          </cell>
          <cell r="K411">
            <v>17.420000000000002</v>
          </cell>
        </row>
        <row r="412">
          <cell r="C412" t="str">
            <v>13.03.150</v>
          </cell>
          <cell r="D412" t="str">
            <v>Piso paviflex com 2mm de espessura, sobre base regularizada já pronta</v>
          </cell>
          <cell r="E412" t="str">
            <v>m²</v>
          </cell>
          <cell r="H412">
            <v>15</v>
          </cell>
          <cell r="I412">
            <v>3</v>
          </cell>
          <cell r="K412">
            <v>18</v>
          </cell>
        </row>
        <row r="413">
          <cell r="C413" t="str">
            <v>13.03.160</v>
          </cell>
          <cell r="D413" t="str">
            <v>Piso paviflex com 2mm de espessura, inclusive base regularizada de argamassa de cimento e areia no traço 1:4, com 3,0cm de espessura</v>
          </cell>
          <cell r="E413" t="str">
            <v>m²</v>
          </cell>
          <cell r="H413">
            <v>17.62</v>
          </cell>
          <cell r="I413">
            <v>7.74</v>
          </cell>
          <cell r="K413">
            <v>25.36</v>
          </cell>
        </row>
        <row r="414">
          <cell r="C414" t="str">
            <v>13.03.170</v>
          </cell>
          <cell r="D414" t="str">
            <v>Piso industrial Durbeton, Korodur ou similar de alta resistência com 8mm de espessura, com juntas de plástico formando quadros de 1,0x1,0m, na cor cinza natural e com acabamento desempenado, inclusive base regularizada</v>
          </cell>
          <cell r="E414" t="str">
            <v>m²</v>
          </cell>
          <cell r="H414">
            <v>7.82</v>
          </cell>
          <cell r="I414">
            <v>11.77</v>
          </cell>
          <cell r="K414">
            <v>19.59</v>
          </cell>
        </row>
        <row r="415">
          <cell r="C415" t="str">
            <v>13.03.180</v>
          </cell>
          <cell r="D415" t="str">
            <v>Piso industrial Durbeton, Korodur ou similar de alta resistência com 8mm de espessura, com juntas de plástico formando quadros de 1,0x1,0m, na cor cinza natural e com acabamento levemente raspado, inclusive base regularizada</v>
          </cell>
          <cell r="E415" t="str">
            <v>m²</v>
          </cell>
          <cell r="H415">
            <v>7.82</v>
          </cell>
          <cell r="I415">
            <v>15</v>
          </cell>
          <cell r="K415">
            <v>22.82</v>
          </cell>
        </row>
        <row r="416">
          <cell r="C416" t="str">
            <v>13.03.190</v>
          </cell>
          <cell r="D416" t="str">
            <v>Piso industrial Durbeton, Korodur ou similar de alta resistência com 8mm de espessura, com juntas de plástico formando quadros de 1,0x1,0m, na cor cinza natural e com acabamento raspado polido, inclusive base regularizada</v>
          </cell>
          <cell r="E416" t="str">
            <v>m²</v>
          </cell>
          <cell r="H416">
            <v>7.82</v>
          </cell>
          <cell r="I416">
            <v>17.16</v>
          </cell>
          <cell r="K416">
            <v>24.98</v>
          </cell>
        </row>
        <row r="417">
          <cell r="C417" t="str">
            <v>13.03.200</v>
          </cell>
          <cell r="D417" t="str">
            <v>Piso industrial Durbeton, Korodur ou similar de alta resistência com 8mm de espessura, com juntas de plástico formando quadros de 1,0x1,0m, na cor amarela, preta, marrom ou vermelha e com acabamento desempenado, inclusive base regularizada</v>
          </cell>
          <cell r="E417" t="str">
            <v>m²</v>
          </cell>
          <cell r="H417">
            <v>9.17</v>
          </cell>
          <cell r="I417">
            <v>11.77</v>
          </cell>
          <cell r="K417">
            <v>20.939999999999998</v>
          </cell>
        </row>
        <row r="418">
          <cell r="C418" t="str">
            <v>13.03.210</v>
          </cell>
          <cell r="D418" t="str">
            <v>Piso industrial Durbeton, Korodur ou similar de alta resistência com 8mm de espessura, com juntas de plástico formando quadros de 1,0x1,0m, na cor amarela, preta, marrom ou vermelha e com acabamento levemente raspado, inclusive base regularizada</v>
          </cell>
          <cell r="E418" t="str">
            <v>m²</v>
          </cell>
          <cell r="H418">
            <v>9.17</v>
          </cell>
          <cell r="I418">
            <v>15</v>
          </cell>
          <cell r="K418">
            <v>24.17</v>
          </cell>
        </row>
        <row r="419">
          <cell r="C419" t="str">
            <v>13.03.220</v>
          </cell>
          <cell r="D419" t="str">
            <v>Piso em granilite de alta resistência com 8mm de espessura, com juntas de vidro formando quadros de 1,0x1,0m, na cor amarelo mustarda e com acabamento polido, inclusive base regularizada, conforme projeto de arquitetura e caderno de especificação</v>
          </cell>
          <cell r="E419" t="str">
            <v>m²</v>
          </cell>
          <cell r="H419">
            <v>9.17</v>
          </cell>
          <cell r="I419">
            <v>17.16</v>
          </cell>
          <cell r="K419">
            <v>36.08</v>
          </cell>
        </row>
        <row r="420">
          <cell r="C420" t="str">
            <v>13.03.230</v>
          </cell>
          <cell r="D420" t="str">
            <v>Piso industrial Durbeton, Korodur ou similar de alta resistência com 8mm de espessura, com juntas de plástico formando quadros de 1,0x1,0m, na cor verde e com acabamento desempenado, inclusive base regularizada</v>
          </cell>
          <cell r="E420" t="str">
            <v>m²</v>
          </cell>
          <cell r="H420">
            <v>11.27</v>
          </cell>
          <cell r="I420">
            <v>11.77</v>
          </cell>
          <cell r="K420">
            <v>23.04</v>
          </cell>
        </row>
        <row r="421">
          <cell r="C421" t="str">
            <v>13.03.240</v>
          </cell>
          <cell r="D421" t="str">
            <v>Piso industrial Durbeton, Korodur ou similar de alta resistência com 8mm de espessura, com juntas de plástico formando quadros de 1,0x1,0m, na cor verde e com acabamento levemente raspado, inclusive base regularizada</v>
          </cell>
          <cell r="E421" t="str">
            <v>m²</v>
          </cell>
          <cell r="H421">
            <v>11.27</v>
          </cell>
          <cell r="I421">
            <v>15</v>
          </cell>
          <cell r="K421">
            <v>26.27</v>
          </cell>
        </row>
        <row r="422">
          <cell r="C422" t="str">
            <v>13.03.250</v>
          </cell>
          <cell r="D422" t="str">
            <v>Piso industrial Durbeton, Korodur ou similar de alta resistência com 8mm de espessura, com juntas de plástico formando quadros de 1,0x1,0m, na cor verde e com acabamento raspado polido, inclusive base regularizada</v>
          </cell>
          <cell r="E422" t="str">
            <v>m²</v>
          </cell>
          <cell r="H422">
            <v>11.27</v>
          </cell>
          <cell r="I422">
            <v>17.16</v>
          </cell>
          <cell r="K422">
            <v>28.43</v>
          </cell>
        </row>
        <row r="423">
          <cell r="C423" t="str">
            <v>14.01.030</v>
          </cell>
          <cell r="D423" t="str">
            <v>Rodapé de granito artificial (marmorite) com 10cm de altura, na cor branca</v>
          </cell>
          <cell r="E423" t="str">
            <v>m</v>
          </cell>
          <cell r="H423">
            <v>1.22</v>
          </cell>
          <cell r="I423">
            <v>6.26</v>
          </cell>
          <cell r="K423">
            <v>7.4799999999999995</v>
          </cell>
        </row>
        <row r="424">
          <cell r="C424" t="str">
            <v>14.01.040</v>
          </cell>
          <cell r="D424" t="str">
            <v>Rodapé de granito artificial (marmorite) com 10cm de altura, na cor cinza</v>
          </cell>
          <cell r="E424" t="str">
            <v>m</v>
          </cell>
          <cell r="H424">
            <v>0.56999999999999995</v>
          </cell>
          <cell r="I424">
            <v>6.26</v>
          </cell>
          <cell r="K424">
            <v>6.83</v>
          </cell>
        </row>
        <row r="425">
          <cell r="C425" t="str">
            <v>14.01.050</v>
          </cell>
          <cell r="D425" t="str">
            <v>Rodapé de granito artificial (marmorite) com 10cm de altura, na cor preta ou vermelha</v>
          </cell>
          <cell r="E425" t="str">
            <v>m</v>
          </cell>
          <cell r="H425">
            <v>0.81</v>
          </cell>
          <cell r="I425">
            <v>6.26</v>
          </cell>
          <cell r="K425">
            <v>7.07</v>
          </cell>
        </row>
        <row r="426">
          <cell r="C426" t="str">
            <v>14.01.060</v>
          </cell>
          <cell r="D426" t="str">
            <v>Rodapé de paviflex aplicado sobre revestimento de argamassa de cimento e areia no traço 1:3</v>
          </cell>
          <cell r="E426" t="str">
            <v>m</v>
          </cell>
          <cell r="H426">
            <v>3.21</v>
          </cell>
          <cell r="I426">
            <v>1.52</v>
          </cell>
          <cell r="K426">
            <v>4.7300000000000004</v>
          </cell>
        </row>
        <row r="427">
          <cell r="C427" t="str">
            <v>14.01.070</v>
          </cell>
          <cell r="D427" t="str">
            <v>Rodapé de argamassa de alta resistência Durbeton, Korodur ou similar, com 10,0cm de altura na cor cinza natural e com acabamento raspado</v>
          </cell>
          <cell r="E427" t="str">
            <v>m</v>
          </cell>
          <cell r="H427">
            <v>1.79</v>
          </cell>
          <cell r="I427">
            <v>5.46</v>
          </cell>
          <cell r="K427">
            <v>7.25</v>
          </cell>
        </row>
        <row r="428">
          <cell r="C428" t="str">
            <v>14.01.080</v>
          </cell>
          <cell r="D428" t="str">
            <v>Rodapé de argamassa de alta resistência Durbeton, Korodur ou similar, com 10,0cm de altura na cor amarela, preta, marrom ou vermelha e com acabamento raspado</v>
          </cell>
          <cell r="E428" t="str">
            <v>m</v>
          </cell>
          <cell r="H428">
            <v>2.33</v>
          </cell>
          <cell r="I428">
            <v>5.46</v>
          </cell>
          <cell r="K428">
            <v>7.79</v>
          </cell>
        </row>
        <row r="429">
          <cell r="C429" t="str">
            <v>14.01.090</v>
          </cell>
          <cell r="D429" t="str">
            <v>Rodapé de argamassa de alta resistência Durbeton, Korodur ou similar, com 10,0cm de altura na cor verde e com acabamento raspado</v>
          </cell>
          <cell r="E429" t="str">
            <v>m</v>
          </cell>
          <cell r="H429">
            <v>3.17</v>
          </cell>
          <cell r="I429">
            <v>5.46</v>
          </cell>
          <cell r="K429">
            <v>8.629999999999999</v>
          </cell>
        </row>
        <row r="430">
          <cell r="C430" t="str">
            <v>14.02.010</v>
          </cell>
          <cell r="D430" t="str">
            <v>Soleira em cimentado de 15,0cm de largura</v>
          </cell>
          <cell r="E430" t="str">
            <v>m</v>
          </cell>
          <cell r="H430">
            <v>0.21</v>
          </cell>
          <cell r="I430">
            <v>1.08</v>
          </cell>
          <cell r="K430">
            <v>1.29</v>
          </cell>
        </row>
        <row r="431">
          <cell r="C431" t="str">
            <v>14.02.020</v>
          </cell>
          <cell r="D431" t="str">
            <v>Soleira de granito artificial (Marmorite) com 15,0cm de largura, na cor branca</v>
          </cell>
          <cell r="E431" t="str">
            <v>m</v>
          </cell>
          <cell r="H431">
            <v>1.82</v>
          </cell>
          <cell r="I431">
            <v>5.04</v>
          </cell>
          <cell r="K431">
            <v>6.86</v>
          </cell>
        </row>
        <row r="432">
          <cell r="C432" t="str">
            <v>14.02.030</v>
          </cell>
          <cell r="D432" t="str">
            <v>Soleira de granito artificial (Marmorite) com 15,0cm de largura, na cor cinza</v>
          </cell>
          <cell r="E432" t="str">
            <v>m</v>
          </cell>
          <cell r="H432">
            <v>0.85</v>
          </cell>
          <cell r="I432">
            <v>5.04</v>
          </cell>
          <cell r="K432">
            <v>5.89</v>
          </cell>
        </row>
        <row r="433">
          <cell r="C433" t="str">
            <v>14.02.040</v>
          </cell>
          <cell r="D433" t="str">
            <v>Soleira de granito artificial (Marmorite) com 15,0cm de largura, na cor preta ou vermelha</v>
          </cell>
          <cell r="E433" t="str">
            <v>m</v>
          </cell>
          <cell r="H433">
            <v>1.21</v>
          </cell>
          <cell r="I433">
            <v>5.04</v>
          </cell>
          <cell r="K433">
            <v>6.25</v>
          </cell>
        </row>
        <row r="434">
          <cell r="C434" t="str">
            <v>14.02.050</v>
          </cell>
          <cell r="D434" t="str">
            <v>Soleira de argamassa de alta resistência Durbeton, Kordour ou similar, com 10,0cm de largura, na cor cinza natural e com acabamento raspado</v>
          </cell>
          <cell r="E434" t="str">
            <v>m</v>
          </cell>
          <cell r="H434">
            <v>0.69</v>
          </cell>
          <cell r="I434">
            <v>4.38</v>
          </cell>
          <cell r="K434">
            <v>5.07</v>
          </cell>
        </row>
        <row r="435">
          <cell r="C435" t="str">
            <v>14.02.060</v>
          </cell>
          <cell r="D435" t="str">
            <v>Soleira de argamassa de alta resistência Durbeton, Kordour ou similar, com 10,0cm de largura, na cor amarela, preta, marrom ou vermelha e com acabamento raspado</v>
          </cell>
          <cell r="E435" t="str">
            <v>m</v>
          </cell>
          <cell r="H435">
            <v>0.82</v>
          </cell>
          <cell r="I435">
            <v>4.38</v>
          </cell>
          <cell r="K435">
            <v>5.2</v>
          </cell>
        </row>
        <row r="436">
          <cell r="C436" t="str">
            <v>14.02.070</v>
          </cell>
          <cell r="D436" t="str">
            <v>Soleira de argamassa de alta resistência Durbeton, Kordour ou similar, com 10,0cm de largura, na cor verde e com acabamento raspado</v>
          </cell>
          <cell r="E436" t="str">
            <v>m</v>
          </cell>
          <cell r="H436">
            <v>1.03</v>
          </cell>
          <cell r="I436">
            <v>4.38</v>
          </cell>
          <cell r="K436">
            <v>5.41</v>
          </cell>
        </row>
        <row r="437">
          <cell r="C437" t="str">
            <v>14.03.010</v>
          </cell>
          <cell r="D437" t="str">
            <v>Degrau de escada com 30,0cm, em granito artificial (Marmorite), na cor branca e espelho com 20,0cm</v>
          </cell>
          <cell r="E437" t="str">
            <v>m</v>
          </cell>
          <cell r="H437">
            <v>6.09</v>
          </cell>
          <cell r="I437">
            <v>12.66</v>
          </cell>
          <cell r="K437">
            <v>18.75</v>
          </cell>
        </row>
        <row r="438">
          <cell r="C438" t="str">
            <v>14.03.020</v>
          </cell>
          <cell r="D438" t="str">
            <v>Degrau de escada com 30,0cm, em granito artificial (Marmorite), na cor cinza e espelho com 20,0cm</v>
          </cell>
          <cell r="E438" t="str">
            <v>m</v>
          </cell>
          <cell r="H438">
            <v>2.85</v>
          </cell>
          <cell r="I438">
            <v>12.66</v>
          </cell>
          <cell r="K438">
            <v>15.51</v>
          </cell>
        </row>
        <row r="439">
          <cell r="C439" t="str">
            <v>14.03.030</v>
          </cell>
          <cell r="D439" t="str">
            <v>Degrau de escada com 30,0cm, em granito artificial (Marmorite), na cor preta ou vermelha e espelho com 20,0cm</v>
          </cell>
          <cell r="E439" t="str">
            <v>m</v>
          </cell>
          <cell r="H439">
            <v>4.04</v>
          </cell>
          <cell r="I439">
            <v>12.66</v>
          </cell>
          <cell r="K439">
            <v>16.7</v>
          </cell>
        </row>
        <row r="440">
          <cell r="C440" t="str">
            <v>14.03.040</v>
          </cell>
          <cell r="D440" t="str">
            <v>Degrau de escada com 30,0cm, em argamassa de alta resistência Durbeton, Korodur ou similar, e espelho com 20,0cm, na cor cinza natural e com acabamento raspado</v>
          </cell>
          <cell r="E440" t="str">
            <v>m</v>
          </cell>
          <cell r="H440">
            <v>5.28</v>
          </cell>
          <cell r="I440">
            <v>13.82</v>
          </cell>
          <cell r="K440">
            <v>19.100000000000001</v>
          </cell>
        </row>
        <row r="441">
          <cell r="C441" t="str">
            <v>14.03.050</v>
          </cell>
          <cell r="D441" t="str">
            <v>Degrau de escada com 30,0cm, em argamassa de alta resistência Durbeton, Korodur ou similar, e espelho com 20,0cm, na cor amarela, preta, marrom ou vermelha e com acabamento raspado</v>
          </cell>
          <cell r="E441" t="str">
            <v>m</v>
          </cell>
          <cell r="H441">
            <v>6.63</v>
          </cell>
          <cell r="I441">
            <v>13.82</v>
          </cell>
          <cell r="K441">
            <v>20.45</v>
          </cell>
        </row>
        <row r="442">
          <cell r="C442" t="str">
            <v>14.03.060</v>
          </cell>
          <cell r="D442" t="str">
            <v>Degrau de escada com 30,0cm, em argamassa de alta resistência Durbeton, Korodur ou similar, e espelho com 20,0cm, na cor verde  e com acabamento raspado</v>
          </cell>
          <cell r="E442" t="str">
            <v>m</v>
          </cell>
          <cell r="H442">
            <v>8.73</v>
          </cell>
          <cell r="I442">
            <v>13.82</v>
          </cell>
          <cell r="K442">
            <v>22.55</v>
          </cell>
        </row>
        <row r="443">
          <cell r="C443" t="str">
            <v>14.04.010</v>
          </cell>
          <cell r="D443" t="str">
            <v>Corrimão de granito artificial (Marmorite) com 15,0cm de largura, na cor branca</v>
          </cell>
          <cell r="E443" t="str">
            <v>m</v>
          </cell>
          <cell r="H443">
            <v>3.04</v>
          </cell>
          <cell r="I443">
            <v>12.49</v>
          </cell>
          <cell r="K443">
            <v>15.530000000000001</v>
          </cell>
        </row>
        <row r="444">
          <cell r="C444" t="str">
            <v>14.04.020</v>
          </cell>
          <cell r="D444" t="str">
            <v>Corrimão de granito artificial (Marmorite) com 15,0cm de largura, na cor cinza</v>
          </cell>
          <cell r="E444" t="str">
            <v>m</v>
          </cell>
          <cell r="H444">
            <v>1.42</v>
          </cell>
          <cell r="I444">
            <v>12.49</v>
          </cell>
          <cell r="K444">
            <v>13.91</v>
          </cell>
        </row>
        <row r="445">
          <cell r="C445" t="str">
            <v>14.04.030</v>
          </cell>
          <cell r="D445" t="str">
            <v>Corrimão de granito artificial (Marmorite) com 15,0cm de largura, na cor preta ou vermelha</v>
          </cell>
          <cell r="E445" t="str">
            <v>m</v>
          </cell>
          <cell r="H445">
            <v>2.0099999999999998</v>
          </cell>
          <cell r="I445">
            <v>12.49</v>
          </cell>
          <cell r="K445">
            <v>14.5</v>
          </cell>
        </row>
        <row r="446">
          <cell r="C446" t="str">
            <v>15.01.010</v>
          </cell>
          <cell r="D446" t="str">
            <v>Balcão de cozinha de granito artificial na cor branca, aplicado sobre laje de concreto de 3,0cm de espessura</v>
          </cell>
          <cell r="E446" t="str">
            <v>m²</v>
          </cell>
          <cell r="H446">
            <v>16.98</v>
          </cell>
          <cell r="I446">
            <v>17.7</v>
          </cell>
          <cell r="K446">
            <v>34.68</v>
          </cell>
        </row>
        <row r="447">
          <cell r="C447" t="str">
            <v>15.01.020</v>
          </cell>
          <cell r="D447" t="str">
            <v>Balcão de cozinha de granito artificial na cor cinza, aplicado sobre laje de concreto de 3,0cm de espessura</v>
          </cell>
          <cell r="E447" t="str">
            <v>m²</v>
          </cell>
          <cell r="H447">
            <v>10.55</v>
          </cell>
          <cell r="I447">
            <v>17.7</v>
          </cell>
          <cell r="K447">
            <v>28.25</v>
          </cell>
        </row>
        <row r="448">
          <cell r="C448" t="str">
            <v>15.01.030</v>
          </cell>
          <cell r="D448" t="str">
            <v>Balcão de cozinha de granito artificial na cor vermelha ou preta, aplicado sobre laje de concreto de 3,0cm de espessura</v>
          </cell>
          <cell r="E448" t="str">
            <v>m²</v>
          </cell>
          <cell r="H448">
            <v>12.93</v>
          </cell>
          <cell r="I448">
            <v>17.7</v>
          </cell>
          <cell r="K448">
            <v>30.63</v>
          </cell>
        </row>
        <row r="449">
          <cell r="C449" t="str">
            <v>16.01.010</v>
          </cell>
          <cell r="D449" t="str">
            <v>Remoção de pintura antiga a cal</v>
          </cell>
          <cell r="E449" t="str">
            <v>m²</v>
          </cell>
          <cell r="I449">
            <v>0.46</v>
          </cell>
          <cell r="K449">
            <v>0.46</v>
          </cell>
        </row>
        <row r="450">
          <cell r="C450" t="str">
            <v>16.01.020</v>
          </cell>
          <cell r="D450" t="str">
            <v>Remoção de pintura antiga a óleo ou esmalte</v>
          </cell>
          <cell r="E450" t="str">
            <v>m²</v>
          </cell>
          <cell r="H450">
            <v>0.56000000000000005</v>
          </cell>
          <cell r="I450">
            <v>1.1599999999999999</v>
          </cell>
          <cell r="K450">
            <v>2.19</v>
          </cell>
        </row>
        <row r="451">
          <cell r="C451" t="str">
            <v>16.02.010</v>
          </cell>
          <cell r="D451" t="str">
            <v>Caiação branca em paredes internas e externas, em obras de apenas um pavimento, três demãos</v>
          </cell>
          <cell r="E451" t="str">
            <v>m²</v>
          </cell>
          <cell r="H451">
            <v>0.32</v>
          </cell>
          <cell r="I451">
            <v>0.67</v>
          </cell>
          <cell r="K451">
            <v>0.99</v>
          </cell>
        </row>
        <row r="452">
          <cell r="C452" t="str">
            <v>16.02.020</v>
          </cell>
          <cell r="D452" t="str">
            <v>Caiação de cor em paredes internas e externas, em obras de apenas um pavimento, três demãos</v>
          </cell>
          <cell r="E452" t="str">
            <v>m²</v>
          </cell>
          <cell r="H452">
            <v>0.6</v>
          </cell>
          <cell r="I452">
            <v>0.79</v>
          </cell>
          <cell r="K452">
            <v>1.3900000000000001</v>
          </cell>
        </row>
        <row r="453">
          <cell r="C453" t="str">
            <v>16.02.030</v>
          </cell>
          <cell r="D453" t="str">
            <v>Caiação branca em paredes externas, em obras com mais de um pavimento, três demãos</v>
          </cell>
          <cell r="E453" t="str">
            <v>m²</v>
          </cell>
          <cell r="H453">
            <v>0.32</v>
          </cell>
          <cell r="I453">
            <v>0.97</v>
          </cell>
          <cell r="K453">
            <v>1.29</v>
          </cell>
        </row>
        <row r="454">
          <cell r="C454" t="str">
            <v>16.02.040</v>
          </cell>
          <cell r="D454" t="str">
            <v>Caiação de cor em paredes externas, em obras com mais de um pavimento, três demãos</v>
          </cell>
          <cell r="E454" t="str">
            <v>m²</v>
          </cell>
          <cell r="H454">
            <v>0.6</v>
          </cell>
          <cell r="I454">
            <v>1.1599999999999999</v>
          </cell>
          <cell r="K454">
            <v>1.7599999999999998</v>
          </cell>
        </row>
        <row r="455">
          <cell r="C455" t="str">
            <v>16.02.050</v>
          </cell>
          <cell r="D455" t="str">
            <v>Caiação de cor batida a escova (Plastex)</v>
          </cell>
          <cell r="E455" t="str">
            <v>m²</v>
          </cell>
          <cell r="H455">
            <v>0.55000000000000004</v>
          </cell>
          <cell r="I455">
            <v>1.34</v>
          </cell>
          <cell r="K455">
            <v>1.8900000000000001</v>
          </cell>
        </row>
        <row r="456">
          <cell r="C456" t="str">
            <v>16.03.010</v>
          </cell>
          <cell r="D456" t="str">
            <v>Pintura Látex, CORALAR ou similar, duas demãos, sem massa corrida, inclusive aplicação de uma demão de líquido selador de parede</v>
          </cell>
          <cell r="E456" t="str">
            <v>m²</v>
          </cell>
          <cell r="H456">
            <v>1.1299999999999999</v>
          </cell>
          <cell r="I456">
            <v>2.04</v>
          </cell>
          <cell r="K456">
            <v>4.21</v>
          </cell>
        </row>
        <row r="457">
          <cell r="C457" t="str">
            <v>16.03.020</v>
          </cell>
          <cell r="D457" t="str">
            <v>Pintura Látex  em paredes internas, CORALAR ou similar, duas demãos,  inclusive aplicação de uma demão de líquido selador e de duas demãos de massa corrida à base de PVA</v>
          </cell>
          <cell r="E457" t="str">
            <v>m²</v>
          </cell>
          <cell r="H457">
            <v>1.94</v>
          </cell>
          <cell r="I457">
            <v>3.7</v>
          </cell>
          <cell r="K457">
            <v>7.18</v>
          </cell>
        </row>
        <row r="458">
          <cell r="C458" t="str">
            <v>16.03.030</v>
          </cell>
          <cell r="D458" t="str">
            <v>Pintura látex  em paredes externas, CORALMUR ou similar, duas demãos, sem massa acrílica, inclusive aplicação de uma demão de fundo preparador</v>
          </cell>
          <cell r="E458" t="str">
            <v>m²</v>
          </cell>
          <cell r="H458">
            <v>2.2400000000000002</v>
          </cell>
          <cell r="I458">
            <v>2.04</v>
          </cell>
          <cell r="K458">
            <v>4.28</v>
          </cell>
        </row>
        <row r="459">
          <cell r="C459" t="str">
            <v>16.03.040</v>
          </cell>
          <cell r="D459" t="str">
            <v>Pintura látex  em paredes externas, CORALMUR ou similar, duas demãos, inclusive aplicação de selador acrílico uma demão, e  massa acrílica, duas demãos</v>
          </cell>
          <cell r="E459" t="str">
            <v>m²</v>
          </cell>
          <cell r="H459">
            <v>3.79</v>
          </cell>
          <cell r="I459">
            <v>3.7</v>
          </cell>
          <cell r="K459">
            <v>9.25</v>
          </cell>
        </row>
        <row r="460">
          <cell r="C460" t="str">
            <v>16.03.050</v>
          </cell>
          <cell r="D460" t="str">
            <v>Pintura à base de emulsão acrílica, CORALAR ou similar, em paredes internas, duas demãos sem massa, inclusive selador acrílico, uma demão</v>
          </cell>
          <cell r="E460" t="str">
            <v>m²</v>
          </cell>
          <cell r="H460">
            <v>1.56</v>
          </cell>
          <cell r="I460">
            <v>2.04</v>
          </cell>
          <cell r="K460">
            <v>3.6</v>
          </cell>
        </row>
        <row r="461">
          <cell r="C461" t="str">
            <v>16.03.060</v>
          </cell>
          <cell r="D461" t="str">
            <v>Pintura à base de emulsão acrílica, CORALAR ou similar, em paredes internas, duas demãos, inclusive líquido selador uma demão, e duas demãos de massa acrílica</v>
          </cell>
          <cell r="E461" t="str">
            <v>m²</v>
          </cell>
          <cell r="H461">
            <v>4.13</v>
          </cell>
          <cell r="I461">
            <v>3.7</v>
          </cell>
          <cell r="K461">
            <v>7.83</v>
          </cell>
        </row>
        <row r="462">
          <cell r="C462" t="str">
            <v>16.03.070</v>
          </cell>
          <cell r="D462" t="str">
            <v>Pintura à base de emulsão acrílica, CORALPLUS ou similar, em paredes externas, duas demãos sem massa, inclusive aplicação de selador acrílico, uma demão</v>
          </cell>
          <cell r="E462" t="str">
            <v>m²</v>
          </cell>
          <cell r="H462">
            <v>2.86</v>
          </cell>
          <cell r="I462">
            <v>2.04</v>
          </cell>
          <cell r="K462">
            <v>4.9000000000000004</v>
          </cell>
        </row>
        <row r="463">
          <cell r="C463" t="str">
            <v>16.03.080</v>
          </cell>
          <cell r="D463" t="str">
            <v>Pintura à base de emulsão acrílica, CORALPLUS ou similar, em paredes externas, duas demãos, inclusive aplicação de selador acrílico, uma demão e duas demãos de massa acrílica</v>
          </cell>
          <cell r="E463" t="str">
            <v>m²</v>
          </cell>
          <cell r="H463">
            <v>4.21</v>
          </cell>
          <cell r="I463">
            <v>3.7</v>
          </cell>
          <cell r="K463">
            <v>7.91</v>
          </cell>
        </row>
        <row r="464">
          <cell r="C464" t="str">
            <v>16.04.010</v>
          </cell>
          <cell r="D464" t="str">
            <v>Pintura a óleo em paredes internas, duas demãos, sem emassamento, inclusive aplicação de líquido preparador</v>
          </cell>
          <cell r="E464" t="str">
            <v>m²</v>
          </cell>
          <cell r="H464">
            <v>1.84</v>
          </cell>
          <cell r="I464">
            <v>2.04</v>
          </cell>
          <cell r="K464">
            <v>3.88</v>
          </cell>
        </row>
        <row r="465">
          <cell r="C465" t="str">
            <v>16.04.020</v>
          </cell>
          <cell r="D465" t="str">
            <v>Pintura a óleo em paredes internas, três demãos, sem emassamento, inclusive aplicação de líquido preparador</v>
          </cell>
          <cell r="E465" t="str">
            <v>m²</v>
          </cell>
          <cell r="H465">
            <v>2.21</v>
          </cell>
          <cell r="I465">
            <v>2.46</v>
          </cell>
          <cell r="K465">
            <v>4.67</v>
          </cell>
        </row>
        <row r="466">
          <cell r="C466" t="str">
            <v>16.04.030</v>
          </cell>
          <cell r="D466" t="str">
            <v>Pintura a óleo em paredes internas, duas demãos, com emassamento, inclusive aplicação de líquido preparador</v>
          </cell>
          <cell r="E466" t="str">
            <v>m²</v>
          </cell>
          <cell r="H466">
            <v>4.8099999999999996</v>
          </cell>
          <cell r="I466">
            <v>3.7</v>
          </cell>
          <cell r="K466">
            <v>8.51</v>
          </cell>
        </row>
        <row r="467">
          <cell r="C467" t="str">
            <v>16.04.040</v>
          </cell>
          <cell r="D467" t="str">
            <v>Pintura a óleo em paredes internas, três demãos, com emassamento, inclusive aplicação de líquido preparador</v>
          </cell>
          <cell r="E467" t="str">
            <v>m²</v>
          </cell>
          <cell r="H467">
            <v>5.18</v>
          </cell>
          <cell r="I467">
            <v>4.12</v>
          </cell>
          <cell r="K467">
            <v>9.3000000000000007</v>
          </cell>
        </row>
        <row r="468">
          <cell r="C468" t="str">
            <v>16.04.050</v>
          </cell>
          <cell r="D468" t="str">
            <v>Pintura a óleo em esquadrias de madeira, duas demãos, com aparelhamento e sem emassamento, inclusive aplicação de fundo sintético nivelador branco fosco, uma demão</v>
          </cell>
          <cell r="E468" t="str">
            <v>m²</v>
          </cell>
          <cell r="H468">
            <v>1.88</v>
          </cell>
          <cell r="I468">
            <v>2.04</v>
          </cell>
          <cell r="K468">
            <v>3.92</v>
          </cell>
        </row>
        <row r="469">
          <cell r="C469" t="str">
            <v>16.04.060</v>
          </cell>
          <cell r="D469" t="str">
            <v>Pintura a óleo em esquadrias de madeira, duas demãos, inclusive aplicação de fundo sintético nivelador branco fosco, duas demãos, com massa à óleo, duas demãos</v>
          </cell>
          <cell r="E469" t="str">
            <v>m²</v>
          </cell>
          <cell r="H469">
            <v>5.66</v>
          </cell>
          <cell r="I469">
            <v>3.81</v>
          </cell>
          <cell r="K469">
            <v>12.31</v>
          </cell>
        </row>
        <row r="470">
          <cell r="C470" t="str">
            <v>16.04.070</v>
          </cell>
          <cell r="D470" t="str">
            <v>Pintura a óleo em esquadrias de ferro, duas demãos, sem raspagem e sem aparelhamento</v>
          </cell>
          <cell r="E470" t="str">
            <v>m²</v>
          </cell>
          <cell r="H470">
            <v>0.98</v>
          </cell>
          <cell r="I470">
            <v>2.35</v>
          </cell>
          <cell r="K470">
            <v>3.33</v>
          </cell>
        </row>
        <row r="471">
          <cell r="C471" t="str">
            <v>16.04.080</v>
          </cell>
          <cell r="D471" t="str">
            <v>Pintura a óleo em esquadrias de ferro, duas demãos, com raspagem e aparelhamento com zarcão</v>
          </cell>
          <cell r="E471" t="str">
            <v>m²</v>
          </cell>
          <cell r="H471">
            <v>1.91</v>
          </cell>
          <cell r="I471">
            <v>4.3099999999999996</v>
          </cell>
          <cell r="K471">
            <v>8.2799999999999994</v>
          </cell>
        </row>
        <row r="472">
          <cell r="C472" t="str">
            <v>16.04.090</v>
          </cell>
          <cell r="D472" t="str">
            <v>Pintura com esmalte sintético em esquadria de ferro, duas demãos, sem raspagem e sem aparelhamento</v>
          </cell>
          <cell r="E472" t="str">
            <v>m²</v>
          </cell>
          <cell r="H472">
            <v>1.1000000000000001</v>
          </cell>
          <cell r="I472">
            <v>2.35</v>
          </cell>
          <cell r="K472">
            <v>3.45</v>
          </cell>
        </row>
        <row r="473">
          <cell r="C473" t="str">
            <v>16.04.100</v>
          </cell>
          <cell r="D473" t="str">
            <v>Pintura com esmalte sintético em esquadria de ferro, duas demãos, com raspagem e aparelhamento com zarcão</v>
          </cell>
          <cell r="E473" t="str">
            <v>m²</v>
          </cell>
          <cell r="H473">
            <v>2.0299999999999998</v>
          </cell>
          <cell r="I473">
            <v>4.3099999999999996</v>
          </cell>
          <cell r="K473">
            <v>6.34</v>
          </cell>
        </row>
        <row r="474">
          <cell r="C474" t="str">
            <v>16.04.110</v>
          </cell>
          <cell r="D474" t="str">
            <v>Pintura com esmalte sintético em esquadria de ferro galvanizado, duas demãos, sem raspagem e aparelhamento com galvo primer</v>
          </cell>
          <cell r="E474" t="str">
            <v>m²</v>
          </cell>
          <cell r="H474">
            <v>2.2000000000000002</v>
          </cell>
          <cell r="I474">
            <v>3.62</v>
          </cell>
          <cell r="K474">
            <v>5.82</v>
          </cell>
        </row>
        <row r="475">
          <cell r="C475" t="str">
            <v>16.04.120</v>
          </cell>
          <cell r="D475" t="str">
            <v>Pintura com esmalte sintético em esquadria de ferro galvanizado, duas demãos, com raspagem e aparelhamento com galvo primer</v>
          </cell>
          <cell r="E475" t="str">
            <v>m²</v>
          </cell>
          <cell r="H475">
            <v>2.4300000000000002</v>
          </cell>
          <cell r="I475">
            <v>4.3099999999999996</v>
          </cell>
          <cell r="K475">
            <v>6.74</v>
          </cell>
        </row>
        <row r="476">
          <cell r="C476" t="str">
            <v>16.05.010</v>
          </cell>
          <cell r="D476" t="str">
            <v>Pintura com verniz copal sintético, duas demãos, em esquadrias de madeira</v>
          </cell>
          <cell r="E476" t="str">
            <v>m²</v>
          </cell>
          <cell r="H476">
            <v>1.05</v>
          </cell>
          <cell r="I476">
            <v>1.92</v>
          </cell>
          <cell r="K476">
            <v>2.9699999999999998</v>
          </cell>
        </row>
        <row r="477">
          <cell r="C477" t="str">
            <v>16.05.030</v>
          </cell>
          <cell r="D477" t="str">
            <v>Pintura com verniz acrílico, três demãos, sobre tijolo natural ou concreto aparente, inclusive fundo preparador, uma demão</v>
          </cell>
          <cell r="E477" t="str">
            <v>m²</v>
          </cell>
          <cell r="H477">
            <v>2.4700000000000002</v>
          </cell>
          <cell r="I477">
            <v>1.62</v>
          </cell>
          <cell r="K477">
            <v>4.09</v>
          </cell>
        </row>
        <row r="478">
          <cell r="C478" t="str">
            <v>16.05.040</v>
          </cell>
          <cell r="D478" t="str">
            <v>Pintura com verniz  poliuretânico, três demãos, sobre madeira</v>
          </cell>
          <cell r="E478" t="str">
            <v>m²</v>
          </cell>
          <cell r="H478">
            <v>1.41</v>
          </cell>
          <cell r="I478">
            <v>1.92</v>
          </cell>
          <cell r="K478">
            <v>3.33</v>
          </cell>
        </row>
        <row r="479">
          <cell r="C479" t="str">
            <v>16.05.050</v>
          </cell>
          <cell r="D479" t="str">
            <v>Pintura para tratamento em madeira com imunizante, tipo penetrol cupim, da vedacit ou similar, duas demais</v>
          </cell>
          <cell r="E479" t="str">
            <v>m²</v>
          </cell>
          <cell r="H479">
            <v>1.41</v>
          </cell>
          <cell r="I479">
            <v>1.92</v>
          </cell>
          <cell r="K479">
            <v>3.33</v>
          </cell>
        </row>
        <row r="480">
          <cell r="C480" t="str">
            <v>16.06.010</v>
          </cell>
          <cell r="D480" t="str">
            <v>Pintura à base de silicone, duas demãos, sobre parede de concreto ou de tijolos cerâmicos</v>
          </cell>
          <cell r="E480" t="str">
            <v>m²</v>
          </cell>
          <cell r="H480">
            <v>4.37</v>
          </cell>
          <cell r="I480">
            <v>1.46</v>
          </cell>
          <cell r="K480">
            <v>5.83</v>
          </cell>
        </row>
        <row r="481">
          <cell r="C481" t="str">
            <v>16.07.020</v>
          </cell>
          <cell r="D481" t="str">
            <v>Pintura à base de epóxi, duas demãos, sem emassamento</v>
          </cell>
          <cell r="E481" t="str">
            <v>m²</v>
          </cell>
          <cell r="H481">
            <v>3.56</v>
          </cell>
          <cell r="I481">
            <v>4.16</v>
          </cell>
          <cell r="K481">
            <v>7.7200000000000006</v>
          </cell>
        </row>
        <row r="482">
          <cell r="C482" t="str">
            <v>17.01.020</v>
          </cell>
          <cell r="D482" t="str">
            <v>Passeio em pedra portuguesa assentada sobre argamassa seca de cimento e areia no traço 1:6 e rejuntada com argamassa seca de cimento e areia no traço 1:2</v>
          </cell>
          <cell r="E482" t="str">
            <v>m²</v>
          </cell>
          <cell r="H482">
            <v>11.46</v>
          </cell>
          <cell r="I482">
            <v>5.39</v>
          </cell>
          <cell r="K482">
            <v>16.850000000000001</v>
          </cell>
        </row>
        <row r="483">
          <cell r="C483" t="str">
            <v>17.01.030</v>
          </cell>
          <cell r="D483" t="str">
            <v>Passeio de concreto 1:4:8 com 5,0cm de espessura, capeado com cimento e areia no traço 1:3, tendo 2,0cm de espessura</v>
          </cell>
          <cell r="E483" t="str">
            <v>m²</v>
          </cell>
          <cell r="H483">
            <v>6.07</v>
          </cell>
          <cell r="I483">
            <v>8.01</v>
          </cell>
          <cell r="K483">
            <v>14.08</v>
          </cell>
        </row>
        <row r="484">
          <cell r="C484" t="str">
            <v>17.01.040</v>
          </cell>
          <cell r="D484" t="str">
            <v>Passeio de concreto 1:3:5 com 5,0cm de espessura e juntas secas em quadros de 1,0x2,0m</v>
          </cell>
          <cell r="E484" t="str">
            <v>m²</v>
          </cell>
          <cell r="H484">
            <v>4.1500000000000004</v>
          </cell>
          <cell r="I484">
            <v>7.09</v>
          </cell>
          <cell r="K484">
            <v>11.24</v>
          </cell>
        </row>
        <row r="485">
          <cell r="C485" t="str">
            <v>17.01.050</v>
          </cell>
          <cell r="D485" t="str">
            <v>Passeio de concreto 1:2,5:4 com 5,0cm de espessura e juntas secas em quadros de 1,0x2,0m</v>
          </cell>
          <cell r="E485" t="str">
            <v>m²</v>
          </cell>
          <cell r="H485">
            <v>4.57</v>
          </cell>
          <cell r="I485">
            <v>7.09</v>
          </cell>
          <cell r="K485">
            <v>11.66</v>
          </cell>
        </row>
        <row r="486">
          <cell r="C486" t="str">
            <v>17.01.060</v>
          </cell>
          <cell r="D486" t="str">
            <v>Passeio de concreto 1:3:5 com 5,0cm de espessura e juntas de madeira em quadros de 1,2x1,2m</v>
          </cell>
          <cell r="E486" t="str">
            <v>m²</v>
          </cell>
          <cell r="H486">
            <v>4.84</v>
          </cell>
          <cell r="I486">
            <v>6.55</v>
          </cell>
          <cell r="K486">
            <v>11.39</v>
          </cell>
        </row>
        <row r="487">
          <cell r="C487" t="str">
            <v>17.01.070</v>
          </cell>
          <cell r="D487" t="str">
            <v>Passeio de concreto 1:2,5:4 com 5,0cm de espessura e juntas de madeira em quadros de 1,2x1,2m</v>
          </cell>
          <cell r="E487" t="str">
            <v>m²</v>
          </cell>
          <cell r="H487">
            <v>5.26</v>
          </cell>
          <cell r="I487">
            <v>6.55</v>
          </cell>
          <cell r="K487">
            <v>11.809999999999999</v>
          </cell>
        </row>
        <row r="488">
          <cell r="C488" t="str">
            <v>17.01.080</v>
          </cell>
          <cell r="D488" t="str">
            <v>Passeio de concreto 1:3:5 com 5,0cm de espessura e juntas de asfalto em quadros de 1,0x2,0m</v>
          </cell>
          <cell r="E488" t="str">
            <v>m²</v>
          </cell>
          <cell r="F488">
            <v>0.47</v>
          </cell>
          <cell r="H488">
            <v>4.67</v>
          </cell>
          <cell r="I488">
            <v>8.11</v>
          </cell>
          <cell r="K488">
            <v>13.25</v>
          </cell>
        </row>
        <row r="489">
          <cell r="C489" t="str">
            <v>17.01.090</v>
          </cell>
          <cell r="D489" t="str">
            <v>Passeio de concreto 1:2,5:4 com 5,0cm de espessura e juntas de asfalto em quadros de 1,0x2,0m</v>
          </cell>
          <cell r="E489" t="str">
            <v>m²</v>
          </cell>
          <cell r="F489">
            <v>0.47</v>
          </cell>
          <cell r="H489">
            <v>5.09</v>
          </cell>
          <cell r="I489">
            <v>8.11</v>
          </cell>
          <cell r="K489">
            <v>3.02</v>
          </cell>
        </row>
        <row r="490">
          <cell r="C490" t="str">
            <v>17.01.100</v>
          </cell>
          <cell r="D490" t="str">
            <v>Passeio de concreto 1:3:5 com 5,0cm de espessura e juntas riscadas em quadros de 1,0x2,0m</v>
          </cell>
          <cell r="E490" t="str">
            <v>m²</v>
          </cell>
          <cell r="H490">
            <v>4.1500000000000004</v>
          </cell>
          <cell r="I490">
            <v>4.3899999999999997</v>
          </cell>
          <cell r="K490">
            <v>8.5399999999999991</v>
          </cell>
        </row>
        <row r="491">
          <cell r="C491" t="str">
            <v>17.01.110</v>
          </cell>
          <cell r="D491" t="str">
            <v>Passeios de concreto 1:2,5:4 com 5,0cm de espessura, e juntas riscadas em quadros de 1,0x2,0m</v>
          </cell>
          <cell r="E491" t="str">
            <v>m²</v>
          </cell>
          <cell r="H491">
            <v>4.57</v>
          </cell>
          <cell r="I491">
            <v>4.3899999999999997</v>
          </cell>
          <cell r="K491">
            <v>8.9600000000000009</v>
          </cell>
        </row>
        <row r="492">
          <cell r="C492" t="str">
            <v>17.01.120</v>
          </cell>
          <cell r="D492" t="str">
            <v>Passeio em lajota de concreto 40x40cm, aplicado sobre lastro de concreto 1:4:8 de 5,0cm de espessura, inclusive execução do lastro</v>
          </cell>
          <cell r="E492" t="str">
            <v>m²</v>
          </cell>
          <cell r="H492">
            <v>10.17</v>
          </cell>
          <cell r="I492">
            <v>10.91</v>
          </cell>
          <cell r="K492">
            <v>31.51</v>
          </cell>
        </row>
        <row r="493">
          <cell r="C493" t="str">
            <v>17.01.130</v>
          </cell>
          <cell r="D493" t="str">
            <v>Passeio em lajota de concreto 50x50cm, aplicado sobre lastro de concreto já pronto</v>
          </cell>
          <cell r="E493" t="str">
            <v>m²</v>
          </cell>
          <cell r="H493">
            <v>6.22</v>
          </cell>
          <cell r="I493">
            <v>6.91</v>
          </cell>
          <cell r="K493">
            <v>13.129999999999999</v>
          </cell>
        </row>
        <row r="494">
          <cell r="C494" t="str">
            <v>17.01.140</v>
          </cell>
          <cell r="D494" t="str">
            <v>Passeio em lajota de concreto 50x50cm, aplicado sobre terreno, inclusive regularização do mesmo</v>
          </cell>
          <cell r="E494" t="str">
            <v>m²</v>
          </cell>
          <cell r="H494">
            <v>6.22</v>
          </cell>
          <cell r="I494">
            <v>7.49</v>
          </cell>
          <cell r="K494">
            <v>13.71</v>
          </cell>
        </row>
        <row r="495">
          <cell r="C495" t="str">
            <v>17.01.145</v>
          </cell>
          <cell r="D495" t="str">
            <v>Revestimento com pedras graníticas de dimensões médias (0,45x0,45x0,05)m e com uma superfície plana (não trabalhada), assentadas e rejuntadas com argamassa de cimento e areia no traço 1:6</v>
          </cell>
          <cell r="E495" t="str">
            <v>m²</v>
          </cell>
          <cell r="H495">
            <v>19.239999999999998</v>
          </cell>
          <cell r="I495">
            <v>9.24</v>
          </cell>
          <cell r="K495">
            <v>28.479999999999997</v>
          </cell>
        </row>
        <row r="496">
          <cell r="C496" t="str">
            <v>17.01.150</v>
          </cell>
          <cell r="D496" t="str">
            <v>Reposição de passeio de pedra portuguesa assentada sobre argamassa seca  de cimento e areia no traço 1:6 e rejuntada com argamassa de  cimento e areia no traço 1:2</v>
          </cell>
          <cell r="E496" t="str">
            <v>m²</v>
          </cell>
          <cell r="H496">
            <v>3.96</v>
          </cell>
          <cell r="I496">
            <v>6.74</v>
          </cell>
          <cell r="K496">
            <v>10.7</v>
          </cell>
        </row>
        <row r="497">
          <cell r="C497" t="str">
            <v>17.01.160</v>
          </cell>
          <cell r="D497" t="str">
            <v>Reposição de passeio em lajota de concreto 50x50cm, aplicada sobre terreno regularizado ou lastro de concreto (só o assentamento)</v>
          </cell>
          <cell r="E497" t="str">
            <v>m²</v>
          </cell>
          <cell r="H497">
            <v>1.62</v>
          </cell>
          <cell r="I497">
            <v>6.91</v>
          </cell>
          <cell r="K497">
            <v>8.5300000000000011</v>
          </cell>
        </row>
        <row r="498">
          <cell r="C498" t="str">
            <v>17.02.010</v>
          </cell>
          <cell r="D498" t="str">
            <v>Fornecimento de barro de jardim (posto obra na praça do Recife)</v>
          </cell>
          <cell r="E498" t="str">
            <v>m³</v>
          </cell>
          <cell r="H498">
            <v>16.8</v>
          </cell>
          <cell r="K498">
            <v>16.8</v>
          </cell>
        </row>
        <row r="499">
          <cell r="C499" t="str">
            <v>17.02.020</v>
          </cell>
          <cell r="D499" t="str">
            <v>Fornecimento de estrume bovino curtido (posto obra na praça do Recife)</v>
          </cell>
          <cell r="E499" t="str">
            <v>m³</v>
          </cell>
          <cell r="H499">
            <v>30</v>
          </cell>
          <cell r="K499">
            <v>30</v>
          </cell>
        </row>
        <row r="500">
          <cell r="C500" t="str">
            <v>17.02.025</v>
          </cell>
          <cell r="D500" t="str">
            <v>Fornecimento de pó de coco (posto obra na praça do Recife)</v>
          </cell>
          <cell r="E500" t="str">
            <v>m³</v>
          </cell>
          <cell r="H500">
            <v>8</v>
          </cell>
          <cell r="K500">
            <v>8</v>
          </cell>
        </row>
        <row r="501">
          <cell r="C501" t="str">
            <v>17.02.030</v>
          </cell>
          <cell r="D501" t="str">
            <v>Fornecimento de cascalhinho, inclusive o espalhamento do mesmo (posto obra na praça do Recife)</v>
          </cell>
          <cell r="E501" t="str">
            <v>m³</v>
          </cell>
          <cell r="H501">
            <v>26</v>
          </cell>
          <cell r="I501">
            <v>0.35</v>
          </cell>
          <cell r="K501">
            <v>26.35</v>
          </cell>
        </row>
        <row r="502">
          <cell r="C502" t="str">
            <v>17.02.040</v>
          </cell>
          <cell r="D502" t="str">
            <v>Fornecimento de cascalhinho, sem o espalhamento do mesmo (posto obra na praça do Recife)</v>
          </cell>
          <cell r="E502" t="str">
            <v>m³</v>
          </cell>
          <cell r="H502">
            <v>26</v>
          </cell>
          <cell r="K502">
            <v>26</v>
          </cell>
        </row>
        <row r="503">
          <cell r="C503" t="str">
            <v>17.02.050</v>
          </cell>
          <cell r="D503" t="str">
            <v>Fornecimento de varão com 2,0m de altura e diâmetro de 3,0cm para tutoramento de mudas, inclusive o assentamento</v>
          </cell>
          <cell r="E503" t="str">
            <v>Un</v>
          </cell>
          <cell r="H503">
            <v>1.3</v>
          </cell>
          <cell r="I503">
            <v>0.19</v>
          </cell>
          <cell r="K503">
            <v>1.49</v>
          </cell>
        </row>
        <row r="504">
          <cell r="C504" t="str">
            <v>17.02.060</v>
          </cell>
          <cell r="D504" t="str">
            <v>Fornecimento de varão com 2,0m de altura e diâmetro de 3,0cm para tutoramento de mudas, sem o assentamento do mesmo</v>
          </cell>
          <cell r="E504" t="str">
            <v>Un</v>
          </cell>
          <cell r="H504">
            <v>1.3</v>
          </cell>
          <cell r="K504">
            <v>1.3</v>
          </cell>
        </row>
        <row r="505">
          <cell r="C505" t="str">
            <v>17.02.070</v>
          </cell>
          <cell r="D505" t="str">
            <v>Fornecimento de estacas para sustentação de grades de proteção de mudas com 2,0m de altura e diâmetro de 5,0cm, inclusive o assentamento das mesmas</v>
          </cell>
          <cell r="E505" t="str">
            <v>Un</v>
          </cell>
          <cell r="H505">
            <v>1.7</v>
          </cell>
          <cell r="I505">
            <v>0.19</v>
          </cell>
          <cell r="K505">
            <v>1.89</v>
          </cell>
        </row>
        <row r="506">
          <cell r="C506" t="str">
            <v>17.02.080</v>
          </cell>
          <cell r="D506" t="str">
            <v>Fornecimento de estacas para sustentação de grades de proteção de mudas com 2,0m de altura e diâmetro de 5,0cm, sem o assentamento das mesmas</v>
          </cell>
          <cell r="E506" t="str">
            <v>Un</v>
          </cell>
          <cell r="H506">
            <v>1.7</v>
          </cell>
          <cell r="K506">
            <v>1.7</v>
          </cell>
        </row>
        <row r="507">
          <cell r="C507" t="str">
            <v>17.02.090</v>
          </cell>
          <cell r="D507" t="str">
            <v>Fornecimento de grades de ripas de Maçaranduba, com 1,80m de altura por 1,50m de largura, confeccionadas com 12 ripas de 5cm de largura e 3 fiadas de arame galvanizado nº 14, inclusive assentamento</v>
          </cell>
          <cell r="E507" t="str">
            <v>Un</v>
          </cell>
          <cell r="H507">
            <v>8.32</v>
          </cell>
          <cell r="I507">
            <v>0.4</v>
          </cell>
          <cell r="K507">
            <v>8.7200000000000006</v>
          </cell>
        </row>
        <row r="508">
          <cell r="C508" t="str">
            <v>17.02.100</v>
          </cell>
          <cell r="D508" t="str">
            <v>Fornecimento de grades de ripas de Maçaranduba, com 1,80m de altura por 1,50m de largura, confeccionadas com 12 ripas de 5cm de largura e 3 fiadas de arame galvanizado nº 14, sem o assentamento</v>
          </cell>
          <cell r="E508" t="str">
            <v>Un</v>
          </cell>
          <cell r="H508">
            <v>8.32</v>
          </cell>
          <cell r="K508">
            <v>8.32</v>
          </cell>
        </row>
        <row r="509">
          <cell r="C509" t="str">
            <v>17.03.010</v>
          </cell>
          <cell r="D509" t="str">
            <v>Meio-fio de alvenaria revestido com argamassa de cimento e areia 1:3</v>
          </cell>
          <cell r="E509" t="str">
            <v>m</v>
          </cell>
          <cell r="H509">
            <v>2.38</v>
          </cell>
          <cell r="I509">
            <v>3.13</v>
          </cell>
          <cell r="K509">
            <v>5.51</v>
          </cell>
        </row>
        <row r="510">
          <cell r="C510" t="str">
            <v>17.03.020</v>
          </cell>
          <cell r="D510" t="str">
            <v>Preparo de solo para gramado com 10,0cm de espessura, feito com barro de jardim e estrume bovino curtido, traço 4:1, com todo material fornecido pelo empreiteiro</v>
          </cell>
          <cell r="E510" t="str">
            <v>m²</v>
          </cell>
          <cell r="H510">
            <v>2.06</v>
          </cell>
          <cell r="I510">
            <v>2.2400000000000002</v>
          </cell>
          <cell r="K510">
            <v>5.24</v>
          </cell>
        </row>
        <row r="511">
          <cell r="C511" t="str">
            <v>17.03.030</v>
          </cell>
          <cell r="D511" t="str">
            <v>Preparo de solo para canteiro com 20,0cm de espessura, feito com barro de jardim e estrume bovino curtido, traço 2:1, com todo material fornecido pelo empreiteiro</v>
          </cell>
          <cell r="E511" t="str">
            <v>m²</v>
          </cell>
          <cell r="H511">
            <v>3.99</v>
          </cell>
          <cell r="I511">
            <v>3.34</v>
          </cell>
          <cell r="K511">
            <v>8.76</v>
          </cell>
        </row>
        <row r="512">
          <cell r="C512" t="str">
            <v>17.03.040</v>
          </cell>
          <cell r="D512" t="str">
            <v>Fornecimento e plantio de grama Inglesa (stenotaphum)</v>
          </cell>
          <cell r="E512" t="str">
            <v>m²</v>
          </cell>
          <cell r="H512">
            <v>1.2</v>
          </cell>
          <cell r="I512">
            <v>1.27</v>
          </cell>
          <cell r="K512">
            <v>2.4699999999999998</v>
          </cell>
        </row>
        <row r="513">
          <cell r="C513" t="str">
            <v>17.03.045</v>
          </cell>
          <cell r="D513" t="str">
            <v>Fornecimento e plantio de grama Inglesa, incluindo preparo de solo com apenas barro de jardim</v>
          </cell>
          <cell r="E513" t="str">
            <v>m²</v>
          </cell>
          <cell r="H513">
            <v>7</v>
          </cell>
          <cell r="I513">
            <v>1.1499999999999999</v>
          </cell>
          <cell r="K513">
            <v>3.02</v>
          </cell>
        </row>
        <row r="514">
          <cell r="C514" t="str">
            <v>17.03.050</v>
          </cell>
          <cell r="D514" t="str">
            <v>Fornecimento e plantio de grama Papuam (Paspalum Conjugatum)</v>
          </cell>
          <cell r="E514" t="str">
            <v>m²</v>
          </cell>
          <cell r="H514">
            <v>1.08</v>
          </cell>
          <cell r="I514">
            <v>1.27</v>
          </cell>
          <cell r="K514">
            <v>2.9</v>
          </cell>
        </row>
        <row r="515">
          <cell r="C515" t="str">
            <v>17.03.060</v>
          </cell>
          <cell r="D515" t="str">
            <v>Fornecimento e plantio de grama de Burro (Cynodon Dactylon)</v>
          </cell>
          <cell r="E515" t="str">
            <v>m²</v>
          </cell>
          <cell r="H515">
            <v>0.9</v>
          </cell>
          <cell r="I515">
            <v>1.27</v>
          </cell>
          <cell r="K515">
            <v>2.17</v>
          </cell>
        </row>
        <row r="516">
          <cell r="C516" t="str">
            <v>17.03.070</v>
          </cell>
          <cell r="D516" t="str">
            <v>Fornecimento e plantio de mudas hebáceas tipo folhagem - grupo 1 (Roxinho, Cróton Pixain, Cuia de Pobre, Cróton Roxo, Cróton Cacheado, Arca de Noé, Bom Dia, Boa Noite, etc.)</v>
          </cell>
          <cell r="E516" t="str">
            <v>Un</v>
          </cell>
          <cell r="H516">
            <v>1.99</v>
          </cell>
          <cell r="I516">
            <v>0.26</v>
          </cell>
          <cell r="K516">
            <v>2.25</v>
          </cell>
        </row>
        <row r="517">
          <cell r="C517" t="str">
            <v>17.03.080</v>
          </cell>
          <cell r="D517" t="str">
            <v xml:space="preserve">Fornecimento e plantio de mudas herbáceas tipo folhagem - grupo 2 (Cana da Índia, Brasileirinho, Nuvem, Panamá, Paquevira, Pingo de Ouro, Acalifa, Chumbinho, Ixora, Beijo, Savia Azul, Tinhorão, etc.) </v>
          </cell>
          <cell r="E517" t="str">
            <v>Un</v>
          </cell>
          <cell r="H517">
            <v>2.11</v>
          </cell>
          <cell r="I517">
            <v>0.26</v>
          </cell>
          <cell r="K517">
            <v>2.37</v>
          </cell>
        </row>
        <row r="518">
          <cell r="C518" t="str">
            <v>17.03.090</v>
          </cell>
          <cell r="D518" t="str">
            <v xml:space="preserve">Fornecimento e plantio de mudas herbáceas (colonial, heliconial e paquevira </v>
          </cell>
          <cell r="E518" t="str">
            <v>Un</v>
          </cell>
          <cell r="H518">
            <v>2.4</v>
          </cell>
          <cell r="I518">
            <v>0.26</v>
          </cell>
          <cell r="K518">
            <v>3.02</v>
          </cell>
        </row>
        <row r="519">
          <cell r="C519" t="str">
            <v>17.03.100</v>
          </cell>
          <cell r="D519" t="str">
            <v xml:space="preserve">Fornecimento e plantio de mudas arbustivas - grupo 1 (Papoula, Jasmim Alfinete, Jasmim Vapor, Espirradeira, etc.) </v>
          </cell>
          <cell r="E519" t="str">
            <v>Un</v>
          </cell>
          <cell r="H519">
            <v>2.2599999999999998</v>
          </cell>
          <cell r="I519">
            <v>0.26</v>
          </cell>
          <cell r="K519">
            <v>2.5199999999999996</v>
          </cell>
        </row>
        <row r="520">
          <cell r="C520" t="str">
            <v>17.03.110</v>
          </cell>
          <cell r="D520" t="str">
            <v xml:space="preserve">Fornecimento e plantio de mudas arbustivas - grupo 2 (Chapéu de Napoleão, Pincel de Barbeiro, Pau D'arquinho, Pata de Vaca, etc.) </v>
          </cell>
          <cell r="E520" t="str">
            <v>Un</v>
          </cell>
          <cell r="H520">
            <v>2.52</v>
          </cell>
          <cell r="I520">
            <v>0.26</v>
          </cell>
          <cell r="K520">
            <v>2.7800000000000002</v>
          </cell>
        </row>
        <row r="521">
          <cell r="C521" t="str">
            <v>17.03.120</v>
          </cell>
          <cell r="D521" t="str">
            <v xml:space="preserve">Fornecimento e plantio de mudas arbustivas - grupo 3 (Sheflera, Cafezinho, Mussaenda) </v>
          </cell>
          <cell r="E521" t="str">
            <v>Un</v>
          </cell>
          <cell r="H521">
            <v>10</v>
          </cell>
          <cell r="I521">
            <v>0.26</v>
          </cell>
          <cell r="K521">
            <v>10.26</v>
          </cell>
        </row>
        <row r="522">
          <cell r="C522" t="str">
            <v>17.03.130</v>
          </cell>
          <cell r="D522" t="str">
            <v>Fornecimento e plantio de mudas arbóreas de tamanho médio com cerca de 1,50m de altura, incluindo a preparação de cova de 40,0x40,0x40,0cm, com barro de jardim e estrume bovino curtido</v>
          </cell>
          <cell r="E522" t="str">
            <v>Un</v>
          </cell>
          <cell r="H522">
            <v>8</v>
          </cell>
          <cell r="I522">
            <v>2.2400000000000002</v>
          </cell>
          <cell r="K522">
            <v>10.24</v>
          </cell>
        </row>
        <row r="523">
          <cell r="C523" t="str">
            <v>17.03.140</v>
          </cell>
          <cell r="D523" t="str">
            <v>Fornecimento e plantio de 'Areca Babu' de tamanho médio, com cerca de 1,50m de altura, incluindo a preparação de cova de 40,0x40,0x40,0cm, com barro de jardim e estrume bovino curtido</v>
          </cell>
          <cell r="E523" t="str">
            <v>Un</v>
          </cell>
          <cell r="H523">
            <v>13</v>
          </cell>
          <cell r="I523">
            <v>2.2400000000000002</v>
          </cell>
          <cell r="K523">
            <v>15.24</v>
          </cell>
        </row>
        <row r="524">
          <cell r="C524" t="str">
            <v>17.03.142</v>
          </cell>
          <cell r="D524" t="str">
            <v>Fornecimento e plantio de Palmeiras do tipo imperial, Dênde, leque e açai, incluindo a preparação de cova de 40,0x40,0x40,0cm, com barro de jardim e estrume bovino curtido</v>
          </cell>
          <cell r="E524" t="str">
            <v>Un</v>
          </cell>
          <cell r="H524">
            <v>50</v>
          </cell>
          <cell r="I524">
            <v>2.2400000000000002</v>
          </cell>
          <cell r="K524">
            <v>83.18</v>
          </cell>
        </row>
        <row r="525">
          <cell r="C525" t="str">
            <v>17.03.144</v>
          </cell>
          <cell r="D525" t="str">
            <v>Fornecimento e plantio de Palmeiras (Imperial, Dendê, Japonesa, etc.) com cerca de 1,50m de altura, incluindo a preparação de cova de 40,0x40,0x40,0cm, com barro de jardim e estrume bovino curtido</v>
          </cell>
          <cell r="E525" t="str">
            <v>Un</v>
          </cell>
          <cell r="H525">
            <v>8</v>
          </cell>
          <cell r="I525">
            <v>2.2400000000000002</v>
          </cell>
          <cell r="K525">
            <v>10.24</v>
          </cell>
        </row>
        <row r="526">
          <cell r="C526" t="str">
            <v>17.03.150</v>
          </cell>
          <cell r="D526" t="str">
            <v>Fornecimento e plantio de Coqueiro (altura do fuste de 1,50m), incluindo a preparação de cova de 40,0x40,0x40,0cm, com barro de jardim e estrume bovino curtido</v>
          </cell>
          <cell r="E526" t="str">
            <v>Un</v>
          </cell>
          <cell r="H526">
            <v>12</v>
          </cell>
          <cell r="I526">
            <v>2.2400000000000002</v>
          </cell>
          <cell r="K526">
            <v>14.24</v>
          </cell>
        </row>
        <row r="527">
          <cell r="C527" t="str">
            <v>17.03.160</v>
          </cell>
          <cell r="D527" t="str">
            <v>Fornecimento e plantio de Macaibeira (altura do fuste de 1,50m), incluindo preparação de cova de 40,0x40,0x40,0cm, com barro de jardim e estrume bovino curtido</v>
          </cell>
          <cell r="E527" t="str">
            <v>Un</v>
          </cell>
          <cell r="H527">
            <v>25</v>
          </cell>
          <cell r="I527">
            <v>4.46</v>
          </cell>
          <cell r="K527">
            <v>29.46</v>
          </cell>
        </row>
        <row r="528">
          <cell r="C528" t="str">
            <v>17.03.170</v>
          </cell>
          <cell r="D528" t="str">
            <v>Fornecimento e plantio de Filodendro, de porte médio, (altura aproximada de 0,80m)</v>
          </cell>
          <cell r="E528" t="str">
            <v>Un</v>
          </cell>
          <cell r="H528">
            <v>10</v>
          </cell>
          <cell r="I528">
            <v>2.23</v>
          </cell>
          <cell r="K528">
            <v>12.23</v>
          </cell>
        </row>
        <row r="529">
          <cell r="C529" t="str">
            <v>17.03.180</v>
          </cell>
          <cell r="D529" t="str">
            <v>Fornecimento e plantio de Gravata Yuca (Tromba de Elefante), Agave Variegata, de porte médio (altura aproximada  de 0,60m)</v>
          </cell>
          <cell r="E529" t="str">
            <v>Un</v>
          </cell>
          <cell r="H529">
            <v>6</v>
          </cell>
          <cell r="I529">
            <v>2.23</v>
          </cell>
          <cell r="K529">
            <v>8.23</v>
          </cell>
        </row>
        <row r="530">
          <cell r="C530" t="str">
            <v>17.03.190</v>
          </cell>
          <cell r="D530" t="str">
            <v>Fornecimento e plantio de mudas rasteiras para forração de canteiros e manchas de contrastes em gramados - grupo 1 (Violeta, Mal-me-quer, Zebrina, etc.)</v>
          </cell>
          <cell r="E530" t="str">
            <v>m²</v>
          </cell>
          <cell r="H530">
            <v>1.8</v>
          </cell>
          <cell r="I530">
            <v>1.27</v>
          </cell>
          <cell r="K530">
            <v>3.0700000000000003</v>
          </cell>
        </row>
        <row r="531">
          <cell r="C531" t="str">
            <v>17.03.200</v>
          </cell>
          <cell r="D531" t="str">
            <v xml:space="preserve">Fornecimento e plantio de mudas Herbáceas forração de canteiros  </v>
          </cell>
          <cell r="E531" t="str">
            <v>m²</v>
          </cell>
          <cell r="H531">
            <v>2.4</v>
          </cell>
          <cell r="I531">
            <v>1.27</v>
          </cell>
          <cell r="K531">
            <v>4.22</v>
          </cell>
        </row>
        <row r="532">
          <cell r="C532" t="str">
            <v>17.04.010</v>
          </cell>
          <cell r="D532" t="str">
            <v>Construção de banco em concreto armado, com apoios a cada 2,0m, em alvenaria de 1/2 vez chapiscada e revestida, sobre sapata de concreto armado, inclusive escavação, reaterro e remoção. (mod. AV-27/2000 opção 01)</v>
          </cell>
          <cell r="E532" t="str">
            <v>m</v>
          </cell>
          <cell r="G532">
            <v>0.25</v>
          </cell>
          <cell r="H532">
            <v>27.41</v>
          </cell>
          <cell r="I532">
            <v>20.329999999999998</v>
          </cell>
          <cell r="J532">
            <v>0.25</v>
          </cell>
          <cell r="K532">
            <v>48.239999999999995</v>
          </cell>
        </row>
        <row r="533">
          <cell r="C533" t="str">
            <v>17.04.020</v>
          </cell>
          <cell r="D533" t="str">
            <v>Construção de banco mureta em concreto armado, apoiado em alvenaria de 1 vez chapiscada e revestida, sobre base de concreto armado, inclusive escavação, reaterro e remoção (mod. AV-27/2000 opção 02)</v>
          </cell>
          <cell r="E533" t="str">
            <v>m</v>
          </cell>
          <cell r="G533">
            <v>0.42</v>
          </cell>
          <cell r="H533">
            <v>37.119999999999997</v>
          </cell>
          <cell r="I533">
            <v>25.82</v>
          </cell>
          <cell r="J533">
            <v>0.43</v>
          </cell>
          <cell r="K533">
            <v>63.79</v>
          </cell>
        </row>
        <row r="534">
          <cell r="C534" t="str">
            <v>17.04.030</v>
          </cell>
          <cell r="D534" t="str">
            <v>Construção de banco jardineira em concreto armado, apoiado em alvenaria de 1/2 vez chapiscada e revestida, sobre base de concreto armado, inclusive escavação, reaterro e remoção (mod. AV-27/2000 opção 03)</v>
          </cell>
          <cell r="E534" t="str">
            <v>m</v>
          </cell>
          <cell r="G534">
            <v>0.13</v>
          </cell>
          <cell r="H534">
            <v>39.299999999999997</v>
          </cell>
          <cell r="I534">
            <v>28.93</v>
          </cell>
          <cell r="J534">
            <v>0.13</v>
          </cell>
          <cell r="K534">
            <v>68.489999999999995</v>
          </cell>
        </row>
        <row r="535">
          <cell r="C535" t="str">
            <v>17.04.040</v>
          </cell>
          <cell r="D535" t="str">
            <v>Construção de banco em concreto armado revestido com granito artificial na cor cinza, com apoios a cada 2,0m, em alvenaria de 1/2 vez chapiscada e revestida, sobre sapata de concreto armado, inclusive escavação, reaterro e remoção (mod. AV-27/2000 opção 0</v>
          </cell>
          <cell r="E535" t="str">
            <v>m</v>
          </cell>
          <cell r="G535">
            <v>0.25</v>
          </cell>
          <cell r="H535">
            <v>30.37</v>
          </cell>
          <cell r="I535">
            <v>23.27</v>
          </cell>
          <cell r="J535">
            <v>0.25</v>
          </cell>
          <cell r="K535">
            <v>54.14</v>
          </cell>
        </row>
        <row r="536">
          <cell r="C536" t="str">
            <v>17.04.050</v>
          </cell>
          <cell r="D536" t="str">
            <v>Construção de banco mureta em concreto armado revestido com granito artificial, na cor cinza, apoiado em alvenaria de 1 vez chapiscada e revestida, sobre base de concreto armado, inclusive escavação, reaterro e remoção (mod. AV-27/2000 opção 05)</v>
          </cell>
          <cell r="E536" t="str">
            <v>m</v>
          </cell>
          <cell r="G536">
            <v>4.22</v>
          </cell>
          <cell r="H536">
            <v>57.75</v>
          </cell>
          <cell r="I536">
            <v>28.63</v>
          </cell>
          <cell r="J536">
            <v>0.43</v>
          </cell>
          <cell r="K536">
            <v>91.03</v>
          </cell>
        </row>
        <row r="537">
          <cell r="C537" t="str">
            <v>17.04.060</v>
          </cell>
          <cell r="D537" t="str">
            <v>Construção de banco jardineira em concreto armado revestido com granito artificial, na cor cinza, apoiado em alvenaria de 1/2 vez chapiscada e revestida, sobre base de concreto armado, inclusive escavação, reaterro e remoção (mod. AV-27/2000 opção 06)</v>
          </cell>
          <cell r="E537" t="str">
            <v>m</v>
          </cell>
          <cell r="G537">
            <v>0.13</v>
          </cell>
          <cell r="H537">
            <v>42.26</v>
          </cell>
          <cell r="I537">
            <v>36.68</v>
          </cell>
          <cell r="J537">
            <v>0.13</v>
          </cell>
          <cell r="K537">
            <v>79.199999999999989</v>
          </cell>
        </row>
        <row r="538">
          <cell r="C538" t="str">
            <v>17.04.100</v>
          </cell>
          <cell r="D538" t="str">
            <v>Fornecimento e assentamento de banco modelo Recife Antigo Ref. B-112, GRAMETAL ou similar, pintado e com roscas para chumbamento, inclusive escavação, remoção e base de concreto</v>
          </cell>
          <cell r="E538" t="str">
            <v>Un</v>
          </cell>
          <cell r="G538">
            <v>0.04</v>
          </cell>
          <cell r="H538">
            <v>281.58999999999997</v>
          </cell>
          <cell r="I538">
            <v>2.79</v>
          </cell>
          <cell r="J538">
            <v>0.04</v>
          </cell>
          <cell r="K538">
            <v>284.45999999999998</v>
          </cell>
        </row>
        <row r="539">
          <cell r="C539" t="str">
            <v>17.04.110</v>
          </cell>
          <cell r="D539" t="str">
            <v>Fornecimento e assentamento de banco modelo Tamanduá Ref. B-108, GRAMETAL ou similar, pintado e com roscas para chumbamento, inclusive escavação, remoção e base de concreto</v>
          </cell>
          <cell r="E539" t="str">
            <v>Un</v>
          </cell>
          <cell r="G539">
            <v>0.04</v>
          </cell>
          <cell r="H539">
            <v>177.59</v>
          </cell>
          <cell r="I539">
            <v>0.48</v>
          </cell>
          <cell r="J539">
            <v>0.04</v>
          </cell>
          <cell r="K539">
            <v>178.15</v>
          </cell>
        </row>
        <row r="540">
          <cell r="C540" t="str">
            <v>17.04.200</v>
          </cell>
          <cell r="D540" t="str">
            <v>Forneciemnto e assentamento de banco pré-moldado tipo GRANILITE, inclusive escavação, remoção e base de concreto</v>
          </cell>
          <cell r="E540" t="str">
            <v>Un</v>
          </cell>
          <cell r="G540">
            <v>0.15</v>
          </cell>
          <cell r="H540">
            <v>36.1</v>
          </cell>
          <cell r="I540">
            <v>3.78</v>
          </cell>
          <cell r="J540">
            <v>0.16</v>
          </cell>
          <cell r="K540">
            <v>40.19</v>
          </cell>
        </row>
        <row r="541">
          <cell r="C541" t="str">
            <v>17.05.010</v>
          </cell>
          <cell r="D541" t="str">
            <v>Fornecimento e assentamento de balanço mirim com 01 cadeira Ref. 097, GIRASSOL ou similar, inclusive pintura e transporte para região metropolitana do grande Recife</v>
          </cell>
          <cell r="E541" t="str">
            <v>Un</v>
          </cell>
          <cell r="G541">
            <v>0.15</v>
          </cell>
          <cell r="H541">
            <v>71.36</v>
          </cell>
          <cell r="I541">
            <v>9.17</v>
          </cell>
          <cell r="J541">
            <v>0.16</v>
          </cell>
          <cell r="K541">
            <v>80.84</v>
          </cell>
        </row>
        <row r="542">
          <cell r="C542" t="str">
            <v>17.05.020</v>
          </cell>
          <cell r="D542" t="str">
            <v>Fornecimento e assentamento de balanço mirim com 02 cadeiras Ref. 098, GIRASSOL ou similar, inclusive pintura e transporte para região metropolitana do grande Recife</v>
          </cell>
          <cell r="E542" t="str">
            <v>Un</v>
          </cell>
          <cell r="G542">
            <v>0.15</v>
          </cell>
          <cell r="H542">
            <v>134.36000000000001</v>
          </cell>
          <cell r="I542">
            <v>9.17</v>
          </cell>
          <cell r="J542">
            <v>0.16</v>
          </cell>
          <cell r="K542">
            <v>143.84000000000003</v>
          </cell>
        </row>
        <row r="543">
          <cell r="C543" t="str">
            <v>17.05.030</v>
          </cell>
          <cell r="D543" t="str">
            <v>Fornecimento e assentamento de balanço mirim com 03 cadeiras Ref. 099, GIRASSOL ou similar, inclusive pintura e transporte para região metropolitana do grande Recife</v>
          </cell>
          <cell r="E543" t="str">
            <v>Un</v>
          </cell>
          <cell r="G543">
            <v>0.15</v>
          </cell>
          <cell r="H543">
            <v>177.36</v>
          </cell>
          <cell r="I543">
            <v>9.17</v>
          </cell>
          <cell r="J543">
            <v>0.16</v>
          </cell>
          <cell r="K543">
            <v>186.84000000000003</v>
          </cell>
        </row>
        <row r="544">
          <cell r="C544" t="str">
            <v>17.05.040</v>
          </cell>
          <cell r="D544" t="str">
            <v>Fornecimento e assentamento de balanço colegial com  02 cadeiras Ref. 120, GIRASSOL ou similar, inclusive pintura e transporte para região metropolitana do grande Recife</v>
          </cell>
          <cell r="E544" t="str">
            <v>Un</v>
          </cell>
          <cell r="G544">
            <v>0.15</v>
          </cell>
          <cell r="H544">
            <v>297.36</v>
          </cell>
          <cell r="I544">
            <v>9.17</v>
          </cell>
          <cell r="J544">
            <v>0.16</v>
          </cell>
          <cell r="K544">
            <v>306.83999999999997</v>
          </cell>
        </row>
        <row r="545">
          <cell r="C545" t="str">
            <v>17.05.050</v>
          </cell>
          <cell r="D545" t="str">
            <v>Fornecimento e assentamento de balanço colegial com  03 cadeiras Ref. 121, GIRASSOL ou similar, inclusive pintura e transporte para região metropolitana do grande Recife</v>
          </cell>
          <cell r="E545" t="str">
            <v>Un</v>
          </cell>
          <cell r="G545">
            <v>0.15</v>
          </cell>
          <cell r="H545">
            <v>347.36</v>
          </cell>
          <cell r="I545">
            <v>9.17</v>
          </cell>
          <cell r="J545">
            <v>0.16</v>
          </cell>
          <cell r="K545">
            <v>356.84</v>
          </cell>
        </row>
        <row r="546">
          <cell r="C546" t="str">
            <v>17.05.060</v>
          </cell>
          <cell r="D546" t="str">
            <v>Fornecimento e assentamento de balanço colegial com  04 cadeiras Ref. 122, GIRASSOL ou similar, inclusive pintura e transporte para região metropolitana do grande Recife</v>
          </cell>
          <cell r="E546" t="str">
            <v>Un</v>
          </cell>
          <cell r="G546">
            <v>0.15</v>
          </cell>
          <cell r="H546">
            <v>417.36</v>
          </cell>
          <cell r="I546">
            <v>9.17</v>
          </cell>
          <cell r="J546">
            <v>0.16</v>
          </cell>
          <cell r="K546">
            <v>426.84</v>
          </cell>
        </row>
        <row r="547">
          <cell r="C547" t="str">
            <v>17.05.070</v>
          </cell>
          <cell r="D547" t="str">
            <v>Fornecimento e assentamento de carrossel STAND tamanho pequeno Ref. 130, GIRASSOL ou similar, inclusive pintura e transporte para região metropolitana do grande Recife</v>
          </cell>
          <cell r="E547" t="str">
            <v>Un</v>
          </cell>
          <cell r="G547">
            <v>1.38</v>
          </cell>
          <cell r="H547">
            <v>342.85</v>
          </cell>
          <cell r="I547">
            <v>18.010000000000002</v>
          </cell>
          <cell r="J547">
            <v>1.4</v>
          </cell>
          <cell r="K547">
            <v>363.64000000000004</v>
          </cell>
        </row>
        <row r="548">
          <cell r="C548" t="str">
            <v>17.05.080</v>
          </cell>
          <cell r="D548" t="str">
            <v>Fornecimento e assentamento de carrossel STAND tamanho médio Ref. 131, GIRASSOL ou similar, inclusive pintura e transporte para região metropolitana do grande Recife</v>
          </cell>
          <cell r="E548" t="str">
            <v>Un</v>
          </cell>
          <cell r="G548">
            <v>1.38</v>
          </cell>
          <cell r="H548">
            <v>417.85</v>
          </cell>
          <cell r="I548">
            <v>18.010000000000002</v>
          </cell>
          <cell r="J548">
            <v>1.4</v>
          </cell>
          <cell r="K548">
            <v>438.64000000000004</v>
          </cell>
        </row>
        <row r="549">
          <cell r="C549" t="str">
            <v>17.05.090</v>
          </cell>
          <cell r="D549" t="str">
            <v>Fornecimento e assentamento de carrossel STAND tamanho grande Ref. 132, GIRASSOL ou similar, inclusive pintura e transporte para região metropolitana do grande Recife</v>
          </cell>
          <cell r="E549" t="str">
            <v>Un</v>
          </cell>
          <cell r="G549">
            <v>1.38</v>
          </cell>
          <cell r="H549">
            <v>472.85</v>
          </cell>
          <cell r="I549">
            <v>18.010000000000002</v>
          </cell>
          <cell r="J549">
            <v>1.4</v>
          </cell>
          <cell r="K549">
            <v>493.64000000000004</v>
          </cell>
        </row>
        <row r="550">
          <cell r="C550" t="str">
            <v>17.05.100</v>
          </cell>
          <cell r="D550" t="str">
            <v>Fornecimento e assentamento de escorrego mirim com rampa de 1,50m Ref. 180, GIRASSOL ou similar, inclusive pintura e transporte para região metropolitana do grande Recife</v>
          </cell>
          <cell r="E550" t="str">
            <v>Un</v>
          </cell>
          <cell r="G550">
            <v>0.15</v>
          </cell>
          <cell r="H550">
            <v>132.36000000000001</v>
          </cell>
          <cell r="I550">
            <v>9.17</v>
          </cell>
          <cell r="J550">
            <v>0.16</v>
          </cell>
          <cell r="K550">
            <v>141.84000000000003</v>
          </cell>
        </row>
        <row r="551">
          <cell r="C551" t="str">
            <v>17.05.110</v>
          </cell>
          <cell r="D551" t="str">
            <v>Fornecimento e assentamento de escorrego médio com rampa de 2,00m Ref. 181, GIRASSOL ou similar, inclusive pintura e transporte para região metropolitana do grande Recife</v>
          </cell>
          <cell r="E551" t="str">
            <v>Un</v>
          </cell>
          <cell r="G551">
            <v>0.15</v>
          </cell>
          <cell r="H551">
            <v>212.36</v>
          </cell>
          <cell r="I551">
            <v>9.17</v>
          </cell>
          <cell r="J551">
            <v>0.16</v>
          </cell>
          <cell r="K551">
            <v>221.84000000000003</v>
          </cell>
        </row>
        <row r="552">
          <cell r="C552" t="str">
            <v>17.05.120</v>
          </cell>
          <cell r="D552" t="str">
            <v>Fornecimento e assentamento de escorrego grande com rampa de 3,00m Ref. 182, GIRASSOL ou similar, inclusive pintura e transporte para região metropolitana do grande Recife</v>
          </cell>
          <cell r="E552" t="str">
            <v>Un</v>
          </cell>
          <cell r="G552">
            <v>0.15</v>
          </cell>
          <cell r="H552">
            <v>322.36</v>
          </cell>
          <cell r="I552">
            <v>9.17</v>
          </cell>
          <cell r="J552">
            <v>0.16</v>
          </cell>
          <cell r="K552">
            <v>331.84</v>
          </cell>
        </row>
        <row r="553">
          <cell r="C553" t="str">
            <v>17.05.130</v>
          </cell>
          <cell r="D553" t="str">
            <v>Fornecimento e assentamento de escorrego com rampa de 4,00m Ref. 183, GIRASSOL ou similar, inclusive pintura e transporte para região metropolitana do grande Recife</v>
          </cell>
          <cell r="E553" t="str">
            <v>Un</v>
          </cell>
          <cell r="G553">
            <v>0.15</v>
          </cell>
          <cell r="H553">
            <v>452.36</v>
          </cell>
          <cell r="I553">
            <v>9.17</v>
          </cell>
          <cell r="J553">
            <v>0.16</v>
          </cell>
          <cell r="K553">
            <v>461.84</v>
          </cell>
        </row>
        <row r="554">
          <cell r="C554" t="str">
            <v>17.05.140</v>
          </cell>
          <cell r="D554" t="str">
            <v>Fornecimento e assentamento de escada vertical L altura 2,00m Ref. 190, GIRASSOL ou similar, inclusive pintura e transporte para região metropolitana do grande Recife</v>
          </cell>
          <cell r="E554" t="str">
            <v>Un</v>
          </cell>
          <cell r="G554">
            <v>0.12</v>
          </cell>
          <cell r="H554">
            <v>181.58</v>
          </cell>
          <cell r="I554">
            <v>8.68</v>
          </cell>
          <cell r="J554">
            <v>0.12</v>
          </cell>
          <cell r="K554">
            <v>190.50000000000003</v>
          </cell>
        </row>
        <row r="555">
          <cell r="C555" t="str">
            <v>17.05.150</v>
          </cell>
          <cell r="D555" t="str">
            <v>Fornecimento e assentamento de escada vertical L altura 3,00m Ref. 191, GIRASSOL ou similar, inclusive pintura e transporte para região metropolitana do grande Recife</v>
          </cell>
          <cell r="E555" t="str">
            <v>Un</v>
          </cell>
          <cell r="G555">
            <v>0.12</v>
          </cell>
          <cell r="H555">
            <v>221.58</v>
          </cell>
          <cell r="I555">
            <v>8.68</v>
          </cell>
          <cell r="J555">
            <v>0.12</v>
          </cell>
          <cell r="K555">
            <v>230.50000000000003</v>
          </cell>
        </row>
        <row r="556">
          <cell r="C556" t="str">
            <v>17.05.160</v>
          </cell>
          <cell r="D556" t="str">
            <v>Fornecimento e assentamento de escada horizontal U altura 2,00m Ref. 192, GIRASSOL ou similar, inclusive pintura e transporte para região metropolitana do grande Recife</v>
          </cell>
          <cell r="E556" t="str">
            <v>Un</v>
          </cell>
          <cell r="G556">
            <v>0.15</v>
          </cell>
          <cell r="H556">
            <v>212.36</v>
          </cell>
          <cell r="I556">
            <v>9.17</v>
          </cell>
          <cell r="J556">
            <v>0.16</v>
          </cell>
          <cell r="K556">
            <v>221.84000000000003</v>
          </cell>
        </row>
        <row r="557">
          <cell r="C557" t="str">
            <v>17.05.170</v>
          </cell>
          <cell r="D557" t="str">
            <v>Fornecimento e assentamento de escada horizontal U altura 3,00m Ref. 193, GIRASSOL ou similar, inclusive pintura e transporte para região metropolitana do grande Recife</v>
          </cell>
          <cell r="E557" t="str">
            <v>Un</v>
          </cell>
          <cell r="G557">
            <v>0.15</v>
          </cell>
          <cell r="H557">
            <v>282.36</v>
          </cell>
          <cell r="I557">
            <v>9.17</v>
          </cell>
          <cell r="J557">
            <v>0.16</v>
          </cell>
          <cell r="K557">
            <v>291.83999999999997</v>
          </cell>
        </row>
        <row r="558">
          <cell r="C558" t="str">
            <v>17.05.180</v>
          </cell>
          <cell r="D558" t="str">
            <v>Fornecimento e assentamento de escada vertical Y altura 3,00m Ref. 194, GIRASSOL ou similar, inclusive pintura e transporte para região metropolitana do grande Recife</v>
          </cell>
          <cell r="E558" t="str">
            <v>Un</v>
          </cell>
          <cell r="G558">
            <v>0.15</v>
          </cell>
          <cell r="H558">
            <v>292.36</v>
          </cell>
          <cell r="I558">
            <v>9.17</v>
          </cell>
          <cell r="J558">
            <v>0.16</v>
          </cell>
          <cell r="K558">
            <v>301.83999999999997</v>
          </cell>
        </row>
        <row r="559">
          <cell r="C559" t="str">
            <v>17.05.190</v>
          </cell>
          <cell r="D559" t="str">
            <v>Fornecimento e assentamento de gangorra mirim com 01 peça Ref. 200, GIRASSOL ou similar, inclusive pintura e transporte para região metropolitana do grande Recife</v>
          </cell>
          <cell r="E559" t="str">
            <v>Un</v>
          </cell>
          <cell r="G559">
            <v>0.15</v>
          </cell>
          <cell r="H559">
            <v>162.36000000000001</v>
          </cell>
          <cell r="I559">
            <v>9.17</v>
          </cell>
          <cell r="J559">
            <v>0.16</v>
          </cell>
          <cell r="K559">
            <v>171.84000000000003</v>
          </cell>
        </row>
        <row r="560">
          <cell r="C560" t="str">
            <v>17.05.200</v>
          </cell>
          <cell r="D560" t="str">
            <v>Fornecimento e assentamento de gangorra mirim com 02 peças Ref. 201, GIRASSOL ou similar, inclusive pintura e transporte para região metropolitana do grande Recife</v>
          </cell>
          <cell r="E560" t="str">
            <v>Un</v>
          </cell>
          <cell r="G560">
            <v>0.15</v>
          </cell>
          <cell r="H560">
            <v>222.36</v>
          </cell>
          <cell r="I560">
            <v>9.17</v>
          </cell>
          <cell r="J560">
            <v>0.16</v>
          </cell>
          <cell r="K560">
            <v>231.84000000000003</v>
          </cell>
        </row>
        <row r="561">
          <cell r="C561" t="str">
            <v>17.05.210</v>
          </cell>
          <cell r="D561" t="str">
            <v>Fornecimento e assentamento de gangorra mirim com 03 peças Ref. 202, GIRASSOL ou similar, inclusive pintura e transporte para região metropolitana do grande Recife</v>
          </cell>
          <cell r="E561" t="str">
            <v>Un</v>
          </cell>
          <cell r="G561">
            <v>0.15</v>
          </cell>
          <cell r="H561">
            <v>282.36</v>
          </cell>
          <cell r="I561">
            <v>9.17</v>
          </cell>
          <cell r="J561">
            <v>0.16</v>
          </cell>
          <cell r="K561">
            <v>291.83999999999997</v>
          </cell>
        </row>
        <row r="562">
          <cell r="C562" t="str">
            <v>17.05.220</v>
          </cell>
          <cell r="D562" t="str">
            <v>Fornecimento e assentamento de gangorra STAND com 02 peças Ref. 203, GIRASSOL ou similar, inclusive pintura e transporte para região metropolitana do grande Recife</v>
          </cell>
          <cell r="E562" t="str">
            <v>Un</v>
          </cell>
          <cell r="G562">
            <v>0.15</v>
          </cell>
          <cell r="H562">
            <v>282.36</v>
          </cell>
          <cell r="I562">
            <v>9.17</v>
          </cell>
          <cell r="J562">
            <v>0.16</v>
          </cell>
          <cell r="K562">
            <v>291.83999999999997</v>
          </cell>
        </row>
        <row r="563">
          <cell r="C563" t="str">
            <v>17.05.230</v>
          </cell>
          <cell r="D563" t="str">
            <v>Fornecimento e assentamento de gangorra STAND com 03 peças Ref. 204, GIRASSOL ou similar, inclusive pintura e transporte para região metropolitana do grande Recife</v>
          </cell>
          <cell r="E563" t="str">
            <v>Un</v>
          </cell>
          <cell r="G563">
            <v>0.15</v>
          </cell>
          <cell r="H563">
            <v>362.36</v>
          </cell>
          <cell r="I563">
            <v>9.17</v>
          </cell>
          <cell r="J563">
            <v>0.16</v>
          </cell>
          <cell r="K563">
            <v>371.84</v>
          </cell>
        </row>
        <row r="564">
          <cell r="C564" t="str">
            <v>17.05.240</v>
          </cell>
          <cell r="D564" t="str">
            <v>Fornecimento e assentamento de gangorra STAND com 04 peças Ref. 205, GIRASSOL ou similar, inclusive pintura e transporte para região metropolitana do grande Recife</v>
          </cell>
          <cell r="E564" t="str">
            <v>Un</v>
          </cell>
          <cell r="G564">
            <v>0.15</v>
          </cell>
          <cell r="H564">
            <v>422.36</v>
          </cell>
          <cell r="I564">
            <v>9.17</v>
          </cell>
          <cell r="J564">
            <v>0.16</v>
          </cell>
          <cell r="K564">
            <v>431.84</v>
          </cell>
        </row>
        <row r="565">
          <cell r="C565" t="str">
            <v>17.05.250</v>
          </cell>
          <cell r="D565" t="str">
            <v>Fornecimento e assentamento de gaiola com (1,20x1,20x2,50)m Ref. 220, GIRASSOL ou similar, inclusive pintura e transporte para região metropolitana do grande Recife</v>
          </cell>
          <cell r="E565" t="str">
            <v>Un</v>
          </cell>
          <cell r="G565">
            <v>0.31</v>
          </cell>
          <cell r="H565">
            <v>364.72</v>
          </cell>
          <cell r="I565">
            <v>10.63</v>
          </cell>
          <cell r="J565">
            <v>0.31</v>
          </cell>
          <cell r="K565">
            <v>375.97</v>
          </cell>
        </row>
        <row r="566">
          <cell r="C566" t="str">
            <v>17.05.260</v>
          </cell>
          <cell r="D566" t="str">
            <v>Fornecimento e assentamento de gaiola com (1,40x1,40x2,50)m Ref. 221, GIRASSOL ou similar, inclusive pintura e transporte para região metropolitana do grande Recife</v>
          </cell>
          <cell r="E566" t="str">
            <v>Un</v>
          </cell>
          <cell r="G566">
            <v>0.31</v>
          </cell>
          <cell r="H566">
            <v>454.72</v>
          </cell>
          <cell r="I566">
            <v>10.63</v>
          </cell>
          <cell r="J566">
            <v>0.31</v>
          </cell>
          <cell r="K566">
            <v>465.97</v>
          </cell>
        </row>
        <row r="567">
          <cell r="C567" t="str">
            <v>17.05.270</v>
          </cell>
          <cell r="D567" t="str">
            <v>Fornecimento e assentamento de gaiola com (1,60x1,60x2,50)m Ref. 222, GIRASSOL ou similar, inclusive pintura e transporte para região metropolitana do grande Recife</v>
          </cell>
          <cell r="E567" t="str">
            <v>Un</v>
          </cell>
          <cell r="G567">
            <v>0.31</v>
          </cell>
          <cell r="H567">
            <v>554.72</v>
          </cell>
          <cell r="I567">
            <v>10.63</v>
          </cell>
          <cell r="J567">
            <v>0.31</v>
          </cell>
          <cell r="K567">
            <v>565.97</v>
          </cell>
        </row>
        <row r="568">
          <cell r="C568" t="str">
            <v>17.05.280</v>
          </cell>
          <cell r="D568" t="str">
            <v>Fornecimento e assentamento de Barras para Futebol de Salão ( móveis) tubo 1 1/2", Ref. 410, GIRASSOL ou similar, inclusive pintura e transporte para região metropolitana do grande Recife</v>
          </cell>
          <cell r="E568" t="str">
            <v>Par</v>
          </cell>
          <cell r="H568">
            <v>400</v>
          </cell>
          <cell r="I568">
            <v>7.7</v>
          </cell>
          <cell r="J568">
            <v>23.37</v>
          </cell>
          <cell r="K568">
            <v>431.07</v>
          </cell>
        </row>
        <row r="569">
          <cell r="C569" t="str">
            <v>17.05.290</v>
          </cell>
          <cell r="D569" t="str">
            <v>Fornecimento e assentamento de Barras para Futebol de Salão ( móveis) tubo 2", Ref. 411, GIRASSOL ou similar, inclusive pintura e transporte para região metropolitana do grande Recife</v>
          </cell>
          <cell r="E569" t="str">
            <v>Par</v>
          </cell>
          <cell r="H569">
            <v>620</v>
          </cell>
          <cell r="I569">
            <v>7.7</v>
          </cell>
          <cell r="J569">
            <v>23.37</v>
          </cell>
          <cell r="K569">
            <v>651.07000000000005</v>
          </cell>
        </row>
        <row r="570">
          <cell r="C570" t="str">
            <v>17.05.300</v>
          </cell>
          <cell r="D570" t="str">
            <v>Fornecimento e assentamento de Barras para Futebol de Salão ( móveis) tubo  3", Ref. 412, GIRASSOL ou similar, inclusive pintura e transporte para região metropolitana do grande Recife</v>
          </cell>
          <cell r="E570" t="str">
            <v>Par</v>
          </cell>
          <cell r="H570">
            <v>800</v>
          </cell>
          <cell r="I570">
            <v>7.7</v>
          </cell>
          <cell r="J570">
            <v>23.37</v>
          </cell>
          <cell r="K570">
            <v>831.07</v>
          </cell>
        </row>
        <row r="571">
          <cell r="C571" t="str">
            <v>17.05.310</v>
          </cell>
          <cell r="D571" t="str">
            <v>Fornecimento e assentamento de Barras para Futebol de Campo Society, tubo  4", Ref. 413, GIRASSOL ou similar, inclusive pintura e transporte para região metropolitana do grande Recife</v>
          </cell>
          <cell r="E571" t="str">
            <v>Par</v>
          </cell>
          <cell r="G571">
            <v>2.0299999999999998</v>
          </cell>
          <cell r="H571">
            <v>1083.8800000000001</v>
          </cell>
          <cell r="I571">
            <v>28.68</v>
          </cell>
          <cell r="J571">
            <v>25.44</v>
          </cell>
          <cell r="K571">
            <v>1140.03</v>
          </cell>
        </row>
        <row r="572">
          <cell r="C572" t="str">
            <v>17.05.320</v>
          </cell>
          <cell r="D572" t="str">
            <v>Fornecimento e assentamento de Barras para Futebol de Campo Oficial, tubo  4", Ref. 414, GIRASSOL ou similar, inclusive pintura e transporte para região metropolitana do grande Recife</v>
          </cell>
          <cell r="E572" t="str">
            <v>Par</v>
          </cell>
          <cell r="G572">
            <v>2.0299999999999998</v>
          </cell>
          <cell r="H572">
            <v>1533.88</v>
          </cell>
          <cell r="I572">
            <v>28.68</v>
          </cell>
          <cell r="J572">
            <v>25.44</v>
          </cell>
          <cell r="K572">
            <v>1590.03</v>
          </cell>
        </row>
        <row r="573">
          <cell r="C573" t="str">
            <v>17.05.330</v>
          </cell>
          <cell r="D573" t="str">
            <v>Fornecimento e assentamento de Traves para Voleibol, tubo  2", Ref. 400, GIRASSOL ou similar, inclusive pintura e transporte para região metropolitana do grande Recife</v>
          </cell>
          <cell r="E573" t="str">
            <v>Par</v>
          </cell>
          <cell r="G573">
            <v>0.12</v>
          </cell>
          <cell r="H573">
            <v>251.58</v>
          </cell>
          <cell r="I573">
            <v>8.68</v>
          </cell>
          <cell r="J573">
            <v>0.12</v>
          </cell>
          <cell r="K573">
            <v>260.5</v>
          </cell>
        </row>
        <row r="574">
          <cell r="C574" t="str">
            <v>17.05.340</v>
          </cell>
          <cell r="D574" t="str">
            <v>Fornecimento e assentamento de Travas para Voleibol, tubo  3", Ref. 401, GIRASSOL ou similar, inclusive pintura e transporte para região metropolitana do grande Recife</v>
          </cell>
          <cell r="E574" t="str">
            <v>Par</v>
          </cell>
          <cell r="G574">
            <v>0.12</v>
          </cell>
          <cell r="H574">
            <v>321.58</v>
          </cell>
          <cell r="I574">
            <v>8.68</v>
          </cell>
          <cell r="J574">
            <v>0.12</v>
          </cell>
          <cell r="K574">
            <v>330.5</v>
          </cell>
        </row>
        <row r="575">
          <cell r="C575" t="str">
            <v>17.05.350</v>
          </cell>
          <cell r="D575" t="str">
            <v>Fornecimento e assentamento de Tabela para Basquete (Oficial), Ref. 420 com aro para tabela Ref. 422, GIRASSOL ou similar, inclusive pintura e transporte para região metropolitana do grande Recife</v>
          </cell>
          <cell r="E575" t="str">
            <v>Par</v>
          </cell>
          <cell r="H575">
            <v>470</v>
          </cell>
          <cell r="I575">
            <v>7.7</v>
          </cell>
          <cell r="K575">
            <v>477.7</v>
          </cell>
        </row>
        <row r="576">
          <cell r="C576" t="str">
            <v>17.05.360</v>
          </cell>
          <cell r="D576" t="str">
            <v>Fornecimento e assentamento de estrutura para Basquete fixa, Ref. 430 e Tabela para Basquete (Oficial) Ref. 420 com aro para tabela Ref. 422, GIRASSOL ou similar, inclusive pintura e transporte para região metropolitana do grande Recife</v>
          </cell>
          <cell r="E576" t="str">
            <v>Par</v>
          </cell>
          <cell r="G576">
            <v>2.8</v>
          </cell>
          <cell r="H576">
            <v>1285.69</v>
          </cell>
          <cell r="I576">
            <v>36.03</v>
          </cell>
          <cell r="J576">
            <v>26.22</v>
          </cell>
          <cell r="K576">
            <v>1350.74</v>
          </cell>
        </row>
        <row r="577">
          <cell r="C577" t="str">
            <v>17.05.370</v>
          </cell>
          <cell r="D577" t="str">
            <v>Forenecimento e assentamento de mastro com 5m de altura Ref. 530, GIRASSOL ou similar, inclusive pintura e transporte para região metropolitana do grande Recife</v>
          </cell>
          <cell r="E577" t="str">
            <v>Un</v>
          </cell>
          <cell r="G577">
            <v>1.73</v>
          </cell>
          <cell r="H577">
            <v>148.36000000000001</v>
          </cell>
          <cell r="I577">
            <v>25.28</v>
          </cell>
          <cell r="J577">
            <v>1.75</v>
          </cell>
          <cell r="K577">
            <v>177.12</v>
          </cell>
        </row>
        <row r="578">
          <cell r="C578" t="str">
            <v>17.05.380</v>
          </cell>
          <cell r="D578" t="str">
            <v>Forenecimento e assentamento de mastro com 6m de altura Ref. 531, GIRASSOL ou similar, inclusive pintura e transporte para região metropolitana do grande Recife</v>
          </cell>
          <cell r="E578" t="str">
            <v>Un</v>
          </cell>
          <cell r="G578">
            <v>1.73</v>
          </cell>
          <cell r="H578">
            <v>163.36000000000001</v>
          </cell>
          <cell r="I578">
            <v>25.28</v>
          </cell>
          <cell r="J578">
            <v>1.75</v>
          </cell>
          <cell r="K578">
            <v>192.12</v>
          </cell>
        </row>
        <row r="579">
          <cell r="C579" t="str">
            <v>17.05.390</v>
          </cell>
          <cell r="D579" t="str">
            <v>Forenecimento e assentamento de mastro com 7m de altura Ref. 532, GIRASSOL ou similar, inclusive pintura e transporte para região metropolitana do grande Recife</v>
          </cell>
          <cell r="E579" t="str">
            <v>Un</v>
          </cell>
          <cell r="G579">
            <v>1.73</v>
          </cell>
          <cell r="H579">
            <v>223.36</v>
          </cell>
          <cell r="I579">
            <v>25.28</v>
          </cell>
          <cell r="J579">
            <v>1.75</v>
          </cell>
          <cell r="K579">
            <v>252.12</v>
          </cell>
        </row>
        <row r="580">
          <cell r="C580" t="str">
            <v>17.05.400</v>
          </cell>
          <cell r="D580" t="str">
            <v>Forenecimento e assentamento de mastro com 8m de altura Ref. 533, GIRASSOL ou similar, inclusive pintura e transporte para região metropolitana do grande Recife</v>
          </cell>
          <cell r="E580" t="str">
            <v>Un</v>
          </cell>
          <cell r="G580">
            <v>1.73</v>
          </cell>
          <cell r="H580">
            <v>288.36</v>
          </cell>
          <cell r="I580">
            <v>25.28</v>
          </cell>
          <cell r="J580">
            <v>1.75</v>
          </cell>
          <cell r="K580">
            <v>317.12</v>
          </cell>
        </row>
        <row r="581">
          <cell r="C581" t="str">
            <v>17.07.010</v>
          </cell>
          <cell r="D581" t="str">
            <v>Fornecimento e assentamento de Gradil em ferro modelo Av. 31/2000 - OP 01, inclusive pintura com esmalte sintético, duas demãos, sem raspagem e aparelhamento</v>
          </cell>
          <cell r="E581" t="str">
            <v>m2</v>
          </cell>
          <cell r="G581">
            <v>0.21</v>
          </cell>
          <cell r="H581">
            <v>79.650000000000006</v>
          </cell>
          <cell r="I581">
            <v>4.55</v>
          </cell>
          <cell r="J581">
            <v>0.22</v>
          </cell>
          <cell r="K581">
            <v>84.63</v>
          </cell>
        </row>
        <row r="582">
          <cell r="C582" t="str">
            <v>17.07.020</v>
          </cell>
          <cell r="D582" t="str">
            <v>Fornecimento e assentamento de Gradil em ferro modelo Av. 31/2000 - OP 02, inclusive pintura com esmalte sintético, duas demãos, sem raspagem e aparelhamento</v>
          </cell>
          <cell r="E582" t="str">
            <v>m2</v>
          </cell>
          <cell r="G582">
            <v>0.21</v>
          </cell>
          <cell r="H582">
            <v>94.65</v>
          </cell>
          <cell r="I582">
            <v>4.55</v>
          </cell>
          <cell r="J582">
            <v>0.22</v>
          </cell>
          <cell r="K582">
            <v>99.63</v>
          </cell>
        </row>
        <row r="583">
          <cell r="C583" t="str">
            <v>17.07.030</v>
          </cell>
          <cell r="D583" t="str">
            <v>Fornecimento e assentamento de Gradil em ferro modelo Av. 31/2000 - OP 03, inclusive pintura com esmalte sintético, duas demãos, sem raspagem e aparelhamento</v>
          </cell>
          <cell r="E583" t="str">
            <v>m2</v>
          </cell>
          <cell r="G583">
            <v>0.21</v>
          </cell>
          <cell r="H583">
            <v>87.65</v>
          </cell>
          <cell r="I583">
            <v>4.55</v>
          </cell>
          <cell r="J583">
            <v>0.22</v>
          </cell>
          <cell r="K583">
            <v>92.63</v>
          </cell>
        </row>
        <row r="584">
          <cell r="C584" t="str">
            <v>17.08.010</v>
          </cell>
          <cell r="D584" t="str">
            <v>Fornecimento a assentamento de caixa pré-moldada para ar - condicionado, capacidade 7000 BTU's tipo padrão (aberta)</v>
          </cell>
          <cell r="E584" t="str">
            <v>Un</v>
          </cell>
          <cell r="H584">
            <v>19.05</v>
          </cell>
          <cell r="I584">
            <v>3.08</v>
          </cell>
          <cell r="K584">
            <v>22.130000000000003</v>
          </cell>
        </row>
        <row r="585">
          <cell r="C585" t="str">
            <v>17.08.020</v>
          </cell>
          <cell r="D585" t="str">
            <v>Fornecimento a assentamento de caixa pré-moldada para ar - condicionado, capacidade 10000/12000 BTUs tipo padrão (aberta)</v>
          </cell>
          <cell r="E585" t="str">
            <v>Un</v>
          </cell>
          <cell r="H585">
            <v>25.05</v>
          </cell>
          <cell r="I585">
            <v>3.08</v>
          </cell>
          <cell r="K585">
            <v>28.130000000000003</v>
          </cell>
        </row>
        <row r="586">
          <cell r="C586" t="str">
            <v>17.08.030</v>
          </cell>
          <cell r="D586" t="str">
            <v>Fornecimento a assentamento de caixa pré-moldada para ar - condicionado, capacidade 21000 BTU's tipo padrão (aberta)</v>
          </cell>
          <cell r="E586" t="str">
            <v>Un</v>
          </cell>
          <cell r="H586">
            <v>30.75</v>
          </cell>
          <cell r="I586">
            <v>3.08</v>
          </cell>
          <cell r="K586">
            <v>33.83</v>
          </cell>
        </row>
        <row r="587">
          <cell r="C587" t="str">
            <v>18.01.005</v>
          </cell>
          <cell r="D587" t="str">
            <v>Fio de cobre nu, têmpera meio-duro, classe 1A S.M. - 10mm², inclusive assentamento</v>
          </cell>
          <cell r="E587" t="str">
            <v>m</v>
          </cell>
          <cell r="H587">
            <v>1.19</v>
          </cell>
          <cell r="I587">
            <v>0.75</v>
          </cell>
          <cell r="K587">
            <v>1.94</v>
          </cell>
        </row>
        <row r="588">
          <cell r="C588" t="str">
            <v>18.01.010</v>
          </cell>
          <cell r="D588" t="str">
            <v>Fio de cobre, têmpera meio-duro, classe 1, com cobertura PVC, tipo WPP, S.M. - 4mm², inclusive assentamento</v>
          </cell>
          <cell r="E588" t="str">
            <v>m</v>
          </cell>
          <cell r="H588">
            <v>0.43</v>
          </cell>
          <cell r="I588">
            <v>0.65</v>
          </cell>
          <cell r="K588">
            <v>1.08</v>
          </cell>
        </row>
        <row r="589">
          <cell r="C589" t="str">
            <v>18.01.020</v>
          </cell>
          <cell r="D589" t="str">
            <v>Fio de cobre, têmpera meio-duro, classe 1, com cobertura PVC, tipo WPP, S.M. - 6mm², inclusive assentamento</v>
          </cell>
          <cell r="E589" t="str">
            <v>m</v>
          </cell>
          <cell r="H589">
            <v>0.61</v>
          </cell>
          <cell r="I589">
            <v>0.7</v>
          </cell>
          <cell r="K589">
            <v>1.31</v>
          </cell>
        </row>
        <row r="590">
          <cell r="C590" t="str">
            <v>18.01.025</v>
          </cell>
          <cell r="D590" t="str">
            <v>Fio de cobre, têmpera meio-duro, classe 1, com cobertura PVC, tipo WPP, S.M. - 10mm², inclusive assentamento</v>
          </cell>
          <cell r="E590" t="str">
            <v>m</v>
          </cell>
          <cell r="H590">
            <v>0.97</v>
          </cell>
          <cell r="I590">
            <v>0.75</v>
          </cell>
          <cell r="K590">
            <v>1.72</v>
          </cell>
        </row>
        <row r="591">
          <cell r="C591" t="str">
            <v>18.01.030</v>
          </cell>
          <cell r="D591" t="str">
            <v>Cabo de cobre, têmpera meio-duro, encordoamento classe 2, com cobertura de PVC, tipo WPP, S.M. - 10mm², inclusive assentamento</v>
          </cell>
          <cell r="E591" t="str">
            <v>m</v>
          </cell>
          <cell r="H591">
            <v>1.17</v>
          </cell>
          <cell r="I591">
            <v>0.75</v>
          </cell>
          <cell r="K591">
            <v>1.92</v>
          </cell>
        </row>
        <row r="592">
          <cell r="C592" t="str">
            <v>18.01.040</v>
          </cell>
          <cell r="D592" t="str">
            <v>Cabo de cobre, têmpera meio-duro, encordoamento classe 2, com cobertura de PVC, tipo WPP, S.M. - 16mm², inclusive assentamento</v>
          </cell>
          <cell r="E592" t="str">
            <v>m</v>
          </cell>
          <cell r="H592">
            <v>1.99</v>
          </cell>
          <cell r="I592">
            <v>0.86</v>
          </cell>
          <cell r="K592">
            <v>2.85</v>
          </cell>
        </row>
        <row r="593">
          <cell r="C593" t="str">
            <v>18.01.050</v>
          </cell>
          <cell r="D593" t="str">
            <v>Cabo de cobre, têmpera meio-duro, encordoamento classe 2, com cobertura de PVC, tipo WPP, S.M. - 25mm², inclusive assentamento</v>
          </cell>
          <cell r="E593" t="str">
            <v>m</v>
          </cell>
          <cell r="H593">
            <v>2.6</v>
          </cell>
          <cell r="I593">
            <v>0.91</v>
          </cell>
          <cell r="K593">
            <v>3.5100000000000002</v>
          </cell>
        </row>
        <row r="594">
          <cell r="C594" t="str">
            <v>18.02.020</v>
          </cell>
          <cell r="D594" t="str">
            <v>Poste de concreto secção duplo T, 100/8, com engastamento direto no solo de 1,40m, inclusive colocação</v>
          </cell>
          <cell r="E594" t="str">
            <v>Un</v>
          </cell>
          <cell r="F594">
            <v>22.64</v>
          </cell>
          <cell r="H594">
            <v>130.93</v>
          </cell>
          <cell r="I594">
            <v>12.49</v>
          </cell>
          <cell r="K594">
            <v>166.06</v>
          </cell>
        </row>
        <row r="595">
          <cell r="C595" t="str">
            <v>18.02.025</v>
          </cell>
          <cell r="D595" t="str">
            <v>Poste de concreto secção duplo T, 150/8, com engastamento direto no solo de 1,40m, inclusive colocação</v>
          </cell>
          <cell r="E595" t="str">
            <v>Un</v>
          </cell>
          <cell r="F595">
            <v>22.64</v>
          </cell>
          <cell r="H595">
            <v>134.96</v>
          </cell>
          <cell r="I595">
            <v>12.49</v>
          </cell>
          <cell r="K595">
            <v>170.09000000000003</v>
          </cell>
        </row>
        <row r="596">
          <cell r="C596" t="str">
            <v>18.02.030</v>
          </cell>
          <cell r="D596" t="str">
            <v>Poste de concreto secção duplo T, 200/8, com engastamento direto no solo de 1,40m, inclusive colocação</v>
          </cell>
          <cell r="E596" t="str">
            <v>Un</v>
          </cell>
          <cell r="F596">
            <v>22.64</v>
          </cell>
          <cell r="H596">
            <v>153</v>
          </cell>
          <cell r="I596">
            <v>12.49</v>
          </cell>
          <cell r="K596">
            <v>188.13</v>
          </cell>
        </row>
        <row r="597">
          <cell r="C597" t="str">
            <v>18.02.040</v>
          </cell>
          <cell r="D597" t="str">
            <v>Poste de concreto secção duplo T, 200/12, com engastamento direto no solo de 1,80m, inclusive colocação</v>
          </cell>
          <cell r="E597" t="str">
            <v>Un</v>
          </cell>
          <cell r="F597">
            <v>30.18</v>
          </cell>
          <cell r="H597">
            <v>256.58</v>
          </cell>
          <cell r="I597">
            <v>18.079999999999998</v>
          </cell>
          <cell r="K597">
            <v>304.83999999999997</v>
          </cell>
        </row>
        <row r="598">
          <cell r="C598" t="str">
            <v>18.02.045</v>
          </cell>
          <cell r="D598" t="str">
            <v>Poste de concreto secção duplo T, 300/8, com engastamento direto no solo de 1,40m, inclusive colocação</v>
          </cell>
          <cell r="E598" t="str">
            <v>Un</v>
          </cell>
          <cell r="F598">
            <v>22.64</v>
          </cell>
          <cell r="H598">
            <v>191.38</v>
          </cell>
          <cell r="I598">
            <v>12.49</v>
          </cell>
          <cell r="K598">
            <v>226.51</v>
          </cell>
        </row>
        <row r="599">
          <cell r="C599" t="str">
            <v>18.02.050</v>
          </cell>
          <cell r="D599" t="str">
            <v>Poste de concreto secção duplo T, 300/12, com engastamento direito no solo de 1,80m, inclusive colocação</v>
          </cell>
          <cell r="E599" t="str">
            <v>Un</v>
          </cell>
          <cell r="F599">
            <v>30.18</v>
          </cell>
          <cell r="H599">
            <v>334.39</v>
          </cell>
          <cell r="I599">
            <v>18.079999999999998</v>
          </cell>
          <cell r="K599">
            <v>382.65</v>
          </cell>
        </row>
        <row r="600">
          <cell r="C600" t="str">
            <v>18.02.060</v>
          </cell>
          <cell r="D600" t="str">
            <v>Poste de concreto cônico 200/17, com engastamento direito no solo de 2,30m, inclusive colocação</v>
          </cell>
          <cell r="E600" t="str">
            <v>Un</v>
          </cell>
          <cell r="F600">
            <v>33.96</v>
          </cell>
          <cell r="H600">
            <v>701.29</v>
          </cell>
          <cell r="I600">
            <v>18.079999999999998</v>
          </cell>
          <cell r="K600">
            <v>753.33</v>
          </cell>
        </row>
        <row r="601">
          <cell r="C601" t="str">
            <v>18.02.070</v>
          </cell>
          <cell r="D601" t="str">
            <v>Poste Reto Galv. a fogo com 2,50m, flangeado, 02 estágios com 0,50m - 88,90mm dotado de janela e alojamento para equipamento, inclusive colocação</v>
          </cell>
          <cell r="E601" t="str">
            <v>Un</v>
          </cell>
          <cell r="F601">
            <v>18.87</v>
          </cell>
          <cell r="H601">
            <v>148.80000000000001</v>
          </cell>
          <cell r="I601">
            <v>10.01</v>
          </cell>
          <cell r="K601">
            <v>177.68</v>
          </cell>
        </row>
        <row r="602">
          <cell r="C602" t="str">
            <v>18.02.080</v>
          </cell>
          <cell r="D602" t="str">
            <v>Poste Reto Galv. a fogo com 3,00m, flangeado, 02 estágios com 0,50m - 165,10mm dotado de janela e alojamento para equipamento, inclusive colocação</v>
          </cell>
          <cell r="E602" t="str">
            <v>Un</v>
          </cell>
          <cell r="F602">
            <v>18.87</v>
          </cell>
          <cell r="H602">
            <v>174</v>
          </cell>
          <cell r="I602">
            <v>10.01</v>
          </cell>
          <cell r="K602">
            <v>202.88</v>
          </cell>
        </row>
        <row r="603">
          <cell r="C603" t="str">
            <v>18.02.090</v>
          </cell>
          <cell r="D603" t="str">
            <v>Poste Reto Simples Galv. a fogo com 5,0m, 2" de  diâmetro, inclusive colocação</v>
          </cell>
          <cell r="E603" t="str">
            <v>Un</v>
          </cell>
          <cell r="F603">
            <v>18.87</v>
          </cell>
          <cell r="H603">
            <v>108.29</v>
          </cell>
          <cell r="I603">
            <v>12.49</v>
          </cell>
          <cell r="K603">
            <v>139.65</v>
          </cell>
        </row>
        <row r="604">
          <cell r="C604" t="str">
            <v>18.02.110</v>
          </cell>
          <cell r="D604" t="str">
            <v>Poste Curvo Duplo Galv. a fogo com 6,0m, flangeado, 02 estágios - 88,90mm, inclusive colocação</v>
          </cell>
          <cell r="E604" t="str">
            <v>Un</v>
          </cell>
          <cell r="F604">
            <v>18.87</v>
          </cell>
          <cell r="H604">
            <v>297.26</v>
          </cell>
          <cell r="I604">
            <v>10.01</v>
          </cell>
          <cell r="K604">
            <v>326.14</v>
          </cell>
        </row>
        <row r="605">
          <cell r="C605" t="str">
            <v>18.02.120</v>
          </cell>
          <cell r="D605" t="str">
            <v>Poste Curvo Duplo Galv. a fogo com 8,0m, flangeado, 02 estágios, inclusive colocação</v>
          </cell>
          <cell r="E605" t="str">
            <v>Un</v>
          </cell>
          <cell r="F605">
            <v>18.87</v>
          </cell>
          <cell r="H605">
            <v>387.06</v>
          </cell>
          <cell r="I605">
            <v>10.01</v>
          </cell>
          <cell r="K605">
            <v>415.94</v>
          </cell>
        </row>
        <row r="606">
          <cell r="C606" t="str">
            <v>18.02.130</v>
          </cell>
          <cell r="D606" t="str">
            <v>Poste Reto Galv. a fogo com 15,0m de altura, com engastamento direto no solo de 2,10m, inclusive colocação</v>
          </cell>
          <cell r="E606" t="str">
            <v>Un</v>
          </cell>
          <cell r="F606">
            <v>22.64</v>
          </cell>
          <cell r="H606">
            <v>804</v>
          </cell>
          <cell r="I606">
            <v>18.079999999999998</v>
          </cell>
          <cell r="K606">
            <v>844.72</v>
          </cell>
        </row>
        <row r="607">
          <cell r="C607" t="str">
            <v>18.02.140</v>
          </cell>
          <cell r="D607" t="str">
            <v>Poste de Ferro Galv. A fogo, com 15,0m de altura, flangeado, inclusive colocação</v>
          </cell>
          <cell r="E607" t="str">
            <v>Un</v>
          </cell>
          <cell r="F607">
            <v>22.64</v>
          </cell>
          <cell r="H607">
            <v>884</v>
          </cell>
          <cell r="I607">
            <v>10.01</v>
          </cell>
          <cell r="K607">
            <v>916.65</v>
          </cell>
        </row>
        <row r="608">
          <cell r="C608" t="str">
            <v>18.02.150</v>
          </cell>
          <cell r="D608" t="str">
            <v>Poste Reto Galv. a fogo com 17,0m de altura, com engastamento direto no solo de 2,30m, inclusive colocação</v>
          </cell>
          <cell r="E608" t="str">
            <v>Un</v>
          </cell>
          <cell r="F608">
            <v>22.64</v>
          </cell>
          <cell r="H608">
            <v>1176</v>
          </cell>
          <cell r="I608">
            <v>18.079999999999998</v>
          </cell>
          <cell r="K608">
            <v>1216.72</v>
          </cell>
        </row>
        <row r="609">
          <cell r="C609" t="str">
            <v>18.02.160</v>
          </cell>
          <cell r="D609" t="str">
            <v>Poste Reto Galv. a fogo com 17,0m de altura, flangeado, inclusive colocação</v>
          </cell>
          <cell r="E609" t="str">
            <v>Un</v>
          </cell>
          <cell r="F609">
            <v>22.64</v>
          </cell>
          <cell r="H609">
            <v>1292.42</v>
          </cell>
          <cell r="I609">
            <v>10.01</v>
          </cell>
          <cell r="K609">
            <v>1325.0700000000002</v>
          </cell>
        </row>
        <row r="610">
          <cell r="C610" t="str">
            <v>18.03.010</v>
          </cell>
          <cell r="D610" t="str">
            <v>Estrutura secundária B1 completa, inclusive fixação</v>
          </cell>
          <cell r="E610" t="str">
            <v>Un</v>
          </cell>
          <cell r="H610">
            <v>25.2</v>
          </cell>
          <cell r="I610">
            <v>1.61</v>
          </cell>
          <cell r="K610">
            <v>26.81</v>
          </cell>
        </row>
        <row r="611">
          <cell r="C611" t="str">
            <v>18.03.015</v>
          </cell>
          <cell r="D611" t="str">
            <v>Estrutura secundária B2 completa, inclusive fixação</v>
          </cell>
          <cell r="E611" t="str">
            <v>Un</v>
          </cell>
          <cell r="H611">
            <v>32.049999999999997</v>
          </cell>
          <cell r="I611">
            <v>2.15</v>
          </cell>
          <cell r="K611">
            <v>34.199999999999996</v>
          </cell>
        </row>
        <row r="612">
          <cell r="C612" t="str">
            <v>18.03.020</v>
          </cell>
          <cell r="D612" t="str">
            <v>Estrutura secundária B3 completa, inclusive fixação</v>
          </cell>
          <cell r="E612" t="str">
            <v>Un</v>
          </cell>
          <cell r="H612">
            <v>51.9</v>
          </cell>
          <cell r="I612">
            <v>2.7</v>
          </cell>
          <cell r="K612">
            <v>54.6</v>
          </cell>
        </row>
        <row r="613">
          <cell r="C613" t="str">
            <v>18.03.030</v>
          </cell>
          <cell r="D613" t="str">
            <v>Estrutura secundária B4 completa, inclusive fixação</v>
          </cell>
          <cell r="E613" t="str">
            <v>Un</v>
          </cell>
          <cell r="H613">
            <v>59.1</v>
          </cell>
          <cell r="I613">
            <v>3.24</v>
          </cell>
          <cell r="K613">
            <v>62.34</v>
          </cell>
        </row>
        <row r="614">
          <cell r="C614" t="str">
            <v>18.04.010</v>
          </cell>
          <cell r="D614" t="str">
            <v>Fornecimento de Eletroduto de ferro galvanizado de 3/4" (pesado), inclusive assentamento</v>
          </cell>
          <cell r="E614" t="str">
            <v>m</v>
          </cell>
          <cell r="H614">
            <v>4.95</v>
          </cell>
          <cell r="I614">
            <v>1.61</v>
          </cell>
          <cell r="K614">
            <v>6.5600000000000005</v>
          </cell>
        </row>
        <row r="615">
          <cell r="C615" t="str">
            <v>18.04.020</v>
          </cell>
          <cell r="D615" t="str">
            <v>Fornecimento de Eletroduto de ferro galvanizado de 1" (pesado), inclusive assentamento</v>
          </cell>
          <cell r="E615" t="str">
            <v>m</v>
          </cell>
          <cell r="H615">
            <v>7</v>
          </cell>
          <cell r="I615">
            <v>2.15</v>
          </cell>
          <cell r="K615">
            <v>9.15</v>
          </cell>
        </row>
        <row r="616">
          <cell r="C616" t="str">
            <v>18.04.030</v>
          </cell>
          <cell r="D616" t="str">
            <v>Fornecimento de Eletroduto de ferro galvanizado de 1 1/2" (pesado), inclusive assentamento</v>
          </cell>
          <cell r="E616" t="str">
            <v>m</v>
          </cell>
          <cell r="H616">
            <v>12</v>
          </cell>
          <cell r="I616">
            <v>3.78</v>
          </cell>
          <cell r="K616">
            <v>15.78</v>
          </cell>
        </row>
        <row r="617">
          <cell r="C617" t="str">
            <v>18.04.040</v>
          </cell>
          <cell r="D617" t="str">
            <v>Fornecimento de Eletroduto de ferro galvanizado de 2" (pesado), inclusive assentamento</v>
          </cell>
          <cell r="E617" t="str">
            <v>m</v>
          </cell>
          <cell r="H617">
            <v>15</v>
          </cell>
          <cell r="I617">
            <v>4.3099999999999996</v>
          </cell>
          <cell r="K617">
            <v>19.309999999999999</v>
          </cell>
        </row>
        <row r="618">
          <cell r="C618" t="str">
            <v>18.04.050</v>
          </cell>
          <cell r="D618" t="str">
            <v>Fornecimento de Eletroduto de ferro galvanizado de 2 1/2" (pesado), inclusive assentamento</v>
          </cell>
          <cell r="E618" t="str">
            <v>m</v>
          </cell>
          <cell r="H618">
            <v>20</v>
          </cell>
          <cell r="I618">
            <v>7.54</v>
          </cell>
          <cell r="K618">
            <v>27.54</v>
          </cell>
        </row>
        <row r="619">
          <cell r="C619" t="str">
            <v>18.04.060</v>
          </cell>
          <cell r="D619" t="str">
            <v>Fornecimento de Eletroduto de ferro galvanizado de 4" (pesado), inclusive assentamento</v>
          </cell>
          <cell r="E619" t="str">
            <v>m</v>
          </cell>
          <cell r="H619">
            <v>32</v>
          </cell>
          <cell r="I619">
            <v>10.78</v>
          </cell>
          <cell r="K619">
            <v>42.78</v>
          </cell>
        </row>
        <row r="620">
          <cell r="C620" t="str">
            <v>18.04.070</v>
          </cell>
          <cell r="D620" t="str">
            <v>Fornecimento de Eletroduto de ferro galvanizado 3/4" (leve), inclusive assentamento</v>
          </cell>
          <cell r="E620" t="str">
            <v>m</v>
          </cell>
          <cell r="H620">
            <v>2.15</v>
          </cell>
          <cell r="I620">
            <v>1.61</v>
          </cell>
          <cell r="K620">
            <v>3.76</v>
          </cell>
        </row>
        <row r="621">
          <cell r="C621" t="str">
            <v>18.04.080</v>
          </cell>
          <cell r="D621" t="str">
            <v>Fornecimento de Eletroduto de ferro galvanizado de 1" (leve), inclusive assentamento</v>
          </cell>
          <cell r="E621" t="str">
            <v>m</v>
          </cell>
          <cell r="H621">
            <v>2.7</v>
          </cell>
          <cell r="I621">
            <v>2.15</v>
          </cell>
          <cell r="K621">
            <v>4.8499999999999996</v>
          </cell>
        </row>
        <row r="622">
          <cell r="C622" t="str">
            <v>18.04.090</v>
          </cell>
          <cell r="D622" t="str">
            <v>Fornecimento de Eletroduto de ferro galvanizado de 1 1/2" (leve), inclusive assentamento</v>
          </cell>
          <cell r="E622" t="str">
            <v>m</v>
          </cell>
          <cell r="H622">
            <v>7</v>
          </cell>
          <cell r="I622">
            <v>3.78</v>
          </cell>
          <cell r="K622">
            <v>10.78</v>
          </cell>
        </row>
        <row r="623">
          <cell r="C623" t="str">
            <v>18.04.100</v>
          </cell>
          <cell r="D623" t="str">
            <v>Fornecimento de Eletroduto de ferro galvanizado de 2" (leve), inclusive assentamento</v>
          </cell>
          <cell r="E623" t="str">
            <v>m</v>
          </cell>
          <cell r="H623">
            <v>9</v>
          </cell>
          <cell r="I623">
            <v>4.3099999999999996</v>
          </cell>
          <cell r="K623">
            <v>13.309999999999999</v>
          </cell>
        </row>
        <row r="624">
          <cell r="C624" t="str">
            <v>18.04.110</v>
          </cell>
          <cell r="D624" t="str">
            <v>Fornecimento de Eletroduto de ferro galvanizado de 2 1/2" (leve), inclusive assentamento</v>
          </cell>
          <cell r="E624" t="str">
            <v>m</v>
          </cell>
          <cell r="H624">
            <v>11</v>
          </cell>
          <cell r="I624">
            <v>7.54</v>
          </cell>
          <cell r="K624">
            <v>18.54</v>
          </cell>
        </row>
        <row r="625">
          <cell r="C625" t="str">
            <v>18.04.120</v>
          </cell>
          <cell r="D625" t="str">
            <v>Fornecimento de Eletroduto de ferro galvanizado de 4" (leve), inclusive assentamento</v>
          </cell>
          <cell r="E625" t="str">
            <v>m</v>
          </cell>
          <cell r="H625">
            <v>23</v>
          </cell>
          <cell r="I625">
            <v>10.78</v>
          </cell>
          <cell r="K625">
            <v>33.78</v>
          </cell>
        </row>
        <row r="626">
          <cell r="C626" t="str">
            <v>18.05.010</v>
          </cell>
          <cell r="D626" t="str">
            <v>Fornecimento de Curva de ferro galvanizado de 3/4" (pesada), inclusive assentamento</v>
          </cell>
          <cell r="E626" t="str">
            <v>Un</v>
          </cell>
          <cell r="H626">
            <v>3</v>
          </cell>
          <cell r="I626">
            <v>0.7</v>
          </cell>
          <cell r="K626">
            <v>3.7</v>
          </cell>
        </row>
        <row r="627">
          <cell r="C627" t="str">
            <v>18.05.020</v>
          </cell>
          <cell r="D627" t="str">
            <v>Fornecimento de Curva de ferro galvanizado de 1" (pesada), inclusive assentamento</v>
          </cell>
          <cell r="E627" t="str">
            <v>Un</v>
          </cell>
          <cell r="H627">
            <v>4.5</v>
          </cell>
          <cell r="I627">
            <v>0.75</v>
          </cell>
          <cell r="K627">
            <v>5.25</v>
          </cell>
        </row>
        <row r="628">
          <cell r="C628" t="str">
            <v>18.05.030</v>
          </cell>
          <cell r="D628" t="str">
            <v>Fornecimento de Curva de ferro galvanizado de 1 1/2" (pesada), inclusive assentamento</v>
          </cell>
          <cell r="E628" t="str">
            <v>Un</v>
          </cell>
          <cell r="H628">
            <v>10.5</v>
          </cell>
          <cell r="I628">
            <v>1.89</v>
          </cell>
          <cell r="K628">
            <v>12.39</v>
          </cell>
        </row>
        <row r="629">
          <cell r="C629" t="str">
            <v>18.05.040</v>
          </cell>
          <cell r="D629" t="str">
            <v>Fornecimento de Curva de ferro galvanizado de 2" (pesada), inclusive assentamento</v>
          </cell>
          <cell r="E629" t="str">
            <v>Un</v>
          </cell>
          <cell r="H629">
            <v>14.5</v>
          </cell>
          <cell r="I629">
            <v>2.54</v>
          </cell>
          <cell r="K629">
            <v>17.04</v>
          </cell>
        </row>
        <row r="630">
          <cell r="C630" t="str">
            <v>18.05.050</v>
          </cell>
          <cell r="D630" t="str">
            <v>Fornecimento de Curva de ferro galvanizado de 2 1/2" (pesada), inclusive assentamento</v>
          </cell>
          <cell r="E630" t="str">
            <v>Un</v>
          </cell>
          <cell r="H630">
            <v>35</v>
          </cell>
          <cell r="I630">
            <v>5.39</v>
          </cell>
          <cell r="K630">
            <v>40.39</v>
          </cell>
        </row>
        <row r="631">
          <cell r="C631" t="str">
            <v>18.05.060</v>
          </cell>
          <cell r="D631" t="str">
            <v>Fornecimento de Curva de ferro galvanizado de 4" (pesada), inclusive assentamento</v>
          </cell>
          <cell r="E631" t="str">
            <v>Un</v>
          </cell>
          <cell r="H631">
            <v>75</v>
          </cell>
          <cell r="I631">
            <v>9.6999999999999993</v>
          </cell>
          <cell r="K631">
            <v>84.7</v>
          </cell>
        </row>
        <row r="632">
          <cell r="C632" t="str">
            <v>18.05.070</v>
          </cell>
          <cell r="D632" t="str">
            <v>Fornecimento de Curva de ferro galvanizado de 3/4" (leve), inclusive assentamento</v>
          </cell>
          <cell r="E632" t="str">
            <v>Un</v>
          </cell>
          <cell r="H632">
            <v>1.1000000000000001</v>
          </cell>
          <cell r="I632">
            <v>0.7</v>
          </cell>
          <cell r="K632">
            <v>1.8</v>
          </cell>
        </row>
        <row r="633">
          <cell r="C633" t="str">
            <v>18.05.080</v>
          </cell>
          <cell r="D633" t="str">
            <v>Fornecimento de Curva de ferro galvanizado de 1" (leve), inclusive assentamento</v>
          </cell>
          <cell r="E633" t="str">
            <v>Un</v>
          </cell>
          <cell r="H633">
            <v>1.9</v>
          </cell>
          <cell r="I633">
            <v>0.75</v>
          </cell>
          <cell r="K633">
            <v>2.65</v>
          </cell>
        </row>
        <row r="634">
          <cell r="C634" t="str">
            <v>18.05.090</v>
          </cell>
          <cell r="D634" t="str">
            <v>Fornecimento de Curva de ferro galvanizado de 1 1/2" (leve), inclusive assentamento</v>
          </cell>
          <cell r="E634" t="str">
            <v>Un</v>
          </cell>
          <cell r="H634">
            <v>5.5</v>
          </cell>
          <cell r="I634">
            <v>1.89</v>
          </cell>
          <cell r="K634">
            <v>7.39</v>
          </cell>
        </row>
        <row r="635">
          <cell r="C635" t="str">
            <v>18.05.100</v>
          </cell>
          <cell r="D635" t="str">
            <v>Fornecimento de Curva de ferro galvanizado de 2" (leve), inclusive assentamento</v>
          </cell>
          <cell r="E635" t="str">
            <v>Un</v>
          </cell>
          <cell r="H635">
            <v>8.5</v>
          </cell>
          <cell r="I635">
            <v>1.45</v>
          </cell>
          <cell r="K635">
            <v>9.9499999999999993</v>
          </cell>
        </row>
        <row r="636">
          <cell r="C636" t="str">
            <v>18.05.110</v>
          </cell>
          <cell r="D636" t="str">
            <v>Fornecimento de Curva de ferro galvanizado de 2 1/2" (leve), inclusive assentamento</v>
          </cell>
          <cell r="E636" t="str">
            <v>Un</v>
          </cell>
          <cell r="H636">
            <v>20</v>
          </cell>
          <cell r="I636">
            <v>5.39</v>
          </cell>
          <cell r="K636">
            <v>25.39</v>
          </cell>
        </row>
        <row r="637">
          <cell r="C637" t="str">
            <v>18.05.120</v>
          </cell>
          <cell r="D637" t="str">
            <v>Fornecimento de Curva de ferro galvanizado de 4" (leve), inclusive assentamento</v>
          </cell>
          <cell r="E637" t="str">
            <v>Un</v>
          </cell>
          <cell r="H637">
            <v>46</v>
          </cell>
          <cell r="I637">
            <v>9.6999999999999993</v>
          </cell>
          <cell r="K637">
            <v>55.7</v>
          </cell>
        </row>
        <row r="638">
          <cell r="C638" t="str">
            <v>18.06.010</v>
          </cell>
          <cell r="D638" t="str">
            <v>Fornecimento de Luva de ferro galvanizado de 3/4" (pesada), inclusive assentamento</v>
          </cell>
          <cell r="E638" t="str">
            <v>Un</v>
          </cell>
          <cell r="H638">
            <v>1.1000000000000001</v>
          </cell>
          <cell r="I638">
            <v>0.21</v>
          </cell>
          <cell r="K638">
            <v>1.31</v>
          </cell>
        </row>
        <row r="639">
          <cell r="C639" t="str">
            <v>18.06.020</v>
          </cell>
          <cell r="D639" t="str">
            <v>Fornecimento de Luva de ferro galvanizado de 1" (pesada), inclusive assentamento</v>
          </cell>
          <cell r="E639" t="str">
            <v>Un</v>
          </cell>
          <cell r="H639">
            <v>1.9</v>
          </cell>
          <cell r="I639">
            <v>0.32</v>
          </cell>
          <cell r="K639">
            <v>2.2199999999999998</v>
          </cell>
        </row>
        <row r="640">
          <cell r="C640" t="str">
            <v>18.06.030</v>
          </cell>
          <cell r="D640" t="str">
            <v>Fornecimento de Luva de ferro galvanizado de 1 1/2" (pesada), inclusive assentamento</v>
          </cell>
          <cell r="E640" t="str">
            <v>Un</v>
          </cell>
          <cell r="H640">
            <v>3.5</v>
          </cell>
          <cell r="I640">
            <v>0.59</v>
          </cell>
          <cell r="K640">
            <v>4.09</v>
          </cell>
        </row>
        <row r="641">
          <cell r="C641" t="str">
            <v>18.06.040</v>
          </cell>
          <cell r="D641" t="str">
            <v>Fornecimento de Luva de ferro galvanizado de 2" (pesada), inclusive assentamento</v>
          </cell>
          <cell r="E641" t="str">
            <v>Un</v>
          </cell>
          <cell r="H641">
            <v>5</v>
          </cell>
          <cell r="I641">
            <v>0.7</v>
          </cell>
          <cell r="K641">
            <v>5.7</v>
          </cell>
        </row>
        <row r="642">
          <cell r="C642" t="str">
            <v>18.06.050</v>
          </cell>
          <cell r="D642" t="str">
            <v>Fornecimento de Luva de ferro galvanizado de 2 1/2" (pesada), inclusive assentamento</v>
          </cell>
          <cell r="E642" t="str">
            <v>Un</v>
          </cell>
          <cell r="H642">
            <v>9.1</v>
          </cell>
          <cell r="I642">
            <v>1.35</v>
          </cell>
          <cell r="K642">
            <v>10.45</v>
          </cell>
        </row>
        <row r="643">
          <cell r="C643" t="str">
            <v>18.06.060</v>
          </cell>
          <cell r="D643" t="str">
            <v>Fornecimento de Luva de ferro galvanizado de 4" (pesada), inclusive assentamento</v>
          </cell>
          <cell r="E643" t="str">
            <v>Un</v>
          </cell>
          <cell r="H643">
            <v>21</v>
          </cell>
          <cell r="I643">
            <v>2.96</v>
          </cell>
          <cell r="K643">
            <v>23.96</v>
          </cell>
        </row>
        <row r="644">
          <cell r="C644" t="str">
            <v>18.06.070</v>
          </cell>
          <cell r="D644" t="str">
            <v>Fornecimento de Luva de ferro galvanizado de 3/4" (leve), inclusive assentamento</v>
          </cell>
          <cell r="E644" t="str">
            <v>Un</v>
          </cell>
          <cell r="H644">
            <v>0.5</v>
          </cell>
          <cell r="I644">
            <v>0.21</v>
          </cell>
          <cell r="K644">
            <v>0.71</v>
          </cell>
        </row>
        <row r="645">
          <cell r="C645" t="str">
            <v>18.06.080</v>
          </cell>
          <cell r="D645" t="str">
            <v>Fornecimento de Luva de ferro galvanizado de 1" (leve), inclusive assentamento</v>
          </cell>
          <cell r="E645" t="str">
            <v>Un</v>
          </cell>
          <cell r="H645">
            <v>0.62</v>
          </cell>
          <cell r="I645">
            <v>0.32</v>
          </cell>
          <cell r="K645">
            <v>0.94</v>
          </cell>
        </row>
        <row r="646">
          <cell r="C646" t="str">
            <v>18.06.090</v>
          </cell>
          <cell r="D646" t="str">
            <v>Fornecimento de Luva de ferro galvanizado de 1 1/2" (leve), inclusive assentamento</v>
          </cell>
          <cell r="E646" t="str">
            <v>Un</v>
          </cell>
          <cell r="H646">
            <v>1.1000000000000001</v>
          </cell>
          <cell r="I646">
            <v>0.59</v>
          </cell>
          <cell r="K646">
            <v>1.69</v>
          </cell>
        </row>
        <row r="647">
          <cell r="C647" t="str">
            <v>18.06.100</v>
          </cell>
          <cell r="D647" t="str">
            <v>Fornecimento de Luva de ferro galvanizado de 2" (leve), inclusive assentamento</v>
          </cell>
          <cell r="E647" t="str">
            <v>Un</v>
          </cell>
          <cell r="H647">
            <v>2.1</v>
          </cell>
          <cell r="I647">
            <v>0.7</v>
          </cell>
          <cell r="K647">
            <v>2.8</v>
          </cell>
        </row>
        <row r="648">
          <cell r="C648" t="str">
            <v>18.06.110</v>
          </cell>
          <cell r="D648" t="str">
            <v>Fornecimento de Luva de ferro galvanizado de 2 1/2" (leve), inclusive assentamento</v>
          </cell>
          <cell r="E648" t="str">
            <v>Un</v>
          </cell>
          <cell r="H648">
            <v>4.5999999999999996</v>
          </cell>
          <cell r="I648">
            <v>1.35</v>
          </cell>
          <cell r="K648">
            <v>5.9499999999999993</v>
          </cell>
        </row>
        <row r="649">
          <cell r="C649" t="str">
            <v>18.06.120</v>
          </cell>
          <cell r="D649" t="str">
            <v>Fornecimento de Luva de ferro galvanizado de 4" (leve), inclusive assentamento</v>
          </cell>
          <cell r="E649" t="str">
            <v>Un</v>
          </cell>
          <cell r="H649">
            <v>11.5</v>
          </cell>
          <cell r="I649">
            <v>2.96</v>
          </cell>
          <cell r="K649">
            <v>14.46</v>
          </cell>
        </row>
        <row r="650">
          <cell r="C650" t="str">
            <v>18.07.010</v>
          </cell>
          <cell r="D650" t="str">
            <v>Jogo de bucha e arruela de alumínio de 1/2", inclusive fixação</v>
          </cell>
          <cell r="E650" t="str">
            <v>Cj</v>
          </cell>
          <cell r="H650">
            <v>0.24</v>
          </cell>
          <cell r="I650">
            <v>0.05</v>
          </cell>
          <cell r="K650">
            <v>0.28999999999999998</v>
          </cell>
        </row>
        <row r="651">
          <cell r="C651" t="str">
            <v>18.07.020</v>
          </cell>
          <cell r="D651" t="str">
            <v>Jogo de bucha e arruela de alumínio de 3/4", inclusive fixação</v>
          </cell>
          <cell r="E651" t="str">
            <v>Cj</v>
          </cell>
          <cell r="H651">
            <v>0.28000000000000003</v>
          </cell>
          <cell r="I651">
            <v>0.05</v>
          </cell>
          <cell r="K651">
            <v>0.33</v>
          </cell>
        </row>
        <row r="652">
          <cell r="C652" t="str">
            <v>18.07.030</v>
          </cell>
          <cell r="D652" t="str">
            <v>Jogo de bucha e arruela de alumínio de 1", inclusive fixação</v>
          </cell>
          <cell r="E652" t="str">
            <v>Cj</v>
          </cell>
          <cell r="H652">
            <v>0.38</v>
          </cell>
          <cell r="I652">
            <v>0.05</v>
          </cell>
          <cell r="K652">
            <v>0.43</v>
          </cell>
        </row>
        <row r="653">
          <cell r="C653" t="str">
            <v>18.07.040</v>
          </cell>
          <cell r="D653" t="str">
            <v>Jogo de bucha e arruela de alumínio de 1 1/2", inclusive fixação</v>
          </cell>
          <cell r="E653" t="str">
            <v>Cj</v>
          </cell>
          <cell r="H653">
            <v>0.67</v>
          </cell>
          <cell r="I653">
            <v>0.21</v>
          </cell>
          <cell r="K653">
            <v>0.88</v>
          </cell>
        </row>
        <row r="654">
          <cell r="C654" t="str">
            <v>18.07.050</v>
          </cell>
          <cell r="D654" t="str">
            <v>Jogo de bucha e arruela de alumínio de 2", inclusive fixação</v>
          </cell>
          <cell r="E654" t="str">
            <v>Cj</v>
          </cell>
          <cell r="H654">
            <v>1.46</v>
          </cell>
          <cell r="I654">
            <v>0.32</v>
          </cell>
          <cell r="K654">
            <v>1.78</v>
          </cell>
        </row>
        <row r="655">
          <cell r="C655" t="str">
            <v>18.07.060</v>
          </cell>
          <cell r="D655" t="str">
            <v>Jogo de bucha e arruela de alumínio de 2 1/2", inclusive fixação</v>
          </cell>
          <cell r="E655" t="str">
            <v>Cj</v>
          </cell>
          <cell r="H655">
            <v>1.93</v>
          </cell>
          <cell r="I655">
            <v>0.65</v>
          </cell>
          <cell r="K655">
            <v>2.58</v>
          </cell>
        </row>
        <row r="656">
          <cell r="C656" t="str">
            <v>18.07.070</v>
          </cell>
          <cell r="D656" t="str">
            <v>Jogo de bucha e arruela de alumínio de 3", inclusive fixação</v>
          </cell>
          <cell r="E656" t="str">
            <v>Cj</v>
          </cell>
          <cell r="H656">
            <v>3.04</v>
          </cell>
          <cell r="I656">
            <v>0.97</v>
          </cell>
          <cell r="K656">
            <v>4.01</v>
          </cell>
        </row>
        <row r="657">
          <cell r="C657" t="str">
            <v>18.07.080</v>
          </cell>
          <cell r="D657" t="str">
            <v>Jogo de bucha e arruela de alumínio de 4", inclusive fixação</v>
          </cell>
          <cell r="E657" t="str">
            <v>Cj</v>
          </cell>
          <cell r="H657">
            <v>4.3499999999999996</v>
          </cell>
          <cell r="I657">
            <v>1.35</v>
          </cell>
          <cell r="K657">
            <v>5.6999999999999993</v>
          </cell>
        </row>
        <row r="658">
          <cell r="C658" t="str">
            <v>18.08.010</v>
          </cell>
          <cell r="D658" t="str">
            <v>Caixa para medição monofásica uso interno, inclusive colocação (padrão Celpe)</v>
          </cell>
          <cell r="E658" t="str">
            <v>Un</v>
          </cell>
          <cell r="H658">
            <v>19.899999999999999</v>
          </cell>
          <cell r="I658">
            <v>21.56</v>
          </cell>
          <cell r="K658">
            <v>41.459999999999994</v>
          </cell>
        </row>
        <row r="659">
          <cell r="C659" t="str">
            <v>18.08.020</v>
          </cell>
          <cell r="D659" t="str">
            <v>Caixa para medição monofásica uso externo, inclusive colocação (padrão Celpe)</v>
          </cell>
          <cell r="E659" t="str">
            <v>Un</v>
          </cell>
          <cell r="H659">
            <v>32</v>
          </cell>
          <cell r="I659">
            <v>21.56</v>
          </cell>
          <cell r="K659">
            <v>53.56</v>
          </cell>
        </row>
        <row r="660">
          <cell r="C660" t="str">
            <v>18.09.010</v>
          </cell>
          <cell r="D660" t="str">
            <v>Caixa para medição trifásica uso interno, modelo D, inclusive colocação (padrão Celpe)</v>
          </cell>
          <cell r="E660" t="str">
            <v>Un</v>
          </cell>
          <cell r="H660">
            <v>69</v>
          </cell>
          <cell r="I660">
            <v>24.26</v>
          </cell>
          <cell r="K660">
            <v>93.26</v>
          </cell>
        </row>
        <row r="661">
          <cell r="C661" t="str">
            <v>18.09.020</v>
          </cell>
          <cell r="D661" t="str">
            <v>Caixa para medição trifásica uso externo, modelo D, inclusive colocação (padrão Celpe)</v>
          </cell>
          <cell r="E661" t="str">
            <v>Un</v>
          </cell>
          <cell r="H661">
            <v>80</v>
          </cell>
          <cell r="I661">
            <v>24.26</v>
          </cell>
          <cell r="K661">
            <v>104.26</v>
          </cell>
        </row>
        <row r="662">
          <cell r="C662" t="str">
            <v>18.10.020</v>
          </cell>
          <cell r="D662" t="str">
            <v>Chave de faca de 2 pólos, 30 A, 250 V, com base de Ardósia, com 02 fusíveis tipo cartucho e parafuso, inclusive instalação em quadro de medição</v>
          </cell>
          <cell r="E662" t="str">
            <v>Un</v>
          </cell>
          <cell r="H662">
            <v>9.6999999999999993</v>
          </cell>
          <cell r="I662">
            <v>1.61</v>
          </cell>
          <cell r="K662">
            <v>11.309999999999999</v>
          </cell>
        </row>
        <row r="663">
          <cell r="C663" t="str">
            <v>18.10.030</v>
          </cell>
          <cell r="D663" t="str">
            <v>Chave de faca de 2 pólos, 60 A, 250 V, com base de ardósia, com 02 fusíveis tipo cartucho e parafuso, inclusive instalação em quadro de medição</v>
          </cell>
          <cell r="E663" t="str">
            <v>Un</v>
          </cell>
          <cell r="H663">
            <v>15.15</v>
          </cell>
          <cell r="I663">
            <v>1.61</v>
          </cell>
          <cell r="K663">
            <v>16.760000000000002</v>
          </cell>
        </row>
        <row r="664">
          <cell r="C664" t="str">
            <v>18.10.040</v>
          </cell>
          <cell r="D664" t="str">
            <v>Chave de faca de 3 pólos, 60 A, 600 V, com base de ardósia, com 03 fusíveis tipo cartucho e parafuso, inclusive instalação em quadro de medição</v>
          </cell>
          <cell r="E664" t="str">
            <v>Un</v>
          </cell>
          <cell r="H664">
            <v>29.53</v>
          </cell>
          <cell r="I664">
            <v>3.78</v>
          </cell>
          <cell r="K664">
            <v>33.31</v>
          </cell>
        </row>
        <row r="665">
          <cell r="C665" t="str">
            <v>18.10.050</v>
          </cell>
          <cell r="D665" t="str">
            <v>Chave de faca de 3 pólos, 100 A, 600 V, com base de ardósia, com 03 fusíveis tipo cartucho e parafuso, inclusive instalação em quadro de medição</v>
          </cell>
          <cell r="E665" t="str">
            <v>Un</v>
          </cell>
          <cell r="H665">
            <v>56.9</v>
          </cell>
          <cell r="I665">
            <v>4.3099999999999996</v>
          </cell>
          <cell r="K665">
            <v>61.21</v>
          </cell>
        </row>
        <row r="666">
          <cell r="C666" t="str">
            <v>18.10.060</v>
          </cell>
          <cell r="D666" t="str">
            <v>Chave seccionadora com fusível, 125 A, tipo 3NP4090 SIEMENS ou similar, tripolar com 03 fusíveis NH tamanho 00 e parafusos, inclusive instalação em quadro de medição</v>
          </cell>
          <cell r="E666" t="str">
            <v>Un</v>
          </cell>
          <cell r="H666">
            <v>88.71</v>
          </cell>
          <cell r="I666">
            <v>9.6999999999999993</v>
          </cell>
          <cell r="K666">
            <v>98.41</v>
          </cell>
        </row>
        <row r="667">
          <cell r="C667" t="str">
            <v>18.10.070</v>
          </cell>
          <cell r="D667" t="str">
            <v>Chave seccionadora com fusível, 250 A, tipo 3NN2200 SIEMENS ou similar, tripolar com 03 fusíveis NH tamanho 01 e parafusos, inclusive instalação em quadro de medição</v>
          </cell>
          <cell r="E667" t="str">
            <v>Un</v>
          </cell>
          <cell r="H667">
            <v>137.6</v>
          </cell>
          <cell r="I667">
            <v>11.32</v>
          </cell>
          <cell r="K667">
            <v>148.91999999999999</v>
          </cell>
        </row>
        <row r="668">
          <cell r="C668" t="str">
            <v>18.11.030</v>
          </cell>
          <cell r="D668" t="str">
            <v>Base para fusível tipo NH de 6A a 125A, tamanho 00, SIEMENS ou similar, com parafusos, inclusive instalação em quadro</v>
          </cell>
          <cell r="E668" t="str">
            <v>Un</v>
          </cell>
          <cell r="H668">
            <v>7</v>
          </cell>
          <cell r="I668">
            <v>2.4300000000000002</v>
          </cell>
          <cell r="K668">
            <v>9.43</v>
          </cell>
        </row>
        <row r="669">
          <cell r="C669" t="str">
            <v>18.11.040</v>
          </cell>
          <cell r="D669" t="str">
            <v>Base para fusível tipo NH de 36A a 250A, tamanho 1, SIEMENS ou similar, com parafusos, inclusive instalação em quadro</v>
          </cell>
          <cell r="E669" t="str">
            <v>Un</v>
          </cell>
          <cell r="H669">
            <v>19.5</v>
          </cell>
          <cell r="I669">
            <v>2.96</v>
          </cell>
          <cell r="K669">
            <v>22.46</v>
          </cell>
        </row>
        <row r="670">
          <cell r="C670" t="str">
            <v>18.12.070</v>
          </cell>
          <cell r="D670" t="str">
            <v>Fusível tipo NH 20A, tamanho 00, SIEMENS ou similar, inclusive instalação em quadro</v>
          </cell>
          <cell r="E670" t="str">
            <v>Un</v>
          </cell>
          <cell r="H670">
            <v>5.57</v>
          </cell>
          <cell r="I670">
            <v>0.12</v>
          </cell>
          <cell r="K670">
            <v>5.69</v>
          </cell>
        </row>
        <row r="671">
          <cell r="C671" t="str">
            <v>18.12.080</v>
          </cell>
          <cell r="D671" t="str">
            <v>Fusível tipo NH 25A, tamanho 00, SIEMENS ou similar, inclusive instalação em quadro</v>
          </cell>
          <cell r="E671" t="str">
            <v>Un</v>
          </cell>
          <cell r="H671">
            <v>5.57</v>
          </cell>
          <cell r="I671">
            <v>0.12</v>
          </cell>
          <cell r="K671">
            <v>5.69</v>
          </cell>
        </row>
        <row r="672">
          <cell r="C672" t="str">
            <v>18.12.090</v>
          </cell>
          <cell r="D672" t="str">
            <v>Fusível tipo NH 36A, tamanho 00, SIEMENS ou similar, inclusive instalação em quadro</v>
          </cell>
          <cell r="E672" t="str">
            <v>Un</v>
          </cell>
          <cell r="H672">
            <v>5.57</v>
          </cell>
          <cell r="I672">
            <v>0.12</v>
          </cell>
          <cell r="K672">
            <v>5.69</v>
          </cell>
        </row>
        <row r="673">
          <cell r="C673" t="str">
            <v>18.12.100</v>
          </cell>
          <cell r="D673" t="str">
            <v>Fusível tipo NH 50A, tamanho 00, SIEMENS ou similar, inclusive instalação em quadro</v>
          </cell>
          <cell r="E673" t="str">
            <v>Un</v>
          </cell>
          <cell r="H673">
            <v>5.57</v>
          </cell>
          <cell r="I673">
            <v>0.12</v>
          </cell>
          <cell r="K673">
            <v>5.69</v>
          </cell>
        </row>
        <row r="674">
          <cell r="C674" t="str">
            <v>18.12.110</v>
          </cell>
          <cell r="D674" t="str">
            <v>Fusível tipo NH 63A, tamanho 00, SIEMENS ou similar, inclusive instalação em quadro</v>
          </cell>
          <cell r="E674" t="str">
            <v>Un</v>
          </cell>
          <cell r="H674">
            <v>5.57</v>
          </cell>
          <cell r="I674">
            <v>0.12</v>
          </cell>
          <cell r="K674">
            <v>5.69</v>
          </cell>
        </row>
        <row r="675">
          <cell r="C675" t="str">
            <v>18.12.120</v>
          </cell>
          <cell r="D675" t="str">
            <v>Fusível tipo NH 80A, tamanho 00, SIEMENS ou similar, inclusive instalação em quadro</v>
          </cell>
          <cell r="E675" t="str">
            <v>Un</v>
          </cell>
          <cell r="H675">
            <v>5.57</v>
          </cell>
          <cell r="I675">
            <v>0.12</v>
          </cell>
          <cell r="K675">
            <v>5.69</v>
          </cell>
        </row>
        <row r="676">
          <cell r="C676" t="str">
            <v>18.12.130</v>
          </cell>
          <cell r="D676" t="str">
            <v>Fusível tipo NH 100A, tamanho 00, SIEMENS ou similar, inclusive instalação em quadro</v>
          </cell>
          <cell r="E676" t="str">
            <v>Un</v>
          </cell>
          <cell r="H676">
            <v>5.57</v>
          </cell>
          <cell r="I676">
            <v>0.12</v>
          </cell>
          <cell r="K676">
            <v>5.69</v>
          </cell>
        </row>
        <row r="677">
          <cell r="C677" t="str">
            <v>18.12.140</v>
          </cell>
          <cell r="D677" t="str">
            <v>Fusível tipo NH 125A, tamanho 00, SIEMENS ou similar, inclusive instalação em quadro</v>
          </cell>
          <cell r="E677" t="str">
            <v>Un</v>
          </cell>
          <cell r="H677">
            <v>5.57</v>
          </cell>
          <cell r="I677">
            <v>0.12</v>
          </cell>
          <cell r="K677">
            <v>5.69</v>
          </cell>
        </row>
        <row r="678">
          <cell r="C678" t="str">
            <v>18.12.150</v>
          </cell>
          <cell r="D678" t="str">
            <v>Fusível tipo NH 160A, tamanho 1, SIEMENS ou similar, inclusive instalação em quadro</v>
          </cell>
          <cell r="E678" t="str">
            <v>Un</v>
          </cell>
          <cell r="H678">
            <v>14.2</v>
          </cell>
          <cell r="I678">
            <v>0.12</v>
          </cell>
          <cell r="K678">
            <v>14.319999999999999</v>
          </cell>
        </row>
        <row r="679">
          <cell r="C679" t="str">
            <v>18.12.160</v>
          </cell>
          <cell r="D679" t="str">
            <v>Fusível tipo NH 200A, tamanho 1, SIEMENS ou similar, inclusive instalação em quadro</v>
          </cell>
          <cell r="E679" t="str">
            <v>Un</v>
          </cell>
          <cell r="H679">
            <v>14.2</v>
          </cell>
          <cell r="I679">
            <v>0.12</v>
          </cell>
          <cell r="K679">
            <v>14.319999999999999</v>
          </cell>
        </row>
        <row r="680">
          <cell r="C680" t="str">
            <v>18.12.170</v>
          </cell>
          <cell r="D680" t="str">
            <v>Fusível tipo NH 250A, tamanho 1, SIEMENS ou similar, inclusive instalação em quadro</v>
          </cell>
          <cell r="E680" t="str">
            <v>Un</v>
          </cell>
          <cell r="H680">
            <v>14.2</v>
          </cell>
          <cell r="I680">
            <v>0.12</v>
          </cell>
          <cell r="K680">
            <v>14.319999999999999</v>
          </cell>
        </row>
        <row r="681">
          <cell r="C681" t="str">
            <v>18.13.010</v>
          </cell>
          <cell r="D681" t="str">
            <v>Eletroduto de PVC Rígido rosqueável de 1/2", com luva de rosca interna, inclusive assentamento de lajes</v>
          </cell>
          <cell r="E681" t="str">
            <v>m</v>
          </cell>
          <cell r="H681">
            <v>0.83</v>
          </cell>
          <cell r="I681">
            <v>0.74</v>
          </cell>
          <cell r="K681">
            <v>1.5699999999999998</v>
          </cell>
        </row>
        <row r="682">
          <cell r="C682" t="str">
            <v>18.13.020</v>
          </cell>
          <cell r="D682" t="str">
            <v>Eletroduto de PVC Rígido rosqueável de 3/4", com luva de rosca interna, inclusive assentamento de lajes</v>
          </cell>
          <cell r="E682" t="str">
            <v>m</v>
          </cell>
          <cell r="H682">
            <v>1.1000000000000001</v>
          </cell>
          <cell r="I682">
            <v>0.74</v>
          </cell>
          <cell r="K682">
            <v>1.84</v>
          </cell>
        </row>
        <row r="683">
          <cell r="C683" t="str">
            <v>18.13.030</v>
          </cell>
          <cell r="D683" t="str">
            <v>Eletroduto de PVC Rígido rosqueável de 1", com luva de rosca interna, inclusive assentamento de lajes</v>
          </cell>
          <cell r="E683" t="str">
            <v>m</v>
          </cell>
          <cell r="H683">
            <v>1.68</v>
          </cell>
          <cell r="I683">
            <v>1.54</v>
          </cell>
          <cell r="K683">
            <v>3.2199999999999998</v>
          </cell>
        </row>
        <row r="684">
          <cell r="C684" t="str">
            <v>18.13.040</v>
          </cell>
          <cell r="D684" t="str">
            <v>Eletroduto de PVC Rígido rosqueável de 1/2", com luva de rosca interna, inclusive assentamento com rasgos em alvenaria</v>
          </cell>
          <cell r="E684" t="str">
            <v>m</v>
          </cell>
          <cell r="H684">
            <v>0.83</v>
          </cell>
          <cell r="I684">
            <v>1.61</v>
          </cell>
          <cell r="K684">
            <v>2.44</v>
          </cell>
        </row>
        <row r="685">
          <cell r="C685" t="str">
            <v>18.13.050</v>
          </cell>
          <cell r="D685" t="str">
            <v>Eletroduto de PVC Rígido rosqueável de 3/4", com luva de rosca interna, inclusive assentamento com rasgos em alvenaria</v>
          </cell>
          <cell r="E685" t="str">
            <v>m</v>
          </cell>
          <cell r="H685">
            <v>1.1000000000000001</v>
          </cell>
          <cell r="I685">
            <v>1.61</v>
          </cell>
          <cell r="K685">
            <v>2.71</v>
          </cell>
        </row>
        <row r="686">
          <cell r="C686" t="str">
            <v>18.13.060</v>
          </cell>
          <cell r="D686" t="str">
            <v>Eletroduto de PVC Rígido rosqueável de 1", com luva de rosca interna, inclusive assentamento com rasgos em alvenaria</v>
          </cell>
          <cell r="E686" t="str">
            <v>m</v>
          </cell>
          <cell r="H686">
            <v>1.68</v>
          </cell>
          <cell r="I686">
            <v>2.4300000000000002</v>
          </cell>
          <cell r="K686">
            <v>4.1100000000000003</v>
          </cell>
        </row>
        <row r="687">
          <cell r="C687" t="str">
            <v>18.13.070</v>
          </cell>
          <cell r="D687" t="str">
            <v>Eletroduto de PVC Rígido rosqueável de 1 1/4", com luva de rosca interna, inclusive assentamento com rasgos em alvenaria</v>
          </cell>
          <cell r="E687" t="str">
            <v>m</v>
          </cell>
          <cell r="H687">
            <v>2.42</v>
          </cell>
          <cell r="I687">
            <v>2.7</v>
          </cell>
          <cell r="K687">
            <v>5.12</v>
          </cell>
        </row>
        <row r="688">
          <cell r="C688" t="str">
            <v>18.13.080</v>
          </cell>
          <cell r="D688" t="str">
            <v>Eletroduto de PVC Rígido rosqueável de 1 1/2", com luva de rosca interna, inclusive assentamento com rasgos em alvenaria</v>
          </cell>
          <cell r="E688" t="str">
            <v>m</v>
          </cell>
          <cell r="H688">
            <v>2.97</v>
          </cell>
          <cell r="I688">
            <v>3.24</v>
          </cell>
          <cell r="K688">
            <v>6.2100000000000009</v>
          </cell>
        </row>
        <row r="689">
          <cell r="C689" t="str">
            <v>18.13.090</v>
          </cell>
          <cell r="D689" t="str">
            <v>Eletroduto de PVC Rígido rosqueável de 2", com luva de rosca interna, inclusive assentamento com rasgos em alvenaria</v>
          </cell>
          <cell r="E689" t="str">
            <v>m</v>
          </cell>
          <cell r="H689">
            <v>4.07</v>
          </cell>
          <cell r="I689">
            <v>3.78</v>
          </cell>
          <cell r="K689">
            <v>7.85</v>
          </cell>
        </row>
        <row r="690">
          <cell r="C690" t="str">
            <v>18.13.100</v>
          </cell>
          <cell r="D690" t="str">
            <v>Eletroduto de PVC Rígido rosqueavel de 3", com luva de rosca interna, inclusive assentamento com rasgos em alvenaria</v>
          </cell>
          <cell r="E690" t="str">
            <v>m</v>
          </cell>
          <cell r="H690">
            <v>9.68</v>
          </cell>
          <cell r="I690">
            <v>5.39</v>
          </cell>
          <cell r="K690">
            <v>15.07</v>
          </cell>
        </row>
        <row r="691">
          <cell r="C691" t="str">
            <v>18.13.110</v>
          </cell>
          <cell r="D691" t="str">
            <v>Eletroduto de PVC Rígido rosqueável de 1/2", com luva de rosca interna assentado em valas com profundidade de 0,60m, inclusive escavação e reaterro</v>
          </cell>
          <cell r="E691" t="str">
            <v>m</v>
          </cell>
          <cell r="H691">
            <v>0.83</v>
          </cell>
          <cell r="I691">
            <v>2.91</v>
          </cell>
          <cell r="K691">
            <v>3.74</v>
          </cell>
        </row>
        <row r="692">
          <cell r="C692" t="str">
            <v>18.13.120</v>
          </cell>
          <cell r="D692" t="str">
            <v>Eletroduto de PVC Rígido rosqueável de 3/4", com luva de rosca interna assentado em valas com profundidade de 0,60m, inclusive escavação e reaterro</v>
          </cell>
          <cell r="E692" t="str">
            <v>m</v>
          </cell>
          <cell r="H692">
            <v>1.1000000000000001</v>
          </cell>
          <cell r="I692">
            <v>2.91</v>
          </cell>
          <cell r="K692">
            <v>4.01</v>
          </cell>
        </row>
        <row r="693">
          <cell r="C693" t="str">
            <v>18.13.130</v>
          </cell>
          <cell r="D693" t="str">
            <v>Eletroduto de PVC Rígido rosqueável de 1", com luva de rosca interna assentado em valas com profundidade de 0,60m, inclusive escavação e reaterro</v>
          </cell>
          <cell r="E693" t="str">
            <v>m</v>
          </cell>
          <cell r="H693">
            <v>1.68</v>
          </cell>
          <cell r="I693">
            <v>3.71</v>
          </cell>
          <cell r="K693">
            <v>5.39</v>
          </cell>
        </row>
        <row r="694">
          <cell r="C694" t="str">
            <v>18.13.140</v>
          </cell>
          <cell r="D694" t="str">
            <v>Eletroduto de PVC Rígido rosqueável de 1 1/2", com luva de rosca interna assentado em valas com profundidade de 0,60m, inclusive escavação e reaterro</v>
          </cell>
          <cell r="E694" t="str">
            <v>m</v>
          </cell>
          <cell r="H694">
            <v>2.97</v>
          </cell>
          <cell r="I694">
            <v>4.0199999999999996</v>
          </cell>
          <cell r="K694">
            <v>6.99</v>
          </cell>
        </row>
        <row r="695">
          <cell r="C695" t="str">
            <v>18.13.150</v>
          </cell>
          <cell r="D695" t="str">
            <v>Eletroduto de PVC Rígido rosqueável de 2", com luva de rosca interna assentado em valas com profundidade de 0,60m, inclusive escavação e reaterro</v>
          </cell>
          <cell r="E695" t="str">
            <v>m</v>
          </cell>
          <cell r="H695">
            <v>4.07</v>
          </cell>
          <cell r="I695">
            <v>4.55</v>
          </cell>
          <cell r="K695">
            <v>8.620000000000001</v>
          </cell>
        </row>
        <row r="696">
          <cell r="C696" t="str">
            <v>18.13.160</v>
          </cell>
          <cell r="D696" t="str">
            <v>Eletroduto de PVC Rígido rosqueável de 3", com luva de rosca interna assentado em valas com profundidade de 0,60m, inclusive escavação e reaterro</v>
          </cell>
          <cell r="E696" t="str">
            <v>m</v>
          </cell>
          <cell r="H696">
            <v>9.68</v>
          </cell>
          <cell r="I696">
            <v>5.55</v>
          </cell>
          <cell r="K696">
            <v>15.23</v>
          </cell>
        </row>
        <row r="697">
          <cell r="C697" t="str">
            <v>18.13.170</v>
          </cell>
          <cell r="D697" t="str">
            <v>Eletroduto de PVC Rígido rosqueável de 4", com luva de rosca interna assentado em valas com profundidade de 0,60m, inclusive escavação e reaterro</v>
          </cell>
          <cell r="E697" t="str">
            <v>m</v>
          </cell>
          <cell r="H697">
            <v>16.170000000000002</v>
          </cell>
          <cell r="I697">
            <v>6.64</v>
          </cell>
          <cell r="K697">
            <v>22.810000000000002</v>
          </cell>
        </row>
        <row r="698">
          <cell r="C698" t="str">
            <v>18.14.010</v>
          </cell>
          <cell r="D698" t="str">
            <v>Curva de PVC rígido rosqueável de 3/4", com luva de rosca interna, inclusive assentamento</v>
          </cell>
          <cell r="E698" t="str">
            <v>Un</v>
          </cell>
          <cell r="H698">
            <v>1.4</v>
          </cell>
          <cell r="I698">
            <v>0.86</v>
          </cell>
          <cell r="K698">
            <v>2.2599999999999998</v>
          </cell>
        </row>
        <row r="699">
          <cell r="C699" t="str">
            <v>18.14.020</v>
          </cell>
          <cell r="D699" t="str">
            <v>Curva de PVC rígido rosqueável de 1", com luva de rosca interna, inclusive assentamento</v>
          </cell>
          <cell r="E699" t="str">
            <v>Un</v>
          </cell>
          <cell r="H699">
            <v>1.96</v>
          </cell>
          <cell r="I699">
            <v>1.24</v>
          </cell>
          <cell r="K699">
            <v>3.2</v>
          </cell>
        </row>
        <row r="700">
          <cell r="C700" t="str">
            <v>18.14.030</v>
          </cell>
          <cell r="D700" t="str">
            <v>Curva de PVC rígido rosqueável de 1 1/4", com luva de rosca interna, inclusive assentamento</v>
          </cell>
          <cell r="E700" t="str">
            <v>Un</v>
          </cell>
          <cell r="H700">
            <v>3</v>
          </cell>
          <cell r="I700">
            <v>1.84</v>
          </cell>
          <cell r="K700">
            <v>4.84</v>
          </cell>
        </row>
        <row r="701">
          <cell r="C701" t="str">
            <v>18.14.040</v>
          </cell>
          <cell r="D701" t="str">
            <v>Curva de PVC rígido rosqueável de 1 1/2", com luva de rosca interna, inclusive assentamento</v>
          </cell>
          <cell r="E701" t="str">
            <v>Un</v>
          </cell>
          <cell r="H701">
            <v>3.7</v>
          </cell>
          <cell r="I701">
            <v>2.31</v>
          </cell>
          <cell r="K701">
            <v>6.01</v>
          </cell>
        </row>
        <row r="702">
          <cell r="C702" t="str">
            <v>18.14.050</v>
          </cell>
          <cell r="D702" t="str">
            <v>Curva de PVC rígido rosqueável de 2", com luva de rosca interna, inclusive assentamento</v>
          </cell>
          <cell r="E702" t="str">
            <v>Un</v>
          </cell>
          <cell r="H702">
            <v>6.04</v>
          </cell>
          <cell r="I702">
            <v>3.13</v>
          </cell>
          <cell r="K702">
            <v>9.17</v>
          </cell>
        </row>
        <row r="703">
          <cell r="C703" t="str">
            <v>18.14.060</v>
          </cell>
          <cell r="D703" t="str">
            <v>Curva de PVC rígido rosqueável de 3", com luva de rosca interna, inclusive assentamento</v>
          </cell>
          <cell r="E703" t="str">
            <v>Un</v>
          </cell>
          <cell r="H703">
            <v>18.8</v>
          </cell>
          <cell r="I703">
            <v>9.49</v>
          </cell>
          <cell r="K703">
            <v>28.29</v>
          </cell>
        </row>
        <row r="704">
          <cell r="C704" t="str">
            <v>18.14.070</v>
          </cell>
          <cell r="D704" t="str">
            <v>Curva de PVC rígido rosqueável de 4", com luva de rosca interna, inclusive assentamento</v>
          </cell>
          <cell r="E704" t="str">
            <v>Un</v>
          </cell>
          <cell r="H704">
            <v>34.6</v>
          </cell>
          <cell r="I704">
            <v>11.64</v>
          </cell>
          <cell r="K704">
            <v>46.24</v>
          </cell>
        </row>
        <row r="705">
          <cell r="C705" t="str">
            <v>18.15.010</v>
          </cell>
          <cell r="D705" t="str">
            <v>Caixa 4 x 2" TIGREFLEX ou similar, inclusive assentamento</v>
          </cell>
          <cell r="E705" t="str">
            <v>Un</v>
          </cell>
          <cell r="H705">
            <v>0.85</v>
          </cell>
          <cell r="I705">
            <v>0.81</v>
          </cell>
          <cell r="K705">
            <v>1.6600000000000001</v>
          </cell>
        </row>
        <row r="706">
          <cell r="C706" t="str">
            <v>18.15.020</v>
          </cell>
          <cell r="D706" t="str">
            <v>Caixa 4 x 4" TIGREFLEX ou similar, inclusive assentamento</v>
          </cell>
          <cell r="E706" t="str">
            <v>Un</v>
          </cell>
          <cell r="H706">
            <v>1.2</v>
          </cell>
          <cell r="I706">
            <v>0.81</v>
          </cell>
          <cell r="K706">
            <v>2.0099999999999998</v>
          </cell>
        </row>
        <row r="707">
          <cell r="C707" t="str">
            <v>18.15.030</v>
          </cell>
          <cell r="D707" t="str">
            <v>Caixa Octogonal de 4" TIGREFLEX ou  similar, com fundo móvel, inclusive assentamento em laje</v>
          </cell>
          <cell r="E707" t="str">
            <v>Un</v>
          </cell>
          <cell r="H707">
            <v>1.3</v>
          </cell>
          <cell r="I707">
            <v>0.81</v>
          </cell>
          <cell r="K707">
            <v>2.1100000000000003</v>
          </cell>
        </row>
        <row r="708">
          <cell r="C708" t="str">
            <v>18.16.010</v>
          </cell>
          <cell r="D708" t="str">
            <v>Tomada de embutir (2P+1T) com placa para caixa de 4 x 2", 20A, 250V, PIAL (linha silentoque) ou similar, inclusive instalação</v>
          </cell>
          <cell r="E708" t="str">
            <v>Un</v>
          </cell>
          <cell r="H708">
            <v>5.5</v>
          </cell>
          <cell r="I708">
            <v>1.84</v>
          </cell>
          <cell r="K708">
            <v>7.34</v>
          </cell>
        </row>
        <row r="709">
          <cell r="C709" t="str">
            <v>18.16.020</v>
          </cell>
          <cell r="D709" t="str">
            <v>Tomada de embutir para telefone quatro pólos, padrão TELEBRÁS, com placa, para caixa 4 x 2", PIAL (linha silentoque) ou similar, inclusive instalação</v>
          </cell>
          <cell r="E709" t="str">
            <v>Un</v>
          </cell>
          <cell r="H709">
            <v>4.8</v>
          </cell>
          <cell r="I709">
            <v>2.2599999999999998</v>
          </cell>
          <cell r="K709">
            <v>7.06</v>
          </cell>
        </row>
        <row r="710">
          <cell r="C710" t="str">
            <v>18.17.010</v>
          </cell>
          <cell r="D710" t="str">
            <v>Conjunto ARSTOP ou similar de embutir, em caixa 4 x 4", com placa, tomada Tripolar para pino chato e disjuntor termomagnético de 25A, 250V, inclusive instalação</v>
          </cell>
          <cell r="E710" t="str">
            <v>Un</v>
          </cell>
          <cell r="H710">
            <v>19.5</v>
          </cell>
          <cell r="I710">
            <v>4.3099999999999996</v>
          </cell>
          <cell r="K710">
            <v>23.81</v>
          </cell>
        </row>
        <row r="711">
          <cell r="C711" t="str">
            <v>18.18.010</v>
          </cell>
          <cell r="D711" t="str">
            <v>Interruptor de embutir de uma secção para caixa de 4 x 2", com placa, 10A, 250V, PIAL (linha silentoque) ou similar, inclusive instalação</v>
          </cell>
          <cell r="E711" t="str">
            <v>Un</v>
          </cell>
          <cell r="H711">
            <v>2.5</v>
          </cell>
          <cell r="I711">
            <v>1.4</v>
          </cell>
          <cell r="K711">
            <v>3.9</v>
          </cell>
        </row>
        <row r="712">
          <cell r="C712" t="str">
            <v>18.18.020</v>
          </cell>
          <cell r="D712" t="str">
            <v>Interruptor de embutir de duas secções para caixa de 4 x 2", com placa, 10A, 250V, PIAL (linha silentoque) ou similar, inclusive instalação</v>
          </cell>
          <cell r="E712" t="str">
            <v>Un</v>
          </cell>
          <cell r="H712">
            <v>4.5</v>
          </cell>
          <cell r="I712">
            <v>2.2599999999999998</v>
          </cell>
          <cell r="K712">
            <v>6.76</v>
          </cell>
        </row>
        <row r="713">
          <cell r="C713" t="str">
            <v>18.18.030</v>
          </cell>
          <cell r="D713" t="str">
            <v>Interruptor de embutir de três secções para caixa de 4 x 2", com placa, 10A, 250V, PIAL (linha silentoque) ou similar, inclusive instalação</v>
          </cell>
          <cell r="E713" t="str">
            <v>Un</v>
          </cell>
          <cell r="H713">
            <v>5.75</v>
          </cell>
          <cell r="I713">
            <v>3.13</v>
          </cell>
          <cell r="K713">
            <v>8.879999999999999</v>
          </cell>
        </row>
        <row r="714">
          <cell r="C714" t="str">
            <v>18.18.040</v>
          </cell>
          <cell r="D714" t="str">
            <v>Interruptor de embutir de uma secção conjugado com tomada, para caixa de 4 x 2", com placa, 10A, 250V, PIAL (linha silentoque) ou similar, inclusive instalação</v>
          </cell>
          <cell r="E714" t="str">
            <v>Un</v>
          </cell>
          <cell r="H714">
            <v>4.45</v>
          </cell>
          <cell r="I714">
            <v>2.2599999999999998</v>
          </cell>
          <cell r="K714">
            <v>6.71</v>
          </cell>
        </row>
        <row r="715">
          <cell r="C715" t="str">
            <v>18.18.050</v>
          </cell>
          <cell r="D715" t="str">
            <v>Interruptor de embutir de duas secções conjugado com tomada, para caixa de 4 x 2", com placa, 10A, 250V, PIAL (linha silentoque) ou similar, inclusive instalação</v>
          </cell>
          <cell r="E715" t="str">
            <v>Un</v>
          </cell>
          <cell r="H715">
            <v>5.8</v>
          </cell>
          <cell r="I715">
            <v>3.13</v>
          </cell>
          <cell r="K715">
            <v>8.93</v>
          </cell>
        </row>
        <row r="716">
          <cell r="C716" t="str">
            <v>18.18.060</v>
          </cell>
          <cell r="D716" t="str">
            <v>Interruptor de embutir THREE-WAY (vai e vem) para caixa de 4 x 2", com placa, 10A, 250V, PIAL (linha silentoque) ou similar, inclusive instalação</v>
          </cell>
          <cell r="E716" t="str">
            <v>Un</v>
          </cell>
          <cell r="H716">
            <v>3.35</v>
          </cell>
          <cell r="I716">
            <v>1.84</v>
          </cell>
          <cell r="K716">
            <v>5.19</v>
          </cell>
        </row>
        <row r="717">
          <cell r="C717" t="str">
            <v>18.19.010</v>
          </cell>
          <cell r="D717" t="str">
            <v>Fio de Cobre, têmpera more, classe 1, isolamento de PVC - 70 C, tipo BWF, 750 V, FOREPLAST ou similar, S.M. - 1,5mm², inclusive instalação em eletroduto</v>
          </cell>
          <cell r="E717" t="str">
            <v>m</v>
          </cell>
          <cell r="H717">
            <v>0.18</v>
          </cell>
          <cell r="I717">
            <v>0.54</v>
          </cell>
          <cell r="K717">
            <v>0.72</v>
          </cell>
        </row>
        <row r="718">
          <cell r="C718" t="str">
            <v>18.19.020</v>
          </cell>
          <cell r="D718" t="str">
            <v>Fio de Cobre, têmpera more, classe 1, isolamento de PVC - 70 C, tipo BWF, 750 V, FOREPLAST ou similar, S.M. - 2,5mm², inclusive instalação em eletroduto</v>
          </cell>
          <cell r="E718" t="str">
            <v>m</v>
          </cell>
          <cell r="H718">
            <v>0.26</v>
          </cell>
          <cell r="I718">
            <v>0.59</v>
          </cell>
          <cell r="K718">
            <v>0.85</v>
          </cell>
        </row>
        <row r="719">
          <cell r="C719" t="str">
            <v>18.19.025</v>
          </cell>
          <cell r="D719" t="str">
            <v>Cabo de cobre, têmpera mole, encordoamento classe 2, isolamento de PVC - 70 C, tipo BWF, 750V, FOREPLAST ou similar, S.M. - 2,5mm², inclusive instalação em eletroduto</v>
          </cell>
          <cell r="E719" t="str">
            <v>m</v>
          </cell>
          <cell r="H719">
            <v>0.31</v>
          </cell>
          <cell r="I719">
            <v>0.59</v>
          </cell>
          <cell r="K719">
            <v>0.89999999999999991</v>
          </cell>
        </row>
        <row r="720">
          <cell r="C720" t="str">
            <v>18.19.030</v>
          </cell>
          <cell r="D720" t="str">
            <v>Cabo de cobre, têmpera mole, encordoamento classe 2, isolamento de PVC - 70 C, tipo BWF, 750V, FOREPLAST ou similar, S.M. - 4mm², inclusive instalação em eletroduto</v>
          </cell>
          <cell r="E720" t="str">
            <v>m</v>
          </cell>
          <cell r="H720">
            <v>0.39</v>
          </cell>
          <cell r="I720">
            <v>0.65</v>
          </cell>
          <cell r="K720">
            <v>1.04</v>
          </cell>
        </row>
        <row r="721">
          <cell r="C721" t="str">
            <v>18.19.040</v>
          </cell>
          <cell r="D721" t="str">
            <v>Cabo de cobre, têmpera mole, encordoamento classe 2, isolamento de PVC - 70 C, tipo BWF, 750V, FOREPLAST ou similar, S.M. - 6mm², inclusive instalação em eletroduto</v>
          </cell>
          <cell r="E721" t="str">
            <v>m</v>
          </cell>
          <cell r="H721">
            <v>0.62</v>
          </cell>
          <cell r="I721">
            <v>0.7</v>
          </cell>
          <cell r="K721">
            <v>1.3199999999999998</v>
          </cell>
        </row>
        <row r="722">
          <cell r="C722" t="str">
            <v>18.19.041</v>
          </cell>
          <cell r="D722" t="str">
            <v>Cabo de cobre, têmpera mole, encordoamento classe 2, isolamento de PVC - 70 C, tipo BWF, 750V, FOREPLAST ou similar, S.M. - 10mm², inclusive instalação em eletroduto</v>
          </cell>
          <cell r="E722" t="str">
            <v>m</v>
          </cell>
          <cell r="H722">
            <v>1.1200000000000001</v>
          </cell>
          <cell r="I722">
            <v>0.75</v>
          </cell>
          <cell r="K722">
            <v>1.87</v>
          </cell>
        </row>
        <row r="723">
          <cell r="C723" t="str">
            <v>18.19.042</v>
          </cell>
          <cell r="D723" t="str">
            <v>Cabo de cobre, têmpera mole, encordoamento classe 2, isolamento de PVC - 70 C, tipo BWF, 750V, FOREPLAST ou similar, S.M. - 16mm², inclusive instalação em eletroduto</v>
          </cell>
          <cell r="E723" t="str">
            <v>m</v>
          </cell>
          <cell r="H723">
            <v>1.73</v>
          </cell>
          <cell r="I723">
            <v>0.86</v>
          </cell>
          <cell r="K723">
            <v>2.59</v>
          </cell>
        </row>
        <row r="724">
          <cell r="C724" t="str">
            <v>18.19.043</v>
          </cell>
          <cell r="D724" t="str">
            <v>Cabo de cobre, têmpera mole, encordoamento classe 2, isolamento de PVC - 70 C, tipo BWF, 750V, FOREPLAST ou similar, S.M. - 25mm², inclusive instalação em eletroduto</v>
          </cell>
          <cell r="E724" t="str">
            <v>m</v>
          </cell>
          <cell r="H724">
            <v>2.86</v>
          </cell>
          <cell r="I724">
            <v>0.91</v>
          </cell>
          <cell r="K724">
            <v>3.77</v>
          </cell>
        </row>
        <row r="725">
          <cell r="C725" t="str">
            <v>18.19.046</v>
          </cell>
          <cell r="D725" t="str">
            <v>Cabo de cobre (1 condutor), têmpera mole, encordoamento classe 2, isolamento de PVC - FLAME RESISTANT - 70 C, 0,6/1 KV, cobertura de PVC - ST1, FORENAX ou similar, S.M. - 1,5mm², inclusive instalação em eletroduto</v>
          </cell>
          <cell r="E725" t="str">
            <v>m</v>
          </cell>
          <cell r="H725">
            <v>0.37</v>
          </cell>
          <cell r="I725">
            <v>0.54</v>
          </cell>
          <cell r="K725">
            <v>0.91</v>
          </cell>
        </row>
        <row r="726">
          <cell r="C726" t="str">
            <v>18.19.047</v>
          </cell>
          <cell r="D726" t="str">
            <v>Cabo de cobre (1 condutor), têmpera mole, encordoamento classe 2, isolamento de PVC - FLAME RESISTANT - 70 C, 0,6/1 KV, cobertura de PVC - ST1, FORENAX ou similar, S.M. - 2,5mm², inclusive instalação em eletroduto</v>
          </cell>
          <cell r="E726" t="str">
            <v>m</v>
          </cell>
          <cell r="H726">
            <v>0.44</v>
          </cell>
          <cell r="I726">
            <v>0.59</v>
          </cell>
          <cell r="K726">
            <v>1.03</v>
          </cell>
        </row>
        <row r="727">
          <cell r="C727" t="str">
            <v>18.19.048</v>
          </cell>
          <cell r="D727" t="str">
            <v>Cabo de cobre (1 condutor), têmpera mole, encordoamento classe 2, isolamento de PVC - FLAME RESISTANT - 70 C, 0,6/1 KV, cobertura de PVC - ST1, FORENAX ou similar, S.M. - 4mm², inclusive instalação em eletroduto</v>
          </cell>
          <cell r="E727" t="str">
            <v>m</v>
          </cell>
          <cell r="H727">
            <v>0.64</v>
          </cell>
          <cell r="I727">
            <v>0.65</v>
          </cell>
          <cell r="K727">
            <v>1.29</v>
          </cell>
        </row>
        <row r="728">
          <cell r="C728" t="str">
            <v>18.19.049</v>
          </cell>
          <cell r="D728" t="str">
            <v>Cabo de cobre (1 condutor), têmpera mole, encordoamento classe 2, isolamento de PVC - FLAME RESISTANT - 70 C, 0,6/1 KV, cobertura de PVC - ST1, FORENAX ou similar, S.M. - 6mm², inclusive instalação em eletroduto</v>
          </cell>
          <cell r="E728" t="str">
            <v>m</v>
          </cell>
          <cell r="H728">
            <v>0.86</v>
          </cell>
          <cell r="I728">
            <v>0.7</v>
          </cell>
          <cell r="K728">
            <v>1.56</v>
          </cell>
        </row>
        <row r="729">
          <cell r="C729" t="str">
            <v>18.19.050</v>
          </cell>
          <cell r="D729" t="str">
            <v>Cabo de cobre (1 condutor), têmpera mole, encordoamento classe 2, isolamento de PVC - FLAME RESISTANT - 70 C, 0,6/1 KV, cobertura de PVC - ST1, FORENAX ou similar, S.M. - 10mm², inclusive instalação em eletroduto</v>
          </cell>
          <cell r="E729" t="str">
            <v>m</v>
          </cell>
          <cell r="H729">
            <v>1.31</v>
          </cell>
          <cell r="I729">
            <v>0.75</v>
          </cell>
          <cell r="K729">
            <v>2.06</v>
          </cell>
        </row>
        <row r="730">
          <cell r="C730" t="str">
            <v>18.19.060</v>
          </cell>
          <cell r="D730" t="str">
            <v>Cabo de cobre (1 condutor), têmpera mole, encordoamento classe 2, isolamento de PVC - FLAME RESISTANT - 70 C, 0,6/1 KV, cobertura de PVC - ST1, FORENAX ou similar, S.M. - 16mm², inclusive instalação em eletroduto</v>
          </cell>
          <cell r="E730" t="str">
            <v>m</v>
          </cell>
          <cell r="H730">
            <v>2.04</v>
          </cell>
          <cell r="I730">
            <v>0.86</v>
          </cell>
          <cell r="K730">
            <v>2.9</v>
          </cell>
        </row>
        <row r="731">
          <cell r="C731" t="str">
            <v>18.19.070</v>
          </cell>
          <cell r="D731" t="str">
            <v>Cabo de cobre (1 condutor), têmpera mole, encordoamento classe 2, isolamento de PVC - FLAME RESISTANT - 70 C, 0,6/1 KV, cobertura de PVC - ST1, FORENAX ou similar, S.M. - 25mm², inclusive instalação em eletroduto</v>
          </cell>
          <cell r="E731" t="str">
            <v>m</v>
          </cell>
          <cell r="H731">
            <v>2.94</v>
          </cell>
          <cell r="I731">
            <v>0.91</v>
          </cell>
          <cell r="K731">
            <v>3.85</v>
          </cell>
        </row>
        <row r="732">
          <cell r="C732" t="str">
            <v>18.19.080</v>
          </cell>
          <cell r="D732" t="str">
            <v>Cabo de cobre (1 condutor), têmpera mole, encordoamento classe 2, isolamento de PVC - FLAME RESISTANT - 70 C, 0,6/1 KV, cobertura de PVC - ST1, FORENAX ou similar, S.M. - 35mm², inclusive instalação em eletroduto</v>
          </cell>
          <cell r="E732" t="str">
            <v>m</v>
          </cell>
          <cell r="H732">
            <v>3.77</v>
          </cell>
          <cell r="I732">
            <v>1.1399999999999999</v>
          </cell>
          <cell r="K732">
            <v>4.91</v>
          </cell>
        </row>
        <row r="733">
          <cell r="C733" t="str">
            <v>18.20.010</v>
          </cell>
          <cell r="D733" t="str">
            <v>Disjuntor monopolar termomagnético até 30A, 220V, ELETROMAR ou similar, inclusive instalação em quadro de distribuição</v>
          </cell>
          <cell r="E733" t="str">
            <v>Un</v>
          </cell>
          <cell r="H733">
            <v>4.4000000000000004</v>
          </cell>
          <cell r="I733">
            <v>1.61</v>
          </cell>
          <cell r="K733">
            <v>6.0100000000000007</v>
          </cell>
        </row>
        <row r="734">
          <cell r="C734" t="str">
            <v>18.20.020</v>
          </cell>
          <cell r="D734" t="str">
            <v>Disjuntor monopolar termomagnético de 35A a 50A, 220V, ELETROMAR ou similar, inclusive instalação em quadro de distribuição</v>
          </cell>
          <cell r="E734" t="str">
            <v>Un</v>
          </cell>
          <cell r="H734">
            <v>6.45</v>
          </cell>
          <cell r="I734">
            <v>1.61</v>
          </cell>
          <cell r="K734">
            <v>8.06</v>
          </cell>
        </row>
        <row r="735">
          <cell r="C735" t="str">
            <v>18.20.030</v>
          </cell>
          <cell r="D735" t="str">
            <v>Disjuntor tripolar termomagnético até 50A, 380V, ELETROMAR ou similar, inclusive instalação em quadro de distribuição</v>
          </cell>
          <cell r="E735" t="str">
            <v>Un</v>
          </cell>
          <cell r="H735">
            <v>26</v>
          </cell>
          <cell r="I735">
            <v>4.8499999999999996</v>
          </cell>
          <cell r="K735">
            <v>30.85</v>
          </cell>
        </row>
        <row r="736">
          <cell r="C736" t="str">
            <v>18.20.040</v>
          </cell>
          <cell r="D736" t="str">
            <v>Disjuntor tripolar termomagnético de 60A a 100A, 380V, ELETROMAR ou similar, inclusive instalação em quadro de distribuição</v>
          </cell>
          <cell r="E736" t="str">
            <v>Un</v>
          </cell>
          <cell r="H736">
            <v>40</v>
          </cell>
          <cell r="I736">
            <v>5.39</v>
          </cell>
          <cell r="K736">
            <v>45.39</v>
          </cell>
        </row>
        <row r="737">
          <cell r="C737" t="str">
            <v>18.20.050</v>
          </cell>
          <cell r="D737" t="str">
            <v>Disjuntor tripolar termomagnético de 120A a 150A, 380V, ELETROMAR ou similar, inclusive instalação em quadro de distribuição</v>
          </cell>
          <cell r="E737" t="str">
            <v>Un</v>
          </cell>
          <cell r="H737">
            <v>110</v>
          </cell>
          <cell r="I737">
            <v>5.39</v>
          </cell>
          <cell r="K737">
            <v>115.39</v>
          </cell>
        </row>
        <row r="738">
          <cell r="C738" t="str">
            <v>18.21.060</v>
          </cell>
          <cell r="D738" t="str">
            <v>Quadro de distribuição  metálico de embutir, sem barramento, tipo QCSP, GOMES ou  similar para até 3 circuitos monopolares, sem porta, inclusive instalação</v>
          </cell>
          <cell r="E738" t="str">
            <v>Un</v>
          </cell>
          <cell r="H738">
            <v>5.4</v>
          </cell>
          <cell r="I738">
            <v>10.78</v>
          </cell>
          <cell r="K738">
            <v>16.18</v>
          </cell>
        </row>
        <row r="739">
          <cell r="C739" t="str">
            <v>18.21.070</v>
          </cell>
          <cell r="D739" t="str">
            <v>Quadro de distribuição  metálico de embutir, sem barramento, tipo QCCP, GOMES ou  similar para até 3 circuitos monopolares, com porta, inclusive instalação</v>
          </cell>
          <cell r="E739" t="str">
            <v>Un</v>
          </cell>
          <cell r="H739">
            <v>6</v>
          </cell>
          <cell r="I739">
            <v>10.78</v>
          </cell>
          <cell r="K739">
            <v>16.78</v>
          </cell>
        </row>
        <row r="740">
          <cell r="C740" t="str">
            <v>18.21.080</v>
          </cell>
          <cell r="D740" t="str">
            <v>Quadro de distribuição  metálico de embutir, sem barramento, tipo QCCP, GOMES ou  similar para até 6 circuitos monopolares, com porta, inclusive instalação</v>
          </cell>
          <cell r="E740" t="str">
            <v>Un</v>
          </cell>
          <cell r="H740">
            <v>8.35</v>
          </cell>
          <cell r="I740">
            <v>10.78</v>
          </cell>
          <cell r="K740">
            <v>19.13</v>
          </cell>
        </row>
        <row r="741">
          <cell r="C741" t="str">
            <v>18.21.090</v>
          </cell>
          <cell r="D741" t="str">
            <v>Quadro de distribuição  metálico de embutir, sem barramento, tipo QCCP, GOMES ou  similar para até 12 circuitos monopolares, com porta, inclusive instalação</v>
          </cell>
          <cell r="E741" t="str">
            <v>Un</v>
          </cell>
          <cell r="H741">
            <v>14</v>
          </cell>
          <cell r="I741">
            <v>10.78</v>
          </cell>
          <cell r="K741">
            <v>24.78</v>
          </cell>
        </row>
        <row r="742">
          <cell r="C742" t="str">
            <v>18.21.100</v>
          </cell>
          <cell r="D742" t="str">
            <v>Quadro de distribuição  metálico de embutir, com barramento, tipo QCCP, GOMES ou  similar para até 18 circuitos monopolares, e chave geral, com porta, inclusive instalação</v>
          </cell>
          <cell r="E742" t="str">
            <v>Un</v>
          </cell>
          <cell r="H742">
            <v>28</v>
          </cell>
          <cell r="I742">
            <v>16.170000000000002</v>
          </cell>
          <cell r="K742">
            <v>44.17</v>
          </cell>
        </row>
        <row r="743">
          <cell r="C743" t="str">
            <v>18.21.110</v>
          </cell>
          <cell r="D743" t="str">
            <v>Quadro de distribuição  em resina termoplástica de embutir, com porta, sem barramento, para até 03 circuitos monopolares, Ref. CDEC - 3E,  CEMAR ou  similar , inclusive instalação</v>
          </cell>
          <cell r="E743" t="str">
            <v>Un</v>
          </cell>
          <cell r="H743">
            <v>5</v>
          </cell>
          <cell r="I743">
            <v>10.78</v>
          </cell>
          <cell r="K743">
            <v>15.78</v>
          </cell>
        </row>
        <row r="744">
          <cell r="C744" t="str">
            <v>18.21.120</v>
          </cell>
          <cell r="D744" t="str">
            <v>Quadro de distribuição  em resina termoplástica de embutir, com porta, sem barramento, para até 06 circuitos monopolares, Ref. CDEC - 6E,  CEMAR ou  similar , inclusive instalação</v>
          </cell>
          <cell r="E744" t="str">
            <v>Un</v>
          </cell>
          <cell r="H744">
            <v>5.8</v>
          </cell>
          <cell r="I744">
            <v>10.78</v>
          </cell>
          <cell r="K744">
            <v>16.579999999999998</v>
          </cell>
        </row>
        <row r="745">
          <cell r="C745" t="str">
            <v>18.21.130</v>
          </cell>
          <cell r="D745" t="str">
            <v>Quadro de distribuição  em resina termoplástica de embutir, com porta, sem barramento, para até 12 circuitos monopolares, Ref. CDEC - 12E,  CEMAR ou  similar , inclusive instalação</v>
          </cell>
          <cell r="E745" t="str">
            <v>Un</v>
          </cell>
          <cell r="H745">
            <v>9</v>
          </cell>
          <cell r="I745">
            <v>10.78</v>
          </cell>
          <cell r="K745">
            <v>19.78</v>
          </cell>
        </row>
        <row r="746">
          <cell r="C746" t="str">
            <v>18.21.140</v>
          </cell>
          <cell r="D746" t="str">
            <v>Quadro de distribuição  em resina termoplástica de embutir, com porta, sem barramento, para até 16 circuitos monopolares, Ref. CDSC - 16S,  CEMAR ou  similar , inclusive instalação</v>
          </cell>
          <cell r="E746" t="str">
            <v>Un</v>
          </cell>
          <cell r="H746">
            <v>17.12</v>
          </cell>
          <cell r="I746">
            <v>16.170000000000002</v>
          </cell>
          <cell r="K746">
            <v>33.290000000000006</v>
          </cell>
        </row>
        <row r="747">
          <cell r="C747" t="str">
            <v>18.21.150</v>
          </cell>
          <cell r="D747" t="str">
            <v>Quadro de distribuição  metálico de embutir, com porta, barramento, chave geral e placa de neutro para até 12 circuitos monopolares, Ref. QDETN - 12, CEMAR ou similar, inclusive instalação</v>
          </cell>
          <cell r="E747" t="str">
            <v>Un</v>
          </cell>
          <cell r="H747">
            <v>39</v>
          </cell>
          <cell r="I747">
            <v>10.78</v>
          </cell>
          <cell r="K747">
            <v>49.78</v>
          </cell>
        </row>
        <row r="748">
          <cell r="C748" t="str">
            <v>18.21.160</v>
          </cell>
          <cell r="D748" t="str">
            <v>Quadro de distribuição  metálico de embutir, com porta, barramento, chave geral e placa de neutro para até 20 circuitos monopolares, Ref. QDETN - 20, CEMAR ou similar, inclusive instalação</v>
          </cell>
          <cell r="E748" t="str">
            <v>Un</v>
          </cell>
          <cell r="H748">
            <v>51</v>
          </cell>
          <cell r="I748">
            <v>16.170000000000002</v>
          </cell>
          <cell r="K748">
            <v>67.17</v>
          </cell>
        </row>
        <row r="749">
          <cell r="C749" t="str">
            <v>18.21.170</v>
          </cell>
          <cell r="D749" t="str">
            <v>Quadro de distribuição  metálico de embutir, com porta, barramento, chave geral e placa de neutro para até 32 circuitos monopolares, Ref. QDETN - 32, CEMAR ou similar, inclusive instalação</v>
          </cell>
          <cell r="E749" t="str">
            <v>Un</v>
          </cell>
          <cell r="H749">
            <v>81</v>
          </cell>
          <cell r="I749">
            <v>21.56</v>
          </cell>
          <cell r="K749">
            <v>102.56</v>
          </cell>
        </row>
        <row r="750">
          <cell r="C750" t="str">
            <v>18.22.010</v>
          </cell>
          <cell r="D750" t="str">
            <v>Ponto de luz em teto ou parede, incluindo caixa 4 x 4", TIGREFLEX ou similar, tubulação PVC rígido e fiação, até o quadro de distribuição</v>
          </cell>
          <cell r="E750" t="str">
            <v>Pt</v>
          </cell>
          <cell r="H750">
            <v>7.68</v>
          </cell>
          <cell r="I750">
            <v>14.02</v>
          </cell>
          <cell r="K750">
            <v>27.77</v>
          </cell>
        </row>
        <row r="751">
          <cell r="C751" t="str">
            <v>18.22.020</v>
          </cell>
          <cell r="D751" t="str">
            <v>Ponto de interruptor de uma secção, PIAL ou similar, inclusive tubulação PVC rígido, fiação, caixa 4 x 2" TIGREFLEX ou similar, placa e demais acessórios, até o ponto de luz</v>
          </cell>
          <cell r="E751" t="str">
            <v>Pt</v>
          </cell>
          <cell r="H751">
            <v>7.15</v>
          </cell>
          <cell r="I751">
            <v>11.69</v>
          </cell>
          <cell r="K751">
            <v>24</v>
          </cell>
        </row>
        <row r="752">
          <cell r="C752" t="str">
            <v>18.22.030</v>
          </cell>
          <cell r="D752" t="str">
            <v>Ponto de interruptor de 2 secções, PIAL ou similar, inclusive tubulação PVC rígido, fiação, caixa 4 x 2" TIGREFLEX ou similar, placa e demais acessórios, até o ponto de luz</v>
          </cell>
          <cell r="E752" t="str">
            <v>Pt</v>
          </cell>
          <cell r="H752">
            <v>11.45</v>
          </cell>
          <cell r="I752">
            <v>17.2</v>
          </cell>
          <cell r="K752">
            <v>28.65</v>
          </cell>
        </row>
        <row r="753">
          <cell r="C753" t="str">
            <v>18.22.040</v>
          </cell>
          <cell r="D753" t="str">
            <v>Ponto de interruptor de 3 secções, PIAL ou similar, inclusive tubulação PVC rígido, fiação, caixa 4 x 2" TIGREFLEX ou similar, placa e demais acessórios, até o ponto de luz</v>
          </cell>
          <cell r="E753" t="str">
            <v>Pt</v>
          </cell>
          <cell r="H753">
            <v>13.74</v>
          </cell>
          <cell r="I753">
            <v>21.18</v>
          </cell>
          <cell r="K753">
            <v>34.92</v>
          </cell>
        </row>
        <row r="754">
          <cell r="C754" t="str">
            <v>18.22.050</v>
          </cell>
          <cell r="D754" t="str">
            <v>Ponto de interruptor THREE-WAY,  PIAL ou similar, inclusive tubulação PVC rígido, fiação, caixa 4 x 2" TIGREFLEX ou similar, placa e demais acessórios, até o ponto de luz</v>
          </cell>
          <cell r="E754" t="str">
            <v>Pt</v>
          </cell>
          <cell r="H754">
            <v>22.18</v>
          </cell>
          <cell r="I754">
            <v>34.72</v>
          </cell>
          <cell r="K754">
            <v>56.9</v>
          </cell>
        </row>
        <row r="755">
          <cell r="C755" t="str">
            <v>18.22.060</v>
          </cell>
          <cell r="D755" t="str">
            <v>Ponto de tomada universal (2P+1T), PIAL ou similar, inclusive tubulação PVC rígido, fiação, caixa 4 x 2" TIGREFLEX ou similar, placa e demais acessórios, até o ponto de luz ou quadro de distribuição</v>
          </cell>
          <cell r="E755" t="str">
            <v>Pt</v>
          </cell>
          <cell r="H755">
            <v>14.85</v>
          </cell>
          <cell r="I755">
            <v>19.78</v>
          </cell>
          <cell r="K755">
            <v>34.630000000000003</v>
          </cell>
        </row>
        <row r="756">
          <cell r="C756" t="str">
            <v>18.22.070</v>
          </cell>
          <cell r="D756" t="str">
            <v>Ponto de tomada universal (2P+1T), PIAL ou similar, para 2000W inclusive tubulação PVC rígido, fiação, caixa 4 x 2" TIGREFLEX ou similar, placa e demais acessórios, até o quadro de distribuição</v>
          </cell>
          <cell r="E756" t="str">
            <v>Pt</v>
          </cell>
          <cell r="H756">
            <v>20.100000000000001</v>
          </cell>
          <cell r="I756">
            <v>32.229999999999997</v>
          </cell>
          <cell r="K756">
            <v>52.33</v>
          </cell>
        </row>
        <row r="757">
          <cell r="C757" t="str">
            <v>18.22.080</v>
          </cell>
          <cell r="D757" t="str">
            <v>Ponto de tomada para ar condicionado com conjunto tipo ARSTOP ou similar, em caixa TIGREFLEX ou similar 4 x 4", com placa, tomada tripolar para pino chato e disjuntor termomagnético de 25A, inclusive tubulação PVC rígido, fiação, aterramento e demais aces</v>
          </cell>
          <cell r="E757" t="str">
            <v>Pt</v>
          </cell>
          <cell r="H757">
            <v>33.25</v>
          </cell>
          <cell r="I757">
            <v>33.9</v>
          </cell>
          <cell r="K757">
            <v>67.150000000000006</v>
          </cell>
        </row>
        <row r="758">
          <cell r="C758" t="str">
            <v>18.22.090</v>
          </cell>
          <cell r="D758" t="str">
            <v>Ponto de tomada para telefone PIAL ou similar, em caixa TIGREFLEX ou similar 4 x 2", inclusive placa, tubulação em PVC rígido, fiação, caixas de passagem e demais acessórios, até a caixa de distribuição do pavimento</v>
          </cell>
          <cell r="E758" t="str">
            <v>Pt</v>
          </cell>
          <cell r="H758">
            <v>16.510000000000002</v>
          </cell>
          <cell r="I758">
            <v>19.079999999999998</v>
          </cell>
          <cell r="K758">
            <v>35.590000000000003</v>
          </cell>
        </row>
        <row r="759">
          <cell r="C759" t="str">
            <v>18.22.100</v>
          </cell>
          <cell r="D759" t="str">
            <v>Ponto de campainha, inclusive caixa, cigarra, botão, espelho, tubulação PVC rígido, fiação e demais acessórios, até quadro de distribuição</v>
          </cell>
          <cell r="E759" t="str">
            <v>Pt</v>
          </cell>
          <cell r="H759">
            <v>21.47</v>
          </cell>
          <cell r="I759">
            <v>29.21</v>
          </cell>
          <cell r="K759">
            <v>50.68</v>
          </cell>
        </row>
        <row r="760">
          <cell r="C760" t="str">
            <v>18.24.010</v>
          </cell>
          <cell r="D760" t="str">
            <v>Caixa de passagem subterrânea com dimensões internas 0,40 x 0,40m, altura 0,60m, sobre camada de brita com 0,10m de espessura, paredes em alvenaria e laje de tampa em concreto armado, inclusive escavação, remoção e reaterro</v>
          </cell>
          <cell r="E760" t="str">
            <v>Un</v>
          </cell>
          <cell r="F760">
            <v>0.51</v>
          </cell>
          <cell r="H760">
            <v>9.3800000000000008</v>
          </cell>
          <cell r="I760">
            <v>13.01</v>
          </cell>
          <cell r="K760">
            <v>22.900000000000002</v>
          </cell>
        </row>
        <row r="761">
          <cell r="C761" t="str">
            <v>18.24.020</v>
          </cell>
          <cell r="D761" t="str">
            <v>Caixa de passagem subterrânea para entrada de rede telefônica, tipo R1 (até 35 pontos), com dimensões internas 0,60 x 0,35m, altura 0,50m, paredes em alvenaria, laje de tampa e fundo em concreto, inclusive escavação, remoção e reaterro</v>
          </cell>
          <cell r="E761" t="str">
            <v>Un</v>
          </cell>
          <cell r="H761">
            <v>10.87</v>
          </cell>
          <cell r="I761">
            <v>13.77</v>
          </cell>
          <cell r="J761">
            <v>0.51</v>
          </cell>
          <cell r="K761">
            <v>25.15</v>
          </cell>
        </row>
        <row r="762">
          <cell r="C762" t="str">
            <v>18.25.020</v>
          </cell>
          <cell r="D762" t="str">
            <v>Luminária tipo sobrepor, aberta, para 2 lâmpadas fluorescentes de 20W, Ref. TMS-500 PHILLIPS ou similar, inclusive reator alto fator de potência, lâmpadas, demais acessórios e instalação</v>
          </cell>
          <cell r="E762" t="str">
            <v>Cj</v>
          </cell>
          <cell r="H762">
            <v>44</v>
          </cell>
          <cell r="I762">
            <v>5.93</v>
          </cell>
          <cell r="K762">
            <v>49.93</v>
          </cell>
        </row>
        <row r="763">
          <cell r="C763" t="str">
            <v>18.25.030</v>
          </cell>
          <cell r="D763" t="str">
            <v>Luminária tipo sobrepor, aberta, para 1 lâmpada fluorescente de 40W, Ref. TMS-500 PHILLIPS ou similar, inclusive reator alto fator de potência, lâmpadas, demais acessórios e instalação</v>
          </cell>
          <cell r="E763" t="str">
            <v>Cj</v>
          </cell>
          <cell r="H763">
            <v>34.15</v>
          </cell>
          <cell r="I763">
            <v>5.39</v>
          </cell>
          <cell r="K763">
            <v>39.54</v>
          </cell>
        </row>
        <row r="764">
          <cell r="C764" t="str">
            <v>18.25.040</v>
          </cell>
          <cell r="D764" t="str">
            <v>Luminária tipo sobrepor, aberta, para 02 lâmpadas fluorescentes de 40W, Ref. TMS-500 PHILLIPS ou similar, inclusive reator alto fator de potência, lâmpadas, demais acessórios e instalação</v>
          </cell>
          <cell r="E764" t="str">
            <v>Cj</v>
          </cell>
          <cell r="H764">
            <v>45.2</v>
          </cell>
          <cell r="I764">
            <v>5.93</v>
          </cell>
          <cell r="K764">
            <v>58.8</v>
          </cell>
        </row>
        <row r="765">
          <cell r="C765" t="str">
            <v>18.25.050</v>
          </cell>
          <cell r="D765" t="str">
            <v>Luminária tipo sobrepor, aberta, para 1 lâmpada fluorescente de 20W, Ref. 211-R A. B. LEÃO ou  similar, inclusive reator alto fator de potência, lâmpada, demais acessórios e instalação</v>
          </cell>
          <cell r="E765" t="str">
            <v>Cj</v>
          </cell>
          <cell r="H765">
            <v>19.55</v>
          </cell>
          <cell r="I765">
            <v>5.39</v>
          </cell>
          <cell r="K765">
            <v>24.94</v>
          </cell>
        </row>
        <row r="766">
          <cell r="C766" t="str">
            <v>18.25.060</v>
          </cell>
          <cell r="D766" t="str">
            <v>Luminária tipo sobrepor, aberta, para 02 lâmpadas fluorescentes de 20W, Ref. 211-R A. B. LEÃO ou  similar, inclusive reator alto fator de potência, lâmpadas, demais acessórios e instalação</v>
          </cell>
          <cell r="E766" t="str">
            <v>Cj</v>
          </cell>
          <cell r="H766">
            <v>33.1</v>
          </cell>
          <cell r="I766">
            <v>5.93</v>
          </cell>
          <cell r="K766">
            <v>39.03</v>
          </cell>
        </row>
        <row r="767">
          <cell r="C767" t="str">
            <v>18.25.070</v>
          </cell>
          <cell r="D767" t="str">
            <v>Luminária tipo sobrepor, aberta, para 01 lâmpada fluorescente de 40W, Ref. 211-R A. B. LEÃO ou  similar, inclusive reator alto fator de potência, lâmpada, demais acessórios e instalação</v>
          </cell>
          <cell r="E767" t="str">
            <v>Cj</v>
          </cell>
          <cell r="H767">
            <v>21.55</v>
          </cell>
          <cell r="I767">
            <v>5.39</v>
          </cell>
          <cell r="K767">
            <v>26.94</v>
          </cell>
        </row>
        <row r="768">
          <cell r="C768" t="str">
            <v>18.25.080</v>
          </cell>
          <cell r="D768" t="str">
            <v>Luminária tipo sobrepor, aberta, para 02 lâmpadas fluorescentes de 40W, Ref. 211-R A. B. LEÃO ou  similar, inclusive reator alto fator de potência, lâmpadas, demais acessórios e instalação</v>
          </cell>
          <cell r="E768" t="str">
            <v>Cj</v>
          </cell>
          <cell r="H768">
            <v>35.1</v>
          </cell>
          <cell r="I768">
            <v>5.93</v>
          </cell>
          <cell r="K768">
            <v>41.03</v>
          </cell>
        </row>
        <row r="769">
          <cell r="C769" t="str">
            <v>18.25.090</v>
          </cell>
          <cell r="D769" t="str">
            <v>Luminária tipo Drops em globo de vidro leitoso, Ref. 515 A. B. LEÃO ou similar, completa, inclusive lâmpada e instalação</v>
          </cell>
          <cell r="E769" t="str">
            <v>Cj</v>
          </cell>
          <cell r="H769">
            <v>16.95</v>
          </cell>
          <cell r="I769">
            <v>4.3099999999999996</v>
          </cell>
          <cell r="K769">
            <v>21.259999999999998</v>
          </cell>
        </row>
        <row r="770">
          <cell r="C770" t="str">
            <v>18.25.100</v>
          </cell>
          <cell r="D770" t="str">
            <v>Luminária tipo Bedd (prato), Ref. 805 A.B. LEÃO ou similar, com pendente e suporte, inclusive lâmpada e instalação</v>
          </cell>
          <cell r="E770" t="str">
            <v>Cj</v>
          </cell>
          <cell r="H770">
            <v>28.95</v>
          </cell>
          <cell r="I770">
            <v>4.3099999999999996</v>
          </cell>
          <cell r="K770">
            <v>33.26</v>
          </cell>
        </row>
        <row r="771">
          <cell r="C771" t="str">
            <v>18.25.110</v>
          </cell>
          <cell r="D771" t="str">
            <v>Luminária tipo Arandela, Ref.403 A.B. LEÃO ou similar, completa, inclusive lâmpada e instalação</v>
          </cell>
          <cell r="E771" t="str">
            <v>Cj</v>
          </cell>
          <cell r="H771">
            <v>27.73</v>
          </cell>
          <cell r="I771">
            <v>4.3099999999999996</v>
          </cell>
          <cell r="K771">
            <v>32.04</v>
          </cell>
        </row>
        <row r="772">
          <cell r="C772" t="str">
            <v>18.25.130</v>
          </cell>
          <cell r="D772" t="str">
            <v>Luminária tipo Spot, Ref. 401-P A.B. LEÃO ou similar, completa, inclusive lâmpada e instalação</v>
          </cell>
          <cell r="E772" t="str">
            <v>Cj</v>
          </cell>
          <cell r="H772">
            <v>7.23</v>
          </cell>
          <cell r="I772">
            <v>4.3099999999999996</v>
          </cell>
          <cell r="K772">
            <v>11.54</v>
          </cell>
        </row>
        <row r="773">
          <cell r="C773" t="str">
            <v>18.25.140</v>
          </cell>
          <cell r="D773" t="str">
            <v>Refletor externo Ref. 408/E A.B. LEÃO ou similar, completo, inclusive Lâmpada e instalação</v>
          </cell>
          <cell r="E773" t="str">
            <v>Cj</v>
          </cell>
          <cell r="H773">
            <v>20.95</v>
          </cell>
          <cell r="I773">
            <v>4.3099999999999996</v>
          </cell>
          <cell r="K773">
            <v>25.259999999999998</v>
          </cell>
        </row>
        <row r="774">
          <cell r="C774" t="str">
            <v>18.25.170</v>
          </cell>
          <cell r="D774" t="str">
            <v>Luminária para Lâmpada a vapor de mercúrio de 125W,  Ref. ABL 50/F A.B. LEÃO ou similar, completa, inclusive braço, Lâmpada, reator alto fator de potência e instalação</v>
          </cell>
          <cell r="E774" t="str">
            <v>Cj</v>
          </cell>
          <cell r="F774">
            <v>28.06</v>
          </cell>
          <cell r="G774">
            <v>9.84</v>
          </cell>
          <cell r="H774">
            <v>132.30000000000001</v>
          </cell>
          <cell r="I774">
            <v>16.170000000000002</v>
          </cell>
          <cell r="K774">
            <v>186.37000000000003</v>
          </cell>
        </row>
        <row r="775">
          <cell r="C775" t="str">
            <v>18.25.180</v>
          </cell>
          <cell r="D775" t="str">
            <v>Luminária para Lâmpada a vapor de mercúrio de 250W,  Ref. ABL 50/F A.B. LEÃO ou similar, completa, inclusive braço, Lâmpada, reator alto fator de potência e instalação</v>
          </cell>
          <cell r="E775" t="str">
            <v>Cj</v>
          </cell>
          <cell r="F775">
            <v>28.06</v>
          </cell>
          <cell r="G775">
            <v>9.84</v>
          </cell>
          <cell r="H775">
            <v>148.9</v>
          </cell>
          <cell r="I775">
            <v>16.170000000000002</v>
          </cell>
          <cell r="K775">
            <v>202.97</v>
          </cell>
        </row>
        <row r="776">
          <cell r="C776" t="str">
            <v>18.25.190</v>
          </cell>
          <cell r="D776" t="str">
            <v>Luminária para Lâmpada a vapor de mercúrio de 125W,  Ref. ABL 50 A.B. LEÃO ou similar, completa, inclusive braço, Lâmpada, reator alto fator de potência e instalação</v>
          </cell>
          <cell r="E776" t="str">
            <v>Cj</v>
          </cell>
          <cell r="F776">
            <v>28.06</v>
          </cell>
          <cell r="G776">
            <v>9.84</v>
          </cell>
          <cell r="H776">
            <v>102.3</v>
          </cell>
          <cell r="I776">
            <v>16.170000000000002</v>
          </cell>
          <cell r="K776">
            <v>156.37</v>
          </cell>
        </row>
        <row r="777">
          <cell r="C777" t="str">
            <v>18.25.200</v>
          </cell>
          <cell r="D777" t="str">
            <v>Luminária para Lâmpada a vapor de mercúrio de 250W,  Ref. ABL 50 A.B. LEÃO ou similar, completa, inclusive braço, Lâmpada, reator alto fator de potência e instalação</v>
          </cell>
          <cell r="E777" t="str">
            <v>Cj</v>
          </cell>
          <cell r="F777">
            <v>28.06</v>
          </cell>
          <cell r="G777">
            <v>9.84</v>
          </cell>
          <cell r="H777">
            <v>118.9</v>
          </cell>
          <cell r="I777">
            <v>16.170000000000002</v>
          </cell>
          <cell r="K777">
            <v>172.97</v>
          </cell>
        </row>
        <row r="778">
          <cell r="C778" t="str">
            <v>18.25.210</v>
          </cell>
          <cell r="D778" t="str">
            <v>Luminária para Lâmpada a vapor de mercúrio de 400W,  Ref. ABL 50F/400 A.B. LEÃO ou similar, completa, inclusive braço, Lâmpada, reator alto fator de potência e instalação</v>
          </cell>
          <cell r="E778" t="str">
            <v>Un</v>
          </cell>
          <cell r="F778">
            <v>28.06</v>
          </cell>
          <cell r="G778">
            <v>9.84</v>
          </cell>
          <cell r="H778">
            <v>191.5</v>
          </cell>
          <cell r="I778">
            <v>16.170000000000002</v>
          </cell>
          <cell r="K778">
            <v>245.57000000000002</v>
          </cell>
        </row>
        <row r="779">
          <cell r="C779" t="str">
            <v>18.25.220</v>
          </cell>
          <cell r="D779" t="str">
            <v>Fornecimento de conjunto com Luminária fechada p/ Lâmpadas VS 70W com Difusor em policarbonato soquete E-27, suporte de alumínio fundido Ref. 1 PLP 1000, POLIMETAL ou similar, inclusive reator UE VS 70Wx220V (acoplado), lâmpada, braço reto 3/4" x 1m com p</v>
          </cell>
          <cell r="E779" t="str">
            <v>Un</v>
          </cell>
          <cell r="F779">
            <v>28.06</v>
          </cell>
          <cell r="G779">
            <v>9.84</v>
          </cell>
          <cell r="H779">
            <v>102.45</v>
          </cell>
          <cell r="I779">
            <v>16.170000000000002</v>
          </cell>
          <cell r="K779">
            <v>156.52000000000001</v>
          </cell>
        </row>
        <row r="780">
          <cell r="C780" t="str">
            <v>18.25.230</v>
          </cell>
          <cell r="D780" t="str">
            <v>Fornecimento de conjunto com Luminária fechada p/ Lâmpadas VS 150W com Difusor em policarbonato soquete E-40, suporte de alumínio fundido Ref. 1 PLP 1000, POLIMETAL ou similar, inclusive reator UE VS 150Wx220V (acoplado), lâmpada, braço reto 1 1/4" x 3m c</v>
          </cell>
          <cell r="E780" t="str">
            <v>Un</v>
          </cell>
          <cell r="F780">
            <v>28.06</v>
          </cell>
          <cell r="G780">
            <v>9.84</v>
          </cell>
          <cell r="H780">
            <v>167.89</v>
          </cell>
          <cell r="I780">
            <v>16.170000000000002</v>
          </cell>
          <cell r="K780">
            <v>221.96</v>
          </cell>
        </row>
        <row r="781">
          <cell r="C781" t="str">
            <v>18.25.240</v>
          </cell>
          <cell r="D781" t="str">
            <v>Fornecimento de conjunto com Luminária fechada p/ Lâmpadas VS 250W com Difusor em policarbonato soquete E-40, suporte de alumínio fundido Ref. 1 PLP 1000, POLIMETAL ou similar, inclusive reator UE VS 250Wx220V (acoplado), lâmpada, braço reto 1 1/2" x 3m c</v>
          </cell>
          <cell r="E781" t="str">
            <v>Un</v>
          </cell>
          <cell r="F781">
            <v>28.06</v>
          </cell>
          <cell r="G781">
            <v>9.84</v>
          </cell>
          <cell r="H781">
            <v>199.92</v>
          </cell>
          <cell r="I781">
            <v>16.170000000000002</v>
          </cell>
          <cell r="K781">
            <v>253.98999999999998</v>
          </cell>
        </row>
        <row r="782">
          <cell r="C782" t="str">
            <v>18.25.300</v>
          </cell>
          <cell r="D782" t="str">
            <v>Fornecimento e instalação de Luminária tipo Pétala com difusor em policarbonato para lâmpadas VS 250W, série IVA INDALUX ou similar, com lâmpada, reator, ignitor e capacitor em postes até 23,0m</v>
          </cell>
          <cell r="E782" t="str">
            <v>Un</v>
          </cell>
          <cell r="F782">
            <v>38.270000000000003</v>
          </cell>
          <cell r="H782">
            <v>328.78</v>
          </cell>
          <cell r="I782">
            <v>16.170000000000002</v>
          </cell>
          <cell r="K782">
            <v>383.21999999999997</v>
          </cell>
        </row>
        <row r="783">
          <cell r="C783" t="str">
            <v>18.25.310</v>
          </cell>
          <cell r="D783" t="str">
            <v>Fornecimento de Luminária tipo Pétala com difusor em policarbonato para lâmpadas V. MET. de 250W, série IVA, INDALUX ou similar, inclusive lâmpada, reator, ignitor, capacitor e instalação em postes até 17,0m</v>
          </cell>
          <cell r="E783" t="str">
            <v>Un</v>
          </cell>
          <cell r="F783">
            <v>38.270000000000003</v>
          </cell>
          <cell r="H783">
            <v>341.61</v>
          </cell>
          <cell r="I783">
            <v>16.170000000000002</v>
          </cell>
          <cell r="K783">
            <v>396.05</v>
          </cell>
        </row>
        <row r="784">
          <cell r="C784" t="str">
            <v>18.25.400</v>
          </cell>
          <cell r="D784" t="str">
            <v>Fornecimento de Luminária fechada, Tipo Pétala com difusor em policarbonato para lâmpada VS de 400W, modelo VIENTO IVH, INDALUX ou similar, inclusive lâmpada, reator, ignitor, capacitor e instalação</v>
          </cell>
          <cell r="E784" t="str">
            <v>Un</v>
          </cell>
          <cell r="F784">
            <v>38.270000000000003</v>
          </cell>
          <cell r="H784">
            <v>635.92999999999995</v>
          </cell>
          <cell r="I784">
            <v>16.170000000000002</v>
          </cell>
          <cell r="K784">
            <v>690.36999999999989</v>
          </cell>
        </row>
        <row r="785">
          <cell r="C785" t="str">
            <v>18.25.410</v>
          </cell>
          <cell r="D785" t="str">
            <v>Fornecimento de Luminária fechada, Tipo Pétala com difusor em policarbonato para lâmpada V. MET.  de 400W, modelo VIENTO IVH, INDALUX ou similar, inclusive lâmpada, reator, ignitor, capacitor e instalação</v>
          </cell>
          <cell r="E785" t="str">
            <v>Un</v>
          </cell>
          <cell r="F785">
            <v>38.270000000000003</v>
          </cell>
          <cell r="H785">
            <v>667.65</v>
          </cell>
          <cell r="I785">
            <v>16.170000000000002</v>
          </cell>
          <cell r="K785">
            <v>722.08999999999992</v>
          </cell>
        </row>
        <row r="786">
          <cell r="C786" t="str">
            <v>18.25.500</v>
          </cell>
          <cell r="D786" t="str">
            <v>Fornecimento de Luminária tipo Pétala com difusor em policarbonato para lâmpada VS  de 250W, modelo STAR PC, FAELLUCE ou similar, com lâmpada VS 250W, reator, ignitor, capacitor e instalação em postes de até 14,0m</v>
          </cell>
          <cell r="E786" t="str">
            <v>Un</v>
          </cell>
          <cell r="F786">
            <v>38.270000000000003</v>
          </cell>
          <cell r="H786">
            <v>328.78</v>
          </cell>
          <cell r="I786">
            <v>16.170000000000002</v>
          </cell>
          <cell r="K786">
            <v>383.21999999999997</v>
          </cell>
        </row>
        <row r="787">
          <cell r="C787" t="str">
            <v>18.25.510</v>
          </cell>
          <cell r="D787" t="str">
            <v>Fornecimento de Luminária tipo Pétala com difusor em policarbonato para lâmpada V. MET. de 250W, modelo STAR PC, FAELLUCE ou similar, com lâmpada V. MET. 250W, reator, ignitor, capacitor e instalação em postes de até 14,0m</v>
          </cell>
          <cell r="E787" t="str">
            <v>Un</v>
          </cell>
          <cell r="F787">
            <v>38.270000000000003</v>
          </cell>
          <cell r="H787">
            <v>341.61</v>
          </cell>
          <cell r="I787">
            <v>16.170000000000002</v>
          </cell>
          <cell r="K787">
            <v>396.05</v>
          </cell>
        </row>
        <row r="788">
          <cell r="C788" t="str">
            <v>18.25.600</v>
          </cell>
          <cell r="D788" t="str">
            <v>Fornecimento de Luminária tipo Pétala com difusor em policarbonato para lâmpada VS de 400W, modelo MIRA VTP (vidro plano), FAELLUCE ou similar, inclusive lâmpada, reator, ignitor, capacitor e instalação em postes de até 17,0m</v>
          </cell>
          <cell r="E788" t="str">
            <v>Un</v>
          </cell>
          <cell r="F788">
            <v>38.270000000000003</v>
          </cell>
          <cell r="H788">
            <v>456.43</v>
          </cell>
          <cell r="I788">
            <v>16.170000000000002</v>
          </cell>
          <cell r="K788">
            <v>510.87</v>
          </cell>
        </row>
        <row r="789">
          <cell r="C789" t="str">
            <v>18.25.610</v>
          </cell>
          <cell r="D789" t="str">
            <v>Fornecimento de Luminária tipo Pétala com difusor em policarbonato para lâmpada V. MET. de 400W, modelo MIRA VTP (vidro plano), FAELLUCE ou similar, inclusive lâmpada, reator, ignitor, capacitor e instalação em postes de até 17,0m</v>
          </cell>
          <cell r="E789" t="str">
            <v>Un</v>
          </cell>
          <cell r="F789">
            <v>38.270000000000003</v>
          </cell>
          <cell r="H789">
            <v>488.15</v>
          </cell>
          <cell r="I789">
            <v>16.170000000000002</v>
          </cell>
          <cell r="K789">
            <v>542.59</v>
          </cell>
        </row>
        <row r="790">
          <cell r="C790" t="str">
            <v>18.25.700</v>
          </cell>
          <cell r="D790" t="str">
            <v>Fornecimento de Lampião, modelo RECIFE ANTIGO em alumínio fundido com difusor em policarboanto com tratamento em UV, transparente ou leitoso, com suporte E-40, EDESA ou similar, inclusive instalação</v>
          </cell>
          <cell r="E790" t="str">
            <v>Un</v>
          </cell>
          <cell r="H790">
            <v>220</v>
          </cell>
          <cell r="I790">
            <v>4.24</v>
          </cell>
          <cell r="K790">
            <v>224.24</v>
          </cell>
        </row>
        <row r="791">
          <cell r="C791" t="str">
            <v>18.25.800</v>
          </cell>
          <cell r="D791" t="str">
            <v>Fornecimento de Projetor, modelo MLE 502, EDESA ou similar, para lâmpada a vapor de sódio de 250W, inclusive lâmpada, reator AFP UE (acoplado) e instalação</v>
          </cell>
          <cell r="E791" t="str">
            <v>Un</v>
          </cell>
          <cell r="F791">
            <v>28.06</v>
          </cell>
          <cell r="G791">
            <v>9.84</v>
          </cell>
          <cell r="H791">
            <v>119.68</v>
          </cell>
          <cell r="I791">
            <v>8.09</v>
          </cell>
          <cell r="K791">
            <v>165.67000000000002</v>
          </cell>
        </row>
        <row r="792">
          <cell r="C792" t="str">
            <v>18.25.810</v>
          </cell>
          <cell r="D792" t="str">
            <v>Fornecimento de Projetor, modelo MLE 502, EDESA ou similar, para lâmpada a vapor de sódio de 400W, inclusive lâmpada, reator AFP UE (acoplado) e instalação</v>
          </cell>
          <cell r="E792" t="str">
            <v>Un</v>
          </cell>
          <cell r="F792">
            <v>28.06</v>
          </cell>
          <cell r="G792">
            <v>9.84</v>
          </cell>
          <cell r="H792">
            <v>129.43</v>
          </cell>
          <cell r="I792">
            <v>8.09</v>
          </cell>
          <cell r="K792">
            <v>175.42000000000002</v>
          </cell>
        </row>
        <row r="793">
          <cell r="C793" t="str">
            <v>18.25.820</v>
          </cell>
          <cell r="D793" t="str">
            <v>Fornecimento de Projetor, modelo MLE 508, EDESA ou similar, para lâmpada vapor metálico até 1000W, inclusive instalação</v>
          </cell>
          <cell r="E793" t="str">
            <v>Un</v>
          </cell>
          <cell r="F793">
            <v>28.06</v>
          </cell>
          <cell r="G793">
            <v>9.84</v>
          </cell>
          <cell r="H793">
            <v>645</v>
          </cell>
          <cell r="I793">
            <v>8.09</v>
          </cell>
          <cell r="K793">
            <v>690.99</v>
          </cell>
        </row>
        <row r="794">
          <cell r="C794" t="str">
            <v>18.25.830</v>
          </cell>
          <cell r="D794" t="str">
            <v>Fornecimento de Projetor, modelo JET 1000, simétrico martelado,  FAELLUCE ou similar, para lâmpada vapor metálico 1000W, inclusive lâmpada, reator AFP UE (acoplado) e instalação</v>
          </cell>
          <cell r="E794" t="str">
            <v>Un</v>
          </cell>
          <cell r="F794">
            <v>38.270000000000003</v>
          </cell>
          <cell r="G794">
            <v>16.72</v>
          </cell>
          <cell r="H794">
            <v>822.47</v>
          </cell>
          <cell r="I794">
            <v>8.09</v>
          </cell>
          <cell r="K794">
            <v>885.55000000000007</v>
          </cell>
        </row>
        <row r="795">
          <cell r="C795" t="str">
            <v>18.25.840</v>
          </cell>
          <cell r="D795" t="str">
            <v>Fornecimento de Projetor, modelo JET 1000, simétrico especular,  FAELLUCE ou similar, para lâmpada vapor metálico 1000W, inclusive lâmpada, reator AFP UE (acoplado) e instalação</v>
          </cell>
          <cell r="E795" t="str">
            <v>Un</v>
          </cell>
          <cell r="F795">
            <v>38.270000000000003</v>
          </cell>
          <cell r="G795">
            <v>16.72</v>
          </cell>
          <cell r="H795">
            <v>822.47</v>
          </cell>
          <cell r="I795">
            <v>8.09</v>
          </cell>
          <cell r="K795">
            <v>885.55000000000007</v>
          </cell>
        </row>
        <row r="796">
          <cell r="C796" t="str">
            <v>18.25.850</v>
          </cell>
          <cell r="D796" t="str">
            <v>Fornecimento de Projetor, modelo JET 2000, simétrico martelado,  FAELLUCE ou similar, para lâmpada vapor metálico 2000W, inclusive lâmpada, reator AFP UE (acoplado) e instalação</v>
          </cell>
          <cell r="E796" t="str">
            <v>Un</v>
          </cell>
          <cell r="F796">
            <v>38.270000000000003</v>
          </cell>
          <cell r="G796">
            <v>16.72</v>
          </cell>
          <cell r="H796">
            <v>1141.58</v>
          </cell>
          <cell r="I796">
            <v>8.09</v>
          </cell>
          <cell r="K796">
            <v>1204.6599999999999</v>
          </cell>
        </row>
        <row r="797">
          <cell r="C797" t="str">
            <v>18.25.860</v>
          </cell>
          <cell r="D797" t="str">
            <v>Fornecimento de Projetor, modelo JET 2000, simétrico especular,  FAELLUCE ou similar, para lâmpada vapor metálico 2000W, inclusive lâmpada, reator AFP UE (acoplado) e instalação</v>
          </cell>
          <cell r="E797" t="str">
            <v>Un</v>
          </cell>
          <cell r="F797">
            <v>38.270000000000003</v>
          </cell>
          <cell r="G797">
            <v>16.72</v>
          </cell>
          <cell r="H797">
            <v>1141.58</v>
          </cell>
          <cell r="I797">
            <v>8.09</v>
          </cell>
          <cell r="K797">
            <v>1204.6599999999999</v>
          </cell>
        </row>
        <row r="798">
          <cell r="C798" t="str">
            <v>18.26.010</v>
          </cell>
          <cell r="D798" t="str">
            <v>Assentamento de Haste de aterramento de 5/8" x 2,40m COPPERWELD ou similar, com conector paralelo e parafusos (inclusive o fornecimento do material)</v>
          </cell>
          <cell r="E798" t="str">
            <v>Un</v>
          </cell>
          <cell r="H798">
            <v>7.5</v>
          </cell>
          <cell r="I798">
            <v>11.69</v>
          </cell>
          <cell r="K798">
            <v>19.189999999999998</v>
          </cell>
        </row>
        <row r="799">
          <cell r="C799" t="str">
            <v>18.26.020</v>
          </cell>
          <cell r="D799" t="str">
            <v>Assentamento de Bengala de PVC rígido de 3/4" Marca TIGRE ou similar, inclusive rasgo em alvenaria e fornecimento do material</v>
          </cell>
          <cell r="E799" t="str">
            <v>Un</v>
          </cell>
          <cell r="H799">
            <v>3.95</v>
          </cell>
          <cell r="I799">
            <v>7.44</v>
          </cell>
          <cell r="K799">
            <v>11.39</v>
          </cell>
        </row>
        <row r="800">
          <cell r="C800" t="str">
            <v>18.26.030</v>
          </cell>
          <cell r="D800" t="str">
            <v>Assentamento de Chave de Bóia Automática, 15A, Superior ou Inferior marca LENZ ou similar (inclusive o fornecimento do material)</v>
          </cell>
          <cell r="E800" t="str">
            <v>Un</v>
          </cell>
          <cell r="H800">
            <v>15</v>
          </cell>
          <cell r="I800">
            <v>1.4</v>
          </cell>
          <cell r="K800">
            <v>16.399999999999999</v>
          </cell>
        </row>
        <row r="801">
          <cell r="C801" t="str">
            <v>18.26.040</v>
          </cell>
          <cell r="D801" t="str">
            <v>Assentamento de chave reversora Blindada 30A, 500V, ELETROMAR ou similar, (inclusive fornecimento do material)</v>
          </cell>
          <cell r="E801" t="str">
            <v>Un</v>
          </cell>
          <cell r="H801">
            <v>41.63</v>
          </cell>
          <cell r="I801">
            <v>13.48</v>
          </cell>
          <cell r="K801">
            <v>55.11</v>
          </cell>
        </row>
        <row r="802">
          <cell r="C802" t="str">
            <v>18.26.045</v>
          </cell>
          <cell r="D802" t="str">
            <v>Assentamento de chave reversora Blindada 30A, 250V, ELETROMAR ou similar, (inclusive fornecimento do material)</v>
          </cell>
          <cell r="E802" t="str">
            <v>Un</v>
          </cell>
          <cell r="H802">
            <v>37.950000000000003</v>
          </cell>
          <cell r="I802">
            <v>13.48</v>
          </cell>
          <cell r="K802">
            <v>51.430000000000007</v>
          </cell>
        </row>
        <row r="803">
          <cell r="C803" t="str">
            <v>18.26.050</v>
          </cell>
          <cell r="D803" t="str">
            <v>Assentamento de chave magnética guarda - motor até 7.5CV, ELETROMAR ou similar, (inclusive fornecimento do material)</v>
          </cell>
          <cell r="E803" t="str">
            <v>Un</v>
          </cell>
          <cell r="H803">
            <v>129</v>
          </cell>
          <cell r="I803">
            <v>13.48</v>
          </cell>
          <cell r="K803">
            <v>142.47999999999999</v>
          </cell>
        </row>
        <row r="804">
          <cell r="C804" t="str">
            <v>18.26.060</v>
          </cell>
          <cell r="D804" t="str">
            <v>Assentamento de chave magnética de 2 x 30A para comando de iluminação pública, acionada para relé fotoelétrico NA, 220V, 60HZ, tipo Lux control, modelo CIP-F/70, (inclusive fornecimento do material)</v>
          </cell>
          <cell r="E804" t="str">
            <v>Un</v>
          </cell>
          <cell r="H804">
            <v>180</v>
          </cell>
          <cell r="I804">
            <v>21.56</v>
          </cell>
          <cell r="K804">
            <v>201.56</v>
          </cell>
        </row>
        <row r="805">
          <cell r="C805" t="str">
            <v>18.27.010</v>
          </cell>
          <cell r="D805" t="str">
            <v>Fornecimento de Fio de Cobre Nu, têmpera meio-duro, classe 1A, SM - 10mm², para um lance de rede, inclusive armação secundária B1, isolador, parafusos, braçadeira redonda de ferro galvanizado a fogo, equipamento e instalação</v>
          </cell>
          <cell r="E805" t="str">
            <v>Un</v>
          </cell>
          <cell r="F805">
            <v>38.270000000000003</v>
          </cell>
          <cell r="H805">
            <v>73.2</v>
          </cell>
          <cell r="I805">
            <v>5.39</v>
          </cell>
          <cell r="K805">
            <v>116.86000000000001</v>
          </cell>
        </row>
        <row r="806">
          <cell r="C806" t="str">
            <v>18.27.011</v>
          </cell>
          <cell r="D806" t="str">
            <v>Fornecimento de Fio de Cobre Nu, têmpera meio-duro, classe 1A, SM - 10mm², para dois lances de rede, inclusive armação secundária B2, isoladores, parafusos, braçadeira redonda de ferro galvanizada a fogo, equipamento e instalação</v>
          </cell>
          <cell r="E806" t="str">
            <v>Un</v>
          </cell>
          <cell r="F806">
            <v>38.270000000000003</v>
          </cell>
          <cell r="H806">
            <v>129.05000000000001</v>
          </cell>
          <cell r="I806">
            <v>5.39</v>
          </cell>
          <cell r="K806">
            <v>172.71</v>
          </cell>
        </row>
        <row r="807">
          <cell r="C807" t="str">
            <v>18.27.012</v>
          </cell>
          <cell r="D807" t="str">
            <v>Fornecimento de Fio de Cobre Nu, têmpera meio-duro, classe 1A, SM - 10mm², para três lances de rede, inclusive armação secundária B3, isoladores, parafusos, braçadeira redonda de ferro galvanizada a fogo, equipamento e instalação</v>
          </cell>
          <cell r="E807" t="str">
            <v>Un</v>
          </cell>
          <cell r="F807">
            <v>57.41</v>
          </cell>
          <cell r="H807">
            <v>196.9</v>
          </cell>
          <cell r="I807">
            <v>8.09</v>
          </cell>
          <cell r="K807">
            <v>262.39999999999998</v>
          </cell>
        </row>
        <row r="808">
          <cell r="C808" t="str">
            <v>18.27.013</v>
          </cell>
          <cell r="D808" t="str">
            <v>Fornecimento de Fio de Cobre Nu, têmpera meio-duro, classe 1A, SM - 10mm², para quatro lances de rede, inclusive armação secundária B4, isoladores, parafusos, braçadeiras redondas de ferro galvanizadas a fogo, equipamento e instalação</v>
          </cell>
          <cell r="E808" t="str">
            <v>Un</v>
          </cell>
          <cell r="F808">
            <v>57.41</v>
          </cell>
          <cell r="H808">
            <v>253.1</v>
          </cell>
          <cell r="I808">
            <v>8.09</v>
          </cell>
          <cell r="K808">
            <v>318.60000000000002</v>
          </cell>
        </row>
        <row r="809">
          <cell r="C809" t="str">
            <v>18.27.014</v>
          </cell>
          <cell r="D809" t="str">
            <v>Fornecimento de Fio de Cobre Nu, têmpera meio-duro, classe 1A, SM - 10mm², para um lance de rede, inclusive equipamento e instalação</v>
          </cell>
          <cell r="E809" t="str">
            <v>Un</v>
          </cell>
          <cell r="F809">
            <v>38.270000000000003</v>
          </cell>
          <cell r="H809">
            <v>49</v>
          </cell>
          <cell r="I809">
            <v>5.39</v>
          </cell>
          <cell r="K809">
            <v>92.66</v>
          </cell>
        </row>
        <row r="810">
          <cell r="C810" t="str">
            <v>18.27.015</v>
          </cell>
          <cell r="D810" t="str">
            <v>Fornecimento de Fio de Cobre Nu, têmpera meio-duro, classe 1A, SM - 10mm², para dois lances de rede, inclusive equipamento e instalação</v>
          </cell>
          <cell r="E810" t="str">
            <v>Un</v>
          </cell>
          <cell r="F810">
            <v>38.270000000000003</v>
          </cell>
          <cell r="H810">
            <v>98</v>
          </cell>
          <cell r="I810">
            <v>5.39</v>
          </cell>
          <cell r="K810">
            <v>141.66</v>
          </cell>
        </row>
        <row r="811">
          <cell r="C811" t="str">
            <v>18.27.016</v>
          </cell>
          <cell r="D811" t="str">
            <v>Fornecimento de Fio de Cobre Nu, têmpera meio-duro, classe 1A, SM - 10mm², para três lances de rede, inclusive equipamento e instalação</v>
          </cell>
          <cell r="E811" t="str">
            <v>Un</v>
          </cell>
          <cell r="F811">
            <v>57.41</v>
          </cell>
          <cell r="H811">
            <v>147</v>
          </cell>
          <cell r="I811">
            <v>8.09</v>
          </cell>
          <cell r="K811">
            <v>212.5</v>
          </cell>
        </row>
        <row r="812">
          <cell r="C812" t="str">
            <v>18.27.017</v>
          </cell>
          <cell r="D812" t="str">
            <v>Fornecimento de Fio de Cobre Nu, têmpera meio-duro, classe 1A, SM - 10mm², para quatro lances de rede, inclusive equipamento e instalação</v>
          </cell>
          <cell r="E812" t="str">
            <v>Un</v>
          </cell>
          <cell r="F812">
            <v>57.41</v>
          </cell>
          <cell r="H812">
            <v>196</v>
          </cell>
          <cell r="I812">
            <v>8.09</v>
          </cell>
          <cell r="K812">
            <v>261.5</v>
          </cell>
        </row>
        <row r="813">
          <cell r="C813" t="str">
            <v>18.27.018</v>
          </cell>
          <cell r="D813" t="str">
            <v>Fornecimento de Fio de Cobre Nu, têmpera meio-duro, classe 1A, SM - 16mm², para um lance de rede, inclusive armação secundária B1, isolador, parafusos, braçadeira redonda de ferro galvanizada a fogo, equipamento e instalação</v>
          </cell>
          <cell r="E813" t="str">
            <v>Un</v>
          </cell>
          <cell r="F813">
            <v>38.270000000000003</v>
          </cell>
          <cell r="H813">
            <v>92.8</v>
          </cell>
          <cell r="I813">
            <v>5.39</v>
          </cell>
          <cell r="K813">
            <v>136.46</v>
          </cell>
        </row>
        <row r="814">
          <cell r="C814" t="str">
            <v>18.27.019</v>
          </cell>
          <cell r="D814" t="str">
            <v>Fornecimento de Fio de Cobre Nu, têmpera meio-duro, classe 1A, SM - 16mm², para dois lances de rede, inclusive armação secundária B2, isoladores, parafusos, braçadeira redonda de ferro galvanizada a fogo, equipamento e instalação</v>
          </cell>
          <cell r="E814" t="str">
            <v>Un</v>
          </cell>
          <cell r="F814">
            <v>38.270000000000003</v>
          </cell>
          <cell r="H814">
            <v>168.25</v>
          </cell>
          <cell r="I814">
            <v>5.39</v>
          </cell>
          <cell r="K814">
            <v>211.91</v>
          </cell>
        </row>
        <row r="815">
          <cell r="C815" t="str">
            <v>18.27.020</v>
          </cell>
          <cell r="D815" t="str">
            <v>Fornecimento de Fio de Cobre Nu, têmpera meio-duro, classe 1A, SM - 16mm², para três lances de rede, inclusive armação secundária B3, isoladores, parafusos, braçadeiras redondas de ferro galvanizadas a fogo, equipamento e instalação</v>
          </cell>
          <cell r="E815" t="str">
            <v>Un</v>
          </cell>
          <cell r="F815">
            <v>57.41</v>
          </cell>
          <cell r="H815">
            <v>255.7</v>
          </cell>
          <cell r="I815">
            <v>8.09</v>
          </cell>
          <cell r="K815">
            <v>321.19999999999993</v>
          </cell>
        </row>
        <row r="816">
          <cell r="C816" t="str">
            <v>18.27.021</v>
          </cell>
          <cell r="D816" t="str">
            <v>Fornecimento de Fio de Cobre Nu, têmpera meio-duro, classe 1A, SM - 16mm², para quatro lances de rede, inclusive armação secundária B4, isoladores, parafusos, braçadeiras redonda de ferro galvanizadas a fogo, equipamento e instalação</v>
          </cell>
          <cell r="E816" t="str">
            <v>Un</v>
          </cell>
          <cell r="F816">
            <v>57.41</v>
          </cell>
          <cell r="H816">
            <v>331.5</v>
          </cell>
          <cell r="I816">
            <v>8.09</v>
          </cell>
          <cell r="K816">
            <v>397</v>
          </cell>
        </row>
        <row r="817">
          <cell r="C817" t="str">
            <v>18.27.022</v>
          </cell>
          <cell r="D817" t="str">
            <v>Fornecimento de Fio de Cobre Nu, têmpera meio-duro, classe 1A, SM - 16mm², para um lance de rede, inclusive equipamento e instalação</v>
          </cell>
          <cell r="E817" t="str">
            <v>Un</v>
          </cell>
          <cell r="F817">
            <v>38.270000000000003</v>
          </cell>
          <cell r="H817">
            <v>68.599999999999994</v>
          </cell>
          <cell r="I817">
            <v>5.39</v>
          </cell>
          <cell r="K817">
            <v>112.25999999999999</v>
          </cell>
        </row>
        <row r="818">
          <cell r="C818" t="str">
            <v>18.27.023</v>
          </cell>
          <cell r="D818" t="str">
            <v>Fornecimento de Fio de Cobre Nu, têmpera meio-duro, classe 1A, SM - 16mm², para dois lances de rede, inclusive equipamento e instalação</v>
          </cell>
          <cell r="E818" t="str">
            <v>Un</v>
          </cell>
          <cell r="F818">
            <v>38.270000000000003</v>
          </cell>
          <cell r="H818">
            <v>137.19999999999999</v>
          </cell>
          <cell r="I818">
            <v>5.39</v>
          </cell>
          <cell r="K818">
            <v>180.85999999999999</v>
          </cell>
        </row>
        <row r="819">
          <cell r="C819" t="str">
            <v>18.27.024</v>
          </cell>
          <cell r="D819" t="str">
            <v>Fornecimento de Fio de Cobre Nu, têmpera meio-duro, classe 1A, SM - 16mm², para três lances de rede, inclusive equipamento e instalação</v>
          </cell>
          <cell r="E819" t="str">
            <v>Un</v>
          </cell>
          <cell r="F819">
            <v>57.41</v>
          </cell>
          <cell r="H819">
            <v>205.8</v>
          </cell>
          <cell r="I819">
            <v>8.09</v>
          </cell>
          <cell r="K819">
            <v>271.3</v>
          </cell>
        </row>
        <row r="820">
          <cell r="C820" t="str">
            <v>18.27.025</v>
          </cell>
          <cell r="D820" t="str">
            <v>Fornecimento de Fio de Cobre Nu, têmpera meio-duro, classe 1A, SM - 16mm², para quatro lances de rede, inclusive equipamento e instalação</v>
          </cell>
          <cell r="E820" t="str">
            <v>Un</v>
          </cell>
          <cell r="F820">
            <v>57.41</v>
          </cell>
          <cell r="H820">
            <v>274.39999999999998</v>
          </cell>
          <cell r="I820">
            <v>8.09</v>
          </cell>
          <cell r="K820">
            <v>339.9</v>
          </cell>
        </row>
        <row r="821">
          <cell r="C821" t="str">
            <v>18.27.026</v>
          </cell>
          <cell r="D821" t="str">
            <v>Fornecimento de cabo de Alumínio com alma de aço 10mm² , para um lance de rede, inclusive armação secundária B1, isolador, parafusos, braçadeira redonda de ferro galvanizado a fogo, equipamento e instalação</v>
          </cell>
          <cell r="E821" t="str">
            <v>Un</v>
          </cell>
          <cell r="F821">
            <v>38.270000000000003</v>
          </cell>
          <cell r="H821">
            <v>58.2</v>
          </cell>
          <cell r="I821">
            <v>5.39</v>
          </cell>
          <cell r="K821">
            <v>101.86000000000001</v>
          </cell>
        </row>
        <row r="822">
          <cell r="C822" t="str">
            <v>18.27.027</v>
          </cell>
          <cell r="D822" t="str">
            <v>Fornecimento de cabo de Alumínio com alma de aço 10mm², para dois lances de rede, inclusive armação secundária B2, isoladores, parafusos, braçadeiras redondas de ferro galvanizadas a fogo, equipamento e instalação</v>
          </cell>
          <cell r="E822" t="str">
            <v>Un</v>
          </cell>
          <cell r="F822">
            <v>38.270000000000003</v>
          </cell>
          <cell r="H822">
            <v>99.05</v>
          </cell>
          <cell r="I822">
            <v>5.39</v>
          </cell>
          <cell r="K822">
            <v>142.71</v>
          </cell>
        </row>
        <row r="823">
          <cell r="C823" t="str">
            <v>18.27.028</v>
          </cell>
          <cell r="D823" t="str">
            <v>Fornecimento de cabo de Alumínio com alma de aço 10mm², para três lances de rede, inclusive armação secundária B3, isoladores, parafusos, braçadeiras redondas de ferro galvanizadas a fogo, equipamento e instalação</v>
          </cell>
          <cell r="E823" t="str">
            <v>Un</v>
          </cell>
          <cell r="K823">
            <v>0</v>
          </cell>
        </row>
        <row r="824">
          <cell r="C824" t="str">
            <v>18.27.029</v>
          </cell>
          <cell r="D824" t="str">
            <v>Fornecimento de cabo de Alumínio com alma de aço 10mm², para quatro lances de rede, inclusive armação secundária B4, isoladores, parafusos, braçadeiras redondas de ferro galvanizadas a fogo, equipamento e instalação</v>
          </cell>
          <cell r="E824" t="str">
            <v>Un</v>
          </cell>
          <cell r="F824">
            <v>57.41</v>
          </cell>
          <cell r="H824">
            <v>193.1</v>
          </cell>
          <cell r="I824">
            <v>8.09</v>
          </cell>
          <cell r="K824">
            <v>258.60000000000002</v>
          </cell>
        </row>
        <row r="825">
          <cell r="C825" t="str">
            <v>18.27.030</v>
          </cell>
          <cell r="D825" t="str">
            <v>Fornecimento de cabo de Alumínio com alma de aço 10mm², para um lance de rede, inclusive equipamento e instalação</v>
          </cell>
          <cell r="E825" t="str">
            <v>Un</v>
          </cell>
          <cell r="F825">
            <v>38.270000000000003</v>
          </cell>
          <cell r="H825">
            <v>34</v>
          </cell>
          <cell r="I825">
            <v>5.39</v>
          </cell>
          <cell r="K825">
            <v>77.66</v>
          </cell>
        </row>
        <row r="826">
          <cell r="C826" t="str">
            <v>18.27.031</v>
          </cell>
          <cell r="D826" t="str">
            <v>Fornecimento de cabo de Alumínio com alma de aço 10mm², para dois lances de rede, inclusive equipamento e instalação</v>
          </cell>
          <cell r="E826" t="str">
            <v>Un</v>
          </cell>
          <cell r="F826">
            <v>38.270000000000003</v>
          </cell>
          <cell r="H826">
            <v>68</v>
          </cell>
          <cell r="I826">
            <v>5.39</v>
          </cell>
          <cell r="K826">
            <v>111.66</v>
          </cell>
        </row>
        <row r="827">
          <cell r="C827" t="str">
            <v>18.27.032</v>
          </cell>
          <cell r="D827" t="str">
            <v>Fornecimento de cabo de Alumínio com alma de aço 10mm², para três lances de rede, inclusive equipamento e instalação</v>
          </cell>
          <cell r="E827" t="str">
            <v>Un</v>
          </cell>
          <cell r="F827">
            <v>57.41</v>
          </cell>
          <cell r="H827">
            <v>102</v>
          </cell>
          <cell r="I827">
            <v>8.09</v>
          </cell>
          <cell r="K827">
            <v>167.5</v>
          </cell>
        </row>
        <row r="828">
          <cell r="C828" t="str">
            <v>18.27.033</v>
          </cell>
          <cell r="D828" t="str">
            <v>Fornecimento de cabo de Alumínio com alma de aço 10mm², para quatro lances de rede, inclusive equipamento e instalação</v>
          </cell>
          <cell r="E828" t="str">
            <v>Un</v>
          </cell>
          <cell r="F828">
            <v>57.41</v>
          </cell>
          <cell r="H828">
            <v>136</v>
          </cell>
          <cell r="I828">
            <v>8.09</v>
          </cell>
          <cell r="K828">
            <v>201.5</v>
          </cell>
        </row>
        <row r="829">
          <cell r="C829" t="str">
            <v>18.27.034</v>
          </cell>
          <cell r="D829" t="str">
            <v>Fornecimento de cabo de Alumínio com alma de aço 16mm², para um lance de rede, inclusive armação secundária B1, isolador, parafusos, braçadeira redonda de ferro galvanizada a fogo, equipamento e instalação</v>
          </cell>
          <cell r="E829" t="str">
            <v>Un</v>
          </cell>
          <cell r="F829">
            <v>38.270000000000003</v>
          </cell>
          <cell r="H829">
            <v>66.7</v>
          </cell>
          <cell r="I829">
            <v>5.39</v>
          </cell>
          <cell r="K829">
            <v>110.36000000000001</v>
          </cell>
        </row>
        <row r="830">
          <cell r="C830" t="str">
            <v>18.27.035</v>
          </cell>
          <cell r="D830" t="str">
            <v>Fornecimento de cabo de Alumínio com alma de aço 16mm², para dois lances de rede, inclusive armação secundária B2, isoladores, parafusos, braçadeiras redondas de ferro galvanizadas a fogo, equipamento e instalação</v>
          </cell>
          <cell r="E830" t="str">
            <v>Un</v>
          </cell>
          <cell r="F830">
            <v>38.270000000000003</v>
          </cell>
          <cell r="H830">
            <v>116.05</v>
          </cell>
          <cell r="I830">
            <v>5.39</v>
          </cell>
          <cell r="K830">
            <v>159.71</v>
          </cell>
        </row>
        <row r="831">
          <cell r="C831" t="str">
            <v>18.27.036</v>
          </cell>
          <cell r="D831" t="str">
            <v>Fornecimento de cabo de Alumínio com alma de aço 16mm², para três lances de rede, inclusive armação secundária B3, isoladores, parafusos, braçadeiras redondas de ferro galvanizadas a fogo, equipamento e instalação</v>
          </cell>
          <cell r="E831" t="str">
            <v>Un</v>
          </cell>
          <cell r="F831">
            <v>57.41</v>
          </cell>
          <cell r="H831">
            <v>177.4</v>
          </cell>
          <cell r="I831">
            <v>8.09</v>
          </cell>
          <cell r="K831">
            <v>242.9</v>
          </cell>
        </row>
        <row r="832">
          <cell r="C832" t="str">
            <v>18.27.037</v>
          </cell>
          <cell r="D832" t="str">
            <v>Fornecimento de cabo de Alumínio com alma de aço 16mm², para quatro lances de rede, inclusive armação secundária B4, isoladores, parafusos, braçadeiras redondas de ferro galvanizadas a fogo, equipamento e instalação</v>
          </cell>
          <cell r="E832" t="str">
            <v>Un</v>
          </cell>
          <cell r="F832">
            <v>57.41</v>
          </cell>
          <cell r="H832">
            <v>227.1</v>
          </cell>
          <cell r="I832">
            <v>8.09</v>
          </cell>
          <cell r="K832">
            <v>292.60000000000002</v>
          </cell>
        </row>
        <row r="833">
          <cell r="C833" t="str">
            <v>18.27.038</v>
          </cell>
          <cell r="D833" t="str">
            <v>Fornecimento de cabo de Alumínio com alma de aço 16mm², para um lance de rede, inclusive equipamento e instalação</v>
          </cell>
          <cell r="E833" t="str">
            <v>Un</v>
          </cell>
          <cell r="F833">
            <v>38.270000000000003</v>
          </cell>
          <cell r="H833">
            <v>42.5</v>
          </cell>
          <cell r="I833">
            <v>5.39</v>
          </cell>
          <cell r="K833">
            <v>86.16</v>
          </cell>
        </row>
        <row r="834">
          <cell r="C834" t="str">
            <v>18.27.039</v>
          </cell>
          <cell r="D834" t="str">
            <v>Fornecimento de cabo de Alumínio com alma de aço 16mm², para dois lances de rede, inclusive equipamento e instalação</v>
          </cell>
          <cell r="E834" t="str">
            <v>Un</v>
          </cell>
          <cell r="F834">
            <v>38.270000000000003</v>
          </cell>
          <cell r="H834">
            <v>85</v>
          </cell>
          <cell r="I834">
            <v>5.39</v>
          </cell>
          <cell r="K834">
            <v>128.66</v>
          </cell>
        </row>
        <row r="835">
          <cell r="C835" t="str">
            <v>18.27.040</v>
          </cell>
          <cell r="D835" t="str">
            <v>Fornecimento de cabo de Alumínio com alma de aço 16mm², para três lances de rede, inclusive equipamento e instalação</v>
          </cell>
          <cell r="E835" t="str">
            <v>Un</v>
          </cell>
          <cell r="F835">
            <v>57.41</v>
          </cell>
          <cell r="H835">
            <v>127.5</v>
          </cell>
          <cell r="I835">
            <v>8.09</v>
          </cell>
          <cell r="K835">
            <v>193</v>
          </cell>
        </row>
        <row r="836">
          <cell r="C836" t="str">
            <v>18.27.041</v>
          </cell>
          <cell r="D836" t="str">
            <v>Fornecimento de cabo de Alumínio com alma de aço 16mm², para quatro lances de rede, inclusive equipamento e instalação</v>
          </cell>
          <cell r="E836" t="str">
            <v>Un</v>
          </cell>
          <cell r="F836">
            <v>57.41</v>
          </cell>
          <cell r="H836">
            <v>170</v>
          </cell>
          <cell r="I836">
            <v>8.09</v>
          </cell>
          <cell r="K836">
            <v>235.5</v>
          </cell>
        </row>
        <row r="837">
          <cell r="C837" t="str">
            <v>18.27.042</v>
          </cell>
          <cell r="D837" t="str">
            <v>Fornecimento de Cabo de Cobre, encordoamento classe 2, isolamento de PVC 70 C, tipo BWF, 750V FOREPLAST ou similar, SM - 6mm², para um lance de rede, inclusive armação secundária B1, isolador, parafusos, braçadeira redonda de ferro galvanizado a fogo, equ</v>
          </cell>
          <cell r="E837" t="str">
            <v>Un</v>
          </cell>
          <cell r="F837">
            <v>38.270000000000003</v>
          </cell>
          <cell r="H837">
            <v>51.65</v>
          </cell>
          <cell r="I837">
            <v>5.39</v>
          </cell>
          <cell r="K837">
            <v>95.31</v>
          </cell>
        </row>
        <row r="838">
          <cell r="C838" t="str">
            <v>18.27.043</v>
          </cell>
          <cell r="D838" t="str">
            <v>Fornecimento de Cabo de Cobre, encordoamento classe 2, isolamento de PVC 70 C, tipo BWF, 750V FOREPLAST ou similar, SM - 6mm², para dois lances de rede, inclusive armação secundária B2, isoladores, parafusos, braçadeiras redondas de ferro galvanizadas a f</v>
          </cell>
          <cell r="E838" t="str">
            <v>Un</v>
          </cell>
          <cell r="F838">
            <v>38.270000000000003</v>
          </cell>
          <cell r="H838">
            <v>85.95</v>
          </cell>
          <cell r="I838">
            <v>5.39</v>
          </cell>
          <cell r="K838">
            <v>129.61000000000001</v>
          </cell>
        </row>
        <row r="839">
          <cell r="C839" t="str">
            <v>18.27.044</v>
          </cell>
          <cell r="D839" t="str">
            <v>Fornecimento de Cabo de Cobre, encordoamento classe 2, isolamento de PVC 70 C, tipo BWF, 750V FOREPLAST ou similar, SM - 6mm², para três lances de rede, inclusive armação secundária B3, isoladores, parafusos, braçadeiras redondas de ferro galvanizadas a f</v>
          </cell>
          <cell r="E839" t="str">
            <v>Un</v>
          </cell>
          <cell r="F839">
            <v>57.41</v>
          </cell>
          <cell r="H839">
            <v>132.25</v>
          </cell>
          <cell r="I839">
            <v>8.09</v>
          </cell>
          <cell r="K839">
            <v>197.75</v>
          </cell>
        </row>
        <row r="840">
          <cell r="C840" t="str">
            <v>18.27.045</v>
          </cell>
          <cell r="D840" t="str">
            <v>Fornecimento de Cabo de Cobre, encordoamento classe 2, isolamento de PVC 70 C, tipo BWF, 750V FOREPLAST ou similar, SM - 6mm², para quatro lances de rede, inclusive armação secundária B4, isoladores, parafusos, braçadeiras redondas de ferro galvanizadas a</v>
          </cell>
          <cell r="E840" t="str">
            <v>Un</v>
          </cell>
          <cell r="F840">
            <v>57.41</v>
          </cell>
          <cell r="H840">
            <v>166.9</v>
          </cell>
          <cell r="I840">
            <v>8.09</v>
          </cell>
          <cell r="K840">
            <v>232.4</v>
          </cell>
        </row>
        <row r="841">
          <cell r="C841" t="str">
            <v>18.27.046</v>
          </cell>
          <cell r="D841" t="str">
            <v>Fornecimento de Cabo de Cobre, encordoamento classe 2, isolamento de PVC 70 C, tipo BWF, 750V FOREPLAST ou similar, SM - 6mm², para um lance de rede inclusive equipamento e instalação</v>
          </cell>
          <cell r="E841" t="str">
            <v>Un</v>
          </cell>
          <cell r="F841">
            <v>38.270000000000003</v>
          </cell>
          <cell r="H841">
            <v>27.45</v>
          </cell>
          <cell r="I841">
            <v>5.39</v>
          </cell>
          <cell r="K841">
            <v>71.11</v>
          </cell>
        </row>
        <row r="842">
          <cell r="C842" t="str">
            <v>18.27.047</v>
          </cell>
          <cell r="D842" t="str">
            <v>Fornecimento de Cabo de Cobre, encordoamento classe 2, isolamento de PVC 70 C, tipo BWF, 750V FOREPLAST ou similar, SM - 6mm², para dois lances de rede inclusive equipamento e instalação</v>
          </cell>
          <cell r="E842" t="str">
            <v>Un</v>
          </cell>
          <cell r="F842">
            <v>38.270000000000003</v>
          </cell>
          <cell r="H842">
            <v>54.9</v>
          </cell>
          <cell r="I842">
            <v>5.39</v>
          </cell>
          <cell r="K842">
            <v>98.56</v>
          </cell>
        </row>
        <row r="843">
          <cell r="C843" t="str">
            <v>18.27.048</v>
          </cell>
          <cell r="D843" t="str">
            <v>Fornecimento de Cabo de Cobre, encordoamento classe 2, isolamento de PVC 70 C, tipo BWF, 750V FOREPLAST ou similar, SM - 6mm², para três lances de rede inclusive equipamento e instalação</v>
          </cell>
          <cell r="E843" t="str">
            <v>Un</v>
          </cell>
          <cell r="F843">
            <v>57.41</v>
          </cell>
          <cell r="H843">
            <v>82.35</v>
          </cell>
          <cell r="I843">
            <v>8.09</v>
          </cell>
          <cell r="K843">
            <v>147.85</v>
          </cell>
        </row>
        <row r="844">
          <cell r="C844" t="str">
            <v>18.27.049</v>
          </cell>
          <cell r="D844" t="str">
            <v>Fornecimento de Cabo de Cobre, encordoamento classe 2, isolamento de PVC 70 C, tipo BWF, 750V FOREPLAST ou similar, SM - 6mm², para quatro lances de rede inclusive equipamento e instalação</v>
          </cell>
          <cell r="E844" t="str">
            <v>Un</v>
          </cell>
          <cell r="F844">
            <v>57.41</v>
          </cell>
          <cell r="H844">
            <v>109.8</v>
          </cell>
          <cell r="I844">
            <v>8.09</v>
          </cell>
          <cell r="K844">
            <v>175.3</v>
          </cell>
        </row>
        <row r="845">
          <cell r="C845" t="str">
            <v>18.27.050</v>
          </cell>
          <cell r="D845" t="str">
            <v>Fornecimento de Cabo de Cobre, encordoamento classe 2, isolamento de PVC 70 C, tipo BWF, 750V FOREPLAST ou similar, SM - 10mm², para um lance de rede, inclusive armação secundária B1, isolador, parafusos, braçadeira redonda de ferro galvanizado a fogo, eq</v>
          </cell>
          <cell r="E845" t="str">
            <v>Un</v>
          </cell>
          <cell r="F845">
            <v>38.270000000000003</v>
          </cell>
          <cell r="H845">
            <v>73.7</v>
          </cell>
          <cell r="I845">
            <v>5.39</v>
          </cell>
          <cell r="K845">
            <v>117.36000000000001</v>
          </cell>
        </row>
        <row r="846">
          <cell r="C846" t="str">
            <v>18.27.051</v>
          </cell>
          <cell r="D846" t="str">
            <v xml:space="preserve">Fornecimento de Cabo de Cobre, encordoamento classe 2, isolamento de PVC 70 C, tipo BWF, 750V FOREPLAST ou similar, SM - 10mm², para dois lances de rede, inclusive armação secundária B2, isoladores, parafusos, braçadeiras redondas de ferro galvanizadas a </v>
          </cell>
          <cell r="E846" t="str">
            <v>Un</v>
          </cell>
          <cell r="F846">
            <v>38.270000000000003</v>
          </cell>
          <cell r="H846">
            <v>130.05000000000001</v>
          </cell>
          <cell r="I846">
            <v>5.39</v>
          </cell>
          <cell r="K846">
            <v>173.71</v>
          </cell>
        </row>
        <row r="847">
          <cell r="C847" t="str">
            <v>18.27.052</v>
          </cell>
          <cell r="D847" t="str">
            <v xml:space="preserve">Fornecimento de Cabo de Cobre, encordoamento classe 2, isolamento de PVC 70 C, tipo BWF, 750V FOREPLAST ou similar, SM - 10mm², para três lances de rede, inclusive armação secundária B3, isoladores, parafusos, braçadeiras redondas de ferro galvanizadas a </v>
          </cell>
          <cell r="E847" t="str">
            <v>Un</v>
          </cell>
          <cell r="F847">
            <v>57.41</v>
          </cell>
          <cell r="H847">
            <v>198.4</v>
          </cell>
          <cell r="I847">
            <v>8.09</v>
          </cell>
          <cell r="K847">
            <v>263.89999999999998</v>
          </cell>
        </row>
        <row r="848">
          <cell r="C848" t="str">
            <v>18.27.053</v>
          </cell>
          <cell r="D848" t="str">
            <v xml:space="preserve">Fornecimento de Cabo de Cobre, encordoamento classe 2, isolamento de PVC 70 C, tipo BWF, 750V FOREPLAST ou similar, SM - 10mm², para quatro lances de rede, inclusive armação secundária B4, isoladores, parafusos, braçadeiras redondas de ferro galvanizadas </v>
          </cell>
          <cell r="E848" t="str">
            <v>Un</v>
          </cell>
          <cell r="F848">
            <v>57.41</v>
          </cell>
          <cell r="H848">
            <v>255.1</v>
          </cell>
          <cell r="I848">
            <v>8.09</v>
          </cell>
          <cell r="K848">
            <v>320.60000000000002</v>
          </cell>
        </row>
        <row r="849">
          <cell r="C849" t="str">
            <v>18.27.054</v>
          </cell>
          <cell r="D849" t="str">
            <v>Fornecimento de Cabo de Cobre, encordoamento classe 2, isolamento de PVC 70 C, tipo BWF, 750V FOREPLAST ou similar, SM - 10mm², para um lance de rede inclusive equipamento e instalação</v>
          </cell>
          <cell r="E849" t="str">
            <v>Un</v>
          </cell>
          <cell r="F849">
            <v>38.270000000000003</v>
          </cell>
          <cell r="H849">
            <v>49.5</v>
          </cell>
          <cell r="I849">
            <v>5.39</v>
          </cell>
          <cell r="K849">
            <v>93.16</v>
          </cell>
        </row>
        <row r="850">
          <cell r="C850" t="str">
            <v>18.27.055</v>
          </cell>
          <cell r="D850" t="str">
            <v>Fornecimento de Cabo de Cobre, encordoamento classe 2, isolamento de PVC 70 C, tipo BWF, 750V FOREPLAST ou similar, SM - 10mm², para dois lances de rede inclusive equipamento e instalação</v>
          </cell>
          <cell r="E850" t="str">
            <v>Un</v>
          </cell>
          <cell r="F850">
            <v>38.270000000000003</v>
          </cell>
          <cell r="H850">
            <v>99</v>
          </cell>
          <cell r="I850">
            <v>5.39</v>
          </cell>
          <cell r="K850">
            <v>142.66</v>
          </cell>
        </row>
        <row r="851">
          <cell r="C851" t="str">
            <v>18.27.056</v>
          </cell>
          <cell r="D851" t="str">
            <v>Fornecimento de Cabo de Cobre, encordoamento classe 2, isolamento de PVC 70 C, tipo BWF, 750V FOREPLAST ou similar, SM - 10mm², para três lances de rede inclusive equipamento e instalação</v>
          </cell>
          <cell r="E851" t="str">
            <v>Un</v>
          </cell>
          <cell r="F851">
            <v>57.41</v>
          </cell>
          <cell r="H851">
            <v>148.5</v>
          </cell>
          <cell r="I851">
            <v>8.09</v>
          </cell>
          <cell r="K851">
            <v>214</v>
          </cell>
        </row>
        <row r="852">
          <cell r="C852" t="str">
            <v>18.27.057</v>
          </cell>
          <cell r="D852" t="str">
            <v>Fornecimento de Cabo de Cobre, encordoamento classe 2, isolamento de PVC 70 C, tipo BWF, 750V FOREPLAST ou similar, SM - 10mm², para quatro lances de rede inclusive equipamento e instalação</v>
          </cell>
          <cell r="E852" t="str">
            <v>Un</v>
          </cell>
          <cell r="F852">
            <v>57.41</v>
          </cell>
          <cell r="H852">
            <v>198</v>
          </cell>
          <cell r="I852">
            <v>8.09</v>
          </cell>
          <cell r="K852">
            <v>263.5</v>
          </cell>
        </row>
        <row r="853">
          <cell r="C853" t="str">
            <v>18.27.058</v>
          </cell>
          <cell r="D853" t="str">
            <v>Fornecimento de Cabo de Cobre, encordoamento classe 2, isolamento de PVC 70 C, tipo BWF, 750V FOREPLAST ou similar, SM - 16mm², para um lance de rede, inclusive armação secundária B1, isolador, parafusos, braçadeira redonda de ferro galvanizada a fogo, eq</v>
          </cell>
          <cell r="E853" t="str">
            <v>Un</v>
          </cell>
          <cell r="F853">
            <v>38.270000000000003</v>
          </cell>
          <cell r="H853">
            <v>100.7</v>
          </cell>
          <cell r="I853">
            <v>5.39</v>
          </cell>
          <cell r="K853">
            <v>144.36000000000001</v>
          </cell>
        </row>
        <row r="854">
          <cell r="C854" t="str">
            <v>18.27.059</v>
          </cell>
          <cell r="D854" t="str">
            <v xml:space="preserve">Fornecimento de Cabo de Cobre, encordoamento classe 2, isolamento de PVC 70 C, tipo BWF, 750V FOREPLAST ou similar, SM - 16mm², para dois lances de rede, inclusive armação secundária B2, isoladores, parafusos, braçadeiras redondas de ferro galvanizadas a </v>
          </cell>
          <cell r="E854" t="str">
            <v>Un</v>
          </cell>
          <cell r="F854">
            <v>38.270000000000003</v>
          </cell>
          <cell r="H854">
            <v>184.05</v>
          </cell>
          <cell r="I854">
            <v>5.39</v>
          </cell>
          <cell r="K854">
            <v>227.71</v>
          </cell>
        </row>
        <row r="855">
          <cell r="C855" t="str">
            <v>18.27.060</v>
          </cell>
          <cell r="D855" t="str">
            <v xml:space="preserve">Fornecimento de Cabo de Cobre, encordoamento classe 2, isolamento de PVC 70 C, tipo BWF, 750V FOREPLAST ou similar, SM - 16mm², para três lances de rede, inclusive armação secundária B3, isoladores, parafusos, braçadeiras redondas de ferro galvanizadas a </v>
          </cell>
          <cell r="E855" t="str">
            <v>Un</v>
          </cell>
          <cell r="F855">
            <v>57.41</v>
          </cell>
          <cell r="H855">
            <v>279.39999999999998</v>
          </cell>
          <cell r="I855">
            <v>8.09</v>
          </cell>
          <cell r="K855">
            <v>344.9</v>
          </cell>
        </row>
        <row r="856">
          <cell r="C856" t="str">
            <v>18.27.061</v>
          </cell>
          <cell r="D856" t="str">
            <v xml:space="preserve">Fornecimento de Cabo de Cobre, encordoamento classe 2, isolamento de PVC 70 C, tipo BWF, 750V FOREPLAST ou similar, SM - 16mm², para quatro lances de rede, inclusive armação secundária B4, isoladores, parafusos, braçadeiras redondas de ferro galvanizadas </v>
          </cell>
          <cell r="E856" t="str">
            <v>Un</v>
          </cell>
          <cell r="F856">
            <v>57.41</v>
          </cell>
          <cell r="H856">
            <v>363.1</v>
          </cell>
          <cell r="I856">
            <v>8.09</v>
          </cell>
          <cell r="K856">
            <v>428.6</v>
          </cell>
        </row>
        <row r="857">
          <cell r="C857" t="str">
            <v>18.27.062</v>
          </cell>
          <cell r="D857" t="str">
            <v>Fornecimento de Cabo de Cobre, encordoamento classe 2, isolamento de PVC 70 C, tipo BWF, 750V FOREPLAST ou similar, SM - 16mm², para um lance de rede inclusive equipamento e instalação</v>
          </cell>
          <cell r="E857" t="str">
            <v>Un</v>
          </cell>
          <cell r="F857">
            <v>38.270000000000003</v>
          </cell>
          <cell r="H857">
            <v>76.5</v>
          </cell>
          <cell r="I857">
            <v>5.39</v>
          </cell>
          <cell r="K857">
            <v>120.16</v>
          </cell>
        </row>
        <row r="858">
          <cell r="C858" t="str">
            <v>18.27.063</v>
          </cell>
          <cell r="D858" t="str">
            <v>Fornecimento de Cabo de Cobre, encordoamento classe 2, isolamento de PVC 70 C, tipo BWF, 750V FOREPLAST ou similar, SM - 16mm², para dois lances de rede inclusive equipamento e instalação</v>
          </cell>
          <cell r="E858" t="str">
            <v>Un</v>
          </cell>
          <cell r="F858">
            <v>38.270000000000003</v>
          </cell>
          <cell r="H858">
            <v>153</v>
          </cell>
          <cell r="I858">
            <v>5.39</v>
          </cell>
          <cell r="K858">
            <v>196.66</v>
          </cell>
        </row>
        <row r="859">
          <cell r="C859" t="str">
            <v>18.27.064</v>
          </cell>
          <cell r="D859" t="str">
            <v>Fornecimento de Cabo de Cobre, encordoamento classe 2, isolamento de PVC 70 C, tipo BWF, 750V FOREPLAST ou similar, SM - 16mm², para três lances de rede inclusive equipamento e instalação</v>
          </cell>
          <cell r="E859" t="str">
            <v>Un</v>
          </cell>
          <cell r="F859">
            <v>57.41</v>
          </cell>
          <cell r="H859">
            <v>229.5</v>
          </cell>
          <cell r="I859">
            <v>8.09</v>
          </cell>
          <cell r="K859">
            <v>295</v>
          </cell>
        </row>
        <row r="860">
          <cell r="C860" t="str">
            <v>18.27.065</v>
          </cell>
          <cell r="D860" t="str">
            <v>Fornecimento de Cabo de Cobre, encordoamento classe 2, isolamento de PVC 70 C, tipo BWF, 750V FOREPLAST ou similar, SM - 16mm², para quatro lances de rede inclusive equipamento e instalação</v>
          </cell>
          <cell r="E860" t="str">
            <v>Un</v>
          </cell>
          <cell r="F860">
            <v>57.41</v>
          </cell>
          <cell r="H860">
            <v>306</v>
          </cell>
          <cell r="I860">
            <v>8.09</v>
          </cell>
          <cell r="K860">
            <v>371.5</v>
          </cell>
        </row>
        <row r="861">
          <cell r="C861" t="str">
            <v>18.27.066</v>
          </cell>
          <cell r="D861" t="str">
            <v>Fornecimento de Cabo de Cobre, encordoamento classe 2, isolamento de PVC 70 C, tipo BWF, 750V FOREPLAST ou similar, SM - 25mm², para um lance de rede, inclusive armação secundária B1, isolador, parafusos, braçadeira redonda de ferro galvanizado a fogo, eq</v>
          </cell>
          <cell r="E861" t="str">
            <v>Un</v>
          </cell>
          <cell r="F861">
            <v>38.270000000000003</v>
          </cell>
          <cell r="H861">
            <v>150.19999999999999</v>
          </cell>
          <cell r="I861">
            <v>5.39</v>
          </cell>
          <cell r="K861">
            <v>193.85999999999999</v>
          </cell>
        </row>
        <row r="862">
          <cell r="C862" t="str">
            <v>18.27.067</v>
          </cell>
          <cell r="D862" t="str">
            <v xml:space="preserve">Fornecimento de Cabo de Cobre, encordoamento classe 2, isolamento de PVC 70 C, tipo BWF, 750V FOREPLAST ou similar, SM - 25mm², para dois lances de rede, inclusive armação secundária B2, isoladores, parafusos, braçadeiras redondas de ferro galvanizadas a </v>
          </cell>
          <cell r="E862" t="str">
            <v>Un</v>
          </cell>
          <cell r="F862">
            <v>38.270000000000003</v>
          </cell>
          <cell r="H862">
            <v>283.05</v>
          </cell>
          <cell r="I862">
            <v>5.39</v>
          </cell>
          <cell r="K862">
            <v>326.70999999999998</v>
          </cell>
        </row>
        <row r="863">
          <cell r="C863" t="str">
            <v>18.27.068</v>
          </cell>
          <cell r="D863" t="str">
            <v xml:space="preserve">Fornecimento de Cabo de Cobre, encordoamento classe 2, isolamento de PVC 70 C, tipo BWF, 750V FOREPLAST ou similar, SM - 25mm², para três lances de rede, inclusive armação secundária B3, isoladores, parafusos, braçadeiras redondas de ferro galvanizadas a </v>
          </cell>
          <cell r="E863" t="str">
            <v>Un</v>
          </cell>
          <cell r="F863">
            <v>57.41</v>
          </cell>
          <cell r="H863">
            <v>427.9</v>
          </cell>
          <cell r="I863">
            <v>8.09</v>
          </cell>
          <cell r="K863">
            <v>493.4</v>
          </cell>
        </row>
        <row r="864">
          <cell r="C864" t="str">
            <v>18.27.069</v>
          </cell>
          <cell r="D864" t="str">
            <v xml:space="preserve">Fornecimento de Cabo de Cobre, encordoamento classe 2, isolamento de PVC 70 C, tipo BWF, 750V FOREPLAST ou similar, SM - 25mm², para quatro lances de rede, inclusive armação secundária B4, isoladores, parafusos, braçadeiras redondas de ferro galvanizadas </v>
          </cell>
          <cell r="E864" t="str">
            <v>Un</v>
          </cell>
          <cell r="F864">
            <v>57.41</v>
          </cell>
          <cell r="H864">
            <v>561.1</v>
          </cell>
          <cell r="I864">
            <v>8.09</v>
          </cell>
          <cell r="K864">
            <v>626.6</v>
          </cell>
        </row>
        <row r="865">
          <cell r="C865" t="str">
            <v>18.27.070</v>
          </cell>
          <cell r="D865" t="str">
            <v>Fornecimento de Cabo de Cobre, encordoamento classe 2, isolamento de PVC 70 C, tipo BWF, 750V FOREPLAST ou similar, SM - 25mm², para um lance de rede inclusive equipamento e instalação</v>
          </cell>
          <cell r="E865" t="str">
            <v>Un</v>
          </cell>
          <cell r="F865">
            <v>38.270000000000003</v>
          </cell>
          <cell r="H865">
            <v>126</v>
          </cell>
          <cell r="I865">
            <v>5.39</v>
          </cell>
          <cell r="K865">
            <v>169.66</v>
          </cell>
        </row>
        <row r="866">
          <cell r="C866" t="str">
            <v>18.27.071</v>
          </cell>
          <cell r="D866" t="str">
            <v>Fornecimento de Cabo de Cobre, encordoamento classe 2, isolamento de PVC 70 C, tipo BWF, 750V FOREPLAST ou similar, SM - 25mm², para dois lances de rede inclusive equipamento e instalação</v>
          </cell>
          <cell r="E866" t="str">
            <v>Un</v>
          </cell>
          <cell r="F866">
            <v>38.270000000000003</v>
          </cell>
          <cell r="H866">
            <v>252</v>
          </cell>
          <cell r="I866">
            <v>5.39</v>
          </cell>
          <cell r="K866">
            <v>295.65999999999997</v>
          </cell>
        </row>
        <row r="867">
          <cell r="C867" t="str">
            <v>18.27.072</v>
          </cell>
          <cell r="D867" t="str">
            <v>Fornecimento de Cabo de Cobre, encordoamento classe 2, isolamento de PVC 70 C, tipo BWF, 750V FOREPLAST ou similar, SM - 25mm², para três lances de rede inclusive equipamento e instalação</v>
          </cell>
          <cell r="E867" t="str">
            <v>Un</v>
          </cell>
          <cell r="F867">
            <v>57.41</v>
          </cell>
          <cell r="H867">
            <v>378</v>
          </cell>
          <cell r="I867">
            <v>8.09</v>
          </cell>
          <cell r="K867">
            <v>443.5</v>
          </cell>
        </row>
        <row r="868">
          <cell r="C868" t="str">
            <v>18.27.073</v>
          </cell>
          <cell r="D868" t="str">
            <v>Fornecimento de Cabo de Cobre, encordoamento classe 2, isolamento de PVC 70 C, tipo BWF, 750V FOREPLAST ou similar, SM - 25mm², para quatro lances de rede inclusive equipamento e instalação</v>
          </cell>
          <cell r="E868" t="str">
            <v>Un</v>
          </cell>
          <cell r="F868">
            <v>57.41</v>
          </cell>
          <cell r="H868">
            <v>504</v>
          </cell>
          <cell r="I868">
            <v>8.09</v>
          </cell>
          <cell r="K868">
            <v>569.5</v>
          </cell>
        </row>
        <row r="869">
          <cell r="C869" t="str">
            <v>18.27.074</v>
          </cell>
          <cell r="D869" t="str">
            <v>Fornecimento de Fio de Cobre Nu, têmpera meio-duro, classe 1A, SM - 10mm², para um lance de rede, inclusive armação secundária B1, isolador, parafusos, braçadeira redonda de ferro galvanizado a fogo, andaime e instalação</v>
          </cell>
          <cell r="E869" t="str">
            <v>Un</v>
          </cell>
          <cell r="F869">
            <v>0.26</v>
          </cell>
          <cell r="H869">
            <v>73.2</v>
          </cell>
          <cell r="I869">
            <v>5.73</v>
          </cell>
          <cell r="J869">
            <v>1.36</v>
          </cell>
          <cell r="K869">
            <v>80.550000000000011</v>
          </cell>
        </row>
        <row r="870">
          <cell r="C870" t="str">
            <v>18.27.075</v>
          </cell>
          <cell r="D870" t="str">
            <v>Fornecimento de Fio de Cobre Nu, têmpera meio-duro, classe 1A, SM - 10mm², para dois lances de rede, inclusive armação secundária B2, isoladores, parafusos, braçadeiras redondas de ferro galvanizadas a fogo, andaime e instalação</v>
          </cell>
          <cell r="E870" t="str">
            <v>Un</v>
          </cell>
          <cell r="F870">
            <v>0.26</v>
          </cell>
          <cell r="H870">
            <v>129.05000000000001</v>
          </cell>
          <cell r="I870">
            <v>5.73</v>
          </cell>
          <cell r="J870">
            <v>1.36</v>
          </cell>
          <cell r="K870">
            <v>136.4</v>
          </cell>
        </row>
        <row r="871">
          <cell r="C871" t="str">
            <v>18.27.076</v>
          </cell>
          <cell r="D871" t="str">
            <v>Fornecimento de Fio de Cobre Nu, têmpera meio-duro, classe 1A, SM - 10mm², para três lances de rede, inclusive armação secundária B3, isoladores, parafusos, braçadeiras redondas de ferro galvanizadas a fogo, andaime e instalação</v>
          </cell>
          <cell r="E871" t="str">
            <v>Un</v>
          </cell>
          <cell r="F871">
            <v>0.36</v>
          </cell>
          <cell r="H871">
            <v>196.9</v>
          </cell>
          <cell r="I871">
            <v>9.77</v>
          </cell>
          <cell r="J871">
            <v>1.36</v>
          </cell>
          <cell r="K871">
            <v>208.39000000000001</v>
          </cell>
        </row>
        <row r="872">
          <cell r="C872" t="str">
            <v>18.27.077</v>
          </cell>
          <cell r="D872" t="str">
            <v>Fornecimento de Fio de Cobre Nu, têmpera meio-duro, classe 1A, SM - 10mm², para quatro lances de rede, inclusive armação secundária B4, isoladores, parafusos, braçadeiras redondas de ferro galvanizadas a fogo, andaime e instalação</v>
          </cell>
          <cell r="E872" t="str">
            <v>Un</v>
          </cell>
          <cell r="F872">
            <v>0.36</v>
          </cell>
          <cell r="H872">
            <v>253.1</v>
          </cell>
          <cell r="I872">
            <v>9.77</v>
          </cell>
          <cell r="J872">
            <v>1.36</v>
          </cell>
          <cell r="K872">
            <v>264.59000000000003</v>
          </cell>
        </row>
        <row r="873">
          <cell r="C873" t="str">
            <v>18.27.078</v>
          </cell>
          <cell r="D873" t="str">
            <v>Fornecimento de Fio de Cobre Nu, têmpera meio-duro, classe 1A, SM - 10mm², para um lance de rede, inclusive andaime e instalação</v>
          </cell>
          <cell r="E873" t="str">
            <v>Un</v>
          </cell>
          <cell r="F873">
            <v>0.26</v>
          </cell>
          <cell r="H873">
            <v>49</v>
          </cell>
          <cell r="I873">
            <v>5.73</v>
          </cell>
          <cell r="J873">
            <v>1.36</v>
          </cell>
          <cell r="K873">
            <v>56.35</v>
          </cell>
        </row>
        <row r="874">
          <cell r="C874" t="str">
            <v>18.27.079</v>
          </cell>
          <cell r="D874" t="str">
            <v>Fornecimento de Fio de Cobre Nu, têmpera meio-duro, classe 1A, SM - 10mm², para dois lances de rede, inclusive andaime e instalação</v>
          </cell>
          <cell r="E874" t="str">
            <v>Un</v>
          </cell>
          <cell r="F874">
            <v>0.26</v>
          </cell>
          <cell r="H874">
            <v>98</v>
          </cell>
          <cell r="I874">
            <v>5.73</v>
          </cell>
          <cell r="J874">
            <v>1.36</v>
          </cell>
          <cell r="K874">
            <v>105.35000000000001</v>
          </cell>
        </row>
        <row r="875">
          <cell r="C875" t="str">
            <v>18.27.080</v>
          </cell>
          <cell r="D875" t="str">
            <v>Fornecimento de Fio de Cobre Nu, têmpera meio-duro, classe 1A, SM - 10mm², para três lances de rede, inclusive andaime e instalação</v>
          </cell>
          <cell r="E875" t="str">
            <v>Un</v>
          </cell>
          <cell r="F875">
            <v>0.36</v>
          </cell>
          <cell r="H875">
            <v>147</v>
          </cell>
          <cell r="I875">
            <v>9.77</v>
          </cell>
          <cell r="J875">
            <v>1.36</v>
          </cell>
          <cell r="K875">
            <v>158.49</v>
          </cell>
        </row>
        <row r="876">
          <cell r="C876" t="str">
            <v>18.27.081</v>
          </cell>
          <cell r="D876" t="str">
            <v>Fornecimento de Fio de Cobre Nu, têmpera meio-duro, classe 1A, SM - 10mm², para quatro lances de rede, inclusive andaime e instalação</v>
          </cell>
          <cell r="E876" t="str">
            <v>Un</v>
          </cell>
          <cell r="F876">
            <v>0.36</v>
          </cell>
          <cell r="H876">
            <v>196</v>
          </cell>
          <cell r="I876">
            <v>9.77</v>
          </cell>
          <cell r="J876">
            <v>1.36</v>
          </cell>
          <cell r="K876">
            <v>207.49</v>
          </cell>
        </row>
        <row r="877">
          <cell r="C877" t="str">
            <v>18.27.082</v>
          </cell>
          <cell r="D877" t="str">
            <v>Fornecimento de Fio de Cobre Nu, têmpera meio-duro, classe 1A, SM - 16mm², para um lance de rede, inclusive armação secundária B1, isolador, parafusos, braçadeira redonda de ferro galvanizado a fogo, andaime e instalação</v>
          </cell>
          <cell r="E877" t="str">
            <v>Un</v>
          </cell>
          <cell r="F877">
            <v>0.26</v>
          </cell>
          <cell r="H877">
            <v>92.8</v>
          </cell>
          <cell r="I877">
            <v>5.73</v>
          </cell>
          <cell r="J877">
            <v>1.36</v>
          </cell>
          <cell r="K877">
            <v>100.15</v>
          </cell>
        </row>
        <row r="878">
          <cell r="C878" t="str">
            <v>18.27.083</v>
          </cell>
          <cell r="D878" t="str">
            <v>Fornecimento de Fio de Cobre Nu, têmpera meio-duro, classe 1A, SM - 16mm², para dois lances de rede, inclusive armação secundária B2, isoladores, parafusos, braçadeiras redondas de ferro galvanizadas a fogo, andaime e instalação</v>
          </cell>
          <cell r="E878" t="str">
            <v>Un</v>
          </cell>
          <cell r="F878">
            <v>0.26</v>
          </cell>
          <cell r="H878">
            <v>168.25</v>
          </cell>
          <cell r="I878">
            <v>5.73</v>
          </cell>
          <cell r="J878">
            <v>1.36</v>
          </cell>
          <cell r="K878">
            <v>175.6</v>
          </cell>
        </row>
        <row r="879">
          <cell r="C879" t="str">
            <v>18.27.084</v>
          </cell>
          <cell r="D879" t="str">
            <v>Fornecimento de Fio de Cobre Nu, têmpera meio-duro, classe 1A, SM - 16mm², para três lances de rede, inclusive armação secundária B3, isoladores, parafusos, braçadeiras redondas de ferro galvanizadas a fogo, andaime e instalação</v>
          </cell>
          <cell r="E879" t="str">
            <v>Un</v>
          </cell>
          <cell r="F879">
            <v>0.36</v>
          </cell>
          <cell r="H879">
            <v>255.7</v>
          </cell>
          <cell r="I879">
            <v>9.77</v>
          </cell>
          <cell r="J879">
            <v>1.36</v>
          </cell>
          <cell r="K879">
            <v>267.19</v>
          </cell>
        </row>
        <row r="880">
          <cell r="C880" t="str">
            <v>18.27.085</v>
          </cell>
          <cell r="D880" t="str">
            <v>Fornecimento de Fio de Cobre Nu, têmpera meio-duro, classe 1A, SM - 16mm², para quatro lances de rede, inclusive armação secundária B4, isoladores, parafusos, braçadeiras redondas de ferro galvanizadas a fogo, andaime e instalação</v>
          </cell>
          <cell r="E880" t="str">
            <v>Un</v>
          </cell>
          <cell r="F880">
            <v>0.36</v>
          </cell>
          <cell r="H880">
            <v>331.5</v>
          </cell>
          <cell r="I880">
            <v>9.77</v>
          </cell>
          <cell r="J880">
            <v>1.36</v>
          </cell>
          <cell r="K880">
            <v>342.99</v>
          </cell>
        </row>
        <row r="881">
          <cell r="C881" t="str">
            <v>18.27.086</v>
          </cell>
          <cell r="D881" t="str">
            <v>Fornecimento de Fio de Cobre Nu, têmpera meio-duro, classe 1A, SM - 16mm², para um lance de rede, inclusive andaime e instalação</v>
          </cell>
          <cell r="E881" t="str">
            <v>Un</v>
          </cell>
          <cell r="F881">
            <v>0.26</v>
          </cell>
          <cell r="H881">
            <v>68.599999999999994</v>
          </cell>
          <cell r="I881">
            <v>5.73</v>
          </cell>
          <cell r="J881">
            <v>1.36</v>
          </cell>
          <cell r="K881">
            <v>75.95</v>
          </cell>
        </row>
        <row r="882">
          <cell r="C882" t="str">
            <v>18.27.087</v>
          </cell>
          <cell r="D882" t="str">
            <v>Fornecimento de Fio de Cobre Nu, têmpera meio-duro, classe 1A, SM - 16mm², para dois lances de rede, inclusive andaime e instalação</v>
          </cell>
          <cell r="E882" t="str">
            <v>Un</v>
          </cell>
          <cell r="F882">
            <v>0.26</v>
          </cell>
          <cell r="H882">
            <v>137.19999999999999</v>
          </cell>
          <cell r="I882">
            <v>5.73</v>
          </cell>
          <cell r="J882">
            <v>1.36</v>
          </cell>
          <cell r="K882">
            <v>144.54999999999998</v>
          </cell>
        </row>
        <row r="883">
          <cell r="C883" t="str">
            <v>18.27.088</v>
          </cell>
          <cell r="D883" t="str">
            <v>Fornecimento de Fio de Cobre Nu, têmpera meio-duro, classe 1A, SM - 16mm², para três lances de rede, inclusive andaime e instalação</v>
          </cell>
          <cell r="E883" t="str">
            <v>Un</v>
          </cell>
          <cell r="F883">
            <v>0.36</v>
          </cell>
          <cell r="H883">
            <v>205.8</v>
          </cell>
          <cell r="I883">
            <v>9.77</v>
          </cell>
          <cell r="J883">
            <v>1.36</v>
          </cell>
          <cell r="K883">
            <v>217.29000000000002</v>
          </cell>
        </row>
        <row r="884">
          <cell r="C884" t="str">
            <v>18.27.089</v>
          </cell>
          <cell r="D884" t="str">
            <v>Fornecimento de Fio de Cobre Nu, têmpera meio-duro, classe 1A, SM - 16mm², para quatro lances de rede, inclusive andaime e instalação</v>
          </cell>
          <cell r="E884" t="str">
            <v>Un</v>
          </cell>
          <cell r="F884">
            <v>0.36</v>
          </cell>
          <cell r="H884">
            <v>274.39999999999998</v>
          </cell>
          <cell r="I884">
            <v>9.77</v>
          </cell>
          <cell r="J884">
            <v>1.36</v>
          </cell>
          <cell r="K884">
            <v>285.89</v>
          </cell>
        </row>
        <row r="885">
          <cell r="C885" t="str">
            <v>18.27.090</v>
          </cell>
          <cell r="D885" t="str">
            <v>Fornecimento Cabo de Alumínio com alma de aço 10mm², para um lance de rede, inclusive armação secundária B1, isolador, parafusos, braçadeira redonda de ferro galvanizado a fogo, andaime e instalação</v>
          </cell>
          <cell r="E885" t="str">
            <v>Un</v>
          </cell>
          <cell r="F885">
            <v>0.26</v>
          </cell>
          <cell r="H885">
            <v>58.2</v>
          </cell>
          <cell r="I885">
            <v>5.73</v>
          </cell>
          <cell r="J885">
            <v>1.36</v>
          </cell>
          <cell r="K885">
            <v>65.550000000000011</v>
          </cell>
        </row>
        <row r="886">
          <cell r="C886" t="str">
            <v>18.27.091</v>
          </cell>
          <cell r="D886" t="str">
            <v>Fornecimento Cabo de Alumínio com alma de aço 10mm², para dois lances de rede, inclusive armação secundária B2, isoladores, parafusos, braçadeiras redondas de ferro galvanizadas a fogo, andaime e instalação</v>
          </cell>
          <cell r="E886" t="str">
            <v>Un</v>
          </cell>
          <cell r="F886">
            <v>0.26</v>
          </cell>
          <cell r="H886">
            <v>99.05</v>
          </cell>
          <cell r="I886">
            <v>5.73</v>
          </cell>
          <cell r="J886">
            <v>1.36</v>
          </cell>
          <cell r="K886">
            <v>106.4</v>
          </cell>
        </row>
        <row r="887">
          <cell r="C887" t="str">
            <v>18.27.092</v>
          </cell>
          <cell r="D887" t="str">
            <v>Fornecimento Cabo de Alumínio com alma de aço 10mm², para três lances de rede, inclusive armação secundária B3, isoladores, parafusos, braçadeiras redondas de ferro galvanizadas a fogo, andaime e instalação</v>
          </cell>
          <cell r="E887" t="str">
            <v>Un</v>
          </cell>
          <cell r="F887">
            <v>0.36</v>
          </cell>
          <cell r="H887">
            <v>151.9</v>
          </cell>
          <cell r="I887">
            <v>9.77</v>
          </cell>
          <cell r="J887">
            <v>1.36</v>
          </cell>
          <cell r="K887">
            <v>163.39000000000001</v>
          </cell>
        </row>
        <row r="888">
          <cell r="C888" t="str">
            <v>18.27.093</v>
          </cell>
          <cell r="D888" t="str">
            <v>Fornecimento Cabo de Alumínio com alma de aço 10mm², para quatro lances de rede, inclusive armação secundária B4, isoladores, parafusos, braçadeiras redondas de ferro galvanizadas a fogo, andaime e instalação</v>
          </cell>
          <cell r="E888" t="str">
            <v>Un</v>
          </cell>
          <cell r="F888">
            <v>0.36</v>
          </cell>
          <cell r="H888">
            <v>193.1</v>
          </cell>
          <cell r="I888">
            <v>9.77</v>
          </cell>
          <cell r="J888">
            <v>1.36</v>
          </cell>
          <cell r="K888">
            <v>204.59</v>
          </cell>
        </row>
        <row r="889">
          <cell r="C889" t="str">
            <v>18.27.094</v>
          </cell>
          <cell r="D889" t="str">
            <v>Fornecimento Cabo de Alumínio com alma de aço 10mm², para um lance de rede, inclusive andaime e instalação</v>
          </cell>
          <cell r="E889" t="str">
            <v>Un</v>
          </cell>
          <cell r="F889">
            <v>0.26</v>
          </cell>
          <cell r="H889">
            <v>34</v>
          </cell>
          <cell r="I889">
            <v>5.73</v>
          </cell>
          <cell r="J889">
            <v>1.36</v>
          </cell>
          <cell r="K889">
            <v>41.35</v>
          </cell>
        </row>
        <row r="890">
          <cell r="C890" t="str">
            <v>18.27.095</v>
          </cell>
          <cell r="D890" t="str">
            <v>Fornecimento Cabo de Alumínio com alma de aço 10mm², para dois lances de rede, inclusive andaime e instalação</v>
          </cell>
          <cell r="E890" t="str">
            <v>Un</v>
          </cell>
          <cell r="F890">
            <v>0.26</v>
          </cell>
          <cell r="H890">
            <v>68</v>
          </cell>
          <cell r="I890">
            <v>5.73</v>
          </cell>
          <cell r="J890">
            <v>1.36</v>
          </cell>
          <cell r="K890">
            <v>75.350000000000009</v>
          </cell>
        </row>
        <row r="891">
          <cell r="C891" t="str">
            <v>18.27.096</v>
          </cell>
          <cell r="D891" t="str">
            <v>Fornecimento Cabo de Alumínio com alma de aço 10mm², para três lances de rede, inclusive andaime e instalação</v>
          </cell>
          <cell r="E891" t="str">
            <v>Un</v>
          </cell>
          <cell r="F891">
            <v>0.36</v>
          </cell>
          <cell r="H891">
            <v>102</v>
          </cell>
          <cell r="I891">
            <v>9.77</v>
          </cell>
          <cell r="J891">
            <v>1.36</v>
          </cell>
          <cell r="K891">
            <v>113.49</v>
          </cell>
        </row>
        <row r="892">
          <cell r="C892" t="str">
            <v>18.27.097</v>
          </cell>
          <cell r="D892" t="str">
            <v>Fornecimento Cabo de Alumínio com alma de aço 10mm², para quatro lances de rede, inclusive andaime e instalação</v>
          </cell>
          <cell r="E892" t="str">
            <v>Un</v>
          </cell>
          <cell r="F892">
            <v>0.36</v>
          </cell>
          <cell r="H892">
            <v>136</v>
          </cell>
          <cell r="I892">
            <v>9.77</v>
          </cell>
          <cell r="J892">
            <v>1.36</v>
          </cell>
          <cell r="K892">
            <v>147.49</v>
          </cell>
        </row>
        <row r="893">
          <cell r="C893" t="str">
            <v>18.27.098</v>
          </cell>
          <cell r="D893" t="str">
            <v>Fornecimento Cabo de Alumínio com alma de aço 16mm², para um lance de rede, inclusive armação secundária B1, isolador, parafusos, braçadeira redonda de ferro galvanizado a fogo, andaime e instalação</v>
          </cell>
          <cell r="E893" t="str">
            <v>Un</v>
          </cell>
          <cell r="F893">
            <v>0.26</v>
          </cell>
          <cell r="H893">
            <v>66.7</v>
          </cell>
          <cell r="I893">
            <v>5.73</v>
          </cell>
          <cell r="J893">
            <v>1.36</v>
          </cell>
          <cell r="K893">
            <v>74.050000000000011</v>
          </cell>
        </row>
        <row r="894">
          <cell r="C894" t="str">
            <v>18.27.099</v>
          </cell>
          <cell r="D894" t="str">
            <v>Fornecimento Cabo de Alumínio com alma de aço 16mm², para dois lances de rede, inclusive armação secundária B2, isoladores, parafusos, braçadeiras redondas de ferro galvanizadas a fogo, andaime e instalação</v>
          </cell>
          <cell r="E894" t="str">
            <v>Un</v>
          </cell>
          <cell r="F894">
            <v>0.26</v>
          </cell>
          <cell r="H894">
            <v>116.05</v>
          </cell>
          <cell r="I894">
            <v>5.73</v>
          </cell>
          <cell r="J894">
            <v>1.36</v>
          </cell>
          <cell r="K894">
            <v>123.4</v>
          </cell>
        </row>
        <row r="895">
          <cell r="C895" t="str">
            <v>18.27.100</v>
          </cell>
          <cell r="D895" t="str">
            <v>Fornecimento Cabo de Alumínio com alma de aço 16mm², para três lances de rede, inclusive armação secundária B3, isoladores, parafusos, braçadeiras redondas de ferro galvanizadas a fogo, andaime e instalação</v>
          </cell>
          <cell r="E895" t="str">
            <v>Un</v>
          </cell>
          <cell r="F895">
            <v>0.36</v>
          </cell>
          <cell r="H895">
            <v>177.4</v>
          </cell>
          <cell r="I895">
            <v>9.77</v>
          </cell>
          <cell r="J895">
            <v>1.36</v>
          </cell>
          <cell r="K895">
            <v>188.89000000000001</v>
          </cell>
        </row>
        <row r="896">
          <cell r="C896" t="str">
            <v>18.27.101</v>
          </cell>
          <cell r="D896" t="str">
            <v>Fornecimento Cabo de Alumínio com alma de aço 16mm², para quatro lances de rede, inclusive armação secundária B4, isoladores, parafusos, braçadeiras redondas de ferro galvanizadas a fogo, andaime e instalação</v>
          </cell>
          <cell r="E896" t="str">
            <v>Un</v>
          </cell>
          <cell r="F896">
            <v>0.36</v>
          </cell>
          <cell r="H896">
            <v>227.1</v>
          </cell>
          <cell r="I896">
            <v>9.77</v>
          </cell>
          <cell r="J896">
            <v>1.36</v>
          </cell>
          <cell r="K896">
            <v>238.59</v>
          </cell>
        </row>
        <row r="897">
          <cell r="C897" t="str">
            <v>18.27.102</v>
          </cell>
          <cell r="D897" t="str">
            <v>Fornecimento Cabo de Alumínio com alma de aço 16mm², para um lance de rede, inclusive andaime e instalação</v>
          </cell>
          <cell r="E897" t="str">
            <v>Un</v>
          </cell>
          <cell r="F897">
            <v>0.26</v>
          </cell>
          <cell r="H897">
            <v>42.5</v>
          </cell>
          <cell r="I897">
            <v>5.73</v>
          </cell>
          <cell r="J897">
            <v>1.36</v>
          </cell>
          <cell r="K897">
            <v>49.85</v>
          </cell>
        </row>
        <row r="898">
          <cell r="C898" t="str">
            <v>18.27.103</v>
          </cell>
          <cell r="D898" t="str">
            <v>Fornecimento Cabo de Alumínio com alma de aço 16mm², para dois lances de rede, inclusive andaime e instalação</v>
          </cell>
          <cell r="E898" t="str">
            <v>Un</v>
          </cell>
          <cell r="F898">
            <v>0.26</v>
          </cell>
          <cell r="H898">
            <v>85</v>
          </cell>
          <cell r="I898">
            <v>5.73</v>
          </cell>
          <cell r="J898">
            <v>1.36</v>
          </cell>
          <cell r="K898">
            <v>92.350000000000009</v>
          </cell>
        </row>
        <row r="899">
          <cell r="C899" t="str">
            <v>18.27.104</v>
          </cell>
          <cell r="D899" t="str">
            <v>Fornecimento Cabo de Alumínio com alma de aço 16mm², para três lances de rede, inclusive andaime e instalação</v>
          </cell>
          <cell r="E899" t="str">
            <v>Un</v>
          </cell>
          <cell r="F899">
            <v>0.36</v>
          </cell>
          <cell r="H899">
            <v>127.5</v>
          </cell>
          <cell r="I899">
            <v>9.77</v>
          </cell>
          <cell r="J899">
            <v>1.36</v>
          </cell>
          <cell r="K899">
            <v>138.99</v>
          </cell>
        </row>
        <row r="900">
          <cell r="C900" t="str">
            <v>18.27.105</v>
          </cell>
          <cell r="D900" t="str">
            <v>Fornecimento Cabo de Alumínio com alma de aço 16mm², para quatro lances de rede, inclusive andaime e instalação</v>
          </cell>
          <cell r="E900" t="str">
            <v>Un</v>
          </cell>
          <cell r="F900">
            <v>0.36</v>
          </cell>
          <cell r="H900">
            <v>170</v>
          </cell>
          <cell r="I900">
            <v>9.77</v>
          </cell>
          <cell r="J900">
            <v>1.36</v>
          </cell>
          <cell r="K900">
            <v>181.49</v>
          </cell>
        </row>
        <row r="901">
          <cell r="C901" t="str">
            <v>18.27.106</v>
          </cell>
          <cell r="D901" t="str">
            <v>Fornecimento de Cabo de Cobre, encordoamento classe 2, isolamento de PVC 70 C, tipo BWF, 750V FOREPLAST ou similar, SM - 6mm², para um lance de rede, inclusive armação secundária B1, isolador, parafusos, braçadeira redonda de ferro galvanizado a fogo, and</v>
          </cell>
          <cell r="E901" t="str">
            <v>Un</v>
          </cell>
          <cell r="F901">
            <v>0.26</v>
          </cell>
          <cell r="H901">
            <v>51.65</v>
          </cell>
          <cell r="I901">
            <v>5.73</v>
          </cell>
          <cell r="J901">
            <v>1.36</v>
          </cell>
          <cell r="K901">
            <v>59</v>
          </cell>
        </row>
        <row r="902">
          <cell r="C902" t="str">
            <v>18.27.107</v>
          </cell>
          <cell r="D902" t="str">
            <v>Fornecimento de Cabo de Cobre, encordoamento classe 2, isolamento de PVC 70 C, tipo BWF, 750V FOREPLAST ou similar, SM - 6mm², para dois lances de rede, inclusive armação secundária B2, isoladores, parafusos, braçadeiras redondas de ferro galvanizadas a f</v>
          </cell>
          <cell r="E902" t="str">
            <v>Un</v>
          </cell>
          <cell r="F902">
            <v>0.26</v>
          </cell>
          <cell r="H902">
            <v>85.95</v>
          </cell>
          <cell r="I902">
            <v>5.73</v>
          </cell>
          <cell r="J902">
            <v>1.36</v>
          </cell>
          <cell r="K902">
            <v>93.300000000000011</v>
          </cell>
        </row>
        <row r="903">
          <cell r="C903" t="str">
            <v>18.27.108</v>
          </cell>
          <cell r="D903" t="str">
            <v>Fornecimento de Cabo de Cobre, encordoamento classe 2, isolamento de PVC 70 C, tipo BWF, 750V FOREPLAST ou similar, SM - 6mm², para três lances de rede, inclusive armação secundária B3, isoladores, parafusos, braçadeiras redondas de ferro galvanizadas a f</v>
          </cell>
          <cell r="E903" t="str">
            <v>Un</v>
          </cell>
          <cell r="F903">
            <v>0.36</v>
          </cell>
          <cell r="H903">
            <v>132.25</v>
          </cell>
          <cell r="I903">
            <v>9.77</v>
          </cell>
          <cell r="J903">
            <v>1.36</v>
          </cell>
          <cell r="K903">
            <v>143.74</v>
          </cell>
        </row>
        <row r="904">
          <cell r="C904" t="str">
            <v>18.27.109</v>
          </cell>
          <cell r="D904" t="str">
            <v>Fornecimento de Cabo de Cobre, encordoamento classe 2, isolamento de PVC 70 C, tipo BWF, 750V FOREPLAST ou similar, SM - 6mm², para quatro lances de rede, inclusive armação secundária B4, isoladores, parafusos, braçadeiras redondas de ferro galvanizadas a</v>
          </cell>
          <cell r="E904" t="str">
            <v>Un</v>
          </cell>
          <cell r="F904">
            <v>0.36</v>
          </cell>
          <cell r="H904">
            <v>166.9</v>
          </cell>
          <cell r="I904">
            <v>9.77</v>
          </cell>
          <cell r="J904">
            <v>1.36</v>
          </cell>
          <cell r="K904">
            <v>178.39000000000001</v>
          </cell>
        </row>
        <row r="905">
          <cell r="C905" t="str">
            <v>18.27.110</v>
          </cell>
          <cell r="D905" t="str">
            <v>Fornecimento de Cabo de Cobre, encordoamento classe 2, isolamento de PVC 70 C, tipo BWF, 750V FOREPLAST ou similar, SM - 6mm², para um lance de rede inclusive andaime e instalação</v>
          </cell>
          <cell r="E905" t="str">
            <v>Un</v>
          </cell>
          <cell r="F905">
            <v>0.26</v>
          </cell>
          <cell r="H905">
            <v>27.45</v>
          </cell>
          <cell r="I905">
            <v>5.73</v>
          </cell>
          <cell r="J905">
            <v>1.36</v>
          </cell>
          <cell r="K905">
            <v>34.799999999999997</v>
          </cell>
        </row>
        <row r="906">
          <cell r="C906" t="str">
            <v>18.27.111</v>
          </cell>
          <cell r="D906" t="str">
            <v>Fornecimento de Cabo de Cobre, encordoamento classe 2, isolamento de PVC 70 C, tipo BWF, 750V FOREPLAST ou similar, SM - 6mm², para dois lances de rede inclusive andaime e instalação</v>
          </cell>
          <cell r="E906" t="str">
            <v>Un</v>
          </cell>
          <cell r="F906">
            <v>0.26</v>
          </cell>
          <cell r="H906">
            <v>54.9</v>
          </cell>
          <cell r="I906">
            <v>5.73</v>
          </cell>
          <cell r="J906">
            <v>1.36</v>
          </cell>
          <cell r="K906">
            <v>62.25</v>
          </cell>
        </row>
        <row r="907">
          <cell r="C907" t="str">
            <v>18.27.112</v>
          </cell>
          <cell r="D907" t="str">
            <v>Fornecimento de Cabo de Cobre, encordoamento classe 2, isolamento de PVC 70 C, tipo BWF, 750V FOREPLAST ou similar, SM - 6mm², para três lances de rede inclusive andaime e instalação</v>
          </cell>
          <cell r="E907" t="str">
            <v>Un</v>
          </cell>
          <cell r="F907">
            <v>0.36</v>
          </cell>
          <cell r="H907">
            <v>82.35</v>
          </cell>
          <cell r="I907">
            <v>9.77</v>
          </cell>
          <cell r="J907">
            <v>1.36</v>
          </cell>
          <cell r="K907">
            <v>93.839999999999989</v>
          </cell>
        </row>
        <row r="908">
          <cell r="C908" t="str">
            <v>18.27.113</v>
          </cell>
          <cell r="D908" t="str">
            <v>Fornecimento de Cabo de Cobre, encordoamento classe 2, isolamento de PVC 70 C, tipo BWF, 750V FOREPLAST ou similar, SM - 6mm², para quatro lances de rede inclusive andaime e instalação</v>
          </cell>
          <cell r="E908" t="str">
            <v>Un</v>
          </cell>
          <cell r="F908">
            <v>0.36</v>
          </cell>
          <cell r="H908">
            <v>109.8</v>
          </cell>
          <cell r="I908">
            <v>9.77</v>
          </cell>
          <cell r="J908">
            <v>1.36</v>
          </cell>
          <cell r="K908">
            <v>121.28999999999999</v>
          </cell>
        </row>
        <row r="909">
          <cell r="C909" t="str">
            <v>18.27.114</v>
          </cell>
          <cell r="D909" t="str">
            <v>Fornecimento de Cabo de Cobre, encordoamento classe 2, isolamento de PVC 70 C, tipo BWF, 750V FOREPLAST ou similar, SM - 10mm², para um lance de rede, inclusive armação secundária B1, isolador, parafusos, braçadeira redonda de ferro galvanizado a fogo, an</v>
          </cell>
          <cell r="E909" t="str">
            <v>Un</v>
          </cell>
          <cell r="F909">
            <v>0.26</v>
          </cell>
          <cell r="H909">
            <v>73.7</v>
          </cell>
          <cell r="I909">
            <v>5.73</v>
          </cell>
          <cell r="J909">
            <v>1.36</v>
          </cell>
          <cell r="K909">
            <v>81.050000000000011</v>
          </cell>
        </row>
        <row r="910">
          <cell r="C910" t="str">
            <v>18.27.115</v>
          </cell>
          <cell r="D910" t="str">
            <v xml:space="preserve">Fornecimento de Cabo de Cobre, encordoamento classe 2, isolamento de PVC 70 C, tipo BWF, 750V FOREPLAST ou similar, SM - 10mm², para dois lances de rede, inclusive armação secundária B2, isoladores, parafusos, braçadeiras redondas de ferro galvanizadas a </v>
          </cell>
          <cell r="E910" t="str">
            <v>Un</v>
          </cell>
          <cell r="F910">
            <v>0.26</v>
          </cell>
          <cell r="H910">
            <v>130.05000000000001</v>
          </cell>
          <cell r="I910">
            <v>5.73</v>
          </cell>
          <cell r="J910">
            <v>1.36</v>
          </cell>
          <cell r="K910">
            <v>137.4</v>
          </cell>
        </row>
        <row r="911">
          <cell r="C911" t="str">
            <v>18.27.116</v>
          </cell>
          <cell r="D911" t="str">
            <v xml:space="preserve">Fornecimento de Cabo de Cobre, encordoamento classe 2, isolamento de PVC 70 C, tipo BWF, 750V FOREPLAST ou similar, SM - 10mm², para três lances de rede, inclusive armação secundária B3, isoladores, parafusos, braçadeiras redondas de ferro galvanizadas a </v>
          </cell>
          <cell r="E911" t="str">
            <v>Un</v>
          </cell>
          <cell r="F911">
            <v>0.36</v>
          </cell>
          <cell r="H911">
            <v>198.4</v>
          </cell>
          <cell r="I911">
            <v>9.77</v>
          </cell>
          <cell r="J911">
            <v>1.36</v>
          </cell>
          <cell r="K911">
            <v>209.89000000000001</v>
          </cell>
        </row>
        <row r="912">
          <cell r="C912" t="str">
            <v>18.27.117</v>
          </cell>
          <cell r="D912" t="str">
            <v xml:space="preserve">Fornecimento de Cabo de Cobre, encordoamento classe 2, isolamento de PVC 70 C, tipo BWF, 750V FOREPLAST ou similar, SM - 10mm², para quatro lances de rede, inclusive armação secundária B4, isoladores, parafusos, braçadeiras redondas de ferro galvanizadas </v>
          </cell>
          <cell r="E912" t="str">
            <v>Un</v>
          </cell>
          <cell r="F912">
            <v>0.36</v>
          </cell>
          <cell r="H912">
            <v>255.1</v>
          </cell>
          <cell r="I912">
            <v>9.77</v>
          </cell>
          <cell r="J912">
            <v>1.36</v>
          </cell>
          <cell r="K912">
            <v>266.59000000000003</v>
          </cell>
        </row>
        <row r="913">
          <cell r="C913" t="str">
            <v>18.27.118</v>
          </cell>
          <cell r="D913" t="str">
            <v>Fornecimento de Cabo de Cobre, encordoamento classe 2, isolamento de PVC 70 C, tipo BWF, 750V FOREPLAST ou similar, SM - 10mm², para um lance de rede inclusive andaime e instalação</v>
          </cell>
          <cell r="E913" t="str">
            <v>Un</v>
          </cell>
          <cell r="F913">
            <v>0.36</v>
          </cell>
          <cell r="H913">
            <v>49.5</v>
          </cell>
          <cell r="I913">
            <v>9.77</v>
          </cell>
          <cell r="J913">
            <v>1.36</v>
          </cell>
          <cell r="K913">
            <v>60.989999999999995</v>
          </cell>
        </row>
        <row r="914">
          <cell r="C914" t="str">
            <v>18.27.119</v>
          </cell>
          <cell r="D914" t="str">
            <v>Fornecimento de Cabo de Cobre, encordoamento classe 2, isolamento de PVC 70 C, tipo BWF, 750V FOREPLAST ou similar, SM - 10mm², para dois lances de rede inclusive andaime e instalação</v>
          </cell>
          <cell r="E914" t="str">
            <v>Un</v>
          </cell>
          <cell r="F914">
            <v>0.26</v>
          </cell>
          <cell r="H914">
            <v>99</v>
          </cell>
          <cell r="I914">
            <v>5.73</v>
          </cell>
          <cell r="J914">
            <v>1.36</v>
          </cell>
          <cell r="K914">
            <v>106.35000000000001</v>
          </cell>
        </row>
        <row r="915">
          <cell r="C915" t="str">
            <v>18.27.120</v>
          </cell>
          <cell r="D915" t="str">
            <v>Fornecimento de Cabo de Cobre, encordoamento classe 2, isolamento de PVC 70 C, tipo BWF, 750V FOREPLAST ou similar, SM - 10mm², para três lances de rede inclusive andaime e instalação</v>
          </cell>
          <cell r="E915" t="str">
            <v>Un</v>
          </cell>
          <cell r="F915">
            <v>0.36</v>
          </cell>
          <cell r="H915">
            <v>148.5</v>
          </cell>
          <cell r="I915">
            <v>9.77</v>
          </cell>
          <cell r="J915">
            <v>1.36</v>
          </cell>
          <cell r="K915">
            <v>159.99</v>
          </cell>
        </row>
        <row r="916">
          <cell r="C916" t="str">
            <v>18.27.121</v>
          </cell>
          <cell r="D916" t="str">
            <v>Fornecimento de Cabo de Cobre, encordoamento classe 2, isolamento de PVC 70 C, tipo BWF, 750V FOREPLAST ou similar, SM - 10mm², para quatro lances de rede inclusive andaime e instalação</v>
          </cell>
          <cell r="E916" t="str">
            <v>Un</v>
          </cell>
          <cell r="F916">
            <v>0.36</v>
          </cell>
          <cell r="H916">
            <v>198</v>
          </cell>
          <cell r="I916">
            <v>9.77</v>
          </cell>
          <cell r="J916">
            <v>1.36</v>
          </cell>
          <cell r="K916">
            <v>209.49</v>
          </cell>
        </row>
        <row r="917">
          <cell r="C917" t="str">
            <v>18.27.122</v>
          </cell>
          <cell r="D917" t="str">
            <v>Fornecimento de Cabo de Cobre, encordoamento classe 2, isolamento de PVC 70 C, tipo BWF, 750V FOREPLAST ou similar, SM - 16mm², para um lance de rede, inclusive armação secundária B1, isolador, parafusos, braçadeira redonda de ferro galvanizado a fogo, an</v>
          </cell>
          <cell r="E917" t="str">
            <v>Un</v>
          </cell>
          <cell r="F917">
            <v>0.26</v>
          </cell>
          <cell r="H917">
            <v>100.7</v>
          </cell>
          <cell r="I917">
            <v>5.73</v>
          </cell>
          <cell r="J917">
            <v>1.36</v>
          </cell>
          <cell r="K917">
            <v>108.05000000000001</v>
          </cell>
        </row>
        <row r="918">
          <cell r="C918" t="str">
            <v>18.27.123</v>
          </cell>
          <cell r="D918" t="str">
            <v xml:space="preserve">Fornecimento de Cabo de Cobre, encordoamento classe 2, isolamento de PVC 70 C, tipo BWF, 750V FOREPLAST ou similar, SM - 16mm², para dois lances de rede, inclusive armação secundária B2, isoladores, parafusos, braçadeiras redondas de ferro galvanizadas a </v>
          </cell>
          <cell r="E918" t="str">
            <v>Un</v>
          </cell>
          <cell r="F918">
            <v>0.26</v>
          </cell>
          <cell r="H918">
            <v>184.05</v>
          </cell>
          <cell r="I918">
            <v>5.73</v>
          </cell>
          <cell r="J918">
            <v>1.36</v>
          </cell>
          <cell r="K918">
            <v>191.4</v>
          </cell>
        </row>
        <row r="919">
          <cell r="C919" t="str">
            <v>18.27.124</v>
          </cell>
          <cell r="D919" t="str">
            <v xml:space="preserve">Fornecimento de Cabo de Cobre, encordoamento classe 2, isolamento de PVC 70 C, tipo BWF, 750V FOREPLAST ou similar, SM - 16mm², para três lances de rede, inclusive armação secundária B3, isoladores, parafusos, braçadeiras redondas de ferro galvanizadas a </v>
          </cell>
          <cell r="E919" t="str">
            <v>Un</v>
          </cell>
          <cell r="F919">
            <v>0.36</v>
          </cell>
          <cell r="H919">
            <v>279.39999999999998</v>
          </cell>
          <cell r="I919">
            <v>9.77</v>
          </cell>
          <cell r="J919">
            <v>1.36</v>
          </cell>
          <cell r="K919">
            <v>290.89</v>
          </cell>
        </row>
        <row r="920">
          <cell r="C920" t="str">
            <v>18.27.125</v>
          </cell>
          <cell r="D920" t="str">
            <v xml:space="preserve">Fornecimento de Cabo de Cobre, encordoamento classe 2, isolamento de PVC 70 C, tipo BWF, 750V FOREPLAST ou similar, SM - 16mm², para quatro lances de rede, inclusive armação secundária B4, isoladores, parafusos, braçadeiras redondas de ferro galvanizadas </v>
          </cell>
          <cell r="E920" t="str">
            <v>Un</v>
          </cell>
          <cell r="F920">
            <v>0.36</v>
          </cell>
          <cell r="H920">
            <v>363.1</v>
          </cell>
          <cell r="I920">
            <v>9.77</v>
          </cell>
          <cell r="J920">
            <v>1.36</v>
          </cell>
          <cell r="K920">
            <v>374.59000000000003</v>
          </cell>
        </row>
        <row r="921">
          <cell r="C921" t="str">
            <v>18.27.126</v>
          </cell>
          <cell r="D921" t="str">
            <v>Fornecimento de Cabo de Cobre, encordoamento classe 2, isolamento de PVC 70 C, tipo BWF, 750V FOREPLAST ou similar, SM - 16mm², para um lance de rede inclusive andaime e instalação</v>
          </cell>
          <cell r="E921" t="str">
            <v>Un</v>
          </cell>
          <cell r="F921">
            <v>0.26</v>
          </cell>
          <cell r="H921">
            <v>76.5</v>
          </cell>
          <cell r="I921">
            <v>5.73</v>
          </cell>
          <cell r="J921">
            <v>1.36</v>
          </cell>
          <cell r="K921">
            <v>83.850000000000009</v>
          </cell>
        </row>
        <row r="922">
          <cell r="C922" t="str">
            <v>18.27.127</v>
          </cell>
          <cell r="D922" t="str">
            <v>Fornecimento de Cabo de Cobre, encordoamento classe 2, isolamento de PVC 70 C, tipo BWF, 750V FOREPLAST ou similar, SM - 16mm², para dois lances de rede inclusive andaime e instalação</v>
          </cell>
          <cell r="E922" t="str">
            <v>Un</v>
          </cell>
          <cell r="F922">
            <v>0.26</v>
          </cell>
          <cell r="H922">
            <v>153</v>
          </cell>
          <cell r="I922">
            <v>5.73</v>
          </cell>
          <cell r="J922">
            <v>1.36</v>
          </cell>
          <cell r="K922">
            <v>160.35</v>
          </cell>
        </row>
        <row r="923">
          <cell r="C923" t="str">
            <v>18.27.128</v>
          </cell>
          <cell r="D923" t="str">
            <v>Fornecimento de Cabo de Cobre, encordoamento classe 2, isolamento de PVC 70 C, tipo BWF, 750V FOREPLAST ou similar, SM - 16mm², para três lances de rede inclusive andaime e instalação</v>
          </cell>
          <cell r="E923" t="str">
            <v>Un</v>
          </cell>
          <cell r="F923">
            <v>0.36</v>
          </cell>
          <cell r="H923">
            <v>229.5</v>
          </cell>
          <cell r="I923">
            <v>9.77</v>
          </cell>
          <cell r="J923">
            <v>1.36</v>
          </cell>
          <cell r="K923">
            <v>240.99</v>
          </cell>
        </row>
        <row r="924">
          <cell r="C924" t="str">
            <v>18.27.129</v>
          </cell>
          <cell r="D924" t="str">
            <v>Fornecimento de Cabo de Cobre, encordoamento classe 2, isolamento de PVC 70 C, tipo BWF, 750V FOREPLAST ou similar, SM - 16mm², para quatro lances de rede inclusive andaime e instalação</v>
          </cell>
          <cell r="E924" t="str">
            <v>Un</v>
          </cell>
          <cell r="F924">
            <v>0.36</v>
          </cell>
          <cell r="H924">
            <v>306</v>
          </cell>
          <cell r="I924">
            <v>9.77</v>
          </cell>
          <cell r="J924">
            <v>1.36</v>
          </cell>
          <cell r="K924">
            <v>317.49</v>
          </cell>
        </row>
        <row r="925">
          <cell r="C925" t="str">
            <v>18.27.130</v>
          </cell>
          <cell r="D925" t="str">
            <v>Fornecimento de Cabo de Cobre, encordoamento classe 2, isolamento de PVC 70 C, tipo BWF, 750V FOREPLAST ou similar, SM - 25mm², para um lance de rede, inclusive armação secundária B1, isolador, parafusos, braçadeira redonda de ferro galvanizado a fogo, an</v>
          </cell>
          <cell r="E925" t="str">
            <v>Un</v>
          </cell>
          <cell r="F925">
            <v>0.26</v>
          </cell>
          <cell r="H925">
            <v>150.19999999999999</v>
          </cell>
          <cell r="I925">
            <v>5.73</v>
          </cell>
          <cell r="J925">
            <v>1.36</v>
          </cell>
          <cell r="K925">
            <v>157.54999999999998</v>
          </cell>
        </row>
        <row r="926">
          <cell r="C926" t="str">
            <v>18.27.131</v>
          </cell>
          <cell r="D926" t="str">
            <v xml:space="preserve">Fornecimento de Cabo de Cobre, encordoamento classe 2, isolamento de PVC 70 C, tipo BWF, 750V FOREPLAST ou similar, SM - 25mm², para dois lances de rede, inclusive armação secundária B2, isoladores, parafusos, braçadeiras redondas de ferro galvanizadas a </v>
          </cell>
          <cell r="E926" t="str">
            <v>Un</v>
          </cell>
          <cell r="F926">
            <v>0.26</v>
          </cell>
          <cell r="H926">
            <v>283.05</v>
          </cell>
          <cell r="I926">
            <v>5.73</v>
          </cell>
          <cell r="J926">
            <v>1.36</v>
          </cell>
          <cell r="K926">
            <v>290.39999999999998</v>
          </cell>
        </row>
        <row r="927">
          <cell r="C927" t="str">
            <v>18.27.132</v>
          </cell>
          <cell r="D927" t="str">
            <v xml:space="preserve">Fornecimento de Cabo de Cobre, encordoamento classe 2, isolamento de PVC 70 C, tipo BWF, 750V FOREPLAST ou similar, SM - 25mm², para três lances de rede, inclusive armação secundária B3, isoladores, parafusos, braçadeiras redondas de ferro galvanizadas a </v>
          </cell>
          <cell r="E927" t="str">
            <v>Un</v>
          </cell>
          <cell r="F927">
            <v>0.36</v>
          </cell>
          <cell r="H927">
            <v>427.9</v>
          </cell>
          <cell r="I927">
            <v>9.77</v>
          </cell>
          <cell r="J927">
            <v>1.36</v>
          </cell>
          <cell r="K927">
            <v>439.39</v>
          </cell>
        </row>
        <row r="928">
          <cell r="C928" t="str">
            <v>18.27.133</v>
          </cell>
          <cell r="D928" t="str">
            <v xml:space="preserve">Fornecimento de Cabo de Cobre, encordoamento classe 2, isolamento de PVC 70 C, tipo BWF, 750V FOREPLAST ou similar, SM - 25mm², para quatro lances de rede, inclusive armação secundária B4, isoladores, parafusos, braçadeiras redondas de ferro galvanizadas </v>
          </cell>
          <cell r="E928" t="str">
            <v>Un</v>
          </cell>
          <cell r="F928">
            <v>0.36</v>
          </cell>
          <cell r="H928">
            <v>561.1</v>
          </cell>
          <cell r="I928">
            <v>9.77</v>
          </cell>
          <cell r="J928">
            <v>1.36</v>
          </cell>
          <cell r="K928">
            <v>572.59</v>
          </cell>
        </row>
        <row r="929">
          <cell r="C929" t="str">
            <v>18.27.134</v>
          </cell>
          <cell r="D929" t="str">
            <v>Fornecimento de Cabo de Cobre, encordoamento classe 2, isolamento de PVC 70 C, tipo BWF, 750V FOREPLAST ou similar, SM - 25mm², para um lance de rede inclusive andaime e instalação</v>
          </cell>
          <cell r="E929" t="str">
            <v>Un</v>
          </cell>
          <cell r="F929">
            <v>0.26</v>
          </cell>
          <cell r="H929">
            <v>126</v>
          </cell>
          <cell r="I929">
            <v>5.73</v>
          </cell>
          <cell r="J929">
            <v>1.36</v>
          </cell>
          <cell r="K929">
            <v>133.35</v>
          </cell>
        </row>
        <row r="930">
          <cell r="C930" t="str">
            <v>18.27.135</v>
          </cell>
          <cell r="D930" t="str">
            <v>Fornecimento de Cabo de Cobre, encordoamento classe 2, isolamento de PVC 70 C, tipo BWF, 750V FOREPLAST ou similar, SM - 25mm², para dois lances de rede inclusive andaime e instalação</v>
          </cell>
          <cell r="E930" t="str">
            <v>Un</v>
          </cell>
          <cell r="F930">
            <v>0.26</v>
          </cell>
          <cell r="H930">
            <v>252</v>
          </cell>
          <cell r="I930">
            <v>5.73</v>
          </cell>
          <cell r="J930">
            <v>1.36</v>
          </cell>
          <cell r="K930">
            <v>259.34999999999997</v>
          </cell>
        </row>
        <row r="931">
          <cell r="C931" t="str">
            <v>18.27.136</v>
          </cell>
          <cell r="D931" t="str">
            <v>Fornecimento de Cabo de Cobre, encordoamento classe 2, isolamento de PVC 70 C, tipo BWF, 750V FOREPLAST ou similar, SM - 25mm², para três lances de rede inclusive andaime e instalação</v>
          </cell>
          <cell r="E931" t="str">
            <v>Un</v>
          </cell>
          <cell r="F931">
            <v>0.36</v>
          </cell>
          <cell r="H931">
            <v>378</v>
          </cell>
          <cell r="I931">
            <v>9.77</v>
          </cell>
          <cell r="J931">
            <v>1.36</v>
          </cell>
          <cell r="K931">
            <v>389.49</v>
          </cell>
        </row>
        <row r="932">
          <cell r="C932" t="str">
            <v>18.27.137</v>
          </cell>
          <cell r="D932" t="str">
            <v>Fornecimento de Cabo de Cobre, encordoamento classe 2, isolamento de PVC 70 C, tipo BWF, 750V FOREPLAST ou similar, SM - 25mm², para quatro lances de rede inclusive andaime e instalação</v>
          </cell>
          <cell r="E932" t="str">
            <v>Un</v>
          </cell>
          <cell r="F932">
            <v>0.36</v>
          </cell>
          <cell r="H932">
            <v>504</v>
          </cell>
          <cell r="I932">
            <v>9.77</v>
          </cell>
          <cell r="J932">
            <v>1.36</v>
          </cell>
          <cell r="K932">
            <v>515.49</v>
          </cell>
        </row>
        <row r="933">
          <cell r="C933" t="str">
            <v>18.28.010</v>
          </cell>
          <cell r="D933" t="str">
            <v>Manutenção de Luminária de uma Pétala com uma lâmpada a vapor de sódio de 250W, inclusive fornecimento e substituição de uma lâmpada e um reator de alto fator de potência em poste de até 17,0m</v>
          </cell>
          <cell r="E933" t="str">
            <v>Un</v>
          </cell>
          <cell r="F933">
            <v>19.14</v>
          </cell>
          <cell r="H933">
            <v>110.78</v>
          </cell>
          <cell r="I933">
            <v>2.7</v>
          </cell>
          <cell r="K933">
            <v>132.62</v>
          </cell>
        </row>
        <row r="934">
          <cell r="C934" t="str">
            <v>18.28.011</v>
          </cell>
          <cell r="D934" t="str">
            <v>Manutenção de Luminária de uma Pétala com duas lâmpadas a vapor de sódio de 250W, inclusive fornecimento e substituição de duas lâmpadas e dois reatores de alto fator de potência em poste de até 17,0m</v>
          </cell>
          <cell r="E934" t="str">
            <v>Un</v>
          </cell>
          <cell r="F934">
            <v>19.14</v>
          </cell>
          <cell r="H934">
            <v>221.56</v>
          </cell>
          <cell r="I934">
            <v>2.7</v>
          </cell>
          <cell r="K934">
            <v>243.39999999999998</v>
          </cell>
        </row>
        <row r="935">
          <cell r="C935" t="str">
            <v>18.28.012</v>
          </cell>
          <cell r="D935" t="str">
            <v>Manutenção de Luminária de uma Pétala com três lâmpadas a vapor de sódio de 250W, inclusive fornecimento e substituição de três lâmpadas e três reatores de alto fator de potência em poste de até 17,0m</v>
          </cell>
          <cell r="E935" t="str">
            <v>Un</v>
          </cell>
          <cell r="F935">
            <v>19.14</v>
          </cell>
          <cell r="H935">
            <v>332.34</v>
          </cell>
          <cell r="I935">
            <v>2.7</v>
          </cell>
          <cell r="K935">
            <v>354.17999999999995</v>
          </cell>
        </row>
        <row r="936">
          <cell r="C936" t="str">
            <v>18.28.013</v>
          </cell>
          <cell r="D936" t="str">
            <v>Manutenção de Luminária de uma Pétala com quatro lâmpadas a vapor de sódio de 250W, inclusive fornecimento e substituição das lâmpadas, reatores, ignitores e capacitores em poste de até 17,0m</v>
          </cell>
          <cell r="E936" t="str">
            <v>Un</v>
          </cell>
          <cell r="F936">
            <v>19.14</v>
          </cell>
          <cell r="H936">
            <v>443.12</v>
          </cell>
          <cell r="I936">
            <v>2.7</v>
          </cell>
          <cell r="K936">
            <v>464.96</v>
          </cell>
        </row>
        <row r="937">
          <cell r="C937" t="str">
            <v>18.28.014</v>
          </cell>
          <cell r="D937" t="str">
            <v>Manutenção de Luminária de duas Pétalas com quatro lâmpadas a vapor de sódio de 250W, sendo duas lâmpadas por pétala, inclusive fornecimento e substituição das lâmpadas, reatores, ignitores e capacitores em poste de até 17,0m</v>
          </cell>
          <cell r="E937" t="str">
            <v>Un</v>
          </cell>
          <cell r="F937">
            <v>19.14</v>
          </cell>
          <cell r="H937">
            <v>443.12</v>
          </cell>
          <cell r="I937">
            <v>2.7</v>
          </cell>
          <cell r="K937">
            <v>464.96</v>
          </cell>
        </row>
        <row r="938">
          <cell r="C938" t="str">
            <v>18.28.015</v>
          </cell>
          <cell r="D938" t="str">
            <v>Manutenção de Luminária de três Pétalas com seis lâmpadas a vapor de sódio de 250W, sendo duas lâmpadas por pétala, inclusive fornecimento e substituição das lâmpadas, reatores, ignitores e capacitores em poste de até 17,0m</v>
          </cell>
          <cell r="E938" t="str">
            <v>Un</v>
          </cell>
          <cell r="F938">
            <v>19.14</v>
          </cell>
          <cell r="H938">
            <v>664.68</v>
          </cell>
          <cell r="I938">
            <v>2.7</v>
          </cell>
          <cell r="K938">
            <v>686.52</v>
          </cell>
        </row>
        <row r="939">
          <cell r="C939" t="str">
            <v>18.28.016</v>
          </cell>
          <cell r="D939" t="str">
            <v>Manutenção de Luminária de uma Pétala com uma lâmpada a vapor de sódio de 400W, inclusive fornecimento e substituição da lâmpada, reator, ignitor e capacitor em poste de até 23,0m</v>
          </cell>
          <cell r="E939" t="str">
            <v>Un</v>
          </cell>
          <cell r="F939">
            <v>19.14</v>
          </cell>
          <cell r="H939">
            <v>124.43</v>
          </cell>
          <cell r="I939">
            <v>2.7</v>
          </cell>
          <cell r="K939">
            <v>146.27000000000001</v>
          </cell>
        </row>
        <row r="940">
          <cell r="C940" t="str">
            <v>18.28.017</v>
          </cell>
          <cell r="D940" t="str">
            <v>Manutenção de Luminária de uma Pétala com duas lâmpadas a vapor de sódio de 400W, inclusive fornecimento e substituição das lâmpadas, reatores, ignitores e capacitores em poste de até 23,0m</v>
          </cell>
          <cell r="E940" t="str">
            <v>Un</v>
          </cell>
          <cell r="F940">
            <v>19.14</v>
          </cell>
          <cell r="H940">
            <v>248.86</v>
          </cell>
          <cell r="I940">
            <v>2.7</v>
          </cell>
          <cell r="K940">
            <v>270.7</v>
          </cell>
        </row>
        <row r="941">
          <cell r="C941" t="str">
            <v>18.28.018</v>
          </cell>
          <cell r="D941" t="str">
            <v>Manutenção de Luminária de uma Pétala com três lâmpadas a vapor de sódio de 400W, inclusive fornecimento e substituição de três lâmpadas e três reatores de alto fator de potência em poste de até 23,0m</v>
          </cell>
          <cell r="E941" t="str">
            <v>Un</v>
          </cell>
          <cell r="F941">
            <v>19.14</v>
          </cell>
          <cell r="H941">
            <v>373.29</v>
          </cell>
          <cell r="I941">
            <v>2.7</v>
          </cell>
          <cell r="K941">
            <v>395.13</v>
          </cell>
        </row>
        <row r="942">
          <cell r="C942" t="str">
            <v>18.28.019</v>
          </cell>
          <cell r="D942" t="str">
            <v>Manutenção de Luminária de uma Pétala com quatro lâmpadas a vapor de sódio de 400W, inclusive fornecimento e substituição das lâmpadas, reatores, ignitores e capacitores em poste de até 23,0m</v>
          </cell>
          <cell r="E942" t="str">
            <v>Un</v>
          </cell>
          <cell r="F942">
            <v>19.14</v>
          </cell>
          <cell r="H942">
            <v>497.72</v>
          </cell>
          <cell r="I942">
            <v>2.7</v>
          </cell>
          <cell r="K942">
            <v>519.56000000000006</v>
          </cell>
        </row>
        <row r="943">
          <cell r="C943" t="str">
            <v>18.28.020</v>
          </cell>
          <cell r="D943" t="str">
            <v>Manutenção de Luminária de duas Pétalas com quatro lâmpadas a vapor de sódio de 400W, sendo duas lâmpadas por pétala, inclusive fornecimento e substituição de quatro lâmpadas e quatro reatores de alto fator de potência em poste de até 23,0m</v>
          </cell>
          <cell r="E943" t="str">
            <v>Un</v>
          </cell>
          <cell r="F943">
            <v>19.14</v>
          </cell>
          <cell r="H943">
            <v>497.72</v>
          </cell>
          <cell r="I943">
            <v>2.7</v>
          </cell>
          <cell r="K943">
            <v>519.56000000000006</v>
          </cell>
        </row>
        <row r="944">
          <cell r="C944" t="str">
            <v>18.28.021</v>
          </cell>
          <cell r="D944" t="str">
            <v>Manutenção de Luminária de três Pétalas com seis lâmpadas a vapor de sódio de 400W, sendo duas lâmpadas por pétala, inclusive fornecimento e substituição de seis lâmpadas e seis reatores de alto fator de potência em poste de até 23,0m</v>
          </cell>
          <cell r="E944" t="str">
            <v>Un</v>
          </cell>
          <cell r="F944">
            <v>19.14</v>
          </cell>
          <cell r="H944">
            <v>746.58</v>
          </cell>
          <cell r="I944">
            <v>2.7</v>
          </cell>
          <cell r="K944">
            <v>768.42000000000007</v>
          </cell>
        </row>
        <row r="945">
          <cell r="C945" t="str">
            <v>18.28.022</v>
          </cell>
          <cell r="D945" t="str">
            <v>Manutenção de Luminária de uma Pétala com uma lâmpada a vapor metálico de 250W, inclusive fornecimento e substituição das lâmpadas, reatores, ignitores e capacitores em poste de até 17,0m</v>
          </cell>
          <cell r="E945" t="str">
            <v>Un</v>
          </cell>
          <cell r="F945">
            <v>19.14</v>
          </cell>
          <cell r="H945">
            <v>123.61</v>
          </cell>
          <cell r="I945">
            <v>2.7</v>
          </cell>
          <cell r="K945">
            <v>145.44999999999999</v>
          </cell>
        </row>
        <row r="946">
          <cell r="C946" t="str">
            <v>18.28.023</v>
          </cell>
          <cell r="D946" t="str">
            <v>Manutenção de Luminária de uma Pétala com duas lâmpadas a vapor metálico de 250W, inclusive fornecimento e substituição das lâmpadas, reatores, ignitores e capacitores em poste de até 17,0m</v>
          </cell>
          <cell r="E946" t="str">
            <v>Un</v>
          </cell>
          <cell r="F946">
            <v>19.14</v>
          </cell>
          <cell r="H946">
            <v>247.22</v>
          </cell>
          <cell r="I946">
            <v>2.7</v>
          </cell>
          <cell r="K946">
            <v>269.06</v>
          </cell>
        </row>
        <row r="947">
          <cell r="C947" t="str">
            <v>18.28.024</v>
          </cell>
          <cell r="D947" t="str">
            <v>Manutenção de Luminária de uma Pétala com três lâmpadas a vapor metálico de 250W, inclusive fornecimento e substituição de três lâmpadas e três reatores de alto fator de potência em poste de até 17,0m</v>
          </cell>
          <cell r="E947" t="str">
            <v>Un</v>
          </cell>
          <cell r="F947">
            <v>19.14</v>
          </cell>
          <cell r="H947">
            <v>370.83</v>
          </cell>
          <cell r="I947">
            <v>2.7</v>
          </cell>
          <cell r="K947">
            <v>392.66999999999996</v>
          </cell>
        </row>
        <row r="948">
          <cell r="C948" t="str">
            <v>18.28.025</v>
          </cell>
          <cell r="D948" t="str">
            <v>Manutenção de Luminária de uma Pétala com quatro lâmpadas a vapor metálico de 250W, inclusive fornecimento e substituição das lâmpadas, reatores, ignitores e capacitores em poste de até 17,0m</v>
          </cell>
          <cell r="E948" t="str">
            <v>Un</v>
          </cell>
          <cell r="F948">
            <v>19.14</v>
          </cell>
          <cell r="H948">
            <v>494.44</v>
          </cell>
          <cell r="I948">
            <v>2.7</v>
          </cell>
          <cell r="K948">
            <v>516.28</v>
          </cell>
        </row>
        <row r="949">
          <cell r="C949" t="str">
            <v>18.28.026</v>
          </cell>
          <cell r="D949" t="str">
            <v>Manutenção de Luminária de uma Pétala com uma lâmpada a vapor metálico de 400W, inclusive fornecimento e substituição de uma lâmpada e um reator de alto fator de potência em poste de até 23,0m</v>
          </cell>
          <cell r="E949" t="str">
            <v>Un</v>
          </cell>
          <cell r="F949">
            <v>19.14</v>
          </cell>
          <cell r="H949">
            <v>156.15</v>
          </cell>
          <cell r="I949">
            <v>2.7</v>
          </cell>
          <cell r="K949">
            <v>177.99</v>
          </cell>
        </row>
        <row r="950">
          <cell r="C950" t="str">
            <v>18.28.027</v>
          </cell>
          <cell r="D950" t="str">
            <v>Manutenção de Luminária de uma Pétala com duas lâmpadas a vapor metálico de 400W, inclusive fornecimento e substituição das lâmpadas, reatores, ignitores e capacitores em poste de até 23,0m</v>
          </cell>
          <cell r="E950" t="str">
            <v>Un</v>
          </cell>
          <cell r="F950">
            <v>19.14</v>
          </cell>
          <cell r="H950">
            <v>312.3</v>
          </cell>
          <cell r="I950">
            <v>2.7</v>
          </cell>
          <cell r="K950">
            <v>334.14</v>
          </cell>
        </row>
        <row r="951">
          <cell r="C951" t="str">
            <v>18.28.028</v>
          </cell>
          <cell r="D951" t="str">
            <v>Manutenção de Luminária de uma Pétala com três lâmpadas a vapor metálico de 400W, inclusive fornecimento e substituição de três lâmpadas e três reatores de alto fator de potência em poste de até 23,0m</v>
          </cell>
          <cell r="E951" t="str">
            <v>Un</v>
          </cell>
          <cell r="F951">
            <v>19.14</v>
          </cell>
          <cell r="H951">
            <v>468.45</v>
          </cell>
          <cell r="I951">
            <v>2.7</v>
          </cell>
          <cell r="K951">
            <v>490.28999999999996</v>
          </cell>
        </row>
        <row r="952">
          <cell r="C952" t="str">
            <v>18.28.029</v>
          </cell>
          <cell r="D952" t="str">
            <v>Manutenção de Luminária de uma Pétala com quatro lâmpadas a vapor metálico de 400W, inclusive fornecimento e substituição das lâmpadas, reatores, ignitores e capacitores em poste de até 23,0m</v>
          </cell>
          <cell r="E952" t="str">
            <v>Un</v>
          </cell>
          <cell r="F952">
            <v>19.14</v>
          </cell>
          <cell r="H952">
            <v>624.6</v>
          </cell>
          <cell r="I952">
            <v>2.7</v>
          </cell>
          <cell r="K952">
            <v>646.44000000000005</v>
          </cell>
        </row>
        <row r="953">
          <cell r="C953" t="str">
            <v>18.28.100</v>
          </cell>
          <cell r="D953" t="str">
            <v>Fornecimento de núcleo de ferro fundido, para uma luminária tipo pétala, em poste  de até 23,0m, inclusive instalação</v>
          </cell>
          <cell r="E953" t="str">
            <v>Un</v>
          </cell>
          <cell r="F953">
            <v>19.14</v>
          </cell>
          <cell r="H953">
            <v>72</v>
          </cell>
          <cell r="I953">
            <v>2.7</v>
          </cell>
          <cell r="K953">
            <v>93.84</v>
          </cell>
        </row>
        <row r="954">
          <cell r="C954" t="str">
            <v>18.28.101</v>
          </cell>
          <cell r="D954" t="str">
            <v>Fornecimento de núcleo de ferro fundido, para duas luminárias tipo pétala, em poste  de até 23,0m, inclusive instalação</v>
          </cell>
          <cell r="E954" t="str">
            <v>Un</v>
          </cell>
          <cell r="F954">
            <v>19.14</v>
          </cell>
          <cell r="H954">
            <v>78</v>
          </cell>
          <cell r="I954">
            <v>2.7</v>
          </cell>
          <cell r="K954">
            <v>99.84</v>
          </cell>
        </row>
        <row r="955">
          <cell r="C955" t="str">
            <v>18.28.102</v>
          </cell>
          <cell r="D955" t="str">
            <v>Fornecimento de núcleo de ferro fundido, para três luminárias tipo pétala, em poste de até 23,0m, inclusive instalação</v>
          </cell>
          <cell r="E955" t="str">
            <v>Un</v>
          </cell>
          <cell r="F955">
            <v>19.14</v>
          </cell>
          <cell r="H955">
            <v>83</v>
          </cell>
          <cell r="I955">
            <v>2.7</v>
          </cell>
          <cell r="K955">
            <v>104.84</v>
          </cell>
        </row>
        <row r="956">
          <cell r="C956" t="str">
            <v>18.28.110</v>
          </cell>
          <cell r="D956" t="str">
            <v>Fornecimento e substituição de bandeja em alumínio fundido para luminária de uma pétala em poste de até 23,0m</v>
          </cell>
          <cell r="E956" t="str">
            <v>Un</v>
          </cell>
          <cell r="F956">
            <v>19.14</v>
          </cell>
          <cell r="H956">
            <v>48</v>
          </cell>
          <cell r="I956">
            <v>2.7</v>
          </cell>
          <cell r="K956">
            <v>69.84</v>
          </cell>
        </row>
        <row r="957">
          <cell r="C957" t="str">
            <v>18.28.111</v>
          </cell>
          <cell r="D957" t="str">
            <v>Fornecimento e substituição de bandeja em alumínio fundido para luminária com duas pétalas em poste de até 23,0m</v>
          </cell>
          <cell r="E957" t="str">
            <v>Un</v>
          </cell>
          <cell r="F957">
            <v>19.14</v>
          </cell>
          <cell r="H957">
            <v>96</v>
          </cell>
          <cell r="I957">
            <v>2.7</v>
          </cell>
          <cell r="K957">
            <v>117.84</v>
          </cell>
        </row>
        <row r="958">
          <cell r="C958" t="str">
            <v>18.28.112</v>
          </cell>
          <cell r="D958" t="str">
            <v>Fornecimento e substituição de bandeja em alumínio fundido para luminária com três pétalas em poste de até 23,0m</v>
          </cell>
          <cell r="E958" t="str">
            <v>Un</v>
          </cell>
          <cell r="F958">
            <v>19.14</v>
          </cell>
          <cell r="H958">
            <v>144</v>
          </cell>
          <cell r="I958">
            <v>2.7</v>
          </cell>
          <cell r="K958">
            <v>165.83999999999997</v>
          </cell>
        </row>
        <row r="959">
          <cell r="C959" t="str">
            <v>18.28.120</v>
          </cell>
          <cell r="D959" t="str">
            <v>Fornecimento e substituição de bandeja em alumínio fundido para luminária de uma pétala em poste de até 17,0m, inclusive reator UI VS 250W, ignitor e capacitor</v>
          </cell>
          <cell r="E959" t="str">
            <v>Un</v>
          </cell>
          <cell r="F959">
            <v>19.14</v>
          </cell>
          <cell r="H959">
            <v>116.1</v>
          </cell>
          <cell r="I959">
            <v>2.7</v>
          </cell>
          <cell r="K959">
            <v>137.94</v>
          </cell>
        </row>
        <row r="960">
          <cell r="C960" t="str">
            <v>18.28.121</v>
          </cell>
          <cell r="D960" t="str">
            <v>Fornecimento e substituição de bandeja em alumínio fundido para luminária de duas pétalas em poste de até 17,0m, inclusive reatores UI VS 250W, ignitores e capacitores</v>
          </cell>
          <cell r="E960" t="str">
            <v>Un</v>
          </cell>
          <cell r="F960">
            <v>19.14</v>
          </cell>
          <cell r="H960">
            <v>232.2</v>
          </cell>
          <cell r="I960">
            <v>2.7</v>
          </cell>
          <cell r="K960">
            <v>254.03999999999996</v>
          </cell>
        </row>
        <row r="961">
          <cell r="C961" t="str">
            <v>18.28.122</v>
          </cell>
          <cell r="D961" t="str">
            <v>Fornecimento e substituição de bandeja em alumínio fundido para luminária de três pétalas em poste de até 23,0m, inclusive reatores UI VS 250W, ignitores e capacitores</v>
          </cell>
          <cell r="E961" t="str">
            <v>Un</v>
          </cell>
          <cell r="F961">
            <v>19.14</v>
          </cell>
          <cell r="H961">
            <v>348.3</v>
          </cell>
          <cell r="I961">
            <v>2.7</v>
          </cell>
          <cell r="K961">
            <v>370.14</v>
          </cell>
        </row>
        <row r="962">
          <cell r="C962" t="str">
            <v>18.28.123</v>
          </cell>
          <cell r="D962" t="str">
            <v>Fornecimento e substituição de bandeja em alumínio fundido para luminária de uma pétala em poste de até 23,0m, inclusive reator UI VS 400W, ignitor e capacitor</v>
          </cell>
          <cell r="E962" t="str">
            <v>Un</v>
          </cell>
          <cell r="F962">
            <v>19.14</v>
          </cell>
          <cell r="H962">
            <v>124</v>
          </cell>
          <cell r="I962">
            <v>2.7</v>
          </cell>
          <cell r="K962">
            <v>145.84</v>
          </cell>
        </row>
        <row r="963">
          <cell r="C963" t="str">
            <v>18.28.124</v>
          </cell>
          <cell r="D963" t="str">
            <v>Fornecimento e substituição de bandeja em alumínio fundido para luminária de duas pétalas em poste de até 23,0m, inclusive reatores UI VS 400W, ignitores e capacitores</v>
          </cell>
          <cell r="E963" t="str">
            <v>Un</v>
          </cell>
          <cell r="F963">
            <v>19.14</v>
          </cell>
          <cell r="H963">
            <v>248</v>
          </cell>
          <cell r="I963">
            <v>2.7</v>
          </cell>
          <cell r="K963">
            <v>269.83999999999997</v>
          </cell>
        </row>
        <row r="964">
          <cell r="C964" t="str">
            <v>18.28.125</v>
          </cell>
          <cell r="D964" t="str">
            <v>Fornecimento e substituição de bandeja em alumínio fundido para luminária de três pétalas em poste de até 23,0m, inclusive reatores UI VS 400W, ignitores e capacitores</v>
          </cell>
          <cell r="E964" t="str">
            <v>Un</v>
          </cell>
          <cell r="F964">
            <v>19.14</v>
          </cell>
          <cell r="H964">
            <v>372</v>
          </cell>
          <cell r="I964">
            <v>2.7</v>
          </cell>
          <cell r="K964">
            <v>393.84</v>
          </cell>
        </row>
        <row r="965">
          <cell r="C965" t="str">
            <v>18.28.126</v>
          </cell>
          <cell r="D965" t="str">
            <v>Fornecimento e substituição de bandeja em alumínio fundido para luminária de uma pétala em poste de até 17,0m, inclusive reator UI Vapor Metálico de 250W, ignitor e capacitor</v>
          </cell>
          <cell r="E965" t="str">
            <v>Un</v>
          </cell>
          <cell r="F965">
            <v>19.14</v>
          </cell>
          <cell r="H965">
            <v>117</v>
          </cell>
          <cell r="I965">
            <v>2.7</v>
          </cell>
          <cell r="K965">
            <v>138.84</v>
          </cell>
        </row>
        <row r="966">
          <cell r="C966" t="str">
            <v>18.28.127</v>
          </cell>
          <cell r="D966" t="str">
            <v>Fornecimento e substituição de bandeja em alumínio fundido para luminária de duas pétalas em poste de até 17,0m, inclusive reatores UI Vapor Metálico de 250W, ignitores e capacitores</v>
          </cell>
          <cell r="E966" t="str">
            <v>Un</v>
          </cell>
          <cell r="F966">
            <v>19.14</v>
          </cell>
          <cell r="H966">
            <v>234</v>
          </cell>
          <cell r="I966">
            <v>2.7</v>
          </cell>
          <cell r="K966">
            <v>255.83999999999997</v>
          </cell>
        </row>
        <row r="967">
          <cell r="C967" t="str">
            <v>18.28.128</v>
          </cell>
          <cell r="D967" t="str">
            <v>Fornecimento e substituição de bandeja em alumínio fundido para luminária de três pétalas em poste de até 17,0m, inclusive reatores UI Vapor Metálico de 250W, ignitores e capacitores</v>
          </cell>
          <cell r="E967" t="str">
            <v>Un</v>
          </cell>
          <cell r="F967">
            <v>19.14</v>
          </cell>
          <cell r="H967">
            <v>351</v>
          </cell>
          <cell r="I967">
            <v>2.7</v>
          </cell>
          <cell r="K967">
            <v>372.84</v>
          </cell>
        </row>
        <row r="968">
          <cell r="C968" t="str">
            <v>18.28.129</v>
          </cell>
          <cell r="D968" t="str">
            <v>Fornecimento e substituição de bandeja em alumínio fundido para luminária de uma pétala em poste de até 23,0m, inclusive reator UI Vapor Metálico de 400W, ignitor e capacitor</v>
          </cell>
          <cell r="E968" t="str">
            <v>Un</v>
          </cell>
          <cell r="F968">
            <v>19.14</v>
          </cell>
          <cell r="H968">
            <v>124</v>
          </cell>
          <cell r="I968">
            <v>2.7</v>
          </cell>
          <cell r="K968">
            <v>145.84</v>
          </cell>
        </row>
        <row r="969">
          <cell r="C969" t="str">
            <v>18.28.130</v>
          </cell>
          <cell r="D969" t="str">
            <v>Fornecimento e substituição de bandeja em alumínio fundido para luminária de duas pétalas em poste de até 23,0m, inclusive reatores UI Vapor Metálico de 400W, ignitores e capacitores</v>
          </cell>
          <cell r="E969" t="str">
            <v>Un</v>
          </cell>
          <cell r="F969">
            <v>19.14</v>
          </cell>
          <cell r="H969">
            <v>248</v>
          </cell>
          <cell r="I969">
            <v>2.7</v>
          </cell>
          <cell r="K969">
            <v>269.83999999999997</v>
          </cell>
        </row>
        <row r="970">
          <cell r="C970" t="str">
            <v>18.28.131</v>
          </cell>
          <cell r="D970" t="str">
            <v>Fornecimento e substituição de bandeja em alumínio fundido para luminária de três pétalas em poste de até 23,0m, inclusive reatores UI Vapor Metálico de 400W, ignitores e capacitores</v>
          </cell>
          <cell r="E970" t="str">
            <v>Un</v>
          </cell>
          <cell r="F970">
            <v>19.14</v>
          </cell>
          <cell r="H970">
            <v>372</v>
          </cell>
          <cell r="I970">
            <v>2.7</v>
          </cell>
          <cell r="K970">
            <v>393.84</v>
          </cell>
        </row>
        <row r="971">
          <cell r="C971" t="str">
            <v>18.28.132</v>
          </cell>
          <cell r="D971" t="str">
            <v>Fornecimento e substituição de reator UI Vapor de Sódio de 250W, ignitor e capacitor para luminária com uma pétala em poste de até 17,0m</v>
          </cell>
          <cell r="E971" t="str">
            <v>Un</v>
          </cell>
          <cell r="F971">
            <v>19.14</v>
          </cell>
          <cell r="H971">
            <v>68.099999999999994</v>
          </cell>
          <cell r="I971">
            <v>2.7</v>
          </cell>
          <cell r="K971">
            <v>89.94</v>
          </cell>
        </row>
        <row r="972">
          <cell r="C972" t="str">
            <v>18.28.133</v>
          </cell>
          <cell r="D972" t="str">
            <v>Fornecimento e substituição de reatores UI Vapor de Sódio de 250W, ignitores e capacitores para luminária com duas pétalas em poste de até 17,0m</v>
          </cell>
          <cell r="E972" t="str">
            <v>Un</v>
          </cell>
          <cell r="F972">
            <v>19.14</v>
          </cell>
          <cell r="H972">
            <v>136.19999999999999</v>
          </cell>
          <cell r="I972">
            <v>2.7</v>
          </cell>
          <cell r="K972">
            <v>158.03999999999996</v>
          </cell>
        </row>
        <row r="973">
          <cell r="C973" t="str">
            <v>18.28.134</v>
          </cell>
          <cell r="D973" t="str">
            <v>Fornecimento e substituição de reatores UI Vapor de Sódio de 250W, ignitores e capacitores para luminária com três pétalas em poste de até 17,0m</v>
          </cell>
          <cell r="E973" t="str">
            <v>Un</v>
          </cell>
          <cell r="F973">
            <v>19.14</v>
          </cell>
          <cell r="H973">
            <v>204.3</v>
          </cell>
          <cell r="I973">
            <v>2.7</v>
          </cell>
          <cell r="K973">
            <v>226.14</v>
          </cell>
        </row>
        <row r="974">
          <cell r="C974" t="str">
            <v>18.28.135</v>
          </cell>
          <cell r="D974" t="str">
            <v>Fornecimento e substituição de reator UI Vapor de Sódio de 400W, ignitor e capacitor para luminária com uma pétala em poste de até 23,0m</v>
          </cell>
          <cell r="E974" t="str">
            <v>Un</v>
          </cell>
          <cell r="F974">
            <v>19.14</v>
          </cell>
          <cell r="H974">
            <v>76</v>
          </cell>
          <cell r="I974">
            <v>2.7</v>
          </cell>
          <cell r="K974">
            <v>97.84</v>
          </cell>
        </row>
        <row r="975">
          <cell r="C975" t="str">
            <v>18.28.136</v>
          </cell>
          <cell r="D975" t="str">
            <v>Fornecimento e substituição de reatores UI Vapor de Sódio de 400W, ignitores e capacitores para luminária com duas pétalas em poste de até 23,0m</v>
          </cell>
          <cell r="E975" t="str">
            <v>Un</v>
          </cell>
          <cell r="F975">
            <v>19.14</v>
          </cell>
          <cell r="H975">
            <v>152</v>
          </cell>
          <cell r="I975">
            <v>2.7</v>
          </cell>
          <cell r="K975">
            <v>173.83999999999997</v>
          </cell>
        </row>
        <row r="976">
          <cell r="C976" t="str">
            <v>18.28.137</v>
          </cell>
          <cell r="D976" t="str">
            <v>Fornecimento e substituição de reatores UI Vapor de Sódio de 400W, ignitores e capacitores para luminária com três pétalas em poste de até 23,0m</v>
          </cell>
          <cell r="E976" t="str">
            <v>Un</v>
          </cell>
          <cell r="F976">
            <v>19.14</v>
          </cell>
          <cell r="H976">
            <v>228</v>
          </cell>
          <cell r="I976">
            <v>2.7</v>
          </cell>
          <cell r="K976">
            <v>249.83999999999997</v>
          </cell>
        </row>
        <row r="977">
          <cell r="C977" t="str">
            <v>18.28.138</v>
          </cell>
          <cell r="D977" t="str">
            <v>Fornecimento e substituição de reator UI Vapor Metálico de 250W, ignitor e capacitor para luminária com uma pétala em poste de até 17,0m</v>
          </cell>
          <cell r="E977" t="str">
            <v>Un</v>
          </cell>
          <cell r="F977">
            <v>19.14</v>
          </cell>
          <cell r="H977">
            <v>69</v>
          </cell>
          <cell r="I977">
            <v>2.7</v>
          </cell>
          <cell r="K977">
            <v>90.84</v>
          </cell>
        </row>
        <row r="978">
          <cell r="C978" t="str">
            <v>18.28.139</v>
          </cell>
          <cell r="D978" t="str">
            <v>Fornecimento e substituição de reatores UI Vapor Metálico de 250W, ignitores e capacitores para luminária com duas pétalas em poste de até 17,0m</v>
          </cell>
          <cell r="E978" t="str">
            <v>Un</v>
          </cell>
          <cell r="F978">
            <v>19.14</v>
          </cell>
          <cell r="H978">
            <v>138</v>
          </cell>
          <cell r="I978">
            <v>2.7</v>
          </cell>
          <cell r="K978">
            <v>159.83999999999997</v>
          </cell>
        </row>
        <row r="979">
          <cell r="C979" t="str">
            <v>18.28.140</v>
          </cell>
          <cell r="D979" t="str">
            <v>Fornecimento e substituição de reatores UI Vapor Metálico de 250W, ignitores e capacitores para luminária com três pétalas em poste de até 17,0m</v>
          </cell>
          <cell r="E979" t="str">
            <v>Un</v>
          </cell>
          <cell r="F979">
            <v>19.14</v>
          </cell>
          <cell r="H979">
            <v>207</v>
          </cell>
          <cell r="I979">
            <v>2.7</v>
          </cell>
          <cell r="K979">
            <v>228.83999999999997</v>
          </cell>
        </row>
        <row r="980">
          <cell r="C980" t="str">
            <v>18.28.141</v>
          </cell>
          <cell r="D980" t="str">
            <v>Fornecimento e substituição de reator UI Vapor Metálico de 400W, ignitor e capacitor para luminária com uma pétala em poste de até 23,0m</v>
          </cell>
          <cell r="E980" t="str">
            <v>Un</v>
          </cell>
          <cell r="F980">
            <v>19.14</v>
          </cell>
          <cell r="H980">
            <v>76</v>
          </cell>
          <cell r="I980">
            <v>2.7</v>
          </cell>
          <cell r="K980">
            <v>97.84</v>
          </cell>
        </row>
        <row r="981">
          <cell r="C981" t="str">
            <v>18.28.142</v>
          </cell>
          <cell r="D981" t="str">
            <v>Fornecimento e substituição de reatores UI Vapor Metálico de 400W, ignitores e capacitores para luminária com duas pétalas em poste de até 23,0m</v>
          </cell>
          <cell r="E981" t="str">
            <v>Un</v>
          </cell>
          <cell r="F981">
            <v>19.14</v>
          </cell>
          <cell r="H981">
            <v>152</v>
          </cell>
          <cell r="I981">
            <v>2.7</v>
          </cell>
          <cell r="K981">
            <v>173.83999999999997</v>
          </cell>
        </row>
        <row r="982">
          <cell r="C982" t="str">
            <v>18.28.143</v>
          </cell>
          <cell r="D982" t="str">
            <v>Fornecimento e substituição de reatores UI Vapor Metálico de 400W, ignitores e capacitores para luminária com três pétalas em poste de até 23,0m</v>
          </cell>
          <cell r="E982" t="str">
            <v>Un</v>
          </cell>
          <cell r="F982">
            <v>19.14</v>
          </cell>
          <cell r="H982">
            <v>228</v>
          </cell>
          <cell r="I982">
            <v>2.7</v>
          </cell>
          <cell r="K982">
            <v>249.83999999999997</v>
          </cell>
        </row>
        <row r="983">
          <cell r="C983" t="str">
            <v>19.01.010</v>
          </cell>
          <cell r="D983" t="str">
            <v>Ponto de esgoto para bacia sanitária, inclusive tubulações e conexões em PVC rígido soldáveis, até a coluna ou o sub-coletor</v>
          </cell>
          <cell r="E983" t="str">
            <v>Pt</v>
          </cell>
          <cell r="H983">
            <v>11.97</v>
          </cell>
          <cell r="I983">
            <v>7</v>
          </cell>
          <cell r="K983">
            <v>28.4</v>
          </cell>
        </row>
        <row r="984">
          <cell r="C984" t="str">
            <v>19.01.020</v>
          </cell>
          <cell r="D984" t="str">
            <v>Ponto de esgoto para pia ou lavanderia, inclusive tubulações e conexões em PVC rígido soldáveis, até a coluna ou o sub-coletor</v>
          </cell>
          <cell r="E984" t="str">
            <v>Pt</v>
          </cell>
          <cell r="H984">
            <v>10.5</v>
          </cell>
          <cell r="I984">
            <v>8.84</v>
          </cell>
          <cell r="K984">
            <v>19.34</v>
          </cell>
        </row>
        <row r="985">
          <cell r="C985" t="str">
            <v>19.01.030</v>
          </cell>
          <cell r="D985" t="str">
            <v>Ponto de esgoto para lavatório ou mictório, inclusive tubulações e conexões em PVC rígido soldáveis, até a coluna ou o sub-coletor</v>
          </cell>
          <cell r="E985" t="str">
            <v>Pt</v>
          </cell>
          <cell r="H985">
            <v>9.36</v>
          </cell>
          <cell r="I985">
            <v>8.84</v>
          </cell>
          <cell r="K985">
            <v>18.2</v>
          </cell>
        </row>
        <row r="986">
          <cell r="C986" t="str">
            <v>19.01.040</v>
          </cell>
          <cell r="D986" t="str">
            <v>Ponto de esgoto para ralo sifonado, inclusive ralo, tubulações e conexões em PVC rígido soldáveis, até a coluna ou o sub-coletor</v>
          </cell>
          <cell r="E986" t="str">
            <v>Pt</v>
          </cell>
          <cell r="H986">
            <v>12.78</v>
          </cell>
          <cell r="I986">
            <v>7</v>
          </cell>
          <cell r="K986">
            <v>19.78</v>
          </cell>
        </row>
        <row r="987">
          <cell r="C987" t="str">
            <v>19.02.010</v>
          </cell>
          <cell r="D987" t="str">
            <v>Ponto de água, inclusive tubulações e conexões de PVC rígido rosqueável e abertura de rasgo em alvenaria, até o registro geral do ambiente</v>
          </cell>
          <cell r="E987" t="str">
            <v>Pt</v>
          </cell>
          <cell r="H987">
            <v>11.14</v>
          </cell>
          <cell r="I987">
            <v>13.63</v>
          </cell>
          <cell r="K987">
            <v>24.770000000000003</v>
          </cell>
        </row>
        <row r="988">
          <cell r="C988" t="str">
            <v>19.02.020</v>
          </cell>
          <cell r="D988" t="str">
            <v>Ponto de água, inclusive tubulações e conexões de PVC rígido soldável e abertura de rasgos em alvenaria, até o registro geral do ambiente</v>
          </cell>
          <cell r="E988" t="str">
            <v>Pt</v>
          </cell>
          <cell r="H988">
            <v>8.25</v>
          </cell>
          <cell r="I988">
            <v>6.62</v>
          </cell>
          <cell r="K988">
            <v>19.190000000000001</v>
          </cell>
        </row>
        <row r="989">
          <cell r="C989" t="str">
            <v>19.03.010</v>
          </cell>
          <cell r="D989" t="str">
            <v>Fornecimento e assentamento de tubos de PVC rígido soldáveis, diâmetro 40mm, para ventilação de esgoto</v>
          </cell>
          <cell r="E989" t="str">
            <v>m</v>
          </cell>
          <cell r="H989">
            <v>1.32</v>
          </cell>
          <cell r="I989">
            <v>1.54</v>
          </cell>
          <cell r="K989">
            <v>2.8600000000000003</v>
          </cell>
        </row>
        <row r="990">
          <cell r="C990" t="str">
            <v>19.03.020</v>
          </cell>
          <cell r="D990" t="str">
            <v xml:space="preserve">Fornecimento e assentamento de tubos de PVC rígido soldáveis, diâmetro 50mm, para ventilação de esgoto </v>
          </cell>
          <cell r="E990" t="str">
            <v>m</v>
          </cell>
          <cell r="H990">
            <v>2.33</v>
          </cell>
          <cell r="I990">
            <v>1.64</v>
          </cell>
          <cell r="K990">
            <v>3.9699999999999998</v>
          </cell>
        </row>
        <row r="991">
          <cell r="C991" t="str">
            <v>19.03.030</v>
          </cell>
          <cell r="D991" t="str">
            <v>Fornecimento e assentamento de tubos de PVC rígido soldáveis, diâmetro 75mm, para colunas de esgoto, ventilação ou águas pluviais</v>
          </cell>
          <cell r="E991" t="str">
            <v>m</v>
          </cell>
          <cell r="H991">
            <v>3.2</v>
          </cell>
          <cell r="I991">
            <v>2.16</v>
          </cell>
          <cell r="K991">
            <v>5.36</v>
          </cell>
        </row>
        <row r="992">
          <cell r="C992" t="str">
            <v>19.03.040</v>
          </cell>
          <cell r="D992" t="str">
            <v>Fornecimento e assentamento de tubos de PVC rígido soldáveis, diâmetro 100mm, para colunas de esgoto, ventilação ou águas pluviais</v>
          </cell>
          <cell r="E992" t="str">
            <v>m</v>
          </cell>
          <cell r="H992">
            <v>3.75</v>
          </cell>
          <cell r="I992">
            <v>2.77</v>
          </cell>
          <cell r="K992">
            <v>6.52</v>
          </cell>
        </row>
        <row r="993">
          <cell r="C993" t="str">
            <v>19.04.010</v>
          </cell>
          <cell r="D993" t="str">
            <v>Fornecimento e assentamento de manilha de barro vitrificada classe 'B' (EB-5), diâmetro de 4", para coletores e sub-coletores de esgoto e águas pluviais, inclusive abertura e fechamento de valas</v>
          </cell>
          <cell r="E993" t="str">
            <v>m</v>
          </cell>
          <cell r="H993">
            <v>5.04</v>
          </cell>
          <cell r="I993">
            <v>3.01</v>
          </cell>
          <cell r="K993">
            <v>8.0500000000000007</v>
          </cell>
        </row>
        <row r="994">
          <cell r="C994" t="str">
            <v>19.04.015</v>
          </cell>
          <cell r="D994" t="str">
            <v>Assentamento de manilha de barro vitrificada diâmetro de 4", para coletores e sub-coletores de esgoto e águas pluviais, sem o fornecimento da manilha</v>
          </cell>
          <cell r="E994" t="str">
            <v>m</v>
          </cell>
          <cell r="H994">
            <v>0.28999999999999998</v>
          </cell>
          <cell r="I994">
            <v>3.01</v>
          </cell>
          <cell r="K994">
            <v>3.3</v>
          </cell>
        </row>
        <row r="995">
          <cell r="C995" t="str">
            <v>19.04.020</v>
          </cell>
          <cell r="D995" t="str">
            <v>Fornecimento e assentamento de manilha de barro vitrificada classe 'B' (EB-5), diâmetro de 6", para coletores e sub-coletores de esgotos e águas pluviais, inclusive abertura e fechamento de valas</v>
          </cell>
          <cell r="E995" t="str">
            <v>m</v>
          </cell>
          <cell r="H995">
            <v>8.1999999999999993</v>
          </cell>
          <cell r="I995">
            <v>3.81</v>
          </cell>
          <cell r="K995">
            <v>12.01</v>
          </cell>
        </row>
        <row r="996">
          <cell r="C996" t="str">
            <v>19.04.025</v>
          </cell>
          <cell r="D996" t="str">
            <v>Assentamento de manilha barro vitrificada diâmetro de 6", para coletores e sub-coletores de esgotos e águas pluviais, sem o fornecimento da manilha</v>
          </cell>
          <cell r="E996" t="str">
            <v>m</v>
          </cell>
          <cell r="H996">
            <v>0.32</v>
          </cell>
          <cell r="I996">
            <v>3.81</v>
          </cell>
          <cell r="K996">
            <v>4.13</v>
          </cell>
        </row>
        <row r="997">
          <cell r="C997" t="str">
            <v>19.04.030</v>
          </cell>
          <cell r="D997" t="str">
            <v>Fornecimento e assentamento de manilha vitrificada classe 'B' (EB-5), diâmetro de 8", para coletores e sub-coletores de esgotos e águas pluviais, inclusive abertura e fechamento de valas</v>
          </cell>
          <cell r="E997" t="str">
            <v>m</v>
          </cell>
          <cell r="H997">
            <v>13.3</v>
          </cell>
          <cell r="I997">
            <v>5.0599999999999996</v>
          </cell>
          <cell r="K997">
            <v>18.36</v>
          </cell>
        </row>
        <row r="998">
          <cell r="C998" t="str">
            <v>19.04.035</v>
          </cell>
          <cell r="D998" t="str">
            <v>Assentamento de manilha barro vitrificada diâmetro de 8", para coletores e sub-coletores de esgotos e águas pluviais, sem o fornecimento da manilha</v>
          </cell>
          <cell r="E998" t="str">
            <v>m</v>
          </cell>
          <cell r="H998">
            <v>0.42</v>
          </cell>
          <cell r="I998">
            <v>5.0599999999999996</v>
          </cell>
          <cell r="K998">
            <v>5.4799999999999995</v>
          </cell>
        </row>
        <row r="999">
          <cell r="C999" t="str">
            <v>19.04.040</v>
          </cell>
          <cell r="D999" t="str">
            <v>Fornecimento e assentamento de tubos de PVC rígido soldáveis diâmetro 100mm, para coletores e subcoletores de esgoto, inclusive abertura e fechamento de valas</v>
          </cell>
          <cell r="E999" t="str">
            <v>m</v>
          </cell>
          <cell r="H999">
            <v>3.75</v>
          </cell>
          <cell r="I999">
            <v>3.17</v>
          </cell>
          <cell r="K999">
            <v>9.11</v>
          </cell>
        </row>
        <row r="1000">
          <cell r="C1000" t="str">
            <v>19.04.050</v>
          </cell>
          <cell r="D1000" t="str">
            <v>Fornecimento e assentamento de tubo de PVC rígido soldável diâmetro 150mm, para coletores e sub coletores de esgoto ou águas pluviais, inclusive abertura e fechamento de valas</v>
          </cell>
          <cell r="E1000" t="str">
            <v>m</v>
          </cell>
          <cell r="H1000">
            <v>10.039999999999999</v>
          </cell>
          <cell r="I1000">
            <v>4.12</v>
          </cell>
          <cell r="K1000">
            <v>14.16</v>
          </cell>
        </row>
        <row r="1001">
          <cell r="C1001" t="str">
            <v>19.05.010</v>
          </cell>
          <cell r="D1001" t="str">
            <v>Fornecimento e assentamento de tubos soldáveis de PVC rígido diâmetro 20mm, inclusive conexões e abertura de rasgos em alvenaria, para colunas de água</v>
          </cell>
          <cell r="E1001" t="str">
            <v>m</v>
          </cell>
          <cell r="H1001">
            <v>1.02</v>
          </cell>
          <cell r="I1001">
            <v>1.54</v>
          </cell>
          <cell r="K1001">
            <v>2.56</v>
          </cell>
        </row>
        <row r="1002">
          <cell r="C1002" t="str">
            <v>19.05.020</v>
          </cell>
          <cell r="D1002" t="str">
            <v>Fornecimento e assentamento de tubos soldáveis de PVC rígido diâmetro 25mm, inclusive conexões e abertura de rasgos em alvenaria, para colunas de água</v>
          </cell>
          <cell r="E1002" t="str">
            <v>m</v>
          </cell>
          <cell r="H1002">
            <v>1.4</v>
          </cell>
          <cell r="I1002">
            <v>1.54</v>
          </cell>
          <cell r="K1002">
            <v>2.94</v>
          </cell>
        </row>
        <row r="1003">
          <cell r="C1003" t="str">
            <v>19.05.030</v>
          </cell>
          <cell r="D1003" t="str">
            <v>Fornecimento e assentamento de tubos soldáveis de PVC rígido diâmetro 32mm, inclusive conexões e abertura de rasgos em alvenaria, para colunas de água</v>
          </cell>
          <cell r="E1003" t="str">
            <v>m</v>
          </cell>
          <cell r="H1003">
            <v>2.98</v>
          </cell>
          <cell r="I1003">
            <v>1.68</v>
          </cell>
          <cell r="K1003">
            <v>4.66</v>
          </cell>
        </row>
        <row r="1004">
          <cell r="C1004" t="str">
            <v>19.05.040</v>
          </cell>
          <cell r="D1004" t="str">
            <v>Fornecimento e assentamento de tubos soldáveis de PVC rígido diâmetro 40mm, inclusive conexões e abertura de rasgos em alvenaria, para colunas de água</v>
          </cell>
          <cell r="E1004" t="str">
            <v>m</v>
          </cell>
          <cell r="H1004">
            <v>4.07</v>
          </cell>
          <cell r="I1004">
            <v>1.68</v>
          </cell>
          <cell r="K1004">
            <v>5.75</v>
          </cell>
        </row>
        <row r="1005">
          <cell r="C1005" t="str">
            <v>19.05.050</v>
          </cell>
          <cell r="D1005" t="str">
            <v>Fornecimento e assentamento de tubos soldáveis de PVC rígido diâmetro 50mm, inclusive conexões e abertura de rasgos em alvenaria, para colunas de água</v>
          </cell>
          <cell r="E1005" t="str">
            <v>m</v>
          </cell>
          <cell r="H1005">
            <v>4.21</v>
          </cell>
          <cell r="I1005">
            <v>1.89</v>
          </cell>
          <cell r="K1005">
            <v>6.1</v>
          </cell>
        </row>
        <row r="1006">
          <cell r="C1006" t="str">
            <v>19.05.060</v>
          </cell>
          <cell r="D1006" t="str">
            <v>Fornecimento e assentamento de tubos soldáveis de PVC rígido diâmetro 60mm, inclusive conexões e abertura de rasgos em alvenaria, para colunas de água</v>
          </cell>
          <cell r="E1006" t="str">
            <v>m</v>
          </cell>
          <cell r="H1006">
            <v>7.62</v>
          </cell>
          <cell r="I1006">
            <v>1.89</v>
          </cell>
          <cell r="K1006">
            <v>9.51</v>
          </cell>
        </row>
        <row r="1007">
          <cell r="C1007" t="str">
            <v>19.05.070</v>
          </cell>
          <cell r="D1007" t="str">
            <v>Fornecimento e assentamento de tubos soldáveis de PVC rígido diâmetro 75mm, inclusive conexões e abertura de rasgos em alvenaria, para colunas de água</v>
          </cell>
          <cell r="E1007" t="str">
            <v>m</v>
          </cell>
          <cell r="H1007">
            <v>11.52</v>
          </cell>
          <cell r="I1007">
            <v>2.39</v>
          </cell>
          <cell r="K1007">
            <v>13.91</v>
          </cell>
        </row>
        <row r="1008">
          <cell r="C1008" t="str">
            <v>19.05.080</v>
          </cell>
          <cell r="D1008" t="str">
            <v>Fornecimento e assentamento de tubos soldáveis de PVC rígido diâmetro 85mm, inclusive conexões e abertura de rasgos em alvenaria, para colunas de água</v>
          </cell>
          <cell r="E1008" t="str">
            <v>m</v>
          </cell>
          <cell r="H1008">
            <v>13.89</v>
          </cell>
          <cell r="I1008">
            <v>2.39</v>
          </cell>
          <cell r="K1008">
            <v>16.28</v>
          </cell>
        </row>
        <row r="1009">
          <cell r="C1009" t="str">
            <v>19.05.090</v>
          </cell>
          <cell r="D1009" t="str">
            <v>Fornecimento e assentamento de tubos soldáveis de PVC rígido diâmetro 110mm, inclusive conexões e abertura de rasgos em alvenaria, para colunas de água</v>
          </cell>
          <cell r="E1009" t="str">
            <v>m</v>
          </cell>
          <cell r="H1009">
            <v>20.55</v>
          </cell>
          <cell r="I1009">
            <v>2.88</v>
          </cell>
          <cell r="K1009">
            <v>23.43</v>
          </cell>
        </row>
        <row r="1010">
          <cell r="C1010" t="str">
            <v>19.05.100</v>
          </cell>
          <cell r="D1010" t="str">
            <v>Fornecimento e assentamento de tubos rosqueáveis de PVC rígido diâmetro 1/2", inclusive conexões e abertura de rasgos em alvenaria, para colunas de água</v>
          </cell>
          <cell r="E1010" t="str">
            <v>m</v>
          </cell>
          <cell r="H1010">
            <v>2.25</v>
          </cell>
          <cell r="I1010">
            <v>4.16</v>
          </cell>
          <cell r="K1010">
            <v>6.41</v>
          </cell>
        </row>
        <row r="1011">
          <cell r="C1011" t="str">
            <v>19.05.110</v>
          </cell>
          <cell r="D1011" t="str">
            <v>Fornecimento e assentamento de tubos rosqueáveis de PVC rígido diâmetro 3/4", inclusive conexões e abertura de rasgos em alvenaria, para colunas de água</v>
          </cell>
          <cell r="E1011" t="str">
            <v>m</v>
          </cell>
          <cell r="H1011">
            <v>2.93</v>
          </cell>
          <cell r="I1011">
            <v>4.6500000000000004</v>
          </cell>
          <cell r="K1011">
            <v>7.58</v>
          </cell>
        </row>
        <row r="1012">
          <cell r="C1012" t="str">
            <v>19.05.120</v>
          </cell>
          <cell r="D1012" t="str">
            <v>Fornecimento e assentamento de tubos rosqueáveis de PVC rígido diâmetro 1", inclusive conexões e abertura de rasgos em alvenaria, para colunas de água</v>
          </cell>
          <cell r="E1012" t="str">
            <v>m</v>
          </cell>
          <cell r="H1012">
            <v>5.31</v>
          </cell>
          <cell r="I1012">
            <v>6.08</v>
          </cell>
          <cell r="K1012">
            <v>11.39</v>
          </cell>
        </row>
        <row r="1013">
          <cell r="C1013" t="str">
            <v>19.05.130</v>
          </cell>
          <cell r="D1013" t="str">
            <v>Fornecimento e assentamento de tubos rosqueáveis de PVC rígido diâmetro 1 1/4", inclusive conexões e abertura de rasgos em alvenaria, para colunas de água</v>
          </cell>
          <cell r="E1013" t="str">
            <v>m</v>
          </cell>
          <cell r="H1013">
            <v>6.72</v>
          </cell>
          <cell r="I1013">
            <v>7.03</v>
          </cell>
          <cell r="K1013">
            <v>13.75</v>
          </cell>
        </row>
        <row r="1014">
          <cell r="C1014" t="str">
            <v>19.05.140</v>
          </cell>
          <cell r="D1014" t="str">
            <v>Fornecimento e assentamento de tubos rosqueáveis de PVC rígido diâmetro 1 1/2", inclusive conexões e abertura de rasgos em alvenaria, para colunas de água</v>
          </cell>
          <cell r="E1014" t="str">
            <v>m</v>
          </cell>
          <cell r="H1014">
            <v>7.13</v>
          </cell>
          <cell r="I1014">
            <v>7.98</v>
          </cell>
          <cell r="K1014">
            <v>15.11</v>
          </cell>
        </row>
        <row r="1015">
          <cell r="C1015" t="str">
            <v>19.05.150</v>
          </cell>
          <cell r="D1015" t="str">
            <v>Fornecimento e assentamento de tubos rosqueáveis de PVC rígido diâmetro 2", inclusive conexões e abertura de rasgos em alvenaria, para colunas de água</v>
          </cell>
          <cell r="E1015" t="str">
            <v>m</v>
          </cell>
          <cell r="H1015">
            <v>11.15</v>
          </cell>
          <cell r="I1015">
            <v>8.93</v>
          </cell>
          <cell r="K1015">
            <v>20.079999999999998</v>
          </cell>
        </row>
        <row r="1016">
          <cell r="C1016" t="str">
            <v>19.05.160</v>
          </cell>
          <cell r="D1016" t="str">
            <v>Fornecimento e assentamento de tubos rosqueáveis de PVC rígido diâmetro 2 1/2", inclusive conexões e abertura de rasgos em alvenaria, para colunas de água</v>
          </cell>
          <cell r="E1016" t="str">
            <v>m</v>
          </cell>
          <cell r="H1016">
            <v>16.7</v>
          </cell>
          <cell r="I1016">
            <v>10.47</v>
          </cell>
          <cell r="K1016">
            <v>27.17</v>
          </cell>
        </row>
        <row r="1017">
          <cell r="C1017" t="str">
            <v>19.05.170</v>
          </cell>
          <cell r="D1017" t="str">
            <v>Fornecimento e assentamento de tubos rosqueáveis de PVC rígido diâmetro 3", inclusive conexões e abertura de rasgos em alvenaria, para colunas de água</v>
          </cell>
          <cell r="E1017" t="str">
            <v>m</v>
          </cell>
          <cell r="H1017">
            <v>19.079999999999998</v>
          </cell>
          <cell r="I1017">
            <v>11.43</v>
          </cell>
          <cell r="K1017">
            <v>30.509999999999998</v>
          </cell>
        </row>
        <row r="1018">
          <cell r="C1018" t="str">
            <v>19.05.180</v>
          </cell>
          <cell r="D1018" t="str">
            <v>Fornecimento e assentamento de tubos rosqueáveis de PVC rígido diâmetro 4", inclusive conexões e abertura de rasgos em alvenaria, para colunas de água</v>
          </cell>
          <cell r="E1018" t="str">
            <v>m</v>
          </cell>
          <cell r="H1018">
            <v>23.79</v>
          </cell>
          <cell r="I1018">
            <v>12.38</v>
          </cell>
          <cell r="K1018">
            <v>36.17</v>
          </cell>
        </row>
        <row r="1019">
          <cell r="C1019" t="str">
            <v>19.05.250</v>
          </cell>
          <cell r="D1019" t="str">
            <v>Fornecimento e assentamento de tubos de ferro galvanizado diâmetro de 2 1/2", inclusive conexões e abertura de rasgos em alvenaria, para colunas de água</v>
          </cell>
          <cell r="E1019" t="str">
            <v>m</v>
          </cell>
          <cell r="H1019">
            <v>21.02</v>
          </cell>
          <cell r="I1019">
            <v>11.7</v>
          </cell>
          <cell r="K1019">
            <v>32.72</v>
          </cell>
        </row>
        <row r="1020">
          <cell r="C1020" t="str">
            <v>19.05.270</v>
          </cell>
          <cell r="D1020" t="str">
            <v>Fornecimento e assentamento de tubos de ferro galvanizado diâmetro de 4", inclusive conexões e abertura de rasgos em alvenaria, para colunas de água</v>
          </cell>
          <cell r="E1020" t="str">
            <v>m</v>
          </cell>
          <cell r="H1020">
            <v>32.81</v>
          </cell>
          <cell r="I1020">
            <v>13.86</v>
          </cell>
          <cell r="K1020">
            <v>46.67</v>
          </cell>
        </row>
        <row r="1021">
          <cell r="C1021" t="str">
            <v>19.06.010</v>
          </cell>
          <cell r="D1021" t="str">
            <v>Caixa coletora de inspeção ou de areia com paredes em alvenaria, laje de tampa e de fundo em concreto, revestida internamente com argamassa de cimento e areia 1:4, dimensões internas 0,50x0,50m, com profundidade até 0,8m</v>
          </cell>
          <cell r="E1021" t="str">
            <v>Un</v>
          </cell>
          <cell r="H1021">
            <v>26.32</v>
          </cell>
          <cell r="I1021">
            <v>43.34</v>
          </cell>
          <cell r="K1021">
            <v>69.66</v>
          </cell>
        </row>
        <row r="1022">
          <cell r="C1022" t="str">
            <v>19.06.020</v>
          </cell>
          <cell r="D1022" t="str">
            <v>Caixa coletora de inspeção ou de areia com paredes em alvenaria, laje de tampa e de fundo em concreto, revestida internamente com argamassa de cimento e areia 1:4, dimensões internas 0,60x0,60m, com profundidade até 1,0m</v>
          </cell>
          <cell r="E1022" t="str">
            <v>Un</v>
          </cell>
          <cell r="H1022">
            <v>36.270000000000003</v>
          </cell>
          <cell r="I1022">
            <v>62.03</v>
          </cell>
          <cell r="K1022">
            <v>143.38999999999999</v>
          </cell>
        </row>
        <row r="1023">
          <cell r="C1023" t="str">
            <v>19.06.030</v>
          </cell>
          <cell r="D1023" t="str">
            <v>Caixa de gordura com paredes em alvenaria, laje de tampa e de fundo em concreto, revestida internamente com argamassa de cimento e areia 1:4, dimensões internas 0,50x0,50x0,50m, com chicana de concreto</v>
          </cell>
          <cell r="E1023" t="str">
            <v>Un</v>
          </cell>
          <cell r="H1023">
            <v>28.48</v>
          </cell>
          <cell r="I1023">
            <v>34.24</v>
          </cell>
          <cell r="K1023">
            <v>62.72</v>
          </cell>
        </row>
        <row r="1024">
          <cell r="C1024" t="str">
            <v>19.06.040</v>
          </cell>
          <cell r="D1024" t="str">
            <v>Caixa de brita para coleta de águas pluviais, com paredes em alvenaria, dimensões internas (0,50x0,50x0,50)m, aberta, sem laje de fundo, preenchida com brita Nº 25</v>
          </cell>
          <cell r="E1024" t="str">
            <v>Un</v>
          </cell>
          <cell r="H1024">
            <v>8.39</v>
          </cell>
          <cell r="I1024">
            <v>14.15</v>
          </cell>
          <cell r="K1024">
            <v>22.54</v>
          </cell>
        </row>
        <row r="1025">
          <cell r="C1025" t="str">
            <v>19.06.050</v>
          </cell>
          <cell r="D1025" t="str">
            <v>Caixa de brita para coleta de águas pluviais, com paredes em alvenaria, dimensões internas (1,00x0,50x0,30)m, aberta, sem laje de fundo, preenchida com brita Nº 25</v>
          </cell>
          <cell r="E1025" t="str">
            <v>Un</v>
          </cell>
          <cell r="H1025">
            <v>8.2799999999999994</v>
          </cell>
          <cell r="I1025">
            <v>12.16</v>
          </cell>
          <cell r="K1025">
            <v>20.439999999999998</v>
          </cell>
        </row>
        <row r="1026">
          <cell r="C1026" t="str">
            <v>19.07.010</v>
          </cell>
          <cell r="D1026" t="str">
            <v>Fornecimento e assentamento de bacia sanitária de louça branca, Celite, linha SAVEIRO ou similar, inclusive tampa e acessórios correspondentes</v>
          </cell>
          <cell r="E1026" t="str">
            <v>Cj</v>
          </cell>
          <cell r="H1026">
            <v>69.2</v>
          </cell>
          <cell r="I1026">
            <v>5.78</v>
          </cell>
          <cell r="K1026">
            <v>74.98</v>
          </cell>
        </row>
        <row r="1027">
          <cell r="C1027" t="str">
            <v>19.07.020</v>
          </cell>
          <cell r="D1027" t="str">
            <v>Fornecimento e assentamento de bacia sanitária com caixa acoplada, louça branca, Celite, linha RIVIERA ou similar, inclusive tampa e acessórios correspondentes</v>
          </cell>
          <cell r="E1027" t="str">
            <v>Cj</v>
          </cell>
          <cell r="H1027">
            <v>123.8</v>
          </cell>
          <cell r="I1027">
            <v>13.48</v>
          </cell>
          <cell r="K1027">
            <v>146.19999999999999</v>
          </cell>
        </row>
        <row r="1028">
          <cell r="C1028" t="str">
            <v>19.07.025</v>
          </cell>
          <cell r="D1028" t="str">
            <v>Fornecimento e assentamento de bacia turca de louça branca, linha Institucionais, Celite ou similar, inclusive acessórios correspondentes</v>
          </cell>
          <cell r="E1028" t="str">
            <v>Cj</v>
          </cell>
          <cell r="H1028">
            <v>70.72</v>
          </cell>
          <cell r="I1028">
            <v>16.940000000000001</v>
          </cell>
          <cell r="K1028">
            <v>87.66</v>
          </cell>
        </row>
        <row r="1029">
          <cell r="C1029" t="str">
            <v>19.07.030</v>
          </cell>
          <cell r="D1029" t="str">
            <v>Fornecimento e assentamento de lavatório simples, grande, sem coluna, de louça branca, Celite, linha SAVEIRO ou similar, inclusive acessórios correspondentes</v>
          </cell>
          <cell r="E1029" t="str">
            <v>Cj</v>
          </cell>
          <cell r="H1029">
            <v>41.73</v>
          </cell>
          <cell r="I1029">
            <v>5.78</v>
          </cell>
          <cell r="K1029">
            <v>47.51</v>
          </cell>
        </row>
        <row r="1030">
          <cell r="C1030" t="str">
            <v>19.07.060</v>
          </cell>
          <cell r="D1030" t="str">
            <v>Fornecimento e assentamento de mictório sifonado para parede de louça branca Celite linha Institucionais ou similar, inclusive acessórios correspondentes</v>
          </cell>
          <cell r="E1030" t="str">
            <v>Cj</v>
          </cell>
          <cell r="H1030">
            <v>58.64</v>
          </cell>
          <cell r="I1030">
            <v>5.78</v>
          </cell>
          <cell r="K1030">
            <v>83.91</v>
          </cell>
        </row>
        <row r="1031">
          <cell r="C1031" t="str">
            <v>19.07.070</v>
          </cell>
          <cell r="D1031" t="str">
            <v>Fornecimento e assentamento de saboneteira de louça branca, CELITE ou similar, nas dimensões 7,5x15cm</v>
          </cell>
          <cell r="E1031" t="str">
            <v>Un</v>
          </cell>
          <cell r="H1031">
            <v>5.71</v>
          </cell>
          <cell r="I1031">
            <v>2.7</v>
          </cell>
          <cell r="K1031">
            <v>8.41</v>
          </cell>
        </row>
        <row r="1032">
          <cell r="C1032" t="str">
            <v>19.07.080</v>
          </cell>
          <cell r="D1032" t="str">
            <v>Fornecimento e assentamento de cabide de louça branca, CELITE ou similar, com gancho</v>
          </cell>
          <cell r="E1032" t="str">
            <v>Un</v>
          </cell>
          <cell r="H1032">
            <v>3.23</v>
          </cell>
          <cell r="I1032">
            <v>2.7</v>
          </cell>
          <cell r="K1032">
            <v>7.02</v>
          </cell>
        </row>
        <row r="1033">
          <cell r="C1033" t="str">
            <v>19.07.090</v>
          </cell>
          <cell r="D1033" t="str">
            <v>Fornecimento e assentamento de papeleira de louça branca, CELITE ou similar, nas dimensões 15x15cm</v>
          </cell>
          <cell r="E1033" t="str">
            <v>Un</v>
          </cell>
          <cell r="H1033">
            <v>7.31</v>
          </cell>
          <cell r="I1033">
            <v>2.7</v>
          </cell>
          <cell r="K1033">
            <v>12.55</v>
          </cell>
        </row>
        <row r="1034">
          <cell r="C1034" t="str">
            <v>19.07.100</v>
          </cell>
          <cell r="D1034" t="str">
            <v>Fornecimento e assentamento de pia de cozinha com cuba simples de aço inoxidável, MEKAL ou  similar, nas dimensões 0,40x0,34x0,15m, inclusive acessórios correspondentes</v>
          </cell>
          <cell r="E1034" t="str">
            <v>Cj</v>
          </cell>
          <cell r="H1034">
            <v>75.319999999999993</v>
          </cell>
          <cell r="I1034">
            <v>9.9700000000000006</v>
          </cell>
          <cell r="K1034">
            <v>85.289999999999992</v>
          </cell>
        </row>
        <row r="1035">
          <cell r="C1035" t="str">
            <v>19.07.110</v>
          </cell>
          <cell r="D1035" t="str">
            <v>Fornecimento e assentamento de lavanderia pré-fabricada, de concreto, nas dimensões 1,20x0,60x0,90m, inclusive acessórios correspondentes</v>
          </cell>
          <cell r="E1035" t="str">
            <v>Cj</v>
          </cell>
          <cell r="H1035">
            <v>69.900000000000006</v>
          </cell>
          <cell r="I1035">
            <v>9.9700000000000006</v>
          </cell>
          <cell r="K1035">
            <v>79.87</v>
          </cell>
        </row>
        <row r="1036">
          <cell r="C1036" t="str">
            <v>19.07.120</v>
          </cell>
          <cell r="D1036" t="str">
            <v>Fornecimento de caixa d'água elevada de fibro-cimento, com tampa, capacidade para 500 litros, inclusive colocação</v>
          </cell>
          <cell r="E1036" t="str">
            <v>Un</v>
          </cell>
          <cell r="H1036">
            <v>75</v>
          </cell>
          <cell r="I1036">
            <v>18.48</v>
          </cell>
          <cell r="K1036">
            <v>93.48</v>
          </cell>
        </row>
        <row r="1037">
          <cell r="C1037" t="str">
            <v>19.07.140</v>
          </cell>
          <cell r="D1037" t="str">
            <v>Fornecimento de caixa d'água elevada de fibro-cimento, com tampa, capacidade para 1000 litros, inclusive colocação</v>
          </cell>
          <cell r="E1037" t="str">
            <v>Un</v>
          </cell>
          <cell r="H1037">
            <v>150</v>
          </cell>
          <cell r="I1037">
            <v>18.48</v>
          </cell>
          <cell r="K1037">
            <v>168.48</v>
          </cell>
        </row>
        <row r="1038">
          <cell r="C1038" t="str">
            <v>19.07.150</v>
          </cell>
          <cell r="D1038" t="str">
            <v>Fornecimento de Filtro de pressão para parede  SALUS ou similar, inclusive fixação</v>
          </cell>
          <cell r="E1038" t="str">
            <v>Un</v>
          </cell>
          <cell r="H1038">
            <v>32.25</v>
          </cell>
          <cell r="I1038">
            <v>2</v>
          </cell>
          <cell r="K1038">
            <v>34.25</v>
          </cell>
        </row>
        <row r="1039">
          <cell r="C1039" t="str">
            <v>19.07.170</v>
          </cell>
          <cell r="D1039" t="str">
            <v>Fornecimento de ducha manual, Acqua Jet, linha Domani, FABRIMAR ou similar, inclusive fixação</v>
          </cell>
          <cell r="E1039" t="str">
            <v>Un</v>
          </cell>
          <cell r="H1039">
            <v>28.88</v>
          </cell>
          <cell r="I1039">
            <v>1.61</v>
          </cell>
          <cell r="K1039">
            <v>35.69</v>
          </cell>
        </row>
        <row r="1040">
          <cell r="C1040" t="str">
            <v>19.07.180</v>
          </cell>
          <cell r="D1040" t="str">
            <v>Fornecimento de chuveiro com articulação, diâmetro de 1/2", com acabamento cromado, Ref. - C 1991 - FABRIMAR ou similar, inclusive fixação</v>
          </cell>
          <cell r="E1040" t="str">
            <v>Un</v>
          </cell>
          <cell r="H1040">
            <v>36.08</v>
          </cell>
          <cell r="I1040">
            <v>1.61</v>
          </cell>
          <cell r="K1040">
            <v>37.69</v>
          </cell>
        </row>
        <row r="1041">
          <cell r="C1041" t="str">
            <v>19.07.190</v>
          </cell>
          <cell r="D1041" t="str">
            <v>Fornecimento de chuveiro de metal, diâmetro de 1/2", inclusive fixação</v>
          </cell>
          <cell r="E1041" t="str">
            <v>Un</v>
          </cell>
          <cell r="H1041">
            <v>17.48</v>
          </cell>
          <cell r="I1041">
            <v>1.61</v>
          </cell>
          <cell r="K1041">
            <v>19.09</v>
          </cell>
        </row>
        <row r="1042">
          <cell r="C1042" t="str">
            <v>19.07.200</v>
          </cell>
          <cell r="D1042" t="str">
            <v>Fornecimento de chuveiro com haste de plástico, diâmetro 1/2" TIGRE  ou similar, inclusive fixação</v>
          </cell>
          <cell r="E1042" t="str">
            <v>Un</v>
          </cell>
          <cell r="H1042">
            <v>2.68</v>
          </cell>
          <cell r="I1042">
            <v>1.61</v>
          </cell>
          <cell r="K1042">
            <v>4.29</v>
          </cell>
        </row>
        <row r="1043">
          <cell r="C1043" t="str">
            <v>19.07.210</v>
          </cell>
          <cell r="D1043" t="str">
            <v>Fornecimento de caixa de descarga de sobrepor (tubo alto), de plástico (AKROS) ou similar, inclusive fixação e acessórios correspondentes</v>
          </cell>
          <cell r="E1043" t="str">
            <v>Cj</v>
          </cell>
          <cell r="H1043">
            <v>22.43</v>
          </cell>
          <cell r="I1043">
            <v>15.63</v>
          </cell>
          <cell r="K1043">
            <v>38.06</v>
          </cell>
        </row>
        <row r="1044">
          <cell r="C1044" t="str">
            <v>19.07.240</v>
          </cell>
          <cell r="D1044" t="str">
            <v>Fornecimento de válvula de descarga com registro, HYDRA ou similar, inclusive fixação</v>
          </cell>
          <cell r="E1044" t="str">
            <v>Un</v>
          </cell>
          <cell r="H1044">
            <v>76.319999999999993</v>
          </cell>
          <cell r="I1044">
            <v>10.78</v>
          </cell>
          <cell r="K1044">
            <v>87.1</v>
          </cell>
        </row>
        <row r="1045">
          <cell r="C1045" t="str">
            <v>19.07.250</v>
          </cell>
          <cell r="D1045" t="str">
            <v>Fornecimento de válvula de descarga com registro, Docol ou similar, inclusive fixação</v>
          </cell>
          <cell r="E1045" t="str">
            <v>Un</v>
          </cell>
          <cell r="H1045">
            <v>63.52</v>
          </cell>
          <cell r="I1045">
            <v>10.78</v>
          </cell>
          <cell r="K1045">
            <v>74.3</v>
          </cell>
        </row>
        <row r="1046">
          <cell r="C1046" t="str">
            <v>19.07.260</v>
          </cell>
          <cell r="D1046" t="str">
            <v>Fornecimento de torneira de pressão para pia de cozinha e tanque, diâmetro 1/2", linha Domani, Fabrimar ou similar, inclusive fixação</v>
          </cell>
          <cell r="E1046" t="str">
            <v>Un</v>
          </cell>
          <cell r="H1046">
            <v>48.98</v>
          </cell>
          <cell r="I1046">
            <v>1.61</v>
          </cell>
          <cell r="K1046">
            <v>53.41</v>
          </cell>
        </row>
        <row r="1047">
          <cell r="C1047" t="str">
            <v>19.07.270</v>
          </cell>
          <cell r="D1047" t="str">
            <v>Fornecimento de torneira de pressão para pia, com acabamento cromado, diâmetro 1/2", Ref. 1158, JR FABRIMAR ou similar, inclusive fixação</v>
          </cell>
          <cell r="E1047" t="str">
            <v>Un</v>
          </cell>
          <cell r="H1047">
            <v>22.63</v>
          </cell>
          <cell r="I1047">
            <v>1.61</v>
          </cell>
          <cell r="K1047">
            <v>24.24</v>
          </cell>
        </row>
        <row r="1048">
          <cell r="C1048" t="str">
            <v>19.07.275</v>
          </cell>
          <cell r="D1048" t="str">
            <v>Fornecimento de torneira de pressão para pia, com acabamento cromado, diâmetro 1/2", com arejador, Ref. 1158, linha C-33, SIGMA ou similar, inclusive fixação</v>
          </cell>
          <cell r="E1048" t="str">
            <v>Un</v>
          </cell>
          <cell r="H1048">
            <v>13.68</v>
          </cell>
          <cell r="I1048">
            <v>1.61</v>
          </cell>
          <cell r="K1048">
            <v>15.29</v>
          </cell>
        </row>
        <row r="1049">
          <cell r="C1049" t="str">
            <v>19.07.280</v>
          </cell>
          <cell r="D1049" t="str">
            <v>Fornecimento de torneira de pressão para lavatório, com acabamento cromado, diâmetro 1/2", Ref. 1193 C-39 Deca ou similar, inclusive fixação</v>
          </cell>
          <cell r="E1049" t="str">
            <v>Un</v>
          </cell>
          <cell r="H1049">
            <v>39.08</v>
          </cell>
          <cell r="I1049">
            <v>1.61</v>
          </cell>
          <cell r="K1049">
            <v>40.69</v>
          </cell>
        </row>
        <row r="1050">
          <cell r="C1050" t="str">
            <v>19.07.285</v>
          </cell>
          <cell r="D1050" t="str">
            <v>Fornecimento de torneira de pressão para lavatório, com acabamento cromado, diâmetro 1/2", linha Domani, FABRIMAR ou similar, inclusive fixação</v>
          </cell>
          <cell r="E1050" t="str">
            <v>Un</v>
          </cell>
          <cell r="H1050">
            <v>29.08</v>
          </cell>
          <cell r="I1050">
            <v>1.61</v>
          </cell>
          <cell r="K1050">
            <v>46.31</v>
          </cell>
        </row>
        <row r="1051">
          <cell r="C1051" t="str">
            <v>19.07.290</v>
          </cell>
          <cell r="D1051" t="str">
            <v>Fornecimento de torneira de pressão para lavatório, com acabamento cromado, diâmetro 1/2", Ref. 1193, Linha C-33, SIGMA ou similar, inclusive fixação</v>
          </cell>
          <cell r="E1051" t="str">
            <v>Un</v>
          </cell>
          <cell r="H1051">
            <v>15.12</v>
          </cell>
          <cell r="I1051">
            <v>1.61</v>
          </cell>
          <cell r="K1051">
            <v>16.73</v>
          </cell>
        </row>
        <row r="1052">
          <cell r="C1052" t="str">
            <v>19.07.300</v>
          </cell>
          <cell r="D1052" t="str">
            <v>Fornecimento de torneira de pressão para lavanderia, com acabamento cromado, diâmetro 1/2", Ref. 1152, FABRIMAR ou similar, linha Júnior, inclusive fixação</v>
          </cell>
          <cell r="E1052" t="str">
            <v>Un</v>
          </cell>
          <cell r="H1052">
            <v>14.46</v>
          </cell>
          <cell r="I1052">
            <v>1.61</v>
          </cell>
          <cell r="K1052">
            <v>16.07</v>
          </cell>
        </row>
        <row r="1053">
          <cell r="C1053" t="str">
            <v>19.07.310</v>
          </cell>
          <cell r="D1053" t="str">
            <v>Fornecimento de torneira de pressão para lavanderia, com acabamento cromado, diâmetro 1/2", Ref. 1153, Linha C-33, SIGMA ou similar, inclusive fixação</v>
          </cell>
          <cell r="E1053" t="str">
            <v>Un</v>
          </cell>
          <cell r="H1053">
            <v>9.43</v>
          </cell>
          <cell r="I1053">
            <v>1.61</v>
          </cell>
          <cell r="K1053">
            <v>11.04</v>
          </cell>
        </row>
        <row r="1054">
          <cell r="C1054" t="str">
            <v>19.07.320</v>
          </cell>
          <cell r="D1054" t="str">
            <v>Fornecimento de torneira amarela para jardim, diâmetro de 3/4", inclusive fixação</v>
          </cell>
          <cell r="E1054" t="str">
            <v>Un</v>
          </cell>
          <cell r="H1054">
            <v>5.58</v>
          </cell>
          <cell r="I1054">
            <v>1.61</v>
          </cell>
          <cell r="K1054">
            <v>7.19</v>
          </cell>
        </row>
        <row r="1055">
          <cell r="C1055" t="str">
            <v>19.07.340</v>
          </cell>
          <cell r="D1055" t="str">
            <v>Fornecimento de registro de pressão com canopla, acabamento cromado, Ref. 1416, FABRIMAR ou similar, de 1/2", inclusive fixação</v>
          </cell>
          <cell r="E1055" t="str">
            <v>Un</v>
          </cell>
          <cell r="H1055">
            <v>19.36</v>
          </cell>
          <cell r="I1055">
            <v>3.29</v>
          </cell>
          <cell r="K1055">
            <v>22.65</v>
          </cell>
        </row>
        <row r="1056">
          <cell r="C1056" t="str">
            <v>19.07.350</v>
          </cell>
          <cell r="D1056" t="str">
            <v>Fornecimento de registro de pressão com canopla, acabamento cromado, Ref. 1416, Deca 50 ou similar, linha prata, diâmetro de 3/4", inclusive fixação</v>
          </cell>
          <cell r="E1056" t="str">
            <v>Un</v>
          </cell>
          <cell r="H1056">
            <v>23.16</v>
          </cell>
          <cell r="I1056">
            <v>3.29</v>
          </cell>
          <cell r="K1056">
            <v>26.45</v>
          </cell>
        </row>
        <row r="1057">
          <cell r="C1057" t="str">
            <v>19.07.360</v>
          </cell>
          <cell r="D1057" t="str">
            <v>Fornecimento de registro de pressão com canopla, acabamento cromado, Ref. 1416, FABRIMAR ou similar, diâmetro de 3/4", inclusive fixação</v>
          </cell>
          <cell r="E1057" t="str">
            <v>Un</v>
          </cell>
          <cell r="H1057">
            <v>20.61</v>
          </cell>
          <cell r="I1057">
            <v>3.29</v>
          </cell>
          <cell r="K1057">
            <v>23.9</v>
          </cell>
        </row>
        <row r="1058">
          <cell r="C1058" t="str">
            <v>19.07.365</v>
          </cell>
          <cell r="D1058" t="str">
            <v>Fornecimento de registro de gaveta com canopla, acabamento cromado, Ref. 1509, linha Ascot, FABRIMAR ou similar, diâmetro de 1/2", inclusive fixação</v>
          </cell>
          <cell r="E1058" t="str">
            <v>Un</v>
          </cell>
          <cell r="H1058">
            <v>17.59</v>
          </cell>
          <cell r="I1058">
            <v>3.29</v>
          </cell>
          <cell r="K1058">
            <v>20.88</v>
          </cell>
        </row>
        <row r="1059">
          <cell r="C1059" t="str">
            <v>19.07.390</v>
          </cell>
          <cell r="D1059" t="str">
            <v>Fornecimento de registro de gaveta com canopla, acabamento cromado, Ref. 1509 - C39 Deca ou similar, linha prata, diâmetro de 3/4", inclusive fixação</v>
          </cell>
          <cell r="E1059" t="str">
            <v>Un</v>
          </cell>
          <cell r="H1059">
            <v>24.61</v>
          </cell>
          <cell r="I1059">
            <v>3.29</v>
          </cell>
          <cell r="K1059">
            <v>27.9</v>
          </cell>
        </row>
        <row r="1060">
          <cell r="C1060" t="str">
            <v>19.07.410</v>
          </cell>
          <cell r="D1060" t="str">
            <v>Fornecimento de registro de gaveta com canopla, acabamento cromado, Ref. 1509 - C39, Deca ou similar, linha prata, diâmetro de 1", inclusive fixação</v>
          </cell>
          <cell r="E1060" t="str">
            <v>Un</v>
          </cell>
          <cell r="H1060">
            <v>34.380000000000003</v>
          </cell>
          <cell r="I1060">
            <v>3.29</v>
          </cell>
          <cell r="K1060">
            <v>37.67</v>
          </cell>
        </row>
        <row r="1061">
          <cell r="C1061" t="str">
            <v>19.07.420</v>
          </cell>
          <cell r="D1061" t="str">
            <v>Fornecimento de registro de gaveta com canopla, acabamento cromado, Ref. 1509 - C39, Deca ou similar, linha prata, diâmetro de 1  1/4", inclusive fixação</v>
          </cell>
          <cell r="E1061" t="str">
            <v>Un</v>
          </cell>
          <cell r="H1061">
            <v>39.979999999999997</v>
          </cell>
          <cell r="I1061">
            <v>5.12</v>
          </cell>
          <cell r="K1061">
            <v>45.099999999999994</v>
          </cell>
        </row>
        <row r="1062">
          <cell r="C1062" t="str">
            <v>19.07.430</v>
          </cell>
          <cell r="D1062" t="str">
            <v>Fornecimento de registro de gaveta com canopla, acabamento cromado, Ref. 1509 - C39, Deca ou similar, linha prata, diâmetro de 1  1/2", inclusive fixação</v>
          </cell>
          <cell r="E1062" t="str">
            <v>Un</v>
          </cell>
          <cell r="H1062">
            <v>41.62</v>
          </cell>
          <cell r="I1062">
            <v>5.12</v>
          </cell>
          <cell r="K1062">
            <v>46.739999999999995</v>
          </cell>
        </row>
        <row r="1063">
          <cell r="C1063" t="str">
            <v>19.07.440</v>
          </cell>
          <cell r="D1063" t="str">
            <v>Fornecimento de registro de gaveta bruto, Ref. 1502, Deca ou similar, diâmetro de 1/2", inclusive fixação</v>
          </cell>
          <cell r="E1063" t="str">
            <v>Un</v>
          </cell>
          <cell r="H1063">
            <v>7.46</v>
          </cell>
          <cell r="I1063">
            <v>2.91</v>
          </cell>
          <cell r="K1063">
            <v>10.370000000000001</v>
          </cell>
        </row>
        <row r="1064">
          <cell r="C1064" t="str">
            <v>19.07.450</v>
          </cell>
          <cell r="D1064" t="str">
            <v>Fornecimento de registro de gaveta bruto, Ref. 1502, Deca ou similar, diâmetro de 3/4", inclusive fixação</v>
          </cell>
          <cell r="E1064" t="str">
            <v>Un</v>
          </cell>
          <cell r="H1064">
            <v>8.9600000000000009</v>
          </cell>
          <cell r="I1064">
            <v>2.91</v>
          </cell>
          <cell r="K1064">
            <v>11.870000000000001</v>
          </cell>
        </row>
        <row r="1065">
          <cell r="C1065" t="str">
            <v>19.07.460</v>
          </cell>
          <cell r="D1065" t="str">
            <v>Fornecimento de registro de gaveta bruto, Ref. 1502, Deca ou similar, diâmetro de 1", inclusive fixação</v>
          </cell>
          <cell r="E1065" t="str">
            <v>Un</v>
          </cell>
          <cell r="H1065">
            <v>14.34</v>
          </cell>
          <cell r="I1065">
            <v>2.91</v>
          </cell>
          <cell r="K1065">
            <v>17.25</v>
          </cell>
        </row>
        <row r="1066">
          <cell r="C1066" t="str">
            <v>19.07.470</v>
          </cell>
          <cell r="D1066" t="str">
            <v>Fornecimento de registro de gaveta bruto, Ref. 1502, Deca ou similar, diâmetro de 1 1/4", inclusive fixação</v>
          </cell>
          <cell r="E1066" t="str">
            <v>Un</v>
          </cell>
          <cell r="H1066">
            <v>17.579999999999998</v>
          </cell>
          <cell r="I1066">
            <v>4.58</v>
          </cell>
          <cell r="K1066">
            <v>22.159999999999997</v>
          </cell>
        </row>
        <row r="1067">
          <cell r="C1067" t="str">
            <v>19.07.480</v>
          </cell>
          <cell r="D1067" t="str">
            <v>Fornecimento de registro de gaveta bruto, Ref. 1502, Deca ou similar, diâmetro de 1 1/2", inclusive fixação</v>
          </cell>
          <cell r="E1067" t="str">
            <v>Un</v>
          </cell>
          <cell r="H1067">
            <v>21.54</v>
          </cell>
          <cell r="I1067">
            <v>4.58</v>
          </cell>
          <cell r="K1067">
            <v>26.119999999999997</v>
          </cell>
        </row>
        <row r="1068">
          <cell r="C1068" t="str">
            <v>19.07.490</v>
          </cell>
          <cell r="D1068" t="str">
            <v>Fornecimento de registro de gaveta bruto, Ref. 1502, Deca ou similar, diâmetro de 2", inclusive fixação</v>
          </cell>
          <cell r="E1068" t="str">
            <v>Un</v>
          </cell>
          <cell r="H1068">
            <v>32.67</v>
          </cell>
          <cell r="I1068">
            <v>4.58</v>
          </cell>
          <cell r="K1068">
            <v>37.25</v>
          </cell>
        </row>
        <row r="1069">
          <cell r="C1069" t="str">
            <v>19.07.500</v>
          </cell>
          <cell r="D1069" t="str">
            <v>Fornecimento de registro de gaveta bruto, Ref. 1502, Deca ou similar, diâmetro de 2 1/2", inclusive fixação</v>
          </cell>
          <cell r="E1069" t="str">
            <v>Un</v>
          </cell>
          <cell r="H1069">
            <v>76.53</v>
          </cell>
          <cell r="I1069">
            <v>6.2</v>
          </cell>
          <cell r="K1069">
            <v>82.73</v>
          </cell>
        </row>
        <row r="1070">
          <cell r="C1070" t="str">
            <v>19.07.510</v>
          </cell>
          <cell r="D1070" t="str">
            <v>Fornecimento de registro de gaveta bruto, Ref. 1502, Deca ou similar, diâmetro de 3", inclusive fixação</v>
          </cell>
          <cell r="E1070" t="str">
            <v>Un</v>
          </cell>
          <cell r="H1070">
            <v>104.98</v>
          </cell>
          <cell r="I1070">
            <v>6.2</v>
          </cell>
          <cell r="K1070">
            <v>111.18</v>
          </cell>
        </row>
        <row r="1071">
          <cell r="C1071" t="str">
            <v>19.07.520</v>
          </cell>
          <cell r="D1071" t="str">
            <v>Fornecimento de bomba 1/3hp, inclusive acessórios, fixação e instalação</v>
          </cell>
          <cell r="E1071" t="str">
            <v>Cj</v>
          </cell>
          <cell r="H1071">
            <v>154.13999999999999</v>
          </cell>
          <cell r="I1071">
            <v>15.4</v>
          </cell>
          <cell r="K1071">
            <v>169.54</v>
          </cell>
        </row>
        <row r="1072">
          <cell r="C1072" t="str">
            <v>19.07.530</v>
          </cell>
          <cell r="D1072" t="str">
            <v>Fornecimento de válvula de retenção horizontal diâmetro 1", inclusive instalação</v>
          </cell>
          <cell r="E1072" t="str">
            <v>Un</v>
          </cell>
          <cell r="H1072">
            <v>15.78</v>
          </cell>
          <cell r="I1072">
            <v>2.91</v>
          </cell>
          <cell r="K1072">
            <v>18.689999999999998</v>
          </cell>
        </row>
        <row r="1073">
          <cell r="C1073" t="str">
            <v>19.07.540</v>
          </cell>
          <cell r="D1073" t="str">
            <v>Fornecimento de válvula de retenção vertical diâmetro 1", inclusive instalação</v>
          </cell>
          <cell r="E1073" t="str">
            <v>Un</v>
          </cell>
          <cell r="H1073">
            <v>15.78</v>
          </cell>
          <cell r="I1073">
            <v>2.91</v>
          </cell>
          <cell r="K1073">
            <v>18.689999999999998</v>
          </cell>
        </row>
        <row r="1074">
          <cell r="C1074" t="str">
            <v>19.07.550</v>
          </cell>
          <cell r="D1074" t="str">
            <v>Instalação de caixa d'água de fibro-cimento, (capacidade 500L), inclusive fornecimento da mesma, colocação e montagem das tubulações e conexões</v>
          </cell>
          <cell r="E1074" t="str">
            <v>Un</v>
          </cell>
          <cell r="H1074">
            <v>92.36</v>
          </cell>
          <cell r="I1074">
            <v>43.12</v>
          </cell>
          <cell r="K1074">
            <v>135.47999999999999</v>
          </cell>
        </row>
        <row r="1075">
          <cell r="C1075" t="str">
            <v>19.07.560</v>
          </cell>
          <cell r="D1075" t="str">
            <v>Instalação de caixa d'água de fibro-cimento, (capacidade 1000L), inclusive fornecimento da mesma, colocação e montagem das tubulações e conexões</v>
          </cell>
          <cell r="E1075" t="str">
            <v>Un</v>
          </cell>
          <cell r="H1075">
            <v>167.4</v>
          </cell>
          <cell r="I1075">
            <v>43.12</v>
          </cell>
          <cell r="K1075">
            <v>210.52</v>
          </cell>
        </row>
        <row r="1076">
          <cell r="C1076" t="str">
            <v>19.07.570</v>
          </cell>
          <cell r="D1076" t="str">
            <v>Instalação de torneira de bóia diâmetro 3/4", inclusive o fornecimento da mesma</v>
          </cell>
          <cell r="E1076" t="str">
            <v>Un</v>
          </cell>
          <cell r="H1076">
            <v>3.1</v>
          </cell>
          <cell r="I1076">
            <v>0.86</v>
          </cell>
          <cell r="K1076">
            <v>3.96</v>
          </cell>
        </row>
        <row r="1077">
          <cell r="C1077" t="str">
            <v>19.07.580</v>
          </cell>
          <cell r="D1077" t="str">
            <v>Rebaixamento de pena d'água, incluindo complemento de tubulação, conexões, escavação e reaterro</v>
          </cell>
          <cell r="E1077" t="str">
            <v>Un</v>
          </cell>
          <cell r="H1077">
            <v>1.63</v>
          </cell>
          <cell r="I1077">
            <v>10.01</v>
          </cell>
          <cell r="K1077">
            <v>11.64</v>
          </cell>
        </row>
        <row r="1078">
          <cell r="C1078" t="str">
            <v>19.07.590</v>
          </cell>
          <cell r="D1078" t="str">
            <v>Rebaixamento de distribuidor de 110mm, inclusive escavação e reaterro</v>
          </cell>
          <cell r="E1078" t="str">
            <v>m</v>
          </cell>
          <cell r="H1078">
            <v>2.16</v>
          </cell>
          <cell r="I1078">
            <v>2.31</v>
          </cell>
          <cell r="K1078">
            <v>4.4700000000000006</v>
          </cell>
        </row>
        <row r="1079">
          <cell r="C1079" t="str">
            <v>19.07.595</v>
          </cell>
          <cell r="D1079" t="str">
            <v>Instalação das conexões, inclusive complemento de tubulação no caso de rebaixamento de distribuidor de 110mm</v>
          </cell>
          <cell r="E1079" t="str">
            <v>Un</v>
          </cell>
          <cell r="H1079">
            <v>139.35</v>
          </cell>
          <cell r="I1079">
            <v>1.54</v>
          </cell>
          <cell r="K1079">
            <v>140.88999999999999</v>
          </cell>
        </row>
        <row r="1080">
          <cell r="C1080" t="str">
            <v>19.08.010</v>
          </cell>
          <cell r="D1080" t="str">
            <v>Corte e religação de tubulação domiciliar de água, incluindo remanejamento</v>
          </cell>
          <cell r="E1080" t="str">
            <v>Un</v>
          </cell>
          <cell r="H1080">
            <v>3.79</v>
          </cell>
          <cell r="I1080">
            <v>10.78</v>
          </cell>
          <cell r="K1080">
            <v>14.57</v>
          </cell>
        </row>
        <row r="1081">
          <cell r="C1081" t="str">
            <v>19.08.020</v>
          </cell>
          <cell r="D1081" t="str">
            <v>Esgotamento manual de fossa, inclusive transporte do material com carro de mão a uma distância máxima de 30m</v>
          </cell>
          <cell r="E1081" t="str">
            <v>m³</v>
          </cell>
          <cell r="I1081">
            <v>16.399999999999999</v>
          </cell>
          <cell r="K1081">
            <v>16.399999999999999</v>
          </cell>
        </row>
        <row r="1082">
          <cell r="C1082" t="str">
            <v>19.08.030</v>
          </cell>
          <cell r="D1082" t="str">
            <v>Caixa de inspeção com tampa e anéis pré-moldados de concreto armado diâmetro de 0,40m, isenta de carga móvel (modelo 1)</v>
          </cell>
          <cell r="E1082" t="str">
            <v>Un</v>
          </cell>
          <cell r="H1082">
            <v>7.42</v>
          </cell>
          <cell r="I1082">
            <v>14.53</v>
          </cell>
          <cell r="K1082">
            <v>21.95</v>
          </cell>
        </row>
        <row r="1083">
          <cell r="C1083" t="str">
            <v>19.08.040</v>
          </cell>
          <cell r="D1083" t="str">
            <v>Caixa de inspeção com tampa e anéis pré-moldados de concreto armado diâmetro de 0,40m, sujeita a carga móvel (modelo 2)</v>
          </cell>
          <cell r="E1083" t="str">
            <v>Un</v>
          </cell>
          <cell r="H1083">
            <v>11.02</v>
          </cell>
          <cell r="I1083">
            <v>16.809999999999999</v>
          </cell>
          <cell r="K1083">
            <v>27.83</v>
          </cell>
        </row>
        <row r="1084">
          <cell r="C1084" t="str">
            <v>19.08.050</v>
          </cell>
          <cell r="D1084" t="str">
            <v>Caixa de inspeção com tampa e anéis pré-moldados de concreto armado diâmetro de 0,60m, isenta de carga móvel (modelo 3)</v>
          </cell>
          <cell r="E1084" t="str">
            <v>Un</v>
          </cell>
          <cell r="H1084">
            <v>19.690000000000001</v>
          </cell>
          <cell r="I1084">
            <v>26.68</v>
          </cell>
          <cell r="K1084">
            <v>46.370000000000005</v>
          </cell>
        </row>
        <row r="1085">
          <cell r="C1085" t="str">
            <v>19.08.060</v>
          </cell>
          <cell r="D1085" t="str">
            <v>Caixa de inspeção com tampa e anéis pré-moldados de concreto armado diâmetro de 0,60m, sujeita a carga móvel (modelo 4)</v>
          </cell>
          <cell r="E1085" t="str">
            <v>Un</v>
          </cell>
          <cell r="H1085">
            <v>28.9</v>
          </cell>
          <cell r="I1085">
            <v>28.85</v>
          </cell>
          <cell r="K1085">
            <v>57.75</v>
          </cell>
        </row>
        <row r="1086">
          <cell r="C1086" t="str">
            <v>19.08.070</v>
          </cell>
          <cell r="D1086" t="str">
            <v>Colchão de areia, inclusive mão-de-obra de espalhamento e transporte com carro de mão</v>
          </cell>
          <cell r="E1086" t="str">
            <v>m³</v>
          </cell>
          <cell r="H1086">
            <v>24.15</v>
          </cell>
          <cell r="I1086">
            <v>6.24</v>
          </cell>
          <cell r="K1086">
            <v>30.39</v>
          </cell>
        </row>
        <row r="1087">
          <cell r="C1087" t="str">
            <v>20.01.010</v>
          </cell>
          <cell r="D1087" t="str">
            <v>Regularização do subleito, abrangendo escarificação, homogeneização, umedecimento e compactação com espessura de 15cm, teor de compactação a 100 por cento AASHO normal (DNER-ME 47-64)</v>
          </cell>
          <cell r="E1087" t="str">
            <v>m²</v>
          </cell>
          <cell r="F1087">
            <v>0.3</v>
          </cell>
          <cell r="G1087">
            <v>0.05</v>
          </cell>
          <cell r="I1087">
            <v>0.03</v>
          </cell>
          <cell r="K1087">
            <v>0.38</v>
          </cell>
        </row>
        <row r="1088">
          <cell r="C1088" t="str">
            <v>20.01.020</v>
          </cell>
          <cell r="D1088" t="str">
            <v>Execução de reforço do subleito, abrangendo espalhamento, homogeneização, umedecimento e compactação, teor de compactação a 100 por cento AASHO intermediário (DNER-ME-48-64), inclusive fornecimento do material proveniente de jazida (CBR 10 por cento), D.M</v>
          </cell>
          <cell r="E1088" t="str">
            <v>m³</v>
          </cell>
          <cell r="F1088">
            <v>1.62</v>
          </cell>
          <cell r="G1088">
            <v>0.09</v>
          </cell>
          <cell r="H1088">
            <v>1.52</v>
          </cell>
          <cell r="I1088">
            <v>0.11</v>
          </cell>
          <cell r="J1088">
            <v>5.07</v>
          </cell>
          <cell r="K1088">
            <v>8.41</v>
          </cell>
        </row>
        <row r="1089">
          <cell r="C1089" t="str">
            <v>20.02.010</v>
          </cell>
          <cell r="D1089" t="str">
            <v xml:space="preserve">Execução de sub-base estabilizada granulometricamente abrangendo espalhamento, homogeneização, umedecimento e compactação com espessura de 12,0cm, teor de compactação a 100 por cento AASHO intermediário (DNER-ME-48-64), inclusive fornecimento do material </v>
          </cell>
          <cell r="E1089" t="str">
            <v>m²</v>
          </cell>
          <cell r="F1089">
            <v>0.6</v>
          </cell>
          <cell r="G1089">
            <v>0.09</v>
          </cell>
          <cell r="H1089">
            <v>0.19</v>
          </cell>
          <cell r="I1089">
            <v>7.0000000000000007E-2</v>
          </cell>
          <cell r="J1089">
            <v>0.62</v>
          </cell>
          <cell r="K1089">
            <v>1.5699999999999998</v>
          </cell>
        </row>
        <row r="1090">
          <cell r="C1090" t="str">
            <v>20.02.020</v>
          </cell>
          <cell r="D1090" t="str">
            <v xml:space="preserve">Execução de sub-base estabilizada granulometricamente abrangendo espalhamento, homogeneização, umedecimento e compactação com espessura de 15,0cm, teor de compactação a 100 por cento AASHO intermediário (DNER-ME-48-64), inclusive fornecimento do material </v>
          </cell>
          <cell r="E1090" t="str">
            <v>m²</v>
          </cell>
          <cell r="F1090">
            <v>0.62</v>
          </cell>
          <cell r="G1090">
            <v>0.09</v>
          </cell>
          <cell r="H1090">
            <v>0.24</v>
          </cell>
          <cell r="I1090">
            <v>7.0000000000000007E-2</v>
          </cell>
          <cell r="J1090">
            <v>0.78</v>
          </cell>
          <cell r="K1090">
            <v>1.8000000000000003</v>
          </cell>
        </row>
        <row r="1091">
          <cell r="C1091" t="str">
            <v>20.02.030</v>
          </cell>
          <cell r="D1091" t="str">
            <v xml:space="preserve">Execução de sub-base estabilizada granulometricamente abrangendo espalhamento, homogeneização, umedecimento e compactação com espessura de 20,0cm, teor de compactação a 100 por cento AASHO intermediário (DNER-ME-48-64), inclusive fornecimento do material </v>
          </cell>
          <cell r="E1091" t="str">
            <v>m²</v>
          </cell>
          <cell r="F1091">
            <v>0.63</v>
          </cell>
          <cell r="G1091">
            <v>0.09</v>
          </cell>
          <cell r="H1091">
            <v>0.32</v>
          </cell>
          <cell r="I1091">
            <v>7.0000000000000007E-2</v>
          </cell>
          <cell r="J1091">
            <v>1.05</v>
          </cell>
          <cell r="K1091">
            <v>2.16</v>
          </cell>
        </row>
        <row r="1092">
          <cell r="C1092" t="str">
            <v>20.02.040</v>
          </cell>
          <cell r="D1092" t="str">
            <v>Execução de sub-base estabilizada granulometricamente abrangendo espalhamento, homogeneização, umedecimento e compactação, teor de compactação a 100 por cento AASHO intermediário (DNER-ME-48-64), inclusive fornecimento do material proveniente de jazida (C</v>
          </cell>
          <cell r="E1092" t="str">
            <v>m³</v>
          </cell>
          <cell r="F1092">
            <v>1.3</v>
          </cell>
          <cell r="G1092">
            <v>0.19</v>
          </cell>
          <cell r="H1092">
            <v>1.58</v>
          </cell>
          <cell r="I1092">
            <v>0.15</v>
          </cell>
          <cell r="J1092">
            <v>5.26</v>
          </cell>
          <cell r="K1092">
            <v>8.48</v>
          </cell>
        </row>
        <row r="1093">
          <cell r="C1093" t="str">
            <v>20.02.050</v>
          </cell>
          <cell r="D1093" t="str">
            <v>Execução de sub-base ou base com aproveitamento do material existente (CBR 20 por cento), umedecimento e compactação com espessura de 20,0cm, teor de compactação a 100 por cento AASHO intermediário (DNER-ME-48-64)</v>
          </cell>
          <cell r="E1093" t="str">
            <v>m²</v>
          </cell>
          <cell r="F1093">
            <v>0.35</v>
          </cell>
          <cell r="G1093">
            <v>0.05</v>
          </cell>
          <cell r="I1093">
            <v>0.04</v>
          </cell>
          <cell r="K1093">
            <v>0.43999999999999995</v>
          </cell>
        </row>
        <row r="1094">
          <cell r="C1094" t="str">
            <v>20.03.010</v>
          </cell>
          <cell r="D1094" t="str">
            <v>Execução de base de macadame betuminoso, inclusive, fornecimento do material</v>
          </cell>
          <cell r="E1094" t="str">
            <v>m³</v>
          </cell>
          <cell r="F1094">
            <v>11.18</v>
          </cell>
          <cell r="H1094">
            <v>83.2</v>
          </cell>
          <cell r="I1094">
            <v>6.93</v>
          </cell>
          <cell r="K1094">
            <v>101.31</v>
          </cell>
        </row>
        <row r="1095">
          <cell r="C1095" t="str">
            <v>20.03.020</v>
          </cell>
          <cell r="D1095" t="str">
            <v>Execução de base de macadame hidráulico com espessura de 0,10m, inclusive fornecimento do material</v>
          </cell>
          <cell r="E1095" t="str">
            <v>m²</v>
          </cell>
          <cell r="F1095">
            <v>0.33</v>
          </cell>
          <cell r="H1095">
            <v>3.93</v>
          </cell>
          <cell r="I1095">
            <v>0.88</v>
          </cell>
          <cell r="K1095">
            <v>5.1400000000000006</v>
          </cell>
        </row>
        <row r="1096">
          <cell r="C1096" t="str">
            <v>20.03.030</v>
          </cell>
          <cell r="D1096" t="str">
            <v>Execução de base de macadame hidráulico com espessura de 0,12m, inclusive fornecimento do material</v>
          </cell>
          <cell r="E1096" t="str">
            <v>m²</v>
          </cell>
          <cell r="F1096">
            <v>0.38</v>
          </cell>
          <cell r="H1096">
            <v>4.71</v>
          </cell>
          <cell r="I1096">
            <v>1.05</v>
          </cell>
          <cell r="K1096">
            <v>6.14</v>
          </cell>
        </row>
        <row r="1097">
          <cell r="C1097" t="str">
            <v>20.03.040</v>
          </cell>
          <cell r="D1097" t="str">
            <v>Execução de base de macadame hidráulico com espessura de 0,15m, inclusive fornecimento do material</v>
          </cell>
          <cell r="E1097" t="str">
            <v>m²</v>
          </cell>
          <cell r="F1097">
            <v>0.48</v>
          </cell>
          <cell r="H1097">
            <v>5.89</v>
          </cell>
          <cell r="I1097">
            <v>1.32</v>
          </cell>
          <cell r="K1097">
            <v>7.6899999999999995</v>
          </cell>
        </row>
        <row r="1098">
          <cell r="C1098" t="str">
            <v>20.03.050</v>
          </cell>
          <cell r="D1098" t="str">
            <v>Execução de base de macadame hidráulico com espessura de 0,20m, inclusive fornecimento do material</v>
          </cell>
          <cell r="E1098" t="str">
            <v>m²</v>
          </cell>
          <cell r="F1098">
            <v>0.65</v>
          </cell>
          <cell r="H1098">
            <v>7.85</v>
          </cell>
          <cell r="I1098">
            <v>1.76</v>
          </cell>
          <cell r="K1098">
            <v>10.26</v>
          </cell>
        </row>
        <row r="1099">
          <cell r="C1099" t="str">
            <v>20.03.060</v>
          </cell>
          <cell r="D1099" t="str">
            <v>Execução de base de macadame hidráulico, inclusive fornecimento do material</v>
          </cell>
          <cell r="E1099" t="str">
            <v>m³</v>
          </cell>
          <cell r="F1099">
            <v>3.23</v>
          </cell>
          <cell r="H1099">
            <v>39.25</v>
          </cell>
          <cell r="I1099">
            <v>8.7799999999999994</v>
          </cell>
          <cell r="K1099">
            <v>51.26</v>
          </cell>
        </row>
        <row r="1100">
          <cell r="C1100" t="str">
            <v>20.03.070</v>
          </cell>
          <cell r="D1100" t="str">
            <v>Execução de base de macadame vibrado a seco com espessura de 0,10m, inclusive fornecimento do material</v>
          </cell>
          <cell r="E1100" t="str">
            <v>m²</v>
          </cell>
          <cell r="F1100">
            <v>0.18</v>
          </cell>
          <cell r="H1100">
            <v>3.93</v>
          </cell>
          <cell r="I1100">
            <v>0.88</v>
          </cell>
          <cell r="K1100">
            <v>4.99</v>
          </cell>
        </row>
        <row r="1101">
          <cell r="C1101" t="str">
            <v>20.03.080</v>
          </cell>
          <cell r="D1101" t="str">
            <v>Execução de base de macadame vibrado a seco com espessura de 0,12m, inclusive fornecimento do material</v>
          </cell>
          <cell r="E1101" t="str">
            <v>m²</v>
          </cell>
          <cell r="F1101">
            <v>0.22</v>
          </cell>
          <cell r="H1101">
            <v>4.71</v>
          </cell>
          <cell r="I1101">
            <v>1.05</v>
          </cell>
          <cell r="K1101">
            <v>5.9799999999999995</v>
          </cell>
        </row>
        <row r="1102">
          <cell r="C1102" t="str">
            <v>20.03.090</v>
          </cell>
          <cell r="D1102" t="str">
            <v>Execução de base de macadame vibrado a seco com espessura de 0,15m, inclusive fornecimento do material</v>
          </cell>
          <cell r="E1102" t="str">
            <v>m²</v>
          </cell>
          <cell r="F1102">
            <v>0.28000000000000003</v>
          </cell>
          <cell r="H1102">
            <v>5.89</v>
          </cell>
          <cell r="I1102">
            <v>1.32</v>
          </cell>
          <cell r="K1102">
            <v>7.49</v>
          </cell>
        </row>
        <row r="1103">
          <cell r="C1103" t="str">
            <v>20.03.100</v>
          </cell>
          <cell r="D1103" t="str">
            <v>Execução de base de macadame vibrado a seco com espessura de 0,20m, inclusive fornecimento do material</v>
          </cell>
          <cell r="E1103" t="str">
            <v>m²</v>
          </cell>
          <cell r="F1103">
            <v>0.37</v>
          </cell>
          <cell r="H1103">
            <v>7.85</v>
          </cell>
          <cell r="I1103">
            <v>1.76</v>
          </cell>
          <cell r="K1103">
            <v>9.9799999999999986</v>
          </cell>
        </row>
        <row r="1104">
          <cell r="C1104" t="str">
            <v>20.03.110</v>
          </cell>
          <cell r="D1104" t="str">
            <v>Execução de base de macadame vibrado a seco, inclusive fornecimento do material</v>
          </cell>
          <cell r="E1104" t="str">
            <v>m³</v>
          </cell>
          <cell r="F1104">
            <v>1.84</v>
          </cell>
          <cell r="H1104">
            <v>39.25</v>
          </cell>
          <cell r="I1104">
            <v>8.7799999999999994</v>
          </cell>
          <cell r="K1104">
            <v>49.870000000000005</v>
          </cell>
        </row>
        <row r="1105">
          <cell r="C1105" t="str">
            <v>20.03.120</v>
          </cell>
          <cell r="D1105" t="str">
            <v>Execução de base de solo melhorado com cimento com mistura na pista, com 4 por cento em peso de cimento, inclusive fornecimento do material</v>
          </cell>
          <cell r="E1105" t="str">
            <v>m³</v>
          </cell>
          <cell r="F1105">
            <v>1.72</v>
          </cell>
          <cell r="G1105">
            <v>0.37</v>
          </cell>
          <cell r="H1105">
            <v>17.420000000000002</v>
          </cell>
          <cell r="I1105">
            <v>4</v>
          </cell>
          <cell r="J1105">
            <v>4.87</v>
          </cell>
          <cell r="K1105">
            <v>28.380000000000003</v>
          </cell>
        </row>
        <row r="1106">
          <cell r="C1106" t="str">
            <v>20.03.130</v>
          </cell>
          <cell r="D1106" t="str">
            <v>Execução de base de solo com cimento com mistura na pista, com 6 por cento em peso de cimento, inclusive fornecimento do material</v>
          </cell>
          <cell r="E1106" t="str">
            <v>m³</v>
          </cell>
          <cell r="F1106">
            <v>1.86</v>
          </cell>
          <cell r="G1106">
            <v>0.55000000000000004</v>
          </cell>
          <cell r="H1106">
            <v>26.16</v>
          </cell>
          <cell r="I1106">
            <v>0.35</v>
          </cell>
          <cell r="J1106">
            <v>4.87</v>
          </cell>
          <cell r="K1106">
            <v>33.79</v>
          </cell>
        </row>
        <row r="1107">
          <cell r="C1107" t="str">
            <v>20.03.140</v>
          </cell>
          <cell r="D1107" t="str">
            <v>Execução de base de solo cimento com mistura na pista, com 8 por cento em peso de cimento, inclusive fornecimento do material</v>
          </cell>
          <cell r="E1107" t="str">
            <v>m³</v>
          </cell>
          <cell r="F1107">
            <v>1.86</v>
          </cell>
          <cell r="G1107">
            <v>0.55000000000000004</v>
          </cell>
          <cell r="H1107">
            <v>33.76</v>
          </cell>
          <cell r="I1107">
            <v>0.35</v>
          </cell>
          <cell r="J1107">
            <v>4.87</v>
          </cell>
          <cell r="K1107">
            <v>41.389999999999993</v>
          </cell>
        </row>
        <row r="1108">
          <cell r="C1108" t="str">
            <v>20.03.150</v>
          </cell>
          <cell r="D1108" t="str">
            <v>Execução de base de solo brita 25 com 25 por cento de pedra em peso, inclusive fornecimento do material</v>
          </cell>
          <cell r="E1108" t="str">
            <v>m³</v>
          </cell>
          <cell r="F1108">
            <v>2.34</v>
          </cell>
          <cell r="G1108">
            <v>0.28000000000000003</v>
          </cell>
          <cell r="H1108">
            <v>10.38</v>
          </cell>
          <cell r="I1108">
            <v>0.5</v>
          </cell>
          <cell r="J1108">
            <v>4.25</v>
          </cell>
          <cell r="K1108">
            <v>17.75</v>
          </cell>
        </row>
        <row r="1109">
          <cell r="C1109" t="str">
            <v>20.03.160</v>
          </cell>
          <cell r="D1109" t="str">
            <v>Execução de base de solo brita 25 com 35 por cento de pedra em peso, inclusive fornecimento do material</v>
          </cell>
          <cell r="E1109" t="str">
            <v>m³</v>
          </cell>
          <cell r="F1109">
            <v>2.33</v>
          </cell>
          <cell r="G1109">
            <v>0.28999999999999998</v>
          </cell>
          <cell r="H1109">
            <v>13.84</v>
          </cell>
          <cell r="I1109">
            <v>0.5</v>
          </cell>
          <cell r="J1109">
            <v>3.66</v>
          </cell>
          <cell r="K1109">
            <v>20.619999999999997</v>
          </cell>
        </row>
        <row r="1110">
          <cell r="C1110" t="str">
            <v>20.03.170</v>
          </cell>
          <cell r="D1110" t="str">
            <v>Execução de base de solo brita 25 com 50 por cento de pedra em peso, inclusive fornecimento do material</v>
          </cell>
          <cell r="E1110" t="str">
            <v>m³</v>
          </cell>
          <cell r="F1110">
            <v>2.33</v>
          </cell>
          <cell r="G1110">
            <v>0.28999999999999998</v>
          </cell>
          <cell r="H1110">
            <v>19.05</v>
          </cell>
          <cell r="I1110">
            <v>0.5</v>
          </cell>
          <cell r="J1110">
            <v>2.84</v>
          </cell>
          <cell r="K1110">
            <v>25.009999999999998</v>
          </cell>
        </row>
        <row r="1111">
          <cell r="C1111" t="str">
            <v>20.04.010</v>
          </cell>
          <cell r="D1111" t="str">
            <v>Imprimação mecânica com CM-30, taxa 1,2L/m²</v>
          </cell>
          <cell r="E1111" t="str">
            <v>m²</v>
          </cell>
          <cell r="F1111">
            <v>0.22</v>
          </cell>
          <cell r="H1111">
            <v>0.83</v>
          </cell>
          <cell r="I1111">
            <v>7.0000000000000007E-2</v>
          </cell>
          <cell r="K1111">
            <v>1.1199999999999999</v>
          </cell>
        </row>
        <row r="1112">
          <cell r="C1112" t="str">
            <v>20.04.020</v>
          </cell>
          <cell r="D1112" t="str">
            <v>Imprimação manual (mão de obra)</v>
          </cell>
          <cell r="E1112" t="str">
            <v>m²</v>
          </cell>
          <cell r="I1112">
            <v>0.46</v>
          </cell>
          <cell r="K1112">
            <v>0.46</v>
          </cell>
        </row>
        <row r="1113">
          <cell r="C1113" t="str">
            <v>20.04.030</v>
          </cell>
          <cell r="D1113" t="str">
            <v>Imprimação manual (mão de obra) - serviço noturno</v>
          </cell>
          <cell r="E1113" t="str">
            <v>m²</v>
          </cell>
          <cell r="I1113">
            <v>0.55000000000000004</v>
          </cell>
          <cell r="K1113">
            <v>0.55000000000000004</v>
          </cell>
        </row>
        <row r="1114">
          <cell r="C1114" t="str">
            <v>20.04.040</v>
          </cell>
          <cell r="D1114" t="str">
            <v>Pintura asfáltica com aplicação manual, emulsão catiônica RR-1C, taxa 0,5L/m²</v>
          </cell>
          <cell r="E1114" t="str">
            <v>m²</v>
          </cell>
          <cell r="H1114">
            <v>0.25</v>
          </cell>
          <cell r="I1114">
            <v>0.46</v>
          </cell>
          <cell r="K1114">
            <v>0.71</v>
          </cell>
        </row>
        <row r="1115">
          <cell r="C1115" t="str">
            <v>20.04.050</v>
          </cell>
          <cell r="D1115" t="str">
            <v>Pintura asfáltica com emulsão catiônica, RR-1C, taxa 0,5L/m² - serviço noturno</v>
          </cell>
          <cell r="E1115" t="str">
            <v>m²</v>
          </cell>
          <cell r="H1115">
            <v>0.25</v>
          </cell>
          <cell r="I1115">
            <v>0.55000000000000004</v>
          </cell>
          <cell r="K1115">
            <v>0.8</v>
          </cell>
        </row>
        <row r="1116">
          <cell r="C1116" t="str">
            <v>20.04.060</v>
          </cell>
          <cell r="D1116" t="str">
            <v>Pintura asfáltica com aplicação mecânica, com emulsão catiônica  RR-1C, taxa 0,5L/m²</v>
          </cell>
          <cell r="E1116" t="str">
            <v>m²</v>
          </cell>
          <cell r="F1116">
            <v>0.22</v>
          </cell>
          <cell r="H1116">
            <v>0.25</v>
          </cell>
          <cell r="I1116">
            <v>7.0000000000000007E-2</v>
          </cell>
          <cell r="K1116">
            <v>0.54</v>
          </cell>
        </row>
        <row r="1117">
          <cell r="C1117" t="str">
            <v>20.05.010</v>
          </cell>
          <cell r="D1117" t="str">
            <v>Fabricação de pré-misturado à frio grosso com 6,5% de emulsão (produção compactada)</v>
          </cell>
          <cell r="E1117" t="str">
            <v>m³</v>
          </cell>
          <cell r="H1117">
            <v>119.55</v>
          </cell>
          <cell r="I1117">
            <v>11.7</v>
          </cell>
          <cell r="K1117">
            <v>131.25</v>
          </cell>
        </row>
        <row r="1118">
          <cell r="C1118" t="str">
            <v>20.05.015</v>
          </cell>
          <cell r="D1118" t="str">
            <v>Fabricação de pré-misturado à frio grosso para camada de base (Binder) com 7,0% de emulsão (produção compactada)</v>
          </cell>
          <cell r="E1118" t="str">
            <v>m³</v>
          </cell>
          <cell r="H1118">
            <v>126.03</v>
          </cell>
          <cell r="I1118">
            <v>11.7</v>
          </cell>
          <cell r="K1118">
            <v>137.72999999999999</v>
          </cell>
        </row>
        <row r="1119">
          <cell r="C1119" t="str">
            <v>20.05.020</v>
          </cell>
          <cell r="D1119" t="str">
            <v>Fabricação de pré-misturado à frio fino para camada de rolamento com 7,0% de emulsão (produção compactada)</v>
          </cell>
          <cell r="E1119" t="str">
            <v>m³</v>
          </cell>
          <cell r="H1119">
            <v>125.88</v>
          </cell>
          <cell r="I1119">
            <v>11.7</v>
          </cell>
          <cell r="K1119">
            <v>137.57999999999998</v>
          </cell>
        </row>
        <row r="1120">
          <cell r="C1120" t="str">
            <v>20.05.025</v>
          </cell>
          <cell r="D1120" t="str">
            <v>Fabricação de pré-misturado à frio fino para camada de rolamento com 7,5% de emulsão (produção compactada)</v>
          </cell>
          <cell r="E1120" t="str">
            <v>m³</v>
          </cell>
          <cell r="H1120">
            <v>132.97</v>
          </cell>
          <cell r="I1120">
            <v>11.7</v>
          </cell>
          <cell r="K1120">
            <v>144.66999999999999</v>
          </cell>
        </row>
        <row r="1121">
          <cell r="C1121" t="str">
            <v>20.05.030</v>
          </cell>
          <cell r="D1121" t="str">
            <v>Carga ou descarga manual de pré-misturado à frio fino ou grosso (curado)</v>
          </cell>
          <cell r="E1121" t="str">
            <v>m³</v>
          </cell>
          <cell r="I1121">
            <v>2.34</v>
          </cell>
          <cell r="K1121">
            <v>2.34</v>
          </cell>
        </row>
        <row r="1122">
          <cell r="C1122" t="str">
            <v>20.05.040</v>
          </cell>
          <cell r="D1122" t="str">
            <v>Carga ou descarga manual de pré-misturado à frio fino ou grosso (curado) - serviço noturno</v>
          </cell>
          <cell r="E1122" t="str">
            <v>m³</v>
          </cell>
          <cell r="I1122">
            <v>2.81</v>
          </cell>
          <cell r="K1122">
            <v>2.81</v>
          </cell>
        </row>
        <row r="1123">
          <cell r="C1123" t="str">
            <v>20.05.050</v>
          </cell>
          <cell r="D1123" t="str">
            <v>Transporte de pré-misturado à frio fino ou grosso, no caso de reposição (caminhão acompanhando a turma), D.M.T. 24km</v>
          </cell>
          <cell r="E1123" t="str">
            <v>m³</v>
          </cell>
          <cell r="G1123">
            <v>15.84</v>
          </cell>
          <cell r="J1123">
            <v>7.28</v>
          </cell>
          <cell r="K1123">
            <v>23.12</v>
          </cell>
        </row>
        <row r="1124">
          <cell r="C1124" t="str">
            <v>20.05.060</v>
          </cell>
          <cell r="D1124" t="str">
            <v>Transporte de pré-misturado à frio fino ou grosso, no caso de reposição (caminhão acompanhando a turma), serviço noturno, D.M.T. 24km</v>
          </cell>
          <cell r="E1124" t="str">
            <v>m³</v>
          </cell>
          <cell r="G1124">
            <v>16.8</v>
          </cell>
          <cell r="J1124">
            <v>7.43</v>
          </cell>
          <cell r="K1124">
            <v>24.23</v>
          </cell>
        </row>
        <row r="1125">
          <cell r="C1125" t="str">
            <v>20.05.070</v>
          </cell>
          <cell r="D1125" t="str">
            <v>Espalhamento e compactação de pré-misturado à frio fino ou grosso</v>
          </cell>
          <cell r="E1125" t="str">
            <v>m³</v>
          </cell>
          <cell r="F1125">
            <v>0.69</v>
          </cell>
          <cell r="I1125">
            <v>0.23</v>
          </cell>
          <cell r="K1125">
            <v>0.91999999999999993</v>
          </cell>
        </row>
        <row r="1126">
          <cell r="C1126" t="str">
            <v>20.05.080</v>
          </cell>
          <cell r="D1126" t="str">
            <v>Espalhamento e compactação de pré-misturado à frio fino ou grosso, no caso de reposição (tapa buraco)</v>
          </cell>
          <cell r="E1126" t="str">
            <v>m³</v>
          </cell>
          <cell r="F1126">
            <v>0.5</v>
          </cell>
          <cell r="G1126">
            <v>1.2</v>
          </cell>
          <cell r="I1126">
            <v>1.27</v>
          </cell>
          <cell r="K1126">
            <v>2.9699999999999998</v>
          </cell>
        </row>
        <row r="1127">
          <cell r="C1127" t="str">
            <v>20.05.090</v>
          </cell>
          <cell r="D1127" t="str">
            <v>Espalhamento e compactação de pré-misturado à frio fino ou grosso, no caso de reposição (tapa buraco) - serviço noturno</v>
          </cell>
          <cell r="E1127" t="str">
            <v>m³</v>
          </cell>
          <cell r="F1127">
            <v>0.5</v>
          </cell>
          <cell r="G1127">
            <v>1.2</v>
          </cell>
          <cell r="I1127">
            <v>1.52</v>
          </cell>
          <cell r="K1127">
            <v>3.2199999999999998</v>
          </cell>
        </row>
        <row r="1128">
          <cell r="C1128" t="str">
            <v>20.05.100</v>
          </cell>
          <cell r="D1128" t="str">
            <v>Escarificação de pavimentação asfáltica</v>
          </cell>
          <cell r="E1128" t="str">
            <v>m²</v>
          </cell>
          <cell r="I1128">
            <v>2.0299999999999998</v>
          </cell>
          <cell r="K1128">
            <v>2.0299999999999998</v>
          </cell>
        </row>
        <row r="1129">
          <cell r="C1129" t="str">
            <v>20.05.110</v>
          </cell>
          <cell r="D1129" t="str">
            <v>Escarificação de pavimentação asfáltica - serviço noturno</v>
          </cell>
          <cell r="E1129" t="str">
            <v>m²</v>
          </cell>
          <cell r="I1129">
            <v>2.4</v>
          </cell>
          <cell r="K1129">
            <v>2.4</v>
          </cell>
        </row>
        <row r="1130">
          <cell r="C1130" t="str">
            <v>20.05.120</v>
          </cell>
          <cell r="D1130" t="str">
            <v>Concreto betuminoso usinado a quente, para camada de rolamento, 6,0% de CAP em média, inclusive aplicação e compactação</v>
          </cell>
          <cell r="E1130" t="str">
            <v>m³</v>
          </cell>
          <cell r="F1130">
            <v>28.59</v>
          </cell>
          <cell r="H1130">
            <v>130.63999999999999</v>
          </cell>
          <cell r="I1130">
            <v>2.89</v>
          </cell>
          <cell r="J1130">
            <v>19.79</v>
          </cell>
          <cell r="K1130">
            <v>181.91</v>
          </cell>
        </row>
        <row r="1131">
          <cell r="C1131" t="str">
            <v>20.05.130</v>
          </cell>
          <cell r="D1131" t="str">
            <v>Tratamento superficial duplo com 0,025m de espessura</v>
          </cell>
          <cell r="E1131" t="str">
            <v>m²</v>
          </cell>
          <cell r="F1131">
            <v>0.19</v>
          </cell>
          <cell r="G1131">
            <v>0.03</v>
          </cell>
          <cell r="H1131">
            <v>1.96</v>
          </cell>
          <cell r="I1131">
            <v>7.0000000000000007E-2</v>
          </cell>
          <cell r="K1131">
            <v>2.2499999999999996</v>
          </cell>
        </row>
        <row r="1132">
          <cell r="C1132" t="str">
            <v>20.05.140</v>
          </cell>
          <cell r="D1132" t="str">
            <v>Fornecimento de emulsão asfáltica catiônica RR-1C</v>
          </cell>
          <cell r="E1132" t="str">
            <v>L</v>
          </cell>
          <cell r="H1132">
            <v>0.49</v>
          </cell>
          <cell r="K1132">
            <v>0.49</v>
          </cell>
        </row>
        <row r="1133">
          <cell r="C1133" t="str">
            <v>20.05.150</v>
          </cell>
          <cell r="D1133" t="str">
            <v>Concreto betuminoso usinado a quente, para camada de ligação ou regularização (Binder), 4,5% de CAP no mínimo, inclusive aplicação e compactação</v>
          </cell>
          <cell r="E1133" t="str">
            <v>m³</v>
          </cell>
          <cell r="F1133">
            <v>32.630000000000003</v>
          </cell>
          <cell r="H1133">
            <v>89.97</v>
          </cell>
          <cell r="I1133">
            <v>3.08</v>
          </cell>
          <cell r="K1133">
            <v>125.68</v>
          </cell>
        </row>
        <row r="1134">
          <cell r="C1134" t="str">
            <v>20.05.160</v>
          </cell>
          <cell r="D1134" t="str">
            <v>Fornecimento e aplicação de lama asfaltica</v>
          </cell>
          <cell r="E1134" t="str">
            <v>m²</v>
          </cell>
          <cell r="F1134">
            <v>0.26</v>
          </cell>
          <cell r="H1134">
            <v>1.42</v>
          </cell>
          <cell r="I1134">
            <v>0.04</v>
          </cell>
          <cell r="K1134">
            <v>1.72</v>
          </cell>
        </row>
        <row r="1135">
          <cell r="C1135" t="str">
            <v>20.06.010</v>
          </cell>
          <cell r="D1135" t="str">
            <v>Pavimento em concreto de cimento Portland de Fck 33 Mpa, com execução mecanizada (vibro acabadora), inclusive colchão de areia (5,0cm), aço, cura e preenchimento de juntas com selante à base de asfalto</v>
          </cell>
          <cell r="E1135" t="str">
            <v>m³</v>
          </cell>
          <cell r="F1135">
            <v>5.44</v>
          </cell>
          <cell r="G1135">
            <v>1.53</v>
          </cell>
          <cell r="H1135">
            <v>126.53</v>
          </cell>
          <cell r="I1135">
            <v>3.32</v>
          </cell>
          <cell r="J1135">
            <v>3.34</v>
          </cell>
          <cell r="K1135">
            <v>140.16</v>
          </cell>
        </row>
        <row r="1136">
          <cell r="C1136" t="str">
            <v>20.06.020</v>
          </cell>
          <cell r="D1136" t="str">
            <v>Pavimento em concreto de cimento Portland de Fck 33 Mpa, com execução manual inclusive colchão de areia (5,0cm), aço, cura e preenchimento de juntas com selante à base de asfalto</v>
          </cell>
          <cell r="E1136" t="str">
            <v>m³</v>
          </cell>
          <cell r="F1136">
            <v>0.51</v>
          </cell>
          <cell r="H1136">
            <v>126.53</v>
          </cell>
          <cell r="I1136">
            <v>48.35</v>
          </cell>
          <cell r="K1136">
            <v>175.39</v>
          </cell>
        </row>
        <row r="1137">
          <cell r="C1137" t="str">
            <v>20.06.030</v>
          </cell>
          <cell r="D1137" t="str">
            <v>Pavimento em concreto de cimento Portland de Fck 33 Mpa, para reconstrução de placas, inclusive colchão de areia (5,0cm), cura e preenchimento de juntas com selante à base de asfalto</v>
          </cell>
          <cell r="E1137" t="str">
            <v>m³</v>
          </cell>
          <cell r="F1137">
            <v>0.93</v>
          </cell>
          <cell r="H1137">
            <v>124.87</v>
          </cell>
          <cell r="I1137">
            <v>52.23</v>
          </cell>
          <cell r="K1137">
            <v>178.03</v>
          </cell>
        </row>
        <row r="1138">
          <cell r="C1138" t="str">
            <v>20.06.040</v>
          </cell>
          <cell r="D1138" t="str">
            <v>Pavimento em concreto de cimento Portland de Fck 33 Mpa, para reconstrução de placas, utilizando-se concreto pré-misturado, em usina, inclusive colchão de areia (5,0cm), cura e preenchimento de juntas com selante à base de asfalto</v>
          </cell>
          <cell r="E1138" t="str">
            <v>m³</v>
          </cell>
          <cell r="F1138">
            <v>0.97</v>
          </cell>
          <cell r="H1138">
            <v>145.30000000000001</v>
          </cell>
          <cell r="I1138">
            <v>14.13</v>
          </cell>
          <cell r="K1138">
            <v>160.4</v>
          </cell>
        </row>
        <row r="1139">
          <cell r="C1139" t="str">
            <v>20.06.070</v>
          </cell>
          <cell r="D1139" t="str">
            <v>Preenchimento de juntas de placas de concreto com mastique asfáltico, inclusive peneiramento da areia e limpeza das juntas com jato de ar de alta pressão (serviço diurno)</v>
          </cell>
          <cell r="E1139" t="str">
            <v>m</v>
          </cell>
          <cell r="F1139">
            <v>0.18</v>
          </cell>
          <cell r="G1139">
            <v>0.01</v>
          </cell>
          <cell r="H1139">
            <v>0.17</v>
          </cell>
          <cell r="I1139">
            <v>0.35</v>
          </cell>
          <cell r="K1139">
            <v>0.71</v>
          </cell>
        </row>
        <row r="1140">
          <cell r="C1140" t="str">
            <v>20.06.080</v>
          </cell>
          <cell r="D1140" t="str">
            <v>Preenchimento de juntas de placas de concreto com mastique asfáltico, inclusive peneiramento da areia e limpeza das juntas com jato de ar de alta pressão (serviço noturno)</v>
          </cell>
          <cell r="E1140" t="str">
            <v>m</v>
          </cell>
          <cell r="F1140">
            <v>0.18</v>
          </cell>
          <cell r="G1140">
            <v>0.01</v>
          </cell>
          <cell r="H1140">
            <v>0.17</v>
          </cell>
          <cell r="I1140">
            <v>0.42</v>
          </cell>
          <cell r="K1140">
            <v>0.78</v>
          </cell>
        </row>
        <row r="1141">
          <cell r="C1141" t="str">
            <v>20.06.090</v>
          </cell>
          <cell r="D1141" t="str">
            <v>Preenchimento de juntas de placas de concreto com mastique asfáltico, inclusive peneiramento da areia, limpeza das juntas com jato de ar de alta pressão e remoção do selante anterior com uso de ferramentas leves (serviço diurno)</v>
          </cell>
          <cell r="E1141" t="str">
            <v>m</v>
          </cell>
          <cell r="F1141">
            <v>0.18</v>
          </cell>
          <cell r="G1141">
            <v>0.04</v>
          </cell>
          <cell r="H1141">
            <v>0.17</v>
          </cell>
          <cell r="I1141">
            <v>0.66</v>
          </cell>
          <cell r="K1141">
            <v>1.05</v>
          </cell>
        </row>
        <row r="1142">
          <cell r="C1142" t="str">
            <v>20.06.100</v>
          </cell>
          <cell r="D1142" t="str">
            <v>Preenchimento de juntas de placas de concreto com mastique asfáltico, inclusive peneiramento da areia, limpeza das juntas com jato de ar de alta pressão e remoção do selante anterior com uso de ferramentas leves (serviço noturno)</v>
          </cell>
          <cell r="E1142" t="str">
            <v>m</v>
          </cell>
          <cell r="F1142">
            <v>0.18</v>
          </cell>
          <cell r="G1142">
            <v>0.04</v>
          </cell>
          <cell r="H1142">
            <v>0.17</v>
          </cell>
          <cell r="I1142">
            <v>0.8</v>
          </cell>
          <cell r="K1142">
            <v>1.19</v>
          </cell>
        </row>
        <row r="1143">
          <cell r="C1143" t="str">
            <v>20.07.010</v>
          </cell>
          <cell r="D1143" t="str">
            <v>Pavimento com paralelepípedos graníticos assentados sobre colchão de areia com 6,0cm de espessura, e rejuntados com argamassa de cimento e areia no traço 1:2</v>
          </cell>
          <cell r="E1143" t="str">
            <v>m²</v>
          </cell>
          <cell r="H1143">
            <v>8.15</v>
          </cell>
          <cell r="I1143">
            <v>4.7</v>
          </cell>
          <cell r="K1143">
            <v>12.850000000000001</v>
          </cell>
        </row>
        <row r="1144">
          <cell r="C1144" t="str">
            <v>20.07.020</v>
          </cell>
          <cell r="D1144" t="str">
            <v>Pavimento com paralelepípedos graníticos (tapa buraco), assentados sobre colchão de areia com 6,0cm de espessura, e rejuntados com argamassa de cimento e areia no traço 1:2 (área total por rua inferior ou igual a 30m²)</v>
          </cell>
          <cell r="E1144" t="str">
            <v>m²</v>
          </cell>
          <cell r="H1144">
            <v>9.15</v>
          </cell>
          <cell r="I1144">
            <v>5.64</v>
          </cell>
          <cell r="K1144">
            <v>14.79</v>
          </cell>
        </row>
        <row r="1145">
          <cell r="C1145" t="str">
            <v>20.07.030</v>
          </cell>
          <cell r="D1145" t="str">
            <v>Pavimento com paralelepípedos graníticos, assentados sobre mistura  de cimento e areia no traço 1:6 com 6,0cm de espessura, e rejuntados com argamassa de cimento e areia no traço 1:2</v>
          </cell>
          <cell r="E1145" t="str">
            <v>m²</v>
          </cell>
          <cell r="H1145">
            <v>11.11</v>
          </cell>
          <cell r="I1145">
            <v>6.09</v>
          </cell>
          <cell r="K1145">
            <v>17.2</v>
          </cell>
        </row>
        <row r="1146">
          <cell r="C1146" t="str">
            <v>20.07.040</v>
          </cell>
          <cell r="D1146" t="str">
            <v>Pavimento com paralelepípedos graníticos (tapa buraco), assentados sobre mistura de cimento e areia  no traço 1:6 com 6,0cm de espessura, e rejuntados com argamassa de cimento e areia no traço 1:2 (área total por rua inferior ou igual a 30m²)</v>
          </cell>
          <cell r="E1146" t="str">
            <v>m²</v>
          </cell>
          <cell r="H1146">
            <v>12.79</v>
          </cell>
          <cell r="I1146">
            <v>7.3</v>
          </cell>
          <cell r="K1146">
            <v>20.09</v>
          </cell>
        </row>
        <row r="1147">
          <cell r="C1147" t="str">
            <v>20.07.050</v>
          </cell>
          <cell r="D1147" t="str">
            <v>Reposição de pavimento com paralelepípedos graníticos assentados sobre colchão de areia com 6,0cm de espessura, e rejuntados com argamassa de cimento e areia 1:2, conforme projeto de arquitetura e caderno de especificação</v>
          </cell>
          <cell r="E1147" t="str">
            <v>m²</v>
          </cell>
          <cell r="H1147">
            <v>3.58</v>
          </cell>
          <cell r="I1147">
            <v>4.7</v>
          </cell>
          <cell r="K1147">
            <v>12.14</v>
          </cell>
        </row>
        <row r="1148">
          <cell r="C1148" t="str">
            <v>20.07.060</v>
          </cell>
          <cell r="D1148" t="str">
            <v>Reposição de pavimento com paralelepípedos graníticos - (tapa buraco) assentados sobre colchão de areia com 6,0cm de espessura, e rejuntados com argamassa de cimento e areia 1:2 (área total por rua inferior ou igual a 30m²)</v>
          </cell>
          <cell r="E1148" t="str">
            <v>m²</v>
          </cell>
          <cell r="H1148">
            <v>4.29</v>
          </cell>
          <cell r="I1148">
            <v>5.64</v>
          </cell>
          <cell r="K1148">
            <v>9.93</v>
          </cell>
        </row>
        <row r="1149">
          <cell r="C1149" t="str">
            <v>20.07.070</v>
          </cell>
          <cell r="D1149" t="str">
            <v>Reposição de pavimento com paralelepípedos graníticos assentados sobre mistura de cimento e areia no traço 1:6 com 6,0cm de espessura e rejuntados com argamassa de cimento e areia 1:2</v>
          </cell>
          <cell r="E1149" t="str">
            <v>m²</v>
          </cell>
          <cell r="H1149">
            <v>6.61</v>
          </cell>
          <cell r="I1149">
            <v>6.09</v>
          </cell>
          <cell r="K1149">
            <v>12.7</v>
          </cell>
        </row>
        <row r="1150">
          <cell r="C1150" t="str">
            <v>20.07.080</v>
          </cell>
          <cell r="D1150" t="str">
            <v>Reposição de pavimento com paralelepípedos graníticos - (tapa buraco) assentados sobre mistura de cimento e areia no traço 1:6 com 6,0cm de espessura e rejuntados com argamassa de cimento e areia 1:2 (área total por rua inferior ou igual a 30m²)</v>
          </cell>
          <cell r="E1150" t="str">
            <v>m²</v>
          </cell>
          <cell r="H1150">
            <v>7.93</v>
          </cell>
          <cell r="I1150">
            <v>7.3</v>
          </cell>
          <cell r="K1150">
            <v>15.23</v>
          </cell>
        </row>
        <row r="1151">
          <cell r="C1151" t="str">
            <v>20.07.090</v>
          </cell>
          <cell r="D1151" t="str">
            <v>Pavimento com paralelepípedos graníticos com rejunte asfaltico, sobre colchão de areia de 10,0cm de espessura (método bripar)</v>
          </cell>
          <cell r="E1151" t="str">
            <v>m²</v>
          </cell>
          <cell r="F1151">
            <v>5.39</v>
          </cell>
          <cell r="H1151">
            <v>10.98</v>
          </cell>
          <cell r="I1151">
            <v>3.7</v>
          </cell>
          <cell r="K1151">
            <v>20.07</v>
          </cell>
        </row>
        <row r="1152">
          <cell r="C1152" t="str">
            <v>20.07.100</v>
          </cell>
          <cell r="D1152" t="str">
            <v>Pavimento com paralelepípedos graníticos (tapa buraco) com rejunte asfaltico, sobre colchão de areia de 10,0cm de espessura (método bripar), (área total por rua inferior ou igual a 30m²)</v>
          </cell>
          <cell r="E1152" t="str">
            <v>m²</v>
          </cell>
          <cell r="F1152">
            <v>6.48</v>
          </cell>
          <cell r="H1152">
            <v>12.55</v>
          </cell>
          <cell r="I1152">
            <v>4.4400000000000004</v>
          </cell>
          <cell r="K1152">
            <v>23.470000000000002</v>
          </cell>
        </row>
        <row r="1153">
          <cell r="C1153" t="str">
            <v>20.08.030</v>
          </cell>
          <cell r="D1153" t="str">
            <v>Pavimento sobre base já executada com blocos pré-moldados com 6,5cm de espessura (tipo blokret ou similar), assentados sobre colchão de areia de 5,0cm, inclusive rejuntamento com asfalto</v>
          </cell>
          <cell r="E1153" t="str">
            <v>m²</v>
          </cell>
          <cell r="F1153">
            <v>0.19</v>
          </cell>
          <cell r="H1153">
            <v>16.97</v>
          </cell>
          <cell r="I1153">
            <v>1.53</v>
          </cell>
          <cell r="K1153">
            <v>18.690000000000001</v>
          </cell>
        </row>
        <row r="1154">
          <cell r="C1154" t="str">
            <v>20.08.040</v>
          </cell>
          <cell r="D1154" t="str">
            <v>Pavimento sobre base já executada com blocos pré-moldados com 8,0cm de espessura (tipo blokret ou similar), assentados sobre colchão de areia de 5,0cm, inclusive rejuntamento com asfalto</v>
          </cell>
          <cell r="E1154" t="str">
            <v>m²</v>
          </cell>
          <cell r="F1154">
            <v>0.19</v>
          </cell>
          <cell r="H1154">
            <v>18.97</v>
          </cell>
          <cell r="I1154">
            <v>1.53</v>
          </cell>
          <cell r="K1154">
            <v>20.69</v>
          </cell>
        </row>
        <row r="1155">
          <cell r="C1155" t="str">
            <v>20.08.050</v>
          </cell>
          <cell r="D1155" t="str">
            <v>Pavimento sobre base já executada com blocos pré-moldados com 10,0cm de espessura (tipo blokret ou similar), assentados sobre colchão de areia de 5,0cm, inclusive rejuntamento com asfalto</v>
          </cell>
          <cell r="E1155" t="str">
            <v>m²</v>
          </cell>
          <cell r="F1155">
            <v>0.19</v>
          </cell>
          <cell r="H1155">
            <v>21.97</v>
          </cell>
          <cell r="I1155">
            <v>1.53</v>
          </cell>
          <cell r="K1155">
            <v>23.69</v>
          </cell>
        </row>
        <row r="1156">
          <cell r="C1156" t="str">
            <v>20.08.060</v>
          </cell>
          <cell r="D1156" t="str">
            <v>Reposição de blocos pré-moldados (tipo blokret ou similar), inclusive rejuntamento com asfalto</v>
          </cell>
          <cell r="E1156" t="str">
            <v>m²</v>
          </cell>
          <cell r="F1156">
            <v>0.19</v>
          </cell>
          <cell r="H1156">
            <v>2.97</v>
          </cell>
          <cell r="I1156">
            <v>1.96</v>
          </cell>
          <cell r="K1156">
            <v>5.12</v>
          </cell>
        </row>
        <row r="1157">
          <cell r="C1157" t="str">
            <v>20.09.010</v>
          </cell>
          <cell r="D1157" t="str">
            <v>Fornecimento e assentamento de meio-fio de pedra granítica, rejuntado com argamassa de cimento e areia 1:2</v>
          </cell>
          <cell r="E1157" t="str">
            <v>m</v>
          </cell>
          <cell r="H1157">
            <v>4.79</v>
          </cell>
          <cell r="I1157">
            <v>2.19</v>
          </cell>
          <cell r="K1157">
            <v>6.98</v>
          </cell>
        </row>
        <row r="1158">
          <cell r="C1158" t="str">
            <v>20.09.020</v>
          </cell>
          <cell r="D1158" t="str">
            <v>Fornecimento e assentamento de meio-fio de concreto para pavimentação prensado (padrão DNER), rejuntado com argamassa de cimento e areia 1:2, conforme projeto de arquitetura e caderno de especificação</v>
          </cell>
          <cell r="E1158" t="str">
            <v>m</v>
          </cell>
          <cell r="H1158">
            <v>8.19</v>
          </cell>
          <cell r="I1158">
            <v>2.19</v>
          </cell>
          <cell r="K1158">
            <v>12.6</v>
          </cell>
        </row>
        <row r="1159">
          <cell r="C1159" t="str">
            <v>20.09.021</v>
          </cell>
          <cell r="D1159" t="str">
            <v>Fornecimento e assentamento de meio-fio de concreto pré-moldado para jardim, dimensões (1,00x0,20x0,075)m, rejuntado com argamassa de cimento e areia 1:2</v>
          </cell>
          <cell r="E1159" t="str">
            <v>m</v>
          </cell>
          <cell r="H1159">
            <v>6.38</v>
          </cell>
          <cell r="I1159">
            <v>1.08</v>
          </cell>
          <cell r="K1159">
            <v>7.46</v>
          </cell>
        </row>
        <row r="1160">
          <cell r="C1160" t="str">
            <v>20.09.022</v>
          </cell>
          <cell r="D1160" t="str">
            <v>Fornecimento e assentamento de meio-fio de concreto pré-moldado, dimensões (1,00x0,25x0,10)m, rejuntado com argamassa de cimento e areia 1:2, conforme projeto de arquitetura e caderno de especificação</v>
          </cell>
          <cell r="E1160" t="str">
            <v>m</v>
          </cell>
          <cell r="H1160">
            <v>7.37</v>
          </cell>
          <cell r="I1160">
            <v>1.08</v>
          </cell>
          <cell r="K1160">
            <v>9.5399999999999991</v>
          </cell>
        </row>
        <row r="1161">
          <cell r="C1161" t="str">
            <v>20.09.030</v>
          </cell>
          <cell r="D1161" t="str">
            <v>Construção de linha d'água com paralelepípedos graníticos assentados sobre mistura de cimento e areia no traço 1:6 com 6,0cm de espessura e rejuntados com argamassa de cimento e areia 1:2, inclusive base de concreto 1:4:8 com 10,0cm de espessura</v>
          </cell>
          <cell r="E1161" t="str">
            <v>m</v>
          </cell>
          <cell r="H1161">
            <v>4.7300000000000004</v>
          </cell>
          <cell r="I1161">
            <v>2.5</v>
          </cell>
          <cell r="K1161">
            <v>11.49</v>
          </cell>
        </row>
        <row r="1162">
          <cell r="C1162" t="str">
            <v>20.09.040</v>
          </cell>
          <cell r="D1162" t="str">
            <v>Fornecimento e assentamento de meio-fio de pedra granítica rejuntado com argamassa de cimento e areia 1:2 e construção de linha d'água de paralelepípedo assentados sobre mistura de cimento e areia 1:6 com 6,0cm de espessura e rejuntados com argamassa de c</v>
          </cell>
          <cell r="E1162" t="str">
            <v>m</v>
          </cell>
          <cell r="H1162">
            <v>9.52</v>
          </cell>
          <cell r="I1162">
            <v>4.7</v>
          </cell>
          <cell r="K1162">
            <v>14.219999999999999</v>
          </cell>
        </row>
        <row r="1163">
          <cell r="C1163" t="str">
            <v>20.09.050</v>
          </cell>
          <cell r="D1163" t="str">
            <v>Reposição de meio-fio de pedra granítica ou de concreto, rejuntados com argamassa de cimento e areia no traço 1:2</v>
          </cell>
          <cell r="E1163" t="str">
            <v>m</v>
          </cell>
          <cell r="H1163">
            <v>0.28999999999999998</v>
          </cell>
          <cell r="I1163">
            <v>2.19</v>
          </cell>
          <cell r="K1163">
            <v>2.48</v>
          </cell>
        </row>
        <row r="1164">
          <cell r="C1164" t="str">
            <v>20.09.060</v>
          </cell>
          <cell r="D1164" t="str">
            <v>Reposição de linha d'água de paralelepípedo graníticos assentados sobre mistura de cimento e areia no traço 1:6 com 6,0cm de espessura e rejuntados com argamassa de cimento e areia 1:2, inclusive base de concreto 1:4:8 com 10,0cm de espessura</v>
          </cell>
          <cell r="E1164" t="str">
            <v>m</v>
          </cell>
          <cell r="H1164">
            <v>3.65</v>
          </cell>
          <cell r="I1164">
            <v>2.5</v>
          </cell>
          <cell r="K1164">
            <v>6.15</v>
          </cell>
        </row>
        <row r="1165">
          <cell r="C1165" t="str">
            <v>20.09.070</v>
          </cell>
          <cell r="D1165" t="str">
            <v>Reposição de meio-fio de pedra granítica ou de concreto, rejuntado com argamassa de cimento e areia 1:2, e linha d'água de paralelepípedos assentados sobre mistura de cimento e areia 1:6 com 6,0cm de espessura e rejuntados com argamassa de cimento e areia</v>
          </cell>
          <cell r="E1165" t="str">
            <v>m</v>
          </cell>
          <cell r="H1165">
            <v>3.94</v>
          </cell>
          <cell r="I1165">
            <v>4.7</v>
          </cell>
          <cell r="K1165">
            <v>8.64</v>
          </cell>
        </row>
        <row r="1166">
          <cell r="C1166" t="str">
            <v>21.01.030</v>
          </cell>
          <cell r="D1166" t="str">
            <v>Grade de concreto de 0,30x0,95m, inclusive assentamento</v>
          </cell>
          <cell r="E1166" t="str">
            <v>Un</v>
          </cell>
          <cell r="H1166">
            <v>17</v>
          </cell>
          <cell r="I1166">
            <v>2.31</v>
          </cell>
          <cell r="K1166">
            <v>19.309999999999999</v>
          </cell>
        </row>
        <row r="1167">
          <cell r="C1167" t="str">
            <v>21.01.060</v>
          </cell>
          <cell r="D1167" t="str">
            <v>Tampão (tampa e caixilho) de concreto com 0,60m de diâmetro, inclusive assentamento (logomarca P.C.R.)</v>
          </cell>
          <cell r="E1167" t="str">
            <v>Un</v>
          </cell>
          <cell r="H1167">
            <v>54.89</v>
          </cell>
          <cell r="I1167">
            <v>16.170000000000002</v>
          </cell>
          <cell r="K1167">
            <v>71.06</v>
          </cell>
        </row>
        <row r="1168">
          <cell r="C1168" t="str">
            <v>21.01.070</v>
          </cell>
          <cell r="D1168" t="str">
            <v>Tampa de concreto para tampão com 0,60m de diâmetro, inclusive assentamento (logomarca P.C.R.)</v>
          </cell>
          <cell r="E1168" t="str">
            <v>Un</v>
          </cell>
          <cell r="H1168">
            <v>39.5</v>
          </cell>
          <cell r="I1168">
            <v>2.31</v>
          </cell>
          <cell r="K1168">
            <v>41.81</v>
          </cell>
        </row>
        <row r="1169">
          <cell r="C1169" t="str">
            <v>21.01.080</v>
          </cell>
          <cell r="D1169" t="str">
            <v>Sobretampa de concreto nas dimensões 0,60x0,60x0,08m (logomarca P.C.R.)</v>
          </cell>
          <cell r="E1169" t="str">
            <v>Un</v>
          </cell>
          <cell r="H1169">
            <v>18</v>
          </cell>
          <cell r="K1169">
            <v>18</v>
          </cell>
        </row>
        <row r="1170">
          <cell r="C1170" t="str">
            <v>21.01.090</v>
          </cell>
          <cell r="D1170" t="str">
            <v>Levantamento de tampão de poço de visita existente (elevação da cota de nível), devido a serviço de recapeamento asfáltico</v>
          </cell>
          <cell r="E1170" t="str">
            <v>Un</v>
          </cell>
          <cell r="H1170">
            <v>3.12</v>
          </cell>
          <cell r="I1170">
            <v>15.02</v>
          </cell>
          <cell r="K1170">
            <v>18.14</v>
          </cell>
        </row>
        <row r="1171">
          <cell r="C1171" t="str">
            <v>21.02.010</v>
          </cell>
          <cell r="D1171" t="str">
            <v>Construção de caixa coletora, tipo "com grade", em alvenaria de 1 vez - tijolos maciços prensados - (Ref. DR-01-obras Recife) nas dimensões internas de 0,25x085x1,00m, inclusive escavação, reaterro compactado e remoção do material excedente (sem a grade)</v>
          </cell>
          <cell r="E1171" t="str">
            <v>Un</v>
          </cell>
          <cell r="F1171">
            <v>3.1</v>
          </cell>
          <cell r="H1171">
            <v>86.08</v>
          </cell>
          <cell r="I1171">
            <v>88.3</v>
          </cell>
          <cell r="K1171">
            <v>177.48</v>
          </cell>
        </row>
        <row r="1172">
          <cell r="C1172" t="str">
            <v>21.02.020</v>
          </cell>
          <cell r="D1172" t="str">
            <v>Construção de caixa coletora, tipo "com gaveta", em alvenaria de 1 vez de tijolos maciços prensados (Ref. DR-03-obras Recife) nas dimensões internas 0,25x0,90x1,00m, inclusive escavação, reaterro compactado e remoção do material excedente (com tampa de co</v>
          </cell>
          <cell r="E1172" t="str">
            <v>Un</v>
          </cell>
          <cell r="F1172">
            <v>2.79</v>
          </cell>
          <cell r="H1172">
            <v>141.03</v>
          </cell>
          <cell r="I1172">
            <v>129.22999999999999</v>
          </cell>
          <cell r="K1172">
            <v>273.05</v>
          </cell>
        </row>
        <row r="1173">
          <cell r="C1173" t="str">
            <v>21.02.030</v>
          </cell>
          <cell r="D1173" t="str">
            <v>Construção de caixa de passagem, em alvenaria de 1 vez de tijolos maciços prensados (Ref. DR-06-obras Recife) nas dimensões internas 0,80x0,80x0,90m, inclusive escavação, reaterro compactado e remoção do material excedente (com sobretampa de concreto)</v>
          </cell>
          <cell r="E1173" t="str">
            <v>Un</v>
          </cell>
          <cell r="H1173">
            <v>210.17</v>
          </cell>
          <cell r="I1173">
            <v>150.61000000000001</v>
          </cell>
          <cell r="J1173">
            <v>3.61</v>
          </cell>
          <cell r="K1173">
            <v>364.39</v>
          </cell>
        </row>
        <row r="1174">
          <cell r="C1174" t="str">
            <v>21.03.060</v>
          </cell>
          <cell r="D1174" t="str">
            <v>Construção de poço de visita em alvenaria de 1 vez - tijolos maciços prensados nas dimensões internas 1,00x1,00x1,50m, inclusive escavação, reaterro compactado e remoção do material excedente (sem o tampão)</v>
          </cell>
          <cell r="E1174" t="str">
            <v>Un</v>
          </cell>
          <cell r="F1174">
            <v>10.32</v>
          </cell>
          <cell r="H1174">
            <v>310.75</v>
          </cell>
          <cell r="I1174">
            <v>320.2</v>
          </cell>
          <cell r="K1174">
            <v>641.2700000000001</v>
          </cell>
        </row>
        <row r="1175">
          <cell r="C1175" t="str">
            <v>21.03.070</v>
          </cell>
          <cell r="D1175" t="str">
            <v>Construção de poço de visita em alvenaria de 1 vez de tijolos maciços prensados (Ref. DR-05-obras Recife) nas dimensões internas 1,20x1,20x1,50m, inclusive escavação, reaterro compactado e remoção do material excedente (sem o tampão)</v>
          </cell>
          <cell r="E1175" t="str">
            <v>Un</v>
          </cell>
          <cell r="F1175">
            <v>14.12</v>
          </cell>
          <cell r="H1175">
            <v>361.06</v>
          </cell>
          <cell r="I1175">
            <v>371.73</v>
          </cell>
          <cell r="K1175">
            <v>746.91</v>
          </cell>
        </row>
        <row r="1176">
          <cell r="C1176" t="str">
            <v>21.03.080</v>
          </cell>
          <cell r="D1176" t="str">
            <v>Construção de poço de visita em alvenaria de 1 vez de tijolos maciços prensados (Ref. DR-05-obras Recife) nas dimensões internas 1,50x1,50x2,00m, inclusive escavação, reaterro compactado e remoção do material excedente (sem o tampão)</v>
          </cell>
          <cell r="E1176" t="str">
            <v>Un</v>
          </cell>
          <cell r="F1176">
            <v>22.55</v>
          </cell>
          <cell r="H1176">
            <v>494.72</v>
          </cell>
          <cell r="I1176">
            <v>550.07000000000005</v>
          </cell>
          <cell r="K1176">
            <v>1067.3399999999999</v>
          </cell>
        </row>
        <row r="1177">
          <cell r="C1177" t="str">
            <v>21.03.090</v>
          </cell>
          <cell r="D1177" t="str">
            <v>Construção de poço de visita em alvenaria de 1 vez de tijolos maciços prensados (Ref. DR-05-obras Recife) nas dimensões internas 1,80x1,80x2,50m, inclusive escavação, reaterro compactado e remoção do material excedente (sem o tampão)</v>
          </cell>
          <cell r="E1177" t="str">
            <v>Un</v>
          </cell>
          <cell r="F1177">
            <v>35.22</v>
          </cell>
          <cell r="H1177">
            <v>778.7</v>
          </cell>
          <cell r="I1177">
            <v>838.43</v>
          </cell>
          <cell r="K1177">
            <v>1652.3500000000001</v>
          </cell>
        </row>
        <row r="1178">
          <cell r="C1178" t="str">
            <v>21.03.100</v>
          </cell>
          <cell r="D1178" t="str">
            <v>Construção de poço de visita em alvenaria de 1 vez de tijolos maciços prensados (Ref. DR-05-obras Recife) nas dimensões internas 2,20x2,20x2,50m, inclusive escavação, reaterro compactado e remoção do material excedente (sem o tampão)</v>
          </cell>
          <cell r="E1178" t="str">
            <v>Un</v>
          </cell>
          <cell r="F1178">
            <v>53.65</v>
          </cell>
          <cell r="H1178">
            <v>971.09</v>
          </cell>
          <cell r="I1178">
            <v>1069.4100000000001</v>
          </cell>
          <cell r="K1178">
            <v>2094.15</v>
          </cell>
        </row>
        <row r="1179">
          <cell r="C1179" t="str">
            <v>21.03.110</v>
          </cell>
          <cell r="D1179" t="str">
            <v xml:space="preserve">Construção de poço de visita, tipo "com gaveta", em alvenaria de 1 vez de tijolos maciços prensados (Ref. DR-02-obras Recife) nas dimensões internas 1,00x1,00x1,50m, inclusive escavação, reaterro compactado e remoção do material excedente (com sobretampa </v>
          </cell>
          <cell r="E1179" t="str">
            <v>Un</v>
          </cell>
          <cell r="F1179">
            <v>9.66</v>
          </cell>
          <cell r="H1179">
            <v>328.21</v>
          </cell>
          <cell r="I1179">
            <v>305.57</v>
          </cell>
          <cell r="K1179">
            <v>643.43999999999994</v>
          </cell>
        </row>
        <row r="1180">
          <cell r="C1180" t="str">
            <v>21.03.120</v>
          </cell>
          <cell r="D1180" t="str">
            <v xml:space="preserve">Construção de poço de visita, tipo "com gaveta", em alvenaria de 1 vez de tijolos maciços prensados (Ref. DR-02-obras Recife) nas dimensões internas 1,20x1,20x1,50m, inclusive escavação, reaterro compactado e remoção do material excedente (com sobretampa </v>
          </cell>
          <cell r="E1180" t="str">
            <v>Un</v>
          </cell>
          <cell r="F1180">
            <v>11.24</v>
          </cell>
          <cell r="H1180">
            <v>374.42</v>
          </cell>
          <cell r="I1180">
            <v>352.47</v>
          </cell>
          <cell r="K1180">
            <v>738.13000000000011</v>
          </cell>
        </row>
        <row r="1181">
          <cell r="C1181" t="str">
            <v>21.03.130</v>
          </cell>
          <cell r="D1181" t="str">
            <v xml:space="preserve">Construção de poço de visita, tipo "com gaveta", em alvenaria de 1 vez de tijolos maciços prensados (Ref. DR-02-obras Recife) nas dimensões internas 1,50x1,50x2,00m, inclusive escavação, reaterro compactado e remoção do material excedente (com sobretampa </v>
          </cell>
          <cell r="E1181" t="str">
            <v>Un</v>
          </cell>
          <cell r="F1181">
            <v>19.79</v>
          </cell>
          <cell r="H1181">
            <v>569.19000000000005</v>
          </cell>
          <cell r="I1181">
            <v>553.61</v>
          </cell>
          <cell r="K1181">
            <v>1142.5900000000001</v>
          </cell>
        </row>
        <row r="1182">
          <cell r="C1182" t="str">
            <v>21.03.140</v>
          </cell>
          <cell r="D1182" t="str">
            <v xml:space="preserve">Construção de poço de visita, tipo "com gaveta", em alvenaria de 1 vez de tijolos maciços prensados (Ref. DR-02-obras Recife) nas dimensões internas 1,80x1,80x2,50m, inclusive escavação, reaterro compactado e remoção do material excedente (com sobretampa </v>
          </cell>
          <cell r="E1182" t="str">
            <v>Un</v>
          </cell>
          <cell r="F1182">
            <v>31.96</v>
          </cell>
          <cell r="H1182">
            <v>768.14</v>
          </cell>
          <cell r="I1182">
            <v>782.38</v>
          </cell>
          <cell r="K1182">
            <v>1582.48</v>
          </cell>
        </row>
        <row r="1183">
          <cell r="C1183" t="str">
            <v>21.03.150</v>
          </cell>
          <cell r="D1183" t="str">
            <v>Construção de poço de visita, tipo "com grade", em alvenaria de 1 vez de tijolos maciços prensados (Ref. DR-04-obras Recife) nas dimensões internas 1,00x1,00x1,50m, inclusive escavação, reaterro compactado e remoção do material excedente (com sobretampa d</v>
          </cell>
          <cell r="E1183" t="str">
            <v>Un</v>
          </cell>
          <cell r="F1183">
            <v>10.96</v>
          </cell>
          <cell r="H1183">
            <v>405.92</v>
          </cell>
          <cell r="I1183">
            <v>373.62</v>
          </cell>
          <cell r="K1183">
            <v>790.5</v>
          </cell>
        </row>
        <row r="1184">
          <cell r="C1184" t="str">
            <v>21.03.160</v>
          </cell>
          <cell r="D1184" t="str">
            <v>Construção de poço de visita, tipo "com grade", em alvenaria de 1 vez de tijolos maciços prensados (Ref. DR-04-obras Recife) nas dimensões internas 1,20x1,20x1,50m, inclusive escavação, reaterro compactado e remoção do material excedente (com sobretampa d</v>
          </cell>
          <cell r="E1184" t="str">
            <v>Un</v>
          </cell>
          <cell r="F1184">
            <v>13.55</v>
          </cell>
          <cell r="H1184">
            <v>449.99</v>
          </cell>
          <cell r="I1184">
            <v>396.83</v>
          </cell>
          <cell r="K1184">
            <v>860.36999999999989</v>
          </cell>
        </row>
        <row r="1185">
          <cell r="C1185" t="str">
            <v>21.03.170</v>
          </cell>
          <cell r="D1185" t="str">
            <v>Construção de poço de visita, tipo "com grade", em alvenaria de 1 vez de tijolos maciços prensados (Ref. DR-04-obras Recife) nas dimensões internas 1,50x1,50x2,00m, inclusive escavação, reaterro compactado e remoção do material excedente (com sobretampa d</v>
          </cell>
          <cell r="E1185" t="str">
            <v>Un</v>
          </cell>
          <cell r="F1185">
            <v>22.68</v>
          </cell>
          <cell r="H1185">
            <v>697.48</v>
          </cell>
          <cell r="I1185">
            <v>636.25</v>
          </cell>
          <cell r="K1185">
            <v>1356.41</v>
          </cell>
        </row>
        <row r="1186">
          <cell r="C1186" t="str">
            <v>21.03.180</v>
          </cell>
          <cell r="D1186" t="str">
            <v>Construção de poço de visita, tipo "com grade", em alvenaria de 1 vez de tijolos maciços prensados (Ref. DR-04-obras Recife) nas dimensões internas 1,80x1,80x2,50m, inclusive escavação, reaterro compactado e remoção do material excedente (com sobretampa d</v>
          </cell>
          <cell r="E1186" t="str">
            <v>Un</v>
          </cell>
          <cell r="F1186">
            <v>35.15</v>
          </cell>
          <cell r="H1186">
            <v>914.67</v>
          </cell>
          <cell r="I1186">
            <v>888.35</v>
          </cell>
          <cell r="K1186">
            <v>1838.17</v>
          </cell>
        </row>
        <row r="1187">
          <cell r="C1187" t="str">
            <v>21.04.030</v>
          </cell>
          <cell r="D1187" t="str">
            <v>Ensecadeira com pranchões de madeira de lei de 3x6" e quadros utilizando longarinas de madeira de 3x5", inclusive posterior retirada (área não cravada)</v>
          </cell>
          <cell r="E1187" t="str">
            <v>m²</v>
          </cell>
          <cell r="H1187">
            <v>16.21</v>
          </cell>
          <cell r="I1187">
            <v>7.54</v>
          </cell>
          <cell r="K1187">
            <v>23.75</v>
          </cell>
        </row>
        <row r="1188">
          <cell r="C1188" t="str">
            <v>21.04.035</v>
          </cell>
          <cell r="D1188" t="str">
            <v>Ensecadeira com pranchões de madeira de lei de 3x6" e quadros utilizando longarinas de madeira de 3x5", inclusive posterior retirada (área cravada)</v>
          </cell>
          <cell r="E1188" t="str">
            <v>m²</v>
          </cell>
          <cell r="F1188">
            <v>4.5599999999999996</v>
          </cell>
          <cell r="G1188">
            <v>2.59</v>
          </cell>
          <cell r="H1188">
            <v>16.21</v>
          </cell>
          <cell r="I1188">
            <v>8.86</v>
          </cell>
          <cell r="K1188">
            <v>32.22</v>
          </cell>
        </row>
        <row r="1189">
          <cell r="C1189" t="str">
            <v>21.04.040</v>
          </cell>
          <cell r="D1189" t="str">
            <v>Escoramento de valas com pranchões metálicos e quadros utilizando longarinas de madeira de 3x5", inclusive posterior retirada (área cravada)</v>
          </cell>
          <cell r="E1189" t="str">
            <v>m²</v>
          </cell>
          <cell r="F1189">
            <v>1.69</v>
          </cell>
          <cell r="G1189">
            <v>1.49</v>
          </cell>
          <cell r="H1189">
            <v>2.63</v>
          </cell>
          <cell r="I1189">
            <v>6.18</v>
          </cell>
          <cell r="K1189">
            <v>11.989999999999998</v>
          </cell>
        </row>
        <row r="1190">
          <cell r="C1190" t="str">
            <v>21.04.050</v>
          </cell>
          <cell r="D1190" t="str">
            <v>Escoramento de valas com pranchões  metálicos  e quadros utilizando longarinas de madeira de 3x5", inclusive posterior retirada (área não cravada)</v>
          </cell>
          <cell r="E1190" t="str">
            <v>m²</v>
          </cell>
          <cell r="H1190">
            <v>2.63</v>
          </cell>
          <cell r="I1190">
            <v>5.46</v>
          </cell>
          <cell r="K1190">
            <v>8.09</v>
          </cell>
        </row>
        <row r="1191">
          <cell r="C1191" t="str">
            <v>21.04.060</v>
          </cell>
          <cell r="D1191" t="str">
            <v>Escoramento descontínuo de valas</v>
          </cell>
          <cell r="E1191" t="str">
            <v>m²</v>
          </cell>
          <cell r="H1191">
            <v>2.31</v>
          </cell>
          <cell r="I1191">
            <v>5.39</v>
          </cell>
          <cell r="K1191">
            <v>7.6999999999999993</v>
          </cell>
        </row>
        <row r="1192">
          <cell r="C1192" t="str">
            <v>21.04.070</v>
          </cell>
          <cell r="D1192" t="str">
            <v>Construção de ensecadeira dupla em chapa de madeira compensada resinada de 12mm de espessura com afastamento interno de 30cm, escorada em estroncas cravadas a cada 1,0m, costelamento com barrotes de 3x3", e preenchida com material argiloso, inclusive post</v>
          </cell>
          <cell r="E1192" t="str">
            <v>m²</v>
          </cell>
          <cell r="H1192">
            <v>3.87</v>
          </cell>
          <cell r="I1192">
            <v>9.42</v>
          </cell>
          <cell r="J1192">
            <v>0.2</v>
          </cell>
          <cell r="K1192">
            <v>13.489999999999998</v>
          </cell>
        </row>
        <row r="1193">
          <cell r="C1193" t="str">
            <v>21.05.010</v>
          </cell>
          <cell r="D1193" t="str">
            <v>Esgotamento de água com moto-bomba a gasolina de 3,4hp</v>
          </cell>
          <cell r="E1193" t="str">
            <v>h</v>
          </cell>
          <cell r="F1193">
            <v>1.53</v>
          </cell>
          <cell r="K1193">
            <v>1.53</v>
          </cell>
        </row>
        <row r="1194">
          <cell r="C1194" t="str">
            <v>21.05.020</v>
          </cell>
          <cell r="D1194" t="str">
            <v>Esgotamento de água com bomba elétrica submersa - 3hp</v>
          </cell>
          <cell r="E1194" t="str">
            <v>m³</v>
          </cell>
          <cell r="F1194">
            <v>0.02</v>
          </cell>
          <cell r="I1194">
            <v>0.05</v>
          </cell>
          <cell r="K1194">
            <v>7.0000000000000007E-2</v>
          </cell>
        </row>
        <row r="1195">
          <cell r="C1195" t="str">
            <v>21.06.010</v>
          </cell>
          <cell r="D1195" t="str">
            <v>Galeria de tubos de concreto C2-0,20m de diâmetro, inclusive escavação manual das valas até 1,50m de profundidade, reaterro compactado, remoção do material excedente e ainda fornecimento e assentamento dos  tubos</v>
          </cell>
          <cell r="E1195" t="str">
            <v>m</v>
          </cell>
          <cell r="H1195">
            <v>7.09</v>
          </cell>
          <cell r="I1195">
            <v>9.7899999999999991</v>
          </cell>
          <cell r="J1195">
            <v>0.13</v>
          </cell>
          <cell r="K1195">
            <v>17.009999999999998</v>
          </cell>
        </row>
        <row r="1196">
          <cell r="C1196" t="str">
            <v>21.06.020</v>
          </cell>
          <cell r="D1196" t="str">
            <v>Galeria de tubos de concreto C2-0,20m de diâmetro, inclusive escavação manual das valas até 1,50m de profundidade, reaterro compactado, remoção do material excedente e ainda fornecimento e assentamento dos  tubos - (serviço noturno)</v>
          </cell>
          <cell r="E1196" t="str">
            <v>m</v>
          </cell>
          <cell r="H1196">
            <v>7.09</v>
          </cell>
          <cell r="I1196">
            <v>11.74</v>
          </cell>
          <cell r="J1196">
            <v>0.13</v>
          </cell>
          <cell r="K1196">
            <v>18.96</v>
          </cell>
        </row>
        <row r="1197">
          <cell r="C1197" t="str">
            <v>21.06.030</v>
          </cell>
          <cell r="D1197" t="str">
            <v>Galeria de tubos de concreto C2-0,20m de diâmetro, inclusive escavação mecânica das valas até 1,50m de profundidade, reaterro compactado, remoção do material excedente e ainda fornecimento e assentamento dos  tubos</v>
          </cell>
          <cell r="E1197" t="str">
            <v>m</v>
          </cell>
          <cell r="F1197">
            <v>0.64</v>
          </cell>
          <cell r="H1197">
            <v>7.09</v>
          </cell>
          <cell r="I1197">
            <v>7.04</v>
          </cell>
          <cell r="J1197">
            <v>0.12</v>
          </cell>
          <cell r="K1197">
            <v>14.89</v>
          </cell>
        </row>
        <row r="1198">
          <cell r="C1198" t="str">
            <v>21.06.040</v>
          </cell>
          <cell r="D1198" t="str">
            <v>Galeria de tubos de concreto C2-0,20m de diâmetro, inclusive escavação mecânica das valas até 1,50m de profundidade, reaterro compactado, remoção do material excedente e ainda fornecimento e assentamento dos  tubos - (serviço noturno)</v>
          </cell>
          <cell r="E1198" t="str">
            <v>m</v>
          </cell>
          <cell r="F1198">
            <v>0.66</v>
          </cell>
          <cell r="H1198">
            <v>7.09</v>
          </cell>
          <cell r="I1198">
            <v>8.4600000000000009</v>
          </cell>
          <cell r="J1198">
            <v>0.13</v>
          </cell>
          <cell r="K1198">
            <v>16.34</v>
          </cell>
        </row>
        <row r="1199">
          <cell r="C1199" t="str">
            <v>21.06.050</v>
          </cell>
          <cell r="D1199" t="str">
            <v>Galeria de tubos de concreto C2-0,30m de diâmetro, inclusive escavação manual das valas até 1,50m de profundidade, reaterro compactado, remoção do material excedente e ainda fornecimento e assentamento dos  tubos</v>
          </cell>
          <cell r="E1199" t="str">
            <v>m</v>
          </cell>
          <cell r="H1199">
            <v>9.7100000000000009</v>
          </cell>
          <cell r="I1199">
            <v>14.23</v>
          </cell>
          <cell r="J1199">
            <v>0.22</v>
          </cell>
          <cell r="K1199">
            <v>24.160000000000004</v>
          </cell>
        </row>
        <row r="1200">
          <cell r="C1200" t="str">
            <v>21.06.060</v>
          </cell>
          <cell r="D1200" t="str">
            <v>Galeria de tubos de concreto C2-0,30m de diâmetro, inclusive escavação manual das valas até 1,50m de profundidade, reaterro compactado, remoção do material excedente e ainda fornecimento e assentamento dos  tubos - (serviço noturno)</v>
          </cell>
          <cell r="E1200" t="str">
            <v>m</v>
          </cell>
          <cell r="H1200">
            <v>9.7100000000000009</v>
          </cell>
          <cell r="I1200">
            <v>17.07</v>
          </cell>
          <cell r="J1200">
            <v>0.22</v>
          </cell>
          <cell r="K1200">
            <v>27</v>
          </cell>
        </row>
        <row r="1201">
          <cell r="C1201" t="str">
            <v>21.06.070</v>
          </cell>
          <cell r="D1201" t="str">
            <v>Galeria de tubos de concreto C2-0,30m de diâmetro, inclusive escavação mecânica das valas até 1,50m de profundidade, reaterro compactado, remoção do material excedente e ainda fornecimento e assentamento dos  tubos</v>
          </cell>
          <cell r="E1201" t="str">
            <v>m</v>
          </cell>
          <cell r="F1201">
            <v>0.96</v>
          </cell>
          <cell r="H1201">
            <v>9.7100000000000009</v>
          </cell>
          <cell r="I1201">
            <v>10.11</v>
          </cell>
          <cell r="J1201">
            <v>0.22</v>
          </cell>
          <cell r="K1201">
            <v>21</v>
          </cell>
        </row>
        <row r="1202">
          <cell r="C1202" t="str">
            <v>21.06.080</v>
          </cell>
          <cell r="D1202" t="str">
            <v>Galeria de tubos de concreto C2-0,30m de diâmetro, inclusive escavação mecânica das valas até 1,50m de profundidade, reaterro compactado, remoção do material excedente e ainda fornecimento e assentamento dos  tubos - (serviço noturno)</v>
          </cell>
          <cell r="E1202" t="str">
            <v>m</v>
          </cell>
          <cell r="F1202">
            <v>1</v>
          </cell>
          <cell r="H1202">
            <v>9.7100000000000009</v>
          </cell>
          <cell r="I1202">
            <v>12.15</v>
          </cell>
          <cell r="J1202">
            <v>0.22</v>
          </cell>
          <cell r="K1202">
            <v>23.080000000000002</v>
          </cell>
        </row>
        <row r="1203">
          <cell r="C1203" t="str">
            <v>21.06.090</v>
          </cell>
          <cell r="D1203" t="str">
            <v>Galeria de tubos de concreto C2-0,40m de diâmetro, inclusive escavação manual das valas até 1,50m de profundidade, reaterro compactado, remoção do material excedente e ainda fornecimento e assentamento dos  tubos</v>
          </cell>
          <cell r="E1203" t="str">
            <v>m</v>
          </cell>
          <cell r="H1203">
            <v>13.21</v>
          </cell>
          <cell r="I1203">
            <v>18.600000000000001</v>
          </cell>
          <cell r="J1203">
            <v>0.33</v>
          </cell>
          <cell r="K1203">
            <v>32.14</v>
          </cell>
        </row>
        <row r="1204">
          <cell r="C1204" t="str">
            <v>21.06.100</v>
          </cell>
          <cell r="D1204" t="str">
            <v>Galeria de tubos de concreto C2-0,40m de diâmetro, inclusive escavação manual das valas até 1,50m de profundidade, reaterro compactado, remoção do material excedente e ainda fornecimento e assentamento dos  tubos - (serviço noturno)</v>
          </cell>
          <cell r="E1204" t="str">
            <v>m</v>
          </cell>
          <cell r="H1204">
            <v>13.21</v>
          </cell>
          <cell r="I1204">
            <v>22.33</v>
          </cell>
          <cell r="J1204">
            <v>0.34</v>
          </cell>
          <cell r="K1204">
            <v>35.879999999999995</v>
          </cell>
        </row>
        <row r="1205">
          <cell r="C1205" t="str">
            <v>21.06.110</v>
          </cell>
          <cell r="D1205" t="str">
            <v>Galeria de tubos de concreto C2-0,40m de diâmetro, inclusive escavação mecânica das valas até 1,50m de profundidade, reaterro compactado, remoção do material excedente e ainda fornecimento e assentamento dos  tubos</v>
          </cell>
          <cell r="E1205" t="str">
            <v>m</v>
          </cell>
          <cell r="F1205">
            <v>1.29</v>
          </cell>
          <cell r="H1205">
            <v>13.21</v>
          </cell>
          <cell r="I1205">
            <v>13.12</v>
          </cell>
          <cell r="J1205">
            <v>0.33</v>
          </cell>
          <cell r="K1205">
            <v>27.95</v>
          </cell>
        </row>
        <row r="1206">
          <cell r="C1206" t="str">
            <v>21.06.120</v>
          </cell>
          <cell r="D1206" t="str">
            <v>Galeria de tubos de concreto C2-0,40m de diâmetro, inclusive escavação mecânica das valas até 1,50m de profundidade, reaterro compactado, remoção do material excedente e ainda fornecimento e assentamento dos  tubos - (serviço noturno)</v>
          </cell>
          <cell r="E1206" t="str">
            <v>m</v>
          </cell>
          <cell r="F1206">
            <v>1.33</v>
          </cell>
          <cell r="H1206">
            <v>13.21</v>
          </cell>
          <cell r="I1206">
            <v>15.74</v>
          </cell>
          <cell r="J1206">
            <v>0.34</v>
          </cell>
          <cell r="K1206">
            <v>30.620000000000005</v>
          </cell>
        </row>
        <row r="1207">
          <cell r="C1207" t="str">
            <v>21.06.130</v>
          </cell>
          <cell r="D1207" t="str">
            <v>Galeria de tubos de concreto C2-0,50m de diâmetro, inclusive escavação manual das valas até 1,50m de profundidade, reaterro compactado, remoção do material excedente e ainda fornecimento e assentamento dos  tubos</v>
          </cell>
          <cell r="E1207" t="str">
            <v>m</v>
          </cell>
          <cell r="H1207">
            <v>17.32</v>
          </cell>
          <cell r="I1207">
            <v>23.39</v>
          </cell>
          <cell r="J1207">
            <v>0.46</v>
          </cell>
          <cell r="K1207">
            <v>41.17</v>
          </cell>
        </row>
        <row r="1208">
          <cell r="C1208" t="str">
            <v>21.06.140</v>
          </cell>
          <cell r="D1208" t="str">
            <v>Galeria de tubos de concreto C2-0,50m de diâmetro, inclusive escavação manual das valas até 1,50m de profundidade, reaterro compactado, remoção do material excedente e ainda fornecimento e assentamento dos  tubos - (serviço noturno)</v>
          </cell>
          <cell r="E1208" t="str">
            <v>m</v>
          </cell>
          <cell r="H1208">
            <v>17.32</v>
          </cell>
          <cell r="I1208">
            <v>28.07</v>
          </cell>
          <cell r="J1208">
            <v>0.47</v>
          </cell>
          <cell r="K1208">
            <v>45.86</v>
          </cell>
        </row>
        <row r="1209">
          <cell r="C1209" t="str">
            <v>21.06.150</v>
          </cell>
          <cell r="D1209" t="str">
            <v>Galeria de tubos de concreto C2-0,50m de diâmetro, inclusive escavação mecânica das valas até 1,50m de profundidade, reaterro compactado, remoção do material excedente e ainda fornecimento e assentamento dos  tubos</v>
          </cell>
          <cell r="E1209" t="str">
            <v>m</v>
          </cell>
          <cell r="F1209">
            <v>1.61</v>
          </cell>
          <cell r="H1209">
            <v>17.32</v>
          </cell>
          <cell r="I1209">
            <v>16.54</v>
          </cell>
          <cell r="J1209">
            <v>0.46</v>
          </cell>
          <cell r="K1209">
            <v>35.93</v>
          </cell>
        </row>
        <row r="1210">
          <cell r="C1210" t="str">
            <v>21.06.160</v>
          </cell>
          <cell r="D1210" t="str">
            <v>Galeria de tubos de concreto C2-0,50m de diâmetro, inclusive escavação mecânica das valas até 1,50m de profundidade, reaterro compactado, remoção do material excedente e ainda fornecimento e assentamento dos  tubos - (serviço noturno)</v>
          </cell>
          <cell r="E1210" t="str">
            <v>m</v>
          </cell>
          <cell r="F1210">
            <v>1.66</v>
          </cell>
          <cell r="H1210">
            <v>17.32</v>
          </cell>
          <cell r="I1210">
            <v>19.850000000000001</v>
          </cell>
          <cell r="J1210">
            <v>0.47</v>
          </cell>
          <cell r="K1210">
            <v>39.299999999999997</v>
          </cell>
        </row>
        <row r="1211">
          <cell r="C1211" t="str">
            <v>21.06.170</v>
          </cell>
          <cell r="D1211" t="str">
            <v>Galeria de tubos de concreto C2-0,60m de diâmetro, inclusive escavação manual das valas até 1,50m de profundidade, reaterro compactado, remoção do material excedente e ainda fornecimento e assentamento dos  tubos</v>
          </cell>
          <cell r="E1211" t="str">
            <v>m</v>
          </cell>
          <cell r="H1211">
            <v>24.08</v>
          </cell>
          <cell r="I1211">
            <v>28.38</v>
          </cell>
          <cell r="J1211">
            <v>0.61</v>
          </cell>
          <cell r="K1211">
            <v>53.069999999999993</v>
          </cell>
        </row>
        <row r="1212">
          <cell r="C1212" t="str">
            <v>21.06.180</v>
          </cell>
          <cell r="D1212" t="str">
            <v>Galeria de tubos de concreto C2-0,60m de diâmetro, inclusive escavação manual das valas até 1,50m de profundidade, reaterro compactado, remoção do material excedente e ainda fornecimento e assentamento dos  tubos - (serviço noturno)</v>
          </cell>
          <cell r="E1212" t="str">
            <v>m</v>
          </cell>
          <cell r="H1212">
            <v>24.08</v>
          </cell>
          <cell r="I1212">
            <v>34.049999999999997</v>
          </cell>
          <cell r="J1212">
            <v>0.62</v>
          </cell>
          <cell r="K1212">
            <v>58.749999999999993</v>
          </cell>
        </row>
        <row r="1213">
          <cell r="C1213" t="str">
            <v>21.06.190</v>
          </cell>
          <cell r="D1213" t="str">
            <v>Galeria de tubos de concreto C2-0,60m de diâmetro, inclusive escavação mecânica das valas até 1,50m de profundidade, reaterro compactado, remoção do material excedente e ainda fornecimento e assentamento dos  tubos</v>
          </cell>
          <cell r="E1213" t="str">
            <v>m</v>
          </cell>
          <cell r="F1213">
            <v>1.93</v>
          </cell>
          <cell r="H1213">
            <v>24.08</v>
          </cell>
          <cell r="I1213">
            <v>20.149999999999999</v>
          </cell>
          <cell r="J1213">
            <v>0.61</v>
          </cell>
          <cell r="K1213">
            <v>46.769999999999996</v>
          </cell>
        </row>
        <row r="1214">
          <cell r="C1214" t="str">
            <v>21.06.200</v>
          </cell>
          <cell r="D1214" t="str">
            <v>Galeria de tubos de concreto C2-0,60m de diâmetro, inclusive escavação mecânica das valas até 1,50m de profundidade, reaterro compactado, remoção do material excedente e ainda fornecimento e assentamento dos  tubos - (serviço noturno)</v>
          </cell>
          <cell r="E1214" t="str">
            <v>m</v>
          </cell>
          <cell r="F1214">
            <v>1.99</v>
          </cell>
          <cell r="H1214">
            <v>24.08</v>
          </cell>
          <cell r="I1214">
            <v>24.18</v>
          </cell>
          <cell r="J1214">
            <v>0.62</v>
          </cell>
          <cell r="K1214">
            <v>50.87</v>
          </cell>
        </row>
        <row r="1215">
          <cell r="C1215" t="str">
            <v>21.06.210</v>
          </cell>
          <cell r="D1215" t="str">
            <v>Galeria de tubos de concreto CS-0,70m de diâmetro, inclusive escavação manual das valas até 1,50m de profundidade, reaterro compactado, remoção do material excedente e ainda fornecimento e assentamento dos  tubos</v>
          </cell>
          <cell r="E1215" t="str">
            <v>m</v>
          </cell>
          <cell r="H1215">
            <v>35.630000000000003</v>
          </cell>
          <cell r="I1215">
            <v>33.020000000000003</v>
          </cell>
          <cell r="J1215">
            <v>0.79</v>
          </cell>
          <cell r="K1215">
            <v>69.44</v>
          </cell>
        </row>
        <row r="1216">
          <cell r="C1216" t="str">
            <v>21.06.220</v>
          </cell>
          <cell r="D1216" t="str">
            <v>Galeria de tubos de concreto CS-0,70m de diâmetro, inclusive escavação manual das valas até 1,50m de profundidade, reaterro compactado, remoção do material excedente e ainda fornecimento e assentamento dos  tubos - (serviço noturno)</v>
          </cell>
          <cell r="E1216" t="str">
            <v>m</v>
          </cell>
          <cell r="H1216">
            <v>35.630000000000003</v>
          </cell>
          <cell r="I1216">
            <v>39.64</v>
          </cell>
          <cell r="J1216">
            <v>0.81</v>
          </cell>
          <cell r="K1216">
            <v>76.080000000000013</v>
          </cell>
        </row>
        <row r="1217">
          <cell r="C1217" t="str">
            <v>21.06.230</v>
          </cell>
          <cell r="D1217" t="str">
            <v>Galeria de tubos de concreto CS-0,70m de diâmetro, inclusive escavação mecânica das valas até 1,50m de profundidade, reaterro compactado, remoção do material excedente e ainda fornecimento e assentamento dos  tubos</v>
          </cell>
          <cell r="E1217" t="str">
            <v>m</v>
          </cell>
          <cell r="F1217">
            <v>2.25</v>
          </cell>
          <cell r="H1217">
            <v>35.630000000000003</v>
          </cell>
          <cell r="I1217">
            <v>23.41</v>
          </cell>
          <cell r="J1217">
            <v>0.79</v>
          </cell>
          <cell r="K1217">
            <v>62.08</v>
          </cell>
        </row>
        <row r="1218">
          <cell r="C1218" t="str">
            <v>21.06.240</v>
          </cell>
          <cell r="D1218" t="str">
            <v>Galeria de tubos de concreto CS-0,70m de diâmetro, inclusive escavação mecânica das valas até 1,50m de profundidade, reaterro compactado, remoção do material excedente e ainda fornecimento e assentamento dos  tubos - (serviço noturno)</v>
          </cell>
          <cell r="E1218" t="str">
            <v>m</v>
          </cell>
          <cell r="F1218">
            <v>2.3199999999999998</v>
          </cell>
          <cell r="H1218">
            <v>35.630000000000003</v>
          </cell>
          <cell r="I1218">
            <v>28.13</v>
          </cell>
          <cell r="J1218">
            <v>0.81</v>
          </cell>
          <cell r="K1218">
            <v>66.889999999999986</v>
          </cell>
        </row>
        <row r="1219">
          <cell r="C1219" t="str">
            <v>21.06.250</v>
          </cell>
          <cell r="D1219" t="str">
            <v>Galeria de tubos de concreto CS-0,80m de diâmetro, inclusive escavação manual das valas até 1,50m de profundidade, reaterro compactado, remoção do material excedente e ainda fornecimento e assentamento dos  tubos</v>
          </cell>
          <cell r="E1219" t="str">
            <v>m</v>
          </cell>
          <cell r="H1219">
            <v>46.3</v>
          </cell>
          <cell r="I1219">
            <v>37.799999999999997</v>
          </cell>
          <cell r="J1219">
            <v>1.05</v>
          </cell>
          <cell r="K1219">
            <v>85.149999999999991</v>
          </cell>
        </row>
        <row r="1220">
          <cell r="C1220" t="str">
            <v>21.06.260</v>
          </cell>
          <cell r="D1220" t="str">
            <v>Galeria de tubos de concreto CS-0,80m de diâmetro, inclusive escavação manual das valas até 1,50m de profundidade, reaterro compactado, remoção do material excedente e ainda fornecimento e assentamento dos  tubos - (serviço noturno)</v>
          </cell>
          <cell r="E1220" t="str">
            <v>m</v>
          </cell>
          <cell r="H1220">
            <v>46.3</v>
          </cell>
          <cell r="I1220">
            <v>45.37</v>
          </cell>
          <cell r="J1220">
            <v>1.08</v>
          </cell>
          <cell r="K1220">
            <v>92.75</v>
          </cell>
        </row>
        <row r="1221">
          <cell r="C1221" t="str">
            <v>21.06.270</v>
          </cell>
          <cell r="D1221" t="str">
            <v>Galeria de tubos de concreto CS-0,80m de diâmetro, inclusive escavação mecânica das valas até 1,50m de profundidade, reaterro compactado, remoção do material excedente e ainda fornecimento e assentamento dos  tubos</v>
          </cell>
          <cell r="E1221" t="str">
            <v>m</v>
          </cell>
          <cell r="F1221">
            <v>2.57</v>
          </cell>
          <cell r="H1221">
            <v>46.3</v>
          </cell>
          <cell r="I1221">
            <v>26.82</v>
          </cell>
          <cell r="J1221">
            <v>1.05</v>
          </cell>
          <cell r="K1221">
            <v>76.739999999999995</v>
          </cell>
        </row>
        <row r="1222">
          <cell r="C1222" t="str">
            <v>21.06.280</v>
          </cell>
          <cell r="D1222" t="str">
            <v>Galeria de tubos de concreto CS-0,80m de diâmetro, inclusive escavação mecânica das valas até 1,50m de profundidade, reaterro compactado, remoção do material excedente e ainda fornecimento e assentamento dos  tubos - (serviço noturno)</v>
          </cell>
          <cell r="E1222" t="str">
            <v>m</v>
          </cell>
          <cell r="F1222">
            <v>2.66</v>
          </cell>
          <cell r="H1222">
            <v>46.3</v>
          </cell>
          <cell r="I1222">
            <v>32.200000000000003</v>
          </cell>
          <cell r="J1222">
            <v>1.08</v>
          </cell>
          <cell r="K1222">
            <v>82.24</v>
          </cell>
        </row>
        <row r="1223">
          <cell r="C1223" t="str">
            <v>21.06.290</v>
          </cell>
          <cell r="D1223" t="str">
            <v>Galeria de tubos de concreto CS-0,90m de diâmetro, inclusive escavação manual das valas até 1,50m de profundidade, reaterro compactado, remoção do material excedente e ainda fornecimento e assentamento dos  tubos</v>
          </cell>
          <cell r="E1223" t="str">
            <v>m</v>
          </cell>
          <cell r="H1223">
            <v>52.96</v>
          </cell>
          <cell r="I1223">
            <v>43.48</v>
          </cell>
          <cell r="J1223">
            <v>1.27</v>
          </cell>
          <cell r="K1223">
            <v>97.710000000000008</v>
          </cell>
        </row>
        <row r="1224">
          <cell r="C1224" t="str">
            <v>21.06.300</v>
          </cell>
          <cell r="D1224" t="str">
            <v>Galeria de tubos de concreto CS-0,90m de diâmetro, inclusive escavação manual das valas até 1,50m de profundidade, reaterro compactado, remoção do material excedente e ainda fornecimento e assentamento dos  tubos - (serviço noturno)</v>
          </cell>
          <cell r="E1224" t="str">
            <v>m</v>
          </cell>
          <cell r="H1224">
            <v>52.96</v>
          </cell>
          <cell r="I1224">
            <v>52.16</v>
          </cell>
          <cell r="J1224">
            <v>1.3</v>
          </cell>
          <cell r="K1224">
            <v>106.41999999999999</v>
          </cell>
        </row>
        <row r="1225">
          <cell r="C1225" t="str">
            <v>21.06.310</v>
          </cell>
          <cell r="D1225" t="str">
            <v>Galeria de tubos de concreto CS-0,90m de diâmetro, inclusive escavação mecânica das valas até 1,50m de profundidade, reaterro compactado, remoção do material excedente e ainda fornecimento e assentamento dos  tubos</v>
          </cell>
          <cell r="E1225" t="str">
            <v>m</v>
          </cell>
          <cell r="F1225">
            <v>2.89</v>
          </cell>
          <cell r="H1225">
            <v>52.96</v>
          </cell>
          <cell r="I1225">
            <v>31.13</v>
          </cell>
          <cell r="J1225">
            <v>1.27</v>
          </cell>
          <cell r="K1225">
            <v>88.25</v>
          </cell>
        </row>
        <row r="1226">
          <cell r="C1226" t="str">
            <v>21.06.320</v>
          </cell>
          <cell r="D1226" t="str">
            <v>Galeria de tubos de concreto CS-0,90m de diâmetro, inclusive escavação mecânica das valas até 1,50m de profundidade, reaterro compactado, remoção do material excedente e ainda fornecimento e assentamento dos  tubos - (serviço noturno)</v>
          </cell>
          <cell r="E1226" t="str">
            <v>m</v>
          </cell>
          <cell r="F1226">
            <v>2.99</v>
          </cell>
          <cell r="H1226">
            <v>52.96</v>
          </cell>
          <cell r="I1226">
            <v>37.39</v>
          </cell>
          <cell r="J1226">
            <v>1.3</v>
          </cell>
          <cell r="K1226">
            <v>94.64</v>
          </cell>
        </row>
        <row r="1227">
          <cell r="C1227" t="str">
            <v>21.06.330</v>
          </cell>
          <cell r="D1227" t="str">
            <v>Galeria de tubos de concreto CS-1,00m de diâmetro, inclusive escavação manual das valas até 2,00m de profundidade, reaterro compactado, remoção do material excedente e ainda fornecimento e assentamento dos  tubos</v>
          </cell>
          <cell r="E1227" t="str">
            <v>m</v>
          </cell>
          <cell r="H1227">
            <v>67.91</v>
          </cell>
          <cell r="I1227">
            <v>67.31</v>
          </cell>
          <cell r="J1227">
            <v>1.62</v>
          </cell>
          <cell r="K1227">
            <v>136.84</v>
          </cell>
        </row>
        <row r="1228">
          <cell r="C1228" t="str">
            <v>21.06.340</v>
          </cell>
          <cell r="D1228" t="str">
            <v>Galeria de tubos de concreto CS-1,00m de diâmetro, inclusive escavação manual das valas até 2,00m de profundidade, reaterro compactado, remoção do material excedente e ainda fornecimento e assentamento dos  tubos - (serviço noturno)</v>
          </cell>
          <cell r="E1228" t="str">
            <v>m</v>
          </cell>
          <cell r="H1228">
            <v>67.91</v>
          </cell>
          <cell r="I1228">
            <v>80.78</v>
          </cell>
          <cell r="J1228">
            <v>1.65</v>
          </cell>
          <cell r="K1228">
            <v>150.34</v>
          </cell>
        </row>
        <row r="1229">
          <cell r="C1229" t="str">
            <v>21.06.350</v>
          </cell>
          <cell r="D1229" t="str">
            <v>Galeria de tubos de concreto CS-1,00m de diâmetro, inclusive escavação mecânica das valas até 2,00m de profundidade, reaterro compactado, remoção do material excedente e ainda fornecimento e assentamento dos  tubos</v>
          </cell>
          <cell r="E1229" t="str">
            <v>m</v>
          </cell>
          <cell r="F1229">
            <v>4.28</v>
          </cell>
          <cell r="H1229">
            <v>67.91</v>
          </cell>
          <cell r="I1229">
            <v>45.8</v>
          </cell>
          <cell r="J1229">
            <v>1.62</v>
          </cell>
          <cell r="K1229">
            <v>119.60999999999999</v>
          </cell>
        </row>
        <row r="1230">
          <cell r="C1230" t="str">
            <v>21.06.360</v>
          </cell>
          <cell r="D1230" t="str">
            <v>Galeria de tubos de concreto CS-1,00m de diâmetro, inclusive escavação mecânica das valas até 2,00m de profundidade, reaterro compactado, remoção do material excedente e ainda fornecimento e assentamento dos  tubos - (serviço noturno)</v>
          </cell>
          <cell r="E1230" t="str">
            <v>m</v>
          </cell>
          <cell r="F1230">
            <v>4.42</v>
          </cell>
          <cell r="H1230">
            <v>67.91</v>
          </cell>
          <cell r="I1230">
            <v>54.96</v>
          </cell>
          <cell r="J1230">
            <v>1.65</v>
          </cell>
          <cell r="K1230">
            <v>128.94</v>
          </cell>
        </row>
        <row r="1231">
          <cell r="C1231" t="str">
            <v>21.06.370</v>
          </cell>
          <cell r="D1231" t="str">
            <v>Galeria de tubos de concreto CA1-0,60m de diâmetro, inclusive escavação manual das valas até 1,50m de profundidade, reaterro compactado, remoção do material excedente e ainda fornecimento e assentamento dos  tubos</v>
          </cell>
          <cell r="E1231" t="str">
            <v>m</v>
          </cell>
          <cell r="H1231">
            <v>44.93</v>
          </cell>
          <cell r="I1231">
            <v>28.38</v>
          </cell>
          <cell r="J1231">
            <v>0.61</v>
          </cell>
          <cell r="K1231">
            <v>73.92</v>
          </cell>
        </row>
        <row r="1232">
          <cell r="C1232" t="str">
            <v>21.06.380</v>
          </cell>
          <cell r="D1232" t="str">
            <v>Galeria de tubos de concreto CA1-0,60m de diâmetro, inclusive escavação manual das valas até 1,50m de profundidade, reaterro compactado, remoção do material excedente e ainda fornecimento e assentamento dos  tubos - (serviço noturno)</v>
          </cell>
          <cell r="E1232" t="str">
            <v>m</v>
          </cell>
          <cell r="H1232">
            <v>44.93</v>
          </cell>
          <cell r="I1232">
            <v>34.049999999999997</v>
          </cell>
          <cell r="J1232">
            <v>0.62</v>
          </cell>
          <cell r="K1232">
            <v>79.599999999999994</v>
          </cell>
        </row>
        <row r="1233">
          <cell r="C1233" t="str">
            <v>21.06.390</v>
          </cell>
          <cell r="D1233" t="str">
            <v>Galeria de tubos de concreto CA1-0,60m de diâmetro, inclusive escavação mecânica das valas até 1,50m de profundidade, reaterro compactado, remoção do material excedente e ainda fornecimento e assentamento dos  tubos</v>
          </cell>
          <cell r="E1233" t="str">
            <v>m</v>
          </cell>
          <cell r="F1233">
            <v>1.93</v>
          </cell>
          <cell r="H1233">
            <v>44.93</v>
          </cell>
          <cell r="I1233">
            <v>20.149999999999999</v>
          </cell>
          <cell r="J1233">
            <v>0.61</v>
          </cell>
          <cell r="K1233">
            <v>67.62</v>
          </cell>
        </row>
        <row r="1234">
          <cell r="C1234" t="str">
            <v>21.06.400</v>
          </cell>
          <cell r="D1234" t="str">
            <v>Galeria de tubos de concreto CA1-0,60m de diâmetro, inclusive escavação mecânica das valas até 1,50m de profundidade, reaterro compactado, remoção do material excedente e ainda fornecimento e assentamento dos  tubos - (serviço noturno)</v>
          </cell>
          <cell r="E1234" t="str">
            <v>m</v>
          </cell>
          <cell r="F1234">
            <v>1.99</v>
          </cell>
          <cell r="H1234">
            <v>44.93</v>
          </cell>
          <cell r="I1234">
            <v>24.18</v>
          </cell>
          <cell r="J1234">
            <v>0.62</v>
          </cell>
          <cell r="K1234">
            <v>71.72</v>
          </cell>
        </row>
        <row r="1235">
          <cell r="C1235" t="str">
            <v>21.06.410</v>
          </cell>
          <cell r="D1235" t="str">
            <v>Galeria de tubos de concreto CA1-0,70m de diâmetro, inclusive escavação manual das valas até 1,50m de profundidade, reaterro compactado, remoção do material excedente e ainda fornecimento e assentamento dos  tubos</v>
          </cell>
          <cell r="E1235" t="str">
            <v>m</v>
          </cell>
          <cell r="H1235">
            <v>48.03</v>
          </cell>
          <cell r="I1235">
            <v>33.020000000000003</v>
          </cell>
          <cell r="J1235">
            <v>0.79</v>
          </cell>
          <cell r="K1235">
            <v>81.84</v>
          </cell>
        </row>
        <row r="1236">
          <cell r="C1236" t="str">
            <v>21.06.420</v>
          </cell>
          <cell r="D1236" t="str">
            <v>Galeria de tubos de concreto CA1-0,70m de diâmetro, inclusive escavação manual das valas até 1,50m de profundidade, reaterro compactado, remoção do material excedente e ainda fornecimento e assentamento dos  tubos - (serviço noturno)</v>
          </cell>
          <cell r="E1236" t="str">
            <v>m</v>
          </cell>
          <cell r="H1236">
            <v>48.03</v>
          </cell>
          <cell r="I1236">
            <v>39.64</v>
          </cell>
          <cell r="J1236">
            <v>0.81</v>
          </cell>
          <cell r="K1236">
            <v>88.48</v>
          </cell>
        </row>
        <row r="1237">
          <cell r="C1237" t="str">
            <v>21.06.430</v>
          </cell>
          <cell r="D1237" t="str">
            <v>Galeria de tubos de concreto CA1-0,70m de diâmetro, inclusive escavação mecânica das valas até 1,50m de profundidade, reaterro compactado, remoção do material excedente e ainda fornecimento e assentamento dos  tubos</v>
          </cell>
          <cell r="E1237" t="str">
            <v>m</v>
          </cell>
          <cell r="F1237">
            <v>2.25</v>
          </cell>
          <cell r="H1237">
            <v>48.03</v>
          </cell>
          <cell r="I1237">
            <v>23.41</v>
          </cell>
          <cell r="J1237">
            <v>0.79</v>
          </cell>
          <cell r="K1237">
            <v>74.48</v>
          </cell>
        </row>
        <row r="1238">
          <cell r="C1238" t="str">
            <v>21.06.440</v>
          </cell>
          <cell r="D1238" t="str">
            <v>Galeria de tubos de concreto CA1-0,70m de diâmetro, inclusive escavação mecânica das valas até 1,50m de profundidade, reaterro compactado, remoção do material excedente e ainda fornecimento e assentamento dos  tubos - (serviço noturno)</v>
          </cell>
          <cell r="E1238" t="str">
            <v>m</v>
          </cell>
          <cell r="F1238">
            <v>2.3199999999999998</v>
          </cell>
          <cell r="H1238">
            <v>48.03</v>
          </cell>
          <cell r="I1238">
            <v>28.13</v>
          </cell>
          <cell r="J1238">
            <v>0.81</v>
          </cell>
          <cell r="K1238">
            <v>79.289999999999992</v>
          </cell>
        </row>
        <row r="1239">
          <cell r="C1239" t="str">
            <v>21.06.450</v>
          </cell>
          <cell r="D1239" t="str">
            <v>Galeria de tubos de concreto CA1-0,80m de diâmetro, inclusive escavação manual das valas até 1,50m de profundidade, reaterro compactado, remoção do material excedente e ainda fornecimento e assentamento dos  tubos</v>
          </cell>
          <cell r="E1239" t="str">
            <v>m</v>
          </cell>
          <cell r="H1239">
            <v>67.849999999999994</v>
          </cell>
          <cell r="I1239">
            <v>37.799999999999997</v>
          </cell>
          <cell r="J1239">
            <v>1.05</v>
          </cell>
          <cell r="K1239">
            <v>106.69999999999999</v>
          </cell>
        </row>
        <row r="1240">
          <cell r="C1240" t="str">
            <v>21.06.460</v>
          </cell>
          <cell r="D1240" t="str">
            <v>Galeria de tubos de concreto CA1-0,80m de diâmetro, inclusive escavação manual das valas até 1,50m de profundidade, reaterro compactado, remoção do material excedente e ainda fornecimento e assentamento dos  tubos - (serviço noturno)</v>
          </cell>
          <cell r="E1240" t="str">
            <v>m</v>
          </cell>
          <cell r="H1240">
            <v>67.849999999999994</v>
          </cell>
          <cell r="I1240">
            <v>45.37</v>
          </cell>
          <cell r="J1240">
            <v>1.08</v>
          </cell>
          <cell r="K1240">
            <v>114.29999999999998</v>
          </cell>
        </row>
        <row r="1241">
          <cell r="C1241" t="str">
            <v>21.06.470</v>
          </cell>
          <cell r="D1241" t="str">
            <v>Galeria de tubos de concreto CA1-0,80m de diâmetro, inclusive escavação mecânica das valas até 1,50m de profundidade, reaterro compactado, remoção do material excedente e ainda fornecimento e assentamento dos  tubos</v>
          </cell>
          <cell r="E1241" t="str">
            <v>m</v>
          </cell>
          <cell r="F1241">
            <v>2.57</v>
          </cell>
          <cell r="H1241">
            <v>67.849999999999994</v>
          </cell>
          <cell r="I1241">
            <v>26.82</v>
          </cell>
          <cell r="J1241">
            <v>1.05</v>
          </cell>
          <cell r="K1241">
            <v>98.289999999999992</v>
          </cell>
        </row>
        <row r="1242">
          <cell r="C1242" t="str">
            <v>21.06.480</v>
          </cell>
          <cell r="D1242" t="str">
            <v>Galeria de tubos de concreto CA1-0,80m de diâmetro, inclusive escavação mecânica das valas até 1,50m de profundidade, reaterro compactado, remoção do material excedente e ainda fornecimento e assentamento dos  tubos - (serviço noturno)</v>
          </cell>
          <cell r="E1242" t="str">
            <v>m</v>
          </cell>
          <cell r="F1242">
            <v>2.66</v>
          </cell>
          <cell r="H1242">
            <v>67.849999999999994</v>
          </cell>
          <cell r="I1242">
            <v>32.200000000000003</v>
          </cell>
          <cell r="J1242">
            <v>1.08</v>
          </cell>
          <cell r="K1242">
            <v>103.78999999999999</v>
          </cell>
        </row>
        <row r="1243">
          <cell r="C1243" t="str">
            <v>21.06.490</v>
          </cell>
          <cell r="D1243" t="str">
            <v>Galeria de tubos de concreto CA1-0,90m de diâmetro, inclusive escavação manual das valas até 1,50m de profundidade, reaterro compactado, remoção do material excedente e ainda fornecimento e assentamento dos  tubos</v>
          </cell>
          <cell r="E1243" t="str">
            <v>m</v>
          </cell>
          <cell r="H1243">
            <v>69.06</v>
          </cell>
          <cell r="I1243">
            <v>43.48</v>
          </cell>
          <cell r="J1243">
            <v>1.27</v>
          </cell>
          <cell r="K1243">
            <v>113.81</v>
          </cell>
        </row>
        <row r="1244">
          <cell r="C1244" t="str">
            <v>21.06.500</v>
          </cell>
          <cell r="D1244" t="str">
            <v>Galeria de tubos de concreto CA1-0,90m de diâmetro, inclusive escavação manual das valas até 1,50m de profundidade, reaterro compactado, remoção do material excedente e ainda fornecimento e assentamento dos  tubos - (serviço noturno)</v>
          </cell>
          <cell r="E1244" t="str">
            <v>m</v>
          </cell>
          <cell r="H1244">
            <v>69.06</v>
          </cell>
          <cell r="I1244">
            <v>52.16</v>
          </cell>
          <cell r="J1244">
            <v>1.3</v>
          </cell>
          <cell r="K1244">
            <v>122.52</v>
          </cell>
        </row>
        <row r="1245">
          <cell r="C1245" t="str">
            <v>21.06.510</v>
          </cell>
          <cell r="D1245" t="str">
            <v>Galeria de tubos de concreto CA1-0,90m de diâmetro, inclusive escavação mecânica das valas até 1,50m de profundidade, reaterro compactado, remoção do material excedente e ainda fornecimento e assentamento dos  tubos</v>
          </cell>
          <cell r="E1245" t="str">
            <v>m</v>
          </cell>
          <cell r="F1245">
            <v>2.89</v>
          </cell>
          <cell r="H1245">
            <v>69.06</v>
          </cell>
          <cell r="I1245">
            <v>31.13</v>
          </cell>
          <cell r="J1245">
            <v>1.27</v>
          </cell>
          <cell r="K1245">
            <v>104.35000000000001</v>
          </cell>
        </row>
        <row r="1246">
          <cell r="C1246" t="str">
            <v>21.06.520</v>
          </cell>
          <cell r="D1246" t="str">
            <v>Galeria de tubos de concreto CA1-0,90m de diâmetro, inclusive escavação mecânica das valas até 1,50m de profundidade, reaterro compactado, remoção do material excedente e ainda fornecimento e assentamento dos  tubos - (serviço noturno)</v>
          </cell>
          <cell r="E1246" t="str">
            <v>m</v>
          </cell>
          <cell r="F1246">
            <v>2.99</v>
          </cell>
          <cell r="H1246">
            <v>69.06</v>
          </cell>
          <cell r="I1246">
            <v>37.39</v>
          </cell>
          <cell r="J1246">
            <v>1.3</v>
          </cell>
          <cell r="K1246">
            <v>110.74</v>
          </cell>
        </row>
        <row r="1247">
          <cell r="C1247" t="str">
            <v>21.06.530</v>
          </cell>
          <cell r="D1247" t="str">
            <v>Galeria de tubos de concreto CA1-1,00m de diâmetro, inclusive escavação manual das valas até 2,00m de profundidade, reaterro compactado, remoção do material excedente e ainda fornecimento e assentamento dos  tubos</v>
          </cell>
          <cell r="E1247" t="str">
            <v>m</v>
          </cell>
          <cell r="H1247">
            <v>87.61</v>
          </cell>
          <cell r="I1247">
            <v>67.31</v>
          </cell>
          <cell r="J1247">
            <v>1.62</v>
          </cell>
          <cell r="K1247">
            <v>156.54000000000002</v>
          </cell>
        </row>
        <row r="1248">
          <cell r="C1248" t="str">
            <v>21.06.540</v>
          </cell>
          <cell r="D1248" t="str">
            <v>Galeria de tubos de concreto CA1-1,00m de diâmetro, inclusive escavação manual das valas até 2,00m de profundidade, reaterro compactado, remoção do material excedente e ainda fornecimento e assentamento dos  tubos - (serviço noturno)</v>
          </cell>
          <cell r="E1248" t="str">
            <v>m</v>
          </cell>
          <cell r="H1248">
            <v>87.61</v>
          </cell>
          <cell r="I1248">
            <v>80.78</v>
          </cell>
          <cell r="J1248">
            <v>1.65</v>
          </cell>
          <cell r="K1248">
            <v>170.04000000000002</v>
          </cell>
        </row>
        <row r="1249">
          <cell r="C1249" t="str">
            <v>21.06.550</v>
          </cell>
          <cell r="D1249" t="str">
            <v>Galeria de tubos de concreto CA1-1,00m de diâmetro, inclusive escavação mecânica das valas até 2,00m de profundidade, reaterro compactado, remoção do material excedente e ainda fornecimento e assentamento dos  tubos</v>
          </cell>
          <cell r="E1249" t="str">
            <v>m</v>
          </cell>
          <cell r="F1249">
            <v>4.28</v>
          </cell>
          <cell r="H1249">
            <v>87.61</v>
          </cell>
          <cell r="I1249">
            <v>45.8</v>
          </cell>
          <cell r="J1249">
            <v>1.62</v>
          </cell>
          <cell r="K1249">
            <v>139.31</v>
          </cell>
        </row>
        <row r="1250">
          <cell r="C1250">
            <v>2106560</v>
          </cell>
          <cell r="D1250" t="str">
            <v>Galeria de tubos de concreto CA1-1,00m de diâmetro, inclusive escavação mecânica das valas até 2,00m de profundidade, reaterro compactado, remoção do material excedente e ainda fornecimento e assentamento dos  tubos - (serviço noturno)</v>
          </cell>
          <cell r="E1250" t="str">
            <v>m</v>
          </cell>
          <cell r="F1250">
            <v>4.42</v>
          </cell>
          <cell r="H1250">
            <v>87.61</v>
          </cell>
          <cell r="I1250">
            <v>54.96</v>
          </cell>
          <cell r="J1250">
            <v>1.65</v>
          </cell>
          <cell r="K1250">
            <v>148.63999999999999</v>
          </cell>
        </row>
        <row r="1251">
          <cell r="C1251" t="str">
            <v>21.06.570</v>
          </cell>
          <cell r="D1251" t="str">
            <v>Galeria de tubos de concreto CA1-1,10m de diâmetro, inclusive escavação mecânica das valas até 2,00m de profundidade, reaterro compactado, remoção do material excedente e ainda fornecimento e assentamento dos  tubos</v>
          </cell>
          <cell r="E1251" t="str">
            <v>m</v>
          </cell>
          <cell r="F1251">
            <v>4.72</v>
          </cell>
          <cell r="H1251">
            <v>106.13</v>
          </cell>
          <cell r="I1251">
            <v>50.93</v>
          </cell>
          <cell r="J1251">
            <v>1.89</v>
          </cell>
          <cell r="K1251">
            <v>163.66999999999999</v>
          </cell>
        </row>
        <row r="1252">
          <cell r="C1252" t="str">
            <v>21.06.580</v>
          </cell>
          <cell r="D1252" t="str">
            <v>Galeria de tubos de concreto CA1-1,10m de diâmetro, inclusive escavação mecânica das valas até 2,00m de profundidade, reaterro compactado, remoção do material excedente e ainda fornecimento e assentamento dos  tubos - (serviço noturno)</v>
          </cell>
          <cell r="E1252" t="str">
            <v>m</v>
          </cell>
          <cell r="F1252">
            <v>4.88</v>
          </cell>
          <cell r="H1252">
            <v>106.13</v>
          </cell>
          <cell r="I1252">
            <v>61.1</v>
          </cell>
          <cell r="J1252">
            <v>1.93</v>
          </cell>
          <cell r="K1252">
            <v>174.04</v>
          </cell>
        </row>
        <row r="1253">
          <cell r="C1253" t="str">
            <v>21.06.590</v>
          </cell>
          <cell r="D1253" t="str">
            <v>Galeria de tubos de concreto CA1-1,20m de diâmetro, inclusive escavação mecânica das valas até 2,00m de profundidade, reaterro compactado, remoção do material excedente e ainda fornecimento e assentamento dos  tubos</v>
          </cell>
          <cell r="E1253" t="str">
            <v>m</v>
          </cell>
          <cell r="F1253">
            <v>5.13</v>
          </cell>
          <cell r="H1253">
            <v>133.46</v>
          </cell>
          <cell r="I1253">
            <v>57.9</v>
          </cell>
          <cell r="J1253">
            <v>2.31</v>
          </cell>
          <cell r="K1253">
            <v>198.8</v>
          </cell>
        </row>
        <row r="1254">
          <cell r="C1254" t="str">
            <v>21.06.600</v>
          </cell>
          <cell r="D1254" t="str">
            <v>Galeria de tubos de concreto CA1-1,20m de diâmetro, inclusive escavação mecânica das valas até 2,00m de profundidade, reaterro compactado, remoção do material excedente e ainda fornecimento e assentamento dos  tubos - (serviço noturno)</v>
          </cell>
          <cell r="E1254" t="str">
            <v>m</v>
          </cell>
          <cell r="F1254">
            <v>5.31</v>
          </cell>
          <cell r="H1254">
            <v>133.46</v>
          </cell>
          <cell r="I1254">
            <v>69.5</v>
          </cell>
          <cell r="J1254">
            <v>2.36</v>
          </cell>
          <cell r="K1254">
            <v>210.63</v>
          </cell>
        </row>
        <row r="1255">
          <cell r="C1255" t="str">
            <v>21.06.610</v>
          </cell>
          <cell r="D1255" t="str">
            <v>Galeria de tubos de concreto CA1-1,50m de diâmetro, inclusive escavação mecânica das valas até 2,00m de profundidade, reaterro compactado, remoção do material excedente e ainda fornecimento e assentamento dos  tubos</v>
          </cell>
          <cell r="E1255" t="str">
            <v>m</v>
          </cell>
          <cell r="F1255">
            <v>8.0299999999999994</v>
          </cell>
          <cell r="H1255">
            <v>212.39</v>
          </cell>
          <cell r="I1255">
            <v>85.44</v>
          </cell>
          <cell r="J1255">
            <v>3.48</v>
          </cell>
          <cell r="K1255">
            <v>309.33999999999997</v>
          </cell>
        </row>
        <row r="1256">
          <cell r="C1256" t="str">
            <v>21.06.620</v>
          </cell>
          <cell r="D1256" t="str">
            <v>Galeria de tubos de concreto CA1-1,50m de diâmetro, inclusive escavação mecânica das valas até 2,00m de profundidade, reaterro compactado, remoção do material excedente e ainda fornecimento e assentamento dos  tubos - (serviço noturno)</v>
          </cell>
          <cell r="E1256" t="str">
            <v>m</v>
          </cell>
          <cell r="F1256">
            <v>8.3000000000000007</v>
          </cell>
          <cell r="H1256">
            <v>212.39</v>
          </cell>
          <cell r="I1256">
            <v>102.54</v>
          </cell>
          <cell r="J1256">
            <v>3.55</v>
          </cell>
          <cell r="K1256">
            <v>326.78000000000003</v>
          </cell>
        </row>
        <row r="1257">
          <cell r="C1257" t="str">
            <v>21.07.010</v>
          </cell>
          <cell r="D1257" t="str">
            <v>Galeria de tubos de concreto C2-0,20m de diâmetro, inclusive escavação manual das valas até 1,50m de profundidade, reaterro compactado, remoção do material excedente e assentamento dos  tubos (sem o fornecimento dos mesmos)</v>
          </cell>
          <cell r="E1257" t="str">
            <v>m</v>
          </cell>
          <cell r="H1257">
            <v>0.09</v>
          </cell>
          <cell r="I1257">
            <v>9.7899999999999991</v>
          </cell>
          <cell r="J1257">
            <v>0.13</v>
          </cell>
          <cell r="K1257">
            <v>10.01</v>
          </cell>
        </row>
        <row r="1258">
          <cell r="C1258" t="str">
            <v>21.07.020</v>
          </cell>
          <cell r="D1258" t="str">
            <v>Galeria de tubos de concreto C2-0,20m de diâmetro, inclusive escavação manual das valas até 1,50m de profundidade, reaterro compactado, remoção do material excedente e assentamento dos  tubos (sem o fornecimento dos mesmos) - serviço noturno</v>
          </cell>
          <cell r="E1258" t="str">
            <v>m</v>
          </cell>
          <cell r="H1258">
            <v>0.09</v>
          </cell>
          <cell r="I1258">
            <v>11.74</v>
          </cell>
          <cell r="J1258">
            <v>0.13</v>
          </cell>
          <cell r="K1258">
            <v>11.96</v>
          </cell>
        </row>
        <row r="1259">
          <cell r="C1259" t="str">
            <v>21.07.030</v>
          </cell>
          <cell r="D1259" t="str">
            <v>Galeria de tubos de concreto C2-0,20m de diâmetro, inclusive escavação mecânica das valas até 1,50m de profundidade, reaterro compactado, remoção do material excedente e assentamento dos  tubos (sem o fornecimento dos mesmos)</v>
          </cell>
          <cell r="E1259" t="str">
            <v>m</v>
          </cell>
          <cell r="F1259">
            <v>0.64</v>
          </cell>
          <cell r="H1259">
            <v>0.09</v>
          </cell>
          <cell r="I1259">
            <v>7.04</v>
          </cell>
          <cell r="J1259">
            <v>0.12</v>
          </cell>
          <cell r="K1259">
            <v>7.89</v>
          </cell>
        </row>
        <row r="1260">
          <cell r="C1260" t="str">
            <v>21.07.040</v>
          </cell>
          <cell r="D1260" t="str">
            <v>Galeria de tubos de concreto C2-0,20m de diâmetro, inclusive escavação mecânica das valas até 1,50m de profundidade, reaterro compactado, remoção do material excedente e assentamento dos  tubos (sem o fornecimento dos mesmos) - serviço noturno</v>
          </cell>
          <cell r="E1260" t="str">
            <v>m</v>
          </cell>
          <cell r="F1260">
            <v>0.66</v>
          </cell>
          <cell r="H1260">
            <v>0.09</v>
          </cell>
          <cell r="I1260">
            <v>8.4600000000000009</v>
          </cell>
          <cell r="J1260">
            <v>0.13</v>
          </cell>
          <cell r="K1260">
            <v>9.3400000000000016</v>
          </cell>
        </row>
        <row r="1261">
          <cell r="C1261" t="str">
            <v>21.07.050</v>
          </cell>
          <cell r="D1261" t="str">
            <v>Galeria de tubos de concreto C2-0,30m de diâmetro, inclusive escavação manual das valas até 1,50m de profundidade, reaterro compactado, remoção do material excedente e assentamento dos  tubos (sem o fornecimento dos mesmos)</v>
          </cell>
          <cell r="E1261" t="str">
            <v>m</v>
          </cell>
          <cell r="H1261">
            <v>0.11</v>
          </cell>
          <cell r="I1261">
            <v>14.23</v>
          </cell>
          <cell r="J1261">
            <v>0.22</v>
          </cell>
          <cell r="K1261">
            <v>14.56</v>
          </cell>
        </row>
        <row r="1262">
          <cell r="C1262" t="str">
            <v>21.07.060</v>
          </cell>
          <cell r="D1262" t="str">
            <v>Galeria de tubos de concreto C2-0,30m de diâmetro, inclusive escavação manual das valas até 1,50m de profundidade, reaterro compactado, remoção do material excedente e assentamento dos  tubos (sem o fornecimento dos mesmos) - serviço noturno</v>
          </cell>
          <cell r="E1262" t="str">
            <v>m</v>
          </cell>
          <cell r="H1262">
            <v>0.11</v>
          </cell>
          <cell r="I1262">
            <v>17.07</v>
          </cell>
          <cell r="J1262">
            <v>0.22</v>
          </cell>
          <cell r="K1262">
            <v>17.399999999999999</v>
          </cell>
        </row>
        <row r="1263">
          <cell r="C1263" t="str">
            <v>21.07.070</v>
          </cell>
          <cell r="D1263" t="str">
            <v>Galeria de tubos de concreto C2-0,30m de diâmetro, inclusive escavação mecânica das valas até 1,50m de profundidade, reaterro compactado, remoção do material excedente e assentamento dos  tubos (sem o fornecimento dos mesmos)</v>
          </cell>
          <cell r="E1263" t="str">
            <v>m</v>
          </cell>
          <cell r="F1263">
            <v>0.96</v>
          </cell>
          <cell r="H1263">
            <v>0.11</v>
          </cell>
          <cell r="I1263">
            <v>10.11</v>
          </cell>
          <cell r="J1263">
            <v>0.22</v>
          </cell>
          <cell r="K1263">
            <v>11.399999999999999</v>
          </cell>
        </row>
        <row r="1264">
          <cell r="C1264" t="str">
            <v>21.07.080</v>
          </cell>
          <cell r="D1264" t="str">
            <v>Galeria de tubos de concreto C2-0,30m de diâmetro, inclusive escavação mecânica das valas até 1,50m de profundidade, reaterro compactado, remoção do material excedente e assentamento dos  tubos (sem o fornecimento dos mesmos) - serviço noturno</v>
          </cell>
          <cell r="E1264" t="str">
            <v>m</v>
          </cell>
          <cell r="F1264">
            <v>1</v>
          </cell>
          <cell r="H1264">
            <v>0.11</v>
          </cell>
          <cell r="I1264">
            <v>12.15</v>
          </cell>
          <cell r="J1264">
            <v>0.22</v>
          </cell>
          <cell r="K1264">
            <v>13.48</v>
          </cell>
        </row>
        <row r="1265">
          <cell r="C1265" t="str">
            <v>21.07.090</v>
          </cell>
          <cell r="D1265" t="str">
            <v>Galeria de tubos de concreto C2-0,40m de diâmetro, inclusive escavação manual das valas até 1,50m de profundidade, reaterro compactado, remoção do material excedente e assentamento dos  tubos (sem o fornecimento dos mesmos)</v>
          </cell>
          <cell r="E1265" t="str">
            <v>m</v>
          </cell>
          <cell r="H1265">
            <v>0.21</v>
          </cell>
          <cell r="I1265">
            <v>18.600000000000001</v>
          </cell>
          <cell r="J1265">
            <v>0.33</v>
          </cell>
          <cell r="K1265">
            <v>19.14</v>
          </cell>
        </row>
        <row r="1266">
          <cell r="C1266" t="str">
            <v>21.07.100</v>
          </cell>
          <cell r="D1266" t="str">
            <v>Galeria de tubos de concreto C2-0,40m de diâmetro, inclusive escavação manual das valas até 1,50m de profundidade, reaterro compactado, remoção do material excedente e assentamento dos  tubos (sem o fornecimento dos mesmos) - serviço noturno</v>
          </cell>
          <cell r="E1266" t="str">
            <v>m</v>
          </cell>
          <cell r="H1266">
            <v>0.21</v>
          </cell>
          <cell r="I1266">
            <v>22.33</v>
          </cell>
          <cell r="J1266">
            <v>0.34</v>
          </cell>
          <cell r="K1266">
            <v>22.88</v>
          </cell>
        </row>
        <row r="1267">
          <cell r="C1267" t="str">
            <v>21.07.110</v>
          </cell>
          <cell r="D1267" t="str">
            <v>Galeria de tubos de concreto C2-0,40m de diâmetro, inclusive escavação mecânica das valas até 1,50m de profundidade, reaterro compactado, remoção do material excedente e assentamento dos  tubos (sem o fornecimento dos mesmos)</v>
          </cell>
          <cell r="E1267" t="str">
            <v>m</v>
          </cell>
          <cell r="F1267">
            <v>1.29</v>
          </cell>
          <cell r="H1267">
            <v>0.21</v>
          </cell>
          <cell r="I1267">
            <v>13.12</v>
          </cell>
          <cell r="J1267">
            <v>0.33</v>
          </cell>
          <cell r="K1267">
            <v>14.95</v>
          </cell>
        </row>
        <row r="1268">
          <cell r="C1268" t="str">
            <v>21.07.120</v>
          </cell>
          <cell r="D1268" t="str">
            <v>Galeria de tubos de concreto C2-0,40m de diâmetro, inclusive escavação mecânica das valas até 1,50m de profundidade, reaterro compactado, remoção do material excedente e assentamento dos  tubos (sem o fornecimento dos mesmos) - serviço noturno</v>
          </cell>
          <cell r="E1268" t="str">
            <v>m</v>
          </cell>
          <cell r="F1268">
            <v>1.33</v>
          </cell>
          <cell r="H1268">
            <v>0.21</v>
          </cell>
          <cell r="I1268">
            <v>15.74</v>
          </cell>
          <cell r="J1268">
            <v>0.34</v>
          </cell>
          <cell r="K1268">
            <v>17.620000000000005</v>
          </cell>
        </row>
        <row r="1269">
          <cell r="C1269" t="str">
            <v>21.07.130</v>
          </cell>
          <cell r="D1269" t="str">
            <v>Galeria de tubos de concreto C2-0,50m de diâmetro, inclusive escavação manual das valas até 1,50m de profundidade, reaterro compactado, remoção do material excedente e assentamento dos  tubos (sem o fornecimento dos mesmos)</v>
          </cell>
          <cell r="E1269" t="str">
            <v>m</v>
          </cell>
          <cell r="H1269">
            <v>0.32</v>
          </cell>
          <cell r="I1269">
            <v>23.39</v>
          </cell>
          <cell r="J1269">
            <v>0.46</v>
          </cell>
          <cell r="K1269">
            <v>24.17</v>
          </cell>
        </row>
        <row r="1270">
          <cell r="C1270" t="str">
            <v>21.07.140</v>
          </cell>
          <cell r="D1270" t="str">
            <v>Galeria de tubos de concreto C2-0,50m de diâmetro, inclusive escavação manual das valas até 1,50m de profundidade, reaterro compactado, remoção do material excedente e assentamento dos  tubos (sem o fornecimento dos mesmos) - serviço noturno</v>
          </cell>
          <cell r="E1270" t="str">
            <v>m</v>
          </cell>
          <cell r="H1270">
            <v>0.32</v>
          </cell>
          <cell r="I1270">
            <v>28.07</v>
          </cell>
          <cell r="J1270">
            <v>0.47</v>
          </cell>
          <cell r="K1270">
            <v>28.86</v>
          </cell>
        </row>
        <row r="1271">
          <cell r="C1271" t="str">
            <v>21.07.150</v>
          </cell>
          <cell r="D1271" t="str">
            <v>Galeria de tubos de concreto C2-0,50m de diâmetro, inclusive escavação mecânica das valas até 1,50m de profundidade, reaterro compactado, remoção do material excedente e assentamento dos  tubos (sem o fornecimento dos mesmos)</v>
          </cell>
          <cell r="E1271" t="str">
            <v>m</v>
          </cell>
          <cell r="F1271">
            <v>1.61</v>
          </cell>
          <cell r="H1271">
            <v>0.32</v>
          </cell>
          <cell r="I1271">
            <v>16.54</v>
          </cell>
          <cell r="J1271">
            <v>0.47</v>
          </cell>
          <cell r="K1271">
            <v>18.939999999999998</v>
          </cell>
        </row>
        <row r="1272">
          <cell r="C1272" t="str">
            <v>21.07.160</v>
          </cell>
          <cell r="D1272" t="str">
            <v>Galeria de tubos de concreto C2-0,50m de diâmetro, inclusive escavação mecânica das valas até 1,50m de profundidade, reaterro compactado, remoção do material excedente e assentamento dos  tubos (sem o fornecimento dos mesmos) - serviço noturno</v>
          </cell>
          <cell r="E1272" t="str">
            <v>m</v>
          </cell>
          <cell r="F1272">
            <v>1.66</v>
          </cell>
          <cell r="H1272">
            <v>0.32</v>
          </cell>
          <cell r="I1272">
            <v>19.850000000000001</v>
          </cell>
          <cell r="J1272">
            <v>0.47</v>
          </cell>
          <cell r="K1272">
            <v>22.3</v>
          </cell>
        </row>
        <row r="1273">
          <cell r="C1273" t="str">
            <v>21.07.170</v>
          </cell>
          <cell r="D1273" t="str">
            <v>Galeria de tubos de concreto C2 ou CA1-0,60m de diâmetro, inclusive escavação manual das valas até 1,50m de profundidade, reaterro compactado, remoção do material excedente e assentamento dos  tubos (sem o fornecimento dos mesmos)</v>
          </cell>
          <cell r="E1273" t="str">
            <v>m</v>
          </cell>
          <cell r="H1273">
            <v>0.43</v>
          </cell>
          <cell r="I1273">
            <v>28.38</v>
          </cell>
          <cell r="J1273">
            <v>0.61</v>
          </cell>
          <cell r="K1273">
            <v>29.419999999999998</v>
          </cell>
        </row>
        <row r="1274">
          <cell r="C1274" t="str">
            <v>21.07.180</v>
          </cell>
          <cell r="D1274" t="str">
            <v>Galeria de tubos de concreto C2 ou CA1-0,60m de diâmetro, inclusive escavação manual das valas até 1,50m de profundidade, reaterro compactado, remoção do material excedente e assentamento dos  tubos (sem o fornecimento dos mesmos) - serviço noturno</v>
          </cell>
          <cell r="E1274" t="str">
            <v>m</v>
          </cell>
          <cell r="H1274">
            <v>0.43</v>
          </cell>
          <cell r="I1274">
            <v>34.049999999999997</v>
          </cell>
          <cell r="J1274">
            <v>0.62</v>
          </cell>
          <cell r="K1274">
            <v>35.099999999999994</v>
          </cell>
        </row>
        <row r="1275">
          <cell r="C1275" t="str">
            <v>21.07.190</v>
          </cell>
          <cell r="D1275" t="str">
            <v>Galeria de tubos de concreto C2 ou CA1-0,60m de diâmetro, inclusive escavação mecânica das valas até 1,50m de profundidade, reaterro compactado, remoção do material excedente e assentamento dos  tubos (sem o fornecimento dos mesmos)</v>
          </cell>
          <cell r="E1275" t="str">
            <v>m</v>
          </cell>
          <cell r="F1275">
            <v>1.93</v>
          </cell>
          <cell r="H1275">
            <v>0.43</v>
          </cell>
          <cell r="I1275">
            <v>20.149999999999999</v>
          </cell>
          <cell r="J1275">
            <v>0.61</v>
          </cell>
          <cell r="K1275">
            <v>23.119999999999997</v>
          </cell>
        </row>
        <row r="1276">
          <cell r="C1276" t="str">
            <v>21.07.200</v>
          </cell>
          <cell r="D1276" t="str">
            <v>Galeria de tubos de concreto C2 ou CA1-0,60m de diâmetro, inclusive escavação mecânica das valas até 1,50m de profundidade, reaterro compactado, remoção do material excedente e assentamento dos  tubos (sem o fornecimento dos mesmos) - serviço noturno</v>
          </cell>
          <cell r="E1276" t="str">
            <v>m</v>
          </cell>
          <cell r="F1276">
            <v>1.99</v>
          </cell>
          <cell r="H1276">
            <v>0.43</v>
          </cell>
          <cell r="I1276">
            <v>24.18</v>
          </cell>
          <cell r="J1276">
            <v>0.62</v>
          </cell>
          <cell r="K1276">
            <v>27.22</v>
          </cell>
        </row>
        <row r="1277">
          <cell r="C1277" t="str">
            <v>21.07.210</v>
          </cell>
          <cell r="D1277" t="str">
            <v>Galeria de tubos de concreto CS ou CA1-0,70m de diâmetro, inclusive escavação manual das valas até 1,50m de profundidade, reaterro compactado, remoção do material excedente e assentamento dos  tubos (sem o fornecimento dos mesmos)</v>
          </cell>
          <cell r="E1277" t="str">
            <v>m</v>
          </cell>
          <cell r="H1277">
            <v>0.63</v>
          </cell>
          <cell r="I1277">
            <v>33.020000000000003</v>
          </cell>
          <cell r="J1277">
            <v>0.79</v>
          </cell>
          <cell r="K1277">
            <v>34.440000000000005</v>
          </cell>
        </row>
        <row r="1278">
          <cell r="C1278" t="str">
            <v>21.07.220</v>
          </cell>
          <cell r="D1278" t="str">
            <v>Galeria de tubos de concreto CS ou CA1-0,70m de diâmetro, inclusive escavação manual das valas até 1,50m de profundidade, reaterro compactado, remoção do material excedente e assentamento dos  tubos (sem o fornecimento dos mesmos) - serviço noturno</v>
          </cell>
          <cell r="E1278" t="str">
            <v>m</v>
          </cell>
          <cell r="H1278">
            <v>0.63</v>
          </cell>
          <cell r="I1278">
            <v>39.64</v>
          </cell>
          <cell r="J1278">
            <v>0.81</v>
          </cell>
          <cell r="K1278">
            <v>41.080000000000005</v>
          </cell>
        </row>
        <row r="1279">
          <cell r="C1279" t="str">
            <v>21.07.230</v>
          </cell>
          <cell r="D1279" t="str">
            <v>Galeria de tubos de concreto CS ou CA1-0,70m de diâmetro, inclusive escavação mecânica das valas até 1,50m de profundidade, reaterro compactado, remoção do material excedente e assentamento dos  tubos (sem o fornecimento dos mesmos)</v>
          </cell>
          <cell r="E1279" t="str">
            <v>m</v>
          </cell>
          <cell r="F1279">
            <v>2.25</v>
          </cell>
          <cell r="H1279">
            <v>0.63</v>
          </cell>
          <cell r="I1279">
            <v>23.41</v>
          </cell>
          <cell r="J1279">
            <v>0.79</v>
          </cell>
          <cell r="K1279">
            <v>27.08</v>
          </cell>
        </row>
        <row r="1280">
          <cell r="C1280" t="str">
            <v>21.07.240</v>
          </cell>
          <cell r="D1280" t="str">
            <v>Galeria de tubos de concreto CS ou CA1-0,70m de diâmetro, inclusive escavação mecânica das valas até 1,50m de profundidade, reaterro compactado, remoção do material excedente e assentamento dos  tubos (sem o fornecimento dos mesmos) - serviço noturno</v>
          </cell>
          <cell r="E1280" t="str">
            <v>m</v>
          </cell>
          <cell r="F1280">
            <v>2.3199999999999998</v>
          </cell>
          <cell r="H1280">
            <v>0.63</v>
          </cell>
          <cell r="I1280">
            <v>28.13</v>
          </cell>
          <cell r="J1280">
            <v>0.81</v>
          </cell>
          <cell r="K1280">
            <v>31.889999999999997</v>
          </cell>
        </row>
        <row r="1281">
          <cell r="C1281" t="str">
            <v>21.07.250</v>
          </cell>
          <cell r="D1281" t="str">
            <v>Galeria de tubos de concreto CS ou CA1-0,80m de diâmetro, inclusive escavação manual das valas até 1,50m de profundidade, reaterro compactado, remoção do material excedente e assentamento dos  tubos (sem o fornecimento dos mesmos)</v>
          </cell>
          <cell r="E1281" t="str">
            <v>m</v>
          </cell>
          <cell r="K1281">
            <v>0</v>
          </cell>
        </row>
        <row r="1282">
          <cell r="C1282" t="str">
            <v>21.07.260</v>
          </cell>
          <cell r="D1282" t="str">
            <v>Galeria de tubos de concreto CS ou CA1-0,80m de diâmetro, inclusive escavação manual das valas até 1,50m de profundidade, reaterro compactado, remoção do material excedente e assentamento dos  tubos (sem o fornecimento dos mesmos) - serviço noturno</v>
          </cell>
          <cell r="E1282" t="str">
            <v>m</v>
          </cell>
          <cell r="H1282">
            <v>0.85</v>
          </cell>
          <cell r="I1282">
            <v>45.37</v>
          </cell>
          <cell r="J1282">
            <v>1.08</v>
          </cell>
          <cell r="K1282">
            <v>47.3</v>
          </cell>
        </row>
        <row r="1283">
          <cell r="C1283" t="str">
            <v>21.07.270</v>
          </cell>
          <cell r="D1283" t="str">
            <v>Galeria de tubos de concreto CS ou CA1-0,80m de diâmetro, inclusive escavação mecânica das valas até 1,50m de profundidade, reaterro compactado, remoção do material excedente e assentamento dos  tubos (sem o fornecimento dos mesmos)</v>
          </cell>
          <cell r="E1283" t="str">
            <v>m</v>
          </cell>
          <cell r="F1283">
            <v>2.57</v>
          </cell>
          <cell r="H1283">
            <v>0.85</v>
          </cell>
          <cell r="I1283">
            <v>26.82</v>
          </cell>
          <cell r="J1283">
            <v>1.05</v>
          </cell>
          <cell r="K1283">
            <v>31.290000000000003</v>
          </cell>
        </row>
        <row r="1284">
          <cell r="C1284" t="str">
            <v>21.07.280</v>
          </cell>
          <cell r="D1284" t="str">
            <v>Galeria de tubos de concreto CS ou CA1-0,80m de diâmetro, inclusive escavação mecânica das valas até 1,50m de profundidade, reaterro compactado, remoção do material excedente e assentamento dos  tubos (sem o fornecimento dos mesmos) - serviço noturno</v>
          </cell>
          <cell r="E1284" t="str">
            <v>m</v>
          </cell>
          <cell r="F1284">
            <v>2.66</v>
          </cell>
          <cell r="H1284">
            <v>0.85</v>
          </cell>
          <cell r="I1284">
            <v>32.200000000000003</v>
          </cell>
          <cell r="J1284">
            <v>1.08</v>
          </cell>
          <cell r="K1284">
            <v>36.790000000000006</v>
          </cell>
        </row>
        <row r="1285">
          <cell r="C1285" t="str">
            <v>21.07.290</v>
          </cell>
          <cell r="D1285" t="str">
            <v>Galeria de tubos de concreto CS ou CA1-0,90m de diâmetro, inclusive escavação manual das valas até 1,50m de profundidade, reaterro compactado, remoção do material excedente e assentamento dos  tubos (sem o fornecimento dos mesmos)</v>
          </cell>
          <cell r="E1285" t="str">
            <v>m</v>
          </cell>
          <cell r="H1285">
            <v>1.06</v>
          </cell>
          <cell r="I1285">
            <v>43.48</v>
          </cell>
          <cell r="J1285">
            <v>1.27</v>
          </cell>
          <cell r="K1285">
            <v>45.81</v>
          </cell>
        </row>
        <row r="1286">
          <cell r="C1286" t="str">
            <v>21.07.300</v>
          </cell>
          <cell r="D1286" t="str">
            <v>Galeria de tubos de concreto CS ou CA1-0,90m de diâmetro, inclusive escavação manual das valas até 1,50m de profundidade, reaterro compactado, remoção do material excedente e assentamento dos  tubos (sem o fornecimento dos mesmos) - serviço noturno</v>
          </cell>
          <cell r="E1286" t="str">
            <v>m</v>
          </cell>
          <cell r="H1286">
            <v>1.06</v>
          </cell>
          <cell r="I1286">
            <v>52.16</v>
          </cell>
          <cell r="J1286">
            <v>1.3</v>
          </cell>
          <cell r="K1286">
            <v>54.519999999999996</v>
          </cell>
        </row>
        <row r="1287">
          <cell r="C1287" t="str">
            <v>21.07.310</v>
          </cell>
          <cell r="D1287" t="str">
            <v>Galeria de tubos de concreto CS ou CA1-0,90m de diâmetro, inclusive escavação mecânica das valas até 1,50m de profundidade, reaterro compactado, remoção do material excedente e assentamento dos  tubos (sem o fornecimento dos mesmos)</v>
          </cell>
          <cell r="E1287" t="str">
            <v>m</v>
          </cell>
          <cell r="F1287">
            <v>2.89</v>
          </cell>
          <cell r="H1287">
            <v>1.06</v>
          </cell>
          <cell r="I1287">
            <v>31.13</v>
          </cell>
          <cell r="J1287">
            <v>1.27</v>
          </cell>
          <cell r="K1287">
            <v>36.35</v>
          </cell>
        </row>
        <row r="1288">
          <cell r="C1288" t="str">
            <v>21.07.320</v>
          </cell>
          <cell r="D1288" t="str">
            <v>Galeria de tubos de concreto CS ou CA1-0,90m de diâmetro, inclusive escavação mecânica das valas até 1,50m de profundidade, reaterro compactado, remoção do material excedente e assentamento dos  tubos (sem o fornecimento dos mesmos) - serviço noturno</v>
          </cell>
          <cell r="E1288" t="str">
            <v>m</v>
          </cell>
          <cell r="F1288">
            <v>2.99</v>
          </cell>
          <cell r="H1288">
            <v>1.06</v>
          </cell>
          <cell r="I1288">
            <v>37.39</v>
          </cell>
          <cell r="J1288">
            <v>1.3</v>
          </cell>
          <cell r="K1288">
            <v>42.74</v>
          </cell>
        </row>
        <row r="1289">
          <cell r="C1289" t="str">
            <v>21.07.330</v>
          </cell>
          <cell r="D1289" t="str">
            <v>Galeria de tubos de concreto CS ou CA1-1,00m de diâmetro, inclusive escavação manual das valas até 2,00m de profundidade, reaterro compactado, remoção do material excedente e assentamento dos  tubos (sem o fornecimento dos mesmos)</v>
          </cell>
          <cell r="E1289" t="str">
            <v>m</v>
          </cell>
          <cell r="H1289">
            <v>1.61</v>
          </cell>
          <cell r="I1289">
            <v>67.31</v>
          </cell>
          <cell r="J1289">
            <v>1.62</v>
          </cell>
          <cell r="K1289">
            <v>70.540000000000006</v>
          </cell>
        </row>
        <row r="1290">
          <cell r="C1290" t="str">
            <v>21.07.340</v>
          </cell>
          <cell r="D1290" t="str">
            <v>Galeria de tubos de concreto CS ou CA1-1,00m de diâmetro, inclusive escavação manual das valas até 2,00m de profundidade, reaterro compactado, remoção do material excedente e assentamento dos  tubos (sem o fornecimento dos mesmos) - serviço noturno</v>
          </cell>
          <cell r="E1290" t="str">
            <v>m</v>
          </cell>
          <cell r="H1290">
            <v>1.61</v>
          </cell>
          <cell r="I1290">
            <v>80.78</v>
          </cell>
          <cell r="J1290">
            <v>1.65</v>
          </cell>
          <cell r="K1290">
            <v>84.04</v>
          </cell>
        </row>
        <row r="1291">
          <cell r="C1291" t="str">
            <v>21.07.350</v>
          </cell>
          <cell r="D1291" t="str">
            <v>Galeria de tubos de concreto CS ou CA1-1,00m de diâmetro, inclusive escavação mecânica das valas até 2,00m de profundidade, reaterro compactado, remoção do material excedente e assentamento dos  tubos (sem o fornecimento dos mesmos)</v>
          </cell>
          <cell r="E1291" t="str">
            <v>m</v>
          </cell>
          <cell r="F1291">
            <v>4.28</v>
          </cell>
          <cell r="H1291">
            <v>1.61</v>
          </cell>
          <cell r="I1291">
            <v>45.8</v>
          </cell>
          <cell r="J1291">
            <v>1.62</v>
          </cell>
          <cell r="K1291">
            <v>53.309999999999995</v>
          </cell>
        </row>
        <row r="1292">
          <cell r="C1292" t="str">
            <v>21.07.360</v>
          </cell>
          <cell r="D1292" t="str">
            <v>Galeria de tubos de concreto CS ou CA1-1,00m de diâmetro, inclusive escavação mecânica das valas até 2,00m de profundidade, reaterro compactado, remoção do material excedente e assentamento dos  tubos (sem o fornecimento dos mesmos) - serviço noturno</v>
          </cell>
          <cell r="E1292" t="str">
            <v>m</v>
          </cell>
          <cell r="F1292">
            <v>4.42</v>
          </cell>
          <cell r="H1292">
            <v>1.61</v>
          </cell>
          <cell r="I1292">
            <v>54.96</v>
          </cell>
          <cell r="J1292">
            <v>1.65</v>
          </cell>
          <cell r="K1292">
            <v>62.64</v>
          </cell>
        </row>
        <row r="1293">
          <cell r="C1293" t="str">
            <v>21.07.370</v>
          </cell>
          <cell r="D1293" t="str">
            <v>Galeria de tubos de concreto CA1-1,10m de diâmetro, inclusive escavação mecânica das valas até 2,00m de profundidade, reaterro compactado, remoção do material excedente e assentamento dos  tubos (sem o fornecimento dos mesmos)</v>
          </cell>
          <cell r="E1293" t="str">
            <v>m</v>
          </cell>
          <cell r="F1293">
            <v>4.72</v>
          </cell>
          <cell r="H1293">
            <v>2.13</v>
          </cell>
          <cell r="I1293">
            <v>50.93</v>
          </cell>
          <cell r="J1293">
            <v>1.89</v>
          </cell>
          <cell r="K1293">
            <v>59.67</v>
          </cell>
        </row>
        <row r="1294">
          <cell r="C1294" t="str">
            <v>21.07.380</v>
          </cell>
          <cell r="D1294" t="str">
            <v>Galeria de tubos de concreto CA1-1,10m de diâmetro, inclusive escavação mecânica das valas até 2,00m de profundidade, reaterro compactado, remoção do material excedente e assentamento dos  tubos (sem o fornecimento dos mesmos) - serviço noturno</v>
          </cell>
          <cell r="E1294" t="str">
            <v>m</v>
          </cell>
          <cell r="F1294">
            <v>4.88</v>
          </cell>
          <cell r="H1294">
            <v>2.13</v>
          </cell>
          <cell r="I1294">
            <v>61.1</v>
          </cell>
          <cell r="J1294">
            <v>1.93</v>
          </cell>
          <cell r="K1294">
            <v>70.039999999999992</v>
          </cell>
        </row>
        <row r="1295">
          <cell r="C1295" t="str">
            <v>21.07.390</v>
          </cell>
          <cell r="D1295" t="str">
            <v>Galeria de tubos de concreto CA1-1,20m de diâmetro, inclusive escavação mecânica das valas até 2,00m de profundidade, reaterro compactado, remoção do material excedente e assentamento dos  tubos (sem o fornecimento dos mesmos)</v>
          </cell>
          <cell r="E1295" t="str">
            <v>m</v>
          </cell>
          <cell r="F1295">
            <v>5.13</v>
          </cell>
          <cell r="H1295">
            <v>2.66</v>
          </cell>
          <cell r="I1295">
            <v>57.9</v>
          </cell>
          <cell r="J1295">
            <v>2.31</v>
          </cell>
          <cell r="K1295">
            <v>68</v>
          </cell>
        </row>
        <row r="1296">
          <cell r="C1296" t="str">
            <v>21.07.400</v>
          </cell>
          <cell r="D1296" t="str">
            <v>Galeria de tubos de concreto CA1-1,20m de diâmetro, inclusive escavação mecânica das valas até 2,00m de profundidade, reaterro compactado, remoção do material excedente e assentamento dos  tubos (sem o fornecimento dos mesmos) - serviço noturno</v>
          </cell>
          <cell r="E1296" t="str">
            <v>m</v>
          </cell>
          <cell r="F1296">
            <v>5.31</v>
          </cell>
          <cell r="H1296">
            <v>2.66</v>
          </cell>
          <cell r="I1296">
            <v>69.5</v>
          </cell>
          <cell r="J1296">
            <v>2.36</v>
          </cell>
          <cell r="K1296">
            <v>79.83</v>
          </cell>
        </row>
        <row r="1297">
          <cell r="C1297" t="str">
            <v>21.07.410</v>
          </cell>
          <cell r="D1297" t="str">
            <v>Galeria de tubos de concreto CA1-1,50m de diâmetro, inclusive escavação mecânica das valas até 2,50m de profundidade, reaterro compactado, remoção do material excedente e assentamento dos  tubos (sem o fornecimento dos mesmos)</v>
          </cell>
          <cell r="E1297" t="str">
            <v>m</v>
          </cell>
          <cell r="F1297">
            <v>8.0299999999999994</v>
          </cell>
          <cell r="H1297">
            <v>5.34</v>
          </cell>
          <cell r="I1297">
            <v>85.44</v>
          </cell>
          <cell r="J1297">
            <v>3.48</v>
          </cell>
          <cell r="K1297">
            <v>102.29</v>
          </cell>
        </row>
        <row r="1298">
          <cell r="C1298" t="str">
            <v>21.07.420</v>
          </cell>
          <cell r="D1298" t="str">
            <v>Galeria de tubos de concreto CA1-1,50m de diâmetro, inclusive escavação mecânica das valas até 2,50m de profundidade, reaterro compactado, remoção do material excedente e assentamento dos  tubos (sem o fornecimento dos mesmos) - serviço noturno</v>
          </cell>
          <cell r="E1298" t="str">
            <v>m</v>
          </cell>
          <cell r="F1298">
            <v>8.3000000000000007</v>
          </cell>
          <cell r="H1298">
            <v>5.34</v>
          </cell>
          <cell r="I1298">
            <v>102.54</v>
          </cell>
          <cell r="J1298">
            <v>3.55</v>
          </cell>
          <cell r="K1298">
            <v>119.73</v>
          </cell>
        </row>
        <row r="1299">
          <cell r="C1299" t="str">
            <v>21.08.010</v>
          </cell>
          <cell r="D1299" t="str">
            <v>Assentamento de tubos de concreto C2-0,20m de diâmetro, inclusive fornecimento dos mesmos</v>
          </cell>
          <cell r="E1299" t="str">
            <v>m</v>
          </cell>
          <cell r="H1299">
            <v>7.09</v>
          </cell>
          <cell r="I1299">
            <v>2.7</v>
          </cell>
          <cell r="K1299">
            <v>9.7899999999999991</v>
          </cell>
        </row>
        <row r="1300">
          <cell r="C1300" t="str">
            <v>21.08.020</v>
          </cell>
          <cell r="D1300" t="str">
            <v>Assentamento de tubos de concreto C2-0,30m de diâmetro, inclusive fornecimento dos mesmos</v>
          </cell>
          <cell r="E1300" t="str">
            <v>m</v>
          </cell>
          <cell r="H1300">
            <v>9.7100000000000009</v>
          </cell>
          <cell r="I1300">
            <v>3.72</v>
          </cell>
          <cell r="K1300">
            <v>13.430000000000001</v>
          </cell>
        </row>
        <row r="1301">
          <cell r="C1301" t="str">
            <v>21.08.030</v>
          </cell>
          <cell r="D1301" t="str">
            <v>Assentamento de tubos de concreto C2-0,40m de diâmetro, inclusive fornecimento dos mesmos</v>
          </cell>
          <cell r="E1301" t="str">
            <v>m</v>
          </cell>
          <cell r="H1301">
            <v>13.21</v>
          </cell>
          <cell r="I1301">
            <v>4.74</v>
          </cell>
          <cell r="K1301">
            <v>17.950000000000003</v>
          </cell>
        </row>
        <row r="1302">
          <cell r="C1302" t="str">
            <v>21.08.040</v>
          </cell>
          <cell r="D1302" t="str">
            <v>Assentamento de tubos de concreto C2-0,50m de diâmetro, inclusive fornecimento dos mesmos</v>
          </cell>
          <cell r="E1302" t="str">
            <v>m</v>
          </cell>
          <cell r="H1302">
            <v>17.32</v>
          </cell>
          <cell r="I1302">
            <v>6.23</v>
          </cell>
          <cell r="K1302">
            <v>23.55</v>
          </cell>
        </row>
        <row r="1303">
          <cell r="C1303" t="str">
            <v>21.08.050</v>
          </cell>
          <cell r="D1303" t="str">
            <v>Assentamento de tubos de concreto C2-0,60m de diâmetro, inclusive fornecimento dos mesmos</v>
          </cell>
          <cell r="E1303" t="str">
            <v>m</v>
          </cell>
          <cell r="H1303">
            <v>24.08</v>
          </cell>
          <cell r="I1303">
            <v>8.0299999999999994</v>
          </cell>
          <cell r="K1303">
            <v>32.11</v>
          </cell>
        </row>
        <row r="1304">
          <cell r="C1304" t="str">
            <v>21.08.060</v>
          </cell>
          <cell r="D1304" t="str">
            <v>Assentamento de tubos de concreto CS-0,70m de diâmetro, inclusive fornecimento dos mesmos</v>
          </cell>
          <cell r="E1304" t="str">
            <v>m</v>
          </cell>
          <cell r="H1304">
            <v>35.630000000000003</v>
          </cell>
          <cell r="I1304">
            <v>9.5299999999999994</v>
          </cell>
          <cell r="K1304">
            <v>45.160000000000004</v>
          </cell>
        </row>
        <row r="1305">
          <cell r="C1305" t="str">
            <v>21.08.070</v>
          </cell>
          <cell r="D1305" t="str">
            <v>Assentamento de tubos de concreto CS-0,80m de diâmetro, inclusive fornecimento dos mesmos</v>
          </cell>
          <cell r="E1305" t="str">
            <v>m</v>
          </cell>
          <cell r="H1305">
            <v>46.3</v>
          </cell>
          <cell r="I1305">
            <v>11.58</v>
          </cell>
          <cell r="K1305">
            <v>57.879999999999995</v>
          </cell>
        </row>
        <row r="1306">
          <cell r="C1306" t="str">
            <v>21.08.080</v>
          </cell>
          <cell r="D1306" t="str">
            <v>Assentamento de tubos de concreto CS-0,90m de diâmetro, inclusive fornecimento dos mesmos</v>
          </cell>
          <cell r="E1306" t="str">
            <v>m</v>
          </cell>
          <cell r="H1306">
            <v>52.96</v>
          </cell>
          <cell r="I1306">
            <v>14.33</v>
          </cell>
          <cell r="K1306">
            <v>67.290000000000006</v>
          </cell>
        </row>
        <row r="1307">
          <cell r="C1307" t="str">
            <v>21.08.090</v>
          </cell>
          <cell r="D1307" t="str">
            <v>Assentamento de tubos de concreto CS-1,00m de diâmetro, inclusive fornecimento dos mesmos</v>
          </cell>
          <cell r="E1307" t="str">
            <v>m</v>
          </cell>
          <cell r="H1307">
            <v>67.91</v>
          </cell>
          <cell r="I1307">
            <v>19.87</v>
          </cell>
          <cell r="K1307">
            <v>87.78</v>
          </cell>
        </row>
        <row r="1308">
          <cell r="C1308" t="str">
            <v>21.08.100</v>
          </cell>
          <cell r="D1308" t="str">
            <v>Assentamento de tubos de concreto CA1-0,60m de diâmetro, inclusive fornecimento dos mesmos</v>
          </cell>
          <cell r="E1308" t="str">
            <v>m</v>
          </cell>
          <cell r="H1308">
            <v>44.93</v>
          </cell>
          <cell r="I1308">
            <v>8.0299999999999994</v>
          </cell>
          <cell r="K1308">
            <v>52.96</v>
          </cell>
        </row>
        <row r="1309">
          <cell r="C1309" t="str">
            <v>21.08.110</v>
          </cell>
          <cell r="D1309" t="str">
            <v>Assentamento de tubos de concreto CA1-0,70m de diâmetro, inclusive fornecimento dos mesmos</v>
          </cell>
          <cell r="E1309" t="str">
            <v>m</v>
          </cell>
          <cell r="H1309">
            <v>48.03</v>
          </cell>
          <cell r="I1309">
            <v>9.5299999999999994</v>
          </cell>
          <cell r="K1309">
            <v>57.56</v>
          </cell>
        </row>
        <row r="1310">
          <cell r="C1310" t="str">
            <v>21.08.120</v>
          </cell>
          <cell r="D1310" t="str">
            <v>Assentamento de tubos de concreto CA1-0,80m de diâmetro, inclusive fornecimento dos mesmos</v>
          </cell>
          <cell r="E1310" t="str">
            <v>m</v>
          </cell>
          <cell r="H1310">
            <v>67.849999999999994</v>
          </cell>
          <cell r="I1310">
            <v>11.58</v>
          </cell>
          <cell r="K1310">
            <v>79.429999999999993</v>
          </cell>
        </row>
        <row r="1311">
          <cell r="C1311" t="str">
            <v>21.08.130</v>
          </cell>
          <cell r="D1311" t="str">
            <v>Assentamento de tubos de concreto CA1-0,90m de diâmetro, inclusive fornecimento dos mesmos</v>
          </cell>
          <cell r="E1311" t="str">
            <v>m</v>
          </cell>
          <cell r="H1311">
            <v>69.06</v>
          </cell>
          <cell r="I1311">
            <v>14.33</v>
          </cell>
          <cell r="K1311">
            <v>83.39</v>
          </cell>
        </row>
        <row r="1312">
          <cell r="C1312" t="str">
            <v>21.08.140</v>
          </cell>
          <cell r="D1312" t="str">
            <v>Assentamento de tubos de concreto CA1-1,00m de diâmetro, inclusive fornecimento dos mesmos</v>
          </cell>
          <cell r="E1312" t="str">
            <v>m</v>
          </cell>
          <cell r="H1312">
            <v>87.61</v>
          </cell>
          <cell r="I1312">
            <v>19.87</v>
          </cell>
          <cell r="K1312">
            <v>107.48</v>
          </cell>
        </row>
        <row r="1313">
          <cell r="C1313" t="str">
            <v>21.08.150</v>
          </cell>
          <cell r="D1313" t="str">
            <v>Assentamento de tubos de concreto CA1-1,10m de diâmetro, inclusive fornecimento dos mesmos</v>
          </cell>
          <cell r="E1313" t="str">
            <v>m</v>
          </cell>
          <cell r="H1313">
            <v>106.13</v>
          </cell>
          <cell r="I1313">
            <v>22.79</v>
          </cell>
          <cell r="K1313">
            <v>128.91999999999999</v>
          </cell>
        </row>
        <row r="1314">
          <cell r="C1314" t="str">
            <v>21.08.160</v>
          </cell>
          <cell r="D1314" t="str">
            <v>Assentamento de tubos de concreto CA1-1,20m de diâmetro, inclusive fornecimento dos mesmos</v>
          </cell>
          <cell r="E1314" t="str">
            <v>m</v>
          </cell>
          <cell r="H1314">
            <v>133.46</v>
          </cell>
          <cell r="I1314">
            <v>28.18</v>
          </cell>
          <cell r="K1314">
            <v>161.64000000000001</v>
          </cell>
        </row>
        <row r="1315">
          <cell r="C1315" t="str">
            <v>21.08.170</v>
          </cell>
          <cell r="D1315" t="str">
            <v>Assentamento de tubos de concreto CA1-1,50m de diâmetro, inclusive fornecimento dos mesmos</v>
          </cell>
          <cell r="E1315" t="str">
            <v>m</v>
          </cell>
          <cell r="H1315">
            <v>212.39</v>
          </cell>
          <cell r="I1315">
            <v>38.5</v>
          </cell>
          <cell r="K1315">
            <v>250.89</v>
          </cell>
        </row>
        <row r="1316">
          <cell r="C1316" t="str">
            <v>21.08.180</v>
          </cell>
          <cell r="D1316" t="str">
            <v>Assentamento de tubos de concreto C2-0,20m de diâmetro, sem o fornecimento dos mesmos</v>
          </cell>
          <cell r="E1316" t="str">
            <v>m</v>
          </cell>
          <cell r="H1316">
            <v>0.09</v>
          </cell>
          <cell r="I1316">
            <v>2.7</v>
          </cell>
          <cell r="K1316">
            <v>2.79</v>
          </cell>
        </row>
        <row r="1317">
          <cell r="C1317" t="str">
            <v>21.08.190</v>
          </cell>
          <cell r="D1317" t="str">
            <v>Assentamento de tubos de concreto C2-0,30m de diâmetro, sem o fornecimento dos mesmos</v>
          </cell>
          <cell r="E1317" t="str">
            <v>m</v>
          </cell>
          <cell r="H1317">
            <v>0.11</v>
          </cell>
          <cell r="I1317">
            <v>3.72</v>
          </cell>
          <cell r="K1317">
            <v>3.83</v>
          </cell>
        </row>
        <row r="1318">
          <cell r="C1318" t="str">
            <v>21.08.200</v>
          </cell>
          <cell r="D1318" t="str">
            <v>Assentamento de tubos de concreto C2-0,40m de diâmetro, sem o fornecimento dos mesmos</v>
          </cell>
          <cell r="E1318" t="str">
            <v>m</v>
          </cell>
          <cell r="H1318">
            <v>0.21</v>
          </cell>
          <cell r="I1318">
            <v>4.74</v>
          </cell>
          <cell r="K1318">
            <v>4.95</v>
          </cell>
        </row>
        <row r="1319">
          <cell r="C1319" t="str">
            <v>21.08.210</v>
          </cell>
          <cell r="D1319" t="str">
            <v>Assentamento de tubos de concreto C2-0,50m de diâmetro, sem o fornecimento dos mesmos</v>
          </cell>
          <cell r="E1319" t="str">
            <v>m</v>
          </cell>
          <cell r="H1319">
            <v>0.32</v>
          </cell>
          <cell r="I1319">
            <v>6.23</v>
          </cell>
          <cell r="K1319">
            <v>6.5500000000000007</v>
          </cell>
        </row>
        <row r="1320">
          <cell r="C1320" t="str">
            <v>21.08.220</v>
          </cell>
          <cell r="D1320" t="str">
            <v>Assentamento de tubos de concreto C2 ou CA1-0,60m de diâmetro, sem o fornecimento dos mesmos</v>
          </cell>
          <cell r="E1320" t="str">
            <v>m</v>
          </cell>
          <cell r="H1320">
            <v>0.43</v>
          </cell>
          <cell r="I1320">
            <v>8.0299999999999994</v>
          </cell>
          <cell r="K1320">
            <v>8.4599999999999991</v>
          </cell>
        </row>
        <row r="1321">
          <cell r="C1321" t="str">
            <v>21.08.230</v>
          </cell>
          <cell r="D1321" t="str">
            <v>Assentamento de tubos de concreto CS ou CA1-0,70m de diâmetro, sem o fornecimento dos mesmos</v>
          </cell>
          <cell r="E1321" t="str">
            <v>m</v>
          </cell>
          <cell r="H1321">
            <v>0.63</v>
          </cell>
          <cell r="I1321">
            <v>9.5299999999999994</v>
          </cell>
          <cell r="K1321">
            <v>10.16</v>
          </cell>
        </row>
        <row r="1322">
          <cell r="C1322" t="str">
            <v>21.08.240</v>
          </cell>
          <cell r="D1322" t="str">
            <v>Assentamento de tubos de concreto CS ou CA1-0,80m de diâmetro, sem o fornecimento dos mesmos</v>
          </cell>
          <cell r="E1322" t="str">
            <v>m</v>
          </cell>
          <cell r="H1322">
            <v>0.85</v>
          </cell>
          <cell r="I1322">
            <v>11.58</v>
          </cell>
          <cell r="K1322">
            <v>12.43</v>
          </cell>
        </row>
        <row r="1323">
          <cell r="C1323" t="str">
            <v>21.08.250</v>
          </cell>
          <cell r="D1323" t="str">
            <v>Assentamento de tubos de concreto CS ou CA1-0,90m de diâmetro, sem o fornecimento dos mesmos</v>
          </cell>
          <cell r="E1323" t="str">
            <v>m</v>
          </cell>
          <cell r="H1323">
            <v>1.06</v>
          </cell>
          <cell r="I1323">
            <v>14.33</v>
          </cell>
          <cell r="K1323">
            <v>15.39</v>
          </cell>
        </row>
        <row r="1324">
          <cell r="C1324" t="str">
            <v>21.08.260</v>
          </cell>
          <cell r="D1324" t="str">
            <v>Assentamento de tubos de concreto CS ou CA1-1,00m de diâmetro, sem o fornecimento dos mesmos</v>
          </cell>
          <cell r="E1324" t="str">
            <v>m</v>
          </cell>
          <cell r="H1324">
            <v>1.61</v>
          </cell>
          <cell r="I1324">
            <v>19.87</v>
          </cell>
          <cell r="K1324">
            <v>21.48</v>
          </cell>
        </row>
        <row r="1325">
          <cell r="C1325" t="str">
            <v>21.08.270</v>
          </cell>
          <cell r="D1325" t="str">
            <v>Assentamento de tubos de concreto CA1-1,10m de diâmetro, sem o fornecimento dos mesmos</v>
          </cell>
          <cell r="E1325" t="str">
            <v>m</v>
          </cell>
          <cell r="H1325">
            <v>2.13</v>
          </cell>
          <cell r="I1325">
            <v>22.79</v>
          </cell>
          <cell r="K1325">
            <v>24.919999999999998</v>
          </cell>
        </row>
        <row r="1326">
          <cell r="C1326" t="str">
            <v>21.08.280</v>
          </cell>
          <cell r="D1326" t="str">
            <v>Assentamento de tubos de concreto CA1-1,20m de diâmetro, sem o fornecimento dos mesmos</v>
          </cell>
          <cell r="E1326" t="str">
            <v>m</v>
          </cell>
          <cell r="H1326">
            <v>2.66</v>
          </cell>
          <cell r="I1326">
            <v>28.18</v>
          </cell>
          <cell r="K1326">
            <v>30.84</v>
          </cell>
        </row>
        <row r="1327">
          <cell r="C1327" t="str">
            <v>21.08.290</v>
          </cell>
          <cell r="D1327" t="str">
            <v>Assentamento de tubos de concreto CA1-1,50m de diâmetro, sem o fornecimento dos mesmos</v>
          </cell>
          <cell r="E1327" t="str">
            <v>m</v>
          </cell>
          <cell r="H1327">
            <v>5.34</v>
          </cell>
          <cell r="I1327">
            <v>38.5</v>
          </cell>
          <cell r="K1327">
            <v>43.84</v>
          </cell>
        </row>
        <row r="1328">
          <cell r="C1328" t="str">
            <v>21.08.370</v>
          </cell>
          <cell r="D1328" t="str">
            <v>Assentamento de tubos porosos de concreto com 0,20m de diâmetro, inclusive o fornecimento dos mesmos</v>
          </cell>
          <cell r="E1328" t="str">
            <v>m</v>
          </cell>
          <cell r="H1328">
            <v>8</v>
          </cell>
          <cell r="I1328">
            <v>2.7</v>
          </cell>
          <cell r="K1328">
            <v>10.7</v>
          </cell>
        </row>
        <row r="1329">
          <cell r="C1329" t="str">
            <v>21.09.010</v>
          </cell>
          <cell r="D1329" t="str">
            <v>Limpeza de linha d'água, sem a remoção do material</v>
          </cell>
          <cell r="E1329" t="str">
            <v>m</v>
          </cell>
          <cell r="I1329">
            <v>0.17</v>
          </cell>
          <cell r="K1329">
            <v>0.17</v>
          </cell>
        </row>
        <row r="1330">
          <cell r="C1330" t="str">
            <v>21.09.020</v>
          </cell>
          <cell r="D1330" t="str">
            <v>Limpeza de linha d'água, sem a remoção do material - (serviço noturno)</v>
          </cell>
          <cell r="E1330" t="str">
            <v>m</v>
          </cell>
          <cell r="I1330">
            <v>0.2</v>
          </cell>
          <cell r="K1330">
            <v>0.2</v>
          </cell>
        </row>
        <row r="1331">
          <cell r="C1331" t="str">
            <v>21.09.030</v>
          </cell>
          <cell r="D1331" t="str">
            <v>Limpeza de caixa coletora de 0,30 x 0,90 x 1,00m</v>
          </cell>
          <cell r="E1331" t="str">
            <v>Un</v>
          </cell>
          <cell r="I1331">
            <v>2.08</v>
          </cell>
          <cell r="K1331">
            <v>2.08</v>
          </cell>
        </row>
        <row r="1332">
          <cell r="C1332" t="str">
            <v>21.09.040</v>
          </cell>
          <cell r="D1332" t="str">
            <v>Limpeza de caixa coletora de 0,30 x 0,90 x 1,00m - (serviço noturno)</v>
          </cell>
          <cell r="E1332" t="str">
            <v>Un</v>
          </cell>
          <cell r="I1332">
            <v>2.4900000000000002</v>
          </cell>
          <cell r="K1332">
            <v>2.4900000000000002</v>
          </cell>
        </row>
        <row r="1333">
          <cell r="C1333" t="str">
            <v>21.09.050</v>
          </cell>
          <cell r="D1333" t="str">
            <v>Limpeza de galeria de 0,20m, 0,30m e 0,40m de diâmetro</v>
          </cell>
          <cell r="E1333" t="str">
            <v>m</v>
          </cell>
          <cell r="I1333">
            <v>4.37</v>
          </cell>
          <cell r="K1333">
            <v>4.37</v>
          </cell>
        </row>
        <row r="1334">
          <cell r="C1334" t="str">
            <v>21.09.060</v>
          </cell>
          <cell r="D1334" t="str">
            <v>Limpeza de galeria de 0,20m, 0,30m e 0,40m de diâmetro - (serviço noturno)</v>
          </cell>
          <cell r="E1334" t="str">
            <v>m</v>
          </cell>
          <cell r="I1334">
            <v>5.24</v>
          </cell>
          <cell r="K1334">
            <v>5.24</v>
          </cell>
        </row>
        <row r="1335">
          <cell r="C1335" t="str">
            <v>21.09.070</v>
          </cell>
          <cell r="D1335" t="str">
            <v>Limpeza de galeria de 0,50m, 0,60m e 0,70m de diâmetro</v>
          </cell>
          <cell r="E1335" t="str">
            <v>m</v>
          </cell>
          <cell r="I1335">
            <v>5.2</v>
          </cell>
          <cell r="K1335">
            <v>5.2</v>
          </cell>
        </row>
        <row r="1336">
          <cell r="C1336" t="str">
            <v>21.09.080</v>
          </cell>
          <cell r="D1336" t="str">
            <v>Limpeza de galeria de 0,50m, 0,60m e 0,70m de diâmetro - (serviço noturno)</v>
          </cell>
          <cell r="E1336" t="str">
            <v>m</v>
          </cell>
          <cell r="I1336">
            <v>6.24</v>
          </cell>
          <cell r="K1336">
            <v>6.24</v>
          </cell>
        </row>
        <row r="1337">
          <cell r="C1337" t="str">
            <v>21.09.090</v>
          </cell>
          <cell r="D1337" t="str">
            <v>Limpeza de galeria de 0,80m, 0,90m e 1,00m de diâmetro</v>
          </cell>
          <cell r="E1337" t="str">
            <v>m</v>
          </cell>
          <cell r="I1337">
            <v>6.86</v>
          </cell>
          <cell r="K1337">
            <v>6.86</v>
          </cell>
        </row>
        <row r="1338">
          <cell r="C1338" t="str">
            <v>21.09.100</v>
          </cell>
          <cell r="D1338" t="str">
            <v>Limpeza de galeria de 0,80m, 0,90m e 1,00m de diâmetro - (serviço noturno)</v>
          </cell>
          <cell r="E1338" t="str">
            <v>m</v>
          </cell>
          <cell r="I1338">
            <v>8.23</v>
          </cell>
          <cell r="K1338">
            <v>8.23</v>
          </cell>
        </row>
        <row r="1339">
          <cell r="C1339" t="str">
            <v>21.09.110</v>
          </cell>
          <cell r="D1339" t="str">
            <v>Limpeza de galeria de 1,10m e 1,20m de diâmetro</v>
          </cell>
          <cell r="E1339" t="str">
            <v>m</v>
          </cell>
          <cell r="I1339">
            <v>8.32</v>
          </cell>
          <cell r="K1339">
            <v>8.32</v>
          </cell>
        </row>
        <row r="1340">
          <cell r="C1340" t="str">
            <v>21.09.120</v>
          </cell>
          <cell r="D1340" t="str">
            <v>Limpeza de galeria de 1,10m e 1,20m de diâmetro - (serviço noturno)</v>
          </cell>
          <cell r="E1340" t="str">
            <v>m</v>
          </cell>
          <cell r="I1340">
            <v>9.98</v>
          </cell>
          <cell r="K1340">
            <v>9.98</v>
          </cell>
        </row>
        <row r="1341">
          <cell r="C1341" t="str">
            <v>21.09.130</v>
          </cell>
          <cell r="D1341" t="str">
            <v>Limpeza de galeria de 1,50m de diâmetro</v>
          </cell>
          <cell r="E1341" t="str">
            <v>m</v>
          </cell>
          <cell r="I1341">
            <v>10.4</v>
          </cell>
          <cell r="K1341">
            <v>10.4</v>
          </cell>
        </row>
        <row r="1342">
          <cell r="C1342" t="str">
            <v>21.09.140</v>
          </cell>
          <cell r="D1342" t="str">
            <v>Limpeza de galeria de 1,50m de diâmetro - (serviço noturno)</v>
          </cell>
          <cell r="E1342" t="str">
            <v>m</v>
          </cell>
          <cell r="I1342">
            <v>12.47</v>
          </cell>
          <cell r="K1342">
            <v>12.47</v>
          </cell>
        </row>
        <row r="1343">
          <cell r="C1343" t="str">
            <v>21.09.150</v>
          </cell>
          <cell r="D1343" t="str">
            <v>Limpeza de manilha de 4", 6"e 8" de diâmetro</v>
          </cell>
          <cell r="E1343" t="str">
            <v>m</v>
          </cell>
          <cell r="I1343">
            <v>3.53</v>
          </cell>
          <cell r="K1343">
            <v>3.53</v>
          </cell>
        </row>
        <row r="1344">
          <cell r="C1344" t="str">
            <v>21.09.160</v>
          </cell>
          <cell r="D1344" t="str">
            <v>Limpeza de manilha de 4", 6"e 8" de diâmetro - (serviço noturno)</v>
          </cell>
          <cell r="E1344" t="str">
            <v>m</v>
          </cell>
          <cell r="I1344">
            <v>4.24</v>
          </cell>
          <cell r="K1344">
            <v>4.24</v>
          </cell>
        </row>
        <row r="1345">
          <cell r="C1345" t="str">
            <v>21.09.170</v>
          </cell>
          <cell r="D1345" t="str">
            <v>Limpeza do lago com retirada da vegetação excessiva</v>
          </cell>
          <cell r="E1345" t="str">
            <v>m²</v>
          </cell>
          <cell r="I1345">
            <v>0.51</v>
          </cell>
          <cell r="K1345">
            <v>0.66</v>
          </cell>
        </row>
        <row r="1346">
          <cell r="C1346" t="str">
            <v>21.09.180</v>
          </cell>
          <cell r="D1346" t="str">
            <v>Hora-Homem para limpeza de canais e galerias, incluindo insalubridade, equipamentos e fardamento</v>
          </cell>
          <cell r="E1346" t="str">
            <v>h</v>
          </cell>
          <cell r="H1346">
            <v>0.41</v>
          </cell>
          <cell r="I1346">
            <v>2.92</v>
          </cell>
          <cell r="K1346">
            <v>3.33</v>
          </cell>
        </row>
        <row r="1347">
          <cell r="C1347" t="str">
            <v>21.09.190</v>
          </cell>
          <cell r="D1347" t="str">
            <v>Fornecimento de fardamento composto de duas camisetas com a logomarca da "Obras Recife", uma bermuda de brim e um par de botas</v>
          </cell>
          <cell r="E1347" t="str">
            <v>Un</v>
          </cell>
          <cell r="H1347">
            <v>47.6</v>
          </cell>
          <cell r="K1347">
            <v>47.6</v>
          </cell>
        </row>
        <row r="1348">
          <cell r="C1348" t="str">
            <v>21.10.010</v>
          </cell>
          <cell r="D1348" t="str">
            <v>Revestimento com pedras graníticas de dimensões médias 0,45 x 0,45 x 0,05m e com uma superfície plana (não trabalhada), assentadas e rejuntadas com argamassa de cimento e areia 1:3</v>
          </cell>
          <cell r="E1348" t="str">
            <v>m²</v>
          </cell>
          <cell r="H1348">
            <v>21.15</v>
          </cell>
          <cell r="I1348">
            <v>9.24</v>
          </cell>
          <cell r="K1348">
            <v>30.39</v>
          </cell>
        </row>
        <row r="1349">
          <cell r="C1349" t="str">
            <v>21.10.020</v>
          </cell>
          <cell r="D1349" t="str">
            <v>Revestimento com pedras graníticas de dimensões médias 0,45 x 0,45 x 0,05m e com uma superfície plana (não trabalhada), assentadas e rejuntadas com argamassa de cimento e areia 1:3 - sem o fornecimento das pedras</v>
          </cell>
          <cell r="E1349" t="str">
            <v>m²</v>
          </cell>
          <cell r="H1349">
            <v>6.15</v>
          </cell>
          <cell r="I1349">
            <v>9.24</v>
          </cell>
          <cell r="K1349">
            <v>15.39</v>
          </cell>
        </row>
        <row r="1350">
          <cell r="C1350" t="str">
            <v>21.10.030</v>
          </cell>
          <cell r="D1350" t="str">
            <v>Execução de camada drenante com brita nº 38, inclusive o fornecimento da mesma</v>
          </cell>
          <cell r="E1350" t="str">
            <v>m³</v>
          </cell>
          <cell r="H1350">
            <v>25</v>
          </cell>
          <cell r="I1350">
            <v>0.35</v>
          </cell>
          <cell r="K1350">
            <v>25.35</v>
          </cell>
        </row>
        <row r="1351">
          <cell r="C1351" t="str">
            <v>21.10.040</v>
          </cell>
          <cell r="D1351" t="str">
            <v>Colocação de drenos ou barbacans de PVC com diâmetro de 110mm, inclusive geotêxtil, (não inclui a camada drenante de brita)</v>
          </cell>
          <cell r="E1351" t="str">
            <v>m</v>
          </cell>
          <cell r="H1351">
            <v>15.9</v>
          </cell>
          <cell r="I1351">
            <v>1.85</v>
          </cell>
          <cell r="K1351">
            <v>17.75</v>
          </cell>
        </row>
        <row r="1352">
          <cell r="C1352" t="str">
            <v>21.11.010</v>
          </cell>
          <cell r="D1352" t="str">
            <v>Colocação de calha de concreto de 0,30m de diâmetro, incluindo corte do tubo, escavação até 1,50m de profundidade, reaterro compactado e fornecimento da mesma</v>
          </cell>
          <cell r="E1352" t="str">
            <v>Un</v>
          </cell>
          <cell r="H1352">
            <v>5.6</v>
          </cell>
          <cell r="I1352">
            <v>22.61</v>
          </cell>
          <cell r="K1352">
            <v>28.21</v>
          </cell>
        </row>
        <row r="1353">
          <cell r="C1353" t="str">
            <v>21.11.020</v>
          </cell>
          <cell r="D1353" t="str">
            <v>Colocação de calha de concreto de 0,30m de diâmetro, incluindo corte do tubo, escavação até 1,50m de profundidade, reaterro compactado</v>
          </cell>
          <cell r="E1353" t="str">
            <v>Un</v>
          </cell>
          <cell r="H1353">
            <v>0.65</v>
          </cell>
          <cell r="I1353">
            <v>22.61</v>
          </cell>
          <cell r="K1353">
            <v>23.259999999999998</v>
          </cell>
        </row>
        <row r="1354">
          <cell r="C1354" t="str">
            <v>21.11.030</v>
          </cell>
          <cell r="D1354" t="str">
            <v>Colocação de calha de concreto de 0,40m de diâmetro, incluindo corte do tubo, escavação até 1,50m de profundidade, reaterro compactado e fornecimento da mesma</v>
          </cell>
          <cell r="E1354" t="str">
            <v>Un</v>
          </cell>
          <cell r="H1354">
            <v>7.75</v>
          </cell>
          <cell r="I1354">
            <v>29.04</v>
          </cell>
          <cell r="K1354">
            <v>36.79</v>
          </cell>
        </row>
        <row r="1355">
          <cell r="C1355" t="str">
            <v>21.11.040</v>
          </cell>
          <cell r="D1355" t="str">
            <v>Colocação de calha de concreto de 0,40m de diâmetro, incluindo corte do tubo, escavação até 1,50m de profundidade, reaterro compactado</v>
          </cell>
          <cell r="E1355" t="str">
            <v>Un</v>
          </cell>
          <cell r="H1355">
            <v>0.75</v>
          </cell>
          <cell r="I1355">
            <v>29.04</v>
          </cell>
          <cell r="K1355">
            <v>29.79</v>
          </cell>
        </row>
        <row r="1356">
          <cell r="C1356" t="str">
            <v>21.11.050</v>
          </cell>
          <cell r="D1356" t="str">
            <v>Colocação de calha de concreto de 0,60m de diâmetro, incluindo corte do tubo, escavação até 1,50m de profundidade, reaterro compactado e fornecimento da mesma</v>
          </cell>
          <cell r="E1356" t="str">
            <v>Un</v>
          </cell>
          <cell r="H1356">
            <v>14.15</v>
          </cell>
          <cell r="I1356">
            <v>43.14</v>
          </cell>
          <cell r="K1356">
            <v>57.29</v>
          </cell>
        </row>
        <row r="1357">
          <cell r="C1357" t="str">
            <v>21.11.060</v>
          </cell>
          <cell r="D1357" t="str">
            <v>Colocação de calha de concreto de 0,60m de diâmetro, incluindo corte do tubo, escavação até 1,50m de profundidade, reaterro compactado</v>
          </cell>
          <cell r="E1357" t="str">
            <v>Un</v>
          </cell>
          <cell r="H1357">
            <v>0.97</v>
          </cell>
          <cell r="I1357">
            <v>43.14</v>
          </cell>
          <cell r="K1357">
            <v>44.11</v>
          </cell>
        </row>
        <row r="1358">
          <cell r="C1358" t="str">
            <v>21.12.010</v>
          </cell>
          <cell r="D1358" t="str">
            <v/>
          </cell>
          <cell r="E1358" t="str">
            <v>m</v>
          </cell>
          <cell r="I1358">
            <v>4.8</v>
          </cell>
          <cell r="K1358">
            <v>4.8</v>
          </cell>
        </row>
        <row r="1359">
          <cell r="C1359" t="str">
            <v>21.12.020</v>
          </cell>
          <cell r="D1359" t="str">
            <v>Arrancamento de tubos de galeria de diâmetro 0,30m, inclusive escavação</v>
          </cell>
          <cell r="E1359" t="str">
            <v>m</v>
          </cell>
          <cell r="I1359">
            <v>6.97</v>
          </cell>
          <cell r="K1359">
            <v>6.97</v>
          </cell>
        </row>
        <row r="1360">
          <cell r="C1360" t="str">
            <v>21.12.030</v>
          </cell>
          <cell r="D1360" t="str">
            <v>Arrancamento de tubos de galeria de diâmetro 0,40m, inclusive escavação</v>
          </cell>
          <cell r="E1360" t="str">
            <v>m</v>
          </cell>
          <cell r="I1360">
            <v>8.64</v>
          </cell>
          <cell r="K1360">
            <v>8.64</v>
          </cell>
        </row>
        <row r="1361">
          <cell r="C1361" t="str">
            <v>21.12.040</v>
          </cell>
          <cell r="D1361" t="str">
            <v>Arrancamento de tubos de galeria de diâmetro 0,50m, inclusive escavação</v>
          </cell>
          <cell r="E1361" t="str">
            <v>m</v>
          </cell>
          <cell r="I1361">
            <v>11.29</v>
          </cell>
          <cell r="K1361">
            <v>11.29</v>
          </cell>
        </row>
        <row r="1362">
          <cell r="C1362" t="str">
            <v>21.12.050</v>
          </cell>
          <cell r="D1362" t="str">
            <v>Arrancamento de tubos de galeria de diâmetro 0,60m, inclusive escavação</v>
          </cell>
          <cell r="E1362" t="str">
            <v>m</v>
          </cell>
          <cell r="I1362">
            <v>14.32</v>
          </cell>
          <cell r="K1362">
            <v>14.32</v>
          </cell>
        </row>
        <row r="1363">
          <cell r="C1363" t="str">
            <v>21.12.060</v>
          </cell>
          <cell r="D1363" t="str">
            <v>Arrancamento de tubos de galeria de diâmetro 0,70m, inclusive escavação</v>
          </cell>
          <cell r="E1363" t="str">
            <v>m</v>
          </cell>
          <cell r="I1363">
            <v>17</v>
          </cell>
          <cell r="K1363">
            <v>17</v>
          </cell>
        </row>
        <row r="1364">
          <cell r="C1364" t="str">
            <v>21.12.070</v>
          </cell>
          <cell r="D1364" t="str">
            <v>Arrancamento de tubos de galeria de diâmetro 0,80m, inclusive escavação</v>
          </cell>
          <cell r="E1364" t="str">
            <v>m</v>
          </cell>
          <cell r="I1364">
            <v>20.420000000000002</v>
          </cell>
          <cell r="K1364">
            <v>20.420000000000002</v>
          </cell>
        </row>
        <row r="1365">
          <cell r="C1365" t="str">
            <v>21.12.080</v>
          </cell>
          <cell r="D1365" t="str">
            <v>Arrancamento de tubos de galeria de diâmetro 0,90m, inclusive escavação</v>
          </cell>
          <cell r="E1365" t="str">
            <v>m</v>
          </cell>
          <cell r="I1365">
            <v>24.93</v>
          </cell>
          <cell r="K1365">
            <v>24.93</v>
          </cell>
        </row>
        <row r="1366">
          <cell r="C1366" t="str">
            <v>21.12.090</v>
          </cell>
          <cell r="D1366" t="str">
            <v>Arrancamento de tubos de galeria de diâmetro 1,00m, inclusive escavação</v>
          </cell>
          <cell r="E1366" t="str">
            <v>m</v>
          </cell>
          <cell r="I1366">
            <v>33.61</v>
          </cell>
          <cell r="K1366">
            <v>33.61</v>
          </cell>
        </row>
        <row r="1367">
          <cell r="C1367" t="str">
            <v>21.13.010</v>
          </cell>
          <cell r="D1367" t="str">
            <v>Construção de calha pré-moldada de concreto, diâmetro 30cm, inclusive escavação, remoção, colchão de areia e rejunte com argamassa de cimento e areia no traço 1:4</v>
          </cell>
          <cell r="E1367" t="str">
            <v>m</v>
          </cell>
          <cell r="G1367">
            <v>0.28999999999999998</v>
          </cell>
          <cell r="H1367">
            <v>5.93</v>
          </cell>
          <cell r="I1367">
            <v>1.06</v>
          </cell>
          <cell r="J1367">
            <v>0.16</v>
          </cell>
          <cell r="K1367">
            <v>7.4399999999999995</v>
          </cell>
        </row>
        <row r="1368">
          <cell r="C1368" t="str">
            <v>21.13.020</v>
          </cell>
          <cell r="D1368" t="str">
            <v>Construção de calha pré-moldada de concreto, diâmetro 40cm, inclusive escavação, remoção, colchão de areia e rejunte com argamassa de cimento e areia no traço 1:4</v>
          </cell>
          <cell r="E1368" t="str">
            <v>m</v>
          </cell>
          <cell r="G1368">
            <v>0.48</v>
          </cell>
          <cell r="H1368">
            <v>8.48</v>
          </cell>
          <cell r="I1368">
            <v>1.57</v>
          </cell>
          <cell r="J1368">
            <v>0.28000000000000003</v>
          </cell>
          <cell r="K1368">
            <v>10.81</v>
          </cell>
        </row>
        <row r="1369">
          <cell r="C1369" t="str">
            <v>21.13.030</v>
          </cell>
          <cell r="D1369" t="str">
            <v>Construção de calha pré-moldada de concreto, diâmetro 50cm, inclusive escavação, remoção, colchão de areia e rejunte com argamassa de cimento e areia no traço 1:4</v>
          </cell>
          <cell r="E1369" t="str">
            <v>m</v>
          </cell>
          <cell r="G1369">
            <v>0.72</v>
          </cell>
          <cell r="H1369">
            <v>12.03</v>
          </cell>
          <cell r="I1369">
            <v>2.17</v>
          </cell>
          <cell r="J1369">
            <v>0.41</v>
          </cell>
          <cell r="K1369">
            <v>15.33</v>
          </cell>
        </row>
        <row r="1370">
          <cell r="C1370" t="str">
            <v>21.13.040</v>
          </cell>
          <cell r="D1370" t="str">
            <v>Construção de calha pré-moldada de concreto, diâmetro 60cm, inclusive escavação, remoção, colchão de areia e rejunte com argamassa de cimento e areia no traço 1:4</v>
          </cell>
          <cell r="E1370" t="str">
            <v>m</v>
          </cell>
          <cell r="G1370">
            <v>1.01</v>
          </cell>
          <cell r="H1370">
            <v>15.83</v>
          </cell>
          <cell r="I1370">
            <v>3</v>
          </cell>
          <cell r="J1370">
            <v>0.57999999999999996</v>
          </cell>
          <cell r="K1370">
            <v>20.420000000000002</v>
          </cell>
        </row>
        <row r="1371">
          <cell r="C1371" t="str">
            <v>21.13.050</v>
          </cell>
          <cell r="D1371" t="str">
            <v>Construção de calha pré-moldada de concreto, diâmetro 80cm, inclusive escavação, remoção, colchão de areia e rejunte com argamassa de cimento e areia no traço 1:4</v>
          </cell>
          <cell r="E1371" t="str">
            <v>m</v>
          </cell>
          <cell r="G1371">
            <v>1.73</v>
          </cell>
          <cell r="H1371">
            <v>29.31</v>
          </cell>
          <cell r="I1371">
            <v>4.74</v>
          </cell>
          <cell r="J1371">
            <v>1</v>
          </cell>
          <cell r="K1371">
            <v>36.779999999999994</v>
          </cell>
        </row>
        <row r="1372">
          <cell r="C1372" t="str">
            <v>21.14.010</v>
          </cell>
          <cell r="D1372" t="str">
            <v>Recuperação de abatimento em pavimentação com dimensões de (1,00 x 1,00 x 1,00)m</v>
          </cell>
          <cell r="E1372" t="str">
            <v>Un</v>
          </cell>
          <cell r="G1372">
            <v>3.83</v>
          </cell>
          <cell r="H1372">
            <v>9.49</v>
          </cell>
          <cell r="I1372">
            <v>66.41</v>
          </cell>
          <cell r="J1372">
            <v>7.19</v>
          </cell>
          <cell r="K1372">
            <v>86.919999999999987</v>
          </cell>
        </row>
        <row r="1373">
          <cell r="C1373" t="str">
            <v>21.14.020</v>
          </cell>
          <cell r="D1373" t="str">
            <v>Recuperação de abatimento em pavimentação com dimensões de (2,00 x 1,50 x 1,50)m, inclusive com substituição de dois tubos de 0,60m de diâmetro</v>
          </cell>
          <cell r="E1373" t="str">
            <v>Un</v>
          </cell>
          <cell r="G1373">
            <v>18.82</v>
          </cell>
          <cell r="H1373">
            <v>76.8</v>
          </cell>
          <cell r="I1373">
            <v>154.04</v>
          </cell>
          <cell r="J1373">
            <v>37.770000000000003</v>
          </cell>
          <cell r="K1373">
            <v>287.43</v>
          </cell>
        </row>
        <row r="1374">
          <cell r="C1374" t="str">
            <v>21.14.030</v>
          </cell>
          <cell r="D1374" t="str">
            <v>Recuperação  de abatimento em pavimentação com dimensões de (1,50 x 1,50 x 1,50)m</v>
          </cell>
          <cell r="E1374" t="str">
            <v>Un</v>
          </cell>
          <cell r="G1374">
            <v>14.18</v>
          </cell>
          <cell r="H1374">
            <v>22.89</v>
          </cell>
          <cell r="I1374">
            <v>103.42</v>
          </cell>
          <cell r="J1374">
            <v>28.49</v>
          </cell>
          <cell r="K1374">
            <v>168.98000000000002</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ORÇAMENTO "/>
      <sheetName val="MEMÓRIA DE CÁLCULOS"/>
      <sheetName val="CRONOGRAMA"/>
      <sheetName val="COMPOSIÇÃO copia"/>
      <sheetName val="TAB 2006"/>
    </sheetNames>
    <sheetDataSet>
      <sheetData sheetId="0" refreshError="1">
        <row r="2">
          <cell r="B2" t="str">
            <v>TABELA EMLURB-2008</v>
          </cell>
        </row>
        <row r="4">
          <cell r="A4" t="str">
            <v>CÓDIGO</v>
          </cell>
          <cell r="B4" t="str">
            <v>NATUREZA DO SERVIÇO</v>
          </cell>
          <cell r="C4" t="str">
            <v xml:space="preserve"> UND </v>
          </cell>
          <cell r="D4" t="str">
            <v>PREÇO
MATERIAL</v>
          </cell>
          <cell r="E4" t="str">
            <v>PREÇO
M. O</v>
          </cell>
          <cell r="F4" t="str">
            <v>PREÇO
HP</v>
          </cell>
          <cell r="G4" t="str">
            <v>PREÇO 
HI</v>
          </cell>
          <cell r="H4" t="str">
            <v>PREÇO
TRANSPORTE</v>
          </cell>
          <cell r="I4" t="str">
            <v>PREÇO UNIT.
TAB</v>
          </cell>
          <cell r="J4" t="str">
            <v>TAB.X 1,30</v>
          </cell>
        </row>
        <row r="5">
          <cell r="A5" t="str">
            <v>01.00.000</v>
          </cell>
          <cell r="B5" t="str">
            <v>CUSTO HORÁRIO DE EQUIPAMENTOS</v>
          </cell>
        </row>
        <row r="7">
          <cell r="A7" t="str">
            <v>01.01.000</v>
          </cell>
          <cell r="B7" t="str">
            <v>CAMINHÕES E CAMINHONETES</v>
          </cell>
        </row>
        <row r="8">
          <cell r="A8" t="str">
            <v>01.01.046</v>
          </cell>
          <cell r="B8" t="str">
            <v>CAVALO MECÂNICO COM CAPACIDADE DE 30 TON.POT.203HP - COM MÃO DE OBRA DO OPERADOR E COMBUSTÍVEL (SERVIÇO DIURNO). - HORA PRODUTIVA</v>
          </cell>
          <cell r="C8" t="str">
            <v>HP</v>
          </cell>
          <cell r="F8">
            <v>108.46</v>
          </cell>
          <cell r="G8">
            <v>34.630000000000003</v>
          </cell>
          <cell r="I8">
            <v>143.09</v>
          </cell>
          <cell r="J8">
            <v>186.02</v>
          </cell>
        </row>
        <row r="10">
          <cell r="A10" t="str">
            <v>01.02.000</v>
          </cell>
          <cell r="B10" t="str">
            <v>CARREGADEIRAS E ESCAVADEIRAS</v>
          </cell>
        </row>
        <row r="11">
          <cell r="A11" t="str">
            <v>01.02.030</v>
          </cell>
          <cell r="B11" t="str">
            <v>RETRO ESCAVADEIRA SOBRE PNEUS POT.82HP - COM MÃO DE OBRA DO OPERADOR E COMBUSTÍVEL. (SERVIÇO DIURNO) - HORA PRODUTIVA</v>
          </cell>
          <cell r="C11" t="str">
            <v>HP</v>
          </cell>
          <cell r="F11">
            <v>84.69</v>
          </cell>
          <cell r="G11">
            <v>39.31</v>
          </cell>
          <cell r="I11">
            <v>124</v>
          </cell>
          <cell r="J11">
            <v>161.19999999999999</v>
          </cell>
        </row>
        <row r="13">
          <cell r="A13" t="str">
            <v>01.02.046</v>
          </cell>
          <cell r="B13" t="str">
            <v>ESCAVADEIRA HIDRÁULICA SOBRE ESTEIRA POT.123 HP - COM MÃO DE OBRA DO OPERADOR E COMBUSTÍVEL (SERVIÇO DIURNO) - HORA PRODUTIVA</v>
          </cell>
          <cell r="C13" t="str">
            <v>HP</v>
          </cell>
          <cell r="F13">
            <v>174.31</v>
          </cell>
          <cell r="G13">
            <v>86.34</v>
          </cell>
          <cell r="I13">
            <v>260.64999999999998</v>
          </cell>
          <cell r="J13">
            <v>338.85</v>
          </cell>
        </row>
        <row r="15">
          <cell r="A15" t="str">
            <v>01.03.000</v>
          </cell>
          <cell r="B15" t="str">
            <v>COMPACTADORES E VIBRADORES</v>
          </cell>
        </row>
        <row r="16">
          <cell r="A16" t="str">
            <v xml:space="preserve">01.03.070   </v>
          </cell>
          <cell r="B16" t="str">
            <v>VIBRADOR DE IMERSÃO ELÉTRICO 45MM - POT.2CV COM MÃO DE OBRA DO OPERADOR E ENERGIA ELÉTRICA (SERVIÇO DIURNO)</v>
          </cell>
          <cell r="C16" t="str">
            <v>HP</v>
          </cell>
          <cell r="F16">
            <v>7.27</v>
          </cell>
          <cell r="G16">
            <v>6.38</v>
          </cell>
          <cell r="I16">
            <v>13.649999999999999</v>
          </cell>
          <cell r="J16">
            <v>17.75</v>
          </cell>
        </row>
        <row r="18">
          <cell r="A18" t="str">
            <v>01.05.000</v>
          </cell>
          <cell r="B18" t="str">
            <v>GUINDASTES E LANÇAS ELEVATÓRIAS</v>
          </cell>
        </row>
        <row r="19">
          <cell r="A19" t="str">
            <v>01.05.035</v>
          </cell>
          <cell r="B19" t="str">
            <v>GUINDASTE COM CAPACIDADE DE CARGA DE 2.235 KG E ALCANCE VERTICAL MAXIMO DE 8,60 M, ACOPLADO SOBRE CAMINHAO CARROCERIA- COM MAO DE OBRA DO OPERADOR E COMBUSTIVEL.  (SERVICO DIURNO)</v>
          </cell>
          <cell r="C19" t="str">
            <v>HP</v>
          </cell>
          <cell r="F19">
            <v>88.12</v>
          </cell>
          <cell r="G19">
            <v>29.91</v>
          </cell>
          <cell r="I19">
            <v>118.03</v>
          </cell>
          <cell r="J19">
            <v>153.44</v>
          </cell>
        </row>
        <row r="20">
          <cell r="I20">
            <v>0</v>
          </cell>
          <cell r="J20">
            <v>0</v>
          </cell>
        </row>
        <row r="21">
          <cell r="A21" t="str">
            <v>01.08.000</v>
          </cell>
          <cell r="B21" t="str">
            <v>COMPRESSORES E MARTELETES</v>
          </cell>
          <cell r="I21">
            <v>0</v>
          </cell>
          <cell r="J21">
            <v>0</v>
          </cell>
        </row>
        <row r="22">
          <cell r="A22" t="str">
            <v>01.08.010</v>
          </cell>
          <cell r="B22" t="str">
            <v xml:space="preserve">COMPRESSOR DE AR PORTATIL, REBOCAVEL, VAZAO 116 PCM (MOTOR DIESEL), INCLUSIVE COMBUSTIVEL (SERVIÇO DIURNO OU NOTURNO) </v>
          </cell>
          <cell r="C22" t="str">
            <v>HP</v>
          </cell>
          <cell r="F22">
            <v>34.5</v>
          </cell>
          <cell r="G22">
            <v>5.29</v>
          </cell>
          <cell r="I22">
            <v>39.79</v>
          </cell>
          <cell r="J22">
            <v>51.73</v>
          </cell>
        </row>
        <row r="23">
          <cell r="I23">
            <v>0</v>
          </cell>
          <cell r="J23">
            <v>0</v>
          </cell>
        </row>
        <row r="24">
          <cell r="A24" t="str">
            <v>01.08.030</v>
          </cell>
          <cell r="B24" t="str">
            <v xml:space="preserve">MARTELETE TEX 32 PS, POT. 3HP, INCLUSIVE 10M. DE MANGUEIRA DE 3/4", ENGATE, BRAÇADEIRAS E PONTEIRO - COM MAO DE OBRA DO OPERADOR (SERVIÇO DIURNO) </v>
          </cell>
          <cell r="C24" t="str">
            <v>HP</v>
          </cell>
          <cell r="F24">
            <v>11.11</v>
          </cell>
          <cell r="G24">
            <v>10.59</v>
          </cell>
          <cell r="I24">
            <v>21.7</v>
          </cell>
          <cell r="J24">
            <v>28.21</v>
          </cell>
        </row>
        <row r="26">
          <cell r="A26" t="str">
            <v>02.00.000</v>
          </cell>
          <cell r="B26" t="str">
            <v>SERVIÇOS TÉCNICOS</v>
          </cell>
        </row>
        <row r="28">
          <cell r="A28" t="str">
            <v>02.01.000</v>
          </cell>
          <cell r="B28" t="str">
            <v>LEVANTAMENTOS TOPOGRÁFICOS</v>
          </cell>
        </row>
        <row r="29">
          <cell r="A29" t="str">
            <v>02.01.010</v>
          </cell>
          <cell r="B29" t="str">
            <v>LOCACAO DE EIXO DE PROJETO EM TANGENTE.</v>
          </cell>
          <cell r="C29" t="str">
            <v>M</v>
          </cell>
          <cell r="D29">
            <v>1.56</v>
          </cell>
          <cell r="I29">
            <v>1.56</v>
          </cell>
          <cell r="J29">
            <v>2.0299999999999998</v>
          </cell>
        </row>
        <row r="30">
          <cell r="I30">
            <v>0</v>
          </cell>
          <cell r="J30">
            <v>0</v>
          </cell>
        </row>
        <row r="31">
          <cell r="A31" t="str">
            <v>02.01.020</v>
          </cell>
          <cell r="B31" t="str">
            <v>LOCACAO DE EIXO DE PROJETO EM CURVA.</v>
          </cell>
          <cell r="C31" t="str">
            <v>M</v>
          </cell>
          <cell r="D31">
            <v>1.88</v>
          </cell>
          <cell r="I31">
            <v>1.88</v>
          </cell>
          <cell r="J31">
            <v>2.44</v>
          </cell>
        </row>
        <row r="33">
          <cell r="A33" t="str">
            <v>02.01.030</v>
          </cell>
          <cell r="B33" t="str">
            <v>LOCACAO DE QUADRAS RETANGULARES COM ATE 20 LOTES    ( SEM MARCO DE CONCRETO ).</v>
          </cell>
          <cell r="C33" t="str">
            <v>UN</v>
          </cell>
          <cell r="I33">
            <v>355.69</v>
          </cell>
          <cell r="J33">
            <v>462.4</v>
          </cell>
        </row>
        <row r="35">
          <cell r="A35" t="str">
            <v>02.01.040</v>
          </cell>
          <cell r="B35" t="str">
            <v>LOCACAO DE LOTES POPULARES EM QUADRA JA LOCADA ( SEM MARCO DE CONCRETO ).</v>
          </cell>
          <cell r="C35" t="str">
            <v>UN</v>
          </cell>
          <cell r="I35">
            <v>55.58</v>
          </cell>
          <cell r="J35">
            <v>72.25</v>
          </cell>
        </row>
        <row r="37">
          <cell r="A37" t="str">
            <v>02.01.050</v>
          </cell>
          <cell r="B37" t="str">
            <v>LOCACAO DE PONTOS ( ESTACA, PILARES, EIXO DE OBRAS ) COM TRANSFERENCIA DE MARCACAO PARA GABARITO LATERAL, INCLUSIVE LOCACAO DO GABARITO.</v>
          </cell>
          <cell r="C37" t="str">
            <v>UN</v>
          </cell>
          <cell r="I37">
            <v>202.22</v>
          </cell>
          <cell r="J37">
            <v>262.89</v>
          </cell>
        </row>
        <row r="38">
          <cell r="H38">
            <v>2.1</v>
          </cell>
          <cell r="I38">
            <v>2.1</v>
          </cell>
          <cell r="J38">
            <v>2.73</v>
          </cell>
        </row>
        <row r="39">
          <cell r="A39" t="str">
            <v>02.01.060</v>
          </cell>
          <cell r="B39" t="str">
            <v>LEVANTAMENTO DE POLIGONAIS.</v>
          </cell>
          <cell r="C39" t="str">
            <v>M</v>
          </cell>
          <cell r="I39">
            <v>1.1100000000000001</v>
          </cell>
          <cell r="J39">
            <v>1.44</v>
          </cell>
        </row>
        <row r="40">
          <cell r="J40">
            <v>0</v>
          </cell>
        </row>
        <row r="41">
          <cell r="A41" t="str">
            <v>02.01.070</v>
          </cell>
          <cell r="B41" t="str">
            <v>LEVANTAMENTO DE CASAS ATE 150 M2.</v>
          </cell>
          <cell r="C41" t="str">
            <v>UN</v>
          </cell>
          <cell r="I41">
            <v>8.0299999999999994</v>
          </cell>
          <cell r="J41">
            <v>10.44</v>
          </cell>
        </row>
        <row r="43">
          <cell r="A43" t="str">
            <v>02.01.080</v>
          </cell>
          <cell r="B43" t="str">
            <v>LEVANTAMENTO DE MURO, MEIO FIO, MARGEM DE CANAIS, TESTADAS.</v>
          </cell>
          <cell r="C43" t="str">
            <v>M</v>
          </cell>
          <cell r="I43">
            <v>0.22</v>
          </cell>
          <cell r="J43">
            <v>0.28999999999999998</v>
          </cell>
        </row>
        <row r="45">
          <cell r="A45" t="str">
            <v>02.01.090</v>
          </cell>
          <cell r="B45" t="str">
            <v>LEVANTAMENTO DE POSTES, ARVORES E MARCOS.</v>
          </cell>
          <cell r="C45" t="str">
            <v>UN</v>
          </cell>
          <cell r="I45">
            <v>1.56</v>
          </cell>
          <cell r="J45">
            <v>2.0299999999999998</v>
          </cell>
        </row>
        <row r="46">
          <cell r="I46">
            <v>0</v>
          </cell>
          <cell r="J46">
            <v>0</v>
          </cell>
        </row>
        <row r="47">
          <cell r="A47" t="str">
            <v>02.01.100</v>
          </cell>
          <cell r="B47" t="str">
            <v>LEVANTAMENTO DE PONTES E PONTILHOES.</v>
          </cell>
          <cell r="C47" t="str">
            <v>UN</v>
          </cell>
          <cell r="I47">
            <v>5.46</v>
          </cell>
          <cell r="J47">
            <v>7.1</v>
          </cell>
        </row>
        <row r="48">
          <cell r="I48">
            <v>0</v>
          </cell>
          <cell r="J48">
            <v>0</v>
          </cell>
        </row>
        <row r="49">
          <cell r="A49" t="str">
            <v>02.01.110</v>
          </cell>
          <cell r="B49" t="str">
            <v>LEVANTAMENTO DE BUEIROS E POCOS DE VISITA.</v>
          </cell>
          <cell r="C49" t="str">
            <v>UN</v>
          </cell>
          <cell r="I49">
            <v>3.89</v>
          </cell>
          <cell r="J49">
            <v>5.0599999999999996</v>
          </cell>
        </row>
        <row r="50">
          <cell r="I50">
            <v>0</v>
          </cell>
          <cell r="J50">
            <v>0</v>
          </cell>
        </row>
        <row r="51">
          <cell r="A51" t="str">
            <v>02.01.120</v>
          </cell>
          <cell r="B51" t="str">
            <v>LEVANTAMENTO CADASTRAL DE AREA COM DENSIDADE DE ATE 80 HABITACOES POR HECTARE.</v>
          </cell>
          <cell r="C51" t="str">
            <v>HA</v>
          </cell>
          <cell r="I51">
            <v>2013.97</v>
          </cell>
          <cell r="J51">
            <v>2618.16</v>
          </cell>
        </row>
        <row r="52">
          <cell r="I52">
            <v>0</v>
          </cell>
          <cell r="J52">
            <v>0</v>
          </cell>
        </row>
        <row r="53">
          <cell r="A53" t="str">
            <v>02.01.130</v>
          </cell>
          <cell r="B53" t="str">
            <v>NIVELAMENTO DE EIXO DE LOCACAO.</v>
          </cell>
          <cell r="C53" t="str">
            <v>M</v>
          </cell>
          <cell r="I53">
            <v>0.62</v>
          </cell>
          <cell r="J53">
            <v>0.81</v>
          </cell>
        </row>
        <row r="54">
          <cell r="I54">
            <v>0</v>
          </cell>
          <cell r="J54">
            <v>0</v>
          </cell>
        </row>
        <row r="55">
          <cell r="A55" t="str">
            <v>02.01.140</v>
          </cell>
          <cell r="B55" t="str">
            <v>NIVELAMENTO DE SECCOES TRANSVERSAIS.</v>
          </cell>
          <cell r="C55" t="str">
            <v>M</v>
          </cell>
          <cell r="I55">
            <v>0.62</v>
          </cell>
          <cell r="J55">
            <v>0.81</v>
          </cell>
        </row>
        <row r="56">
          <cell r="I56">
            <v>0</v>
          </cell>
          <cell r="J56">
            <v>0</v>
          </cell>
        </row>
        <row r="57">
          <cell r="A57" t="str">
            <v>02.01.150</v>
          </cell>
          <cell r="B57" t="str">
            <v>TRANSPORTE DE COTA.</v>
          </cell>
          <cell r="C57" t="str">
            <v>M</v>
          </cell>
          <cell r="I57">
            <v>0.53</v>
          </cell>
          <cell r="J57">
            <v>0.69</v>
          </cell>
        </row>
        <row r="58">
          <cell r="I58">
            <v>0</v>
          </cell>
          <cell r="J58">
            <v>0</v>
          </cell>
        </row>
        <row r="59">
          <cell r="A59" t="str">
            <v>02.01.160</v>
          </cell>
          <cell r="B59" t="str">
            <v>LEVANTAMENTO ALTIMETRICO POR HECTARE.</v>
          </cell>
          <cell r="C59" t="str">
            <v>HA</v>
          </cell>
          <cell r="I59">
            <v>576.76</v>
          </cell>
          <cell r="J59">
            <v>749.79</v>
          </cell>
        </row>
        <row r="60">
          <cell r="I60">
            <v>0</v>
          </cell>
          <cell r="J60">
            <v>0</v>
          </cell>
        </row>
        <row r="61">
          <cell r="A61" t="str">
            <v>02.01.170</v>
          </cell>
          <cell r="B61" t="str">
            <v>LEVANTAMENTO ALTIMETRICO DE SECCOES POR TAQUIOMETRIA.</v>
          </cell>
          <cell r="C61" t="str">
            <v>M</v>
          </cell>
          <cell r="I61">
            <v>0.82</v>
          </cell>
          <cell r="J61">
            <v>1.07</v>
          </cell>
        </row>
        <row r="62">
          <cell r="I62">
            <v>0</v>
          </cell>
          <cell r="J62">
            <v>0</v>
          </cell>
        </row>
        <row r="63">
          <cell r="A63" t="str">
            <v>02.01.180</v>
          </cell>
          <cell r="B63" t="str">
            <v>DESENHO ALTIMETRICO DE PERFIL LONGITUDINAL E TRANSVERSAL, INCLUSIVE PAPEL - ESCALA 1 200 E 1 20.</v>
          </cell>
          <cell r="C63" t="str">
            <v>M</v>
          </cell>
          <cell r="I63">
            <v>1.49</v>
          </cell>
          <cell r="J63">
            <v>1.94</v>
          </cell>
        </row>
        <row r="64">
          <cell r="I64">
            <v>0</v>
          </cell>
          <cell r="J64">
            <v>0</v>
          </cell>
        </row>
        <row r="65">
          <cell r="A65" t="str">
            <v>02.01.200</v>
          </cell>
          <cell r="B65" t="str">
            <v>SERVICO TOPOGRAFICO DE PEQUENO PORTE ( PRECO MINIMO ),DIARIA DE UMA EQUIPE COM TOPOGRAFO, QUATRO AUXILIARES , TEODOLITO , NIVEL OTICO ETC.</v>
          </cell>
          <cell r="C65" t="str">
            <v>UN</v>
          </cell>
          <cell r="I65">
            <v>725.38</v>
          </cell>
          <cell r="J65">
            <v>942.99</v>
          </cell>
        </row>
        <row r="66">
          <cell r="I66">
            <v>0</v>
          </cell>
          <cell r="J66">
            <v>0</v>
          </cell>
        </row>
        <row r="67">
          <cell r="A67" t="str">
            <v>03.00.000</v>
          </cell>
          <cell r="B67" t="str">
            <v>SERVIÇOS PRELIMINARES</v>
          </cell>
        </row>
        <row r="69">
          <cell r="A69" t="str">
            <v>03.01.000</v>
          </cell>
          <cell r="B69" t="str">
            <v>DEMOLIÇÕES</v>
          </cell>
        </row>
        <row r="70">
          <cell r="A70" t="str">
            <v>03.01.010</v>
          </cell>
          <cell r="B70" t="str">
            <v>DEMOLICAO DE COBERTURA COM TELHAS CERAMICAS.</v>
          </cell>
          <cell r="C70" t="str">
            <v>M2</v>
          </cell>
          <cell r="E70">
            <v>3.76</v>
          </cell>
          <cell r="I70">
            <v>3.76</v>
          </cell>
          <cell r="J70">
            <v>4.8899999999999997</v>
          </cell>
        </row>
        <row r="72">
          <cell r="A72" t="str">
            <v>03.01.020</v>
          </cell>
          <cell r="B72" t="str">
            <v>DEMOLICAO DE COBERTURA COM TELHA ONDULADA DE FIBROCIMENTO.</v>
          </cell>
          <cell r="C72" t="str">
            <v>M2</v>
          </cell>
          <cell r="E72">
            <v>1.54</v>
          </cell>
          <cell r="I72">
            <v>1.54</v>
          </cell>
          <cell r="J72">
            <v>2</v>
          </cell>
        </row>
        <row r="73">
          <cell r="I73">
            <v>0</v>
          </cell>
          <cell r="J73">
            <v>0</v>
          </cell>
        </row>
        <row r="74">
          <cell r="A74" t="str">
            <v>03.01.030</v>
          </cell>
          <cell r="B74" t="str">
            <v>DEMOLICAO DE ESTRUTURA DE MADEIRA PARA COBERTA.</v>
          </cell>
          <cell r="C74" t="str">
            <v>M2</v>
          </cell>
          <cell r="E74">
            <v>9.64</v>
          </cell>
          <cell r="I74">
            <v>9.64</v>
          </cell>
          <cell r="J74">
            <v>12.53</v>
          </cell>
        </row>
        <row r="75">
          <cell r="I75">
            <v>0</v>
          </cell>
          <cell r="J75">
            <v>0</v>
          </cell>
        </row>
        <row r="76">
          <cell r="A76" t="str">
            <v>S03.01.032</v>
          </cell>
          <cell r="B76" t="str">
            <v>DEMOLIÇÃO DE ESTRUTURA METÁLICA DE COBERTA (12 A 14KG/M2)</v>
          </cell>
          <cell r="C76" t="str">
            <v>M2</v>
          </cell>
          <cell r="I76">
            <v>9.2799999999999994</v>
          </cell>
          <cell r="J76">
            <v>12.06</v>
          </cell>
        </row>
        <row r="77">
          <cell r="I77">
            <v>0</v>
          </cell>
          <cell r="J77">
            <v>0</v>
          </cell>
        </row>
        <row r="78">
          <cell r="A78" t="str">
            <v>S03.01.033</v>
          </cell>
          <cell r="B78" t="str">
            <v>RETIRADA DE ESTRUTURA DE MADEIRA PARA TELHAS DE FIBROCIMENTO, ALUMÍNIO OU PLÁSTICO.</v>
          </cell>
          <cell r="C78" t="str">
            <v>M2</v>
          </cell>
          <cell r="I78">
            <v>2.29</v>
          </cell>
          <cell r="J78">
            <v>2.98</v>
          </cell>
        </row>
        <row r="79">
          <cell r="I79">
            <v>0</v>
          </cell>
          <cell r="J79">
            <v>0</v>
          </cell>
        </row>
        <row r="80">
          <cell r="A80" t="str">
            <v>S03.01.035</v>
          </cell>
          <cell r="B80" t="str">
            <v>RETIRADA DE TELHA DE ALUMÍNIO.</v>
          </cell>
          <cell r="C80" t="str">
            <v>M2</v>
          </cell>
          <cell r="I80">
            <v>1.64</v>
          </cell>
          <cell r="J80">
            <v>2.13</v>
          </cell>
        </row>
        <row r="81">
          <cell r="I81">
            <v>0</v>
          </cell>
          <cell r="J81">
            <v>0</v>
          </cell>
        </row>
        <row r="82">
          <cell r="A82" t="str">
            <v>03.01.040</v>
          </cell>
          <cell r="B82" t="str">
            <v>DEMOLICAO DE FORRO EM ESTUQUE.</v>
          </cell>
          <cell r="C82" t="str">
            <v>M2</v>
          </cell>
          <cell r="E82">
            <v>5.73</v>
          </cell>
          <cell r="I82">
            <v>5.73</v>
          </cell>
          <cell r="J82">
            <v>7.45</v>
          </cell>
        </row>
        <row r="83">
          <cell r="I83">
            <v>0</v>
          </cell>
          <cell r="J83">
            <v>0</v>
          </cell>
        </row>
        <row r="84">
          <cell r="A84" t="str">
            <v>03.01.042</v>
          </cell>
          <cell r="B84" t="str">
            <v>DEMOLICAO DE FORRO EM PLACAS DE GESSO APLICADAS EM ESTRUTURA DE MADEIRA OU LAJE.</v>
          </cell>
          <cell r="C84" t="str">
            <v>M2</v>
          </cell>
          <cell r="E84">
            <v>2.4500000000000002</v>
          </cell>
          <cell r="I84">
            <v>2.4500000000000002</v>
          </cell>
          <cell r="J84">
            <v>3.19</v>
          </cell>
        </row>
        <row r="85">
          <cell r="I85">
            <v>0</v>
          </cell>
          <cell r="J85">
            <v>0</v>
          </cell>
        </row>
        <row r="86">
          <cell r="A86" t="str">
            <v>03.01.044</v>
          </cell>
          <cell r="B86" t="str">
            <v>DEMOLICAO DE FORRO EM MADEIRA</v>
          </cell>
          <cell r="C86" t="str">
            <v>M2</v>
          </cell>
          <cell r="E86">
            <v>3.44</v>
          </cell>
          <cell r="I86">
            <v>3.44</v>
          </cell>
          <cell r="J86">
            <v>4.47</v>
          </cell>
        </row>
        <row r="87">
          <cell r="I87">
            <v>0</v>
          </cell>
          <cell r="J87">
            <v>0</v>
          </cell>
        </row>
        <row r="88">
          <cell r="A88" t="str">
            <v>S03.01.046</v>
          </cell>
          <cell r="B88" t="str">
            <v>DEMOLIÇÃO DE FORRO EM PVC</v>
          </cell>
          <cell r="C88" t="str">
            <v>M2</v>
          </cell>
          <cell r="I88">
            <v>1.65</v>
          </cell>
          <cell r="J88">
            <v>2.15</v>
          </cell>
        </row>
        <row r="89">
          <cell r="I89">
            <v>0</v>
          </cell>
          <cell r="J89">
            <v>0</v>
          </cell>
        </row>
        <row r="90">
          <cell r="A90" t="str">
            <v>S03.01.047</v>
          </cell>
          <cell r="B90" t="str">
            <v>DEMOLIÇÃO DE FORROS (FORROPACOTE, GESSO ACARTONADO   E  METÁLICO)</v>
          </cell>
          <cell r="C90" t="str">
            <v>M2</v>
          </cell>
          <cell r="I90">
            <v>2.21</v>
          </cell>
          <cell r="J90">
            <v>2.87</v>
          </cell>
        </row>
        <row r="92">
          <cell r="A92" t="str">
            <v>03.01.050</v>
          </cell>
          <cell r="B92" t="str">
            <v>RETIRADA DE ESQUADRIAS DE MADEIRA OU METALICAS.</v>
          </cell>
          <cell r="C92" t="str">
            <v>M2</v>
          </cell>
          <cell r="E92">
            <v>4.24</v>
          </cell>
          <cell r="I92">
            <v>4.24</v>
          </cell>
          <cell r="J92">
            <v>5.51</v>
          </cell>
        </row>
        <row r="93">
          <cell r="I93">
            <v>0</v>
          </cell>
          <cell r="J93">
            <v>0</v>
          </cell>
        </row>
        <row r="94">
          <cell r="A94" t="str">
            <v>S03.01.052</v>
          </cell>
          <cell r="B94" t="str">
            <v>RETIRADA DE DIVISÓRIA TIPO EUCATEX OU SIMILAR</v>
          </cell>
          <cell r="C94" t="str">
            <v>M2</v>
          </cell>
          <cell r="I94">
            <v>4.57</v>
          </cell>
          <cell r="J94">
            <v>5.94</v>
          </cell>
        </row>
        <row r="95">
          <cell r="I95">
            <v>0</v>
          </cell>
          <cell r="J95">
            <v>0</v>
          </cell>
        </row>
        <row r="96">
          <cell r="A96" t="str">
            <v>S03.01.053</v>
          </cell>
          <cell r="B96" t="str">
            <v>REMOÇÃO DE ALAMBRADO EM TELA INCLUSIVE ESTRUTURA DE SUSTENTAÇÃO EM TUBOS DE FERRO GALVANIZADO.</v>
          </cell>
          <cell r="C96" t="str">
            <v>M2</v>
          </cell>
          <cell r="I96">
            <v>1.22</v>
          </cell>
          <cell r="J96">
            <v>1.59</v>
          </cell>
        </row>
        <row r="97">
          <cell r="I97">
            <v>0</v>
          </cell>
          <cell r="J97">
            <v>0</v>
          </cell>
        </row>
        <row r="98">
          <cell r="A98" t="str">
            <v>S03.01.054</v>
          </cell>
          <cell r="B98" t="str">
            <v>RETIRADA DE TELA DE AÇO GALVANIZADO, FIXADA COM ARAME GALVANIZADO PARA REAPROVEITAMENTO.</v>
          </cell>
          <cell r="C98" t="str">
            <v>M2</v>
          </cell>
          <cell r="I98">
            <v>0.98</v>
          </cell>
          <cell r="J98">
            <v>1.27</v>
          </cell>
        </row>
        <row r="99">
          <cell r="I99">
            <v>0</v>
          </cell>
          <cell r="J99">
            <v>0</v>
          </cell>
        </row>
        <row r="100">
          <cell r="A100" t="str">
            <v>S03.01.055</v>
          </cell>
          <cell r="B100" t="str">
            <v xml:space="preserve">DEMOLIÇÃO DE CERCA COM MOURÕES DE CONCRETO E TELA. </v>
          </cell>
          <cell r="C100" t="str">
            <v>M</v>
          </cell>
          <cell r="I100">
            <v>9.76</v>
          </cell>
          <cell r="J100">
            <v>12.69</v>
          </cell>
        </row>
        <row r="101">
          <cell r="I101">
            <v>0</v>
          </cell>
          <cell r="J101">
            <v>0</v>
          </cell>
        </row>
        <row r="102">
          <cell r="A102" t="str">
            <v>03.01.058</v>
          </cell>
          <cell r="B102" t="str">
            <v>DEMOLICAO DE PISO VINILICO OU EMBORRACHADO.</v>
          </cell>
          <cell r="C102" t="str">
            <v>M2</v>
          </cell>
          <cell r="E102">
            <v>4.99</v>
          </cell>
          <cell r="I102">
            <v>4.99</v>
          </cell>
          <cell r="J102">
            <v>6.49</v>
          </cell>
        </row>
        <row r="103">
          <cell r="I103">
            <v>0</v>
          </cell>
          <cell r="J103">
            <v>0</v>
          </cell>
        </row>
        <row r="104">
          <cell r="A104" t="str">
            <v>03.01.060</v>
          </cell>
          <cell r="B104" t="str">
            <v>DEMOLICAO DE REVESTIMENTO DE PISO EM CIMENTADO.</v>
          </cell>
          <cell r="C104" t="str">
            <v>M2</v>
          </cell>
          <cell r="E104">
            <v>3.32</v>
          </cell>
          <cell r="I104">
            <v>3.32</v>
          </cell>
          <cell r="J104">
            <v>4.32</v>
          </cell>
        </row>
        <row r="105">
          <cell r="I105">
            <v>0</v>
          </cell>
          <cell r="J105">
            <v>0</v>
          </cell>
        </row>
        <row r="106">
          <cell r="A106" t="str">
            <v>03.01.070</v>
          </cell>
          <cell r="B106" t="str">
            <v>DEMOLICAO DE REVESTIMENTO DE PISO EM CIMENTADO INCLUSIVE LASTRO DE CONCRETO.</v>
          </cell>
          <cell r="C106" t="str">
            <v>M2</v>
          </cell>
          <cell r="E106">
            <v>7.21</v>
          </cell>
          <cell r="I106">
            <v>7.21</v>
          </cell>
          <cell r="J106">
            <v>9.3699999999999992</v>
          </cell>
        </row>
        <row r="107">
          <cell r="I107">
            <v>0</v>
          </cell>
          <cell r="J107">
            <v>0</v>
          </cell>
        </row>
        <row r="108">
          <cell r="A108" t="str">
            <v>03.01.080</v>
          </cell>
          <cell r="B108" t="str">
            <v>DEMOLICAO DE REVESTIMENTO DE PISO COM LADRILHO HIDRAULICO OU CERAMICO.</v>
          </cell>
          <cell r="C108" t="str">
            <v>M2</v>
          </cell>
          <cell r="E108">
            <v>3.88</v>
          </cell>
          <cell r="I108">
            <v>3.88</v>
          </cell>
          <cell r="J108">
            <v>5.04</v>
          </cell>
        </row>
        <row r="110">
          <cell r="A110" t="str">
            <v>03.01.090</v>
          </cell>
          <cell r="B110" t="str">
            <v>DEMOLICAO DE REVESTIMENTO DE PISO COM LADRILHO HIDRAULICO OU CERAMICO INCLUSIVE LASTRO DE CONCRETO.</v>
          </cell>
          <cell r="E110">
            <v>7.77</v>
          </cell>
          <cell r="I110">
            <v>7.77</v>
          </cell>
          <cell r="J110">
            <v>10.1</v>
          </cell>
        </row>
        <row r="111">
          <cell r="I111">
            <v>0</v>
          </cell>
          <cell r="J111">
            <v>0</v>
          </cell>
        </row>
        <row r="112">
          <cell r="A112" t="str">
            <v>03.01.100</v>
          </cell>
          <cell r="B112" t="str">
            <v>DEMOLICAO DE REVESTIMENTO DE PISO EM TACOS OU ASSOALHOS EM MADEIRA.</v>
          </cell>
          <cell r="C112" t="str">
            <v>M2</v>
          </cell>
          <cell r="E112">
            <v>8.66</v>
          </cell>
          <cell r="I112">
            <v>8.66</v>
          </cell>
          <cell r="J112">
            <v>11.26</v>
          </cell>
        </row>
        <row r="113">
          <cell r="I113">
            <v>0</v>
          </cell>
          <cell r="J113">
            <v>0</v>
          </cell>
        </row>
        <row r="114">
          <cell r="A114" t="str">
            <v>S03.01.102</v>
          </cell>
          <cell r="B114" t="str">
            <v>DEMOLIÇÃO DE PISO REVESTIDO EM GRANILITE.</v>
          </cell>
          <cell r="C114" t="str">
            <v>M2</v>
          </cell>
          <cell r="I114">
            <v>7.74</v>
          </cell>
          <cell r="J114">
            <v>10.06</v>
          </cell>
        </row>
        <row r="115">
          <cell r="I115">
            <v>0</v>
          </cell>
          <cell r="J115">
            <v>0</v>
          </cell>
        </row>
        <row r="116">
          <cell r="A116" t="str">
            <v>S03.01.103</v>
          </cell>
          <cell r="B116" t="str">
            <v>DEMOLIÇÃO DE RODAPÉ DE GRANILITE COM H=10 CM.</v>
          </cell>
          <cell r="C116" t="str">
            <v>M</v>
          </cell>
          <cell r="I116">
            <v>0.77</v>
          </cell>
          <cell r="J116">
            <v>1</v>
          </cell>
        </row>
        <row r="117">
          <cell r="I117">
            <v>0</v>
          </cell>
          <cell r="J117">
            <v>0</v>
          </cell>
        </row>
        <row r="118">
          <cell r="A118" t="str">
            <v>S03.01.104</v>
          </cell>
          <cell r="B118" t="str">
            <v>DEMOLIÇÃO CUIDADOSA DE PISO EM GRANITO</v>
          </cell>
          <cell r="I118">
            <v>12.39</v>
          </cell>
          <cell r="J118">
            <v>16.11</v>
          </cell>
        </row>
        <row r="120">
          <cell r="A120" t="str">
            <v>03.01.110</v>
          </cell>
          <cell r="B120" t="str">
            <v>DEMOLICAO DE PASSEIO EM PEDRA PORTUGUESA.</v>
          </cell>
          <cell r="C120" t="str">
            <v>M2</v>
          </cell>
          <cell r="E120">
            <v>2.93</v>
          </cell>
          <cell r="I120">
            <v>2.93</v>
          </cell>
          <cell r="J120">
            <v>3.81</v>
          </cell>
        </row>
        <row r="121">
          <cell r="I121">
            <v>0</v>
          </cell>
          <cell r="J121">
            <v>0</v>
          </cell>
        </row>
        <row r="122">
          <cell r="A122" t="str">
            <v>03.01.120</v>
          </cell>
          <cell r="B122" t="str">
            <v>DEMOLICAO DE REVESTIMENTO COM AZULEJOS OU CERAMICAS.</v>
          </cell>
          <cell r="C122" t="str">
            <v>M2</v>
          </cell>
          <cell r="E122">
            <v>8.0299999999999994</v>
          </cell>
          <cell r="I122">
            <v>8.0299999999999994</v>
          </cell>
          <cell r="J122">
            <v>10.44</v>
          </cell>
        </row>
        <row r="123">
          <cell r="I123">
            <v>0</v>
          </cell>
          <cell r="J123">
            <v>0</v>
          </cell>
        </row>
        <row r="124">
          <cell r="A124" t="str">
            <v>03.01.130</v>
          </cell>
          <cell r="B124" t="str">
            <v>DEMOLICAO DE REVESTIMENTO COM ARGAMASSA DE CAL E AREIA.</v>
          </cell>
          <cell r="C124" t="str">
            <v>M2</v>
          </cell>
          <cell r="E124">
            <v>2.93</v>
          </cell>
          <cell r="I124">
            <v>2.93</v>
          </cell>
          <cell r="J124">
            <v>3.81</v>
          </cell>
        </row>
        <row r="125">
          <cell r="I125">
            <v>0</v>
          </cell>
          <cell r="J125">
            <v>0</v>
          </cell>
        </row>
        <row r="126">
          <cell r="A126" t="str">
            <v>03.01.140</v>
          </cell>
          <cell r="B126" t="str">
            <v>DEMOLICAO DE REVESTIMENTO COM ARGAMASSA DE CIMENTO E AREIA</v>
          </cell>
          <cell r="C126" t="str">
            <v>M2</v>
          </cell>
          <cell r="E126">
            <v>4.99</v>
          </cell>
          <cell r="I126">
            <v>4.99</v>
          </cell>
          <cell r="J126">
            <v>6.49</v>
          </cell>
        </row>
        <row r="127">
          <cell r="I127">
            <v>0</v>
          </cell>
          <cell r="J127">
            <v>0</v>
          </cell>
        </row>
        <row r="128">
          <cell r="A128" t="str">
            <v>03.01.150</v>
          </cell>
          <cell r="B128" t="str">
            <v>DEMOLICAO DE ALVENARIA DE 1/2 VEZ COM PREPARO PARA REMOCAO.</v>
          </cell>
          <cell r="C128" t="str">
            <v>M2</v>
          </cell>
          <cell r="E128">
            <v>5.88</v>
          </cell>
          <cell r="I128">
            <v>5.88</v>
          </cell>
          <cell r="J128">
            <v>7.64</v>
          </cell>
        </row>
        <row r="129">
          <cell r="I129">
            <v>0</v>
          </cell>
          <cell r="J129">
            <v>0</v>
          </cell>
        </row>
        <row r="130">
          <cell r="A130" t="str">
            <v>03.01.160</v>
          </cell>
          <cell r="B130" t="str">
            <v>DEMOLICAO DE ALVENARIA DE 1 VEZ COM PREPARO PARA REMOCAO.</v>
          </cell>
          <cell r="C130" t="str">
            <v>M2</v>
          </cell>
          <cell r="E130">
            <v>10.130000000000001</v>
          </cell>
          <cell r="I130">
            <v>10.130000000000001</v>
          </cell>
          <cell r="J130">
            <v>13.17</v>
          </cell>
        </row>
        <row r="131">
          <cell r="I131">
            <v>0</v>
          </cell>
          <cell r="J131">
            <v>0</v>
          </cell>
        </row>
        <row r="132">
          <cell r="A132" t="str">
            <v>S03.01.161</v>
          </cell>
          <cell r="B132" t="str">
            <v>DEMOLIÇÃO DE ALVENARIA DE 1 1/2 VEZ COM PREPARO PARA REMOÇÃO</v>
          </cell>
          <cell r="C132" t="str">
            <v>M2</v>
          </cell>
          <cell r="I132">
            <v>14.14</v>
          </cell>
          <cell r="J132">
            <v>18.38</v>
          </cell>
        </row>
        <row r="133">
          <cell r="J133">
            <v>0</v>
          </cell>
        </row>
        <row r="134">
          <cell r="A134" t="str">
            <v>S03.01.162</v>
          </cell>
          <cell r="B134" t="str">
            <v>CORTE MANUAL EM ALVENARIA DE TIJOLOS FURADOS</v>
          </cell>
          <cell r="C134" t="str">
            <v>M3</v>
          </cell>
          <cell r="I134">
            <v>40.409999999999997</v>
          </cell>
          <cell r="J134">
            <v>52.53</v>
          </cell>
        </row>
        <row r="135">
          <cell r="J135">
            <v>0</v>
          </cell>
        </row>
        <row r="136">
          <cell r="A136" t="str">
            <v>S03.01.163</v>
          </cell>
          <cell r="B136" t="str">
            <v>DEMOLIÇÃO DE PAREDE DE GESSO, INCLUSIVE PREPARO PARA REMOÇÃO</v>
          </cell>
          <cell r="C136" t="str">
            <v>M3</v>
          </cell>
          <cell r="I136">
            <v>5.98</v>
          </cell>
          <cell r="J136">
            <v>7.77</v>
          </cell>
        </row>
        <row r="138">
          <cell r="A138" t="str">
            <v>03.01.170</v>
          </cell>
          <cell r="B138" t="str">
            <v>DEMOLICAO DE ALVENARIA DE TIJOLOS MACICOS.</v>
          </cell>
          <cell r="C138" t="str">
            <v>M3</v>
          </cell>
          <cell r="E138">
            <v>69.87</v>
          </cell>
          <cell r="I138">
            <v>69.87</v>
          </cell>
          <cell r="J138">
            <v>90.83</v>
          </cell>
        </row>
        <row r="139">
          <cell r="J139">
            <v>0</v>
          </cell>
        </row>
        <row r="140">
          <cell r="A140" t="str">
            <v>S03.01.172</v>
          </cell>
          <cell r="B140" t="str">
            <v>APICOAMENTO EM ALVENARIA DE TIJOLO APARENTE</v>
          </cell>
          <cell r="C140" t="str">
            <v>M2</v>
          </cell>
          <cell r="I140">
            <v>1.22</v>
          </cell>
          <cell r="J140">
            <v>1.59</v>
          </cell>
        </row>
        <row r="141">
          <cell r="J141">
            <v>0</v>
          </cell>
        </row>
        <row r="142">
          <cell r="A142" t="str">
            <v>S03.01.173</v>
          </cell>
          <cell r="B142" t="str">
            <v>RECORTE COM DEMOLIÇÃO MANUAL DE ALVENARIA DE TIJOLO MACIÇO</v>
          </cell>
          <cell r="C142" t="str">
            <v>M3</v>
          </cell>
          <cell r="I142">
            <v>83.68</v>
          </cell>
          <cell r="J142">
            <v>108.78</v>
          </cell>
        </row>
        <row r="144">
          <cell r="A144" t="str">
            <v>S03.01.174</v>
          </cell>
          <cell r="B144" t="str">
            <v>CORTE COM MAÇARICO OXIACETILENO TUBULAÇÃO AÇO 2".</v>
          </cell>
          <cell r="C144" t="str">
            <v>UND</v>
          </cell>
          <cell r="I144">
            <v>0.55000000000000004</v>
          </cell>
          <cell r="J144">
            <v>0.72</v>
          </cell>
        </row>
        <row r="146">
          <cell r="A146" t="str">
            <v>03.01.180</v>
          </cell>
          <cell r="B146" t="str">
            <v>DEMOLICAO DE ALVENARIA DE PEDRA REJUNTADA.</v>
          </cell>
          <cell r="C146" t="str">
            <v>M3</v>
          </cell>
          <cell r="E146">
            <v>81.61</v>
          </cell>
          <cell r="I146">
            <v>81.61</v>
          </cell>
          <cell r="J146">
            <v>106.09</v>
          </cell>
        </row>
        <row r="147">
          <cell r="I147">
            <v>0</v>
          </cell>
          <cell r="J147">
            <v>0</v>
          </cell>
        </row>
        <row r="148">
          <cell r="A148" t="str">
            <v>03.01.190</v>
          </cell>
          <cell r="B148" t="str">
            <v>DEMOLICAO DE ALVENARIA DE PEDRA SECA.</v>
          </cell>
          <cell r="C148" t="str">
            <v>M3</v>
          </cell>
          <cell r="E148">
            <v>33.6</v>
          </cell>
          <cell r="I148">
            <v>33.6</v>
          </cell>
          <cell r="J148">
            <v>43.68</v>
          </cell>
        </row>
        <row r="150">
          <cell r="A150" t="str">
            <v>S03.01.191</v>
          </cell>
          <cell r="B150" t="str">
            <v>DEMOLIÇÃO DE ALVENARIA EM COBOGÓ COM PREPARO PARA REMOÇÃO.</v>
          </cell>
          <cell r="C150" t="str">
            <v>M2</v>
          </cell>
        </row>
        <row r="152">
          <cell r="A152" t="str">
            <v>S03.01.192</v>
          </cell>
          <cell r="B152" t="str">
            <v>RETIRADA DE CAIXA PRÉ-MOLDADA DE AR CONDICIONADO</v>
          </cell>
          <cell r="C152" t="str">
            <v>UND</v>
          </cell>
        </row>
        <row r="153">
          <cell r="I153">
            <v>0</v>
          </cell>
          <cell r="J153">
            <v>0</v>
          </cell>
        </row>
        <row r="154">
          <cell r="A154" t="str">
            <v>03.01.200</v>
          </cell>
          <cell r="B154" t="str">
            <v>DEMOLICAO MANUAL DE CONCRETO SIMPLES.</v>
          </cell>
          <cell r="C154" t="str">
            <v>M3</v>
          </cell>
          <cell r="E154">
            <v>72.09</v>
          </cell>
          <cell r="I154">
            <v>72.09</v>
          </cell>
          <cell r="J154">
            <v>93.72</v>
          </cell>
        </row>
        <row r="155">
          <cell r="I155">
            <v>0</v>
          </cell>
          <cell r="J155">
            <v>0</v>
          </cell>
        </row>
        <row r="156">
          <cell r="A156" t="str">
            <v>03.01.210</v>
          </cell>
          <cell r="B156" t="str">
            <v>DEMOLICAO MANUAL DE CONCRETO ARMADO.</v>
          </cell>
          <cell r="C156" t="str">
            <v>M3</v>
          </cell>
          <cell r="E156">
            <v>99.81</v>
          </cell>
          <cell r="I156">
            <v>99.81</v>
          </cell>
          <cell r="J156">
            <v>129.75</v>
          </cell>
        </row>
        <row r="157">
          <cell r="J157">
            <v>0</v>
          </cell>
        </row>
        <row r="158">
          <cell r="A158" t="str">
            <v>S03.01.212</v>
          </cell>
          <cell r="B158" t="str">
            <v>CORTE MANUAL DE CONCRETO ARMADO</v>
          </cell>
          <cell r="C158" t="str">
            <v>M3</v>
          </cell>
          <cell r="I158">
            <v>119.51</v>
          </cell>
          <cell r="J158">
            <v>155.36000000000001</v>
          </cell>
        </row>
        <row r="159">
          <cell r="J159">
            <v>0</v>
          </cell>
        </row>
        <row r="160">
          <cell r="A160" t="str">
            <v>S03.01.213</v>
          </cell>
          <cell r="B160" t="str">
            <v>DEMOLIÇÃO DE LAJE PRE-MOLDADA DE COBERTURA, COM PREPARO PARA REMOÇÃO.CONSIDERADA ESPESSURA DA LAJE E DO REVESTIMENTO EM MASSA ÚNICA.</v>
          </cell>
          <cell r="C160" t="str">
            <v>M2</v>
          </cell>
          <cell r="I160">
            <v>10.06</v>
          </cell>
          <cell r="J160">
            <v>13.08</v>
          </cell>
        </row>
        <row r="161">
          <cell r="J161">
            <v>0</v>
          </cell>
        </row>
        <row r="162">
          <cell r="A162" t="str">
            <v>S03.01.214</v>
          </cell>
          <cell r="B162" t="str">
            <v>DEMOLIÇÃO DE LAJE PRE-MOLDADA DE PISO,COM PREPARO PARA REMOÇÃO.CONSIDERADA ESPESSURA DA LAJE, DO REVESTIMENTO DE PISO E DO REVESTIMENTO EM MASSA ÚNICA DO TETO INFERIOR.</v>
          </cell>
          <cell r="C162" t="str">
            <v>M2</v>
          </cell>
          <cell r="I162">
            <v>12.92</v>
          </cell>
          <cell r="J162">
            <v>16.8</v>
          </cell>
        </row>
        <row r="163">
          <cell r="I163">
            <v>0</v>
          </cell>
          <cell r="J163">
            <v>0</v>
          </cell>
        </row>
        <row r="164">
          <cell r="A164" t="str">
            <v>03.01.220</v>
          </cell>
          <cell r="B164" t="str">
            <v>DEMOLICAO MANUAL DE PAVIMENTACAO ASFALTICA.</v>
          </cell>
          <cell r="C164" t="str">
            <v>M2</v>
          </cell>
          <cell r="E164">
            <v>6.36</v>
          </cell>
          <cell r="I164">
            <v>6.36</v>
          </cell>
          <cell r="J164">
            <v>8.27</v>
          </cell>
        </row>
        <row r="165">
          <cell r="I165">
            <v>0</v>
          </cell>
          <cell r="J165">
            <v>0</v>
          </cell>
        </row>
        <row r="166">
          <cell r="A166" t="str">
            <v>03.01.222</v>
          </cell>
          <cell r="B166" t="str">
            <v>DEMOLICAO DE PAVIMENTACAO ASFALTICA COM UTILI ZACAO DE MARTELETE PNEUMATICO.</v>
          </cell>
          <cell r="C166" t="str">
            <v>M2</v>
          </cell>
          <cell r="E166">
            <v>0.49</v>
          </cell>
          <cell r="F166">
            <v>8.5</v>
          </cell>
          <cell r="I166">
            <v>8.99</v>
          </cell>
          <cell r="J166">
            <v>11.69</v>
          </cell>
        </row>
        <row r="167">
          <cell r="I167">
            <v>0</v>
          </cell>
          <cell r="J167">
            <v>0</v>
          </cell>
        </row>
        <row r="168">
          <cell r="A168" t="str">
            <v>03.01.230</v>
          </cell>
          <cell r="B168" t="str">
            <v>DEMOLICAO DE PAVIMENTACAO EM PARALELEPIPEDOS SOBRE AREIA.</v>
          </cell>
          <cell r="C168" t="str">
            <v>M2</v>
          </cell>
          <cell r="E168">
            <v>4.25</v>
          </cell>
          <cell r="I168">
            <v>4.25</v>
          </cell>
          <cell r="J168">
            <v>5.53</v>
          </cell>
        </row>
        <row r="169">
          <cell r="I169">
            <v>0</v>
          </cell>
          <cell r="J169">
            <v>0</v>
          </cell>
        </row>
        <row r="170">
          <cell r="A170" t="str">
            <v>03.01.240</v>
          </cell>
          <cell r="B170" t="str">
            <v>DEMOLICAO DE PAVIMENTACAO EM PARALELEPIPEDOS SOBRE MACADAME.</v>
          </cell>
          <cell r="C170" t="str">
            <v>M2</v>
          </cell>
          <cell r="E170">
            <v>6.01</v>
          </cell>
          <cell r="I170">
            <v>6.01</v>
          </cell>
          <cell r="J170">
            <v>7.81</v>
          </cell>
        </row>
        <row r="171">
          <cell r="I171">
            <v>0</v>
          </cell>
          <cell r="J171">
            <v>0</v>
          </cell>
        </row>
        <row r="172">
          <cell r="A172" t="str">
            <v>03.01.250</v>
          </cell>
          <cell r="B172" t="str">
            <v>DEMOLICAO DE PAVIMENTACAO COM PRE-MOLDADOS DE CONCRETO, INCLUINDO EMPILHAMENTO.</v>
          </cell>
          <cell r="C172" t="str">
            <v>M2</v>
          </cell>
          <cell r="E172">
            <v>3.88</v>
          </cell>
          <cell r="I172">
            <v>3.88</v>
          </cell>
          <cell r="J172">
            <v>5.04</v>
          </cell>
        </row>
        <row r="173">
          <cell r="J173">
            <v>0</v>
          </cell>
        </row>
        <row r="174">
          <cell r="A174" t="str">
            <v>S03.01.251</v>
          </cell>
          <cell r="B174" t="str">
            <v>DEMOLIÇÃO DE PISO REVESTIDO EM LAJOTAS DE CONCRETO INCL.BASE DE ASSENTAMENTO.</v>
          </cell>
          <cell r="C174" t="str">
            <v>M2</v>
          </cell>
          <cell r="I174">
            <v>2.44</v>
          </cell>
          <cell r="J174">
            <v>3.17</v>
          </cell>
        </row>
        <row r="175">
          <cell r="I175">
            <v>0</v>
          </cell>
          <cell r="J175">
            <v>0</v>
          </cell>
        </row>
        <row r="176">
          <cell r="A176" t="str">
            <v>03.01.260</v>
          </cell>
          <cell r="B176" t="str">
            <v>DEMOLICAO DE MEIO-FIO .</v>
          </cell>
          <cell r="C176" t="str">
            <v>M</v>
          </cell>
          <cell r="E176">
            <v>1.1200000000000001</v>
          </cell>
          <cell r="I176">
            <v>1.1200000000000001</v>
          </cell>
          <cell r="J176">
            <v>1.46</v>
          </cell>
        </row>
        <row r="177">
          <cell r="I177">
            <v>0</v>
          </cell>
          <cell r="J177">
            <v>0</v>
          </cell>
        </row>
        <row r="178">
          <cell r="A178" t="str">
            <v>03.01.270</v>
          </cell>
          <cell r="B178" t="str">
            <v>DEMOLICAO DE LINHA DAGUA</v>
          </cell>
          <cell r="C178" t="str">
            <v>M</v>
          </cell>
          <cell r="E178">
            <v>1.08</v>
          </cell>
          <cell r="I178">
            <v>1.08</v>
          </cell>
          <cell r="J178">
            <v>1.4</v>
          </cell>
        </row>
        <row r="179">
          <cell r="I179">
            <v>0</v>
          </cell>
          <cell r="J179">
            <v>0</v>
          </cell>
        </row>
        <row r="180">
          <cell r="A180" t="str">
            <v>03.01.280</v>
          </cell>
          <cell r="B180" t="str">
            <v>DEMOLICAO DE MEIO-FIO E LINHA DAGUA</v>
          </cell>
          <cell r="C180" t="str">
            <v>M</v>
          </cell>
          <cell r="E180">
            <v>2.2000000000000002</v>
          </cell>
          <cell r="I180">
            <v>2.2000000000000002</v>
          </cell>
          <cell r="J180">
            <v>2.86</v>
          </cell>
        </row>
        <row r="181">
          <cell r="I181">
            <v>0</v>
          </cell>
          <cell r="J181">
            <v>0</v>
          </cell>
        </row>
        <row r="182">
          <cell r="A182" t="str">
            <v>S03.01.285</v>
          </cell>
          <cell r="B182" t="str">
            <v>RETIRADA DE TAMPO DE GRANITO PARA REAPROVEITAMENTO.</v>
          </cell>
          <cell r="C182" t="str">
            <v>M2</v>
          </cell>
          <cell r="I182">
            <v>11.23</v>
          </cell>
          <cell r="J182">
            <v>14.6</v>
          </cell>
        </row>
        <row r="183">
          <cell r="J183">
            <v>0</v>
          </cell>
        </row>
        <row r="184">
          <cell r="A184" t="str">
            <v>S03.01.286</v>
          </cell>
          <cell r="B184" t="str">
            <v>RETIRADA DE PAINÉIS DE VIDRO TEMPERADO ESP= 10 MM</v>
          </cell>
          <cell r="C184" t="str">
            <v>M2</v>
          </cell>
          <cell r="I184">
            <v>6.33</v>
          </cell>
          <cell r="J184">
            <v>8.23</v>
          </cell>
        </row>
        <row r="185">
          <cell r="J185">
            <v>0</v>
          </cell>
        </row>
        <row r="186">
          <cell r="A186" t="str">
            <v>S03.01.287</v>
          </cell>
          <cell r="B186" t="str">
            <v>RETIRADA DE VIDRO FANTASIA ESP 4 MM.</v>
          </cell>
          <cell r="C186" t="str">
            <v>M2</v>
          </cell>
          <cell r="I186">
            <v>2.29</v>
          </cell>
          <cell r="J186">
            <v>2.98</v>
          </cell>
        </row>
        <row r="187">
          <cell r="J187">
            <v>0</v>
          </cell>
        </row>
        <row r="188">
          <cell r="A188" t="str">
            <v>S03.01.300</v>
          </cell>
          <cell r="B188" t="str">
            <v>RETIRADA DE TUBULAÇÃO DE ESGOTO, DIÂMETRO DE 100MM, EM FERRO FUNDIDO.</v>
          </cell>
          <cell r="C188" t="str">
            <v>M</v>
          </cell>
          <cell r="I188">
            <v>13.04</v>
          </cell>
          <cell r="J188">
            <v>16.95</v>
          </cell>
        </row>
        <row r="189">
          <cell r="J189">
            <v>0</v>
          </cell>
        </row>
        <row r="190">
          <cell r="A190" t="str">
            <v>S03.01.301</v>
          </cell>
          <cell r="B190" t="str">
            <v>RETIRADA DE LOUÇA SANITÁRIA</v>
          </cell>
          <cell r="C190" t="str">
            <v>UND</v>
          </cell>
          <cell r="I190">
            <v>5.48</v>
          </cell>
          <cell r="J190">
            <v>7.12</v>
          </cell>
        </row>
        <row r="191">
          <cell r="J191">
            <v>0</v>
          </cell>
        </row>
        <row r="192">
          <cell r="A192" t="str">
            <v>S03.01.303</v>
          </cell>
          <cell r="B192" t="str">
            <v>RETIRADA DE RESERVATÓRIOS DE FIBROCIMENTO ATÉ 1000 LITROS, INCLUSIVE LIMPEZA, SELEÇÃO E GUARDA DO MATERIAL REAPROVEITÁVEL.</v>
          </cell>
          <cell r="C192" t="str">
            <v>UND</v>
          </cell>
          <cell r="I192">
            <v>34.270000000000003</v>
          </cell>
          <cell r="J192">
            <v>44.55</v>
          </cell>
        </row>
        <row r="193">
          <cell r="J193">
            <v>0</v>
          </cell>
        </row>
        <row r="194">
          <cell r="A194" t="str">
            <v>S03.01.305</v>
          </cell>
          <cell r="B194" t="str">
            <v>RETIRADA DE METAIS SANITÁRIOS - TORNEIRA, SIFÃO, DUCHA OU SIMILARES.</v>
          </cell>
          <cell r="C194" t="str">
            <v>UND</v>
          </cell>
          <cell r="I194">
            <v>1.39</v>
          </cell>
          <cell r="J194">
            <v>1.81</v>
          </cell>
        </row>
        <row r="195">
          <cell r="J195">
            <v>0</v>
          </cell>
        </row>
        <row r="196">
          <cell r="A196" t="str">
            <v>S03.01.306</v>
          </cell>
          <cell r="B196" t="str">
            <v>RETIRADA DE METAIS SANITÁRIOS - REGISTRO DE GAVETA, REGISTRO DE PRESSÃO, VÁLVULA HIDRA OU SIMILARES.</v>
          </cell>
          <cell r="C196" t="str">
            <v>UND</v>
          </cell>
          <cell r="I196">
            <v>9.82</v>
          </cell>
          <cell r="J196">
            <v>12.77</v>
          </cell>
        </row>
        <row r="197">
          <cell r="J197">
            <v>0</v>
          </cell>
        </row>
        <row r="198">
          <cell r="A198" t="str">
            <v>S03.01.311</v>
          </cell>
          <cell r="B198" t="str">
            <v>RETIRADA DE POSTE DE CONCRETO, FIXADO NO SOLO SEM REMOÇÃO.</v>
          </cell>
          <cell r="C198" t="str">
            <v>M</v>
          </cell>
          <cell r="I198">
            <v>24.66</v>
          </cell>
          <cell r="J198">
            <v>32.06</v>
          </cell>
        </row>
        <row r="199">
          <cell r="J199">
            <v>0</v>
          </cell>
        </row>
        <row r="200">
          <cell r="A200" t="str">
            <v>S03.01.317</v>
          </cell>
          <cell r="B200" t="str">
            <v>RETIRADA DE VENTILADOR</v>
          </cell>
          <cell r="C200" t="str">
            <v>UND</v>
          </cell>
          <cell r="I200">
            <v>2.86</v>
          </cell>
          <cell r="J200">
            <v>3.72</v>
          </cell>
        </row>
        <row r="201">
          <cell r="J201">
            <v>0</v>
          </cell>
        </row>
        <row r="202">
          <cell r="A202" t="str">
            <v>S03.01.318</v>
          </cell>
          <cell r="B202" t="str">
            <v>RETIRADA DE LUMINÁRIA FLUORESCENTE COMPLETA TIPO CALHA PARA ATÉ 04 (QUATRO) 
LÂMPADAS</v>
          </cell>
          <cell r="C202" t="str">
            <v>UND</v>
          </cell>
          <cell r="I202">
            <v>5.03</v>
          </cell>
          <cell r="J202">
            <v>6.54</v>
          </cell>
        </row>
        <row r="203">
          <cell r="J203">
            <v>0</v>
          </cell>
        </row>
        <row r="204">
          <cell r="A204" t="str">
            <v>S03.01.319</v>
          </cell>
          <cell r="B204" t="str">
            <v>RETIRADA DE CANALETA DE PVC, TIPO SISTEMA "X" E FIAÇÃO ELÉTRICA</v>
          </cell>
          <cell r="C204" t="str">
            <v>M</v>
          </cell>
          <cell r="I204">
            <v>0.93</v>
          </cell>
          <cell r="J204">
            <v>1.21</v>
          </cell>
        </row>
        <row r="205">
          <cell r="J205">
            <v>0</v>
          </cell>
        </row>
        <row r="206">
          <cell r="A206" t="str">
            <v>S03.01.320</v>
          </cell>
          <cell r="B206" t="str">
            <v>REMOÇÃO DE TRANSFORMADOR DE POTÊNCIA</v>
          </cell>
          <cell r="C206" t="str">
            <v>UND</v>
          </cell>
          <cell r="I206">
            <v>73.36</v>
          </cell>
          <cell r="J206">
            <v>95.37</v>
          </cell>
        </row>
        <row r="207">
          <cell r="J207">
            <v>0</v>
          </cell>
        </row>
        <row r="208">
          <cell r="A208" t="str">
            <v>S03.01.500</v>
          </cell>
          <cell r="B208" t="str">
            <v>RETIRADA DE TAPETE/CARPETE COLADO.</v>
          </cell>
          <cell r="C208" t="str">
            <v>M2</v>
          </cell>
          <cell r="I208">
            <v>0.39</v>
          </cell>
          <cell r="J208">
            <v>0.51</v>
          </cell>
        </row>
        <row r="209">
          <cell r="J209">
            <v>0</v>
          </cell>
        </row>
        <row r="210">
          <cell r="A210" t="str">
            <v>S03.01.510</v>
          </cell>
          <cell r="B210" t="str">
            <v>RETIRADA DE REVESTIMENTO EM LAMINADO.</v>
          </cell>
          <cell r="C210" t="str">
            <v>M2</v>
          </cell>
          <cell r="I210">
            <v>17.940000000000001</v>
          </cell>
          <cell r="J210">
            <v>23.32</v>
          </cell>
        </row>
        <row r="211">
          <cell r="J211">
            <v>0</v>
          </cell>
        </row>
        <row r="212">
          <cell r="A212" t="str">
            <v>S03.01.511</v>
          </cell>
          <cell r="B212" t="str">
            <v>RETIRADA DE DUTO DE AR CONDICIONADO</v>
          </cell>
          <cell r="C212" t="str">
            <v>M</v>
          </cell>
          <cell r="I212">
            <v>8.7799999999999994</v>
          </cell>
          <cell r="J212">
            <v>11.41</v>
          </cell>
        </row>
        <row r="213">
          <cell r="J213">
            <v>0</v>
          </cell>
        </row>
        <row r="214">
          <cell r="A214" t="str">
            <v>03.02.000</v>
          </cell>
          <cell r="B214" t="str">
            <v>LIMPEZA DO TERRENO</v>
          </cell>
          <cell r="I214">
            <v>0</v>
          </cell>
          <cell r="J214">
            <v>0</v>
          </cell>
        </row>
        <row r="215">
          <cell r="A215" t="str">
            <v>03.02.010</v>
          </cell>
          <cell r="B215" t="str">
            <v>ROCO COM ESTROVENGA, INCLUSIVE AMONTOAMENTO.</v>
          </cell>
          <cell r="C215" t="str">
            <v>M2</v>
          </cell>
          <cell r="E215">
            <v>0.28999999999999998</v>
          </cell>
          <cell r="I215">
            <v>0.28999999999999998</v>
          </cell>
          <cell r="J215">
            <v>0.38</v>
          </cell>
        </row>
        <row r="217">
          <cell r="A217" t="str">
            <v>03.02.020</v>
          </cell>
          <cell r="B217" t="str">
            <v xml:space="preserve">CAPINACAO E LIMPEZA SUPERFICIAL DO TERRENO. </v>
          </cell>
          <cell r="C217" t="str">
            <v>M2</v>
          </cell>
          <cell r="E217">
            <v>1.22</v>
          </cell>
          <cell r="I217">
            <v>1.22</v>
          </cell>
          <cell r="J217">
            <v>1.59</v>
          </cell>
        </row>
        <row r="219">
          <cell r="A219" t="str">
            <v>03.02.030</v>
          </cell>
          <cell r="B219" t="str">
            <v xml:space="preserve">RASPAGEM E LIMPEZA DO TERRENO. </v>
          </cell>
          <cell r="C219" t="str">
            <v>M2</v>
          </cell>
          <cell r="E219">
            <v>1.96</v>
          </cell>
          <cell r="I219">
            <v>1.96</v>
          </cell>
          <cell r="J219">
            <v>2.5499999999999998</v>
          </cell>
        </row>
        <row r="221">
          <cell r="A221" t="str">
            <v>03.02.040</v>
          </cell>
          <cell r="B221" t="str">
            <v xml:space="preserve">DESTOCAMENTO RASO DE RAIZES DE PEQUENO PORTE COM RASPAGEM, LIMPEZA DO TERRENO E QUEIMA DO MATERIAL. </v>
          </cell>
          <cell r="C221" t="str">
            <v>M2</v>
          </cell>
          <cell r="E221">
            <v>2.79</v>
          </cell>
          <cell r="I221">
            <v>2.79</v>
          </cell>
          <cell r="J221">
            <v>3.63</v>
          </cell>
        </row>
        <row r="223">
          <cell r="A223" t="str">
            <v>03.02.050</v>
          </cell>
          <cell r="B223" t="str">
            <v xml:space="preserve">DESMATAMENTO E DESTOCAMENTO MECANICOS DE ARVORES DE DIAMETRO INFERIOR A 0,15 M, E LIMPEZA DO TERRENO. </v>
          </cell>
          <cell r="C223" t="str">
            <v>M2</v>
          </cell>
          <cell r="E223">
            <v>0.08</v>
          </cell>
          <cell r="F223">
            <v>0.62</v>
          </cell>
          <cell r="I223">
            <v>0.7</v>
          </cell>
          <cell r="J223">
            <v>0.91</v>
          </cell>
        </row>
        <row r="225">
          <cell r="A225" t="str">
            <v>03.02.060</v>
          </cell>
          <cell r="B225" t="str">
            <v xml:space="preserve">TOMBAMENTO MECANICO DE ARVORES COM DIAMETRO DE 0,15 A 0,30 M, INCLUSIVE O DESTOCAMENTO E LIMPEZA DO LOCAL. </v>
          </cell>
          <cell r="C225" t="str">
            <v>UND</v>
          </cell>
          <cell r="E225">
            <v>6.07</v>
          </cell>
          <cell r="F225">
            <v>72.27</v>
          </cell>
          <cell r="I225">
            <v>78.34</v>
          </cell>
          <cell r="J225">
            <v>101.84</v>
          </cell>
        </row>
        <row r="227">
          <cell r="A227" t="str">
            <v>03.02.070</v>
          </cell>
          <cell r="B227" t="str">
            <v xml:space="preserve">TOMBAMENTO MECANICO DE ARVORES COM DIAMETRO MAIOR QUE 0,30 M, INCLUSIVE O DESTOCAMENTO E LIMPEZA DO LOCAL. </v>
          </cell>
          <cell r="C227" t="str">
            <v>UND</v>
          </cell>
          <cell r="E227">
            <v>12.75</v>
          </cell>
          <cell r="F227">
            <v>101.07</v>
          </cell>
          <cell r="I227">
            <v>113.82</v>
          </cell>
          <cell r="J227">
            <v>147.97</v>
          </cell>
        </row>
        <row r="228">
          <cell r="I228">
            <v>0</v>
          </cell>
          <cell r="J228">
            <v>0</v>
          </cell>
        </row>
        <row r="229">
          <cell r="A229" t="str">
            <v>03.03.000</v>
          </cell>
          <cell r="B229" t="str">
            <v>INSTALAÇÕES PROVISÓRIAS</v>
          </cell>
          <cell r="I229">
            <v>0</v>
          </cell>
          <cell r="J229">
            <v>0</v>
          </cell>
        </row>
        <row r="230">
          <cell r="I230">
            <v>0</v>
          </cell>
          <cell r="J230">
            <v>0</v>
          </cell>
        </row>
        <row r="231">
          <cell r="A231" t="str">
            <v>03.03.010</v>
          </cell>
          <cell r="B231" t="str">
            <v>BARRACÃO PARA DEPÓSITO EM TÁBUAS, COM PISO EM ARGAMASSA DE CIMENTO E AREIA, TRAÇO 1:6.</v>
          </cell>
          <cell r="C231" t="str">
            <v>M²</v>
          </cell>
          <cell r="D231">
            <v>184.8</v>
          </cell>
          <cell r="E231">
            <v>83.66</v>
          </cell>
          <cell r="I231">
            <v>268.46000000000004</v>
          </cell>
          <cell r="J231">
            <v>349</v>
          </cell>
        </row>
        <row r="233">
          <cell r="A233" t="str">
            <v>03.03.020</v>
          </cell>
          <cell r="B233" t="str">
            <v>BARRACÃO PARA ESCRITÓRIO EM CHAPAS DE MADEIRA COMPENSADA, COM PISO EM ARGAMASSA DE CIMENTO E AREIA, TRAÇO 1:6.</v>
          </cell>
          <cell r="C233" t="str">
            <v>M²</v>
          </cell>
          <cell r="D233">
            <v>153.57</v>
          </cell>
          <cell r="E233">
            <v>83.66</v>
          </cell>
          <cell r="I233">
            <v>237.23</v>
          </cell>
          <cell r="J233">
            <v>308.39999999999998</v>
          </cell>
        </row>
        <row r="235">
          <cell r="A235" t="str">
            <v>03.03.030</v>
          </cell>
          <cell r="B235" t="str">
            <v>FORNECIMENTO DE TAPUME SIMPLES EM TÁBUAS.</v>
          </cell>
          <cell r="C235" t="str">
            <v>M²</v>
          </cell>
          <cell r="D235">
            <v>18.100000000000001</v>
          </cell>
          <cell r="E235">
            <v>11.44</v>
          </cell>
          <cell r="I235">
            <v>29.54</v>
          </cell>
          <cell r="J235">
            <v>38.4</v>
          </cell>
        </row>
        <row r="237">
          <cell r="A237" t="str">
            <v>03.03.040</v>
          </cell>
          <cell r="B237" t="str">
            <v>FORNECIMENTO E ASSENTAMENTO DE TAPUME EM CHAPAS DE MADEIRA COMPENSADA DE 6 MM.</v>
          </cell>
          <cell r="C237" t="str">
            <v>M²</v>
          </cell>
          <cell r="D237">
            <v>19.079999999999998</v>
          </cell>
          <cell r="E237">
            <v>9.15</v>
          </cell>
          <cell r="I237">
            <v>28.229999999999997</v>
          </cell>
          <cell r="J237">
            <v>36.700000000000003</v>
          </cell>
        </row>
        <row r="238">
          <cell r="J238">
            <v>0</v>
          </cell>
        </row>
        <row r="239">
          <cell r="A239" t="str">
            <v>S03.03.042</v>
          </cell>
          <cell r="B239" t="str">
            <v>ASSENTAMENTO DE TAPUME EM CHAPAS DE MADEIRA COMPENSADA - APENAS MÃO-DE-OBRA</v>
          </cell>
          <cell r="C239" t="str">
            <v>M2</v>
          </cell>
          <cell r="I239">
            <v>9.1300000000000008</v>
          </cell>
          <cell r="J239">
            <v>11.87</v>
          </cell>
        </row>
        <row r="240">
          <cell r="J240">
            <v>0</v>
          </cell>
        </row>
        <row r="241">
          <cell r="A241" t="str">
            <v>S03.03.043</v>
          </cell>
          <cell r="B241" t="str">
            <v>FORNECIMENTO E ASSENTAMENTO DE TAPUMES EM CHAPA OSB ESPESSURA 8MM</v>
          </cell>
          <cell r="C241" t="str">
            <v>M2</v>
          </cell>
          <cell r="I241">
            <v>35.44</v>
          </cell>
          <cell r="J241">
            <v>46.07</v>
          </cell>
        </row>
        <row r="243">
          <cell r="A243" t="str">
            <v>03.03.045</v>
          </cell>
          <cell r="B243" t="str">
            <v>FORNECIMENTO E MONTAGEM DE TELA DE SINALIZAÇÃO LARANJA (H=1,2M) FIXADA EM MONTANTES DE FERRO DE 1/2 POL. OU EM BARROTES DE MADEIRA 3X3 POL. COLOCADOS SOBRE BASE DE CONCRETO TRAÇO 1:4:8, ESPAÇADOS A CADA 2 M, INCLUSIVE POSTERIOR RETIRADA E REAPROVEITAMENTO</v>
          </cell>
          <cell r="C243" t="str">
            <v>M</v>
          </cell>
          <cell r="D243">
            <v>4.28</v>
          </cell>
          <cell r="E243">
            <v>1.85</v>
          </cell>
          <cell r="I243">
            <v>6.1300000000000008</v>
          </cell>
          <cell r="J243">
            <v>7.97</v>
          </cell>
        </row>
        <row r="245">
          <cell r="A245" t="str">
            <v>03.03.050</v>
          </cell>
          <cell r="B245" t="str">
            <v>FORNECIMENTO DE TAPUME DE SINALIZAÇÃO (MOD.AV-41/2000).</v>
          </cell>
          <cell r="C245" t="str">
            <v>UN</v>
          </cell>
          <cell r="D245">
            <v>340</v>
          </cell>
          <cell r="I245">
            <v>340</v>
          </cell>
          <cell r="J245">
            <v>442</v>
          </cell>
        </row>
        <row r="247">
          <cell r="A247" t="str">
            <v>03.03.055</v>
          </cell>
          <cell r="B247" t="str">
            <v>FORNECIMENTO DE CAVALETE DE OBRA (MOD.AV-42/2000).</v>
          </cell>
          <cell r="C247" t="str">
            <v>UN</v>
          </cell>
          <cell r="D247">
            <v>290</v>
          </cell>
          <cell r="I247">
            <v>290</v>
          </cell>
          <cell r="J247">
            <v>377</v>
          </cell>
        </row>
        <row r="249">
          <cell r="A249" t="str">
            <v>03.03.057</v>
          </cell>
          <cell r="B249" t="str">
            <v xml:space="preserve"> LOCAÇÃO DIÁRIA DE CAVALETE DE OBRA (MOD.AV-42/2000).</v>
          </cell>
          <cell r="C249" t="str">
            <v>UN</v>
          </cell>
          <cell r="D249">
            <v>2.9</v>
          </cell>
          <cell r="I249">
            <v>2.9</v>
          </cell>
          <cell r="J249">
            <v>3.77</v>
          </cell>
        </row>
        <row r="251">
          <cell r="A251" t="str">
            <v>03.03.060</v>
          </cell>
          <cell r="B251" t="str">
            <v>FORNECIMENTO DE BARREIRA MÓVEL DOBRÁVEL (MOD.AV-40/2000).</v>
          </cell>
          <cell r="C251" t="str">
            <v>UN</v>
          </cell>
          <cell r="D251">
            <v>300</v>
          </cell>
          <cell r="I251">
            <v>300</v>
          </cell>
          <cell r="J251">
            <v>390</v>
          </cell>
        </row>
        <row r="253">
          <cell r="A253" t="str">
            <v>03.03.070</v>
          </cell>
          <cell r="B253" t="str">
            <v>INSTALAÇÃO DE GAMBIARRA PARA SINALIZAÇÃO COM 20M, INCLUINDO LÂMPADA, BOCAL E BALDE A CADA 2M.</v>
          </cell>
          <cell r="C253" t="str">
            <v>UN</v>
          </cell>
          <cell r="D253">
            <v>22.55</v>
          </cell>
          <cell r="E253">
            <v>6.53</v>
          </cell>
          <cell r="I253">
            <v>29.080000000000002</v>
          </cell>
          <cell r="J253">
            <v>37.799999999999997</v>
          </cell>
        </row>
        <row r="254">
          <cell r="A254" t="str">
            <v>03.03.080</v>
          </cell>
          <cell r="B254" t="str">
            <v>VIGIA NOTURNO.</v>
          </cell>
          <cell r="C254" t="str">
            <v>H</v>
          </cell>
          <cell r="E254">
            <v>5.87</v>
          </cell>
          <cell r="I254">
            <v>5.87</v>
          </cell>
          <cell r="J254">
            <v>7.63</v>
          </cell>
        </row>
        <row r="256">
          <cell r="A256" t="str">
            <v>03.03.090</v>
          </cell>
          <cell r="B256" t="str">
            <v>FORNECIMENTO E ASSENTAMENTO DE PLACA DA OBRA (MOD. AV. 43/200).</v>
          </cell>
          <cell r="C256" t="str">
            <v>M²</v>
          </cell>
          <cell r="D256">
            <v>150</v>
          </cell>
          <cell r="E256">
            <v>8.17</v>
          </cell>
          <cell r="I256">
            <v>158.16999999999999</v>
          </cell>
          <cell r="J256">
            <v>205.62</v>
          </cell>
        </row>
        <row r="257">
          <cell r="J257">
            <v>0</v>
          </cell>
        </row>
        <row r="258">
          <cell r="A258" t="str">
            <v>S03.03.092</v>
          </cell>
          <cell r="B258" t="str">
            <v>REMANEJAMENTO (RETIRADA E MONTAGEM) DE TAPUME EXISTENTE DE CHAPA DE MADEIRA COMPENSADA DE 6MM.</v>
          </cell>
          <cell r="C258" t="str">
            <v>M2</v>
          </cell>
          <cell r="I258">
            <v>13.71</v>
          </cell>
          <cell r="J258">
            <v>17.82</v>
          </cell>
        </row>
        <row r="259">
          <cell r="J259">
            <v>0</v>
          </cell>
        </row>
        <row r="260">
          <cell r="A260" t="str">
            <v>S03.03.093</v>
          </cell>
          <cell r="B260" t="str">
            <v>RETIRADA DE TAPUMES</v>
          </cell>
          <cell r="C260" t="str">
            <v>M2</v>
          </cell>
          <cell r="I260">
            <v>4.57</v>
          </cell>
          <cell r="J260">
            <v>5.94</v>
          </cell>
        </row>
        <row r="261">
          <cell r="J261">
            <v>0</v>
          </cell>
        </row>
        <row r="262">
          <cell r="A262" t="str">
            <v>03.04.000</v>
          </cell>
          <cell r="B262" t="str">
            <v>LOCAÇÃO DA OBRA</v>
          </cell>
          <cell r="I262">
            <v>0</v>
          </cell>
          <cell r="J262">
            <v>0</v>
          </cell>
        </row>
        <row r="263">
          <cell r="I263">
            <v>0</v>
          </cell>
          <cell r="J263">
            <v>0</v>
          </cell>
        </row>
        <row r="264">
          <cell r="A264" t="str">
            <v>03.04.010</v>
          </cell>
          <cell r="B264" t="str">
            <v>LOCAÇÃO DE OBRAS E DEMARCAÇÃO PARA ABERTURA DE VALAS PARA FUNDAÇÕES.</v>
          </cell>
          <cell r="C264" t="str">
            <v>M²</v>
          </cell>
          <cell r="D264">
            <v>1.36</v>
          </cell>
          <cell r="E264">
            <v>1.64</v>
          </cell>
          <cell r="I264">
            <v>3</v>
          </cell>
          <cell r="J264">
            <v>3.9</v>
          </cell>
        </row>
        <row r="265">
          <cell r="I265">
            <v>0</v>
          </cell>
          <cell r="J265">
            <v>0</v>
          </cell>
        </row>
        <row r="266">
          <cell r="A266" t="str">
            <v>03.05.000</v>
          </cell>
          <cell r="B266" t="str">
            <v>LIMPEZA DE SUPERFÍCIES</v>
          </cell>
          <cell r="I266">
            <v>0</v>
          </cell>
          <cell r="J266">
            <v>0</v>
          </cell>
        </row>
        <row r="267">
          <cell r="I267">
            <v>0</v>
          </cell>
          <cell r="J267">
            <v>0</v>
          </cell>
        </row>
        <row r="268">
          <cell r="A268" t="str">
            <v>03.05.010</v>
          </cell>
          <cell r="B268" t="str">
            <v>LIMPEZA DE SUPERFÍCIES COM ÁCIDO MURIÁTICO EM ÁGUA NA PROPOÇÃO 1:6 E SOLUÇÃO NEUTRALIZADORA DE AMONIA 1:4.</v>
          </cell>
          <cell r="C268" t="str">
            <v>M²</v>
          </cell>
          <cell r="D268">
            <v>1.05</v>
          </cell>
          <cell r="E268">
            <v>1.96</v>
          </cell>
          <cell r="I268">
            <v>3.01</v>
          </cell>
          <cell r="J268">
            <v>3.91</v>
          </cell>
        </row>
        <row r="270">
          <cell r="A270" t="str">
            <v>03.05.020</v>
          </cell>
          <cell r="B270" t="str">
            <v>ESCOVAÇÃO DE SUPERFÍCIES EM ALVENARIA, CONCRETO OU FERRAGENS PARA A RETIRADA DE SUBSTRATO COM UTILIZAÇÃO DE ESCOVA RETANGULAR COM CERDA DE AÇO.</v>
          </cell>
          <cell r="C270" t="str">
            <v>M²</v>
          </cell>
          <cell r="D270">
            <v>1.23</v>
          </cell>
          <cell r="E270">
            <v>1.61</v>
          </cell>
          <cell r="I270">
            <v>2.84</v>
          </cell>
          <cell r="J270">
            <v>3.69</v>
          </cell>
        </row>
        <row r="271">
          <cell r="I271">
            <v>0</v>
          </cell>
          <cell r="J271">
            <v>0</v>
          </cell>
        </row>
        <row r="272">
          <cell r="A272" t="str">
            <v>04.00.000</v>
          </cell>
          <cell r="B272" t="str">
            <v>CARGA E TRANSPORTE MANUAL E MECÂNICO</v>
          </cell>
          <cell r="I272">
            <v>0</v>
          </cell>
          <cell r="J272">
            <v>0</v>
          </cell>
        </row>
        <row r="273">
          <cell r="I273">
            <v>0</v>
          </cell>
          <cell r="J273">
            <v>0</v>
          </cell>
        </row>
        <row r="274">
          <cell r="A274" t="str">
            <v>04.01.000</v>
          </cell>
          <cell r="B274" t="str">
            <v>CARGA E DESCARGA</v>
          </cell>
          <cell r="I274">
            <v>0</v>
          </cell>
          <cell r="J274">
            <v>0</v>
          </cell>
        </row>
        <row r="275">
          <cell r="I275">
            <v>0</v>
          </cell>
          <cell r="J275">
            <v>0</v>
          </cell>
        </row>
        <row r="276">
          <cell r="A276" t="str">
            <v>04.01.010</v>
          </cell>
          <cell r="B276" t="str">
            <v>CARGA E DESCARGA MANUAIS DE TERRA DE UM CAMINHÃO CARROCERIA.</v>
          </cell>
          <cell r="C276" t="str">
            <v>M³</v>
          </cell>
          <cell r="E276">
            <v>4.4000000000000004</v>
          </cell>
          <cell r="I276">
            <v>4.4000000000000004</v>
          </cell>
          <cell r="J276">
            <v>5.72</v>
          </cell>
        </row>
        <row r="278">
          <cell r="A278" t="str">
            <v>04.01.020</v>
          </cell>
          <cell r="B278" t="str">
            <v>CARGA E DESCARGA MANUAIS DE TERRA DE UM CAMINHÃO CARROCERIA (SERVIÇO NOTURNO).</v>
          </cell>
          <cell r="C278" t="str">
            <v>M³</v>
          </cell>
          <cell r="E278">
            <v>5.28</v>
          </cell>
          <cell r="I278">
            <v>5.28</v>
          </cell>
          <cell r="J278">
            <v>6.86</v>
          </cell>
        </row>
        <row r="280">
          <cell r="A280" t="str">
            <v>04.01.030</v>
          </cell>
          <cell r="B280" t="str">
            <v>CARGA MANUAL DE TERRA EM CAMINHÃO BASCULANTE.</v>
          </cell>
          <cell r="C280" t="str">
            <v>M³</v>
          </cell>
          <cell r="E280">
            <v>3.67</v>
          </cell>
          <cell r="I280">
            <v>3.67</v>
          </cell>
          <cell r="J280">
            <v>4.7699999999999996</v>
          </cell>
        </row>
        <row r="282">
          <cell r="A282" t="str">
            <v>04.01.040</v>
          </cell>
          <cell r="B282" t="str">
            <v>CARGA MECÂNICA DE TERRA EM CAMINHÃO BASCULANTE OU CARROCERIA.</v>
          </cell>
          <cell r="C282" t="str">
            <v>M³</v>
          </cell>
          <cell r="E282">
            <v>0.19</v>
          </cell>
          <cell r="F282">
            <v>1.21</v>
          </cell>
          <cell r="I282">
            <v>1.4</v>
          </cell>
          <cell r="J282">
            <v>1.82</v>
          </cell>
        </row>
        <row r="284">
          <cell r="A284" t="str">
            <v>04.01.050</v>
          </cell>
          <cell r="B284" t="str">
            <v>CARGA MECÂNICA  DE PRÉ MISTURADO, INCLUINDO ESPALHAMENTO DO MESMO EM CIMA DO CAMINHÃO.</v>
          </cell>
          <cell r="C284" t="str">
            <v>M³</v>
          </cell>
          <cell r="E284">
            <v>0.73</v>
          </cell>
          <cell r="F284">
            <v>3.19</v>
          </cell>
          <cell r="I284">
            <v>3.92</v>
          </cell>
          <cell r="J284">
            <v>5.0999999999999996</v>
          </cell>
        </row>
        <row r="286">
          <cell r="A286" t="str">
            <v>04.01.060</v>
          </cell>
          <cell r="B286" t="str">
            <v>CARGA MECÂNICA DE PRÉ-MISTURADO, INCLUINDO ESPALHAMENTO DO MESMO EM CIMA DO CAMINHÃO (SERVIÇO NOTURNO).</v>
          </cell>
          <cell r="C286" t="str">
            <v>M³</v>
          </cell>
          <cell r="E286">
            <v>0.88</v>
          </cell>
          <cell r="F286">
            <v>3.24</v>
          </cell>
          <cell r="I286">
            <v>4.12</v>
          </cell>
          <cell r="J286">
            <v>5.36</v>
          </cell>
        </row>
        <row r="287">
          <cell r="I287">
            <v>0</v>
          </cell>
          <cell r="J287">
            <v>0</v>
          </cell>
        </row>
        <row r="288">
          <cell r="A288" t="str">
            <v>04.02.000</v>
          </cell>
          <cell r="B288" t="str">
            <v>TRANSPORTES</v>
          </cell>
          <cell r="I288">
            <v>0</v>
          </cell>
          <cell r="J288">
            <v>0</v>
          </cell>
        </row>
        <row r="289">
          <cell r="I289">
            <v>0</v>
          </cell>
          <cell r="J289">
            <v>0</v>
          </cell>
        </row>
        <row r="290">
          <cell r="A290" t="str">
            <v>04.02.010</v>
          </cell>
          <cell r="B290" t="str">
            <v>TRANSPORTE DE MATERIAL COM D.M.T. 1KM.</v>
          </cell>
          <cell r="C290" t="str">
            <v>M³</v>
          </cell>
          <cell r="H290">
            <v>2.1800000000000002</v>
          </cell>
          <cell r="I290">
            <v>2.1800000000000002</v>
          </cell>
          <cell r="J290">
            <v>2.83</v>
          </cell>
        </row>
        <row r="292">
          <cell r="A292" t="str">
            <v>04.02.020</v>
          </cell>
          <cell r="B292" t="str">
            <v>TRANSPORTE DE MATERIAL COM D.M.T. 2KM.</v>
          </cell>
          <cell r="C292" t="str">
            <v>M³</v>
          </cell>
          <cell r="H292">
            <v>2.94</v>
          </cell>
          <cell r="I292">
            <v>2.94</v>
          </cell>
          <cell r="J292">
            <v>3.82</v>
          </cell>
        </row>
        <row r="294">
          <cell r="A294" t="str">
            <v>04.02.030</v>
          </cell>
          <cell r="B294" t="str">
            <v>TRANSPORTE DE MATERIAL COM D.M.T. 4KM.</v>
          </cell>
          <cell r="C294" t="str">
            <v>M³</v>
          </cell>
          <cell r="H294">
            <v>4.46</v>
          </cell>
          <cell r="I294">
            <v>4.46</v>
          </cell>
          <cell r="J294">
            <v>5.8</v>
          </cell>
        </row>
        <row r="296">
          <cell r="A296" t="str">
            <v>04.02.040</v>
          </cell>
          <cell r="B296" t="str">
            <v>TRANSPORTE DE MATERIAL COM D.M.T. 6 KM.</v>
          </cell>
          <cell r="C296" t="str">
            <v>M³</v>
          </cell>
          <cell r="H296">
            <v>5.99</v>
          </cell>
          <cell r="I296">
            <v>5.99</v>
          </cell>
          <cell r="J296">
            <v>7.79</v>
          </cell>
        </row>
        <row r="298">
          <cell r="A298" t="str">
            <v>04.02.050</v>
          </cell>
          <cell r="B298" t="str">
            <v>TRANSPORTE DE MATERIAL COM D.M.T. 8KM.</v>
          </cell>
          <cell r="C298" t="str">
            <v>M³</v>
          </cell>
          <cell r="H298">
            <v>7.54</v>
          </cell>
          <cell r="I298">
            <v>7.54</v>
          </cell>
          <cell r="J298">
            <v>9.8000000000000007</v>
          </cell>
        </row>
        <row r="300">
          <cell r="A300" t="str">
            <v>04.02.060</v>
          </cell>
          <cell r="B300" t="str">
            <v>TRANSPORTE DE MATERIAL COM D.M.T. 10 KM.</v>
          </cell>
          <cell r="C300" t="str">
            <v>M³</v>
          </cell>
          <cell r="H300">
            <v>9.02</v>
          </cell>
          <cell r="I300">
            <v>9.02</v>
          </cell>
          <cell r="J300">
            <v>11.73</v>
          </cell>
        </row>
        <row r="302">
          <cell r="A302" t="str">
            <v>04.02.070</v>
          </cell>
          <cell r="B302" t="str">
            <v>TRANSPORTE DE MATERIAL COM D.M.T. 12KM.</v>
          </cell>
          <cell r="C302" t="str">
            <v>M³</v>
          </cell>
          <cell r="H302">
            <v>10.54</v>
          </cell>
          <cell r="I302">
            <v>10.54</v>
          </cell>
          <cell r="J302">
            <v>13.7</v>
          </cell>
        </row>
        <row r="304">
          <cell r="A304" t="str">
            <v>04.02.080</v>
          </cell>
          <cell r="B304" t="str">
            <v>TRANSPORTE DE MATERIAL COM D.M.T. 14KM.</v>
          </cell>
          <cell r="C304" t="str">
            <v>M³</v>
          </cell>
          <cell r="H304">
            <v>12.08</v>
          </cell>
          <cell r="I304">
            <v>12.08</v>
          </cell>
          <cell r="J304">
            <v>15.7</v>
          </cell>
        </row>
        <row r="306">
          <cell r="A306" t="str">
            <v>04.02.090</v>
          </cell>
          <cell r="B306" t="str">
            <v>TRANSPORTE DE MATERIAL COM D.M.T. 16KM.</v>
          </cell>
          <cell r="C306" t="str">
            <v>M³</v>
          </cell>
          <cell r="H306">
            <v>13.54</v>
          </cell>
          <cell r="I306">
            <v>13.54</v>
          </cell>
          <cell r="J306">
            <v>17.600000000000001</v>
          </cell>
        </row>
        <row r="308">
          <cell r="A308" t="str">
            <v>04.02.100</v>
          </cell>
          <cell r="B308" t="str">
            <v>TRANSPORTE DE MATERIAL COM D.M.T. 18KM.</v>
          </cell>
          <cell r="C308" t="str">
            <v>M³</v>
          </cell>
          <cell r="H308">
            <v>15.08</v>
          </cell>
          <cell r="I308">
            <v>15.08</v>
          </cell>
          <cell r="J308">
            <v>19.600000000000001</v>
          </cell>
        </row>
        <row r="310">
          <cell r="A310" t="str">
            <v>04.02.110</v>
          </cell>
          <cell r="B310" t="str">
            <v>TRANSPORTE DE MATERIAL COM D.M.T. 20KM.</v>
          </cell>
          <cell r="C310" t="str">
            <v>M³</v>
          </cell>
          <cell r="H310">
            <v>16.62</v>
          </cell>
          <cell r="I310">
            <v>16.62</v>
          </cell>
          <cell r="J310">
            <v>21.61</v>
          </cell>
        </row>
        <row r="312">
          <cell r="A312" t="str">
            <v>04.02.111</v>
          </cell>
          <cell r="B312" t="str">
            <v>TRANSPORTE DE MATERIAL COM D.M.T. 22KM.</v>
          </cell>
          <cell r="C312" t="str">
            <v>M³</v>
          </cell>
          <cell r="H312">
            <v>18.18</v>
          </cell>
          <cell r="I312">
            <v>18.18</v>
          </cell>
          <cell r="J312">
            <v>23.63</v>
          </cell>
        </row>
        <row r="314">
          <cell r="A314" t="str">
            <v>04.02.112</v>
          </cell>
          <cell r="B314" t="str">
            <v>TRANSPORTE DE MATERIAL COM D.M.T. 24KM.</v>
          </cell>
          <cell r="C314" t="str">
            <v>M³</v>
          </cell>
          <cell r="H314">
            <v>19.7</v>
          </cell>
          <cell r="I314">
            <v>19.7</v>
          </cell>
          <cell r="J314">
            <v>25.61</v>
          </cell>
        </row>
        <row r="316">
          <cell r="A316" t="str">
            <v>04.02.113</v>
          </cell>
          <cell r="B316" t="str">
            <v>TRANSPORTE DE MATERIAL COM D.M.T. 26KM.</v>
          </cell>
          <cell r="C316" t="str">
            <v>M³</v>
          </cell>
          <cell r="H316">
            <v>21.23</v>
          </cell>
          <cell r="I316">
            <v>21.23</v>
          </cell>
          <cell r="J316">
            <v>27.6</v>
          </cell>
        </row>
        <row r="318">
          <cell r="A318" t="str">
            <v>04.02.114</v>
          </cell>
          <cell r="B318" t="str">
            <v>TRANSPORTE DE MATERIAL COM D.M.T. 28KM.</v>
          </cell>
          <cell r="C318" t="str">
            <v>M³</v>
          </cell>
          <cell r="H318">
            <v>22.75</v>
          </cell>
          <cell r="I318">
            <v>22.75</v>
          </cell>
          <cell r="J318">
            <v>29.58</v>
          </cell>
        </row>
        <row r="320">
          <cell r="A320" t="str">
            <v>04.02.115</v>
          </cell>
          <cell r="B320" t="str">
            <v>TRANSPORTE DE MATERIAL COM D.M.T. 30KM.</v>
          </cell>
          <cell r="C320" t="str">
            <v>M³</v>
          </cell>
          <cell r="H320">
            <v>24.27</v>
          </cell>
          <cell r="I320">
            <v>24.27</v>
          </cell>
          <cell r="J320">
            <v>31.55</v>
          </cell>
        </row>
        <row r="322">
          <cell r="A322" t="str">
            <v>04.02.120</v>
          </cell>
          <cell r="B322" t="str">
            <v>TRANSPORTE COM CARRO DE MÃO DE AREIA, ENTULHO OU TERRA ATÉ 30M.</v>
          </cell>
          <cell r="C322" t="str">
            <v>M³</v>
          </cell>
          <cell r="E322">
            <v>10.76</v>
          </cell>
          <cell r="I322">
            <v>10.76</v>
          </cell>
          <cell r="J322">
            <v>13.99</v>
          </cell>
        </row>
        <row r="324">
          <cell r="A324" t="str">
            <v>04.02.130</v>
          </cell>
          <cell r="B324" t="str">
            <v>TRANSPORTE COM CARRO DE MÃO DE AREIA, ENTULHO OU TERRA ATÉ 30M (SERVIÇO NOTURNO).</v>
          </cell>
          <cell r="C324" t="str">
            <v>M³</v>
          </cell>
          <cell r="E324">
            <v>12.91</v>
          </cell>
          <cell r="I324">
            <v>12.91</v>
          </cell>
          <cell r="J324">
            <v>16.78</v>
          </cell>
        </row>
        <row r="326">
          <cell r="A326" t="str">
            <v>04.02.140</v>
          </cell>
          <cell r="B326" t="str">
            <v>TRANSPORTE COM CARRO DE MÃO DE DE AREIA, ENTULHO OU TERRA ATÉ 60M.</v>
          </cell>
          <cell r="C326" t="str">
            <v>M³</v>
          </cell>
          <cell r="E326">
            <v>12.71</v>
          </cell>
          <cell r="I326">
            <v>12.71</v>
          </cell>
          <cell r="J326">
            <v>16.52</v>
          </cell>
        </row>
        <row r="328">
          <cell r="A328" t="str">
            <v>04.02.150</v>
          </cell>
          <cell r="B328" t="str">
            <v>TRANSPORTE COM CARRO DE MÃO DE AREIA, ENTULHO OU TERRA ATÉ 60M (SERVIÇO NOTURNO).</v>
          </cell>
          <cell r="C328" t="str">
            <v>M³</v>
          </cell>
          <cell r="E328">
            <v>15.26</v>
          </cell>
          <cell r="I328">
            <v>15.26</v>
          </cell>
          <cell r="J328">
            <v>19.84</v>
          </cell>
        </row>
        <row r="330">
          <cell r="A330" t="str">
            <v>04.02.160</v>
          </cell>
          <cell r="B330" t="str">
            <v>TRANSPORTE COM CARRO DE MÃO DE AREIA, ENTULHO OU TERRA ATÉ 100M.</v>
          </cell>
          <cell r="C330" t="str">
            <v>M³</v>
          </cell>
          <cell r="E330">
            <v>18.579999999999998</v>
          </cell>
          <cell r="I330">
            <v>18.579999999999998</v>
          </cell>
          <cell r="J330">
            <v>24.15</v>
          </cell>
        </row>
        <row r="332">
          <cell r="A332" t="str">
            <v>04.02.170</v>
          </cell>
          <cell r="B332" t="str">
            <v>TRNASPORTE COM CARRO DE MÃO DE AREIA, ENTULHO OU TERRA TÉ 100M (SERVIÇO NOTURNO).</v>
          </cell>
          <cell r="C332" t="str">
            <v>M³</v>
          </cell>
          <cell r="E332">
            <v>22.3</v>
          </cell>
          <cell r="I332">
            <v>22.3</v>
          </cell>
          <cell r="J332">
            <v>28.99</v>
          </cell>
        </row>
        <row r="334">
          <cell r="A334" t="str">
            <v>04.02.180</v>
          </cell>
          <cell r="B334" t="str">
            <v>TRANSPORTE COM CARRO DE MÃO DE PEDRA RACHÃO NOS MORROS, ATÉ 100M.</v>
          </cell>
          <cell r="C334" t="str">
            <v>M³</v>
          </cell>
          <cell r="E334">
            <v>24.45</v>
          </cell>
          <cell r="I334">
            <v>24.45</v>
          </cell>
          <cell r="J334">
            <v>31.79</v>
          </cell>
        </row>
        <row r="335">
          <cell r="I335">
            <v>0</v>
          </cell>
          <cell r="J335">
            <v>0</v>
          </cell>
        </row>
        <row r="336">
          <cell r="A336" t="str">
            <v>04.03.000</v>
          </cell>
          <cell r="B336" t="str">
            <v>REMOÇÃO</v>
          </cell>
          <cell r="I336">
            <v>0</v>
          </cell>
          <cell r="J336">
            <v>0</v>
          </cell>
        </row>
        <row r="337">
          <cell r="I337">
            <v>0</v>
          </cell>
          <cell r="J337">
            <v>0</v>
          </cell>
        </row>
        <row r="338">
          <cell r="A338" t="str">
            <v>04.03.010</v>
          </cell>
          <cell r="B338" t="str">
            <v>REMOÇÃO DE MATERIAL DE PRIMEIRA CATEGORIA EM CAMINHÃO CARROCERIA, D.M.T. 6KM, INCLUSIVE CARGA E DESCARGA MANUAIS.</v>
          </cell>
          <cell r="C338" t="str">
            <v>M³</v>
          </cell>
          <cell r="E338">
            <v>4.4000000000000004</v>
          </cell>
          <cell r="G338">
            <v>11.52</v>
          </cell>
          <cell r="H338">
            <v>5.7</v>
          </cell>
          <cell r="I338">
            <v>21.62</v>
          </cell>
          <cell r="J338">
            <v>28.11</v>
          </cell>
        </row>
        <row r="340">
          <cell r="A340" t="str">
            <v>04.03.020</v>
          </cell>
          <cell r="B340" t="str">
            <v>REMOÇÃO DE MATERIAL DE PRIMEIRA CATEGORIA EM CAMINHÃO CARROCERIA, D.M.T. 12KM, INCLUSIVE CARGA E DESCARGA MANUAIS.</v>
          </cell>
          <cell r="C340" t="str">
            <v>M³</v>
          </cell>
          <cell r="E340">
            <v>4.4000000000000004</v>
          </cell>
          <cell r="G340">
            <v>11.52</v>
          </cell>
          <cell r="H340">
            <v>10.050000000000001</v>
          </cell>
          <cell r="I340">
            <v>25.97</v>
          </cell>
          <cell r="J340">
            <v>33.76</v>
          </cell>
        </row>
        <row r="342">
          <cell r="A342" t="str">
            <v>04.03.030</v>
          </cell>
          <cell r="B342" t="str">
            <v>REMOÇÃO DE MATERIAL DE PRIMEIRA CATEGORIA EM CAMINHÃO CARROCERIA, D.M.T. 20KM, INCLUSIVE CARGA E DESCARGA MANUAIS.</v>
          </cell>
          <cell r="C342" t="str">
            <v>M³</v>
          </cell>
          <cell r="E342">
            <v>4.4000000000000004</v>
          </cell>
          <cell r="G342">
            <v>11.52</v>
          </cell>
          <cell r="H342">
            <v>15.85</v>
          </cell>
          <cell r="I342">
            <v>31.77</v>
          </cell>
          <cell r="J342">
            <v>41.3</v>
          </cell>
        </row>
        <row r="344">
          <cell r="A344" t="str">
            <v>04.03.031</v>
          </cell>
          <cell r="B344" t="str">
            <v>REMOÇÃO DE MATERIAL DE PRIMEIRA CATEGORIA EM CAMINHÃO CARROCERIA, D.M.T. 22KM, INCLUSIVE CARGA E DESCARGA MANUAIS.</v>
          </cell>
          <cell r="C344" t="str">
            <v>M³</v>
          </cell>
          <cell r="E344">
            <v>4.4000000000000004</v>
          </cell>
          <cell r="G344">
            <v>11.52</v>
          </cell>
          <cell r="H344">
            <v>17.34</v>
          </cell>
          <cell r="I344">
            <v>33.26</v>
          </cell>
          <cell r="J344">
            <v>43.24</v>
          </cell>
        </row>
        <row r="346">
          <cell r="A346" t="str">
            <v>04.03.032</v>
          </cell>
          <cell r="B346" t="str">
            <v>REMOÇÃO DE MATERIAL DE PRIMEIRA CATEGORIA EM CAMINHÃO CARROCERIA, D.M.T. 24KM, INCLUSIVE CARGA E DESCARGA MANUAIS.</v>
          </cell>
          <cell r="C346" t="str">
            <v>M³</v>
          </cell>
          <cell r="E346">
            <v>4.4000000000000004</v>
          </cell>
          <cell r="G346">
            <v>11.52</v>
          </cell>
          <cell r="H346">
            <v>18.79</v>
          </cell>
          <cell r="I346">
            <v>34.71</v>
          </cell>
          <cell r="J346">
            <v>45.12</v>
          </cell>
        </row>
        <row r="348">
          <cell r="A348" t="str">
            <v>04.03.033</v>
          </cell>
          <cell r="B348" t="str">
            <v>REMOÇÃO DE MATERIAL DE PRIMEIRA CATEGORIA EM CAMINHÃO CARROCERIA, D.M.T. 26KM, INCLUSIVE CARGA E DESCARGA MANUAIS.</v>
          </cell>
          <cell r="C348" t="str">
            <v>M³</v>
          </cell>
          <cell r="E348">
            <v>4.4000000000000004</v>
          </cell>
          <cell r="G348">
            <v>11.52</v>
          </cell>
          <cell r="H348">
            <v>20.25</v>
          </cell>
          <cell r="I348">
            <v>36.17</v>
          </cell>
          <cell r="J348">
            <v>47.02</v>
          </cell>
        </row>
        <row r="350">
          <cell r="A350" t="str">
            <v>04.03.034</v>
          </cell>
          <cell r="B350" t="str">
            <v>REMOÇÃO DE MATERIAL DE PRIMEIRA CATEGORIA EM CAMINHÃO CARROCERIA, D.M.T. 28KM, INCLUSIVE CARGA E DESCARGA MANUAIS.</v>
          </cell>
          <cell r="C350" t="str">
            <v>M³</v>
          </cell>
          <cell r="E350">
            <v>4.4000000000000004</v>
          </cell>
          <cell r="G350">
            <v>11.52</v>
          </cell>
          <cell r="H350">
            <v>21.7</v>
          </cell>
          <cell r="I350">
            <v>37.619999999999997</v>
          </cell>
          <cell r="J350">
            <v>48.91</v>
          </cell>
        </row>
        <row r="352">
          <cell r="A352" t="str">
            <v>04.03.036</v>
          </cell>
          <cell r="B352" t="str">
            <v>REMOÇÃO DE MATERIAL DE PRIMEIRA CATEGORIA EM CAMINHÃO CARROCERIA, D.M.T. 30KM, INCLUSIVE CARGA E DESCARGA MANUAIS.</v>
          </cell>
          <cell r="C352" t="str">
            <v>M³</v>
          </cell>
          <cell r="E352">
            <v>4.4000000000000004</v>
          </cell>
          <cell r="G352">
            <v>11.52</v>
          </cell>
          <cell r="H352">
            <v>23.15</v>
          </cell>
          <cell r="I352">
            <v>39.07</v>
          </cell>
          <cell r="J352">
            <v>50.79</v>
          </cell>
        </row>
        <row r="354">
          <cell r="A354" t="str">
            <v>04.03.038</v>
          </cell>
          <cell r="B354" t="str">
            <v>REMOÇÃO DE MATERIAL DE PRIMEIRA CATEGORIA EM CAMINHÃO BASCULANTE, DMT 2KM, INCLUSIVE CARGA MANUAL E DESCARGA MECÂNICA.</v>
          </cell>
          <cell r="C354" t="str">
            <v>M³</v>
          </cell>
          <cell r="E354">
            <v>3.67</v>
          </cell>
          <cell r="G354">
            <v>10.16</v>
          </cell>
          <cell r="H354">
            <v>2.94</v>
          </cell>
          <cell r="I354">
            <v>16.77</v>
          </cell>
          <cell r="J354">
            <v>21.8</v>
          </cell>
        </row>
        <row r="356">
          <cell r="A356" t="str">
            <v>04.03.040</v>
          </cell>
          <cell r="B356" t="str">
            <v>REMOÇÃO DE MATERIAL DE PRIMEIRA CATEGORIA EM CAMINHÃO BASCULANTE D.M.T. 6KM, INCLUSIVE CARGA MANUAL E DESCARGA MECÂNICA.</v>
          </cell>
          <cell r="C356" t="str">
            <v>M³</v>
          </cell>
          <cell r="E356">
            <v>3.67</v>
          </cell>
          <cell r="G356">
            <v>10.16</v>
          </cell>
          <cell r="H356">
            <v>5.99</v>
          </cell>
          <cell r="I356">
            <v>19.82</v>
          </cell>
          <cell r="J356">
            <v>25.77</v>
          </cell>
        </row>
        <row r="358">
          <cell r="A358" t="str">
            <v>04.03.050</v>
          </cell>
          <cell r="B358" t="str">
            <v>REMOÇÃO DE MATERIAL DE PRIMEIRA CATEGORIA EM CAMINHÃO BASCULANTE, D.M.T. 12 KM, INCLUSIVE CARGA MANUAL E DESCARGA MECÂNICA.</v>
          </cell>
          <cell r="C358" t="str">
            <v>M³</v>
          </cell>
          <cell r="E358">
            <v>3.67</v>
          </cell>
          <cell r="G358">
            <v>10.16</v>
          </cell>
          <cell r="H358">
            <v>10.54</v>
          </cell>
          <cell r="I358">
            <v>24.369999999999997</v>
          </cell>
          <cell r="J358">
            <v>31.68</v>
          </cell>
        </row>
        <row r="360">
          <cell r="A360" t="str">
            <v>04.03.060</v>
          </cell>
          <cell r="B360" t="str">
            <v>REMOÇÃO DE MATERIAL DE PRIMEIRA CATEGORIA EM CAMINHÃO BASCULANTE, D.M.T. 20KM, INCLUSIVE CARGA MANUAL E DESCARGA MECÂNICA.</v>
          </cell>
          <cell r="C360" t="str">
            <v>M³</v>
          </cell>
          <cell r="E360">
            <v>3.67</v>
          </cell>
          <cell r="G360">
            <v>10.16</v>
          </cell>
          <cell r="H360">
            <v>16.62</v>
          </cell>
          <cell r="I360">
            <v>30.450000000000003</v>
          </cell>
          <cell r="J360">
            <v>39.590000000000003</v>
          </cell>
        </row>
        <row r="362">
          <cell r="A362" t="str">
            <v>04.03.061</v>
          </cell>
          <cell r="B362" t="str">
            <v>REMOÇÃO DE MATERIAL DE PRIMEIRA CATEGORIA EM CAMINHÃO BASCULANTE, D.M.T. 22KM, INCLUSIVE CARGA MANUAL E DESCARGA MECÂNICA.</v>
          </cell>
          <cell r="C362" t="str">
            <v>M³</v>
          </cell>
          <cell r="E362">
            <v>3.67</v>
          </cell>
          <cell r="G362">
            <v>10.16</v>
          </cell>
          <cell r="H362">
            <v>18.18</v>
          </cell>
          <cell r="I362">
            <v>32.01</v>
          </cell>
          <cell r="J362">
            <v>41.61</v>
          </cell>
        </row>
        <row r="364">
          <cell r="A364" t="str">
            <v>04.03.062</v>
          </cell>
          <cell r="B364" t="str">
            <v>REMOÇÃO DE MATERIAL DE PRIMEIRA CATEGORIA EM CAMINHÃO BASCULANTE, D.M.T. 24KM, INCLUSIVE CARGA MANUAL E DESCARGA MECÂNICA.</v>
          </cell>
          <cell r="C364" t="str">
            <v>M³</v>
          </cell>
          <cell r="E364">
            <v>3.67</v>
          </cell>
          <cell r="G364">
            <v>10.16</v>
          </cell>
          <cell r="H364">
            <v>19.7</v>
          </cell>
          <cell r="I364">
            <v>33.53</v>
          </cell>
          <cell r="J364">
            <v>43.59</v>
          </cell>
        </row>
        <row r="366">
          <cell r="A366" t="str">
            <v>04.03.063</v>
          </cell>
          <cell r="B366" t="str">
            <v>REMOÇÃO DE MATERIAL DE PRIMEIRA CATEGORIA EM CAMINHÃO BASCULANTE, D.M.T. 26KM, INCLUSIVE CARGA MANUAL E DESCARGA MECÂNICA.</v>
          </cell>
          <cell r="C366" t="str">
            <v>M³</v>
          </cell>
          <cell r="E366">
            <v>3.67</v>
          </cell>
          <cell r="G366">
            <v>10.16</v>
          </cell>
          <cell r="H366">
            <v>21.23</v>
          </cell>
          <cell r="I366">
            <v>35.06</v>
          </cell>
          <cell r="J366">
            <v>45.58</v>
          </cell>
        </row>
        <row r="368">
          <cell r="A368" t="str">
            <v>04.03.064</v>
          </cell>
          <cell r="B368" t="str">
            <v>REMOÇÃO DE MATERIAL DE PRIMEIRA CATEGORIA EM CAMINHÃO BASCULANTE, D.M.T. 28KM, INCLUSIVE CARGA MANUAL E DESCARGA MECÂNICA.</v>
          </cell>
          <cell r="C368" t="str">
            <v>M³</v>
          </cell>
          <cell r="E368">
            <v>3.67</v>
          </cell>
          <cell r="G368">
            <v>10.16</v>
          </cell>
          <cell r="H368">
            <v>22.75</v>
          </cell>
          <cell r="I368">
            <v>36.58</v>
          </cell>
          <cell r="J368">
            <v>47.55</v>
          </cell>
        </row>
        <row r="370">
          <cell r="A370" t="str">
            <v>04.03.065</v>
          </cell>
          <cell r="B370" t="str">
            <v>REMOÇÃO DE MATERIAL DE PRIMEIRA CATEGORIA EM CAMINHÃO BASCULANTE, D.M.T. 30KM, INCLUSIVE CARGA MANUAL E DESCARGA MECÂNICA.</v>
          </cell>
          <cell r="C370" t="str">
            <v>M³</v>
          </cell>
          <cell r="E370">
            <v>3.67</v>
          </cell>
          <cell r="G370">
            <v>10.16</v>
          </cell>
          <cell r="H370">
            <v>24.27</v>
          </cell>
          <cell r="I370">
            <v>38.1</v>
          </cell>
          <cell r="J370">
            <v>49.53</v>
          </cell>
        </row>
        <row r="372">
          <cell r="A372" t="str">
            <v>04.03.070</v>
          </cell>
          <cell r="B372" t="str">
            <v>REMOÇÃO DE MATERIAL DE PRIMEIRA CATEGORIA EM CAMINHÃO BASCULANTE, D.M.T. 6KM, INCLUSIVE CARGA E DESCARGA MECÂNICA.</v>
          </cell>
          <cell r="C372" t="str">
            <v>M³</v>
          </cell>
          <cell r="E372">
            <v>0.19</v>
          </cell>
          <cell r="F372">
            <v>1.21</v>
          </cell>
          <cell r="G372">
            <v>0.19</v>
          </cell>
          <cell r="H372">
            <v>5.99</v>
          </cell>
          <cell r="I372">
            <v>7.58</v>
          </cell>
          <cell r="J372">
            <v>9.85</v>
          </cell>
        </row>
        <row r="374">
          <cell r="A374" t="str">
            <v>04.03.080</v>
          </cell>
          <cell r="B374" t="str">
            <v>REMOÇÃO DE MATERIAL DE PRIMEIRA CATEGORIA EM CAMINHÃO BASCULANTE, D.M.T. 12KM, INCLUSIVE CARGA E DESCARGA MECÂNICA.</v>
          </cell>
          <cell r="C374" t="str">
            <v>M³</v>
          </cell>
          <cell r="E374">
            <v>0.19</v>
          </cell>
          <cell r="F374">
            <v>1.21</v>
          </cell>
          <cell r="G374">
            <v>0.19</v>
          </cell>
          <cell r="H374">
            <v>10.54</v>
          </cell>
          <cell r="I374">
            <v>12.129999999999999</v>
          </cell>
          <cell r="J374">
            <v>15.77</v>
          </cell>
        </row>
        <row r="376">
          <cell r="A376" t="str">
            <v>04.03.090</v>
          </cell>
          <cell r="B376" t="str">
            <v>REMOÇÃO DE MATERIAL DE PRIMEIRA CATEGORIA EM CAMINHÃO BASCULANTE, D.M.T. 20KM, INCLUSIVE CARGA E DESCARGA MECÂNICA.</v>
          </cell>
          <cell r="C376" t="str">
            <v>M³</v>
          </cell>
          <cell r="E376">
            <v>0.19</v>
          </cell>
          <cell r="F376">
            <v>1.21</v>
          </cell>
          <cell r="G376">
            <v>0.19</v>
          </cell>
          <cell r="H376">
            <v>16.62</v>
          </cell>
          <cell r="I376">
            <v>18.21</v>
          </cell>
          <cell r="J376">
            <v>23.67</v>
          </cell>
        </row>
        <row r="378">
          <cell r="A378" t="str">
            <v>04.03.091</v>
          </cell>
          <cell r="B378" t="str">
            <v>REMOÇÃO DE MATERIAL DE PRIMEIRA CATEGORIA EM CAMINHÃO BASCULANTE, D.M.T. 22KM, INCLUSIVE CARGA E DESCARGA MECÂNICA.</v>
          </cell>
          <cell r="C378" t="str">
            <v>M³</v>
          </cell>
          <cell r="E378">
            <v>0.19</v>
          </cell>
          <cell r="F378">
            <v>1.21</v>
          </cell>
          <cell r="G378">
            <v>0.19</v>
          </cell>
          <cell r="H378">
            <v>18.18</v>
          </cell>
          <cell r="I378">
            <v>19.77</v>
          </cell>
          <cell r="J378">
            <v>25.7</v>
          </cell>
        </row>
        <row r="380">
          <cell r="A380" t="str">
            <v>04.03.092</v>
          </cell>
          <cell r="B380" t="str">
            <v>REMOÇÃO DE MATERIAL DE PRIMEIRA CATEGORIA EM CAMINHÃO BASCULANTE, D.M.T. 24KM, INCLUSIVE CARGA E DESCARGA MECÂNICA.</v>
          </cell>
          <cell r="C380" t="str">
            <v>M³</v>
          </cell>
          <cell r="E380">
            <v>0.19</v>
          </cell>
          <cell r="F380">
            <v>1.21</v>
          </cell>
          <cell r="G380">
            <v>0.19</v>
          </cell>
          <cell r="H380">
            <v>19.7</v>
          </cell>
          <cell r="I380">
            <v>21.29</v>
          </cell>
          <cell r="J380">
            <v>27.68</v>
          </cell>
        </row>
        <row r="382">
          <cell r="A382" t="str">
            <v>04.03.093</v>
          </cell>
          <cell r="B382" t="str">
            <v>REMOÇÃO DE MATERIAL DE PRIMEIRA CATEGORIA EM CAMINHÃO BASCULANTE, D.M.T. 26KM, INCLUSIVE CARGA E DESCARGA MECÂNICA.</v>
          </cell>
          <cell r="C382" t="str">
            <v>M³</v>
          </cell>
          <cell r="E382">
            <v>0.19</v>
          </cell>
          <cell r="F382">
            <v>1.21</v>
          </cell>
          <cell r="G382">
            <v>0.19</v>
          </cell>
          <cell r="H382">
            <v>21.23</v>
          </cell>
          <cell r="I382">
            <v>22.82</v>
          </cell>
          <cell r="J382">
            <v>29.67</v>
          </cell>
        </row>
        <row r="384">
          <cell r="A384" t="str">
            <v>04.03.094</v>
          </cell>
          <cell r="B384" t="str">
            <v>REMOÇÃO DE MATERIAL DE PRIMEIRA CATEGORIA EM CAMINHÃO BASCULANTE, D.M.T. 28KM, INCLUSIVE CARGA E DESCARGA MECÂNICA.</v>
          </cell>
          <cell r="C384" t="str">
            <v>M³</v>
          </cell>
          <cell r="E384">
            <v>0.19</v>
          </cell>
          <cell r="F384">
            <v>1.21</v>
          </cell>
          <cell r="G384">
            <v>0.19</v>
          </cell>
          <cell r="H384">
            <v>22.75</v>
          </cell>
          <cell r="I384">
            <v>24.34</v>
          </cell>
          <cell r="J384">
            <v>31.64</v>
          </cell>
        </row>
        <row r="386">
          <cell r="A386" t="str">
            <v>04.03.095</v>
          </cell>
          <cell r="B386" t="str">
            <v>REMOÇÃO DE MATERIAL DE PRIMEIRA CATEGORIA EM CAMINHÃO BASCULANTE, D.M.T. 30KM, INCLUSIVE CARGA E DESCARGA MECÂNICA.</v>
          </cell>
          <cell r="C386" t="str">
            <v>M³</v>
          </cell>
          <cell r="E386">
            <v>0.19</v>
          </cell>
          <cell r="F386">
            <v>1.21</v>
          </cell>
          <cell r="G386">
            <v>0.19</v>
          </cell>
          <cell r="H386">
            <v>24.27</v>
          </cell>
          <cell r="I386">
            <v>25.86</v>
          </cell>
          <cell r="J386">
            <v>33.619999999999997</v>
          </cell>
        </row>
        <row r="388">
          <cell r="A388" t="str">
            <v>04.03.100</v>
          </cell>
          <cell r="B388" t="str">
            <v>REMOÇÃO DE METRALHA EM CAMINHÃO CARROCERIA, D.M.T. 6KM, INCLUSIVE CARGA E DESCARGA MANUAIS.</v>
          </cell>
          <cell r="C388" t="str">
            <v>M³</v>
          </cell>
          <cell r="E388">
            <v>4.84</v>
          </cell>
          <cell r="G388">
            <v>12.67</v>
          </cell>
          <cell r="H388">
            <v>5.71</v>
          </cell>
          <cell r="I388">
            <v>23.22</v>
          </cell>
          <cell r="J388">
            <v>30.19</v>
          </cell>
        </row>
        <row r="390">
          <cell r="A390" t="str">
            <v>04.03.110</v>
          </cell>
          <cell r="B390" t="str">
            <v>REMOÇÃO DE METRALHA EM CAMINHÃO CARROCERIA, D.M.T. 12KM, INCLUSIVE CARGA E DESCARGA MANUAIS.</v>
          </cell>
          <cell r="C390" t="str">
            <v>M³</v>
          </cell>
          <cell r="E390">
            <v>4.84</v>
          </cell>
          <cell r="G390">
            <v>12.67</v>
          </cell>
          <cell r="H390">
            <v>10.050000000000001</v>
          </cell>
          <cell r="I390">
            <v>27.56</v>
          </cell>
          <cell r="J390">
            <v>35.83</v>
          </cell>
        </row>
        <row r="392">
          <cell r="A392" t="str">
            <v>04.03.120</v>
          </cell>
          <cell r="B392" t="str">
            <v>REMOÇÃO DE METRALHA EM CAMINHÃO CARROCERIA D.M.T. 20KM, INCLUSIVE CARGA E DESCARGA MANUAIS.</v>
          </cell>
          <cell r="C392" t="str">
            <v>M³</v>
          </cell>
          <cell r="E392">
            <v>4.84</v>
          </cell>
          <cell r="G392">
            <v>12.67</v>
          </cell>
          <cell r="H392">
            <v>15.85</v>
          </cell>
          <cell r="I392">
            <v>33.36</v>
          </cell>
          <cell r="J392">
            <v>43.37</v>
          </cell>
        </row>
        <row r="394">
          <cell r="A394" t="str">
            <v>04.03.121</v>
          </cell>
          <cell r="B394" t="str">
            <v>REMOÇÃO DE METRALHA EM CAMINHÃO CARROCERIA D.M.T. 22KM, INCLUSIVE CARGA E DESCARGA MANUAIS.</v>
          </cell>
          <cell r="C394" t="str">
            <v>M³</v>
          </cell>
          <cell r="E394">
            <v>4.84</v>
          </cell>
          <cell r="G394">
            <v>12.67</v>
          </cell>
          <cell r="H394">
            <v>17.34</v>
          </cell>
          <cell r="I394">
            <v>34.849999999999994</v>
          </cell>
          <cell r="J394">
            <v>45.31</v>
          </cell>
        </row>
        <row r="396">
          <cell r="A396" t="str">
            <v>04.03.122</v>
          </cell>
          <cell r="B396" t="str">
            <v>REMOÇÃO DE METRALHA EM CAMINHÃO CARROCERIA D.M.T. 24KM, INCLUSIVE CARGA E DESCARGA MANUAIS.</v>
          </cell>
          <cell r="C396" t="str">
            <v>M³</v>
          </cell>
          <cell r="E396">
            <v>4.84</v>
          </cell>
          <cell r="G396">
            <v>12.67</v>
          </cell>
          <cell r="H396">
            <v>18.79</v>
          </cell>
          <cell r="I396">
            <v>36.299999999999997</v>
          </cell>
          <cell r="J396">
            <v>47.19</v>
          </cell>
        </row>
        <row r="398">
          <cell r="A398" t="str">
            <v>04.03.123</v>
          </cell>
          <cell r="B398" t="str">
            <v>REMOÇÃO DE METRALHA EM CAMINHÃO CARROCERIA D.M.T. 26KM, INCLUSIVE CARGA E DESCARGA MANUAIS.</v>
          </cell>
          <cell r="C398" t="str">
            <v>M³</v>
          </cell>
          <cell r="E398">
            <v>4.84</v>
          </cell>
          <cell r="G398">
            <v>12.67</v>
          </cell>
          <cell r="H398">
            <v>20.25</v>
          </cell>
          <cell r="I398">
            <v>37.76</v>
          </cell>
          <cell r="J398">
            <v>49.09</v>
          </cell>
        </row>
        <row r="400">
          <cell r="A400" t="str">
            <v>04.03.124</v>
          </cell>
          <cell r="B400" t="str">
            <v>REMOÇÃO DE METRALHA EM CAMINHÃO CARROCERIA D.M.T. 28KM, INCLUSIVE CARGA E DESCARGA MANUAIS.</v>
          </cell>
          <cell r="C400" t="str">
            <v>M³</v>
          </cell>
          <cell r="E400">
            <v>4.84</v>
          </cell>
          <cell r="G400">
            <v>12.67</v>
          </cell>
          <cell r="H400">
            <v>21.7</v>
          </cell>
          <cell r="I400">
            <v>39.209999999999994</v>
          </cell>
          <cell r="J400">
            <v>50.97</v>
          </cell>
        </row>
        <row r="402">
          <cell r="A402" t="str">
            <v>04.03.125</v>
          </cell>
          <cell r="B402" t="str">
            <v>REMOÇÃO DE METRALHA EM CAMINHÃO CARROCERIA D.M.T. 30KM, INCLUSIVE CARGA E DESCARGA MANUAIS.</v>
          </cell>
          <cell r="C402" t="str">
            <v>M³</v>
          </cell>
          <cell r="E402">
            <v>4.84</v>
          </cell>
          <cell r="G402">
            <v>12.67</v>
          </cell>
          <cell r="H402">
            <v>23.15</v>
          </cell>
          <cell r="I402">
            <v>40.659999999999997</v>
          </cell>
          <cell r="J402">
            <v>52.86</v>
          </cell>
        </row>
        <row r="404">
          <cell r="A404" t="str">
            <v>04.03.130</v>
          </cell>
          <cell r="B404" t="str">
            <v>REMOÇÃO DE METRALHA EM CAMINHÃO BASCULANTE D.M.T. 2 KM, INCLUSIVE CARGA MANUAL E DESCARGA MECÂNICA.</v>
          </cell>
          <cell r="C404" t="str">
            <v>M³</v>
          </cell>
          <cell r="E404">
            <v>4.03</v>
          </cell>
          <cell r="G404">
            <v>11.17</v>
          </cell>
          <cell r="H404">
            <v>2.94</v>
          </cell>
          <cell r="I404">
            <v>18.14</v>
          </cell>
          <cell r="J404">
            <v>23.58</v>
          </cell>
        </row>
        <row r="406">
          <cell r="A406" t="str">
            <v>04.03.140</v>
          </cell>
          <cell r="B406" t="str">
            <v>REMOÇÃO DE METRALHA EM CAMINHÃO BASCULANTE D.M.T. 6 KM, INCLUSIVE CARGA MANUAL E DESCARGA MECÂNICA.</v>
          </cell>
          <cell r="C406" t="str">
            <v>M³</v>
          </cell>
          <cell r="E406">
            <v>4.03</v>
          </cell>
          <cell r="G406">
            <v>11.17</v>
          </cell>
          <cell r="H406">
            <v>5.99</v>
          </cell>
          <cell r="I406">
            <v>21.189999999999998</v>
          </cell>
          <cell r="J406">
            <v>27.55</v>
          </cell>
        </row>
        <row r="408">
          <cell r="A408" t="str">
            <v>04.03.150</v>
          </cell>
          <cell r="B408" t="str">
            <v>REMOÇÃO DE METRALHA EM CAMINHÃO BASCULANTE D.M.T. 12 KM, INCLUSIVE CARGA MANUAL E DESCARGA MECÂNICA.</v>
          </cell>
          <cell r="C408" t="str">
            <v>M³</v>
          </cell>
          <cell r="E408">
            <v>4.03</v>
          </cell>
          <cell r="G408">
            <v>11.17</v>
          </cell>
          <cell r="H408">
            <v>10.54</v>
          </cell>
          <cell r="I408">
            <v>25.74</v>
          </cell>
          <cell r="J408">
            <v>33.46</v>
          </cell>
        </row>
        <row r="410">
          <cell r="A410" t="str">
            <v>04.03.160</v>
          </cell>
          <cell r="B410" t="str">
            <v>REMOÇÃO DE METRALHA EM CAMINHÃO BASCULANTE D.M.T. 20 KM, INCLUSIVE CARGA MANUAL E DESCARGA MECÂNICA.</v>
          </cell>
          <cell r="C410" t="str">
            <v>M³</v>
          </cell>
          <cell r="E410">
            <v>4.03</v>
          </cell>
          <cell r="G410">
            <v>11.17</v>
          </cell>
          <cell r="H410">
            <v>16.62</v>
          </cell>
          <cell r="I410">
            <v>31.82</v>
          </cell>
          <cell r="J410">
            <v>41.37</v>
          </cell>
        </row>
        <row r="412">
          <cell r="A412" t="str">
            <v>04.03.161</v>
          </cell>
          <cell r="B412" t="str">
            <v>REMOÇÃO DE METRALHA EM CAMINHÃO BASCULANTE D.M.T. 22 KM, INCLUSIVE CARGA MANUAL E DESCARGA MECÂNICA.</v>
          </cell>
          <cell r="C412" t="str">
            <v>M³</v>
          </cell>
          <cell r="E412">
            <v>4.03</v>
          </cell>
          <cell r="G412">
            <v>11.17</v>
          </cell>
          <cell r="H412">
            <v>18.18</v>
          </cell>
          <cell r="I412">
            <v>33.379999999999995</v>
          </cell>
          <cell r="J412">
            <v>43.39</v>
          </cell>
        </row>
        <row r="414">
          <cell r="A414" t="str">
            <v>04.03.162</v>
          </cell>
          <cell r="B414" t="str">
            <v>REMOÇÃO DE METRALHA EM CAMINHÃO BASCULANTE D.M.T. 24 KM, INCLUSIVE CARGA MANUAL E DESCARGA MECÂNICA.</v>
          </cell>
          <cell r="C414" t="str">
            <v>M³</v>
          </cell>
          <cell r="E414">
            <v>4.03</v>
          </cell>
          <cell r="G414">
            <v>11.17</v>
          </cell>
          <cell r="H414">
            <v>19.7</v>
          </cell>
          <cell r="I414">
            <v>34.9</v>
          </cell>
          <cell r="J414">
            <v>45.37</v>
          </cell>
        </row>
        <row r="416">
          <cell r="A416" t="str">
            <v>04.03.163</v>
          </cell>
          <cell r="B416" t="str">
            <v>REMOÇÃO DE METRALHA EM CAMINHÃO BASCULANTE D.M.T. 26 KM, INCLUSIVE CARGA MANUAL E DESCARGA MECÂNICA.</v>
          </cell>
          <cell r="C416" t="str">
            <v>M³</v>
          </cell>
          <cell r="E416">
            <v>4.03</v>
          </cell>
          <cell r="G416">
            <v>11.17</v>
          </cell>
          <cell r="H416">
            <v>21.23</v>
          </cell>
          <cell r="I416">
            <v>36.43</v>
          </cell>
          <cell r="J416">
            <v>47.36</v>
          </cell>
        </row>
        <row r="418">
          <cell r="A418" t="str">
            <v>04.03.164</v>
          </cell>
          <cell r="B418" t="str">
            <v>REMOÇÃO DE METRALHA EM CAMINHÃO BASCULANTE D.M.T. 28 KM, INCLUSIVE CARGA MANUAL E DESCARGA MECÂNICA.</v>
          </cell>
          <cell r="C418" t="str">
            <v>M³</v>
          </cell>
          <cell r="E418">
            <v>4.03</v>
          </cell>
          <cell r="G418">
            <v>11.17</v>
          </cell>
          <cell r="H418">
            <v>22.75</v>
          </cell>
          <cell r="I418">
            <v>37.950000000000003</v>
          </cell>
          <cell r="J418">
            <v>49.34</v>
          </cell>
        </row>
        <row r="420">
          <cell r="A420" t="str">
            <v>04.03.165</v>
          </cell>
          <cell r="B420" t="str">
            <v>REMOÇÃO DE METRALHA EM CAMINHÃO BASCULANTE D.M.T. 30KM, INCLUSIVE CARGA MANUAL E DESCARGA MECÂNICA.</v>
          </cell>
          <cell r="C420" t="str">
            <v>M³</v>
          </cell>
          <cell r="E420">
            <v>4.03</v>
          </cell>
          <cell r="G420">
            <v>11.17</v>
          </cell>
          <cell r="H420">
            <v>24.27</v>
          </cell>
          <cell r="I420">
            <v>39.47</v>
          </cell>
          <cell r="J420">
            <v>51.31</v>
          </cell>
        </row>
        <row r="422">
          <cell r="A422" t="str">
            <v>04.03.170</v>
          </cell>
          <cell r="B422" t="str">
            <v>REMOÇÃO DE METRALHA EM CAMINHÃO BASCULANTE D.M.T. 6 KM, INCLUSIVE CARGA E DESCARGA MECÂNICA.</v>
          </cell>
          <cell r="C422" t="str">
            <v>M³</v>
          </cell>
          <cell r="E422">
            <v>0.22</v>
          </cell>
          <cell r="F422">
            <v>1.33</v>
          </cell>
          <cell r="G422">
            <v>0.21</v>
          </cell>
          <cell r="H422">
            <v>5.99</v>
          </cell>
          <cell r="I422">
            <v>7.75</v>
          </cell>
          <cell r="J422">
            <v>10.08</v>
          </cell>
        </row>
        <row r="424">
          <cell r="A424" t="str">
            <v>04.03.180</v>
          </cell>
          <cell r="B424" t="str">
            <v>REMOÇÃO DE METRALHA EM CAMINHÃO BASCULANTE D.M.T. 12 KM, INCLUSIVE CARGA E DESCARGA MECÂNICA.</v>
          </cell>
          <cell r="C424" t="str">
            <v>M³</v>
          </cell>
          <cell r="E424">
            <v>0.22</v>
          </cell>
          <cell r="F424">
            <v>1.33</v>
          </cell>
          <cell r="G424">
            <v>0.21</v>
          </cell>
          <cell r="H424">
            <v>10.54</v>
          </cell>
          <cell r="I424">
            <v>12.299999999999999</v>
          </cell>
          <cell r="J424">
            <v>15.99</v>
          </cell>
        </row>
        <row r="426">
          <cell r="A426" t="str">
            <v>04.03.190</v>
          </cell>
          <cell r="B426" t="str">
            <v>REMOÇÃO DE METRALHA EM CAMINHÃO BASCULANTE D.M.T. 20 KM, INCLUSIVE CARGA E DESCARGA MECÂNICA.</v>
          </cell>
          <cell r="C426" t="str">
            <v>M³</v>
          </cell>
          <cell r="E426">
            <v>0.22</v>
          </cell>
          <cell r="F426">
            <v>1.33</v>
          </cell>
          <cell r="G426">
            <v>0.21</v>
          </cell>
          <cell r="H426">
            <v>16.62</v>
          </cell>
          <cell r="I426">
            <v>18.380000000000003</v>
          </cell>
          <cell r="J426">
            <v>23.89</v>
          </cell>
        </row>
        <row r="428">
          <cell r="A428" t="str">
            <v>04.03.191</v>
          </cell>
          <cell r="B428" t="str">
            <v>REMOÇÃO DE METRALHA EM CAMINHÃO BASCULANTE D.M.T. 22 KM, INCLUSIVE CARGA E DESCARGA MECÂNICA.</v>
          </cell>
          <cell r="C428" t="str">
            <v>M³</v>
          </cell>
          <cell r="E428">
            <v>0.22</v>
          </cell>
          <cell r="F428">
            <v>1.33</v>
          </cell>
          <cell r="G428">
            <v>0.21</v>
          </cell>
          <cell r="H428">
            <v>18.18</v>
          </cell>
          <cell r="I428">
            <v>19.940000000000001</v>
          </cell>
          <cell r="J428">
            <v>25.92</v>
          </cell>
        </row>
        <row r="430">
          <cell r="A430" t="str">
            <v>04.03.192</v>
          </cell>
          <cell r="B430" t="str">
            <v>REMOÇÃO DE METRALHA EM CAMINHÃO BASCULANTE D.M.T. 24 KM, INCLUSIVE CARGA E DESCARGA MECÂNICA.</v>
          </cell>
          <cell r="C430" t="str">
            <v>M³</v>
          </cell>
          <cell r="E430">
            <v>0.22</v>
          </cell>
          <cell r="F430">
            <v>1.33</v>
          </cell>
          <cell r="G430">
            <v>0.21</v>
          </cell>
          <cell r="H430">
            <v>19.7</v>
          </cell>
          <cell r="I430">
            <v>21.46</v>
          </cell>
          <cell r="J430">
            <v>27.9</v>
          </cell>
        </row>
        <row r="432">
          <cell r="A432" t="str">
            <v>04.03.193</v>
          </cell>
          <cell r="B432" t="str">
            <v>REMOÇÃO DE METRALHA EM CAMINHÃO BASCULANTE D.M.T. 26 KM, INCLUSIVE CARGA E DESCARGA MECÂNICA.</v>
          </cell>
          <cell r="C432" t="str">
            <v>M³</v>
          </cell>
          <cell r="E432">
            <v>0.22</v>
          </cell>
          <cell r="F432">
            <v>1.33</v>
          </cell>
          <cell r="G432">
            <v>0.21</v>
          </cell>
          <cell r="H432">
            <v>21.23</v>
          </cell>
          <cell r="I432">
            <v>22.990000000000002</v>
          </cell>
          <cell r="J432">
            <v>29.89</v>
          </cell>
        </row>
        <row r="434">
          <cell r="A434" t="str">
            <v>04.03.194</v>
          </cell>
          <cell r="B434" t="str">
            <v>REMOÇÃO DE METRALHA EM CAMINHÃO BASCULANTE D.M.T. 28 KM, INCLUSIVE CARGA E DESCARGA MECÂNICA.</v>
          </cell>
          <cell r="C434" t="str">
            <v>M³</v>
          </cell>
          <cell r="E434">
            <v>0.22</v>
          </cell>
          <cell r="F434">
            <v>1.33</v>
          </cell>
          <cell r="G434">
            <v>0.21</v>
          </cell>
          <cell r="H434">
            <v>22.75</v>
          </cell>
          <cell r="I434">
            <v>24.51</v>
          </cell>
          <cell r="J434">
            <v>31.86</v>
          </cell>
        </row>
        <row r="436">
          <cell r="A436" t="str">
            <v>04.03.195</v>
          </cell>
          <cell r="B436" t="str">
            <v>REMOÇÃO DE METRALHA EM CAMINHÃO BASCULANTE D.M.T. 30 KM, INCLUSIVE CARGA E DESCARGA MECÂNICA.</v>
          </cell>
          <cell r="C436" t="str">
            <v>M³</v>
          </cell>
          <cell r="E436">
            <v>0.22</v>
          </cell>
          <cell r="F436">
            <v>1.33</v>
          </cell>
          <cell r="G436">
            <v>0.21</v>
          </cell>
          <cell r="H436">
            <v>24.27</v>
          </cell>
          <cell r="I436">
            <v>26.03</v>
          </cell>
          <cell r="J436">
            <v>33.840000000000003</v>
          </cell>
        </row>
        <row r="438">
          <cell r="A438" t="str">
            <v>04.03.200</v>
          </cell>
          <cell r="B438" t="str">
            <v>REMOÇÃO DE MATERIAL PROVENIENTE DE LIMPEZA DE GALERIA EM CAÇAMBAS ESTACIONÁRIAS COM CAPACIDADE DE 5 M³ E/OU TEMPO DE PERMANÊNCIA DE ATÉ 07 DIAS, COM DESTINO FINAL PARA O ATERRO SANITÁRIO DA MURIBECA.</v>
          </cell>
          <cell r="C438" t="str">
            <v>UM</v>
          </cell>
          <cell r="D438">
            <v>90</v>
          </cell>
          <cell r="I438">
            <v>90</v>
          </cell>
          <cell r="J438">
            <v>117</v>
          </cell>
        </row>
        <row r="439">
          <cell r="I439">
            <v>0</v>
          </cell>
          <cell r="J439">
            <v>0</v>
          </cell>
        </row>
        <row r="440">
          <cell r="A440" t="str">
            <v>04.04.000</v>
          </cell>
          <cell r="B440" t="str">
            <v>FORNECIMENTO DE MATERIAIS PARA ATERRO</v>
          </cell>
          <cell r="I440">
            <v>0</v>
          </cell>
          <cell r="J440">
            <v>0</v>
          </cell>
        </row>
        <row r="441">
          <cell r="I441">
            <v>0</v>
          </cell>
          <cell r="J441">
            <v>0</v>
          </cell>
        </row>
        <row r="442">
          <cell r="A442" t="str">
            <v>04.04.010</v>
          </cell>
          <cell r="B442" t="str">
            <v>FORNECIMENTO DE BARRO PARA ATERRO, INCLUSIVE CARGA, DESCARGA E TRANSPORTE COM D.M.T. 1KM</v>
          </cell>
          <cell r="C442" t="str">
            <v>M³</v>
          </cell>
          <cell r="D442">
            <v>7.31</v>
          </cell>
          <cell r="H442">
            <v>2.1800000000000002</v>
          </cell>
          <cell r="I442">
            <v>9.49</v>
          </cell>
          <cell r="J442">
            <v>12.34</v>
          </cell>
        </row>
        <row r="444">
          <cell r="A444" t="str">
            <v>04.04.020</v>
          </cell>
          <cell r="B444" t="str">
            <v>FORNECIMENTO DE BARRO PARA ATERRO, INCLUSIVE CARGA, DESCARGA E TRANSPORTE COM D.M.T. 2KM</v>
          </cell>
          <cell r="C444" t="str">
            <v>M³</v>
          </cell>
          <cell r="D444">
            <v>7.31</v>
          </cell>
          <cell r="H444">
            <v>2.91</v>
          </cell>
          <cell r="I444">
            <v>10.219999999999999</v>
          </cell>
          <cell r="J444">
            <v>13.29</v>
          </cell>
        </row>
        <row r="446">
          <cell r="A446" t="str">
            <v>04.04.030</v>
          </cell>
          <cell r="B446" t="str">
            <v>FORNECIMENTO DE BARRO PARA ATERRO, INCLUSIVE CARGA, DESCARGA E TRANSPORTE COM D.M.T. 4KM</v>
          </cell>
          <cell r="C446" t="str">
            <v>M³</v>
          </cell>
          <cell r="D446">
            <v>7.31</v>
          </cell>
          <cell r="H446">
            <v>4.45</v>
          </cell>
          <cell r="I446">
            <v>11.76</v>
          </cell>
          <cell r="J446">
            <v>15.29</v>
          </cell>
        </row>
        <row r="448">
          <cell r="A448" t="str">
            <v>04.04.040</v>
          </cell>
          <cell r="B448" t="str">
            <v>FORNECIMENTO DE BARRO PARA ATERRO, INCLUSIVE CARGA, DESCARGA E TRASNPORTE COM D.M.T. 6KM</v>
          </cell>
          <cell r="C448" t="str">
            <v>M³</v>
          </cell>
          <cell r="D448">
            <v>7.31</v>
          </cell>
          <cell r="H448">
            <v>5.99</v>
          </cell>
          <cell r="I448">
            <v>13.3</v>
          </cell>
          <cell r="J448">
            <v>17.29</v>
          </cell>
        </row>
        <row r="450">
          <cell r="A450" t="str">
            <v>04.04.050</v>
          </cell>
          <cell r="B450" t="str">
            <v>FORNECIMENTO DE BARRO PARA ATERRO, INCLUSIVE CARGA, DESCARGA E TRANSPORTE COM D.M.T. 8KM</v>
          </cell>
          <cell r="C450" t="str">
            <v>M³</v>
          </cell>
          <cell r="D450">
            <v>7.31</v>
          </cell>
          <cell r="H450">
            <v>7.54</v>
          </cell>
          <cell r="I450">
            <v>14.85</v>
          </cell>
          <cell r="J450">
            <v>19.309999999999999</v>
          </cell>
        </row>
        <row r="452">
          <cell r="A452" t="str">
            <v>04.04.060</v>
          </cell>
          <cell r="B452" t="str">
            <v>FORNECIMENTO DE BARRO PARA ATERRO, INCLUSIVE CARGA, DESCARGA E TRANSPORTE COM D.M.T. 10KM</v>
          </cell>
          <cell r="C452" t="str">
            <v>M³</v>
          </cell>
          <cell r="D452">
            <v>7.31</v>
          </cell>
          <cell r="H452">
            <v>9</v>
          </cell>
          <cell r="I452">
            <v>16.309999999999999</v>
          </cell>
          <cell r="J452">
            <v>21.2</v>
          </cell>
        </row>
        <row r="454">
          <cell r="A454" t="str">
            <v>04.04.070</v>
          </cell>
          <cell r="B454" t="str">
            <v>FORNECIMENTO DE BARRO PARA ATERRO, INCLUSIVE CARGA, DESCARGA E TRANSPORTE COM D.M.T. 12 KM.</v>
          </cell>
          <cell r="C454" t="str">
            <v>M³</v>
          </cell>
          <cell r="D454">
            <v>7.31</v>
          </cell>
          <cell r="H454">
            <v>10.54</v>
          </cell>
          <cell r="I454">
            <v>17.849999999999998</v>
          </cell>
          <cell r="J454">
            <v>23.21</v>
          </cell>
        </row>
        <row r="456">
          <cell r="A456" t="str">
            <v>04.04.080</v>
          </cell>
          <cell r="B456" t="str">
            <v>FORNECIMENTO DE BARRO PARA ATERRO, INCLUSIVE CARGA, DESCARGA E TRANSPORTE COM D.M.T. 16KM.</v>
          </cell>
          <cell r="C456" t="str">
            <v>M³</v>
          </cell>
          <cell r="D456">
            <v>7.31</v>
          </cell>
          <cell r="H456">
            <v>13.54</v>
          </cell>
          <cell r="I456">
            <v>20.849999999999998</v>
          </cell>
          <cell r="J456">
            <v>27.11</v>
          </cell>
        </row>
        <row r="458">
          <cell r="A458" t="str">
            <v>04.04.090</v>
          </cell>
          <cell r="B458" t="str">
            <v>FORNECIMENTO DE BARRO PARA ATERRO, INCLUSIVE CARGA, DESCARGA E TRANSPORTE COM D.M.T. 20KM.</v>
          </cell>
          <cell r="C458" t="str">
            <v>M³</v>
          </cell>
          <cell r="D458">
            <v>7.31</v>
          </cell>
          <cell r="H458">
            <v>16.62</v>
          </cell>
          <cell r="I458">
            <v>23.93</v>
          </cell>
          <cell r="J458">
            <v>31.11</v>
          </cell>
        </row>
        <row r="460">
          <cell r="A460" t="str">
            <v>04.04.100</v>
          </cell>
          <cell r="B460" t="str">
            <v>FORNECIMENTO DE DESPERDÍCIO DE PEDREIRA, INCLUSIVE CARGA, DESCARGA E TRANSPORTE (POSTO OBRA).</v>
          </cell>
          <cell r="C460" t="str">
            <v>M³</v>
          </cell>
          <cell r="D460">
            <v>25</v>
          </cell>
          <cell r="H460">
            <v>5.99</v>
          </cell>
          <cell r="I460">
            <v>30.990000000000002</v>
          </cell>
          <cell r="J460">
            <v>40.29</v>
          </cell>
        </row>
        <row r="462">
          <cell r="A462" t="str">
            <v>04.04.110</v>
          </cell>
          <cell r="B462" t="str">
            <v>FORNECIMENTO E ESPALHAMENTO DE AREIA FINA, INCLUSIVE CARGA, DESCARGA E TRANSPORTE (POSTO OBRA).</v>
          </cell>
          <cell r="C462" t="str">
            <v>M³</v>
          </cell>
          <cell r="D462">
            <v>28</v>
          </cell>
          <cell r="E462">
            <v>0.73</v>
          </cell>
          <cell r="H462">
            <v>5.99</v>
          </cell>
          <cell r="I462">
            <v>34.72</v>
          </cell>
          <cell r="J462">
            <v>45.14</v>
          </cell>
        </row>
        <row r="464">
          <cell r="A464" t="str">
            <v>04.04.120</v>
          </cell>
          <cell r="B464" t="str">
            <v>FORNECIMENTO E ESPALHAMENTO DE AREIA AMARELA  INCLUSIVE CARGA, DESCARGA E TRANSPORTE (POSTO OBRA).</v>
          </cell>
          <cell r="C464" t="str">
            <v>M³</v>
          </cell>
          <cell r="D464">
            <v>22.5</v>
          </cell>
          <cell r="E464">
            <v>0.73</v>
          </cell>
          <cell r="H464">
            <v>5.99</v>
          </cell>
          <cell r="I464">
            <v>29.22</v>
          </cell>
          <cell r="J464">
            <v>37.99</v>
          </cell>
        </row>
        <row r="466">
          <cell r="A466" t="str">
            <v>04.04.130</v>
          </cell>
          <cell r="B466" t="str">
            <v>FORNECIMENTO E ESPALHAMENTO DE PÓ DE PEDRA INCLUSIVE CARGA, DESCARGA E TRANSPORTE (POSTO OBRA).</v>
          </cell>
          <cell r="C466" t="str">
            <v>M³</v>
          </cell>
          <cell r="D466">
            <v>25</v>
          </cell>
          <cell r="E466">
            <v>0.73</v>
          </cell>
          <cell r="H466">
            <v>5.99</v>
          </cell>
          <cell r="I466">
            <v>31.72</v>
          </cell>
          <cell r="J466">
            <v>41.24</v>
          </cell>
        </row>
        <row r="467">
          <cell r="I467">
            <v>0</v>
          </cell>
          <cell r="J467">
            <v>0</v>
          </cell>
        </row>
        <row r="468">
          <cell r="A468" t="str">
            <v>05.00.000</v>
          </cell>
          <cell r="B468" t="str">
            <v>TRABALHOS EM TERRA</v>
          </cell>
          <cell r="I468">
            <v>0</v>
          </cell>
          <cell r="J468">
            <v>0</v>
          </cell>
        </row>
        <row r="469">
          <cell r="I469">
            <v>0</v>
          </cell>
          <cell r="J469">
            <v>0</v>
          </cell>
        </row>
        <row r="470">
          <cell r="A470" t="str">
            <v>05.01.000</v>
          </cell>
          <cell r="B470" t="str">
            <v>ESCAVAÇÃO</v>
          </cell>
          <cell r="I470">
            <v>0</v>
          </cell>
          <cell r="J470">
            <v>0</v>
          </cell>
        </row>
        <row r="471">
          <cell r="I471">
            <v>0</v>
          </cell>
          <cell r="J471">
            <v>0</v>
          </cell>
        </row>
        <row r="472">
          <cell r="A472" t="str">
            <v>05.01.010</v>
          </cell>
          <cell r="B472" t="str">
            <v>ESCAVAÇÃO MANUAL EM TERRA ATÉ 1,50M DE PROFUNDIDADE, SEM ESCORAMENTO.</v>
          </cell>
          <cell r="C472" t="str">
            <v>M³</v>
          </cell>
          <cell r="E472">
            <v>10.76</v>
          </cell>
          <cell r="I472">
            <v>10.76</v>
          </cell>
          <cell r="J472">
            <v>13.99</v>
          </cell>
        </row>
        <row r="474">
          <cell r="A474" t="str">
            <v>05.01.020</v>
          </cell>
          <cell r="B474" t="str">
            <v>ESCAVAÇÃO MANUAL EM TERRA ATÉ 1,50M DE PROFUNDIDADE, SEM ESCORAMENTO (SERVIÇO NOTURNO).</v>
          </cell>
          <cell r="C474" t="str">
            <v>M³</v>
          </cell>
          <cell r="E474">
            <v>12.91</v>
          </cell>
          <cell r="I474">
            <v>12.91</v>
          </cell>
          <cell r="J474">
            <v>16.78</v>
          </cell>
        </row>
        <row r="476">
          <cell r="A476" t="str">
            <v>05.01.030</v>
          </cell>
          <cell r="B476" t="str">
            <v>ESCAVAÇÃO MANUAL EM TERRA ENTRE 1,50 A 3,0M DE PROFUNDIDADE, SEM ESCORAMENTO.</v>
          </cell>
          <cell r="C476" t="str">
            <v>M³</v>
          </cell>
          <cell r="E476">
            <v>17.600000000000001</v>
          </cell>
          <cell r="I476">
            <v>17.600000000000001</v>
          </cell>
          <cell r="J476">
            <v>22.88</v>
          </cell>
        </row>
        <row r="478">
          <cell r="A478" t="str">
            <v>05.01.040</v>
          </cell>
          <cell r="B478" t="str">
            <v>ESCAVAÇÃO MANUAL EM TERRA ENTRE 1,50 A 3,0M DE PROFUNDIDADE, SEM ESCORAMENTO (SERVIÇO NOTURNO).</v>
          </cell>
          <cell r="C478" t="str">
            <v>M³</v>
          </cell>
          <cell r="E478">
            <v>21.12</v>
          </cell>
          <cell r="I478">
            <v>21.12</v>
          </cell>
          <cell r="J478">
            <v>27.46</v>
          </cell>
        </row>
        <row r="480">
          <cell r="A480" t="str">
            <v>05.01.050</v>
          </cell>
          <cell r="B480" t="str">
            <v>ESCAVAÇÃO MANUAL EM TERRA ENTRE 3,0 A 4,0M DE PROFUNDIDADE, SEM ESCORAMENTO.</v>
          </cell>
          <cell r="C480" t="str">
            <v>M³</v>
          </cell>
          <cell r="E480">
            <v>18.97</v>
          </cell>
          <cell r="I480">
            <v>18.97</v>
          </cell>
          <cell r="J480">
            <v>24.66</v>
          </cell>
        </row>
        <row r="482">
          <cell r="A482" t="str">
            <v>05.01.060</v>
          </cell>
          <cell r="B482" t="str">
            <v>ESCAVAÇÃO MANUAL EM TERRA ENTRE 3,0 A 4,0M DE PROFUNDIDADE, SEM ESCORAMENTO (SERVIÇO NOTURNO).</v>
          </cell>
          <cell r="C482" t="str">
            <v>M³</v>
          </cell>
          <cell r="E482">
            <v>22.77</v>
          </cell>
          <cell r="I482">
            <v>22.77</v>
          </cell>
          <cell r="J482">
            <v>29.6</v>
          </cell>
        </row>
        <row r="484">
          <cell r="A484" t="str">
            <v>05.01.070</v>
          </cell>
          <cell r="B484" t="str">
            <v>ESCAVAÇÃO MANUAL EM MOLEDO OU PICARRA ATÉ 1,50M DE PROFUNDIDADE, SEM ESCORAMENTO.</v>
          </cell>
          <cell r="C484" t="str">
            <v>M³</v>
          </cell>
          <cell r="E484">
            <v>16.63</v>
          </cell>
          <cell r="I484">
            <v>16.63</v>
          </cell>
          <cell r="J484">
            <v>21.62</v>
          </cell>
        </row>
        <row r="486">
          <cell r="A486" t="str">
            <v>05.01.080</v>
          </cell>
          <cell r="B486" t="str">
            <v>ESCAVAÇÃO MANUAL EM MOLEDO OU PICARRA ENTRE 1,50 A 3,0M DE PROFUNDIDADE, SEM ESCORAMENTO.</v>
          </cell>
          <cell r="C486" t="str">
            <v>M³</v>
          </cell>
          <cell r="E486">
            <v>21.37</v>
          </cell>
          <cell r="I486">
            <v>21.37</v>
          </cell>
          <cell r="J486">
            <v>27.78</v>
          </cell>
        </row>
        <row r="488">
          <cell r="A488" t="str">
            <v>05.01.090</v>
          </cell>
          <cell r="B488" t="str">
            <v>ESCAVAÇÃO MECÂNICA DE VALA EM MATERIAL DE PRIMEIRA CATEGORIA ATÉ 1,50M DE PROFUNDIDADE, SEM ESCORAMENTO.</v>
          </cell>
          <cell r="C488" t="str">
            <v>M³</v>
          </cell>
          <cell r="E488">
            <v>1.0900000000000001</v>
          </cell>
          <cell r="F488">
            <v>2.82</v>
          </cell>
          <cell r="I488">
            <v>3.91</v>
          </cell>
          <cell r="J488">
            <v>5.08</v>
          </cell>
        </row>
        <row r="490">
          <cell r="A490" t="str">
            <v>05.01.100</v>
          </cell>
          <cell r="B490" t="str">
            <v>ESCAVAÇÃO MECÂNICA DE VALA EM MATERIAL DE PRIMEIRA CATEGORIA ATÉ 3,0M DE PROFUNDIDADE, SEM ESCORAMENTO.</v>
          </cell>
          <cell r="C490" t="str">
            <v>M³</v>
          </cell>
          <cell r="E490">
            <v>1.31</v>
          </cell>
          <cell r="F490">
            <v>3.39</v>
          </cell>
          <cell r="I490">
            <v>4.7</v>
          </cell>
          <cell r="J490">
            <v>6.11</v>
          </cell>
        </row>
        <row r="492">
          <cell r="A492" t="str">
            <v>05.01.110</v>
          </cell>
          <cell r="B492" t="str">
            <v>ESCAVAÇÃO MECÂNICA DE VALA EM MATERIAL DE PRIMEIRA CATEGORIA ATÉ 4,0M DE PROFUNDIDADE, SEM ESCORAMENTO.</v>
          </cell>
          <cell r="C492" t="str">
            <v>M³</v>
          </cell>
          <cell r="E492">
            <v>1.45</v>
          </cell>
          <cell r="F492">
            <v>3.76</v>
          </cell>
          <cell r="I492">
            <v>5.21</v>
          </cell>
          <cell r="J492">
            <v>6.77</v>
          </cell>
        </row>
        <row r="494">
          <cell r="A494" t="str">
            <v>05.01.120</v>
          </cell>
          <cell r="B494" t="str">
            <v>ESCAVAÇÃO MECÂNICA DE MATERIAL DE PRIMEIRA CATEGORIA, PROVENIENTE DE CORTE DE SUBLEITO.</v>
          </cell>
          <cell r="C494" t="str">
            <v>M³</v>
          </cell>
          <cell r="E494">
            <v>0.19</v>
          </cell>
          <cell r="F494">
            <v>1.56</v>
          </cell>
          <cell r="I494">
            <v>1.75</v>
          </cell>
          <cell r="J494">
            <v>2.2799999999999998</v>
          </cell>
        </row>
        <row r="496">
          <cell r="A496" t="str">
            <v>05.01.130</v>
          </cell>
          <cell r="B496" t="str">
            <v>ESCAVAÇÃO E CARGA MECÂNICAS DE MATERIAL DE PRIMEIRA CATEGORIA, PROVENIENTE DE CORTE DE TERRENO NATURAL PARA OBRAS CIVIS.</v>
          </cell>
          <cell r="C496" t="str">
            <v>M³</v>
          </cell>
          <cell r="E496">
            <v>0.26</v>
          </cell>
          <cell r="F496">
            <v>3.1</v>
          </cell>
          <cell r="I496">
            <v>3.3600000000000003</v>
          </cell>
          <cell r="J496">
            <v>4.37</v>
          </cell>
        </row>
        <row r="498">
          <cell r="A498" t="str">
            <v>05.01.140</v>
          </cell>
          <cell r="B498" t="str">
            <v>ESCAVAÇÃO E CARGA MECÂNICAS DE MATERIAL DE PRIMEIRA CATEGORIA, PROVENIENTE DE CORTE DE SUBLEITO.</v>
          </cell>
          <cell r="C498" t="str">
            <v>M³</v>
          </cell>
          <cell r="E498">
            <v>0.23</v>
          </cell>
          <cell r="F498">
            <v>2.79</v>
          </cell>
          <cell r="I498">
            <v>3.02</v>
          </cell>
          <cell r="J498">
            <v>3.93</v>
          </cell>
        </row>
        <row r="500">
          <cell r="A500" t="str">
            <v>05.01.150</v>
          </cell>
          <cell r="B500" t="str">
            <v>ESCAVAÇÃO E CARGA MECÂNICAS DE MATERIAL DE PRIMEIRA CATEGORIA, PROVENIENTE DE CORTE DE SUBLEITO, E AINDA TRANSPORTE COM D.M.T. 0,2KM.</v>
          </cell>
          <cell r="C500" t="str">
            <v>M³</v>
          </cell>
          <cell r="E500">
            <v>0.23</v>
          </cell>
          <cell r="F500">
            <v>2.79</v>
          </cell>
          <cell r="G500">
            <v>0.19</v>
          </cell>
          <cell r="H500">
            <v>1.98</v>
          </cell>
          <cell r="I500">
            <v>5.1899999999999995</v>
          </cell>
          <cell r="J500">
            <v>6.75</v>
          </cell>
        </row>
        <row r="502">
          <cell r="A502" t="str">
            <v>05.01.160</v>
          </cell>
          <cell r="B502" t="str">
            <v>ESCAVAÇÃO E CARGA MECÂNICAS DE MATERIAL DE PRIMEIRA CATEGORIA, PROVENIENTE DE CORTE DE SUBLEITO, E AINDA TRANSPORTE COM D.M.T. 2KM.</v>
          </cell>
          <cell r="C502" t="str">
            <v>M³</v>
          </cell>
          <cell r="E502">
            <v>0.23</v>
          </cell>
          <cell r="F502">
            <v>2.79</v>
          </cell>
          <cell r="G502">
            <v>0.19</v>
          </cell>
          <cell r="H502">
            <v>2.95</v>
          </cell>
          <cell r="I502">
            <v>6.16</v>
          </cell>
          <cell r="J502">
            <v>8.01</v>
          </cell>
        </row>
        <row r="504">
          <cell r="A504" t="str">
            <v>05.01.170</v>
          </cell>
          <cell r="B504" t="str">
            <v>ESCAVAÇÃO E CARGA MECÂNICAS DE MATERIAL DE PRIMEIRA CATEGORIA, PROVENIENTE DE CORTE DE SUBLEITO, E AINDA TRANSPORTE COM D.M.T. 4KM.</v>
          </cell>
          <cell r="C504" t="str">
            <v>M³</v>
          </cell>
          <cell r="E504">
            <v>0.23</v>
          </cell>
          <cell r="F504">
            <v>2.79</v>
          </cell>
          <cell r="G504">
            <v>0.19</v>
          </cell>
          <cell r="H504">
            <v>5.58</v>
          </cell>
          <cell r="I504">
            <v>8.7899999999999991</v>
          </cell>
          <cell r="J504">
            <v>11.43</v>
          </cell>
        </row>
        <row r="506">
          <cell r="A506" t="str">
            <v>05.01.180</v>
          </cell>
          <cell r="B506" t="str">
            <v>ESCAVAÇÃO E CARGA MECÂNICAS DE MATERIAL DE PRIMEIRA CATEGORIA, PROVENIENTE DE CORTE DE SUBLEITO, E AINDA TRANSPORTE COM D.M.T. 6KM.</v>
          </cell>
          <cell r="C506" t="str">
            <v>M³</v>
          </cell>
          <cell r="E506">
            <v>0.23</v>
          </cell>
          <cell r="F506">
            <v>2.79</v>
          </cell>
          <cell r="G506">
            <v>0.19</v>
          </cell>
          <cell r="H506">
            <v>7.49</v>
          </cell>
          <cell r="I506">
            <v>10.7</v>
          </cell>
          <cell r="J506">
            <v>13.91</v>
          </cell>
        </row>
        <row r="508">
          <cell r="A508" t="str">
            <v>05.01.190</v>
          </cell>
          <cell r="B508" t="str">
            <v>ESCAVAÇÃO E CARGA MECÂNICAS DE MATERIAL DE PRIMEIRA CATEGORIA, PROVENIENTE DE CORTE DE SUBLEITO, E AINDA TRANSPORTE COM D.M.T. 8KM.</v>
          </cell>
          <cell r="C508" t="str">
            <v>M³</v>
          </cell>
          <cell r="E508">
            <v>0.23</v>
          </cell>
          <cell r="F508">
            <v>2.79</v>
          </cell>
          <cell r="G508">
            <v>0.19</v>
          </cell>
          <cell r="H508">
            <v>9.42</v>
          </cell>
          <cell r="I508">
            <v>12.629999999999999</v>
          </cell>
          <cell r="J508">
            <v>16.420000000000002</v>
          </cell>
        </row>
        <row r="509">
          <cell r="I509">
            <v>0</v>
          </cell>
          <cell r="J509">
            <v>0</v>
          </cell>
        </row>
        <row r="510">
          <cell r="A510" t="str">
            <v>05.02.000</v>
          </cell>
          <cell r="B510" t="str">
            <v>ATERRO</v>
          </cell>
          <cell r="I510">
            <v>0</v>
          </cell>
          <cell r="J510">
            <v>0</v>
          </cell>
        </row>
        <row r="511">
          <cell r="I511">
            <v>0</v>
          </cell>
          <cell r="J511">
            <v>0</v>
          </cell>
        </row>
        <row r="512">
          <cell r="A512" t="str">
            <v>05.02.010</v>
          </cell>
          <cell r="B512" t="str">
            <v>REATERRO SEM APILOAMENTO, COM APROVEITAMENTO DO MATERIAL ESCAVADO.</v>
          </cell>
          <cell r="C512" t="str">
            <v>M³</v>
          </cell>
          <cell r="E512">
            <v>2.4500000000000002</v>
          </cell>
          <cell r="I512">
            <v>2.4500000000000002</v>
          </cell>
          <cell r="J512">
            <v>3.19</v>
          </cell>
        </row>
        <row r="514">
          <cell r="A514" t="str">
            <v>05.02.020</v>
          </cell>
          <cell r="B514" t="str">
            <v>REATERRO APILOADO DE VALAS EM CAMADAS DE 20CM DE ESPESSURA, COM APROVEITAMENTO DO MATERIAL ESCAVADO.</v>
          </cell>
          <cell r="C514" t="str">
            <v>M³</v>
          </cell>
          <cell r="E514">
            <v>14.67</v>
          </cell>
          <cell r="I514">
            <v>14.67</v>
          </cell>
          <cell r="J514">
            <v>19.07</v>
          </cell>
        </row>
        <row r="516">
          <cell r="A516" t="str">
            <v>05.02.030</v>
          </cell>
          <cell r="B516" t="str">
            <v>ESPALHAMENTO DE MATERIAL PARA SIMPLES REGULARIZAÇÃO DO TERRENO.</v>
          </cell>
          <cell r="C516" t="str">
            <v>M³</v>
          </cell>
          <cell r="E516">
            <v>0.73</v>
          </cell>
          <cell r="I516">
            <v>0.73</v>
          </cell>
          <cell r="J516">
            <v>0.95</v>
          </cell>
        </row>
        <row r="518">
          <cell r="A518" t="str">
            <v>05.02.040</v>
          </cell>
          <cell r="B518" t="str">
            <v>EXECUÇÃO DE ATERRO ABRANGENDO ESPALHAMENTO, HOMOGENEIZAÇÃO, UMEDECIMENTO E COMPACTAÇÃO MANUAL EM CAMADAS DE 20CM DE ESPESSURA, INCLUSIVE O FORNECIMENTO DO BARRO PROVENIENTE DE JAZIDA A UMA DISTÂNCIA MÁXIMA DE 12KM.</v>
          </cell>
          <cell r="C518" t="str">
            <v>M³</v>
          </cell>
          <cell r="D518">
            <v>9.14</v>
          </cell>
          <cell r="E518">
            <v>9.7799999999999994</v>
          </cell>
          <cell r="H518">
            <v>13.19</v>
          </cell>
          <cell r="I518">
            <v>32.11</v>
          </cell>
          <cell r="J518">
            <v>41.74</v>
          </cell>
        </row>
        <row r="520">
          <cell r="A520" t="str">
            <v>05.02.050</v>
          </cell>
          <cell r="B520" t="str">
            <v>EXECUÇÃO DE ATERRO ABRANGENDO ESPALHAMENTO, HOMOGENEIZAÇÃO, UMEDECIMENTO E COMPACTAÇÃO MANUAL EM CAMADAS DE 20CM DE ESPESSURA, INCLUSIVE O FORNECIMENTO DO BARRO PROVENIENTE DE JAZIDA A UMA DISTÂNCIA MÁXIMA DE 20KM.</v>
          </cell>
          <cell r="C520" t="str">
            <v>M³</v>
          </cell>
          <cell r="D520">
            <v>9.14</v>
          </cell>
          <cell r="E520">
            <v>9.7799999999999994</v>
          </cell>
          <cell r="H520">
            <v>20.82</v>
          </cell>
          <cell r="I520">
            <v>39.74</v>
          </cell>
          <cell r="J520">
            <v>51.66</v>
          </cell>
        </row>
        <row r="522">
          <cell r="A522" t="str">
            <v>05.02.060</v>
          </cell>
          <cell r="B522" t="str">
            <v>EXECUÇÃO DE ATERRO ABRANGENDO ESPALHAMENTO, HOMOGENEIZAÇÃO, UMEDECIMENTO E COMPACTAÇÃO MECÂNICA EM CAMADAS DE 20CM DE ESPESSURA, INCLUSIVE O FORNECIMENTO DO BARRO PROVENIENTE DE JAZIDA A UMA DISTÂNCIA MÁXIMA DE 12 KM.</v>
          </cell>
          <cell r="C522" t="str">
            <v>M³</v>
          </cell>
          <cell r="D522">
            <v>9.5</v>
          </cell>
          <cell r="E522">
            <v>0.04</v>
          </cell>
          <cell r="F522">
            <v>2.29</v>
          </cell>
          <cell r="H522">
            <v>13.7</v>
          </cell>
          <cell r="I522">
            <v>25.529999999999998</v>
          </cell>
          <cell r="J522">
            <v>33.19</v>
          </cell>
        </row>
        <row r="524">
          <cell r="A524" t="str">
            <v>05.02.070</v>
          </cell>
          <cell r="B524" t="str">
            <v>EXECUÇÃO DE ATERRO ABRANGENDO ESPALHAMENTO, HOMOGENEIZAÇÃO, UMEDECIMENTO E COMPACTAÇÃO MECÂNICA EM CAMADAS DE 20CM DE ESPESSURA, INCLUSIVE O FORNECIMENTO DO BARRO PROVENIENTE DE JAZIDA A UMA DISTÂNCIA MÁXIMA DE 20 KM.</v>
          </cell>
          <cell r="C524" t="str">
            <v>M³</v>
          </cell>
          <cell r="D524">
            <v>9.5</v>
          </cell>
          <cell r="E524">
            <v>0.04</v>
          </cell>
          <cell r="F524">
            <v>2.29</v>
          </cell>
          <cell r="H524">
            <v>21.59</v>
          </cell>
          <cell r="I524">
            <v>33.42</v>
          </cell>
          <cell r="J524">
            <v>43.45</v>
          </cell>
        </row>
        <row r="526">
          <cell r="A526" t="str">
            <v>05.02.080</v>
          </cell>
          <cell r="B526" t="str">
            <v>ATERRO COM AREIA EM CAMADAS DE ATÉ 40CM DE ALTURA, UTILIZANDO-SE O PROCESSO MECÂNICO LEVE PARA A COMPACTAÇÃO, INCLUSIVE CARGA, DESCARGA E TRANSPORTE (POSTO OBRA).</v>
          </cell>
          <cell r="C526" t="str">
            <v>M³</v>
          </cell>
          <cell r="D526">
            <v>23.86</v>
          </cell>
          <cell r="E526">
            <v>2.93</v>
          </cell>
          <cell r="F526">
            <v>2.09</v>
          </cell>
          <cell r="H526">
            <v>5.99</v>
          </cell>
          <cell r="I526">
            <v>34.869999999999997</v>
          </cell>
          <cell r="J526">
            <v>45.33</v>
          </cell>
        </row>
        <row r="528">
          <cell r="A528" t="str">
            <v>05.02.090</v>
          </cell>
          <cell r="B528" t="str">
            <v>APILOAMENTO MANUAL DE VALAS EM CAMADAS DE 20CM DE ESPESSURA.</v>
          </cell>
          <cell r="C528" t="str">
            <v>M³</v>
          </cell>
          <cell r="E528">
            <v>12.23</v>
          </cell>
          <cell r="I528">
            <v>12.23</v>
          </cell>
          <cell r="J528">
            <v>15.9</v>
          </cell>
        </row>
        <row r="530">
          <cell r="A530" t="str">
            <v>05.02.100</v>
          </cell>
          <cell r="B530" t="str">
            <v>COMPACTAÇÃO MECÂNICA DE ATERRO A 100 POR CENTO DO PROCTOR NORMAL, MEDIDO NA SEÇÃO, INCLUSIVE ESPALHAMENTO, UMEDECIMENTO E HOMOGENEIZAÇÃO.</v>
          </cell>
          <cell r="C530" t="str">
            <v>M³</v>
          </cell>
          <cell r="E530">
            <v>0.04</v>
          </cell>
          <cell r="F530">
            <v>2.29</v>
          </cell>
          <cell r="I530">
            <v>2.33</v>
          </cell>
          <cell r="J530">
            <v>3.03</v>
          </cell>
        </row>
        <row r="532">
          <cell r="A532" t="str">
            <v>05.02.110</v>
          </cell>
          <cell r="B532" t="str">
            <v>EXECUÇÃO DE ATERRO COM BARRO, (UTILIZANDO-SE O PROCESSO MECÂNICO LEVE DE COMPACTAÇÃO) INCLUSIVE CARGA, DESCARGA E TRANSPORTE (POSTO OBRA).</v>
          </cell>
          <cell r="C532" t="str">
            <v>M³</v>
          </cell>
          <cell r="D532">
            <v>9.14</v>
          </cell>
          <cell r="E532">
            <v>1.47</v>
          </cell>
          <cell r="F532">
            <v>2.09</v>
          </cell>
          <cell r="H532">
            <v>11.22</v>
          </cell>
          <cell r="I532">
            <v>23.92</v>
          </cell>
          <cell r="J532">
            <v>31.1</v>
          </cell>
        </row>
        <row r="534">
          <cell r="A534" t="str">
            <v>05.02.120</v>
          </cell>
          <cell r="B534" t="str">
            <v xml:space="preserve">ATERRO UTILIZANDO SOLO CIMENTO PARA FUNDAÇÕES (TRAÇO 1:20) ABRANGENDO ESPALHAMENTO HOMOGEINIZAÇÃO, UMEDECIMENTO E COMPACTAÇÃO MANUAL COM SOQUETE DE 30 KG EM CAMADAS SUCESIVAS DE 20 CM DE ESPESSURA, INCLUSIVE FORNECIMENTO DO MATERIAL PROVENIENTE DE JAZIDA </v>
          </cell>
          <cell r="C534" t="str">
            <v>M³</v>
          </cell>
          <cell r="D534">
            <v>42.68</v>
          </cell>
          <cell r="E534">
            <v>44.01</v>
          </cell>
          <cell r="H534">
            <v>16.62</v>
          </cell>
          <cell r="I534">
            <v>103.31</v>
          </cell>
          <cell r="J534">
            <v>134.30000000000001</v>
          </cell>
        </row>
        <row r="536">
          <cell r="A536" t="str">
            <v>05.02.130</v>
          </cell>
          <cell r="B536" t="str">
            <v xml:space="preserve">ATERRO UTILIZANDO SOLO CIMENTO PARA FUNDAÇÕES (TRAÇO 1:30) ABRANGENDO ESPALHAMENTO HOMOGEINIZAÇÃO, UMEDECIMENTO E COMPACTAÇÃO MANUAL COM SOQUETE DE 30 KG EM CAMADAS SUCESIVAS DE 20 CM DE ESPESSURA, INCLUSIVE FORNECIMENTO DO MATERIAL PROVENIENTE DE JAZIDA </v>
          </cell>
          <cell r="C536" t="str">
            <v>M³</v>
          </cell>
          <cell r="D536">
            <v>32.36</v>
          </cell>
          <cell r="E536">
            <v>44.01</v>
          </cell>
          <cell r="H536">
            <v>16.62</v>
          </cell>
          <cell r="I536">
            <v>92.990000000000009</v>
          </cell>
          <cell r="J536">
            <v>120.89</v>
          </cell>
        </row>
        <row r="538">
          <cell r="A538" t="str">
            <v>05.02.140</v>
          </cell>
          <cell r="B538" t="str">
            <v>ATERRO UTILIZANDO SOLO CIMENTO PARA FUNDAÇÕES (TRAÇO 1:20) ABRANGENDO ESPALHAMENTO HOMOGEINIZAÇÃO, UMEDECIMENTO E COMPACTAÇÃO MECÂNICA LEVE EM CAMADAS SUCESIVAS DE 20 CM DE ESPESSURA, INCLUSIVE FORNECIMENTO DO MATERIAL PROVENIENTE DE JAZIDA A UMA DITÂNCIA</v>
          </cell>
          <cell r="C538" t="str">
            <v>M³</v>
          </cell>
          <cell r="D538">
            <v>42.68</v>
          </cell>
          <cell r="E538">
            <v>29.34</v>
          </cell>
          <cell r="F538">
            <v>0.85</v>
          </cell>
          <cell r="H538">
            <v>16.62</v>
          </cell>
          <cell r="I538">
            <v>89.49</v>
          </cell>
          <cell r="J538">
            <v>116.34</v>
          </cell>
        </row>
        <row r="540">
          <cell r="A540" t="str">
            <v>05.02.150</v>
          </cell>
          <cell r="B540" t="str">
            <v>ATERRO UTILIZANDO SOLO CIMENTO PARA FUNDAÇÕES (TRAÇO 1:30) ABRANGENDO ESPALHAMENTO HOMOGEINIZAÇÃO, UMEDECIMENTO E COMPACTAÇÃO MECÂNICA LEVE EM CAMADAS SUCESIVAS DE 20 CM DE ESPESSURA, INCLUSIVE FORNECIMENTO DO MATERIAL PROVENIENTE DE JAZIDA A UMA DITÂNCIA</v>
          </cell>
          <cell r="C540" t="str">
            <v>M³</v>
          </cell>
          <cell r="D540">
            <v>32.36</v>
          </cell>
          <cell r="E540">
            <v>29.34</v>
          </cell>
          <cell r="F540">
            <v>0.85</v>
          </cell>
          <cell r="H540">
            <v>16.62</v>
          </cell>
          <cell r="I540">
            <v>79.17</v>
          </cell>
          <cell r="J540">
            <v>102.92</v>
          </cell>
        </row>
        <row r="542">
          <cell r="A542" t="str">
            <v>05.02.200</v>
          </cell>
          <cell r="B542" t="str">
            <v>EXECUÇÃO DE BASE COM BRITA GRADUADA (CORRIDA ABRANGENDO ESPALHAMENTO E COMPACTAÇÃO DA MISTUIRA EM CAMADAS SUCESSIVAS COM 15CM DE ESPESSURA INCLUSIVE, FORNECIMENTO DO MATERIAL (POSTO OBRA).</v>
          </cell>
          <cell r="C542" t="str">
            <v>M³</v>
          </cell>
          <cell r="D542">
            <v>59.85</v>
          </cell>
          <cell r="E542">
            <v>0.22</v>
          </cell>
          <cell r="F542">
            <v>1.94</v>
          </cell>
          <cell r="G542">
            <v>0.08</v>
          </cell>
          <cell r="I542">
            <v>62.089999999999996</v>
          </cell>
          <cell r="J542">
            <v>80.72</v>
          </cell>
        </row>
        <row r="543">
          <cell r="I543">
            <v>0</v>
          </cell>
          <cell r="J543">
            <v>0</v>
          </cell>
        </row>
        <row r="544">
          <cell r="A544" t="str">
            <v>05.03.000</v>
          </cell>
          <cell r="B544" t="str">
            <v>REGULARIZAÇÃO DO TERRENO NATURAL</v>
          </cell>
          <cell r="I544">
            <v>0</v>
          </cell>
          <cell r="J544">
            <v>0</v>
          </cell>
        </row>
        <row r="545">
          <cell r="I545">
            <v>0</v>
          </cell>
          <cell r="J545">
            <v>0</v>
          </cell>
        </row>
        <row r="546">
          <cell r="A546" t="str">
            <v>05.03.010</v>
          </cell>
          <cell r="B546" t="str">
            <v>REGULARIZAÇÃO MANUAL DE TERRENO NATURAL, CORTE OU ATERRO ATÉ 20CM DE ESPESSURA.</v>
          </cell>
          <cell r="C546" t="str">
            <v>M²</v>
          </cell>
          <cell r="E546">
            <v>1.22</v>
          </cell>
          <cell r="I546">
            <v>1.22</v>
          </cell>
          <cell r="J546">
            <v>1.59</v>
          </cell>
        </row>
        <row r="548">
          <cell r="A548" t="str">
            <v>05.03.020</v>
          </cell>
          <cell r="B548" t="str">
            <v>REGULARIZAÇÃO MECÂNICA DE TERRENO NATURAL, CORTE OU ATERRO ATÉ 20CM DE ESPESSURA.</v>
          </cell>
          <cell r="C548" t="str">
            <v>M²</v>
          </cell>
          <cell r="E548">
            <v>0.09</v>
          </cell>
          <cell r="F548">
            <v>0.44</v>
          </cell>
          <cell r="I548">
            <v>0.53</v>
          </cell>
          <cell r="J548">
            <v>0.69</v>
          </cell>
        </row>
        <row r="550">
          <cell r="A550" t="str">
            <v>05.03.030</v>
          </cell>
          <cell r="B550" t="str">
            <v>REGULARIZAÇÃO DE TALUDE COM CORTE OU ATERRO ATÉ 20CM DE ESPESSURA.</v>
          </cell>
          <cell r="C550" t="str">
            <v>M²</v>
          </cell>
          <cell r="E550">
            <v>2.4500000000000002</v>
          </cell>
          <cell r="I550">
            <v>2.4500000000000002</v>
          </cell>
          <cell r="J550">
            <v>3.19</v>
          </cell>
        </row>
        <row r="551">
          <cell r="J551">
            <v>0</v>
          </cell>
        </row>
        <row r="552">
          <cell r="A552" t="str">
            <v>S05.04.010</v>
          </cell>
          <cell r="B552" t="str">
            <v>CONTENÇÃO TIPO RIP-RAP COM UTILIZAÇÃO DE SOLO-CIMENTO, TRAÇO 1:18, EM VOLUME, COM SACO DE NYLON, INCL. FORNECIMENTO DE AGREGADOS (BARRO/SAIBRO/AREIA), TRANSPORTE, CARGA E DESCARGA COM DMT 10KM.</v>
          </cell>
          <cell r="C552" t="str">
            <v>M3</v>
          </cell>
          <cell r="I552">
            <v>138.47999999999999</v>
          </cell>
          <cell r="J552">
            <v>180.02</v>
          </cell>
        </row>
        <row r="553">
          <cell r="I553">
            <v>0</v>
          </cell>
          <cell r="J553">
            <v>0</v>
          </cell>
        </row>
        <row r="554">
          <cell r="A554" t="str">
            <v>06.00.000</v>
          </cell>
          <cell r="B554" t="str">
            <v>ESTRUTURA DE CONCRETO</v>
          </cell>
          <cell r="I554">
            <v>0</v>
          </cell>
          <cell r="J554">
            <v>0</v>
          </cell>
        </row>
        <row r="555">
          <cell r="I555">
            <v>0</v>
          </cell>
          <cell r="J555">
            <v>0</v>
          </cell>
        </row>
        <row r="556">
          <cell r="A556" t="str">
            <v>06.01.000</v>
          </cell>
          <cell r="B556" t="str">
            <v>FORMAS</v>
          </cell>
          <cell r="I556">
            <v>0</v>
          </cell>
          <cell r="J556">
            <v>0</v>
          </cell>
        </row>
        <row r="557">
          <cell r="I557">
            <v>0</v>
          </cell>
          <cell r="J557">
            <v>0</v>
          </cell>
        </row>
        <row r="558">
          <cell r="A558" t="str">
            <v>06.01.010</v>
          </cell>
          <cell r="B558" t="str">
            <v>FORMAS PARA CONCRETO ARMADO EM FUNDAÇÕES, UTILIZANDO TÁBUAS DE 1 X 12 POL., INCLUSIVE ESCORAMENTO.</v>
          </cell>
          <cell r="C558" t="str">
            <v>M²</v>
          </cell>
          <cell r="D558">
            <v>27.29</v>
          </cell>
          <cell r="E558">
            <v>15.85</v>
          </cell>
          <cell r="I558">
            <v>43.14</v>
          </cell>
          <cell r="J558">
            <v>56.08</v>
          </cell>
        </row>
        <row r="560">
          <cell r="A560" t="str">
            <v>06.01.015</v>
          </cell>
          <cell r="B560" t="str">
            <v>FORMAS PARA CONCRETO ARMADO EM FUNDAÇÕES, COM CHAPAS DE MADEIRAS COMPESADA TIPO RESINADA DE 12MM, INCLUSIVE ESCORAMENTO.</v>
          </cell>
          <cell r="C560" t="str">
            <v>M²</v>
          </cell>
          <cell r="D560">
            <v>15.17</v>
          </cell>
          <cell r="E560">
            <v>17.440000000000001</v>
          </cell>
          <cell r="I560">
            <v>32.61</v>
          </cell>
          <cell r="J560">
            <v>42.39</v>
          </cell>
        </row>
        <row r="562">
          <cell r="A562" t="str">
            <v>06.01.020</v>
          </cell>
          <cell r="B562" t="str">
            <v>FORMA PARA CONCRETO ARMADO EM LAJES, COM CHAPAS DE MADEIRAS COMPESADA TIPO RESINADA DE 12MM, INCLUSIVE ESCORAMENTO.</v>
          </cell>
          <cell r="C562" t="str">
            <v>M²</v>
          </cell>
          <cell r="D562">
            <v>21.62</v>
          </cell>
          <cell r="E562">
            <v>21.57</v>
          </cell>
          <cell r="I562">
            <v>43.19</v>
          </cell>
          <cell r="J562">
            <v>56.15</v>
          </cell>
        </row>
        <row r="564">
          <cell r="A564" t="str">
            <v>06.01.025</v>
          </cell>
          <cell r="B564" t="str">
            <v>FORMA PARA CONCRETO ARMADO EM VIGAS, COM CHAPAS DE MADEIRAS COMPESADA TIPO RESINADA DE 12MM, INCLUSIVE ESCORAMENTO.</v>
          </cell>
          <cell r="C564" t="str">
            <v>M²</v>
          </cell>
          <cell r="D564">
            <v>32.57</v>
          </cell>
          <cell r="E564">
            <v>24.08</v>
          </cell>
          <cell r="I564">
            <v>56.65</v>
          </cell>
          <cell r="J564">
            <v>73.650000000000006</v>
          </cell>
        </row>
        <row r="566">
          <cell r="A566" t="str">
            <v>06.01.030</v>
          </cell>
          <cell r="B566" t="str">
            <v>FORMA PARA CONCRETO ARMADO EM PILARES, COM CHAPAS DE MADEIRAS COMPESADA TIPO RESINADA DE 12MM, INCLUSIVE ESCORAMENTO.</v>
          </cell>
          <cell r="C566" t="str">
            <v>M²</v>
          </cell>
          <cell r="D566">
            <v>36.18</v>
          </cell>
          <cell r="E566">
            <v>22.83</v>
          </cell>
          <cell r="I566">
            <v>59.01</v>
          </cell>
          <cell r="J566">
            <v>76.709999999999994</v>
          </cell>
        </row>
        <row r="568">
          <cell r="A568" t="str">
            <v>06.01.055</v>
          </cell>
          <cell r="B568" t="str">
            <v>FORMAS PARA CONCRETO ARMADO EM QUALQUER TIPO DE ESTRUTURA, COM CHAPA DE MADEIRA COMPENSADA TIPO RESINADA DE 12MM, INCLUSIVE ESCORAMENTO.</v>
          </cell>
          <cell r="C568" t="str">
            <v>M²</v>
          </cell>
          <cell r="D568">
            <v>31.16</v>
          </cell>
          <cell r="E568">
            <v>23.36</v>
          </cell>
          <cell r="I568">
            <v>54.519999999999996</v>
          </cell>
          <cell r="J568">
            <v>70.88</v>
          </cell>
        </row>
        <row r="570">
          <cell r="A570" t="str">
            <v>06.01.060</v>
          </cell>
          <cell r="B570" t="str">
            <v>FORMAS PARA CONCRETO APARENTE ARMADO EM LAGES COM CHAPAS DE MADEIRA COMPENSADA TIPO PLASTIFICADA DE 12MM, INCLUSIVE ESCORAMENTO.</v>
          </cell>
          <cell r="C570" t="str">
            <v>M²</v>
          </cell>
          <cell r="D570">
            <v>25.17</v>
          </cell>
          <cell r="E570">
            <v>21.57</v>
          </cell>
          <cell r="I570">
            <v>46.74</v>
          </cell>
          <cell r="J570">
            <v>60.76</v>
          </cell>
        </row>
        <row r="572">
          <cell r="A572" t="str">
            <v>06.01.070</v>
          </cell>
          <cell r="B572" t="str">
            <v>FORMAS PARA CONCRETO APARENTE ARMADO EM VIGAS COM CHAPAS DE MADEIRA COMPENSADA TIPO PLÁSTIFICADAS DE 12MM, INCLUSIVE ESCORAMENTO.</v>
          </cell>
          <cell r="C572" t="str">
            <v>M²</v>
          </cell>
          <cell r="D572">
            <v>37.94</v>
          </cell>
          <cell r="E572">
            <v>24.08</v>
          </cell>
          <cell r="I572">
            <v>62.019999999999996</v>
          </cell>
          <cell r="J572">
            <v>80.63</v>
          </cell>
        </row>
        <row r="574">
          <cell r="A574" t="str">
            <v>06.01.080</v>
          </cell>
          <cell r="B574" t="str">
            <v>FORMAS PARA CONCRETO APARENTE ARMADO EM PILARES, COM CHAPAS DE MADEIRA COMPENSADA TIPO PLASTIFICADA DE 12MM, INCLUSIVE ESCORAMENTO.</v>
          </cell>
          <cell r="C574" t="str">
            <v>M²</v>
          </cell>
          <cell r="D574">
            <v>41.55</v>
          </cell>
          <cell r="E574">
            <v>22.83</v>
          </cell>
          <cell r="I574">
            <v>64.38</v>
          </cell>
          <cell r="J574">
            <v>83.69</v>
          </cell>
        </row>
        <row r="576">
          <cell r="A576" t="str">
            <v>06.01.090</v>
          </cell>
          <cell r="B576" t="str">
            <v>FORMAS PARA CONCRETO APARENTE ARMADO EM QUALQUER TIPO DE ESTRUTURA, COM CHAPAS DE MADEIRA COMPENSADA TIPO PLASTIFICADA DE 12MM, INCLUSIVE ESCORAMENTO.</v>
          </cell>
          <cell r="C576" t="str">
            <v>M²</v>
          </cell>
          <cell r="D576">
            <v>36.53</v>
          </cell>
          <cell r="E576">
            <v>23.36</v>
          </cell>
          <cell r="I576">
            <v>59.89</v>
          </cell>
          <cell r="J576">
            <v>77.86</v>
          </cell>
        </row>
        <row r="577">
          <cell r="I577">
            <v>0</v>
          </cell>
          <cell r="J577">
            <v>0</v>
          </cell>
        </row>
        <row r="578">
          <cell r="A578" t="str">
            <v>S06.01.100</v>
          </cell>
          <cell r="B578" t="str">
            <v>ESCORAMENTO EM MADEIRA PARA VIGAS E LAJES DE EDIFICAÇÕES, UTILIZANDO BARROTE 3"X3", m2
PREGO 2 1/2"X10 E TÁBUA DE 2,5X 20CM. CONSIDERADO TRÊS USOS E PÉ DIREITO ATÉ 3,50M.</v>
          </cell>
          <cell r="C578" t="str">
            <v>M2</v>
          </cell>
          <cell r="I578">
            <v>9.16</v>
          </cell>
          <cell r="J578">
            <v>11.91</v>
          </cell>
        </row>
        <row r="580">
          <cell r="A580" t="str">
            <v>06.02.000</v>
          </cell>
          <cell r="B580" t="str">
            <v>ARMAÇÕES</v>
          </cell>
          <cell r="I580">
            <v>0</v>
          </cell>
          <cell r="J580">
            <v>0</v>
          </cell>
        </row>
        <row r="581">
          <cell r="I581">
            <v>0</v>
          </cell>
          <cell r="J581">
            <v>0</v>
          </cell>
        </row>
        <row r="582">
          <cell r="A582" t="str">
            <v>06.02.020</v>
          </cell>
          <cell r="B582" t="str">
            <v>FERRO CORTADO, DOBRADO E COLOCADO NA FORMA, EM INFRA-ESTRUTURA (CA-50).</v>
          </cell>
          <cell r="C582" t="str">
            <v>KG</v>
          </cell>
          <cell r="D582">
            <v>4.28</v>
          </cell>
          <cell r="E582">
            <v>0.91</v>
          </cell>
          <cell r="I582">
            <v>5.19</v>
          </cell>
          <cell r="J582">
            <v>6.75</v>
          </cell>
        </row>
        <row r="584">
          <cell r="A584" t="str">
            <v>06.02.030</v>
          </cell>
          <cell r="B584" t="str">
            <v>FERRO CORTADO, DOBRADO E COLOCADO NA FORMA EM INFRA-ESTRUTURA (CA-60).</v>
          </cell>
          <cell r="C584" t="str">
            <v>KG</v>
          </cell>
          <cell r="D584">
            <v>4.83</v>
          </cell>
          <cell r="E584">
            <v>0.91</v>
          </cell>
          <cell r="I584">
            <v>5.74</v>
          </cell>
          <cell r="J584">
            <v>7.46</v>
          </cell>
        </row>
        <row r="586">
          <cell r="A586" t="str">
            <v>06.02.050</v>
          </cell>
          <cell r="B586" t="str">
            <v>FERRO CORTADO, DOBRADO E COLOCADO NA FORMA, EM SUPER-ESTRUTURA(CA-50).</v>
          </cell>
          <cell r="C586" t="str">
            <v>KG</v>
          </cell>
          <cell r="D586">
            <v>4.28</v>
          </cell>
          <cell r="E586">
            <v>1.03</v>
          </cell>
          <cell r="I586">
            <v>5.3100000000000005</v>
          </cell>
          <cell r="J586">
            <v>6.9</v>
          </cell>
        </row>
        <row r="588">
          <cell r="A588" t="str">
            <v>06.02.060</v>
          </cell>
          <cell r="B588" t="str">
            <v>FERRO CORTADO, DOBRADO E COLOCADO NA FORMA, EM SUPER-ESTRUTURA (CA-60).</v>
          </cell>
          <cell r="C588" t="str">
            <v>KG</v>
          </cell>
          <cell r="D588">
            <v>4.83</v>
          </cell>
          <cell r="E588">
            <v>1.03</v>
          </cell>
          <cell r="I588">
            <v>5.86</v>
          </cell>
          <cell r="J588">
            <v>7.62</v>
          </cell>
        </row>
        <row r="589">
          <cell r="I589">
            <v>0</v>
          </cell>
          <cell r="J589">
            <v>0</v>
          </cell>
        </row>
        <row r="590">
          <cell r="A590" t="str">
            <v>S06.02.070</v>
          </cell>
          <cell r="B590" t="str">
            <v>FORNECIMENTO E EXECUÇÃO DE ARMADURA EM TELA METÁLICA Q92 DE FIO 4,20MM, INCLUINDO CORTE E MONTAGEM</v>
          </cell>
          <cell r="C590" t="str">
            <v>KG</v>
          </cell>
          <cell r="I590">
            <v>5.7</v>
          </cell>
          <cell r="J590">
            <v>7.41</v>
          </cell>
        </row>
        <row r="591">
          <cell r="I591">
            <v>0</v>
          </cell>
          <cell r="J591">
            <v>0</v>
          </cell>
        </row>
        <row r="592">
          <cell r="A592" t="str">
            <v>S06.02.071</v>
          </cell>
          <cell r="B592" t="str">
            <v>FORNECIMENTO E EXECUÇÃO DE ARMADURA EM TELA METÁLICA Q61 (15X15) DE FIO 3,40MM, INCLUINDO CORTE E MONTAGEM</v>
          </cell>
          <cell r="C592" t="str">
            <v>KG</v>
          </cell>
          <cell r="I592">
            <v>5.98</v>
          </cell>
          <cell r="J592">
            <v>7.77</v>
          </cell>
        </row>
        <row r="593">
          <cell r="I593">
            <v>0</v>
          </cell>
          <cell r="J593">
            <v>0</v>
          </cell>
        </row>
        <row r="594">
          <cell r="A594" t="str">
            <v>S06.02.072</v>
          </cell>
          <cell r="B594" t="str">
            <v>FORNECIMENTO E EXECUÇÃO DE ARMADURA EM TELA METÁLICA Q75 (15X15) DE FIO 3,80MM, INCLUINDO CORTE E MONTAGEM</v>
          </cell>
          <cell r="C594" t="str">
            <v>KG</v>
          </cell>
          <cell r="I594">
            <v>5.47</v>
          </cell>
          <cell r="J594">
            <v>7.11</v>
          </cell>
        </row>
        <row r="595">
          <cell r="I595">
            <v>0</v>
          </cell>
          <cell r="J595">
            <v>0</v>
          </cell>
        </row>
        <row r="596">
          <cell r="A596" t="str">
            <v>06.03.000</v>
          </cell>
          <cell r="B596" t="str">
            <v>CONCRETO CONVENCIONAL</v>
          </cell>
          <cell r="I596">
            <v>0</v>
          </cell>
          <cell r="J596">
            <v>0</v>
          </cell>
        </row>
        <row r="597">
          <cell r="I597">
            <v>0</v>
          </cell>
          <cell r="J597">
            <v>0</v>
          </cell>
        </row>
        <row r="598">
          <cell r="A598" t="str">
            <v>06.03.010</v>
          </cell>
          <cell r="B598" t="str">
            <v>CONCRETO NÃO ESTRUTURAL (1 4 8)PARA LASTROS DE PISOS E FUNDAÇÕES, LANÇADO E ADENSADO.</v>
          </cell>
          <cell r="C598" t="str">
            <v>M³</v>
          </cell>
          <cell r="D598">
            <v>156.87</v>
          </cell>
          <cell r="E598">
            <v>71.78</v>
          </cell>
          <cell r="F598">
            <v>4.55</v>
          </cell>
          <cell r="I598">
            <v>233.20000000000002</v>
          </cell>
          <cell r="J598">
            <v>303.16000000000003</v>
          </cell>
        </row>
        <row r="600">
          <cell r="A600" t="str">
            <v>06.03.020</v>
          </cell>
          <cell r="B600" t="str">
            <v>CONCRETO ESTRUTURAL, FCK 11MPA, CONDIÇÃO B (NBR-12655), LANÇADO SOBRE O TERRENO OU EM FUNDAÇÕES E ADENSADO.</v>
          </cell>
          <cell r="C600" t="str">
            <v>M³</v>
          </cell>
          <cell r="D600">
            <v>177.39</v>
          </cell>
          <cell r="E600">
            <v>71.78</v>
          </cell>
          <cell r="F600">
            <v>4.55</v>
          </cell>
          <cell r="I600">
            <v>253.72</v>
          </cell>
          <cell r="J600">
            <v>329.84</v>
          </cell>
        </row>
        <row r="602">
          <cell r="A602" t="str">
            <v>06.03.030</v>
          </cell>
          <cell r="B602" t="str">
            <v>CONCRETO ESTRUTURAL, FCK 13,5MPA CONDIÇÃO B (NBR-12655), LANÇADO SOBRE O TERENO OU EM FUNDAÇÕES E ADENSADO.</v>
          </cell>
          <cell r="C602" t="str">
            <v>M³</v>
          </cell>
          <cell r="D602">
            <v>188.44</v>
          </cell>
          <cell r="E602">
            <v>71.78</v>
          </cell>
          <cell r="F602">
            <v>4.55</v>
          </cell>
          <cell r="I602">
            <v>264.77000000000004</v>
          </cell>
          <cell r="J602">
            <v>344.2</v>
          </cell>
        </row>
        <row r="604">
          <cell r="A604" t="str">
            <v>06.03.040</v>
          </cell>
          <cell r="B604" t="str">
            <v>CONCRETO ESTRUTURAL, FCK 15 MPA, CONDIÇÃO B (NBR-12655), LANÇADO SOBRE O TERRENO OU EM FUNDAÇÕES E ADENSADO.</v>
          </cell>
          <cell r="C604" t="str">
            <v>M³</v>
          </cell>
          <cell r="D604">
            <v>192.37</v>
          </cell>
          <cell r="E604">
            <v>71.78</v>
          </cell>
          <cell r="F604">
            <v>4.55</v>
          </cell>
          <cell r="I604">
            <v>268.7</v>
          </cell>
          <cell r="J604">
            <v>349.31</v>
          </cell>
        </row>
        <row r="606">
          <cell r="A606" t="str">
            <v>06.03.050</v>
          </cell>
          <cell r="B606" t="str">
            <v>CONCRETO ESTRUTURAL, FCK 15 MPA, CONDIÇÃO B (NBR-12655), LANÇADO EM ESTRUTURAS E ADENSADO.</v>
          </cell>
          <cell r="C606" t="str">
            <v>M³</v>
          </cell>
          <cell r="D606">
            <v>192.37</v>
          </cell>
          <cell r="E606">
            <v>101.21</v>
          </cell>
          <cell r="F606">
            <v>4.55</v>
          </cell>
          <cell r="I606">
            <v>298.13</v>
          </cell>
          <cell r="J606">
            <v>387.57</v>
          </cell>
        </row>
        <row r="608">
          <cell r="A608" t="str">
            <v>06.03.060</v>
          </cell>
          <cell r="B608" t="str">
            <v>CONCRETO ESTRUTURAL, FCK 18MPA, CONDIÇÃO B (NBR-12655), LANÇADO SOBRE O TERRENO OU EM FUNDAÇÕES E ADENSADO.</v>
          </cell>
          <cell r="C608" t="str">
            <v>M³</v>
          </cell>
          <cell r="D608">
            <v>202.18</v>
          </cell>
          <cell r="E608">
            <v>71.78</v>
          </cell>
          <cell r="F608">
            <v>4.55</v>
          </cell>
          <cell r="I608">
            <v>278.51000000000005</v>
          </cell>
          <cell r="J608">
            <v>362.06</v>
          </cell>
        </row>
        <row r="610">
          <cell r="A610" t="str">
            <v>06.03.070</v>
          </cell>
          <cell r="B610" t="str">
            <v>CONCRETO ESTRUTURAL, FCK 18 MPA, CONDIÇÃO B (NBR-12655), LANÇADO EM ESTRUTURAS E ADENSADO.</v>
          </cell>
          <cell r="C610" t="str">
            <v>M³</v>
          </cell>
          <cell r="D610">
            <v>202.18</v>
          </cell>
          <cell r="E610">
            <v>101.21</v>
          </cell>
          <cell r="F610">
            <v>4.55</v>
          </cell>
          <cell r="I610">
            <v>307.94</v>
          </cell>
          <cell r="J610">
            <v>400.32</v>
          </cell>
        </row>
        <row r="612">
          <cell r="A612" t="str">
            <v>06.03.080</v>
          </cell>
          <cell r="B612" t="str">
            <v>CONCRETO ESTRUTURAL, FCK 20MPA, CONDIÇÃO B (NBR-12655), LANÇADO SOBRE O TERRENO OU EM FUNDAÇÕES E ADENSADO.</v>
          </cell>
          <cell r="C612" t="str">
            <v>M³</v>
          </cell>
          <cell r="D612">
            <v>208.32</v>
          </cell>
          <cell r="E612">
            <v>71.78</v>
          </cell>
          <cell r="F612">
            <v>4.55</v>
          </cell>
          <cell r="I612">
            <v>284.65000000000003</v>
          </cell>
          <cell r="J612">
            <v>370.05</v>
          </cell>
        </row>
        <row r="614">
          <cell r="A614" t="str">
            <v>06.03.090</v>
          </cell>
          <cell r="B614" t="str">
            <v>CONCRETO ESTRUTURAL, FCK 20 MPA, CONDIÇÃO B (NBR-12655) LANÇADO EM ESTRUTURAS E ADENSADO .</v>
          </cell>
          <cell r="C614" t="str">
            <v>M³</v>
          </cell>
          <cell r="D614">
            <v>208.32</v>
          </cell>
          <cell r="E614">
            <v>101.21</v>
          </cell>
          <cell r="F614">
            <v>4.55</v>
          </cell>
          <cell r="I614">
            <v>314.08</v>
          </cell>
          <cell r="J614">
            <v>408.3</v>
          </cell>
        </row>
        <row r="616">
          <cell r="A616" t="str">
            <v>06.03.091</v>
          </cell>
          <cell r="B616" t="str">
            <v>CONCRETO ESTRUTURAL, FCK 25 MPA, CONDIÇÃO A (NBR-12655) LANÇADO SOBRE TERRENO OU EM FUNDAÇÕES E ADENSADO .</v>
          </cell>
          <cell r="C616" t="str">
            <v>M³</v>
          </cell>
          <cell r="D616">
            <v>214.42</v>
          </cell>
          <cell r="E616">
            <v>71.78</v>
          </cell>
          <cell r="F616">
            <v>4.55</v>
          </cell>
          <cell r="I616">
            <v>290.75</v>
          </cell>
          <cell r="J616">
            <v>377.98</v>
          </cell>
        </row>
        <row r="618">
          <cell r="A618" t="str">
            <v>06.03.092</v>
          </cell>
          <cell r="B618" t="str">
            <v>CONCRETO ESTRUTURAL, FCK 25 MPA, CONDIÇÃO A (NBR-12655) LANÇADO EM FUNDAÇÕES E ADENSADO .</v>
          </cell>
          <cell r="C618" t="str">
            <v>M³</v>
          </cell>
          <cell r="D618">
            <v>214.42</v>
          </cell>
          <cell r="E618">
            <v>101.21</v>
          </cell>
          <cell r="F618">
            <v>4.55</v>
          </cell>
          <cell r="I618">
            <v>320.18</v>
          </cell>
          <cell r="J618">
            <v>416.23</v>
          </cell>
        </row>
        <row r="620">
          <cell r="A620" t="str">
            <v>06.03.093</v>
          </cell>
          <cell r="B620" t="str">
            <v>CONCRETO ESTRUTURAL, FCK 30 MPA, CONDIÇÃO A (NBR-12655) LANÇADO SOBRE TERRENO OU EM FUNDAÇÕES E ADENSADO .</v>
          </cell>
          <cell r="C620" t="str">
            <v>M³</v>
          </cell>
          <cell r="D620">
            <v>238.47</v>
          </cell>
          <cell r="E620">
            <v>71.78</v>
          </cell>
          <cell r="F620">
            <v>4.55</v>
          </cell>
          <cell r="I620">
            <v>314.8</v>
          </cell>
          <cell r="J620">
            <v>409.24</v>
          </cell>
        </row>
        <row r="622">
          <cell r="A622" t="str">
            <v>06.03.094</v>
          </cell>
          <cell r="B622" t="str">
            <v>CONCRETO ESTRUTURAL, FCK 30 MPA, CONDIÇÃO A (NBR-12655) LANÇADO EM FUNDAÇÕES E ADENSADO .</v>
          </cell>
          <cell r="C622" t="str">
            <v>M³</v>
          </cell>
          <cell r="D622">
            <v>238.47</v>
          </cell>
          <cell r="E622">
            <v>101.21</v>
          </cell>
          <cell r="F622">
            <v>4.55</v>
          </cell>
          <cell r="I622">
            <v>344.23</v>
          </cell>
          <cell r="J622">
            <v>447.5</v>
          </cell>
        </row>
        <row r="624">
          <cell r="A624" t="str">
            <v>06.03.095</v>
          </cell>
          <cell r="B624" t="str">
            <v>CONCRETO ESTRUTURAL, FCK 35 MPA, CONDIÇÃO A (NBR-12655) LANÇADO SOBRE TERRENO OU EM FUNDAÇÕES E ADENSADO.</v>
          </cell>
          <cell r="C624" t="str">
            <v>M³</v>
          </cell>
          <cell r="D624">
            <v>254.45</v>
          </cell>
          <cell r="E624">
            <v>71.78</v>
          </cell>
          <cell r="F624">
            <v>4.55</v>
          </cell>
          <cell r="I624">
            <v>330.78000000000003</v>
          </cell>
          <cell r="J624">
            <v>430.01</v>
          </cell>
        </row>
        <row r="626">
          <cell r="A626" t="str">
            <v>06.03.096</v>
          </cell>
          <cell r="B626" t="str">
            <v>CONCRETO ESTRUTURAL, FCK 35 MPA, CONDIÇÃO A (NBR-12655) LANÇADO EM FUNDAÇÕES E ADENSADO.</v>
          </cell>
          <cell r="C626" t="str">
            <v>M³</v>
          </cell>
          <cell r="D626">
            <v>254.45</v>
          </cell>
          <cell r="E626">
            <v>101.21</v>
          </cell>
          <cell r="F626">
            <v>4.55</v>
          </cell>
          <cell r="I626">
            <v>360.21</v>
          </cell>
          <cell r="J626">
            <v>468.27</v>
          </cell>
        </row>
        <row r="628">
          <cell r="A628" t="str">
            <v>06.03.097</v>
          </cell>
          <cell r="B628" t="str">
            <v>CONCRETO ESTRUTURAL, FCK 40 MPA, CONDIÇÃO A (NBR-12655) LANÇADO SOBRE TERRENO OU EM FUNDAÇÕES E ADENSADO.</v>
          </cell>
          <cell r="C628" t="str">
            <v>M³</v>
          </cell>
          <cell r="D628">
            <v>268.62</v>
          </cell>
          <cell r="E628">
            <v>71.78</v>
          </cell>
          <cell r="F628">
            <v>4.55</v>
          </cell>
          <cell r="I628">
            <v>344.95</v>
          </cell>
          <cell r="J628">
            <v>448.44</v>
          </cell>
        </row>
        <row r="630">
          <cell r="A630" t="str">
            <v>06.03.098</v>
          </cell>
          <cell r="B630" t="str">
            <v>CONCRETO ESTRUTURAL, FCK 40 MPA, CONDIÇÃO A (NBR-12655) LANÇADO EM FUNDAÇÕES E ADENSADO.</v>
          </cell>
          <cell r="C630" t="str">
            <v>M³</v>
          </cell>
          <cell r="D630">
            <v>268.62</v>
          </cell>
          <cell r="E630">
            <v>101.21</v>
          </cell>
          <cell r="F630">
            <v>4.55</v>
          </cell>
          <cell r="I630">
            <v>374.38</v>
          </cell>
          <cell r="J630">
            <v>486.69</v>
          </cell>
        </row>
        <row r="632">
          <cell r="A632" t="str">
            <v>06.03.100</v>
          </cell>
          <cell r="B632" t="str">
            <v>CONCRETO ARMADO PRONTO, FCK 15 MPA, CONDIÇÃO B (NBR-12655), LANÇADO EM FUNDAÇÕES E ADENSADO, INCLUSIVE FORMA, ESCORAMENTO E FERRAGEM.</v>
          </cell>
          <cell r="C632" t="str">
            <v>M³</v>
          </cell>
          <cell r="D632">
            <v>667.83</v>
          </cell>
          <cell r="E632">
            <v>269.82</v>
          </cell>
          <cell r="F632">
            <v>4.55</v>
          </cell>
          <cell r="I632">
            <v>942.2</v>
          </cell>
          <cell r="J632">
            <v>1224.8599999999999</v>
          </cell>
        </row>
        <row r="634">
          <cell r="A634" t="str">
            <v>06.03.101</v>
          </cell>
          <cell r="B634" t="str">
            <v>CONCRETO ARMADO PRONTO, FCK 18 MPA, CONDIÇÃO B (NBR-12655), LANÇADO EM FUNDAÇÕES E ADENSADO, INCLUSIVE FORMA, ESCORAMENTO E FERRAGEM.</v>
          </cell>
          <cell r="C634" t="str">
            <v>M³</v>
          </cell>
          <cell r="D634">
            <v>677.64</v>
          </cell>
          <cell r="E634">
            <v>269.82</v>
          </cell>
          <cell r="F634">
            <v>4.55</v>
          </cell>
          <cell r="I634">
            <v>952.01</v>
          </cell>
          <cell r="J634">
            <v>1237.6099999999999</v>
          </cell>
        </row>
        <row r="636">
          <cell r="A636" t="str">
            <v>06.03.102</v>
          </cell>
          <cell r="B636" t="str">
            <v>CONCRETO ARMADO PRONTO, FCK 20 MPA, CONDIÇÃO B (NBR-12655), LANÇADO EM FUNDAÇÕES E ADENSADO, INCLUSIVE FORMA, ESCORAMENTO E FERRAGEM.</v>
          </cell>
          <cell r="C636" t="str">
            <v>M³</v>
          </cell>
          <cell r="D636">
            <v>683.78</v>
          </cell>
          <cell r="E636">
            <v>269.82</v>
          </cell>
          <cell r="F636">
            <v>4.55</v>
          </cell>
          <cell r="I636">
            <v>958.14999999999986</v>
          </cell>
          <cell r="J636">
            <v>1245.5999999999999</v>
          </cell>
        </row>
        <row r="638">
          <cell r="A638" t="str">
            <v>06.03.103</v>
          </cell>
          <cell r="B638" t="str">
            <v>CONCRETO ARMADO PRONTO, FCK 25 MPA, CONDIÇÃO A (NBR-12655), LANÇADO EM FUNDAÇÕES E ADENSADO, INCLUSIVE FORMA, ESCORAMENTO E FERRAGEM.</v>
          </cell>
          <cell r="C638" t="str">
            <v>M³</v>
          </cell>
          <cell r="D638">
            <v>689.88</v>
          </cell>
          <cell r="E638">
            <v>269.82</v>
          </cell>
          <cell r="F638">
            <v>4.55</v>
          </cell>
          <cell r="I638">
            <v>964.25</v>
          </cell>
          <cell r="J638">
            <v>1253.53</v>
          </cell>
        </row>
        <row r="640">
          <cell r="A640" t="str">
            <v>06.03.104</v>
          </cell>
          <cell r="B640" t="str">
            <v>CONCRETO ARMADO PRONTO, FCK 30 MPA, CONDIÇÃO A (NBR-12655), LANÇADO EM FUNDAÇÕES E ADENSADO, INCLUSIVE FORMA, ESCORAMENTO E FERRAGEM.</v>
          </cell>
          <cell r="C640" t="str">
            <v>M³</v>
          </cell>
          <cell r="D640">
            <v>713.93</v>
          </cell>
          <cell r="E640">
            <v>269.82</v>
          </cell>
          <cell r="F640">
            <v>4.55</v>
          </cell>
          <cell r="I640">
            <v>988.3</v>
          </cell>
          <cell r="J640">
            <v>1284.79</v>
          </cell>
        </row>
        <row r="642">
          <cell r="A642" t="str">
            <v>06.03.105</v>
          </cell>
          <cell r="B642" t="str">
            <v>CONCRETO ARMADO PRONTO, FCK 35 MPA, CONDIÇÃO A (NBR-12655), LANÇADO EM FUNDAÇÕES E ADENSADO, INCLUSIVE FORMA, ESCORAMENTO E FERRAGEM.</v>
          </cell>
          <cell r="C642" t="str">
            <v>M³</v>
          </cell>
          <cell r="D642">
            <v>729.91</v>
          </cell>
          <cell r="E642">
            <v>269.82</v>
          </cell>
          <cell r="F642">
            <v>4.55</v>
          </cell>
          <cell r="I642">
            <v>1004.28</v>
          </cell>
          <cell r="J642">
            <v>1305.56</v>
          </cell>
        </row>
        <row r="644">
          <cell r="A644" t="str">
            <v>06.03.106</v>
          </cell>
          <cell r="B644" t="str">
            <v>CONCRETO ARMADO PRONTO, FCK 40 MPA, CONDIÇÃO A (NBR-12655), LANÇADO EM FUNDAÇÕES E ADENSADO, INCLUSIVE FORMA, ESCORAMENTO E FERRAGEM.</v>
          </cell>
          <cell r="C644" t="str">
            <v>M³</v>
          </cell>
          <cell r="D644">
            <v>744.08</v>
          </cell>
          <cell r="E644">
            <v>269.82</v>
          </cell>
          <cell r="F644">
            <v>4.55</v>
          </cell>
          <cell r="I644">
            <v>1018.45</v>
          </cell>
          <cell r="J644">
            <v>1323.99</v>
          </cell>
        </row>
        <row r="646">
          <cell r="A646" t="str">
            <v>06.03.110</v>
          </cell>
          <cell r="B646" t="str">
            <v>CONCRETO ARMADO PRONTO, FCK 15 MPA, CONDIÇÃO B (NBR -12655) , LANÇADO EM LAJES E ADENSADO, INCLUSIVE FORMA, ESCORAMENTO E FERRAGEM.</v>
          </cell>
          <cell r="C646" t="str">
            <v>M³</v>
          </cell>
          <cell r="D646">
            <v>767.36</v>
          </cell>
          <cell r="E646">
            <v>375.37</v>
          </cell>
          <cell r="F646">
            <v>4.55</v>
          </cell>
          <cell r="I646">
            <v>1147.28</v>
          </cell>
          <cell r="J646">
            <v>1491.46</v>
          </cell>
        </row>
        <row r="648">
          <cell r="A648" t="str">
            <v>06.03.111</v>
          </cell>
          <cell r="B648" t="str">
            <v>CONCRETO ARMADO PRONTO, FCK 18 MPA, CONDIÇÃO B (NBR -12655) , LANÇADO EM LAJES E ADENSADO, INCLUSIVE FORMA, ESCORAMENTO E FERRAGEM.</v>
          </cell>
          <cell r="C648" t="str">
            <v>M³</v>
          </cell>
          <cell r="D648">
            <v>777.17</v>
          </cell>
          <cell r="E648">
            <v>375.37</v>
          </cell>
          <cell r="F648">
            <v>4.55</v>
          </cell>
          <cell r="I648">
            <v>1157.0899999999999</v>
          </cell>
          <cell r="J648">
            <v>1504.22</v>
          </cell>
        </row>
        <row r="650">
          <cell r="A650" t="str">
            <v>06.03.112</v>
          </cell>
          <cell r="B650" t="str">
            <v>CONCRETO ARMADO PRONTO, FCK 20 MPA, CONDIÇÃO B (NBR -12655) , LANÇADO EM LAJES E ADENSADO, INCLUSIVE FORMA, ESCORAMENTO E FERRAGEM.</v>
          </cell>
          <cell r="C650" t="str">
            <v>M³</v>
          </cell>
          <cell r="D650">
            <v>783.31</v>
          </cell>
          <cell r="E650">
            <v>375.37</v>
          </cell>
          <cell r="F650">
            <v>4.55</v>
          </cell>
          <cell r="I650">
            <v>1163.2299999999998</v>
          </cell>
          <cell r="J650">
            <v>1512.2</v>
          </cell>
        </row>
        <row r="652">
          <cell r="A652" t="str">
            <v>06.03.113</v>
          </cell>
          <cell r="B652" t="str">
            <v>CONCRETO ARMADO PRONTO, FCK 25 MPA, CONDIÇÃO A (NBR -12655) , LANÇADO EM LAJES E ADENSADO, INCLUSIVE FORMA, ESCORAMENTO E FERRAGEM.</v>
          </cell>
          <cell r="C652" t="str">
            <v>M³</v>
          </cell>
          <cell r="D652">
            <v>789.41</v>
          </cell>
          <cell r="E652">
            <v>375.37</v>
          </cell>
          <cell r="F652">
            <v>4.55</v>
          </cell>
          <cell r="I652">
            <v>1169.33</v>
          </cell>
          <cell r="J652">
            <v>1520.13</v>
          </cell>
        </row>
        <row r="654">
          <cell r="A654" t="str">
            <v>06.03.114</v>
          </cell>
          <cell r="B654" t="str">
            <v>CONCRETO ARMADO PRONTO, FCK 30 MPA, CONDIÇÃO A (NBR -12655) , LANÇADO EM LAJES E ADENSADO, INCLUSIVE FORMA, ESCORAMENTO E FERRAGEM.</v>
          </cell>
          <cell r="C654" t="str">
            <v>M³</v>
          </cell>
          <cell r="D654">
            <v>813.46</v>
          </cell>
          <cell r="E654">
            <v>375.37</v>
          </cell>
          <cell r="F654">
            <v>4.55</v>
          </cell>
          <cell r="I654">
            <v>1193.3799999999999</v>
          </cell>
          <cell r="J654">
            <v>1551.39</v>
          </cell>
        </row>
        <row r="656">
          <cell r="A656" t="str">
            <v>06.03.115</v>
          </cell>
          <cell r="B656" t="str">
            <v>CONCRETO ARMADO PRONTO, FCK 35 MPA, CONDIÇÃO A (NBR -12655) , LANÇADO EM LAJES E ADENSADO, INCLUSIVE FORMA, ESCORAMENTO E FERRAGEM.</v>
          </cell>
          <cell r="C656" t="str">
            <v>M³</v>
          </cell>
          <cell r="D656">
            <v>829.44</v>
          </cell>
          <cell r="E656">
            <v>375.37</v>
          </cell>
          <cell r="F656">
            <v>4.55</v>
          </cell>
          <cell r="I656">
            <v>1209.3599999999999</v>
          </cell>
          <cell r="J656">
            <v>1572.17</v>
          </cell>
        </row>
        <row r="658">
          <cell r="A658" t="str">
            <v>06.03.116</v>
          </cell>
          <cell r="B658" t="str">
            <v>CONCRETO ARMADO PRONTO, FCK 40 MPA, CONDIÇÃO A (NBR -12655) , LANÇADO EM LAJES E ADENSADO, INCLUSIVE FORMA, ESCORAMENTO E FERRAGEM.</v>
          </cell>
          <cell r="C658" t="str">
            <v>M³</v>
          </cell>
          <cell r="D658">
            <v>843.61</v>
          </cell>
          <cell r="E658">
            <v>375.37</v>
          </cell>
          <cell r="F658">
            <v>4.55</v>
          </cell>
          <cell r="I658">
            <v>1223.53</v>
          </cell>
          <cell r="J658">
            <v>1590.59</v>
          </cell>
        </row>
        <row r="660">
          <cell r="A660" t="str">
            <v>06.03.120</v>
          </cell>
          <cell r="B660" t="str">
            <v>CONCRETO ARMADO PRONTO, FCK 15 MPA, CONDIÇÃO B (NBR-12655) LANÇADO EM VIGAS E ADENSADO, INCLUSIVE FORMA, ESCORAMENTO E FERRAGEM.</v>
          </cell>
          <cell r="C660" t="str">
            <v>M³</v>
          </cell>
          <cell r="D660">
            <v>929.47</v>
          </cell>
          <cell r="E660">
            <v>434.82</v>
          </cell>
          <cell r="F660">
            <v>4.55</v>
          </cell>
          <cell r="I660">
            <v>1368.84</v>
          </cell>
          <cell r="J660">
            <v>1779.49</v>
          </cell>
        </row>
        <row r="662">
          <cell r="A662" t="str">
            <v>06.03.121</v>
          </cell>
          <cell r="B662" t="str">
            <v>CONCRETO ARMADO PRONTO, FCK 18 MPA, CONDIÇÃO B (NBR-12655) LANÇADO EM VIGAS E ADENSADO, INCLUSIVE FORMA, ESCORAMENTO E FERRAGEM</v>
          </cell>
          <cell r="C662" t="str">
            <v>M³</v>
          </cell>
          <cell r="D662">
            <v>939.28</v>
          </cell>
          <cell r="E662">
            <v>434.82</v>
          </cell>
          <cell r="F662">
            <v>4.55</v>
          </cell>
          <cell r="I662">
            <v>1378.6499999999999</v>
          </cell>
          <cell r="J662">
            <v>1792.25</v>
          </cell>
        </row>
        <row r="664">
          <cell r="A664" t="str">
            <v>06.03.122</v>
          </cell>
          <cell r="B664" t="str">
            <v>CONCRETO ARMADO PRONTO, FCK 20 MPA, CONDIÇÃO B (NBR-12655) LANÇADO EM VIGAS E ADENSADO, INCLUSIVE FORMA, ESCORAMENTO E FERRAGEM</v>
          </cell>
          <cell r="C664" t="str">
            <v>M³</v>
          </cell>
          <cell r="D664">
            <v>945.42</v>
          </cell>
          <cell r="E664">
            <v>434.82</v>
          </cell>
          <cell r="F664">
            <v>4.55</v>
          </cell>
          <cell r="I664">
            <v>1384.79</v>
          </cell>
          <cell r="J664">
            <v>1800.23</v>
          </cell>
        </row>
        <row r="666">
          <cell r="A666" t="str">
            <v>06.03.123</v>
          </cell>
          <cell r="B666" t="str">
            <v>CONCRETO ARMADO PRONTO, FCK 25 MPA, CONDIÇÃO A (NBR-12655) LANÇADO EM VIGAS E ADENSADO, INCLUSIVE FORMA, ESCORAMENTO E FERRAGEM</v>
          </cell>
          <cell r="C666" t="str">
            <v>M³</v>
          </cell>
          <cell r="D666">
            <v>951.52</v>
          </cell>
          <cell r="E666">
            <v>434.82</v>
          </cell>
          <cell r="F666">
            <v>4.55</v>
          </cell>
          <cell r="I666">
            <v>1390.8899999999999</v>
          </cell>
          <cell r="J666">
            <v>1808.16</v>
          </cell>
        </row>
        <row r="668">
          <cell r="A668" t="str">
            <v>06.03.124</v>
          </cell>
          <cell r="B668" t="str">
            <v>CONCRETO ARMADO PRONTO, FCK 30 MPA, CONDIÇÃO A (NBR-12655) LANÇADO EM VIGAS E ADENSADO, INCLUSIVE FORMA, ESCORAMENTO E FERRAGEM</v>
          </cell>
          <cell r="C668" t="str">
            <v>M³</v>
          </cell>
          <cell r="D668">
            <v>975.57</v>
          </cell>
          <cell r="E668">
            <v>434.82</v>
          </cell>
          <cell r="F668">
            <v>4.55</v>
          </cell>
          <cell r="I668">
            <v>1414.94</v>
          </cell>
          <cell r="J668">
            <v>1839.42</v>
          </cell>
        </row>
        <row r="670">
          <cell r="A670" t="str">
            <v>06.03.125</v>
          </cell>
          <cell r="B670" t="str">
            <v>CONCRETO ARMADO PRONTO, FCK 35 MPA, CONDIÇÃO A (NBR-12655) LANÇADO EM VIGAS E ADENSADO, INCLUSIVE FORMA, ESCORAMENTO E FERRAGEM</v>
          </cell>
          <cell r="C670" t="str">
            <v>M³</v>
          </cell>
          <cell r="D670">
            <v>991.55</v>
          </cell>
          <cell r="E670">
            <v>434.82</v>
          </cell>
          <cell r="F670">
            <v>4.55</v>
          </cell>
          <cell r="I670">
            <v>1430.9199999999998</v>
          </cell>
          <cell r="J670">
            <v>1860.2</v>
          </cell>
        </row>
        <row r="672">
          <cell r="A672" t="str">
            <v>06.03.126</v>
          </cell>
          <cell r="B672" t="str">
            <v>CONCRETO ARMADO PRONTO, FCK 40 MPA, CONDIÇÃO A (NBR-12655) LANÇADO EM VIGAS E ADENSADO, INCLUSIVE FORMA, ESCORAMENTO E FERRAGEM</v>
          </cell>
          <cell r="C672" t="str">
            <v>M³</v>
          </cell>
          <cell r="D672">
            <v>1005.72</v>
          </cell>
          <cell r="E672">
            <v>434.82</v>
          </cell>
          <cell r="F672">
            <v>4.55</v>
          </cell>
          <cell r="I672">
            <v>1445.09</v>
          </cell>
          <cell r="J672">
            <v>1878.62</v>
          </cell>
        </row>
        <row r="674">
          <cell r="A674" t="str">
            <v>06.03.130</v>
          </cell>
          <cell r="B674" t="str">
            <v>CONCRETO ARMADO PRONTO, FCK15MPA, CONDIÇÃO B (NBR-12655), LANÇADO EM PILARES E ADENSADO, INCLUSIVE FORMA, ESCORAMENTO E FERRAGEM.</v>
          </cell>
          <cell r="C674" t="str">
            <v>M³</v>
          </cell>
          <cell r="D674">
            <v>1108.96</v>
          </cell>
          <cell r="E674">
            <v>500.77</v>
          </cell>
          <cell r="F674">
            <v>4.55</v>
          </cell>
          <cell r="I674">
            <v>1614.28</v>
          </cell>
          <cell r="J674">
            <v>2098.56</v>
          </cell>
        </row>
        <row r="676">
          <cell r="A676" t="str">
            <v>06.03.131</v>
          </cell>
          <cell r="B676" t="str">
            <v>CONCRETO ARMADO PRONTO, FCK18MPA, CONDIÇÃO B (NBR-12655), LANÇADO EM PILARES E ADENSADO, INCLUSIVE FORMA, ESCORAMENTO E FERRAGEM.</v>
          </cell>
          <cell r="C676" t="str">
            <v>M³</v>
          </cell>
          <cell r="D676">
            <v>1118.77</v>
          </cell>
          <cell r="E676">
            <v>500.77</v>
          </cell>
          <cell r="F676">
            <v>4.55</v>
          </cell>
          <cell r="I676">
            <v>1624.09</v>
          </cell>
          <cell r="J676">
            <v>2111.3200000000002</v>
          </cell>
        </row>
        <row r="678">
          <cell r="A678" t="str">
            <v>06.03.132</v>
          </cell>
          <cell r="B678" t="str">
            <v>CONCRETO ARMADO PRONTO, FCK20MPA, CONDIÇÃO B (NBR-12655), LANÇADO EM PILARES E ADENSADO, INCLUSIVE FORMA, ESCORAMENTO E FERRAGEM.</v>
          </cell>
          <cell r="C678" t="str">
            <v>M³</v>
          </cell>
          <cell r="D678">
            <v>1124.9100000000001</v>
          </cell>
          <cell r="E678">
            <v>500.77</v>
          </cell>
          <cell r="F678">
            <v>4.55</v>
          </cell>
          <cell r="I678">
            <v>1630.23</v>
          </cell>
          <cell r="J678">
            <v>2119.3000000000002</v>
          </cell>
        </row>
        <row r="680">
          <cell r="A680" t="str">
            <v>06.03.133</v>
          </cell>
          <cell r="B680" t="str">
            <v>CONCRETO ARMADO PRONTO, FCK25MPA, CONDIÇÃO A (NBR-12655), LANÇADO EM PILARES E ADENSADO, INCLUSIVE FORMA, ESCORAMENTO E FERRAGEM.</v>
          </cell>
          <cell r="C680" t="str">
            <v>M³</v>
          </cell>
          <cell r="D680">
            <v>1131.01</v>
          </cell>
          <cell r="E680">
            <v>500.77</v>
          </cell>
          <cell r="F680">
            <v>4.55</v>
          </cell>
          <cell r="I680">
            <v>1636.33</v>
          </cell>
          <cell r="J680">
            <v>2127.23</v>
          </cell>
        </row>
        <row r="682">
          <cell r="A682" t="str">
            <v>06.03.134</v>
          </cell>
          <cell r="B682" t="str">
            <v>CONCRETO ARMADO PRONTO, FCK30MPA, CONDIÇÃO A (NBR-12655), LANÇADO EM PILARES E ADENSADO, INCLUSIVE FORMA, ESCORAMENTO E FERRAGEM.</v>
          </cell>
          <cell r="C682" t="str">
            <v>M³</v>
          </cell>
          <cell r="D682">
            <v>1155.01</v>
          </cell>
          <cell r="E682">
            <v>500.77</v>
          </cell>
          <cell r="F682">
            <v>4.55</v>
          </cell>
          <cell r="I682">
            <v>1660.33</v>
          </cell>
          <cell r="J682">
            <v>2158.4299999999998</v>
          </cell>
        </row>
        <row r="684">
          <cell r="A684" t="str">
            <v>06.03.135</v>
          </cell>
          <cell r="B684" t="str">
            <v>CONCRETO ARMADO PRONTO, FCK35MPA, CONDIÇÃO A (NBR-12655), LANÇADO EM PILARES E ADENSADO, INCLUSIVE FORMA, ESCORAMENTO E FERRAGEM.</v>
          </cell>
          <cell r="C684" t="str">
            <v>M³</v>
          </cell>
          <cell r="D684">
            <v>1171.04</v>
          </cell>
          <cell r="E684">
            <v>500.77</v>
          </cell>
          <cell r="F684">
            <v>4.55</v>
          </cell>
          <cell r="I684">
            <v>1676.36</v>
          </cell>
          <cell r="J684">
            <v>2179.27</v>
          </cell>
        </row>
        <row r="686">
          <cell r="A686" t="str">
            <v>06.03.136</v>
          </cell>
          <cell r="B686" t="str">
            <v>CONCRETO ARMADO PRONTO, FCK40MPA, CONDIÇÃO A (NBR-12655), LANÇADO EM PILARES E ADENSADO, INCLUSIVE FORMA, ESCORAMENTO E FERRAGEM.</v>
          </cell>
          <cell r="C686" t="str">
            <v>M³</v>
          </cell>
          <cell r="D686">
            <v>1185.21</v>
          </cell>
          <cell r="E686">
            <v>500.77</v>
          </cell>
          <cell r="F686">
            <v>4.55</v>
          </cell>
          <cell r="I686">
            <v>1690.53</v>
          </cell>
          <cell r="J686">
            <v>2197.69</v>
          </cell>
        </row>
        <row r="688">
          <cell r="A688" t="str">
            <v>06.03.140</v>
          </cell>
          <cell r="B688" t="str">
            <v>CONCRETO ARMADO PRONTO, FCK 15 MPA, CONDIÇÃO B (NBR-12655), LANÇADO EM QUALQUER TIPO DE ESTRUTURA E ADENSADO INCLUSIVE FORMA, ESCORAMENTO E FERRAGEM.</v>
          </cell>
          <cell r="C688" t="str">
            <v>M³</v>
          </cell>
          <cell r="D688">
            <v>916.32</v>
          </cell>
          <cell r="E688">
            <v>444.48</v>
          </cell>
          <cell r="F688">
            <v>4.55</v>
          </cell>
          <cell r="I688">
            <v>1365.3500000000001</v>
          </cell>
          <cell r="J688">
            <v>1774.96</v>
          </cell>
        </row>
        <row r="690">
          <cell r="A690" t="str">
            <v>06.03.141</v>
          </cell>
          <cell r="B690" t="str">
            <v>CONCRETO ARMADO PRONTO, FCK 18 MPA, CONDIÇÃO B (NBR-12655), LANÇADO EM QUALQUER TIPO DE ESTRUTURA E ADENSADO INCLUSIVE FORMA, ESCORAMENTO E FERRAGEM.</v>
          </cell>
          <cell r="C690" t="str">
            <v>M³</v>
          </cell>
          <cell r="D690">
            <v>926.13</v>
          </cell>
          <cell r="E690">
            <v>444.48</v>
          </cell>
          <cell r="F690">
            <v>4.55</v>
          </cell>
          <cell r="I690">
            <v>1375.16</v>
          </cell>
          <cell r="J690">
            <v>1787.71</v>
          </cell>
        </row>
        <row r="692">
          <cell r="A692" t="str">
            <v>06.03.142</v>
          </cell>
          <cell r="B692" t="str">
            <v>CONCRETO ARMADO PRONTO, FCK 20 MPA, CONDIÇÃO B (NBR-12655), LANÇADO EM QUALQUER TIPO DE ESTRUTURA E ADENSADO INCLUSIVE FORMA, ESCORAMENTO E FERRAGEM.</v>
          </cell>
          <cell r="C692" t="str">
            <v>M³</v>
          </cell>
          <cell r="D692">
            <v>932.27</v>
          </cell>
          <cell r="E692">
            <v>444.48</v>
          </cell>
          <cell r="F692">
            <v>4.55</v>
          </cell>
          <cell r="I692">
            <v>1381.3</v>
          </cell>
          <cell r="J692">
            <v>1795.69</v>
          </cell>
        </row>
        <row r="694">
          <cell r="A694" t="str">
            <v>06.03.143</v>
          </cell>
          <cell r="B694" t="str">
            <v>CONCRETO ARMADO PRONTO, FCK 25 MPA, CONDIÇÃO A (NBR-12655), LANÇADO EM QUALQUER TIPO DE ESTRUTURA E ADENSADO INCLUSIVE FORMA, ESCORAMENTO E FERRAGEM.</v>
          </cell>
          <cell r="C694" t="str">
            <v>M³</v>
          </cell>
          <cell r="D694">
            <v>938.37</v>
          </cell>
          <cell r="E694">
            <v>444.48</v>
          </cell>
          <cell r="F694">
            <v>4.55</v>
          </cell>
          <cell r="I694">
            <v>1387.3999999999999</v>
          </cell>
          <cell r="J694">
            <v>1803.62</v>
          </cell>
        </row>
        <row r="696">
          <cell r="A696" t="str">
            <v>06.03.144</v>
          </cell>
          <cell r="B696" t="str">
            <v>CONCRETO ARMADO PRONTO, FCK 30 MPA, CONDIÇÃO A (NBR-12655), LANÇADO EM QUALQUER TIPO DE ESTRUTURA E ADENSADO INCLUSIVE FORMA, ESCORAMENTO E FERRAGEM.</v>
          </cell>
          <cell r="C696" t="str">
            <v>M³</v>
          </cell>
          <cell r="D696">
            <v>962.42</v>
          </cell>
          <cell r="E696">
            <v>444.48</v>
          </cell>
          <cell r="F696">
            <v>4.55</v>
          </cell>
          <cell r="I696">
            <v>1411.45</v>
          </cell>
          <cell r="J696">
            <v>1834.89</v>
          </cell>
        </row>
        <row r="698">
          <cell r="A698" t="str">
            <v>06.03.145</v>
          </cell>
          <cell r="B698" t="str">
            <v>CONCRETO ARMADO PRONTO, FCK 35 MPA, CONDIÇÃO A (NBR-12655), LANÇADO EM QUALQUER TIPO DE ESTRUTURA E ADENSADO INCLUSIVE FORMA, ESCORAMENTO E FERRAGEM.</v>
          </cell>
          <cell r="C698" t="str">
            <v>M³</v>
          </cell>
          <cell r="D698">
            <v>978.4</v>
          </cell>
          <cell r="E698">
            <v>444.48</v>
          </cell>
          <cell r="F698">
            <v>4.55</v>
          </cell>
          <cell r="I698">
            <v>1427.43</v>
          </cell>
          <cell r="J698">
            <v>1855.66</v>
          </cell>
        </row>
        <row r="700">
          <cell r="A700" t="str">
            <v>06.03.146</v>
          </cell>
          <cell r="B700" t="str">
            <v>CONCRETO ARMADO PRONTO, FCK 40 MPA, CONDIÇÃO A (NBR-12655), LANÇADO EM QUALQUER TIPO DE ESTRUTURA E ADENSADO INCLUSIVE FORMA, ESCORAMENTO E FERRAGEM.</v>
          </cell>
          <cell r="C700" t="str">
            <v>M³</v>
          </cell>
          <cell r="D700">
            <v>992.57</v>
          </cell>
          <cell r="E700">
            <v>444.48</v>
          </cell>
          <cell r="F700">
            <v>4.55</v>
          </cell>
          <cell r="I700">
            <v>1441.6000000000001</v>
          </cell>
          <cell r="J700">
            <v>1874.08</v>
          </cell>
        </row>
        <row r="702">
          <cell r="A702" t="str">
            <v>06.03.150</v>
          </cell>
          <cell r="B702" t="str">
            <v>CONCRETO APARENTE ARMADO PRONTO, FCK 15 MPA CONDIÇÃO B (NBR-12655), LANÇADO EM LAJES E ADENSADO, INCLUSIVE FORMA, ESCORAMENTO E FERRAGEM</v>
          </cell>
          <cell r="C702" t="str">
            <v>M³</v>
          </cell>
          <cell r="D702">
            <v>701.26</v>
          </cell>
          <cell r="E702">
            <v>394.98</v>
          </cell>
          <cell r="F702">
            <v>4.55</v>
          </cell>
          <cell r="I702">
            <v>1100.79</v>
          </cell>
          <cell r="J702">
            <v>1431.03</v>
          </cell>
        </row>
        <row r="704">
          <cell r="A704" t="str">
            <v>06.03.151</v>
          </cell>
          <cell r="B704" t="str">
            <v>CONCRETO APARENTE ARMADO PRONTO, FCK 18 MPA CONDIÇÃO B (NBR-12655), LANÇADO EM LAJES E ADENSADO, INCLUSIVE FORMA, ESCORAMENTO E FERRAGEM</v>
          </cell>
          <cell r="C704" t="str">
            <v>M³</v>
          </cell>
          <cell r="D704">
            <v>711.07</v>
          </cell>
          <cell r="E704">
            <v>394.98</v>
          </cell>
          <cell r="F704">
            <v>4.55</v>
          </cell>
          <cell r="I704">
            <v>1110.6000000000001</v>
          </cell>
          <cell r="J704">
            <v>1443.78</v>
          </cell>
        </row>
        <row r="706">
          <cell r="A706" t="str">
            <v>06.03.152</v>
          </cell>
          <cell r="B706" t="str">
            <v>CONCRETO APARENTE ARMADO PRONTO, FCK 20 MPA CONDIÇÃO B (NBR-12655), LANÇADO EM LAJES E ADENSADO, INCLUSIVE FORMA, ESCORAMENTO E FERRAGEM</v>
          </cell>
          <cell r="C706" t="str">
            <v>M³</v>
          </cell>
          <cell r="D706">
            <v>717.21</v>
          </cell>
          <cell r="E706">
            <v>394.98</v>
          </cell>
          <cell r="F706">
            <v>4.55</v>
          </cell>
          <cell r="I706">
            <v>1116.74</v>
          </cell>
          <cell r="J706">
            <v>1451.76</v>
          </cell>
        </row>
        <row r="708">
          <cell r="A708" t="str">
            <v>06.03.153</v>
          </cell>
          <cell r="B708" t="str">
            <v>CONCRETO APARENTE ARMADO PRONTO, FCK 25 MPA CONDIÇÃO B (NBR-12655), LANÇADO EM LAJES E ADENSADO, INCLUSIVE FORMA, ESCORAMENTO E FERRAGEM</v>
          </cell>
          <cell r="C708" t="str">
            <v>M³</v>
          </cell>
          <cell r="D708">
            <v>723.31</v>
          </cell>
          <cell r="E708">
            <v>394.98</v>
          </cell>
          <cell r="F708">
            <v>4.55</v>
          </cell>
          <cell r="I708">
            <v>1122.8399999999999</v>
          </cell>
          <cell r="J708">
            <v>1459.69</v>
          </cell>
        </row>
        <row r="710">
          <cell r="A710" t="str">
            <v>06.03.154</v>
          </cell>
          <cell r="B710" t="str">
            <v>CONCRETO APARENTE ARMADO PRONTO, FCK 30 MPA CONDIÇÃO B (NBR-12655), LANÇADO EM LAJES E ADENSADO, INCLUSIVE FORMA, ESCORAMENTO E FERRAGEM</v>
          </cell>
          <cell r="C710" t="str">
            <v>M³</v>
          </cell>
          <cell r="D710">
            <v>747.36</v>
          </cell>
          <cell r="E710">
            <v>394.98</v>
          </cell>
          <cell r="F710">
            <v>4.55</v>
          </cell>
          <cell r="I710">
            <v>1146.8900000000001</v>
          </cell>
          <cell r="J710">
            <v>1490.96</v>
          </cell>
        </row>
        <row r="712">
          <cell r="A712" t="str">
            <v>06.03.155</v>
          </cell>
          <cell r="B712" t="str">
            <v>CONCRETO APARENTE ARMADO PRONTO, FCK 35 MPA CONDIÇÃO B (NBR-12655), LANÇADO EM LAJES E ADENSADO, INCLUSIVE FORMA, ESCORAMENTO E FERRAGEM</v>
          </cell>
          <cell r="C712" t="str">
            <v>M³</v>
          </cell>
          <cell r="D712">
            <v>763.34</v>
          </cell>
          <cell r="E712">
            <v>394.98</v>
          </cell>
          <cell r="F712">
            <v>4.55</v>
          </cell>
          <cell r="I712">
            <v>1162.8700000000001</v>
          </cell>
          <cell r="J712">
            <v>1511.73</v>
          </cell>
        </row>
        <row r="714">
          <cell r="A714" t="str">
            <v>06.03.156</v>
          </cell>
          <cell r="B714" t="str">
            <v>CONCRETO APARENTE ARMADO PRONTO, FCK 40 MPA CONDIÇÃO B (NBR-12655), LANÇADO EM LAJES E ADENSADO, INCLUSIVE FORMA, ESCORAMENTO E FERRAGEM</v>
          </cell>
          <cell r="C714" t="str">
            <v>M³</v>
          </cell>
          <cell r="D714">
            <v>777.51</v>
          </cell>
          <cell r="E714">
            <v>394.98</v>
          </cell>
          <cell r="F714">
            <v>4.55</v>
          </cell>
          <cell r="I714">
            <v>1177.04</v>
          </cell>
          <cell r="J714">
            <v>1530.15</v>
          </cell>
        </row>
        <row r="716">
          <cell r="A716" t="str">
            <v>06.03.160</v>
          </cell>
          <cell r="B716" t="str">
            <v>CONCRETO APARENTE ARMADO PRONTO, FCK 15 MPA CONDIÇÃO B (NBR-12655), LANÇADO EM VIGAS E ADENSADO, INCLUSIVE FORMA, ESCORAMENTO E FERRAGEM</v>
          </cell>
          <cell r="C716" t="str">
            <v>M³</v>
          </cell>
          <cell r="D716">
            <v>917.37</v>
          </cell>
          <cell r="E716">
            <v>459.04</v>
          </cell>
          <cell r="F716">
            <v>4.55</v>
          </cell>
          <cell r="I716">
            <v>1380.96</v>
          </cell>
          <cell r="J716">
            <v>1795.25</v>
          </cell>
        </row>
        <row r="718">
          <cell r="A718" t="str">
            <v>06.03.161</v>
          </cell>
          <cell r="B718" t="str">
            <v>CONCRETO APARENTE ARMADO PRONTO, FCK 18 MPA CONDIÇÃO B (NBR-12655), LANÇADO EM VIGAS E ADENSADO, INCLUSIVE FORMA, ESCORAMENTO E FERRAGEM</v>
          </cell>
          <cell r="C718" t="str">
            <v>M³</v>
          </cell>
          <cell r="D718">
            <v>927.18</v>
          </cell>
          <cell r="E718">
            <v>459.04</v>
          </cell>
          <cell r="F718">
            <v>4.55</v>
          </cell>
          <cell r="I718">
            <v>1390.77</v>
          </cell>
          <cell r="J718">
            <v>1808</v>
          </cell>
        </row>
        <row r="720">
          <cell r="A720" t="str">
            <v>06.03.162</v>
          </cell>
          <cell r="B720" t="str">
            <v>CONCRETO APARENTE ARMADO PRONTO, FCK 20 MPA CONDIÇÃO B (NBR-12655), LANÇADO EM VIGAS E ADENSADO, INCLUSIVE FORMA, ESCORAMENTO E FERRAGEM</v>
          </cell>
          <cell r="C720" t="str">
            <v>M³</v>
          </cell>
          <cell r="D720">
            <v>933.32</v>
          </cell>
          <cell r="E720">
            <v>459.04</v>
          </cell>
          <cell r="F720">
            <v>4.55</v>
          </cell>
          <cell r="I720">
            <v>1396.91</v>
          </cell>
          <cell r="J720">
            <v>1815.98</v>
          </cell>
        </row>
        <row r="722">
          <cell r="A722" t="str">
            <v>06.03.163</v>
          </cell>
          <cell r="B722" t="str">
            <v>CONCRETO APARENTE ARMADO PRONTO, FCK 25 MPA CONDIÇÃO B (NBR-12655), LANÇADO EM VIGAS E ADENSADO, INCLUSIVE FORMA, ESCORAMENTO E FERRAGEM</v>
          </cell>
          <cell r="C722" t="str">
            <v>M³</v>
          </cell>
          <cell r="D722">
            <v>939.42</v>
          </cell>
          <cell r="E722">
            <v>459.04</v>
          </cell>
          <cell r="F722">
            <v>4.55</v>
          </cell>
          <cell r="I722">
            <v>1403.01</v>
          </cell>
          <cell r="J722">
            <v>1823.91</v>
          </cell>
        </row>
        <row r="724">
          <cell r="A724" t="str">
            <v>06.03.164</v>
          </cell>
          <cell r="B724" t="str">
            <v>CONCRETO APARENTE ARMADO PRONTO, FCK 30 MPA CONDIÇÃO B (NBR-12655), LANÇADO EM VIGAS E ADENSADO, INCLUSIVE FORMA, ESCORAMENTO E FERRAGEM</v>
          </cell>
          <cell r="C724" t="str">
            <v>M³</v>
          </cell>
          <cell r="D724">
            <v>963.47</v>
          </cell>
          <cell r="E724">
            <v>459.04</v>
          </cell>
          <cell r="F724">
            <v>4.55</v>
          </cell>
          <cell r="I724">
            <v>1427.06</v>
          </cell>
          <cell r="J724">
            <v>1855.18</v>
          </cell>
        </row>
        <row r="726">
          <cell r="A726" t="str">
            <v>06.03.165</v>
          </cell>
          <cell r="B726" t="str">
            <v>CONCRETO APARENTE ARMADO PRONTO, FCK 35 MPA CONDIÇÃO B (NBR-12655), LANÇADO EM VIGAS E ADENSADO, INCLUSIVE FORMA, ESCORAMENTO E FERRAGEM</v>
          </cell>
          <cell r="C726" t="str">
            <v>M³</v>
          </cell>
          <cell r="D726">
            <v>979.47</v>
          </cell>
          <cell r="E726">
            <v>459.04</v>
          </cell>
          <cell r="F726">
            <v>4.55</v>
          </cell>
          <cell r="I726">
            <v>1443.06</v>
          </cell>
          <cell r="J726">
            <v>1875.98</v>
          </cell>
        </row>
        <row r="728">
          <cell r="A728" t="str">
            <v>06.03.166</v>
          </cell>
          <cell r="B728" t="str">
            <v>CONCRETO APARENTE ARMADO PRONTO, FCK 40 MPA CONDIÇÃO B (NBR-12655), LANÇADO EM VIGAS E ADENSADO, INCLUSIVE FORMA, ESCORAMENTO E FERRAGEM</v>
          </cell>
          <cell r="C728" t="str">
            <v>M³</v>
          </cell>
          <cell r="D728">
            <v>993.62</v>
          </cell>
          <cell r="E728">
            <v>459.04</v>
          </cell>
          <cell r="F728">
            <v>4.55</v>
          </cell>
          <cell r="I728">
            <v>1457.21</v>
          </cell>
          <cell r="J728">
            <v>1894.37</v>
          </cell>
        </row>
        <row r="730">
          <cell r="A730" t="str">
            <v>06.03.170</v>
          </cell>
          <cell r="B730" t="str">
            <v>CONCRETO APARENTE ARMADO PRONTO, FCK 15 MPA CONDIÇÃO B (NBR-12655), LANÇADO EM PILARES E ADENSADO, INCLUSIVE FORMA, ESCORAMENTO E FERRAGEM</v>
          </cell>
          <cell r="C730" t="str">
            <v>M³</v>
          </cell>
          <cell r="D730">
            <v>1137.6500000000001</v>
          </cell>
          <cell r="E730">
            <v>530.71</v>
          </cell>
          <cell r="F730">
            <v>4.55</v>
          </cell>
          <cell r="I730">
            <v>1672.91</v>
          </cell>
          <cell r="J730">
            <v>2174.7800000000002</v>
          </cell>
        </row>
        <row r="732">
          <cell r="A732" t="str">
            <v>06.03.171</v>
          </cell>
          <cell r="B732" t="str">
            <v>CONCRETO APARENTE ARMADO PRONTO, FCK 18 MPA CONDIÇÃO B (NBR-12655), LANÇADO EM PILARES E ADENSADO, INCLUSIVE FORMA, ESCORAMENTO E FERRAGEM</v>
          </cell>
          <cell r="C732" t="str">
            <v>M³</v>
          </cell>
          <cell r="D732">
            <v>1147.46</v>
          </cell>
          <cell r="E732">
            <v>530.71</v>
          </cell>
          <cell r="F732">
            <v>4.55</v>
          </cell>
          <cell r="I732">
            <v>1682.72</v>
          </cell>
          <cell r="J732">
            <v>2187.54</v>
          </cell>
        </row>
        <row r="734">
          <cell r="A734" t="str">
            <v>06.03.172</v>
          </cell>
          <cell r="B734" t="str">
            <v>CONCRETO APARENTE ARMADO PRONTO, FCK 20 MPA CONDIÇÃO B (NBR-12655), LANÇADO EM PILARES E ADENSADO, INCLUSIVE FORMA, ESCORAMENTO E FERRAGEM</v>
          </cell>
          <cell r="C734" t="str">
            <v>M³</v>
          </cell>
          <cell r="D734">
            <v>1153.5999999999999</v>
          </cell>
          <cell r="E734">
            <v>530.71</v>
          </cell>
          <cell r="F734">
            <v>4.55</v>
          </cell>
          <cell r="I734">
            <v>1688.86</v>
          </cell>
          <cell r="J734">
            <v>2195.52</v>
          </cell>
        </row>
        <row r="736">
          <cell r="A736" t="str">
            <v>06.03.173</v>
          </cell>
          <cell r="B736" t="str">
            <v>CONCRETO APARENTE ARMADO PRONTO, FCK 25 MPA CONDIÇÃO B (NBR-12655), LANÇADO EM PILARES E ADENSADO, INCLUSIVE FORMA, ESCORAMENTO E FERRAGEM</v>
          </cell>
          <cell r="C736" t="str">
            <v>M³</v>
          </cell>
          <cell r="D736">
            <v>1159.7</v>
          </cell>
          <cell r="E736">
            <v>530.71</v>
          </cell>
          <cell r="F736">
            <v>4.55</v>
          </cell>
          <cell r="I736">
            <v>1694.96</v>
          </cell>
          <cell r="J736">
            <v>2203.4499999999998</v>
          </cell>
        </row>
        <row r="738">
          <cell r="A738" t="str">
            <v>06.03.174</v>
          </cell>
          <cell r="B738" t="str">
            <v>CONCRETO APARENTE ARMADO PRONTO, FCK 30 MPA CONDIÇÃO B (NBR-12655), LANÇADO EM PILARES E ADENSADO, INCLUSIVE FORMA, ESCORAMENTO E FERRAGEM</v>
          </cell>
          <cell r="C738" t="str">
            <v>M³</v>
          </cell>
          <cell r="D738">
            <v>1183.75</v>
          </cell>
          <cell r="E738">
            <v>530.71</v>
          </cell>
          <cell r="F738">
            <v>4.55</v>
          </cell>
          <cell r="I738">
            <v>1719.01</v>
          </cell>
          <cell r="J738">
            <v>2234.71</v>
          </cell>
        </row>
        <row r="740">
          <cell r="A740" t="str">
            <v>06.03.175</v>
          </cell>
          <cell r="B740" t="str">
            <v>CONCRETO APARENTE ARMADO PRONTO, FCK 35 MPA CONDIÇÃO B (NBR-12655), LANÇADO EM PILARES E ADENSADO, INCLUSIVE FORMA, ESCORAMENTO E FERRAGEM</v>
          </cell>
          <cell r="C740" t="str">
            <v>M³</v>
          </cell>
          <cell r="D740">
            <v>1199.73</v>
          </cell>
          <cell r="E740">
            <v>530.71</v>
          </cell>
          <cell r="F740">
            <v>4.55</v>
          </cell>
          <cell r="I740">
            <v>1734.99</v>
          </cell>
          <cell r="J740">
            <v>2255.4899999999998</v>
          </cell>
        </row>
        <row r="742">
          <cell r="A742" t="str">
            <v>06.03.176</v>
          </cell>
          <cell r="B742" t="str">
            <v>CONCRETO APARENTE ARMADO PRONTO, FCK 40 MPA CONDIÇÃO B (NBR-12655), LANÇADO EM PILARES E ADENSADO, INCLUSIVE FORMA, ESCORAMENTO E FERRAGEM</v>
          </cell>
          <cell r="C742" t="str">
            <v>M³</v>
          </cell>
          <cell r="D742">
            <v>1213.9000000000001</v>
          </cell>
          <cell r="E742">
            <v>530.71</v>
          </cell>
          <cell r="F742">
            <v>4.55</v>
          </cell>
          <cell r="I742">
            <v>1749.16</v>
          </cell>
          <cell r="J742">
            <v>2273.91</v>
          </cell>
        </row>
        <row r="744">
          <cell r="A744" t="str">
            <v>06.03.180</v>
          </cell>
          <cell r="B744" t="str">
            <v>CONCRETO APARENTE ARMADO PRONTO, FCK 15 MPA CONDIÇÃO B (NBR-12655), LANÇADO EM QUALQUER TIPO DE ESTRUTURA E ADENSADO, INCLUSIVE FORMA, ESCORAMENTO E FERRAGEM</v>
          </cell>
          <cell r="C744" t="str">
            <v>M³</v>
          </cell>
          <cell r="D744">
            <v>930.7</v>
          </cell>
          <cell r="E744">
            <v>469.97</v>
          </cell>
          <cell r="F744">
            <v>4.55</v>
          </cell>
          <cell r="I744">
            <v>1405.22</v>
          </cell>
          <cell r="J744">
            <v>1826.79</v>
          </cell>
        </row>
        <row r="746">
          <cell r="A746" t="str">
            <v>06.03.181</v>
          </cell>
          <cell r="B746" t="str">
            <v>CONCRETO APARENTE ARMADO PRONTO, FCK 18 MPA CONDIÇÃO B (NBR-12655), LANÇADO EM QUALQUER TIPO DE ESTRUTURA E ADENSADO, INCLUSIVE FORMA, ESCORAMENTO E FERRAGEM</v>
          </cell>
          <cell r="C746" t="str">
            <v>M³</v>
          </cell>
          <cell r="D746">
            <v>940.51</v>
          </cell>
          <cell r="E746">
            <v>469.97</v>
          </cell>
          <cell r="F746">
            <v>4.55</v>
          </cell>
          <cell r="I746">
            <v>1415.03</v>
          </cell>
          <cell r="J746">
            <v>1839.54</v>
          </cell>
        </row>
        <row r="748">
          <cell r="A748" t="str">
            <v>06.03.182</v>
          </cell>
          <cell r="B748" t="str">
            <v>CONCRETO APARENTE ARMADO PRONTO, FCK 20 MPA CONDIÇÃO B (NBR-12655), LANÇADO EM QUALQUER TIPO DE ESTRUTURA E ADENSADO, INCLUSIVE FORMA, ESCORAMENTO E FERRAGEM</v>
          </cell>
          <cell r="C748" t="str">
            <v>M³</v>
          </cell>
          <cell r="D748">
            <v>946.65</v>
          </cell>
          <cell r="E748">
            <v>469.97</v>
          </cell>
          <cell r="F748">
            <v>4.55</v>
          </cell>
          <cell r="I748">
            <v>1421.1699999999998</v>
          </cell>
          <cell r="J748">
            <v>1847.52</v>
          </cell>
        </row>
        <row r="750">
          <cell r="A750" t="str">
            <v>06.03.183</v>
          </cell>
          <cell r="B750" t="str">
            <v>CONCRETO APARENTE ARMADO PRONTO, FCK 25 MPA CONDIÇÃO B (NBR-12655), LANÇADO EM QUALQUER TIPO DE ESTRUTURA E ADENSADO, INCLUSIVE FORMA, ESCORAMENTO E FERRAGEM</v>
          </cell>
          <cell r="C750" t="str">
            <v>M³</v>
          </cell>
          <cell r="D750">
            <v>952.75</v>
          </cell>
          <cell r="E750">
            <v>469.97</v>
          </cell>
          <cell r="F750">
            <v>4.55</v>
          </cell>
          <cell r="I750">
            <v>1427.27</v>
          </cell>
          <cell r="J750">
            <v>1855.45</v>
          </cell>
        </row>
        <row r="752">
          <cell r="A752" t="str">
            <v>06.03.184</v>
          </cell>
          <cell r="B752" t="str">
            <v>CONCRETO APARENTE ARMADO PRONTO, FCK 30 MPA CONDIÇÃO B (NBR-12655), LANÇADO EM QUALQUER TIPO DE ESTRUTURA E ADENSADO, INCLUSIVE FORMA, ESCORAMENTO E FERRAGEM</v>
          </cell>
          <cell r="C752" t="str">
            <v>M³</v>
          </cell>
          <cell r="D752">
            <v>976.8</v>
          </cell>
          <cell r="E752">
            <v>469.97</v>
          </cell>
          <cell r="F752">
            <v>4.55</v>
          </cell>
          <cell r="I752">
            <v>1451.32</v>
          </cell>
          <cell r="J752">
            <v>1886.72</v>
          </cell>
        </row>
        <row r="754">
          <cell r="A754" t="str">
            <v>06.03.185</v>
          </cell>
          <cell r="B754" t="str">
            <v>CONCRETO APARENTE ARMADO PRONTO, FCK 35 MPA CONDIÇÃO B (NBR-12655), LANÇADO EM QUALQUER TIPO DE ESTRUTURA E ADENSADO, INCLUSIVE FORMA, ESCORAMENTO E FERRAGEM</v>
          </cell>
          <cell r="C754" t="str">
            <v>M³</v>
          </cell>
          <cell r="D754">
            <v>992.78</v>
          </cell>
          <cell r="E754">
            <v>469.97</v>
          </cell>
          <cell r="F754">
            <v>4.55</v>
          </cell>
          <cell r="I754">
            <v>1467.3</v>
          </cell>
          <cell r="J754">
            <v>1907.49</v>
          </cell>
        </row>
        <row r="756">
          <cell r="A756" t="str">
            <v>06.03.186</v>
          </cell>
          <cell r="B756" t="str">
            <v>CONCRETO APARENTE ARMADO PRONTO, FCK 40 MPA CONDIÇÃO B (NBR-12655), LANÇADO EM QUALQUER TIPO DE ESTRUTURA E ADENSADO, INCLUSIVE FORMA, ESCORAMENTO E FERRAGEM</v>
          </cell>
          <cell r="C756" t="str">
            <v>M³</v>
          </cell>
          <cell r="D756">
            <v>1006.95</v>
          </cell>
          <cell r="E756">
            <v>469.97</v>
          </cell>
          <cell r="F756">
            <v>4.55</v>
          </cell>
          <cell r="I756">
            <v>1481.47</v>
          </cell>
          <cell r="J756">
            <v>1925.91</v>
          </cell>
        </row>
        <row r="757">
          <cell r="I757">
            <v>0</v>
          </cell>
          <cell r="J757">
            <v>0</v>
          </cell>
        </row>
        <row r="758">
          <cell r="A758" t="str">
            <v>06.04.000</v>
          </cell>
          <cell r="B758" t="str">
            <v>CONCRETO USINADO (PRÉ-MISTURADO)</v>
          </cell>
          <cell r="I758">
            <v>0</v>
          </cell>
          <cell r="J758">
            <v>0</v>
          </cell>
        </row>
        <row r="759">
          <cell r="I759">
            <v>0</v>
          </cell>
          <cell r="J759">
            <v>0</v>
          </cell>
        </row>
        <row r="760">
          <cell r="A760" t="str">
            <v>06.04.002</v>
          </cell>
          <cell r="B760" t="str">
            <v>CONCRETO PRÉ-MISTURADO EM USINA, FCK 11 MPA FORNECIDO, LANÇADO EM FUNDAÇÕES E ADENSADO</v>
          </cell>
          <cell r="C760" t="str">
            <v>M³</v>
          </cell>
          <cell r="D760">
            <v>183</v>
          </cell>
          <cell r="E760">
            <v>48.99</v>
          </cell>
          <cell r="I760">
            <v>231.99</v>
          </cell>
          <cell r="J760">
            <v>301.58999999999997</v>
          </cell>
        </row>
        <row r="762">
          <cell r="A762" t="str">
            <v>06.04.004</v>
          </cell>
          <cell r="B762" t="str">
            <v>CONCRETO PRÉ-MISTURADO EM USINA, FCK 11 MPA FORNECIDO, LANÇADO EM ESTRUTURA E ADENSADO</v>
          </cell>
          <cell r="C762" t="str">
            <v>M³</v>
          </cell>
          <cell r="D762">
            <v>183</v>
          </cell>
          <cell r="E762">
            <v>58.77</v>
          </cell>
          <cell r="I762">
            <v>241.77</v>
          </cell>
          <cell r="J762">
            <v>314.3</v>
          </cell>
        </row>
        <row r="764">
          <cell r="A764" t="str">
            <v>06.04.010</v>
          </cell>
          <cell r="B764" t="str">
            <v>CONCRETO PRÉ-MISTURADO EM USINA, FCK 15 MPA FORNECIDO, LANÇADO EM FUNDAÇÕES E ADENSADO</v>
          </cell>
          <cell r="C764" t="str">
            <v>M³</v>
          </cell>
          <cell r="D764">
            <v>201</v>
          </cell>
          <cell r="E764">
            <v>48.99</v>
          </cell>
          <cell r="I764">
            <v>249.99</v>
          </cell>
          <cell r="J764">
            <v>324.99</v>
          </cell>
        </row>
        <row r="766">
          <cell r="A766" t="str">
            <v>06.04.020</v>
          </cell>
          <cell r="B766" t="str">
            <v xml:space="preserve">CONCRETO PRÉ-MISTURADO EM USINA, FCK 15 MPA FORNECIDO, LANÇADO EM ESTRUTURAS E ADENSADO </v>
          </cell>
          <cell r="C766" t="str">
            <v>M³</v>
          </cell>
          <cell r="D766">
            <v>201</v>
          </cell>
          <cell r="E766">
            <v>78.42</v>
          </cell>
          <cell r="I766">
            <v>279.42</v>
          </cell>
          <cell r="J766">
            <v>363.25</v>
          </cell>
        </row>
        <row r="768">
          <cell r="A768" t="str">
            <v>06.04.030</v>
          </cell>
          <cell r="B768" t="str">
            <v>CONCRETO PRÉ-MISTURADO EM USINA, FCK 18 MPA FORNECIDO, LANÇADO EM FUNDAÇÕES E ADENSADO</v>
          </cell>
          <cell r="C768" t="str">
            <v>M³</v>
          </cell>
          <cell r="D768">
            <v>212</v>
          </cell>
          <cell r="E768">
            <v>48.99</v>
          </cell>
          <cell r="I768">
            <v>260.99</v>
          </cell>
          <cell r="J768">
            <v>339.29</v>
          </cell>
        </row>
        <row r="770">
          <cell r="A770" t="str">
            <v>06.04.040</v>
          </cell>
          <cell r="B770" t="str">
            <v>CONCRETO PRÉ-MISTURADO EM USINA, FCK 18 MPA FORNECIDO, LANÇADO EM ESTRUTURAS E ADENSADO</v>
          </cell>
          <cell r="C770" t="str">
            <v>M³</v>
          </cell>
          <cell r="D770">
            <v>212</v>
          </cell>
          <cell r="E770">
            <v>78.42</v>
          </cell>
          <cell r="I770">
            <v>290.42</v>
          </cell>
          <cell r="J770">
            <v>377.55</v>
          </cell>
        </row>
        <row r="772">
          <cell r="A772" t="str">
            <v>06.04.050</v>
          </cell>
          <cell r="B772" t="str">
            <v>CONCRETO PRÉ-MISTURADO EM USINA, FCK 20 MPA FORNECIDO, LANÇADO EM FUNDAÇÕES E ADENSADO</v>
          </cell>
          <cell r="C772" t="str">
            <v>M³</v>
          </cell>
          <cell r="D772">
            <v>218.23</v>
          </cell>
          <cell r="E772">
            <v>48.99</v>
          </cell>
          <cell r="I772">
            <v>267.21999999999997</v>
          </cell>
          <cell r="J772">
            <v>347.39</v>
          </cell>
        </row>
        <row r="774">
          <cell r="A774" t="str">
            <v>06.04.060</v>
          </cell>
          <cell r="B774" t="str">
            <v xml:space="preserve">CONCRETO PRÉ-MISTURADO EM USINA, FCK 20 MPA FORNECIDO, LANÇADO EM ESTRUTURAS E ADENSADO </v>
          </cell>
          <cell r="C774" t="str">
            <v>M³</v>
          </cell>
          <cell r="D774">
            <v>218.23</v>
          </cell>
          <cell r="E774">
            <v>78.42</v>
          </cell>
          <cell r="I774">
            <v>296.64999999999998</v>
          </cell>
          <cell r="J774">
            <v>385.65</v>
          </cell>
        </row>
        <row r="776">
          <cell r="A776" t="str">
            <v>06.04.070</v>
          </cell>
          <cell r="B776" t="str">
            <v>CONCRETO PRÉ-MISTURADO EM USINA, FCK 25 MPA FORNECIDO, LANÇADO EM FUNDAÇÕES E ADENSADO</v>
          </cell>
          <cell r="C776" t="str">
            <v>M³</v>
          </cell>
          <cell r="D776">
            <v>228</v>
          </cell>
          <cell r="E776">
            <v>48.99</v>
          </cell>
          <cell r="I776">
            <v>276.99</v>
          </cell>
          <cell r="J776">
            <v>360.09</v>
          </cell>
        </row>
        <row r="778">
          <cell r="A778" t="str">
            <v>06.04.080</v>
          </cell>
          <cell r="B778" t="str">
            <v xml:space="preserve">CONCRETO PRÉ-MISTURADO EM USINA, FCK 25 MPA FORNECIDO, LANÇADO EM ESTRUTURAS E ADENSADO </v>
          </cell>
          <cell r="C778" t="str">
            <v>M³</v>
          </cell>
          <cell r="D778">
            <v>228</v>
          </cell>
          <cell r="E778">
            <v>78.42</v>
          </cell>
          <cell r="I778">
            <v>306.42</v>
          </cell>
          <cell r="J778">
            <v>398.35</v>
          </cell>
        </row>
        <row r="780">
          <cell r="A780" t="str">
            <v>06.04.090</v>
          </cell>
          <cell r="B780" t="str">
            <v>CONCRETO PRÉ-MISTURADO EM USINA, FCK 30 MPA FORNECIDO, LANÇADO EM FUNDAÇÕES E ADENSADO</v>
          </cell>
          <cell r="C780" t="str">
            <v>M³</v>
          </cell>
          <cell r="D780">
            <v>243</v>
          </cell>
          <cell r="E780">
            <v>48.99</v>
          </cell>
          <cell r="I780">
            <v>291.99</v>
          </cell>
          <cell r="J780">
            <v>379.59</v>
          </cell>
        </row>
        <row r="782">
          <cell r="A782" t="str">
            <v>06.04.100</v>
          </cell>
          <cell r="B782" t="str">
            <v xml:space="preserve">CONCRETO PRÉ-MISTURADO EM USINA, FCK 30 MPA FORNECIDO, LANÇADO EM ESTRUTURAS E ADENSADO </v>
          </cell>
          <cell r="C782" t="str">
            <v>M³</v>
          </cell>
          <cell r="D782">
            <v>243</v>
          </cell>
          <cell r="E782">
            <v>78.42</v>
          </cell>
          <cell r="I782">
            <v>321.42</v>
          </cell>
          <cell r="J782">
            <v>417.85</v>
          </cell>
        </row>
        <row r="784">
          <cell r="A784" t="str">
            <v>06.04.110</v>
          </cell>
          <cell r="B784" t="str">
            <v>CONCRETO PRÉ-MISTURADO EM USINA, FCK 33 MPA FORNECIDO, LANÇADO EM FUNDAÇÕES E ADENSADO</v>
          </cell>
          <cell r="C784" t="str">
            <v>M³</v>
          </cell>
          <cell r="D784">
            <v>249.25</v>
          </cell>
          <cell r="E784">
            <v>48.99</v>
          </cell>
          <cell r="I784">
            <v>298.24</v>
          </cell>
          <cell r="J784">
            <v>387.71</v>
          </cell>
        </row>
        <row r="786">
          <cell r="A786" t="str">
            <v>06.04.120</v>
          </cell>
          <cell r="B786" t="str">
            <v xml:space="preserve">CONCRETO PRÉ-MISTURADO EM USINA, FCK 33 MPA FORNECIDO, LANÇADO EM ESTRUTURAS E ADENSADO </v>
          </cell>
          <cell r="C786" t="str">
            <v>M³</v>
          </cell>
          <cell r="D786">
            <v>249.25</v>
          </cell>
          <cell r="E786">
            <v>78.42</v>
          </cell>
          <cell r="I786">
            <v>327.67</v>
          </cell>
          <cell r="J786">
            <v>425.97</v>
          </cell>
        </row>
        <row r="788">
          <cell r="A788" t="str">
            <v>06.04.130</v>
          </cell>
          <cell r="B788" t="str">
            <v>CONCRETO PRÉ-MISTURADO EM USINA, FCK 35 MPA FORNECIDO, LANÇADO EM FUNDAÇÕES E ADENSADO</v>
          </cell>
          <cell r="C788" t="str">
            <v>M³</v>
          </cell>
          <cell r="D788">
            <v>260</v>
          </cell>
          <cell r="E788">
            <v>48.99</v>
          </cell>
          <cell r="I788">
            <v>308.99</v>
          </cell>
          <cell r="J788">
            <v>401.69</v>
          </cell>
        </row>
        <row r="790">
          <cell r="A790" t="str">
            <v>06.04.140</v>
          </cell>
          <cell r="B790" t="str">
            <v xml:space="preserve">CONCRETO PRÉ-MISTURADO EM USINA, FCK 35 MPA FORNECIDO, LANÇADO EM ESTRUTURAS E ADENSADO </v>
          </cell>
          <cell r="C790" t="str">
            <v>M³</v>
          </cell>
          <cell r="D790">
            <v>260</v>
          </cell>
          <cell r="E790">
            <v>58.77</v>
          </cell>
          <cell r="I790">
            <v>318.77</v>
          </cell>
          <cell r="J790">
            <v>414.4</v>
          </cell>
        </row>
        <row r="792">
          <cell r="A792" t="str">
            <v>06.04.150</v>
          </cell>
          <cell r="B792" t="str">
            <v>CONCRETO PRÉ-MISTURADO EM USINA, FCK 40 MPA FORNECIDO, LANÇADO EM FUNDAÇÕES E ADENSADO</v>
          </cell>
          <cell r="C792" t="str">
            <v>M³</v>
          </cell>
          <cell r="D792">
            <v>273.51</v>
          </cell>
          <cell r="E792">
            <v>48.99</v>
          </cell>
          <cell r="I792">
            <v>322.5</v>
          </cell>
          <cell r="J792">
            <v>419.25</v>
          </cell>
        </row>
        <row r="794">
          <cell r="A794" t="str">
            <v>06.04.160</v>
          </cell>
          <cell r="B794" t="str">
            <v xml:space="preserve">CONCRETO PRÉ-MISTURADO EM USINA, FCK 40 MPA FORNECIDO, LANÇADO EM ESTRUTURAS E ADENSADO </v>
          </cell>
          <cell r="C794" t="str">
            <v>M³</v>
          </cell>
          <cell r="D794">
            <v>273.51</v>
          </cell>
          <cell r="E794">
            <v>58.77</v>
          </cell>
          <cell r="I794">
            <v>332.28</v>
          </cell>
          <cell r="J794">
            <v>431.96</v>
          </cell>
        </row>
        <row r="796">
          <cell r="A796" t="str">
            <v>06.04.170</v>
          </cell>
          <cell r="B796" t="str">
            <v xml:space="preserve">CONCRETO PRÉ-MISTURADO EM USINA, FCK 45 MPA FORNECIDO, LANÇADO EM FUNDAÇÕES E ADENSADO </v>
          </cell>
          <cell r="C796" t="str">
            <v>M³</v>
          </cell>
          <cell r="D796">
            <v>287.19</v>
          </cell>
          <cell r="E796">
            <v>48.99</v>
          </cell>
          <cell r="I796">
            <v>336.18</v>
          </cell>
          <cell r="J796">
            <v>437.03</v>
          </cell>
        </row>
        <row r="798">
          <cell r="A798" t="str">
            <v>06.04.180</v>
          </cell>
          <cell r="B798" t="str">
            <v xml:space="preserve">CONCRETO PRÉ-MISTURADO EM USINA, FCK 45 MPA FORNECIDO, LANÇADO EM ESTRUTURAS E ADENSADO </v>
          </cell>
          <cell r="C798" t="str">
            <v>M³</v>
          </cell>
          <cell r="D798">
            <v>287.19</v>
          </cell>
          <cell r="E798">
            <v>58.77</v>
          </cell>
          <cell r="I798">
            <v>345.96</v>
          </cell>
          <cell r="J798">
            <v>449.75</v>
          </cell>
        </row>
        <row r="799">
          <cell r="I799">
            <v>0</v>
          </cell>
          <cell r="J799">
            <v>0</v>
          </cell>
        </row>
        <row r="800">
          <cell r="A800" t="str">
            <v>06.05.000</v>
          </cell>
          <cell r="B800" t="str">
            <v>CONCRETO CICLÓPICO</v>
          </cell>
          <cell r="I800">
            <v>0</v>
          </cell>
          <cell r="J800">
            <v>0</v>
          </cell>
        </row>
        <row r="801">
          <cell r="I801">
            <v>0</v>
          </cell>
          <cell r="J801">
            <v>0</v>
          </cell>
        </row>
        <row r="802">
          <cell r="A802" t="str">
            <v>06.05.010</v>
          </cell>
          <cell r="B802" t="str">
            <v>CONCRETO CICLÓPICO COM 70% DE CONCRETO 1 3 5 E 30% DE RACHÃO APLICADO</v>
          </cell>
          <cell r="C802" t="str">
            <v>M³</v>
          </cell>
          <cell r="D802">
            <v>127.42</v>
          </cell>
          <cell r="E802">
            <v>88.11</v>
          </cell>
          <cell r="I802">
            <v>215.53</v>
          </cell>
          <cell r="J802">
            <v>280.19</v>
          </cell>
        </row>
        <row r="803">
          <cell r="I803">
            <v>0</v>
          </cell>
          <cell r="J803">
            <v>0</v>
          </cell>
        </row>
        <row r="804">
          <cell r="A804" t="str">
            <v>06.06.000</v>
          </cell>
          <cell r="B804" t="str">
            <v>USO DE ADESIVO EPOXICO</v>
          </cell>
          <cell r="I804">
            <v>0</v>
          </cell>
          <cell r="J804">
            <v>0</v>
          </cell>
        </row>
        <row r="805">
          <cell r="I805">
            <v>0</v>
          </cell>
          <cell r="J805">
            <v>0</v>
          </cell>
        </row>
        <row r="806">
          <cell r="A806" t="str">
            <v>06.06.010</v>
          </cell>
          <cell r="B806" t="str">
            <v>APLICAÇÃO DE ADESIVO EPOXICO TIPO SIKADUR 32 OU SIMILAR</v>
          </cell>
          <cell r="C806" t="str">
            <v>M²</v>
          </cell>
          <cell r="D806">
            <v>78.5</v>
          </cell>
          <cell r="E806">
            <v>4.8899999999999997</v>
          </cell>
          <cell r="I806">
            <v>83.39</v>
          </cell>
          <cell r="J806">
            <v>108.41</v>
          </cell>
        </row>
        <row r="807">
          <cell r="I807">
            <v>0</v>
          </cell>
          <cell r="J807">
            <v>0</v>
          </cell>
        </row>
        <row r="808">
          <cell r="A808" t="str">
            <v>06.07.000</v>
          </cell>
          <cell r="B808" t="str">
            <v>LAJES PRE-MOLDADAS</v>
          </cell>
          <cell r="I808">
            <v>0</v>
          </cell>
          <cell r="J808">
            <v>0</v>
          </cell>
        </row>
        <row r="809">
          <cell r="A809" t="str">
            <v>S06.07.002</v>
          </cell>
          <cell r="B809" t="str">
            <v>FUNDAÇÃO EM ESTACA BROCA EM CONCRETO ARMADO FCK 25 MPA COM DIÂMETRO DE 25CM, 04 BARRAS DE 10.0MM(3/8") E ESTRIBOS A CADA 20CM DE 5.0MM, ESCAVAÇÃO MANUAL E PROFUNDIDADE DE 5,00M.</v>
          </cell>
          <cell r="C809" t="str">
            <v>M</v>
          </cell>
          <cell r="I809">
            <v>42.34</v>
          </cell>
          <cell r="J809">
            <v>55.04</v>
          </cell>
        </row>
        <row r="810">
          <cell r="I810">
            <v>0</v>
          </cell>
          <cell r="J810">
            <v>0</v>
          </cell>
        </row>
        <row r="811">
          <cell r="A811" t="str">
            <v>06.07.010</v>
          </cell>
          <cell r="B811" t="str">
            <v>LAJE PRE-MOLDADA PARA PISO COM VÃO NORMAL, INCLUSIVE CAPEAMENTO E ESCORAMENTO</v>
          </cell>
          <cell r="C811" t="str">
            <v>M²</v>
          </cell>
          <cell r="D811">
            <v>37.549999999999997</v>
          </cell>
          <cell r="E811">
            <v>18.3</v>
          </cell>
          <cell r="I811">
            <v>55.849999999999994</v>
          </cell>
          <cell r="J811">
            <v>72.61</v>
          </cell>
        </row>
        <row r="813">
          <cell r="A813" t="str">
            <v>06.07.020</v>
          </cell>
          <cell r="B813" t="str">
            <v>LAJE PRE-MOLDADA PARA FORRO COM VÃO NORMAL, INCLUSIVE CAPEAMENTO E ESCORAMENTO</v>
          </cell>
          <cell r="C813" t="str">
            <v>M²</v>
          </cell>
          <cell r="D813">
            <v>35.590000000000003</v>
          </cell>
          <cell r="E813">
            <v>18.3</v>
          </cell>
          <cell r="I813">
            <v>53.89</v>
          </cell>
          <cell r="J813">
            <v>70.06</v>
          </cell>
        </row>
        <row r="814">
          <cell r="I814">
            <v>0</v>
          </cell>
          <cell r="J814">
            <v>0</v>
          </cell>
        </row>
        <row r="815">
          <cell r="A815" t="str">
            <v>S06.08.120</v>
          </cell>
          <cell r="B815" t="str">
            <v>ESCARIFICAÇÃO MANUAL, CORTE DE CONCRETO ATÉ 3,00 CM DE PROFUNDIDADE</v>
          </cell>
          <cell r="C815" t="str">
            <v>M2</v>
          </cell>
          <cell r="I815">
            <v>48.78</v>
          </cell>
          <cell r="J815">
            <v>63.41</v>
          </cell>
        </row>
        <row r="817">
          <cell r="A817" t="str">
            <v>S06.08.141</v>
          </cell>
          <cell r="B817" t="str">
            <v>REPARO PROFUNDO EM ESTRUTURA COM ARGAMASSA AUTO-ADENSÁVEL DE ALTA RESISTÊNCIA PARA GRAUTEAMENTO, SIKAGROUT OU SIMILAR, E=3,00CM A 5,00CM.</v>
          </cell>
          <cell r="C817" t="str">
            <v>M3</v>
          </cell>
          <cell r="I817">
            <v>1717.6</v>
          </cell>
          <cell r="J817">
            <v>2232.88</v>
          </cell>
        </row>
        <row r="818">
          <cell r="J818">
            <v>0</v>
          </cell>
        </row>
        <row r="819">
          <cell r="A819" t="str">
            <v>S06.12.001</v>
          </cell>
          <cell r="B819" t="str">
            <v>CORTE EM CONCRETO SIMPLES COM ATÉ 5,00CM DE PROFUNDIDADE UTILIZANDO CORTADORA DE PISO ELÉTRICA TIPO MAKITA OU SIMILAR E DISCO DE VÍDEA .</v>
          </cell>
          <cell r="C819" t="str">
            <v>M</v>
          </cell>
          <cell r="I819">
            <v>0.82</v>
          </cell>
          <cell r="J819">
            <v>1.07</v>
          </cell>
        </row>
        <row r="820">
          <cell r="I820">
            <v>0</v>
          </cell>
          <cell r="J820">
            <v>0</v>
          </cell>
        </row>
        <row r="821">
          <cell r="A821" t="str">
            <v>07.00.000</v>
          </cell>
          <cell r="B821" t="str">
            <v>PAREDES, PAINÉIS E DIVISÓRIAS</v>
          </cell>
          <cell r="I821">
            <v>0</v>
          </cell>
          <cell r="J821">
            <v>0</v>
          </cell>
        </row>
        <row r="822">
          <cell r="I822">
            <v>0</v>
          </cell>
          <cell r="J822">
            <v>0</v>
          </cell>
        </row>
        <row r="823">
          <cell r="A823" t="str">
            <v>07.01.000</v>
          </cell>
          <cell r="B823" t="str">
            <v>ALVENARIA</v>
          </cell>
          <cell r="I823">
            <v>0</v>
          </cell>
          <cell r="J823">
            <v>0</v>
          </cell>
        </row>
        <row r="824">
          <cell r="I824">
            <v>0</v>
          </cell>
          <cell r="J824">
            <v>0</v>
          </cell>
        </row>
        <row r="825">
          <cell r="A825" t="str">
            <v>07.01.005</v>
          </cell>
          <cell r="B825" t="str">
            <v>ALVENARIA EM PEDRA RACHÃO ASSENTADA E REJUNTADA COM ARGAMASSA DE CIMENTO E AREIA NO TRAÇO 1:6</v>
          </cell>
          <cell r="C825" t="str">
            <v>M³</v>
          </cell>
          <cell r="D825">
            <v>78.290000000000006</v>
          </cell>
          <cell r="E825">
            <v>94.75</v>
          </cell>
          <cell r="I825">
            <v>173.04000000000002</v>
          </cell>
          <cell r="J825">
            <v>224.95</v>
          </cell>
        </row>
        <row r="827">
          <cell r="A827" t="str">
            <v>07.01.010</v>
          </cell>
          <cell r="B827" t="str">
            <v>ALVENARIA EM PEDRA RACHÃO ASSENTADA E REJUNTADA COM ARGAMASSA DE CIMENTO E AREIA NO TRAÇO DE 1:8</v>
          </cell>
          <cell r="C827" t="str">
            <v>M³</v>
          </cell>
          <cell r="D827">
            <v>69.38</v>
          </cell>
          <cell r="E827">
            <v>94.75</v>
          </cell>
          <cell r="I827">
            <v>164.13</v>
          </cell>
          <cell r="J827">
            <v>213.37</v>
          </cell>
        </row>
        <row r="829">
          <cell r="A829" t="str">
            <v>07.01.020</v>
          </cell>
          <cell r="B829" t="str">
            <v>ALVENARIA EM PEDRA RACHÃO ASSENTADA E REJUNTADA COM ARGAMASSA DE CIMENTO E AREIA NO TRAÇO 1:10</v>
          </cell>
          <cell r="C829" t="str">
            <v>M³</v>
          </cell>
          <cell r="D829">
            <v>65.61</v>
          </cell>
          <cell r="E829">
            <v>94.75</v>
          </cell>
          <cell r="I829">
            <v>160.36000000000001</v>
          </cell>
          <cell r="J829">
            <v>208.47</v>
          </cell>
        </row>
        <row r="831">
          <cell r="A831" t="str">
            <v>07.01.030</v>
          </cell>
          <cell r="B831" t="str">
            <v>ENROCAMENTO DE PEDRA CICLÓPICA JOGADA AO TALUDE, COM MÃO DE OBRA AUXILIAR DE TRANSPORTE ATÉ 10 METROS</v>
          </cell>
          <cell r="C831" t="str">
            <v>M³</v>
          </cell>
          <cell r="D831">
            <v>31.25</v>
          </cell>
          <cell r="E831">
            <v>17.41</v>
          </cell>
          <cell r="I831">
            <v>48.66</v>
          </cell>
          <cell r="J831">
            <v>63.26</v>
          </cell>
        </row>
        <row r="833">
          <cell r="A833" t="str">
            <v>07.01.035</v>
          </cell>
          <cell r="B833" t="str">
            <v>ALVENARIA DE TIJOLOS MACIÇOS PRENSADOS, ASSENTADOS E REJUNTADOS COM ARGAMASSA DE CIMENTO E AREIA NO TRAÇO 1:6 - 1/2 VEZ</v>
          </cell>
          <cell r="C833" t="str">
            <v>M²</v>
          </cell>
          <cell r="D833">
            <v>20.03</v>
          </cell>
          <cell r="E833">
            <v>16.34</v>
          </cell>
          <cell r="I833">
            <v>36.370000000000005</v>
          </cell>
          <cell r="J833">
            <v>47.28</v>
          </cell>
        </row>
        <row r="835">
          <cell r="A835" t="str">
            <v>07.01.040</v>
          </cell>
          <cell r="B835" t="str">
            <v>ALVENARIA DE TIJOLOS MACIÇOS PRENSADOS, ASSENTADOS E REJUNTADOS COM ARGAMASSA DE CIMENTO E AREIA NO TRAÇO 1:8 - 1/2 VEZ</v>
          </cell>
          <cell r="C835" t="str">
            <v>M²</v>
          </cell>
          <cell r="D835">
            <v>19.25</v>
          </cell>
          <cell r="E835">
            <v>16.34</v>
          </cell>
          <cell r="I835">
            <v>35.590000000000003</v>
          </cell>
          <cell r="J835">
            <v>46.27</v>
          </cell>
        </row>
        <row r="837">
          <cell r="A837" t="str">
            <v>07.01.050</v>
          </cell>
          <cell r="B837" t="str">
            <v>ALVENARIA DE TIJOLOS MACIÇOS PRENSADOS, ASSENTADOS E REJUNTADOS COM ARGAMASSA DE CIMENTO E AREIA NO TRAÇO 1:10 - 1/2 VEZ</v>
          </cell>
          <cell r="C837" t="str">
            <v>M²</v>
          </cell>
          <cell r="D837">
            <v>18.95</v>
          </cell>
          <cell r="E837">
            <v>16.34</v>
          </cell>
          <cell r="I837">
            <v>35.29</v>
          </cell>
          <cell r="J837">
            <v>45.88</v>
          </cell>
        </row>
        <row r="839">
          <cell r="A839" t="str">
            <v>07.01.055</v>
          </cell>
          <cell r="B839" t="str">
            <v>ALVENARIA DE TIJOLOS MACIÇOS PRENSADOS, ASSENTADOS E REJUNTADOS COM ARGAMASSA DE CIMENTO E AREIA NO TRAÇO 1:6 - 1 VEZ</v>
          </cell>
          <cell r="C839" t="str">
            <v>M²</v>
          </cell>
          <cell r="D839">
            <v>40.93</v>
          </cell>
          <cell r="E839">
            <v>26.01</v>
          </cell>
          <cell r="I839">
            <v>66.94</v>
          </cell>
          <cell r="J839">
            <v>87.02</v>
          </cell>
        </row>
        <row r="841">
          <cell r="A841" t="str">
            <v>07.01.060</v>
          </cell>
          <cell r="B841" t="str">
            <v>ALVENARIA DE TIJOLOS MACIÇOS PRENSADOS, ASSENTADOS E REJUNTADOS COM ARGAMASSA DE CIMENTO E AREIA NO TRAÇO 1:10 - 1 VEZ</v>
          </cell>
          <cell r="C841" t="str">
            <v>M²</v>
          </cell>
          <cell r="D841">
            <v>38.159999999999997</v>
          </cell>
          <cell r="E841">
            <v>26.01</v>
          </cell>
          <cell r="I841">
            <v>64.17</v>
          </cell>
          <cell r="J841">
            <v>83.42</v>
          </cell>
        </row>
        <row r="843">
          <cell r="A843" t="str">
            <v>07.01.070</v>
          </cell>
          <cell r="B843" t="str">
            <v>ALVENARIA DE TIJOLOS MACIÇOS PRENSADOS, ASSENTADOS E REJUNTADOS COM ARGAMASSA DE CIMENTO E AREIA NO TRAÇO 1:12 - 1 VEZ</v>
          </cell>
          <cell r="C843" t="str">
            <v>M²</v>
          </cell>
          <cell r="D843">
            <v>37.6</v>
          </cell>
          <cell r="E843">
            <v>26.01</v>
          </cell>
          <cell r="I843">
            <v>63.61</v>
          </cell>
          <cell r="J843">
            <v>82.69</v>
          </cell>
        </row>
        <row r="845">
          <cell r="A845" t="str">
            <v>07.01.075</v>
          </cell>
          <cell r="B845" t="str">
            <v>ALVENARIA DE TIJOLOS APARENTES DE 2 FUROS, ASSENTADOS E REJUNTADOS COM ARGAMASSA DE CIMENTO E AREIA NO TRAÇO 1:6 - 1/2 VEZ</v>
          </cell>
          <cell r="C845" t="str">
            <v>M²</v>
          </cell>
          <cell r="D845">
            <v>18.91</v>
          </cell>
          <cell r="E845">
            <v>31.54</v>
          </cell>
          <cell r="I845">
            <v>50.45</v>
          </cell>
          <cell r="J845">
            <v>65.59</v>
          </cell>
        </row>
        <row r="847">
          <cell r="A847" t="str">
            <v>07.01.080</v>
          </cell>
          <cell r="B847" t="str">
            <v>ALVENARIA DE TIJOLOS APARENTES DE 2 FUROS, ASSENTADOS E REJUNTADOS COM ARGAMASSA DE CIMENTO E AREIA  NO TRAÇO 1:8 - 1/2 VEZ</v>
          </cell>
          <cell r="C847" t="str">
            <v>M²</v>
          </cell>
          <cell r="D847">
            <v>18.059999999999999</v>
          </cell>
          <cell r="E847">
            <v>31.54</v>
          </cell>
          <cell r="I847">
            <v>49.599999999999994</v>
          </cell>
          <cell r="J847">
            <v>64.48</v>
          </cell>
        </row>
        <row r="849">
          <cell r="A849" t="str">
            <v>07.01.090</v>
          </cell>
          <cell r="B849" t="str">
            <v>ALVENARIA DE TIJOLOS APARENTES DE 2 FUROS, ASSENTADOS E REJUNTADOS COM ARGAMASSA DE CIMENTO E AREIA NO TRAÇO 1:10 - 1/2 VEZ</v>
          </cell>
          <cell r="C849" t="str">
            <v>M²</v>
          </cell>
          <cell r="D849">
            <v>17.73</v>
          </cell>
          <cell r="E849">
            <v>31.54</v>
          </cell>
          <cell r="I849">
            <v>49.269999999999996</v>
          </cell>
          <cell r="J849">
            <v>64.05</v>
          </cell>
        </row>
        <row r="851">
          <cell r="A851" t="str">
            <v>07.01.095</v>
          </cell>
          <cell r="B851" t="str">
            <v>ALVENARIA DE TIJOLOS DE 6 FUROS, ASSENTADOS E REJUNTADOS COM ARGAMASSA DE CIMENTO E AREIA NO TRAÇO 1:6 - 1/2 VEZ</v>
          </cell>
          <cell r="C851" t="str">
            <v>M²</v>
          </cell>
          <cell r="D851">
            <v>10.44</v>
          </cell>
          <cell r="E851">
            <v>12.42</v>
          </cell>
          <cell r="I851">
            <v>22.86</v>
          </cell>
          <cell r="J851">
            <v>29.72</v>
          </cell>
        </row>
        <row r="853">
          <cell r="A853" t="str">
            <v>07.01.100</v>
          </cell>
          <cell r="B853" t="str">
            <v>ALVENARIA DE TIJOLOS DE 6 FUROS, ASSENTADOS E REJUNTADOS COM ARGAMASSA DE CIMENTO E AREIA NO TRAÇO 1:8 - 1/2 VEZ</v>
          </cell>
          <cell r="C853" t="str">
            <v>M²</v>
          </cell>
          <cell r="D853">
            <v>9.91</v>
          </cell>
          <cell r="E853">
            <v>12.42</v>
          </cell>
          <cell r="I853">
            <v>22.33</v>
          </cell>
          <cell r="J853">
            <v>29.03</v>
          </cell>
        </row>
        <row r="855">
          <cell r="A855" t="str">
            <v>07.01.110</v>
          </cell>
          <cell r="B855" t="str">
            <v>ALVENARIA DE TIJOLOS DE 6 FUROS, ASSENTADOS E REJUNTADOS COM ARGAMASSA DE CIMENTO E AREIA NO TRAÇO 1:10 - 1/2 VEZ</v>
          </cell>
          <cell r="C855" t="str">
            <v>M²</v>
          </cell>
          <cell r="D855">
            <v>9.6999999999999993</v>
          </cell>
          <cell r="E855">
            <v>12.42</v>
          </cell>
          <cell r="I855">
            <v>22.119999999999997</v>
          </cell>
          <cell r="J855">
            <v>28.76</v>
          </cell>
        </row>
        <row r="857">
          <cell r="A857" t="str">
            <v>07.01.120</v>
          </cell>
          <cell r="B857" t="str">
            <v>ALVENARIA DE TIJOLOS DE 6 FUROS, ASSENTADOS E REJUNTADOS COM ARGAMASSA DE CIMENTO E AREIA NO TRAÇO 1:12 - 1/2 VEZ</v>
          </cell>
          <cell r="C857" t="str">
            <v>M²</v>
          </cell>
          <cell r="D857">
            <v>9.5399999999999991</v>
          </cell>
          <cell r="E857">
            <v>12.42</v>
          </cell>
          <cell r="I857">
            <v>21.96</v>
          </cell>
          <cell r="J857">
            <v>28.55</v>
          </cell>
        </row>
        <row r="859">
          <cell r="A859" t="str">
            <v>07.01.125</v>
          </cell>
          <cell r="B859" t="str">
            <v>ALVENARIA DE TIJOLOS DE 6 FUROS, ASSENTADOS E REJUNTADOS COM ARGAMASSA DE CIMENTO E AREIA NO TRAÇO 1:6 - 1 VEZ</v>
          </cell>
          <cell r="C859" t="str">
            <v>M²</v>
          </cell>
          <cell r="D859">
            <v>23.92</v>
          </cell>
          <cell r="E859">
            <v>19.36</v>
          </cell>
          <cell r="I859">
            <v>43.28</v>
          </cell>
          <cell r="J859">
            <v>56.26</v>
          </cell>
        </row>
        <row r="861">
          <cell r="A861" t="str">
            <v>07.01.130</v>
          </cell>
          <cell r="B861" t="str">
            <v>ALVENARIA DE TIJOLOS DE 6 FUROS, ASSENTADOS E REJUNTADOS COM ARGAMASSA DE CIMENTO E AREIA NO TRAÇO 1:8 - 1 VEZ</v>
          </cell>
          <cell r="C861" t="str">
            <v xml:space="preserve">M² </v>
          </cell>
          <cell r="D861">
            <v>22.31</v>
          </cell>
          <cell r="E861">
            <v>19.36</v>
          </cell>
          <cell r="I861">
            <v>41.67</v>
          </cell>
          <cell r="J861">
            <v>54.17</v>
          </cell>
        </row>
        <row r="863">
          <cell r="A863" t="str">
            <v>07.01.140</v>
          </cell>
          <cell r="B863" t="str">
            <v xml:space="preserve">ALVENARIA DE TIJOLOS DE 6 FUROS, ASSENTADOS E REJUNTADOS COM ARGAMASSA DE CIMENTO E AREIA NO TRAÇO 1:10 - 1 VEZ </v>
          </cell>
          <cell r="C863" t="str">
            <v>M²</v>
          </cell>
          <cell r="D863">
            <v>21.66</v>
          </cell>
          <cell r="E863">
            <v>19.36</v>
          </cell>
          <cell r="I863">
            <v>41.019999999999996</v>
          </cell>
          <cell r="J863">
            <v>53.33</v>
          </cell>
        </row>
        <row r="865">
          <cell r="A865" t="str">
            <v>07.01.150</v>
          </cell>
          <cell r="B865" t="str">
            <v xml:space="preserve">ALVENARIA DE TIJOLOS DE 6 FUROS, ASSENTADOS E REJUNTADOS COM ARGAMASSA DE CIMENTO E AREIA NO TRAÇO 1:12 - 1 VEZ </v>
          </cell>
          <cell r="C865" t="str">
            <v>M²</v>
          </cell>
          <cell r="D865">
            <v>21.21</v>
          </cell>
          <cell r="E865">
            <v>19.36</v>
          </cell>
          <cell r="I865">
            <v>40.57</v>
          </cell>
          <cell r="J865">
            <v>52.74</v>
          </cell>
        </row>
        <row r="867">
          <cell r="A867" t="str">
            <v>07.01.155</v>
          </cell>
          <cell r="B867" t="str">
            <v>ALVENARIA DE TIJOLOS DE 8 FUROS, ASSENTADOS E REJUNTADOS COM ARGAMASSA DE CIMENTO E AREIA NO TRJAÇO 1:6 - 1/2 VEZ</v>
          </cell>
          <cell r="C867" t="str">
            <v>M²</v>
          </cell>
          <cell r="D867">
            <v>6.79</v>
          </cell>
          <cell r="E867">
            <v>11.44</v>
          </cell>
          <cell r="I867">
            <v>18.23</v>
          </cell>
          <cell r="J867">
            <v>23.7</v>
          </cell>
        </row>
        <row r="869">
          <cell r="A869" t="str">
            <v>07.01.160</v>
          </cell>
          <cell r="B869" t="str">
            <v>ALVENARIA DE TIJOLOS DE 8 FUROS, ASSENTADOS E REJUNTADOS COM ARGAMASSA DE CIMENTO E AREIA NO TRAÇO 1:8 - 1/2 VEZ</v>
          </cell>
          <cell r="C869" t="str">
            <v>M²</v>
          </cell>
          <cell r="D869">
            <v>6.43</v>
          </cell>
          <cell r="E869">
            <v>11.44</v>
          </cell>
          <cell r="I869">
            <v>17.869999999999997</v>
          </cell>
          <cell r="J869">
            <v>23.23</v>
          </cell>
        </row>
        <row r="871">
          <cell r="A871" t="str">
            <v>07.01.170</v>
          </cell>
          <cell r="B871" t="str">
            <v>ALVENARIA DE TIJOLOS DE 8 FUROS, ASSENTADOS E REJUNTADOS COM ARGAMASSA DE CIMENTO E AREIA NO TRAÇO 1:10 - 1/2 VEZ</v>
          </cell>
          <cell r="C871" t="str">
            <v>M²</v>
          </cell>
          <cell r="D871">
            <v>6.26</v>
          </cell>
          <cell r="E871">
            <v>11.44</v>
          </cell>
          <cell r="I871">
            <v>17.7</v>
          </cell>
          <cell r="J871">
            <v>23.01</v>
          </cell>
        </row>
        <row r="873">
          <cell r="A873" t="str">
            <v>07.01.180</v>
          </cell>
          <cell r="B873" t="str">
            <v>ALVENARIA DE TIJOLOS DE 8 FUROS, ASSENTADOS E REJUNTADOS COM ARGAMASSA DE CIMENTO E AREIA NO TRAÇO 1:12 - 1/2 VEZ</v>
          </cell>
          <cell r="C873" t="str">
            <v>M²</v>
          </cell>
          <cell r="D873">
            <v>6.18</v>
          </cell>
          <cell r="E873">
            <v>11.44</v>
          </cell>
          <cell r="I873">
            <v>17.619999999999997</v>
          </cell>
          <cell r="J873">
            <v>22.91</v>
          </cell>
        </row>
        <row r="875">
          <cell r="A875" t="str">
            <v>07.01.185</v>
          </cell>
          <cell r="B875" t="str">
            <v>ALVENARIA DE TIJOLOS DE 8 FUROS, ASSENTADOS E REJUNTADOS COM ARGAMASSA DE CIMENTO E AREIA NO TRAÇO 1:6 - 1 VEZ</v>
          </cell>
          <cell r="C875" t="str">
            <v>M²</v>
          </cell>
          <cell r="D875">
            <v>16.309999999999999</v>
          </cell>
          <cell r="E875">
            <v>18.38</v>
          </cell>
          <cell r="I875">
            <v>34.69</v>
          </cell>
          <cell r="J875">
            <v>45.1</v>
          </cell>
        </row>
        <row r="877">
          <cell r="A877" t="str">
            <v>07.01.190</v>
          </cell>
          <cell r="B877" t="str">
            <v>ALVENARIA DE TIJOLOS DE 8 FUROS, ASSENTADOS E REJUNTADOS COM ARGAMASSA DE CIMENTO E AREIA NO TRAÇO 1:8 - 1 VEZ</v>
          </cell>
          <cell r="C877" t="str">
            <v>M²</v>
          </cell>
          <cell r="D877">
            <v>15</v>
          </cell>
          <cell r="E877">
            <v>18.38</v>
          </cell>
          <cell r="I877">
            <v>33.379999999999995</v>
          </cell>
          <cell r="J877">
            <v>43.39</v>
          </cell>
        </row>
        <row r="879">
          <cell r="A879" t="str">
            <v>07.01.200</v>
          </cell>
          <cell r="B879" t="str">
            <v>ALVENARIA DE TIJOLOS DE 8 FUROS, ASSENTADOS E REJUNTADOS COM ARGAMASSA DE CIMENTO E AREIA NO TJRAÇO 1:10 - 1 VEZ</v>
          </cell>
          <cell r="C879" t="str">
            <v>M²</v>
          </cell>
          <cell r="D879">
            <v>14.45</v>
          </cell>
          <cell r="E879">
            <v>18.38</v>
          </cell>
          <cell r="I879">
            <v>32.83</v>
          </cell>
          <cell r="J879">
            <v>42.68</v>
          </cell>
        </row>
        <row r="881">
          <cell r="A881" t="str">
            <v>07.01.210</v>
          </cell>
          <cell r="B881" t="str">
            <v>ALVENARIA DE TIJOLOS DE 8 FUROS, ASSENTADOS E REJUNTADOS COM ARGAMASSA DE CIMENTO E AREIA NO TRAÇO 1:12 - 1 VEZ</v>
          </cell>
          <cell r="C881" t="str">
            <v>M²</v>
          </cell>
          <cell r="D881">
            <v>14.1</v>
          </cell>
          <cell r="E881">
            <v>18.38</v>
          </cell>
          <cell r="I881">
            <v>32.479999999999997</v>
          </cell>
          <cell r="J881">
            <v>42.22</v>
          </cell>
        </row>
        <row r="882">
          <cell r="I882">
            <v>0</v>
          </cell>
          <cell r="J882">
            <v>0</v>
          </cell>
        </row>
        <row r="883">
          <cell r="A883" t="str">
            <v>S07.01.213</v>
          </cell>
          <cell r="B883" t="str">
            <v>ALVENARIA DE VEDAÇÃO COM TIJOLO CERÂMICO DE 08 FUROS-DIMENSÕESDE (9X19X19)CM, ASSENTADOS E REJUNTADOS COM ARGAMASSA DE CIMENTO E AREIA NO TRAÇO 1:7, DE 1 1/2VEZ, ESPESSURA DE 30CM .</v>
          </cell>
          <cell r="C883" t="str">
            <v>M2</v>
          </cell>
          <cell r="I883">
            <v>51.46</v>
          </cell>
          <cell r="J883">
            <v>66.900000000000006</v>
          </cell>
        </row>
        <row r="884">
          <cell r="I884">
            <v>0</v>
          </cell>
          <cell r="J884">
            <v>0</v>
          </cell>
        </row>
        <row r="885">
          <cell r="A885" t="str">
            <v>07.01.215</v>
          </cell>
          <cell r="B885" t="str">
            <v>ALVENARIA DE BLOCOS DE CONCRETO, DIMENSÕES (10 X 20 X 40CM), ASSENTADOS E REJUNTADOS COM ARGAMASSA DE CIMENTO E AREIA NO TRAÇO 1:6 - 1/2 VEZ</v>
          </cell>
          <cell r="C885" t="str">
            <v>M²</v>
          </cell>
          <cell r="D885">
            <v>14.46</v>
          </cell>
          <cell r="E885">
            <v>8.82</v>
          </cell>
          <cell r="I885">
            <v>23.28</v>
          </cell>
          <cell r="J885">
            <v>30.26</v>
          </cell>
        </row>
        <row r="887">
          <cell r="A887" t="str">
            <v>07.01.220</v>
          </cell>
          <cell r="B887" t="str">
            <v>ALVENARIA DE BLOCOS DE CONCRETO, DIMENSÕES (10 X 20 X 40CM), ASSENTADOS E REJUNTADOS COM ARGAMASSA DE CIMENTO E AREIA  NO TRAÇO 1:8 - 1/2 VEZ</v>
          </cell>
          <cell r="C887" t="str">
            <v>M²</v>
          </cell>
          <cell r="D887">
            <v>14.14</v>
          </cell>
          <cell r="E887">
            <v>8.82</v>
          </cell>
          <cell r="I887">
            <v>22.96</v>
          </cell>
          <cell r="J887">
            <v>29.85</v>
          </cell>
        </row>
        <row r="889">
          <cell r="A889" t="str">
            <v>07.01.225</v>
          </cell>
          <cell r="B889" t="str">
            <v>ALVENARIA DE BLOCOS DE CONCRETO, DIMENSÕES (20 X 20 X 40CM), ASSENTADOS E REJUNTADOS COM ARGAMASSA DE CIMENTO E AREIA NO TRAÇO 1:6 - 1 VEZ</v>
          </cell>
          <cell r="C889" t="str">
            <v>M²</v>
          </cell>
          <cell r="D889">
            <v>26.31</v>
          </cell>
          <cell r="E889">
            <v>10.46</v>
          </cell>
          <cell r="I889">
            <v>36.769999999999996</v>
          </cell>
          <cell r="J889">
            <v>47.8</v>
          </cell>
        </row>
        <row r="891">
          <cell r="A891" t="str">
            <v>07.01.230</v>
          </cell>
          <cell r="B891" t="str">
            <v>ALVENARIA DE BLOCOS DE CONCRETO, DIMENSÕES (20 X 20 X 40CM) ASSENTADOS E REJUNTADOS COM ARGAMASSA DE CIMENTO E AREIA NO TRAÇO 1:8 - 1 VEZ</v>
          </cell>
          <cell r="C891" t="str">
            <v>M²</v>
          </cell>
          <cell r="D891">
            <v>25.67</v>
          </cell>
          <cell r="E891">
            <v>10.46</v>
          </cell>
          <cell r="I891">
            <v>36.130000000000003</v>
          </cell>
          <cell r="J891">
            <v>46.97</v>
          </cell>
        </row>
        <row r="893">
          <cell r="A893" t="str">
            <v>07.01.235</v>
          </cell>
          <cell r="B893" t="str">
            <v>ALVENARIA APARENTE DE BLOCOS DE CONCRETO, DIM (10 X 20 X 40CM), ASSENTADOS E REJUNTADOS COM ARGAMASSA DE CIMENTO E AREIA NO TJRAÇO 1:6 - 1/2 VEZ</v>
          </cell>
          <cell r="C893" t="str">
            <v>M²</v>
          </cell>
          <cell r="D893">
            <v>14.74</v>
          </cell>
          <cell r="E893">
            <v>11.6</v>
          </cell>
          <cell r="I893">
            <v>26.34</v>
          </cell>
          <cell r="J893">
            <v>34.24</v>
          </cell>
        </row>
        <row r="895">
          <cell r="A895" t="str">
            <v>07.01.240</v>
          </cell>
          <cell r="B895" t="str">
            <v>ALVENARIA APARENTE DE BLOCOS DE CONCRETO, DIM (10 X 20 X 40CM), ASSENTADOS E REJUNTADOS COM ARGAMASSA DE CIMENTO E AREIA NO TRAÇO 1:8 - 1/2 VEZ</v>
          </cell>
          <cell r="C895" t="str">
            <v>M²</v>
          </cell>
          <cell r="D895">
            <v>14.14</v>
          </cell>
          <cell r="E895">
            <v>11.6</v>
          </cell>
          <cell r="I895">
            <v>25.740000000000002</v>
          </cell>
          <cell r="J895">
            <v>33.46</v>
          </cell>
        </row>
        <row r="897">
          <cell r="A897" t="str">
            <v>07.01.245</v>
          </cell>
          <cell r="B897" t="str">
            <v>ALVENARIA APARENTE DE BLOCOS DE CONCRETO, DIM (20 X 20 X 40CM) ASSENTADOS E REJUNTADOS COM ARGAMASSA DE CIMENTO E AREIA NO TRAÇO 1:6 - 1 VEZ</v>
          </cell>
          <cell r="C897" t="str">
            <v>M²</v>
          </cell>
          <cell r="D897">
            <v>26.31</v>
          </cell>
          <cell r="E897">
            <v>13.48</v>
          </cell>
          <cell r="I897">
            <v>39.79</v>
          </cell>
          <cell r="J897">
            <v>51.73</v>
          </cell>
        </row>
        <row r="899">
          <cell r="A899" t="str">
            <v>07.01.250</v>
          </cell>
          <cell r="B899" t="str">
            <v>ALVENARIA APARENTE DE BLOCOS DE CONCRETO, DIM (20 X 20 X 40CM), ASSENTADOS E REJUNTADOS COM ARGAMASSA DE CIMENTO E AREIA NO TJRAÇO 1:8 - 1 VEZ</v>
          </cell>
          <cell r="C899" t="str">
            <v>M²</v>
          </cell>
          <cell r="D899">
            <v>25.67</v>
          </cell>
          <cell r="E899">
            <v>13.48</v>
          </cell>
          <cell r="I899">
            <v>39.150000000000006</v>
          </cell>
          <cell r="J899">
            <v>50.9</v>
          </cell>
        </row>
        <row r="900">
          <cell r="I900">
            <v>0</v>
          </cell>
          <cell r="J900">
            <v>0</v>
          </cell>
        </row>
        <row r="901">
          <cell r="A901" t="str">
            <v>S07.01.261</v>
          </cell>
          <cell r="B901" t="str">
            <v>VERGA EM CONCRETO ARMADO DE 0,10X0,15M.</v>
          </cell>
          <cell r="C901" t="str">
            <v>M</v>
          </cell>
          <cell r="I901">
            <v>10.119999999999999</v>
          </cell>
          <cell r="J901">
            <v>13.16</v>
          </cell>
        </row>
        <row r="903">
          <cell r="A903" t="str">
            <v>S07.01.262</v>
          </cell>
          <cell r="B903" t="str">
            <v xml:space="preserve">VERGA EM CONCRETO ARMADO </v>
          </cell>
          <cell r="C903" t="str">
            <v>M3</v>
          </cell>
          <cell r="I903">
            <v>674.26</v>
          </cell>
          <cell r="J903">
            <v>876.54</v>
          </cell>
        </row>
        <row r="905">
          <cell r="A905" t="str">
            <v>S07.01.500</v>
          </cell>
          <cell r="B905" t="str">
            <v>EXECUÇÃO DE RASGO EM ALVENARIA PARA PASSAGEM DE TUBULAÇÃO DIAM. DE 15MM(1/2") A 25MM(1").</v>
          </cell>
          <cell r="C905" t="str">
            <v>M</v>
          </cell>
          <cell r="I905">
            <v>1.87</v>
          </cell>
          <cell r="J905">
            <v>2.4300000000000002</v>
          </cell>
        </row>
        <row r="906">
          <cell r="I906">
            <v>0</v>
          </cell>
          <cell r="J906">
            <v>0</v>
          </cell>
        </row>
        <row r="907">
          <cell r="A907" t="str">
            <v>07.02.000</v>
          </cell>
          <cell r="B907" t="str">
            <v>COBOGOS</v>
          </cell>
          <cell r="I907">
            <v>0</v>
          </cell>
          <cell r="J907">
            <v>0</v>
          </cell>
        </row>
        <row r="908">
          <cell r="A908" t="str">
            <v>07.02.010</v>
          </cell>
          <cell r="B908" t="str">
            <v>COBOGOS  DE CIMENTO PRENSADO</v>
          </cell>
          <cell r="C908" t="str">
            <v>M²</v>
          </cell>
          <cell r="D908">
            <v>41.54</v>
          </cell>
          <cell r="E908">
            <v>14.31</v>
          </cell>
          <cell r="I908">
            <v>55.85</v>
          </cell>
          <cell r="J908">
            <v>72.61</v>
          </cell>
        </row>
        <row r="910">
          <cell r="A910" t="str">
            <v>07.02.020</v>
          </cell>
          <cell r="B910" t="str">
            <v>COBOGOS CERÂMICOS</v>
          </cell>
          <cell r="C910" t="str">
            <v>M²</v>
          </cell>
          <cell r="D910">
            <v>48.2</v>
          </cell>
          <cell r="E910">
            <v>14.31</v>
          </cell>
          <cell r="I910">
            <v>62.510000000000005</v>
          </cell>
          <cell r="J910">
            <v>81.260000000000005</v>
          </cell>
        </row>
        <row r="911">
          <cell r="I911">
            <v>0</v>
          </cell>
          <cell r="J911">
            <v>0</v>
          </cell>
        </row>
        <row r="912">
          <cell r="A912" t="str">
            <v>07.03.000</v>
          </cell>
          <cell r="B912" t="str">
            <v>MUROS</v>
          </cell>
          <cell r="I912">
            <v>0</v>
          </cell>
          <cell r="J912">
            <v>0</v>
          </cell>
        </row>
        <row r="913">
          <cell r="A913" t="str">
            <v>07.03.010</v>
          </cell>
          <cell r="B913" t="str">
            <v>MURO COM EMBASAMENTO DE 50CM E ALTURA DA ALVENARIA DE ELEVAÇÃO DE 1,6M, COM COLUNAS ESPAÇADAS DE 3 EM 3 METROS, INCLUSIVE CHAPISCO, MASSA ÚNICA E CAIAÇÃO, E AINDA ESCAVAÇÃO, REATERRO, REMOÇÃO DE MATERIAL ESCAVADO E CONCRETO MAGRO</v>
          </cell>
          <cell r="C913" t="str">
            <v>M</v>
          </cell>
          <cell r="D913">
            <v>42.32</v>
          </cell>
          <cell r="E913">
            <v>87.3</v>
          </cell>
          <cell r="I913">
            <v>129.62</v>
          </cell>
          <cell r="J913">
            <v>168.51</v>
          </cell>
        </row>
        <row r="915">
          <cell r="A915" t="str">
            <v>07.03.020</v>
          </cell>
          <cell r="B915" t="str">
            <v>MURO COM EMBASAMENTO DE 50CM E ALTURA DA ALVENARIA DE ELEVAÇÃO DE 1,8M, COM COLUNAS ESPAÇADAS DE 3 EM 3 METROS, INCLUSIVE CHAPISCO, MASSA ÚNICA E CAIAÇÃO, E AINDA ESCAVAÇÃO, REATERRO, REMOÇÃO DE MATERIAL ESCAVADO E CONCRETO MAGRO</v>
          </cell>
          <cell r="C915" t="str">
            <v>M</v>
          </cell>
          <cell r="D915">
            <v>45.32</v>
          </cell>
          <cell r="E915">
            <v>96.11</v>
          </cell>
          <cell r="I915">
            <v>141.43</v>
          </cell>
          <cell r="J915">
            <v>183.86</v>
          </cell>
        </row>
        <row r="917">
          <cell r="A917" t="str">
            <v>07.03.030</v>
          </cell>
          <cell r="B917" t="str">
            <v>MURO COM EMBASAMENTO DE 30CM E ALTURA DE 1,5M , EM COBOGOS DE CONCRETO, COM COLUNAS EM ALVENARIA ESPAÇADAS DE 3 EM 3M REVESTIDAS E CAIADAS, E AINDA ESCAVAÇÃO, REATERRO, REMOÇÃO DO MATERIAL ESCAVADO E CONCRETO MAGRO.</v>
          </cell>
          <cell r="C917" t="str">
            <v>M</v>
          </cell>
          <cell r="D917">
            <v>74.069999999999993</v>
          </cell>
          <cell r="E917">
            <v>35.72</v>
          </cell>
          <cell r="I917">
            <v>109.78999999999999</v>
          </cell>
          <cell r="J917">
            <v>142.72999999999999</v>
          </cell>
        </row>
        <row r="918">
          <cell r="I918">
            <v>0</v>
          </cell>
          <cell r="J918">
            <v>0</v>
          </cell>
        </row>
        <row r="919">
          <cell r="A919" t="str">
            <v>07.04.000</v>
          </cell>
          <cell r="B919" t="str">
            <v>DIVISÓRIAS</v>
          </cell>
          <cell r="I919">
            <v>0</v>
          </cell>
          <cell r="J919">
            <v>0</v>
          </cell>
        </row>
        <row r="920">
          <cell r="A920" t="str">
            <v>07.04.010</v>
          </cell>
          <cell r="B920" t="str">
            <v>FORNECIMENTO E ASSENTAMENTO DE DIVISÓRIA EM PERFIS DE ALUMÍNIO, TIPO AL1, EUCATEX OU SIMILAR, SEM PORTA</v>
          </cell>
          <cell r="C920" t="str">
            <v>M²</v>
          </cell>
          <cell r="D920">
            <v>56</v>
          </cell>
          <cell r="E920">
            <v>3.59</v>
          </cell>
          <cell r="I920">
            <v>59.59</v>
          </cell>
          <cell r="J920">
            <v>77.47</v>
          </cell>
        </row>
        <row r="921">
          <cell r="I921">
            <v>0</v>
          </cell>
          <cell r="J921">
            <v>0</v>
          </cell>
        </row>
        <row r="922">
          <cell r="A922" t="str">
            <v>S07.04.015</v>
          </cell>
          <cell r="B922" t="str">
            <v>ASSENTAMENTO (MONTAGEM) DE DIVISÓRIAS COM REAPROVEITAMENTO DE PERFIS E PAINÉIS, SEM PORTA.</v>
          </cell>
          <cell r="C922" t="str">
            <v>M2</v>
          </cell>
          <cell r="I922">
            <v>3.59</v>
          </cell>
          <cell r="J922">
            <v>4.67</v>
          </cell>
        </row>
        <row r="923">
          <cell r="I923">
            <v>0</v>
          </cell>
          <cell r="J923">
            <v>0</v>
          </cell>
        </row>
        <row r="924">
          <cell r="A924" t="str">
            <v>07.04.020</v>
          </cell>
          <cell r="B924" t="str">
            <v>FORNECIMENTO E ASSENTAMENTO DE DIVISÓRIA EM PERFIS DE ALUMÍNIO, TIPO AL4, EUCATEX OU SIMILAR, SEM PORTA</v>
          </cell>
          <cell r="C924" t="str">
            <v>M²</v>
          </cell>
          <cell r="D924">
            <v>65</v>
          </cell>
          <cell r="E924">
            <v>3.6</v>
          </cell>
          <cell r="I924">
            <v>68.599999999999994</v>
          </cell>
          <cell r="J924">
            <v>89.18</v>
          </cell>
        </row>
        <row r="926">
          <cell r="A926" t="str">
            <v>07.04.030</v>
          </cell>
          <cell r="B926" t="str">
            <v>DIVISÓRIA EM PLACA PRÉ-MOLDADA DE CONRETO COM ESPESSURA DE 7CM E ACABAMENTO APARENTE</v>
          </cell>
          <cell r="C926" t="str">
            <v>M²</v>
          </cell>
          <cell r="D926">
            <v>52.53</v>
          </cell>
          <cell r="E926">
            <v>39.15</v>
          </cell>
          <cell r="I926">
            <v>91.68</v>
          </cell>
          <cell r="J926">
            <v>119.18</v>
          </cell>
        </row>
        <row r="928">
          <cell r="A928" t="str">
            <v>07.04.040</v>
          </cell>
          <cell r="B928" t="str">
            <v>FORNECIMENTO E ASSENTAMENTO DE PORTA DE 0,80 X 2,10M, PARA DIVISÓRIA EUCATEX OU SIMILAR, COM VISOR, INCLUSIVE FERRAGENS</v>
          </cell>
          <cell r="C928" t="str">
            <v>UD</v>
          </cell>
          <cell r="D928">
            <v>205</v>
          </cell>
          <cell r="E928">
            <v>10.3</v>
          </cell>
          <cell r="I928">
            <v>215.3</v>
          </cell>
          <cell r="J928">
            <v>279.89</v>
          </cell>
        </row>
        <row r="930">
          <cell r="A930" t="str">
            <v>07.04.050</v>
          </cell>
          <cell r="B930" t="str">
            <v>FORNECIMENTO E ASSENTAMENTO DE PORTA DE 0,80 X 2,10M, PARA DIVISÓRIA EUCATEX OU SIMILAR, SEM VISOR, INCLUSIVE FERRAGENS</v>
          </cell>
          <cell r="C930" t="str">
            <v>UD</v>
          </cell>
          <cell r="D930">
            <v>150</v>
          </cell>
          <cell r="E930">
            <v>10.3</v>
          </cell>
          <cell r="I930">
            <v>160.30000000000001</v>
          </cell>
          <cell r="J930">
            <v>208.39</v>
          </cell>
        </row>
        <row r="931">
          <cell r="I931">
            <v>0</v>
          </cell>
          <cell r="J931">
            <v>0</v>
          </cell>
        </row>
        <row r="932">
          <cell r="A932" t="str">
            <v xml:space="preserve">S07.05.020   </v>
          </cell>
          <cell r="B932" t="str">
            <v>FORNECIMENTO E INSTALAÇÃO DE 
CERCA COM NOVE FIOS DE ARAME FARPADO E MOURÕES RETO, SEÇÃO T, H=2,20M, DE CONCRETO A CADA 2,00M. INCLUSIVE ESCAVAÇÃO, REATERRO E CONCRETO MAGRO.</v>
          </cell>
          <cell r="C932" t="str">
            <v>M</v>
          </cell>
          <cell r="I932">
            <v>22.59</v>
          </cell>
          <cell r="J932">
            <v>29.37</v>
          </cell>
        </row>
        <row r="933">
          <cell r="I933">
            <v>0</v>
          </cell>
          <cell r="J933">
            <v>0</v>
          </cell>
        </row>
        <row r="934">
          <cell r="A934" t="str">
            <v xml:space="preserve">S07.05.021   </v>
          </cell>
          <cell r="B934" t="str">
            <v>FORNECIMENTO E INSTALAÇÃO DE CERCA COM 9 FIOS DE ARAME GALVANIZADO LISO DE 14 BWG E MOURÕES RETO, SEÇÃO T, 2,20 METROS, DE CONCRETO A CADA 2,00M. INCLUSIVE ESCAVAÇÃO, REATERRO E CONCRETO MAGRO.</v>
          </cell>
          <cell r="C934" t="str">
            <v>M</v>
          </cell>
          <cell r="I934">
            <v>21.57</v>
          </cell>
          <cell r="J934">
            <v>28.04</v>
          </cell>
        </row>
        <row r="935">
          <cell r="I935">
            <v>0</v>
          </cell>
          <cell r="J935">
            <v>0</v>
          </cell>
        </row>
        <row r="936">
          <cell r="A936" t="str">
            <v>S07.06.001</v>
          </cell>
          <cell r="B936" t="str">
            <v>PAREDE EM BLOCOS DE GESSO COM 7,5CM DE ESPESSURA.</v>
          </cell>
          <cell r="C936" t="str">
            <v>M2</v>
          </cell>
          <cell r="I936">
            <v>24.37</v>
          </cell>
          <cell r="J936">
            <v>31.68</v>
          </cell>
        </row>
        <row r="937">
          <cell r="I937">
            <v>0</v>
          </cell>
          <cell r="J937">
            <v>0</v>
          </cell>
        </row>
        <row r="938">
          <cell r="A938" t="str">
            <v>08.00.000</v>
          </cell>
          <cell r="B938" t="str">
            <v>COBERTURAS E IMPERMEABILIZAÇÕES</v>
          </cell>
          <cell r="I938">
            <v>0</v>
          </cell>
          <cell r="J938">
            <v>0</v>
          </cell>
        </row>
        <row r="939">
          <cell r="I939">
            <v>0</v>
          </cell>
          <cell r="J939">
            <v>0</v>
          </cell>
        </row>
        <row r="940">
          <cell r="A940" t="str">
            <v>08.01.000</v>
          </cell>
          <cell r="B940" t="str">
            <v>ESTRUTURAS PARA COBERTURA</v>
          </cell>
          <cell r="I940">
            <v>0</v>
          </cell>
          <cell r="J940">
            <v>0</v>
          </cell>
        </row>
        <row r="941">
          <cell r="I941">
            <v>0</v>
          </cell>
          <cell r="J941">
            <v>0</v>
          </cell>
        </row>
        <row r="942">
          <cell r="A942" t="str">
            <v>08.01.010</v>
          </cell>
          <cell r="B942" t="str">
            <v>ESTRUTURA DE COBERTA EM MADEIRA, PARA TELHAS ONDULADAS DE CIMENTO AMIANTO, ALUMÍNIO OU PLÁSTICAS - VÃO ATÉ 10M</v>
          </cell>
          <cell r="C942" t="str">
            <v>M²</v>
          </cell>
          <cell r="D942">
            <v>57.38</v>
          </cell>
          <cell r="E942">
            <v>11.44</v>
          </cell>
          <cell r="I942">
            <v>68.820000000000007</v>
          </cell>
          <cell r="J942">
            <v>89.47</v>
          </cell>
        </row>
        <row r="944">
          <cell r="A944" t="str">
            <v>08.01.020</v>
          </cell>
          <cell r="B944" t="str">
            <v>ESTRUTURA DE COBERTA EM MADEIRA, PARA TELHAS ONDULADAS DE CIMENTO AMIANTO, ALUMÍNIO OU PLÁSTICAS - VÃO DE 10 A 15M</v>
          </cell>
          <cell r="C944" t="str">
            <v>M²</v>
          </cell>
          <cell r="D944">
            <v>68.86</v>
          </cell>
          <cell r="E944">
            <v>13.15</v>
          </cell>
          <cell r="I944">
            <v>82.01</v>
          </cell>
          <cell r="J944">
            <v>106.61</v>
          </cell>
        </row>
        <row r="946">
          <cell r="A946" t="str">
            <v>08.01.030</v>
          </cell>
          <cell r="B946" t="str">
            <v>ESTRUTURA DE COBERTA EM MADEIRA, PARA TELHAS ONDULADAS DE CIMENTO AMIANTO, ALUMÍNIO OU PLÁSTICAS - VÃO DE 15 A 20M</v>
          </cell>
          <cell r="C946" t="str">
            <v>M²</v>
          </cell>
          <cell r="D946">
            <v>83.19</v>
          </cell>
          <cell r="E946">
            <v>16.02</v>
          </cell>
          <cell r="I946">
            <v>99.21</v>
          </cell>
          <cell r="J946">
            <v>128.97</v>
          </cell>
        </row>
        <row r="948">
          <cell r="A948" t="str">
            <v>08.01.035</v>
          </cell>
          <cell r="B948" t="str">
            <v>ESTRUTURA DE COBERTA EM MADEIRA PARA TELHAS CERÂMICAS - VÃO ATÉ 4M</v>
          </cell>
          <cell r="C948" t="str">
            <v>M²</v>
          </cell>
          <cell r="D948">
            <v>65.599999999999994</v>
          </cell>
          <cell r="E948">
            <v>11.44</v>
          </cell>
          <cell r="I948">
            <v>77.039999999999992</v>
          </cell>
          <cell r="J948">
            <v>100.15</v>
          </cell>
        </row>
        <row r="950">
          <cell r="A950" t="str">
            <v>08.01.040</v>
          </cell>
          <cell r="B950" t="str">
            <v>ESTRUTURA DE COBERTA EM MADEIRA PARA TELHAS CERÂMICAS - VÃO DE 4 A 7 M</v>
          </cell>
          <cell r="C950" t="str">
            <v>M²</v>
          </cell>
          <cell r="D950">
            <v>71.31</v>
          </cell>
          <cell r="E950">
            <v>13.73</v>
          </cell>
          <cell r="I950">
            <v>85.04</v>
          </cell>
          <cell r="J950">
            <v>110.55</v>
          </cell>
        </row>
        <row r="952">
          <cell r="A952" t="str">
            <v>08.01.050</v>
          </cell>
          <cell r="B952" t="str">
            <v>ESTRUTURA DE COBERTA EM MADEIRA PARA TELHAS CERÂMICAS - VÃO DE 7 A 10M</v>
          </cell>
          <cell r="C952" t="str">
            <v>M²</v>
          </cell>
          <cell r="D952">
            <v>74.290000000000006</v>
          </cell>
          <cell r="E952">
            <v>17.149999999999999</v>
          </cell>
          <cell r="I952">
            <v>91.44</v>
          </cell>
          <cell r="J952">
            <v>118.87</v>
          </cell>
        </row>
        <row r="954">
          <cell r="A954" t="str">
            <v>08.01.060</v>
          </cell>
          <cell r="B954" t="str">
            <v>ESTRUTURA DE COBERTA EM MADEIRA PARA TELHAS CERÂMICAS - VÃO DE 10 A 13M</v>
          </cell>
          <cell r="C954" t="str">
            <v>M²</v>
          </cell>
          <cell r="D954">
            <v>80</v>
          </cell>
          <cell r="E954">
            <v>20.59</v>
          </cell>
          <cell r="I954">
            <v>100.59</v>
          </cell>
          <cell r="J954">
            <v>130.77000000000001</v>
          </cell>
        </row>
        <row r="956">
          <cell r="A956" t="str">
            <v>08.01.070</v>
          </cell>
          <cell r="B956" t="str">
            <v>ESTRUTURA DE COBERTA EM MADEIRA PARA TELHAS AUTOPORTANTES DE CIMENTO AMIANTO, TIPO CANALETE 90 OU KALHETÃO</v>
          </cell>
          <cell r="C956" t="str">
            <v>M²</v>
          </cell>
          <cell r="D956">
            <v>4.1900000000000004</v>
          </cell>
          <cell r="E956">
            <v>1.38</v>
          </cell>
          <cell r="I956">
            <v>5.57</v>
          </cell>
          <cell r="J956">
            <v>7.24</v>
          </cell>
        </row>
        <row r="958">
          <cell r="A958" t="str">
            <v>08.01.080</v>
          </cell>
          <cell r="B958" t="str">
            <v>ESTRUTURA DE COBERTA EM MADEIRA PARA TELHAS AUTOPORTANTES DE CIMENTO AMIANTO, TIPO CANALETE 49, OU KALHETA OU MAXIPLAC</v>
          </cell>
          <cell r="C958" t="str">
            <v>M²</v>
          </cell>
          <cell r="D958">
            <v>6.7</v>
          </cell>
          <cell r="E958">
            <v>2.29</v>
          </cell>
          <cell r="I958">
            <v>8.99</v>
          </cell>
          <cell r="J958">
            <v>11.69</v>
          </cell>
        </row>
        <row r="960">
          <cell r="A960" t="str">
            <v>08.01.090</v>
          </cell>
          <cell r="B960" t="str">
            <v>ESTRUTURA DE COBERTA EM MADEIRA, PONTALETADA, PARA TELHAS ONDULADAS DE CIMENTO AMIANTO, ALUMÍNIO OU PLÁSTICAS, SOBRE LAJE</v>
          </cell>
          <cell r="C960" t="str">
            <v>M²</v>
          </cell>
          <cell r="D960">
            <v>34.26</v>
          </cell>
          <cell r="E960">
            <v>10.3</v>
          </cell>
          <cell r="I960">
            <v>44.56</v>
          </cell>
          <cell r="J960">
            <v>57.93</v>
          </cell>
        </row>
        <row r="961">
          <cell r="I961">
            <v>0</v>
          </cell>
          <cell r="J961">
            <v>0</v>
          </cell>
        </row>
        <row r="962">
          <cell r="A962" t="str">
            <v xml:space="preserve">08.01.101   </v>
          </cell>
          <cell r="B962" t="str">
            <v>FORNECIMENTO E COLOCAÇÃO DE RIPA 
EM MADEIRA DE LEI,  DE 5X1CM  PARA COBERTA EM TELHA CERÂMICA. (OBS DA SECRETARIA:  CONFORME ITENS SE 0104, SE 0403 EO01.03 DAS ESPECIFICAÇÕES GERAIS).</v>
          </cell>
          <cell r="C962" t="str">
            <v>M</v>
          </cell>
          <cell r="I962">
            <v>1.82</v>
          </cell>
          <cell r="J962">
            <v>2.37</v>
          </cell>
        </row>
        <row r="964">
          <cell r="A964" t="str">
            <v xml:space="preserve">08.01.107   </v>
          </cell>
          <cell r="B964" t="str">
            <v>FORNECIMENTO E COLOCAÇÃO DE LINHA EM MADEIRA DE LEI DE 3"x8" PARA ESTRUTURA DE COBERTA EM TELHA CERÂMICA, CONSIDERANDO ABERTURA DE ENCAIXES E FIXAÇÃO DA MESMA NA ESTRUTURA EXISTENTE. (OBS DA SECRETARIA:  CONFORME ITENS SE 0104, SE 0403 EO01.03 DAS ESPECIF</v>
          </cell>
          <cell r="C964" t="str">
            <v>M</v>
          </cell>
          <cell r="I964">
            <v>37.909999999999997</v>
          </cell>
          <cell r="J964">
            <v>49.28</v>
          </cell>
        </row>
        <row r="966">
          <cell r="A966" t="str">
            <v xml:space="preserve">08.01.108   </v>
          </cell>
          <cell r="B966" t="str">
            <v>FORNECIMENTO E COLOCAÇÃO DE CAIBROS EM MADEIRA DE LEI DE 1 1/2"X2" PARA COBERTA EM TELHA CERÂMICA. (OBS DA SECRETARIA:  CONFORME ITENS SE 0104, SE 0403 EO01.03 DAS ESPECIFICAÇÕES GERAIS).</v>
          </cell>
          <cell r="C966" t="str">
            <v>M</v>
          </cell>
          <cell r="I966">
            <v>5.81</v>
          </cell>
          <cell r="J966">
            <v>7.55</v>
          </cell>
        </row>
        <row r="968">
          <cell r="A968" t="str">
            <v xml:space="preserve">08.01.109   </v>
          </cell>
          <cell r="B968" t="str">
            <v>RETIRADA E RECOLOCAÇÃO DE RIPA DE 5X1CM EM COBERTA, COM REAPROVEITAMENTO DO MATERIAL</v>
          </cell>
          <cell r="C968" t="str">
            <v>M</v>
          </cell>
          <cell r="I968">
            <v>0.69</v>
          </cell>
          <cell r="J968">
            <v>0.9</v>
          </cell>
        </row>
        <row r="970">
          <cell r="A970" t="str">
            <v xml:space="preserve">08.01.110   </v>
          </cell>
          <cell r="B970" t="str">
            <v>FORNECIMENTO E COLOCAÇÃO DE LINHA 3"x10",EM MADEIRA DE LEI, PARA ESTRUTURA DE  COBERTA EM TELHA CERÂMICA, CONSIDERANDO ABERTURA DE ENCAIXES E FIXAÇÃO DA MESMA NA ESTRUTURA EXISTENTE. (OBS DA SECRETARIA:  CONFORME ITENS SE 0104, SE 0403 EO01.03 DAS ESPECIF</v>
          </cell>
          <cell r="C970" t="str">
            <v>M</v>
          </cell>
          <cell r="I970">
            <v>48.38</v>
          </cell>
          <cell r="J970">
            <v>62.89</v>
          </cell>
        </row>
        <row r="972">
          <cell r="A972" t="str">
            <v xml:space="preserve">08.01.114   </v>
          </cell>
          <cell r="B972" t="str">
            <v>EXECUÇÃO DE ESTRUTURA DE MADEIRA PARA COBERTA COM TELHAS CERÂMICAS, VÃOS DE 7,00 A 10,00M, COM REAPROVEITAMENTO DA MADEIRA.</v>
          </cell>
          <cell r="C972" t="str">
            <v>M2</v>
          </cell>
          <cell r="I972">
            <v>18.309999999999999</v>
          </cell>
          <cell r="J972">
            <v>23.8</v>
          </cell>
        </row>
        <row r="974">
          <cell r="A974" t="str">
            <v xml:space="preserve">08.01.115   </v>
          </cell>
          <cell r="B974" t="str">
            <v>ESTRUTURA DE COBERTA EM MADEIRA MISTA PARA TELHAS CERÂMICAS - VÃO DE 4 A 7M.</v>
          </cell>
          <cell r="C974" t="str">
            <v>M2</v>
          </cell>
          <cell r="I974">
            <v>54.63</v>
          </cell>
          <cell r="J974">
            <v>71.02</v>
          </cell>
        </row>
        <row r="976">
          <cell r="A976" t="str">
            <v xml:space="preserve">08.01.116   </v>
          </cell>
          <cell r="B976" t="str">
            <v>FORNECIMENTO E COLOCAÇÃO DE LINHA DE MADEIRA DE LEI 3"X4"PARA ESTRUTURA DE COBERTA EM TELHA CERÂMICA, CONSIDERANDO ABERTURA DE ENCAIXES E FIXAÇÃO DA MESMA NA ESTRUTURA EXISTENTE. (OBS DA SECRETARIA:  CONFORME ITENS SE 0104, SE 0403 EO01.03 DAS ESPECIFICAÇ</v>
          </cell>
          <cell r="C976" t="str">
            <v>M</v>
          </cell>
          <cell r="I976">
            <v>18.809999999999999</v>
          </cell>
          <cell r="J976">
            <v>24.45</v>
          </cell>
        </row>
        <row r="978">
          <cell r="A978" t="str">
            <v xml:space="preserve">08.01.117   </v>
          </cell>
          <cell r="B978" t="str">
            <v>FORNECIMENTO E COLOCAÇÃO DE LINHA EM MADEIRA DE LEI DE 2" X 3" PARA ESTRUTURA DE COBERTA EM TELHA CERÂMICA, COM ABERTURA DE ENCAIXES. (OBS DA SECRETARIA:  CONFORME ITENS SE 0104, SE 0403 EO01.03 DAS ESPECIFICAÇÕES GERAIS).</v>
          </cell>
          <cell r="C978" t="str">
            <v>M</v>
          </cell>
          <cell r="I978">
            <v>9.6300000000000008</v>
          </cell>
          <cell r="J978">
            <v>12.52</v>
          </cell>
        </row>
        <row r="980">
          <cell r="A980" t="str">
            <v xml:space="preserve">08.01.118   </v>
          </cell>
          <cell r="B980" t="str">
            <v>FORNECIMENTO E COLOCAÇÃO DE LINHA EM MADEIRA DE LEI DE 3" X 5" PARA ESTRUTURA DE COBERTA EM TELHA CERÂMICA, COM ABERTURA DE ENCAIXES. (OBS DA SECRETARIA:  CONFORME ITENS SE 0104, SE 0403 EO01.03 DAS ESPECIFICAÇÕES GERAIS).</v>
          </cell>
          <cell r="C980" t="str">
            <v>M</v>
          </cell>
          <cell r="I980">
            <v>25.63</v>
          </cell>
          <cell r="J980">
            <v>33.32</v>
          </cell>
        </row>
        <row r="982">
          <cell r="A982" t="str">
            <v xml:space="preserve">08.01.119   </v>
          </cell>
          <cell r="B982" t="str">
            <v>FORNECIMENTO E COLOCAÇÃO DE LINHA EM MADEIRA DE LEI DE 3" X 6" PARA ESTRUTURA DE COBERTA EM TELHA CERÂMICA, COM ABERTURA DE ENCAIXES. (OBS DA SECRETARIA:  CONFORME ITENS SE 0104, SE 0403 EO01.03 DAS ESPECIFICAÇÕES GERAIS).</v>
          </cell>
          <cell r="C982" t="str">
            <v>M</v>
          </cell>
          <cell r="I982">
            <v>28.21</v>
          </cell>
          <cell r="J982">
            <v>36.67</v>
          </cell>
        </row>
        <row r="984">
          <cell r="A984" t="str">
            <v xml:space="preserve">08.01.120   </v>
          </cell>
          <cell r="B984" t="str">
            <v>COLOCAÇÃO DE RIPA DE 5X1CM, COM REAPROVEITAMENTO DO MATERIAL.</v>
          </cell>
          <cell r="C984" t="str">
            <v>M</v>
          </cell>
          <cell r="I984">
            <v>0.55000000000000004</v>
          </cell>
          <cell r="J984">
            <v>0.72</v>
          </cell>
        </row>
        <row r="986">
          <cell r="A986" t="str">
            <v xml:space="preserve">08.01.121   </v>
          </cell>
          <cell r="B986" t="str">
            <v>COLOCAÇÃO DE CAIBROS DE 1.1/2" X 2", COM REAPROVEITAMENTO DO MATERIAL.</v>
          </cell>
          <cell r="C986" t="str">
            <v>M</v>
          </cell>
          <cell r="I986">
            <v>2.0299999999999998</v>
          </cell>
          <cell r="J986">
            <v>2.64</v>
          </cell>
        </row>
        <row r="988">
          <cell r="A988" t="str">
            <v xml:space="preserve">08.01.122   </v>
          </cell>
          <cell r="B988" t="str">
            <v>FORNECIMENTO E COLOCAÇÃO DE RIPA EM MADEIRA MISTA,  DE 5X1CM  PARA COBERTA EM TELHA CERÂMICA.</v>
          </cell>
          <cell r="C988" t="str">
            <v>M</v>
          </cell>
          <cell r="I988">
            <v>1.38</v>
          </cell>
          <cell r="J988">
            <v>1.79</v>
          </cell>
        </row>
        <row r="989">
          <cell r="I989">
            <v>0</v>
          </cell>
          <cell r="J989">
            <v>0</v>
          </cell>
        </row>
        <row r="990">
          <cell r="A990" t="str">
            <v>08.02.000</v>
          </cell>
          <cell r="B990" t="str">
            <v>RECOBRIMENTO</v>
          </cell>
          <cell r="I990">
            <v>0</v>
          </cell>
          <cell r="J990">
            <v>0</v>
          </cell>
        </row>
        <row r="991">
          <cell r="A991" t="str">
            <v>08.02.010</v>
          </cell>
          <cell r="B991" t="str">
            <v>COBERTURA COM TELHAS DE CIMENTO AMIANTO DE 8MM DE ESPESSURA TIPO KALHETÃO OU CANALETE 90, SENDO A ÁREA MEDIDA NA PROJEÇÃO HORIZONTAL</v>
          </cell>
          <cell r="C991" t="str">
            <v>M²</v>
          </cell>
          <cell r="D991">
            <v>59.43</v>
          </cell>
          <cell r="E991">
            <v>6.37</v>
          </cell>
          <cell r="I991">
            <v>65.8</v>
          </cell>
          <cell r="J991">
            <v>85.54</v>
          </cell>
        </row>
        <row r="993">
          <cell r="A993" t="str">
            <v>08.02.020</v>
          </cell>
          <cell r="B993" t="str">
            <v>COBERTURA COM TELHAS DE CIMENTO AMIANTO TIPO KALHETA OU CANALETA 49, SENDO A ÁREA MEDIDA NA PROJEÇÃO HORIZONTAL</v>
          </cell>
          <cell r="C993" t="str">
            <v>M²</v>
          </cell>
          <cell r="D993">
            <v>80.25</v>
          </cell>
          <cell r="E993">
            <v>5.09</v>
          </cell>
          <cell r="I993">
            <v>85.34</v>
          </cell>
          <cell r="J993">
            <v>110.94</v>
          </cell>
        </row>
        <row r="995">
          <cell r="A995" t="str">
            <v>08.02.030</v>
          </cell>
          <cell r="B995" t="str">
            <v>COBERTURA COM TELHAS DE CIMENTO AMIANTO TIPO MAXIPLAC OU SIMILAR, SENDO A ÁREA MEDIDA NA PROJEÇÃO HORIZONTAL</v>
          </cell>
          <cell r="C995" t="str">
            <v>M²</v>
          </cell>
          <cell r="D995">
            <v>43.25</v>
          </cell>
          <cell r="E995">
            <v>2.52</v>
          </cell>
          <cell r="I995">
            <v>45.77</v>
          </cell>
          <cell r="J995">
            <v>59.5</v>
          </cell>
        </row>
        <row r="997">
          <cell r="A997" t="str">
            <v>08.02.040</v>
          </cell>
          <cell r="B997" t="str">
            <v>COBERTURA COM TELHAS DE CIMENTO AMIANTO DE 6MM DE ESPESSURA, SENDO A ÁREA MEDIDA NA PROJEÇÃO HORIZONTAL</v>
          </cell>
          <cell r="C997" t="str">
            <v>M²</v>
          </cell>
          <cell r="D997">
            <v>16.850000000000001</v>
          </cell>
          <cell r="E997">
            <v>2.52</v>
          </cell>
          <cell r="I997">
            <v>19.37</v>
          </cell>
          <cell r="J997">
            <v>25.18</v>
          </cell>
        </row>
        <row r="998">
          <cell r="I998">
            <v>0</v>
          </cell>
          <cell r="J998">
            <v>0</v>
          </cell>
        </row>
        <row r="999">
          <cell r="A999" t="str">
            <v xml:space="preserve">S08.02.041   </v>
          </cell>
          <cell r="B999" t="str">
            <v>COBERTURA COM TELHA ONDULADA 
DE  FIBROCIMENTO SEM AMIANTO, ESPESSURA 6MM, FIXADAS COM PARAFUSO GALVANIZADO DE 8X110MM, ARRUELA GALVANIZADA DE 8MM, E ARRUELA ELÁSTICA DE VEDAÇÃO, INCLUSIVE MOVIMENTAÇÃO HORIZONTAL E VERTICAL DAS TELHAS</v>
          </cell>
          <cell r="C999" t="str">
            <v>M2</v>
          </cell>
          <cell r="I999">
            <v>22.69</v>
          </cell>
          <cell r="J999">
            <v>29.5</v>
          </cell>
        </row>
        <row r="1001">
          <cell r="A1001" t="str">
            <v xml:space="preserve">S08.02.043   </v>
          </cell>
          <cell r="B1001" t="str">
            <v>COLOCAÇÃO DE TELHA DE FIBROCIMENTO ONDULADA E=6MM COM APROVEITAMENTO DE 100% DAS TELHAS EXISTENTES, FIXADAS COM PARAFUSO GALVANIZADO DE 8X110MM, ARRUELA GALVANIZADA DE 8MM, E ARRUELA ELÁSTICA DE VEDAÇÃO. INCLUSIVE MOVIMENTAÇÃO HORIZONTAL E VERTICAL DAS TE</v>
          </cell>
          <cell r="C1001" t="str">
            <v>M2</v>
          </cell>
          <cell r="I1001">
            <v>3.72</v>
          </cell>
          <cell r="J1001">
            <v>4.84</v>
          </cell>
        </row>
        <row r="1003">
          <cell r="A1003" t="str">
            <v xml:space="preserve">S08.02.045   </v>
          </cell>
          <cell r="B1003" t="str">
            <v>COBERTURA COM TELHA DE FIBROCIMENTO ONDULADA E=4MM,UMA ÁGUA, PERFIL ONDULADO, E=4MM, ALTURA 24MM, LARG. ÚTIL 450MM, LARGURA NOMINAL 500MM, FIXADAS COM PREGOS GALVANIZADOS TIPO TELHEIRO 18X27 E ARRUELA ELÁSTICA DE VEDAÇÃO.</v>
          </cell>
          <cell r="C1003" t="str">
            <v>M2</v>
          </cell>
          <cell r="I1003">
            <v>13.65</v>
          </cell>
          <cell r="J1003">
            <v>17.75</v>
          </cell>
        </row>
        <row r="1005">
          <cell r="A1005" t="str">
            <v xml:space="preserve">S08.02.048   </v>
          </cell>
          <cell r="B1005" t="str">
            <v>COBERTURA COM TELHA DE FIBROCIMENTO ONDULADA E=8MM,UMA ÁGUA,   COMP.2,44M, LARG. 1,10M, P/ 03 APOIOS, FIXADAS COM PARAFUSOS COM ROSCA SOBERBA GALVANIZADO DIAM. 8MM E COMP. 110MM, INCLUSIVE CONJUNTO DE VEDAÇÃO.</v>
          </cell>
          <cell r="C1005" t="str">
            <v>M2</v>
          </cell>
          <cell r="I1005">
            <v>32.74</v>
          </cell>
          <cell r="J1005">
            <v>42.56</v>
          </cell>
        </row>
        <row r="1007">
          <cell r="A1007" t="str">
            <v xml:space="preserve">S08.02.049   </v>
          </cell>
          <cell r="B1007" t="str">
            <v>FORNECIMENTO E COLOCAÇÃO DE CUMEEIRA NORMAL DE FIBROCIMENTO DE 1,10X0,60X0,006M, INCLUSIVE CONJUNTO DE FIXAÇÃO.</v>
          </cell>
          <cell r="C1007" t="str">
            <v>M</v>
          </cell>
          <cell r="I1007">
            <v>30.69</v>
          </cell>
          <cell r="J1007">
            <v>39.9</v>
          </cell>
        </row>
        <row r="1008">
          <cell r="I1008">
            <v>0</v>
          </cell>
          <cell r="J1008">
            <v>0</v>
          </cell>
        </row>
        <row r="1009">
          <cell r="A1009" t="str">
            <v>08.02.050</v>
          </cell>
          <cell r="B1009" t="str">
            <v>COBERTURA COM TELHAS DE CHAPA ONDULADA DE ALUMÍNIO DE 0,5MM DE ESPESSURA</v>
          </cell>
          <cell r="C1009" t="str">
            <v>M²</v>
          </cell>
          <cell r="D1009">
            <v>44.71</v>
          </cell>
          <cell r="E1009">
            <v>3.44</v>
          </cell>
          <cell r="I1009">
            <v>48.15</v>
          </cell>
          <cell r="J1009">
            <v>62.6</v>
          </cell>
        </row>
        <row r="1011">
          <cell r="A1011" t="str">
            <v>08.02.060</v>
          </cell>
          <cell r="B1011" t="str">
            <v>COBERTURA COM TELHAS CERÂMICAS, TIPO COLONIAL</v>
          </cell>
          <cell r="C1011" t="str">
            <v>M²</v>
          </cell>
          <cell r="D1011">
            <v>8.4499999999999993</v>
          </cell>
          <cell r="E1011">
            <v>19.75</v>
          </cell>
          <cell r="I1011">
            <v>28.2</v>
          </cell>
          <cell r="J1011">
            <v>36.659999999999997</v>
          </cell>
        </row>
        <row r="1012">
          <cell r="I1012">
            <v>0</v>
          </cell>
          <cell r="J1012">
            <v>0</v>
          </cell>
        </row>
        <row r="1013">
          <cell r="A1013" t="str">
            <v xml:space="preserve">S08.02.066   </v>
          </cell>
          <cell r="B1013" t="str">
            <v>LAVAGEM DE TELHA CERÂMICA COM 
ESCOVA DE MADEIRA E SOLUÇÃO DE AGUA E CLORO PARA RETIRADA DO MOFO, INCLUINDO O TRANSPORTE HORIZONTAL A UMA DISTÂNCIA DE ATÉ 50M PARA ARMAZENAMENTO DA MESMA.</v>
          </cell>
          <cell r="C1013" t="str">
            <v>M2</v>
          </cell>
          <cell r="I1013">
            <v>4.58</v>
          </cell>
          <cell r="J1013">
            <v>5.95</v>
          </cell>
        </row>
        <row r="1015">
          <cell r="A1015" t="str">
            <v xml:space="preserve">S08.02.067   </v>
          </cell>
          <cell r="B1015" t="str">
            <v>LAVAGEM DE TELHAS DE FIBROCIMENTO, INCLUINDO CLORO E ESCOVA COM CERDAS DE NYLON PARA LIMPEZA DO MOFO E TRANSPORTE HORIZONTAL DE 50M DA MESMA.</v>
          </cell>
          <cell r="C1015" t="str">
            <v>M2</v>
          </cell>
          <cell r="I1015">
            <v>1.95</v>
          </cell>
          <cell r="J1015">
            <v>2.54</v>
          </cell>
        </row>
        <row r="1017">
          <cell r="A1017" t="str">
            <v xml:space="preserve">S08.02.068   </v>
          </cell>
          <cell r="B1017" t="str">
            <v>EMBOÇAMENTO DA ÚLTIMA FIADA DE TELHA CERÂMICA COM ARGAMASSA DE CIMENTO,CAL HIDRATADA E AREIA SEM PENEIRAR, NO TRAÇO 1:2:9 - BEIRA E BICA</v>
          </cell>
          <cell r="C1017" t="str">
            <v>M</v>
          </cell>
          <cell r="I1017">
            <v>3.9</v>
          </cell>
          <cell r="J1017">
            <v>5.07</v>
          </cell>
        </row>
        <row r="1019">
          <cell r="A1019" t="str">
            <v xml:space="preserve">S08.02.069   </v>
          </cell>
          <cell r="B1019" t="str">
            <v>COLOCAÇÃO DE TELHAS CERÂMICAS FRANCESA COM APROVEITAMENTO DAS TELHAS EXISTENTES, INCLUSIVE TRANSPORTE VERTICAL.</v>
          </cell>
          <cell r="C1019" t="str">
            <v>M2</v>
          </cell>
          <cell r="I1019">
            <v>8.16</v>
          </cell>
          <cell r="J1019">
            <v>10.61</v>
          </cell>
        </row>
        <row r="1021">
          <cell r="A1021" t="str">
            <v xml:space="preserve">S08.02.072   </v>
          </cell>
          <cell r="B1021" t="str">
            <v>COLOCAÇÃO DE TELHAS CERÂMICAS COLONIAIS COM APROVEITAMENTO DE 100% DAS TELHAS EXISTENTES, INCLUSIVE TRANSPORTE VERTICAL SEM EMBOÇAMENTO.</v>
          </cell>
          <cell r="C1021" t="str">
            <v>M2</v>
          </cell>
          <cell r="I1021">
            <v>8.16</v>
          </cell>
          <cell r="J1021">
            <v>10.61</v>
          </cell>
        </row>
        <row r="1023">
          <cell r="A1023" t="str">
            <v xml:space="preserve">S08.02.080   </v>
          </cell>
          <cell r="B1023" t="str">
            <v>EXECUÇÃO DE ALGEROZ EM CONCRETO ARMADO DE 0,30X 0,05 M, INCLUINDO CONCRETO  FORMA  ARMAÇÃO E ESCORAMENTO.</v>
          </cell>
          <cell r="C1023" t="str">
            <v>M</v>
          </cell>
          <cell r="I1023">
            <v>23.26</v>
          </cell>
          <cell r="J1023">
            <v>30.24</v>
          </cell>
        </row>
        <row r="1025">
          <cell r="A1025" t="str">
            <v xml:space="preserve">S08.02.090   </v>
          </cell>
          <cell r="B1025" t="str">
            <v>EXECUÇÃO DE CUMEEIRA COM TELHAS CERÂMICAS TIPO COLONIAL CANAL, INCL. EMBOÇAMENTO COM ARGAMASSA DE CIMENTO, CAL HIDRATADA E AREIA SEM PENEIRAR, NO TRAÇO 1:2:9, E TRANSPORTE.</v>
          </cell>
          <cell r="C1025" t="str">
            <v>M</v>
          </cell>
          <cell r="I1025">
            <v>9.4600000000000009</v>
          </cell>
          <cell r="J1025">
            <v>12.3</v>
          </cell>
        </row>
        <row r="1027">
          <cell r="A1027" t="str">
            <v xml:space="preserve">S08.02.091   </v>
          </cell>
          <cell r="B1027" t="str">
            <v>CAPOTE/CUMEEIRA PARA COBERTA COM TELHAS CERÂMICAS TIPO FRANCESA, EMBOÇADAS COM ARGAMASSA DE CIMENTO, CAL HIDRATADA E AREIA SEM PENEIRAR, NO TRAÇO 1:2:9, INCLUSIVE TRANSPORTE VERTICAL.</v>
          </cell>
          <cell r="C1027" t="str">
            <v>M</v>
          </cell>
          <cell r="I1027">
            <v>19.68</v>
          </cell>
          <cell r="J1027">
            <v>25.58</v>
          </cell>
        </row>
        <row r="1029">
          <cell r="A1029" t="str">
            <v xml:space="preserve">S08.02.092   </v>
          </cell>
          <cell r="B1029" t="str">
            <v>CUMEEIRA/CAPOTE PARA COBERTA COM TELHAS CERÂMICAS TIPO KITAMBAR.</v>
          </cell>
          <cell r="C1029" t="str">
            <v>M</v>
          </cell>
          <cell r="I1029">
            <v>16.68</v>
          </cell>
          <cell r="J1029">
            <v>21.68</v>
          </cell>
        </row>
        <row r="1031">
          <cell r="A1031" t="str">
            <v xml:space="preserve">S08.02.095   </v>
          </cell>
          <cell r="B1031" t="str">
            <v>FORNECIMENTO E COLOCAÇÃO DE TELHAS CERÂMICAS COLONIAL - CANAL DE 1ª QUALIDADE, INCLUSIVE TRANSPORTE VERTICAL, SEM EMBOÇAMENTO.</v>
          </cell>
          <cell r="C1031" t="str">
            <v>M2</v>
          </cell>
          <cell r="I1031">
            <v>18.39</v>
          </cell>
          <cell r="J1031">
            <v>23.91</v>
          </cell>
        </row>
        <row r="1033">
          <cell r="A1033" t="str">
            <v xml:space="preserve">S08.02.096   </v>
          </cell>
          <cell r="B1033" t="str">
            <v>FIXAÇÃO DE TELHAS CERÂMICAS TIPO CANAL COM A UTILIZAÇÃO DE GANCHOS CONFECCIONADOS DE ARAME 14 GALVANIZADO, A SER UTILIZADO NA ESCOLA ROTARY ALTO DO PASCOAL.</v>
          </cell>
          <cell r="C1033" t="str">
            <v>M2</v>
          </cell>
          <cell r="I1033">
            <v>6.61</v>
          </cell>
          <cell r="J1033">
            <v>8.59</v>
          </cell>
        </row>
        <row r="1035">
          <cell r="A1035" t="str">
            <v xml:space="preserve">S08.02.097   </v>
          </cell>
          <cell r="B1035" t="str">
            <v>COBERTURA COM TELHA METÁLICA TIPO SANDUICHE ENVERNIZADA OU PINTADA.</v>
          </cell>
          <cell r="C1035" t="str">
            <v>M2</v>
          </cell>
          <cell r="I1035">
            <v>100.29</v>
          </cell>
          <cell r="J1035">
            <v>130.38</v>
          </cell>
        </row>
        <row r="1037">
          <cell r="A1037" t="str">
            <v xml:space="preserve">S08.02.098   </v>
          </cell>
          <cell r="B1037" t="str">
            <v>FORNECIMENTO E COLOCAÇÃO DETELHA CERÂMICA COLONIAL - CINCERA OU SIMILAR, INCLINAÇÃO MÍNIMA DE 30%, INCLUSIVE TRANSPORTE VERTICAL SEM EMBOÇAMENTO</v>
          </cell>
          <cell r="C1037" t="str">
            <v>M2</v>
          </cell>
          <cell r="I1037">
            <v>24.28</v>
          </cell>
          <cell r="J1037">
            <v>31.56</v>
          </cell>
        </row>
        <row r="1038">
          <cell r="I1038">
            <v>0</v>
          </cell>
          <cell r="J1038">
            <v>0</v>
          </cell>
        </row>
        <row r="1039">
          <cell r="A1039" t="str">
            <v>08.03.000</v>
          </cell>
          <cell r="B1039" t="str">
            <v>CALHAS (COBERTA)</v>
          </cell>
          <cell r="I1039">
            <v>0</v>
          </cell>
          <cell r="J1039">
            <v>0</v>
          </cell>
        </row>
        <row r="1040">
          <cell r="A1040" t="str">
            <v>08.03.010</v>
          </cell>
          <cell r="B1040" t="str">
            <v>CALHA DE CHAPA GALVANIZADA N.26</v>
          </cell>
          <cell r="C1040" t="str">
            <v xml:space="preserve">M </v>
          </cell>
          <cell r="D1040">
            <v>8.39</v>
          </cell>
          <cell r="E1040">
            <v>13.73</v>
          </cell>
          <cell r="I1040">
            <v>22.12</v>
          </cell>
          <cell r="J1040">
            <v>28.76</v>
          </cell>
        </row>
        <row r="1041">
          <cell r="I1041">
            <v>0</v>
          </cell>
          <cell r="J1041">
            <v>0</v>
          </cell>
        </row>
        <row r="1042">
          <cell r="A1042" t="str">
            <v xml:space="preserve">S08.03.011   </v>
          </cell>
          <cell r="B1042" t="str">
            <v>FORNECIMENTO E EXECUÇÃO DE CALHA
 TIPO "MEIA CANA" EM CHAPA GALVANIZADA Nº 26, ESPESSURA DE 0,50MM, COM 20CM DE DIÂMETRO, INCLUSIVE SUPORTES PARA SUSTENTAÇÃO A CADA METRO.</v>
          </cell>
          <cell r="C1042" t="str">
            <v>M</v>
          </cell>
          <cell r="I1042">
            <v>51.48</v>
          </cell>
          <cell r="J1042">
            <v>66.92</v>
          </cell>
        </row>
        <row r="1044">
          <cell r="A1044" t="str">
            <v xml:space="preserve">S08.03.020   </v>
          </cell>
          <cell r="B1044" t="str">
            <v>FORNECIMENTO E EXECUÇÃO DE CALHA DE ALUMÍNIO ESP. 0,5MM, COM LARGURA DE 0,80M E ALTURA DE 0,20M.</v>
          </cell>
          <cell r="C1044" t="str">
            <v>M</v>
          </cell>
          <cell r="I1044">
            <v>82.28</v>
          </cell>
          <cell r="J1044">
            <v>106.96</v>
          </cell>
        </row>
        <row r="1046">
          <cell r="A1046" t="str">
            <v xml:space="preserve">S08.03.022   </v>
          </cell>
          <cell r="B1046" t="str">
            <v>FORNECIMENTO E INSTALAÇÃO DE CALHA DE ALUMÍNIO ESP. 0,8MM, COM LARGURA DE 0,30M E ALTURA DE 0,15M, FIXADA EM ESTRUTURA METÁLICA ATRAVÉS DE SUPORTE DE FERRO EM BARRA CHATA DE 3/4"X1/4" COM 1,40M DE COMPRIMENTO A CADA 1,00M.</v>
          </cell>
          <cell r="C1046" t="str">
            <v>M</v>
          </cell>
          <cell r="I1046">
            <v>72.5</v>
          </cell>
          <cell r="J1046">
            <v>94.25</v>
          </cell>
        </row>
        <row r="1048">
          <cell r="A1048" t="str">
            <v xml:space="preserve">S08.03.030   </v>
          </cell>
          <cell r="B1048" t="str">
            <v>FORNECIMENTO E INSTALAÇÃO DE CALHA DE PVC  PARA ESCOAMENTO DE ÁGUAS PLUVIAIS DN 125 AQUAPLUV TIGRE OU SIMILAR. INCLUSIVE SUPORTES DE APOIO ZINCADO A CADA 1,00M, BOCAL DE SAÍDA, CABECEIRAS, EMENDAS, GRELHA FLEXÍVEL E VEDAÇÕES.</v>
          </cell>
          <cell r="C1048" t="str">
            <v>M</v>
          </cell>
          <cell r="I1048">
            <v>69.709999999999994</v>
          </cell>
          <cell r="J1048">
            <v>90.62</v>
          </cell>
        </row>
        <row r="1050">
          <cell r="A1050" t="str">
            <v xml:space="preserve">S08.03.031   </v>
          </cell>
          <cell r="B1050" t="str">
            <v>FORNECIMENTO E INSTALAÇÃO DE CONDUTOR PARA ENCAIXE EM CALHA  DE PVC PARA ESCOAMENTO DE ÁGUAS PLUVIAIS DN 88 AQUAPLUV TIGRE OU SIMILAR. INCLUSIVE ABRAÇADEIRAS E ACOPLAMENTO A CADA 3M.</v>
          </cell>
          <cell r="C1050" t="str">
            <v>M</v>
          </cell>
          <cell r="I1050">
            <v>50.3</v>
          </cell>
          <cell r="J1050">
            <v>65.39</v>
          </cell>
        </row>
        <row r="1052">
          <cell r="A1052" t="str">
            <v xml:space="preserve">S08.03.050   </v>
          </cell>
          <cell r="B1052" t="str">
            <v>FORNECIMENTO E COLOCAÇÃO DE TELHA DE FIBRA VEGETAL COM BETUME, ONDULINE ECOLÓGICA, 2,00X0,95X0,028M, NA COR AZUL/VERDE, INCLUSIVE CONJUNTO DE FIXAÇÃO.</v>
          </cell>
          <cell r="C1052" t="str">
            <v>M2</v>
          </cell>
          <cell r="I1052">
            <v>29.44</v>
          </cell>
          <cell r="J1052">
            <v>38.270000000000003</v>
          </cell>
        </row>
        <row r="1054">
          <cell r="A1054" t="str">
            <v xml:space="preserve">S08.03.051   </v>
          </cell>
          <cell r="B1054" t="str">
            <v>FORNECIMENTO E COLOCAÇÃO DE TELHA DE FIBRA VEGETAL COM BETUME, ONDULINE ECOLÓGICA, 2,00X0,95X0,028M, NA COR VERMELHA, INCLUSIVE CONJUNTO DE FIXAÇÃO.</v>
          </cell>
          <cell r="C1054" t="str">
            <v>M2</v>
          </cell>
          <cell r="I1054">
            <v>28.25</v>
          </cell>
          <cell r="J1054">
            <v>36.729999999999997</v>
          </cell>
        </row>
        <row r="1056">
          <cell r="A1056" t="str">
            <v xml:space="preserve">S08.03.055   </v>
          </cell>
          <cell r="B1056" t="str">
            <v>FORNECIMENTO E COLOCAÇÃO DE CUMEEIRA PARA TELHA DE FIBRA VEGETAL COM BETUME, ONDULINE ECOLÓGICA, 2,00X0,50M, NA COR VERMELHA, INCLUSIVE CONJUNTO DE FIXAÇÃO.</v>
          </cell>
          <cell r="C1056" t="str">
            <v>M</v>
          </cell>
          <cell r="I1056">
            <v>48.33</v>
          </cell>
          <cell r="J1056">
            <v>62.83</v>
          </cell>
        </row>
        <row r="1058">
          <cell r="A1058" t="str">
            <v xml:space="preserve">S08.03.060   </v>
          </cell>
          <cell r="B1058" t="str">
            <v xml:space="preserve">FORNECIMENTO E INSTALAÇÃO DE TELHA TRANSLÚCIDA DE FIBRA DE VIDRO, UMA ÁGUA, PERFIL ONDULADO, ESP.=0.08MM - 2,13X1,10M, PARA FIXAÇÃO COM PARAFUSO GALVANIZADO COM ARRUELA DE PLÁSTICO OU BORRACHA.INCLINAÇÃO 27%.   </v>
          </cell>
          <cell r="C1058" t="str">
            <v>M2</v>
          </cell>
          <cell r="I1058">
            <v>44.82</v>
          </cell>
          <cell r="J1058">
            <v>58.27</v>
          </cell>
        </row>
        <row r="1060">
          <cell r="A1060" t="str">
            <v xml:space="preserve">S08.03.070   </v>
          </cell>
          <cell r="B1060" t="str">
            <v>COBERTURA COM CHAPA DE POLICARBONATO.</v>
          </cell>
          <cell r="C1060" t="str">
            <v>M2</v>
          </cell>
          <cell r="I1060">
            <v>42.63</v>
          </cell>
          <cell r="J1060">
            <v>55.42</v>
          </cell>
        </row>
        <row r="1061">
          <cell r="I1061">
            <v>0</v>
          </cell>
          <cell r="J1061">
            <v>0</v>
          </cell>
        </row>
        <row r="1062">
          <cell r="A1062" t="str">
            <v>08.04.000</v>
          </cell>
          <cell r="B1062" t="str">
            <v>IMPERMEABILIZAÇÃO</v>
          </cell>
          <cell r="I1062">
            <v>0</v>
          </cell>
          <cell r="J1062">
            <v>0</v>
          </cell>
        </row>
        <row r="1063">
          <cell r="A1063" t="str">
            <v>08.04.010</v>
          </cell>
          <cell r="B1063" t="str">
            <v>IMPERMEABILIZAÇÃO, EMPREGANDO ARGAMASSA DE CIMENTO E AREIA GROSSA NO TRAÇO 1:3 COM SIKA 1 - ESPESSURA DE 3CM</v>
          </cell>
          <cell r="C1063" t="str">
            <v>M²</v>
          </cell>
          <cell r="D1063">
            <v>10.97</v>
          </cell>
          <cell r="E1063">
            <v>10.039999999999999</v>
          </cell>
          <cell r="I1063">
            <v>21.009999999999998</v>
          </cell>
          <cell r="J1063">
            <v>27.31</v>
          </cell>
        </row>
        <row r="1065">
          <cell r="A1065" t="str">
            <v>08.04.020</v>
          </cell>
          <cell r="B1065" t="str">
            <v>IMPERMEABILIZAÇÃO COM HIDROASFALTO REFORÇADO COM VÉU DE POLIESTER, PARA LAJES E CALHAS DE CONCRETO ARMADO</v>
          </cell>
          <cell r="C1065" t="str">
            <v>M²</v>
          </cell>
          <cell r="D1065">
            <v>9.9</v>
          </cell>
          <cell r="E1065">
            <v>6.74</v>
          </cell>
          <cell r="I1065">
            <v>16.64</v>
          </cell>
          <cell r="J1065">
            <v>21.63</v>
          </cell>
        </row>
        <row r="1067">
          <cell r="A1067" t="str">
            <v>08.04.030</v>
          </cell>
          <cell r="B1067" t="str">
            <v>IMPERMEABILIZAÇÃO A BASE DE MANTAS CONTÍNUAS DE ELASTOMEROS SINTÉTICOS, CALNDRADOS E PREVULCANIZADOS, APLICADOS SOBRE BERÇO AMORTECEDOR, PARA LAJES, CALHAS, JARDINEIRAS E ABÓBADAS DE CONCRETO ARMADO OU PRE-MOLDADO</v>
          </cell>
          <cell r="C1067" t="str">
            <v>M²</v>
          </cell>
          <cell r="D1067">
            <v>35.75</v>
          </cell>
          <cell r="E1067">
            <v>10.11</v>
          </cell>
          <cell r="I1067">
            <v>45.86</v>
          </cell>
          <cell r="J1067">
            <v>59.62</v>
          </cell>
        </row>
        <row r="1069">
          <cell r="A1069" t="str">
            <v>08.04.040</v>
          </cell>
          <cell r="B1069" t="str">
            <v>IMPERMEABILIZAÇÃO EM LENÇOL DE PVC E ASFALTO OXIDADO, PARA LAJES, CALHAS, JARDINEIRAS E ABÓBADAS DE CONCRETO ARMADO OU PRE MOLDADO</v>
          </cell>
          <cell r="C1069" t="str">
            <v>M²</v>
          </cell>
          <cell r="D1069">
            <v>30.25</v>
          </cell>
          <cell r="E1069">
            <v>7.86</v>
          </cell>
          <cell r="I1069">
            <v>38.11</v>
          </cell>
          <cell r="J1069">
            <v>49.54</v>
          </cell>
        </row>
        <row r="1071">
          <cell r="A1071" t="str">
            <v>08.04.050</v>
          </cell>
          <cell r="B1071" t="str">
            <v>IMPERMEABILIZAÇÃO COM APLICAÇÃO DIRETAMENTE NA ESTRUTURA DE CONCRETO, DE QUATRO DEMÃOS DE CIMENTO ESPECIAL IMPERMEABILIZANTE, PREPARADO COM EMULSÃO ADESIVA ADEQUADA, PARA RESERVATÓRIOS E SUPERFÍCIES ENTERRADAS NÃO SUJEITAS A INFILTRAÇÕES NO MOMENTO DA APL</v>
          </cell>
          <cell r="C1071" t="str">
            <v>M²</v>
          </cell>
          <cell r="D1071">
            <v>15.4</v>
          </cell>
          <cell r="E1071">
            <v>7.86</v>
          </cell>
          <cell r="I1071">
            <v>23.26</v>
          </cell>
          <cell r="J1071">
            <v>30.24</v>
          </cell>
        </row>
        <row r="1073">
          <cell r="A1073" t="str">
            <v>08.04.060</v>
          </cell>
          <cell r="B1073" t="str">
            <v>IMPERMEABILIZAÇÃO COM APLICAÇÃO DIRETAMENTE NA ESTRUTURA DE UM COMPOSTO DE CIMENTOS IMPERMEABILIZANTES E SELADOR ESPECIAIS, PARA SUBSOLOS, POÇOS DE ELEVADORES, RESERVATÓRIOS PARA ÁGUA, ETC..., SUJEITOS A INFILTRAÇÕES NO MOMENTO DA APLICAÇÃO</v>
          </cell>
          <cell r="C1073" t="str">
            <v>M²</v>
          </cell>
          <cell r="D1073">
            <v>28.05</v>
          </cell>
          <cell r="E1073">
            <v>9.5500000000000007</v>
          </cell>
          <cell r="I1073">
            <v>37.6</v>
          </cell>
          <cell r="J1073">
            <v>48.88</v>
          </cell>
        </row>
        <row r="1075">
          <cell r="A1075" t="str">
            <v xml:space="preserve">S08.04.070   </v>
          </cell>
          <cell r="B1075" t="str">
            <v>PROTEÇÃO MECÂNICA DE 
IMPERMEABILIZAÇÃO COM ARGAMASSA DE CIMENTO E AREIA TRAÇO 1:3, ESPESSURA DE 3 CM E ACABAMENTO ÁSPERO, INCLUINDO JUNTA DE RETRAÇÃO.</v>
          </cell>
          <cell r="C1075" t="str">
            <v>M2</v>
          </cell>
          <cell r="I1075">
            <v>16.739999999999998</v>
          </cell>
          <cell r="J1075">
            <v>21.76</v>
          </cell>
        </row>
        <row r="1077">
          <cell r="A1077" t="str">
            <v xml:space="preserve">S08.04.090   </v>
          </cell>
          <cell r="B1077" t="str">
            <v>IMPERMEABILIZAÇÃO DE COBERTURA PLANA,UTILIZANDO MANTA ASFÁLTICA POLIMÉRICA DE ALUMÍNIO COM 3MM DE ESPESSURA SOBRE PRIMER DE TINTA BETUMINOSA E TINTA BETUMINOSA COM ALUMÍNIO PARA ACABAMENTO NO TRANSPASSE DA MANTA.</v>
          </cell>
          <cell r="C1077" t="str">
            <v>M2</v>
          </cell>
          <cell r="I1077">
            <v>23.44</v>
          </cell>
          <cell r="J1077">
            <v>30.47</v>
          </cell>
        </row>
        <row r="1079">
          <cell r="A1079" t="str">
            <v xml:space="preserve">S08.04.091   </v>
          </cell>
          <cell r="B1079" t="str">
            <v>IMPERMEABILIZAÇÃO DE COBERTURA PLANA, UTILIZANDO MANTA ASFÁLTICA ESTRUTURADA COM NÃO TECIDO DE POLIÉSTER, COM 3MM DE ESPESSURA SOBRE PRIMER DE TINTA BETUMINOSA.</v>
          </cell>
          <cell r="C1079" t="str">
            <v>M2</v>
          </cell>
          <cell r="I1079">
            <v>21.27</v>
          </cell>
          <cell r="J1079">
            <v>27.65</v>
          </cell>
        </row>
        <row r="1081">
          <cell r="A1081" t="str">
            <v xml:space="preserve">S08.04.092   </v>
          </cell>
          <cell r="B1081" t="str">
            <v>IMPERMEABILIZAÇÃO DE JARDINEIRAS, UTILIZANDO MANTA ASFÁLTICA POLIMÉRICA ANTI-RAIZ, ESTRUTURADA COM NÃO TECIDO DE POLIÉSTER AGULHADO COM 3MM DE ESPESSURA SOBRE PRIMER DE TINTA BETUMINOSA.</v>
          </cell>
          <cell r="C1081" t="str">
            <v>M2</v>
          </cell>
          <cell r="I1081">
            <v>22.52</v>
          </cell>
          <cell r="J1081">
            <v>29.28</v>
          </cell>
        </row>
        <row r="1083">
          <cell r="A1083" t="str">
            <v xml:space="preserve">S08.04.100   </v>
          </cell>
          <cell r="B1083" t="str">
            <v>IMPERMEABILIZAÇÃO COM 6 DEMÃOS DE EMULSÃO ACRÍLICA VEDAPREN BRANCO OU SIMILAR, SEM REGULARIZAÇÃO DA SUPERFÍCIE E SEM PROTEÇÃO MECÂNICA</v>
          </cell>
          <cell r="C1083" t="str">
            <v>M2</v>
          </cell>
          <cell r="I1083">
            <v>33.82</v>
          </cell>
          <cell r="J1083">
            <v>43.97</v>
          </cell>
        </row>
        <row r="1085">
          <cell r="A1085" t="str">
            <v xml:space="preserve">S08.04.101   </v>
          </cell>
          <cell r="B1085" t="str">
            <v xml:space="preserve">IMPERMEABILIZAÇÃO COM 6 DEMÃOS DE EMULSÃO ASFÁLTICA VEDAPREN PRETO OU SIMILAR, SEM REGULARIZAÇÃO DA SUPERFÍCIE E SEM PROTEÇÃO MECÂNICA   </v>
          </cell>
          <cell r="C1085" t="str">
            <v>M2</v>
          </cell>
          <cell r="I1085">
            <v>20.67</v>
          </cell>
          <cell r="J1085">
            <v>26.87</v>
          </cell>
        </row>
        <row r="1087">
          <cell r="A1087" t="str">
            <v xml:space="preserve">S08.04.110   </v>
          </cell>
          <cell r="B1087" t="str">
            <v>IMPERMEABILIZAÇÃO COM APLICAÇÃO DE 3 DEMÃOS DO REVESTIMENTO, SEMI-FLEXÍVEL, BICOMPONENTE, SIKATOP 107 CINZA OU SIMILAR.</v>
          </cell>
          <cell r="C1087" t="str">
            <v>M2</v>
          </cell>
          <cell r="I1087">
            <v>10.34</v>
          </cell>
          <cell r="J1087">
            <v>13.44</v>
          </cell>
        </row>
        <row r="1089">
          <cell r="A1089" t="str">
            <v xml:space="preserve">S08.04.115   </v>
          </cell>
          <cell r="B1089"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089" t="str">
            <v>M2</v>
          </cell>
          <cell r="I1089">
            <v>34.92</v>
          </cell>
          <cell r="J1089">
            <v>45.4</v>
          </cell>
        </row>
        <row r="1091">
          <cell r="A1091" t="str">
            <v xml:space="preserve">S08.04.116   </v>
          </cell>
          <cell r="B1091" t="str">
            <v>IMPERMEABILIZAÇÃO COM APLICAÇÃO DE 4 DEMÃOS DE MEMBRANA À BASE DE POLÍMEROS ACRÍLICOS PARA REVESTIMENTO IMPERMEÁVEL, FLEXÍVEL, DENVERCRIL OU SIMILAR.</v>
          </cell>
          <cell r="C1091" t="str">
            <v>M2</v>
          </cell>
          <cell r="I1091">
            <v>17.98</v>
          </cell>
          <cell r="J1091">
            <v>23.37</v>
          </cell>
        </row>
        <row r="1092">
          <cell r="J1092">
            <v>0</v>
          </cell>
        </row>
        <row r="1093">
          <cell r="A1093" t="str">
            <v>09.00.000</v>
          </cell>
          <cell r="B1093" t="str">
            <v>ESQUADRIA</v>
          </cell>
          <cell r="I1093">
            <v>0</v>
          </cell>
          <cell r="J1093">
            <v>0</v>
          </cell>
        </row>
        <row r="1094">
          <cell r="I1094">
            <v>0</v>
          </cell>
          <cell r="J1094">
            <v>0</v>
          </cell>
        </row>
        <row r="1095">
          <cell r="A1095" t="str">
            <v>09.01.000</v>
          </cell>
          <cell r="B1095" t="str">
            <v>ESQUADRIAS DE MADEIRA</v>
          </cell>
          <cell r="I1095">
            <v>0</v>
          </cell>
          <cell r="J1095">
            <v>0</v>
          </cell>
        </row>
        <row r="1096">
          <cell r="I1096">
            <v>0</v>
          </cell>
          <cell r="J1096">
            <v>0</v>
          </cell>
        </row>
        <row r="1097">
          <cell r="A1097" t="str">
            <v>09.01.010</v>
          </cell>
          <cell r="B1097" t="str">
            <v>ESQUADRIA DE MADEIRA COM GRADE EM MADEIRA DE LEI E FOLHA EM COMPENSADO DE JEQUITIBÁ PARA PORTAS INTERNAS, INCLUSIVE ASSENTAMENTO E FERRAGENS</v>
          </cell>
          <cell r="C1097" t="str">
            <v>M²</v>
          </cell>
          <cell r="D1097">
            <v>192.12</v>
          </cell>
          <cell r="E1097">
            <v>35.35</v>
          </cell>
          <cell r="I1097">
            <v>227.47</v>
          </cell>
          <cell r="J1097">
            <v>295.70999999999998</v>
          </cell>
        </row>
        <row r="1099">
          <cell r="A1099" t="str">
            <v>09.01.020</v>
          </cell>
          <cell r="B1099" t="str">
            <v>ESQUADRIA DE MADEIRA COM GRADE E FOLHA EM MADEIRA DE LEI PARA PORTAS EXTERNAS INCLUSIVE ASSENTAMENTO E FERRAGENS</v>
          </cell>
          <cell r="C1099" t="str">
            <v>M²</v>
          </cell>
          <cell r="D1099">
            <v>273.22000000000003</v>
          </cell>
          <cell r="E1099">
            <v>35.35</v>
          </cell>
          <cell r="I1099">
            <v>308.57000000000005</v>
          </cell>
          <cell r="J1099">
            <v>401.14</v>
          </cell>
        </row>
        <row r="1101">
          <cell r="A1101" t="str">
            <v>09.01.030</v>
          </cell>
          <cell r="B1101" t="str">
            <v>ESQUADRIA DE MADEIRA COM GRADE EM MADEIRA DE LEI E FOLHA EM COMPENSADO REVESTIDAS DE FORMICA NAS DUAS FACES, INCLUSIVE ASSENTAMENTO E FERRAGENS</v>
          </cell>
          <cell r="C1101" t="str">
            <v>M²</v>
          </cell>
          <cell r="D1101">
            <v>317.12</v>
          </cell>
          <cell r="E1101">
            <v>35.35</v>
          </cell>
          <cell r="I1101">
            <v>352.47</v>
          </cell>
          <cell r="J1101">
            <v>458.21</v>
          </cell>
        </row>
        <row r="1102">
          <cell r="A1102" t="str">
            <v>09.01.040</v>
          </cell>
          <cell r="B1102" t="str">
            <v>ESQUADRIA DE MADEIRA PARA JANELAS DE ABRIR OU CORRER, COM VENEZIANA, INCLUSIVE ASSENTAMENTO E FERRAGENS</v>
          </cell>
          <cell r="C1102" t="str">
            <v>M²</v>
          </cell>
          <cell r="D1102">
            <v>286.97000000000003</v>
          </cell>
          <cell r="E1102">
            <v>35.35</v>
          </cell>
          <cell r="I1102">
            <v>322.32000000000005</v>
          </cell>
          <cell r="J1102">
            <v>419.02</v>
          </cell>
        </row>
        <row r="1104">
          <cell r="A1104" t="str">
            <v>09.01.050</v>
          </cell>
          <cell r="B1104" t="str">
            <v>ESQUADRIA DE MADEIRA PARA JANELAS DE ABRIR OU CORRER, SEM VENEZIANA, INCLUSIVE ASSENTAMENTO E FERRAGENS</v>
          </cell>
          <cell r="C1104" t="str">
            <v>M²</v>
          </cell>
          <cell r="D1104">
            <v>276.97000000000003</v>
          </cell>
          <cell r="E1104">
            <v>35.35</v>
          </cell>
          <cell r="I1104">
            <v>312.32000000000005</v>
          </cell>
          <cell r="J1104">
            <v>406.02</v>
          </cell>
        </row>
        <row r="1106">
          <cell r="A1106" t="str">
            <v>09.01.060</v>
          </cell>
          <cell r="B1106" t="str">
            <v>ESQUADRIA DE MADEIRA PARA JANELAS, TIPO PIVOTANTE, SEM VENEZIANA, INCLUSIVE ASSENTAMENTO E FERRAGENS</v>
          </cell>
          <cell r="C1106" t="str">
            <v>M²</v>
          </cell>
          <cell r="D1106">
            <v>284.64999999999998</v>
          </cell>
          <cell r="E1106">
            <v>35.35</v>
          </cell>
          <cell r="I1106">
            <v>320</v>
          </cell>
          <cell r="J1106">
            <v>416</v>
          </cell>
        </row>
        <row r="1107">
          <cell r="I1107">
            <v>0</v>
          </cell>
          <cell r="J1107">
            <v>0</v>
          </cell>
        </row>
        <row r="1108">
          <cell r="A1108" t="str">
            <v xml:space="preserve">S09.01.064   </v>
          </cell>
          <cell r="B1108" t="str">
            <v xml:space="preserve">FORNECIMENTO E COLOCAÇÃO DE 
GRADE  DE CANTO PARA PORTA, EM MADEIRA DE LEI, VÃO DE 0,80 X 2,10M., ESP= 3,00 CM, LARGURA 10 CM, COM ALISAR EM APENAS UM LADO. </v>
          </cell>
          <cell r="C1108" t="str">
            <v>UND</v>
          </cell>
          <cell r="I1108">
            <v>85.76</v>
          </cell>
          <cell r="J1108">
            <v>111.49</v>
          </cell>
        </row>
        <row r="1109">
          <cell r="I1109">
            <v>0</v>
          </cell>
          <cell r="J1109">
            <v>0</v>
          </cell>
        </row>
        <row r="1110">
          <cell r="A1110" t="str">
            <v xml:space="preserve">S09.01.066   </v>
          </cell>
          <cell r="B1110" t="str">
            <v>FORNECIMENTO E ASSENTAMENTO DE ALIZAR EM MADEIRA DE LEI LARG:5CM, FIXADO COM PREGOS SEM CABEÇA 1"X15.</v>
          </cell>
          <cell r="C1110" t="str">
            <v>M</v>
          </cell>
          <cell r="I1110">
            <v>3.17</v>
          </cell>
          <cell r="J1110">
            <v>4.12</v>
          </cell>
        </row>
        <row r="1111">
          <cell r="I1111">
            <v>0</v>
          </cell>
          <cell r="J1111">
            <v>0</v>
          </cell>
        </row>
        <row r="1112">
          <cell r="A1112" t="str">
            <v xml:space="preserve">S09.01.067   </v>
          </cell>
          <cell r="B1112" t="str">
            <v>FORNECIMENTO E COLOCAÇÃO DE GRADE DE PORTA COMPLETA EM MADEIRA DE LEI PARA VÃO DE 1,60 X 2,10M, COM ESP.:3,00CM E LARGURA:14CM</v>
          </cell>
          <cell r="C1112" t="str">
            <v>UND</v>
          </cell>
          <cell r="I1112">
            <v>174.79</v>
          </cell>
          <cell r="J1112">
            <v>227.23</v>
          </cell>
        </row>
        <row r="1113">
          <cell r="I1113">
            <v>0</v>
          </cell>
          <cell r="J1113">
            <v>0</v>
          </cell>
        </row>
        <row r="1114">
          <cell r="A1114" t="str">
            <v xml:space="preserve">S09.01.068   </v>
          </cell>
          <cell r="B1114" t="str">
            <v>FORNECIMENTO E COLOCAÇÃO DE GRADE DE PORTA COMPLETA EM MADEIRA DE LEI PARA VÃO DE 1,80 X 2,10M, COM ESP.:3,00CM E LARGURA:14CM</v>
          </cell>
          <cell r="C1114" t="str">
            <v>UND</v>
          </cell>
          <cell r="I1114">
            <v>174.79</v>
          </cell>
          <cell r="J1114">
            <v>227.23</v>
          </cell>
        </row>
        <row r="1115">
          <cell r="I1115">
            <v>0</v>
          </cell>
          <cell r="J1115">
            <v>0</v>
          </cell>
        </row>
        <row r="1116">
          <cell r="A1116" t="str">
            <v xml:space="preserve">S09.01.069   </v>
          </cell>
          <cell r="B1116" t="str">
            <v>FORNECIMENTO E COLOCAÇÃO DE GRADE DE PORTA   COMPLETA EM MADEIRA DE LEI PARA VÃO DE 0,60X2,10 M, ATÉ 0,90X2,10M , ESP= 3,00 CM , LARGURA 14 CM.</v>
          </cell>
          <cell r="C1116" t="str">
            <v>UND</v>
          </cell>
          <cell r="I1116">
            <v>114.23</v>
          </cell>
          <cell r="J1116">
            <v>148.5</v>
          </cell>
        </row>
        <row r="1117">
          <cell r="I1117">
            <v>0</v>
          </cell>
          <cell r="J1117">
            <v>0</v>
          </cell>
        </row>
        <row r="1118">
          <cell r="A1118" t="str">
            <v xml:space="preserve">S09.01.075   </v>
          </cell>
          <cell r="B1118" t="str">
            <v>FORNECIMENTO E COLOCAÇÃO DE GRADE DE PORTA  COMPLETA DE CANTO, EM MADEIRA DE LEI COM  LARG =7,00CM , ESP = 3,00 CM, DIMENSÃO DE 0,60 X 1,60M.</v>
          </cell>
          <cell r="C1118" t="str">
            <v>UND</v>
          </cell>
          <cell r="I1118">
            <v>77.47</v>
          </cell>
          <cell r="J1118">
            <v>100.71</v>
          </cell>
        </row>
        <row r="1119">
          <cell r="I1119">
            <v>0</v>
          </cell>
          <cell r="J1119">
            <v>0</v>
          </cell>
        </row>
        <row r="1120">
          <cell r="A1120" t="str">
            <v xml:space="preserve">S09.01.080   </v>
          </cell>
          <cell r="B1120" t="str">
            <v>FORNEC.E COLOC. DE PORTA LISA (0,60X2,10M, ESP. 3CM), EM COMPENSADO DE 1ª QUALIDADE, TIPO EIDAI "MIOLO CHEIO" OU SIMILAR, INCLUINDO: 03 (TRÊS) DOBRADIÇAS DE LATÃO CROMADO DE 3" X 2.1/2" C/ ANEL E PARAFUSOS, E FECHADURA EXT., CROMADA, EMBUTIR, TIPO CILINDR</v>
          </cell>
          <cell r="C1120" t="str">
            <v>UND</v>
          </cell>
          <cell r="I1120">
            <v>191.07</v>
          </cell>
          <cell r="J1120">
            <v>248.39</v>
          </cell>
        </row>
        <row r="1121">
          <cell r="I1121">
            <v>0</v>
          </cell>
          <cell r="J1121">
            <v>0</v>
          </cell>
        </row>
        <row r="1122">
          <cell r="A1122" t="str">
            <v xml:space="preserve">S09.01.081   </v>
          </cell>
          <cell r="B1122" t="str">
            <v>FORNEC.E COLOC. DE PORTA LISA (0,70X2,10M, ESP. 3CM), EM COMPENSADO DE 1ª QUALIDADE, TIPO EIDAI "MIOLO CHEIO" OU SIMILAR, INCLUINDO: 03 (TRÊS) DOBRADIÇAS DE LATÃO CROMADO DE 3" X 2.1/2" C/ ANEL E PARAFUSOS, E FECHADURA EXT., CROMADA, EMBUTIR, TIPO CILINDR</v>
          </cell>
          <cell r="C1122" t="str">
            <v>UND</v>
          </cell>
          <cell r="I1122">
            <v>200.25</v>
          </cell>
          <cell r="J1122">
            <v>260.33</v>
          </cell>
        </row>
        <row r="1123">
          <cell r="I1123">
            <v>0</v>
          </cell>
          <cell r="J1123">
            <v>0</v>
          </cell>
        </row>
        <row r="1124">
          <cell r="A1124" t="str">
            <v xml:space="preserve">S09.01.082   </v>
          </cell>
          <cell r="B1124" t="str">
            <v>FORNEC.E COLOC. DE PORTA LISA (0,80X2,10M, ESP. 3CM), EM COMPENSADO DE 1ª QUALIDADE, TIPO EIDAI "MIOLO CHEIO" OU SIMILAR, INCLUINDO: 03 (TRÊS) DOBRADIÇAS DE LATÃO CROMADO DE 3" X 2.1/2" C/ ANEL E PARAFUSOS, E FECHADURA EXT., CROMADA, EMBUTIR, TIPO CILINDR</v>
          </cell>
          <cell r="C1124" t="str">
            <v>UND</v>
          </cell>
          <cell r="I1124">
            <v>211.33</v>
          </cell>
          <cell r="J1124">
            <v>274.73</v>
          </cell>
        </row>
        <row r="1125">
          <cell r="I1125">
            <v>0</v>
          </cell>
          <cell r="J1125">
            <v>0</v>
          </cell>
        </row>
        <row r="1126">
          <cell r="A1126" t="str">
            <v xml:space="preserve">S09.01.083   </v>
          </cell>
          <cell r="B1126" t="str">
            <v>FORNEC.E COLOC. DE PORTA LISA (0,90X2,10M, ESP. 3CM), EM COMPENSADO DE 1ª QUALIDADE, TIPO EIDAI "MIOLO CHEIO" OU SIMILAR, INCLUINDO: 03 (TRÊS) DOBRADIÇAS DE LATÃO CROMADO DE 3" X 2.1/2" C/ ANEL E PARAFUSOS, E FECHADURA EXT., CROMADA, EMBUTIR, TIPO CILINDR</v>
          </cell>
          <cell r="C1126" t="str">
            <v>UND</v>
          </cell>
          <cell r="I1126">
            <v>223.48</v>
          </cell>
          <cell r="J1126">
            <v>290.52</v>
          </cell>
        </row>
        <row r="1127">
          <cell r="I1127">
            <v>0</v>
          </cell>
          <cell r="J1127">
            <v>0</v>
          </cell>
        </row>
        <row r="1128">
          <cell r="A1128" t="str">
            <v xml:space="preserve">S09.01.084   </v>
          </cell>
          <cell r="B1128" t="str">
            <v>FORNEC.E COLOC. DE PORTA LISA (1,00X2,10M, ESP. 3CM), EM COMPENSADO DE 1ª QUALIDADE, TIPO EIDAI "MIOLO CHEIO" OU SIMILAR, INCLUINDO: 03 (TRÊS) DOBRADIÇAS DE LATÃO CROMADO DE 3" X 2.1/2" C/ ANEL E PARAFUSOS, E FECHADURA EXT., CROMADA, EMBUTIR, TIPO CILINDR</v>
          </cell>
          <cell r="C1128" t="str">
            <v>UND</v>
          </cell>
          <cell r="I1128">
            <v>224.6</v>
          </cell>
          <cell r="J1128">
            <v>291.98</v>
          </cell>
        </row>
        <row r="1129">
          <cell r="I1129">
            <v>0</v>
          </cell>
          <cell r="J1129">
            <v>0</v>
          </cell>
        </row>
        <row r="1130">
          <cell r="A1130" t="str">
            <v xml:space="preserve">S09.01.088   </v>
          </cell>
          <cell r="B1130" t="str">
            <v>FORN.E COLOC.PORTA LISA C/02 FOLHAS COMPENSADO, 1ª QUAL., TIPO EIDAI "MIOLO CHEIO" OU SIM., INCL.06 (SEIS) DOBRADIÇAS DE LATÃO CROMADO DE 3"X2.1/2" C/ANEL E PARAF., FECHADURA SILVANA REF.F 1001/05 EC-CR COM ESPELHO OVAL E MAÇ. ALAVANCA OU SIM.E FERROLHO D</v>
          </cell>
          <cell r="C1130" t="str">
            <v>UND</v>
          </cell>
          <cell r="I1130">
            <v>386.46</v>
          </cell>
          <cell r="J1130">
            <v>502.4</v>
          </cell>
        </row>
        <row r="1131">
          <cell r="I1131">
            <v>0</v>
          </cell>
          <cell r="J1131">
            <v>0</v>
          </cell>
        </row>
        <row r="1132">
          <cell r="A1132" t="str">
            <v xml:space="preserve">S09.01.089   </v>
          </cell>
          <cell r="B1132" t="str">
            <v>FORN.E COLOC.PORTA LISA C/02 FOLHAS COMPENSADO, 1ª QUAL., TIPO EIDAI "MIOLO CHEIO" OU SIM., INCL.06 (SEIS) DOBRADIÇAS DE LATÃO CROMADO DE 3"X2.1/2" C/ANEL E PARAF., FECHADURA BRASIL MOD.LYRIO 46 1913 C/CILINDRO OU SIM.E FERROLHO DE 4" FIO REDONDO, SOBREPO</v>
          </cell>
          <cell r="C1132" t="str">
            <v>UND</v>
          </cell>
          <cell r="I1132">
            <v>410.76</v>
          </cell>
          <cell r="J1132">
            <v>533.99</v>
          </cell>
        </row>
        <row r="1133">
          <cell r="I1133">
            <v>0</v>
          </cell>
          <cell r="J1133">
            <v>0</v>
          </cell>
        </row>
        <row r="1134">
          <cell r="A1134" t="str">
            <v xml:space="preserve">S09.01.092   </v>
          </cell>
          <cell r="B1134" t="str">
            <v>FORNECIMENTO E COLOCAÇÃO DE PORTA DE FICHA EM MASSARANDUBA, INCLUINDO 03 (TRÊS) DOBRADIÇAS DE LATÃO CROMADO DE 3"X2.1/2" COM ANEL E PARAFUSOS E FECHADURA EXT.CROMADA, EMBUTIR TIPO CILINDRO, MARCA SILVANA REF. F1001/05 - EC - CR, COM ESPELHO OVAL E MAÇANET</v>
          </cell>
          <cell r="C1134" t="str">
            <v>UND</v>
          </cell>
          <cell r="I1134">
            <v>456.42</v>
          </cell>
          <cell r="J1134">
            <v>593.35</v>
          </cell>
        </row>
        <row r="1135">
          <cell r="I1135">
            <v>0</v>
          </cell>
          <cell r="J1135">
            <v>0</v>
          </cell>
        </row>
        <row r="1136">
          <cell r="A1136" t="str">
            <v xml:space="preserve">S09.01.093   </v>
          </cell>
          <cell r="B1136" t="str">
            <v>FORNECIMENTO E COLOCAÇÃO DE PORTA DE FICHA EM MASSARANDUBA, INCLUINDO 03 (TRÊS) DOBRADIÇAS DE LATÃO CROMADO DE 3"X2.1/2" COM ANEL E PARAFUSOS E FECHADURA EXT.CROMADA, EMBUTIR TIPO CILINDRO, MARCA SILVANA REF. F1001/05 - EC - CR, COM ESPELHO OVAL E MAÇANET</v>
          </cell>
          <cell r="C1136" t="str">
            <v>UND</v>
          </cell>
          <cell r="I1136">
            <v>544.32000000000005</v>
          </cell>
          <cell r="J1136">
            <v>707.62</v>
          </cell>
        </row>
        <row r="1137">
          <cell r="I1137">
            <v>0</v>
          </cell>
          <cell r="J1137">
            <v>0</v>
          </cell>
        </row>
        <row r="1138">
          <cell r="A1138" t="str">
            <v xml:space="preserve">S09.01.102   </v>
          </cell>
          <cell r="B1138" t="str">
            <v>FORNECIMENTO E COLOCAÇÃO DE PORTA ALMOFADADA  EM MADEIRA DE LEI,  INCLUINDO 03 (TRÊS) DOBRADIÇAS DE LATÃO CROMADO DE 3" X2 1/2" COM ANEL E PARAFUSOS  E  FECHADURA  SILVANA F1001/05 - EC-CR  C/ CILINDRO E ESPELHO OVAL,  OU SIMILAR, DIMENSÕES( 0,80X2,10M).</v>
          </cell>
          <cell r="C1138" t="str">
            <v>UND</v>
          </cell>
          <cell r="I1138">
            <v>312.92</v>
          </cell>
          <cell r="J1138">
            <v>406.8</v>
          </cell>
        </row>
        <row r="1139">
          <cell r="I1139">
            <v>0</v>
          </cell>
          <cell r="J1139">
            <v>0</v>
          </cell>
        </row>
        <row r="1140">
          <cell r="A1140" t="str">
            <v xml:space="preserve">S09.01.109   </v>
          </cell>
          <cell r="B1140" t="str">
            <v xml:space="preserve">MÃO DE OBRA PARA COLOCAÇÃO DE GRADE DE PORTA COMPLETA EM MADEIRA DE LEI PARA VÃO DE 0,60 x 2,10M ATÉ 0,90 x 2,10M. </v>
          </cell>
          <cell r="C1140" t="str">
            <v>UND</v>
          </cell>
          <cell r="I1140">
            <v>15.99</v>
          </cell>
          <cell r="J1140">
            <v>20.79</v>
          </cell>
        </row>
        <row r="1141">
          <cell r="I1141">
            <v>0</v>
          </cell>
          <cell r="J1141">
            <v>0</v>
          </cell>
        </row>
        <row r="1142">
          <cell r="A1142" t="str">
            <v xml:space="preserve">S09.01.110   </v>
          </cell>
          <cell r="B1142" t="str">
            <v>RECOLOCAÇÃO DE FOLHA DE PORTA, EXISTENTE, DE MADEIRA, VARIANDO NAS SEGUINTES DIMENSÕES: LARGURA DE 0,60M , 0,70M, 0,80M E 0,90M COM ALTURA DE 2,10M, INCLUINDO 03 (TRÊS) DOBRADIÇAS EM LATÃO CROMADO 3"X2 1/2"  COM ANEL  E  PARAFUSOS .</v>
          </cell>
          <cell r="C1142" t="str">
            <v>UND</v>
          </cell>
          <cell r="I1142">
            <v>85.89</v>
          </cell>
          <cell r="J1142">
            <v>111.66</v>
          </cell>
        </row>
        <row r="1143">
          <cell r="I1143">
            <v>0</v>
          </cell>
          <cell r="J1143">
            <v>0</v>
          </cell>
        </row>
        <row r="1144">
          <cell r="A1144" t="str">
            <v xml:space="preserve">S09.01.115   </v>
          </cell>
          <cell r="B1144" t="str">
            <v>FORN.E COLOC.DE PORTA LISA C/01 FOLHA EM COMPENSADO DE 1ª QUALIDADE, TIPO EIDAI "MIOLO CHEIO" OU SIMILAR, INCL. 02 DOBRADIÇAS DE LATÃO CROMADO DE 3X2.1/2" C/ANEL E PARAFUSOS, FECHADURA LIVRE-OCUPADO,DE EMBUTIR, INTERNA, LATÃO CROMADO, LA FONTE REF. 719 OU</v>
          </cell>
          <cell r="C1144" t="str">
            <v>UND</v>
          </cell>
          <cell r="I1144">
            <v>184.99</v>
          </cell>
          <cell r="J1144">
            <v>240.49</v>
          </cell>
        </row>
        <row r="1145">
          <cell r="I1145">
            <v>0</v>
          </cell>
          <cell r="J1145">
            <v>0</v>
          </cell>
        </row>
        <row r="1146">
          <cell r="A1146" t="str">
            <v xml:space="preserve">S09.01.117   </v>
          </cell>
          <cell r="B1146" t="str">
            <v>FORN.E COLOC.DE PORTA LISA C/01 FOLHA EM COMPENSADO DE 1ª QUALIDADE, TIPO EIDAI "MIOLO CHEIO" OU SIMILAR, INCL. 02 DOBRADIÇAS DE LATÃO CROMADO DE 3X2.1/2" C/ANEL E PARAFUSOS, FECHADURA LIVRE-OCUPADO,DE EMBUTIR, INTERNA, LATÃO CROMADO, LA FONTE REF. 719 OU</v>
          </cell>
          <cell r="C1146" t="str">
            <v>UND</v>
          </cell>
          <cell r="I1146">
            <v>213.45</v>
          </cell>
          <cell r="J1146">
            <v>277.49</v>
          </cell>
        </row>
        <row r="1147">
          <cell r="I1147">
            <v>0</v>
          </cell>
          <cell r="J1147">
            <v>0</v>
          </cell>
        </row>
        <row r="1148">
          <cell r="A1148" t="str">
            <v xml:space="preserve">S09.01.118   </v>
          </cell>
          <cell r="B1148" t="str">
            <v>FORN.E COLOC.DE PORTA LISA C/01 FOLHA EM COMPENSADO DE 1ª QUALIDADE, TIPO EIDAI "MIOLO CHEIO" OU SIMILAR, INCL. 02 DOBRADIÇAS DE LATÃO CROMADO DE 3X2.1/2" C/ANEL E PARAFUSOS, FECHADURA LIVRE-OCUPADO,DE EMBUTIR, INTERNA, LATÃO CROMADO, LA FONTE REF. 719 OU</v>
          </cell>
          <cell r="C1148" t="str">
            <v>UND</v>
          </cell>
          <cell r="I1148">
            <v>228.22</v>
          </cell>
          <cell r="J1148">
            <v>296.69</v>
          </cell>
        </row>
        <row r="1149">
          <cell r="I1149">
            <v>0</v>
          </cell>
          <cell r="J1149">
            <v>0</v>
          </cell>
        </row>
        <row r="1150">
          <cell r="A1150" t="str">
            <v xml:space="preserve">S09.01.119   </v>
          </cell>
          <cell r="B1150" t="str">
            <v>FORNECIMENTO E COLOCAÇÃO DE FECHADURA EXTERNA, CROMADA,  DE EMBUTIR TIPO CILINDRO, MARCA SILVANA REF. F1001/05 - EC - CR, COM ESPELHO OVAL E MAÇANETA TIPO ALAVANCA OU SIMILAR.</v>
          </cell>
          <cell r="C1150" t="str">
            <v>UND</v>
          </cell>
          <cell r="I1150">
            <v>36.53</v>
          </cell>
          <cell r="J1150">
            <v>47.49</v>
          </cell>
        </row>
        <row r="1151">
          <cell r="I1151">
            <v>0</v>
          </cell>
          <cell r="J1151">
            <v>0</v>
          </cell>
        </row>
        <row r="1152">
          <cell r="A1152" t="str">
            <v xml:space="preserve">S09.01.123   </v>
          </cell>
          <cell r="B1152" t="str">
            <v>FORNECIMENTO E COLOCAÇÃO DE DOBRADIÇA LATÃO CROMADO, COM ANEL, DE 3" X 2 1/2", EM FOLHA DE PORTA, INCLUINDO  PARAFUSOS DE FIXAÇÃO.</v>
          </cell>
          <cell r="C1152" t="str">
            <v>UND</v>
          </cell>
          <cell r="I1152">
            <v>19.100000000000001</v>
          </cell>
          <cell r="J1152">
            <v>24.83</v>
          </cell>
        </row>
        <row r="1153">
          <cell r="I1153">
            <v>0</v>
          </cell>
          <cell r="J1153">
            <v>0</v>
          </cell>
        </row>
        <row r="1154">
          <cell r="A1154" t="str">
            <v xml:space="preserve">S09.01.126   </v>
          </cell>
          <cell r="B1154" t="str">
            <v>FORNECIMENTO E COLOCAÇÃO DE FECHADURA INTERNA, CROMADA, INCLUINDO ESPELHO E MAÇANETA REDONDA, MODELO 813/02-EI, FAB:STAM, OU SIMILAR.</v>
          </cell>
          <cell r="C1154" t="str">
            <v>UND</v>
          </cell>
          <cell r="I1154">
            <v>36.14</v>
          </cell>
          <cell r="J1154">
            <v>46.98</v>
          </cell>
        </row>
        <row r="1155">
          <cell r="I1155">
            <v>0</v>
          </cell>
          <cell r="J1155">
            <v>0</v>
          </cell>
        </row>
        <row r="1156">
          <cell r="A1156" t="str">
            <v xml:space="preserve">S09.01.128   </v>
          </cell>
          <cell r="B1156" t="str">
            <v>FORNECIMENTO E INSTALAÇÃO DE TARJETA LIVRE-OCUPADO, DE EMBUTIR, EM LATÃO CROMADO, REF. 719 - LA FONTE OU SIMILAR.</v>
          </cell>
          <cell r="C1156" t="str">
            <v>UND</v>
          </cell>
          <cell r="I1156">
            <v>48.2</v>
          </cell>
          <cell r="J1156">
            <v>62.66</v>
          </cell>
        </row>
        <row r="1157">
          <cell r="I1157">
            <v>0</v>
          </cell>
          <cell r="J1157">
            <v>0</v>
          </cell>
        </row>
        <row r="1158">
          <cell r="A1158" t="str">
            <v xml:space="preserve">S09.01.129   </v>
          </cell>
          <cell r="B1158" t="str">
            <v>FORNECIMENTO E INSTALAÇÃO DE FERROLHO DE 4" FIO REDONDO, SOBREPOR, REF. 500 - ZINCADO - FAB. SILVANA OU SIMILAR.</v>
          </cell>
          <cell r="C1158" t="str">
            <v>UND</v>
          </cell>
          <cell r="I1158">
            <v>5.31</v>
          </cell>
          <cell r="J1158">
            <v>6.9</v>
          </cell>
        </row>
        <row r="1159">
          <cell r="I1159">
            <v>0</v>
          </cell>
          <cell r="J1159">
            <v>0</v>
          </cell>
        </row>
        <row r="1160">
          <cell r="A1160" t="str">
            <v xml:space="preserve">S09.01.131   </v>
          </cell>
          <cell r="B1160" t="str">
            <v>FECHAMENTO DE ESQUADRIAS DE MADEIRA COM CHAPA COMPENSADA DE 6MM,FIXADA COM PREGOS SEM CABEÇA 1"X15 E COLA BRANCA PARA MADEIRA.</v>
          </cell>
          <cell r="C1160" t="str">
            <v>M2</v>
          </cell>
          <cell r="I1160">
            <v>20.68</v>
          </cell>
          <cell r="J1160">
            <v>26.88</v>
          </cell>
        </row>
        <row r="1161">
          <cell r="I1161">
            <v>0</v>
          </cell>
          <cell r="J1161">
            <v>0</v>
          </cell>
        </row>
        <row r="1162">
          <cell r="A1162" t="str">
            <v xml:space="preserve">S09.01.132   </v>
          </cell>
          <cell r="B1162" t="str">
            <v>FORNECIMENTO E COLOCAÇÃO DE DOBRADIÇAS EM LATÃO CROMADO, SEM ANEL, DE 3"X 2 1/2", COM PARAFUSOS DE FIXAÇÃO.</v>
          </cell>
          <cell r="C1162" t="str">
            <v>UND</v>
          </cell>
          <cell r="I1162">
            <v>15.43</v>
          </cell>
          <cell r="J1162">
            <v>20.059999999999999</v>
          </cell>
        </row>
        <row r="1163">
          <cell r="I1163">
            <v>0</v>
          </cell>
          <cell r="J1163">
            <v>0</v>
          </cell>
        </row>
        <row r="1164">
          <cell r="A1164" t="str">
            <v xml:space="preserve">S09.01.150   </v>
          </cell>
          <cell r="B1164" t="str">
            <v>FORNECIMENTO E EXECUÇÃO DE REVESTIMENTO DE ARMÁRIOS DE MADEIRA COM LAMINADO MELAMÍNICO TEXTURIZADO, NA COR AZUL MINERAL, ESP.:0,8MM, APLICADO COM COLA.</v>
          </cell>
          <cell r="C1164" t="str">
            <v>M2</v>
          </cell>
          <cell r="I1164">
            <v>43.01</v>
          </cell>
          <cell r="J1164">
            <v>55.91</v>
          </cell>
        </row>
        <row r="1165">
          <cell r="I1165">
            <v>0</v>
          </cell>
          <cell r="J1165">
            <v>0</v>
          </cell>
        </row>
        <row r="1166">
          <cell r="A1166" t="str">
            <v>09.02.000</v>
          </cell>
          <cell r="B1166" t="str">
            <v>ESQUADRIAS DE FERRO</v>
          </cell>
          <cell r="I1166">
            <v>0</v>
          </cell>
          <cell r="J1166">
            <v>0</v>
          </cell>
        </row>
        <row r="1167">
          <cell r="A1167" t="str">
            <v>09.02.010</v>
          </cell>
          <cell r="B1167" t="str">
            <v>ESQUADRIA DE FERRO, TIPO BASCULANTE, COM ASSENTAMENTO</v>
          </cell>
          <cell r="C1167" t="str">
            <v>M²</v>
          </cell>
          <cell r="D1167">
            <v>141.09</v>
          </cell>
          <cell r="E1167">
            <v>11.93</v>
          </cell>
          <cell r="I1167">
            <v>153.02000000000001</v>
          </cell>
          <cell r="J1167">
            <v>198.93</v>
          </cell>
        </row>
        <row r="1169">
          <cell r="A1169" t="str">
            <v>09.02.020</v>
          </cell>
          <cell r="B1169" t="str">
            <v>GRADE DE PROTEÇÃO DE PORTA EM FERRO C/ VARÕES DE 1/2, ESPAC=10CM E ACABAMENTO EM BARRA CHATA DE 1 X 1/4 INCLUSIVE FECHADURA DE SOBRE POR BRASIL OU SIMILAR E ASSENTAMENTO</v>
          </cell>
          <cell r="C1169" t="str">
            <v>M²</v>
          </cell>
          <cell r="D1169">
            <v>151.75</v>
          </cell>
          <cell r="E1169">
            <v>23.37</v>
          </cell>
          <cell r="I1169">
            <v>175.12</v>
          </cell>
          <cell r="J1169">
            <v>227.66</v>
          </cell>
        </row>
        <row r="1171">
          <cell r="A1171" t="str">
            <v xml:space="preserve">S09.02.011   </v>
          </cell>
          <cell r="B1171" t="str">
            <v>MÃO DE OBRA PARA COLOCAÇÃO DE
 ESQUADRIA DE FERRO, TIPO BASCULANTE.</v>
          </cell>
          <cell r="C1171" t="str">
            <v>M2</v>
          </cell>
          <cell r="I1171">
            <v>11.93</v>
          </cell>
          <cell r="J1171">
            <v>15.51</v>
          </cell>
        </row>
        <row r="1172">
          <cell r="I1172">
            <v>0</v>
          </cell>
          <cell r="J1172">
            <v>0</v>
          </cell>
        </row>
        <row r="1173">
          <cell r="A1173" t="str">
            <v xml:space="preserve">S09.02.015   </v>
          </cell>
          <cell r="B1173" t="str">
            <v>ASSENTAMENTO DE ESQUADRIA DE FERRO COM ARGAMASSA DE CIMENTO E AREIA, INCLUSIVE ACABAMENTO.</v>
          </cell>
          <cell r="C1173" t="str">
            <v>M2</v>
          </cell>
          <cell r="I1173">
            <v>22.44</v>
          </cell>
          <cell r="J1173">
            <v>29.17</v>
          </cell>
        </row>
        <row r="1174">
          <cell r="I1174">
            <v>0</v>
          </cell>
          <cell r="J1174">
            <v>0</v>
          </cell>
        </row>
        <row r="1175">
          <cell r="A1175" t="str">
            <v xml:space="preserve">S09.02.021   </v>
          </cell>
          <cell r="B1175" t="str">
            <v>MÃO DE OBRA PARA COLOCAÇÃO DE GRADE DE PROTEÇÃO DE PORTA EM FERRO C/ VARÕES, INCLUSIVE FECHADURA (SEM FORNECIMENTO DOS MATERIAIS).</v>
          </cell>
          <cell r="C1175" t="str">
            <v>M2</v>
          </cell>
          <cell r="I1175">
            <v>23.37</v>
          </cell>
          <cell r="J1175">
            <v>30.38</v>
          </cell>
        </row>
        <row r="1176">
          <cell r="I1176">
            <v>0</v>
          </cell>
          <cell r="J1176">
            <v>0</v>
          </cell>
        </row>
        <row r="1177">
          <cell r="A1177" t="str">
            <v>09.02.022</v>
          </cell>
          <cell r="B1177" t="str">
            <v>GRADE DE PROTEÇÃO DE JANELA EM FERRO COM VARÕES DE 1/2, ESPAC=10CM E ACABAMENTO EM BARRA CHATA DE 1 X 4 INCLUSIVE ASSENTAMENTO.</v>
          </cell>
          <cell r="C1177" t="str">
            <v>M²</v>
          </cell>
          <cell r="D1177">
            <v>101.09</v>
          </cell>
          <cell r="E1177">
            <v>11.93</v>
          </cell>
          <cell r="I1177">
            <v>113.02000000000001</v>
          </cell>
          <cell r="J1177">
            <v>146.93</v>
          </cell>
        </row>
        <row r="1179">
          <cell r="A1179" t="str">
            <v>09.02.030</v>
          </cell>
          <cell r="B1179" t="str">
            <v>PORTA DE ENROLAR DE FERRO, INCLUSIVE ASSENTAMENTO</v>
          </cell>
          <cell r="C1179" t="str">
            <v>M²</v>
          </cell>
          <cell r="D1179">
            <v>162.84</v>
          </cell>
          <cell r="E1179">
            <v>11.93</v>
          </cell>
          <cell r="I1179">
            <v>174.77</v>
          </cell>
          <cell r="J1179">
            <v>227.2</v>
          </cell>
        </row>
        <row r="1181">
          <cell r="A1181" t="str">
            <v>09.02.040</v>
          </cell>
          <cell r="B1181" t="str">
            <v xml:space="preserve">PORTÃO EM CHAPA DE FERRO N.16, INCLUSIVE FECHADURA DE SOBREPOR BRASIL OU SIMILAR E ASSENTAMENTO.  </v>
          </cell>
          <cell r="C1181" t="str">
            <v>M²</v>
          </cell>
          <cell r="D1181">
            <v>224.32</v>
          </cell>
          <cell r="E1181">
            <v>23.37</v>
          </cell>
          <cell r="I1181">
            <v>247.69</v>
          </cell>
          <cell r="J1181">
            <v>322</v>
          </cell>
        </row>
        <row r="1183">
          <cell r="A1183" t="str">
            <v>09.02.042</v>
          </cell>
          <cell r="B1183" t="str">
            <v>PORTÃO SIMPLES EM FERRO COM VARÕES DE 1/2, ESPAC=10CM E ACABAMENTO EM BARRA CHATA DE 1 X 1/4, INCLUSIVE FERROLHO E ASSENTAMENTO.</v>
          </cell>
          <cell r="C1183" t="str">
            <v>M²</v>
          </cell>
          <cell r="D1183">
            <v>121.32</v>
          </cell>
          <cell r="E1183">
            <v>23.37</v>
          </cell>
          <cell r="I1183">
            <v>144.69</v>
          </cell>
          <cell r="J1183">
            <v>188.1</v>
          </cell>
        </row>
        <row r="1184">
          <cell r="I1184">
            <v>0</v>
          </cell>
          <cell r="J1184">
            <v>0</v>
          </cell>
        </row>
        <row r="1185">
          <cell r="A1185" t="str">
            <v xml:space="preserve">S09.02.045   </v>
          </cell>
          <cell r="B1185" t="str">
            <v>FORNECIMENTO E INSTALAÇÃO DE 
PORTÃO DE FERRO PARA PROTEÇÃO DE SUBESTAÇÃO PADRÃO CELPE, EM TELA GALVANIZADA Nº 20 , MALHA DE 1"X1", COM ESTRUTURA EM CANTONEIRA "L" DE 1"X3/16", MEDINDO 1,65X2,20M.</v>
          </cell>
          <cell r="C1185" t="str">
            <v>M2</v>
          </cell>
          <cell r="I1185">
            <v>191.21</v>
          </cell>
          <cell r="J1185">
            <v>248.57</v>
          </cell>
        </row>
        <row r="1186">
          <cell r="I1186">
            <v>0</v>
          </cell>
          <cell r="J1186">
            <v>0</v>
          </cell>
        </row>
        <row r="1187">
          <cell r="A1187" t="str">
            <v xml:space="preserve">S09.02.100   </v>
          </cell>
          <cell r="B1187" t="str">
            <v>FORNECIMENTO E INSTALAÇÃO DE PORTÃO EM ALUMÍNIO ANODIZADO DE CORRER, TIPO BÚZIOS, NA COR BRONZE.</v>
          </cell>
          <cell r="C1187" t="str">
            <v>M2</v>
          </cell>
          <cell r="I1187">
            <v>253.33</v>
          </cell>
          <cell r="J1187">
            <v>329.33</v>
          </cell>
        </row>
        <row r="1188">
          <cell r="I1188">
            <v>0</v>
          </cell>
          <cell r="J1188">
            <v>0</v>
          </cell>
        </row>
        <row r="1189">
          <cell r="A1189" t="str">
            <v xml:space="preserve">S09.02.101   </v>
          </cell>
          <cell r="B1189" t="str">
            <v>FORNECIMENTO E INSTALAÇÃO DE PORTÃO EM ALUMÍNIO ANODIZADO DE GIRO, TIPO BÚZIOS, NA COR BRONZE.</v>
          </cell>
          <cell r="C1189" t="str">
            <v>M2</v>
          </cell>
          <cell r="I1189">
            <v>273.33</v>
          </cell>
          <cell r="J1189">
            <v>355.33</v>
          </cell>
        </row>
        <row r="1190">
          <cell r="I1190">
            <v>0</v>
          </cell>
          <cell r="J1190">
            <v>0</v>
          </cell>
        </row>
        <row r="1191">
          <cell r="A1191" t="str">
            <v>09.03.000</v>
          </cell>
          <cell r="B1191" t="str">
            <v>ESQUADRIAS DE ALUMÍNIO</v>
          </cell>
          <cell r="I1191">
            <v>0</v>
          </cell>
          <cell r="J1191">
            <v>0</v>
          </cell>
        </row>
        <row r="1192">
          <cell r="A1192" t="str">
            <v>09.03.010</v>
          </cell>
          <cell r="B1192" t="str">
            <v>FORNECIMENTO DE ESQUADRIA DE ALUMÍNIO, TIPO CORRER SEM BANDEIRA, COM CONTRAMARCO, INCLUSIVE ASSENTAMENTO.</v>
          </cell>
          <cell r="C1192" t="str">
            <v>M²</v>
          </cell>
          <cell r="D1192">
            <v>181</v>
          </cell>
          <cell r="E1192">
            <v>14.71</v>
          </cell>
          <cell r="I1192">
            <v>195.71</v>
          </cell>
          <cell r="J1192">
            <v>254.42</v>
          </cell>
        </row>
        <row r="1194">
          <cell r="A1194" t="str">
            <v>09.03.020</v>
          </cell>
          <cell r="B1194" t="str">
            <v>FORNECIMENTO DE ESQUADRIA DE ALUMÍNIO, TIPO CORRER COM BANDERIA FIXA, COM CONTRAMARCO, INCLUSIVE ASSENTAMENTO</v>
          </cell>
          <cell r="C1194" t="str">
            <v>M²</v>
          </cell>
          <cell r="D1194">
            <v>252</v>
          </cell>
          <cell r="E1194">
            <v>14.71</v>
          </cell>
          <cell r="I1194">
            <v>266.70999999999998</v>
          </cell>
          <cell r="J1194">
            <v>346.72</v>
          </cell>
        </row>
        <row r="1196">
          <cell r="A1196" t="str">
            <v>09.03.040</v>
          </cell>
          <cell r="B1196" t="str">
            <v>FORNECIMENTO DE ESQUADRIA DE ALUMÍNIO, TIPO MAXIM-AR SEM BANDEJA, COM CONTRAMARCO, INCLUSIVE ASSENTAMENTO</v>
          </cell>
          <cell r="C1196" t="str">
            <v>M²</v>
          </cell>
          <cell r="D1196">
            <v>231</v>
          </cell>
          <cell r="E1196">
            <v>14.71</v>
          </cell>
          <cell r="I1196">
            <v>245.71</v>
          </cell>
          <cell r="J1196">
            <v>319.42</v>
          </cell>
        </row>
        <row r="1198">
          <cell r="A1198" t="str">
            <v>09.03.050</v>
          </cell>
          <cell r="B1198" t="str">
            <v>FORNECIMENTO DE ESQUADRIA DE ALUMÍNIO, TIPO BASCULHANTE, COM CONTRAMARCO, INCLUSIVE ASSENTAMENTO</v>
          </cell>
          <cell r="C1198" t="str">
            <v>M²</v>
          </cell>
          <cell r="D1198">
            <v>351</v>
          </cell>
          <cell r="E1198">
            <v>14.71</v>
          </cell>
          <cell r="I1198">
            <v>365.71</v>
          </cell>
          <cell r="J1198">
            <v>475.42</v>
          </cell>
        </row>
        <row r="1200">
          <cell r="A1200" t="str">
            <v xml:space="preserve">S09.04.020   </v>
          </cell>
          <cell r="B1200" t="str">
            <v>FORN. E INST.DE ALAMBRADO EM MURO 
C/TELA SIMPLES TORÇÃO, C/GALV. PESADA SEM REVEST. EM PVC, MALHA 2"X2", FIO 12BWG, ARAME DE AMARRAÇÃO FIO 14BWG, FIXADA EM TUBO VERTICAL DE 2" E EM CABO DE AÇO HORIZONTAL DE 2MM, ALT.ÚTIL DE 2,00M. INCL.CHUMBAMENTO DE 0,5</v>
          </cell>
          <cell r="C1200" t="str">
            <v>M</v>
          </cell>
          <cell r="I1200">
            <v>95.56</v>
          </cell>
          <cell r="J1200">
            <v>124.23</v>
          </cell>
        </row>
        <row r="1202">
          <cell r="A1202" t="str">
            <v xml:space="preserve">S09.05.010   </v>
          </cell>
          <cell r="B1202" t="str">
            <v>FORNECIMENTO E INSTALAÇÃO DE TELA DE AÇO GALVANIZADO, SIMPLES TORÇÃO, GALVANIZAÇÃO PESADA, SEM REVESTIMENTO EM PVC, MALHA 2"X2", FIO 12 BWG FIXADA COM ARAME GALVANIZADO FIO 14BWG.</v>
          </cell>
          <cell r="C1202" t="str">
            <v>M2</v>
          </cell>
          <cell r="I1202">
            <v>18.75</v>
          </cell>
          <cell r="J1202">
            <v>24.38</v>
          </cell>
        </row>
        <row r="1204">
          <cell r="A1204" t="str">
            <v xml:space="preserve">S09.05.020   </v>
          </cell>
          <cell r="B1204" t="str">
            <v>INSTALAÇÃO DE TELA DE AÇO GALVANIZADO, SIMPLES TORÇÃO, GALVANIZAÇÃO PESADA, FIXADA COM ARAME GALVANIZADO FIO 14BWG, SEM O FORNECIMENTO DA TELA.</v>
          </cell>
          <cell r="C1204" t="str">
            <v>M2</v>
          </cell>
          <cell r="I1204">
            <v>5.41</v>
          </cell>
          <cell r="J1204">
            <v>7.03</v>
          </cell>
        </row>
        <row r="1206">
          <cell r="A1206" t="str">
            <v xml:space="preserve">S09.05.030   </v>
          </cell>
          <cell r="B1206" t="str">
            <v>RETIRADA E RECOLOCAÇÃO DE TUBO HORIZONTAL DE AÇO GALVANIZADO EM ALAMBRADO, DIÂMETRO DE 2", INCLUSIVE CORTE, SOLDA E PINTURA NAS SOLDAS (MEDIR POR METRO DE TUBO DESLOCADO).</v>
          </cell>
          <cell r="C1206" t="str">
            <v>M</v>
          </cell>
          <cell r="I1206">
            <v>2.42</v>
          </cell>
          <cell r="J1206">
            <v>3.15</v>
          </cell>
        </row>
        <row r="1208">
          <cell r="A1208" t="str">
            <v xml:space="preserve">S09.06.010   </v>
          </cell>
          <cell r="B1208"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208" t="str">
            <v>M</v>
          </cell>
          <cell r="I1208">
            <v>1.92</v>
          </cell>
          <cell r="J1208">
            <v>2.5</v>
          </cell>
        </row>
        <row r="1210">
          <cell r="A1210" t="str">
            <v xml:space="preserve">S09.06.020   </v>
          </cell>
          <cell r="B1210"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210" t="str">
            <v>M</v>
          </cell>
          <cell r="I1210">
            <v>1.92</v>
          </cell>
          <cell r="J1210">
            <v>2.5</v>
          </cell>
        </row>
        <row r="1212">
          <cell r="A1212" t="str">
            <v xml:space="preserve">S09.07.010   </v>
          </cell>
          <cell r="B1212" t="str">
            <v>FORNECIMENTO E INSTALAÇÃO DE BRISE METÁLICO, TERMOBRISE DE 15CM, DA HUNTER DOUGLAS OU SIMILAR.</v>
          </cell>
          <cell r="C1212" t="str">
            <v>M2</v>
          </cell>
          <cell r="I1212">
            <v>500</v>
          </cell>
          <cell r="J1212">
            <v>650</v>
          </cell>
        </row>
        <row r="1213">
          <cell r="J1213">
            <v>0</v>
          </cell>
        </row>
        <row r="1214">
          <cell r="A1214" t="str">
            <v>10.00.000</v>
          </cell>
          <cell r="B1214" t="str">
            <v>VIDROS</v>
          </cell>
          <cell r="I1214">
            <v>0</v>
          </cell>
          <cell r="J1214">
            <v>0</v>
          </cell>
        </row>
        <row r="1215">
          <cell r="I1215">
            <v>0</v>
          </cell>
          <cell r="J1215">
            <v>0</v>
          </cell>
        </row>
        <row r="1216">
          <cell r="A1216" t="str">
            <v>10.01.000</v>
          </cell>
          <cell r="B1216" t="str">
            <v>VIDROS LISOS</v>
          </cell>
          <cell r="I1216">
            <v>0</v>
          </cell>
          <cell r="J1216">
            <v>0</v>
          </cell>
        </row>
        <row r="1217">
          <cell r="A1217" t="str">
            <v>10.01.010</v>
          </cell>
          <cell r="B1217" t="str">
            <v>VIDRO PLANO, COMUM, LISO, TRANSPOARENTE E COM 3MM DE ESPESSURA - COLOCADO</v>
          </cell>
          <cell r="C1217" t="str">
            <v>M²</v>
          </cell>
          <cell r="D1217">
            <v>42.04</v>
          </cell>
          <cell r="E1217">
            <v>17.5</v>
          </cell>
          <cell r="I1217">
            <v>59.54</v>
          </cell>
          <cell r="J1217">
            <v>77.400000000000006</v>
          </cell>
        </row>
        <row r="1219">
          <cell r="A1219" t="str">
            <v>10.01.020</v>
          </cell>
          <cell r="B1219" t="str">
            <v>VIDRO PLANO, COMUM, LISO TRANSPARENTE E COM 4MM DE ESPESSURA - COLOCADO</v>
          </cell>
          <cell r="C1219" t="str">
            <v>M²</v>
          </cell>
          <cell r="D1219">
            <v>49.39</v>
          </cell>
          <cell r="E1219">
            <v>17.5</v>
          </cell>
          <cell r="I1219">
            <v>66.89</v>
          </cell>
          <cell r="J1219">
            <v>86.96</v>
          </cell>
        </row>
        <row r="1221">
          <cell r="A1221" t="str">
            <v>10.01.030</v>
          </cell>
          <cell r="B1221" t="str">
            <v>VIDRO PLANO, COMUM, LISO, TRANSPARENTE E COM 5MM DE ESPESSURA - COLOCADO</v>
          </cell>
          <cell r="C1221" t="str">
            <v>M²</v>
          </cell>
          <cell r="D1221">
            <v>75</v>
          </cell>
          <cell r="E1221">
            <v>17.5</v>
          </cell>
          <cell r="I1221">
            <v>92.5</v>
          </cell>
          <cell r="J1221">
            <v>120.25</v>
          </cell>
        </row>
        <row r="1223">
          <cell r="A1223" t="str">
            <v>10.01.040</v>
          </cell>
          <cell r="B1223" t="str">
            <v>VIDRO PLANO, COMUM, LISO, TRANSPARENTE E COM 6 MM DE ESPESSURA - COLOCADO</v>
          </cell>
          <cell r="C1223" t="str">
            <v>M²</v>
          </cell>
          <cell r="D1223">
            <v>84.24</v>
          </cell>
          <cell r="E1223">
            <v>17.5</v>
          </cell>
          <cell r="I1223">
            <v>101.74</v>
          </cell>
          <cell r="J1223">
            <v>132.26</v>
          </cell>
        </row>
        <row r="1224">
          <cell r="I1224">
            <v>0</v>
          </cell>
          <cell r="J1224">
            <v>0</v>
          </cell>
        </row>
        <row r="1225">
          <cell r="A1225" t="str">
            <v>10.02.000</v>
          </cell>
          <cell r="B1225" t="str">
            <v>VIDRO FANTASIA</v>
          </cell>
          <cell r="I1225">
            <v>0</v>
          </cell>
          <cell r="J1225">
            <v>0</v>
          </cell>
        </row>
        <row r="1226">
          <cell r="A1226" t="str">
            <v>10.02.010</v>
          </cell>
          <cell r="B1226" t="str">
            <v>VIDRO PLANO FANTASIA EM GERAL, EXCETO CANELADO - COLOCADO</v>
          </cell>
          <cell r="C1226" t="str">
            <v>M²</v>
          </cell>
          <cell r="D1226">
            <v>40</v>
          </cell>
          <cell r="E1226">
            <v>17.5</v>
          </cell>
          <cell r="I1226">
            <v>57.5</v>
          </cell>
          <cell r="J1226">
            <v>74.75</v>
          </cell>
        </row>
        <row r="1228">
          <cell r="A1228" t="str">
            <v>10.02.020</v>
          </cell>
          <cell r="B1228" t="str">
            <v>VIDRO PLANO FANTASIA CANELADO</v>
          </cell>
          <cell r="C1228" t="str">
            <v>M²</v>
          </cell>
          <cell r="D1228">
            <v>40</v>
          </cell>
          <cell r="E1228">
            <v>17.5</v>
          </cell>
          <cell r="I1228">
            <v>57.5</v>
          </cell>
          <cell r="J1228">
            <v>74.75</v>
          </cell>
        </row>
        <row r="1229">
          <cell r="I1229">
            <v>0</v>
          </cell>
          <cell r="J1229">
            <v>0</v>
          </cell>
        </row>
        <row r="1230">
          <cell r="A1230" t="str">
            <v xml:space="preserve">S10.03.010   </v>
          </cell>
          <cell r="B1230" t="str">
            <v>FORNECIMENTO E INSTALAÇÃO DE 
VIDRO TEMPERADO COM ESPESSURA DE 8MM, INCLUSIVE FERRAGENS.</v>
          </cell>
          <cell r="C1230" t="str">
            <v>M2</v>
          </cell>
          <cell r="I1230">
            <v>244.75</v>
          </cell>
          <cell r="J1230">
            <v>318.18</v>
          </cell>
        </row>
        <row r="1231">
          <cell r="I1231">
            <v>0</v>
          </cell>
          <cell r="J1231">
            <v>0</v>
          </cell>
        </row>
        <row r="1232">
          <cell r="A1232" t="str">
            <v xml:space="preserve">S10.05.010   </v>
          </cell>
          <cell r="B1232" t="str">
            <v>FORNECIMENTO E INSTALAÇÃO DE PELÍCULA TIPO BLACKOUT EM VIDROS DE JANELA, DIMENSÕES (0,75X0,33M)</v>
          </cell>
          <cell r="C1232" t="str">
            <v>M2</v>
          </cell>
          <cell r="I1232">
            <v>43.76</v>
          </cell>
          <cell r="J1232">
            <v>56.89</v>
          </cell>
        </row>
        <row r="1233">
          <cell r="I1233">
            <v>0</v>
          </cell>
          <cell r="J1233">
            <v>0</v>
          </cell>
        </row>
        <row r="1234">
          <cell r="A1234" t="str">
            <v xml:space="preserve">S10.06.010   </v>
          </cell>
          <cell r="B1234" t="str">
            <v>ESPELHO CIRCULAR COM 6MM DE ESPESSURA, ACABAMENTO BISOTADO, DIÂMETRO = 60CM.</v>
          </cell>
          <cell r="C1234" t="str">
            <v>UND</v>
          </cell>
          <cell r="I1234">
            <v>58.1</v>
          </cell>
          <cell r="J1234">
            <v>75.53</v>
          </cell>
        </row>
        <row r="1235">
          <cell r="I1235">
            <v>0</v>
          </cell>
          <cell r="J1235">
            <v>0</v>
          </cell>
        </row>
        <row r="1236">
          <cell r="A1236" t="str">
            <v>11.00.000</v>
          </cell>
          <cell r="B1236" t="str">
            <v>ARGAMASSAS E REVESTIMENTOS DE PAREDES E TETOS</v>
          </cell>
          <cell r="I1236">
            <v>0</v>
          </cell>
          <cell r="J1236">
            <v>0</v>
          </cell>
        </row>
        <row r="1237">
          <cell r="I1237">
            <v>0</v>
          </cell>
          <cell r="J1237">
            <v>0</v>
          </cell>
        </row>
        <row r="1238">
          <cell r="A1238" t="str">
            <v>11.01.000</v>
          </cell>
          <cell r="B1238" t="str">
            <v>ARGAMASSA (MATERIAIS E MÃO-DE-OBRA DE PREPARO)</v>
          </cell>
          <cell r="I1238">
            <v>0</v>
          </cell>
          <cell r="J1238">
            <v>0</v>
          </cell>
        </row>
        <row r="1239">
          <cell r="A1239" t="str">
            <v>11.01.010</v>
          </cell>
          <cell r="B1239" t="str">
            <v>ARGAMASSA DE CIMENTO E AREIA NO TRAÇO 1:2</v>
          </cell>
          <cell r="C1239" t="str">
            <v>M³</v>
          </cell>
          <cell r="D1239">
            <v>310.08</v>
          </cell>
          <cell r="E1239">
            <v>48.9</v>
          </cell>
          <cell r="I1239">
            <v>358.97999999999996</v>
          </cell>
          <cell r="J1239">
            <v>466.67</v>
          </cell>
        </row>
        <row r="1241">
          <cell r="A1241" t="str">
            <v>11.01.020</v>
          </cell>
          <cell r="B1241" t="str">
            <v>ARGAMASSA DE CIMENTO E AREIA NO TRAÇO 1:3</v>
          </cell>
          <cell r="C1241" t="str">
            <v>M³</v>
          </cell>
          <cell r="D1241">
            <v>223.37</v>
          </cell>
          <cell r="E1241">
            <v>48.9</v>
          </cell>
          <cell r="I1241">
            <v>272.27</v>
          </cell>
          <cell r="J1241">
            <v>353.95</v>
          </cell>
        </row>
        <row r="1243">
          <cell r="A1243" t="str">
            <v>11.01.030</v>
          </cell>
          <cell r="B1243" t="str">
            <v>ARGAMASSA DE CIMENTO E AREIA NO TRAÇO 1:4</v>
          </cell>
          <cell r="C1243" t="str">
            <v>M³</v>
          </cell>
          <cell r="D1243">
            <v>178.95</v>
          </cell>
          <cell r="E1243">
            <v>48.9</v>
          </cell>
          <cell r="I1243">
            <v>227.85</v>
          </cell>
          <cell r="J1243">
            <v>296.20999999999998</v>
          </cell>
        </row>
        <row r="1245">
          <cell r="A1245" t="str">
            <v>11.01.040</v>
          </cell>
          <cell r="B1245" t="str">
            <v>ARGAMASSA DE CIMENTO E AREIA NO TRAÇO 1:5</v>
          </cell>
          <cell r="C1245" t="str">
            <v>M³</v>
          </cell>
          <cell r="D1245">
            <v>152.65</v>
          </cell>
          <cell r="E1245">
            <v>48.9</v>
          </cell>
          <cell r="I1245">
            <v>201.55</v>
          </cell>
          <cell r="J1245">
            <v>262.02</v>
          </cell>
        </row>
        <row r="1247">
          <cell r="A1247" t="str">
            <v>11.01.050</v>
          </cell>
          <cell r="B1247" t="str">
            <v>ARGAMASSA DE CIMENTO E AREIA NO TRAÇO 1:6</v>
          </cell>
          <cell r="C1247" t="str">
            <v>M³</v>
          </cell>
          <cell r="D1247">
            <v>145.63</v>
          </cell>
          <cell r="E1247">
            <v>48.9</v>
          </cell>
          <cell r="I1247">
            <v>194.53</v>
          </cell>
          <cell r="J1247">
            <v>252.89</v>
          </cell>
        </row>
        <row r="1249">
          <cell r="A1249" t="str">
            <v>11.01.060</v>
          </cell>
          <cell r="B1249" t="str">
            <v>ARGAMASSA DE CIMENTO E AREIA NO TRAÇO 1:8</v>
          </cell>
          <cell r="C1249" t="str">
            <v>M³</v>
          </cell>
          <cell r="D1249">
            <v>113.63</v>
          </cell>
          <cell r="E1249">
            <v>48.9</v>
          </cell>
          <cell r="I1249">
            <v>162.53</v>
          </cell>
          <cell r="J1249">
            <v>211.29</v>
          </cell>
        </row>
        <row r="1251">
          <cell r="A1251" t="str">
            <v>11.01.070</v>
          </cell>
          <cell r="B1251" t="str">
            <v>ARGAMASSA DE CIMENTO E AREIA NO TRAÇO 1:10</v>
          </cell>
          <cell r="C1251" t="str">
            <v>M³</v>
          </cell>
          <cell r="D1251">
            <v>100.46</v>
          </cell>
          <cell r="E1251">
            <v>48.9</v>
          </cell>
          <cell r="I1251">
            <v>149.35999999999999</v>
          </cell>
          <cell r="J1251">
            <v>194.17</v>
          </cell>
        </row>
        <row r="1253">
          <cell r="A1253" t="str">
            <v>11.01.080</v>
          </cell>
          <cell r="B1253" t="str">
            <v>ARGAMASSA DE CIMENTO E AREIA NO TRAÇO 1:12</v>
          </cell>
          <cell r="C1253" t="str">
            <v>M³</v>
          </cell>
          <cell r="D1253">
            <v>91.66</v>
          </cell>
          <cell r="E1253">
            <v>48.9</v>
          </cell>
          <cell r="I1253">
            <v>140.56</v>
          </cell>
          <cell r="J1253">
            <v>182.73</v>
          </cell>
        </row>
        <row r="1255">
          <cell r="A1255" t="str">
            <v>11.01.090</v>
          </cell>
          <cell r="B1255" t="str">
            <v>ARGAMASSA DE CIMENTO E AREIA NO TRAÇO 1:14</v>
          </cell>
          <cell r="C1255" t="str">
            <v>M³</v>
          </cell>
          <cell r="D1255">
            <v>86.13</v>
          </cell>
          <cell r="E1255">
            <v>48.9</v>
          </cell>
          <cell r="I1255">
            <v>135.03</v>
          </cell>
          <cell r="J1255">
            <v>175.54</v>
          </cell>
        </row>
        <row r="1257">
          <cell r="A1257" t="str">
            <v>11.01.100</v>
          </cell>
          <cell r="B1257" t="str">
            <v>ARGAMASSA DE CIMENTO E AREIA NO TRAÇO 1:15</v>
          </cell>
          <cell r="C1257" t="str">
            <v>M³</v>
          </cell>
          <cell r="D1257">
            <v>83.37</v>
          </cell>
          <cell r="E1257">
            <v>48.9</v>
          </cell>
          <cell r="I1257">
            <v>132.27000000000001</v>
          </cell>
          <cell r="J1257">
            <v>171.95</v>
          </cell>
        </row>
        <row r="1259">
          <cell r="A1259" t="str">
            <v>11.01.110</v>
          </cell>
          <cell r="B1259" t="str">
            <v xml:space="preserve">ARGAMASSA DE CIMENTO, SAIBRO E AREIA NO TRAÇO 1:4:4 </v>
          </cell>
          <cell r="C1259" t="str">
            <v>M³</v>
          </cell>
          <cell r="D1259">
            <v>134.13</v>
          </cell>
          <cell r="E1259">
            <v>48.9</v>
          </cell>
          <cell r="I1259">
            <v>183.03</v>
          </cell>
          <cell r="J1259">
            <v>237.94</v>
          </cell>
        </row>
        <row r="1261">
          <cell r="A1261" t="str">
            <v>11.01.120</v>
          </cell>
          <cell r="B1261" t="str">
            <v xml:space="preserve">ARGAMASSA DE CIMENTO, SAIBRO E AREIA NO TRAÇO 1:4:8 </v>
          </cell>
          <cell r="C1261" t="str">
            <v>M³</v>
          </cell>
          <cell r="D1261">
            <v>86.28</v>
          </cell>
          <cell r="E1261">
            <v>48.9</v>
          </cell>
          <cell r="I1261">
            <v>135.18</v>
          </cell>
          <cell r="J1261">
            <v>175.73</v>
          </cell>
        </row>
        <row r="1263">
          <cell r="A1263" t="str">
            <v>11.01.130</v>
          </cell>
          <cell r="B1263" t="str">
            <v>ARGAMASSA DE CAL PRETA EM PASTA E AREIA NO TRAÇO 1:4</v>
          </cell>
          <cell r="C1263" t="str">
            <v>M³</v>
          </cell>
          <cell r="D1263">
            <v>143.46</v>
          </cell>
          <cell r="E1263">
            <v>56.33</v>
          </cell>
          <cell r="I1263">
            <v>199.79000000000002</v>
          </cell>
          <cell r="J1263">
            <v>259.73</v>
          </cell>
        </row>
        <row r="1265">
          <cell r="A1265" t="str">
            <v>11.01.140</v>
          </cell>
          <cell r="B1265" t="str">
            <v>ARGAMASSA DE CAL PRETA EM PASTA E AREIA NO TRAÇO 1:4, DOSADA COM 110 KG DE CIMENTO</v>
          </cell>
          <cell r="C1265" t="str">
            <v>M³</v>
          </cell>
          <cell r="D1265">
            <v>193.61</v>
          </cell>
          <cell r="E1265">
            <v>67.239999999999995</v>
          </cell>
          <cell r="I1265">
            <v>260.85000000000002</v>
          </cell>
          <cell r="J1265">
            <v>339.11</v>
          </cell>
        </row>
        <row r="1267">
          <cell r="A1267" t="str">
            <v>11.01.150</v>
          </cell>
          <cell r="B1267" t="str">
            <v>ARGAMASSA DE CAL BRANCA E AREIA DE FINGIR PENEIRADA NO TRAÇO 1:2</v>
          </cell>
          <cell r="C1267" t="str">
            <v>M³</v>
          </cell>
          <cell r="D1267">
            <v>221.85</v>
          </cell>
          <cell r="E1267">
            <v>117.36</v>
          </cell>
          <cell r="I1267">
            <v>339.21</v>
          </cell>
          <cell r="J1267">
            <v>440.97</v>
          </cell>
        </row>
        <row r="1269">
          <cell r="A1269" t="str">
            <v>11.01.160</v>
          </cell>
          <cell r="B1269" t="str">
            <v>ARGAMASSA DE CAL BRANCA E AREIA DE FINGIR PENEIRADA NO TRAÇO 1:2, DOSADA COM 70 KG DE CIMENTO</v>
          </cell>
          <cell r="C1269" t="str">
            <v>M³</v>
          </cell>
          <cell r="D1269">
            <v>251.95</v>
          </cell>
          <cell r="E1269">
            <v>117.36</v>
          </cell>
          <cell r="I1269">
            <v>369.31</v>
          </cell>
          <cell r="J1269">
            <v>480.1</v>
          </cell>
        </row>
        <row r="1270">
          <cell r="I1270">
            <v>0</v>
          </cell>
          <cell r="J1270">
            <v>0</v>
          </cell>
        </row>
        <row r="1271">
          <cell r="A1271" t="str">
            <v>11.02.000</v>
          </cell>
          <cell r="B1271" t="str">
            <v>CHAPISCO</v>
          </cell>
          <cell r="I1271">
            <v>0</v>
          </cell>
          <cell r="J1271">
            <v>0</v>
          </cell>
        </row>
        <row r="1272">
          <cell r="A1272" t="str">
            <v>11.02.010</v>
          </cell>
          <cell r="B1272" t="str">
            <v>CHAPISCO COM ARGAMASSA DE CIMENTO E AREIA NO TRAÇO 1:3</v>
          </cell>
          <cell r="C1272" t="str">
            <v>M²</v>
          </cell>
          <cell r="D1272">
            <v>1.1200000000000001</v>
          </cell>
          <cell r="E1272">
            <v>2.5299999999999998</v>
          </cell>
          <cell r="I1272">
            <v>3.65</v>
          </cell>
          <cell r="J1272">
            <v>4.75</v>
          </cell>
        </row>
        <row r="1273">
          <cell r="I1273">
            <v>0</v>
          </cell>
          <cell r="J1273">
            <v>0</v>
          </cell>
        </row>
        <row r="1274">
          <cell r="A1274" t="str">
            <v xml:space="preserve">S11.02.020   </v>
          </cell>
          <cell r="B1274" t="str">
            <v>REVESTIMENTO EM CHAPISCO PARA 
PAREDE E  TETO , INTERNOS OU EXTERNOS, COM ARGAMASSA DE CIMENTO E AREIA TRAÇO 1:3, COM BIANCO.</v>
          </cell>
          <cell r="C1274" t="str">
            <v>M2</v>
          </cell>
          <cell r="I1274">
            <v>4.3099999999999996</v>
          </cell>
          <cell r="J1274">
            <v>5.6</v>
          </cell>
        </row>
        <row r="1276">
          <cell r="A1276" t="str">
            <v xml:space="preserve">S11.02.030   </v>
          </cell>
          <cell r="B1276" t="str">
            <v>REVESTIMENTO EM ASSANHADINHO, TIPO CHAPISCO NA PENEIRA, ARGAMASSA DE CIMENTO E AREIA TRAÇO 1:4 SOBRE EMBOÇO PRONTO</v>
          </cell>
          <cell r="C1276" t="str">
            <v>M2</v>
          </cell>
          <cell r="I1276">
            <v>4.75</v>
          </cell>
          <cell r="J1276">
            <v>6.18</v>
          </cell>
        </row>
        <row r="1277">
          <cell r="I1277">
            <v>0</v>
          </cell>
          <cell r="J1277">
            <v>0</v>
          </cell>
        </row>
        <row r="1278">
          <cell r="A1278" t="str">
            <v>11.03.000</v>
          </cell>
          <cell r="B1278" t="str">
            <v>EMBOÇO</v>
          </cell>
          <cell r="I1278">
            <v>0</v>
          </cell>
          <cell r="J1278">
            <v>0</v>
          </cell>
        </row>
        <row r="1279">
          <cell r="A1279" t="str">
            <v>11.03.010</v>
          </cell>
          <cell r="B1279" t="str">
            <v xml:space="preserve">EMBOÇO COM ARGAMASSA DE CAL PRETA EM PASTA E AREIA NO TRAÇO 1:4, DOSADA COM 110 KG DE CIMENTO COM 2,0 CM DE ESPESSURA </v>
          </cell>
          <cell r="C1279" t="str">
            <v>M²</v>
          </cell>
          <cell r="D1279">
            <v>3.87</v>
          </cell>
          <cell r="E1279">
            <v>9.3800000000000008</v>
          </cell>
          <cell r="I1279">
            <v>13.25</v>
          </cell>
          <cell r="J1279">
            <v>17.23</v>
          </cell>
        </row>
        <row r="1281">
          <cell r="A1281" t="str">
            <v>11.03.020</v>
          </cell>
          <cell r="B1281" t="str">
            <v>EMBOÇO COM ARGAMASSA DE CIMENTO, SAIBRO E AREIA NO TRAÇO 1:4:4, COM 2,0CM DE ESPESSURA</v>
          </cell>
          <cell r="C1281" t="str">
            <v>M²</v>
          </cell>
          <cell r="D1281">
            <v>2.69</v>
          </cell>
          <cell r="E1281">
            <v>8.99</v>
          </cell>
          <cell r="I1281">
            <v>11.68</v>
          </cell>
          <cell r="J1281">
            <v>15.18</v>
          </cell>
        </row>
        <row r="1283">
          <cell r="A1283" t="str">
            <v>11.03.030</v>
          </cell>
          <cell r="B1283" t="str">
            <v>EMBOÇO FRISADO COM ARGAMASSA DE CIMENTO SAIBRO E AREIA NO TRAÇO 1:4:4, COM 2,0CM DE ESPESSURA</v>
          </cell>
          <cell r="C1283" t="str">
            <v>M²</v>
          </cell>
          <cell r="D1283">
            <v>3.34</v>
          </cell>
          <cell r="E1283">
            <v>10.130000000000001</v>
          </cell>
          <cell r="I1283">
            <v>13.47</v>
          </cell>
          <cell r="J1283">
            <v>17.510000000000002</v>
          </cell>
        </row>
        <row r="1285">
          <cell r="A1285" t="str">
            <v>11.03.040</v>
          </cell>
          <cell r="B1285" t="str">
            <v>EMBOÇO COM ARGAMASSA DE CIMENTO, SAIBRO E AREIA NO TRAÇO 1:4:8, COM 2,0 CM DE ESPESSURA</v>
          </cell>
          <cell r="C1285" t="str">
            <v>M²</v>
          </cell>
          <cell r="D1285">
            <v>1.73</v>
          </cell>
          <cell r="E1285">
            <v>9.1</v>
          </cell>
          <cell r="I1285">
            <v>10.83</v>
          </cell>
          <cell r="J1285">
            <v>14.08</v>
          </cell>
        </row>
        <row r="1287">
          <cell r="A1287" t="str">
            <v>11.03.050</v>
          </cell>
          <cell r="B1287" t="str">
            <v>EMBOÇO COM ARGAMASSA DE CIMENTO E AREIA NO TRAÇO 1:3, COM 2,0CM DE ESPESSURA</v>
          </cell>
          <cell r="C1287" t="str">
            <v>M²</v>
          </cell>
          <cell r="D1287">
            <v>4.47</v>
          </cell>
          <cell r="E1287">
            <v>9.4499999999999993</v>
          </cell>
          <cell r="I1287">
            <v>13.919999999999998</v>
          </cell>
          <cell r="J1287">
            <v>18.100000000000001</v>
          </cell>
        </row>
        <row r="1289">
          <cell r="A1289" t="str">
            <v>11.03.060</v>
          </cell>
          <cell r="B1289" t="str">
            <v>EMBOÇO COM ARGAMASSA DE CIMENTO E AREIA NO TRAÇO 1:4, COM 2,0CM DE ESPESSURA</v>
          </cell>
          <cell r="C1289" t="str">
            <v>M²</v>
          </cell>
          <cell r="D1289">
            <v>3.58</v>
          </cell>
          <cell r="E1289">
            <v>9.56</v>
          </cell>
          <cell r="I1289">
            <v>13.14</v>
          </cell>
          <cell r="J1289">
            <v>17.079999999999998</v>
          </cell>
        </row>
        <row r="1290">
          <cell r="I1290">
            <v>0</v>
          </cell>
          <cell r="J1290">
            <v>0</v>
          </cell>
        </row>
        <row r="1291">
          <cell r="A1291" t="str">
            <v xml:space="preserve">S11.03.061   </v>
          </cell>
          <cell r="B1291" t="str">
            <v>EMBOÇO COM ARGAMASSA DE CIMENTO,
SAIBRO E AREIA NO TRAÇO 1:4:4, COM 3,0CM DE ESPESSURA</v>
          </cell>
          <cell r="C1291" t="str">
            <v>M2</v>
          </cell>
          <cell r="I1291">
            <v>15.21</v>
          </cell>
          <cell r="J1291">
            <v>19.77</v>
          </cell>
        </row>
        <row r="1293">
          <cell r="A1293" t="str">
            <v xml:space="preserve">S11.03.062   </v>
          </cell>
          <cell r="B1293" t="str">
            <v>EMBOÇO COM ARGAMASSA DE CIMENTO, CAL HIDRATADA  E AREIA NO TRAÇO 1:2:6, COM 20 MM  DE ESPESSURA</v>
          </cell>
          <cell r="C1293" t="str">
            <v>M2</v>
          </cell>
          <cell r="I1293">
            <v>13.9</v>
          </cell>
          <cell r="J1293">
            <v>18.07</v>
          </cell>
        </row>
        <row r="1295">
          <cell r="A1295" t="str">
            <v xml:space="preserve">S11.03.063   </v>
          </cell>
          <cell r="B1295" t="str">
            <v>EMBOÇO COM ARGAMASSA DE CIMENTO, CAL HIDRATADA  E AREIA NO TRAÇO 1:2:8, COM 20 MM  DE ESPESSURA</v>
          </cell>
          <cell r="C1295" t="str">
            <v>M2</v>
          </cell>
          <cell r="I1295">
            <v>12.89</v>
          </cell>
          <cell r="J1295">
            <v>16.760000000000002</v>
          </cell>
        </row>
        <row r="1297">
          <cell r="A1297" t="str">
            <v xml:space="preserve">S11.03.070   </v>
          </cell>
          <cell r="B1297" t="str">
            <v>CAPEAÇO DE REVESTIMENTO EM EMBOÇO, PARA ALVENARIA DE 15CM DE ESPESSURA, COM ARGAMASSA MISTA DE CAL HIDRATADA E AREIA PENEIRADA, TRAÇO 1:4, COM ADIÇÃO DE 130KG DE CIMENTO ESPESSURA DE 20MM, INCLUSIVE CHAPISCO NO TRAÇO 1:3.</v>
          </cell>
          <cell r="C1297" t="str">
            <v>M</v>
          </cell>
          <cell r="I1297">
            <v>5.26</v>
          </cell>
          <cell r="J1297">
            <v>6.84</v>
          </cell>
        </row>
        <row r="1299">
          <cell r="A1299" t="str">
            <v xml:space="preserve">S11.03.080   </v>
          </cell>
          <cell r="B1299" t="str">
            <v>CAPEAÇO DE REVESTIMENTO EM EMBOÇO, PARA ALVENARIA DE 25CM DE ESPESSURA, COM ARGAMASSA MISTA DE CAL HIDRATADA E AREIA PENEIRADA, TRAÇO 1:4, COM ADIÇÃO DE 130KG DE CIMENTO ESPESSURA DE 20MM, INCLUSIVE CHAPISCO NO TRAÇO 1:3.</v>
          </cell>
          <cell r="C1299" t="str">
            <v>M</v>
          </cell>
          <cell r="I1299">
            <v>5.86</v>
          </cell>
          <cell r="J1299">
            <v>7.62</v>
          </cell>
        </row>
        <row r="1300">
          <cell r="I1300">
            <v>0</v>
          </cell>
          <cell r="J1300">
            <v>0</v>
          </cell>
        </row>
        <row r="1301">
          <cell r="A1301" t="str">
            <v>11.04.000</v>
          </cell>
          <cell r="B1301" t="str">
            <v>REBOCO</v>
          </cell>
          <cell r="I1301">
            <v>0</v>
          </cell>
          <cell r="J1301">
            <v>0</v>
          </cell>
        </row>
        <row r="1302">
          <cell r="A1302" t="str">
            <v>11.04.010</v>
          </cell>
          <cell r="B1302" t="str">
            <v xml:space="preserve">REBOCO COM ARGAMASSA DE CAL BRANCA E AREIA DE FINGIR PENEIRADA NO TRAÇO 1:2 COM 5,0 MM DE ESPESSURA </v>
          </cell>
          <cell r="C1302" t="str">
            <v>M²</v>
          </cell>
          <cell r="D1302">
            <v>1.1100000000000001</v>
          </cell>
          <cell r="E1302">
            <v>7</v>
          </cell>
          <cell r="I1302">
            <v>8.11</v>
          </cell>
          <cell r="J1302">
            <v>10.54</v>
          </cell>
        </row>
        <row r="1304">
          <cell r="A1304" t="str">
            <v>11.04.020</v>
          </cell>
          <cell r="B1304" t="str">
            <v xml:space="preserve">REBOCO EM CIMENTADO, TIPO BARRA LISA, APLICADA SOBRE EMBOÇO PRONTO COM 5,0MM DE ESPESSURA </v>
          </cell>
          <cell r="C1304" t="str">
            <v>M²</v>
          </cell>
          <cell r="D1304">
            <v>1.33</v>
          </cell>
          <cell r="E1304">
            <v>9.69</v>
          </cell>
          <cell r="I1304">
            <v>11.02</v>
          </cell>
          <cell r="J1304">
            <v>14.33</v>
          </cell>
        </row>
        <row r="1306">
          <cell r="A1306" t="str">
            <v>11.04.030</v>
          </cell>
          <cell r="B1306" t="str">
            <v>REBOCO EM CIMENTADO, COM ACABAMENTO TIPO CONCRETO APARENTE, APLICADO SOBRE EMBOÇO PRONTO COM 5,0MM DE ESPESSURA</v>
          </cell>
          <cell r="C1306" t="str">
            <v>M²</v>
          </cell>
          <cell r="D1306">
            <v>1.72</v>
          </cell>
          <cell r="E1306">
            <v>10.02</v>
          </cell>
          <cell r="I1306">
            <v>11.74</v>
          </cell>
          <cell r="J1306">
            <v>15.26</v>
          </cell>
        </row>
        <row r="1307">
          <cell r="I1307">
            <v>0</v>
          </cell>
          <cell r="J1307">
            <v>0</v>
          </cell>
        </row>
        <row r="1308">
          <cell r="A1308" t="str">
            <v>11.05.000</v>
          </cell>
          <cell r="B1308" t="str">
            <v>MASSA ÚNICA</v>
          </cell>
          <cell r="I1308">
            <v>0</v>
          </cell>
          <cell r="J1308">
            <v>0</v>
          </cell>
        </row>
        <row r="1309">
          <cell r="A1309" t="str">
            <v>11.05.010</v>
          </cell>
          <cell r="B1309" t="str">
            <v>REVESTIMENTO COM ARGAMASSA DE CIMENTO E AREIA NO TRAÇO 1:3, COM 2,0 CM DE ESPESSURA</v>
          </cell>
          <cell r="C1309" t="str">
            <v>M²</v>
          </cell>
          <cell r="D1309">
            <v>4.47</v>
          </cell>
          <cell r="E1309">
            <v>11.04</v>
          </cell>
          <cell r="I1309">
            <v>15.509999999999998</v>
          </cell>
          <cell r="J1309">
            <v>20.16</v>
          </cell>
        </row>
        <row r="1311">
          <cell r="A1311" t="str">
            <v>11.05.015</v>
          </cell>
          <cell r="B1311" t="str">
            <v xml:space="preserve">REVESTIMENTO COM ARGAMASSA DE CIMENTO E AREIA NO TRAÇO 1:3, COM 2,0 CM DE ESPESSURA E ACABAMENTO LISO EM CIMENTO QUEIMADO. </v>
          </cell>
          <cell r="C1311" t="str">
            <v>M²</v>
          </cell>
          <cell r="D1311">
            <v>5.22</v>
          </cell>
          <cell r="E1311">
            <v>13.93</v>
          </cell>
          <cell r="I1311">
            <v>19.149999999999999</v>
          </cell>
          <cell r="J1311">
            <v>24.9</v>
          </cell>
        </row>
        <row r="1313">
          <cell r="A1313" t="str">
            <v>11.05.020</v>
          </cell>
          <cell r="B1313" t="str">
            <v>REVESTIMENTO COM ARGAMASSA DE CIMENTO E AREIA NO TRAÇO 1:4, COM 2,0CM DE ESPESSURA</v>
          </cell>
          <cell r="C1313" t="str">
            <v>M²</v>
          </cell>
          <cell r="D1313">
            <v>3.58</v>
          </cell>
          <cell r="E1313">
            <v>11.16</v>
          </cell>
          <cell r="I1313">
            <v>14.74</v>
          </cell>
          <cell r="J1313">
            <v>19.16</v>
          </cell>
        </row>
        <row r="1315">
          <cell r="A1315" t="str">
            <v>11.05.025</v>
          </cell>
          <cell r="B1315" t="str">
            <v>REVESTIMENTO COM ARGAMASSA DE CIMENTO E AREIA NO TRAÇO 1:6 COM 2,0 CM DE ESPESSURA</v>
          </cell>
          <cell r="C1315" t="str">
            <v>M²</v>
          </cell>
          <cell r="D1315">
            <v>2.86</v>
          </cell>
          <cell r="E1315">
            <v>11.39</v>
          </cell>
          <cell r="I1315">
            <v>14.25</v>
          </cell>
          <cell r="J1315">
            <v>18.53</v>
          </cell>
        </row>
        <row r="1317">
          <cell r="A1317" t="str">
            <v xml:space="preserve">S11.05.026   </v>
          </cell>
          <cell r="B1317" t="str">
            <v>REVESTIMENTO COM ARGAMASSA DE 
CIMENTO E AREIA NO TRAÇO 1:6 COM 2,5CM DE ESPESSURA</v>
          </cell>
          <cell r="C1317" t="str">
            <v>M2</v>
          </cell>
          <cell r="I1317">
            <v>14.74</v>
          </cell>
          <cell r="J1317">
            <v>19.16</v>
          </cell>
        </row>
        <row r="1319">
          <cell r="A1319" t="str">
            <v xml:space="preserve">S11.05.027   </v>
          </cell>
          <cell r="B1319" t="str">
            <v>REVESTIMENTO COM ARGAMASSA DE CIMENTO, CAL HIDRATADA E AREIA TRAÇO 1:1:6, COM 2,00CM DE ESPESSURA</v>
          </cell>
          <cell r="C1319" t="str">
            <v>M2</v>
          </cell>
          <cell r="I1319">
            <v>14.23</v>
          </cell>
          <cell r="J1319">
            <v>18.5</v>
          </cell>
        </row>
        <row r="1321">
          <cell r="A1321" t="str">
            <v xml:space="preserve">S11.05.028   </v>
          </cell>
          <cell r="B1321" t="str">
            <v>REVESTIMENTO COM ARGAMASSA DE CIMENTO, CAL HIDRATADA E AREIA TRAÇO 1:2:8, COM 20 MM DE ESPESSURA</v>
          </cell>
          <cell r="C1321" t="str">
            <v>M2</v>
          </cell>
          <cell r="I1321">
            <v>14.48</v>
          </cell>
          <cell r="J1321">
            <v>18.82</v>
          </cell>
        </row>
        <row r="1322">
          <cell r="I1322">
            <v>0</v>
          </cell>
          <cell r="J1322">
            <v>0</v>
          </cell>
        </row>
        <row r="1323">
          <cell r="A1323" t="str">
            <v>11.05.030</v>
          </cell>
          <cell r="B1323" t="str">
            <v>REVESTIMENTO COM ARGAMASSA DE CIMENTO, SAIBRO E AREIA NO TRAÇO 1:4:4, COM 2,0 CM DE ESPESSURA</v>
          </cell>
          <cell r="C1323" t="str">
            <v>M²</v>
          </cell>
          <cell r="D1323">
            <v>2.69</v>
          </cell>
          <cell r="E1323">
            <v>10.59</v>
          </cell>
          <cell r="I1323">
            <v>13.28</v>
          </cell>
          <cell r="J1323">
            <v>17.260000000000002</v>
          </cell>
        </row>
        <row r="1325">
          <cell r="A1325" t="str">
            <v>11.05.040</v>
          </cell>
          <cell r="B1325" t="str">
            <v>REVESTIMENTO FRISADO, COM ARGAMASSA DE CIMENTO, SAIBRO E AREIA NO TRAÇO 1:4:4, COM 2,0 CM DE ESPESSURA</v>
          </cell>
          <cell r="C1325" t="str">
            <v>M²</v>
          </cell>
          <cell r="D1325">
            <v>3.34</v>
          </cell>
          <cell r="E1325">
            <v>11.84</v>
          </cell>
          <cell r="I1325">
            <v>15.18</v>
          </cell>
          <cell r="J1325">
            <v>19.73</v>
          </cell>
        </row>
        <row r="1327">
          <cell r="A1327" t="str">
            <v xml:space="preserve">11.05.041   </v>
          </cell>
          <cell r="B1327" t="str">
            <v>MASSA UNICA FRISADA PARA RETOQUES
 SIMULANDO ACABAMENTO DE TIJOLOS APARENTES EM PAREDES, COM ARGAMASSA DE CIMENTO, AREIA E SAIBRO NO TRAÇO 1:3:3, ESP.3CM.</v>
          </cell>
          <cell r="C1327" t="str">
            <v>M2</v>
          </cell>
          <cell r="I1327">
            <v>16.78</v>
          </cell>
          <cell r="J1327">
            <v>21.81</v>
          </cell>
        </row>
        <row r="1329">
          <cell r="A1329" t="str">
            <v>11.05.050</v>
          </cell>
          <cell r="B1329" t="str">
            <v>REVESTIMENTO COM ARGAMASSA DE CIMENTO, SAIBRO E AREIA, NO TRAÇO 1:4:8, COM 2,0CM DE ESPESSURA</v>
          </cell>
          <cell r="C1329" t="str">
            <v>M²</v>
          </cell>
          <cell r="D1329">
            <v>1.73</v>
          </cell>
          <cell r="E1329">
            <v>10.7</v>
          </cell>
          <cell r="I1329">
            <v>12.43</v>
          </cell>
          <cell r="J1329">
            <v>16.16</v>
          </cell>
        </row>
        <row r="1331">
          <cell r="A1331" t="str">
            <v xml:space="preserve">S11.05.060   </v>
          </cell>
          <cell r="B1331" t="str">
            <v>REVESTIMENTO EM MASSA ÚNICA PARA
 PAREDE COM ARGAMASSA DE CIMENTO E AREIA TRAÇO 1:4 INCLUINDO IMPERMEABILIZANTE TIPO VEDACIT OU SIMILAR, ESPESSURA DE 20MM.</v>
          </cell>
          <cell r="C1331" t="str">
            <v>M2</v>
          </cell>
          <cell r="I1331">
            <v>14.44</v>
          </cell>
          <cell r="J1331">
            <v>18.77</v>
          </cell>
        </row>
        <row r="1333">
          <cell r="A1333" t="str">
            <v xml:space="preserve">S11.05.070   </v>
          </cell>
          <cell r="B1333" t="str">
            <v>CAPEAÇO DE REVESTIMENTO EM MASSA ÚNICA, PARA ALVENARIA DE 15CM DE ESPESSURA, COM ARGAMASSA MISTA DE CAL HIDRATADA E AREIA PENEIRADA, TRAÇO 1:4, COM ADIÇÃO DE 130 KG DE CIMENTO, ESPESSURA DE 20MM, INCLUSIVE CHAPISCO NO TRAÇO 1:3.</v>
          </cell>
          <cell r="C1333" t="str">
            <v>M</v>
          </cell>
          <cell r="I1333">
            <v>5.26</v>
          </cell>
          <cell r="J1333">
            <v>6.84</v>
          </cell>
        </row>
        <row r="1335">
          <cell r="A1335" t="str">
            <v xml:space="preserve">S11.05.080   </v>
          </cell>
          <cell r="B1335" t="str">
            <v>CAPEAÇO DE REVESTIMENTO EM MASSA ÚNICA, PARA ALVENARIA DE 25CM DE ESPESSURA, COM ARGAMASSA MISTA DE CAL HIDRATADA E AREIA PENEIRADA, TRAÇO 1:4, COM ADIÇÃO DE 130KG DE CIMENTO ESPESSURA DE 20MM, INCLUSIVE CHAPISCO NO TRAÇO 1:3.</v>
          </cell>
          <cell r="C1335" t="str">
            <v>M</v>
          </cell>
          <cell r="I1335">
            <v>5.86</v>
          </cell>
          <cell r="J1335">
            <v>7.62</v>
          </cell>
        </row>
        <row r="1337">
          <cell r="A1337" t="str">
            <v xml:space="preserve">S11.05.090   </v>
          </cell>
          <cell r="B1337" t="str">
            <v>MOLDURA DE ARGAMASSA DE CIMENTO E AREIA, TRAÇO 1:3, ESPESSURA DE 20MM, LARGURA DE 10 CM.</v>
          </cell>
          <cell r="C1337" t="str">
            <v>M</v>
          </cell>
          <cell r="I1337">
            <v>4.76</v>
          </cell>
          <cell r="J1337">
            <v>6.19</v>
          </cell>
        </row>
        <row r="1339">
          <cell r="A1339" t="str">
            <v xml:space="preserve">S11.05.100   </v>
          </cell>
          <cell r="B1339" t="str">
            <v>MOLDURA DE ARGAMASSA DE CIMENTO E AREIA, TRAÇO 1:3, ESPESSURA DE 20MM, LARGURA DE 15 CM.</v>
          </cell>
          <cell r="C1339" t="str">
            <v>M</v>
          </cell>
          <cell r="I1339">
            <v>4.96</v>
          </cell>
          <cell r="J1339">
            <v>6.45</v>
          </cell>
        </row>
        <row r="1340">
          <cell r="I1340">
            <v>0</v>
          </cell>
          <cell r="J1340">
            <v>0</v>
          </cell>
        </row>
        <row r="1341">
          <cell r="A1341" t="str">
            <v>11.06.000</v>
          </cell>
          <cell r="B1341" t="str">
            <v>AZULEJOS</v>
          </cell>
          <cell r="I1341">
            <v>0</v>
          </cell>
          <cell r="J1341">
            <v>0</v>
          </cell>
        </row>
        <row r="1342">
          <cell r="A1342" t="str">
            <v>11.06.005</v>
          </cell>
          <cell r="B1342" t="str">
            <v>REVESTIMENTO DE AZULEJOS BRANCOS, CLASSE A, ASSENTADOS COM PASTA DE CIMENTO, SOBRE EMBOÇO PRONTO</v>
          </cell>
          <cell r="C1342" t="str">
            <v>M²</v>
          </cell>
          <cell r="D1342">
            <v>18.02</v>
          </cell>
          <cell r="E1342">
            <v>25.17</v>
          </cell>
          <cell r="I1342">
            <v>43.19</v>
          </cell>
          <cell r="J1342">
            <v>56.15</v>
          </cell>
        </row>
        <row r="1344">
          <cell r="A1344" t="str">
            <v>11.06.010</v>
          </cell>
          <cell r="B1344" t="str">
            <v>REVESTIMENTO DE AZULEJOS BRANCOS, CLASSE C, ASSENTADOS COM PASTA DE CIMENTO, SOBRE EMBOÇO PRONTO</v>
          </cell>
          <cell r="C1344" t="str">
            <v>M²</v>
          </cell>
          <cell r="D1344">
            <v>15.29</v>
          </cell>
          <cell r="E1344">
            <v>25.17</v>
          </cell>
          <cell r="I1344">
            <v>40.46</v>
          </cell>
          <cell r="J1344">
            <v>52.6</v>
          </cell>
        </row>
        <row r="1346">
          <cell r="A1346" t="str">
            <v>11.06.015</v>
          </cell>
          <cell r="B1346" t="str">
            <v>REVESTIMENTOS DE AZULEJOS DE COR, CLASSE A, ASSENTADOS COM PASTA DE CIMENTO, SORE EMBOÇO PRONTO</v>
          </cell>
          <cell r="C1346" t="str">
            <v>M²</v>
          </cell>
          <cell r="D1346">
            <v>22.43</v>
          </cell>
          <cell r="E1346">
            <v>25.17</v>
          </cell>
          <cell r="I1346">
            <v>47.6</v>
          </cell>
          <cell r="J1346">
            <v>61.88</v>
          </cell>
        </row>
        <row r="1348">
          <cell r="A1348" t="str">
            <v>11.06.020</v>
          </cell>
          <cell r="B1348" t="str">
            <v>REVESTIMENTO DE AZULEJOS DE COR, CLASSE C, ASSENTADOS COM PASTA DE CIMENTO, SOBRE EMBOÇO PRONTO</v>
          </cell>
          <cell r="C1348" t="str">
            <v>M²</v>
          </cell>
          <cell r="D1348">
            <v>18.809999999999999</v>
          </cell>
          <cell r="E1348">
            <v>25.17</v>
          </cell>
          <cell r="I1348">
            <v>43.980000000000004</v>
          </cell>
          <cell r="J1348">
            <v>57.17</v>
          </cell>
        </row>
        <row r="1350">
          <cell r="A1350" t="str">
            <v>11.06.025</v>
          </cell>
          <cell r="B1350" t="str">
            <v>REVESTIMENTO DE AZULEJOS BRANCOS, CLASSE A, ASSENTADOS COM PASTA DE CIMENTO, INCLUSIVE EMBOÇO COM ARGAMASSA DE CIMENTO, SAIBRO E AREIA, NO TRAÇO 1:4:4</v>
          </cell>
          <cell r="C1350" t="str">
            <v>M²</v>
          </cell>
          <cell r="D1350">
            <v>20.71</v>
          </cell>
          <cell r="E1350">
            <v>34.159999999999997</v>
          </cell>
          <cell r="I1350">
            <v>54.87</v>
          </cell>
          <cell r="J1350">
            <v>71.33</v>
          </cell>
        </row>
        <row r="1352">
          <cell r="A1352" t="str">
            <v>11.06.030</v>
          </cell>
          <cell r="B1352" t="str">
            <v>REVESTIMENTO DE AZULEJOS BRANCOS, CLASSE C, ASSENTADOS COM PASTA DE CIMENTO, INCLUSIVE EMBOÇO, COM ARGAMASSA DE CIMENTO, SAIBRO E AREIA NO TRAÇO 1:4:4</v>
          </cell>
          <cell r="C1352" t="str">
            <v>M²</v>
          </cell>
          <cell r="D1352">
            <v>17.98</v>
          </cell>
          <cell r="E1352">
            <v>34.159999999999997</v>
          </cell>
          <cell r="I1352">
            <v>52.14</v>
          </cell>
          <cell r="J1352">
            <v>67.78</v>
          </cell>
        </row>
        <row r="1354">
          <cell r="A1354" t="str">
            <v>11.06.035</v>
          </cell>
          <cell r="B1354" t="str">
            <v>REVESTIMENTO DE AZULEJOS DE COR, CLASSE A, ASSENTADOS COM PASTA DE CIMENTO, INCLUSIVE EMBOÇO COM ARGAMASSA DE CIMENTO, SAIBRO E AREIA, NO TRAÇO 1:4:4</v>
          </cell>
          <cell r="C1354" t="str">
            <v>M²</v>
          </cell>
          <cell r="D1354">
            <v>25.12</v>
          </cell>
          <cell r="E1354">
            <v>34.159999999999997</v>
          </cell>
          <cell r="I1354">
            <v>59.28</v>
          </cell>
          <cell r="J1354">
            <v>77.06</v>
          </cell>
        </row>
        <row r="1356">
          <cell r="A1356" t="str">
            <v>11.06.040</v>
          </cell>
          <cell r="B1356" t="str">
            <v>REVESTIMENTO DE AZULEJOS DE COR, CLASSE C, ASSENTADOS COM PASTA DE CIMENTO, INCLUSIVE EMBOÇO COM ARGAMASSA DE CIMENTO, SAIBRO E AREIA NO TRAÇO 1:4:4</v>
          </cell>
          <cell r="C1356" t="str">
            <v>M²</v>
          </cell>
          <cell r="D1356">
            <v>21.5</v>
          </cell>
          <cell r="E1356">
            <v>34.159999999999997</v>
          </cell>
          <cell r="I1356">
            <v>55.66</v>
          </cell>
          <cell r="J1356">
            <v>72.36</v>
          </cell>
        </row>
        <row r="1357">
          <cell r="A1357" t="str">
            <v>11.06.050</v>
          </cell>
          <cell r="B1357" t="str">
            <v>REVESTIMENTO DE AZULEJOS BRANCOS, CLASSE A, ASSENTADOS COM ARGAMASSA PRÉ-FABRICADA DE CIMENTO COLANTE, INCLUSIVE REJUNTE, SOBRE O EMBOÇO PRONTO.</v>
          </cell>
          <cell r="C1357" t="str">
            <v>M²</v>
          </cell>
          <cell r="D1357">
            <v>19.13</v>
          </cell>
          <cell r="E1357">
            <v>5.96</v>
          </cell>
          <cell r="I1357">
            <v>25.09</v>
          </cell>
          <cell r="J1357">
            <v>32.619999999999997</v>
          </cell>
        </row>
        <row r="1359">
          <cell r="A1359" t="str">
            <v>11.06.060</v>
          </cell>
          <cell r="B1359" t="str">
            <v>REVESTIMENTO DE AZULEJOS BRANCOS, CLASSE C, ASSENTADOS COM ARGAMASSA PRÉ-FABRICADA DE CIMENTO COLANTE, INCLUSIVE REJUNTE, SOBRE O EMBOÇO PRONTO.</v>
          </cell>
          <cell r="C1359" t="str">
            <v>M²</v>
          </cell>
          <cell r="D1359">
            <v>16.27</v>
          </cell>
          <cell r="E1359">
            <v>5.96</v>
          </cell>
          <cell r="I1359">
            <v>22.23</v>
          </cell>
          <cell r="J1359">
            <v>28.9</v>
          </cell>
        </row>
        <row r="1361">
          <cell r="A1361" t="str">
            <v>11.06.070</v>
          </cell>
          <cell r="B1361" t="str">
            <v>REVESTIMENTO DE AZULEJOS DE COR, CLASSE A, ASSENTADOS COM ARGAMASSA PRÉ-FABRICADA DE CIMENTO COLANTE, INCLUSIVE REJUNTE, SOBRE O EMBOÇO PRONTO.</v>
          </cell>
          <cell r="C1361" t="str">
            <v>M²</v>
          </cell>
          <cell r="D1361">
            <v>23.75</v>
          </cell>
          <cell r="E1361">
            <v>5.96</v>
          </cell>
          <cell r="I1361">
            <v>29.71</v>
          </cell>
          <cell r="J1361">
            <v>38.619999999999997</v>
          </cell>
        </row>
        <row r="1363">
          <cell r="A1363" t="str">
            <v>11.06.080</v>
          </cell>
          <cell r="B1363" t="str">
            <v>REVESTIMENTO DE AZULEJOS DE COR, CLASSE C, ASSENTADOS COM ARGAMASSA PRÉ-FABRICADA DE CIMENTO COLANTE, INCLUSIVE REJUNTE, SOBRE O EMBOÇO PRONTO.</v>
          </cell>
          <cell r="C1363" t="str">
            <v>M²</v>
          </cell>
          <cell r="D1363">
            <v>19.97</v>
          </cell>
          <cell r="E1363">
            <v>5.96</v>
          </cell>
          <cell r="I1363">
            <v>25.93</v>
          </cell>
          <cell r="J1363">
            <v>33.71</v>
          </cell>
        </row>
        <row r="1364">
          <cell r="I1364">
            <v>0</v>
          </cell>
          <cell r="J1364">
            <v>0</v>
          </cell>
        </row>
        <row r="1365">
          <cell r="A1365" t="str">
            <v>11.07.000</v>
          </cell>
          <cell r="B1365" t="str">
            <v>PASTILHAS</v>
          </cell>
          <cell r="I1365">
            <v>0</v>
          </cell>
          <cell r="J1365">
            <v>0</v>
          </cell>
        </row>
        <row r="1366">
          <cell r="A1366" t="str">
            <v>11.07.010</v>
          </cell>
          <cell r="B1366" t="str">
            <v>REVESTIMENTO EM PAREDES COM PASTILHAS ESMALTADAS, ASSENTADAS EM ARGAMASSA DE CIMENTO, CAL E AREIA, NO TRAÇO 1:1:6, INCLUSIVE EMBOÇO PRONTO</v>
          </cell>
          <cell r="C1366" t="str">
            <v>M²</v>
          </cell>
          <cell r="D1366">
            <v>62.31</v>
          </cell>
          <cell r="E1366">
            <v>15</v>
          </cell>
          <cell r="I1366">
            <v>77.31</v>
          </cell>
          <cell r="J1366">
            <v>100.5</v>
          </cell>
        </row>
        <row r="1368">
          <cell r="A1368" t="str">
            <v>11.07.020</v>
          </cell>
          <cell r="B1368" t="str">
            <v>REVESTIMENTO EM PAREDES COM PASTILHAS ESMALTADAS, ASSENTADAS EM ARGAMASSA DE CIMENTO, CAL E AREIA, NO TRAÇO 1:1:6, INCLUSIVE EMBOÇO COM ARGAMASSA DE CIMENTO, SAIBRO E AREIA NO TRAÇO 1:4:4.</v>
          </cell>
          <cell r="C1368" t="str">
            <v>M²</v>
          </cell>
          <cell r="D1368">
            <v>64.989999999999995</v>
          </cell>
          <cell r="E1368">
            <v>23.99</v>
          </cell>
          <cell r="I1368">
            <v>88.97999999999999</v>
          </cell>
          <cell r="J1368">
            <v>115.67</v>
          </cell>
        </row>
        <row r="1369">
          <cell r="I1369">
            <v>0</v>
          </cell>
          <cell r="J1369">
            <v>0</v>
          </cell>
        </row>
        <row r="1370">
          <cell r="A1370" t="str">
            <v>11.08.000</v>
          </cell>
          <cell r="B1370" t="str">
            <v>CASQUILHOS CERÂMICOS</v>
          </cell>
          <cell r="I1370">
            <v>0</v>
          </cell>
          <cell r="J1370">
            <v>0</v>
          </cell>
        </row>
        <row r="1371">
          <cell r="A1371" t="str">
            <v>11.08.010</v>
          </cell>
          <cell r="B1371" t="str">
            <v>REVESTIMENTO EM PAREDE COM CASQUILHO CERÂMICO SOBRE EMBOÇO PRONTO</v>
          </cell>
          <cell r="C1371" t="str">
            <v>M²</v>
          </cell>
          <cell r="D1371">
            <v>15.99</v>
          </cell>
          <cell r="E1371">
            <v>25.17</v>
          </cell>
          <cell r="I1371">
            <v>41.160000000000004</v>
          </cell>
          <cell r="J1371">
            <v>53.51</v>
          </cell>
        </row>
        <row r="1373">
          <cell r="A1373" t="str">
            <v>11.08.020</v>
          </cell>
          <cell r="B1373" t="str">
            <v>REVESTIMENTO EM PAREDE COM CASQUILHO CERÂMICO, INCLUSIVE EMBOÇO COM ARGAMASSA DE CIMENTO, SAIBRO E AREIA NO TRAÇO 1:4:4</v>
          </cell>
          <cell r="C1373" t="str">
            <v>M²</v>
          </cell>
          <cell r="D1373">
            <v>18.68</v>
          </cell>
          <cell r="E1373">
            <v>34.159999999999997</v>
          </cell>
          <cell r="I1373">
            <v>52.839999999999996</v>
          </cell>
          <cell r="J1373">
            <v>68.69</v>
          </cell>
        </row>
        <row r="1374">
          <cell r="I1374">
            <v>0</v>
          </cell>
          <cell r="J1374">
            <v>0</v>
          </cell>
        </row>
        <row r="1375">
          <cell r="A1375" t="str">
            <v>11.09.000</v>
          </cell>
          <cell r="B1375" t="str">
            <v>PLACAS PRE-MOLDADAS DE CONCRETO</v>
          </cell>
          <cell r="I1375">
            <v>0</v>
          </cell>
          <cell r="J1375">
            <v>0</v>
          </cell>
        </row>
        <row r="1376">
          <cell r="A1376" t="str">
            <v>11.09.010</v>
          </cell>
          <cell r="B1376" t="str">
            <v>REVESTIMENTO EM PAREDE COM PLACA PRE-MOLDADA DE CONCRETO COM ESPESSURA DE 2,5CM, SOBRE EMBOÇO PRONTO</v>
          </cell>
          <cell r="C1376" t="str">
            <v>M²</v>
          </cell>
          <cell r="D1376">
            <v>32.79</v>
          </cell>
          <cell r="E1376">
            <v>20.59</v>
          </cell>
          <cell r="I1376">
            <v>53.379999999999995</v>
          </cell>
          <cell r="J1376">
            <v>69.39</v>
          </cell>
        </row>
        <row r="1378">
          <cell r="A1378" t="str">
            <v>11.09.020</v>
          </cell>
          <cell r="B1378" t="str">
            <v>REVESTIMENTO EM PAREDE COM PLACA PRE-MOLDADA DE CONCRETO COM ESPESSURA DE 2,5CM, INCLUSIVE EMBOÇO COM ARGAMASSA DE CIMENTO, SAIBRO E AREIA NO TRAÇO 1:4:4</v>
          </cell>
          <cell r="C1378" t="str">
            <v>M²</v>
          </cell>
          <cell r="D1378">
            <v>35.479999999999997</v>
          </cell>
          <cell r="E1378">
            <v>29.58</v>
          </cell>
          <cell r="I1378">
            <v>65.06</v>
          </cell>
          <cell r="J1378">
            <v>84.58</v>
          </cell>
        </row>
        <row r="1379">
          <cell r="I1379">
            <v>0</v>
          </cell>
          <cell r="J1379">
            <v>0</v>
          </cell>
        </row>
        <row r="1380">
          <cell r="A1380" t="str">
            <v>11.10.000</v>
          </cell>
          <cell r="B1380" t="str">
            <v>TRATAMENTO EM CONCRETO</v>
          </cell>
          <cell r="I1380">
            <v>0</v>
          </cell>
          <cell r="J1380">
            <v>0</v>
          </cell>
        </row>
        <row r="1381">
          <cell r="A1381" t="str">
            <v>11.10.010</v>
          </cell>
          <cell r="B1381" t="str">
            <v>TRATAMENTO EM CONCRETO APARENTE, INCLUINDO DESBASTE, ESTUCAGEM COM CIMENTO BRANCO E POLIMENTO</v>
          </cell>
          <cell r="C1381" t="str">
            <v>M²</v>
          </cell>
          <cell r="D1381">
            <v>2.5</v>
          </cell>
          <cell r="E1381">
            <v>12.42</v>
          </cell>
          <cell r="I1381">
            <v>14.92</v>
          </cell>
          <cell r="J1381">
            <v>19.399999999999999</v>
          </cell>
        </row>
        <row r="1383">
          <cell r="A1383" t="str">
            <v>11.10.020</v>
          </cell>
          <cell r="B1383" t="str">
            <v>JATEAMENTO DE AREIA AO METAL BRANCO EM ESTRUTURAS DE AÇO CARBONO UTILIZANDO COMPRESSOR DE AR PORTÁTIL DE 260 PCM, ACOPLADO À EQUIPAMENTO DE JATEAMENTO PRESSURIZADO, INCLUSIVE ACESSÓRIOS</v>
          </cell>
          <cell r="C1383" t="str">
            <v>M²</v>
          </cell>
          <cell r="I1383">
            <v>0</v>
          </cell>
          <cell r="J1383">
            <v>0</v>
          </cell>
        </row>
        <row r="1384">
          <cell r="I1384">
            <v>0</v>
          </cell>
          <cell r="J1384">
            <v>0</v>
          </cell>
        </row>
        <row r="1385">
          <cell r="A1385" t="str">
            <v xml:space="preserve">S11.11.030   </v>
          </cell>
          <cell r="B1385" t="str">
            <v>CAPEAÇO DE REVESTIMENTO EM CERÂMICA  (10X10) CM2, TIPO A, PARA PAREDE COM ESPESSURA DE 25CM, ASSENTADO E REJUNTADA COM ARGAMASSA PRÉ-FABRICADA.</v>
          </cell>
          <cell r="C1385" t="str">
            <v>M</v>
          </cell>
          <cell r="I1385">
            <v>14.93</v>
          </cell>
          <cell r="J1385">
            <v>19.41</v>
          </cell>
        </row>
        <row r="1387">
          <cell r="A1387" t="str">
            <v xml:space="preserve">S11.11.040   </v>
          </cell>
          <cell r="B1387" t="str">
            <v>CAPEAÇO DE REVESTIMENTO EM CERÂMICA (10X10) CM2, TIPO A, PARA PAREDE COM ESPESSURA DE 15CM, ASSENTADO E REJUNTADA COM ARGAMASSA PRÉ-FABRICADA.</v>
          </cell>
          <cell r="C1387" t="str">
            <v>M</v>
          </cell>
          <cell r="I1387">
            <v>8.94</v>
          </cell>
          <cell r="J1387">
            <v>11.62</v>
          </cell>
        </row>
        <row r="1389">
          <cell r="A1389" t="str">
            <v xml:space="preserve">S11.12.010   </v>
          </cell>
          <cell r="B1389" t="str">
            <v xml:space="preserve">FORNECIMENTO E COLOCAÇÃO DE CARPETE EM PAREDE, CARPETE DILLOP OU SIMILAR, ESPESSURA 3,5MM, COR BEGE. </v>
          </cell>
          <cell r="C1389" t="str">
            <v>M2</v>
          </cell>
          <cell r="I1389">
            <v>24.31</v>
          </cell>
          <cell r="J1389">
            <v>31.6</v>
          </cell>
        </row>
        <row r="1391">
          <cell r="A1391" t="str">
            <v xml:space="preserve">S11.13.010   </v>
          </cell>
          <cell r="B1391" t="str">
            <v>REJUNTAMENTO DE CERÂMICA 10 X 10CM COM ARGAMASSA PRÉ-FABRICADA PARA REJUNTE WEBER-COLOR FLEXÍVEL FAB.:QUARTZOLIT OU SIMILAR, PARA JUNTAS DE 6MM.</v>
          </cell>
          <cell r="C1391" t="str">
            <v>M2</v>
          </cell>
          <cell r="I1391">
            <v>4.68</v>
          </cell>
          <cell r="J1391">
            <v>6.08</v>
          </cell>
        </row>
        <row r="1393">
          <cell r="A1393" t="str">
            <v xml:space="preserve">S11.14.010   </v>
          </cell>
          <cell r="B1393" t="str">
            <v>REVESTIMENTO DE PAREDES COM PASTA DE GESSO, ESPESSURA ATÉ 18MM, SOBRE ALVENARIA.</v>
          </cell>
          <cell r="C1393" t="str">
            <v>M2</v>
          </cell>
          <cell r="I1393">
            <v>9.6</v>
          </cell>
          <cell r="J1393">
            <v>12.48</v>
          </cell>
        </row>
        <row r="1395">
          <cell r="A1395" t="str">
            <v xml:space="preserve">S11.15.010   </v>
          </cell>
          <cell r="B1395" t="str">
            <v>CHAPIM EM GRANITO CINZA CORUMBÁ POLIDO, COM 2 CM DE ESPESSURA E 20 CM DE LARGURA, ASSENTADO COM ARGAMASSA MISTA DE CIMENTO, CAL HIDRATADA E AREIA SEM PENEIRAR, TRAÇO 1:1:4.</v>
          </cell>
          <cell r="C1395" t="str">
            <v>M</v>
          </cell>
          <cell r="I1395">
            <v>41.86</v>
          </cell>
          <cell r="J1395">
            <v>54.42</v>
          </cell>
        </row>
        <row r="1397">
          <cell r="A1397" t="str">
            <v xml:space="preserve">S11.16.010   </v>
          </cell>
          <cell r="B1397" t="str">
            <v>REVESTIMENTO EM PAREDE COM GRANITO CINZA CORUMBÁ, ESPESSURA 2 CM, APLICADO COM ARGAMASSA INDUSTRIALIZADA AC-I.</v>
          </cell>
          <cell r="C1397" t="str">
            <v>M2</v>
          </cell>
          <cell r="I1397">
            <v>147.53</v>
          </cell>
          <cell r="J1397">
            <v>191.79</v>
          </cell>
        </row>
        <row r="1398">
          <cell r="I1398">
            <v>0</v>
          </cell>
          <cell r="J1398">
            <v>0</v>
          </cell>
        </row>
        <row r="1399">
          <cell r="A1399" t="str">
            <v>12.00.000</v>
          </cell>
          <cell r="B1399" t="str">
            <v>FORROS</v>
          </cell>
          <cell r="I1399">
            <v>0</v>
          </cell>
          <cell r="J1399">
            <v>0</v>
          </cell>
        </row>
        <row r="1400">
          <cell r="I1400">
            <v>0</v>
          </cell>
          <cell r="J1400">
            <v>0</v>
          </cell>
        </row>
        <row r="1401">
          <cell r="A1401" t="str">
            <v>12.01.000</v>
          </cell>
          <cell r="B1401" t="str">
            <v>FORROS DE GESSO</v>
          </cell>
          <cell r="I1401">
            <v>0</v>
          </cell>
          <cell r="J1401">
            <v>0</v>
          </cell>
        </row>
        <row r="1402">
          <cell r="A1402" t="str">
            <v>12.01.010</v>
          </cell>
          <cell r="B1402" t="str">
            <v>FORRO DE GESSO APLICADO EM LAJE PRE-MOLDADA</v>
          </cell>
          <cell r="C1402" t="str">
            <v>M²</v>
          </cell>
          <cell r="D1402">
            <v>5.2</v>
          </cell>
          <cell r="E1402">
            <v>5.62</v>
          </cell>
          <cell r="I1402">
            <v>10.82</v>
          </cell>
          <cell r="J1402">
            <v>14.07</v>
          </cell>
        </row>
        <row r="1404">
          <cell r="A1404" t="str">
            <v>12.01.020</v>
          </cell>
          <cell r="B1404" t="str">
            <v xml:space="preserve">FORRO DE GESSO APLICADO EM LAJE DE CONCRETO </v>
          </cell>
          <cell r="C1404" t="str">
            <v>M²</v>
          </cell>
          <cell r="D1404">
            <v>5.2</v>
          </cell>
          <cell r="E1404">
            <v>5.62</v>
          </cell>
          <cell r="I1404">
            <v>10.82</v>
          </cell>
          <cell r="J1404">
            <v>14.07</v>
          </cell>
        </row>
        <row r="1405">
          <cell r="I1405">
            <v>0</v>
          </cell>
          <cell r="J1405">
            <v>0</v>
          </cell>
        </row>
        <row r="1406">
          <cell r="A1406" t="str">
            <v xml:space="preserve">S12.01.025   </v>
          </cell>
          <cell r="B1406" t="str">
            <v>FORNECIMENTO E INSTALAÇÃO DE 
FORRO DE GESSO EM PLACAS, SUSPENSO POR ARAME GALVANIZADO Nº18, EM ESTRUTURA DE MADEIRA DE COBERTA.</v>
          </cell>
          <cell r="C1406" t="str">
            <v>M2</v>
          </cell>
          <cell r="I1406">
            <v>15.5</v>
          </cell>
          <cell r="J1406">
            <v>20.149999999999999</v>
          </cell>
        </row>
        <row r="1407">
          <cell r="I1407">
            <v>0</v>
          </cell>
          <cell r="J1407">
            <v>0</v>
          </cell>
        </row>
        <row r="1408">
          <cell r="A1408" t="str">
            <v xml:space="preserve">S12.01.026   </v>
          </cell>
          <cell r="B1408" t="str">
            <v>FORNECIMENTO E INSTALAÇÃO DE FORRO EM GESSO ACARTONADO</v>
          </cell>
          <cell r="C1408" t="str">
            <v>M2</v>
          </cell>
          <cell r="I1408">
            <v>33.33</v>
          </cell>
          <cell r="J1408">
            <v>43.33</v>
          </cell>
        </row>
        <row r="1409">
          <cell r="I1409">
            <v>0</v>
          </cell>
          <cell r="J1409">
            <v>0</v>
          </cell>
        </row>
        <row r="1410">
          <cell r="A1410" t="str">
            <v>12.02.000</v>
          </cell>
          <cell r="B1410" t="str">
            <v>FORROS DE CHAPAS DE FIBRA DE MADEIRA</v>
          </cell>
          <cell r="I1410">
            <v>0</v>
          </cell>
          <cell r="J1410">
            <v>0</v>
          </cell>
        </row>
        <row r="1411">
          <cell r="A1411" t="str">
            <v>12.02.010</v>
          </cell>
          <cell r="B1411" t="str">
            <v>FORNECIMENTO E ASSENTAMENTO DE FORROPACOTE DA EUCATEX, PADRÃO LISO, MONTADO COM PERFIS APARENTES DE AÇO PRE-PINTADO</v>
          </cell>
          <cell r="C1411" t="str">
            <v>M²</v>
          </cell>
          <cell r="D1411">
            <v>35.200000000000003</v>
          </cell>
          <cell r="E1411">
            <v>3.44</v>
          </cell>
          <cell r="I1411">
            <v>38.64</v>
          </cell>
          <cell r="J1411">
            <v>50.23</v>
          </cell>
        </row>
        <row r="1412">
          <cell r="A1412" t="str">
            <v>12.02.020</v>
          </cell>
          <cell r="B1412" t="str">
            <v>FORNECIMENTO E ASSENTAMENTO DE FORROPACOTE DA EUCATEX, PADRÃO LISO, MONTADO COM PERFIS APARENTES DE ALUMÍNIO ANODIZADO</v>
          </cell>
          <cell r="C1412" t="str">
            <v>M²</v>
          </cell>
          <cell r="D1412">
            <v>37.4</v>
          </cell>
          <cell r="E1412">
            <v>3.44</v>
          </cell>
          <cell r="I1412">
            <v>40.839999999999996</v>
          </cell>
          <cell r="J1412">
            <v>53.09</v>
          </cell>
        </row>
        <row r="1413">
          <cell r="A1413" t="str">
            <v xml:space="preserve">S12.03.011   </v>
          </cell>
          <cell r="B1413" t="str">
            <v>FORNECIMENTO E INSTALAÇÃO DE 
FORRO DE PVC COM RÉGUAS DE 100X6000MM, ENCAIXADOS ENTRE SI E FIXADOS COM ESTRUTURA AUXILIAR GALVANIZADA E ARAME GALVANIZADO, INCLUINDO ARREMATE EM PVC.</v>
          </cell>
          <cell r="C1413" t="str">
            <v>M2</v>
          </cell>
          <cell r="I1413">
            <v>26.93</v>
          </cell>
          <cell r="J1413">
            <v>35.01</v>
          </cell>
        </row>
        <row r="1414">
          <cell r="I1414">
            <v>0</v>
          </cell>
          <cell r="J1414">
            <v>0</v>
          </cell>
        </row>
        <row r="1415">
          <cell r="A1415" t="str">
            <v xml:space="preserve">S12.03.020   </v>
          </cell>
          <cell r="B1415" t="str">
            <v>REINSTALAÇÃO DE FORRO EM PVC, EXISTENTE.</v>
          </cell>
          <cell r="C1415" t="str">
            <v>M2</v>
          </cell>
          <cell r="I1415">
            <v>8.56</v>
          </cell>
          <cell r="J1415">
            <v>11.13</v>
          </cell>
        </row>
        <row r="1416">
          <cell r="I1416">
            <v>0</v>
          </cell>
          <cell r="J1416">
            <v>0</v>
          </cell>
        </row>
        <row r="1417">
          <cell r="A1417" t="str">
            <v xml:space="preserve">S12.04.011   </v>
          </cell>
          <cell r="B1417" t="str">
            <v>FORRO COM TÁBUAS DE 10X1CM, FIXADA EM CAIBROS DE 5X6CM ESPAÇADO DE 50CM.</v>
          </cell>
          <cell r="C1417" t="str">
            <v>M2</v>
          </cell>
          <cell r="I1417">
            <v>66.67</v>
          </cell>
          <cell r="J1417">
            <v>86.67</v>
          </cell>
        </row>
        <row r="1418">
          <cell r="I1418">
            <v>0</v>
          </cell>
          <cell r="J1418">
            <v>0</v>
          </cell>
        </row>
        <row r="1419">
          <cell r="A1419" t="str">
            <v xml:space="preserve">S12.05.010   </v>
          </cell>
          <cell r="B1419" t="str">
            <v>FORNECIMENTO E INSTALAÇÃO DE FORRO ACÚSTICO EM FIBRA MINERAL (MARCA ARMSTRONG - LINHA ENCORE OU SIMILAR), EM PERFIS TIPO "T" DE AÇO GALVANIZADO COM PINTURA A BASE DE POLIÉSTER.</v>
          </cell>
          <cell r="C1419" t="str">
            <v>M2</v>
          </cell>
          <cell r="I1419">
            <v>47.05</v>
          </cell>
          <cell r="J1419">
            <v>61.17</v>
          </cell>
        </row>
        <row r="1420">
          <cell r="I1420">
            <v>0</v>
          </cell>
          <cell r="J1420">
            <v>0</v>
          </cell>
        </row>
        <row r="1421">
          <cell r="A1421" t="str">
            <v>13.00.000</v>
          </cell>
          <cell r="B1421" t="str">
            <v>PISOS</v>
          </cell>
          <cell r="I1421">
            <v>0</v>
          </cell>
          <cell r="J1421">
            <v>0</v>
          </cell>
        </row>
        <row r="1422">
          <cell r="I1422">
            <v>0</v>
          </cell>
          <cell r="J1422">
            <v>0</v>
          </cell>
        </row>
        <row r="1423">
          <cell r="A1423" t="str">
            <v>13.01.000</v>
          </cell>
          <cell r="B1423" t="str">
            <v>CONTRA PISO</v>
          </cell>
          <cell r="I1423">
            <v>0</v>
          </cell>
          <cell r="J1423">
            <v>0</v>
          </cell>
        </row>
        <row r="1424">
          <cell r="A1424" t="str">
            <v>13.01.010</v>
          </cell>
          <cell r="B1424" t="str">
            <v>LASTRO DE PISO COM 10CM DE ESPESSURA EM CONCRETO 1:4:8</v>
          </cell>
          <cell r="C1424" t="str">
            <v>M²</v>
          </cell>
          <cell r="D1424">
            <v>15.68</v>
          </cell>
          <cell r="E1424">
            <v>14.69</v>
          </cell>
          <cell r="I1424">
            <v>30.369999999999997</v>
          </cell>
          <cell r="J1424">
            <v>39.479999999999997</v>
          </cell>
        </row>
        <row r="1426">
          <cell r="A1426" t="str">
            <v>13.01.020</v>
          </cell>
          <cell r="B1426" t="str">
            <v>LASTRO DE PISO COM A UTILIZAÇÃO DE ADITIVO IMPERMEABILIZANTE - SIKA 1, COM 10,0CM DE ESPESSURA EM CONCRETO 1:4:8</v>
          </cell>
          <cell r="C1426" t="str">
            <v>M²</v>
          </cell>
          <cell r="D1426">
            <v>29.92</v>
          </cell>
          <cell r="E1426">
            <v>14.69</v>
          </cell>
          <cell r="I1426">
            <v>44.61</v>
          </cell>
          <cell r="J1426">
            <v>57.99</v>
          </cell>
        </row>
        <row r="1428">
          <cell r="A1428" t="str">
            <v>13.01.030</v>
          </cell>
          <cell r="B1428" t="str">
            <v>LASTRO DE PISO COM 5,0CM DE ESPESSURA EM CONCRETO 1:4:8</v>
          </cell>
          <cell r="C1428" t="str">
            <v>M²</v>
          </cell>
          <cell r="D1428">
            <v>7.85</v>
          </cell>
          <cell r="E1428">
            <v>8.49</v>
          </cell>
          <cell r="I1428">
            <v>16.34</v>
          </cell>
          <cell r="J1428">
            <v>21.24</v>
          </cell>
        </row>
        <row r="1430">
          <cell r="A1430" t="str">
            <v>13.01.040</v>
          </cell>
          <cell r="B1430" t="str">
            <v>LASTRO DE PISO, COM A UTILIZAÇÃO DE ADITIVO EMPERMEABILIZANTE - SIKA 1, COM 5,0CM DE ESPESSURA EM CONCRETO 1:4:8</v>
          </cell>
          <cell r="C1430" t="str">
            <v>M²</v>
          </cell>
          <cell r="D1430">
            <v>14.97</v>
          </cell>
          <cell r="E1430">
            <v>8.49</v>
          </cell>
          <cell r="I1430">
            <v>23.46</v>
          </cell>
          <cell r="J1430">
            <v>30.5</v>
          </cell>
        </row>
        <row r="1431">
          <cell r="I1431">
            <v>0</v>
          </cell>
          <cell r="J1431">
            <v>0</v>
          </cell>
        </row>
        <row r="1432">
          <cell r="A1432" t="str">
            <v>13.02.000</v>
          </cell>
          <cell r="B1432" t="str">
            <v>REGULARIZAÇÃO DE CONTRA-PISO</v>
          </cell>
          <cell r="I1432">
            <v>0</v>
          </cell>
          <cell r="J1432">
            <v>0</v>
          </cell>
        </row>
        <row r="1433">
          <cell r="A1433" t="str">
            <v>13.02.010</v>
          </cell>
          <cell r="B1433" t="str">
            <v>REGULARIZAÇÃO DE CONTRA-PISO PARA REVESTIMENTO DE PISOS COM TACOS, ALCATIFAS, PAVIFLEX, ETC. EMPREGANDO ARGAMASSA DE CIMENTO E AREIA NO TRAÇO 1:4, COM 3,0 CM DE ESPESSURA</v>
          </cell>
          <cell r="C1433" t="str">
            <v>M²</v>
          </cell>
          <cell r="D1433">
            <v>5.37</v>
          </cell>
          <cell r="E1433">
            <v>10.039999999999999</v>
          </cell>
          <cell r="I1433">
            <v>15.41</v>
          </cell>
          <cell r="J1433">
            <v>20.03</v>
          </cell>
        </row>
        <row r="1434">
          <cell r="I1434">
            <v>0</v>
          </cell>
          <cell r="J1434">
            <v>0</v>
          </cell>
        </row>
        <row r="1435">
          <cell r="A1435" t="str">
            <v xml:space="preserve">S13.02.015   </v>
          </cell>
          <cell r="B1435" t="str">
            <v>ESTANHAMENTO DE PISO UTILIZANDO 
PASTA DE CIMENTO.</v>
          </cell>
          <cell r="C1435" t="str">
            <v>M2</v>
          </cell>
          <cell r="I1435">
            <v>1.3</v>
          </cell>
          <cell r="J1435">
            <v>1.69</v>
          </cell>
        </row>
        <row r="1436">
          <cell r="I1436">
            <v>0</v>
          </cell>
          <cell r="J1436">
            <v>0</v>
          </cell>
        </row>
        <row r="1437">
          <cell r="A1437" t="str">
            <v>13.03.000</v>
          </cell>
          <cell r="B1437" t="str">
            <v>REVESTIMENTOS DE PISOS</v>
          </cell>
          <cell r="I1437">
            <v>0</v>
          </cell>
          <cell r="J1437">
            <v>0</v>
          </cell>
        </row>
        <row r="1438">
          <cell r="A1438" t="str">
            <v>13.03.010</v>
          </cell>
          <cell r="B1438" t="str">
            <v>PISO CIMENTADO COM ARGAMASSA DE CIMENTO E AREIA NO TRAÇO 1:3, COM 2,0CM DE ESPESSURA, E COM ACABAMENTO LISO</v>
          </cell>
          <cell r="C1438" t="str">
            <v>M²</v>
          </cell>
          <cell r="D1438">
            <v>4.47</v>
          </cell>
          <cell r="E1438">
            <v>12.42</v>
          </cell>
          <cell r="I1438">
            <v>16.89</v>
          </cell>
          <cell r="J1438">
            <v>21.96</v>
          </cell>
        </row>
        <row r="1440">
          <cell r="A1440" t="str">
            <v>13.03.020</v>
          </cell>
          <cell r="B1440" t="str">
            <v>PISO CIMENTADO COM ARGAMASSA DE CIMENTO E AREIA NO TRAÇO 1:3, COM 2,0CM DE ESPESSURA E JUNTAS DE VIDRO FORMANDO QUADROS DE 1,0 X 1,0M E COM ACABAMENTO LISO</v>
          </cell>
          <cell r="C1440" t="str">
            <v>M²</v>
          </cell>
          <cell r="D1440">
            <v>5.82</v>
          </cell>
          <cell r="E1440">
            <v>13.57</v>
          </cell>
          <cell r="I1440">
            <v>19.39</v>
          </cell>
          <cell r="J1440">
            <v>25.21</v>
          </cell>
        </row>
        <row r="1442">
          <cell r="A1442" t="str">
            <v>13.03.030</v>
          </cell>
          <cell r="B1442" t="str">
            <v>PISO CIMENTADO COM ARGAMASSA DE CIMENTO E AREIA NO TRAÇO 1:3, COM 2,0CM DE ESPESSURA E JUNTAS DE MADEIRA, FORMANDO QUADROS DE 2,0 X 2,0M E COM ACABAMENTO LISO</v>
          </cell>
          <cell r="C1442" t="str">
            <v>M²</v>
          </cell>
          <cell r="D1442">
            <v>5.25</v>
          </cell>
          <cell r="E1442">
            <v>13.4</v>
          </cell>
          <cell r="I1442">
            <v>18.649999999999999</v>
          </cell>
          <cell r="J1442">
            <v>24.25</v>
          </cell>
        </row>
        <row r="1444">
          <cell r="A1444" t="str">
            <v>13.03.040</v>
          </cell>
          <cell r="B1444" t="str">
            <v>PISO CIMENTADO COM ARGAMASSA DE CIMENTO E AREIA NO TRAÇO 1:4, COM 1,5CM DE ESPESSURA E COM ACABAMENTO LISO</v>
          </cell>
          <cell r="C1444" t="str">
            <v>M²</v>
          </cell>
          <cell r="D1444">
            <v>2.69</v>
          </cell>
          <cell r="E1444">
            <v>12.17</v>
          </cell>
          <cell r="I1444">
            <v>14.86</v>
          </cell>
          <cell r="J1444">
            <v>19.32</v>
          </cell>
        </row>
        <row r="1446">
          <cell r="A1446" t="str">
            <v>13.03.060</v>
          </cell>
          <cell r="B1446" t="str">
            <v>PISO EM LENÇOL DE GRANITO ARTIFICIAL (MARMORITE) COM JUNTAS DE VIDRO, FORMANDO QUADROS DE 1,0 X 1,0M NA COR BRANCA</v>
          </cell>
          <cell r="C1446" t="str">
            <v>M²</v>
          </cell>
          <cell r="D1446">
            <v>24.53</v>
          </cell>
          <cell r="E1446">
            <v>27.61</v>
          </cell>
          <cell r="I1446">
            <v>52.14</v>
          </cell>
          <cell r="J1446">
            <v>67.78</v>
          </cell>
        </row>
        <row r="1447">
          <cell r="I1447">
            <v>0</v>
          </cell>
          <cell r="J1447">
            <v>0</v>
          </cell>
        </row>
        <row r="1448">
          <cell r="A1448" t="str">
            <v xml:space="preserve">S13.03.051   </v>
          </cell>
          <cell r="B1448" t="str">
            <v>PISO CIMENTADO COM ARGAMASSA DE CIMENTO E AREIA NO TRAÇO 1:4, COM 1,5CM DE ESPESSURA E JUNTAS DE PLÁSTICO  RETA DE 20X3MM FORMANDO QUADROS DE 2,00X2,00M, E COM ACABAMENTO LISO.</v>
          </cell>
          <cell r="C1448" t="str">
            <v>M2</v>
          </cell>
          <cell r="I1448">
            <v>19.32</v>
          </cell>
          <cell r="J1448">
            <v>25.12</v>
          </cell>
        </row>
        <row r="1449">
          <cell r="I1449">
            <v>0</v>
          </cell>
          <cell r="J1449">
            <v>0</v>
          </cell>
        </row>
        <row r="1450">
          <cell r="A1450" t="str">
            <v xml:space="preserve">S13.03.052   </v>
          </cell>
          <cell r="B1450" t="str">
            <v>PISO CIMENTADO ÁSPERO PARA CALÇADAS TRAÇO 1:4, ESPESSURA 2CM.</v>
          </cell>
          <cell r="C1450" t="str">
            <v>M2</v>
          </cell>
          <cell r="I1450">
            <v>15.03</v>
          </cell>
          <cell r="J1450">
            <v>19.54</v>
          </cell>
        </row>
        <row r="1452">
          <cell r="A1452" t="str">
            <v>13.03.070</v>
          </cell>
          <cell r="B1452" t="str">
            <v>PISO EM LENÇOL DE GRANITO ARTIFICIAL (MARMORITE) COM JUNTAS DE VIDRO, FORMANDO QUADROS DE 1,0 X 1,0M NA COR CINZA</v>
          </cell>
          <cell r="C1452" t="str">
            <v>M²</v>
          </cell>
          <cell r="D1452">
            <v>13.57</v>
          </cell>
          <cell r="E1452">
            <v>27.61</v>
          </cell>
          <cell r="I1452">
            <v>41.18</v>
          </cell>
          <cell r="J1452">
            <v>53.53</v>
          </cell>
        </row>
        <row r="1454">
          <cell r="A1454" t="str">
            <v>13.03.080</v>
          </cell>
          <cell r="B1454" t="str">
            <v>PISO EM LENÇOL DE GRANITO ARTIFICIAL (MARMORITE) COM JUNTAS DE VIDRO, FORMANDO QUADROS DE 1,0 X 1,0M NA COR PRETA OU VERMELHA</v>
          </cell>
          <cell r="C1454" t="str">
            <v>M²</v>
          </cell>
          <cell r="D1454">
            <v>18.77</v>
          </cell>
          <cell r="E1454">
            <v>27.61</v>
          </cell>
          <cell r="I1454">
            <v>46.379999999999995</v>
          </cell>
          <cell r="J1454">
            <v>60.29</v>
          </cell>
        </row>
        <row r="1456">
          <cell r="A1456" t="str">
            <v>13.03.090</v>
          </cell>
          <cell r="B1456" t="str">
            <v>PISO EM LENÇOL DE GRANITO ARTIFICIAL (MARMORITE) COM JUNTAS DE PLÁSTICO, FORMANDO QUADROS DE 1,0 X 1,0M NA COR BRANCA</v>
          </cell>
          <cell r="C1456" t="str">
            <v>M²</v>
          </cell>
          <cell r="D1456">
            <v>25.43</v>
          </cell>
          <cell r="E1456">
            <v>27.61</v>
          </cell>
          <cell r="I1456">
            <v>53.04</v>
          </cell>
          <cell r="J1456">
            <v>68.95</v>
          </cell>
        </row>
        <row r="1458">
          <cell r="A1458" t="str">
            <v>13.03.100</v>
          </cell>
          <cell r="B1458" t="str">
            <v>PISO EM LENÇOL DE GRANITO ARTIFICIAL (MARMORITE) COM JUNTAS DE PLÁSTICO, FORMANDO QUADROS DE 1,0 X 1,0M NA COR CINZA</v>
          </cell>
          <cell r="C1458" t="str">
            <v>M²</v>
          </cell>
          <cell r="D1458">
            <v>14.47</v>
          </cell>
          <cell r="E1458">
            <v>27.61</v>
          </cell>
          <cell r="I1458">
            <v>42.08</v>
          </cell>
          <cell r="J1458">
            <v>54.7</v>
          </cell>
        </row>
        <row r="1460">
          <cell r="A1460" t="str">
            <v>13.03.110</v>
          </cell>
          <cell r="B1460" t="str">
            <v>PISO EM LENÇOL DE GRANITO ARTIFICIAL (MARMORITE) COM JUNTAS DE PLASTICO, FORMANDO QUADROS DE 1,0 X 1,0M, NA COR PRETA OU VERMELHA</v>
          </cell>
          <cell r="C1460" t="str">
            <v>M²</v>
          </cell>
          <cell r="D1460">
            <v>19.670000000000002</v>
          </cell>
          <cell r="E1460">
            <v>27.61</v>
          </cell>
          <cell r="I1460">
            <v>47.28</v>
          </cell>
          <cell r="J1460">
            <v>61.46</v>
          </cell>
        </row>
        <row r="1462">
          <cell r="A1462" t="str">
            <v xml:space="preserve">13.03.121   </v>
          </cell>
          <cell r="B1462" t="str">
            <v>LIXAMENTO E POLIMENTO COM 
ESMERILHADEIRA EM PISO GRANILITE EXISTENTE, PARA ÁREA ACIMA DE 50M2.</v>
          </cell>
          <cell r="C1462" t="str">
            <v>M2</v>
          </cell>
          <cell r="I1462">
            <v>6</v>
          </cell>
          <cell r="J1462">
            <v>7.8</v>
          </cell>
        </row>
        <row r="1464">
          <cell r="A1464" t="str">
            <v>13.03.130</v>
          </cell>
          <cell r="B1464" t="str">
            <v>PISO CERÂMICO COMUM, TIPO A, 20X20CM, PEI 3 ASSENTADO COM ARGAMASSA DE CIMENTO E AREIA NO TRAÇO 1:6, COM 2,0CM DE ESPESSURA, INCLUSE REJUNTE.</v>
          </cell>
          <cell r="C1464" t="str">
            <v>M²</v>
          </cell>
          <cell r="D1464">
            <v>16.190000000000001</v>
          </cell>
          <cell r="E1464">
            <v>16.18</v>
          </cell>
          <cell r="I1464">
            <v>32.370000000000005</v>
          </cell>
          <cell r="J1464">
            <v>42.08</v>
          </cell>
        </row>
        <row r="1466">
          <cell r="A1466" t="str">
            <v>13.03.140</v>
          </cell>
          <cell r="B1466" t="str">
            <v>PISO CERÂMICO COMUM, TIPO A, 20X20CM, PEI 3 ASSENTADO COM ARGAMASSA PRÉ-FABRICADA DE CIMENTO COLANTE, INCLUSE REJUNTE.</v>
          </cell>
          <cell r="C1466" t="str">
            <v>M²</v>
          </cell>
          <cell r="D1466">
            <v>14.07</v>
          </cell>
          <cell r="E1466">
            <v>7.23</v>
          </cell>
          <cell r="I1466">
            <v>21.3</v>
          </cell>
          <cell r="J1466">
            <v>27.69</v>
          </cell>
        </row>
        <row r="1467">
          <cell r="I1467">
            <v>0</v>
          </cell>
          <cell r="J1467">
            <v>0</v>
          </cell>
        </row>
        <row r="1468">
          <cell r="A1468" t="str">
            <v xml:space="preserve">S13.03.144   </v>
          </cell>
          <cell r="B1468" t="str">
            <v>PISO CERÂMICO FABRICAÇÃO ELIANE 
CARGO PLUS - BONE, AD ( ANTIDERRAPANTE ), PEI 5, COM PLACAS DE 31X31CM E ESPESSURA DE 5MM, OU SIMILAR, ASSENTADAS COM ARGAMASSA PRÉ-FABRICADA DE CIMENTO COLANTE, INCLUSIVE REJUNTAMENTO COM JUNTAS DE 6MM.</v>
          </cell>
          <cell r="C1468" t="str">
            <v>M2</v>
          </cell>
          <cell r="I1468">
            <v>31.3</v>
          </cell>
          <cell r="J1468">
            <v>40.69</v>
          </cell>
        </row>
        <row r="1469">
          <cell r="I1469">
            <v>0</v>
          </cell>
          <cell r="J1469">
            <v>0</v>
          </cell>
        </row>
        <row r="1470">
          <cell r="A1470" t="str">
            <v xml:space="preserve">S13.03.145   </v>
          </cell>
          <cell r="B1470" t="str">
            <v>PISO CERÂMICO FABRICAÇÃO ELIANE 
CARGO PLUS - BONE, AD ( ANTIDERRAPANTE ), PEI 5, COM PLACAS DE 31X31CM E ESPESSURA DE 5MM, OU SIMILAR, ASSENTADAS COM ARGAMASSA PRÉ-FABRICADA DE CIMENTO COLANTE, INCLUSIVE REJUNTAMENTO COM JUNTAS DE 6MM.</v>
          </cell>
          <cell r="C1470" t="str">
            <v>M2</v>
          </cell>
          <cell r="I1470">
            <v>21.44</v>
          </cell>
          <cell r="J1470">
            <v>27.87</v>
          </cell>
        </row>
        <row r="1471">
          <cell r="I1471">
            <v>0</v>
          </cell>
          <cell r="J1471">
            <v>0</v>
          </cell>
        </row>
        <row r="1472">
          <cell r="A1472" t="str">
            <v>13.03.150</v>
          </cell>
          <cell r="B1472" t="str">
            <v>PISO PAVIFLEX COM 2MM DE ESPESSURA, SOBRE BASE REGULARIZADA JÁ PRONTA</v>
          </cell>
          <cell r="C1472" t="str">
            <v>M²</v>
          </cell>
          <cell r="D1472">
            <v>38</v>
          </cell>
          <cell r="E1472">
            <v>5.04</v>
          </cell>
          <cell r="I1472">
            <v>43.04</v>
          </cell>
          <cell r="J1472">
            <v>55.95</v>
          </cell>
        </row>
        <row r="1474">
          <cell r="A1474" t="str">
            <v>13.03.160</v>
          </cell>
          <cell r="B1474" t="str">
            <v>PISO PAVIFLEX COM 2MM DE ESPESSURA, INCLUSIVE BASE REGULARIZADA DE ARGAMASSA DE CIMENTO E AREIA NO TRAÇO 1:4, COM 3,0CM DE ESPESSURA</v>
          </cell>
          <cell r="C1474" t="str">
            <v>M²</v>
          </cell>
          <cell r="D1474">
            <v>43.37</v>
          </cell>
          <cell r="E1474">
            <v>15.08</v>
          </cell>
          <cell r="I1474">
            <v>58.449999999999996</v>
          </cell>
          <cell r="J1474">
            <v>75.989999999999995</v>
          </cell>
        </row>
        <row r="1475">
          <cell r="I1475">
            <v>0</v>
          </cell>
          <cell r="J1475">
            <v>0</v>
          </cell>
        </row>
        <row r="1476">
          <cell r="A1476" t="str">
            <v xml:space="preserve">S13.03.161   </v>
          </cell>
          <cell r="B1476" t="str">
            <v>FORNECIMENTO E INSTALAÇÃO DE
 PAVIFLEX COM 3,2CM DE ESPESSURA, LINHA DINAMIC OU SIMILAR.</v>
          </cell>
          <cell r="C1476" t="str">
            <v>M2</v>
          </cell>
          <cell r="I1476">
            <v>65.849999999999994</v>
          </cell>
          <cell r="J1476">
            <v>85.61</v>
          </cell>
        </row>
        <row r="1477">
          <cell r="I1477">
            <v>0</v>
          </cell>
          <cell r="J1477">
            <v>0</v>
          </cell>
        </row>
        <row r="1478">
          <cell r="A1478" t="str">
            <v xml:space="preserve">S13.03.162   </v>
          </cell>
          <cell r="B1478" t="str">
            <v>FORNECIMENTO E INSTALAÇÃO DE MANTA PAVIFLOR COM 2,00MM DE ESPESSURA, LINHA PRISMA OU SIMILAR.</v>
          </cell>
          <cell r="C1478" t="str">
            <v>M2</v>
          </cell>
          <cell r="I1478">
            <v>66.430000000000007</v>
          </cell>
          <cell r="J1478">
            <v>86.36</v>
          </cell>
        </row>
        <row r="1480">
          <cell r="A1480" t="str">
            <v>13.03.170</v>
          </cell>
          <cell r="B1480" t="str">
            <v>PISO INDUSTRIAL DUBETON, KORODUR OU SIMILAR DE ALTA RESISTÊNCIA COM 8MM DE ESPESSURA, COM JUNTAS DE PLASTICO FORMANDO QUADROS DE 1,0 X 1,0M, NA COR CINZA NATURAL E COM ACABAMENTO DESEMPENADO, INCLUSIVE BASE REGULARIZADA</v>
          </cell>
          <cell r="C1480" t="str">
            <v>M²</v>
          </cell>
          <cell r="D1480">
            <v>15.47</v>
          </cell>
          <cell r="E1480">
            <v>21.98</v>
          </cell>
          <cell r="I1480">
            <v>37.450000000000003</v>
          </cell>
          <cell r="J1480">
            <v>48.69</v>
          </cell>
        </row>
        <row r="1482">
          <cell r="A1482" t="str">
            <v>13.03.180</v>
          </cell>
          <cell r="B1482" t="str">
            <v>PISO INDUSTRIAL DURBETON, KORODUR OU SIMILAR DE ALTA RESISTENCIA COM 8MM DE ESPESSURA, COM JUNTAS DE PLASTICO FORMANDO QUADROS DE 1,0 X 1,0M, NA COR CINZA NATURAL E COM ACABAMENTO LEVEMENTE RASPADO, INCLUSIVE BASE REGULARIZADA</v>
          </cell>
          <cell r="C1482" t="str">
            <v>M²</v>
          </cell>
          <cell r="D1482">
            <v>15.47</v>
          </cell>
          <cell r="E1482">
            <v>28.86</v>
          </cell>
          <cell r="I1482">
            <v>44.33</v>
          </cell>
          <cell r="J1482">
            <v>57.63</v>
          </cell>
        </row>
        <row r="1484">
          <cell r="A1484" t="str">
            <v>13.03.190</v>
          </cell>
          <cell r="B1484" t="str">
            <v>PISO INDUSTRIAL DURBETON, KORODUR OU SIMILAR DE ALTA RESISTÊNCIA COM 8MM DE ESPESSURA, COM JUNTAS DE PLÁSTICO FORMANDO QUADROS DE 1,0 X 1,0M , NA COR CINZA NATURAL E COM ACABAMENTO RASPADO POLIDO, INCLUSIVE BASE REGULARIZADA</v>
          </cell>
          <cell r="C1484" t="str">
            <v>M²</v>
          </cell>
          <cell r="D1484">
            <v>15.47</v>
          </cell>
          <cell r="E1484">
            <v>33.43</v>
          </cell>
          <cell r="I1484">
            <v>48.9</v>
          </cell>
          <cell r="J1484">
            <v>63.57</v>
          </cell>
        </row>
        <row r="1486">
          <cell r="A1486" t="str">
            <v>13.03.200</v>
          </cell>
          <cell r="B1486" t="str">
            <v>PISO INDUSTRIAL DURBETON, KORODUR OU SIMILAR DE ALTA RESISTÊNCIA COM 8MM DE ESPESSURA, COM JUNJTAS DE PLÁSTICO FORMANDO QUADROS DE 1,0 X 1,0M, NA COR AMARELA, PRETA, MARROM OU VERMELHA E COM ACABAMENTO DESEMPENADO, INCLUSIVE BASE REGULARIZADA.</v>
          </cell>
          <cell r="C1486" t="str">
            <v>M²</v>
          </cell>
          <cell r="D1486">
            <v>18.170000000000002</v>
          </cell>
          <cell r="E1486">
            <v>21.98</v>
          </cell>
          <cell r="I1486">
            <v>40.150000000000006</v>
          </cell>
          <cell r="J1486">
            <v>52.2</v>
          </cell>
        </row>
        <row r="1488">
          <cell r="A1488" t="str">
            <v>13.03.210</v>
          </cell>
          <cell r="B1488" t="str">
            <v>PISO INDUSTRIAL DURBETON, KORODUR OU SIMILAR DE ALTA RESISTÊNCOIA COM 8MM DE ESPESSURA, COM JUNTAS DE PLÁSTICO FORMANDO QUADROS DE 1,0 X 1,0M, NA COR AMARELA, PRETA, MARROM OU VERMELHA E COM ACABAMENTO LEVEMENTE RASPADO, INCLUSIVE BASE REGULARIZADA</v>
          </cell>
          <cell r="C1488" t="str">
            <v>M²</v>
          </cell>
          <cell r="D1488">
            <v>18.170000000000002</v>
          </cell>
          <cell r="E1488">
            <v>28.86</v>
          </cell>
          <cell r="I1488">
            <v>47.03</v>
          </cell>
          <cell r="J1488">
            <v>61.14</v>
          </cell>
        </row>
        <row r="1490">
          <cell r="A1490" t="str">
            <v>13.03.220</v>
          </cell>
          <cell r="B1490" t="str">
            <v>PISO INDUSTRIAL DURBETON, KORODUR OU SIMILAR DE ALTA RESISTÊNCIA COM 8MM DE ESPESSURA, COM JUNTAS DE PLASTICO FORMANDO QUADROS DE 1,0 X 1,0M, NA COR AMARELA, PRETA, MARROM OU VERMELHA E COM ACABAMENTO RASPADO POLIDO, INCLUSIVE BASE REGULARIZADA</v>
          </cell>
          <cell r="C1490" t="str">
            <v>M²</v>
          </cell>
          <cell r="D1490">
            <v>18.170000000000002</v>
          </cell>
          <cell r="E1490">
            <v>33.43</v>
          </cell>
          <cell r="I1490">
            <v>51.6</v>
          </cell>
          <cell r="J1490">
            <v>67.08</v>
          </cell>
        </row>
        <row r="1492">
          <cell r="A1492" t="str">
            <v>13.03.230</v>
          </cell>
          <cell r="B1492" t="str">
            <v>PISO INDUSTRIAL DURBETON, KORODUR OU SIMILAR DE ALTA RESISTÊNCIA COM 8MM DE ESPESSURA, COM JUNTAS DE PLÁSTICO FORMANDO QUADROS DE 1,0 X 1,0M, NA COR VERDE E COM ACABAMENTO DESEMPENADO, INCLUSIVE BASE REGULARIZADA</v>
          </cell>
          <cell r="C1492" t="str">
            <v>M²</v>
          </cell>
          <cell r="D1492">
            <v>21.17</v>
          </cell>
          <cell r="E1492">
            <v>21.98</v>
          </cell>
          <cell r="I1492">
            <v>43.150000000000006</v>
          </cell>
          <cell r="J1492">
            <v>56.1</v>
          </cell>
        </row>
        <row r="1494">
          <cell r="A1494" t="str">
            <v>13.03.240</v>
          </cell>
          <cell r="B1494" t="str">
            <v>PISO INDUSTRIAL DURBETON, KORODUR OU SIMILAR DE ALTA RESISTÊNCIA COM 8MM DE ESPESSURA, COM JUNTAS DE PLÁSTICO FORMANDO QUADROS DE 1,0 X 1,0M, NA COR VERDE E COM ACABAMENTO LEVEMENTE RASPADO, INCLUSIVE BASE REGULARIZADA</v>
          </cell>
          <cell r="C1494" t="str">
            <v>M²</v>
          </cell>
          <cell r="D1494">
            <v>21.17</v>
          </cell>
          <cell r="E1494">
            <v>28.86</v>
          </cell>
          <cell r="I1494">
            <v>50.03</v>
          </cell>
          <cell r="J1494">
            <v>65.040000000000006</v>
          </cell>
        </row>
        <row r="1496">
          <cell r="A1496" t="str">
            <v>13.03.250</v>
          </cell>
          <cell r="B1496" t="str">
            <v>PISO INDUSTRIAL DURBETON, KORODUR OU SIMILAR DE ALTA RESISTÊNCIA COM 8MM DE ESPESSURA, COM JUNTAS DE PLÁSTICO FORMANDO QUADROS DE 1,0 X 1,0M, NA COR VERDE E COM ACABAMENTO RASPADO POLIDO, INCLUSIVE BASE REGULARIZADA</v>
          </cell>
          <cell r="C1496" t="str">
            <v>M²</v>
          </cell>
          <cell r="D1496">
            <v>21.17</v>
          </cell>
          <cell r="E1496">
            <v>33.43</v>
          </cell>
          <cell r="I1496">
            <v>54.6</v>
          </cell>
          <cell r="J1496">
            <v>70.98</v>
          </cell>
        </row>
        <row r="1497">
          <cell r="I1497">
            <v>0</v>
          </cell>
          <cell r="J1497">
            <v>0</v>
          </cell>
        </row>
        <row r="1498">
          <cell r="A1498" t="str">
            <v xml:space="preserve">S13.03.300   </v>
          </cell>
          <cell r="B1498" t="str">
            <v>PISO EM GRANITO CINZA CORUMBÁ, 
ESPESSURA 2CM, APLICADO COM ARGAMASSA INDUSTRIALIZADA AC-I, NÃO INCLUSO REGULARIZAÇÃO DE BASE.</v>
          </cell>
          <cell r="C1498" t="str">
            <v>M2</v>
          </cell>
          <cell r="I1498">
            <v>151.06</v>
          </cell>
          <cell r="J1498">
            <v>196.38</v>
          </cell>
        </row>
        <row r="1499">
          <cell r="I1499">
            <v>0</v>
          </cell>
          <cell r="J1499">
            <v>0</v>
          </cell>
        </row>
        <row r="1500">
          <cell r="A1500" t="str">
            <v xml:space="preserve">S13.03.301   </v>
          </cell>
          <cell r="B1500" t="str">
            <v>PISO EM GRANITO UBATUBA, ESPESSURA 2 CM, APLICADO COM ARGAMASSA INDUSTRIALIZADA AC-1, NÃO INCLUSO REGULARIZAÇÃO DE BASE.</v>
          </cell>
          <cell r="C1500" t="str">
            <v>M2</v>
          </cell>
          <cell r="I1500">
            <v>145.81</v>
          </cell>
          <cell r="J1500">
            <v>189.55</v>
          </cell>
        </row>
        <row r="1501">
          <cell r="I1501">
            <v>0</v>
          </cell>
          <cell r="J1501">
            <v>0</v>
          </cell>
        </row>
        <row r="1502">
          <cell r="A1502" t="str">
            <v xml:space="preserve">S13.03.302   </v>
          </cell>
          <cell r="B1502" t="str">
            <v>PISO EM GRANITO CINZA CORUMBÁ LEVIGADO, ESPESSURA 2 CM, APLICADO COM ARGAMASSA INDUSTRIALIZADA AC-I, NÃO INCLUSO REGULARIZAÇÃO DE BASE</v>
          </cell>
          <cell r="C1502" t="str">
            <v>M2</v>
          </cell>
          <cell r="I1502">
            <v>122.18</v>
          </cell>
          <cell r="J1502">
            <v>158.83000000000001</v>
          </cell>
        </row>
        <row r="1503">
          <cell r="I1503">
            <v>0</v>
          </cell>
          <cell r="J1503">
            <v>0</v>
          </cell>
        </row>
        <row r="1504">
          <cell r="A1504" t="str">
            <v xml:space="preserve">S13.03.303   </v>
          </cell>
          <cell r="B1504" t="str">
            <v>PISO EM GRANITO PRETO CEARÁ LEVIGADO, ESPESSURA 2CM, APLICADO COM ARGAMASSA INDUSTRIALIZADA AC-I, NÃO INCLUSO REGULARIZAÇÃO DE BASE.</v>
          </cell>
          <cell r="C1504" t="str">
            <v>M2</v>
          </cell>
          <cell r="I1504">
            <v>226.31</v>
          </cell>
          <cell r="J1504">
            <v>294.2</v>
          </cell>
        </row>
        <row r="1505">
          <cell r="I1505">
            <v>0</v>
          </cell>
          <cell r="J1505">
            <v>0</v>
          </cell>
        </row>
        <row r="1506">
          <cell r="A1506" t="str">
            <v xml:space="preserve">S13.03.304   </v>
          </cell>
          <cell r="B1506" t="str">
            <v>PISO EM GRANITO VERDE JEQUITIBÁ, ESPESSURA 2CM, APLICADO COM ARGAMASSA INDUSTRIALIZADA AC-I, NÃO INCLUSO REGULARIZAÇÃO DE BASE.</v>
          </cell>
          <cell r="C1506" t="str">
            <v>M2</v>
          </cell>
          <cell r="I1506">
            <v>145.81</v>
          </cell>
          <cell r="J1506">
            <v>189.55</v>
          </cell>
        </row>
        <row r="1507">
          <cell r="I1507">
            <v>0</v>
          </cell>
          <cell r="J1507">
            <v>0</v>
          </cell>
        </row>
        <row r="1508">
          <cell r="A1508" t="str">
            <v xml:space="preserve">S13.03.305   </v>
          </cell>
          <cell r="B1508" t="str">
            <v>PISO EM GRANITO PRETO CEARÁ POLIDO, ESPESSURA 2CM, APLICADO COM ARGAMASSA INDUSTRIALIZADA AC-I, NÃO INCLUSO REGULARIZAÇÃO DE BASE.</v>
          </cell>
          <cell r="C1508" t="str">
            <v>M2</v>
          </cell>
          <cell r="I1508">
            <v>226.31</v>
          </cell>
          <cell r="J1508">
            <v>294.2</v>
          </cell>
        </row>
        <row r="1509">
          <cell r="I1509">
            <v>0</v>
          </cell>
          <cell r="J1509">
            <v>0</v>
          </cell>
        </row>
        <row r="1510">
          <cell r="A1510" t="str">
            <v xml:space="preserve">S13.06.010   </v>
          </cell>
          <cell r="B1510" t="str">
            <v>PISO EM ARDÓSIA COM PLACAS DE 30X30CM, ESP. 8MM, ASSENTADA COM ARGAMASSA PRÉ-FABRICADA DE CIMENTO COLANTE, INCLUSIVE REJUNTAMENTO COM JUNTAS DE 5MM.</v>
          </cell>
          <cell r="C1510" t="str">
            <v>M2</v>
          </cell>
          <cell r="I1510">
            <v>28.22</v>
          </cell>
          <cell r="J1510">
            <v>36.69</v>
          </cell>
        </row>
        <row r="1511">
          <cell r="I1511">
            <v>0</v>
          </cell>
          <cell r="J1511">
            <v>0</v>
          </cell>
        </row>
        <row r="1512">
          <cell r="A1512" t="str">
            <v xml:space="preserve">S13.07.010   </v>
          </cell>
          <cell r="B1512" t="str">
            <v>PISO EM ASSOALHO DE MADEIRA DE LEI (IPÊ OU SIMILAR), RÉGUAS MACHO E FÊMEA 15 X 2 CM - EXTRA.</v>
          </cell>
          <cell r="C1512" t="str">
            <v>M2</v>
          </cell>
          <cell r="I1512">
            <v>84.54</v>
          </cell>
          <cell r="J1512">
            <v>109.9</v>
          </cell>
        </row>
        <row r="1513">
          <cell r="I1513">
            <v>0</v>
          </cell>
          <cell r="J1513">
            <v>0</v>
          </cell>
        </row>
        <row r="1514">
          <cell r="A1514" t="str">
            <v>14.00.000</v>
          </cell>
          <cell r="B1514" t="str">
            <v>RODAPÉS, SOLEIRAS, DEGRAUS E CORRIMÃOS</v>
          </cell>
          <cell r="I1514">
            <v>0</v>
          </cell>
          <cell r="J1514">
            <v>0</v>
          </cell>
        </row>
        <row r="1515">
          <cell r="I1515">
            <v>0</v>
          </cell>
          <cell r="J1515">
            <v>0</v>
          </cell>
        </row>
        <row r="1516">
          <cell r="A1516" t="str">
            <v>14.01.000</v>
          </cell>
          <cell r="B1516" t="str">
            <v xml:space="preserve">RODAPÉS </v>
          </cell>
          <cell r="I1516">
            <v>0</v>
          </cell>
          <cell r="J1516">
            <v>0</v>
          </cell>
        </row>
        <row r="1517">
          <cell r="A1517" t="str">
            <v>14.01.030</v>
          </cell>
          <cell r="B1517" t="str">
            <v>RODAPÉ DE GRANITO ARTIFICIAL (MARMORITE) COM 10CM DE ALTURA, NA COR BRANCA</v>
          </cell>
          <cell r="C1517" t="str">
            <v>M</v>
          </cell>
          <cell r="D1517">
            <v>2.3199999999999998</v>
          </cell>
          <cell r="E1517">
            <v>13.27</v>
          </cell>
          <cell r="I1517">
            <v>15.59</v>
          </cell>
          <cell r="J1517">
            <v>20.27</v>
          </cell>
        </row>
        <row r="1519">
          <cell r="A1519" t="str">
            <v>14.01.040</v>
          </cell>
          <cell r="B1519" t="str">
            <v>RODAPÉ DE GRANITO ARTIFICIAL (MARMORITE) COM 10CM DE ALTURA, NA COR CINZA</v>
          </cell>
          <cell r="C1519" t="str">
            <v>M</v>
          </cell>
          <cell r="D1519">
            <v>1.22</v>
          </cell>
          <cell r="E1519">
            <v>13.27</v>
          </cell>
          <cell r="I1519">
            <v>14.49</v>
          </cell>
          <cell r="J1519">
            <v>18.84</v>
          </cell>
        </row>
        <row r="1521">
          <cell r="A1521" t="str">
            <v>14.01.050</v>
          </cell>
          <cell r="B1521" t="str">
            <v>RODAPÉ DE GRANITO ARTIFICIAL (MARMORITE) COM 10 CM DE ALTURA, NA COR PRETA OU VERMELHA</v>
          </cell>
          <cell r="C1521" t="str">
            <v>M</v>
          </cell>
          <cell r="D1521">
            <v>1.74</v>
          </cell>
          <cell r="E1521">
            <v>13.27</v>
          </cell>
          <cell r="I1521">
            <v>15.01</v>
          </cell>
          <cell r="J1521">
            <v>19.510000000000002</v>
          </cell>
        </row>
        <row r="1523">
          <cell r="A1523" t="str">
            <v>14.01.060</v>
          </cell>
          <cell r="B1523" t="str">
            <v>RODAPÉ DE PAVIFLEX APLICADO SOBRE REVESTIMENTO DE ARGAMASSA DE CIMENTO E AREIA NO TRAÇO 1:3</v>
          </cell>
          <cell r="C1523" t="str">
            <v>M</v>
          </cell>
          <cell r="D1523">
            <v>11.1</v>
          </cell>
          <cell r="E1523">
            <v>3.36</v>
          </cell>
          <cell r="I1523">
            <v>14.459999999999999</v>
          </cell>
          <cell r="J1523">
            <v>18.8</v>
          </cell>
        </row>
        <row r="1525">
          <cell r="A1525" t="str">
            <v>14.01.070</v>
          </cell>
          <cell r="B1525" t="str">
            <v>RODAPÉ DE ARGAMASSA DE ALTA RESISTÊNCIA DURBETON, KORODUR OU SIMILAR, COM 10CM DE ALTURA NA COR CINZA NATURAL E COM ACABAMENTO RASPADO</v>
          </cell>
          <cell r="C1525" t="str">
            <v>M</v>
          </cell>
          <cell r="D1525">
            <v>3.28</v>
          </cell>
          <cell r="E1525">
            <v>11.59</v>
          </cell>
          <cell r="I1525">
            <v>14.87</v>
          </cell>
          <cell r="J1525">
            <v>19.329999999999998</v>
          </cell>
        </row>
        <row r="1527">
          <cell r="A1527" t="str">
            <v>14.01.080</v>
          </cell>
          <cell r="B1527" t="str">
            <v>RODAPÉ DE ARGAMASSA DE ALTA RESISTÊNCIA DURBETON, KORODUR OU SIMILAR, COM 10CM DE ALTURA NA COR AMARELA, PRETA, MARROM OU VERMELHA E COM ACABAMENTO RASPADO</v>
          </cell>
          <cell r="C1527" t="str">
            <v>M</v>
          </cell>
          <cell r="D1527">
            <v>4.3600000000000003</v>
          </cell>
          <cell r="E1527">
            <v>11.59</v>
          </cell>
          <cell r="I1527">
            <v>15.95</v>
          </cell>
          <cell r="J1527">
            <v>20.74</v>
          </cell>
        </row>
        <row r="1529">
          <cell r="A1529" t="str">
            <v>14.01.090</v>
          </cell>
          <cell r="B1529" t="str">
            <v>RODAPÉ DE ARGAMASSA DE ALTA RESISTÊNCIA DURBETON, KORODUR OU SIMILAR, COM 10CM DE ALTURA NA COR VERDE E COM ACABAMENTO RASPADO.</v>
          </cell>
          <cell r="C1529" t="str">
            <v>M</v>
          </cell>
          <cell r="D1529">
            <v>5.56</v>
          </cell>
          <cell r="E1529">
            <v>11.59</v>
          </cell>
          <cell r="I1529">
            <v>17.149999999999999</v>
          </cell>
          <cell r="J1529">
            <v>22.3</v>
          </cell>
        </row>
        <row r="1530">
          <cell r="I1530">
            <v>0</v>
          </cell>
          <cell r="J1530">
            <v>0</v>
          </cell>
        </row>
        <row r="1531">
          <cell r="A1531" t="str">
            <v xml:space="preserve">14.01.100   </v>
          </cell>
          <cell r="B1531" t="str">
            <v>RODAPÉ EM GRANITO BRANCO POLIDO,
 ALTURA 7 CM E ESPESSURA 2 CM , APLICADO COM ARGAMSSA INDUSTRIALIZADA AC-1.</v>
          </cell>
          <cell r="C1531" t="str">
            <v>M</v>
          </cell>
          <cell r="I1531">
            <v>20.309999999999999</v>
          </cell>
          <cell r="J1531">
            <v>26.4</v>
          </cell>
        </row>
        <row r="1532">
          <cell r="I1532">
            <v>0</v>
          </cell>
          <cell r="J1532">
            <v>0</v>
          </cell>
        </row>
        <row r="1533">
          <cell r="A1533" t="str">
            <v xml:space="preserve">14.01.101   </v>
          </cell>
          <cell r="B1533" t="str">
            <v>RODAPÉ EM GRANITO CINZA CORUMBÁ, ALTURA 7 CM E ESPESSURA 2 CM, APLICADO COM ARGAMASSA INDUSTRIALIZADA.</v>
          </cell>
          <cell r="C1533" t="str">
            <v>M</v>
          </cell>
          <cell r="I1533">
            <v>22.22</v>
          </cell>
          <cell r="J1533">
            <v>28.89</v>
          </cell>
        </row>
        <row r="1534">
          <cell r="I1534">
            <v>0</v>
          </cell>
          <cell r="J1534">
            <v>0</v>
          </cell>
        </row>
        <row r="1535">
          <cell r="A1535" t="str">
            <v xml:space="preserve">14.01.102   </v>
          </cell>
          <cell r="B1535" t="str">
            <v>RODAPÉ EM GRANITO PRETO CEARÁ, ALTURA 7 CM, E ESPESSURA 2 CM,APLICADO COM ARGAMASSA INDUSTRIALIZADA AC-1.</v>
          </cell>
          <cell r="C1535" t="str">
            <v>M</v>
          </cell>
          <cell r="I1535">
            <v>30.44</v>
          </cell>
          <cell r="J1535">
            <v>39.57</v>
          </cell>
        </row>
        <row r="1536">
          <cell r="I1536">
            <v>0</v>
          </cell>
          <cell r="J1536">
            <v>0</v>
          </cell>
        </row>
        <row r="1537">
          <cell r="A1537" t="str">
            <v xml:space="preserve">14.01.103   </v>
          </cell>
          <cell r="B1537" t="str">
            <v>RODAPÉ EM GRANITO BEGE IMACULADO, ALTURA 7 CM E ESPESSURA 2 CM ,APLICADO COM ARGAMASSA INDUSTRIALIZADA AC-1.</v>
          </cell>
          <cell r="C1537" t="str">
            <v>M</v>
          </cell>
          <cell r="I1537">
            <v>27.05</v>
          </cell>
          <cell r="J1537">
            <v>35.17</v>
          </cell>
        </row>
        <row r="1538">
          <cell r="I1538">
            <v>0</v>
          </cell>
          <cell r="J1538">
            <v>0</v>
          </cell>
        </row>
        <row r="1539">
          <cell r="A1539" t="str">
            <v>14.02.000</v>
          </cell>
          <cell r="B1539" t="str">
            <v>SOLEIRAS</v>
          </cell>
          <cell r="I1539">
            <v>0</v>
          </cell>
          <cell r="J1539">
            <v>0</v>
          </cell>
        </row>
        <row r="1540">
          <cell r="A1540" t="str">
            <v>14.02.010</v>
          </cell>
          <cell r="B1540" t="str">
            <v>SOLEIRA EM CIMENTADO DE 15CM DE LARGURA</v>
          </cell>
          <cell r="C1540" t="str">
            <v>M</v>
          </cell>
          <cell r="D1540">
            <v>0.41</v>
          </cell>
          <cell r="E1540">
            <v>2.27</v>
          </cell>
          <cell r="I1540">
            <v>2.68</v>
          </cell>
          <cell r="J1540">
            <v>3.48</v>
          </cell>
        </row>
        <row r="1542">
          <cell r="A1542" t="str">
            <v>14.02.020</v>
          </cell>
          <cell r="B1542" t="str">
            <v>SOLEIRA DE GRANITO ARTIFICIAL (MARMORITE) COM 15CM DE LARGURA, NA COR BRANCA</v>
          </cell>
          <cell r="C1542" t="str">
            <v>M</v>
          </cell>
          <cell r="D1542">
            <v>3.47</v>
          </cell>
          <cell r="E1542">
            <v>10.68</v>
          </cell>
          <cell r="I1542">
            <v>14.15</v>
          </cell>
          <cell r="J1542">
            <v>18.399999999999999</v>
          </cell>
        </row>
        <row r="1544">
          <cell r="A1544" t="str">
            <v>14.02.030</v>
          </cell>
          <cell r="B1544" t="str">
            <v>SOLEIRA DE GRANITO ARTIFICIAL (MARMORITE) COM 15CM DE LARGURA, NA COR CINZA</v>
          </cell>
          <cell r="C1544" t="str">
            <v>M</v>
          </cell>
          <cell r="D1544">
            <v>1.83</v>
          </cell>
          <cell r="E1544">
            <v>10.68</v>
          </cell>
          <cell r="I1544">
            <v>12.51</v>
          </cell>
          <cell r="J1544">
            <v>16.260000000000002</v>
          </cell>
        </row>
        <row r="1546">
          <cell r="A1546" t="str">
            <v>14.02.040</v>
          </cell>
          <cell r="B1546" t="str">
            <v>SOLEIRA DE GRANITO ARTIFICIAL (MARMORITE) COM 15CM DE LARGURA, NA COR PRETA OU VERMELHA</v>
          </cell>
          <cell r="C1546" t="str">
            <v>M</v>
          </cell>
          <cell r="D1546">
            <v>2.62</v>
          </cell>
          <cell r="E1546">
            <v>10.68</v>
          </cell>
          <cell r="I1546">
            <v>13.3</v>
          </cell>
          <cell r="J1546">
            <v>17.29</v>
          </cell>
        </row>
        <row r="1548">
          <cell r="A1548" t="str">
            <v>14.02.050</v>
          </cell>
          <cell r="B1548" t="str">
            <v>SOLEIRA DE ARGAMASSA DE ALTA RESISTÊNCIA DURBETON, KORODUR OU SIMILAR, COM 10CM DE LARGURA, NA COR CINZA NATURAL E COM ACABAMENTO RASPADO</v>
          </cell>
          <cell r="C1548" t="str">
            <v>M</v>
          </cell>
          <cell r="D1548">
            <v>1.32</v>
          </cell>
          <cell r="E1548">
            <v>9.3000000000000007</v>
          </cell>
          <cell r="I1548">
            <v>10.620000000000001</v>
          </cell>
          <cell r="J1548">
            <v>13.81</v>
          </cell>
        </row>
        <row r="1550">
          <cell r="A1550" t="str">
            <v>14.02.060</v>
          </cell>
          <cell r="B1550" t="str">
            <v>SOLEIRA DE ARGAMASSA DE ALTA RESISTÊNCIA DURBETON, KORODUR OU SIMILAR, COM 10CM DE LARGURA, NA COR AMARELA, PRETA, MARROM OU VERMELHA E COM ACABAMENTO RASPADO</v>
          </cell>
          <cell r="C1550" t="str">
            <v>M</v>
          </cell>
          <cell r="D1550">
            <v>1.59</v>
          </cell>
          <cell r="E1550">
            <v>9.3000000000000007</v>
          </cell>
          <cell r="I1550">
            <v>10.89</v>
          </cell>
          <cell r="J1550">
            <v>14.16</v>
          </cell>
        </row>
        <row r="1552">
          <cell r="A1552" t="str">
            <v>14.02.070</v>
          </cell>
          <cell r="B1552" t="str">
            <v>SOLEIRA DE ARGAMASSA DE ALTA RESISTÊNCIA DURBETON, KORODUR OU SIMILAR, COM 10CM DE LARGURA, NA COR VERDE E COM ACABAMENTO RASPADO</v>
          </cell>
          <cell r="C1552" t="str">
            <v>M</v>
          </cell>
          <cell r="D1552">
            <v>1.89</v>
          </cell>
          <cell r="E1552">
            <v>9.3000000000000007</v>
          </cell>
          <cell r="I1552">
            <v>11.190000000000001</v>
          </cell>
          <cell r="J1552">
            <v>14.55</v>
          </cell>
        </row>
        <row r="1553">
          <cell r="I1553">
            <v>0</v>
          </cell>
          <cell r="J1553">
            <v>0</v>
          </cell>
        </row>
        <row r="1554">
          <cell r="A1554" t="str">
            <v>14.03.000</v>
          </cell>
          <cell r="B1554" t="str">
            <v>DEGRAUS</v>
          </cell>
          <cell r="I1554">
            <v>0</v>
          </cell>
          <cell r="J1554">
            <v>0</v>
          </cell>
        </row>
        <row r="1555">
          <cell r="A1555" t="str">
            <v>14.03.010</v>
          </cell>
          <cell r="B1555" t="str">
            <v>DEGRAU DE ESCADA COM 30CM, EM GRANITO ARTIFICIAL (MARMORITE), NA COR BRANCA E ESPELHO COM 20CM</v>
          </cell>
          <cell r="C1555" t="str">
            <v>M</v>
          </cell>
          <cell r="D1555">
            <v>11.6</v>
          </cell>
          <cell r="E1555">
            <v>26.86</v>
          </cell>
          <cell r="I1555">
            <v>38.46</v>
          </cell>
          <cell r="J1555">
            <v>50</v>
          </cell>
        </row>
        <row r="1557">
          <cell r="A1557" t="str">
            <v>14.03.020</v>
          </cell>
          <cell r="B1557" t="str">
            <v>DEGRAU DE ESCADA COM 30CM EM GRANITO ARTIFICIAL(MARMORITE), NA COR CINZA E ESPELHO COM 20CM</v>
          </cell>
          <cell r="C1557" t="str">
            <v>M</v>
          </cell>
          <cell r="D1557">
            <v>6.12</v>
          </cell>
          <cell r="E1557">
            <v>26.86</v>
          </cell>
          <cell r="I1557">
            <v>32.979999999999997</v>
          </cell>
          <cell r="J1557">
            <v>42.87</v>
          </cell>
        </row>
        <row r="1559">
          <cell r="A1559" t="str">
            <v>14.03.030</v>
          </cell>
          <cell r="B1559" t="str">
            <v>DEGRAU DE ESCADA COM 30CM EM GRANITO ARTIFICIAL (MARMORITE), NA COR PRETA OU VERMELHA E ESPELHO COM 20CM</v>
          </cell>
          <cell r="C1559" t="str">
            <v>M</v>
          </cell>
          <cell r="D1559">
            <v>8.7200000000000006</v>
          </cell>
          <cell r="E1559">
            <v>26.86</v>
          </cell>
          <cell r="I1559">
            <v>35.58</v>
          </cell>
          <cell r="J1559">
            <v>46.25</v>
          </cell>
        </row>
        <row r="1561">
          <cell r="A1561" t="str">
            <v>14.03.040</v>
          </cell>
          <cell r="B1561" t="str">
            <v>DEGRAU DE ESCADA COM 30CM EM ARGAMASSA DE ALTA RESISTÊNCIA DURBETON, KORODUR OU SIMILAR, E ESPELHO COM 20CM NA COR CINZA NATURAL E COM ACABAMENTO RASPADO</v>
          </cell>
          <cell r="C1561" t="str">
            <v>M</v>
          </cell>
          <cell r="D1561">
            <v>9.8800000000000008</v>
          </cell>
          <cell r="E1561">
            <v>29.34</v>
          </cell>
          <cell r="I1561">
            <v>39.22</v>
          </cell>
          <cell r="J1561">
            <v>50.99</v>
          </cell>
        </row>
        <row r="1563">
          <cell r="A1563" t="str">
            <v>14.03.050</v>
          </cell>
          <cell r="B1563" t="str">
            <v>DEGRAU DE ESCADA COM 30CM EM ARGAMASSA DE ALTA RESISTÊNCIA DURBETON, KORODUR OU SIMILAR, E ESPELHO COM 20CM NA COR AMARELA, PRETA, MARROM OU VERMELHA E COM ACABAMENTO RASPADO</v>
          </cell>
          <cell r="C1563" t="str">
            <v>M</v>
          </cell>
          <cell r="D1563">
            <v>12.58</v>
          </cell>
          <cell r="E1563">
            <v>29.34</v>
          </cell>
          <cell r="I1563">
            <v>41.92</v>
          </cell>
          <cell r="J1563">
            <v>54.5</v>
          </cell>
        </row>
        <row r="1565">
          <cell r="A1565" t="str">
            <v>14.03.060</v>
          </cell>
          <cell r="B1565" t="str">
            <v>DEGRAU DE ESCADA COM 30CM EM ARGAMASSA DE ALTA RESISTÊNCIA DURBETON, KORODUR OU SIMILAR, E ESPELHO COM 20CM NA COR VERDE E COM ACABAMENTO RASPADO</v>
          </cell>
          <cell r="C1565" t="str">
            <v>M</v>
          </cell>
          <cell r="D1565">
            <v>15.58</v>
          </cell>
          <cell r="E1565">
            <v>29.34</v>
          </cell>
          <cell r="I1565">
            <v>44.92</v>
          </cell>
          <cell r="J1565">
            <v>58.4</v>
          </cell>
        </row>
        <row r="1566">
          <cell r="I1566">
            <v>0</v>
          </cell>
          <cell r="J1566">
            <v>0</v>
          </cell>
        </row>
        <row r="1567">
          <cell r="A1567" t="str">
            <v>14.04.000</v>
          </cell>
          <cell r="B1567" t="str">
            <v>CORRIMÃOS</v>
          </cell>
          <cell r="I1567">
            <v>0</v>
          </cell>
          <cell r="J1567">
            <v>0</v>
          </cell>
        </row>
        <row r="1568">
          <cell r="A1568" t="str">
            <v>14.04.010</v>
          </cell>
          <cell r="B1568" t="str">
            <v>CORRIMÃO DE GRANITO ARTIFICIAL (MARMORITE) COM 15CM DE LARGURA, NA COR BRANCA</v>
          </cell>
          <cell r="C1568" t="str">
            <v>M</v>
          </cell>
          <cell r="D1568">
            <v>5.8</v>
          </cell>
          <cell r="E1568">
            <v>26.5</v>
          </cell>
          <cell r="I1568">
            <v>32.299999999999997</v>
          </cell>
          <cell r="J1568">
            <v>41.99</v>
          </cell>
        </row>
        <row r="1570">
          <cell r="A1570" t="str">
            <v>14.04.020</v>
          </cell>
          <cell r="B1570" t="str">
            <v>CORRIMÃO DE GRANITO ARTIFICIAL (MARMORITE) COM 15CM DE LARGURA, NA COR CINZA</v>
          </cell>
          <cell r="C1570" t="str">
            <v>M</v>
          </cell>
          <cell r="D1570">
            <v>3.06</v>
          </cell>
          <cell r="E1570">
            <v>26.5</v>
          </cell>
          <cell r="I1570">
            <v>29.56</v>
          </cell>
          <cell r="J1570">
            <v>38.43</v>
          </cell>
        </row>
        <row r="1572">
          <cell r="A1572" t="str">
            <v>14.04.030</v>
          </cell>
          <cell r="B1572" t="str">
            <v>CORRIMÃO DE GRANITO ARTIFICIAL (MARMORITE) COM 15CM DE LARGURA, NA COR PRETA OU VERMELHA</v>
          </cell>
          <cell r="C1572" t="str">
            <v>M</v>
          </cell>
          <cell r="D1572">
            <v>4.3600000000000003</v>
          </cell>
          <cell r="E1572">
            <v>26.5</v>
          </cell>
          <cell r="I1572">
            <v>30.86</v>
          </cell>
          <cell r="J1572">
            <v>40.119999999999997</v>
          </cell>
        </row>
        <row r="1573">
          <cell r="I1573">
            <v>0</v>
          </cell>
          <cell r="J1573">
            <v>0</v>
          </cell>
        </row>
        <row r="1574">
          <cell r="A1574" t="str">
            <v>15.00.000</v>
          </cell>
          <cell r="B1574" t="str">
            <v>BALCÕES</v>
          </cell>
          <cell r="I1574">
            <v>0</v>
          </cell>
          <cell r="J1574">
            <v>0</v>
          </cell>
        </row>
        <row r="1575">
          <cell r="I1575">
            <v>0</v>
          </cell>
          <cell r="J1575">
            <v>0</v>
          </cell>
        </row>
        <row r="1576">
          <cell r="A1576" t="str">
            <v>15.01.000</v>
          </cell>
          <cell r="B1576" t="str">
            <v>BALCÕES DE GRANITO</v>
          </cell>
          <cell r="I1576">
            <v>0</v>
          </cell>
          <cell r="J1576">
            <v>0</v>
          </cell>
        </row>
        <row r="1577">
          <cell r="A1577" t="str">
            <v>15.01.010</v>
          </cell>
          <cell r="B1577" t="str">
            <v>BALCÃO DE COZINHA DE GRANITO ARTIFICIAL NA COR BRANCA, APLICADO SOBRE LAJE DE CONCRETO DE 3,0CM DE ESPESSURA</v>
          </cell>
          <cell r="C1577" t="str">
            <v>M²</v>
          </cell>
          <cell r="D1577">
            <v>39.72</v>
          </cell>
          <cell r="E1577">
            <v>37.549999999999997</v>
          </cell>
          <cell r="I1577">
            <v>77.27</v>
          </cell>
          <cell r="J1577">
            <v>100.45</v>
          </cell>
        </row>
        <row r="1579">
          <cell r="A1579" t="str">
            <v>15.01.020</v>
          </cell>
          <cell r="B1579" t="str">
            <v xml:space="preserve">BALCÃO DE COZINHA DE GRANITO ARTIFICIAL NA COR CINZA, APLICADO SOBRE LAJE DE CONCRETO DE 3,0CM DE ESPESSURA </v>
          </cell>
          <cell r="C1579" t="str">
            <v>M²</v>
          </cell>
          <cell r="D1579">
            <v>28.88</v>
          </cell>
          <cell r="E1579">
            <v>37.549999999999997</v>
          </cell>
          <cell r="I1579">
            <v>66.429999999999993</v>
          </cell>
          <cell r="J1579">
            <v>86.36</v>
          </cell>
        </row>
        <row r="1581">
          <cell r="A1581" t="str">
            <v>15.01.030</v>
          </cell>
          <cell r="B1581" t="str">
            <v>BALCÃO DE COZINHA DE GRANITO ARTIFICIAL NA COR VERMELHA OU PRETA, APLICADO SOBRE LAJE DE CONCRETO DE 3,0CM DE ESPESSURA</v>
          </cell>
          <cell r="C1581" t="str">
            <v>M²</v>
          </cell>
          <cell r="D1581">
            <v>34.08</v>
          </cell>
          <cell r="E1581">
            <v>37.549999999999997</v>
          </cell>
          <cell r="I1581">
            <v>71.63</v>
          </cell>
          <cell r="J1581">
            <v>93.12</v>
          </cell>
        </row>
        <row r="1582">
          <cell r="I1582">
            <v>0</v>
          </cell>
          <cell r="J1582">
            <v>0</v>
          </cell>
        </row>
        <row r="1583">
          <cell r="A1583" t="str">
            <v xml:space="preserve">S15.02.010   </v>
          </cell>
          <cell r="B1583" t="str">
            <v>BALCÃO EM GRANITO PRETO CEARÁ 
POLIDO COM 4,30 METROS DE COMPRIMENTO E 0,60 METROS, INCLUSIVE TESTEIRA COM 5 CM DE ALTURA</v>
          </cell>
          <cell r="C1583" t="str">
            <v>UND</v>
          </cell>
          <cell r="I1583">
            <v>954.56</v>
          </cell>
          <cell r="J1583">
            <v>1240.93</v>
          </cell>
        </row>
        <row r="1584">
          <cell r="I1584">
            <v>0</v>
          </cell>
          <cell r="J1584">
            <v>0</v>
          </cell>
        </row>
        <row r="1585">
          <cell r="A1585" t="str">
            <v xml:space="preserve">S15.02.020   </v>
          </cell>
          <cell r="B1585" t="str">
            <v>BALCÃO EM GRANITO PRETO CEARÁ POLIDO COM 1,10 METROS DE COMPRIMENTO E 0,70 METROS, INCLUSIVE TESTEIRA COM 5 CM DE ALTURA</v>
          </cell>
          <cell r="C1585" t="str">
            <v>UND</v>
          </cell>
          <cell r="I1585">
            <v>328.17</v>
          </cell>
          <cell r="J1585">
            <v>426.62</v>
          </cell>
        </row>
        <row r="1586">
          <cell r="I1586">
            <v>0</v>
          </cell>
          <cell r="J1586">
            <v>0</v>
          </cell>
        </row>
        <row r="1587">
          <cell r="A1587" t="str">
            <v xml:space="preserve">S15.02.030   </v>
          </cell>
          <cell r="B1587" t="str">
            <v>BALCÃO EM GRANITO PRETO CEARÁ POLIDO COM 1,00 METROS DE COMPRIMENTO E 0,60 METROS, INCLUSIVE TESTEIRA COM 5 CM DE ALTURA.</v>
          </cell>
          <cell r="C1587" t="str">
            <v>UND</v>
          </cell>
          <cell r="I1587">
            <v>270.44</v>
          </cell>
          <cell r="J1587">
            <v>351.57</v>
          </cell>
        </row>
        <row r="1588">
          <cell r="I1588">
            <v>0</v>
          </cell>
          <cell r="J1588">
            <v>0</v>
          </cell>
        </row>
        <row r="1589">
          <cell r="A1589" t="str">
            <v xml:space="preserve">S15.02.040   </v>
          </cell>
          <cell r="B1589" t="str">
            <v>BALCÃO EM GRANITO CINZA CORUMBÁ POLIDO COM 2,20 METROS DE COMPRIMENTO E 0,55 METROS, INCLUSIVE TESTEIRA COM 5CM DE ALTURA.</v>
          </cell>
          <cell r="C1589" t="str">
            <v>UND</v>
          </cell>
          <cell r="I1589">
            <v>329.76</v>
          </cell>
          <cell r="J1589">
            <v>428.69</v>
          </cell>
        </row>
        <row r="1590">
          <cell r="I1590">
            <v>0</v>
          </cell>
          <cell r="J1590">
            <v>0</v>
          </cell>
        </row>
        <row r="1591">
          <cell r="A1591" t="str">
            <v xml:space="preserve">S15.02.050   </v>
          </cell>
          <cell r="B1591" t="str">
            <v>BALCÃO EM GRANITO CINZA CORUMBÁ POLIDO COM 1,00 METROS DE COMPRIMENTO E 0,55 METROS, INCLUSIVE TESTEIRA COM 5CM DE ALTURA</v>
          </cell>
          <cell r="C1591" t="str">
            <v>UND</v>
          </cell>
          <cell r="I1591">
            <v>161.91999999999999</v>
          </cell>
          <cell r="J1591">
            <v>210.5</v>
          </cell>
        </row>
        <row r="1592">
          <cell r="I1592">
            <v>0</v>
          </cell>
          <cell r="J1592">
            <v>0</v>
          </cell>
        </row>
        <row r="1593">
          <cell r="A1593" t="str">
            <v xml:space="preserve">S15.02.060   </v>
          </cell>
          <cell r="B1593" t="str">
            <v>BALCÃO EM GRANITO CINZA CORUMBÁ POLIDO COM 1,20 METROS DE COMPRIMENTO E 0,55 METROS, INCLUSIVE TESTEIRA COM 5 CM DE ALTURA.</v>
          </cell>
          <cell r="C1593" t="str">
            <v>UND</v>
          </cell>
          <cell r="I1593">
            <v>188.05</v>
          </cell>
          <cell r="J1593">
            <v>244.47</v>
          </cell>
        </row>
        <row r="1594">
          <cell r="I1594">
            <v>0</v>
          </cell>
          <cell r="J1594">
            <v>0</v>
          </cell>
        </row>
        <row r="1595">
          <cell r="A1595" t="str">
            <v xml:space="preserve">S15.02.070   </v>
          </cell>
          <cell r="B1595" t="str">
            <v>BACÃO EM GRANITO CINZA CORUMBÁ POLIDO COM 1,50 METROS DE COMPRIMENTO E 0,55 METROS, INCLUSIVE TESTEIRA COM 5 CM DE ALTURA.</v>
          </cell>
          <cell r="C1595" t="str">
            <v>UND</v>
          </cell>
          <cell r="I1595">
            <v>231.81</v>
          </cell>
          <cell r="J1595">
            <v>301.35000000000002</v>
          </cell>
        </row>
        <row r="1596">
          <cell r="I1596">
            <v>0</v>
          </cell>
          <cell r="J1596">
            <v>0</v>
          </cell>
        </row>
        <row r="1597">
          <cell r="A1597" t="str">
            <v>16.00.000</v>
          </cell>
          <cell r="B1597" t="str">
            <v>PINTURA</v>
          </cell>
          <cell r="I1597">
            <v>0</v>
          </cell>
          <cell r="J1597">
            <v>0</v>
          </cell>
        </row>
        <row r="1598">
          <cell r="I1598">
            <v>0</v>
          </cell>
          <cell r="J1598">
            <v>0</v>
          </cell>
        </row>
        <row r="1599">
          <cell r="A1599" t="str">
            <v>16.01.000</v>
          </cell>
          <cell r="B1599" t="str">
            <v>REMOÇÃO DE PINTURA</v>
          </cell>
          <cell r="I1599">
            <v>0</v>
          </cell>
          <cell r="J1599">
            <v>0</v>
          </cell>
        </row>
        <row r="1600">
          <cell r="A1600" t="str">
            <v>16.01.010</v>
          </cell>
          <cell r="B1600" t="str">
            <v>REMOÇÃO DE PINTURA ANTIGA A CAL</v>
          </cell>
          <cell r="C1600" t="str">
            <v>M²</v>
          </cell>
          <cell r="E1600">
            <v>0.98</v>
          </cell>
          <cell r="I1600">
            <v>0.98</v>
          </cell>
          <cell r="J1600">
            <v>1.27</v>
          </cell>
        </row>
        <row r="1601">
          <cell r="A1601" t="str">
            <v>16.01.020</v>
          </cell>
          <cell r="B1601" t="str">
            <v>REMOÇÃO DE PINTURA ANTIGA A ÓLEO OU ESMALTE</v>
          </cell>
          <cell r="C1601" t="str">
            <v>M²</v>
          </cell>
          <cell r="D1601">
            <v>1.03</v>
          </cell>
          <cell r="E1601">
            <v>2.4500000000000002</v>
          </cell>
          <cell r="I1601">
            <v>3.4800000000000004</v>
          </cell>
          <cell r="J1601">
            <v>4.5199999999999996</v>
          </cell>
        </row>
        <row r="1602">
          <cell r="I1602">
            <v>0</v>
          </cell>
          <cell r="J1602">
            <v>0</v>
          </cell>
        </row>
        <row r="1603">
          <cell r="A1603" t="str">
            <v xml:space="preserve">S16.01.030   </v>
          </cell>
          <cell r="B1603" t="str">
            <v>REMOÇÃO DE PINTURA</v>
          </cell>
          <cell r="C1603" t="str">
            <v>M2</v>
          </cell>
          <cell r="I1603">
            <v>1.95</v>
          </cell>
          <cell r="J1603">
            <v>2.54</v>
          </cell>
        </row>
        <row r="1604">
          <cell r="I1604">
            <v>0</v>
          </cell>
          <cell r="J1604">
            <v>0</v>
          </cell>
        </row>
        <row r="1605">
          <cell r="A1605" t="str">
            <v>16.02.000</v>
          </cell>
          <cell r="B1605" t="str">
            <v>CAIAÇÃO</v>
          </cell>
          <cell r="I1605">
            <v>0</v>
          </cell>
          <cell r="J1605">
            <v>0</v>
          </cell>
        </row>
        <row r="1606">
          <cell r="A1606" t="str">
            <v>16.02.010</v>
          </cell>
          <cell r="B1606" t="str">
            <v>CAIAÇÃO BRANCA EM PAREDES INTERNAS E EXTERNAS, EM OBRAS DE APENAS UM PAVIMENTO, TRÊS DEMÃOS</v>
          </cell>
          <cell r="C1606" t="str">
            <v>M²</v>
          </cell>
          <cell r="D1606">
            <v>0.61</v>
          </cell>
          <cell r="E1606">
            <v>1.41</v>
          </cell>
          <cell r="I1606">
            <v>2.02</v>
          </cell>
          <cell r="J1606">
            <v>2.63</v>
          </cell>
        </row>
        <row r="1608">
          <cell r="A1608" t="str">
            <v>16.02.020</v>
          </cell>
          <cell r="B1608" t="str">
            <v>CAIAÇÃO DE COR EM PAREDES INTERNAS E EXTERNAS, EM OBRAS DE APENAS UM PAVIMENTO, TRÊS DEMÃOS</v>
          </cell>
          <cell r="C1608" t="str">
            <v>M²</v>
          </cell>
          <cell r="D1608">
            <v>1.01</v>
          </cell>
          <cell r="E1608">
            <v>1.67</v>
          </cell>
          <cell r="I1608">
            <v>2.6799999999999997</v>
          </cell>
          <cell r="J1608">
            <v>3.48</v>
          </cell>
        </row>
        <row r="1610">
          <cell r="A1610" t="str">
            <v>16.02.030</v>
          </cell>
          <cell r="B1610" t="str">
            <v>CAIAÇÃO BRANCA EM PAREDES EXTERNAS, EM OBRAS COM MAIS DE UM PAVIMENTO, TRÊS DEMÃOS</v>
          </cell>
          <cell r="C1610" t="str">
            <v>M²</v>
          </cell>
          <cell r="D1610">
            <v>0.61</v>
          </cell>
          <cell r="E1610">
            <v>2.0699999999999998</v>
          </cell>
          <cell r="I1610">
            <v>2.6799999999999997</v>
          </cell>
          <cell r="J1610">
            <v>3.48</v>
          </cell>
        </row>
        <row r="1612">
          <cell r="A1612" t="str">
            <v>16.02.040</v>
          </cell>
          <cell r="B1612" t="str">
            <v>CAIAÇÃO DE COR EM PAREDES EXTERNAS, EM OBRAS COM MAIS DE UM PAVIMENTO, TRÊS DEMÃOS</v>
          </cell>
          <cell r="C1612" t="str">
            <v>M²</v>
          </cell>
          <cell r="D1612">
            <v>1.01</v>
          </cell>
          <cell r="E1612">
            <v>2.46</v>
          </cell>
          <cell r="I1612">
            <v>3.4699999999999998</v>
          </cell>
          <cell r="J1612">
            <v>4.51</v>
          </cell>
        </row>
        <row r="1614">
          <cell r="A1614" t="str">
            <v>16.02.050</v>
          </cell>
          <cell r="B1614" t="str">
            <v>CAIAÇÃO DE COR BATIDA A ESCOVA (PLASTEX)</v>
          </cell>
          <cell r="C1614" t="str">
            <v>M²</v>
          </cell>
          <cell r="D1614">
            <v>0.97</v>
          </cell>
          <cell r="E1614">
            <v>2.83</v>
          </cell>
          <cell r="I1614">
            <v>3.8</v>
          </cell>
          <cell r="J1614">
            <v>4.9400000000000004</v>
          </cell>
        </row>
        <row r="1615">
          <cell r="I1615">
            <v>0</v>
          </cell>
          <cell r="J1615">
            <v>0</v>
          </cell>
        </row>
        <row r="1616">
          <cell r="A1616" t="str">
            <v>16.03.000</v>
          </cell>
          <cell r="B1616" t="str">
            <v>PINTURA PLÁSTICA</v>
          </cell>
          <cell r="I1616">
            <v>0</v>
          </cell>
          <cell r="J1616">
            <v>0</v>
          </cell>
        </row>
        <row r="1617">
          <cell r="A1617" t="str">
            <v>16.03.010</v>
          </cell>
          <cell r="B1617" t="str">
            <v>PINTURA LATEX EM PAREDES INTERNAS,CORALAR OU SIMILAR, DUAS DEMÃOS, SEM MASSA CORRIDA, INCLUSIVE APLICAÇÃO DE UMA DEMÃO DE LÍQUIDO SELADOR DE PAREDE</v>
          </cell>
          <cell r="C1617" t="str">
            <v>M²</v>
          </cell>
          <cell r="D1617">
            <v>2.27</v>
          </cell>
          <cell r="E1617">
            <v>4.33</v>
          </cell>
          <cell r="I1617">
            <v>6.6</v>
          </cell>
          <cell r="J1617">
            <v>8.58</v>
          </cell>
        </row>
        <row r="1619">
          <cell r="A1619" t="str">
            <v xml:space="preserve">S16.03.011   </v>
          </cell>
          <cell r="B1619" t="str">
            <v>PINTURA LATÉX EM PAREDES INTERNAS, CORALAR OU SIMILAR - DUAS DEMÃOS - SEM MASSA CORRIDA,SEM APLICAÇÃO DE LÍQUIDO SELADOR PARA PAREDE .</v>
          </cell>
          <cell r="C1619" t="str">
            <v>M2</v>
          </cell>
          <cell r="I1619">
            <v>3.86</v>
          </cell>
          <cell r="J1619">
            <v>5.0199999999999996</v>
          </cell>
        </row>
        <row r="1620">
          <cell r="I1620">
            <v>0</v>
          </cell>
          <cell r="J1620">
            <v>0</v>
          </cell>
        </row>
        <row r="1621">
          <cell r="A1621" t="str">
            <v xml:space="preserve">S16.03.012   </v>
          </cell>
          <cell r="B1621" t="str">
            <v>PINTURA LÁTEX EM PAREDES INTERNAS SEM O FORNECIMENTO DA TINTA, DUAS DEMÃOS, SEM MASSA CORRIDA, INCLUSIVE APLICAÇÃO DE UMA DEMÃO DE LIQUIDO SELADOR DE PAREDE.</v>
          </cell>
          <cell r="C1621" t="str">
            <v>M2</v>
          </cell>
          <cell r="I1621">
            <v>4.9000000000000004</v>
          </cell>
          <cell r="J1621">
            <v>6.37</v>
          </cell>
        </row>
        <row r="1622">
          <cell r="I1622">
            <v>0</v>
          </cell>
          <cell r="J1622">
            <v>0</v>
          </cell>
        </row>
        <row r="1623">
          <cell r="A1623" t="str">
            <v>16.03.020</v>
          </cell>
          <cell r="B1623" t="str">
            <v>PINTURA LATEX EM PAREDES INTERNAS,CORALAR OU SIMILAR, DUAS DEMÃOS, INCLUSIVE APLICAÇÃO DE UMA DEMÃO DE LÍQUIDO SELADOR E DUAS DEMÃOS DE MASSA CORRIDA À BASE DE PVA</v>
          </cell>
          <cell r="C1623" t="str">
            <v>M²</v>
          </cell>
          <cell r="D1623">
            <v>3.93</v>
          </cell>
          <cell r="E1623">
            <v>7.84</v>
          </cell>
          <cell r="I1623">
            <v>11.77</v>
          </cell>
          <cell r="J1623">
            <v>15.3</v>
          </cell>
        </row>
        <row r="1625">
          <cell r="A1625" t="str">
            <v>16.03.030</v>
          </cell>
          <cell r="B1625" t="str">
            <v>PINTURA LATEX EM PAREDES EXTERNAS, CORALMUR OU SIMILAR. DUAS DEMÃOS, SEM MASSA ACRÍLICA, INCLUSIVE APLICAÇÃO DE UMA DEMÃO NO FUNDO PREPARADOR</v>
          </cell>
          <cell r="C1625" t="str">
            <v>M²</v>
          </cell>
          <cell r="D1625">
            <v>3.69</v>
          </cell>
          <cell r="E1625">
            <v>4.33</v>
          </cell>
          <cell r="I1625">
            <v>8.02</v>
          </cell>
          <cell r="J1625">
            <v>10.43</v>
          </cell>
        </row>
        <row r="1626">
          <cell r="I1626">
            <v>0</v>
          </cell>
          <cell r="J1626">
            <v>0</v>
          </cell>
        </row>
        <row r="1627">
          <cell r="A1627" t="str">
            <v xml:space="preserve">S16.03.031   </v>
          </cell>
          <cell r="B1627" t="str">
            <v>PINTURA PVA LATÉX EXTERNA, DUAS 
DEMÃOS, SEM MASSA E SEM SELADOR ACRÍLICO, SOBRE BEIRA E BICA DE TELHA CERÂMICA.</v>
          </cell>
          <cell r="C1627" t="str">
            <v xml:space="preserve">M </v>
          </cell>
          <cell r="I1627">
            <v>1.39</v>
          </cell>
          <cell r="J1627">
            <v>1.81</v>
          </cell>
        </row>
        <row r="1628">
          <cell r="I1628">
            <v>0</v>
          </cell>
          <cell r="J1628">
            <v>0</v>
          </cell>
        </row>
        <row r="1629">
          <cell r="A1629" t="str">
            <v xml:space="preserve">S16.03.032   </v>
          </cell>
          <cell r="B1629" t="str">
            <v>PINTURA LATÉX EM PAREDES EXTERNAS, CORALMUR OU SIMILAR - DUAS DEMÃOS - SEM MASSA  ACRÍLICA,SEM APLICAÇÃO DE FUNDO PREPARADOR.</v>
          </cell>
          <cell r="C1629" t="str">
            <v>M2</v>
          </cell>
          <cell r="I1629">
            <v>4.9000000000000004</v>
          </cell>
          <cell r="J1629">
            <v>6.37</v>
          </cell>
        </row>
        <row r="1630">
          <cell r="I1630">
            <v>0</v>
          </cell>
          <cell r="J1630">
            <v>0</v>
          </cell>
        </row>
        <row r="1631">
          <cell r="A1631" t="str">
            <v xml:space="preserve">S16.03.033   </v>
          </cell>
          <cell r="B1631" t="str">
            <v>PINTURA LÁTEX EM PAREDES EXTERNAS SEM O FORNECIMENTO DA TINTA, DUAS DEMÃOS, SEM MASSA CORRIDA, INCLUSIVE APLICAÇÃO DE UMA DEMÃO DE FUNDO PREPARADOR.</v>
          </cell>
          <cell r="C1631" t="str">
            <v>M2</v>
          </cell>
          <cell r="I1631">
            <v>5.4</v>
          </cell>
          <cell r="J1631">
            <v>7.02</v>
          </cell>
        </row>
        <row r="1632">
          <cell r="I1632">
            <v>0</v>
          </cell>
          <cell r="J1632">
            <v>0</v>
          </cell>
        </row>
        <row r="1633">
          <cell r="A1633" t="str">
            <v>16.03.040</v>
          </cell>
          <cell r="B1633" t="str">
            <v>PINTURA LATEX EM PAREDES EXTERNAS, CORALMUR OU SIMILAR. DUAS DEMÃOS, INCLUSIVE APLICAÇÃO DE SELADOR ACRÍLICO UMA DEMÃO, E MASSA ACRÍLICA, DUAS DEMÃOS</v>
          </cell>
          <cell r="C1633" t="str">
            <v>M²</v>
          </cell>
          <cell r="D1633">
            <v>6.27</v>
          </cell>
          <cell r="E1633">
            <v>7.84</v>
          </cell>
          <cell r="I1633">
            <v>14.11</v>
          </cell>
          <cell r="J1633">
            <v>18.34</v>
          </cell>
        </row>
        <row r="1635">
          <cell r="A1635" t="str">
            <v>16.03.050</v>
          </cell>
          <cell r="B1635" t="str">
            <v>PINTURA À BASE DE EMULSÃO ACRÍLICA, CORALAR OU SIMILAR, EM PAREDES INTERNAS, DUAS DEMÃOS SEM MASSA, INCLUSIVE SELADOR ACRÍLICO, UMA DEMÃO</v>
          </cell>
          <cell r="C1635" t="str">
            <v>M²</v>
          </cell>
          <cell r="D1635">
            <v>2.48</v>
          </cell>
          <cell r="E1635">
            <v>4.33</v>
          </cell>
          <cell r="I1635">
            <v>6.8100000000000005</v>
          </cell>
          <cell r="J1635">
            <v>8.85</v>
          </cell>
        </row>
        <row r="1637">
          <cell r="A1637" t="str">
            <v>16.03.060</v>
          </cell>
          <cell r="B1637" t="str">
            <v>PINTURA À BASE DE EMULSÃO ACRÍLICA, EM PAREDES INTERNAS, CORALAR OU SIMILAR. DUAS DEMÃOS, INCLUSIVE APLICAÇÃO DE LÍQUIDO SELADOR , UMA DEMÃO, E MASSA ACRÍLICA, DUAS DEMÃOS</v>
          </cell>
          <cell r="C1637" t="str">
            <v>M²</v>
          </cell>
          <cell r="D1637">
            <v>6.83</v>
          </cell>
          <cell r="E1637">
            <v>7.84</v>
          </cell>
          <cell r="I1637">
            <v>14.67</v>
          </cell>
          <cell r="J1637">
            <v>19.07</v>
          </cell>
        </row>
        <row r="1639">
          <cell r="A1639" t="str">
            <v>16.03.070</v>
          </cell>
          <cell r="B1639" t="str">
            <v>PINTURA À BASE DE EMULSÃO ACRÍLICA, EM PAREDES EXTERNAS, CORALPLUS OU SIMILAR. DUAS DEMÃOS, SEM MASSA, INCLUSIVE APLICAÇÃO DE SELADOR ACRÍLICO, UMA DEMÃO</v>
          </cell>
          <cell r="C1639" t="str">
            <v>M²</v>
          </cell>
          <cell r="D1639">
            <v>4.63</v>
          </cell>
          <cell r="E1639">
            <v>4.33</v>
          </cell>
          <cell r="I1639">
            <v>8.9600000000000009</v>
          </cell>
          <cell r="J1639">
            <v>11.65</v>
          </cell>
        </row>
        <row r="1641">
          <cell r="A1641" t="str">
            <v>16.03.080</v>
          </cell>
          <cell r="B1641" t="str">
            <v>PINTURA À BASE DE EMULSÃO ACRÍLICA, CORALPLUS OU SIMILAR, EM PAREDES EXTERNAS, DUAS DEMÃOS SEM MASSA, INCLUSIVE SELADOR ACRÍLICO, UMA DEMÃO E DUAS DEMÃOS DE MASSA ACRÍLICA</v>
          </cell>
          <cell r="C1641" t="str">
            <v>M²</v>
          </cell>
          <cell r="D1641">
            <v>8.19</v>
          </cell>
          <cell r="E1641">
            <v>7.84</v>
          </cell>
          <cell r="I1641">
            <v>16.03</v>
          </cell>
          <cell r="J1641">
            <v>20.84</v>
          </cell>
        </row>
        <row r="1642">
          <cell r="I1642">
            <v>0</v>
          </cell>
          <cell r="J1642">
            <v>0</v>
          </cell>
        </row>
        <row r="1643">
          <cell r="A1643" t="str">
            <v xml:space="preserve">S16.03.101   </v>
          </cell>
          <cell r="B1643" t="str">
            <v>REVESTIMENTO TEXTURIZADO DE COR, 
APLICADO COM ROLO EM PAREDE INTERNA OU EXTERNA, FAB.: CORAL OU SIMILAR.</v>
          </cell>
          <cell r="C1643" t="str">
            <v>M2</v>
          </cell>
          <cell r="I1643">
            <v>11.6</v>
          </cell>
          <cell r="J1643">
            <v>15.08</v>
          </cell>
        </row>
        <row r="1644">
          <cell r="I1644">
            <v>0</v>
          </cell>
          <cell r="J1644">
            <v>0</v>
          </cell>
        </row>
        <row r="1645">
          <cell r="A1645" t="str">
            <v xml:space="preserve">S16.03.110   </v>
          </cell>
          <cell r="B1645" t="str">
            <v>EMASSAMENTO DE PAREDES INTERNAS, COM MASSA CORRIDA À BASE DE PVA, DUAS DEMÃOS, PARA PINTURA LATÉX.</v>
          </cell>
          <cell r="C1645" t="str">
            <v>M2</v>
          </cell>
          <cell r="I1645">
            <v>4.43</v>
          </cell>
          <cell r="J1645">
            <v>5.76</v>
          </cell>
        </row>
        <row r="1646">
          <cell r="I1646">
            <v>0</v>
          </cell>
          <cell r="J1646">
            <v>0</v>
          </cell>
        </row>
        <row r="1647">
          <cell r="A1647" t="str">
            <v xml:space="preserve">S16.03.115   </v>
          </cell>
          <cell r="B1647" t="str">
            <v>PINTURA LATEX ACRÍLICA EM PAREDES EXTERNAS APARENTES, EM DUAS DEMÃOS, CORALATEX OU SIMILAR, COR CERÂMICA,SEM MASSA, SEM APLICAÇÃO DE FUNDO PREPARADOR.INCLUSO LIXAMENTO DA SUPERFÍCIE PARA APLICAÇÃO DA TINTA.</v>
          </cell>
          <cell r="C1647" t="str">
            <v>M2</v>
          </cell>
          <cell r="I1647">
            <v>4.8600000000000003</v>
          </cell>
          <cell r="J1647">
            <v>6.32</v>
          </cell>
        </row>
        <row r="1648">
          <cell r="I1648">
            <v>0</v>
          </cell>
          <cell r="J1648">
            <v>0</v>
          </cell>
        </row>
        <row r="1649">
          <cell r="A1649" t="str">
            <v>16.04.000</v>
          </cell>
          <cell r="B1649" t="str">
            <v>PINTURA A ÓLEO</v>
          </cell>
          <cell r="I1649">
            <v>0</v>
          </cell>
          <cell r="J1649">
            <v>0</v>
          </cell>
        </row>
        <row r="1650">
          <cell r="A1650" t="str">
            <v>16.04.010</v>
          </cell>
          <cell r="B1650" t="str">
            <v>PINTURA A ÓLEO EM PAREDES INTERNAS, DUAS DEMÃOS , SEM EMASSAMENTO, INCLUSIVE APLICAÇÃO DE LÍQUIDO PREPARADOR</v>
          </cell>
          <cell r="C1650" t="str">
            <v>M²</v>
          </cell>
          <cell r="D1650">
            <v>4.0999999999999996</v>
          </cell>
          <cell r="E1650">
            <v>4.33</v>
          </cell>
          <cell r="I1650">
            <v>8.43</v>
          </cell>
          <cell r="J1650">
            <v>10.96</v>
          </cell>
        </row>
        <row r="1652">
          <cell r="A1652" t="str">
            <v>16.04.020</v>
          </cell>
          <cell r="B1652" t="str">
            <v>PINTURA A ÓLEO EM PAREDES INTERNAS, TRÊS DEMÃOS, SEM EMASSAMENTO, INCLUSIVE APLICAÇÃO DE LÍQUIDO REPARADOR</v>
          </cell>
          <cell r="C1652" t="str">
            <v>M²</v>
          </cell>
          <cell r="D1652">
            <v>4.99</v>
          </cell>
          <cell r="E1652">
            <v>5.24</v>
          </cell>
          <cell r="I1652">
            <v>10.23</v>
          </cell>
          <cell r="J1652">
            <v>13.3</v>
          </cell>
        </row>
        <row r="1654">
          <cell r="A1654" t="str">
            <v>16.04.030</v>
          </cell>
          <cell r="B1654" t="str">
            <v>PINTURA A ÓLEO EM PAREDES INTERNAS, DUAS DEMÃOS, COM EMASSAMENTO, INCLUSIVE APLICAÇÃO DE LÍQUIDO REPARADOR</v>
          </cell>
          <cell r="C1654" t="str">
            <v>M²</v>
          </cell>
          <cell r="D1654">
            <v>9.33</v>
          </cell>
          <cell r="E1654">
            <v>7.84</v>
          </cell>
          <cell r="I1654">
            <v>17.170000000000002</v>
          </cell>
          <cell r="J1654">
            <v>22.32</v>
          </cell>
        </row>
        <row r="1656">
          <cell r="A1656" t="str">
            <v>16.04.040</v>
          </cell>
          <cell r="B1656" t="str">
            <v>PINTURA A ÓLEO EM PAREDES INTERNAS, TRÊS DEMÃOS, COM EMASSAMENTO, INCLUSIVE APLICAÇÃO DE LÍQUIDO REPARADOR</v>
          </cell>
          <cell r="C1656" t="str">
            <v>M²</v>
          </cell>
          <cell r="D1656">
            <v>10.220000000000001</v>
          </cell>
          <cell r="E1656">
            <v>8.75</v>
          </cell>
          <cell r="I1656">
            <v>18.97</v>
          </cell>
          <cell r="J1656">
            <v>24.66</v>
          </cell>
        </row>
        <row r="1658">
          <cell r="A1658" t="str">
            <v>16.04.050</v>
          </cell>
          <cell r="B1658" t="str">
            <v>PINTURA A ÓLEO EM ESQUADRIAS DE MADEIRA, DUAS DEMÃOS, COM APARELHAMENTO E SEM EMASSAMENTO, INCLUSIVE APLICAÇÃO DE FUNDO SINTÉTICO NIVELANDOR DO BRANCO FOSCO, UMA DEMÃO</v>
          </cell>
          <cell r="C1658" t="str">
            <v>M²</v>
          </cell>
          <cell r="D1658">
            <v>4.1900000000000004</v>
          </cell>
          <cell r="E1658">
            <v>4.33</v>
          </cell>
          <cell r="I1658">
            <v>8.52</v>
          </cell>
          <cell r="J1658">
            <v>11.08</v>
          </cell>
        </row>
        <row r="1660">
          <cell r="A1660" t="str">
            <v>16.04.060</v>
          </cell>
          <cell r="B1660" t="str">
            <v>PINTURA A ÓLEO EM ESQUADRIAS DE MADEIRA, DUAS DEMÃOS, COM APARELHAMENTO E EMASSAMENTO, INCLUSIVE APLICAÇÃO DE FUNDO SINTÉTICO NIVELANDOR DO BRANCO FOSCO, DUAS DEMÃOS, COM MASSA À ÓLEO, DUAS DEMÃOS</v>
          </cell>
          <cell r="C1660" t="str">
            <v>M²</v>
          </cell>
          <cell r="D1660">
            <v>10.95</v>
          </cell>
          <cell r="E1660">
            <v>8.09</v>
          </cell>
          <cell r="I1660">
            <v>19.04</v>
          </cell>
          <cell r="J1660">
            <v>24.75</v>
          </cell>
        </row>
        <row r="1662">
          <cell r="A1662" t="str">
            <v>16.04.070</v>
          </cell>
          <cell r="B1662" t="str">
            <v>PINTURA A ÓLEO EM ESQUADRIAS DE FERRO, DUAS DEMÃOS, SEM RASPAGEM E SEM APARELHAMENTO</v>
          </cell>
          <cell r="C1662" t="str">
            <v>M²</v>
          </cell>
          <cell r="D1662">
            <v>2.42</v>
          </cell>
          <cell r="E1662">
            <v>5.01</v>
          </cell>
          <cell r="I1662">
            <v>7.43</v>
          </cell>
          <cell r="J1662">
            <v>9.66</v>
          </cell>
        </row>
        <row r="1664">
          <cell r="A1664" t="str">
            <v>16.04.080</v>
          </cell>
          <cell r="B1664" t="str">
            <v>PINTURA A ÓLEO EM ESQUADRIAS DE FERRO, DUAS DEMÃOS, COM RASPAGEM E APARELHAMENTO COM ZARCÃO</v>
          </cell>
          <cell r="C1664" t="str">
            <v>M²</v>
          </cell>
          <cell r="D1664">
            <v>4.68</v>
          </cell>
          <cell r="E1664">
            <v>9.15</v>
          </cell>
          <cell r="I1664">
            <v>13.83</v>
          </cell>
          <cell r="J1664">
            <v>17.98</v>
          </cell>
        </row>
        <row r="1666">
          <cell r="A1666" t="str">
            <v>16.04.090</v>
          </cell>
          <cell r="B1666" t="str">
            <v>PINTURA COM ESMALTE SINTÉTICO EM ESQUADRIA DE FERRO, DUAS DEMÃOS, COM RASPAGEM E SEM APARELHAMENTO</v>
          </cell>
          <cell r="C1666" t="str">
            <v>M²</v>
          </cell>
          <cell r="D1666">
            <v>2.42</v>
          </cell>
          <cell r="E1666">
            <v>5.01</v>
          </cell>
          <cell r="I1666">
            <v>7.43</v>
          </cell>
          <cell r="J1666">
            <v>9.66</v>
          </cell>
        </row>
        <row r="1668">
          <cell r="A1668" t="str">
            <v>16.04.100</v>
          </cell>
          <cell r="B1668" t="str">
            <v>PINTURA COM ESMALTE SINTÉTICO EM ESQUADRIA DE FERRO, DUAS DEMÃOS, COM RASPAGEM E APARELHAMENTO COM ZARCÃO</v>
          </cell>
          <cell r="C1668" t="str">
            <v>M²</v>
          </cell>
          <cell r="D1668">
            <v>4.68</v>
          </cell>
          <cell r="E1668">
            <v>9.15</v>
          </cell>
          <cell r="I1668">
            <v>13.83</v>
          </cell>
          <cell r="J1668">
            <v>17.98</v>
          </cell>
        </row>
        <row r="1670">
          <cell r="A1670" t="str">
            <v>16.04.110</v>
          </cell>
          <cell r="B1670" t="str">
            <v>PINTURA COM ESMALTE SINTÉTICO EM ESQUADRIA DE FERRO GALVANIZADO, DUAS DEMÃOS, SEM RASPAGEM E APARELHAMENTO COM GALVO PRIMER</v>
          </cell>
          <cell r="C1670" t="str">
            <v>M²</v>
          </cell>
          <cell r="D1670">
            <v>4.75</v>
          </cell>
          <cell r="E1670">
            <v>7.69</v>
          </cell>
          <cell r="I1670">
            <v>12.440000000000001</v>
          </cell>
          <cell r="J1670">
            <v>16.170000000000002</v>
          </cell>
        </row>
        <row r="1672">
          <cell r="A1672" t="str">
            <v>16.04.120</v>
          </cell>
          <cell r="B1672" t="str">
            <v xml:space="preserve">PINTURA COM ESMALTE SINTÉTICO EM ESQUADRIAS DE FERRO GALVANIZADO, DUAS DEMÃOS, COM RASPAGEM E APARELHAMENTO COM GALVO PRIMER </v>
          </cell>
          <cell r="C1672" t="str">
            <v>M²</v>
          </cell>
          <cell r="D1672">
            <v>5.35</v>
          </cell>
          <cell r="E1672">
            <v>9.15</v>
          </cell>
          <cell r="I1672">
            <v>14.5</v>
          </cell>
          <cell r="J1672">
            <v>18.850000000000001</v>
          </cell>
        </row>
        <row r="1673">
          <cell r="I1673">
            <v>0</v>
          </cell>
          <cell r="J1673">
            <v>0</v>
          </cell>
        </row>
        <row r="1674">
          <cell r="A1674" t="str">
            <v>16.05.000</v>
          </cell>
          <cell r="B1674" t="str">
            <v>PINTURA COM VERNIZ</v>
          </cell>
          <cell r="I1674">
            <v>0</v>
          </cell>
          <cell r="J1674">
            <v>0</v>
          </cell>
        </row>
        <row r="1675">
          <cell r="A1675" t="str">
            <v>16.05.010</v>
          </cell>
          <cell r="B1675" t="str">
            <v>PINTURA COM VERNIZ COPAL SINTÉTICO, DUAS DEMÃOS, EM ESQUADRIAS DE MADEIRA</v>
          </cell>
          <cell r="C1675" t="str">
            <v>M²</v>
          </cell>
          <cell r="D1675">
            <v>2.14</v>
          </cell>
          <cell r="E1675">
            <v>4.09</v>
          </cell>
          <cell r="I1675">
            <v>6.23</v>
          </cell>
          <cell r="J1675">
            <v>8.1</v>
          </cell>
        </row>
        <row r="1677">
          <cell r="A1677" t="str">
            <v>16.05.030</v>
          </cell>
          <cell r="B1677" t="str">
            <v>PINTURA COM VERNIZ ACRÍLICO, TRÊS DEMÃOS, SOBRE TIJOLO NATURAL OU CONCRETO APARENTE, INCLUSIVE FUNDO PREPARADOR, UMA DEMÃO</v>
          </cell>
          <cell r="C1677" t="str">
            <v>M²</v>
          </cell>
          <cell r="D1677">
            <v>4.78</v>
          </cell>
          <cell r="E1677">
            <v>3.43</v>
          </cell>
          <cell r="I1677">
            <v>8.2100000000000009</v>
          </cell>
          <cell r="J1677">
            <v>10.67</v>
          </cell>
        </row>
        <row r="1679">
          <cell r="A1679" t="str">
            <v>16.05.040</v>
          </cell>
          <cell r="B1679" t="str">
            <v>PINTURA COM VERNIZ POLIURETANO, DUAS DEMÃOS, SOBRE MADEIRA</v>
          </cell>
          <cell r="C1679" t="str">
            <v>M²</v>
          </cell>
          <cell r="D1679">
            <v>3.14</v>
          </cell>
          <cell r="E1679">
            <v>4.09</v>
          </cell>
          <cell r="I1679">
            <v>7.23</v>
          </cell>
          <cell r="J1679">
            <v>9.4</v>
          </cell>
        </row>
        <row r="1681">
          <cell r="A1681" t="str">
            <v>16.05.050</v>
          </cell>
          <cell r="B1681" t="str">
            <v>PINTURA PARA TRATAMENTO EM MADEIRA COM IMUNIZANTE, TIPO PENETROL CUPIM, DA VEDACIT OU SIMILAR DUAS DEMÃO</v>
          </cell>
          <cell r="C1681" t="str">
            <v>M²</v>
          </cell>
          <cell r="D1681">
            <v>3.91</v>
          </cell>
          <cell r="E1681">
            <v>4.09</v>
          </cell>
          <cell r="I1681">
            <v>8</v>
          </cell>
          <cell r="J1681">
            <v>10.4</v>
          </cell>
        </row>
        <row r="1682">
          <cell r="I1682">
            <v>0</v>
          </cell>
          <cell r="J1682">
            <v>0</v>
          </cell>
        </row>
        <row r="1683">
          <cell r="A1683" t="str">
            <v>16.06.000</v>
          </cell>
          <cell r="B1683" t="str">
            <v>PINTURA A BASE DE SILICONE</v>
          </cell>
          <cell r="I1683">
            <v>0</v>
          </cell>
          <cell r="J1683">
            <v>0</v>
          </cell>
        </row>
        <row r="1684">
          <cell r="A1684" t="str">
            <v>16.06.010</v>
          </cell>
          <cell r="B1684" t="str">
            <v>PINTURA A BASE DE SILICONE, UMA DEMÃO, SOBRE PAREDE DE CONCRETO OU DE TIJOLOS CERÂMICOS</v>
          </cell>
          <cell r="C1684" t="str">
            <v>M²</v>
          </cell>
          <cell r="D1684">
            <v>21.03</v>
          </cell>
          <cell r="E1684">
            <v>3.11</v>
          </cell>
          <cell r="I1684">
            <v>24.14</v>
          </cell>
          <cell r="J1684">
            <v>31.38</v>
          </cell>
        </row>
        <row r="1685">
          <cell r="I1685">
            <v>0</v>
          </cell>
          <cell r="J1685">
            <v>0</v>
          </cell>
        </row>
        <row r="1686">
          <cell r="A1686" t="str">
            <v>16.07.000</v>
          </cell>
          <cell r="B1686" t="str">
            <v>PINTURA A BASE DE EPOXI</v>
          </cell>
          <cell r="I1686">
            <v>0</v>
          </cell>
          <cell r="J1686">
            <v>0</v>
          </cell>
        </row>
        <row r="1687">
          <cell r="A1687" t="str">
            <v>16.07.020</v>
          </cell>
          <cell r="B1687" t="str">
            <v>PINTURA A BASE DE EPOXI, DUAS DEMÃOS, SEM EMASSAMENTO</v>
          </cell>
          <cell r="C1687" t="str">
            <v>M²</v>
          </cell>
          <cell r="D1687">
            <v>6.88</v>
          </cell>
          <cell r="E1687">
            <v>8.83</v>
          </cell>
          <cell r="I1687">
            <v>15.71</v>
          </cell>
          <cell r="J1687">
            <v>20.420000000000002</v>
          </cell>
        </row>
        <row r="1689">
          <cell r="A1689" t="str">
            <v xml:space="preserve">S16.07.021   </v>
          </cell>
          <cell r="B1689" t="str">
            <v>APLICAÇÃO DE VERNIZ PARA CONCRETO APARENTE  TIPO DEKGUARD FS DA FOSROC EM DUAS DEMÃOS SOBRE PRIMER NITOPRIMER AW DA FOSROC OU SIMILAR.</v>
          </cell>
          <cell r="C1689" t="str">
            <v>M2</v>
          </cell>
          <cell r="I1689">
            <v>14.54</v>
          </cell>
          <cell r="J1689">
            <v>18.899999999999999</v>
          </cell>
        </row>
        <row r="1690">
          <cell r="I1690">
            <v>0</v>
          </cell>
          <cell r="J1690">
            <v>0</v>
          </cell>
        </row>
        <row r="1691">
          <cell r="A1691" t="str">
            <v>16.08.000</v>
          </cell>
          <cell r="B1691" t="str">
            <v>DEMARCAÇÕES E PINTURA DE PISOS</v>
          </cell>
          <cell r="I1691">
            <v>0</v>
          </cell>
          <cell r="J1691">
            <v>0</v>
          </cell>
        </row>
        <row r="1692">
          <cell r="A1692" t="str">
            <v>16.08.010</v>
          </cell>
          <cell r="B1692" t="str">
            <v xml:space="preserve">PINTURA A BASE DE TINTA ACRILICA CAROLPISO, NO VACOR OU SIMILAR PARA PISOS DE QUADRAS DE ESPORTES, ESTACIONAMENTO, PASSEIOS, ETC(02 DEMÃO), INCLUSIVE PREPARO DA SURPEFICIE QUE DEVE ESTAR LIMPESA, SECA E ISENTA DE GORDURA, GRAXA OU MOFO. </v>
          </cell>
          <cell r="C1692" t="str">
            <v>M²</v>
          </cell>
          <cell r="D1692">
            <v>2.42</v>
          </cell>
          <cell r="E1692">
            <v>9.33</v>
          </cell>
          <cell r="I1692">
            <v>11.75</v>
          </cell>
          <cell r="J1692">
            <v>15.28</v>
          </cell>
        </row>
        <row r="1694">
          <cell r="A1694" t="str">
            <v>16.08.100</v>
          </cell>
          <cell r="B1694" t="str">
            <v>PINTURA A BASE DE TINTA ACRILICA CAROLPISO, NO VACOR OU SIMILAR, COM TRINCHA DE FAIXA COM 5CMDE LARGURA  PARA QUADRAS DE ESPORTES, ESTACIONAMENTO, PASSEIOS, ETC(02 DEMÃO), INCLUSIVE PREPARO DA SURPEFICIE QUE DEVE ESTAR LIMPESA, SECA E ISENTA DE GORDURA, G</v>
          </cell>
          <cell r="C1694" t="str">
            <v>M²</v>
          </cell>
          <cell r="D1694">
            <v>0.24</v>
          </cell>
          <cell r="E1694">
            <v>4.5</v>
          </cell>
          <cell r="I1694">
            <v>4.74</v>
          </cell>
          <cell r="J1694">
            <v>6.16</v>
          </cell>
        </row>
        <row r="1695">
          <cell r="I1695">
            <v>0</v>
          </cell>
          <cell r="J1695">
            <v>0</v>
          </cell>
        </row>
        <row r="1696">
          <cell r="A1696" t="str">
            <v>17.00.000</v>
          </cell>
          <cell r="B1696" t="str">
            <v>URBANIZAÇÃO</v>
          </cell>
          <cell r="I1696">
            <v>0</v>
          </cell>
          <cell r="J1696">
            <v>0</v>
          </cell>
        </row>
        <row r="1697">
          <cell r="I1697">
            <v>0</v>
          </cell>
          <cell r="J1697">
            <v>0</v>
          </cell>
        </row>
        <row r="1698">
          <cell r="A1698" t="str">
            <v>17.01.000</v>
          </cell>
          <cell r="B1698" t="str">
            <v>PASSEIOS</v>
          </cell>
          <cell r="I1698">
            <v>0</v>
          </cell>
          <cell r="J1698">
            <v>0</v>
          </cell>
        </row>
        <row r="1699">
          <cell r="A1699" t="str">
            <v>17.01.020</v>
          </cell>
          <cell r="B1699" t="str">
            <v>PASSEIO EM PEDRA PORTUGUESA ASSENTADA SOBRE ARGAMASSA SECA DE CIMENTO E AREIA NO TRAÇO 1:6 E REJUNTADA COM ARGAMASSA SECA DE CIMENTO E AREIA NO TRAÇO 1:2</v>
          </cell>
          <cell r="C1699" t="str">
            <v>M²</v>
          </cell>
          <cell r="D1699">
            <v>19.91</v>
          </cell>
          <cell r="E1699">
            <v>11.44</v>
          </cell>
          <cell r="I1699">
            <v>31.35</v>
          </cell>
          <cell r="J1699">
            <v>40.76</v>
          </cell>
        </row>
        <row r="1701">
          <cell r="A1701" t="str">
            <v>17.01.030</v>
          </cell>
          <cell r="B1701" t="str">
            <v>PASSEIO DE CONCRETO 1:4:8 COM 5,0CM DE ESPESSURA, CAPEADO COM CIMENTO E AREIA NO TRAÇO 1:3, TENDO 2,0 CM DE ESPESSURA</v>
          </cell>
          <cell r="C1701" t="str">
            <v>M²</v>
          </cell>
          <cell r="D1701">
            <v>12.32</v>
          </cell>
          <cell r="E1701">
            <v>16.989999999999998</v>
          </cell>
          <cell r="I1701">
            <v>29.31</v>
          </cell>
          <cell r="J1701">
            <v>38.1</v>
          </cell>
        </row>
        <row r="1703">
          <cell r="A1703" t="str">
            <v>17.01.040</v>
          </cell>
          <cell r="B1703" t="str">
            <v>PASSEIO DE CONCRETO 1:3:5 COM 5,0CM DE ESPESSURA E JUNTAS SECAS EM QUADROS DE 1,0 X 2,0M</v>
          </cell>
          <cell r="C1703" t="str">
            <v>M²</v>
          </cell>
          <cell r="D1703">
            <v>8.43</v>
          </cell>
          <cell r="E1703">
            <v>15.03</v>
          </cell>
          <cell r="I1703">
            <v>23.46</v>
          </cell>
          <cell r="J1703">
            <v>30.5</v>
          </cell>
        </row>
        <row r="1705">
          <cell r="A1705" t="str">
            <v>17.01.050</v>
          </cell>
          <cell r="B1705" t="str">
            <v>PASSEIO DE CONCRETO 1:2,5:4 COM 5,0 CM DE ESPESSURA E JUNTAS SECAS EM QUADROS DE 1,0 X 2,0M</v>
          </cell>
          <cell r="C1705" t="str">
            <v>M²</v>
          </cell>
          <cell r="D1705">
            <v>9.42</v>
          </cell>
          <cell r="E1705">
            <v>15.03</v>
          </cell>
          <cell r="I1705">
            <v>24.45</v>
          </cell>
          <cell r="J1705">
            <v>31.79</v>
          </cell>
        </row>
        <row r="1707">
          <cell r="A1707" t="str">
            <v>17.01.060</v>
          </cell>
          <cell r="B1707" t="str">
            <v>PASSEIO DE CONCRETO 1:3:5 COM 5,0 CM DE ESPESSURA E JUNTAS DE MADEIRA EM QUADROS DE 1,2 X 1,2 M</v>
          </cell>
          <cell r="C1707" t="str">
            <v>M²</v>
          </cell>
          <cell r="D1707">
            <v>10.43</v>
          </cell>
          <cell r="E1707">
            <v>13.88</v>
          </cell>
          <cell r="I1707">
            <v>24.310000000000002</v>
          </cell>
          <cell r="J1707">
            <v>31.6</v>
          </cell>
        </row>
        <row r="1709">
          <cell r="A1709" t="str">
            <v>17.01.070</v>
          </cell>
          <cell r="B1709" t="str">
            <v>PASSEIO DE CONCRETO 1:2,5:4 COM 5,0CM DE ESPESSURA E JUNTAS DE MADEIRA EM QUADROS DE 1,2 X 1,2M</v>
          </cell>
          <cell r="C1709" t="str">
            <v>M²</v>
          </cell>
          <cell r="D1709">
            <v>11.42</v>
          </cell>
          <cell r="E1709">
            <v>13.88</v>
          </cell>
          <cell r="I1709">
            <v>25.3</v>
          </cell>
          <cell r="J1709">
            <v>32.89</v>
          </cell>
        </row>
        <row r="1711">
          <cell r="A1711" t="str">
            <v>17.01.080</v>
          </cell>
          <cell r="B1711" t="str">
            <v>PASSEIO DE CONCRETO 1:3:5 COM 5,0CM DE ESPESSURA E JUNTAS DE ASFALTO EM QUADROS DE 1,0 X 2,0M</v>
          </cell>
          <cell r="C1711" t="str">
            <v>M²</v>
          </cell>
          <cell r="D1711">
            <v>9.5500000000000007</v>
          </cell>
          <cell r="E1711">
            <v>17.21</v>
          </cell>
          <cell r="F1711">
            <v>1.02</v>
          </cell>
          <cell r="I1711">
            <v>27.78</v>
          </cell>
          <cell r="J1711">
            <v>36.11</v>
          </cell>
        </row>
        <row r="1713">
          <cell r="A1713" t="str">
            <v>17.01.090</v>
          </cell>
          <cell r="B1713" t="str">
            <v>PASSEIO DE CONCRETO 1:2,5:4 COM 5,0CM DE ESPESSURA E JUNTAS DE ASFALTO EM QUADROS DE 1,0 X 2,0M</v>
          </cell>
          <cell r="C1713" t="str">
            <v>M²</v>
          </cell>
          <cell r="D1713">
            <v>10.54</v>
          </cell>
          <cell r="E1713">
            <v>17.21</v>
          </cell>
          <cell r="F1713">
            <v>1.02</v>
          </cell>
          <cell r="I1713">
            <v>28.77</v>
          </cell>
          <cell r="J1713">
            <v>37.4</v>
          </cell>
        </row>
        <row r="1715">
          <cell r="A1715" t="str">
            <v>17.01.100</v>
          </cell>
          <cell r="B1715" t="str">
            <v>PASSEIO DE CONCRETO 1:3:5 COM 5,0CM DE ESPESSURA E JUNTAS RISCADAS EM QUADROS DE 1,0 X 2,0M</v>
          </cell>
          <cell r="C1715" t="str">
            <v>M²</v>
          </cell>
          <cell r="D1715">
            <v>8.43</v>
          </cell>
          <cell r="E1715">
            <v>9.31</v>
          </cell>
          <cell r="I1715">
            <v>17.740000000000002</v>
          </cell>
          <cell r="J1715">
            <v>23.06</v>
          </cell>
        </row>
        <row r="1717">
          <cell r="A1717" t="str">
            <v>17.01.110</v>
          </cell>
          <cell r="B1717" t="str">
            <v>PASSEIO DE CONCRETO 1:2,5:4 COM 5,0CM DE ESPESSURA E JUNTAS RISCADAS EM QUADROS DE 1,0 X 2,0M</v>
          </cell>
          <cell r="C1717" t="str">
            <v>M²</v>
          </cell>
          <cell r="D1717">
            <v>9.42</v>
          </cell>
          <cell r="E1717">
            <v>9.31</v>
          </cell>
          <cell r="I1717">
            <v>18.73</v>
          </cell>
          <cell r="J1717">
            <v>24.35</v>
          </cell>
        </row>
        <row r="1719">
          <cell r="A1719" t="str">
            <v xml:space="preserve">S17.01.113   </v>
          </cell>
          <cell r="B1719" t="str">
            <v>FORNEC.E EXEC.CALÇADA ACESSO 
CONC MAGRO 1:3:5 ESP  5 CM COM ACAB CIMENTADO ÁSPERO TR. 1:4 ESP.2 CM  JUNTA DE MAD. 2 X 1 CM. ALVEN. DE TIJ. 8 FUROS 1/2 VEZ P/ CONT. ATERRO CAIXÃO,CALÇ H=20CM, 2 LADOS, SOBRE LASTR. CONC. MAG C/3CM. REV. CHAPISCO TR. 1:3 CI</v>
          </cell>
          <cell r="C1719" t="str">
            <v>M2</v>
          </cell>
          <cell r="I1719">
            <v>53.43</v>
          </cell>
          <cell r="J1719">
            <v>69.459999999999994</v>
          </cell>
        </row>
        <row r="1720">
          <cell r="I1720">
            <v>0</v>
          </cell>
          <cell r="J1720">
            <v>0</v>
          </cell>
        </row>
        <row r="1721">
          <cell r="A1721" t="str">
            <v xml:space="preserve">S17.01.114   </v>
          </cell>
          <cell r="B172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721" t="str">
            <v>M</v>
          </cell>
          <cell r="I1721">
            <v>39.53</v>
          </cell>
          <cell r="J1721">
            <v>51.39</v>
          </cell>
        </row>
        <row r="1722">
          <cell r="I1722">
            <v>0</v>
          </cell>
          <cell r="J1722">
            <v>0</v>
          </cell>
        </row>
        <row r="1723">
          <cell r="A1723" t="str">
            <v xml:space="preserve">S17.01.115   </v>
          </cell>
          <cell r="B1723"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723" t="str">
            <v>M</v>
          </cell>
          <cell r="I1723">
            <v>61.56</v>
          </cell>
          <cell r="J1723">
            <v>80.03</v>
          </cell>
        </row>
        <row r="1724">
          <cell r="I1724">
            <v>0</v>
          </cell>
          <cell r="J1724">
            <v>0</v>
          </cell>
        </row>
        <row r="1725">
          <cell r="A1725" t="str">
            <v>17.01.120</v>
          </cell>
          <cell r="B1725" t="str">
            <v>PASSEIO EM LAJOTA DE CONCRETO 50 X 50, APLICADO SOBRE LASTRO DE CONCRETO 1:4:8 DE 5CM ESPESSURA, INCLUSIVE EXECUÇÃO DO LASTRO</v>
          </cell>
          <cell r="C1725" t="str">
            <v>M²</v>
          </cell>
          <cell r="D1725">
            <v>20.59</v>
          </cell>
          <cell r="E1725">
            <v>23.14</v>
          </cell>
          <cell r="I1725">
            <v>43.730000000000004</v>
          </cell>
          <cell r="J1725">
            <v>56.85</v>
          </cell>
        </row>
        <row r="1727">
          <cell r="A1727" t="str">
            <v>17.01.130</v>
          </cell>
          <cell r="B1727" t="str">
            <v>PASSEIO EM LAJOTA DE CONCRETO 50 X 50, APLICADO SOBRE LASTRO DE CONCRETO JÁ PRONTO</v>
          </cell>
          <cell r="C1727" t="str">
            <v>M²</v>
          </cell>
          <cell r="D1727">
            <v>12.71</v>
          </cell>
          <cell r="E1727">
            <v>14.66</v>
          </cell>
          <cell r="I1727">
            <v>27.37</v>
          </cell>
          <cell r="J1727">
            <v>35.58</v>
          </cell>
        </row>
        <row r="1729">
          <cell r="A1729" t="str">
            <v>17.01.140</v>
          </cell>
          <cell r="B1729" t="str">
            <v>PASSEIO EM LAJOTA DE CONCRETO 50 X 50, APLICADO SOBRE TERRENO, INCLUSIVE REGULARIZAÇÃO DO MESMO.</v>
          </cell>
          <cell r="C1729" t="str">
            <v>M²</v>
          </cell>
          <cell r="D1729">
            <v>12.71</v>
          </cell>
          <cell r="E1729">
            <v>15.88</v>
          </cell>
          <cell r="I1729">
            <v>28.590000000000003</v>
          </cell>
          <cell r="J1729">
            <v>37.17</v>
          </cell>
        </row>
        <row r="1731">
          <cell r="A1731" t="str">
            <v>17.01.145</v>
          </cell>
          <cell r="B1731" t="str">
            <v>REVESTIMENTO COM PEDRAS GRANÍTICAS DE DIMENSÕES MÉDIAS (0,45 X 0,45 X 0,05)M E COM UMA SUPERFÍCIE PLANA (NÃO TRABALHADA), ASSENTADAS E REJUNTADAS COM ARGAMASSA DE CIMENTO E AREIA NO TRAÇO 1:6</v>
          </cell>
          <cell r="C1731" t="str">
            <v>M²</v>
          </cell>
          <cell r="D1731">
            <v>26.41</v>
          </cell>
          <cell r="E1731">
            <v>19.600000000000001</v>
          </cell>
          <cell r="I1731">
            <v>46.010000000000005</v>
          </cell>
          <cell r="J1731">
            <v>59.81</v>
          </cell>
        </row>
        <row r="1733">
          <cell r="A1733" t="str">
            <v>17.01.150</v>
          </cell>
          <cell r="B1733" t="str">
            <v>REPOSIÇÃO DE PASSEIO DE PEDRA PORTUGUESA ASSENTADA SOBRE ARGAMASSA SECA DE CIMENTO E AREIA NO TRAÇO 1:6 E REJUNTADA COM ARGAMASSA DE CIMENTO E AREIA NO TRAÇO 1:2</v>
          </cell>
          <cell r="C1733" t="str">
            <v>M²</v>
          </cell>
          <cell r="D1733">
            <v>7.91</v>
          </cell>
          <cell r="E1733">
            <v>14.3</v>
          </cell>
          <cell r="I1733">
            <v>22.21</v>
          </cell>
          <cell r="J1733">
            <v>28.87</v>
          </cell>
        </row>
        <row r="1735">
          <cell r="A1735" t="str">
            <v>17.01.160</v>
          </cell>
          <cell r="B1735" t="str">
            <v>REPOSIÇÃO DE PASSEIO EM LAJOTA DE CONCRETO 50 X 50, APLICADA SOBRE TERRENO REGULARIZADO OU LASTRO DE CONCRETO (SÓ O ASSENTAMENTO).</v>
          </cell>
          <cell r="C1735" t="str">
            <v>M²</v>
          </cell>
          <cell r="D1735">
            <v>3.21</v>
          </cell>
          <cell r="E1735">
            <v>14.66</v>
          </cell>
          <cell r="I1735">
            <v>17.87</v>
          </cell>
          <cell r="J1735">
            <v>23.23</v>
          </cell>
        </row>
        <row r="1737">
          <cell r="A1737" t="str">
            <v xml:space="preserve">S17.01.170   </v>
          </cell>
          <cell r="B1737" t="str">
            <v>FORNECIMENTO E EXECUÇÃO DE PISO 
TÁTIL, DIMENSÕES 0,50X0,50M COM ESP.3CM, ASSENTADA COM ARGAMASSA DE CIMENTO E AREIA 1:6 (ESP:2,5CM) E REJUNTADA COM ARGAMASSA DE CIMENTO E AREIA 1:4, SOBRE LASTRO DE CONCRETO PRONTO.</v>
          </cell>
          <cell r="C1737" t="str">
            <v>M2</v>
          </cell>
          <cell r="I1737">
            <v>31.42</v>
          </cell>
          <cell r="J1737">
            <v>40.85</v>
          </cell>
        </row>
        <row r="1739">
          <cell r="A1739" t="str">
            <v>17.02.000</v>
          </cell>
          <cell r="B1739" t="str">
            <v>FORNECIMENTO DE MATERIAIS PARA PAISAGISMO</v>
          </cell>
          <cell r="I1739">
            <v>0</v>
          </cell>
          <cell r="J1739">
            <v>0</v>
          </cell>
        </row>
        <row r="1740">
          <cell r="A1740" t="str">
            <v>17.02.010</v>
          </cell>
          <cell r="B1740" t="str">
            <v>FORNECIMENTO DE BARRO DE JARDIM (POSTO OBRA NA PRAÇA DO RECIFE)</v>
          </cell>
          <cell r="C1740" t="str">
            <v>M³</v>
          </cell>
          <cell r="D1740">
            <v>40</v>
          </cell>
          <cell r="I1740">
            <v>40</v>
          </cell>
          <cell r="J1740">
            <v>52</v>
          </cell>
        </row>
        <row r="1742">
          <cell r="A1742" t="str">
            <v>17.02.020</v>
          </cell>
          <cell r="B1742" t="str">
            <v>FORNECIMENTO DE ESTRUME BOVINO CURTIDO (POSTO OBRA NA PRAÇA DO RECIFE)</v>
          </cell>
          <cell r="C1742" t="str">
            <v>M³</v>
          </cell>
          <cell r="D1742">
            <v>50</v>
          </cell>
          <cell r="I1742">
            <v>50</v>
          </cell>
          <cell r="J1742">
            <v>65</v>
          </cell>
        </row>
        <row r="1744">
          <cell r="A1744" t="str">
            <v>17.02.025</v>
          </cell>
          <cell r="B1744" t="str">
            <v>FORNECIMENTO DE PÓ DE COCO (POSTO NA OBRA NA PRAÇA DE RECIFE)</v>
          </cell>
          <cell r="C1744" t="str">
            <v>M³</v>
          </cell>
          <cell r="D1744">
            <v>50</v>
          </cell>
          <cell r="I1744">
            <v>50</v>
          </cell>
          <cell r="J1744">
            <v>65</v>
          </cell>
        </row>
        <row r="1746">
          <cell r="A1746" t="str">
            <v>17.02.030</v>
          </cell>
          <cell r="B1746" t="str">
            <v>FORNECIMENTO DE CASCALHINHO, INCLUSIVE O ESPALHAMENTO DO MESMO (POSTO OBRA NA PRAÇA DO RECIFE)</v>
          </cell>
          <cell r="C1746" t="str">
            <v>M³</v>
          </cell>
          <cell r="D1746">
            <v>48</v>
          </cell>
          <cell r="E1746">
            <v>0.65</v>
          </cell>
          <cell r="I1746">
            <v>48.65</v>
          </cell>
          <cell r="J1746">
            <v>63.25</v>
          </cell>
        </row>
        <row r="1748">
          <cell r="A1748" t="str">
            <v>17.02.040</v>
          </cell>
          <cell r="B1748" t="str">
            <v>FORNECIMENTO DE CASCALHINHO, SEM O ESPALHAMENTO DO MESMO (POSTO OBRA NA PRAÇA DO RECIFE)</v>
          </cell>
          <cell r="C1748" t="str">
            <v>UN</v>
          </cell>
          <cell r="D1748">
            <v>48</v>
          </cell>
          <cell r="I1748">
            <v>48</v>
          </cell>
          <cell r="J1748">
            <v>62.4</v>
          </cell>
        </row>
        <row r="1750">
          <cell r="A1750" t="str">
            <v>17.02.050</v>
          </cell>
          <cell r="B1750" t="str">
            <v>FORNECIMENTO DE VARÃO COM 2,0M DE ALTURA E DIÂMETRO DE 3,0CM PARA TUTORAMENTO DE MUDAS, INCLUSIVE O ASSENTAMENTO</v>
          </cell>
          <cell r="C1750" t="str">
            <v>UN</v>
          </cell>
          <cell r="D1750">
            <v>3.5</v>
          </cell>
          <cell r="E1750">
            <v>0.36</v>
          </cell>
          <cell r="I1750">
            <v>3.86</v>
          </cell>
          <cell r="J1750">
            <v>5.0199999999999996</v>
          </cell>
        </row>
        <row r="1752">
          <cell r="A1752" t="str">
            <v>17.02.060</v>
          </cell>
          <cell r="B1752" t="str">
            <v>FORNECIMENTO DE VARÃO COM 2,0M DE ALTURA E DIÂMETRO DE 3,0CM PARA TUTORAMENTO DE MUDAS, SEM O ASSENTAMENTO DO MESMO.</v>
          </cell>
          <cell r="C1752" t="str">
            <v>UN</v>
          </cell>
          <cell r="D1752">
            <v>3.5</v>
          </cell>
          <cell r="I1752">
            <v>3.5</v>
          </cell>
          <cell r="J1752">
            <v>4.55</v>
          </cell>
        </row>
        <row r="1754">
          <cell r="A1754" t="str">
            <v>17.02.070</v>
          </cell>
          <cell r="B1754" t="str">
            <v>FORNECIMENTO DE ESTACAS PARA SUSTENTAÇÃO DE GRADES DE PROTEÇÃO DE MUDAS COM 2,0M DE ALTURA E DIÂMETRO DE 5,0CM INCLUSIVE O ASSENTAMENTO DA MESMA</v>
          </cell>
          <cell r="C1754" t="str">
            <v>UN</v>
          </cell>
          <cell r="D1754">
            <v>4.0999999999999996</v>
          </cell>
          <cell r="E1754">
            <v>0.36</v>
          </cell>
          <cell r="I1754">
            <v>4.46</v>
          </cell>
          <cell r="J1754">
            <v>5.8</v>
          </cell>
        </row>
        <row r="1756">
          <cell r="A1756" t="str">
            <v>17.02.080</v>
          </cell>
          <cell r="B1756" t="str">
            <v>FORNECIMENTO DE ESTACAS PARA SUSTENTAÇÃO DE GRADES DE PROTEÇÃO DE MUDAS COM 2,0M DE ALTURA E DIÂMETRO DE 5,0CM SEM O ASSENTAMENTO DA MESMA</v>
          </cell>
          <cell r="C1756" t="str">
            <v>UN</v>
          </cell>
          <cell r="D1756">
            <v>4.0999999999999996</v>
          </cell>
          <cell r="I1756">
            <v>4.0999999999999996</v>
          </cell>
          <cell r="J1756">
            <v>5.33</v>
          </cell>
        </row>
        <row r="1758">
          <cell r="A1758" t="str">
            <v>17.02.090</v>
          </cell>
          <cell r="B1758" t="str">
            <v>FORNECIMENTO DE GRADES DE RIPAS DE MACARANDUBA COM 1,8M DE ALTURA POR 1,5M DE LARGURA CONFECCIONADAS COM 12 RIPAS DE 5CM DE LARGURA E 5 FIADAS DE ARAME GALVANIZADO Nº 14, INCLUSIVE ASSENTAMENTO</v>
          </cell>
          <cell r="C1758" t="str">
            <v>UN</v>
          </cell>
          <cell r="D1758">
            <v>35</v>
          </cell>
          <cell r="E1758">
            <v>1.1200000000000001</v>
          </cell>
          <cell r="I1758">
            <v>36.119999999999997</v>
          </cell>
          <cell r="J1758">
            <v>46.96</v>
          </cell>
        </row>
        <row r="1760">
          <cell r="A1760" t="str">
            <v>17.02.100</v>
          </cell>
          <cell r="B1760" t="str">
            <v>FORNECIMENTO DE GRADES DE RIPAS DE MACARANDUBA COM 1,8M DE ALTURA POR 1,5M DE LARGURA CONFECCIONADAS COM 12 RIPAS DE 5CM DE LARGURA E 3 FIADAS DE ARAME GALVANIZADO Nº 14, SEM O ASSENTAMENTO</v>
          </cell>
          <cell r="C1760" t="str">
            <v>UN</v>
          </cell>
          <cell r="D1760">
            <v>35</v>
          </cell>
          <cell r="I1760">
            <v>35</v>
          </cell>
          <cell r="J1760">
            <v>45.5</v>
          </cell>
        </row>
        <row r="1761">
          <cell r="I1761">
            <v>0</v>
          </cell>
          <cell r="J1761">
            <v>0</v>
          </cell>
        </row>
        <row r="1762">
          <cell r="A1762" t="str">
            <v>17.03.000</v>
          </cell>
          <cell r="B1762" t="str">
            <v>JARDINS</v>
          </cell>
          <cell r="I1762">
            <v>0</v>
          </cell>
          <cell r="J1762">
            <v>0</v>
          </cell>
        </row>
        <row r="1763">
          <cell r="A1763" t="str">
            <v>17.03.010</v>
          </cell>
          <cell r="B1763" t="str">
            <v>MEIO-FIO DE ALVENARIA REVESTIDO COM ARGAMASSA DE CIMENTO E AREIA 1:3</v>
          </cell>
          <cell r="C1763" t="str">
            <v>M</v>
          </cell>
          <cell r="D1763">
            <v>4.1100000000000003</v>
          </cell>
          <cell r="E1763">
            <v>6.65</v>
          </cell>
          <cell r="I1763">
            <v>10.760000000000002</v>
          </cell>
          <cell r="J1763">
            <v>13.99</v>
          </cell>
        </row>
        <row r="1765">
          <cell r="A1765" t="str">
            <v>17.03.020</v>
          </cell>
          <cell r="B1765" t="str">
            <v>PREPARO DE SOLO PARA GRAMADO COM 10,0CM DE ESPESSURA, FEITO COM BARRO DE JARDIM E ESTRUME BOVINO CURTIDO, TRAÇO 4:1, COM TODO MATERIAL FORNECIDO PELO EMPREITEIRO</v>
          </cell>
          <cell r="C1765" t="str">
            <v>M²</v>
          </cell>
          <cell r="D1765">
            <v>2.96</v>
          </cell>
          <cell r="E1765">
            <v>3.75</v>
          </cell>
          <cell r="I1765">
            <v>6.71</v>
          </cell>
          <cell r="J1765">
            <v>8.7200000000000006</v>
          </cell>
        </row>
        <row r="1767">
          <cell r="A1767" t="str">
            <v>17.03.030</v>
          </cell>
          <cell r="B1767" t="str">
            <v>PREPARO DE SOLO PARA CANTEIRO COM 20,0CM DE ESPESSURA, FEITO COM BARRO DE JARDIM E ESTRUME BOVINO CURTIDO, TRAÇO 2:1, COM TODO MATERIAL FORNECIDO PELO EMPREITEIRO</v>
          </cell>
          <cell r="C1767" t="str">
            <v>M²</v>
          </cell>
          <cell r="D1767">
            <v>5.54</v>
          </cell>
          <cell r="E1767">
            <v>5.63</v>
          </cell>
          <cell r="I1767">
            <v>11.17</v>
          </cell>
          <cell r="J1767">
            <v>14.52</v>
          </cell>
        </row>
        <row r="1769">
          <cell r="A1769" t="str">
            <v>17.03.040</v>
          </cell>
          <cell r="B1769" t="str">
            <v>FORNECIMENTO E PLANTIO DE GRAMA INGLESA (STENOTAPHUM)</v>
          </cell>
          <cell r="C1769" t="str">
            <v>M²</v>
          </cell>
          <cell r="D1769">
            <v>2.75</v>
          </cell>
          <cell r="E1769">
            <v>2.11</v>
          </cell>
          <cell r="I1769">
            <v>4.8599999999999994</v>
          </cell>
          <cell r="J1769">
            <v>6.32</v>
          </cell>
        </row>
        <row r="1771">
          <cell r="A1771" t="str">
            <v>17.03.045</v>
          </cell>
          <cell r="B1771" t="str">
            <v>FORNECIMENTO E PLANTIO DE GRAMA ESMERALDA (EM TAPETE), INCLUINDO O PREPARO DE SOLO COM APENAS BARRO DE JARDIM</v>
          </cell>
          <cell r="C1771" t="str">
            <v>M²</v>
          </cell>
          <cell r="D1771">
            <v>6.5</v>
          </cell>
          <cell r="E1771">
            <v>1.89</v>
          </cell>
          <cell r="I1771">
            <v>8.39</v>
          </cell>
          <cell r="J1771">
            <v>10.91</v>
          </cell>
        </row>
        <row r="1773">
          <cell r="A1773" t="str">
            <v>17.03.050</v>
          </cell>
          <cell r="B1773" t="str">
            <v xml:space="preserve">FORNECIMENTO E PLANTIO DE GRAMA DE PAPUAM (PASPALOM CONJUGATUM) </v>
          </cell>
          <cell r="C1773" t="str">
            <v>M²</v>
          </cell>
          <cell r="D1773">
            <v>2.75</v>
          </cell>
          <cell r="E1773">
            <v>2.11</v>
          </cell>
          <cell r="I1773">
            <v>4.8599999999999994</v>
          </cell>
          <cell r="J1773">
            <v>6.32</v>
          </cell>
        </row>
        <row r="1775">
          <cell r="A1775" t="str">
            <v>17.03.060</v>
          </cell>
          <cell r="B1775" t="str">
            <v xml:space="preserve">FORNECIMENTO E PLANTIO DE GRAMA DE BURRO (CYNODON DACTYLON) </v>
          </cell>
          <cell r="C1775" t="str">
            <v>UN</v>
          </cell>
          <cell r="D1775">
            <v>2</v>
          </cell>
          <cell r="E1775">
            <v>2.11</v>
          </cell>
          <cell r="I1775">
            <v>4.1099999999999994</v>
          </cell>
          <cell r="J1775">
            <v>5.34</v>
          </cell>
        </row>
        <row r="1777">
          <cell r="A1777" t="str">
            <v>17.03.070</v>
          </cell>
          <cell r="B1777" t="str">
            <v xml:space="preserve">FORNECIMENTO E PLANTIO DE MUDAS HERBÁCEAS TIPO FOLHAGEM - GRUPO 1 (ROXINHO, CROTON PEXAINGUIADE POBRE, CROTON ROXO, CROTON CAXIADO, ARCA DE NOE, BOM DIA, BOA NOITE ETC) </v>
          </cell>
          <cell r="C1777" t="str">
            <v>UN</v>
          </cell>
          <cell r="D1777">
            <v>2.7</v>
          </cell>
          <cell r="E1777">
            <v>0.46</v>
          </cell>
          <cell r="I1777">
            <v>3.16</v>
          </cell>
          <cell r="J1777">
            <v>4.1100000000000003</v>
          </cell>
        </row>
        <row r="1779">
          <cell r="A1779" t="str">
            <v>17.03.080</v>
          </cell>
          <cell r="B1779" t="str">
            <v xml:space="preserve">FORNECIMENTO E PLANTIO DE MUDAS HERBÁCEAS TIPO FOLHAGEM - GRUPO 2 (CANA DA ÍNDIA, BRASILERINHO, NUVEM, PANAMA, PAQUEVIRA, PINGO DE OURO, ALCALIFA, CHUMBINHO, IXORA, BEIJO, SAVIA AZUL, TINHORÃO, ETC) </v>
          </cell>
          <cell r="C1779" t="str">
            <v>UN</v>
          </cell>
          <cell r="D1779">
            <v>2.2000000000000002</v>
          </cell>
          <cell r="E1779">
            <v>0.46</v>
          </cell>
          <cell r="I1779">
            <v>2.66</v>
          </cell>
          <cell r="J1779">
            <v>3.46</v>
          </cell>
        </row>
        <row r="1781">
          <cell r="A1781" t="str">
            <v>17.03.090</v>
          </cell>
          <cell r="B1781" t="str">
            <v xml:space="preserve">FORNECIMENTO E PLANTIO DE MUDAS HERBÁCEAS TIPO FOLHAGEM - GRUPO 3 (COMIGO NINGUÉM PODE, DRACENA, MILIDRÃO, LIRIO,COQUEIRINHO, CLOROFITON, COPO DE LEITE, AVENCA, CAMARÃO AMARELO, BEGONIAS, ETC) </v>
          </cell>
          <cell r="C1781" t="str">
            <v>UN</v>
          </cell>
          <cell r="D1781">
            <v>5.5</v>
          </cell>
          <cell r="E1781">
            <v>0.46</v>
          </cell>
          <cell r="I1781">
            <v>5.96</v>
          </cell>
          <cell r="J1781">
            <v>7.75</v>
          </cell>
        </row>
        <row r="1783">
          <cell r="A1783" t="str">
            <v>17.03.100</v>
          </cell>
          <cell r="B1783" t="str">
            <v xml:space="preserve">FORNECIMENTO E PLANTIO DE MUDAS ARBUSTIVAS - GRUPO 1 (PAPOULA, JASMIM ALFINETE, JASMIM VAPOR, ESPIRRADEIRA ETC) </v>
          </cell>
          <cell r="C1783" t="str">
            <v>UN</v>
          </cell>
          <cell r="D1783">
            <v>3.5</v>
          </cell>
          <cell r="E1783">
            <v>0.46</v>
          </cell>
          <cell r="I1783">
            <v>3.96</v>
          </cell>
          <cell r="J1783">
            <v>5.15</v>
          </cell>
        </row>
        <row r="1785">
          <cell r="A1785" t="str">
            <v>17.03.110</v>
          </cell>
          <cell r="B1785" t="str">
            <v>FORNECIMENTO E PLANTIO DE MUDAS ARBUSTIVAS - GRUPO 2 (CHAPÉU DE NAPOLEÃO, PINCEL DE BARBEIRO, D'ARQUINHO, PATA VACA, ETC)</v>
          </cell>
          <cell r="C1785" t="str">
            <v>UN</v>
          </cell>
          <cell r="D1785">
            <v>5</v>
          </cell>
          <cell r="E1785">
            <v>0.46</v>
          </cell>
          <cell r="I1785">
            <v>5.46</v>
          </cell>
          <cell r="J1785">
            <v>7.1</v>
          </cell>
        </row>
        <row r="1787">
          <cell r="A1787" t="str">
            <v>17.03.120</v>
          </cell>
          <cell r="B1787" t="str">
            <v>FORNECIMENTO E PLANTIO DE MUDAS ARBUSTIVAS - GRUPO 3 (SHEFLERA, CAFEZINHO, MUSSAENDA)</v>
          </cell>
          <cell r="C1787" t="str">
            <v>UN</v>
          </cell>
          <cell r="D1787">
            <v>6.5</v>
          </cell>
          <cell r="E1787">
            <v>0.46</v>
          </cell>
          <cell r="I1787">
            <v>6.96</v>
          </cell>
          <cell r="J1787">
            <v>9.0500000000000007</v>
          </cell>
        </row>
        <row r="1789">
          <cell r="A1789" t="str">
            <v>17.03.130</v>
          </cell>
          <cell r="B1789" t="str">
            <v>FORNECIMENTO E PLANTIO DE MUDAS ARBÓREAS DE TAMANHO MÉDIO, COM CERCA DE 1,5M DE ALTURA, INCLUINDO A PREPARAÇÃO DE COVA DE 40,0 X 40,0 X 40,0CM COM BARRO DE JARDIM E ESTRUME BOVINO CURTIDO</v>
          </cell>
          <cell r="C1789" t="str">
            <v>UN</v>
          </cell>
          <cell r="D1789">
            <v>15.6</v>
          </cell>
          <cell r="E1789">
            <v>3.78</v>
          </cell>
          <cell r="I1789">
            <v>19.38</v>
          </cell>
          <cell r="J1789">
            <v>25.19</v>
          </cell>
        </row>
        <row r="1791">
          <cell r="A1791" t="str">
            <v>17.03.140</v>
          </cell>
          <cell r="B1791" t="str">
            <v>FORNECIMENTO E PLANTIO DE 'ARECA BAMBU'  DE TAMANHO MÉDIO, COM CERCA DE 1,50M DE ALTURA, INCLUINDO PREPARAÇÃO DE COVA DE 40,0 X 40,0 X 40,0CM COM BARRO DE JARDIM E ESTRUME BOVINO CURTIDO</v>
          </cell>
          <cell r="C1791" t="str">
            <v>UN</v>
          </cell>
          <cell r="D1791">
            <v>27.6</v>
          </cell>
          <cell r="E1791">
            <v>3.78</v>
          </cell>
          <cell r="I1791">
            <v>31.380000000000003</v>
          </cell>
          <cell r="J1791">
            <v>40.79</v>
          </cell>
        </row>
        <row r="1793">
          <cell r="A1793" t="str">
            <v>17.03.142</v>
          </cell>
          <cell r="B1793" t="str">
            <v xml:space="preserve">FORNECIMENTO E PLANTIO DE PALMEIRA PHOENIX(ALTURA DO FUSTE DE 0,60M), INCLUINDO PREPARAÇÃO DE COVA DE 40,0 X 40,0 X 40,0CM COM BARRO DE JARDIM E ESTRUME BOVINO CURTIDO </v>
          </cell>
          <cell r="C1793" t="str">
            <v>UN</v>
          </cell>
          <cell r="D1793">
            <v>30.1</v>
          </cell>
          <cell r="E1793">
            <v>3.78</v>
          </cell>
          <cell r="I1793">
            <v>33.880000000000003</v>
          </cell>
          <cell r="J1793">
            <v>44.04</v>
          </cell>
        </row>
        <row r="1795">
          <cell r="A1795" t="str">
            <v>17.03.144</v>
          </cell>
          <cell r="B1795" t="str">
            <v>FORNECIMENTO E PLANTIO DE PALMEIRAS (IMPERIAL DENDE, JAPONESA, ETC), COM CERCA DE 1,5M DE ALTURA,  INCLUINDO PREPARAÇÃO DE COVA DE 40,0 X 40,0 X 40,0CM COM BARRO DE JARDIM E ESTRUME BOVINO CURTIDO</v>
          </cell>
          <cell r="C1795" t="str">
            <v>UN</v>
          </cell>
          <cell r="D1795">
            <v>30.1</v>
          </cell>
          <cell r="E1795">
            <v>4.1500000000000004</v>
          </cell>
          <cell r="I1795">
            <v>34.25</v>
          </cell>
          <cell r="J1795">
            <v>44.53</v>
          </cell>
        </row>
        <row r="1797">
          <cell r="A1797" t="str">
            <v>17.03.150</v>
          </cell>
          <cell r="B1797" t="str">
            <v xml:space="preserve">FORNECIMENTO E PLANTIO DE 'COQUEIRO'(ALTURA DO FUSTE DE 0,60M), INCLUINDO PREPARAÇÃO DE COVA DE 40,0 X 40,0 X 40,0CM COM BARRO DE JARDIM E ESTRUME BOVINO CURTIDO </v>
          </cell>
          <cell r="C1797" t="str">
            <v>UN</v>
          </cell>
          <cell r="D1797">
            <v>17.600000000000001</v>
          </cell>
          <cell r="E1797">
            <v>7.67</v>
          </cell>
          <cell r="I1797">
            <v>25.270000000000003</v>
          </cell>
          <cell r="J1797">
            <v>32.85</v>
          </cell>
        </row>
        <row r="1799">
          <cell r="A1799" t="str">
            <v>17.03.160</v>
          </cell>
          <cell r="B1799" t="str">
            <v>FORNECIMENTO E PLANTIO DE MACAIBEIRA (ALTURA DO FUSTE DE 1,00M), INCLUINDO PREPARAÇÃO DE COVA DE 40,0 X 40,0 X 40,0CM, COM BARRO DE JARDIM E ESTRUME DE BOVINO CURTIDO</v>
          </cell>
          <cell r="C1799" t="str">
            <v>M²</v>
          </cell>
          <cell r="D1799">
            <v>90.1</v>
          </cell>
          <cell r="E1799">
            <v>7.67</v>
          </cell>
          <cell r="I1799">
            <v>97.77</v>
          </cell>
          <cell r="J1799">
            <v>127.1</v>
          </cell>
        </row>
        <row r="1801">
          <cell r="A1801" t="str">
            <v>17.03.170</v>
          </cell>
          <cell r="B1801" t="str">
            <v>FORNECIMENTO E PLANTIO DE FILOENDRO, DE PORTE MÉDIO, (ALTURA APROXIMADA DE 0,80M)</v>
          </cell>
          <cell r="C1801" t="str">
            <v>M²</v>
          </cell>
          <cell r="D1801">
            <v>10</v>
          </cell>
          <cell r="E1801">
            <v>3.69</v>
          </cell>
          <cell r="I1801">
            <v>13.69</v>
          </cell>
          <cell r="J1801">
            <v>17.8</v>
          </cell>
        </row>
        <row r="1803">
          <cell r="A1803" t="str">
            <v>17.03.180</v>
          </cell>
          <cell r="B1803" t="str">
            <v>FORNECIMENTO E PLANTIO DE GRAVATA, YUCA (TROMBA DE ELEFANTE), AGAVE VARIEGATA, DE PORTE MÉDIO (ALTURA APROXIMADA DE 0,60M)</v>
          </cell>
          <cell r="C1803" t="str">
            <v>M²</v>
          </cell>
          <cell r="D1803">
            <v>10</v>
          </cell>
          <cell r="E1803">
            <v>3.69</v>
          </cell>
          <cell r="I1803">
            <v>13.69</v>
          </cell>
          <cell r="J1803">
            <v>17.8</v>
          </cell>
        </row>
        <row r="1805">
          <cell r="A1805" t="str">
            <v>17.03.190</v>
          </cell>
          <cell r="B1805" t="str">
            <v xml:space="preserve">FORNECIMENTO E PLANTIO DE MUDAS RASTEIRAS PARA FORRAÇÃO DE CANTEIROS E MANCHAS DE CONTRASTES EM GRAMADOS - GRUPO 1 (VIOLETA, MAL-ME-QUER, ZEBRINA, ETC) </v>
          </cell>
          <cell r="C1805" t="str">
            <v>M²</v>
          </cell>
          <cell r="D1805">
            <v>2</v>
          </cell>
          <cell r="E1805">
            <v>2.11</v>
          </cell>
          <cell r="I1805">
            <v>4.1099999999999994</v>
          </cell>
          <cell r="J1805">
            <v>5.34</v>
          </cell>
        </row>
        <row r="1807">
          <cell r="A1807" t="str">
            <v>17.03.200</v>
          </cell>
          <cell r="B1807" t="str">
            <v xml:space="preserve">FORNECIMENTO E PLANTIO DE MUDAS RASTEIRAS PARA FORRAÇÃO DE CANTEIROS E MANCHAS DE CONTRASTES EM GRAMADOS - GRUPO 2 (VIÚVA ALEGRE, FUMAÇA, ONZE HORAS, ANDARCA, ETC) </v>
          </cell>
          <cell r="C1807" t="str">
            <v>M²</v>
          </cell>
          <cell r="D1807">
            <v>2.5</v>
          </cell>
          <cell r="E1807">
            <v>2.11</v>
          </cell>
          <cell r="I1807">
            <v>4.6099999999999994</v>
          </cell>
          <cell r="J1807">
            <v>5.99</v>
          </cell>
        </row>
        <row r="1808">
          <cell r="I1808">
            <v>0</v>
          </cell>
          <cell r="J1808">
            <v>0</v>
          </cell>
        </row>
        <row r="1809">
          <cell r="A1809" t="str">
            <v>17.04.000</v>
          </cell>
          <cell r="B1809" t="str">
            <v>BANCOS</v>
          </cell>
          <cell r="I1809">
            <v>0</v>
          </cell>
          <cell r="J1809">
            <v>0</v>
          </cell>
        </row>
        <row r="1810">
          <cell r="A1810" t="str">
            <v>17.04.010</v>
          </cell>
          <cell r="B1810" t="str">
            <v>CONSTRUÇÃO DE BANCO EM CONCRETO ARMADO COM APOIOS A CADA 2,00M, EM ALVENARIA DE 1/2 VEZ CHAPISCADA E REVESTIDA, SOBRE SAPATA DE CONCRETO ARMADO, INCLUSIVE ESCAVAÇÃO, REATERRO E REMOÇÃO. (MOD.AV-27/2000 OPÇÃO 01)</v>
          </cell>
          <cell r="C1810" t="str">
            <v>M</v>
          </cell>
          <cell r="D1810">
            <v>73.28</v>
          </cell>
          <cell r="E1810">
            <v>43.13</v>
          </cell>
          <cell r="G1810">
            <v>0.65</v>
          </cell>
          <cell r="H1810">
            <v>0.68</v>
          </cell>
          <cell r="I1810">
            <v>117.74000000000001</v>
          </cell>
          <cell r="J1810">
            <v>153.06</v>
          </cell>
        </row>
        <row r="1812">
          <cell r="A1812" t="str">
            <v>17.04.020</v>
          </cell>
          <cell r="B1812" t="str">
            <v>CONSTRUÇÃO DE BANCO MURETA EM CONCRETO ARMADO COM APOIADOS EM ALVENARIA DE 1VEZ CHAPISCADA E REVESTIDA, SOBRE BASE DE CONCRETO ARMADO, INCLUSIVE ESCAVAÇÃO, REATERRO E REMOÇÃO. (MOD.AV-27/2000 OPÇÃO 02)</v>
          </cell>
          <cell r="C1812" t="str">
            <v>M</v>
          </cell>
          <cell r="D1812">
            <v>89.43</v>
          </cell>
          <cell r="E1812">
            <v>54.77</v>
          </cell>
          <cell r="G1812">
            <v>1.1200000000000001</v>
          </cell>
          <cell r="H1812">
            <v>1.1599999999999999</v>
          </cell>
          <cell r="I1812">
            <v>146.48000000000002</v>
          </cell>
          <cell r="J1812">
            <v>190.42</v>
          </cell>
        </row>
        <row r="1814">
          <cell r="A1814" t="str">
            <v>17.04.030</v>
          </cell>
          <cell r="B1814" t="str">
            <v>CONSTRUÇÃO DE BANCO JARDINEIRA EM CONCRETO ARMADO COM APOIADO EM ALVENARIA DE 1/2 VEZ CHAPISCADA E REVESTIDA, SOBRE BASE DE CONCRETO ARMADO, INCLUSIVE ESCAVAÇÃO, REATERRO E REMOÇÃO. (MOD.AV-27/2000 OPÇÃO 03)</v>
          </cell>
          <cell r="C1814" t="str">
            <v>M</v>
          </cell>
          <cell r="D1814">
            <v>92.38</v>
          </cell>
          <cell r="E1814">
            <v>61.34</v>
          </cell>
          <cell r="G1814">
            <v>0.34</v>
          </cell>
          <cell r="H1814">
            <v>0.35</v>
          </cell>
          <cell r="I1814">
            <v>154.41</v>
          </cell>
          <cell r="J1814">
            <v>200.73</v>
          </cell>
        </row>
        <row r="1816">
          <cell r="A1816" t="str">
            <v>17.04.040</v>
          </cell>
          <cell r="B1816" t="str">
            <v>CONSTRUÇÃO DE BANCO EM CONCRETO ARMADO, REVESTIDOS COM GRANITO ARTIFICIAL NA COR CINZA, COM APOIOS A CADA 2,00M, EM ALVENARIA DE 1/2 VEZ CHAPISCADA E REVESTIDA, SOBRE SAPATA DE CONCRETO ARMADO, INCLUSIVE ESCAVAÇÃO, REATERRO E REMOÇÃO. (MOD.AV-27/2000 OPÇÃ</v>
          </cell>
          <cell r="C1816" t="str">
            <v>M</v>
          </cell>
          <cell r="D1816">
            <v>79.63</v>
          </cell>
          <cell r="E1816">
            <v>49.36</v>
          </cell>
          <cell r="G1816">
            <v>0.65</v>
          </cell>
          <cell r="H1816">
            <v>0.68</v>
          </cell>
          <cell r="I1816">
            <v>130.32000000000002</v>
          </cell>
          <cell r="J1816">
            <v>169.42</v>
          </cell>
        </row>
        <row r="1818">
          <cell r="A1818" t="str">
            <v>17.04.050</v>
          </cell>
          <cell r="B1818" t="str">
            <v>CONSTRUÇÃO DE BANCO MURETA EM CONCRETO ARMADO, REVESTIDOS COM GRANITO ARTIFICIAL NA COR CINZA, COM APOIADO EM ALVENARIA DE 1 VEZ CHAPISCADA E REVESTIDA, SOBRE BASE DE CONCRETO ARMADO, INCLUSIVE ESCAVAÇÃO, REATERRO E REMOÇÃO. (MOD.AV-27/2000 OPÇÃO 05)</v>
          </cell>
          <cell r="C1818" t="str">
            <v>M</v>
          </cell>
          <cell r="D1818">
            <v>127.68</v>
          </cell>
          <cell r="E1818">
            <v>60.75</v>
          </cell>
          <cell r="G1818">
            <v>11.19</v>
          </cell>
          <cell r="H1818">
            <v>1.1599999999999999</v>
          </cell>
          <cell r="I1818">
            <v>200.78</v>
          </cell>
          <cell r="J1818">
            <v>261.01</v>
          </cell>
        </row>
        <row r="1820">
          <cell r="A1820" t="str">
            <v>17.04.060</v>
          </cell>
          <cell r="B1820" t="str">
            <v>CONSTRUÇÃO DE BANCO JARDINEIRA EM CONCRETO ARMADO, REVESTIDOS COM GRANITO ARTIFICIAL NA COR CINZA, COM APOIADO EM ALVENARIA DE 1/2 VEZ CHAPISCADA E REVESTIDA, SOBRE BASE DE CONCRETO ARMADO, INCLUSIVE ESCAVAÇÃO, REATERRO E REMOÇÃO. (MOD.AV-27/2000 OPÇÃO 06</v>
          </cell>
          <cell r="C1820" t="str">
            <v>M</v>
          </cell>
          <cell r="D1820">
            <v>98.74</v>
          </cell>
          <cell r="E1820">
            <v>77.8</v>
          </cell>
          <cell r="G1820">
            <v>0.34</v>
          </cell>
          <cell r="H1820">
            <v>0.35</v>
          </cell>
          <cell r="I1820">
            <v>177.23</v>
          </cell>
          <cell r="J1820">
            <v>230.4</v>
          </cell>
        </row>
        <row r="1822">
          <cell r="A1822" t="str">
            <v>17.04.100</v>
          </cell>
          <cell r="B1822" t="str">
            <v>FORNECIMENTO E ASSENTAMENTO DE BANCO MODELO RECIFE ANTIGO REF.B-112, GRAMETAL OU SIMILAR, PINTADO E COM ROSCAS PARA CHUMBAMENTO, INCLUSIVE ESCAVAÇÃO, REMOÇÃO E BASE DE CONCRETO</v>
          </cell>
          <cell r="C1822" t="str">
            <v>UN</v>
          </cell>
          <cell r="D1822">
            <v>658.57</v>
          </cell>
          <cell r="E1822">
            <v>5.92</v>
          </cell>
          <cell r="G1822">
            <v>0.1</v>
          </cell>
          <cell r="H1822">
            <v>0.1</v>
          </cell>
          <cell r="I1822">
            <v>664.69</v>
          </cell>
          <cell r="J1822">
            <v>864.1</v>
          </cell>
        </row>
        <row r="1824">
          <cell r="A1824" t="str">
            <v>17.04.110</v>
          </cell>
          <cell r="B1824" t="str">
            <v>FORNECIMENTO E ASSENTAMENTO DE BANCO MODELO TAMANDUÁ REF.B-108, GRAMETAL OU SIMILAR, PINTADO E COM ROSCAS PARA CHUMBAMENTO, INCLUSIVE ESCAVAÇÃO, REMOÇÃO E BASE DE CONCRETO</v>
          </cell>
          <cell r="C1824" t="str">
            <v>UN</v>
          </cell>
          <cell r="D1824">
            <v>496.57</v>
          </cell>
          <cell r="E1824">
            <v>1.03</v>
          </cell>
          <cell r="G1824">
            <v>0.1</v>
          </cell>
          <cell r="H1824">
            <v>0.1</v>
          </cell>
          <cell r="I1824">
            <v>497.8</v>
          </cell>
          <cell r="J1824">
            <v>647.14</v>
          </cell>
        </row>
        <row r="1826">
          <cell r="A1826" t="str">
            <v>17.04.200</v>
          </cell>
          <cell r="B1826" t="str">
            <v>FORNECIMENTO E ASSENTAMENTO DE BANCO PRÉ-MOLDADO TIPO GRANILITE, INCLUSIVE ESCAVAÇÃO, REMOÇÃO E BASE DE CONCRETO</v>
          </cell>
          <cell r="C1826" t="str">
            <v>UN</v>
          </cell>
          <cell r="D1826">
            <v>59.7</v>
          </cell>
          <cell r="E1826">
            <v>8</v>
          </cell>
          <cell r="G1826">
            <v>0.41</v>
          </cell>
          <cell r="H1826">
            <v>0.42</v>
          </cell>
          <cell r="I1826">
            <v>68.53</v>
          </cell>
          <cell r="J1826">
            <v>89.09</v>
          </cell>
        </row>
        <row r="1827">
          <cell r="I1827">
            <v>0</v>
          </cell>
          <cell r="J1827">
            <v>0</v>
          </cell>
        </row>
        <row r="1828">
          <cell r="A1828" t="str">
            <v>17.05.000</v>
          </cell>
          <cell r="B1828" t="str">
            <v>BRINQUEDOS E EQUIPAMENTOS METÁLICOS</v>
          </cell>
          <cell r="I1828">
            <v>0</v>
          </cell>
          <cell r="J1828">
            <v>0</v>
          </cell>
        </row>
        <row r="1829">
          <cell r="A1829" t="str">
            <v>17.05.010</v>
          </cell>
          <cell r="B1829" t="str">
            <v>FORNECIMENTO E ASSENTAMENTO DE BALANÇO MIRIM COM 01 CADEIRA REF. 097, GIRASSOL OU SIMILAR, INCLUSIVE PINTURA E TRANSPORTE PARA REGIÃO METROPOLITANA DO GRANDE RECIFE</v>
          </cell>
          <cell r="C1829" t="str">
            <v>UN</v>
          </cell>
          <cell r="D1829">
            <v>160.69999999999999</v>
          </cell>
          <cell r="E1829">
            <v>19.440000000000001</v>
          </cell>
          <cell r="G1829">
            <v>0.41</v>
          </cell>
          <cell r="H1829">
            <v>0.42</v>
          </cell>
          <cell r="I1829">
            <v>180.96999999999997</v>
          </cell>
          <cell r="J1829">
            <v>235.26</v>
          </cell>
        </row>
        <row r="1831">
          <cell r="A1831" t="str">
            <v>17.05.020</v>
          </cell>
          <cell r="B1831" t="str">
            <v>FORNECIMENTO E ASSENTAMENTO DE BALANÇO MIRIM COM 02 CADEIRAS REF. 098, GIRASSOL OU SIMILAR, INCLUSIVE PINTURA E TRANSPORTE PARA REGIÃO METROPOLITANA DO GRANDE RECIFE</v>
          </cell>
          <cell r="C1831" t="str">
            <v>UN</v>
          </cell>
          <cell r="D1831">
            <v>329.7</v>
          </cell>
          <cell r="E1831">
            <v>19.440000000000001</v>
          </cell>
          <cell r="G1831">
            <v>0.41</v>
          </cell>
          <cell r="H1831">
            <v>0.42</v>
          </cell>
          <cell r="I1831">
            <v>349.97</v>
          </cell>
          <cell r="J1831">
            <v>454.96</v>
          </cell>
        </row>
        <row r="1833">
          <cell r="A1833" t="str">
            <v>17.05.030</v>
          </cell>
          <cell r="B1833" t="str">
            <v>FORNECIMENTO E ASSENTAMENTO DE BALANÇO MIRIM COM 03 CADEIRAS REF. 099, GIRASSOL OU SIMILAR, INCLUSIVE PINTURA E TRANSPORTE PARA REGIÃO METROPOLITANA DO GRANDE RECIFE</v>
          </cell>
          <cell r="C1833" t="str">
            <v>UN</v>
          </cell>
          <cell r="D1833">
            <v>454.7</v>
          </cell>
          <cell r="E1833">
            <v>19.440000000000001</v>
          </cell>
          <cell r="G1833">
            <v>0.41</v>
          </cell>
          <cell r="H1833">
            <v>0.42</v>
          </cell>
          <cell r="I1833">
            <v>474.97</v>
          </cell>
          <cell r="J1833">
            <v>617.46</v>
          </cell>
        </row>
        <row r="1835">
          <cell r="A1835" t="str">
            <v>17.05.040</v>
          </cell>
          <cell r="B1835" t="str">
            <v>FORNECIMENTO E ASSENTAMENTO DE BALANÇO COLEGIAL COM 02 CADEIRAS REF. 120, GIRASSOL OU SIMILAR, INCLUSIVE PINTURA E TRANSPORTE PARA REGIÃO METROPOLITANA DO GRANDE RECIFE</v>
          </cell>
          <cell r="C1835" t="str">
            <v>UN</v>
          </cell>
          <cell r="D1835">
            <v>464.7</v>
          </cell>
          <cell r="E1835">
            <v>19.440000000000001</v>
          </cell>
          <cell r="G1835">
            <v>0.41</v>
          </cell>
          <cell r="H1835">
            <v>0.42</v>
          </cell>
          <cell r="I1835">
            <v>484.97</v>
          </cell>
          <cell r="J1835">
            <v>630.46</v>
          </cell>
        </row>
        <row r="1837">
          <cell r="A1837" t="str">
            <v>17.05.050</v>
          </cell>
          <cell r="B1837" t="str">
            <v>FORNECIMENTO E ASSENTAMENTO DE BALANÇO COLEGIAL COM 03 CADEIRAS REF. 121, GIRASSOL OU SIMILAR, INCLUSIVE PINTURA E TRANSPORTE PARA REGIÃO METROPOLITANA DO GRANDE RECIFE</v>
          </cell>
          <cell r="C1837" t="str">
            <v>UN</v>
          </cell>
          <cell r="D1837">
            <v>554.70000000000005</v>
          </cell>
          <cell r="E1837">
            <v>19.440000000000001</v>
          </cell>
          <cell r="G1837">
            <v>0.41</v>
          </cell>
          <cell r="H1837">
            <v>0.42</v>
          </cell>
          <cell r="I1837">
            <v>574.97</v>
          </cell>
          <cell r="J1837">
            <v>747.46</v>
          </cell>
        </row>
        <row r="1839">
          <cell r="A1839" t="str">
            <v>17.05.060</v>
          </cell>
          <cell r="B1839" t="str">
            <v>FORNECIMENTO E ASSENTAMENTO DE BALAÇO COLEGIAL COM 04 CADEIRAS REF.122, GIRASSOL OU SIMILAR, INCLUSIVE PINTURA E TRANSPORTE PARA REGIÃO METROPOLITANA DO GRANDE RECIFE</v>
          </cell>
          <cell r="C1839" t="str">
            <v>UN</v>
          </cell>
          <cell r="D1839">
            <v>654.70000000000005</v>
          </cell>
          <cell r="E1839">
            <v>19.440000000000001</v>
          </cell>
          <cell r="G1839">
            <v>0.41</v>
          </cell>
          <cell r="H1839">
            <v>0.42</v>
          </cell>
          <cell r="I1839">
            <v>674.97</v>
          </cell>
          <cell r="J1839">
            <v>877.46</v>
          </cell>
        </row>
        <row r="1841">
          <cell r="A1841" t="str">
            <v>17.05.070</v>
          </cell>
          <cell r="B1841" t="str">
            <v>FORNECIMENTO E ASSENTAMENTO DE CARROSSEL STAND TAMANHO PEQUENO REF.130, GIRASSOL OU SIMILAR, INCLUSIVE PINTURA E TRANSPORTE PARA REGIÃO METROPOLITANA DO GRANDE RECIFE</v>
          </cell>
          <cell r="C1841" t="str">
            <v>UN</v>
          </cell>
          <cell r="D1841">
            <v>595.49</v>
          </cell>
          <cell r="E1841">
            <v>38.15</v>
          </cell>
          <cell r="G1841">
            <v>3.66</v>
          </cell>
          <cell r="H1841">
            <v>3.8</v>
          </cell>
          <cell r="I1841">
            <v>641.09999999999991</v>
          </cell>
          <cell r="J1841">
            <v>833.43</v>
          </cell>
        </row>
        <row r="1843">
          <cell r="A1843" t="str">
            <v>17.05.080</v>
          </cell>
          <cell r="B1843" t="str">
            <v>FORNECIMENTO E ASSENTAMENTO DE CARROSSEL STAND TAMANHO MÉDIO REF.131, GIRASSOL OU SIMILAR, INCLUSIVE PINTURA E TRANSPORTE PARA REGIÃO METROPOLITANA DO GRANDE RECIFE</v>
          </cell>
          <cell r="C1843" t="str">
            <v>UN</v>
          </cell>
          <cell r="D1843">
            <v>695.49</v>
          </cell>
          <cell r="E1843">
            <v>38.15</v>
          </cell>
          <cell r="G1843">
            <v>3.66</v>
          </cell>
          <cell r="H1843">
            <v>3.8</v>
          </cell>
          <cell r="I1843">
            <v>741.09999999999991</v>
          </cell>
          <cell r="J1843">
            <v>963.43</v>
          </cell>
        </row>
        <row r="1845">
          <cell r="A1845" t="str">
            <v>17.05.090</v>
          </cell>
          <cell r="B1845" t="str">
            <v>FORNECIMENTO E ASSENTAMENTO DE CARROSSEL STAND TAMANHO GRANDE REF.132, GIRASSOL OU SIMILAR, INCLUSIVE PINTURA E TRANSPORTE PARA REGIÃO METROPOLITANA DO GRANDE RECIFE</v>
          </cell>
          <cell r="C1845" t="str">
            <v>UN</v>
          </cell>
          <cell r="D1845">
            <v>825.49</v>
          </cell>
          <cell r="E1845">
            <v>38.15</v>
          </cell>
          <cell r="G1845">
            <v>3.66</v>
          </cell>
          <cell r="H1845">
            <v>3.8</v>
          </cell>
          <cell r="I1845">
            <v>871.09999999999991</v>
          </cell>
          <cell r="J1845">
            <v>1132.43</v>
          </cell>
        </row>
        <row r="1847">
          <cell r="A1847" t="str">
            <v>17.05.100</v>
          </cell>
          <cell r="B1847" t="str">
            <v>FORNECIMENTO E ASSENTAMENTO DE ESCORREGO MIRIM COM RAMPA DE 1,50M REF. 180, GIRASSOL OU SIMILAR, INCLUSIVE PINTURA E TRANSPORTE PARA REGIÃO METROPOLITANA DO GRANDE RECIFE</v>
          </cell>
          <cell r="C1847" t="str">
            <v>UN</v>
          </cell>
          <cell r="D1847">
            <v>334.7</v>
          </cell>
          <cell r="E1847">
            <v>19.440000000000001</v>
          </cell>
          <cell r="G1847">
            <v>0.41</v>
          </cell>
          <cell r="H1847">
            <v>0.42</v>
          </cell>
          <cell r="I1847">
            <v>354.97</v>
          </cell>
          <cell r="J1847">
            <v>461.46</v>
          </cell>
        </row>
        <row r="1849">
          <cell r="A1849" t="str">
            <v>17.05.110</v>
          </cell>
          <cell r="B1849" t="str">
            <v>FORNECIMENTO E ASSENTAMENTO DE ESCORREGO MÉDIO COM RAMPA DE 2,0M REF. 181, GIRASSOL OU SIMILAR, INCLUSIVE PINTURA E TRANSPORTE PARA REGIÃO METROPOLITANA DO GRANDE RECIFE</v>
          </cell>
          <cell r="C1849" t="str">
            <v>UN</v>
          </cell>
          <cell r="D1849">
            <v>444.70190000000002</v>
          </cell>
          <cell r="E1849">
            <v>19.440000000000001</v>
          </cell>
          <cell r="G1849">
            <v>0.41</v>
          </cell>
          <cell r="H1849">
            <v>0.42</v>
          </cell>
          <cell r="I1849">
            <v>464.97190000000006</v>
          </cell>
          <cell r="J1849">
            <v>604.46</v>
          </cell>
        </row>
        <row r="1851">
          <cell r="A1851" t="str">
            <v>17.05.120</v>
          </cell>
          <cell r="B1851" t="str">
            <v>FORNECIMENTO E ASSENTAMENTO DE ESCORREGO GRANDE COM RAMPA DE 3,0M REF. 182, GIRASSOL OU SIMILAR, INCLUSIVE PINTURA E TRANSPORTE PARA REGIÃO METROPOLITANA DO GRANDE RECIFE</v>
          </cell>
          <cell r="C1851" t="str">
            <v>UN</v>
          </cell>
          <cell r="D1851">
            <v>589.70000000000005</v>
          </cell>
          <cell r="E1851">
            <v>19.440000000000001</v>
          </cell>
          <cell r="G1851">
            <v>0.41</v>
          </cell>
          <cell r="H1851">
            <v>0.42</v>
          </cell>
          <cell r="I1851">
            <v>609.97</v>
          </cell>
          <cell r="J1851">
            <v>792.96</v>
          </cell>
        </row>
        <row r="1853">
          <cell r="A1853" t="str">
            <v>17.05.130</v>
          </cell>
          <cell r="B1853" t="str">
            <v>FORNECIMENTO E ASSENTAMENTO DE ESCORREGO COM RAMPA DE 4,0M REF. 183, GIRASSOL OU SIMILAR, INCLUSIVE PINTURA E TRANSPORTE PARA REGIÃO METROPOLITANA DO GRANDE RECIFE</v>
          </cell>
          <cell r="C1853" t="str">
            <v>UN</v>
          </cell>
          <cell r="D1853">
            <v>784.7</v>
          </cell>
          <cell r="E1853">
            <v>19.440000000000001</v>
          </cell>
          <cell r="G1853">
            <v>0.41</v>
          </cell>
          <cell r="H1853">
            <v>0.42</v>
          </cell>
          <cell r="I1853">
            <v>804.97</v>
          </cell>
          <cell r="J1853">
            <v>1046.46</v>
          </cell>
        </row>
        <row r="1855">
          <cell r="A1855" t="str">
            <v>17.05.140</v>
          </cell>
          <cell r="B1855" t="str">
            <v>FORNECIMENTO E ASSENTAMENTO DE ESCADA VERTICAL COM ALTURA DE 2,0M REF. 190, GIRASSOL OU SIMILAR, INCLUSIVE PINTURA E TRANSPORTE PARA REGIÃO METROPOLITANA DO GRANDE RECIFE</v>
          </cell>
          <cell r="C1855" t="str">
            <v>UN</v>
          </cell>
          <cell r="D1855">
            <v>289.14</v>
          </cell>
          <cell r="E1855">
            <v>18.41</v>
          </cell>
          <cell r="G1855">
            <v>0.31</v>
          </cell>
          <cell r="H1855">
            <v>0.32</v>
          </cell>
          <cell r="I1855">
            <v>308.18</v>
          </cell>
          <cell r="J1855">
            <v>400.63</v>
          </cell>
        </row>
        <row r="1857">
          <cell r="A1857" t="str">
            <v>17.05.150</v>
          </cell>
          <cell r="B1857" t="str">
            <v>FORNECIMENTO E ASSENTAMENTO DE ESCADA VERTICAL COM ALTURA DE 3,0M REF. 191, GIRASSOL OU SIMILAR, INCLUSIVE PINTURA E TRANSPORTE PARA REGIÃO METROPOLITANA DO GRANDE RECIFE</v>
          </cell>
          <cell r="C1857" t="str">
            <v>UN</v>
          </cell>
          <cell r="D1857">
            <v>448.14</v>
          </cell>
          <cell r="E1857">
            <v>18.41</v>
          </cell>
          <cell r="G1857">
            <v>0.31</v>
          </cell>
          <cell r="H1857">
            <v>0.32</v>
          </cell>
          <cell r="I1857">
            <v>467.18</v>
          </cell>
          <cell r="J1857">
            <v>607.33000000000004</v>
          </cell>
        </row>
        <row r="1859">
          <cell r="A1859" t="str">
            <v>17.05.160</v>
          </cell>
          <cell r="B1859" t="str">
            <v>FORNECIMENTO E ASSENTAMENTO DE ESCADA HORIZONTAL COM ALTURA DE 2,0M REF. 192, GIRASSOL OU SIMILAR, INCLUSIVE PINTURA E TRANSPORTE PARA REGIÃO METROPOLITANA DO GRANDE RECIFE</v>
          </cell>
          <cell r="C1859" t="str">
            <v>UN</v>
          </cell>
          <cell r="D1859">
            <v>449.7</v>
          </cell>
          <cell r="E1859">
            <v>19.440000000000001</v>
          </cell>
          <cell r="G1859">
            <v>0.41</v>
          </cell>
          <cell r="H1859">
            <v>0.42</v>
          </cell>
          <cell r="I1859">
            <v>469.97</v>
          </cell>
          <cell r="J1859">
            <v>610.96</v>
          </cell>
        </row>
        <row r="1861">
          <cell r="A1861" t="str">
            <v>17.05.170</v>
          </cell>
          <cell r="B1861" t="str">
            <v>FORNECIMENTO E ASSENTAMENTO DE ESCADA HORIZONTAL COM ALTURA DE 3,0M REF. 193, GIRASSOL OU SIMILAR, INCLUSIVE PINTURA E TRANSPORTE PARA REGIÃO METROPOLITANA DO GRANDE RECIFE</v>
          </cell>
          <cell r="C1861" t="str">
            <v>UN</v>
          </cell>
          <cell r="D1861">
            <v>554.70000000000005</v>
          </cell>
          <cell r="E1861">
            <v>19.440000000000001</v>
          </cell>
          <cell r="G1861">
            <v>0.41</v>
          </cell>
          <cell r="H1861">
            <v>0.42</v>
          </cell>
          <cell r="I1861">
            <v>574.97</v>
          </cell>
          <cell r="J1861">
            <v>747.46</v>
          </cell>
        </row>
        <row r="1863">
          <cell r="A1863" t="str">
            <v>17.05.180</v>
          </cell>
          <cell r="B1863" t="str">
            <v>FORNECIMENTO E ASSENTAMENTO DE ESCADA VERTICAL COM ALTURA DE 3,0M REF. 194, GIRASSOL OU SIMILAR, INCLUSIVE PINTURA E TRANSPORTE PARA REGIÃO METROPOLITANA DO GRANDE RECIFE</v>
          </cell>
          <cell r="C1863" t="str">
            <v>UN</v>
          </cell>
          <cell r="D1863">
            <v>634.70000000000005</v>
          </cell>
          <cell r="E1863">
            <v>19.440000000000001</v>
          </cell>
          <cell r="G1863">
            <v>0.41</v>
          </cell>
          <cell r="H1863">
            <v>0.42</v>
          </cell>
          <cell r="I1863">
            <v>654.97</v>
          </cell>
          <cell r="J1863">
            <v>851.46</v>
          </cell>
        </row>
        <row r="1865">
          <cell r="A1865" t="str">
            <v>17.05.190</v>
          </cell>
          <cell r="B1865" t="str">
            <v>FORNECIMENTO E ASSENTAMENTO DE GANGORRA MIRIM COM 01 PEÇA REF.200, GIRASSOL OU SIMILAR, INCLUSIVE PINTURA E TRANSPORTE PARA REGIÃO METROPOLITANA DO GRANDE RECIFE</v>
          </cell>
          <cell r="C1865" t="str">
            <v>UN</v>
          </cell>
          <cell r="D1865">
            <v>290.7</v>
          </cell>
          <cell r="E1865">
            <v>19.440000000000001</v>
          </cell>
          <cell r="G1865">
            <v>0.41</v>
          </cell>
          <cell r="H1865">
            <v>0.42</v>
          </cell>
          <cell r="I1865">
            <v>310.97000000000003</v>
          </cell>
          <cell r="J1865">
            <v>404.26</v>
          </cell>
        </row>
        <row r="1867">
          <cell r="A1867" t="str">
            <v>17.05.200</v>
          </cell>
          <cell r="B1867" t="str">
            <v>FORNECIMENTO E ASSENTAMENTO DE GANGORRA MIRIM COM 02 PEÇAS REF.201, GIRASSOL OU SIMILAR, INCLUSIVE PINTURA E TRANSPORTE PARA REGIÃO METROPOLITANA DO GRANDE RECIFE</v>
          </cell>
          <cell r="C1867" t="str">
            <v>UN</v>
          </cell>
          <cell r="D1867">
            <v>420.7</v>
          </cell>
          <cell r="E1867">
            <v>19.440000000000001</v>
          </cell>
          <cell r="G1867">
            <v>0.41</v>
          </cell>
          <cell r="H1867">
            <v>0.42</v>
          </cell>
          <cell r="I1867">
            <v>440.97</v>
          </cell>
          <cell r="J1867">
            <v>573.26</v>
          </cell>
        </row>
        <row r="1869">
          <cell r="A1869" t="str">
            <v>17.05.210</v>
          </cell>
          <cell r="B1869" t="str">
            <v>FORNECIMENTO E ASSENTAMENTO DE GANGORRA MIRIM COM 03 PEÇAS REF.202, GIRASSOL OU SIMILAR, INCLUSIVE PINTURA E TRANSPORTE PARA REGIÃO METROPOLITANA DO GRANDE RECIFE</v>
          </cell>
          <cell r="C1869" t="str">
            <v>UN</v>
          </cell>
          <cell r="D1869">
            <v>550.70000000000005</v>
          </cell>
          <cell r="E1869">
            <v>19.440000000000001</v>
          </cell>
          <cell r="G1869">
            <v>0.41</v>
          </cell>
          <cell r="H1869">
            <v>0.42</v>
          </cell>
          <cell r="I1869">
            <v>570.97</v>
          </cell>
          <cell r="J1869">
            <v>742.26</v>
          </cell>
        </row>
        <row r="1871">
          <cell r="A1871" t="str">
            <v>17.05.220</v>
          </cell>
          <cell r="B1871" t="str">
            <v>FORNECIMENTO E ASSENTAMENTO DE GANGORRA STAND COM 02 PEÇAS REF.203, GIRASSOL OU SIMILAR, INCLUSIVE PINTURA E TRANSPORTE PARA REGIÃO METROPOLITANA DO GRANDE RECIFE</v>
          </cell>
          <cell r="C1871" t="str">
            <v>UN</v>
          </cell>
          <cell r="D1871">
            <v>550.70000000000005</v>
          </cell>
          <cell r="E1871">
            <v>19.440000000000001</v>
          </cell>
          <cell r="G1871">
            <v>0.41</v>
          </cell>
          <cell r="H1871">
            <v>0.42</v>
          </cell>
          <cell r="I1871">
            <v>570.97</v>
          </cell>
          <cell r="J1871">
            <v>742.26</v>
          </cell>
        </row>
        <row r="1873">
          <cell r="A1873" t="str">
            <v>17.05.230</v>
          </cell>
          <cell r="B1873" t="str">
            <v>FORNECIMENTO E ASSENTAMENTO DE GANGORRA STAND COM 03 PEÇAS REF.204, GIRASSOL OU SIMILAR, INCLUSIVE PINTURA E TRANSPORTE PARA REGIÃO METROPOLITANA DO GRANDE RECIFE</v>
          </cell>
          <cell r="C1873" t="str">
            <v>UN</v>
          </cell>
          <cell r="D1873">
            <v>654.70000000000005</v>
          </cell>
          <cell r="E1873">
            <v>19.440000000000001</v>
          </cell>
          <cell r="G1873">
            <v>0.41</v>
          </cell>
          <cell r="H1873">
            <v>0.42</v>
          </cell>
          <cell r="I1873">
            <v>674.97</v>
          </cell>
          <cell r="J1873">
            <v>877.46</v>
          </cell>
        </row>
        <row r="1875">
          <cell r="A1875" t="str">
            <v>17.05.240</v>
          </cell>
          <cell r="B1875" t="str">
            <v>FORNECIMENTO E ASSENTAMENTO DE GANGORRA STAND COM 04 PEÇAS REF.205, GIRASSOL OU SIMILAR, INCLUSIVE PINTURA E TRANSPORTE PARA REGIÃO METROPOLITANA DO GRANDE RECIFE</v>
          </cell>
          <cell r="C1875" t="str">
            <v>UN</v>
          </cell>
          <cell r="D1875">
            <v>784.7</v>
          </cell>
          <cell r="E1875">
            <v>19.440000000000001</v>
          </cell>
          <cell r="G1875">
            <v>0.41</v>
          </cell>
          <cell r="H1875">
            <v>0.42</v>
          </cell>
          <cell r="I1875">
            <v>804.97</v>
          </cell>
          <cell r="J1875">
            <v>1046.46</v>
          </cell>
        </row>
        <row r="1877">
          <cell r="A1877" t="str">
            <v>17.05.250</v>
          </cell>
          <cell r="B1877" t="str">
            <v>FORNECIMENTO E ASSENTAMENTO DE GAIOLA COM (1,20X1,20X2,50)M REF.220, GIRASSOL OU SIMILAR, INCLUSIVE PINTURA E TRANSPORTE PARA REGIÃO METROPOLITANA DO GRANDE RECIFE</v>
          </cell>
          <cell r="C1877" t="str">
            <v>UN</v>
          </cell>
          <cell r="D1877">
            <v>689.42</v>
          </cell>
          <cell r="E1877">
            <v>22.56</v>
          </cell>
          <cell r="G1877">
            <v>0.81</v>
          </cell>
          <cell r="H1877">
            <v>0.84</v>
          </cell>
          <cell r="I1877">
            <v>713.62999999999988</v>
          </cell>
          <cell r="J1877">
            <v>927.72</v>
          </cell>
        </row>
        <row r="1879">
          <cell r="A1879" t="str">
            <v>17.05.260</v>
          </cell>
          <cell r="B1879" t="str">
            <v>FORNECIMENTO E ASSENTAMENTO DE GAIOLA COM (1,40X1,40X2,50)M REF.221, GIRASSOL OU SIMILAR, INCLUSIVE PINTURA E TRANSPORTE PARA REGIÃO METROPOLITANA DO GRANDE RECIFE</v>
          </cell>
          <cell r="C1879" t="str">
            <v>UN</v>
          </cell>
          <cell r="D1879">
            <v>819.42</v>
          </cell>
          <cell r="E1879">
            <v>22.56</v>
          </cell>
          <cell r="G1879">
            <v>0.81</v>
          </cell>
          <cell r="H1879">
            <v>0.84</v>
          </cell>
          <cell r="I1879">
            <v>843.62999999999988</v>
          </cell>
          <cell r="J1879">
            <v>1096.72</v>
          </cell>
        </row>
        <row r="1881">
          <cell r="A1881" t="str">
            <v>17.05.270</v>
          </cell>
          <cell r="B1881" t="str">
            <v>FORNECIMENTO E ASSENTAMENTO DE GAIOLA COM (1,60X1,60X2,50)M REF.222, GIRASSOL OU SIMILAR, INCLUSIVE PINTURA E TRANSPORTE PARA REGIÃO METROPOLITANA DO GRANDE RECIFE</v>
          </cell>
          <cell r="C1881" t="str">
            <v>UN</v>
          </cell>
          <cell r="D1881">
            <v>949.42</v>
          </cell>
          <cell r="E1881">
            <v>22.56</v>
          </cell>
          <cell r="G1881">
            <v>0.81</v>
          </cell>
          <cell r="H1881">
            <v>0.84</v>
          </cell>
          <cell r="I1881">
            <v>973.62999999999988</v>
          </cell>
          <cell r="J1881">
            <v>1265.72</v>
          </cell>
        </row>
        <row r="1883">
          <cell r="A1883" t="str">
            <v>17.05.280</v>
          </cell>
          <cell r="B1883" t="str">
            <v>FORNECIMENTO E ASSENTAMENTO DE BARRAS PARA FUTEBOL DE SALÃO (MÓVEIS), TUBO 1 1/2 POL, REF.410, GIRASSOL OU SIMILAR, INCLUSIVE PINTURA E TRANSPORTE PARA REGIÃO METROPOLITANA DO GRANDE RECIFE</v>
          </cell>
          <cell r="C1883" t="str">
            <v>PAR</v>
          </cell>
          <cell r="D1883">
            <v>800</v>
          </cell>
          <cell r="E1883">
            <v>16.329999999999998</v>
          </cell>
          <cell r="H1883">
            <v>63.22</v>
          </cell>
          <cell r="I1883">
            <v>879.55000000000007</v>
          </cell>
          <cell r="J1883">
            <v>1143.42</v>
          </cell>
        </row>
        <row r="1885">
          <cell r="A1885" t="str">
            <v>17.05.290</v>
          </cell>
          <cell r="B1885" t="str">
            <v>FORNECIMENTO E ASSENTAMENTO DE BARRAS PARA FUTEBOL DE SALÃO (MÓVEIS), TUBO 2 POL, REF.411, GIRASSOL OU SIMILAR, INCLUSIVE PINTURA E TRANSPORTE PARA REGIÃO METROPOLITANA DO GRANDE RECIFE</v>
          </cell>
          <cell r="C1885" t="str">
            <v>PAR</v>
          </cell>
          <cell r="D1885">
            <v>1040</v>
          </cell>
          <cell r="E1885">
            <v>16.329999999999998</v>
          </cell>
          <cell r="H1885">
            <v>63.22</v>
          </cell>
          <cell r="I1885">
            <v>1119.55</v>
          </cell>
          <cell r="J1885">
            <v>1455.42</v>
          </cell>
        </row>
        <row r="1887">
          <cell r="A1887" t="str">
            <v>17.05.300</v>
          </cell>
          <cell r="B1887" t="str">
            <v>FORNECIMENTO E ASSENTAMENTO DE BARRAS PARA FUTEBOL DE SALÃO (MÓVEIS), TUBO 3 POL, REF.412, GIRASSOL OU SIMILAR, INCLUSIVE PINTURA E TRANSPORTE PARA REGIÃO METROPOLITANA DO GRANDE RECIFE</v>
          </cell>
          <cell r="C1887" t="str">
            <v>PAR</v>
          </cell>
          <cell r="D1887">
            <v>1430</v>
          </cell>
          <cell r="E1887">
            <v>16.329999999999998</v>
          </cell>
          <cell r="H1887">
            <v>63.22</v>
          </cell>
          <cell r="I1887">
            <v>1509.55</v>
          </cell>
          <cell r="J1887">
            <v>1962.42</v>
          </cell>
        </row>
        <row r="1889">
          <cell r="A1889" t="str">
            <v>17.05.310</v>
          </cell>
          <cell r="B1889" t="str">
            <v>FORNECIMENTO E ASSENTAMENTO DE BARRAS PARA FUTEBOL DE CAMPO SOCIETY, TUBO 4 POL, REF.413, GIRASSOL OU SIMILAR, INCLUSIVE PINTURA E TRANSPORTE PARA REGIÃO METROPOLITANA DO GRANDE RECIFE</v>
          </cell>
          <cell r="C1889" t="str">
            <v>PAR</v>
          </cell>
          <cell r="D1889">
            <v>1767.45</v>
          </cell>
          <cell r="E1889">
            <v>60.79</v>
          </cell>
          <cell r="G1889">
            <v>5.39</v>
          </cell>
          <cell r="H1889">
            <v>68.81</v>
          </cell>
          <cell r="I1889">
            <v>1902.44</v>
          </cell>
          <cell r="J1889">
            <v>2473.17</v>
          </cell>
        </row>
        <row r="1891">
          <cell r="A1891" t="str">
            <v>17.05.320</v>
          </cell>
          <cell r="B1891" t="str">
            <v>FORNECIMENTO E ASSENTAMENTO DE BARRAS PARA FUTEBOL DE CAMPO OFICIAL, TUBO 4 POL, REF.413, GIRASSOL OU SIMILAR, INCLUSIVE PINTURA E TRANSPORTE PARA REGIÃO METROPOLITANA DO GRANDE RECIFE</v>
          </cell>
          <cell r="C1891" t="str">
            <v>PAR</v>
          </cell>
          <cell r="D1891">
            <v>2667.45</v>
          </cell>
          <cell r="E1891">
            <v>60.79</v>
          </cell>
          <cell r="G1891">
            <v>5.39</v>
          </cell>
          <cell r="H1891">
            <v>68.81</v>
          </cell>
          <cell r="I1891">
            <v>2802.4399999999996</v>
          </cell>
          <cell r="J1891">
            <v>3643.17</v>
          </cell>
        </row>
        <row r="1893">
          <cell r="A1893" t="str">
            <v>17.05.330</v>
          </cell>
          <cell r="B1893" t="str">
            <v>FORNECIMENTO E ASSENTAMENTO DE TRAVES PARA VOLEIBOL, TUBO 2 POL, REF.400, GIRASSOL OU SIMILAR, INCLUSIVE PINTURA E TRANSPORTE PARA REGIÃO METROPOLITANA DO GRANDE RECIFE</v>
          </cell>
          <cell r="C1893" t="str">
            <v>PAR</v>
          </cell>
          <cell r="D1893">
            <v>543.14</v>
          </cell>
          <cell r="E1893">
            <v>18.41</v>
          </cell>
          <cell r="G1893">
            <v>0.31</v>
          </cell>
          <cell r="H1893">
            <v>0.32</v>
          </cell>
          <cell r="I1893">
            <v>562.17999999999995</v>
          </cell>
          <cell r="J1893">
            <v>730.83</v>
          </cell>
        </row>
        <row r="1895">
          <cell r="A1895" t="str">
            <v>17.05.340</v>
          </cell>
          <cell r="B1895" t="str">
            <v>FORNECIMENTO E ASSENTAMENTO DE TRAVES PARA VOLEIBOL , TUBO 3 POL, REF.401, GIRASSOL OU SIMILAR, INCLUSIVE PINTURA E TRANSPORTE PARA REGIÃO METROPOLITANA DO GRANDE RECIFE</v>
          </cell>
          <cell r="C1895" t="str">
            <v>PAR</v>
          </cell>
          <cell r="D1895">
            <v>713.14</v>
          </cell>
          <cell r="E1895">
            <v>18.41</v>
          </cell>
          <cell r="G1895">
            <v>0.31</v>
          </cell>
          <cell r="H1895">
            <v>0.32</v>
          </cell>
          <cell r="I1895">
            <v>732.18</v>
          </cell>
          <cell r="J1895">
            <v>951.83</v>
          </cell>
        </row>
        <row r="1897">
          <cell r="A1897" t="str">
            <v>17.05.350</v>
          </cell>
          <cell r="B1897" t="str">
            <v>FORNECIMENTO E ASSENTAMENTO DE TABELAS PARA BASQUETE (OFICIAL), REF.420 COM ARO PARA TABELA REF.422, GIRASSOL OU SIMILAR, INCLUSIVE PINTURA E TRANSPORTE PARA REGIÃO METROPOLITANA DO GRANDE RECIFE</v>
          </cell>
          <cell r="C1897" t="str">
            <v>PAR</v>
          </cell>
          <cell r="D1897">
            <v>1080</v>
          </cell>
          <cell r="E1897">
            <v>16.329999999999998</v>
          </cell>
          <cell r="I1897">
            <v>1096.33</v>
          </cell>
          <cell r="J1897">
            <v>1425.23</v>
          </cell>
        </row>
        <row r="1899">
          <cell r="A1899" t="str">
            <v>17.05.360</v>
          </cell>
          <cell r="B1899" t="str">
            <v>FORNECIMENTO E ASSENTAMENTO DE ESTRUTURAS PARA BASQUETE FIXA, REF.430, E TABELA PARA BASQUETE(OFICIAL),REF.420 COM ARO PARA TABELA REF.422 GIRASSOL OU SIMILAR, INCLUSIVE PINTURA E TRANSPORTE PARA REGIÃO METROPOLITANA DO GRANDE RECIFE</v>
          </cell>
          <cell r="C1899" t="str">
            <v>PAR</v>
          </cell>
          <cell r="D1899">
            <v>2730.98</v>
          </cell>
          <cell r="E1899">
            <v>76.349999999999994</v>
          </cell>
          <cell r="G1899">
            <v>7.42</v>
          </cell>
          <cell r="H1899">
            <v>70.92</v>
          </cell>
          <cell r="I1899">
            <v>2885.67</v>
          </cell>
          <cell r="J1899">
            <v>3751.37</v>
          </cell>
        </row>
        <row r="1901">
          <cell r="A1901" t="str">
            <v>17.05.370</v>
          </cell>
          <cell r="B1901" t="str">
            <v>FORNECIMENTO E ASSENTAMENTO DE MASTRO COM 5 M DE ALTURA, REF.530, GIRASSOL OU SIMILAR, INCLUSIVE PINTURA E TRANSPORTE PARA REGIÃO METROPOLITANA DO GRANDE RECIFE</v>
          </cell>
          <cell r="C1901" t="str">
            <v>UN</v>
          </cell>
          <cell r="D1901">
            <v>291.48</v>
          </cell>
          <cell r="E1901">
            <v>53.57</v>
          </cell>
          <cell r="G1901">
            <v>4.57</v>
          </cell>
          <cell r="H1901">
            <v>4.75</v>
          </cell>
          <cell r="I1901">
            <v>354.37</v>
          </cell>
          <cell r="J1901">
            <v>460.68</v>
          </cell>
        </row>
        <row r="1903">
          <cell r="A1903" t="str">
            <v>17.05.380</v>
          </cell>
          <cell r="B1903" t="str">
            <v>FORNECIMENTO E ASSENTAMENTO DE MASTRO COM 6 M DE ALTURA, REF.531, GIRASSOL OU SIMILAR, INCLUSIVE PINTURA E TRANSPORTE PARA REGIÃO METROPOLITANA DO GRANDE RECIFE</v>
          </cell>
          <cell r="C1903" t="str">
            <v>UN</v>
          </cell>
          <cell r="D1903">
            <v>326.48</v>
          </cell>
          <cell r="E1903">
            <v>53.57</v>
          </cell>
          <cell r="G1903">
            <v>4.57</v>
          </cell>
          <cell r="H1903">
            <v>4.75</v>
          </cell>
          <cell r="I1903">
            <v>389.37</v>
          </cell>
          <cell r="J1903">
            <v>506.18</v>
          </cell>
        </row>
        <row r="1905">
          <cell r="A1905" t="str">
            <v>17.05.390</v>
          </cell>
          <cell r="B1905" t="str">
            <v>FORNECIMENTO E ASSENTAMENTO DE MASTRO COM 7 M DE ALTURA, REF.532, GIRASSOL OU SIMILAR, INCLUSIVE PINTURA E TRANSPORTE PARA REGIÃO METROPOLITANA DO GRANDE RECIFE</v>
          </cell>
          <cell r="C1905" t="str">
            <v>UN</v>
          </cell>
          <cell r="D1905">
            <v>420.48</v>
          </cell>
          <cell r="E1905">
            <v>53.57</v>
          </cell>
          <cell r="G1905">
            <v>4.57</v>
          </cell>
          <cell r="H1905">
            <v>4.75</v>
          </cell>
          <cell r="I1905">
            <v>483.37</v>
          </cell>
          <cell r="J1905">
            <v>628.38</v>
          </cell>
        </row>
        <row r="1907">
          <cell r="A1907" t="str">
            <v>17.05.400</v>
          </cell>
          <cell r="B1907" t="str">
            <v>FORNECIMENTO E ASSENTAMENTO DE MASTRO COM 8 M DE ALTURA, REF.533, GIRASSOL OU SIMILAR, INCLUSIVE PINTURA E TRANSPORTE PARA REGIÃO METROPOLITANA DO GRANDE RECIFE</v>
          </cell>
          <cell r="C1907" t="str">
            <v>UN</v>
          </cell>
          <cell r="D1907">
            <v>511.48</v>
          </cell>
          <cell r="E1907">
            <v>53.57</v>
          </cell>
          <cell r="G1907">
            <v>4.57</v>
          </cell>
          <cell r="H1907">
            <v>4.75</v>
          </cell>
          <cell r="I1907">
            <v>574.37000000000012</v>
          </cell>
          <cell r="J1907">
            <v>746.68</v>
          </cell>
        </row>
        <row r="1908">
          <cell r="I1908">
            <v>0</v>
          </cell>
          <cell r="J1908">
            <v>0</v>
          </cell>
        </row>
        <row r="1909">
          <cell r="A1909" t="str">
            <v>17.07.000</v>
          </cell>
          <cell r="B1909" t="str">
            <v>GRADIS</v>
          </cell>
          <cell r="I1909">
            <v>0</v>
          </cell>
          <cell r="J1909">
            <v>0</v>
          </cell>
        </row>
        <row r="1910">
          <cell r="A1910" t="str">
            <v>17.07.010</v>
          </cell>
          <cell r="B1910" t="str">
            <v>FORNECIMENTO E ASSENTAMENTO DE GRADIL E/OU PORTÃO COM FERRAGENS, MODELO AV 31/2000 - OP 01, INCLUSIVE APARELHAMENTO E PINTURA COM ESMALTE SINTÉTICO, DUAS DEMÃOS.</v>
          </cell>
          <cell r="C1910" t="str">
            <v>M²</v>
          </cell>
          <cell r="D1910">
            <v>169.48</v>
          </cell>
          <cell r="E1910">
            <v>9.66</v>
          </cell>
          <cell r="G1910">
            <v>0.56999999999999995</v>
          </cell>
          <cell r="H1910">
            <v>0.59</v>
          </cell>
          <cell r="I1910">
            <v>180.29999999999998</v>
          </cell>
          <cell r="J1910">
            <v>234.39</v>
          </cell>
        </row>
        <row r="1912">
          <cell r="A1912" t="str">
            <v>17.07.020</v>
          </cell>
          <cell r="B1912" t="str">
            <v>FORNECIMENTO E ASSENTAMENTO DE GRADIL E/OU PORTÃO COM FERRAGENS, MODELO AV 31/2000 - OP 02, INCLUSIVE APARELHAMENTO E PINTURA COM ESMALTE SINTÉTICO, DUAS DEMÃOS.</v>
          </cell>
          <cell r="C1912" t="str">
            <v>M²</v>
          </cell>
          <cell r="D1912">
            <v>214.48</v>
          </cell>
          <cell r="E1912">
            <v>9.66</v>
          </cell>
          <cell r="G1912">
            <v>0.56999999999999995</v>
          </cell>
          <cell r="H1912">
            <v>0.59</v>
          </cell>
          <cell r="I1912">
            <v>225.29999999999998</v>
          </cell>
          <cell r="J1912">
            <v>292.89</v>
          </cell>
        </row>
        <row r="1914">
          <cell r="A1914" t="str">
            <v>17.07.030</v>
          </cell>
          <cell r="B1914" t="str">
            <v>FORNECIMENTO E ASSENTAMENTO DE GRADIL E/OU PORTÃO COM FERRAGENS, MODELO AV 31/2000 - OP 03, INCLUSIVE APARELHAMENTO E PINTURA COM ESMALTE SINTÉTICO, DUAS DEMÃOS.</v>
          </cell>
          <cell r="C1914" t="str">
            <v>M²</v>
          </cell>
          <cell r="D1914">
            <v>225.48</v>
          </cell>
          <cell r="E1914">
            <v>9.66</v>
          </cell>
          <cell r="G1914">
            <v>0.56999999999999995</v>
          </cell>
          <cell r="H1914">
            <v>0.59</v>
          </cell>
          <cell r="I1914">
            <v>236.29999999999998</v>
          </cell>
          <cell r="J1914">
            <v>307.19</v>
          </cell>
        </row>
        <row r="1915">
          <cell r="I1915">
            <v>0</v>
          </cell>
          <cell r="J1915">
            <v>0</v>
          </cell>
        </row>
        <row r="1916">
          <cell r="A1916" t="str">
            <v>17.08.000</v>
          </cell>
          <cell r="B1916" t="str">
            <v>CAIXAS DE AR CONDICIONADO</v>
          </cell>
          <cell r="I1916">
            <v>0</v>
          </cell>
          <cell r="J1916">
            <v>0</v>
          </cell>
        </row>
        <row r="1917">
          <cell r="A1917" t="str">
            <v>17.08.010</v>
          </cell>
          <cell r="B1917" t="str">
            <v>FORNECIMENTO E ASSENTAMENTO DE CAIXA PRÉ-MOLDADA P/AR CONDICIONADO, CAPACIDADE DE 7000BTU TIPO PADRÃO (ABERTA)</v>
          </cell>
          <cell r="D1917">
            <v>35.57</v>
          </cell>
          <cell r="E1917">
            <v>22.86</v>
          </cell>
          <cell r="I1917">
            <v>58.43</v>
          </cell>
          <cell r="J1917">
            <v>75.959999999999994</v>
          </cell>
        </row>
        <row r="1919">
          <cell r="A1919" t="str">
            <v>17.08.020</v>
          </cell>
          <cell r="B1919" t="str">
            <v>FORNECIMENTO E ASSENTAMENTO DE CAIXA PRÉ-MOLDADA P/AR CONDICIONADO, CAPACIDADE DE 10000/12000BTU TIPO PADRÃO (ABERTA)</v>
          </cell>
          <cell r="D1919">
            <v>49.9</v>
          </cell>
          <cell r="E1919">
            <v>22.86</v>
          </cell>
          <cell r="I1919">
            <v>72.759999999999991</v>
          </cell>
          <cell r="J1919">
            <v>94.59</v>
          </cell>
        </row>
        <row r="1921">
          <cell r="A1921" t="str">
            <v>17.08.030</v>
          </cell>
          <cell r="B1921" t="str">
            <v>FORNECIMENTO E ASSENTAMENTO DE CAIXA PRÉ-MOLDADA P/AR CONDICIONADO, CAPACIDADE DE 2100BTU TIPO PADRÃO (ABERTA)</v>
          </cell>
          <cell r="D1921">
            <v>81.569999999999993</v>
          </cell>
          <cell r="E1921">
            <v>22.86</v>
          </cell>
          <cell r="I1921">
            <v>104.42999999999999</v>
          </cell>
          <cell r="J1921">
            <v>135.76</v>
          </cell>
        </row>
        <row r="1922">
          <cell r="I1922">
            <v>0</v>
          </cell>
          <cell r="J1922">
            <v>0</v>
          </cell>
        </row>
        <row r="1923">
          <cell r="A1923" t="str">
            <v>18.00.000</v>
          </cell>
          <cell r="B1923" t="str">
            <v>INSTALAÇÕES ELÉTRICAS</v>
          </cell>
          <cell r="I1923">
            <v>0</v>
          </cell>
          <cell r="J1923">
            <v>0</v>
          </cell>
        </row>
        <row r="1924">
          <cell r="I1924">
            <v>0</v>
          </cell>
          <cell r="J1924">
            <v>0</v>
          </cell>
        </row>
        <row r="1925">
          <cell r="A1925" t="str">
            <v>18.01.000</v>
          </cell>
          <cell r="B1925" t="str">
            <v>CONDUTORES (RAMAL DE SERVIÇO AÉREO AO TEMPO)</v>
          </cell>
          <cell r="I1925">
            <v>0</v>
          </cell>
          <cell r="J1925">
            <v>0</v>
          </cell>
        </row>
        <row r="1926">
          <cell r="A1926" t="str">
            <v>18.01.005</v>
          </cell>
          <cell r="B1926" t="str">
            <v>FIO DE COBRE NU, TEMPERA MEIO-DURO, CLASSE 1A S.M. - 10MM2, INCLUSIVE ASSENTAMENTO</v>
          </cell>
          <cell r="C1926" t="str">
            <v>M</v>
          </cell>
          <cell r="D1926">
            <v>4.68</v>
          </cell>
          <cell r="E1926">
            <v>1.6</v>
          </cell>
          <cell r="I1926">
            <v>6.2799999999999994</v>
          </cell>
          <cell r="J1926">
            <v>8.16</v>
          </cell>
        </row>
        <row r="1928">
          <cell r="A1928" t="str">
            <v>18.01.010</v>
          </cell>
          <cell r="B1928" t="str">
            <v>FIO DE COBRE, TEMPERA MEIO-DURO, CLASSE 1, COM COBERTURA DE PVC, TIPO WPP, S.M.- 4MM2, INCLUSIVE ASSENTAMENTO</v>
          </cell>
          <cell r="C1928" t="str">
            <v>M</v>
          </cell>
          <cell r="D1928">
            <v>1.68</v>
          </cell>
          <cell r="E1928">
            <v>1.38</v>
          </cell>
          <cell r="I1928">
            <v>3.0599999999999996</v>
          </cell>
          <cell r="J1928">
            <v>3.98</v>
          </cell>
        </row>
        <row r="1930">
          <cell r="A1930" t="str">
            <v>18.01.020</v>
          </cell>
          <cell r="B1930" t="str">
            <v>FIO DE COBRE, TEMPERA MEIO-DURO, CLASSE 1, COM COBERTURA DE PVC, TIPO WPP, S.M. - 6MM2, INCLUSIVE ASSENTAMENTO</v>
          </cell>
          <cell r="C1930" t="str">
            <v>M</v>
          </cell>
          <cell r="D1930">
            <v>2.54</v>
          </cell>
          <cell r="E1930">
            <v>1.49</v>
          </cell>
          <cell r="I1930">
            <v>4.03</v>
          </cell>
          <cell r="J1930">
            <v>5.24</v>
          </cell>
        </row>
        <row r="1932">
          <cell r="A1932" t="str">
            <v>18.01.025</v>
          </cell>
          <cell r="B1932" t="str">
            <v>FIO DE COBRE, TEMPERA MEIO-DURO, CLASSE 1COM COBERTURA DE PVC, TIPO WPP, S.M. - 10MM2, INCLUSIVE ASSENTAMENTO</v>
          </cell>
          <cell r="C1932" t="str">
            <v>M</v>
          </cell>
          <cell r="D1932">
            <v>4.79</v>
          </cell>
          <cell r="E1932">
            <v>1.6</v>
          </cell>
          <cell r="I1932">
            <v>6.3900000000000006</v>
          </cell>
          <cell r="J1932">
            <v>8.31</v>
          </cell>
        </row>
        <row r="1934">
          <cell r="A1934" t="str">
            <v>18.01.030</v>
          </cell>
          <cell r="B1934" t="str">
            <v>CABO DE COBRE, TEMPERA MEIO-DURO, ENCORDOAMENTO CLASSE 2, COM COBERTURA DE PVC, TIPO WPP, S.M. - 10MM2 INCLUSIVE ASSENTAMENTO</v>
          </cell>
          <cell r="C1934" t="str">
            <v>M</v>
          </cell>
          <cell r="D1934">
            <v>3.47</v>
          </cell>
          <cell r="E1934">
            <v>1.6</v>
          </cell>
          <cell r="I1934">
            <v>5.07</v>
          </cell>
          <cell r="J1934">
            <v>6.59</v>
          </cell>
        </row>
        <row r="1936">
          <cell r="A1936" t="str">
            <v>18.01.040</v>
          </cell>
          <cell r="B1936" t="str">
            <v>CABO DE COBRE, TEMPERA MEIO-DURO, ENCORDOAMENTO CLASSE 2, COM COBERTURA DE PVC, TIPO WPP, S.M. - 16 MM2, INCLUSIVE ASSENTAMENTO</v>
          </cell>
          <cell r="C1936" t="str">
            <v>M</v>
          </cell>
          <cell r="D1936">
            <v>4.9000000000000004</v>
          </cell>
          <cell r="E1936">
            <v>1.83</v>
          </cell>
          <cell r="I1936">
            <v>6.73</v>
          </cell>
          <cell r="J1936">
            <v>8.75</v>
          </cell>
        </row>
        <row r="1938">
          <cell r="A1938" t="str">
            <v>18.01.050</v>
          </cell>
          <cell r="B1938" t="str">
            <v>CABO DE COBRE, TEMPERA MEIO DURO, ENCORDOAMENTO CLASSE 2, COM COBERTURA DE PVC, TIPO WPP, S.M. - 25MM2 INCLUSIVE ASSENTAMENTO</v>
          </cell>
          <cell r="C1938" t="str">
            <v>M</v>
          </cell>
          <cell r="D1938">
            <v>7.65</v>
          </cell>
          <cell r="E1938">
            <v>1.94</v>
          </cell>
          <cell r="I1938">
            <v>9.59</v>
          </cell>
          <cell r="J1938">
            <v>12.47</v>
          </cell>
        </row>
        <row r="1939">
          <cell r="I1939">
            <v>0</v>
          </cell>
          <cell r="J1939">
            <v>0</v>
          </cell>
        </row>
        <row r="1940">
          <cell r="A1940" t="str">
            <v>18.02.000</v>
          </cell>
          <cell r="B1940" t="str">
            <v>POSTES PARA RAMAL DE LIGAÇÃO</v>
          </cell>
          <cell r="I1940">
            <v>0</v>
          </cell>
          <cell r="J1940">
            <v>0</v>
          </cell>
        </row>
        <row r="1941">
          <cell r="A1941" t="str">
            <v>18.02.020</v>
          </cell>
          <cell r="B1941" t="str">
            <v>POSTE DE CONCRETO SECÇÃO DUPLO T, 100/8, COM ENGASTAMENTO DIRETO NO SOLO DE 1,40M, INCLUSIVE COLOCAÇÃO</v>
          </cell>
          <cell r="C1941" t="str">
            <v>UN</v>
          </cell>
          <cell r="D1941">
            <v>230</v>
          </cell>
          <cell r="E1941">
            <v>26.46</v>
          </cell>
          <cell r="F1941">
            <v>52.87</v>
          </cell>
          <cell r="I1941">
            <v>309.33</v>
          </cell>
          <cell r="J1941">
            <v>402.13</v>
          </cell>
        </row>
        <row r="1943">
          <cell r="A1943" t="str">
            <v>18.02.025</v>
          </cell>
          <cell r="B1943" t="str">
            <v>POSTE DE CONCRETO SECÇÃO DUPLO T, 150/8, COM ENGASTAMENTO DIRETO NO SOLO DE 1,40M, INCLUSIVE COLOCAÇÃO</v>
          </cell>
          <cell r="C1943" t="str">
            <v>UN</v>
          </cell>
          <cell r="D1943">
            <v>250</v>
          </cell>
          <cell r="E1943">
            <v>26.46</v>
          </cell>
          <cell r="F1943">
            <v>52.87</v>
          </cell>
          <cell r="I1943">
            <v>329.33</v>
          </cell>
          <cell r="J1943">
            <v>428.13</v>
          </cell>
        </row>
        <row r="1945">
          <cell r="A1945" t="str">
            <v>18.02.030</v>
          </cell>
          <cell r="B1945" t="str">
            <v>POSTE DE CONCRETO SECÇÃO DUPLO T, 200/8, COM ENGASTAMENTO DIRETO NO SOLO DE 1,40M, INCLUSIVE COLOCAÇÃO</v>
          </cell>
          <cell r="C1945" t="str">
            <v>UN</v>
          </cell>
          <cell r="D1945">
            <v>263</v>
          </cell>
          <cell r="E1945">
            <v>26.46</v>
          </cell>
          <cell r="F1945">
            <v>52.87</v>
          </cell>
          <cell r="I1945">
            <v>342.33</v>
          </cell>
          <cell r="J1945">
            <v>445.03</v>
          </cell>
        </row>
        <row r="1947">
          <cell r="A1947" t="str">
            <v>18.02.040</v>
          </cell>
          <cell r="B1947" t="str">
            <v>POSTE DE CONCRETO SECÇÃO DUPLO T, 200/12, COM ENGASTAMENTO DIRETO NO SOLO DE 1,80M, INCLUSIVE COLOCAÇÃO</v>
          </cell>
          <cell r="C1947" t="str">
            <v>UN</v>
          </cell>
          <cell r="D1947">
            <v>487</v>
          </cell>
          <cell r="E1947">
            <v>38.29</v>
          </cell>
          <cell r="F1947">
            <v>70.5</v>
          </cell>
          <cell r="I1947">
            <v>595.79</v>
          </cell>
          <cell r="J1947">
            <v>774.53</v>
          </cell>
        </row>
        <row r="1949">
          <cell r="A1949" t="str">
            <v>18.02.045</v>
          </cell>
          <cell r="B1949" t="str">
            <v>POSTE DE CONCRETO SECÇÃO DUPLO T, 300/8, COM ENGASTAMENTO DIRETO NO SOLO DE 1,40M, INCLUSIVE COLOCAÇÃO</v>
          </cell>
          <cell r="C1949" t="str">
            <v>UN</v>
          </cell>
          <cell r="D1949">
            <v>321</v>
          </cell>
          <cell r="E1949">
            <v>26.46</v>
          </cell>
          <cell r="F1949">
            <v>52.87</v>
          </cell>
          <cell r="I1949">
            <v>400.33</v>
          </cell>
          <cell r="J1949">
            <v>520.42999999999995</v>
          </cell>
        </row>
        <row r="1951">
          <cell r="A1951" t="str">
            <v>18.02.050</v>
          </cell>
          <cell r="B1951" t="str">
            <v>POSTE DE CONCRETO SECÇÃO DUPLO T, 300/12, COM ENGASTAMENTO DIRETO NO SOLO DE 1,80M, INCLUSIVE COLOCAÇÃO</v>
          </cell>
          <cell r="C1951" t="str">
            <v>UN</v>
          </cell>
          <cell r="D1951">
            <v>750</v>
          </cell>
          <cell r="E1951">
            <v>38.29</v>
          </cell>
          <cell r="F1951">
            <v>70.5</v>
          </cell>
          <cell r="I1951">
            <v>858.79</v>
          </cell>
          <cell r="J1951">
            <v>1116.43</v>
          </cell>
        </row>
        <row r="1953">
          <cell r="A1953" t="str">
            <v>18.02.060</v>
          </cell>
          <cell r="B1953" t="str">
            <v>POSTE DE CONCRETO SECÇÃO DUPLO T, 200/17, COM ENGASTAMENTO DIRETO NO SOLO DE 2,30M, INCLUSIVE COLOCAÇÃO</v>
          </cell>
          <cell r="C1953" t="str">
            <v>UN</v>
          </cell>
          <cell r="D1953">
            <v>1644</v>
          </cell>
          <cell r="E1953">
            <v>38.29</v>
          </cell>
          <cell r="F1953">
            <v>79.31</v>
          </cell>
          <cell r="I1953">
            <v>1761.6</v>
          </cell>
          <cell r="J1953">
            <v>2290.08</v>
          </cell>
        </row>
        <row r="1955">
          <cell r="A1955" t="str">
            <v>18.02.070</v>
          </cell>
          <cell r="B1955" t="str">
            <v>POSTE RETO GALV. A FOGO COM 2,50M FLANGEADO, COM 02 ESTÁGIOS COM 0,50M - 88,90MM, DOTADO DE JANELA E ALOJAMENTO PARA EQUIPAMENTO, INCLUSIVE COLOCAÇÃO</v>
          </cell>
          <cell r="C1955" t="str">
            <v>UN</v>
          </cell>
          <cell r="D1955">
            <v>319</v>
          </cell>
          <cell r="E1955">
            <v>21.22</v>
          </cell>
          <cell r="F1955">
            <v>44.06</v>
          </cell>
          <cell r="I1955">
            <v>384.28000000000003</v>
          </cell>
          <cell r="J1955">
            <v>499.56</v>
          </cell>
        </row>
        <row r="1957">
          <cell r="A1957" t="str">
            <v>18.02.080</v>
          </cell>
          <cell r="B1957" t="str">
            <v>POSTE RETO GALV. A FOGO COM 3,00M FLANGEADO, COM 02 ESTÁGIOS COM 0,50M - 165,10MM, DOTADO DE JANELA E ALOJAMENTO PARA EQUIPAMENTO, INCLUSIVE COLOCAÇÃO</v>
          </cell>
          <cell r="C1957" t="str">
            <v>UN</v>
          </cell>
          <cell r="D1957">
            <v>381.6</v>
          </cell>
          <cell r="E1957">
            <v>21.22</v>
          </cell>
          <cell r="F1957">
            <v>44.06</v>
          </cell>
          <cell r="I1957">
            <v>446.88000000000005</v>
          </cell>
          <cell r="J1957">
            <v>580.94000000000005</v>
          </cell>
        </row>
        <row r="1959">
          <cell r="A1959" t="str">
            <v>18.02.090</v>
          </cell>
          <cell r="B1959" t="str">
            <v>POSTE RETO GALV. A FOGO COM 5,00M , COM 02 POL DE DIAMETRO, INCLUSIVE COLOCAÇÃO</v>
          </cell>
          <cell r="C1959" t="str">
            <v>UN</v>
          </cell>
          <cell r="D1959">
            <v>368</v>
          </cell>
          <cell r="E1959">
            <v>26.46</v>
          </cell>
          <cell r="F1959">
            <v>44.06</v>
          </cell>
          <cell r="I1959">
            <v>438.52</v>
          </cell>
          <cell r="J1959">
            <v>570.08000000000004</v>
          </cell>
        </row>
        <row r="1961">
          <cell r="A1961" t="str">
            <v>18.02.110</v>
          </cell>
          <cell r="B1961" t="str">
            <v>POSTE CURVO DUPLO GALV. A FOGO COM 6,00M, FLANGEADO, 02 ESTÁGIOS - 88.90MM,  INCLUSIVE COLOCAÇÃO</v>
          </cell>
          <cell r="C1961" t="str">
            <v>UN</v>
          </cell>
          <cell r="D1961">
            <v>580</v>
          </cell>
          <cell r="E1961">
            <v>21.22</v>
          </cell>
          <cell r="F1961">
            <v>44.06</v>
          </cell>
          <cell r="I1961">
            <v>645.28</v>
          </cell>
          <cell r="J1961">
            <v>838.86</v>
          </cell>
        </row>
        <row r="1963">
          <cell r="A1963" t="str">
            <v>18.02.120</v>
          </cell>
          <cell r="B1963" t="str">
            <v>POSTE CURVO DUPLO GALV. A FOGO COM 8,00M, FLANGEADO, 02 ESTÁGIOS, INCLUSIVE COLOCAÇÃO</v>
          </cell>
          <cell r="C1963" t="str">
            <v>UN</v>
          </cell>
          <cell r="D1963">
            <v>745</v>
          </cell>
          <cell r="E1963">
            <v>21.22</v>
          </cell>
          <cell r="F1963">
            <v>44.06</v>
          </cell>
          <cell r="I1963">
            <v>810.28</v>
          </cell>
          <cell r="J1963">
            <v>1053.3599999999999</v>
          </cell>
        </row>
        <row r="1965">
          <cell r="A1965" t="str">
            <v>18.02.130</v>
          </cell>
          <cell r="B1965" t="str">
            <v>POSTE RETO GALV. A FOGO COM 15,00M DE ALTURA, COM ENGASTAMENTO DIRETO NO SOLO DE 2,10M, INCLUSIVE COLOCAÇÃO</v>
          </cell>
          <cell r="C1965" t="str">
            <v>UN</v>
          </cell>
          <cell r="D1965">
            <v>2375</v>
          </cell>
          <cell r="E1965">
            <v>38.29</v>
          </cell>
          <cell r="F1965">
            <v>52.87</v>
          </cell>
          <cell r="I1965">
            <v>2466.16</v>
          </cell>
          <cell r="J1965">
            <v>3206.01</v>
          </cell>
        </row>
        <row r="1967">
          <cell r="A1967" t="str">
            <v>18.02.140</v>
          </cell>
          <cell r="B1967" t="str">
            <v>POSTE RETO GALV. A FOGO COM 15,00M DE ALTURA, FLANGEADO, INCLUSIVE COLOCAÇÃO</v>
          </cell>
          <cell r="C1967" t="str">
            <v>UN</v>
          </cell>
          <cell r="D1967">
            <v>2685</v>
          </cell>
          <cell r="E1967">
            <v>21.22</v>
          </cell>
          <cell r="F1967">
            <v>52.87</v>
          </cell>
          <cell r="I1967">
            <v>2759.0899999999997</v>
          </cell>
          <cell r="J1967">
            <v>3586.82</v>
          </cell>
        </row>
        <row r="1969">
          <cell r="A1969" t="str">
            <v>18.02.150</v>
          </cell>
          <cell r="B1969" t="str">
            <v>POSTE RETO GALV. A FOGO COM 17,00M DE ALTURA COM ENGASTAMENTO DIRETO NO SOLO DE 2,30M, INCLUSIVE COLOCAÇÃO</v>
          </cell>
          <cell r="C1969" t="str">
            <v>UN</v>
          </cell>
          <cell r="D1969">
            <v>2990</v>
          </cell>
          <cell r="E1969">
            <v>38.29</v>
          </cell>
          <cell r="F1969">
            <v>52.87</v>
          </cell>
          <cell r="I1969">
            <v>3081.16</v>
          </cell>
          <cell r="J1969">
            <v>4005.51</v>
          </cell>
        </row>
        <row r="1971">
          <cell r="A1971" t="str">
            <v>18.02.160</v>
          </cell>
          <cell r="B1971" t="str">
            <v>POSTE RETO GALV. A FOGO COM 17,00M DE ALTURA, FLANGEADO, INCLUSIVE COLOCAÇÃO</v>
          </cell>
          <cell r="C1971" t="str">
            <v>UN</v>
          </cell>
          <cell r="D1971">
            <v>3438</v>
          </cell>
          <cell r="E1971">
            <v>21.22</v>
          </cell>
          <cell r="F1971">
            <v>52.87</v>
          </cell>
          <cell r="I1971">
            <v>3512.0899999999997</v>
          </cell>
          <cell r="J1971">
            <v>4565.72</v>
          </cell>
        </row>
        <row r="1972">
          <cell r="I1972">
            <v>0</v>
          </cell>
          <cell r="J1972">
            <v>0</v>
          </cell>
        </row>
        <row r="1973">
          <cell r="A1973" t="str">
            <v>18.03.000</v>
          </cell>
          <cell r="B1973" t="str">
            <v>ARMAÇÕES SECUNDÁRIAS BT (RAMAL DE SERVIÇO)</v>
          </cell>
          <cell r="I1973">
            <v>0</v>
          </cell>
          <cell r="J1973">
            <v>0</v>
          </cell>
        </row>
        <row r="1974">
          <cell r="A1974" t="str">
            <v>18.03.010</v>
          </cell>
          <cell r="B1974" t="str">
            <v>ESTRUTURA SECUNDÁRIA B1 COMPLETA, INCLUSIVE FIXAÇÃO</v>
          </cell>
          <cell r="C1974" t="str">
            <v>UN</v>
          </cell>
          <cell r="D1974">
            <v>39.42</v>
          </cell>
          <cell r="E1974">
            <v>3.44</v>
          </cell>
          <cell r="I1974">
            <v>42.86</v>
          </cell>
          <cell r="J1974">
            <v>55.72</v>
          </cell>
        </row>
        <row r="1976">
          <cell r="A1976" t="str">
            <v>18.03.015</v>
          </cell>
          <cell r="B1976" t="str">
            <v>ESTRUTURA SECUNDÁRIA B2 COMPLETA, INCLUSIVE FIXAÇÃO</v>
          </cell>
          <cell r="C1976" t="str">
            <v>UD</v>
          </cell>
          <cell r="D1976">
            <v>46.49</v>
          </cell>
          <cell r="E1976">
            <v>4.58</v>
          </cell>
          <cell r="I1976">
            <v>51.07</v>
          </cell>
          <cell r="J1976">
            <v>66.39</v>
          </cell>
        </row>
        <row r="1978">
          <cell r="A1978" t="str">
            <v>18.03.020</v>
          </cell>
          <cell r="B1978" t="str">
            <v>ESTRUTURA SECUNDÁRIA B3 COMPLETA, INCLUSIVE FIXAÇÃO</v>
          </cell>
          <cell r="C1978" t="str">
            <v>UN</v>
          </cell>
          <cell r="D1978">
            <v>82.46</v>
          </cell>
          <cell r="E1978">
            <v>5.73</v>
          </cell>
          <cell r="I1978">
            <v>88.19</v>
          </cell>
          <cell r="J1978">
            <v>114.65</v>
          </cell>
        </row>
        <row r="1980">
          <cell r="A1980" t="str">
            <v>18.03.030</v>
          </cell>
          <cell r="B1980" t="str">
            <v>ESTRUTURA SECUNDÁRIA B4 COMPLETA, INCLUSIVE FIXAÇÃO</v>
          </cell>
          <cell r="C1980" t="str">
            <v>UN</v>
          </cell>
          <cell r="D1980">
            <v>90.58</v>
          </cell>
          <cell r="E1980">
            <v>6.86</v>
          </cell>
          <cell r="I1980">
            <v>97.44</v>
          </cell>
          <cell r="J1980">
            <v>126.67</v>
          </cell>
        </row>
        <row r="1981">
          <cell r="I1981">
            <v>0</v>
          </cell>
          <cell r="J1981">
            <v>0</v>
          </cell>
        </row>
        <row r="1982">
          <cell r="A1982" t="str">
            <v>18.04.000</v>
          </cell>
          <cell r="B1982" t="str">
            <v>ELETRODUTO DE FERRO GALVANIZADO (RAMAL DE ENTRADA) - USO EXTERNO</v>
          </cell>
          <cell r="I1982">
            <v>0</v>
          </cell>
          <cell r="J1982">
            <v>0</v>
          </cell>
        </row>
        <row r="1983">
          <cell r="A1983" t="str">
            <v>18.04.010</v>
          </cell>
          <cell r="B1983" t="str">
            <v>FORNECIMENTO DE ELETRODUTO DE FERRO GALVANIZADO (PESADO), INCLUSIVE ASSENTAMENTO</v>
          </cell>
          <cell r="C1983" t="str">
            <v>M</v>
          </cell>
          <cell r="D1983">
            <v>14</v>
          </cell>
          <cell r="E1983">
            <v>3.44</v>
          </cell>
          <cell r="I1983">
            <v>17.440000000000001</v>
          </cell>
          <cell r="J1983">
            <v>22.67</v>
          </cell>
        </row>
        <row r="1985">
          <cell r="A1985" t="str">
            <v>18.04.020</v>
          </cell>
          <cell r="B1985" t="str">
            <v>FORNECIMENTO DE ELETRODUTO DE FERRO GALVANIZADO DE 1 PL.(PESADO), INCLUSIVE ASSENTAMENTO</v>
          </cell>
          <cell r="C1985" t="str">
            <v>M</v>
          </cell>
          <cell r="D1985">
            <v>19.7</v>
          </cell>
          <cell r="E1985">
            <v>4.58</v>
          </cell>
          <cell r="I1985">
            <v>24.28</v>
          </cell>
          <cell r="J1985">
            <v>31.56</v>
          </cell>
        </row>
        <row r="1987">
          <cell r="A1987" t="str">
            <v>18.04.030</v>
          </cell>
          <cell r="B1987" t="str">
            <v>FORNECIMENTO DE ELETRODUTO DE FERRO GALVANIZADO DE 1 1/2 POL.(PESADO) INCLUSIVE ASSENTAMENTO</v>
          </cell>
          <cell r="C1987" t="str">
            <v>M</v>
          </cell>
          <cell r="D1987">
            <v>32</v>
          </cell>
          <cell r="E1987">
            <v>8.01</v>
          </cell>
          <cell r="I1987">
            <v>40.01</v>
          </cell>
          <cell r="J1987">
            <v>52.01</v>
          </cell>
        </row>
        <row r="1989">
          <cell r="A1989" t="str">
            <v>18.04.040</v>
          </cell>
          <cell r="B1989" t="str">
            <v>FORNECIMENTO DE ELETRODUTO DE FERRO GALVANIZADO DE 2 POL (PESADO), INCLUSIVE ASSENTAMENTO</v>
          </cell>
          <cell r="C1989" t="str">
            <v>M</v>
          </cell>
          <cell r="D1989">
            <v>56.67</v>
          </cell>
          <cell r="E1989">
            <v>9.15</v>
          </cell>
          <cell r="I1989">
            <v>65.820000000000007</v>
          </cell>
          <cell r="J1989">
            <v>85.57</v>
          </cell>
        </row>
        <row r="1991">
          <cell r="A1991" t="str">
            <v>18.04.050</v>
          </cell>
          <cell r="B1991" t="str">
            <v>FORNECIMENTO DE ELETRODUTO DE FERRO GALVANIZADO DE 2 1/2 POL (PESADO), INCLUSIVE ASSENTAMENTO</v>
          </cell>
          <cell r="C1991" t="str">
            <v>M</v>
          </cell>
          <cell r="D1991">
            <v>72</v>
          </cell>
          <cell r="E1991">
            <v>16.02</v>
          </cell>
          <cell r="I1991">
            <v>88.02</v>
          </cell>
          <cell r="J1991">
            <v>114.43</v>
          </cell>
        </row>
        <row r="1993">
          <cell r="A1993" t="str">
            <v>18.04.060</v>
          </cell>
          <cell r="B1993" t="str">
            <v>FORNECIMENTO DE ELETRODUTO DE FERRO GALVANIZADO DE 4 POL.(PESADO) INCLUSIVE ASSENTAMENTO</v>
          </cell>
          <cell r="C1993" t="str">
            <v>M</v>
          </cell>
          <cell r="D1993">
            <v>140</v>
          </cell>
          <cell r="E1993">
            <v>22.88</v>
          </cell>
          <cell r="I1993">
            <v>162.88</v>
          </cell>
          <cell r="J1993">
            <v>211.74</v>
          </cell>
        </row>
        <row r="1995">
          <cell r="A1995" t="str">
            <v>18.04.070</v>
          </cell>
          <cell r="B1995" t="str">
            <v>FORNECIMENTO DE ELETRODUTO DE FERRO GALVANIZADO DE 3/4 POL (LEVE), INCLUSIVE ASSENTAMENTO</v>
          </cell>
          <cell r="C1995" t="str">
            <v>M</v>
          </cell>
          <cell r="D1995">
            <v>5.4</v>
          </cell>
          <cell r="E1995">
            <v>3.44</v>
          </cell>
          <cell r="I1995">
            <v>8.84</v>
          </cell>
          <cell r="J1995">
            <v>11.49</v>
          </cell>
        </row>
        <row r="1997">
          <cell r="A1997" t="str">
            <v>18.04.080</v>
          </cell>
          <cell r="B1997" t="str">
            <v>FORNECIMENTO DE ELETRODUTO DE FERRO GALVANIZADO DE 1 POL (LEVE), INCLUSIVE ASSENTAMENTO</v>
          </cell>
          <cell r="C1997" t="str">
            <v>M</v>
          </cell>
          <cell r="D1997">
            <v>7</v>
          </cell>
          <cell r="E1997">
            <v>4.58</v>
          </cell>
          <cell r="I1997">
            <v>11.58</v>
          </cell>
          <cell r="J1997">
            <v>15.05</v>
          </cell>
        </row>
        <row r="1999">
          <cell r="A1999" t="str">
            <v>18.04.090</v>
          </cell>
          <cell r="B1999" t="str">
            <v>FORNECIMENTO DE ELETRODUTO DE FERRO GALVANIZADO DE 1 1/2POL (LEVE), INCLUSIVE ASSENTAMENTO</v>
          </cell>
          <cell r="C1999" t="str">
            <v>M</v>
          </cell>
          <cell r="D1999">
            <v>11</v>
          </cell>
          <cell r="E1999">
            <v>8.01</v>
          </cell>
          <cell r="I1999">
            <v>19.009999999999998</v>
          </cell>
          <cell r="J1999">
            <v>24.71</v>
          </cell>
        </row>
        <row r="2001">
          <cell r="A2001" t="str">
            <v>18.04.100</v>
          </cell>
          <cell r="B2001" t="str">
            <v>FORNECIMENTO DE ELETRODUTO DE FERRO GALVANIZADO DE 2 POL (LEVE), INCLUSIVE ASSENTAMENTO</v>
          </cell>
          <cell r="C2001" t="str">
            <v>M</v>
          </cell>
          <cell r="D2001">
            <v>23</v>
          </cell>
          <cell r="E2001">
            <v>9.15</v>
          </cell>
          <cell r="I2001">
            <v>32.15</v>
          </cell>
          <cell r="J2001">
            <v>41.8</v>
          </cell>
        </row>
        <row r="2003">
          <cell r="A2003" t="str">
            <v>18.04.110</v>
          </cell>
          <cell r="B2003" t="str">
            <v>FORNECIMENTO DE ELETRODUTO DE FERRO GALVANIZADO DE 2 1/2  POL (LEVE), INCLUSIVE ASSENTAMENTO</v>
          </cell>
          <cell r="C2003" t="str">
            <v>M</v>
          </cell>
          <cell r="D2003">
            <v>43.33</v>
          </cell>
          <cell r="E2003">
            <v>16.02</v>
          </cell>
          <cell r="I2003">
            <v>59.349999999999994</v>
          </cell>
          <cell r="J2003">
            <v>77.16</v>
          </cell>
        </row>
        <row r="2005">
          <cell r="A2005" t="str">
            <v>18.04.120</v>
          </cell>
          <cell r="B2005" t="str">
            <v>FORNECIMENTO DE ELETRODUTO DE FERRO GALVANIZADO DE 4 POL (LEVE), INCLUSIVE ASSENTAMENTO</v>
          </cell>
          <cell r="C2005" t="str">
            <v>M</v>
          </cell>
          <cell r="D2005">
            <v>56</v>
          </cell>
          <cell r="E2005">
            <v>22.88</v>
          </cell>
          <cell r="I2005">
            <v>78.88</v>
          </cell>
          <cell r="J2005">
            <v>102.54</v>
          </cell>
        </row>
        <row r="2006">
          <cell r="I2006">
            <v>0</v>
          </cell>
          <cell r="J2006">
            <v>0</v>
          </cell>
        </row>
        <row r="2007">
          <cell r="A2007" t="str">
            <v>18.05.000</v>
          </cell>
          <cell r="B2007" t="str">
            <v>CURVAS DE FERRO GALVANIZADO (RAMAL DE ENTRADA)</v>
          </cell>
          <cell r="I2007">
            <v>0</v>
          </cell>
          <cell r="J2007">
            <v>0</v>
          </cell>
        </row>
        <row r="2008">
          <cell r="A2008" t="str">
            <v>18.05.010</v>
          </cell>
          <cell r="B2008" t="str">
            <v>FORNECIMENTO DE CURVA DE FERRO GALVANIZADO DE 3/4 POL (PESADA), INCLUSIVE ASSENTAMENTO</v>
          </cell>
          <cell r="C2008" t="str">
            <v>UN</v>
          </cell>
          <cell r="D2008">
            <v>7</v>
          </cell>
          <cell r="E2008">
            <v>1.49</v>
          </cell>
          <cell r="I2008">
            <v>8.49</v>
          </cell>
          <cell r="J2008">
            <v>11.04</v>
          </cell>
        </row>
        <row r="2010">
          <cell r="A2010" t="str">
            <v>18.05.020</v>
          </cell>
          <cell r="B2010" t="str">
            <v>FORNECIMENTO DE CURVA DE FERRO GALVANIZADO DE 1 POL (PESADA), INCLUSIVE ASSENTAMENTO</v>
          </cell>
          <cell r="C2010" t="str">
            <v>UN</v>
          </cell>
          <cell r="D2010">
            <v>16</v>
          </cell>
          <cell r="E2010">
            <v>1.6</v>
          </cell>
          <cell r="I2010">
            <v>17.600000000000001</v>
          </cell>
          <cell r="J2010">
            <v>22.88</v>
          </cell>
        </row>
        <row r="2012">
          <cell r="A2012" t="str">
            <v>18.05.030</v>
          </cell>
          <cell r="B2012" t="str">
            <v>FORNECIMENTO DE CURVA DE FERRO GALVANIZADO DE 1 1/2 POL (PESADA), INCLUSIVE ASSENTAMENTO</v>
          </cell>
          <cell r="C2012" t="str">
            <v>UN</v>
          </cell>
          <cell r="D2012">
            <v>33.6</v>
          </cell>
          <cell r="E2012">
            <v>4</v>
          </cell>
          <cell r="I2012">
            <v>37.6</v>
          </cell>
          <cell r="J2012">
            <v>48.88</v>
          </cell>
        </row>
        <row r="2014">
          <cell r="A2014" t="str">
            <v>18.05.040</v>
          </cell>
          <cell r="B2014" t="str">
            <v>FORNECIMENTO DE CURVA DE FERRO GALVANIZADO DE 2 POL.(PESADA), INCLUSIVE ASSENTAMENTO</v>
          </cell>
          <cell r="C2014" t="str">
            <v>UN</v>
          </cell>
          <cell r="D2014">
            <v>55</v>
          </cell>
          <cell r="E2014">
            <v>5.38</v>
          </cell>
          <cell r="I2014">
            <v>60.38</v>
          </cell>
          <cell r="J2014">
            <v>78.489999999999995</v>
          </cell>
        </row>
        <row r="2016">
          <cell r="A2016" t="str">
            <v>18.05.050</v>
          </cell>
          <cell r="B2016" t="str">
            <v>FORNECIMENTO DE CURVA DE FERRO GALVANIZADO DE 2 1/2 POL. (PESADA), INCLUSIVE ASSENTAMENTO</v>
          </cell>
          <cell r="C2016" t="str">
            <v>UN</v>
          </cell>
          <cell r="D2016">
            <v>98</v>
          </cell>
          <cell r="E2016">
            <v>11.44</v>
          </cell>
          <cell r="I2016">
            <v>109.44</v>
          </cell>
          <cell r="J2016">
            <v>142.27000000000001</v>
          </cell>
        </row>
        <row r="2018">
          <cell r="A2018" t="str">
            <v>18.05.060</v>
          </cell>
          <cell r="B2018" t="str">
            <v>FORNECIMENTO DE CURVA DE FERRO GALVANIZADO DE 4 POL (PESADA), INCLUSIVE ASSENTAMENTO</v>
          </cell>
          <cell r="C2018" t="str">
            <v>UN</v>
          </cell>
          <cell r="D2018">
            <v>170</v>
          </cell>
          <cell r="E2018">
            <v>20.59</v>
          </cell>
          <cell r="I2018">
            <v>190.59</v>
          </cell>
          <cell r="J2018">
            <v>247.77</v>
          </cell>
        </row>
        <row r="2020">
          <cell r="A2020" t="str">
            <v>18.05.070</v>
          </cell>
          <cell r="B2020" t="str">
            <v>FORNECIMENTO DE CURVA DE FERRO GALVANIZADO DE 3/4 POL (LEVE), INCLUSIVE ASSENTAMENTO</v>
          </cell>
          <cell r="C2020" t="str">
            <v>UN</v>
          </cell>
          <cell r="D2020">
            <v>2</v>
          </cell>
          <cell r="E2020">
            <v>1.49</v>
          </cell>
          <cell r="I2020">
            <v>3.49</v>
          </cell>
          <cell r="J2020">
            <v>4.54</v>
          </cell>
        </row>
        <row r="2022">
          <cell r="A2022" t="str">
            <v>18.05.080</v>
          </cell>
          <cell r="B2022" t="str">
            <v>FORNECIMENTO DE CURVA DE FERRO GALVANIZADO DE 1 POL (LEVE), INCLUSIVE ASSENTAMENTO</v>
          </cell>
          <cell r="C2022" t="str">
            <v>UN</v>
          </cell>
          <cell r="D2022">
            <v>6.98</v>
          </cell>
          <cell r="E2022">
            <v>1.6</v>
          </cell>
          <cell r="I2022">
            <v>8.58</v>
          </cell>
          <cell r="J2022">
            <v>11.15</v>
          </cell>
        </row>
        <row r="2024">
          <cell r="A2024" t="str">
            <v>18.05.090</v>
          </cell>
          <cell r="B2024" t="str">
            <v>FORNECIMENTO DE CURVA DE FERRO GALVANIZADO DE 1 1/2 POL (LEVE), INCLUSIVE ASSENTAMENTO</v>
          </cell>
          <cell r="C2024" t="str">
            <v>UN</v>
          </cell>
          <cell r="D2024">
            <v>8.6</v>
          </cell>
          <cell r="E2024">
            <v>4</v>
          </cell>
          <cell r="I2024">
            <v>12.6</v>
          </cell>
          <cell r="J2024">
            <v>16.38</v>
          </cell>
        </row>
        <row r="2026">
          <cell r="A2026" t="str">
            <v>18.05.100</v>
          </cell>
          <cell r="B2026" t="str">
            <v>FORNECIMENTO DE CURVA DE FERRO GALVANIZADO DE 2 POL (LEVE), INCLUSIVE ASSENTAMENTO</v>
          </cell>
          <cell r="C2026" t="str">
            <v>UN</v>
          </cell>
          <cell r="D2026">
            <v>14.9</v>
          </cell>
          <cell r="E2026">
            <v>3.08</v>
          </cell>
          <cell r="I2026">
            <v>17.98</v>
          </cell>
          <cell r="J2026">
            <v>23.37</v>
          </cell>
        </row>
        <row r="2028">
          <cell r="A2028" t="str">
            <v>18.05.110</v>
          </cell>
          <cell r="B2028" t="str">
            <v>FORNECIMENTO DE CURVA DE FERRO GALVANIZADO DE 2 1/2 POL (LEVE), INCLUSIVE ASSENTAMENTO</v>
          </cell>
          <cell r="C2028" t="str">
            <v>UN</v>
          </cell>
          <cell r="D2028">
            <v>37</v>
          </cell>
          <cell r="E2028">
            <v>11.44</v>
          </cell>
          <cell r="I2028">
            <v>48.44</v>
          </cell>
          <cell r="J2028">
            <v>62.97</v>
          </cell>
        </row>
        <row r="2030">
          <cell r="A2030" t="str">
            <v>18.05.120</v>
          </cell>
          <cell r="B2030" t="str">
            <v>FORNECIMENTO DE CURVA DE FERRO GALVANIZADO DE 4 POL (LEVE), INCLUSIVE ASSENTAMENTO</v>
          </cell>
          <cell r="C2030" t="str">
            <v>UN</v>
          </cell>
          <cell r="D2030">
            <v>68</v>
          </cell>
          <cell r="E2030">
            <v>20.59</v>
          </cell>
          <cell r="I2030">
            <v>88.59</v>
          </cell>
          <cell r="J2030">
            <v>115.17</v>
          </cell>
        </row>
        <row r="2031">
          <cell r="I2031">
            <v>0</v>
          </cell>
          <cell r="J2031">
            <v>0</v>
          </cell>
        </row>
        <row r="2032">
          <cell r="A2032" t="str">
            <v>18.06.000</v>
          </cell>
          <cell r="B2032" t="str">
            <v>LUVAS DE FERRO GALVANIZADO (RAMAL DE ENTRADA)</v>
          </cell>
          <cell r="I2032">
            <v>0</v>
          </cell>
          <cell r="J2032">
            <v>0</v>
          </cell>
        </row>
        <row r="2033">
          <cell r="A2033" t="str">
            <v>18.06.010</v>
          </cell>
          <cell r="B2033" t="str">
            <v>FORNECIMENTO DE LUVA DE FERRO GALVANIZADO DE 3/4 POL.(PESADA), INCLUSIVE ASSENTAMENTO</v>
          </cell>
          <cell r="C2033" t="str">
            <v>UN</v>
          </cell>
          <cell r="D2033">
            <v>3.85</v>
          </cell>
          <cell r="E2033">
            <v>0.46</v>
          </cell>
          <cell r="I2033">
            <v>4.3100000000000005</v>
          </cell>
          <cell r="J2033">
            <v>5.6</v>
          </cell>
        </row>
        <row r="2035">
          <cell r="A2035" t="str">
            <v>18.06.020</v>
          </cell>
          <cell r="B2035" t="str">
            <v>FORNECIMENTO DE LUVA DE FERRO GALVANIZADO DE 1 POL.(PESADA), INCLUSIVE ASSENTAMENTO.</v>
          </cell>
          <cell r="C2035" t="str">
            <v>UN</v>
          </cell>
          <cell r="D2035">
            <v>6.9</v>
          </cell>
          <cell r="E2035">
            <v>0.68</v>
          </cell>
          <cell r="I2035">
            <v>7.58</v>
          </cell>
          <cell r="J2035">
            <v>9.85</v>
          </cell>
        </row>
        <row r="2037">
          <cell r="A2037" t="str">
            <v>18.06.030</v>
          </cell>
          <cell r="B2037" t="str">
            <v>FORNECIMENTO DE LUVA DE FERRO GALVANIZADO DE 1 1/2 POL.(PESADA), INCLUSIVE ASSENTAMENTO.</v>
          </cell>
          <cell r="C2037" t="str">
            <v>UN</v>
          </cell>
          <cell r="D2037">
            <v>12.25</v>
          </cell>
          <cell r="E2037">
            <v>1.26</v>
          </cell>
          <cell r="I2037">
            <v>13.51</v>
          </cell>
          <cell r="J2037">
            <v>17.559999999999999</v>
          </cell>
        </row>
        <row r="2039">
          <cell r="A2039" t="str">
            <v>18.06.040</v>
          </cell>
          <cell r="B2039" t="str">
            <v>FORNECIMENTO DE LUVA DE FERRO GALVANIZADO DE 2 POL(PESADA), INCLUSIVE ASSENTAMENTO.</v>
          </cell>
          <cell r="C2039" t="str">
            <v>UN</v>
          </cell>
          <cell r="D2039">
            <v>13.3</v>
          </cell>
          <cell r="E2039">
            <v>1.49</v>
          </cell>
          <cell r="I2039">
            <v>14.790000000000001</v>
          </cell>
          <cell r="J2039">
            <v>19.23</v>
          </cell>
        </row>
        <row r="2041">
          <cell r="A2041" t="str">
            <v>18.06.050</v>
          </cell>
          <cell r="B2041" t="str">
            <v>FORNECIMENTO DE LUVA DE FERRO GALVANIZADO DE 2 1/2 POL.(PESADA) INCLUSIVE ASSENTAMENTO.</v>
          </cell>
          <cell r="C2041" t="str">
            <v>UN</v>
          </cell>
          <cell r="D2041">
            <v>22</v>
          </cell>
          <cell r="E2041">
            <v>2.86</v>
          </cell>
          <cell r="I2041">
            <v>24.86</v>
          </cell>
          <cell r="J2041">
            <v>32.32</v>
          </cell>
        </row>
        <row r="2043">
          <cell r="A2043" t="str">
            <v>18.06.060</v>
          </cell>
          <cell r="B2043" t="str">
            <v>FORNECIMENTO DE LUVA DE FERRO GALVANIZADO DE 4 POL.(PESADA), INCLUSIVE ASSENTAMENTO.</v>
          </cell>
          <cell r="C2043" t="str">
            <v>UN</v>
          </cell>
          <cell r="D2043">
            <v>55</v>
          </cell>
          <cell r="E2043">
            <v>6.29</v>
          </cell>
          <cell r="I2043">
            <v>61.29</v>
          </cell>
          <cell r="J2043">
            <v>79.680000000000007</v>
          </cell>
        </row>
        <row r="2045">
          <cell r="A2045" t="str">
            <v>18.06.070</v>
          </cell>
          <cell r="B2045" t="str">
            <v>FORNECIMENTO DE LUVA DE FERRO GALVANIZADO DE 3/4 POL.(LEVE), INCLUSIVE ASSENTAMENTO.</v>
          </cell>
          <cell r="C2045" t="str">
            <v>UN</v>
          </cell>
          <cell r="D2045">
            <v>1.27</v>
          </cell>
          <cell r="E2045">
            <v>0.46</v>
          </cell>
          <cell r="I2045">
            <v>1.73</v>
          </cell>
          <cell r="J2045">
            <v>2.25</v>
          </cell>
        </row>
        <row r="2047">
          <cell r="A2047" t="str">
            <v>18.06.080</v>
          </cell>
          <cell r="B2047" t="str">
            <v>FORNECIMENTO DE LUVA DE FERRO GALVANIZADO DE 1 POL.(LEVE), INCLUSIVE ASSENTAMENTO.</v>
          </cell>
          <cell r="C2047" t="str">
            <v>UN</v>
          </cell>
          <cell r="D2047">
            <v>2</v>
          </cell>
          <cell r="E2047">
            <v>0.68</v>
          </cell>
          <cell r="I2047">
            <v>2.68</v>
          </cell>
          <cell r="J2047">
            <v>3.48</v>
          </cell>
        </row>
        <row r="2049">
          <cell r="A2049" t="str">
            <v>18.06.090</v>
          </cell>
          <cell r="B2049" t="str">
            <v>FORNECIMENTO DE LUVA DE FERRO GALVANIZADO DE 1 1/2 POL.(LEVE), INCLUSIVE ASSENTAMENTO.</v>
          </cell>
          <cell r="C2049" t="str">
            <v>UN</v>
          </cell>
          <cell r="D2049">
            <v>4</v>
          </cell>
          <cell r="E2049">
            <v>1.26</v>
          </cell>
          <cell r="I2049">
            <v>5.26</v>
          </cell>
          <cell r="J2049">
            <v>6.84</v>
          </cell>
        </row>
        <row r="2051">
          <cell r="A2051" t="str">
            <v>18.06.100</v>
          </cell>
          <cell r="B2051" t="str">
            <v>FORNECIMENTO DE LUVA DE FERRO GALVANIZADO DE 2 POL.(LEVE), INCLUSIVE ASSENTAMENTO.</v>
          </cell>
          <cell r="C2051" t="str">
            <v>UN</v>
          </cell>
          <cell r="D2051">
            <v>4.5999999999999996</v>
          </cell>
          <cell r="E2051">
            <v>1.49</v>
          </cell>
          <cell r="I2051">
            <v>6.09</v>
          </cell>
          <cell r="J2051">
            <v>7.92</v>
          </cell>
        </row>
        <row r="2053">
          <cell r="A2053" t="str">
            <v>18.06.110</v>
          </cell>
          <cell r="B2053" t="str">
            <v>FORNECIMENTO DE LUVA DE FERRO GALVANIZADO DE 2 1/2 POL.(LEVE), INCLUSIVE ASSENTAMENTO.</v>
          </cell>
          <cell r="C2053" t="str">
            <v>UN</v>
          </cell>
          <cell r="D2053">
            <v>7.9</v>
          </cell>
          <cell r="E2053">
            <v>2.86</v>
          </cell>
          <cell r="I2053">
            <v>10.76</v>
          </cell>
          <cell r="J2053">
            <v>13.99</v>
          </cell>
        </row>
        <row r="2055">
          <cell r="A2055" t="str">
            <v>18.06.120</v>
          </cell>
          <cell r="B2055" t="str">
            <v>FORNECIMENTO DE LUVA DE FERRO GALVANIZADO DE 4 POL.(LEVE), INCLUSIVE ASSENTAMENTO.</v>
          </cell>
          <cell r="C2055" t="str">
            <v>UN</v>
          </cell>
          <cell r="D2055">
            <v>16</v>
          </cell>
          <cell r="E2055">
            <v>6.29</v>
          </cell>
          <cell r="I2055">
            <v>22.29</v>
          </cell>
          <cell r="J2055">
            <v>28.98</v>
          </cell>
        </row>
        <row r="2056">
          <cell r="I2056">
            <v>0</v>
          </cell>
          <cell r="J2056">
            <v>0</v>
          </cell>
        </row>
        <row r="2057">
          <cell r="A2057" t="str">
            <v>18.07.000</v>
          </cell>
          <cell r="B2057" t="str">
            <v>JOGOS DE BUCHA E ARRUELA DE ALUMÍNIO</v>
          </cell>
          <cell r="I2057">
            <v>0</v>
          </cell>
          <cell r="J2057">
            <v>0</v>
          </cell>
        </row>
        <row r="2058">
          <cell r="A2058" t="str">
            <v>18.07.010</v>
          </cell>
          <cell r="B2058" t="str">
            <v>JOGO DE BUCHA E ARRUELA DE ALUMÍNIO DE 1/2 POL, INCLUSIVE FIXAÇÃO.</v>
          </cell>
          <cell r="C2058" t="str">
            <v>CJ</v>
          </cell>
          <cell r="D2058">
            <v>0.63</v>
          </cell>
          <cell r="E2058">
            <v>0.12</v>
          </cell>
          <cell r="I2058">
            <v>0.75</v>
          </cell>
          <cell r="J2058">
            <v>0.98</v>
          </cell>
        </row>
        <row r="2060">
          <cell r="A2060" t="str">
            <v>18.07.020</v>
          </cell>
          <cell r="B2060" t="str">
            <v>JOGO DE BUCHA E ARRUELA DE ALUMÍNIO DE 3/4 POL, INCLUSIVE FIXAÇÃO.</v>
          </cell>
          <cell r="C2060" t="str">
            <v>CJ</v>
          </cell>
          <cell r="D2060">
            <v>0.72</v>
          </cell>
          <cell r="E2060">
            <v>0.12</v>
          </cell>
          <cell r="I2060">
            <v>0.84</v>
          </cell>
          <cell r="J2060">
            <v>1.0900000000000001</v>
          </cell>
        </row>
        <row r="2062">
          <cell r="A2062" t="str">
            <v>18.07.030</v>
          </cell>
          <cell r="B2062" t="str">
            <v>JOGO DE BUCHA E ARRUELA DE ALUMÍNIO DE 1 POL INCLUSIVE FIXAÇÃO.</v>
          </cell>
          <cell r="C2062" t="str">
            <v>CJ</v>
          </cell>
          <cell r="D2062">
            <v>1.1399999999999999</v>
          </cell>
          <cell r="E2062">
            <v>0.12</v>
          </cell>
          <cell r="I2062">
            <v>1.2599999999999998</v>
          </cell>
          <cell r="J2062">
            <v>1.64</v>
          </cell>
        </row>
        <row r="2064">
          <cell r="A2064" t="str">
            <v>18.07.040</v>
          </cell>
          <cell r="B2064" t="str">
            <v>JOGO DE BUCHA E ARRUELA DE ALUMÍNIO DE 1 1/2 POL., INCLUSIVE FIXAÇÃO.</v>
          </cell>
          <cell r="C2064" t="str">
            <v>CJ</v>
          </cell>
          <cell r="D2064">
            <v>1.74</v>
          </cell>
          <cell r="E2064">
            <v>0.46</v>
          </cell>
          <cell r="I2064">
            <v>2.2000000000000002</v>
          </cell>
          <cell r="J2064">
            <v>2.86</v>
          </cell>
        </row>
        <row r="2066">
          <cell r="A2066" t="str">
            <v>18.07.050</v>
          </cell>
          <cell r="B2066" t="str">
            <v>JOGO DE BUCHA E ARRUELA DE ALUMÍNIO DE 2 POL, INCLUSIVE FIXAÇÃO.</v>
          </cell>
          <cell r="C2066" t="str">
            <v>CJ</v>
          </cell>
          <cell r="D2066">
            <v>2.72</v>
          </cell>
          <cell r="E2066">
            <v>0.68</v>
          </cell>
          <cell r="I2066">
            <v>3.4000000000000004</v>
          </cell>
          <cell r="J2066">
            <v>4.42</v>
          </cell>
        </row>
        <row r="2068">
          <cell r="A2068" t="str">
            <v>18.07.060</v>
          </cell>
          <cell r="B2068" t="str">
            <v>JOGO DE BUCHA E ARRUELA DE ALUMÍNIO DE 2 1/2 POL, INCLUSIVE FIXAÇÃO.</v>
          </cell>
          <cell r="C2068" t="str">
            <v>CJ</v>
          </cell>
          <cell r="D2068">
            <v>3.95</v>
          </cell>
          <cell r="E2068">
            <v>1.38</v>
          </cell>
          <cell r="I2068">
            <v>5.33</v>
          </cell>
          <cell r="J2068">
            <v>6.93</v>
          </cell>
        </row>
        <row r="2070">
          <cell r="A2070" t="str">
            <v>18.07.070</v>
          </cell>
          <cell r="B2070" t="str">
            <v>JOGO DE BUCHA E ARRUELA DE ALUMÍNIO DE 3 POL INCLUSIVE FIXAÇÃO.</v>
          </cell>
          <cell r="C2070" t="str">
            <v>CJ</v>
          </cell>
          <cell r="D2070">
            <v>5.63</v>
          </cell>
          <cell r="E2070">
            <v>2.06</v>
          </cell>
          <cell r="I2070">
            <v>7.6899999999999995</v>
          </cell>
          <cell r="J2070">
            <v>10</v>
          </cell>
        </row>
        <row r="2072">
          <cell r="A2072" t="str">
            <v>18.07.080</v>
          </cell>
          <cell r="B2072" t="str">
            <v xml:space="preserve">JOGO DE BUCHA E ARRUELA DE ALUMÍNIO DE 4 POL. INCLUSIVE FIXAÇÃO. </v>
          </cell>
          <cell r="C2072" t="str">
            <v>CJ</v>
          </cell>
          <cell r="D2072">
            <v>7.98</v>
          </cell>
          <cell r="E2072">
            <v>2.86</v>
          </cell>
          <cell r="I2072">
            <v>10.84</v>
          </cell>
          <cell r="J2072">
            <v>14.09</v>
          </cell>
        </row>
        <row r="2073">
          <cell r="I2073">
            <v>0</v>
          </cell>
          <cell r="J2073">
            <v>0</v>
          </cell>
        </row>
        <row r="2074">
          <cell r="A2074" t="str">
            <v>18.08.000</v>
          </cell>
          <cell r="B2074" t="str">
            <v>CAIXAS PARA MEDIÇÃO MONOFÁSICA-PADRÃO CELPE</v>
          </cell>
          <cell r="I2074">
            <v>0</v>
          </cell>
          <cell r="J2074">
            <v>0</v>
          </cell>
        </row>
        <row r="2075">
          <cell r="I2075">
            <v>0</v>
          </cell>
          <cell r="J2075">
            <v>0</v>
          </cell>
        </row>
        <row r="2076">
          <cell r="A2076" t="str">
            <v>18.08.030</v>
          </cell>
          <cell r="B2076" t="str">
            <v>CAIXA PARA MEDIÇÃO MONOFÁSICA E CAIXA PARA DISJUNTOR MONOFASICO DE POLICARPONATO E NORYL CINZA, INCLUSIVE BUCHAS PLASTICAS E PARAFUSOS PARA INSTALAÇÃO DAS CAIXAS EM PAREDE (PADRÃO CELPE) SEM DISJUNTOR.</v>
          </cell>
          <cell r="C2076" t="str">
            <v>UN</v>
          </cell>
          <cell r="D2076">
            <v>45</v>
          </cell>
          <cell r="E2076">
            <v>45.76</v>
          </cell>
          <cell r="I2076">
            <v>90.759999999999991</v>
          </cell>
          <cell r="J2076">
            <v>117.99</v>
          </cell>
        </row>
        <row r="2078">
          <cell r="A2078" t="str">
            <v>18.08.040</v>
          </cell>
          <cell r="B2078" t="str">
            <v>CAIXA PARA MEDIÇÃO MONOFÁSICA E CAIXA PARA DISJUNTOR MONOFASICO DE POLICARPONATO E NORYL CINZA, INCLUSIVE FITA METALICA E PRESILHA  PARA INSTALAÇÃO DAS CAIXAS EM POSTE (PADRÃO CELPE) SEM DISJUNTOR.</v>
          </cell>
          <cell r="C2078" t="str">
            <v>UN</v>
          </cell>
          <cell r="D2078">
            <v>50.5</v>
          </cell>
          <cell r="E2078">
            <v>45.76</v>
          </cell>
          <cell r="I2078">
            <v>96.259999999999991</v>
          </cell>
          <cell r="J2078">
            <v>125.14</v>
          </cell>
        </row>
        <row r="2079">
          <cell r="I2079">
            <v>0</v>
          </cell>
          <cell r="J2079">
            <v>0</v>
          </cell>
        </row>
        <row r="2080">
          <cell r="A2080" t="str">
            <v>18.09.000</v>
          </cell>
          <cell r="B2080" t="str">
            <v>CAIXAS PARA MEDIÇÃO TRIFÁSICA - PADRÃO CELPE</v>
          </cell>
          <cell r="I2080">
            <v>0</v>
          </cell>
          <cell r="J2080">
            <v>0</v>
          </cell>
        </row>
        <row r="2081">
          <cell r="I2081">
            <v>0</v>
          </cell>
          <cell r="J2081">
            <v>0</v>
          </cell>
        </row>
        <row r="2082">
          <cell r="A2082" t="str">
            <v>18.09.030</v>
          </cell>
          <cell r="B2082" t="str">
            <v xml:space="preserve"> CAIXA PARA MEDIÃO TRIFASICA E CAIXA DISJUNTOR TRIFASICO DE POLICARPONATO E NORYL CINZA, INCLUSIVE BUCHAS PLASTICAS E PARAFUSOS PARA INSTALAÇÃO DAS CAIXAS EM PAREDE (PADRÃO CELPE) SEM DISJUNTOR.</v>
          </cell>
          <cell r="C2082" t="str">
            <v>UN</v>
          </cell>
          <cell r="D2082">
            <v>115</v>
          </cell>
          <cell r="E2082">
            <v>51.49</v>
          </cell>
          <cell r="I2082">
            <v>166.49</v>
          </cell>
          <cell r="J2082">
            <v>216.44</v>
          </cell>
        </row>
        <row r="2084">
          <cell r="A2084" t="str">
            <v>18.09.040</v>
          </cell>
          <cell r="B2084" t="str">
            <v xml:space="preserve"> CAIXA PARA MEDIÃO TRIFASICA E CAIXA DISJUNTOR TRIFASICO DE POLICARPONATO E NORYL CINZA, INCLUSIVE FITA METALECA E PRESILHA PARA INSTALAÇÃO DAS CAIXAS EM PAREDE (PADRÃO CELPE) SEM DISJUNTOR.</v>
          </cell>
          <cell r="C2084" t="str">
            <v>UN</v>
          </cell>
          <cell r="D2084">
            <v>124</v>
          </cell>
          <cell r="E2084">
            <v>51.49</v>
          </cell>
          <cell r="I2084">
            <v>175.49</v>
          </cell>
          <cell r="J2084">
            <v>228.14</v>
          </cell>
        </row>
        <row r="2085">
          <cell r="I2085">
            <v>0</v>
          </cell>
          <cell r="J2085">
            <v>0</v>
          </cell>
        </row>
        <row r="2086">
          <cell r="A2086" t="str">
            <v>18.10.000</v>
          </cell>
          <cell r="B2086" t="str">
            <v>CHAVES SECCIONADAS BT</v>
          </cell>
          <cell r="I2086">
            <v>0</v>
          </cell>
          <cell r="J2086">
            <v>0</v>
          </cell>
        </row>
        <row r="2087">
          <cell r="I2087">
            <v>0</v>
          </cell>
          <cell r="J2087">
            <v>0</v>
          </cell>
        </row>
        <row r="2088">
          <cell r="A2088" t="str">
            <v>18.10.020</v>
          </cell>
          <cell r="B2088" t="str">
            <v>CHAVE DE FACA DE 2 POLOS, 30A, 250V, COM BASE DE ARDOSIA, COM 02 FUSÍVEIS TIPO CARTUCHO E PARAFUSOS, INCLUSIVE INSTALAÇÃO EM QUADRO DE MEDIÇÃO.</v>
          </cell>
          <cell r="C2088" t="str">
            <v>UN</v>
          </cell>
          <cell r="D2088">
            <v>14</v>
          </cell>
          <cell r="E2088">
            <v>3.44</v>
          </cell>
          <cell r="I2088">
            <v>17.440000000000001</v>
          </cell>
          <cell r="J2088">
            <v>22.67</v>
          </cell>
        </row>
        <row r="2090">
          <cell r="A2090" t="str">
            <v>18.10.030</v>
          </cell>
          <cell r="B2090" t="str">
            <v>CHAVE DE FACA DE 2 POLOS, 60A, 250V, COM BASE DE ARDÓSIA, COM 02 FUSÍVEIS TIPO CARTUCHO E PARAFUSOS, INCLUSIVE INSTALAÇÃO EM QUADRO DE MEDIÇÃO.</v>
          </cell>
          <cell r="C2090" t="str">
            <v>UN</v>
          </cell>
          <cell r="D2090">
            <v>18.100000000000001</v>
          </cell>
          <cell r="E2090">
            <v>3.44</v>
          </cell>
          <cell r="I2090">
            <v>21.540000000000003</v>
          </cell>
          <cell r="J2090">
            <v>28</v>
          </cell>
        </row>
        <row r="2092">
          <cell r="A2092" t="str">
            <v>18.10.040</v>
          </cell>
          <cell r="B2092" t="str">
            <v>CHAVE DE FACA DE 3 POLOS, 60A, 600V, COM BASE DE ARDÓSIA, COM 03 FUSÍVEIS TIPO CARTUCHO E PARAFUSOS, INCLUSIVE INSTALAÇÃO EM QUADRO DE MEDIÇÃO.</v>
          </cell>
          <cell r="C2092" t="str">
            <v>UN</v>
          </cell>
          <cell r="D2092">
            <v>60.18</v>
          </cell>
          <cell r="E2092">
            <v>8.01</v>
          </cell>
          <cell r="I2092">
            <v>68.19</v>
          </cell>
          <cell r="J2092">
            <v>88.65</v>
          </cell>
        </row>
        <row r="2094">
          <cell r="A2094" t="str">
            <v>18.10.050</v>
          </cell>
          <cell r="B2094" t="str">
            <v>CHAVE DE FACA DE 3 POLOS, 100A, 600V, COM BASE DE ARDÓSIA, COM 03 FUSÍVEIS TIPO CARTUCHO E PARAFUSOS, INCLUSIVE INSTALAÇÃO EM QUADRO DE MEDIÇÃO.</v>
          </cell>
          <cell r="C2094" t="str">
            <v>UN</v>
          </cell>
          <cell r="D2094">
            <v>75</v>
          </cell>
          <cell r="E2094">
            <v>9.15</v>
          </cell>
          <cell r="I2094">
            <v>84.15</v>
          </cell>
          <cell r="J2094">
            <v>109.4</v>
          </cell>
        </row>
        <row r="2096">
          <cell r="A2096" t="str">
            <v>18.10.060</v>
          </cell>
          <cell r="B2096" t="str">
            <v>CHAVE SECCIONADORA COM FUSÍVEL, 125A, TIPO 3NP4090 SIEMENS OU SIMILAR, TRIPOLAR COM 03 FUSÍVEIS NH TAMANHO 00 E PARAFUSOS, INCLUSIVE INSTALAÇÃO EM QUADRO DE MEDIÇÃO.</v>
          </cell>
          <cell r="C2096" t="str">
            <v>UN</v>
          </cell>
          <cell r="D2096">
            <v>204</v>
          </cell>
          <cell r="E2096">
            <v>20.59</v>
          </cell>
          <cell r="I2096">
            <v>224.59</v>
          </cell>
          <cell r="J2096">
            <v>291.97000000000003</v>
          </cell>
        </row>
        <row r="2098">
          <cell r="A2098" t="str">
            <v>18.10.070</v>
          </cell>
          <cell r="B2098" t="str">
            <v>CHAVE SECCIONADORA COM FUSÍVEL, 250A, TIPO 3NN2200 SIEMENS OU SIMILAR, TRIPOLAR COM 03 FUSÍVEIS NH TAMANHO 03 E PARAFUSOS, INCLUSIVE INSTALAÇÃO EM QUADRO DE MEDIÇÃO .</v>
          </cell>
          <cell r="C2098" t="str">
            <v>UN</v>
          </cell>
          <cell r="D2098">
            <v>412.8</v>
          </cell>
          <cell r="E2098">
            <v>24.03</v>
          </cell>
          <cell r="I2098">
            <v>436.83000000000004</v>
          </cell>
          <cell r="J2098">
            <v>567.88</v>
          </cell>
        </row>
        <row r="2099">
          <cell r="I2099">
            <v>0</v>
          </cell>
          <cell r="J2099">
            <v>0</v>
          </cell>
        </row>
        <row r="2100">
          <cell r="A2100" t="str">
            <v>18.11.000</v>
          </cell>
          <cell r="B2100" t="str">
            <v>BASES PARA FUSÍVEL</v>
          </cell>
          <cell r="I2100">
            <v>0</v>
          </cell>
          <cell r="J2100">
            <v>0</v>
          </cell>
        </row>
        <row r="2101">
          <cell r="I2101">
            <v>0</v>
          </cell>
          <cell r="J2101">
            <v>0</v>
          </cell>
        </row>
        <row r="2102">
          <cell r="A2102" t="str">
            <v>18.11.030</v>
          </cell>
          <cell r="B2102" t="str">
            <v>BASE PARA FUSÍVEL TIPO NH DE 6A A 125A, TAMANHO 00, SIEMENS OU SIMILAR, COM PARAFUSOS, INCLUSIVE INSTALAÇÃO EM QUADRO.</v>
          </cell>
          <cell r="C2102" t="str">
            <v>UN</v>
          </cell>
          <cell r="D2102">
            <v>19</v>
          </cell>
          <cell r="E2102">
            <v>5.15</v>
          </cell>
          <cell r="I2102">
            <v>24.15</v>
          </cell>
          <cell r="J2102">
            <v>31.4</v>
          </cell>
        </row>
        <row r="2104">
          <cell r="A2104" t="str">
            <v>18.11.040</v>
          </cell>
          <cell r="B2104" t="str">
            <v>BASE PARA FUSÍVEL TIPO NH DE 36A A 250A, TAMANHO 1, SIEMENS OU SIMILAR, COM PARAFUSOS INCLUSIVE INSTALAÇÃO EM QUADRO.</v>
          </cell>
          <cell r="C2104" t="str">
            <v>UN</v>
          </cell>
          <cell r="D2104">
            <v>56</v>
          </cell>
          <cell r="E2104">
            <v>6.29</v>
          </cell>
          <cell r="I2104">
            <v>62.29</v>
          </cell>
          <cell r="J2104">
            <v>80.98</v>
          </cell>
        </row>
        <row r="2105">
          <cell r="I2105">
            <v>0</v>
          </cell>
          <cell r="J2105">
            <v>0</v>
          </cell>
        </row>
        <row r="2106">
          <cell r="A2106" t="str">
            <v>18.12.000</v>
          </cell>
          <cell r="B2106" t="str">
            <v>FUSÍVEIS</v>
          </cell>
          <cell r="I2106">
            <v>0</v>
          </cell>
          <cell r="J2106">
            <v>0</v>
          </cell>
        </row>
        <row r="2107">
          <cell r="I2107">
            <v>0</v>
          </cell>
          <cell r="J2107">
            <v>0</v>
          </cell>
        </row>
        <row r="2108">
          <cell r="A2108" t="str">
            <v>18.12.070</v>
          </cell>
          <cell r="B2108" t="str">
            <v>FUSÍVEL TIPO NH DE 20A, TAMANHO 00, SIEMENS OU SIMILAR, INCLUSIVE INSTALAÇÃO EM QUADRO.</v>
          </cell>
          <cell r="C2108" t="str">
            <v>UN</v>
          </cell>
          <cell r="D2108">
            <v>18</v>
          </cell>
          <cell r="E2108">
            <v>0.24</v>
          </cell>
          <cell r="I2108">
            <v>18.239999999999998</v>
          </cell>
          <cell r="J2108">
            <v>23.71</v>
          </cell>
        </row>
        <row r="2110">
          <cell r="A2110" t="str">
            <v>18.12.080</v>
          </cell>
          <cell r="B2110" t="str">
            <v>FUSÍVEL TIPO NH DE 25A, TAMANHO 00, SIEMENS OU SIMILAR, INCLUSIVE INSTALAÇÃO EM QUADRO.</v>
          </cell>
          <cell r="C2110" t="str">
            <v>UN</v>
          </cell>
          <cell r="D2110">
            <v>18</v>
          </cell>
          <cell r="E2110">
            <v>0.24</v>
          </cell>
          <cell r="I2110">
            <v>18.239999999999998</v>
          </cell>
          <cell r="J2110">
            <v>23.71</v>
          </cell>
        </row>
        <row r="2112">
          <cell r="A2112" t="str">
            <v>18.12.090</v>
          </cell>
          <cell r="B2112" t="str">
            <v>FUSÍVEL TIPO NH DE 36A, TAMANHO 00, SIEMENS OU SIMILAR, INCLUSIVE INSTALAÇÃO EM QUADRO.</v>
          </cell>
          <cell r="C2112" t="str">
            <v>UN</v>
          </cell>
          <cell r="D2112">
            <v>18</v>
          </cell>
          <cell r="E2112">
            <v>0.24</v>
          </cell>
          <cell r="I2112">
            <v>18.239999999999998</v>
          </cell>
          <cell r="J2112">
            <v>23.71</v>
          </cell>
        </row>
        <row r="2114">
          <cell r="A2114" t="str">
            <v>18.12.100</v>
          </cell>
          <cell r="B2114" t="str">
            <v>FUSÍVEL TIPO NH DE 50A, TAMANHO 00, SIEMENS OU SIMILAR, INCLUSIVE INSTALAÇÃO EM QUADRO.</v>
          </cell>
          <cell r="C2114" t="str">
            <v>UN</v>
          </cell>
          <cell r="D2114">
            <v>18</v>
          </cell>
          <cell r="E2114">
            <v>0.24</v>
          </cell>
          <cell r="I2114">
            <v>18.239999999999998</v>
          </cell>
          <cell r="J2114">
            <v>23.71</v>
          </cell>
        </row>
        <row r="2116">
          <cell r="A2116" t="str">
            <v>18.12.110</v>
          </cell>
          <cell r="B2116" t="str">
            <v>FUSÍVEL TIPO NH DE 63A, TAMANHO 00, SIEMENS OU SIMILAR, INCLUSIVE INSTALAÇÃO EM QUADRO.</v>
          </cell>
          <cell r="C2116" t="str">
            <v>UN</v>
          </cell>
          <cell r="D2116">
            <v>18</v>
          </cell>
          <cell r="E2116">
            <v>0.24</v>
          </cell>
          <cell r="I2116">
            <v>18.239999999999998</v>
          </cell>
          <cell r="J2116">
            <v>23.71</v>
          </cell>
        </row>
        <row r="2118">
          <cell r="A2118" t="str">
            <v>18.12.120</v>
          </cell>
          <cell r="B2118" t="str">
            <v xml:space="preserve">FUSÍVEL TIPO NH DE 80A, TAMANHO 00, SIEMENS OU SIMILAR, INCLUSIVE INSTALAÇÃO EM QUADRO. </v>
          </cell>
          <cell r="C2118" t="str">
            <v>UN</v>
          </cell>
          <cell r="D2118">
            <v>18</v>
          </cell>
          <cell r="E2118">
            <v>0.24</v>
          </cell>
          <cell r="I2118">
            <v>18.239999999999998</v>
          </cell>
          <cell r="J2118">
            <v>23.71</v>
          </cell>
        </row>
        <row r="2120">
          <cell r="A2120" t="str">
            <v>18.12.130</v>
          </cell>
          <cell r="B2120" t="str">
            <v xml:space="preserve">FUSÍVEL TIPO NH DE 100A, TAMANHO 00, SIEMENS OU SIMILAR, INCLUSIVE INSTALAÇÃO EM QUADRO. </v>
          </cell>
          <cell r="C2120" t="str">
            <v>UN</v>
          </cell>
          <cell r="D2120">
            <v>18</v>
          </cell>
          <cell r="E2120">
            <v>0.24</v>
          </cell>
          <cell r="I2120">
            <v>18.239999999999998</v>
          </cell>
          <cell r="J2120">
            <v>23.71</v>
          </cell>
        </row>
        <row r="2122">
          <cell r="A2122" t="str">
            <v>18.12.140</v>
          </cell>
          <cell r="B2122" t="str">
            <v>FUSÍVEL TIPO NH DE 125A, TAMANHO 00, SIEMENS OU SIMILAR, INCLUSIVE INSTALAÇÃO EM QUADRO.</v>
          </cell>
          <cell r="C2122" t="str">
            <v>UN</v>
          </cell>
          <cell r="D2122">
            <v>18</v>
          </cell>
          <cell r="E2122">
            <v>0.24</v>
          </cell>
          <cell r="I2122">
            <v>18.239999999999998</v>
          </cell>
          <cell r="J2122">
            <v>23.71</v>
          </cell>
        </row>
        <row r="2124">
          <cell r="A2124" t="str">
            <v>18.12.150</v>
          </cell>
          <cell r="B2124" t="str">
            <v>FUSÍVEL TIPO NH DE 160A, TAMANHO 1, SIEMENS OU SIMILAR, INCLUSIVE INSTALAÇÃO EM QUADRO.</v>
          </cell>
          <cell r="C2124" t="str">
            <v>UN</v>
          </cell>
          <cell r="D2124">
            <v>30.5</v>
          </cell>
          <cell r="E2124">
            <v>0.24</v>
          </cell>
          <cell r="I2124">
            <v>30.74</v>
          </cell>
          <cell r="J2124">
            <v>39.96</v>
          </cell>
        </row>
        <row r="2126">
          <cell r="A2126" t="str">
            <v>18.12.160</v>
          </cell>
          <cell r="B2126" t="str">
            <v>FUSÍVEL TIPO NH DE 200A, TAMANHO 1, SIEMENS OU SIMILAR, INCLUSIVE INSTALAÇÃO EM QUADRO.</v>
          </cell>
          <cell r="C2126" t="str">
            <v>UN</v>
          </cell>
          <cell r="D2126">
            <v>31</v>
          </cell>
          <cell r="E2126">
            <v>0.24</v>
          </cell>
          <cell r="I2126">
            <v>31.24</v>
          </cell>
          <cell r="J2126">
            <v>40.61</v>
          </cell>
        </row>
        <row r="2128">
          <cell r="A2128" t="str">
            <v>18.12.170</v>
          </cell>
          <cell r="B2128" t="str">
            <v>FUSÍVEL TIPO NH DE 250A, TAMANHO 1, SIEMENS OU SIMILAR, INCLUSIVE INSTALAÇÃO EM QUADRO .</v>
          </cell>
          <cell r="C2128" t="str">
            <v>UN</v>
          </cell>
          <cell r="D2128">
            <v>32.6</v>
          </cell>
          <cell r="E2128">
            <v>0.24</v>
          </cell>
          <cell r="I2128">
            <v>32.840000000000003</v>
          </cell>
          <cell r="J2128">
            <v>42.69</v>
          </cell>
        </row>
        <row r="2129">
          <cell r="I2129">
            <v>0</v>
          </cell>
          <cell r="J2129">
            <v>0</v>
          </cell>
        </row>
        <row r="2130">
          <cell r="A2130" t="str">
            <v>18.13.000</v>
          </cell>
          <cell r="B2130" t="str">
            <v>ELETRODUTOS DE PVC RÍGIDO ROSQUEÁVEL</v>
          </cell>
          <cell r="I2130">
            <v>0</v>
          </cell>
          <cell r="J2130">
            <v>0</v>
          </cell>
        </row>
        <row r="2131">
          <cell r="I2131">
            <v>0</v>
          </cell>
          <cell r="J2131">
            <v>0</v>
          </cell>
        </row>
        <row r="2132">
          <cell r="A2132" t="str">
            <v>18.13.010</v>
          </cell>
          <cell r="B2132" t="str">
            <v>ELETRODUTO DE PVC RÍGIDO ROSQUEÁVEL DE 1/2 POL., COM LUVA DE ROSCA INTERNA, INCLUSIVE ASSENTAMENTO EM LAJES.</v>
          </cell>
          <cell r="C2132" t="str">
            <v>M</v>
          </cell>
          <cell r="D2132">
            <v>1.35</v>
          </cell>
          <cell r="E2132">
            <v>1.55</v>
          </cell>
          <cell r="I2132">
            <v>2.9000000000000004</v>
          </cell>
          <cell r="J2132">
            <v>3.77</v>
          </cell>
        </row>
        <row r="2134">
          <cell r="A2134" t="str">
            <v>18.13.020</v>
          </cell>
          <cell r="B2134" t="str">
            <v>ELETRODUTO DE PVC RÍGIDO ROSQUEÁVEL DE 3/4 POL., COM LUVA DE ROSCA INTERNA, INCLUSIVE ASSENTAMENTO EM LAJES.</v>
          </cell>
          <cell r="C2134" t="str">
            <v>M</v>
          </cell>
          <cell r="D2134">
            <v>2.16</v>
          </cell>
          <cell r="E2134">
            <v>1.55</v>
          </cell>
          <cell r="I2134">
            <v>3.71</v>
          </cell>
          <cell r="J2134">
            <v>4.82</v>
          </cell>
        </row>
        <row r="2136">
          <cell r="A2136" t="str">
            <v>18.13.030</v>
          </cell>
          <cell r="B2136" t="str">
            <v>ELETRODUTO DE PVC RÍGIDO ROSQUEÁVEL DE 1 POL., COM LUVA DE ROSCA INTERNA, INCLUSIVE ASSENTAMENTO EM LAJES.</v>
          </cell>
          <cell r="C2136" t="str">
            <v>M</v>
          </cell>
          <cell r="D2136">
            <v>3.11</v>
          </cell>
          <cell r="E2136">
            <v>3.27</v>
          </cell>
          <cell r="I2136">
            <v>6.38</v>
          </cell>
          <cell r="J2136">
            <v>8.2899999999999991</v>
          </cell>
        </row>
        <row r="2138">
          <cell r="A2138" t="str">
            <v>18.13.040</v>
          </cell>
          <cell r="B2138" t="str">
            <v>ELETRODUTO DE PVC RÍGIDO ROSQUEÁVEL DE 1/2 POL., COM LUVA DE ROSCA INTERNA, INCLUSIVE ASSENTAMENTO COM RASGOS EM ALVENARIA.</v>
          </cell>
          <cell r="C2138" t="str">
            <v>M</v>
          </cell>
          <cell r="D2138">
            <v>1.35</v>
          </cell>
          <cell r="E2138">
            <v>3.44</v>
          </cell>
          <cell r="I2138">
            <v>4.79</v>
          </cell>
          <cell r="J2138">
            <v>6.23</v>
          </cell>
        </row>
        <row r="2140">
          <cell r="A2140" t="str">
            <v>18.13.050</v>
          </cell>
          <cell r="B2140" t="str">
            <v>ELETRODUTO DE PVC RÍGIDO ROSQUEÁVEL DE 3/4 POL., COM LUVA DE ROSCA INTERNA, INCLUSIVE ASSENTAMENTO COM RASGOS EM ALVENARIA.</v>
          </cell>
          <cell r="C2140" t="str">
            <v>M</v>
          </cell>
          <cell r="D2140">
            <v>2.16</v>
          </cell>
          <cell r="E2140">
            <v>3.44</v>
          </cell>
          <cell r="I2140">
            <v>5.6</v>
          </cell>
          <cell r="J2140">
            <v>7.28</v>
          </cell>
        </row>
        <row r="2142">
          <cell r="A2142" t="str">
            <v>18.13.060</v>
          </cell>
          <cell r="B2142" t="str">
            <v>ELETRODUTO DE PVC RÍGIDO ROSQUEÁVEL DE 1 POL., COM LUVA DE ROSCA INTERNA, INCLUSIVE ASSENTAMENTO COM RASGOS EM ALVENARIA.</v>
          </cell>
          <cell r="C2142" t="str">
            <v>M</v>
          </cell>
          <cell r="D2142">
            <v>3.11</v>
          </cell>
          <cell r="E2142">
            <v>5.15</v>
          </cell>
          <cell r="I2142">
            <v>8.26</v>
          </cell>
          <cell r="J2142">
            <v>10.74</v>
          </cell>
        </row>
        <row r="2144">
          <cell r="A2144" t="str">
            <v>18.13.070</v>
          </cell>
          <cell r="B2144" t="str">
            <v>ELETRODUTO DE PVC RÍGIDO ROSQUEÁVEL DE 1 1/4 POL., COM LUVA DE ROSCA INTERNA, INCLUSIVE ASSENTAMENTO COM RASGOS EM ALVENARIA.</v>
          </cell>
          <cell r="C2144" t="str">
            <v>M</v>
          </cell>
          <cell r="D2144">
            <v>4.04</v>
          </cell>
          <cell r="E2144">
            <v>5.73</v>
          </cell>
          <cell r="I2144">
            <v>9.77</v>
          </cell>
          <cell r="J2144">
            <v>12.7</v>
          </cell>
        </row>
        <row r="2146">
          <cell r="A2146" t="str">
            <v>18.13.080</v>
          </cell>
          <cell r="B2146" t="str">
            <v>ELETRODUTO DE PVC RÍGIDO ROSQUEÁVEL DE 11/2 POL., COM LUVA DE ROSCA INTERNA, INCLUSIVE ASSENTAMENTO COM RASGOS EM ALVENARIA.</v>
          </cell>
          <cell r="C2146" t="str">
            <v>M</v>
          </cell>
          <cell r="D2146">
            <v>4.6399999999999997</v>
          </cell>
          <cell r="E2146">
            <v>6.86</v>
          </cell>
          <cell r="I2146">
            <v>11.5</v>
          </cell>
          <cell r="J2146">
            <v>14.95</v>
          </cell>
        </row>
        <row r="2148">
          <cell r="A2148" t="str">
            <v>18.13.090</v>
          </cell>
          <cell r="B2148" t="str">
            <v>ELETRODUTO DE PVC RÍGIDO ROSQUEÁVEL DE 2 POL., COM LUVA DE ROSCA INTERNA, INCLUSIVE ASSENTAMENTO COM RASGOS EM ALVENARIA.</v>
          </cell>
          <cell r="C2148" t="str">
            <v>M</v>
          </cell>
          <cell r="D2148">
            <v>6.41</v>
          </cell>
          <cell r="E2148">
            <v>8.01</v>
          </cell>
          <cell r="I2148">
            <v>14.42</v>
          </cell>
          <cell r="J2148">
            <v>18.75</v>
          </cell>
        </row>
        <row r="2150">
          <cell r="A2150" t="str">
            <v>18.13.100</v>
          </cell>
          <cell r="B2150" t="str">
            <v>ELETRODUTO DE PVC RÍGIDO ROSQUEÁVEL DE 3 POL., COM LUVA DE ROSCA INTERNA, INCLUSIVE ASSENTAMENTO COM RASGOS EM ALVENARIA.</v>
          </cell>
          <cell r="C2150" t="str">
            <v>M</v>
          </cell>
          <cell r="D2150">
            <v>20.079999999999998</v>
          </cell>
          <cell r="E2150">
            <v>11.44</v>
          </cell>
          <cell r="I2150">
            <v>31.519999999999996</v>
          </cell>
          <cell r="J2150">
            <v>40.98</v>
          </cell>
        </row>
        <row r="2152">
          <cell r="A2152" t="str">
            <v>18.13.110</v>
          </cell>
          <cell r="B2152" t="str">
            <v xml:space="preserve">ELETRODUTO DE PVC RÍGIDO ROSQUEÁVEL DE 1/2 POL., COM LUVA DE ROSCA INTERNA, ASSENTADO EM VALAS COM PROFUNDIDADE DE 0,60M, INCLUSIVE ESCAVAÇÃO E REATERRO. </v>
          </cell>
          <cell r="C2152" t="str">
            <v>M</v>
          </cell>
          <cell r="D2152">
            <v>1.35</v>
          </cell>
          <cell r="E2152">
            <v>6.15</v>
          </cell>
          <cell r="I2152">
            <v>7.5</v>
          </cell>
          <cell r="J2152">
            <v>9.75</v>
          </cell>
        </row>
        <row r="2154">
          <cell r="A2154" t="str">
            <v>18.13.120</v>
          </cell>
          <cell r="B2154" t="str">
            <v xml:space="preserve">ELETRODUTO DE PVC RÍGIDO ROSQUEÁVEL DE 3/4 POL., COM LUVA DE ROSCA INTERNA, ASSENTADO EM VALAS COM PROFUNDIDADE DE 0,60M, INCLUSIVE ESCAVAÇÃO E REATERRO. </v>
          </cell>
          <cell r="C2154" t="str">
            <v>M</v>
          </cell>
          <cell r="D2154">
            <v>2.16</v>
          </cell>
          <cell r="E2154">
            <v>6.15</v>
          </cell>
          <cell r="I2154">
            <v>8.31</v>
          </cell>
          <cell r="J2154">
            <v>10.8</v>
          </cell>
        </row>
        <row r="2156">
          <cell r="A2156" t="str">
            <v>18.13.130</v>
          </cell>
          <cell r="B2156" t="str">
            <v xml:space="preserve">ELETRODUTO DE PVC RÍGIDO ROSQUEÁVEL DE 1 POL., COM LUVA DE ROSCA INTERNA, ASSENTADO EM VALAS COM PROFUNDIDADE DE 0,60M, INCLUSIVE ESCAVAÇÃO E REATERRO. </v>
          </cell>
          <cell r="C2156" t="str">
            <v>M</v>
          </cell>
          <cell r="D2156">
            <v>3.11</v>
          </cell>
          <cell r="E2156">
            <v>7.87</v>
          </cell>
          <cell r="I2156">
            <v>10.98</v>
          </cell>
          <cell r="J2156">
            <v>14.27</v>
          </cell>
        </row>
        <row r="2158">
          <cell r="A2158" t="str">
            <v>18.13.140</v>
          </cell>
          <cell r="B2158" t="str">
            <v xml:space="preserve">ELETRODUTO DE PVC RÍGIDO ROSQUEÁVEL DE 1 1/2 POL., COM LUVA DE ROSCA INTERNA, ASSENTADO EM VALAS COM PROFUNDIDADE DE 0,60M, INCLUSIVE ESCAVAÇÃO E REATERRO. </v>
          </cell>
          <cell r="C2158" t="str">
            <v>M</v>
          </cell>
          <cell r="D2158">
            <v>4.6399999999999997</v>
          </cell>
          <cell r="E2158">
            <v>8.5299999999999994</v>
          </cell>
          <cell r="I2158">
            <v>13.169999999999998</v>
          </cell>
          <cell r="J2158">
            <v>17.12</v>
          </cell>
        </row>
        <row r="2160">
          <cell r="A2160" t="str">
            <v>18.13.150</v>
          </cell>
          <cell r="B2160" t="str">
            <v xml:space="preserve">ELETRODUTO DE PVC RÍGIDO ROSQUEÁVEL DE 2 POL., COM LUVA DE ROSCA INTERNA, ASSENTADO EM VALAS COM PROFUNDIDADE DE 0,60M, INCLUSIVE ESCAVAÇÃO E REATERRO. </v>
          </cell>
          <cell r="C2160" t="str">
            <v>M</v>
          </cell>
          <cell r="D2160">
            <v>6.41</v>
          </cell>
          <cell r="E2160">
            <v>9.67</v>
          </cell>
          <cell r="I2160">
            <v>16.079999999999998</v>
          </cell>
          <cell r="J2160">
            <v>20.9</v>
          </cell>
        </row>
        <row r="2162">
          <cell r="A2162" t="str">
            <v>18.13.160</v>
          </cell>
          <cell r="B2162" t="str">
            <v xml:space="preserve">ELETRODUTO DE PVC RÍGIDO ROSQUEÁVEL DE 3 POL., COM LUVA DE ROSCA INTERNA, ASSENTADO EM VALAS COM PROFUNDIDADE DE 0,60M, INCLUSIVE ESCAVAÇÃO E REATERRO. </v>
          </cell>
          <cell r="C2162" t="str">
            <v>M</v>
          </cell>
          <cell r="D2162">
            <v>20.079999999999998</v>
          </cell>
          <cell r="E2162">
            <v>11.8</v>
          </cell>
          <cell r="I2162">
            <v>31.88</v>
          </cell>
          <cell r="J2162">
            <v>41.44</v>
          </cell>
        </row>
        <row r="2164">
          <cell r="A2164" t="str">
            <v>18.13.170</v>
          </cell>
          <cell r="B2164" t="str">
            <v xml:space="preserve">ELETRODUTO DE PVC RÍGIDO ROSQUEÁVEL DE 4 POL., COM LUVA DE ROSCA INTERNA, ASSENTADO EM VALAS COM PROFUNDIDADE DE 0,60M, INCLUSIVE ESCAVAÇÃO E REATERRO. </v>
          </cell>
          <cell r="C2164" t="str">
            <v>M</v>
          </cell>
          <cell r="D2164">
            <v>26.4</v>
          </cell>
          <cell r="E2164">
            <v>14.08</v>
          </cell>
          <cell r="I2164">
            <v>40.479999999999997</v>
          </cell>
          <cell r="J2164">
            <v>52.62</v>
          </cell>
        </row>
        <row r="2165">
          <cell r="I2165">
            <v>0</v>
          </cell>
          <cell r="J2165">
            <v>0</v>
          </cell>
        </row>
        <row r="2166">
          <cell r="A2166" t="str">
            <v>18.14.000</v>
          </cell>
          <cell r="B2166" t="str">
            <v>CUVAS DE PVC RIGIDO ROSQUEAVEL</v>
          </cell>
          <cell r="I2166">
            <v>0</v>
          </cell>
          <cell r="J2166">
            <v>0</v>
          </cell>
        </row>
        <row r="2167">
          <cell r="I2167">
            <v>0</v>
          </cell>
          <cell r="J2167">
            <v>0</v>
          </cell>
        </row>
        <row r="2168">
          <cell r="A2168" t="str">
            <v>18.14.010</v>
          </cell>
          <cell r="B2168" t="str">
            <v>CURVA DE PVC RIGIDO ROSQUEAVEL DE 3/4 POL, COM LUVA DE ROSCA INTERNA, INCLUSIVE ASSENTAMENTO.</v>
          </cell>
          <cell r="C2168" t="str">
            <v>UN</v>
          </cell>
          <cell r="D2168">
            <v>2.4</v>
          </cell>
          <cell r="E2168">
            <v>1.83</v>
          </cell>
          <cell r="I2168">
            <v>4.2300000000000004</v>
          </cell>
          <cell r="J2168">
            <v>5.5</v>
          </cell>
        </row>
        <row r="2170">
          <cell r="A2170" t="str">
            <v>18.14.020</v>
          </cell>
          <cell r="B2170" t="str">
            <v>CURVA DE PVC RIGIDO ROSQUEAVEL DE 1 POL, COM LUVA DE ROSCA INTERNA, INCLUSIVE ASSENTAMENTO.</v>
          </cell>
          <cell r="C2170" t="str">
            <v>UN</v>
          </cell>
          <cell r="D2170">
            <v>3.24</v>
          </cell>
          <cell r="E2170">
            <v>2.63</v>
          </cell>
          <cell r="I2170">
            <v>5.87</v>
          </cell>
          <cell r="J2170">
            <v>7.63</v>
          </cell>
        </row>
        <row r="2172">
          <cell r="A2172" t="str">
            <v>18.14.030</v>
          </cell>
          <cell r="B2172" t="str">
            <v>CURVA DE PVC RIGIDO ROSQUEAVEL DE 1 1/4 POL, COM LUVA DE ROSCA INTERNA, INCLUSIVE ASSENTAMENTO.</v>
          </cell>
          <cell r="C2172" t="str">
            <v>UN</v>
          </cell>
          <cell r="D2172">
            <v>5.84</v>
          </cell>
          <cell r="E2172">
            <v>3.89</v>
          </cell>
          <cell r="I2172">
            <v>9.73</v>
          </cell>
          <cell r="J2172">
            <v>12.65</v>
          </cell>
        </row>
        <row r="2174">
          <cell r="A2174" t="str">
            <v>18.14.040</v>
          </cell>
          <cell r="B2174" t="str">
            <v>CURVA DE PVC RIGIDO ROSQUEAVEL DE 1 1/2 POL, COM LUVA DE ROSCA INTERNA, INCLUSIVE ASSENTAMENTO.</v>
          </cell>
          <cell r="C2174" t="str">
            <v>UN</v>
          </cell>
          <cell r="D2174">
            <v>6</v>
          </cell>
          <cell r="E2174">
            <v>4.92</v>
          </cell>
          <cell r="I2174">
            <v>10.92</v>
          </cell>
          <cell r="J2174">
            <v>14.2</v>
          </cell>
        </row>
        <row r="2176">
          <cell r="A2176" t="str">
            <v>18.14.050</v>
          </cell>
          <cell r="B2176" t="str">
            <v>CURVA DE PVC RIGIDO ROSQUEAVEL DE 2 POL, COM LUVA DE ROSCA INTERNA, INCLUSIVE ASSENTAMENTO.</v>
          </cell>
          <cell r="C2176" t="str">
            <v>UN</v>
          </cell>
          <cell r="D2176">
            <v>11.25</v>
          </cell>
          <cell r="E2176">
            <v>6.64</v>
          </cell>
          <cell r="I2176">
            <v>17.89</v>
          </cell>
          <cell r="J2176">
            <v>23.26</v>
          </cell>
        </row>
        <row r="2178">
          <cell r="A2178" t="str">
            <v>18.14.060</v>
          </cell>
          <cell r="B2178" t="str">
            <v>CURVA DE PVC RIGIDO ROSQUEAVEL DE 3 POL, COM LUVA DE ROSCA INTERNA, INCLUSIVE ASSENTAMENTO.</v>
          </cell>
          <cell r="C2178" t="str">
            <v>UN</v>
          </cell>
          <cell r="D2178">
            <v>31.97</v>
          </cell>
          <cell r="E2178">
            <v>20.14</v>
          </cell>
          <cell r="I2178">
            <v>52.11</v>
          </cell>
          <cell r="J2178">
            <v>67.739999999999995</v>
          </cell>
        </row>
        <row r="2180">
          <cell r="A2180" t="str">
            <v>18.14.070</v>
          </cell>
          <cell r="B2180" t="str">
            <v>CURVA DE PVC RIGIDO ROSQUEAVEL DE 4 POL, COM LUVA DE ROSCA INTERNA, INCLUSIVE ASSENTAMENTO.</v>
          </cell>
          <cell r="C2180" t="str">
            <v>UN</v>
          </cell>
          <cell r="D2180">
            <v>60.55</v>
          </cell>
          <cell r="E2180">
            <v>24.71</v>
          </cell>
          <cell r="I2180">
            <v>85.259999999999991</v>
          </cell>
          <cell r="J2180">
            <v>110.84</v>
          </cell>
        </row>
        <row r="2181">
          <cell r="I2181">
            <v>0</v>
          </cell>
          <cell r="J2181">
            <v>0</v>
          </cell>
        </row>
        <row r="2182">
          <cell r="A2182" t="str">
            <v>18.15.000</v>
          </cell>
          <cell r="B2182" t="str">
            <v>CAIXAS DE PASSAGEM</v>
          </cell>
          <cell r="I2182">
            <v>0</v>
          </cell>
          <cell r="J2182">
            <v>0</v>
          </cell>
        </row>
        <row r="2183">
          <cell r="I2183">
            <v>0</v>
          </cell>
          <cell r="J2183">
            <v>0</v>
          </cell>
        </row>
        <row r="2184">
          <cell r="A2184" t="str">
            <v>18.15.010</v>
          </cell>
          <cell r="B2184" t="str">
            <v>CAIXA 4 X 2 POL., TIGREFLEX OU SIMILAR, INCLUSIVE ASSENTAMENTO.</v>
          </cell>
          <cell r="C2184" t="str">
            <v>UN</v>
          </cell>
          <cell r="D2184">
            <v>1.8</v>
          </cell>
          <cell r="E2184">
            <v>1.71</v>
          </cell>
          <cell r="I2184">
            <v>3.51</v>
          </cell>
          <cell r="J2184">
            <v>4.5599999999999996</v>
          </cell>
        </row>
        <row r="2186">
          <cell r="A2186" t="str">
            <v>18.15.020</v>
          </cell>
          <cell r="B2186" t="str">
            <v>CAIXA 4 X 4 POL., TIGREFLEX OU SIMILAR, INCLUSIVE ASSENTAMENTO.</v>
          </cell>
          <cell r="C2186" t="str">
            <v>UN</v>
          </cell>
          <cell r="D2186">
            <v>3</v>
          </cell>
          <cell r="E2186">
            <v>1.71</v>
          </cell>
          <cell r="I2186">
            <v>4.71</v>
          </cell>
          <cell r="J2186">
            <v>6.12</v>
          </cell>
        </row>
        <row r="2188">
          <cell r="A2188" t="str">
            <v>18.15.030</v>
          </cell>
          <cell r="B2188" t="str">
            <v>CAIXA OCTOGONAL DE 4" TIGREFLEX OU SIMILAR, COM FUNDO MÓVEL, INCLUSIVE ASSENTAMENTO EM LAJE.</v>
          </cell>
          <cell r="C2188" t="str">
            <v>UN</v>
          </cell>
          <cell r="D2188">
            <v>3.12</v>
          </cell>
          <cell r="E2188">
            <v>1.71</v>
          </cell>
          <cell r="I2188">
            <v>4.83</v>
          </cell>
          <cell r="J2188">
            <v>6.28</v>
          </cell>
        </row>
        <row r="2189">
          <cell r="I2189">
            <v>0</v>
          </cell>
          <cell r="J2189">
            <v>0</v>
          </cell>
        </row>
        <row r="2190">
          <cell r="A2190" t="str">
            <v>18.16.000</v>
          </cell>
          <cell r="B2190" t="str">
            <v>TOMADAS</v>
          </cell>
          <cell r="I2190">
            <v>0</v>
          </cell>
          <cell r="J2190">
            <v>0</v>
          </cell>
        </row>
        <row r="2191">
          <cell r="I2191">
            <v>0</v>
          </cell>
          <cell r="J2191">
            <v>0</v>
          </cell>
        </row>
        <row r="2192">
          <cell r="A2192" t="str">
            <v>18.16.010</v>
          </cell>
          <cell r="B2192" t="str">
            <v>TOMADA DE EMBUTIR (2P+1T) COM PLACA PARA CAIXA DE 4 X 2 POL, 20A, 250V, PIAL (LINHA SILENTOQUE) OU SIMILAR, INCLUSIVE INSTALAÇÃO .</v>
          </cell>
          <cell r="C2192" t="str">
            <v>UN</v>
          </cell>
          <cell r="D2192">
            <v>7.7</v>
          </cell>
          <cell r="E2192">
            <v>3.89</v>
          </cell>
          <cell r="I2192">
            <v>11.59</v>
          </cell>
          <cell r="J2192">
            <v>15.07</v>
          </cell>
        </row>
        <row r="2194">
          <cell r="A2194" t="str">
            <v>18.16.020</v>
          </cell>
          <cell r="B2194" t="str">
            <v>TOMADA DE EMBUTIR PARA TELEFONE QUATRO POLOS, PADRÃO TELEBRÁS, COM PLACA, PARA CAIXA 4 X 2 POL, PIAL (LINHA SILENTOQUE) OU SIMILAR, INCLUSIVE INSTALAÇÃO.</v>
          </cell>
          <cell r="C2194" t="str">
            <v>UN</v>
          </cell>
          <cell r="D2194">
            <v>7.68</v>
          </cell>
          <cell r="E2194">
            <v>4.8</v>
          </cell>
          <cell r="I2194">
            <v>12.48</v>
          </cell>
          <cell r="J2194">
            <v>16.22</v>
          </cell>
        </row>
        <row r="2195">
          <cell r="I2195">
            <v>0</v>
          </cell>
          <cell r="J2195">
            <v>0</v>
          </cell>
        </row>
        <row r="2196">
          <cell r="A2196" t="str">
            <v>18.17.000</v>
          </cell>
          <cell r="B2196" t="str">
            <v>CONJUNTOS TIPO ARSTOP OU SIMILAR</v>
          </cell>
          <cell r="I2196">
            <v>0</v>
          </cell>
          <cell r="J2196">
            <v>0</v>
          </cell>
        </row>
        <row r="2197">
          <cell r="I2197">
            <v>0</v>
          </cell>
          <cell r="J2197">
            <v>0</v>
          </cell>
        </row>
        <row r="2198">
          <cell r="A2198" t="str">
            <v>18.17.010</v>
          </cell>
          <cell r="B2198" t="str">
            <v>CONJUNTO ARSTOP OU SIMILAR DE EMBUTIR, EM CAIXA 4 X 4 POL, COM PLACA, TOMADA TRIPOLAR PARA PINO CHATO E DISJUNTOR TERMOMAGNÉTICO DE 25A, 250V, INCLUSIVE INSTALAÇÃO</v>
          </cell>
          <cell r="C2198" t="str">
            <v>UN</v>
          </cell>
          <cell r="D2198">
            <v>33.5</v>
          </cell>
          <cell r="E2198">
            <v>9.15</v>
          </cell>
          <cell r="I2198">
            <v>42.65</v>
          </cell>
          <cell r="J2198">
            <v>55.45</v>
          </cell>
        </row>
        <row r="2199">
          <cell r="I2199">
            <v>0</v>
          </cell>
          <cell r="J2199">
            <v>0</v>
          </cell>
        </row>
        <row r="2200">
          <cell r="A2200" t="str">
            <v>18.18.000</v>
          </cell>
          <cell r="B2200" t="str">
            <v>INTERRUPTORES</v>
          </cell>
          <cell r="I2200">
            <v>0</v>
          </cell>
          <cell r="J2200">
            <v>0</v>
          </cell>
        </row>
        <row r="2201">
          <cell r="I2201">
            <v>0</v>
          </cell>
          <cell r="J2201">
            <v>0</v>
          </cell>
        </row>
        <row r="2202">
          <cell r="A2202" t="str">
            <v>18.18.010</v>
          </cell>
          <cell r="B2202" t="str">
            <v>INTERRUPTOR DE EMBUTIR DE UMA SECÇÃO PARA CAIXA DE 4 X 2 POL., COM PLACA, 10A, 250V, PIAL (LINHA SILENTOQUE) OU SIMILAR, INCLUSIVE INSTALAÇÃO.</v>
          </cell>
          <cell r="C2202" t="str">
            <v>UN</v>
          </cell>
          <cell r="D2202">
            <v>4.62</v>
          </cell>
          <cell r="E2202">
            <v>2.97</v>
          </cell>
          <cell r="I2202">
            <v>7.59</v>
          </cell>
          <cell r="J2202">
            <v>9.8699999999999992</v>
          </cell>
        </row>
        <row r="2204">
          <cell r="A2204" t="str">
            <v>18.18.020</v>
          </cell>
          <cell r="B2204" t="str">
            <v>INTERUUPTOR DE EMBUTIR DE DUAS SECÇÕES PARA CAIXA DE 4 X 2 POL., COM PLACA 10A, 250V, PIAL (LINHA SILENTOQUE) OU SIMILAR, INCLUSIVE INSTALAÇÃO.</v>
          </cell>
          <cell r="C2204" t="str">
            <v>UN</v>
          </cell>
          <cell r="D2204">
            <v>8.1</v>
          </cell>
          <cell r="E2204">
            <v>4.8</v>
          </cell>
          <cell r="I2204">
            <v>12.899999999999999</v>
          </cell>
          <cell r="J2204">
            <v>16.77</v>
          </cell>
        </row>
        <row r="2206">
          <cell r="A2206" t="str">
            <v>18.18.030</v>
          </cell>
          <cell r="B2206" t="str">
            <v>INTERRUPTOR DE EMBUTIR DE TRÊS SECÇÕES PARA CAIXA DE 4 X 2 POL., COM PLACA, 10A, 250V, PIAL (LINHA SILENTOQUE) OU SIMILAR, INCLUSIVE INSTALAÇÃO.</v>
          </cell>
          <cell r="C2206" t="str">
            <v>UN</v>
          </cell>
          <cell r="D2206">
            <v>11.4</v>
          </cell>
          <cell r="E2206">
            <v>6.64</v>
          </cell>
          <cell r="I2206">
            <v>18.04</v>
          </cell>
          <cell r="J2206">
            <v>23.45</v>
          </cell>
        </row>
        <row r="2208">
          <cell r="A2208" t="str">
            <v>18.18.040</v>
          </cell>
          <cell r="B2208" t="str">
            <v>INTERRUPTOR DE EMBUTIR DE UMA SECÇÃO CONJUGADO COM TOMADA, PARA CAIXA DE 4 X 2 POL., COM PLACA 10A, 250V, PIAL (LINHA SILENTOQUE) OU SIMILAR, INCLUSIVE INSTALAÇÃO.</v>
          </cell>
          <cell r="C2208" t="str">
            <v>UN</v>
          </cell>
          <cell r="D2208">
            <v>8.8000000000000007</v>
          </cell>
          <cell r="E2208">
            <v>4.8</v>
          </cell>
          <cell r="I2208">
            <v>13.600000000000001</v>
          </cell>
          <cell r="J2208">
            <v>17.68</v>
          </cell>
        </row>
        <row r="2210">
          <cell r="A2210" t="str">
            <v>18.18.050</v>
          </cell>
          <cell r="B2210" t="str">
            <v>INTERRUPTOR DE EMBUTIR DE DUAS SECÇÕES CONJUNGADO COM TOMADA, PARA CAIXA DE 4 X 2 POL., COM PLACA, 10A, 250V, PIAL (LINHA SILENTOQUE) OU SIMILAR, INCLUSIVE INSTALAÇÃO.</v>
          </cell>
          <cell r="C2210" t="str">
            <v>UN</v>
          </cell>
          <cell r="D2210">
            <v>11.98</v>
          </cell>
          <cell r="E2210">
            <v>6.64</v>
          </cell>
          <cell r="I2210">
            <v>18.62</v>
          </cell>
          <cell r="J2210">
            <v>24.21</v>
          </cell>
        </row>
        <row r="2212">
          <cell r="A2212" t="str">
            <v>18.18.060</v>
          </cell>
          <cell r="B2212" t="str">
            <v>INTERRUPTOR DE EMBUTIR THREE-WAY (VAI E VEM) PARA CAIXA DE 4 X 2 POL., COM PLACA, 10A, 250V, PIAL (LINHA SILENTOQUE) OU SIMILAR, INCLUSIVE INSTALAÇÃO.</v>
          </cell>
          <cell r="C2212" t="str">
            <v>UN</v>
          </cell>
          <cell r="D2212">
            <v>6.46</v>
          </cell>
          <cell r="E2212">
            <v>3.89</v>
          </cell>
          <cell r="I2212">
            <v>10.35</v>
          </cell>
          <cell r="J2212">
            <v>13.46</v>
          </cell>
        </row>
        <row r="2213">
          <cell r="I2213">
            <v>0</v>
          </cell>
          <cell r="J2213">
            <v>0</v>
          </cell>
        </row>
        <row r="2214">
          <cell r="A2214" t="str">
            <v>18.19.000</v>
          </cell>
          <cell r="B2214" t="str">
            <v>CONDUTORES</v>
          </cell>
          <cell r="I2214">
            <v>0</v>
          </cell>
          <cell r="J2214">
            <v>0</v>
          </cell>
        </row>
        <row r="2215">
          <cell r="I2215">
            <v>0</v>
          </cell>
          <cell r="J2215">
            <v>0</v>
          </cell>
        </row>
        <row r="2216">
          <cell r="A2216" t="str">
            <v>18.19.010</v>
          </cell>
          <cell r="B2216" t="str">
            <v>FIO DE COBRE, TÊMPERA MOLE, CLASSE 1, ISOLAMENTO DE PVC - 70C, TIPO BWF, 750V, FOREPLAST OU SIMILAR, S.M. - 1,5MM2, INCLUSIVE INSTALAÇÃO EM ELETRODUTO.</v>
          </cell>
          <cell r="C2216" t="str">
            <v>M</v>
          </cell>
          <cell r="D2216">
            <v>0.66</v>
          </cell>
          <cell r="E2216">
            <v>1.1499999999999999</v>
          </cell>
          <cell r="I2216">
            <v>1.81</v>
          </cell>
          <cell r="J2216">
            <v>2.35</v>
          </cell>
        </row>
        <row r="2218">
          <cell r="A2218" t="str">
            <v>18.19.020</v>
          </cell>
          <cell r="B2218" t="str">
            <v>FIO DE COBRE, TEMPERA MOLE, CLASSE 1, ISOLAMENTO DE PVC - 70C, TIPO BWF, 750V, FOREPLAST OU SIMILAR, S.M. - 2,5MM2, INCLUSIVE INSTALAÇÃO EM ELETRODUTO.</v>
          </cell>
          <cell r="C2218" t="str">
            <v>M</v>
          </cell>
          <cell r="D2218">
            <v>0.87</v>
          </cell>
          <cell r="E2218">
            <v>1.26</v>
          </cell>
          <cell r="I2218">
            <v>2.13</v>
          </cell>
          <cell r="J2218">
            <v>2.77</v>
          </cell>
        </row>
        <row r="2220">
          <cell r="A2220" t="str">
            <v>18.19.025</v>
          </cell>
          <cell r="B2220" t="str">
            <v>CABO DE COBRE, TÊMPERA MOLE, ENCORDOAMENTO CLASE 2, ISOLAMENTO DE PVC - 70C, TIPO BWF, 750V, FOREPLAST OU SIMILAR, S.M. - 2,5 MM2, INCLUSIVE INSTALAÇÃO EM ELETRODUTO.</v>
          </cell>
          <cell r="C2220" t="str">
            <v>M</v>
          </cell>
          <cell r="D2220">
            <v>0.87</v>
          </cell>
          <cell r="E2220">
            <v>1.26</v>
          </cell>
          <cell r="I2220">
            <v>2.13</v>
          </cell>
          <cell r="J2220">
            <v>2.77</v>
          </cell>
        </row>
        <row r="2222">
          <cell r="A2222" t="str">
            <v>18.19.030</v>
          </cell>
          <cell r="B2222" t="str">
            <v>CABO DE COBRE, TÊMPERA MOLE, ENCORDOAMENTO CLASSE 2, ISOLAMENTO DE PVC - 70C, TIPO BWF, 750V FOREPLAST OU SIMILAR, S.M. - 4 MM2, INCLUSIVE INSTALAÇÃO EM ELETRODUTO.</v>
          </cell>
          <cell r="C2222" t="str">
            <v>M</v>
          </cell>
          <cell r="D2222">
            <v>1.42</v>
          </cell>
          <cell r="E2222">
            <v>1.38</v>
          </cell>
          <cell r="I2222">
            <v>2.8</v>
          </cell>
          <cell r="J2222">
            <v>3.64</v>
          </cell>
        </row>
        <row r="2224">
          <cell r="A2224" t="str">
            <v>18.19.040</v>
          </cell>
          <cell r="B2224" t="str">
            <v>CABO DE COBRE, TÊMPERA MOLE, ENCORDOAMENTO CLASSE 2, ISOLAMENTO DE PVC - 70C, TIPO BWF, 750V FOREPLAST OU SIMILAR, S.M. - 6 MM2, INCLUSIVE INSTALAÇÃO EM ELETRODUTO.</v>
          </cell>
          <cell r="C2224" t="str">
            <v>M</v>
          </cell>
          <cell r="D2224">
            <v>2.5499999999999998</v>
          </cell>
          <cell r="E2224">
            <v>1.49</v>
          </cell>
          <cell r="I2224">
            <v>4.04</v>
          </cell>
          <cell r="J2224">
            <v>5.25</v>
          </cell>
        </row>
        <row r="2226">
          <cell r="A2226" t="str">
            <v>18.19.041</v>
          </cell>
          <cell r="B2226" t="str">
            <v>CABO DE COBRE, TÊMPERA MOLE, ENCORDOAMENTO CLASSE 2, ISOLAMENTO DE PVC - 70C, TIPO BWF, 750V, FOREPLAST OU SIMILAR, S.M. - 10MM2 INCLUSIVE INSTALAÇÃO EM ELETRODUTO.</v>
          </cell>
          <cell r="C2226" t="str">
            <v>M</v>
          </cell>
          <cell r="D2226">
            <v>5.45</v>
          </cell>
          <cell r="E2226">
            <v>1.6</v>
          </cell>
          <cell r="I2226">
            <v>7.0500000000000007</v>
          </cell>
          <cell r="J2226">
            <v>9.17</v>
          </cell>
        </row>
        <row r="2228">
          <cell r="A2228" t="str">
            <v>18.19.042</v>
          </cell>
          <cell r="B2228" t="str">
            <v>CABO DE COBRE, TÊMPERA MOLE, ENCORDOAMENTO CLASSE 2, ISOLAMENTO DE PVC - 70C, TIPO BWF, 750V FOREPLAST OU SIMILAR, S.M. 16 MM2, INCLUSIVE INSTALAÇÃO EM ELETRODUTO.</v>
          </cell>
          <cell r="C2228" t="str">
            <v>M</v>
          </cell>
          <cell r="D2228">
            <v>7.97</v>
          </cell>
          <cell r="E2228">
            <v>1.83</v>
          </cell>
          <cell r="I2228">
            <v>9.8000000000000007</v>
          </cell>
          <cell r="J2228">
            <v>12.74</v>
          </cell>
        </row>
        <row r="2230">
          <cell r="A2230" t="str">
            <v>18.19.043</v>
          </cell>
          <cell r="B2230" t="str">
            <v>CABO DE COBRE, TEMPERA MOLE, ENCORDOAMENTO CLASSE 2, ISOLAMENTO DE PVC - 70C, TIPO BWF, 750V FOREPLAST OU SIMILAR, S.M. 25MM2, INCLUSIVE INSTALAÇÃO EM ELETRODUTO.</v>
          </cell>
          <cell r="C2230" t="str">
            <v>M</v>
          </cell>
          <cell r="D2230">
            <v>12.71</v>
          </cell>
          <cell r="E2230">
            <v>1.94</v>
          </cell>
          <cell r="I2230">
            <v>14.65</v>
          </cell>
          <cell r="J2230">
            <v>19.05</v>
          </cell>
        </row>
        <row r="2232">
          <cell r="A2232" t="str">
            <v>18.19.046</v>
          </cell>
          <cell r="B2232" t="str">
            <v>CABO DE COABRE (1CONDUTOR) TEMPERA MOLE, ENCORDOAMENTO CLASSE 2, ISOLAMENTO DE PVC-FLAME RESISTANT - 70C, 0,6/1 KV, COBERTURA DE PVC-ST1, FORENAX OU SIMILAR, S.M. 1,5 MM2, INCLUSIVE INSTALAÇÃO EM ELETRODUTO.</v>
          </cell>
          <cell r="C2232" t="str">
            <v>M</v>
          </cell>
          <cell r="D2232">
            <v>0.92</v>
          </cell>
          <cell r="E2232">
            <v>1.1499999999999999</v>
          </cell>
          <cell r="I2232">
            <v>2.0699999999999998</v>
          </cell>
          <cell r="J2232">
            <v>2.69</v>
          </cell>
        </row>
        <row r="2234">
          <cell r="A2234" t="str">
            <v>18.19.047</v>
          </cell>
          <cell r="B2234" t="str">
            <v>CABO DE COBRE (1 CONDUTOR), TEMPERA MOLE, ENCORDOAMENTO CLASSE 2, ISOLAMENTO DE PVC - FLAME RESISTANT - 70C, 0,6/1 KV, COBERTURA DE PVC - ST1, FORENAX OU SIMILAR, S.M. 2,5 MM2, INCLUSIVE INSTALAÇÃO EM ELETRODUTO.</v>
          </cell>
          <cell r="C2234" t="str">
            <v>M</v>
          </cell>
          <cell r="D2234">
            <v>1.84</v>
          </cell>
          <cell r="E2234">
            <v>1.26</v>
          </cell>
          <cell r="I2234">
            <v>3.1</v>
          </cell>
          <cell r="J2234">
            <v>4.03</v>
          </cell>
        </row>
        <row r="2236">
          <cell r="A2236" t="str">
            <v>18.19.048</v>
          </cell>
          <cell r="B2236" t="str">
            <v>CABO DE COBRE (1CONDUTOR), TEMPERA MOLE, ENCORDOAMENTO CLASSE 2, INSOLAMENTO DE PVC - FLAME REISITANT - 70C, 0,6/1KV, COBERTURA DE PVC - ST1, FORENAX OU SIMILAR, S.M. -4 MM2, INCLUSIVE INSTALAÇÃO EM ELETRODUTO.</v>
          </cell>
          <cell r="C2236" t="str">
            <v>M</v>
          </cell>
          <cell r="D2236">
            <v>2.1</v>
          </cell>
          <cell r="E2236">
            <v>1.38</v>
          </cell>
          <cell r="I2236">
            <v>3.48</v>
          </cell>
          <cell r="J2236">
            <v>4.5199999999999996</v>
          </cell>
        </row>
        <row r="2238">
          <cell r="A2238" t="str">
            <v>18.19.049</v>
          </cell>
          <cell r="B2238" t="str">
            <v>CABO DE COBRE (1CONDUTOR), TEMPERA MOLE, ENCORDOAMENTO CLASSE 2, INSOLAMENTO DE PVC - FLAME RESITANT - 70C, 0,6/1KV, COBERTURA DE PVC - ST1, FORENAX OU SIMILAR, S.M. -6 MM2, INCLUSIVE INSTALAÇÃO EM ELETRODUTO.</v>
          </cell>
          <cell r="C2238" t="str">
            <v>M</v>
          </cell>
          <cell r="D2238">
            <v>2.97</v>
          </cell>
          <cell r="E2238">
            <v>1.49</v>
          </cell>
          <cell r="I2238">
            <v>4.46</v>
          </cell>
          <cell r="J2238">
            <v>5.8</v>
          </cell>
        </row>
        <row r="2240">
          <cell r="A2240" t="str">
            <v>18.19.050</v>
          </cell>
          <cell r="B2240" t="str">
            <v>CABO DE COBRE (F1CONDUTOR), TEMPERA MOLE, ENCORDOAMENTO CLASSE 2, ISOLAMENTO DE PVC - FLAME RESISTANT - 70C, 0,6/1KV, COBERTURA DE PVC - ST1, FORENAX OU SIMILAR, S.M. - 10MM2, INCLUSIVE INSTALAÇÃO EM ELETRODUTO.</v>
          </cell>
          <cell r="C2240" t="str">
            <v>M</v>
          </cell>
          <cell r="D2240">
            <v>4.72</v>
          </cell>
          <cell r="E2240">
            <v>1.6</v>
          </cell>
          <cell r="I2240">
            <v>6.32</v>
          </cell>
          <cell r="J2240">
            <v>8.2200000000000006</v>
          </cell>
        </row>
        <row r="2242">
          <cell r="A2242" t="str">
            <v>18.19.060</v>
          </cell>
          <cell r="B2242" t="str">
            <v>CABO DE COBRE (1CONDUTOR), TEMPERA MOLE, ENCORDOAMENTO CLASSE 2, ISOLAMENTO DE PVC - FLAME RESISTANT - 70C, 0,6/1KV, COBERTURA DE PVC - ST1, FORENAX OU SIMILAR, S.M. - 16MM2, INCLUSIVE INSTALAÇÃO EM ELETRODUTO.</v>
          </cell>
          <cell r="C2242" t="str">
            <v>M</v>
          </cell>
          <cell r="D2242">
            <v>7.31</v>
          </cell>
          <cell r="E2242">
            <v>1.83</v>
          </cell>
          <cell r="I2242">
            <v>9.14</v>
          </cell>
          <cell r="J2242">
            <v>11.88</v>
          </cell>
        </row>
        <row r="2244">
          <cell r="A2244" t="str">
            <v>18.19.070</v>
          </cell>
          <cell r="B2244" t="str">
            <v>CABO DE COBRE (1CONDUTOR), TEMPERA MOLE, ENCORDOAMENTO CLASSE 2, ISOLAMENTO DE PVC - FLAME RESISTANT - 70C, 0,6/1KV, COBERTURA DE PVC - ST1, FORENAX OU SIMILAR, S.M. - 25MM2, INCLUSIVE INSTALAÇÃO EM ELETRODUTO.</v>
          </cell>
          <cell r="C2244" t="str">
            <v>M</v>
          </cell>
          <cell r="D2244">
            <v>11.44</v>
          </cell>
          <cell r="E2244">
            <v>1.94</v>
          </cell>
          <cell r="I2244">
            <v>13.379999999999999</v>
          </cell>
          <cell r="J2244">
            <v>17.39</v>
          </cell>
        </row>
        <row r="2246">
          <cell r="A2246" t="str">
            <v>18.19.080</v>
          </cell>
          <cell r="B2246" t="str">
            <v>CABO DE COBRE (1CONDUTOR), TEMPERA MOLE, ENCORDOAMENTO CLASSE 2, ISOLAMENTO DE PVC - FLAME RESISTANT - 70C, 0,6/1KV, COBERTURA DE PVC - ST1, FORENAX OU SIMILAR, S.M. -35MM2, INCLUSIVE INSTALAÇÃO EM ELETRODUTO.</v>
          </cell>
          <cell r="C2246" t="str">
            <v>M</v>
          </cell>
          <cell r="D2246">
            <v>13.21</v>
          </cell>
          <cell r="E2246">
            <v>2.41</v>
          </cell>
          <cell r="I2246">
            <v>15.620000000000001</v>
          </cell>
          <cell r="J2246">
            <v>20.309999999999999</v>
          </cell>
        </row>
        <row r="2247">
          <cell r="I2247">
            <v>0</v>
          </cell>
          <cell r="J2247">
            <v>0</v>
          </cell>
        </row>
        <row r="2248">
          <cell r="A2248" t="str">
            <v>18.20.000</v>
          </cell>
          <cell r="B2248" t="str">
            <v>DISJUNTORES</v>
          </cell>
          <cell r="I2248">
            <v>0</v>
          </cell>
          <cell r="J2248">
            <v>0</v>
          </cell>
        </row>
        <row r="2249">
          <cell r="I2249">
            <v>0</v>
          </cell>
          <cell r="J2249">
            <v>0</v>
          </cell>
        </row>
        <row r="2250">
          <cell r="A2250" t="str">
            <v>18.20.010</v>
          </cell>
          <cell r="B2250" t="str">
            <v>DISJUNTOR MONOPOLAR TERMOMAGNÉTICO ATÁ 30A, 220V, PIAL OU SIMILAR, INCLUSIVE INSTALAÇÃO EM QUADRO DE DISTRIBUIÇÃO.</v>
          </cell>
          <cell r="C2250" t="str">
            <v>UN</v>
          </cell>
          <cell r="D2250">
            <v>6</v>
          </cell>
          <cell r="E2250">
            <v>3.44</v>
          </cell>
          <cell r="I2250">
            <v>9.44</v>
          </cell>
          <cell r="J2250">
            <v>12.27</v>
          </cell>
        </row>
        <row r="2252">
          <cell r="A2252" t="str">
            <v>18.20.020</v>
          </cell>
          <cell r="B2252" t="str">
            <v>DISJUNTOR MONOPOLAR TERMOMAGNÉTICO DE 35 A 50A, 220V, PIAL OU SIMILAR, INCLUSIVE INSTALAÇÃO EM QUADRO DE DISTRIBUIÇÃO.</v>
          </cell>
          <cell r="C2252" t="str">
            <v>UN</v>
          </cell>
          <cell r="D2252">
            <v>8.8800000000000008</v>
          </cell>
          <cell r="E2252">
            <v>3.44</v>
          </cell>
          <cell r="I2252">
            <v>12.32</v>
          </cell>
          <cell r="J2252">
            <v>16.02</v>
          </cell>
        </row>
        <row r="2254">
          <cell r="A2254" t="str">
            <v>18.20.030</v>
          </cell>
          <cell r="B2254" t="str">
            <v>DISJUNTOR TRIPOLAR TERMOMAGNÉTICO ATÉ 50A, 380V, PIAL OU SIMILAR, INCLUSIVE INSTALAÇÃO EM QUADRO DE DISTRUBUIÇÃO.</v>
          </cell>
          <cell r="C2254" t="str">
            <v>UN</v>
          </cell>
          <cell r="D2254">
            <v>49</v>
          </cell>
          <cell r="E2254">
            <v>10.3</v>
          </cell>
          <cell r="I2254">
            <v>59.3</v>
          </cell>
          <cell r="J2254">
            <v>77.09</v>
          </cell>
        </row>
        <row r="2256">
          <cell r="A2256" t="str">
            <v>18.20.040</v>
          </cell>
          <cell r="B2256" t="str">
            <v>DISJUNTOR TRIPOLAR TERMOMAGNÉTICO DE 60 ATÉ 100A, 380V, PIAL OU SIMILAR, INCLUSIVE INSTALAÇÃO EM QUADRO DE DISTRUBUIÇÃO.</v>
          </cell>
          <cell r="C2256" t="str">
            <v>UN</v>
          </cell>
          <cell r="D2256">
            <v>60</v>
          </cell>
          <cell r="E2256">
            <v>11.44</v>
          </cell>
          <cell r="I2256">
            <v>71.44</v>
          </cell>
          <cell r="J2256">
            <v>92.87</v>
          </cell>
        </row>
        <row r="2257">
          <cell r="I2257">
            <v>0</v>
          </cell>
          <cell r="J2257">
            <v>0</v>
          </cell>
        </row>
        <row r="2258">
          <cell r="A2258" t="str">
            <v>18.21.000</v>
          </cell>
          <cell r="B2258" t="str">
            <v>QUADROS DE DISTRIBUIÇÃO</v>
          </cell>
          <cell r="I2258">
            <v>0</v>
          </cell>
          <cell r="J2258">
            <v>0</v>
          </cell>
        </row>
        <row r="2259">
          <cell r="I2259">
            <v>0</v>
          </cell>
          <cell r="J2259">
            <v>0</v>
          </cell>
        </row>
        <row r="2260">
          <cell r="A2260" t="str">
            <v>18.21.060</v>
          </cell>
          <cell r="B2260" t="str">
            <v>QUADRO DE DISTRIBUIÇÃO METÁLICO DE EMBUTIR, SEM BARRAMENTO, TIPO QCSP, GOMES OU SIMILAR, PARA ATÉ 3 CIRCUITOS MONOPOLARES, SEM PORTA, INCLUSIVE INSTALAÇÃO.</v>
          </cell>
          <cell r="C2260" t="str">
            <v>UN</v>
          </cell>
          <cell r="D2260">
            <v>7.86</v>
          </cell>
          <cell r="E2260">
            <v>22.88</v>
          </cell>
          <cell r="I2260">
            <v>30.74</v>
          </cell>
          <cell r="J2260">
            <v>39.96</v>
          </cell>
        </row>
        <row r="2262">
          <cell r="A2262" t="str">
            <v>18.21.070</v>
          </cell>
          <cell r="B2262" t="str">
            <v>QUADRO DE DISTRIBUIÇÃO METÁLICO DE EMBUTIR, SEM BARRAMENTO, TIPO QCCP,GOMES OU SIMILAR, PARA ATÉ 3 CIRCUITOS MONOPOLARES, COM PORTA INCLUSIVE INSTALAÇÃO.</v>
          </cell>
          <cell r="C2262" t="str">
            <v>UN</v>
          </cell>
          <cell r="D2262">
            <v>10.5</v>
          </cell>
          <cell r="E2262">
            <v>22.88</v>
          </cell>
          <cell r="I2262">
            <v>33.379999999999995</v>
          </cell>
          <cell r="J2262">
            <v>43.39</v>
          </cell>
        </row>
        <row r="2264">
          <cell r="A2264" t="str">
            <v>18.21.080</v>
          </cell>
          <cell r="B2264" t="str">
            <v>QUADRO DE DISTRIBUIÇÃO METÁLICO DE EMBUTIR, SEM BARRAMENTO, TIPO QCCP, GOMES OU SIMILAR, PARA ATÉ 6 CIRCUITOS MONOPOLARES, COM PORTA, INCLUSIVE INSTALAÇÃO.</v>
          </cell>
          <cell r="C2264" t="str">
            <v>UN</v>
          </cell>
          <cell r="D2264">
            <v>19.25</v>
          </cell>
          <cell r="E2264">
            <v>22.88</v>
          </cell>
          <cell r="I2264">
            <v>42.129999999999995</v>
          </cell>
          <cell r="J2264">
            <v>54.77</v>
          </cell>
        </row>
        <row r="2266">
          <cell r="A2266" t="str">
            <v>18.21.090</v>
          </cell>
          <cell r="B2266" t="str">
            <v>QUADRO DE DISTRIBUIÇÃO METÁLICO DE EMBUTIR, SEM BARRAMENTO, TIPO QCCP, GOMES OU SIMILAR, PARA ATÉ 12 CIRCUITOS MONOPOLARES, COM PORTA, INCLUSIVE INSTALAÇÃO.</v>
          </cell>
          <cell r="C2266" t="str">
            <v>UN</v>
          </cell>
          <cell r="D2266">
            <v>32</v>
          </cell>
          <cell r="E2266">
            <v>22.88</v>
          </cell>
          <cell r="I2266">
            <v>54.879999999999995</v>
          </cell>
          <cell r="J2266">
            <v>71.34</v>
          </cell>
        </row>
        <row r="2268">
          <cell r="A2268" t="str">
            <v>18.21.100</v>
          </cell>
          <cell r="B2268" t="str">
            <v>QUADRO DE DISTRIBUIÇÃO METÁLICO DE EMBUTIR, SEM BARRAMENTO, TIPO QCCP, GOMES OU SIMILAR, PARA ATÉ 18 CIRCUITOS MONOPOLARES, E CHAVE GERAL, COM PORTA, INCLUSIVE INSTALAÇÃO.</v>
          </cell>
          <cell r="C2268" t="str">
            <v>UN</v>
          </cell>
          <cell r="D2268">
            <v>75</v>
          </cell>
          <cell r="E2268">
            <v>34.32</v>
          </cell>
          <cell r="I2268">
            <v>109.32</v>
          </cell>
          <cell r="J2268">
            <v>142.12</v>
          </cell>
        </row>
        <row r="2270">
          <cell r="A2270" t="str">
            <v>18.21.110</v>
          </cell>
          <cell r="B2270" t="str">
            <v>QUADRO DE DISTRIBUIÇÃO EM RESINA TERMOPLASTICA DE EMBUTIR, COM PORTA, SEM BARRAMENTO, PARA ATÉ 3 CIRCUITOS MONOPOLARES, REF. CDEC-3E, CEMAR OU SIMILAR, INCLUSIVE INSTALAÇÃO.</v>
          </cell>
          <cell r="C2270" t="str">
            <v>UN</v>
          </cell>
          <cell r="D2270">
            <v>9.8000000000000007</v>
          </cell>
          <cell r="E2270">
            <v>22.88</v>
          </cell>
          <cell r="I2270">
            <v>32.68</v>
          </cell>
          <cell r="J2270">
            <v>42.48</v>
          </cell>
        </row>
        <row r="2272">
          <cell r="A2272" t="str">
            <v>18.21.120</v>
          </cell>
          <cell r="B2272" t="str">
            <v>QUADRO DE DISTRIBUIÇÃO EM RESINA TERMOPLASTICA DE EMBUTIR, COM PORTA, SEM BARRAMENTO, PARA ATÉ 6 CIRCUITOS MONOPOLARES, REF. CDEC-6E, CEMAR OU SIMILAR, INCLUSIVE INSTALAÇÃO.</v>
          </cell>
          <cell r="C2272" t="str">
            <v>UN</v>
          </cell>
          <cell r="D2272">
            <v>17.7</v>
          </cell>
          <cell r="E2272">
            <v>22.88</v>
          </cell>
          <cell r="I2272">
            <v>40.58</v>
          </cell>
          <cell r="J2272">
            <v>52.75</v>
          </cell>
        </row>
        <row r="2274">
          <cell r="A2274" t="str">
            <v>18.21.130</v>
          </cell>
          <cell r="B2274" t="str">
            <v>QUADRO DE DISTRIBUIÇÃO EM RESINA TERMOPLASTICA DE EMBUTIR, COM PORTA, SEM BARRAMENTO, PARA ATÉ 12 CIRCUITOS MONOPOLARES, REF. CDEC-12E, CEMAR OU SIMILAR, INCLUSIVE INSTALAÇÃO.</v>
          </cell>
          <cell r="C2274" t="str">
            <v>UN</v>
          </cell>
          <cell r="D2274">
            <v>21</v>
          </cell>
          <cell r="E2274">
            <v>22.88</v>
          </cell>
          <cell r="I2274">
            <v>43.879999999999995</v>
          </cell>
          <cell r="J2274">
            <v>57.04</v>
          </cell>
        </row>
        <row r="2276">
          <cell r="A2276" t="str">
            <v>18.21.140</v>
          </cell>
          <cell r="B2276" t="str">
            <v>QUADRO DE DISTRIBUIÇÃO EM RESINA TERMOPLASTICA DE EMBUTIR, COM PORTA, SEM BARRAMENTO, PARA ATÉ 16 CIRCUITOS MONOPOLARES, REF. CDS-165, CEMAR OU SIMILAR, INCLUSIVE INSTALAÇÃO.</v>
          </cell>
          <cell r="C2276" t="str">
            <v>UN</v>
          </cell>
          <cell r="D2276">
            <v>34.5</v>
          </cell>
          <cell r="E2276">
            <v>34.32</v>
          </cell>
          <cell r="I2276">
            <v>68.819999999999993</v>
          </cell>
          <cell r="J2276">
            <v>89.47</v>
          </cell>
        </row>
        <row r="2278">
          <cell r="A2278" t="str">
            <v>18.21.150</v>
          </cell>
          <cell r="B2278" t="str">
            <v>QUADRO DE DISTRIBUIÇÃO EM RESINA TERMOPLASTICA DE EMBUTIR, COM PORTA, BARRAMENTO, CHAVE GERAL E PLACA DE NEUTRO PARA ATÉ 12 CIRCUITOS MONOPOLARES, REF. QDETN-12, CEMAR OU SIMILAR, INCLUSIVE INSTALAÇÃO.</v>
          </cell>
          <cell r="C2278" t="str">
            <v>UN</v>
          </cell>
          <cell r="D2278">
            <v>118.6</v>
          </cell>
          <cell r="E2278">
            <v>22.88</v>
          </cell>
          <cell r="I2278">
            <v>141.47999999999999</v>
          </cell>
          <cell r="J2278">
            <v>183.92</v>
          </cell>
        </row>
        <row r="2280">
          <cell r="A2280" t="str">
            <v>18.21.160</v>
          </cell>
          <cell r="B2280" t="str">
            <v>QUADRO DE DISTRIBUIÇÃO EM RESINA TERMOPLASTICA DE EMBUTIR, COM PORTA, BARRAMENTO,  CHAVE GERAL E PLACA DE NEUTRO PARA ATÉ 20 CIRCUITOS MONOPOLARES, REF. QDETN-20, CEMAR OU SIMILAR, INCLUSIVE INSTALAÇÃO.</v>
          </cell>
          <cell r="C2280" t="str">
            <v>UN</v>
          </cell>
          <cell r="D2280">
            <v>150.5</v>
          </cell>
          <cell r="E2280">
            <v>34.32</v>
          </cell>
          <cell r="I2280">
            <v>184.82</v>
          </cell>
          <cell r="J2280">
            <v>240.27</v>
          </cell>
        </row>
        <row r="2282">
          <cell r="A2282" t="str">
            <v>18.21.170</v>
          </cell>
          <cell r="B2282" t="str">
            <v>QUADRO DE DISTRIBUIÇÃO EM RESINA TERMOPLASTICA DE EMBUTIR, COM PORTA, BARRAMENTO, CHAVE GERAL E PLACA DE NEUTRO PARA ATÉ 32 CIRCUITOS MONOPOLARES, REF. QDETN-32, CEMAR OU SIMILAR, INCLUSIVE INSTALAÇÃO.</v>
          </cell>
          <cell r="C2282" t="str">
            <v>UN</v>
          </cell>
          <cell r="D2282">
            <v>245.8</v>
          </cell>
          <cell r="E2282">
            <v>45.76</v>
          </cell>
          <cell r="I2282">
            <v>291.56</v>
          </cell>
          <cell r="J2282">
            <v>379.03</v>
          </cell>
        </row>
        <row r="2283">
          <cell r="I2283">
            <v>0</v>
          </cell>
          <cell r="J2283">
            <v>0</v>
          </cell>
        </row>
        <row r="2284">
          <cell r="A2284" t="str">
            <v>18.22.000</v>
          </cell>
          <cell r="B2284" t="str">
            <v>PONTOS DE INSTALAÇÃO ELÉTRICA</v>
          </cell>
          <cell r="I2284">
            <v>0</v>
          </cell>
          <cell r="J2284">
            <v>0</v>
          </cell>
        </row>
        <row r="2285">
          <cell r="I2285">
            <v>0</v>
          </cell>
          <cell r="J2285">
            <v>0</v>
          </cell>
        </row>
        <row r="2286">
          <cell r="A2286" t="str">
            <v>18.22.010</v>
          </cell>
          <cell r="B2286" t="str">
            <v>PONTO DE LUZ EM TETO OU PAREDE, INCLUINDO CAIXA 4 X 4 POL. TIGREFLEX OU SIMILAR, TUBULAÇÃO PVC RÍGIDO E FIAÇÃO, ATÉ O QUADRO DE DISTRIBUIÇÃO.</v>
          </cell>
          <cell r="C2286" t="str">
            <v>PT</v>
          </cell>
          <cell r="D2286">
            <v>18.97</v>
          </cell>
          <cell r="E2286">
            <v>29.74</v>
          </cell>
          <cell r="I2286">
            <v>48.709999999999994</v>
          </cell>
          <cell r="J2286">
            <v>63.32</v>
          </cell>
        </row>
        <row r="2288">
          <cell r="A2288" t="str">
            <v>18.22.020</v>
          </cell>
          <cell r="B2288" t="str">
            <v>PONTO DE INTERRUPTOR DE UMA SECÇÃO, PIAL OU SIMILAR, INCLUSIVE TUBULAÇÃO PVC RÍGIDO, FIAÇÃO, CX 4 X 2 POL. TIGREFLEX OU SIMILAR PLACA E DEAMIS ACESSÓRIOS, ATÉ O PONTO DE LUZ.</v>
          </cell>
          <cell r="C2288" t="str">
            <v>PT</v>
          </cell>
          <cell r="D2288">
            <v>15.7</v>
          </cell>
          <cell r="E2288">
            <v>24.82</v>
          </cell>
          <cell r="I2288">
            <v>40.519999999999996</v>
          </cell>
          <cell r="J2288">
            <v>52.68</v>
          </cell>
        </row>
        <row r="2290">
          <cell r="A2290" t="str">
            <v>18.22.030</v>
          </cell>
          <cell r="B2290" t="str">
            <v>PONTO DE INTERRUPTOR DE 2 SECÇÕES, PIAL OU SIMILAR, INCLUSIVE TUBULAÇÃO PVC RÍGIDO, FIAÇÃO, CX 4 X 2 POL. TIGREFLEX OU SIMILAR PLACA E DEMAIS ACESSÓRIOS, ATÉ O PONTO DE LUZ.</v>
          </cell>
          <cell r="C2290" t="str">
            <v>PT</v>
          </cell>
          <cell r="D2290">
            <v>26.96</v>
          </cell>
          <cell r="E2290">
            <v>36.49</v>
          </cell>
          <cell r="I2290">
            <v>63.45</v>
          </cell>
          <cell r="J2290">
            <v>82.49</v>
          </cell>
        </row>
        <row r="2292">
          <cell r="A2292" t="str">
            <v>18.22.040</v>
          </cell>
          <cell r="B2292" t="str">
            <v>PONTO DE INTERRUPTOR DE 3 SECÇÕES, PIAL OU SIMILAR, INCLUSIVE TUBULAÇÃO PVC RÍGIDO, FIAÇÃO, CX 4 X 2 POL. TIGREFLEX OU SIMILAR PLACA E DEMAIS ACESSÓRIOS, ATÉ O PONTO DE LUZ.</v>
          </cell>
          <cell r="C2292" t="str">
            <v>PT</v>
          </cell>
          <cell r="D2292">
            <v>34.03</v>
          </cell>
          <cell r="E2292">
            <v>44.96</v>
          </cell>
          <cell r="I2292">
            <v>78.990000000000009</v>
          </cell>
          <cell r="J2292">
            <v>102.69</v>
          </cell>
        </row>
        <row r="2294">
          <cell r="A2294" t="str">
            <v>18.22.050</v>
          </cell>
          <cell r="B2294" t="str">
            <v>PONTO DE INTERRUPTOR THREE-WAY, PIAL OU SIMILAR, INCLUSIVE TUBULAÇÃO PVC RÍGIDO, FIAÇÃO, CAIXA 4 X 2 POL. TIGREFLEX OU SIMILAR, PLACA E DEMAIS ACESSÓRIOS, ATÉ O PONTO DE LUZ.</v>
          </cell>
          <cell r="C2294" t="str">
            <v>PT</v>
          </cell>
          <cell r="D2294">
            <v>52.1</v>
          </cell>
          <cell r="E2294">
            <v>73.67</v>
          </cell>
          <cell r="I2294">
            <v>125.77000000000001</v>
          </cell>
          <cell r="J2294">
            <v>163.5</v>
          </cell>
        </row>
        <row r="2296">
          <cell r="A2296" t="str">
            <v>18.22.060</v>
          </cell>
          <cell r="B2296" t="str">
            <v>PONTO DE TOMADA UNIVERSL (2P+1T) PIAL OU SIMILAR INCLUSIVE TUBULAÇÃO PVC RÍGIDO, FIAÇÃO, CAIXA 4 X 2 POL. TIGREFLEX OU SIMILAR, PLACA E DEMAIS ACESSÓRIOS, ATÉ O PONTO DE LUZ OU QUADRO DE DISTRIBUIÇÃO.</v>
          </cell>
          <cell r="C2296" t="str">
            <v>PT</v>
          </cell>
          <cell r="D2296">
            <v>32.64</v>
          </cell>
          <cell r="E2296">
            <v>41.99</v>
          </cell>
          <cell r="I2296">
            <v>74.63</v>
          </cell>
          <cell r="J2296">
            <v>97.02</v>
          </cell>
        </row>
        <row r="2298">
          <cell r="A2298" t="str">
            <v>18.22.070</v>
          </cell>
          <cell r="B2298" t="str">
            <v>PONTO DE TOMADA UNIVERSL (2P+1T) PIAL OU SIMILAR P/ 2000 W INCLUSIVE TUBULAÇÃO, FIAÇÃO, CAIXA 4 X 2 POL. TIGREFLEX OU SIMILAR, PLACA E DEMAIS ACESSÓRIOS, ATÉ O PONTO DE LUZ OU QUADRO DE DISTRIBUIÇÃO.</v>
          </cell>
          <cell r="C2298" t="str">
            <v>PT</v>
          </cell>
          <cell r="D2298">
            <v>50.49</v>
          </cell>
          <cell r="E2298">
            <v>68.41</v>
          </cell>
          <cell r="I2298">
            <v>118.9</v>
          </cell>
          <cell r="J2298">
            <v>154.57</v>
          </cell>
        </row>
        <row r="2300">
          <cell r="A2300" t="str">
            <v>18.22.080</v>
          </cell>
          <cell r="B2300" t="str">
            <v>PONTO DE TOMADA PARA AR CONDICIONADO COM CONJUNTO TIPO ARSTOP OU SIMILAR, EM CAIXA TIGREFLEX OU SIMILAR 4 X 4 POL. COM PLACA, TOMADA TRIP. P/PINO CHATO E DISJUNTOR TERMOMAG. DE 25A, INCLUSIVE TUBULAÇÃO PVC RÍGIDO, FIAÇÃO, ATERRAMENTO E DEMAIS ACESSÓRIOS A</v>
          </cell>
          <cell r="C2300" t="str">
            <v>PT</v>
          </cell>
          <cell r="D2300">
            <v>74.489999999999995</v>
          </cell>
          <cell r="E2300">
            <v>71.959999999999994</v>
          </cell>
          <cell r="I2300">
            <v>146.44999999999999</v>
          </cell>
          <cell r="J2300">
            <v>190.39</v>
          </cell>
        </row>
        <row r="2302">
          <cell r="A2302" t="str">
            <v>18.22.090</v>
          </cell>
          <cell r="B2302" t="str">
            <v>PONTO DE TOMADA PARA TELEFONE, PIAL OU SIMILAR, EM CAIXA TIGREFLEX OU SIMILAR DE 4 X 2 POL., INCLUSIVE PLACA, TUBULAÇÃO EM PVC RÍGIDO, FIAÇÃO, CAIXAS DE PASSAGEM E DEMAIS ACESSÓRIOS, ATÉ A CAIXA DE DISTRIBUIÇÃO DO PAVIMENTO.</v>
          </cell>
          <cell r="C2302" t="str">
            <v>PT</v>
          </cell>
          <cell r="D2302">
            <v>30</v>
          </cell>
          <cell r="E2302">
            <v>40.5</v>
          </cell>
          <cell r="I2302">
            <v>70.5</v>
          </cell>
          <cell r="J2302">
            <v>91.65</v>
          </cell>
        </row>
        <row r="2304">
          <cell r="A2304" t="str">
            <v>18.22.100</v>
          </cell>
          <cell r="B2304" t="str">
            <v>PONTO DE CAMPAINHA, INCLUSIVE CAIXA, CIGARRA, BOTÃO, ESPELHO, TUBULAÇÃO PVC RÍGIDO, RIAÇÃO E DEMAIS ACESSÓRIOS, ATÉ QUADRO DE DISTRIBUIÇÃO.</v>
          </cell>
          <cell r="C2304" t="str">
            <v>PT</v>
          </cell>
          <cell r="D2304">
            <v>49.86</v>
          </cell>
          <cell r="E2304">
            <v>62</v>
          </cell>
          <cell r="I2304">
            <v>111.86</v>
          </cell>
          <cell r="J2304">
            <v>145.41999999999999</v>
          </cell>
        </row>
        <row r="2305">
          <cell r="I2305">
            <v>0</v>
          </cell>
          <cell r="J2305">
            <v>0</v>
          </cell>
        </row>
        <row r="2306">
          <cell r="A2306" t="str">
            <v>18.24.000</v>
          </cell>
          <cell r="B2306" t="str">
            <v>CAIXAS DE PASSAGEM SUBTERRÂNEAS</v>
          </cell>
          <cell r="I2306">
            <v>0</v>
          </cell>
          <cell r="J2306">
            <v>0</v>
          </cell>
        </row>
        <row r="2307">
          <cell r="I2307">
            <v>0</v>
          </cell>
          <cell r="J2307">
            <v>0</v>
          </cell>
        </row>
        <row r="2308">
          <cell r="A2308" t="str">
            <v>18.24.010</v>
          </cell>
          <cell r="B2308" t="str">
            <v>CAIXA DE PASSAGEM SUBTERRÂNEA COM DIMENSÕES INTERNAS 0,40 X 0,40 M , ALTURA 0,60M, SOBRE CAMADA DE BRITA COM 0,10M DE ESPESSURA, PAREDES EM ALVENARIA E LAJE DE TAMPA EM CONCRETO ARMADO, INCLUSIVE ESCAVAÇÃO, REMOÇÃO E REATERRO.</v>
          </cell>
          <cell r="C2308" t="str">
            <v>UN</v>
          </cell>
          <cell r="D2308">
            <v>23.35</v>
          </cell>
          <cell r="E2308">
            <v>27.58</v>
          </cell>
          <cell r="F2308">
            <v>1.37</v>
          </cell>
          <cell r="I2308">
            <v>52.3</v>
          </cell>
          <cell r="J2308">
            <v>67.989999999999995</v>
          </cell>
        </row>
        <row r="2310">
          <cell r="A2310" t="str">
            <v>18.24.020</v>
          </cell>
          <cell r="B2310" t="str">
            <v>CAIXA DE PASSAGEM SUBTERRÂNEA PARA ENTRADA DE REDE TELEFÔNICA, TIPO R1 (ATÉ 35 PONTOS), COM DIMENSÕES INTERNAS 0,60 X 0,35M, ALTURA 0,50M, PAREDES EM ALVENARIA, LAJE DE TAMPA E FUNDO EM CONCRETO, INCLUSIVE ESCAVAÇÃO, REMOÇÃO E REATERRO.</v>
          </cell>
          <cell r="C2310" t="str">
            <v>UN</v>
          </cell>
          <cell r="D2310">
            <v>27.44</v>
          </cell>
          <cell r="E2310">
            <v>29.2</v>
          </cell>
          <cell r="H2310">
            <v>1.34</v>
          </cell>
          <cell r="I2310">
            <v>57.980000000000004</v>
          </cell>
          <cell r="J2310">
            <v>75.37</v>
          </cell>
        </row>
        <row r="2311">
          <cell r="I2311">
            <v>0</v>
          </cell>
          <cell r="J2311">
            <v>0</v>
          </cell>
        </row>
        <row r="2312">
          <cell r="A2312" t="str">
            <v>18.25.000</v>
          </cell>
          <cell r="B2312" t="str">
            <v>LUMINÁRIAS</v>
          </cell>
          <cell r="I2312">
            <v>0</v>
          </cell>
          <cell r="J2312">
            <v>0</v>
          </cell>
        </row>
        <row r="2313">
          <cell r="I2313">
            <v>0</v>
          </cell>
          <cell r="J2313">
            <v>0</v>
          </cell>
        </row>
        <row r="2314">
          <cell r="A2314" t="str">
            <v>18.25.020</v>
          </cell>
          <cell r="B2314" t="str">
            <v>LUMINÁRIA TIPO SOBREPOR, ABERTA, PARA 2 LÂMPADAS FLUORESC. DE 20W, REF. TMS-500 PHILLIPS OU SIMILAR, INCLUSIVE REATOR ALTO FATOR DE POTÊNCIA LÂMPADAS, DEMAIS ACESSÓRIOS E INSTALAÇÃO.</v>
          </cell>
          <cell r="C2314" t="str">
            <v>CJ</v>
          </cell>
          <cell r="D2314">
            <v>65.28</v>
          </cell>
          <cell r="E2314">
            <v>12.59</v>
          </cell>
          <cell r="I2314">
            <v>77.87</v>
          </cell>
          <cell r="J2314">
            <v>101.23</v>
          </cell>
        </row>
        <row r="2316">
          <cell r="A2316" t="str">
            <v>18.25.030</v>
          </cell>
          <cell r="B2316" t="str">
            <v>LUMINÁRIA TIPO SOBREOPOR, ABERTA, PARA 1 LÄMPADA FLUORESC. DE 40W, REF TMS-500 PHILLIPS OU SIMILAR, INCLUSIVE REATOR ALTO FATOR DE POTÊNCIA LÂMPADAS, DEMAIS ACESSÓRIOS E INSTALAÇÃO.</v>
          </cell>
          <cell r="C2316" t="str">
            <v>CJ</v>
          </cell>
          <cell r="D2316">
            <v>51.1</v>
          </cell>
          <cell r="E2316">
            <v>11.44</v>
          </cell>
          <cell r="I2316">
            <v>62.54</v>
          </cell>
          <cell r="J2316">
            <v>81.3</v>
          </cell>
        </row>
        <row r="2318">
          <cell r="A2318" t="str">
            <v>18.25.040</v>
          </cell>
          <cell r="B2318" t="str">
            <v>LUMINÁRIA TIPO SOBREPOR, ABERTA, PARA 02 LÂMPADAS FLUORESC, DE 40W, REF. TMS-500 PHILLIPS OU SIMILAR, INCLUSIVE REATOR ALTO FATOR DE POTÊNCIA LÂMPADAS, DEMAIS ACESSÓRIOS E INSTALAÇÃO.</v>
          </cell>
          <cell r="C2318" t="str">
            <v>CJ</v>
          </cell>
          <cell r="D2318">
            <v>97.25</v>
          </cell>
          <cell r="E2318">
            <v>12.59</v>
          </cell>
          <cell r="I2318">
            <v>109.84</v>
          </cell>
          <cell r="J2318">
            <v>142.79</v>
          </cell>
        </row>
        <row r="2320">
          <cell r="A2320" t="str">
            <v>18.25.050</v>
          </cell>
          <cell r="B2320" t="str">
            <v>LUMINÁRIA TIPO SOBREPOR, ABERTA, PARA 1 LÂMPADA FLUORESC, DE 20W REF. 211-R A.B. LEÃO OU SIMILAR, INCLUSIVE REATOR ALTO FATOR DE POTÊNCIA LÂMPADA, DEMAIS ACESSÓRIOS E INSTALAÇÃO.</v>
          </cell>
          <cell r="C2320" t="str">
            <v>CJ</v>
          </cell>
          <cell r="D2320">
            <v>40.85</v>
          </cell>
          <cell r="E2320">
            <v>11.44</v>
          </cell>
          <cell r="I2320">
            <v>52.29</v>
          </cell>
          <cell r="J2320">
            <v>67.98</v>
          </cell>
        </row>
        <row r="2322">
          <cell r="A2322" t="str">
            <v>18.25.060</v>
          </cell>
          <cell r="B2322" t="str">
            <v>LUMINÁRIA TIPO SOBREPOR, ABERTA, PARA 02 LÂMPADAS FLUORESC, DE 20W, REF.211-R, A.B. LEÃO OU SIMILAR, INCLUSIVE REATOR ALTO FATOR DE POTÊNCIA LÂMPADAS, DEMAIS ACESSÓRIOS E INSTALAÇÃO.</v>
          </cell>
          <cell r="C2322" t="str">
            <v>CJ</v>
          </cell>
          <cell r="D2322">
            <v>59.38</v>
          </cell>
          <cell r="E2322">
            <v>12.59</v>
          </cell>
          <cell r="I2322">
            <v>71.97</v>
          </cell>
          <cell r="J2322">
            <v>93.56</v>
          </cell>
        </row>
        <row r="2324">
          <cell r="A2324" t="str">
            <v>18.25.070</v>
          </cell>
          <cell r="B2324" t="str">
            <v>LUMINÁRIA TIPO SOBREPOR, ABERTA, PARA 01 LÂMPADA FLUORESCENTE DE 40W, REF211-R. A.B.LEÃO OU SIMILAR, INCLUSIVE REATOR ALTO FATOR DE POTÊNCIA, LÂMPADA, DEMAIS ACESSÓRIOS E INSTALAÇÃO.</v>
          </cell>
          <cell r="C2324" t="str">
            <v>CJ</v>
          </cell>
          <cell r="D2324">
            <v>43.5</v>
          </cell>
          <cell r="E2324">
            <v>11.44</v>
          </cell>
          <cell r="I2324">
            <v>54.94</v>
          </cell>
          <cell r="J2324">
            <v>71.42</v>
          </cell>
        </row>
        <row r="2326">
          <cell r="A2326" t="str">
            <v>18.25.080</v>
          </cell>
          <cell r="B2326" t="str">
            <v>LUMINÁRIA TIPO SOBREPOR, ABERTA, PARA 02 LÂMPADAS FLUORESCENTES DE 40W, REF. 211-R A.B.LEÃO OU SIMILAR, INCLUSIVE REATOR ALTO FATOR DE POTÊNCIA, LÂMPADAS, DEMAIS ACESSÓRIOS E INSTALAÇÃO.</v>
          </cell>
          <cell r="C2326" t="str">
            <v>CJ</v>
          </cell>
          <cell r="D2326">
            <v>69.95</v>
          </cell>
          <cell r="E2326">
            <v>12.59</v>
          </cell>
          <cell r="I2326">
            <v>82.54</v>
          </cell>
          <cell r="J2326">
            <v>107.3</v>
          </cell>
        </row>
        <row r="2328">
          <cell r="A2328" t="str">
            <v>18.25.090</v>
          </cell>
          <cell r="B2328" t="str">
            <v>LUMINÁRIA TIPO DROPS EM GLOBO DE VIDRO LEITOSO, REF. 515 A.B. LEÃO, OU SIMILAR, COMPLETA, INCLUSIVE LÂMPADA E INSTALAÇÃO.</v>
          </cell>
          <cell r="C2328" t="str">
            <v>CJ</v>
          </cell>
          <cell r="D2328">
            <v>26.5</v>
          </cell>
          <cell r="E2328">
            <v>9.15</v>
          </cell>
          <cell r="I2328">
            <v>35.65</v>
          </cell>
          <cell r="J2328">
            <v>46.35</v>
          </cell>
        </row>
        <row r="2330">
          <cell r="A2330" t="str">
            <v>18.25.100</v>
          </cell>
          <cell r="B2330" t="str">
            <v>LUMINÁRIA TIPO BEDD (PRATO), REF. 805 A.B. LEÃO OU SIMILAR, COM DEPENENTE E SUPORTE, INCLUSIVE LÂMPADA E INSTALAÇÃO.</v>
          </cell>
          <cell r="C2330" t="str">
            <v>CJ</v>
          </cell>
          <cell r="D2330">
            <v>36.5</v>
          </cell>
          <cell r="E2330">
            <v>9.15</v>
          </cell>
          <cell r="I2330">
            <v>45.65</v>
          </cell>
          <cell r="J2330">
            <v>59.35</v>
          </cell>
        </row>
        <row r="2332">
          <cell r="A2332" t="str">
            <v>18.25.110</v>
          </cell>
          <cell r="B2332" t="str">
            <v>LUMINÁRIA TIPO ARANDELA, REF. 403 A.B. LEÃO OU SIMILAR, COMPLETA, INCLUSIVE LÂMPADA E INSTALAÇÃO.</v>
          </cell>
          <cell r="C2332" t="str">
            <v>CJ</v>
          </cell>
          <cell r="D2332">
            <v>46.2</v>
          </cell>
          <cell r="E2332">
            <v>9.15</v>
          </cell>
          <cell r="I2332">
            <v>55.35</v>
          </cell>
          <cell r="J2332">
            <v>71.959999999999994</v>
          </cell>
        </row>
        <row r="2334">
          <cell r="A2334" t="str">
            <v>18.25.130</v>
          </cell>
          <cell r="B2334" t="str">
            <v>LUMINÁRIA TIPO SPOT, REF. 401-P A.B. LEÃO OU SIMILAR, COMPLETA, INCLUSIVE LÂMPADA E INSTALAÇÃO.</v>
          </cell>
          <cell r="C2334" t="str">
            <v>CJ</v>
          </cell>
          <cell r="D2334">
            <v>16.2</v>
          </cell>
          <cell r="E2334">
            <v>9.15</v>
          </cell>
          <cell r="I2334">
            <v>25.35</v>
          </cell>
          <cell r="J2334">
            <v>32.96</v>
          </cell>
        </row>
        <row r="2336">
          <cell r="A2336" t="str">
            <v>18.25.140</v>
          </cell>
          <cell r="B2336" t="str">
            <v>REFLETOR EXTERNO REF. 408/E A.B. LEÃO OU SIMILAR, COMPLETO, INCLUSIVE LÂMPADA E INSTALAÇÃO.</v>
          </cell>
          <cell r="C2336" t="str">
            <v>CJ</v>
          </cell>
          <cell r="D2336">
            <v>36.5</v>
          </cell>
          <cell r="E2336">
            <v>9.15</v>
          </cell>
          <cell r="I2336">
            <v>45.65</v>
          </cell>
          <cell r="J2336">
            <v>59.35</v>
          </cell>
        </row>
        <row r="2338">
          <cell r="A2338" t="str">
            <v>18.25.170</v>
          </cell>
          <cell r="B2338" t="str">
            <v>LUMINÁRIA PARA LÂMPADA A VAPOR DE MERCÚRIO DE 125W, REF. ABL 50/F A.B. LEÃO OU SIMILAR, COMPLETA, INCLUSIVE BRAÇO, LÂMPADA, REATOR ALTO FATOR DE POTÊNCIA E INSTALAÇÃO.</v>
          </cell>
          <cell r="C2338" t="str">
            <v>CJ</v>
          </cell>
          <cell r="D2338">
            <v>233.63</v>
          </cell>
          <cell r="E2338">
            <v>34.32</v>
          </cell>
          <cell r="F2338">
            <v>73.67</v>
          </cell>
          <cell r="G2338">
            <v>24.91</v>
          </cell>
          <cell r="I2338">
            <v>366.53000000000003</v>
          </cell>
          <cell r="J2338">
            <v>476.49</v>
          </cell>
        </row>
        <row r="2340">
          <cell r="A2340" t="str">
            <v>18.25.180</v>
          </cell>
          <cell r="B2340" t="str">
            <v>LUMINÁRIA PARA LÂMPADA A VAPOR DE MERCÚRIO DE 250W, REF. ABL 50/F A.B. LEÃO OU SIMILAR, COMPLETA, INCLUSIVE BRAÇO, LÂMPADA, REATOR ALTO FATOR DE POTÊNCIA E INSTALAÇÃO.</v>
          </cell>
          <cell r="C2340" t="str">
            <v>CJ</v>
          </cell>
          <cell r="D2340">
            <v>267.39999999999998</v>
          </cell>
          <cell r="E2340">
            <v>34.229999999999997</v>
          </cell>
          <cell r="F2340">
            <v>73.67</v>
          </cell>
          <cell r="G2340">
            <v>24.91</v>
          </cell>
          <cell r="I2340">
            <v>400.21000000000004</v>
          </cell>
          <cell r="J2340">
            <v>520.27</v>
          </cell>
        </row>
        <row r="2342">
          <cell r="A2342" t="str">
            <v>18.25.190</v>
          </cell>
          <cell r="B2342" t="str">
            <v>LUMINÁRIA PARA LÂMPADA A VAPOR DE MERCÚRIO DE 125W, REF. ABL 50 A.B. LEÃO OU SIMILAR, COMPLETA, INCLUSIVE BRAÇO, LÂMPADA, REATOR ALTO FATOR DE POTÊNCIA E INSTALAÇÃO.</v>
          </cell>
          <cell r="C2342" t="str">
            <v>CJ</v>
          </cell>
          <cell r="D2342">
            <v>225.63</v>
          </cell>
          <cell r="E2342">
            <v>34.32</v>
          </cell>
          <cell r="F2342">
            <v>73.67</v>
          </cell>
          <cell r="G2342">
            <v>24.91</v>
          </cell>
          <cell r="I2342">
            <v>358.53000000000003</v>
          </cell>
          <cell r="J2342">
            <v>466.09</v>
          </cell>
        </row>
        <row r="2344">
          <cell r="A2344" t="str">
            <v>18.25.200</v>
          </cell>
          <cell r="B2344" t="str">
            <v>LUMINÁRIA PARA LÂMPADA A VAPOR DE MERCÚRIO DE 250W, REF. ABL 50 A.B.LEÃO OU SIMILAR, COMPLETA, INCLUSIVE BRAÇO, LÂMPADA, REATOR ALTO FATOR DE POTÊNCIA E INSTALAÇÃO.</v>
          </cell>
          <cell r="C2344" t="str">
            <v>CJ</v>
          </cell>
          <cell r="D2344">
            <v>259.39999999999998</v>
          </cell>
          <cell r="E2344">
            <v>34.32</v>
          </cell>
          <cell r="F2344">
            <v>73.67</v>
          </cell>
          <cell r="G2344">
            <v>24.91</v>
          </cell>
          <cell r="I2344">
            <v>392.3</v>
          </cell>
          <cell r="J2344">
            <v>509.99</v>
          </cell>
        </row>
        <row r="2346">
          <cell r="A2346" t="str">
            <v>18.25.210</v>
          </cell>
          <cell r="B2346" t="str">
            <v>LUMINÁRIA PARA LÂMPADA A VAPOR DE MERCÚRIO DE 400W, REF. ABL 50F/400 A.B. LEÃO OU SIMILAR, COMPLETA, INCLUSIVE BRAÇO, LÂMPADA, REATOR ALTO FATOR DE POTÊNCIA E INSTALAÇÃO.</v>
          </cell>
          <cell r="C2346" t="str">
            <v>UN</v>
          </cell>
          <cell r="D2346">
            <v>361.6</v>
          </cell>
          <cell r="E2346">
            <v>34.32</v>
          </cell>
          <cell r="F2346">
            <v>73.67</v>
          </cell>
          <cell r="G2346">
            <v>24.91</v>
          </cell>
          <cell r="I2346">
            <v>494.50000000000006</v>
          </cell>
          <cell r="J2346">
            <v>642.85</v>
          </cell>
        </row>
        <row r="2348">
          <cell r="A2348" t="str">
            <v>18.25.220</v>
          </cell>
          <cell r="B2348" t="str">
            <v xml:space="preserve">FORNEC. DE CONJ COM LUMINÁRIA FECHADA P/LAMP. VS 70W C/DIFUSOR EM POLICARBONATO SOQUETE E-27 SUPORTE DE ALUMÍNIO FUNDIDO REF.1 PLP 1000, POLIMETAL OU SIMILAR, INCLUSIVE REATOR EU VS 70W X220V (ACOPLADO), LAMP. BRAÇO RETO 3/4 POL.X 1M C/ PARAFUSO P/FIX EM </v>
          </cell>
          <cell r="C2348" t="str">
            <v>UN</v>
          </cell>
          <cell r="D2348">
            <v>195.11</v>
          </cell>
          <cell r="E2348">
            <v>34.32</v>
          </cell>
          <cell r="F2348">
            <v>73.67</v>
          </cell>
          <cell r="G2348">
            <v>24.91</v>
          </cell>
          <cell r="I2348">
            <v>328.01000000000005</v>
          </cell>
          <cell r="J2348">
            <v>426.41</v>
          </cell>
        </row>
        <row r="2350">
          <cell r="A2350" t="str">
            <v>18.25.230</v>
          </cell>
          <cell r="B2350" t="str">
            <v>FORNEC. DE CONJ COM LUMINÁRIA FECHADA P/LAMP. VS 150W C/DIFUSOR EM POLICARBONATO SOQUETE E-40 SUPORTE DE ALUMÍNIO FUNDIDO REF.1 PLP 1000, POLIMETAL OU SIMILAR, INCLUSIVE REATOR EU VS 150W X220V (ACOPLADO), LAMP. BRAÇO RETO 1 1/4 POL.X 3M C/ PARAFUSO P/FIX</v>
          </cell>
          <cell r="C2350" t="str">
            <v>UN</v>
          </cell>
          <cell r="D2350">
            <v>298.99</v>
          </cell>
          <cell r="E2350">
            <v>34.32</v>
          </cell>
          <cell r="F2350">
            <v>73.67</v>
          </cell>
          <cell r="G2350">
            <v>24.91</v>
          </cell>
          <cell r="I2350">
            <v>431.89000000000004</v>
          </cell>
          <cell r="J2350">
            <v>561.46</v>
          </cell>
        </row>
        <row r="2352">
          <cell r="A2352" t="str">
            <v>18.25.240</v>
          </cell>
          <cell r="B2352" t="str">
            <v>FORNEC. DE CONJ COM LUMINÁRIA FECHADA P/LAMP. VS 250W C/DIFUSOR EM POLICARBONATO SOQUETE E-40 SUPORTE DE ALUMÍNIO FUNDIDO REF.1 PLP 1000, POLIMETAL OU SIMILAR, INCLUSIVE REATOR EU VS 250W X220V (ACOPLADO), LAMP. BRAÇO RETO 1 1/2 POL.X 3M C/ PARAFUSO P/FIX</v>
          </cell>
          <cell r="C2352" t="str">
            <v>UN</v>
          </cell>
          <cell r="D2352">
            <v>350.32</v>
          </cell>
          <cell r="E2352">
            <v>34.32</v>
          </cell>
          <cell r="F2352">
            <v>73.67</v>
          </cell>
          <cell r="G2352">
            <v>24.91</v>
          </cell>
          <cell r="I2352">
            <v>483.22</v>
          </cell>
          <cell r="J2352">
            <v>628.19000000000005</v>
          </cell>
        </row>
        <row r="2354">
          <cell r="A2354" t="str">
            <v>18.25.300</v>
          </cell>
          <cell r="B2354" t="str">
            <v xml:space="preserve">FORNECIMENTO E INSTALAÇÃO DE LUMINÁRIA TIPO PÉTALA COM DIFUSOR EM POLICARBENATO P/LÂMPADA V.METAL DE 250 W, SÉRIE IVA, INDALUZ OU SIMILAR, INCLUSIVE LÂMPADA, REATOR, IGNITOR, CAPACITOR EM POSTES ATÉ 23M. </v>
          </cell>
          <cell r="C2354" t="str">
            <v>UN</v>
          </cell>
          <cell r="D2354">
            <v>546.29</v>
          </cell>
          <cell r="E2354">
            <v>34.32</v>
          </cell>
          <cell r="F2354">
            <v>88.85</v>
          </cell>
          <cell r="I2354">
            <v>669.46</v>
          </cell>
          <cell r="J2354">
            <v>870.3</v>
          </cell>
        </row>
        <row r="2356">
          <cell r="A2356" t="str">
            <v>18.25.310</v>
          </cell>
          <cell r="B2356" t="str">
            <v xml:space="preserve">FORNECIMENTO DE LUMINÁRIA TIPO PÉTALA COM DIFUSOR EM POLICARBENATO P/LÂMPADA V.METAL DE 250 W, SÉRIE IVA, INDALUZ OU SIMILAR, INCLUSIVE LÂMPADA, REATOR, IGNITOR, CAPACITOR EM POSTES ATÉ 17M. </v>
          </cell>
          <cell r="C2356" t="str">
            <v>UN</v>
          </cell>
          <cell r="D2356">
            <v>593.04</v>
          </cell>
          <cell r="E2356">
            <v>34.32</v>
          </cell>
          <cell r="F2356">
            <v>88.85</v>
          </cell>
          <cell r="I2356">
            <v>716.21</v>
          </cell>
          <cell r="J2356">
            <v>931.07</v>
          </cell>
        </row>
        <row r="2358">
          <cell r="A2358" t="str">
            <v>18.25.400</v>
          </cell>
          <cell r="B2358" t="str">
            <v xml:space="preserve">FORNECIMENTO DE LUMINÁRIA FECHADA, TIPO PÉTALA COM DIFUSOR EM POLICARBENATO P/LÂMPADA V.METAL DE 400 W, SÉRIE IVA, INDALUZ OU SIMILAR, INCLUSIVE LÂMPADA, REATOR, IGNITOR, CAPACITOR E INSTALAÇÃO. </v>
          </cell>
          <cell r="C2358" t="str">
            <v>UN</v>
          </cell>
          <cell r="D2358">
            <v>966.97</v>
          </cell>
          <cell r="E2358">
            <v>34.32</v>
          </cell>
          <cell r="F2358">
            <v>88.85</v>
          </cell>
          <cell r="I2358">
            <v>1090.1400000000001</v>
          </cell>
          <cell r="J2358">
            <v>1417.18</v>
          </cell>
        </row>
        <row r="2360">
          <cell r="A2360" t="str">
            <v>18.25.410</v>
          </cell>
          <cell r="B2360" t="str">
            <v>FORNECIMENTO DE LUMINÁRIA FECHADA TIPO PÉTALA COM DIFUSOR EM POLICARBENATO P/LÂMPADA V.METAL DE 400 W, MODELO VIENTO IVH, INDALUZ OU SIMILAR, INCLUSIVE LÂMPADA, REATOR, IGNITOR, CAPACITOR E INSTALAÇÃO .</v>
          </cell>
          <cell r="C2360" t="str">
            <v>UN</v>
          </cell>
          <cell r="D2360">
            <v>1013.97</v>
          </cell>
          <cell r="E2360">
            <v>34.32</v>
          </cell>
          <cell r="F2360">
            <v>88.85</v>
          </cell>
          <cell r="I2360">
            <v>1137.1399999999999</v>
          </cell>
          <cell r="J2360">
            <v>1478.28</v>
          </cell>
        </row>
        <row r="2362">
          <cell r="A2362" t="str">
            <v>18.25.500</v>
          </cell>
          <cell r="B2362" t="str">
            <v>FORNECIMENTO DE LUMINÁRIA TIPO PÉTALA COM DIFUSOR EM POLICARBENATO P/LÂMPADA V.METAL DE 250 W, MODELO STAR PC, FAELUCE OU SIMILAR, INCLUSIVE LÂMPADA 250 W, REATOR, IGNITOR, CAPACITOR EM POSTE ATÉ 14M.</v>
          </cell>
          <cell r="C2362" t="str">
            <v>UN</v>
          </cell>
          <cell r="D2362">
            <v>527.53</v>
          </cell>
          <cell r="E2362">
            <v>34.32</v>
          </cell>
          <cell r="F2362">
            <v>88.85</v>
          </cell>
          <cell r="I2362">
            <v>650.70000000000005</v>
          </cell>
          <cell r="J2362">
            <v>845.91</v>
          </cell>
        </row>
        <row r="2364">
          <cell r="A2364" t="str">
            <v>18.25.510</v>
          </cell>
          <cell r="B2364" t="str">
            <v>FORNECIMENTO DE LUMINÁRIA TIPO PÉTALA COM DIFUSOR EM POLICARBENATO P/LÂMPADA V.METAL DE 250 W, MODELO STAR PC, FAELUCE OU SIMILAR, INCLUSIVE LÂMPADA V. METAL 250 W, REATOR, IGNITOR, CAPACITOR EM POSTE ATÉ 14M.</v>
          </cell>
          <cell r="C2364" t="str">
            <v>UN</v>
          </cell>
          <cell r="D2364">
            <v>574.28</v>
          </cell>
          <cell r="E2364">
            <v>34.32</v>
          </cell>
          <cell r="F2364">
            <v>88.85</v>
          </cell>
          <cell r="I2364">
            <v>697.45</v>
          </cell>
          <cell r="J2364">
            <v>906.69</v>
          </cell>
        </row>
        <row r="2366">
          <cell r="A2366" t="str">
            <v>18.25.600</v>
          </cell>
          <cell r="B2366" t="str">
            <v>FORNECIMENTO DE LUMINÁRIA TIPO PÉTALA COM DIFUSOR EM POLICARBENATO P/LÂMPADA V.S DE 400 W, MODELO MIRA VTP (VIDRO PLANO), FAELUCE OU SIMILAR, INCLUSIVE LÂMPADA, REATOR, IGNITOR, CAPACITOR E INSTALAÇÃO EM POSTE ATÉ 17M.</v>
          </cell>
          <cell r="C2366" t="str">
            <v>UN</v>
          </cell>
          <cell r="D2366">
            <v>745.13</v>
          </cell>
          <cell r="E2366">
            <v>34.32</v>
          </cell>
          <cell r="F2366">
            <v>88.85</v>
          </cell>
          <cell r="I2366">
            <v>868.30000000000007</v>
          </cell>
          <cell r="J2366">
            <v>1128.79</v>
          </cell>
        </row>
        <row r="2368">
          <cell r="A2368" t="str">
            <v>18.25.610</v>
          </cell>
          <cell r="B2368" t="str">
            <v>FORNECIMENTO DE LUMINÁRIA TIPO PÉTALA COM DIFUSOR EM POLICARBENATO P/LÂMPADA V.METAL DE 400 W, MODELO MIRA VTP (VIDRO PLANO), FAELUCE OU SIMILAR, INCLUSIVE LÂMPADA, REATOR, IGNITOR, CAPACITOR E INSTALAÇÃO EM POSTE ATÉ 17M.</v>
          </cell>
          <cell r="C2368" t="str">
            <v>UN</v>
          </cell>
          <cell r="D2368">
            <v>792.13</v>
          </cell>
          <cell r="E2368">
            <v>34.32</v>
          </cell>
          <cell r="F2368">
            <v>88.82</v>
          </cell>
          <cell r="I2368">
            <v>915.27</v>
          </cell>
          <cell r="J2368">
            <v>1189.8499999999999</v>
          </cell>
        </row>
        <row r="2370">
          <cell r="A2370" t="str">
            <v>18.25.700</v>
          </cell>
          <cell r="B2370" t="str">
            <v>FORNECIMENTO DE LAMPIÃO, MODELO RECIFE ANTIGO EM ALUMÍNIO FUNDIDO COM DIFUSOR EM POLICARBONATO COM TRATAMENTO EM UV, TRANSPARENTE OU LEITOSO, COM SUPORTE E-40, EDESA OU SIMILAR, INCLUSIVE INSTALAÇÃO.</v>
          </cell>
          <cell r="C2370" t="str">
            <v>UN</v>
          </cell>
          <cell r="D2370">
            <v>240</v>
          </cell>
          <cell r="E2370">
            <v>9</v>
          </cell>
          <cell r="I2370">
            <v>249</v>
          </cell>
          <cell r="J2370">
            <v>323.7</v>
          </cell>
        </row>
        <row r="2372">
          <cell r="A2372" t="str">
            <v>18.25.800</v>
          </cell>
          <cell r="B2372" t="str">
            <v>FORNECIMENTO DE PROJETOR MODELO MLE 502, EDESA OU SIMILAR PARA LÂMPADA A VAPOR DE SÓDIO 250W INCLUSIVE LÂMPADA, REATOR, AFP UE(ACOPLADO) E INSTALAÇÃO.</v>
          </cell>
          <cell r="C2372" t="str">
            <v>UN</v>
          </cell>
          <cell r="D2372">
            <v>193.87</v>
          </cell>
          <cell r="E2372">
            <v>17.149999999999999</v>
          </cell>
          <cell r="F2372">
            <v>73.67</v>
          </cell>
          <cell r="G2372">
            <v>24.91</v>
          </cell>
          <cell r="I2372">
            <v>309.60000000000002</v>
          </cell>
          <cell r="J2372">
            <v>402.48</v>
          </cell>
        </row>
        <row r="2374">
          <cell r="A2374" t="str">
            <v>18.25.810</v>
          </cell>
          <cell r="B2374" t="str">
            <v>FORNECIMENTO DE PROJETOR MODELO MLE 502, EDESA OU SIMILAR PARA LÂMPADA A VAPOR DE SÓDIO 400W INCLUSIVE LÂMPADA, REATOR, AFP UE(ACOPLADO) E INSTALAÇÃO.</v>
          </cell>
          <cell r="C2374" t="str">
            <v>UN</v>
          </cell>
          <cell r="D2374">
            <v>22.27</v>
          </cell>
          <cell r="E2374">
            <v>17.149999999999999</v>
          </cell>
          <cell r="F2374">
            <v>73.67</v>
          </cell>
          <cell r="G2374">
            <v>24.91</v>
          </cell>
          <cell r="I2374">
            <v>138</v>
          </cell>
          <cell r="J2374">
            <v>179.4</v>
          </cell>
        </row>
        <row r="2376">
          <cell r="A2376" t="str">
            <v>18.25.820</v>
          </cell>
          <cell r="B2376" t="str">
            <v>FORNECIMENTO DE PROJETOR MODELO MLE 508, EDESA OU SIMILAR PARA LÂMPADA A VAPOR METÁLICO ATÉ 1000W INCLUSIVE INSTALAÇÃO.</v>
          </cell>
          <cell r="C2376" t="str">
            <v>UN</v>
          </cell>
          <cell r="D2376">
            <v>1353.32</v>
          </cell>
          <cell r="E2376">
            <v>17.149999999999999</v>
          </cell>
          <cell r="F2376">
            <v>73.67</v>
          </cell>
          <cell r="G2376">
            <v>24.91</v>
          </cell>
          <cell r="I2376">
            <v>1469.0500000000002</v>
          </cell>
          <cell r="J2376">
            <v>1909.77</v>
          </cell>
        </row>
        <row r="2378">
          <cell r="A2378" t="str">
            <v>18.25.830</v>
          </cell>
          <cell r="B2378" t="str">
            <v>FORNECIMENTO DE PROJETOR, MOD JET 1000, SIMETRICO MARTELADO, FAELUCE OU SIMILAR, PARA LAMPADA DE VAPOR METÁLICO 1000W, INCLUSIVE LÂMPADA, REATOR AFP, UE (ACOPLADO) E INSTALAÇÃO.</v>
          </cell>
          <cell r="C2378" t="str">
            <v>UN</v>
          </cell>
          <cell r="D2378">
            <v>16.36</v>
          </cell>
          <cell r="E2378">
            <v>17.149999999999999</v>
          </cell>
          <cell r="F2378">
            <v>88.85</v>
          </cell>
          <cell r="G2378">
            <v>30.41</v>
          </cell>
          <cell r="I2378">
            <v>152.76999999999998</v>
          </cell>
          <cell r="J2378">
            <v>198.6</v>
          </cell>
        </row>
        <row r="2380">
          <cell r="A2380" t="str">
            <v>18.25.840</v>
          </cell>
          <cell r="B2380" t="str">
            <v>FORNECIMENTO DE PROJETOR, MOD JET 1000, SIMETRICO ESPECULAR, FAELUCE OU SIMILAR, PARA LAMPADA DE VAPOR METÁLICO 1000W, INCLUSIVE LÂMPADA, REATOR AFP, UE (ACOPLADO) E INSTALAÇÃO.</v>
          </cell>
          <cell r="C2380" t="str">
            <v>UN</v>
          </cell>
          <cell r="D2380">
            <v>1636.13</v>
          </cell>
          <cell r="E2380">
            <v>17.149999999999999</v>
          </cell>
          <cell r="F2380">
            <v>88.85</v>
          </cell>
          <cell r="G2380">
            <v>30.41</v>
          </cell>
          <cell r="I2380">
            <v>1772.5400000000002</v>
          </cell>
          <cell r="J2380">
            <v>2304.3000000000002</v>
          </cell>
        </row>
        <row r="2382">
          <cell r="A2382" t="str">
            <v>18.25.850</v>
          </cell>
          <cell r="B2382" t="str">
            <v>FORNECIMENTO DE PROJETOR, MOD JET 2000, SIMETRICO MARTELADO, FAELUCE OU SIMILAR, PARA LAMPADA DE VAPOR METÁLICO 2000W, INCLUSIVE LÂMPADA, REATOR AFP, UE (ACOPLADO) E INSTALAÇÃO.</v>
          </cell>
          <cell r="C2382" t="str">
            <v>UN</v>
          </cell>
          <cell r="D2382">
            <v>2956.2</v>
          </cell>
          <cell r="E2382">
            <v>17.149999999999999</v>
          </cell>
          <cell r="F2382">
            <v>88.85</v>
          </cell>
          <cell r="G2382">
            <v>30.41</v>
          </cell>
          <cell r="I2382">
            <v>3092.6099999999997</v>
          </cell>
          <cell r="J2382">
            <v>4020.39</v>
          </cell>
        </row>
        <row r="2384">
          <cell r="A2384" t="str">
            <v>18.25.860</v>
          </cell>
          <cell r="B2384" t="str">
            <v>FORNECIMENTO DE PROJETOR, MOD JET 2000, SIMETRICO ESPECULAR, FAELUCE OU SIMILAR, PARA LAMPADA DE VAPOR METÁLICO 2000W, INCLUSIVE LÂMPADA, REATOR AFP, UE (ACOPLADO) E INSTALAÇÃO.</v>
          </cell>
          <cell r="C2384" t="str">
            <v>UN</v>
          </cell>
          <cell r="D2384">
            <v>2956.2</v>
          </cell>
          <cell r="E2384">
            <v>17.149999999999999</v>
          </cell>
          <cell r="F2384">
            <v>88.85</v>
          </cell>
          <cell r="G2384">
            <v>30.41</v>
          </cell>
          <cell r="I2384">
            <v>3092.6099999999997</v>
          </cell>
          <cell r="J2384">
            <v>4020.39</v>
          </cell>
        </row>
        <row r="2385">
          <cell r="I2385">
            <v>0</v>
          </cell>
          <cell r="J2385">
            <v>0</v>
          </cell>
        </row>
        <row r="2386">
          <cell r="A2386" t="str">
            <v>18.26.000</v>
          </cell>
          <cell r="B2386" t="str">
            <v>ASSENTAMENTOS DIVERSOS</v>
          </cell>
          <cell r="I2386">
            <v>0</v>
          </cell>
          <cell r="J2386">
            <v>0</v>
          </cell>
        </row>
        <row r="2387">
          <cell r="I2387">
            <v>0</v>
          </cell>
          <cell r="J2387">
            <v>0</v>
          </cell>
        </row>
        <row r="2388">
          <cell r="A2388" t="str">
            <v>18.26.010</v>
          </cell>
          <cell r="B2388" t="str">
            <v>ASSENTAMENTO DE HASTE DE ATERRAMENTO DE 5/8"X 2,40M COPPERWELD OU SIMILAR, COM CONECTOR PARALELO E PARAFUSOS (INCLUSIVE O FORNECIMENTO DO MATERIAL).</v>
          </cell>
          <cell r="C2388" t="str">
            <v>UD</v>
          </cell>
          <cell r="D2388">
            <v>17.899999999999999</v>
          </cell>
          <cell r="E2388">
            <v>24.82</v>
          </cell>
          <cell r="I2388">
            <v>42.72</v>
          </cell>
          <cell r="J2388">
            <v>55.54</v>
          </cell>
        </row>
        <row r="2390">
          <cell r="A2390" t="str">
            <v>18.26.020</v>
          </cell>
          <cell r="B2390" t="str">
            <v>ASSENTAMENTO DE BENGALA DE PVC RÍGIDO DE 3/4 POL. MARCA TIGRE OU SIMILAR, INCLUSIVE RASGO EM ALVENARIA E FORNECIMENTO DO MATERIAL.</v>
          </cell>
          <cell r="C2390" t="str">
            <v>UD</v>
          </cell>
          <cell r="D2390">
            <v>9.5</v>
          </cell>
          <cell r="E2390">
            <v>15.79</v>
          </cell>
          <cell r="I2390">
            <v>25.29</v>
          </cell>
          <cell r="J2390">
            <v>32.880000000000003</v>
          </cell>
        </row>
        <row r="2392">
          <cell r="A2392" t="str">
            <v>18.26.030</v>
          </cell>
          <cell r="B2392" t="str">
            <v>ASSENTAMENTO DE CHAVE DE BÓIA AUTOMÁTICA, 15A, SUPERIOR OU INFERIOR MARCA LENZ OU SIMILAR (INCLUSIVE O FORNECIMENTO DO MATERIAL).</v>
          </cell>
          <cell r="C2392" t="str">
            <v>UD</v>
          </cell>
          <cell r="D2392">
            <v>28</v>
          </cell>
          <cell r="E2392">
            <v>2.97</v>
          </cell>
          <cell r="I2392">
            <v>30.97</v>
          </cell>
          <cell r="J2392">
            <v>40.26</v>
          </cell>
        </row>
        <row r="2394">
          <cell r="A2394" t="str">
            <v>18.26.040</v>
          </cell>
          <cell r="B2394" t="str">
            <v>ASSENTAMENTO DE CHAVE REVERSORA BLINDADA 30A, 500V, ELETROMAR OU SIMILAR, (INCLUSIVE FORNECIMENTO DO MATERIAL).</v>
          </cell>
          <cell r="C2394" t="str">
            <v>UD</v>
          </cell>
          <cell r="D2394">
            <v>74</v>
          </cell>
          <cell r="E2394">
            <v>28.61</v>
          </cell>
          <cell r="I2394">
            <v>102.61</v>
          </cell>
          <cell r="J2394">
            <v>133.38999999999999</v>
          </cell>
        </row>
        <row r="2396">
          <cell r="A2396" t="str">
            <v>18.26.045</v>
          </cell>
          <cell r="B2396" t="str">
            <v>ASSENTAMENTO DE CHAVE REVERSORA BLINDADA 30A, 250V, ELETROMAR OU SIMILAR, INCLUSIVE FORNECIMENTO DO MATERIAL.</v>
          </cell>
          <cell r="C2396" t="str">
            <v>UN</v>
          </cell>
          <cell r="D2396">
            <v>95.16</v>
          </cell>
          <cell r="E2396">
            <v>28.61</v>
          </cell>
          <cell r="I2396">
            <v>123.77</v>
          </cell>
          <cell r="J2396">
            <v>160.9</v>
          </cell>
        </row>
        <row r="2398">
          <cell r="A2398" t="str">
            <v>18.26.050</v>
          </cell>
          <cell r="B2398" t="str">
            <v>ASSENTAMENTO DE CHAVE MAGNÉTICA GUARDA-MOTOR ATÉ 7,5 CV, ELETROMAR OU SIMILAR (INCLUSIVE FORNECIMENTO DO MATERIAL).</v>
          </cell>
          <cell r="C2398" t="str">
            <v>UD</v>
          </cell>
          <cell r="D2398">
            <v>140</v>
          </cell>
          <cell r="E2398">
            <v>28.61</v>
          </cell>
          <cell r="I2398">
            <v>168.61</v>
          </cell>
          <cell r="J2398">
            <v>219.19</v>
          </cell>
        </row>
        <row r="2400">
          <cell r="A2400" t="str">
            <v>18.26.060</v>
          </cell>
          <cell r="B2400" t="str">
            <v>ASSENTAMENTO DE CHAVE MAGNÉTICA DE 2 X 30A PARA COMANDO DE ILUMINAÇÃO PÚBLICA, ACIONADA PARA RELÉ FOTO-ELÉTRICO NA, 220V, 60HZ, TIPO LUX CONTROL MODELO CIP-F/70, (INCLUSIVE FORNECIMENTO DO MATERIAL).</v>
          </cell>
          <cell r="C2400" t="str">
            <v>UD</v>
          </cell>
          <cell r="D2400">
            <v>305</v>
          </cell>
          <cell r="E2400">
            <v>45.76</v>
          </cell>
          <cell r="I2400">
            <v>350.76</v>
          </cell>
          <cell r="J2400">
            <v>455.99</v>
          </cell>
        </row>
        <row r="2401">
          <cell r="E2401" t="str">
            <v xml:space="preserve">  </v>
          </cell>
          <cell r="J2401">
            <v>0</v>
          </cell>
        </row>
        <row r="2402">
          <cell r="A2402" t="str">
            <v>18.27.000</v>
          </cell>
          <cell r="B2402" t="str">
            <v>ILUMINAÇÃO PÚBLICA</v>
          </cell>
          <cell r="I2402">
            <v>0</v>
          </cell>
          <cell r="J2402">
            <v>0</v>
          </cell>
        </row>
        <row r="2403">
          <cell r="I2403">
            <v>0</v>
          </cell>
          <cell r="J2403">
            <v>0</v>
          </cell>
        </row>
        <row r="2404">
          <cell r="A2404" t="str">
            <v>18.27.010</v>
          </cell>
          <cell r="B2404" t="str">
            <v>FORNECIMENTO DE FIO DE COBRE NU, TEMPERA MEIO-DURO, CLASSE 1A, SM-10MM², PARA UM LANCE DE REDE INCLUSIVE ARMAÇÃO SECUNDÁRIA B1, ISOLADOR PARAFUSOS, BRICADEIRA REDONDA DE FERRO GALV. A FOGO, EQUIPAMENTO E INSTALAÇÃO.</v>
          </cell>
          <cell r="C2404" t="str">
            <v>UN</v>
          </cell>
          <cell r="D2404">
            <v>128.41999999999999</v>
          </cell>
          <cell r="E2404">
            <v>11.44</v>
          </cell>
          <cell r="F2404">
            <v>88.85</v>
          </cell>
          <cell r="I2404">
            <v>228.70999999999998</v>
          </cell>
          <cell r="J2404">
            <v>297.32</v>
          </cell>
        </row>
        <row r="2406">
          <cell r="A2406" t="str">
            <v>18.27.011</v>
          </cell>
          <cell r="B2406" t="str">
            <v>FORNECIMENTO DE FIO DE COBRE NU, TEMPERA MEIO-DURO, CLASSE 1A, SM-10MM², PARA DOIS LANCES DE REDE INCLUSIVE ARMAÇÃO SECUNDÁRIA B2, ISOLADOR PARAFUSOS, BRICADEIRA REDONDA DE FERRO GALV. A FOGO, EQUIPAMENTO E INSTALAÇÃO.</v>
          </cell>
          <cell r="C2406" t="str">
            <v>UN</v>
          </cell>
          <cell r="D2406">
            <v>225.49</v>
          </cell>
          <cell r="E2406">
            <v>11.44</v>
          </cell>
          <cell r="F2406">
            <v>88.85</v>
          </cell>
          <cell r="I2406">
            <v>325.77999999999997</v>
          </cell>
          <cell r="J2406">
            <v>423.51</v>
          </cell>
        </row>
        <row r="2408">
          <cell r="A2408" t="str">
            <v>18.27.012</v>
          </cell>
          <cell r="B2408" t="str">
            <v>FORNECIMENTO DE FIO DE COBRE NU, TEMPERA MEIO-DURO, CLASSE 1A, SM-10MM², PARA TRÊS LANCES DE REDE INCLUSIVE ARMAÇÃO SECUNDÁRIA B3, ISOLADOR PARAFUSOS, BRICADEIRA REDONDA DE FERRO GALV. A FOGO, EQUIPAMENTO E INSTALAÇÃO.</v>
          </cell>
          <cell r="C2408" t="str">
            <v>UN</v>
          </cell>
          <cell r="D2408">
            <v>350.46</v>
          </cell>
          <cell r="E2408">
            <v>17.149999999999999</v>
          </cell>
          <cell r="F2408">
            <v>133.28</v>
          </cell>
          <cell r="I2408">
            <v>500.89</v>
          </cell>
          <cell r="J2408">
            <v>651.16</v>
          </cell>
        </row>
        <row r="2410">
          <cell r="A2410" t="str">
            <v>18.27.013</v>
          </cell>
          <cell r="B2410" t="str">
            <v>FORNECIMENTO DE FIO DE COBRE NU, TEMPERA MEIO-DURO, CLASSE 1A, SM-10MM², PARA QUATRO LANCES DE REDE INCLUSIVE ARMAÇÃO SECUNDÁRIA B4, ISOLADOR PARAFUSOS, BRICADEIRA REDONDA DE FERRO GALV. A FOGO, EQUIPAMENTO E INSTALAÇÃO.</v>
          </cell>
          <cell r="C2410" t="str">
            <v>UN</v>
          </cell>
          <cell r="D2410">
            <v>448.58</v>
          </cell>
          <cell r="E2410">
            <v>17.149999999999999</v>
          </cell>
          <cell r="F2410">
            <v>133.28</v>
          </cell>
          <cell r="I2410">
            <v>599.01</v>
          </cell>
          <cell r="J2410">
            <v>778.71</v>
          </cell>
        </row>
        <row r="2412">
          <cell r="A2412" t="str">
            <v>18.27.014</v>
          </cell>
          <cell r="B2412" t="str">
            <v>FORNECIMENTO DE FIO DE COBRE NÚ, TEMPERA MEIO-DURO, CLASSE 1A, SM-10MM², PARA UM LANCE DE REDE, INCLUSIVE EQUIPAMENTO E INSTALAÇÃO.</v>
          </cell>
          <cell r="C2412" t="str">
            <v>UN</v>
          </cell>
          <cell r="D2412">
            <v>90</v>
          </cell>
          <cell r="E2412">
            <v>11.44</v>
          </cell>
          <cell r="F2412">
            <v>88.85</v>
          </cell>
          <cell r="I2412">
            <v>190.29</v>
          </cell>
          <cell r="J2412">
            <v>247.38</v>
          </cell>
        </row>
        <row r="2414">
          <cell r="A2414" t="str">
            <v>18.27.015</v>
          </cell>
          <cell r="B2414" t="str">
            <v>FORNECIMENTO DE FIO DE COBRE NÚ, TEMPERA MEIO-DURO, CLASSE 1A, SM-10MM², PARA DOIS LANCES DE REDE, INCLUSIVE EQUIPAMENTO E INSTALAÇÃO.</v>
          </cell>
          <cell r="C2414" t="str">
            <v>UN</v>
          </cell>
          <cell r="D2414" t="str">
            <v>18,0,00</v>
          </cell>
          <cell r="E2414">
            <v>17.149999999999999</v>
          </cell>
          <cell r="F2414">
            <v>133.28</v>
          </cell>
          <cell r="I2414" t="e">
            <v>#VALUE!</v>
          </cell>
          <cell r="J2414" t="e">
            <v>#VALUE!</v>
          </cell>
        </row>
        <row r="2416">
          <cell r="A2416" t="str">
            <v>18.27.016</v>
          </cell>
          <cell r="B2416" t="str">
            <v>FORNECIMENTO DE FIO DE COBRE NÚ, TEMPERA MEIO-DURO, CLASSE 1A, SM-10MM², PARA TRÊS LANCES DE REDE, INCLUSIVE EQUIPAMENTO E INSTALAÇÃO.</v>
          </cell>
          <cell r="C2416" t="str">
            <v>UN</v>
          </cell>
          <cell r="D2416">
            <v>270</v>
          </cell>
          <cell r="E2416">
            <v>17.149999999999999</v>
          </cell>
          <cell r="F2416">
            <v>133.28</v>
          </cell>
          <cell r="I2416">
            <v>420.42999999999995</v>
          </cell>
          <cell r="J2416">
            <v>546.55999999999995</v>
          </cell>
        </row>
        <row r="2418">
          <cell r="A2418" t="str">
            <v>18.27.017</v>
          </cell>
          <cell r="B2418" t="str">
            <v>FORNECIMENTO DE FIO DE COBRE NÚ, TEMPERA MEIO-DURO, CLASSE 1A, SM-10MM², PARA QUATRO LANCES DE REDE, INCLUSIVE EQUIPAMENTO E INSTALAÇÃO.</v>
          </cell>
          <cell r="C2418" t="str">
            <v>UN</v>
          </cell>
          <cell r="D2418">
            <v>360</v>
          </cell>
          <cell r="E2418">
            <v>17.149999999999999</v>
          </cell>
          <cell r="F2418">
            <v>133.28</v>
          </cell>
          <cell r="I2418">
            <v>510.42999999999995</v>
          </cell>
          <cell r="J2418">
            <v>663.56</v>
          </cell>
        </row>
        <row r="2420">
          <cell r="A2420" t="str">
            <v>18.27.018</v>
          </cell>
          <cell r="B2420" t="str">
            <v>FORNECIMENTO DE FIO DE COBRE NU, TEMPERA MEIO-DURO, CLASSE 1A, SM-16MM², PARA UM LANCE DE REDE INCLUSIVE ARMAÇÃO SECUNDÁRIA B1, ISOLADOR PARAFUSOS, BRICADEIRA REDONDA DE FERRO GALV. A FOGO, EQUIPAMENTO E INSTALAÇÃO.</v>
          </cell>
          <cell r="C2420" t="str">
            <v>UN</v>
          </cell>
          <cell r="D2420">
            <v>191.51</v>
          </cell>
          <cell r="E2420">
            <v>11.44</v>
          </cell>
          <cell r="F2420">
            <v>88.85</v>
          </cell>
          <cell r="I2420">
            <v>291.79999999999995</v>
          </cell>
          <cell r="J2420">
            <v>379.34</v>
          </cell>
        </row>
        <row r="2422">
          <cell r="A2422" t="str">
            <v>18.27.019</v>
          </cell>
          <cell r="B2422" t="str">
            <v>FORNECIMENTO DE FIO DE COBRE NU, TEMPERA MEIO-DURO, CLASSE 1A, SM-16MM², PARA DOIS LANCES DE REDE INCLUSIVE ARMAÇÃO SECUNDÁRIA B2, ISOLADOR PARAFUSOS, BRICADEIRA REDONDA DE FERRO GALV. A FOGO, EQUIPAMENTO E INSTALAÇÃO.</v>
          </cell>
          <cell r="C2422" t="str">
            <v>UN</v>
          </cell>
          <cell r="D2422">
            <v>351.67</v>
          </cell>
          <cell r="E2422">
            <v>11.44</v>
          </cell>
          <cell r="F2422">
            <v>88.85</v>
          </cell>
          <cell r="I2422">
            <v>451.96000000000004</v>
          </cell>
          <cell r="J2422">
            <v>587.54999999999995</v>
          </cell>
        </row>
        <row r="2424">
          <cell r="A2424" t="str">
            <v>18.27.020</v>
          </cell>
          <cell r="B2424" t="str">
            <v>FORNECIMENTO DE FIO DE COBRE NU, TEMPERA MEIO-DURO, CLASSE 1A, SM-16MM², PARA TRÊS LANCES DE REDE INCLUSIVE ARMAÇÃO SECUNDÁRIA B3, ISOLADOR PARAFUSOS, BRICADEIRA REDONDA DE FERRO GALV. A FOGO, EQUIPAMENTO E INSTALAÇÃO.</v>
          </cell>
          <cell r="C2424" t="str">
            <v>UN</v>
          </cell>
          <cell r="D2424">
            <v>539.73</v>
          </cell>
          <cell r="E2424">
            <v>17.149999999999999</v>
          </cell>
          <cell r="F2424" t="str">
            <v>133,28,</v>
          </cell>
          <cell r="I2424" t="e">
            <v>#VALUE!</v>
          </cell>
          <cell r="J2424" t="e">
            <v>#VALUE!</v>
          </cell>
        </row>
        <row r="2426">
          <cell r="A2426" t="str">
            <v>18.27.021</v>
          </cell>
          <cell r="B2426" t="str">
            <v>FORNECIMENTO DE FIO DE COBRE NU, TEMPERA MEIO-DURO, CLASSE 1A, SM-16MM², PARA QUATRO LANCES DE REDE INCLUSIVE ARMAÇÃO SECUNDÁRIA B4, ISOLADOR PARAFUSOS, BRICADEIRA REDONDA DE FERRO GALV. A FOGO, EQUIPAMENTO E INSTALAÇÃO.</v>
          </cell>
          <cell r="C2426" t="str">
            <v>UN</v>
          </cell>
          <cell r="D2426">
            <v>700.94</v>
          </cell>
          <cell r="E2426">
            <v>17.149999999999999</v>
          </cell>
          <cell r="F2426">
            <v>133.28</v>
          </cell>
          <cell r="I2426">
            <v>851.37</v>
          </cell>
          <cell r="J2426">
            <v>1106.78</v>
          </cell>
        </row>
        <row r="2428">
          <cell r="A2428" t="str">
            <v>18.27.022</v>
          </cell>
          <cell r="B2428" t="str">
            <v>FORNECIMENTO DE FIO DE COBRE NÚ, TEMPERA MEIO-DURO, CLASSE 1A, SM-16MM², PARA UM LANCE DE REDE, INCLUSIVE EQUIPAMENTO E INSTALAÇÃO.</v>
          </cell>
          <cell r="C2428" t="str">
            <v>UN</v>
          </cell>
          <cell r="D2428">
            <v>11.44</v>
          </cell>
          <cell r="E2428">
            <v>153.09</v>
          </cell>
          <cell r="F2428">
            <v>88.25</v>
          </cell>
          <cell r="I2428">
            <v>252.78</v>
          </cell>
          <cell r="J2428">
            <v>328.61</v>
          </cell>
        </row>
        <row r="2430">
          <cell r="A2430" t="str">
            <v>18.27.023</v>
          </cell>
          <cell r="B2430" t="str">
            <v>FORNECIMENTO DE FIO DE COBRE NÚ, TEMPERA MEIO-DURO, CLASSE 1A, SM-16MM², PARA DOIS LANCES DE REDE, INCLUSIVE EQUIPAMENTO E INSTALAÇÃO.</v>
          </cell>
          <cell r="C2430" t="str">
            <v>UN</v>
          </cell>
          <cell r="D2430">
            <v>306.18</v>
          </cell>
          <cell r="E2430">
            <v>11.44</v>
          </cell>
          <cell r="F2430">
            <v>88.85</v>
          </cell>
          <cell r="I2430">
            <v>406.47</v>
          </cell>
          <cell r="J2430">
            <v>528.41</v>
          </cell>
        </row>
        <row r="2432">
          <cell r="A2432" t="str">
            <v>18.27.024</v>
          </cell>
          <cell r="B2432" t="str">
            <v>FORNECIMENTO DE FIO DE COBRE NÚ, TEMPERA MEIO-DURO, CLASSE 1A, SM-16MM², PARA TRÊS LANCES DE REDE, INCLUSIVE EQUIPAMENTO E INSTALAÇÃO.</v>
          </cell>
          <cell r="C2432" t="str">
            <v>UN</v>
          </cell>
          <cell r="D2432">
            <v>459.27</v>
          </cell>
          <cell r="E2432">
            <v>17.149999999999999</v>
          </cell>
          <cell r="F2432">
            <v>133.28</v>
          </cell>
          <cell r="I2432">
            <v>609.69999999999993</v>
          </cell>
          <cell r="J2432">
            <v>792.61</v>
          </cell>
        </row>
        <row r="2434">
          <cell r="A2434" t="str">
            <v>18.27.025</v>
          </cell>
          <cell r="B2434" t="str">
            <v>FORNECIMENTO DE FIO DE COBRE NÚ, TEMPERA MEIO-DURO, CLASSE 1A, SM-16MM², PARA QUATRO LANCES DE REDE, INCLUSIVE EQUIPAMENTO E INSTALAÇÃO.</v>
          </cell>
          <cell r="C2434" t="str">
            <v>UN</v>
          </cell>
          <cell r="D2434">
            <v>612.36</v>
          </cell>
          <cell r="E2434">
            <v>17.149999999999999</v>
          </cell>
          <cell r="F2434">
            <v>133.28</v>
          </cell>
          <cell r="I2434">
            <v>762.79</v>
          </cell>
          <cell r="J2434">
            <v>991.63</v>
          </cell>
        </row>
        <row r="2436">
          <cell r="A2436" t="str">
            <v>18.27.026</v>
          </cell>
          <cell r="B2436" t="str">
            <v>FORNECIMENTO DE CABO DE ALUMÍNIO COM ALMA DE AÇO 10MM P/UM LANCE DE REDE, INCLUSIVE ARMAÇÃO SECUNDÁRIA B1, ISOLADORES, PARAFUSOS, BRAÇADEIRA REDONDA DE FERRO GALVANIZADO A FOGO, EQUIPAMENTO E INSTALAÇÃO.</v>
          </cell>
          <cell r="C2436" t="str">
            <v>UN</v>
          </cell>
          <cell r="D2436">
            <v>118.42</v>
          </cell>
          <cell r="E2436">
            <v>11.44</v>
          </cell>
          <cell r="F2436">
            <v>88.85</v>
          </cell>
          <cell r="I2436">
            <v>218.71</v>
          </cell>
          <cell r="J2436">
            <v>284.32</v>
          </cell>
        </row>
        <row r="2438">
          <cell r="A2438" t="str">
            <v>18.27.027</v>
          </cell>
          <cell r="B2438" t="str">
            <v>FORNECIMENTO DE CABO DE ALUMÍNIO COM ALMA DE AÇO 10MM P/DOIS LANCES DE REDE, INCLUSIVE ARMAÇÃO SECUNDÁRIA B2, ISOLADORES, PARAFUSOS, BRAÇADEIRAS REDONDAS DE FERRO GALVANIZADO A FOGO, EQUIPAMENTO E INSTALAÇÃO.</v>
          </cell>
          <cell r="C2438" t="str">
            <v>UN</v>
          </cell>
          <cell r="D2438">
            <v>205.49</v>
          </cell>
          <cell r="E2438">
            <v>11.44</v>
          </cell>
          <cell r="F2438">
            <v>88.85</v>
          </cell>
          <cell r="I2438">
            <v>305.77999999999997</v>
          </cell>
          <cell r="J2438">
            <v>397.51</v>
          </cell>
        </row>
        <row r="2440">
          <cell r="A2440" t="str">
            <v>18.27.028</v>
          </cell>
          <cell r="B2440" t="str">
            <v>FORNECIMENTO DE CABO DE ALUMÍNIO COM ALMA DE AÇO 10MM P/TRÊS LANCES DE REDE, INCLUSIVE ARMAÇÃO SECUNDÁRIA B3, ISOLADORES, PARAFUSOS, BRAÇADEIRAS REDONDAS DE FERRO GALVANIZADO A FOGO, EQUIPAMENTO E INSTALAÇÃO.</v>
          </cell>
          <cell r="C2440" t="str">
            <v>UN</v>
          </cell>
          <cell r="D2440">
            <v>320.27999999999997</v>
          </cell>
          <cell r="E2440">
            <v>17.149999999999999</v>
          </cell>
          <cell r="F2440">
            <v>133.28</v>
          </cell>
          <cell r="I2440">
            <v>470.70999999999992</v>
          </cell>
          <cell r="J2440">
            <v>611.91999999999996</v>
          </cell>
        </row>
        <row r="2442">
          <cell r="A2442" t="str">
            <v>18.27.029</v>
          </cell>
          <cell r="B2442" t="str">
            <v>FORNECIMENTO DE CABO DE ALUMÍNIO COM ALMA DE AÇO 10MM P/QUATRO LANCES DE REDE, INCLUSIVE ARMAÇÃO SECUNDÁRIA B4, ISOLADORES, PARAFUSOS, BRAÇADEIRAS REDONDAS DE FERRO GALVANIZADO A FOGO, EQUIPAMENTO E INSTALAÇÃO.</v>
          </cell>
          <cell r="C2442" t="str">
            <v>UN</v>
          </cell>
          <cell r="D2442">
            <v>408.58</v>
          </cell>
          <cell r="E2442">
            <v>17.149999999999999</v>
          </cell>
          <cell r="F2442">
            <v>133.28</v>
          </cell>
          <cell r="I2442">
            <v>559.01</v>
          </cell>
          <cell r="J2442">
            <v>726.71</v>
          </cell>
        </row>
        <row r="2444">
          <cell r="A2444" t="str">
            <v>18.27.030</v>
          </cell>
          <cell r="B2444" t="str">
            <v>FORNECIMENTO DE CABO DE ALUMÍNIO COM ALMA DE AÇO 10MM P/UM LANCE DE REDE, INCLUSIVE EQUIPAMENTO E INSTALAÇÃO.</v>
          </cell>
          <cell r="C2444" t="str">
            <v>UN</v>
          </cell>
          <cell r="D2444">
            <v>80</v>
          </cell>
          <cell r="E2444">
            <v>11.44</v>
          </cell>
          <cell r="F2444">
            <v>88.85</v>
          </cell>
          <cell r="I2444">
            <v>180.29</v>
          </cell>
          <cell r="J2444">
            <v>234.38</v>
          </cell>
        </row>
        <row r="2446">
          <cell r="A2446" t="str">
            <v>18.27.031</v>
          </cell>
          <cell r="B2446" t="str">
            <v>FORNECIMENTO DE CABO DE ALUMÍNIO COM ALMA DE AÇO 10MM P/DOIS LANCES DE REDE, INCLUSIVE EQUIPAMENTO E INSTALAÇÃO.</v>
          </cell>
          <cell r="C2446" t="str">
            <v>UN</v>
          </cell>
          <cell r="D2446">
            <v>160</v>
          </cell>
          <cell r="E2446">
            <v>11.44</v>
          </cell>
          <cell r="F2446">
            <v>88.85</v>
          </cell>
          <cell r="I2446">
            <v>260.28999999999996</v>
          </cell>
          <cell r="J2446">
            <v>338.38</v>
          </cell>
        </row>
        <row r="2448">
          <cell r="A2448" t="str">
            <v>18.27.032</v>
          </cell>
          <cell r="B2448" t="str">
            <v>FORNECIMENTO DE CABO DE ALUMÍNIO COM ALMA DE AÇO 10MM P/TRÊS LANCES DE REDE, INCLUSIVE EQUIPAMENTO E INSTALAÇÃO.</v>
          </cell>
          <cell r="C2448" t="str">
            <v>UN</v>
          </cell>
          <cell r="D2448">
            <v>240</v>
          </cell>
          <cell r="E2448">
            <v>17.149999999999999</v>
          </cell>
          <cell r="F2448">
            <v>133.28</v>
          </cell>
          <cell r="I2448">
            <v>390.42999999999995</v>
          </cell>
          <cell r="J2448">
            <v>507.56</v>
          </cell>
        </row>
        <row r="2450">
          <cell r="A2450" t="str">
            <v>18.27.033</v>
          </cell>
          <cell r="B2450" t="str">
            <v>FORNECIMENTO DE CABO DE ALUMÍNIO COM ALMA DE AÇO 10MM P/QUATRO LANCES DE REDE, INCLUSIVE EQUIPAMENTO E INSTALAÇÃO.</v>
          </cell>
          <cell r="C2450" t="str">
            <v>UN</v>
          </cell>
          <cell r="D2450">
            <v>320</v>
          </cell>
          <cell r="E2450">
            <v>17.149999999999999</v>
          </cell>
          <cell r="F2450">
            <v>133.28</v>
          </cell>
          <cell r="I2450">
            <v>470.42999999999995</v>
          </cell>
          <cell r="J2450">
            <v>611.55999999999995</v>
          </cell>
        </row>
        <row r="2452">
          <cell r="A2452" t="str">
            <v>18.27.034</v>
          </cell>
          <cell r="B2452" t="str">
            <v>FORNECIMENTO DE CABO DE ALUMÍNIO COM ALMA DE AÇO 16MM P/UM LANCE DE REDE, INCLUSIVE ARMAÇÃO SECUNDÁRIA B1, ISOLADORES, PARAFUSOS, BRAÇADEIRA REDONDA DE FERRO GALVANIZADO A FOGO, EQUIPAMENTO E INSTALAÇÃO.</v>
          </cell>
          <cell r="C2452" t="str">
            <v>UN</v>
          </cell>
          <cell r="D2452">
            <v>140.37</v>
          </cell>
          <cell r="E2452">
            <v>11.44</v>
          </cell>
          <cell r="F2452">
            <v>88.85</v>
          </cell>
          <cell r="I2452">
            <v>240.66</v>
          </cell>
          <cell r="J2452">
            <v>312.86</v>
          </cell>
        </row>
        <row r="2454">
          <cell r="A2454" t="str">
            <v>18.27.035</v>
          </cell>
          <cell r="B2454" t="str">
            <v>FORNECIMENTO DE CABO DE ALUMÍNIO COM ALMA DE AÇO 16MM P/DOIS LANCES DE REDE, INCLUSIVE ARMAÇÃO SECUNDÁRIA B2, ISOLADORES, PARAFUSOS, BRAÇADEIRAS REDONDAS DE FERRO GALVANIZADO A FOGO, EQUIPAMENTO E INSTALAÇÃO.</v>
          </cell>
          <cell r="C2454" t="str">
            <v>UN</v>
          </cell>
          <cell r="D2454">
            <v>249.39</v>
          </cell>
          <cell r="E2454">
            <v>11.44</v>
          </cell>
          <cell r="F2454">
            <v>88.85</v>
          </cell>
          <cell r="I2454">
            <v>349.67999999999995</v>
          </cell>
          <cell r="J2454">
            <v>454.58</v>
          </cell>
        </row>
        <row r="2456">
          <cell r="A2456" t="str">
            <v>18.27.036</v>
          </cell>
          <cell r="B2456" t="str">
            <v>FORNECIMENTO DE CABO DE ALUMÍNIO COM ALMA DE AÇO 16MM P/TRÊS LANCES DE REDE, INCLUSIVE ARMAÇÃO SECUNDÁRIA B3, ISOLADORES, PARAFUSOS, BRAÇADEIRAS REDONDAS DE FERRO GALVANIZADO A FOGO, EQUIPAMENTO E INSTALAÇÃO.</v>
          </cell>
          <cell r="C2456" t="str">
            <v>UN</v>
          </cell>
          <cell r="D2456">
            <v>386.31</v>
          </cell>
          <cell r="E2456">
            <v>17.149999999999999</v>
          </cell>
          <cell r="F2456">
            <v>133.28</v>
          </cell>
          <cell r="I2456">
            <v>536.74</v>
          </cell>
          <cell r="J2456">
            <v>697.76</v>
          </cell>
        </row>
        <row r="2458">
          <cell r="A2458" t="str">
            <v>18.27.037</v>
          </cell>
          <cell r="B2458" t="str">
            <v>FORNECIMENTO DE CABO DE ALUMÍNIO COM ALMA DE AÇO 16MM P/QUATRO LANCES DE REDE, INCLUSIVE ARMAÇÃO SECUNDÁRIA B4, ISOLADORES, PARAFUSOS, BRAÇADEIRAS REDONDAS DE FERRO GALVANIZADO A FOGO, EQUIPAMENTO E INSTALAÇÃO.</v>
          </cell>
          <cell r="C2458" t="str">
            <v>UN</v>
          </cell>
          <cell r="D2458">
            <v>496.38</v>
          </cell>
          <cell r="E2458">
            <v>17.149999999999999</v>
          </cell>
          <cell r="F2458">
            <v>133.28</v>
          </cell>
          <cell r="I2458">
            <v>646.80999999999995</v>
          </cell>
          <cell r="J2458">
            <v>840.85</v>
          </cell>
        </row>
        <row r="2460">
          <cell r="A2460" t="str">
            <v>18.27.038</v>
          </cell>
          <cell r="B2460" t="str">
            <v>FORNECIMENTO DE CABO DE ALUMÍNIO COM ALMA DE AÇO 16MM² P/UM LANCE DE REDE, INCLUSIVE EQUIPAMENTO E INSTALAÇÃO.</v>
          </cell>
          <cell r="C2460" t="str">
            <v>UN</v>
          </cell>
          <cell r="D2460">
            <v>101.95</v>
          </cell>
          <cell r="E2460">
            <v>11.44</v>
          </cell>
          <cell r="F2460">
            <v>88.85</v>
          </cell>
          <cell r="I2460">
            <v>202.24</v>
          </cell>
          <cell r="J2460">
            <v>262.91000000000003</v>
          </cell>
        </row>
        <row r="2462">
          <cell r="A2462" t="str">
            <v>18.27.039</v>
          </cell>
          <cell r="B2462" t="str">
            <v>FORNECIMENTO DE CABO DE ALUMÍNIO COM ALMA DE AÇO 16MM² P/DOIS LANCES DE REDE, INCLUSIVE EQUIPAMENTO E INSTALAÇÃO.</v>
          </cell>
          <cell r="C2462" t="str">
            <v>UN</v>
          </cell>
          <cell r="D2462">
            <v>203.9</v>
          </cell>
          <cell r="E2462">
            <v>11.44</v>
          </cell>
          <cell r="F2462">
            <v>88.85</v>
          </cell>
          <cell r="I2462">
            <v>304.19</v>
          </cell>
          <cell r="J2462">
            <v>395.45</v>
          </cell>
        </row>
        <row r="2464">
          <cell r="A2464" t="str">
            <v>18.27.040</v>
          </cell>
          <cell r="B2464" t="str">
            <v>FORNECIMENTO DE CABO DE ALUMÍNIO COM ALMA DE AÇO 16MM² P/TRÊS LANCES DE REDE, INCLUSIVE EQUIPAMENTO E INSTALAÇÃO.</v>
          </cell>
          <cell r="C2464" t="str">
            <v>UN</v>
          </cell>
          <cell r="D2464">
            <v>305.85000000000002</v>
          </cell>
          <cell r="E2464">
            <v>17.149999999999999</v>
          </cell>
          <cell r="F2464">
            <v>133.28</v>
          </cell>
          <cell r="I2464">
            <v>456.28</v>
          </cell>
          <cell r="J2464">
            <v>593.16</v>
          </cell>
        </row>
        <row r="2466">
          <cell r="A2466" t="str">
            <v>18.27.041</v>
          </cell>
          <cell r="B2466" t="str">
            <v>FORNECIMENTO DE CABO DE ALUMÍNIO COM ALMA DE AÇO 16MM² P/QUATRO LANCES DE REDE, INCLUSIVE EQUIPAMENTO E INSTALAÇÃO.</v>
          </cell>
          <cell r="C2466" t="str">
            <v>UN</v>
          </cell>
          <cell r="D2466">
            <v>407.8</v>
          </cell>
          <cell r="E2466">
            <v>17.149999999999999</v>
          </cell>
          <cell r="F2466">
            <v>133.28</v>
          </cell>
          <cell r="I2466">
            <v>558.23</v>
          </cell>
          <cell r="J2466">
            <v>725.7</v>
          </cell>
        </row>
        <row r="2468">
          <cell r="A2468" t="str">
            <v>18.27.042</v>
          </cell>
          <cell r="B2468" t="str">
            <v>FORNECIMENTO DE CABO DE COBRE, ENCORDOAMENTO CLASSE 2, ISOLAMENTO DE PVC 70 C, TIPO BWF, 750V FOREPLAST OU SIMILAR, SM-6MM², P/UM LANCE DE REDE, INCLUSIVE ARMAÇÃO SECUNDÁRIA B1, ISOLADOR, PARAFUSOS, BRAÇADEIRA REDONDA DE FERRO GALVANIZADO À FOGO, EQUIPAMA</v>
          </cell>
          <cell r="C2468" t="str">
            <v>UN</v>
          </cell>
          <cell r="D2468">
            <v>150.91999999999999</v>
          </cell>
          <cell r="E2468">
            <v>11.44</v>
          </cell>
          <cell r="F2468">
            <v>88.85</v>
          </cell>
          <cell r="I2468">
            <v>251.20999999999998</v>
          </cell>
          <cell r="J2468">
            <v>326.57</v>
          </cell>
        </row>
        <row r="2470">
          <cell r="A2470" t="str">
            <v>18.27.043</v>
          </cell>
          <cell r="B2470" t="str">
            <v>FORNECIMENTO DE CABO DE COBRE, ENCORDOAMENTO CLASSE 2, ISOLAMENTO DE PVC 70 C, TIPO BWF, 750V FOREPLAST OU SIMILAR, SM-6MM², P/DOIS LANCES DE REDE, INCLUSIVE ARMAÇÃO SECUNDÁRIA B2, ISOLADOR, PARAFUSOS, BRAÇADEIRAS REDONDAS DE FERRO GALVANIZADO À FOGO, EQU</v>
          </cell>
          <cell r="C2470" t="str">
            <v>UN</v>
          </cell>
          <cell r="D2470">
            <v>270.49</v>
          </cell>
          <cell r="E2470">
            <v>11.44</v>
          </cell>
          <cell r="F2470">
            <v>88.85</v>
          </cell>
          <cell r="I2470">
            <v>370.78</v>
          </cell>
          <cell r="J2470">
            <v>482.01</v>
          </cell>
        </row>
        <row r="2472">
          <cell r="A2472" t="str">
            <v>18.27.044</v>
          </cell>
          <cell r="B2472" t="str">
            <v>FORNECIMENTO DE CABO DE COBRE, ENCORDOAMENTO CLASSE 2, ISOLAMENTO DE PVC 70 C, TIPO BWF, 750V FOREPLAST OU SIMILAR, SM-6MM², P/TRÊS LANCES DE REDE, INCLUSIVE ARMAÇÃO SECUNDÁRIA B3, ISOLADOR, PARAFUSOS, BRAÇADEIRAS REDONDAS DE FERRO GALVANIZADO À FOGO, EQU</v>
          </cell>
          <cell r="C2472" t="str">
            <v>UN</v>
          </cell>
          <cell r="D2472">
            <v>417.96</v>
          </cell>
          <cell r="E2472">
            <v>17.149999999999999</v>
          </cell>
          <cell r="F2472">
            <v>133.28</v>
          </cell>
          <cell r="I2472">
            <v>568.39</v>
          </cell>
          <cell r="J2472">
            <v>738.91</v>
          </cell>
        </row>
        <row r="2474">
          <cell r="A2474" t="str">
            <v>18.27.045</v>
          </cell>
          <cell r="B2474" t="str">
            <v>FORNECIMENTO DE CABO DE COBRE, ENCORDOAMENTO CLASSE 2, ISOLAMENTO DE PVC 70 C, TIPO BWF, 750V FOREPLAST OU SIMILAR, SM-6MM², P/QUATRO LANCES DE REDE, INCLUSIVE ARMAÇÃO SECUNDÁRIA B4, ISOLADOR, PARAFUSOS, BRAÇADEIRAS REDONDAS DE FERRO GALVANIZADO À FOGO, E</v>
          </cell>
          <cell r="C2474" t="str">
            <v>UN</v>
          </cell>
          <cell r="D2474">
            <v>538.58000000000004</v>
          </cell>
          <cell r="E2474">
            <v>17.149999999999999</v>
          </cell>
          <cell r="F2474">
            <v>133.28</v>
          </cell>
          <cell r="I2474">
            <v>689.01</v>
          </cell>
          <cell r="J2474">
            <v>895.71</v>
          </cell>
        </row>
        <row r="2476">
          <cell r="A2476" t="str">
            <v>18.27.046</v>
          </cell>
          <cell r="B2476" t="str">
            <v>FORNECIMENTO DE CABO DE COBRE, ENCORDOAMENTO CLASSE 2, ISOLAMENTO DE PVC 70 C, TIPO BWF, 750V FOREPLAST OU SIMILAR, SM-6MM², P/UM LANCE DE REDE, INCLUSIVE EQUIPAMENTO E INSTALAÇÃO.</v>
          </cell>
          <cell r="C2476" t="str">
            <v>UN</v>
          </cell>
          <cell r="D2476">
            <v>112.5</v>
          </cell>
          <cell r="E2476">
            <v>11.44</v>
          </cell>
          <cell r="F2476">
            <v>88.85</v>
          </cell>
          <cell r="I2476">
            <v>212.79</v>
          </cell>
          <cell r="J2476">
            <v>276.63</v>
          </cell>
        </row>
        <row r="2478">
          <cell r="A2478" t="str">
            <v>18.27.047</v>
          </cell>
          <cell r="B2478" t="str">
            <v>FORNECIMENTO DE CABO DE COBRE, ENCORDOAMENTO CLASSE 2, ISOLAMENTO DE PVC 70 C, TIPO BWF, 750V FOREPLAST OU SIMILAR, SM-6MM², P/DOIS LANCES DE REDE, INCLUSIVE EQUIPAMENTO E INSTALAÇÃO.</v>
          </cell>
          <cell r="C2478" t="str">
            <v>UN</v>
          </cell>
          <cell r="D2478">
            <v>225</v>
          </cell>
          <cell r="E2478">
            <v>11.44</v>
          </cell>
          <cell r="F2478">
            <v>88.85</v>
          </cell>
          <cell r="I2478">
            <v>325.28999999999996</v>
          </cell>
          <cell r="J2478">
            <v>422.88</v>
          </cell>
        </row>
        <row r="2480">
          <cell r="A2480" t="str">
            <v>18.27.048</v>
          </cell>
          <cell r="B2480" t="str">
            <v>FORNECIMENTO DE CABO DE COBRE, ENCORDOAMENTO CLASSE 2, ISOLAMENTO DE PVC 70 C, TIPO BWF, 750V FOREPLAST OU SIMILAR, SM-6MM², P/TRÊS LANCES DE REDE, INCLUSIVE EQUIPAMENTO E INSTALAÇÃO.</v>
          </cell>
          <cell r="C2480" t="str">
            <v>UN</v>
          </cell>
          <cell r="D2480">
            <v>337.5</v>
          </cell>
          <cell r="E2480">
            <v>17.149999999999999</v>
          </cell>
          <cell r="F2480">
            <v>133.28</v>
          </cell>
          <cell r="I2480">
            <v>487.92999999999995</v>
          </cell>
          <cell r="J2480">
            <v>634.30999999999995</v>
          </cell>
        </row>
        <row r="2482">
          <cell r="A2482" t="str">
            <v>18.27.049</v>
          </cell>
          <cell r="B2482" t="str">
            <v>FORNECIMENTO DE CABO DE COBRE, ENCORDOAMENTO CLASSE 2, ISOLAMENTO DE PVC 70 C, TIPO BWF, 750V FOREPLAST OU SIMILAR, SM-6MM², P/QUATRO LANCES DE REDE, INCLUSIVE EQUIPAMENTO E INSTALAÇÃO.</v>
          </cell>
          <cell r="C2482" t="str">
            <v>UN</v>
          </cell>
          <cell r="D2482">
            <v>450</v>
          </cell>
          <cell r="E2482">
            <v>17.149999999999999</v>
          </cell>
          <cell r="F2482">
            <v>133.28</v>
          </cell>
          <cell r="I2482">
            <v>600.42999999999995</v>
          </cell>
          <cell r="J2482">
            <v>780.56</v>
          </cell>
        </row>
        <row r="2484">
          <cell r="A2484" t="str">
            <v>18.27.050</v>
          </cell>
          <cell r="B2484" t="str">
            <v>FORNECIMENTO DE CABO DE COBRE, ENCORDOAMENTO CLASSE 2, ISOLAMENTO DE PVC 70 C, TIPO BWF, 750V FOREPLAST OU SIMILAR, SM-10MM², P/UM LANCE DE REDE, INCLUSIVE ARMAÇÃO SECUNDÁRIA B1, ISOLADOR, PARAFUSOS, BRAÇADEIRA REDONDA DE FERRO GALVANIZADO À FOGO, EQUIPAM</v>
          </cell>
          <cell r="C2484" t="str">
            <v>UN</v>
          </cell>
          <cell r="D2484">
            <v>278.72000000000003</v>
          </cell>
          <cell r="E2484">
            <v>11.44</v>
          </cell>
          <cell r="F2484">
            <v>88.85</v>
          </cell>
          <cell r="I2484">
            <v>379.01</v>
          </cell>
          <cell r="J2484">
            <v>492.71</v>
          </cell>
        </row>
        <row r="2486">
          <cell r="A2486" t="str">
            <v>18.27.051</v>
          </cell>
          <cell r="B2486" t="str">
            <v>FORNECIMENTO DE CABO DE COBRE, ENCORDOAMENTO CLASSE 2, ISOLAMENTO DE PVC 70 C, TIPO BWF, 750V FOREPLAST OU SIMILAR, SM-10MM², P/DOIS LANCES DE REDE, INCLUSIVE ARMAÇÃO SECUNDÁRIA B2, ISOLADOR, PARAFUSOS, BRAÇADEIRAS REDONDAS DE FERRO GALVANIZADO À FOGO,EQU</v>
          </cell>
          <cell r="C2486" t="str">
            <v>UN</v>
          </cell>
          <cell r="D2486">
            <v>526.09</v>
          </cell>
          <cell r="E2486">
            <v>11.44</v>
          </cell>
          <cell r="F2486">
            <v>88.85</v>
          </cell>
          <cell r="I2486">
            <v>626.38000000000011</v>
          </cell>
          <cell r="J2486">
            <v>814.29</v>
          </cell>
        </row>
        <row r="2488">
          <cell r="A2488" t="str">
            <v>18.27.052</v>
          </cell>
          <cell r="B2488" t="str">
            <v>FORNECIMENTO DE CABO DE COBRE, ENCORDOAMENTO CLASSE 2, ISOLAMENTO DE PVC 70 C, TIPO BWF, 750V FOREPLAST OU SIMILAR, SM-10MM², P/TRÊS LANCES DE REDE, INCLUSIVE ARMAÇÃO SECUNDÁRIA B3, ISOLADOR, PARAFUSOS, BRAÇADEIRAS REDONDAS DE FERRO GALVANIZADO À FOGO, EQ</v>
          </cell>
          <cell r="C2488" t="str">
            <v>UN</v>
          </cell>
          <cell r="D2488">
            <v>801.36</v>
          </cell>
          <cell r="E2488">
            <v>17.149999999999999</v>
          </cell>
          <cell r="F2488">
            <v>133.28</v>
          </cell>
          <cell r="I2488">
            <v>951.79</v>
          </cell>
          <cell r="J2488">
            <v>1237.33</v>
          </cell>
        </row>
        <row r="2490">
          <cell r="A2490" t="str">
            <v>18.27.053</v>
          </cell>
          <cell r="B2490" t="str">
            <v xml:space="preserve">FORNECIMENTO DE CABO DE COBRE, ENCORDOAMENTO CLASSE 2, ISOLAMENTO DE PVC 70 C, TIPO BWF, 750V FOREPLAST OU SIMILAR, SM-10MM², P/QUATRO LANCES DE REDE, INCLUSIVE ARMAÇÃO SECUNDÁRIA B4, ISOLADOR, PARAFUSOS, BRAÇADEIRAS REDONDAS DE FERRO GALVANIZADO À FOGO, </v>
          </cell>
          <cell r="C2490" t="str">
            <v>UN</v>
          </cell>
          <cell r="D2490">
            <v>1049.78</v>
          </cell>
          <cell r="E2490">
            <v>17.149999999999999</v>
          </cell>
          <cell r="F2490">
            <v>133.28</v>
          </cell>
          <cell r="I2490">
            <v>1200.21</v>
          </cell>
          <cell r="J2490">
            <v>1560.27</v>
          </cell>
        </row>
        <row r="2492">
          <cell r="A2492" t="str">
            <v>18.27.054</v>
          </cell>
          <cell r="B2492" t="str">
            <v>FORNECIMENTON DE CABO DE COBRE, ENCORDOAMENTO CLASSE 2, ISOLAMENTO DE PVC 70, TIPO BWF, 750V, FOREPLAST OU SIMILAR, SM-10MM²,PARA UM LANCE DE REDE, INCLUSIVE EQUIPAMANTO E INSTALAÇÃO.</v>
          </cell>
          <cell r="C2492" t="str">
            <v>UN</v>
          </cell>
          <cell r="D2492">
            <v>240.3</v>
          </cell>
          <cell r="E2492">
            <v>11.44</v>
          </cell>
          <cell r="F2492">
            <v>88.85</v>
          </cell>
          <cell r="I2492">
            <v>340.59000000000003</v>
          </cell>
          <cell r="J2492">
            <v>442.77</v>
          </cell>
        </row>
        <row r="2494">
          <cell r="A2494" t="str">
            <v>18.27.055</v>
          </cell>
          <cell r="B2494" t="str">
            <v>FORNECIMENTON DE CABO DE COBRE, ENCORDOAMENTO CLASSE 2, ISOLAMENTO DE PVC 70, TIPO BWF, 750V, FOREPLAST OU SIMILAR, SM-10MM²,PARA DOIS LANCES DE REDE, INCLUSIVE EQUIPAMANTO E INSTALAÇÃO.</v>
          </cell>
          <cell r="C2494" t="str">
            <v>UN</v>
          </cell>
          <cell r="D2494">
            <v>480.6</v>
          </cell>
          <cell r="E2494">
            <v>11.44</v>
          </cell>
          <cell r="F2494">
            <v>88.85</v>
          </cell>
          <cell r="I2494">
            <v>580.89</v>
          </cell>
          <cell r="J2494">
            <v>755.16</v>
          </cell>
        </row>
        <row r="2496">
          <cell r="A2496" t="str">
            <v>18.27.056</v>
          </cell>
          <cell r="B2496" t="str">
            <v>FORNECIMENTON DE CABO DE COBRE, ENCORDOAMENTO CLASSE 2, ISOLAMENTO DE PVC 70, TIPO BWF, 750V, FOREPLAST OU SIMILAR, SM-10MM²,PARA TRÊS LANCES DE REDE, INCLUSIVE EQUIPAMANTO E INSTALAÇÃO.</v>
          </cell>
          <cell r="C2496" t="str">
            <v>UN</v>
          </cell>
          <cell r="D2496">
            <v>720.9</v>
          </cell>
          <cell r="E2496">
            <v>17.149999999999999</v>
          </cell>
          <cell r="F2496">
            <v>133.28</v>
          </cell>
          <cell r="I2496">
            <v>871.32999999999993</v>
          </cell>
          <cell r="J2496">
            <v>1132.73</v>
          </cell>
        </row>
        <row r="2498">
          <cell r="A2498" t="str">
            <v>18.27.057</v>
          </cell>
          <cell r="B2498" t="str">
            <v>FORNECIMENTON DE CABO DE COBRE, ENCORDOAMENTO CLASSE 2, ISOLAMENTO DE PVC 70, TIPO BWF, 750V, FOREPLAST OU SIMILAR, SM-10MM²,PARA QUATRO LANCES DE REDE, INCLUSIVE EQUIPAMANTO E INSTALAÇÃO.</v>
          </cell>
          <cell r="C2498" t="str">
            <v>UN</v>
          </cell>
          <cell r="D2498">
            <v>961.2</v>
          </cell>
          <cell r="E2498">
            <v>17.149999999999999</v>
          </cell>
          <cell r="F2498">
            <v>133.28</v>
          </cell>
          <cell r="I2498">
            <v>1111.6300000000001</v>
          </cell>
          <cell r="J2498">
            <v>1445.12</v>
          </cell>
        </row>
        <row r="2500">
          <cell r="A2500" t="str">
            <v>18.27.058</v>
          </cell>
          <cell r="B2500" t="str">
            <v>FORNECIMENTO DE CABO DE COBRE, ENCORDOAMENTO CLASSE 2, ISOLAMENTO DE PVC 70 C, TIPO BWF, 750V FOREPLAST OU SIMILAR, SM-16MM², P/UM LANCE DE REDE, INCLUSIVE ARMAÇÃO SECUNDÁRIA B1, ISOLADOR, PARAFUSOS, BRAÇADEIRA REDONDA DE FERRO GALVANIZADO À FOGO, EQUIPAM</v>
          </cell>
          <cell r="C2500" t="str">
            <v>UN</v>
          </cell>
          <cell r="D2500">
            <v>389.87</v>
          </cell>
          <cell r="E2500">
            <v>11.44</v>
          </cell>
          <cell r="F2500">
            <v>88.85</v>
          </cell>
          <cell r="I2500">
            <v>490.15999999999997</v>
          </cell>
          <cell r="J2500">
            <v>637.21</v>
          </cell>
        </row>
        <row r="2502">
          <cell r="A2502" t="str">
            <v>18.27.059</v>
          </cell>
          <cell r="B2502" t="str">
            <v>FORNECIMENTO DE CABO DE COBRE, ENCORDOAMENTO CLASSE 2, ISOLAMENTO DE PVC 70 C, TIPO BWF, 750V FOREPLAST OU SIMILAR, SM-16MM², P/DOIS LANCES DE REDE, INCLUSIVE ARMAÇÃO SECUNDÁRIA B2, ISOLADOR, PARAFUSOS, BRAÇADEIRAS REDONDAS DE FERRO GALVANIZADO À FOGO,EQU</v>
          </cell>
          <cell r="C2502" t="str">
            <v>UN</v>
          </cell>
          <cell r="D2502">
            <v>748.39</v>
          </cell>
          <cell r="E2502">
            <v>11.44</v>
          </cell>
          <cell r="F2502">
            <v>88.85</v>
          </cell>
          <cell r="I2502">
            <v>848.68000000000006</v>
          </cell>
          <cell r="J2502">
            <v>1103.28</v>
          </cell>
        </row>
        <row r="2504">
          <cell r="A2504" t="str">
            <v>18.27.060</v>
          </cell>
          <cell r="B2504" t="str">
            <v>FORNECIMENTO DE CABO DE COBRE, ENCORDOAMENTO CLASSE 2, ISOLAMENTO DE PVC 70 C, TIPO BWF, 750V FOREPLAST OU SIMILAR, SM-16MM², P/TRÊS LANCES DE REDE, INCLUSIVE ARMAÇÃO SECUNDÁRIA B3, ISOLADOR, PARAFUSOS, BRAÇADEIRAS REDONDAS DE FERRO GALVANIZADO À FOGO, EQ</v>
          </cell>
          <cell r="C2504" t="str">
            <v>UN</v>
          </cell>
          <cell r="D2504">
            <v>1134.81</v>
          </cell>
          <cell r="E2504">
            <v>17.149999999999999</v>
          </cell>
          <cell r="F2504">
            <v>133.28</v>
          </cell>
          <cell r="I2504">
            <v>1285.24</v>
          </cell>
          <cell r="J2504">
            <v>1670.81</v>
          </cell>
        </row>
        <row r="2506">
          <cell r="A2506" t="str">
            <v>18.27.061</v>
          </cell>
          <cell r="B2506" t="str">
            <v xml:space="preserve">FORNECIMENTO DE CABO DE COBRE, ENCORDOAMENTO CLASSE 2, ISOLAMENTO DE PVC 70 C, TIPO BWF, 750V FOREPLAST OU SIMILAR, SM-16MM², P/QUATRO LANCES DE REDE, INCLUSIVE ARMAÇÃO SECUNDÁRIA B4, ISOLADOR, PARAFUSOS, BRAÇADEIRAS REDONDAS DE FERRO GALVANIZADO À FOGO, </v>
          </cell>
          <cell r="C2506" t="str">
            <v>UN</v>
          </cell>
          <cell r="D2506">
            <v>1494.38</v>
          </cell>
          <cell r="E2506">
            <v>17.149999999999999</v>
          </cell>
          <cell r="F2506">
            <v>133.28</v>
          </cell>
          <cell r="I2506">
            <v>1644.8100000000002</v>
          </cell>
          <cell r="J2506">
            <v>2138.25</v>
          </cell>
        </row>
        <row r="2508">
          <cell r="A2508" t="str">
            <v>18.27.062</v>
          </cell>
          <cell r="B2508" t="str">
            <v>FORNECIMENTON DE CABO DE COBRE, ENCORDOAMENTO CLASSE 2, ISOLAMENTO DE PVC 70, TIPO BWF, 750V, FOREPLAST OU SIMILAR, SM-16MM²,PARA UM LANCE DE REDE, INCLUSIVE EQUIPAMANTO E INSTALAÇÃO.</v>
          </cell>
          <cell r="C2508" t="str">
            <v>UN</v>
          </cell>
          <cell r="D2508">
            <v>351.45</v>
          </cell>
          <cell r="E2508">
            <v>11.44</v>
          </cell>
          <cell r="F2508">
            <v>88.85</v>
          </cell>
          <cell r="I2508">
            <v>451.74</v>
          </cell>
          <cell r="J2508">
            <v>587.26</v>
          </cell>
        </row>
        <row r="2510">
          <cell r="A2510" t="str">
            <v>18.27.063</v>
          </cell>
          <cell r="B2510" t="str">
            <v>FORNECIMENTON DE CABO DE COBRE, ENCORDOAMENTO CLASSE 2, ISOLAMENTO DE PVC 70, TIPO BWF, 750V, FOREPLAST OU SIMILAR, SM-16MM²,PARA DOIS LANCES DE REDE, INCLUSIVE EQUIPAMANTO E INSTALAÇÃO.</v>
          </cell>
          <cell r="C2510" t="str">
            <v>UN</v>
          </cell>
          <cell r="D2510">
            <v>702.9</v>
          </cell>
          <cell r="E2510">
            <v>11.44</v>
          </cell>
          <cell r="F2510">
            <v>88.85</v>
          </cell>
          <cell r="I2510">
            <v>803.19</v>
          </cell>
          <cell r="J2510">
            <v>1044.1500000000001</v>
          </cell>
        </row>
        <row r="2512">
          <cell r="A2512" t="str">
            <v>18.27.064</v>
          </cell>
          <cell r="B2512" t="str">
            <v>FORNECIMENTON DE CABO DE COBRE, ENCORDOAMENTO CLASSE 2, ISOLAMENTO DE PVC 70, TIPO BWF, 750V, FOREPLAST OU SIMILAR, SM-16MM²,PARA TRÊS LANCES DE REDE, INCLUSIVE EQUIPAMANTO E INSTALAÇÃO.</v>
          </cell>
          <cell r="C2512" t="str">
            <v>UN</v>
          </cell>
          <cell r="D2512">
            <v>1054.3499999999999</v>
          </cell>
          <cell r="E2512">
            <v>17.149999999999999</v>
          </cell>
          <cell r="F2512">
            <v>133.28</v>
          </cell>
          <cell r="I2512">
            <v>1204.78</v>
          </cell>
          <cell r="J2512">
            <v>1566.21</v>
          </cell>
        </row>
        <row r="2514">
          <cell r="A2514" t="str">
            <v>18.27.065</v>
          </cell>
          <cell r="B2514" t="str">
            <v>FORNECIMENTON DE CABO DE COBRE, ENCORDOAMENTO CLASSE 2, ISOLAMENTO DE PVC 70, TIPO BWF, 750V, FOREPLAST OU SIMILAR, SM-16MM²,PARA QUATRO LANCES DE REDE, INCLUSIVE EQUIPAMANTO E INSTALAÇÃO.</v>
          </cell>
          <cell r="C2514" t="str">
            <v>UN</v>
          </cell>
          <cell r="D2514">
            <v>1405.8</v>
          </cell>
          <cell r="E2514">
            <v>17.149999999999999</v>
          </cell>
          <cell r="F2514">
            <v>133.28</v>
          </cell>
          <cell r="I2514">
            <v>1556.23</v>
          </cell>
          <cell r="J2514">
            <v>2023.1</v>
          </cell>
        </row>
        <row r="2516">
          <cell r="A2516" t="str">
            <v>18.27.066</v>
          </cell>
          <cell r="B2516" t="str">
            <v>FORNECIMENTO DE CABO DE COBRE, ENCORDOAMENTO CLASSE 2, ISOLAMENTO DE PVC 70 C, TIPO BWF, 750V FOREPLAST OU SIMILAR, SM-25MM², P/UM LANCE DE REDE, INCLUSIVE ARMAÇÃO SECUNDÁRIA B1, ISOLADOR, PARAFUSOS, BRAÇADEIRA REDONDA DE FERRO GALVANIZADO À FOGO, EQUIPAM</v>
          </cell>
          <cell r="C2516" t="str">
            <v>UN</v>
          </cell>
          <cell r="D2516">
            <v>599.12</v>
          </cell>
          <cell r="E2516">
            <v>11.44</v>
          </cell>
          <cell r="F2516">
            <v>88.85</v>
          </cell>
          <cell r="I2516">
            <v>699.41000000000008</v>
          </cell>
          <cell r="J2516">
            <v>909.23</v>
          </cell>
        </row>
        <row r="2518">
          <cell r="A2518" t="str">
            <v>18.27.067</v>
          </cell>
          <cell r="B2518" t="str">
            <v>FORNECIMENTO DE CABO DE COBRE, ENCORDOAMENTO CLASSE 2, ISOLAMENTO DE PVC 70 C, TIPO BWF, 750V FOREPLAST OU SIMILAR, SM-25MM², P/DOIS LANCES DE REDE, INCLUSIVE ARMAÇÃO SECUNDÁRIA B2, ISOLADOR, PARAFUSOS, BRAÇADEIRAS REDONDAS DE FERRO GALVANIZADO À FOGO, EQ</v>
          </cell>
          <cell r="C2518" t="str">
            <v>UN</v>
          </cell>
          <cell r="D2518">
            <v>1166.8900000000001</v>
          </cell>
          <cell r="E2518">
            <v>11.44</v>
          </cell>
          <cell r="F2518">
            <v>88.85</v>
          </cell>
          <cell r="I2518">
            <v>1267.18</v>
          </cell>
          <cell r="J2518">
            <v>1647.33</v>
          </cell>
        </row>
        <row r="2520">
          <cell r="A2520" t="str">
            <v>18.27.068</v>
          </cell>
          <cell r="B2520" t="str">
            <v>FORNECIMENTO DE CABO DE COBRE, ENCORDOAMENTO CLASSE 2, ISOLAMENTO DE PVC 70 C, TIPO BWF, 750V FOREPLAST OU SIMILAR, SM-25MM², P/TRÊS LANCES DE REDE, INCLUSIVE ARMAÇÃO SECUNDÁRIA B3, ISOLADOR, PARAFUSOS, BRAÇADEIRAS REDONDAS DE FERRO GALVANIZADO À FOGO, EQ</v>
          </cell>
          <cell r="C2520" t="str">
            <v>UN</v>
          </cell>
          <cell r="D2520">
            <v>1762.56</v>
          </cell>
          <cell r="E2520">
            <v>17.149999999999999</v>
          </cell>
          <cell r="F2520">
            <v>133.28</v>
          </cell>
          <cell r="I2520">
            <v>1912.99</v>
          </cell>
          <cell r="J2520">
            <v>2486.89</v>
          </cell>
        </row>
        <row r="2522">
          <cell r="A2522" t="str">
            <v>18.27.069</v>
          </cell>
          <cell r="B2522" t="str">
            <v xml:space="preserve">FORNECIMENTO DE CABO DE COBRE, ENCORDOAMENTO CLASSE 2, ISOLAMENTO DE PVC 70 C, TIPO BWF, 750V FOREPLAST OU SIMILAR, SM-25MM², P/QUATRO LANCES DE REDE, INCLUSIVE ARMAÇÃO SECUNDÁRIA B4, ISOLADOR, PARAFUSOS, BRAÇADEIRAS REDONDAS DE FERRO GALVANIZADO À FOGO, </v>
          </cell>
          <cell r="C2522" t="str">
            <v>UN</v>
          </cell>
          <cell r="D2522">
            <v>2331.38</v>
          </cell>
          <cell r="E2522">
            <v>17.149999999999999</v>
          </cell>
          <cell r="F2522">
            <v>133.28</v>
          </cell>
          <cell r="I2522">
            <v>2481.8100000000004</v>
          </cell>
          <cell r="J2522">
            <v>3226.35</v>
          </cell>
        </row>
        <row r="2524">
          <cell r="A2524" t="str">
            <v>18.27.070</v>
          </cell>
          <cell r="B2524" t="str">
            <v>FORNECIMENTON DE CABO DE COBRE, ENCORDOAMENTO CLASSE 2, ISOLAMENTO DE PVC 70, TIPO BWF, 750V, FOREPLAST OU SIMILAR, SM-25MM²,PARA UM LANCE DE REDE, INCLUSIVE EQUIPAMANTO E INSTALAÇÃO.</v>
          </cell>
          <cell r="C2524" t="str">
            <v>UN</v>
          </cell>
          <cell r="D2524">
            <v>560.70000000000005</v>
          </cell>
          <cell r="E2524">
            <v>11.44</v>
          </cell>
          <cell r="F2524">
            <v>88.85</v>
          </cell>
          <cell r="I2524">
            <v>660.99000000000012</v>
          </cell>
          <cell r="J2524">
            <v>859.29</v>
          </cell>
        </row>
        <row r="2526">
          <cell r="A2526" t="str">
            <v>18.27.071</v>
          </cell>
          <cell r="B2526" t="str">
            <v>FORNECIMENTON DE CABO DE COBRE, ENCORDOAMENTO CLASSE 2, ISOLAMENTO DE PVC 70, TIPO BWF, 750V, FOREPLAST OU SIMILAR, SM-25MM²,PARA DOIS LANCES DE REDE, INCLUSIVE EQUIPAMANTO E INSTALAÇÃO.</v>
          </cell>
          <cell r="C2526" t="str">
            <v>UN</v>
          </cell>
          <cell r="D2526">
            <v>1121.4000000000001</v>
          </cell>
          <cell r="E2526">
            <v>11.44</v>
          </cell>
          <cell r="F2526">
            <v>88.85</v>
          </cell>
          <cell r="I2526">
            <v>1221.69</v>
          </cell>
          <cell r="J2526">
            <v>1588.2</v>
          </cell>
        </row>
        <row r="2528">
          <cell r="A2528" t="str">
            <v>18.27.072</v>
          </cell>
          <cell r="B2528" t="str">
            <v>FORNECIMENTON DE CABO DE COBRE, ENCORDOAMENTO CLASSE 2, ISOLAMENTO DE PVC 70, TIPO BWF, 750V, FOREPLAST OU SIMILAR, SM-25MM²,PARA TRÊS LANCES DE REDE, INCLUSIVE EQUIPAMANTO E INSTALAÇÃO.</v>
          </cell>
          <cell r="C2528" t="str">
            <v>UN</v>
          </cell>
          <cell r="D2528">
            <v>1682.1</v>
          </cell>
          <cell r="E2528">
            <v>17.149999999999999</v>
          </cell>
          <cell r="F2528">
            <v>133.28</v>
          </cell>
          <cell r="I2528">
            <v>1832.53</v>
          </cell>
          <cell r="J2528">
            <v>2382.29</v>
          </cell>
        </row>
        <row r="2530">
          <cell r="A2530" t="str">
            <v>18.27.073</v>
          </cell>
          <cell r="B2530" t="str">
            <v>FORNECIMENTON DE CABO DE COBRE, ENCORDOAMENTO CLASSE 2, ISOLAMENTO DE PVC 70, TIPO BWF, 750V, FOREPLAST OU SIMILAR, SM-25MM²,PARA QUATRO LANCES DE REDE, INCLUSIVE EQUIPAMANTO E INSTALAÇÃO.</v>
          </cell>
          <cell r="C2530" t="str">
            <v>UN</v>
          </cell>
          <cell r="D2530">
            <v>2242.8000000000002</v>
          </cell>
          <cell r="E2530">
            <v>17.149999999999999</v>
          </cell>
          <cell r="F2530">
            <v>133.28</v>
          </cell>
          <cell r="I2530">
            <v>2393.2300000000005</v>
          </cell>
          <cell r="J2530">
            <v>3111.2</v>
          </cell>
        </row>
        <row r="2532">
          <cell r="A2532" t="str">
            <v>18.27.074</v>
          </cell>
          <cell r="B2532" t="str">
            <v>FORNECIMENTO DE FIO DE COBRE NU, TEMPERA MEIO-DURO, CLASSE 1A, SM-10MM², PARA UM LANCE DE REDE INCLUSIVE ARMAÇÃO SECUNDÁRIA B1, ISOLADOR PARAFUSOS, BRAÇADEIRA REDONDA DE FERRO GALV. A FOGO, ANDAIME E INSTALAÇÃO.</v>
          </cell>
          <cell r="C2532" t="str">
            <v>UN</v>
          </cell>
          <cell r="D2532">
            <v>128.41999999999999</v>
          </cell>
          <cell r="E2532">
            <v>12.16</v>
          </cell>
          <cell r="F2532">
            <v>1.2</v>
          </cell>
          <cell r="H2532">
            <v>3.69</v>
          </cell>
          <cell r="I2532">
            <v>145.46999999999997</v>
          </cell>
          <cell r="J2532">
            <v>189.11</v>
          </cell>
        </row>
        <row r="2534">
          <cell r="A2534" t="str">
            <v>18.27.075</v>
          </cell>
          <cell r="B2534" t="str">
            <v>FORNECIMENTO DE FIO DE COBRE NU, TEMPERA MEIO-DURO, CLASSE 1A, SM-10MM², PARA DOIS LANCES DE REDE INCLUSIVE ARMAÇÃO SECUNDÁRIA B2, ISOLADOR PARAFUSOS, BRAÇADEIRA REDONDA DE FERRO GALV. A FOGO, ANDAIME E INSTALAÇÃO.</v>
          </cell>
          <cell r="C2534" t="str">
            <v>UN</v>
          </cell>
          <cell r="D2534">
            <v>225.49</v>
          </cell>
          <cell r="E2534">
            <v>12.16</v>
          </cell>
          <cell r="F2534">
            <v>1.2</v>
          </cell>
          <cell r="H2534">
            <v>3.69</v>
          </cell>
          <cell r="I2534">
            <v>242.54</v>
          </cell>
          <cell r="J2534">
            <v>315.3</v>
          </cell>
        </row>
        <row r="2536">
          <cell r="A2536" t="str">
            <v>18.27.076</v>
          </cell>
          <cell r="B2536" t="str">
            <v>FORNECIMENTO DE FIO DE COBRE NU, TEMPERA MEIO-DURO, CLASSE 1A, SM-10MM², PARA TRÊS LANCES DE REDE INCLUSIVE ARMAÇÃO SECUNDÁRIA B3, ISOLADOR PARAFUSOS, BRAÇADEIRA REDONDA DE FERRO GALV. A FOGO, ANDAIME E INSTALAÇÃO.</v>
          </cell>
          <cell r="C2536" t="str">
            <v>UN</v>
          </cell>
          <cell r="D2536">
            <v>448.58</v>
          </cell>
          <cell r="E2536">
            <v>20.74</v>
          </cell>
          <cell r="F2536">
            <v>1.65</v>
          </cell>
          <cell r="H2536">
            <v>3.69</v>
          </cell>
          <cell r="I2536">
            <v>474.65999999999997</v>
          </cell>
          <cell r="J2536">
            <v>617.05999999999995</v>
          </cell>
        </row>
        <row r="2538">
          <cell r="A2538" t="str">
            <v>18.27.077</v>
          </cell>
          <cell r="B2538" t="str">
            <v>FORNECIMENTO DE FIO DE COBRE NU, TEMPERA MEIO-DURO, CLASSE 1A, SM-10MM², PARA QUATRO LANCES DE REDE INCLUSIVE ARMAÇÃO SECUNDÁRIA B4, ISOLADOR PARAFUSOS, BRAÇADEIRA REDONDA DE FERRO GALV. A FOGO, ANDAIME E INSTALAÇÃO.</v>
          </cell>
          <cell r="C2538" t="str">
            <v>UN</v>
          </cell>
          <cell r="D2538">
            <v>448.58</v>
          </cell>
          <cell r="E2538">
            <v>20.74</v>
          </cell>
          <cell r="F2538">
            <v>1.65</v>
          </cell>
          <cell r="H2538">
            <v>3.69</v>
          </cell>
          <cell r="I2538">
            <v>474.65999999999997</v>
          </cell>
          <cell r="J2538">
            <v>617.05999999999995</v>
          </cell>
        </row>
        <row r="2540">
          <cell r="A2540" t="str">
            <v>18.27.078</v>
          </cell>
          <cell r="B2540" t="str">
            <v>FORNECIMENTO DE FIO DE COBRE NU, TEMPERA MEIO-DURO, CLASSE 1A, SM-10MM², PARA UM LANCE DE REDE INCLUSIVE ANDAIME E INSTALAÇÃO.</v>
          </cell>
          <cell r="C2540" t="str">
            <v>UN</v>
          </cell>
          <cell r="D2540">
            <v>90</v>
          </cell>
          <cell r="E2540">
            <v>12.16</v>
          </cell>
          <cell r="F2540">
            <v>1.2</v>
          </cell>
          <cell r="H2540">
            <v>3.69</v>
          </cell>
          <cell r="I2540">
            <v>107.05</v>
          </cell>
          <cell r="J2540">
            <v>139.16999999999999</v>
          </cell>
        </row>
        <row r="2542">
          <cell r="A2542" t="str">
            <v>18.27.079</v>
          </cell>
          <cell r="B2542" t="str">
            <v>FORNECIMENTO DE FIO DE COBRE NU, TEMPERA MEIO-DURO, CLASSE 1A, SM-10MM², PARA DOIS LANCES DE REDE INCLUSIVE ANDAIME E INSTALAÇÃO.</v>
          </cell>
          <cell r="C2542" t="str">
            <v>UN</v>
          </cell>
          <cell r="D2542">
            <v>180</v>
          </cell>
          <cell r="E2542">
            <v>12.16</v>
          </cell>
          <cell r="F2542">
            <v>1.2</v>
          </cell>
          <cell r="H2542">
            <v>3.69</v>
          </cell>
          <cell r="I2542">
            <v>197.04999999999998</v>
          </cell>
          <cell r="J2542">
            <v>256.17</v>
          </cell>
        </row>
        <row r="2544">
          <cell r="A2544" t="str">
            <v>18.27.080</v>
          </cell>
          <cell r="B2544" t="str">
            <v>FORNECIMENTO DE FIO DE COBRE NU, TEMPERA MEIO-DURO, CLASSE 1A, SM-10MM², PARA TRÊS LANCES DE REDE INCLUSIVE ANDAIME E INSTALAÇÃO.</v>
          </cell>
          <cell r="C2544" t="str">
            <v>UN</v>
          </cell>
          <cell r="D2544">
            <v>270</v>
          </cell>
          <cell r="E2544">
            <v>20.74</v>
          </cell>
          <cell r="F2544">
            <v>1.65</v>
          </cell>
          <cell r="H2544">
            <v>3.69</v>
          </cell>
          <cell r="I2544">
            <v>296.08</v>
          </cell>
          <cell r="J2544">
            <v>384.9</v>
          </cell>
        </row>
        <row r="2546">
          <cell r="A2546" t="str">
            <v>18.27.081</v>
          </cell>
          <cell r="B2546" t="str">
            <v>FORNECIMENTO DE FIO DE COBRE NU, TEMPERA MEIO-DURO, CLASSE 1A, SM-10MM², PARA QUATRO LANCES DE REDE INCLUSIVE ANDAIME E INSTALAÇÃO.</v>
          </cell>
          <cell r="C2546" t="str">
            <v>UN</v>
          </cell>
          <cell r="D2546">
            <v>360</v>
          </cell>
          <cell r="E2546">
            <v>20.74</v>
          </cell>
          <cell r="F2546">
            <v>1.65</v>
          </cell>
          <cell r="H2546">
            <v>3.69</v>
          </cell>
          <cell r="I2546">
            <v>386.08</v>
          </cell>
          <cell r="J2546">
            <v>501.9</v>
          </cell>
        </row>
        <row r="2548">
          <cell r="A2548" t="str">
            <v>18.27.082</v>
          </cell>
          <cell r="B2548" t="str">
            <v>FORNECIMENTO DE FIO DE COBRE NU, TEMPERA MEIO-DURO, CLASSE 1A, SM-16MM², PARA UM LANCE DE REDE INCLUSIVE ARMAÇÃO SECUNDÁRIA B1, ISOLADOR PARAFUSOS, BRAÇADEIRA REDONDA DE FERRO GALV. A FOGO, ANDAIME E INSTALAÇÃO.</v>
          </cell>
          <cell r="C2548" t="str">
            <v>UN</v>
          </cell>
          <cell r="D2548">
            <v>191.51</v>
          </cell>
          <cell r="E2548">
            <v>12.16</v>
          </cell>
          <cell r="F2548">
            <v>1.2</v>
          </cell>
          <cell r="H2548">
            <v>3.69</v>
          </cell>
          <cell r="I2548">
            <v>208.55999999999997</v>
          </cell>
          <cell r="J2548">
            <v>271.13</v>
          </cell>
        </row>
        <row r="2550">
          <cell r="A2550" t="str">
            <v>18.27.083</v>
          </cell>
          <cell r="B2550" t="str">
            <v>FORNECIMENTO DE FIO DE COBRE NU, TEMPERA MEIO-DURO, CLASSE 1A, SM-16MM², PARA DOIS LANCES DE REDE INCLUSIVE ARMAÇÃO SECUNDÁRIA B2, ISOLADOR PARAFUSOS, BRAÇADEIRA REDONDA DE FERRO GALV. A FOGO, ANDAIME E INSTALAÇÃO.</v>
          </cell>
          <cell r="C2550" t="str">
            <v>UN</v>
          </cell>
          <cell r="D2550">
            <v>351.67</v>
          </cell>
          <cell r="E2550">
            <v>12.16</v>
          </cell>
          <cell r="F2550">
            <v>1.2</v>
          </cell>
          <cell r="H2550">
            <v>3.69</v>
          </cell>
          <cell r="I2550">
            <v>368.72</v>
          </cell>
          <cell r="J2550">
            <v>479.34</v>
          </cell>
        </row>
        <row r="2552">
          <cell r="A2552" t="str">
            <v>18.27.084</v>
          </cell>
          <cell r="B2552" t="str">
            <v>FORNECIMENTO DE FIO DE COBRE NU, TEMPERA MEIO-DURO, CLASSE 1A, SM-16MM², PARA TRÊS LANCES DE REDE INCLUSIVE ARMAÇÃO SECUNDÁRIA B3, ISOLADOR PARAFUSOS, BRAÇADEIRA REDONDA DE FERRO GALV. A FOGO, ANDAIME E INSTALAÇÃO.</v>
          </cell>
          <cell r="C2552" t="str">
            <v>UN</v>
          </cell>
          <cell r="D2552">
            <v>539.73</v>
          </cell>
          <cell r="E2552">
            <v>20.74</v>
          </cell>
          <cell r="F2552">
            <v>1.65</v>
          </cell>
          <cell r="H2552">
            <v>3.69</v>
          </cell>
          <cell r="I2552">
            <v>565.81000000000006</v>
          </cell>
          <cell r="J2552">
            <v>735.55</v>
          </cell>
        </row>
        <row r="2554">
          <cell r="A2554" t="str">
            <v>18.27.085</v>
          </cell>
          <cell r="B2554" t="str">
            <v>FORNECIMENTO DE FIO DE COBRE NU, TEMPERA MEIO-DURO, CLASSE 1A, SM-16MM², PARA QUATRO LANCES DE REDE INCLUSIVE ARMAÇÃO SECUNDÁRIA B4, ISOLADOR PARAFUSOS, BRAÇADEIRA REDONDA DE FERRO GALV. A FOGO, ANDAIME E INSTALAÇÃO.</v>
          </cell>
          <cell r="C2554" t="str">
            <v>UN</v>
          </cell>
          <cell r="D2554">
            <v>700</v>
          </cell>
          <cell r="E2554">
            <v>20.74</v>
          </cell>
          <cell r="F2554">
            <v>1.65</v>
          </cell>
          <cell r="H2554">
            <v>3.69</v>
          </cell>
          <cell r="I2554">
            <v>726.08</v>
          </cell>
          <cell r="J2554">
            <v>943.9</v>
          </cell>
        </row>
        <row r="2556">
          <cell r="A2556" t="str">
            <v>18.27.086</v>
          </cell>
          <cell r="B2556" t="str">
            <v>FORNECIMENTO DE FIO DE COBRE NU, TEMPERA MEIO-DURO, CLASSE 1A, SM-16MM², PARA UM LANCE DE REDE INCLUSIVE ANDAIME E INSTALAÇÃO.</v>
          </cell>
          <cell r="C2556" t="str">
            <v>UN</v>
          </cell>
          <cell r="D2556">
            <v>153.09</v>
          </cell>
          <cell r="E2556">
            <v>12.16</v>
          </cell>
          <cell r="F2556">
            <v>1.2</v>
          </cell>
          <cell r="H2556">
            <v>3.69</v>
          </cell>
          <cell r="I2556">
            <v>170.14</v>
          </cell>
          <cell r="J2556">
            <v>221.18</v>
          </cell>
        </row>
        <row r="2558">
          <cell r="A2558" t="str">
            <v>18.27.087</v>
          </cell>
          <cell r="B2558" t="str">
            <v>FORNECIMENTO DE FIO DE COBRE NU, TEMPERA MEIO-DURO, CLASSE 1A, SM-16MM², PARA DOIS LANCES DE REDE INCLUSIVE ANDAIME E INSTALAÇÃO.</v>
          </cell>
          <cell r="C2558" t="str">
            <v>UN</v>
          </cell>
          <cell r="D2558">
            <v>306.18</v>
          </cell>
          <cell r="E2558">
            <v>12.16</v>
          </cell>
          <cell r="F2558">
            <v>1.2</v>
          </cell>
          <cell r="H2558">
            <v>3.69</v>
          </cell>
          <cell r="I2558">
            <v>323.23</v>
          </cell>
          <cell r="J2558">
            <v>420.2</v>
          </cell>
        </row>
        <row r="2560">
          <cell r="A2560" t="str">
            <v>18.27.088</v>
          </cell>
          <cell r="B2560" t="str">
            <v>FORNECIMENTO DE FIO DE COBRE NU, TEMPERA MEIO-DURO, CLASSE 1A, SM-16MM², PARA TRÊS LANCES DE REDE INCLUSIVE ANDAIME E INSTALAÇÃO.</v>
          </cell>
          <cell r="C2560" t="str">
            <v>UN</v>
          </cell>
          <cell r="D2560">
            <v>459.27</v>
          </cell>
          <cell r="E2560">
            <v>20.74</v>
          </cell>
          <cell r="F2560">
            <v>1.65</v>
          </cell>
          <cell r="H2560">
            <v>3.69</v>
          </cell>
          <cell r="I2560">
            <v>485.34999999999997</v>
          </cell>
          <cell r="J2560">
            <v>630.96</v>
          </cell>
        </row>
        <row r="2562">
          <cell r="A2562" t="str">
            <v>18.27.089</v>
          </cell>
          <cell r="B2562" t="str">
            <v>FORNECIMENTO DE FIO DE COBRE NU, TEMPERA MEIO-DURO, CLASSE 1A, SM-16MM², PARA QUATRO LANCES DE REDE INCLUSIVE ANDAIME E INSTALAÇÃO.</v>
          </cell>
          <cell r="C2562" t="str">
            <v>UN</v>
          </cell>
          <cell r="D2562">
            <v>612.36</v>
          </cell>
          <cell r="E2562">
            <v>20.74</v>
          </cell>
          <cell r="F2562">
            <v>1.65</v>
          </cell>
          <cell r="H2562">
            <v>3.69</v>
          </cell>
          <cell r="I2562">
            <v>638.44000000000005</v>
          </cell>
          <cell r="J2562">
            <v>829.97</v>
          </cell>
        </row>
        <row r="2564">
          <cell r="A2564" t="str">
            <v>18.27.090</v>
          </cell>
          <cell r="B2564" t="str">
            <v>FORNECIMENTO DE FIO DE COBRE NU, TEMPERA MEIO-DURO, CLASSE 1A, SM-10MM², PARA UM LANCE DE REDE INCLUSIVE ARMAÇÃO SECUNDÁRIA B1, ISOLADOR PARAFUSOS, BRICADEIRA REDONDA DE FERRO GALV. A FOGO, ANDAIME E INSTALAÇÃO.</v>
          </cell>
          <cell r="C2564" t="str">
            <v>UN</v>
          </cell>
          <cell r="D2564">
            <v>118.42</v>
          </cell>
          <cell r="E2564">
            <v>12.16</v>
          </cell>
          <cell r="F2564">
            <v>1.2</v>
          </cell>
          <cell r="H2564">
            <v>3.69</v>
          </cell>
          <cell r="I2564">
            <v>135.47</v>
          </cell>
          <cell r="J2564">
            <v>176.11</v>
          </cell>
        </row>
        <row r="2566">
          <cell r="A2566" t="str">
            <v>18.27.091</v>
          </cell>
          <cell r="B2566" t="str">
            <v>FORNECIMENTO DE FIO DE COBRE NU, TEMPERA MEIO-DURO, CLASSE 1A, SM-10MM², PARA DOIS LANCES DE REDE INCLUSIVE ARMAÇÃO SECUNDÁRIA B2, ISOLADOR PARAFUSOS, BRICADEIRA REDONDA DE FERRO GALV. A FOGO, ANDAIME E INSTALAÇÃO.</v>
          </cell>
          <cell r="C2566" t="str">
            <v>UN</v>
          </cell>
          <cell r="D2566">
            <v>205.49</v>
          </cell>
          <cell r="E2566">
            <v>12.16</v>
          </cell>
          <cell r="F2566">
            <v>1.2</v>
          </cell>
          <cell r="H2566">
            <v>3.69</v>
          </cell>
          <cell r="I2566">
            <v>222.54</v>
          </cell>
          <cell r="J2566">
            <v>289.3</v>
          </cell>
        </row>
        <row r="2568">
          <cell r="A2568" t="str">
            <v>18.27.092</v>
          </cell>
          <cell r="B2568" t="str">
            <v>FORNECIMENTO DE FIO DE COBRE NU, TEMPERA MEIO-DURO, CLASSE 1A, SM-10MM², PARA TRÊS LANCES DE REDE INCLUSIVE ARMAÇÃO SECUNDÁRIA B3, ISOLADOR PARAFUSOS, BRICADEIRA REDONDA DE FERRO GALV. A FOGO, ANDAIME E INSTALAÇÃO.</v>
          </cell>
          <cell r="C2568" t="str">
            <v>UN</v>
          </cell>
          <cell r="D2568">
            <v>320.45999999999998</v>
          </cell>
          <cell r="E2568">
            <v>20.74</v>
          </cell>
          <cell r="F2568">
            <v>1.65</v>
          </cell>
          <cell r="H2568">
            <v>3.69</v>
          </cell>
          <cell r="I2568">
            <v>346.53999999999996</v>
          </cell>
          <cell r="J2568">
            <v>450.5</v>
          </cell>
        </row>
        <row r="2570">
          <cell r="A2570" t="str">
            <v>18.27.093</v>
          </cell>
          <cell r="B2570" t="str">
            <v>FORNECIMENTO DE FIO DE COBRE NU, TEMPERA MEIO-DURO, CLASSE 1A, SM-10MM², PARA QUATRO LANCES DE REDE INCLUSIVE ARMAÇÃO SECUNDÁRIA B4, ISOLADOR PARAFUSOS, BRICADEIRA REDONDA DE FERRO GALV. A FOGO, ANDAIME E INSTALAÇÃO.</v>
          </cell>
          <cell r="C2570" t="str">
            <v>UN</v>
          </cell>
          <cell r="D2570">
            <v>408.58</v>
          </cell>
          <cell r="E2570">
            <v>20.74</v>
          </cell>
          <cell r="F2570">
            <v>1.65</v>
          </cell>
          <cell r="H2570">
            <v>3.69</v>
          </cell>
          <cell r="I2570">
            <v>434.65999999999997</v>
          </cell>
          <cell r="J2570">
            <v>565.05999999999995</v>
          </cell>
        </row>
        <row r="2572">
          <cell r="A2572" t="str">
            <v>18.27.094</v>
          </cell>
          <cell r="B2572" t="str">
            <v>FORNECIMENTO DE FIO DE COBRE NU, TEMPERA MEIO-DURO, CLASSE 1A, SM-10MM², PARA UM LANCE DE REDE INCLUSIVE ANDAIME E INSTALAÇÃO.</v>
          </cell>
          <cell r="C2572" t="str">
            <v>UN</v>
          </cell>
          <cell r="D2572">
            <v>80</v>
          </cell>
          <cell r="E2572">
            <v>12.16</v>
          </cell>
          <cell r="F2572">
            <v>1.2</v>
          </cell>
          <cell r="H2572">
            <v>3.69</v>
          </cell>
          <cell r="I2572">
            <v>97.05</v>
          </cell>
          <cell r="J2572">
            <v>126.17</v>
          </cell>
        </row>
        <row r="2574">
          <cell r="A2574" t="str">
            <v>18.27.095</v>
          </cell>
          <cell r="B2574" t="str">
            <v>FORNECIMENTO DE FIO DE COBRE NU, TEMPERA MEIO-DURO, CLASSE 1A, SM-10MM², PARA DOIS LANCES DE REDE INCLUSIVE ANDAIME E INSTALAÇÃO.</v>
          </cell>
          <cell r="C2574" t="str">
            <v>UN</v>
          </cell>
          <cell r="D2574">
            <v>160</v>
          </cell>
          <cell r="E2574">
            <v>12.16</v>
          </cell>
          <cell r="F2574">
            <v>1.2</v>
          </cell>
          <cell r="H2574">
            <v>3.69</v>
          </cell>
          <cell r="I2574">
            <v>177.04999999999998</v>
          </cell>
          <cell r="J2574">
            <v>230.17</v>
          </cell>
        </row>
        <row r="2576">
          <cell r="A2576" t="str">
            <v>18.27.096</v>
          </cell>
          <cell r="B2576" t="str">
            <v>FORNECIMENTO DE FIO DE COBRE NU, TEMPERA MEIO-DURO, CLASSE 1A, SM-10MM², PARA TRÊS LANCES DE REDE INCLUSIVE ANDAIME E INSTALAÇÃO.</v>
          </cell>
          <cell r="C2576" t="str">
            <v>UN</v>
          </cell>
          <cell r="D2576">
            <v>240</v>
          </cell>
          <cell r="E2576">
            <v>20.74</v>
          </cell>
          <cell r="F2576">
            <v>1.65</v>
          </cell>
          <cell r="H2576">
            <v>3.69</v>
          </cell>
          <cell r="I2576">
            <v>266.08</v>
          </cell>
          <cell r="J2576">
            <v>345.9</v>
          </cell>
        </row>
        <row r="2578">
          <cell r="A2578" t="str">
            <v>18.27.097</v>
          </cell>
          <cell r="B2578" t="str">
            <v>FORNECIMENTO DE FIO DE COBRE NU, TEMPERA MEIO-DURO, CLASSE 1A, SM-10MM², PARA QUATRO LANCES DE REDE INCLUSIVE ANDAIME E INSTALAÇÃO.</v>
          </cell>
          <cell r="C2578" t="str">
            <v>UN</v>
          </cell>
          <cell r="D2578">
            <v>320</v>
          </cell>
          <cell r="E2578">
            <v>20.74</v>
          </cell>
          <cell r="F2578">
            <v>1.65</v>
          </cell>
          <cell r="H2578">
            <v>3.69</v>
          </cell>
          <cell r="I2578">
            <v>346.08</v>
          </cell>
          <cell r="J2578">
            <v>449.9</v>
          </cell>
        </row>
        <row r="2580">
          <cell r="A2580" t="str">
            <v>18.27.098</v>
          </cell>
          <cell r="B2580" t="str">
            <v>FORNECIMENTO DE FIO DE COBRE NU, TEMPERA MEIO-DURO, CLASSE 1A, SM-16MM², PARA UM LANCE DE REDE INCLUSIVE ARMAÇÃO SECUNDÁRIA B1, ISOLADOR PARAFUSOS, BRICADEIRA REDONDA DE FERRO GALV. A FOGO, ANDAIME E INSTALAÇÃO.</v>
          </cell>
          <cell r="C2580" t="str">
            <v>UN</v>
          </cell>
          <cell r="D2580">
            <v>140.37</v>
          </cell>
          <cell r="E2580">
            <v>12.16</v>
          </cell>
          <cell r="F2580">
            <v>1.2</v>
          </cell>
          <cell r="H2580">
            <v>3.69</v>
          </cell>
          <cell r="I2580">
            <v>157.41999999999999</v>
          </cell>
          <cell r="J2580">
            <v>204.65</v>
          </cell>
        </row>
        <row r="2582">
          <cell r="A2582" t="str">
            <v>18.27.099</v>
          </cell>
          <cell r="B2582" t="str">
            <v>FORNECIMENTO DE FIO DE COBRE NU, TEMPERA MEIO-DURO, CLASSE 1A, SM-16MM², PARA DOIS LANCES DE REDE INCLUSIVE ARMAÇÃO SECUNDÁRIA B2, ISOLADOR PARAFUSOS, BRICADEIRA REDONDA DE FERRO GALV. A FOGO, ANDAIME E INSTALAÇÃO.</v>
          </cell>
          <cell r="C2582" t="str">
            <v>UN</v>
          </cell>
          <cell r="D2582">
            <v>249.39</v>
          </cell>
          <cell r="E2582">
            <v>12.16</v>
          </cell>
          <cell r="F2582">
            <v>1.2</v>
          </cell>
          <cell r="H2582">
            <v>3.69</v>
          </cell>
          <cell r="I2582">
            <v>266.44</v>
          </cell>
          <cell r="J2582">
            <v>346.37</v>
          </cell>
        </row>
        <row r="2584">
          <cell r="A2584" t="str">
            <v>18.27.100</v>
          </cell>
          <cell r="B2584" t="str">
            <v>FORNECIMENTO DE FIO DE COBRE NU, TEMPERA MEIO-DURO, CLASSE 1A, SM-16MM², PARA TRÊS LANCES DE REDE INCLUSIVE ARMAÇÃO SECUNDÁRIA B3, ISOLADOR PARAFUSOS, BRICADEIRA REDONDA DE FERRO GALV. A FOGO, ANDAIME E INSTALAÇÃO.</v>
          </cell>
          <cell r="C2584" t="str">
            <v>UN</v>
          </cell>
          <cell r="D2584">
            <v>386.31</v>
          </cell>
          <cell r="E2584">
            <v>20.74</v>
          </cell>
          <cell r="F2584">
            <v>1.65</v>
          </cell>
          <cell r="H2584">
            <v>3.69</v>
          </cell>
          <cell r="I2584">
            <v>412.39</v>
          </cell>
          <cell r="J2584">
            <v>536.11</v>
          </cell>
        </row>
        <row r="2586">
          <cell r="A2586" t="str">
            <v>18.27.101</v>
          </cell>
          <cell r="B2586" t="str">
            <v>FORNECIMENTO DE FIO DE COBRE NU, TEMPERA MEIO-DURO, CLASSE 1A, SM-16MM², PARA QUATRO LANCES DE REDE INCLUSIVE ARMAÇÃO SECUNDÁRIA B4, ISOLADOR PARAFUSOS, BRICADEIRA REDONDA DE FERRO GALV. A FOGO, ANDAIME E INSTALAÇÃO.</v>
          </cell>
          <cell r="C2586" t="str">
            <v>UN</v>
          </cell>
          <cell r="D2586">
            <v>496.38</v>
          </cell>
          <cell r="E2586">
            <v>20.74</v>
          </cell>
          <cell r="F2586">
            <v>1.65</v>
          </cell>
          <cell r="H2586">
            <v>3.69</v>
          </cell>
          <cell r="I2586">
            <v>522.46</v>
          </cell>
          <cell r="J2586">
            <v>679.2</v>
          </cell>
        </row>
        <row r="2588">
          <cell r="A2588" t="str">
            <v>18.27.102</v>
          </cell>
          <cell r="B2588" t="str">
            <v>FORNECIMENTO DE CABO DE ALUMÍNIO COM ALMA DE AÇO, PARA UM LANCE DE REDE INCLUSIVE ANDAIME E INSTALAÇÃO.</v>
          </cell>
          <cell r="C2588" t="str">
            <v>UN</v>
          </cell>
          <cell r="D2588">
            <v>101.95</v>
          </cell>
          <cell r="E2588">
            <v>12.16</v>
          </cell>
          <cell r="F2588">
            <v>1.2</v>
          </cell>
          <cell r="H2588">
            <v>3.69</v>
          </cell>
          <cell r="I2588">
            <v>119</v>
          </cell>
          <cell r="J2588">
            <v>154.69999999999999</v>
          </cell>
        </row>
        <row r="2590">
          <cell r="A2590" t="str">
            <v>18.27.103</v>
          </cell>
          <cell r="B2590" t="str">
            <v>FORNECIMENTO DE CABO DE ALUMÍNIO COM ALMA DE AÇO, 16MM², PARA DOIS LANCE DE REDE INCLUSIVE ANDAIME E INSTALAÇÃO.</v>
          </cell>
          <cell r="C2590" t="str">
            <v>UN</v>
          </cell>
          <cell r="D2590">
            <v>203.9</v>
          </cell>
          <cell r="E2590">
            <v>12.16</v>
          </cell>
          <cell r="F2590">
            <v>1.2</v>
          </cell>
          <cell r="H2590">
            <v>3.69</v>
          </cell>
          <cell r="I2590">
            <v>220.95</v>
          </cell>
          <cell r="J2590">
            <v>287.24</v>
          </cell>
        </row>
        <row r="2592">
          <cell r="A2592" t="str">
            <v>18.27.104</v>
          </cell>
          <cell r="B2592" t="str">
            <v>FORNECIMENTO DE CABO DE ALUMÍNIO COM ALMA DE AÇO, 16MM², PARA TRÊS LANCE DE REDE INCLUSIVE ANDAIME E INSTALAÇÃO.</v>
          </cell>
          <cell r="C2592" t="str">
            <v>UN</v>
          </cell>
          <cell r="D2592">
            <v>305.85000000000002</v>
          </cell>
          <cell r="E2592">
            <v>20.74</v>
          </cell>
          <cell r="F2592">
            <v>1.65</v>
          </cell>
          <cell r="H2592">
            <v>3.69</v>
          </cell>
          <cell r="I2592">
            <v>331.93</v>
          </cell>
          <cell r="J2592">
            <v>431.51</v>
          </cell>
        </row>
        <row r="2594">
          <cell r="A2594" t="str">
            <v>18.27.105</v>
          </cell>
          <cell r="B2594" t="str">
            <v>FORNECIMENTO DE CABO DE ALUMÍNIO COM ALMA DE AÇO, 16MM², PARA QUATRO LANCE DE REDE INCLUSIVE ANDAIME E INSTALAÇÃO.</v>
          </cell>
          <cell r="C2594" t="str">
            <v>UN</v>
          </cell>
          <cell r="D2594">
            <v>407.8</v>
          </cell>
          <cell r="E2594">
            <v>20.74</v>
          </cell>
          <cell r="F2594">
            <v>1.65</v>
          </cell>
          <cell r="H2594">
            <v>3.69</v>
          </cell>
          <cell r="I2594">
            <v>433.88</v>
          </cell>
          <cell r="J2594">
            <v>564.04</v>
          </cell>
        </row>
        <row r="2596">
          <cell r="A2596" t="str">
            <v>18.27.106</v>
          </cell>
          <cell r="B2596" t="str">
            <v xml:space="preserve">FORNECIMENTO DE CABO DE COBRE, ENCORDOAMENTO CLASSE 2, ISOLAMENTO DE PVC 70 C, TIPO BWF, 750V FOREPLAST OU SIMILAR, SM-6MM², P/UM LANCE DE REDE, INCLUSIVE ARMAÇÃO SECUNDÁRIA B1, ISOLADOR, PARAFUSOS, BRAÇADEIRA REDONDA DE FERRO GALVANIZADO À FOGO, ANDAIME </v>
          </cell>
          <cell r="C2596" t="str">
            <v>UN</v>
          </cell>
          <cell r="D2596">
            <v>150.91999999999999</v>
          </cell>
          <cell r="E2596">
            <v>12.16</v>
          </cell>
          <cell r="F2596">
            <v>1.2</v>
          </cell>
          <cell r="H2596">
            <v>3.69</v>
          </cell>
          <cell r="I2596">
            <v>167.96999999999997</v>
          </cell>
          <cell r="J2596">
            <v>218.36</v>
          </cell>
        </row>
        <row r="2598">
          <cell r="A2598" t="str">
            <v>18.27.107</v>
          </cell>
          <cell r="B2598" t="str">
            <v>FORNECIMENTO DE CABO DE COBRE, ENCORDOAMENTO CLASSE 2, ISOLAMENTO DE PVC 70 C, TIPO BWF, 750V FOREPLAST OU SIMILAR, SM-6MM², P/DOIS LANCES DE REDE, INCLUSIVE ARMAÇÃO SECUNDÁRIA B2, ISOLADOR, PARAFUSOS, BRAÇADEIRA REDONDA DE FERRO GALVANIZADO À FOGO, ANDAI</v>
          </cell>
          <cell r="C2598" t="str">
            <v>UN</v>
          </cell>
          <cell r="D2598">
            <v>270.49</v>
          </cell>
          <cell r="E2598">
            <v>12.16</v>
          </cell>
          <cell r="F2598">
            <v>1.2</v>
          </cell>
          <cell r="H2598">
            <v>3.69</v>
          </cell>
          <cell r="I2598">
            <v>287.54000000000002</v>
          </cell>
          <cell r="J2598">
            <v>373.8</v>
          </cell>
        </row>
        <row r="2600">
          <cell r="A2600" t="str">
            <v>18.27.108</v>
          </cell>
          <cell r="B2600" t="str">
            <v>FORNECIMENTO DE CABO DE COBRE, ENCORDOAMENTO CLASSE 2, ISOLAMENTO DE PVC 70 C, TIPO BWF, 750V FOREPLAST OU SIMILAR, SM-6MM², P/TRÊS LANCES DE REDE, INCLUSIVE ARMAÇÃO SECUNDÁRIA B3, ISOLADOR, PARAFUSOS, BRAÇADEIRA REDONDA DE FERRO GALVANIZADO À FOGO, ANDAI</v>
          </cell>
          <cell r="C2600" t="str">
            <v>UN</v>
          </cell>
          <cell r="D2600">
            <v>417.96</v>
          </cell>
          <cell r="E2600">
            <v>20.74</v>
          </cell>
          <cell r="F2600">
            <v>1.65</v>
          </cell>
          <cell r="H2600">
            <v>3.69</v>
          </cell>
          <cell r="I2600">
            <v>444.03999999999996</v>
          </cell>
          <cell r="J2600">
            <v>577.25</v>
          </cell>
        </row>
        <row r="2602">
          <cell r="A2602" t="str">
            <v>18.27.109</v>
          </cell>
          <cell r="B2602" t="str">
            <v>FORNECIMENTO DE CABO DE COBRE, ENCORDOAMENTO CLASSE 2, ISOLAMENTO DE PVC 70 C, TIPO BWF, 750V FOREPLAST OU SIMILAR, SM-6MM², P/QUATRO LANCES DE REDE, INCLUSIVE ARMAÇÃO SECUNDÁRIA B4, ISOLADOR, PARAFUSOS, BRAÇADEIRA REDONDA DE FERRO GALVANIZADO À FOGO, AND</v>
          </cell>
          <cell r="C2602" t="str">
            <v>UN</v>
          </cell>
          <cell r="D2602">
            <v>538.58000000000004</v>
          </cell>
          <cell r="E2602">
            <v>20.74</v>
          </cell>
          <cell r="F2602">
            <v>1.65</v>
          </cell>
          <cell r="H2602">
            <v>3.69</v>
          </cell>
          <cell r="I2602">
            <v>564.66000000000008</v>
          </cell>
          <cell r="J2602">
            <v>734.06</v>
          </cell>
        </row>
        <row r="2604">
          <cell r="A2604" t="str">
            <v>18.27.110</v>
          </cell>
          <cell r="B2604" t="str">
            <v>FORNECIMENTO DE CABO DE COBRE, ENCORDOAMENTO CLASSE 2, ISOLAMENTO DE PVC 70 C, TIPO BWF, 750V FOREPLAST OU SIMILAR, SM-6MM², P/UM LANCE DE REDE, INCLUSIVE ANDAIME E INSTALAÇÃO.</v>
          </cell>
          <cell r="C2604" t="str">
            <v>UN</v>
          </cell>
          <cell r="D2604">
            <v>112.5</v>
          </cell>
          <cell r="E2604">
            <v>12.16</v>
          </cell>
          <cell r="F2604">
            <v>1.2</v>
          </cell>
          <cell r="H2604">
            <v>3.69</v>
          </cell>
          <cell r="I2604">
            <v>129.55000000000001</v>
          </cell>
          <cell r="J2604">
            <v>168.42</v>
          </cell>
        </row>
        <row r="2606">
          <cell r="A2606" t="str">
            <v>18.27.111</v>
          </cell>
          <cell r="B2606" t="str">
            <v>FORNECIMENTO DE CABO DE COBRE, ENCORDOAMENTO CLASSE 2, ISOLAMENTO DE PVC 70 C, TIPO BWF, 750V FOREPLAST OU SIMILAR, SM-6MM², PARA DOIS LANCES DE REDE, INCLUSIVE ANDAIME E INSTALAÇÃO.</v>
          </cell>
          <cell r="C2606" t="str">
            <v>UN</v>
          </cell>
          <cell r="D2606">
            <v>225</v>
          </cell>
          <cell r="E2606">
            <v>12.16</v>
          </cell>
          <cell r="F2606">
            <v>1.2</v>
          </cell>
          <cell r="H2606">
            <v>3.69</v>
          </cell>
          <cell r="I2606">
            <v>242.04999999999998</v>
          </cell>
          <cell r="J2606">
            <v>314.67</v>
          </cell>
        </row>
        <row r="2608">
          <cell r="A2608" t="str">
            <v>18.27.112</v>
          </cell>
          <cell r="B2608" t="str">
            <v>FORNECIMENTO DE CABO DE COBRE, ENCORDOAMENTO CLASSE 2, ISOLAMENTO DE PVC 70 C, TIPO BWF, 750V FOREPLAST OU SIMILAR, SM-6MM², PARA TRÊS LANCES DE REDE, INCLUSIVE  ANDAIME E INSTALAÇÃO.</v>
          </cell>
          <cell r="C2608" t="str">
            <v>UN</v>
          </cell>
          <cell r="D2608">
            <v>337.5</v>
          </cell>
          <cell r="E2608">
            <v>20.74</v>
          </cell>
          <cell r="F2608">
            <v>1.65</v>
          </cell>
          <cell r="H2608">
            <v>3.69</v>
          </cell>
          <cell r="I2608">
            <v>363.58</v>
          </cell>
          <cell r="J2608">
            <v>472.65</v>
          </cell>
        </row>
        <row r="2610">
          <cell r="A2610" t="str">
            <v>18.27.113</v>
          </cell>
          <cell r="B2610" t="str">
            <v>FORNECIMENTO DE CABO DE COBRE, ENCORDOAMENTO CLASSE 2, ISOLAMENTO DE PVC 70 C, TIPO BWF, 750V FOREPLAST OU SIMILAR, SM-6MM², P/QUATRO LANCES DE REDE, INCLUSIVE ANDAIME E INSTALAÇÃO.</v>
          </cell>
          <cell r="C2610" t="str">
            <v>UN</v>
          </cell>
          <cell r="D2610">
            <v>450</v>
          </cell>
          <cell r="E2610">
            <v>20.74</v>
          </cell>
          <cell r="F2610">
            <v>1.65</v>
          </cell>
          <cell r="H2610">
            <v>3.69</v>
          </cell>
          <cell r="I2610">
            <v>476.08</v>
          </cell>
          <cell r="J2610">
            <v>618.9</v>
          </cell>
        </row>
        <row r="2612">
          <cell r="A2612" t="str">
            <v>18.27.114</v>
          </cell>
          <cell r="B2612" t="str">
            <v>FORNECIMENTO DE CABO DE COBRE, ENCORDOAMENTO CLASSE 2, ISOLAMENTO DE PVC 70 C, TIPO BWF, 750V FOREPLAST OU SIMILAR, SM-10MM², PARA UM LANCE DE REDE, INCLUSIVE ARMAÇÃO SECUNDÁRIA B1, ISOLADOR, PARAFUSOS, BRAÇADEIRA REDONDA DE FERRO GALVANIZADO À FOGO, ANDA</v>
          </cell>
          <cell r="C2612" t="str">
            <v>UN</v>
          </cell>
          <cell r="D2612">
            <v>278.72000000000003</v>
          </cell>
          <cell r="E2612">
            <v>12.16</v>
          </cell>
          <cell r="F2612">
            <v>1.2</v>
          </cell>
          <cell r="H2612">
            <v>3.69</v>
          </cell>
          <cell r="I2612">
            <v>295.77000000000004</v>
          </cell>
          <cell r="J2612">
            <v>384.5</v>
          </cell>
        </row>
        <row r="2614">
          <cell r="A2614" t="str">
            <v>18.27.115</v>
          </cell>
          <cell r="B2614" t="str">
            <v>FORNECIMENTO DE CABO DE COBRE, ENCORDOAMENTO CLASSE 2, ISOLAMENTO DE PVC 70 C, TIPO BWF, 750V FOREPLAST OU SIMILAR, SM-10MM², PARA DOIS LANCES DE REDE, INCLUSIVE ARMAÇÃO SECUNDÁRIA B2, ISOLADOR, PARAFUSOS, BRAÇADEIRA REDONDA DE FERRO GALVANIZADO À FOGO, A</v>
          </cell>
          <cell r="C2614" t="str">
            <v>UN</v>
          </cell>
          <cell r="D2614">
            <v>526.09</v>
          </cell>
          <cell r="E2614">
            <v>12.16</v>
          </cell>
          <cell r="F2614">
            <v>1.2</v>
          </cell>
          <cell r="H2614">
            <v>3.69</v>
          </cell>
          <cell r="I2614">
            <v>543.1400000000001</v>
          </cell>
          <cell r="J2614">
            <v>706.08</v>
          </cell>
        </row>
        <row r="2616">
          <cell r="A2616" t="str">
            <v>18.27.116</v>
          </cell>
          <cell r="B2616" t="str">
            <v>FORNECIMENTO DE CABO DE COBRE, ENCORDOAMENTO CLASSE 2, ISOLAMENTO DE PVC 70 C, TIPO BWF, 750V FOREPLAST OU SIMILAR, SM-10MM², PARA TRÊS LANCES DE REDE, INCLUSIVE ARMAÇÃO SECUNDÁRIA B3, ISOLADOR, PARAFUSOS, BRAÇADEIRA REDONDA DE FERRO GALVANIZADO À FOGO, A</v>
          </cell>
          <cell r="C2616" t="str">
            <v>UN</v>
          </cell>
          <cell r="D2616">
            <v>801.36</v>
          </cell>
          <cell r="E2616">
            <v>20.74</v>
          </cell>
          <cell r="F2616">
            <v>1.65</v>
          </cell>
          <cell r="H2616">
            <v>3.69</v>
          </cell>
          <cell r="I2616">
            <v>827.44</v>
          </cell>
          <cell r="J2616">
            <v>1075.67</v>
          </cell>
        </row>
        <row r="2618">
          <cell r="A2618" t="str">
            <v>18.27.117</v>
          </cell>
          <cell r="B2618" t="str">
            <v>FORNECIMENTO DE CABO DE COBRE, ENCORDOAMENTO CLASSE 2, ISOLAMENTO DE PVC 70 C, TIPO BWF, 750V FOREPLAST OU SIMILAR, SM-10MM², PARA QUATRO LANCES DE REDE, INCLUSIVE ARMAÇÃO SECUNDÁRIA B4, ISOLADOR, PARAFUSOS, BRAÇADEIRA REDONDA DE FERRO GALVANIZADO À FOGO,</v>
          </cell>
          <cell r="C2618" t="str">
            <v>UN</v>
          </cell>
          <cell r="D2618">
            <v>1049.78</v>
          </cell>
          <cell r="E2618">
            <v>20.74</v>
          </cell>
          <cell r="F2618">
            <v>1.65</v>
          </cell>
          <cell r="H2618">
            <v>3.69</v>
          </cell>
          <cell r="I2618">
            <v>1075.8600000000001</v>
          </cell>
          <cell r="J2618">
            <v>1398.62</v>
          </cell>
        </row>
        <row r="2620">
          <cell r="A2620" t="str">
            <v>18.27.118</v>
          </cell>
          <cell r="B2620" t="str">
            <v>FORNECIMENTO DE CABO DE COBRE, ENCORDOAMENTO CLASSE 2, ISOLAMENTO DE PVC 70 C, TIPO BWF, 750V FOREPLAST OU SIMILAR, SM-10MM², PARA UM LANCE DE REDE, INCLUSIVE ANDAIME E INSTALAÇÃO.</v>
          </cell>
          <cell r="C2620" t="str">
            <v>UN</v>
          </cell>
          <cell r="D2620">
            <v>240.3</v>
          </cell>
          <cell r="E2620">
            <v>20.74</v>
          </cell>
          <cell r="F2620">
            <v>1.65</v>
          </cell>
          <cell r="H2620">
            <v>3.69</v>
          </cell>
          <cell r="I2620">
            <v>266.38</v>
          </cell>
          <cell r="J2620">
            <v>346.29</v>
          </cell>
        </row>
        <row r="2622">
          <cell r="A2622" t="str">
            <v>18.27.119</v>
          </cell>
          <cell r="B2622" t="str">
            <v>FORNECIMENTO DE CABO DE COBRE, ENCORDOAMENTO CLASSE 2, ISOLAMENTO DE PVC 70 C, TIPO BWF, 750V FOREPLAST OU SIMILAR, SM-10MM², PARA DOIS LANCES DE REDE, INCLUSIVE ANDAIME E INSTALAÇÃO.</v>
          </cell>
          <cell r="C2622" t="str">
            <v>UN</v>
          </cell>
          <cell r="D2622">
            <v>480.6</v>
          </cell>
          <cell r="E2622">
            <v>12.16</v>
          </cell>
          <cell r="F2622">
            <v>1.2</v>
          </cell>
          <cell r="H2622">
            <v>3.69</v>
          </cell>
          <cell r="I2622">
            <v>497.65000000000003</v>
          </cell>
          <cell r="J2622">
            <v>646.95000000000005</v>
          </cell>
        </row>
        <row r="2624">
          <cell r="A2624" t="str">
            <v>18.27.120</v>
          </cell>
          <cell r="B2624" t="str">
            <v>FORNECIMENTO DE CABO DE COBRE, ENCORDOAMENTO CLASSE 2, ISOLAMENTO DE PVC 70 C, TIPO BWF, 750V FOREPLAST OU SIMILAR, SM-10MM², PARA TRÊS LANCES DE REDE, INCLUSIVE  ANDAIME E INSTALAÇÃO.</v>
          </cell>
          <cell r="C2624" t="str">
            <v>UN</v>
          </cell>
          <cell r="D2624">
            <v>720.9</v>
          </cell>
          <cell r="E2624">
            <v>20.74</v>
          </cell>
          <cell r="F2624">
            <v>1.65</v>
          </cell>
          <cell r="H2624">
            <v>3.69</v>
          </cell>
          <cell r="I2624">
            <v>746.98</v>
          </cell>
          <cell r="J2624">
            <v>971.07</v>
          </cell>
        </row>
        <row r="2626">
          <cell r="A2626" t="str">
            <v>18.27.121</v>
          </cell>
          <cell r="B2626" t="str">
            <v>FORNECIMENTO DE CABO DE COBRE, ENCORDOAMENTO CLASSE 2, ISOLAMENTO DE PVC 70 C, TIPO BWF, 750V FOREPLAST OU SIMILAR, SM-10MM², PARA QUATRO LANCES DE REDE, INCLUSIVE ANDAIME E INSTALAÇÃO.</v>
          </cell>
          <cell r="C2626" t="str">
            <v>UN</v>
          </cell>
          <cell r="D2626">
            <v>961.2</v>
          </cell>
          <cell r="E2626">
            <v>20.74</v>
          </cell>
          <cell r="F2626">
            <v>1.65</v>
          </cell>
          <cell r="H2626">
            <v>3.69</v>
          </cell>
          <cell r="I2626">
            <v>987.28000000000009</v>
          </cell>
          <cell r="J2626">
            <v>1283.46</v>
          </cell>
        </row>
        <row r="2628">
          <cell r="A2628" t="str">
            <v>18.27.122</v>
          </cell>
          <cell r="B2628" t="str">
            <v>FORNECIMENTO DE CABO DE COBRE, ENCORDOAMENTO CLASSE 2, ISOLAMENTO DE PVC 70 C, TIPO BWF, 750V FOREPLAST OU SIMILAR, SM-16MM², PARA UM LANCE DE REDE, INCLUSIVE ARMAÇÃO SECUNDÁRIA B1, ISOLADOR, PARAFUSOS, BRAÇADEIRA REDONDA DE FERRO GALVANIZADO À FOGO, ANDA</v>
          </cell>
          <cell r="C2628" t="str">
            <v>UN</v>
          </cell>
          <cell r="D2628">
            <v>389.97</v>
          </cell>
          <cell r="E2628">
            <v>12.16</v>
          </cell>
          <cell r="F2628">
            <v>1.2</v>
          </cell>
          <cell r="H2628">
            <v>3.69</v>
          </cell>
          <cell r="I2628">
            <v>407.02000000000004</v>
          </cell>
          <cell r="J2628">
            <v>529.13</v>
          </cell>
        </row>
        <row r="2630">
          <cell r="A2630" t="str">
            <v>18.27.123</v>
          </cell>
          <cell r="B2630" t="str">
            <v>FORNECIMENTO DE CABO DE COBRE, ENCORDOAMENTO CLASSE 2, ISOLAMENTO DE PVC 70 C, TIPO BWF, 750V FOREPLAST OU SIMILAR, SM-16MM², PARA DOIS LANCES DE REDE, INCLUSIVE ARMAÇÃO SECUNDÁRIA B2, ISOLADOR, PARAFUSOS, BRAÇADEIRA REDONDA DE FERRO GALVANIZADO À FOGO, A</v>
          </cell>
          <cell r="C2630" t="str">
            <v>UN</v>
          </cell>
          <cell r="D2630">
            <v>748.39</v>
          </cell>
          <cell r="E2630">
            <v>12.16</v>
          </cell>
          <cell r="F2630">
            <v>1.2</v>
          </cell>
          <cell r="H2630">
            <v>3.69</v>
          </cell>
          <cell r="I2630">
            <v>765.44</v>
          </cell>
          <cell r="J2630">
            <v>995.07</v>
          </cell>
        </row>
        <row r="2632">
          <cell r="A2632" t="str">
            <v>18.27.124</v>
          </cell>
          <cell r="B2632" t="str">
            <v>FORNECIMENTO DE CABO DE COBRE, ENCORDOAMENTO CLASSE 2, ISOLAMENTO DE PVC 70 C, TIPO BWF, 750V FOREPLAST OU SIMILAR, SM-16MM², PARA TRÊS LANCES DE REDE, INCLUSIVE ARMAÇÃO SECUNDÁRIA B3, ISOLADOR, PARAFUSOS, BRAÇADEIRA REDONDA DE FERRO GALVANIZADO À FOGO, A</v>
          </cell>
          <cell r="C2632" t="str">
            <v>UN</v>
          </cell>
          <cell r="D2632">
            <v>1134.81</v>
          </cell>
          <cell r="E2632">
            <v>20.74</v>
          </cell>
          <cell r="F2632">
            <v>1.65</v>
          </cell>
          <cell r="H2632">
            <v>3.69</v>
          </cell>
          <cell r="I2632">
            <v>1160.8900000000001</v>
          </cell>
          <cell r="J2632">
            <v>1509.16</v>
          </cell>
        </row>
        <row r="2634">
          <cell r="A2634" t="str">
            <v>18.27.125</v>
          </cell>
          <cell r="B2634" t="str">
            <v>FORNECIMENTO DE CABO DE COBRE, ENCORDOAMENTO CLASSE 2, ISOLAMENTO DE PVC 70 C, TIPO BWF, 750V FOREPLAST OU SIMILAR, SM-16MM², PARA QUATRO LANCES DE REDE, INCLUSIVE ARMAÇÃO SECUNDÁRIA B4, ISOLADOR, PARAFUSOS, BRAÇADEIRA REDONDA DE FERRO GALVANIZADO À FOGO,</v>
          </cell>
          <cell r="C2634" t="str">
            <v>UN</v>
          </cell>
          <cell r="D2634">
            <v>1494.38</v>
          </cell>
          <cell r="E2634">
            <v>20.74</v>
          </cell>
          <cell r="F2634">
            <v>1.65</v>
          </cell>
          <cell r="H2634">
            <v>3.69</v>
          </cell>
          <cell r="I2634">
            <v>1520.4600000000003</v>
          </cell>
          <cell r="J2634">
            <v>1976.6</v>
          </cell>
        </row>
        <row r="2636">
          <cell r="A2636" t="str">
            <v>18.27.126</v>
          </cell>
          <cell r="B2636" t="str">
            <v>FORNECIMENTO DE CABO DE COBRE, ENCORDOAMENTO CLASSE 2, ISOLAMENTO DE PVC 70 C, TIPO BWF, 750V FOREPLAST OU SIMILAR, SM-16MM², PARA UM LANCE DE REDE, INCLUSIVE ANDAIME E INSTALAÇÃO.</v>
          </cell>
          <cell r="C2636" t="str">
            <v>UN</v>
          </cell>
          <cell r="D2636">
            <v>351.45</v>
          </cell>
          <cell r="E2636">
            <v>12.16</v>
          </cell>
          <cell r="F2636">
            <v>1.2</v>
          </cell>
          <cell r="H2636">
            <v>3.69</v>
          </cell>
          <cell r="I2636">
            <v>368.5</v>
          </cell>
          <cell r="J2636">
            <v>479.05</v>
          </cell>
        </row>
        <row r="2638">
          <cell r="A2638" t="str">
            <v>18.27.127</v>
          </cell>
          <cell r="B2638" t="str">
            <v>FORNECIMENTO DE CABO DE COBRE, ENCORDOAMENTO CLASSE 2, ISOLAMENTO DE PVC 70 C, TIPO BWF, 750V FOREPLAST OU SIMILAR, SM-16MM², PARA DOIS LANCES DE REDE, INCLUSIVE ANDAIME E INSTALAÇÃO.</v>
          </cell>
          <cell r="C2638" t="str">
            <v>UN</v>
          </cell>
          <cell r="D2638">
            <v>702.9</v>
          </cell>
          <cell r="E2638">
            <v>12.16</v>
          </cell>
          <cell r="F2638">
            <v>1.2</v>
          </cell>
          <cell r="H2638">
            <v>3.69</v>
          </cell>
          <cell r="I2638">
            <v>719.95</v>
          </cell>
          <cell r="J2638">
            <v>935.94</v>
          </cell>
        </row>
        <row r="2640">
          <cell r="A2640" t="str">
            <v>18.27.128</v>
          </cell>
          <cell r="B2640" t="str">
            <v>FORNECIMENTO DE CABO DE COBRE, ENCORDOAMENTO CLASSE 2, ISOLAMENTO DE PVC 70 C, TIPO BWF, 750V FOREPLAST OU SIMILAR, SM-16MM², PARA TRÊS LANCES DE REDE, INCLUSIVE  ANDAIME E INSTALAÇÃO.</v>
          </cell>
          <cell r="C2640" t="str">
            <v>UN</v>
          </cell>
          <cell r="D2640">
            <v>1054.3499999999999</v>
          </cell>
          <cell r="E2640">
            <v>20.74</v>
          </cell>
          <cell r="F2640">
            <v>1.65</v>
          </cell>
          <cell r="H2640">
            <v>3.69</v>
          </cell>
          <cell r="I2640">
            <v>1080.43</v>
          </cell>
          <cell r="J2640">
            <v>1404.56</v>
          </cell>
        </row>
        <row r="2642">
          <cell r="A2642" t="str">
            <v>18.27.129</v>
          </cell>
          <cell r="B2642" t="str">
            <v>FORNECIMENTO DE CABO DE COBRE, ENCORDOAMENTO CLASSE 2, ISOLAMENTO DE PVC 70 C, TIPO BWF, 750V FOREPLAST OU SIMILAR, SM-16MM², PARA QUATRO LANCES DE REDE, INCLUSIVE ANDAIME E INSTALAÇÃO.</v>
          </cell>
          <cell r="C2642" t="str">
            <v>UN</v>
          </cell>
          <cell r="D2642">
            <v>1405.8</v>
          </cell>
          <cell r="E2642">
            <v>20.74</v>
          </cell>
          <cell r="F2642">
            <v>1.65</v>
          </cell>
          <cell r="H2642">
            <v>3.69</v>
          </cell>
          <cell r="I2642">
            <v>1431.88</v>
          </cell>
          <cell r="J2642">
            <v>1861.44</v>
          </cell>
        </row>
        <row r="2644">
          <cell r="A2644" t="str">
            <v>18.27.130</v>
          </cell>
          <cell r="B2644" t="str">
            <v>FORNECIMENTO DE CABO DE COBRE, ENCORDOAMENTO CLASSE 2, ISOLAMENTO DE PVC 70 C, TIPO BWF, 750V FOREPLAST OU SIMILAR, SM-25MM², PARA UM LANCE DE REDE, INCLUSIVE ARMAÇÃO SECUNDÁRIA B1, ISOLADOR, PARAFUSOS, BRAÇADEIRA REDONDA DE FERRO GALVANIZADO À FOGO, ANDA</v>
          </cell>
          <cell r="C2644" t="str">
            <v>UN</v>
          </cell>
          <cell r="D2644">
            <v>599.12</v>
          </cell>
          <cell r="E2644">
            <v>12.16</v>
          </cell>
          <cell r="F2644">
            <v>1.2</v>
          </cell>
          <cell r="H2644">
            <v>3.69</v>
          </cell>
          <cell r="I2644">
            <v>616.17000000000007</v>
          </cell>
          <cell r="J2644">
            <v>801.02</v>
          </cell>
        </row>
        <row r="2646">
          <cell r="A2646" t="str">
            <v>18.27.131</v>
          </cell>
          <cell r="B2646" t="str">
            <v>FORNECIMENTO DE CABO DE COBRE, ENCORDOAMENTO CLASSE 2, ISOLAMENTO DE PVC 70 C, TIPO BWF, 750V FOREPLAST OU SIMILAR, SM-25MM², PARA DOIS LANCES DE REDE, INCLUSIVE ARMAÇÃO SECUNDÁRIA B2, ISOLADOR, PARAFUSOS, BRAÇADEIRA REDONDA DE FERRO GALVANIZADO À FOGO, A</v>
          </cell>
          <cell r="C2646" t="str">
            <v>UN</v>
          </cell>
          <cell r="D2646">
            <v>1166.8900000000001</v>
          </cell>
          <cell r="E2646">
            <v>12.16</v>
          </cell>
          <cell r="F2646">
            <v>1.2</v>
          </cell>
          <cell r="H2646">
            <v>3.69</v>
          </cell>
          <cell r="I2646">
            <v>1183.9400000000003</v>
          </cell>
          <cell r="J2646">
            <v>1539.12</v>
          </cell>
        </row>
        <row r="2648">
          <cell r="A2648" t="str">
            <v>18.27.132</v>
          </cell>
          <cell r="B2648" t="str">
            <v>FORNECIMENTO DE CABO DE COBRE, ENCORDOAMENTO CLASSE 2, ISOLAMENTO DE PVC 70 C, TIPO BWF, 750V FOREPLAST OU SIMILAR, SM-25MM², PARA TRÊS LANCES DE REDE, INCLUSIVE ARMAÇÃO SECUNDÁRIA B3, ISOLADOR, PARAFUSOS, BRAÇADEIRA REDONDA DE FERRO GALVANIZADO À FOGO, A</v>
          </cell>
          <cell r="C2648" t="str">
            <v>UN</v>
          </cell>
          <cell r="D2648">
            <v>1762.56</v>
          </cell>
          <cell r="E2648">
            <v>20.74</v>
          </cell>
          <cell r="F2648">
            <v>1.65</v>
          </cell>
          <cell r="H2648">
            <v>3.69</v>
          </cell>
          <cell r="I2648">
            <v>1788.64</v>
          </cell>
          <cell r="J2648">
            <v>2325.23</v>
          </cell>
        </row>
        <row r="2650">
          <cell r="A2650" t="str">
            <v>18.27.133</v>
          </cell>
          <cell r="B2650" t="str">
            <v>FORNECIMENTO DE CABO DE COBRE, ENCORDOAMENTO CLASSE 2, ISOLAMENTO DE PVC 70 C, TIPO BWF, 750V FOREPLAST OU SIMILAR, SM-25MM², PARA QUATRO LANCES DE REDE, INCLUSIVE ARMAÇÃO SECUNDÁRIA B4, ISOLADOR, PARAFUSOS, BRAÇADEIRA REDONDA DE FERRO GALVANIZADO À FOGO,</v>
          </cell>
          <cell r="C2650" t="str">
            <v>UN</v>
          </cell>
          <cell r="D2650">
            <v>2331.38</v>
          </cell>
          <cell r="E2650">
            <v>20.74</v>
          </cell>
          <cell r="F2650">
            <v>1.65</v>
          </cell>
          <cell r="H2650">
            <v>3.69</v>
          </cell>
          <cell r="I2650">
            <v>2357.46</v>
          </cell>
          <cell r="J2650">
            <v>3064.7</v>
          </cell>
        </row>
        <row r="2652">
          <cell r="A2652" t="str">
            <v>18.27.134</v>
          </cell>
          <cell r="B2652" t="str">
            <v>FORNECIMENTO DE CABO DE COBRE, ENCORDOAMENTO CLASSE 2, ISOLAMENTO DE PVC 70 C, TIPO BWF, 750V FOREPLAST OU SIMILAR, SM-25MM², PARA UM LANCE DE REDE, INCLUSIVE ANDAIME E INSTALAÇÃO.</v>
          </cell>
          <cell r="C2652" t="str">
            <v>UN</v>
          </cell>
          <cell r="D2652">
            <v>560.70000000000005</v>
          </cell>
          <cell r="E2652">
            <v>12.16</v>
          </cell>
          <cell r="F2652">
            <v>1.2</v>
          </cell>
          <cell r="H2652">
            <v>3.69</v>
          </cell>
          <cell r="I2652">
            <v>577.75000000000011</v>
          </cell>
          <cell r="J2652">
            <v>751.08</v>
          </cell>
        </row>
        <row r="2654">
          <cell r="A2654" t="str">
            <v>18.27.135</v>
          </cell>
          <cell r="B2654" t="str">
            <v>FORNECIMENTO DE CABO DE COBRE, ENCORDOAMENTO CLASSE 2, ISOLAMENTO DE PVC 70 C, TIPO BWF, 750V FOREPLAST OU SIMILAR, SM-25MM², PARA DOIS LANCES DE REDE, INCLUSIVE ANDAIME E INSTALAÇÃO.</v>
          </cell>
          <cell r="C2654" t="str">
            <v>UN</v>
          </cell>
          <cell r="D2654">
            <v>1121.4000000000001</v>
          </cell>
          <cell r="E2654">
            <v>12.16</v>
          </cell>
          <cell r="F2654">
            <v>1.2</v>
          </cell>
          <cell r="H2654">
            <v>3.69</v>
          </cell>
          <cell r="I2654">
            <v>1138.4500000000003</v>
          </cell>
          <cell r="J2654">
            <v>1479.99</v>
          </cell>
        </row>
        <row r="2656">
          <cell r="A2656" t="str">
            <v>18.27.136</v>
          </cell>
          <cell r="B2656" t="str">
            <v>FORNECIMENTO DE CABO DE COBRE, ENCORDOAMENTO CLASSE 2, ISOLAMENTO DE PVC 70 C, TIPO BWF, 750V FOREPLAST OU SIMILAR, SM-25MM², PARA TRÊS LANCES DE REDE, INCLUSIVE  ANDAIME E INSTALAÇÃO.</v>
          </cell>
          <cell r="C2656" t="str">
            <v>UN</v>
          </cell>
          <cell r="D2656">
            <v>1682.1</v>
          </cell>
          <cell r="E2656">
            <v>20.74</v>
          </cell>
          <cell r="F2656">
            <v>1.65</v>
          </cell>
          <cell r="H2656">
            <v>3.69</v>
          </cell>
          <cell r="I2656">
            <v>1708.18</v>
          </cell>
          <cell r="J2656">
            <v>2220.63</v>
          </cell>
        </row>
        <row r="2658">
          <cell r="A2658" t="str">
            <v>18.27.137</v>
          </cell>
          <cell r="B2658" t="str">
            <v>FORNECIMENTO DE CABO DE COBRE, ENCORDOAMENTO CLASSE 2, ISOLAMENTO DE PVC 70 C, TIPO BWF, 750V FOREPLAST OU SIMILAR, SM-25MM², PARA QUATRO LANCES DE REDE, INCLUSIVE ANDAIME E INSTALAÇÃO.</v>
          </cell>
          <cell r="C2658" t="str">
            <v>UN</v>
          </cell>
          <cell r="D2658">
            <v>2242.8000000000002</v>
          </cell>
          <cell r="E2658">
            <v>20.74</v>
          </cell>
          <cell r="F2658">
            <v>1.65</v>
          </cell>
          <cell r="H2658">
            <v>3.69</v>
          </cell>
          <cell r="I2658">
            <v>2268.88</v>
          </cell>
          <cell r="J2658">
            <v>2949.54</v>
          </cell>
        </row>
        <row r="2659">
          <cell r="I2659">
            <v>0</v>
          </cell>
          <cell r="J2659">
            <v>0</v>
          </cell>
        </row>
        <row r="2660">
          <cell r="A2660" t="str">
            <v>18.28.000</v>
          </cell>
          <cell r="B2660" t="str">
            <v>MANUTENÇÃO DE LUMINÁRIAS, SUBSTITUIÇÃO DE NUCLEOS E BANDEJAS</v>
          </cell>
          <cell r="I2660">
            <v>0</v>
          </cell>
          <cell r="J2660">
            <v>0</v>
          </cell>
        </row>
        <row r="2661">
          <cell r="I2661">
            <v>0</v>
          </cell>
          <cell r="J2661">
            <v>0</v>
          </cell>
        </row>
        <row r="2662">
          <cell r="A2662" t="str">
            <v>18.28.010</v>
          </cell>
          <cell r="B2662" t="str">
            <v>MANUTENÇÃO DE LUMINÁRIA DE UMA PÉTALA COM UMA LÂMPADA À VAPOR DE SÓDIO DE 250W, INCLUSIVE FORNECIMENTO E SUBSTITUIÇÃO DE UMA LÂMPADA E REATOR DE ALTO FATOR DE POTÊNCIA EM POSTE DE ATÉ 17M.</v>
          </cell>
          <cell r="C2662" t="str">
            <v>UD</v>
          </cell>
          <cell r="D2662">
            <v>181.97</v>
          </cell>
          <cell r="E2662">
            <v>5.73</v>
          </cell>
          <cell r="F2662">
            <v>44.43</v>
          </cell>
          <cell r="I2662">
            <v>232.13</v>
          </cell>
          <cell r="J2662">
            <v>301.77</v>
          </cell>
        </row>
        <row r="2664">
          <cell r="A2664" t="str">
            <v>18.28.011</v>
          </cell>
          <cell r="B2664" t="str">
            <v>MANUTENÇÃO DE LUMINÁRIA DE UMA PÉTALA COM UMA LÂMPADA À VAPOR DE SÓDIO DE 250W, INCLUSIVE FORNECIMENTO E SUBSTITUIÇÃO DE DUAS LÂMPADAS E DOIS REATORES DE ALTO FATOR DE POTÊNCIA EM POSTE DE ATÉ 17M.</v>
          </cell>
          <cell r="C2664" t="str">
            <v>UD</v>
          </cell>
          <cell r="D2664">
            <v>363.94</v>
          </cell>
          <cell r="E2664">
            <v>5.73</v>
          </cell>
          <cell r="F2664">
            <v>44.43</v>
          </cell>
          <cell r="I2664">
            <v>414.1</v>
          </cell>
          <cell r="J2664">
            <v>538.33000000000004</v>
          </cell>
        </row>
        <row r="2666">
          <cell r="A2666" t="str">
            <v>18.28.012</v>
          </cell>
          <cell r="B2666" t="str">
            <v>MANUTENÇÃO DE LUMINÁRIA DE UMA PÉTALA COM UMA LÂMPADA À VAPOR DE SÓDIO DE 250W, INCLUSIVE FORNECIMENTO E SUBSTITUIÇÃO DE TRÊS LÂMPADAS E TRÊS REATORES DE ALTO FATOR DE POTÊNCIA EM POSTE DE ATÉ 17M.</v>
          </cell>
          <cell r="C2666" t="str">
            <v>UD</v>
          </cell>
          <cell r="D2666">
            <v>545.91</v>
          </cell>
          <cell r="E2666">
            <v>5.73</v>
          </cell>
          <cell r="F2666">
            <v>44.43</v>
          </cell>
          <cell r="I2666">
            <v>596.06999999999994</v>
          </cell>
          <cell r="J2666">
            <v>774.89</v>
          </cell>
        </row>
        <row r="2668">
          <cell r="A2668" t="str">
            <v>18.28.013</v>
          </cell>
          <cell r="B2668" t="str">
            <v>MANUTENÇÃO DE LUMINÁRIA DE UMA PÉTALA COM UMA LÂMPADA À VAPOR DE SÓDIO DE 250W, INCLUSIVE FORNECIMENTO E SUBSTITUIÇÃO DAS LÂMPADAS REATORES, IGNITORES E CAPACITORES  EM POSTES DE ATÉ 17M.</v>
          </cell>
          <cell r="C2668" t="str">
            <v>UD</v>
          </cell>
          <cell r="D2668">
            <v>727.88</v>
          </cell>
          <cell r="E2668">
            <v>5.73</v>
          </cell>
          <cell r="F2668">
            <v>44.43</v>
          </cell>
          <cell r="I2668">
            <v>778.04</v>
          </cell>
          <cell r="J2668">
            <v>1011.45</v>
          </cell>
        </row>
        <row r="2670">
          <cell r="A2670" t="str">
            <v>18.28.014</v>
          </cell>
          <cell r="B2670" t="str">
            <v>MANUTENÇÃO DE LUMINÁRIA DE DUAS PÉTALAS COM QUATRO LÂMPADAS À VAPOR DE SÓDIO DE 250W,(SENDO DUAS LÂMPADAS POR PÉTALA), INCLUSIVE FORNECIMENTO E SUBSTITUIÇÃO DAS LÂMPADAS REATORES, IGNITORES E CAPACITORES  EM POSTES DE ATÉ 17M.</v>
          </cell>
          <cell r="C2670" t="str">
            <v>UD</v>
          </cell>
          <cell r="D2670">
            <v>727.88</v>
          </cell>
          <cell r="E2670">
            <v>5.73</v>
          </cell>
          <cell r="F2670">
            <v>44.43</v>
          </cell>
          <cell r="I2670">
            <v>778.04</v>
          </cell>
          <cell r="J2670">
            <v>1011.45</v>
          </cell>
        </row>
        <row r="2672">
          <cell r="A2672" t="str">
            <v>18.28.015</v>
          </cell>
          <cell r="B2672" t="str">
            <v>MANUTENÇÃO DE LUMINÁRIA DE TRÊS PÉTALAS COM SEIS LÂMPADAS À VAPOR DE SÓDIO DE 250W,(SENDO DUAS LÂMPADAS POR PÉTALA), INCLUSIVE FORNECIMENTO E SUBSTITUIÇÃO DAS LÂMPADAS REATORES, IGNITORES E CAPACITORES  EM POSTES DE ATÉ 17M.</v>
          </cell>
          <cell r="C2672" t="str">
            <v>UD</v>
          </cell>
          <cell r="D2672">
            <v>1091.82</v>
          </cell>
          <cell r="E2672">
            <v>5.73</v>
          </cell>
          <cell r="F2672">
            <v>44.43</v>
          </cell>
          <cell r="I2672">
            <v>1141.98</v>
          </cell>
          <cell r="J2672">
            <v>1484.57</v>
          </cell>
        </row>
        <row r="2674">
          <cell r="A2674" t="str">
            <v>18.28.016</v>
          </cell>
          <cell r="B2674" t="str">
            <v>MANUTENÇÃO DE LUMINÁRIA DE UMA PÉTALA COM UMA LÂMPADA À VAPOR DE SÓDIO DE 400W, INCLUSIVE FORNECIMENTO E SUBSTITUIÇÃO DAS LÂMPADAS REATORES, IGNITORES E CAPACITORES  EM POSTES DE ATÉ 23M.</v>
          </cell>
          <cell r="C2674" t="str">
            <v>UD</v>
          </cell>
          <cell r="D2674">
            <v>219.47</v>
          </cell>
          <cell r="E2674">
            <v>5.73</v>
          </cell>
          <cell r="F2674">
            <v>44.43</v>
          </cell>
          <cell r="I2674">
            <v>269.63</v>
          </cell>
          <cell r="J2674">
            <v>350.52</v>
          </cell>
        </row>
        <row r="2676">
          <cell r="A2676" t="str">
            <v>18.28.017</v>
          </cell>
          <cell r="B2676" t="str">
            <v>MANUTENÇÃO DE LUMINÁRIA DE UMA PÉTALA COM DUAS LÂMPADAS À VAPOR DE SÓDIO DE 400W, INCLUSIVE FORNECIMENTO E SUBSTITUIÇÃO DAS LÂMPADAS REATORES, IGNITORES E CAPACITORES  EM POSTES DE ATÉ 23M.</v>
          </cell>
          <cell r="C2676" t="str">
            <v>UD</v>
          </cell>
          <cell r="D2676">
            <v>438.94</v>
          </cell>
          <cell r="E2676">
            <v>5.73</v>
          </cell>
          <cell r="F2676">
            <v>44.43</v>
          </cell>
          <cell r="I2676">
            <v>489.1</v>
          </cell>
          <cell r="J2676">
            <v>635.83000000000004</v>
          </cell>
        </row>
        <row r="2678">
          <cell r="A2678" t="str">
            <v>18.28.018</v>
          </cell>
          <cell r="B2678" t="str">
            <v>MANUTENÇÃO DE LUMINÁRIA DE UMA PÉTALA COM TRÊS LÂMPADAS À VAPOR DE SÓDIO DE 400W, INCLUSIVE FORNECIMENTO E SUBSTITUIÇÃO DAS LÂMPADAS REATORES, IGNITORES E CAPACITORES  EM POSTES DE ATÉ 23M.</v>
          </cell>
          <cell r="C2678" t="str">
            <v>UD</v>
          </cell>
          <cell r="D2678">
            <v>658.41</v>
          </cell>
          <cell r="E2678">
            <v>5.73</v>
          </cell>
          <cell r="F2678">
            <v>44.43</v>
          </cell>
          <cell r="I2678">
            <v>708.56999999999994</v>
          </cell>
          <cell r="J2678">
            <v>921.14</v>
          </cell>
        </row>
        <row r="2680">
          <cell r="A2680" t="str">
            <v>18.28.019</v>
          </cell>
          <cell r="B2680" t="str">
            <v>MANUTENÇÃO DE LUMINÁRIA DE UMA PÉTALA COM QUATRO LÂMPADAS À VAPOR DE SÓDIO DE 400W, INCLUSIVE FORNECIMENTO E SUBSTITUIÇÃO DAS LÂMPADAS REATORES, IGNITORES E CAPACITORES  EM POSTES DE ATÉ 23M.</v>
          </cell>
          <cell r="C2680" t="str">
            <v>UD</v>
          </cell>
          <cell r="D2680">
            <v>877.88</v>
          </cell>
          <cell r="E2680">
            <v>5.73</v>
          </cell>
          <cell r="F2680">
            <v>44.43</v>
          </cell>
          <cell r="I2680">
            <v>928.04</v>
          </cell>
          <cell r="J2680">
            <v>1206.45</v>
          </cell>
        </row>
        <row r="2682">
          <cell r="A2682" t="str">
            <v>18.28.020</v>
          </cell>
          <cell r="B2682" t="str">
            <v>MANUTENÇÃO DE LUMINÁRIA DE DUAS PÉTALAS COM QUATRO LÂMPADAS À VAPOR DE SÓDIO DE 400W, SENDO DUAS LÂMPADAS POR PÉTALA, INCLUSIVE FORNECIMENTO E SUBSTITUIÇÃO DE QUATRO LÂMPADAS E QUATRO REATORES DE ALTO FATOR DE POTÊNCIA  EM POSTES DE ATÉ 23M.</v>
          </cell>
          <cell r="C2682" t="str">
            <v>UD</v>
          </cell>
          <cell r="D2682">
            <v>877.88</v>
          </cell>
          <cell r="E2682">
            <v>5.73</v>
          </cell>
          <cell r="F2682">
            <v>44.43</v>
          </cell>
          <cell r="I2682">
            <v>928.04</v>
          </cell>
          <cell r="J2682">
            <v>1206.45</v>
          </cell>
        </row>
        <row r="2684">
          <cell r="A2684" t="str">
            <v>18.28.021</v>
          </cell>
          <cell r="B2684" t="str">
            <v>MANUTENÇÃO DE LUMINÁRIA DE TRÊS PÉTALAS COM SEIS LÂMPADAS À VAPOR DE SÓDIO DE 400W, SENDO DUAS LÂMPADAS POR PÉTALA, INCLUSIVE FORNECIMENTO E SUBSTITUIÇÃO DE SEIS LÂMPADAS E SEIS REATORES DE ALTO FATOR DE POTÊNCIA  EM POSTES DE ATÉ 23M.</v>
          </cell>
          <cell r="C2684" t="str">
            <v>UD</v>
          </cell>
          <cell r="D2684">
            <v>1316.82</v>
          </cell>
          <cell r="E2684">
            <v>5.73</v>
          </cell>
          <cell r="F2684">
            <v>44.43</v>
          </cell>
          <cell r="I2684">
            <v>1366.98</v>
          </cell>
          <cell r="J2684">
            <v>1777.07</v>
          </cell>
        </row>
        <row r="2686">
          <cell r="A2686" t="str">
            <v>18.28.022</v>
          </cell>
          <cell r="B2686" t="str">
            <v>MANUTENÇÃO DE LUMINÁRIA DE UMA PÉTALA COM UMA LÂMPADA À VAPOR METÁLICO DE 250W, INCLUSIVE FORNECIMENTO E SUBSTITUIÇÃO DAS LÂMPADAS REATORES, IGNITORES E CAPACITORES  EM POSTES DE ATÉ 17M.</v>
          </cell>
          <cell r="C2686" t="str">
            <v>UD</v>
          </cell>
          <cell r="D2686">
            <v>228.72</v>
          </cell>
          <cell r="E2686">
            <v>5.73</v>
          </cell>
          <cell r="F2686">
            <v>44.43</v>
          </cell>
          <cell r="I2686">
            <v>278.88</v>
          </cell>
          <cell r="J2686">
            <v>362.54</v>
          </cell>
        </row>
        <row r="2688">
          <cell r="A2688" t="str">
            <v>18.28.023</v>
          </cell>
          <cell r="B2688" t="str">
            <v>MANUTENÇÃO DE LUMINÁRIA DE UMA PÉTALA COM DUAS LÂMPADAS À VAPOR METÁLICO DE 250W, INCLUSIVE FORNECIMENTO E SUBSTITUIÇÃO DAS LÂMPADAS REATORES, IGNITORES E CAPACITORES  EM POSTES DE ATÉ 17M.</v>
          </cell>
          <cell r="C2688" t="str">
            <v>UD</v>
          </cell>
          <cell r="D2688">
            <v>457.44</v>
          </cell>
          <cell r="E2688">
            <v>5.73</v>
          </cell>
          <cell r="F2688">
            <v>44.43</v>
          </cell>
          <cell r="I2688">
            <v>507.6</v>
          </cell>
          <cell r="J2688">
            <v>659.88</v>
          </cell>
        </row>
        <row r="2690">
          <cell r="A2690" t="str">
            <v>18.28.024</v>
          </cell>
          <cell r="B2690" t="str">
            <v>MANUTENÇÃO DE LUMINÁRIA DE UMA PÉTALA COM TRÊS LÂMPADAS À VAPOR METÁLICO DE 250W, INCLUSIVE FORNECIMENTO E SUBSTITUIÇÃO DAS LÂMPADAS REATORES, IGNITORES E CAPACITORES  EM POSTES DE ATÉ 17M.</v>
          </cell>
          <cell r="C2690" t="str">
            <v>UD</v>
          </cell>
          <cell r="D2690">
            <v>686.16</v>
          </cell>
          <cell r="E2690">
            <v>5.73</v>
          </cell>
          <cell r="F2690">
            <v>44.43</v>
          </cell>
          <cell r="I2690">
            <v>736.31999999999994</v>
          </cell>
          <cell r="J2690">
            <v>957.22</v>
          </cell>
        </row>
        <row r="2692">
          <cell r="A2692" t="str">
            <v>18.28.025</v>
          </cell>
          <cell r="B2692" t="str">
            <v>MANUTENÇÃO DE LUMINÁRIA DE UMA PÉTALA COM QUATRO LÂMPADAS À VAPOR METÁLICO DE 250W, INCLUSIVE FORNECIMENTO E SUBSTITUIÇÃO DAS LÂMPADAS REATORES, IGNITORES E CAPACITORES  EM POSTES DE ATÉ 17M.</v>
          </cell>
          <cell r="C2692" t="str">
            <v>UD</v>
          </cell>
          <cell r="D2692">
            <v>914.88</v>
          </cell>
          <cell r="E2692">
            <v>5.73</v>
          </cell>
          <cell r="F2692">
            <v>44.43</v>
          </cell>
          <cell r="I2692">
            <v>965.04</v>
          </cell>
          <cell r="J2692">
            <v>1254.55</v>
          </cell>
        </row>
        <row r="2694">
          <cell r="A2694" t="str">
            <v>18.28.026</v>
          </cell>
          <cell r="B2694" t="str">
            <v>MANUTENÇÃO DE LUMINÁRIA DE UMA PÉTALA COM UMA LÂMPADA À VAPOR METÁLICO DE 400W, INCLUSIVE FORNECIMENTO E SUBSTITUIÇÃO DAS LÂMPADAS REATORES, IGNITORES E CAPACITORES  EM POSTES DE ATÉ 23M.</v>
          </cell>
          <cell r="C2694" t="str">
            <v>UD</v>
          </cell>
          <cell r="D2694">
            <v>266.47000000000003</v>
          </cell>
          <cell r="E2694">
            <v>5.73</v>
          </cell>
          <cell r="F2694">
            <v>44.43</v>
          </cell>
          <cell r="I2694">
            <v>316.63000000000005</v>
          </cell>
          <cell r="J2694">
            <v>411.62</v>
          </cell>
        </row>
        <row r="2696">
          <cell r="A2696" t="str">
            <v>18.28.027</v>
          </cell>
          <cell r="B2696" t="str">
            <v>MANUTENÇÃO DE LUMINÁRIA DE UMA PÉTALA COM DUAS LÂMPADAS À VAPOR METÁLICO DE 400W, INCLUSIVE FORNECIMENTO E SUBSTITUIÇÃO DAS LÂMPADAS REATORES, IGNITORES E CAPACITORES  EM POSTES DE ATÉ 23M.</v>
          </cell>
          <cell r="C2696" t="str">
            <v>UD</v>
          </cell>
          <cell r="D2696">
            <v>532.94000000000005</v>
          </cell>
          <cell r="E2696">
            <v>5.73</v>
          </cell>
          <cell r="F2696">
            <v>44.43</v>
          </cell>
          <cell r="I2696">
            <v>583.1</v>
          </cell>
          <cell r="J2696">
            <v>758.03</v>
          </cell>
        </row>
        <row r="2698">
          <cell r="A2698" t="str">
            <v>18.28.028</v>
          </cell>
          <cell r="B2698" t="str">
            <v>MANUTENÇÃO DE LUMINÁRIA DE UMA PÉTALA COM TRÊS LÂMPADAS À VAPOR METÁLICO DE 400W, INCLUSIVE FORNECIMENTO E SUBSTITUIÇÃO DAS LÂMPADAS REATORES, IGNITORES E CAPACITORES  EM POSTES DE ATÉ 23M.</v>
          </cell>
          <cell r="C2698" t="str">
            <v>UD</v>
          </cell>
          <cell r="D2698">
            <v>799.41</v>
          </cell>
          <cell r="E2698">
            <v>5.73</v>
          </cell>
          <cell r="F2698">
            <v>44.43</v>
          </cell>
          <cell r="I2698">
            <v>849.56999999999994</v>
          </cell>
          <cell r="J2698">
            <v>1104.44</v>
          </cell>
        </row>
        <row r="2700">
          <cell r="A2700" t="str">
            <v>18.28.029</v>
          </cell>
          <cell r="B2700" t="str">
            <v>MANUTENÇÃO DE LUMINÁRIA DE UMA PÉTALA COM QUATRO LÂMPADAS À VAPOR METÁLICO DE 400W, INCLUSIVE FORNECIMENTO E SUBSTITUIÇÃO DAS LÂMPADAS REATORES, IGNITORES E CAPACITORES  EM POSTES DE ATÉ 23M.</v>
          </cell>
          <cell r="C2700" t="str">
            <v>UD</v>
          </cell>
          <cell r="D2700">
            <v>1065.8800000000001</v>
          </cell>
          <cell r="E2700">
            <v>5.73</v>
          </cell>
          <cell r="F2700">
            <v>44.43</v>
          </cell>
          <cell r="I2700">
            <v>1116.0400000000002</v>
          </cell>
          <cell r="J2700">
            <v>1450.85</v>
          </cell>
        </row>
        <row r="2702">
          <cell r="A2702" t="str">
            <v>18.28.100</v>
          </cell>
          <cell r="B2702" t="str">
            <v>FORNECIMENTO DE NÚCLEO DE FERRO FUNDIDO, PARA UMA LUMINÁRIA TIPO PÉTALA, EM POSTE ATÉ 23M, INCLUSIVE INSTALAÇÃO.</v>
          </cell>
          <cell r="C2702" t="str">
            <v>UD</v>
          </cell>
          <cell r="D2702">
            <v>86</v>
          </cell>
          <cell r="E2702">
            <v>5.73</v>
          </cell>
          <cell r="F2702">
            <v>44.43</v>
          </cell>
          <cell r="I2702">
            <v>136.16</v>
          </cell>
          <cell r="J2702">
            <v>177.01</v>
          </cell>
        </row>
        <row r="2704">
          <cell r="A2704" t="str">
            <v>18.28.101</v>
          </cell>
          <cell r="B2704" t="str">
            <v>FORNECIMENTO DE NÚCLEO DE FERRO FUNDIDO, PARA DUAS LUMINÁRIAS TIPO PÉTALA, EM POSTE ATÉ 23M, INCLUSIVE INSTALAÇÃO.</v>
          </cell>
          <cell r="C2704" t="str">
            <v>UD</v>
          </cell>
          <cell r="D2704">
            <v>120</v>
          </cell>
          <cell r="E2704">
            <v>5.73</v>
          </cell>
          <cell r="F2704">
            <v>44.43</v>
          </cell>
          <cell r="I2704">
            <v>170.16</v>
          </cell>
          <cell r="J2704">
            <v>221.21</v>
          </cell>
        </row>
        <row r="2706">
          <cell r="A2706" t="str">
            <v>18.28.102</v>
          </cell>
          <cell r="B2706" t="str">
            <v>FORNECIMENTO DE NÚCLEO DE FERRO FUNDIDO, PARA TRÊS LUMINÁRIAS TIPO PÉTALA, EM POSTE ATÉ 23M, INCLUSIVE INSTALAÇÃO.</v>
          </cell>
          <cell r="C2706" t="str">
            <v>UD</v>
          </cell>
          <cell r="D2706">
            <v>130</v>
          </cell>
          <cell r="E2706">
            <v>5.73</v>
          </cell>
          <cell r="F2706">
            <v>44.43</v>
          </cell>
          <cell r="I2706">
            <v>180.16</v>
          </cell>
          <cell r="J2706">
            <v>234.21</v>
          </cell>
        </row>
        <row r="2708">
          <cell r="A2708" t="str">
            <v>18.28.110</v>
          </cell>
          <cell r="B2708" t="str">
            <v>FORNECIMENTO E SUBSTITUIÇÃO DE BANDEJA EM ALUMÍNIO FUNDIDO PARA LUMINÁRIA TIPO PÉTALA EM POSTE DE ATÉ 23M.</v>
          </cell>
          <cell r="C2708" t="str">
            <v>UD</v>
          </cell>
          <cell r="D2708">
            <v>48</v>
          </cell>
          <cell r="E2708">
            <v>5.73</v>
          </cell>
          <cell r="F2708">
            <v>44.43</v>
          </cell>
          <cell r="I2708">
            <v>98.16</v>
          </cell>
          <cell r="J2708">
            <v>127.61</v>
          </cell>
        </row>
        <row r="2710">
          <cell r="A2710" t="str">
            <v>18.28.111</v>
          </cell>
          <cell r="B2710" t="str">
            <v>FORNECIMENTO E SUBSTITUIÇÃO DE BANDEJA EM ALUMÍNIO FUNDIDO PARA LUMINÁRIA TIPO COM DUAS PÉTALAS EM POSTE DE ATÉ 23M.</v>
          </cell>
          <cell r="C2710" t="str">
            <v>UD</v>
          </cell>
          <cell r="D2710">
            <v>96</v>
          </cell>
          <cell r="E2710">
            <v>5.73</v>
          </cell>
          <cell r="F2710">
            <v>44.43</v>
          </cell>
          <cell r="I2710">
            <v>146.16</v>
          </cell>
          <cell r="J2710">
            <v>190.01</v>
          </cell>
        </row>
        <row r="2712">
          <cell r="A2712" t="str">
            <v>18.28.112</v>
          </cell>
          <cell r="B2712" t="str">
            <v>FORNECIMENTO E SUBSTITUIÇÃO DE BANDEJA EM ALUMÍNIO FUNDIDO PARA LUMINÁRIA TIPO COM TRÊS PÉTALAS EM POSTE DE ATÉ 23M.</v>
          </cell>
          <cell r="C2712" t="str">
            <v>UD</v>
          </cell>
          <cell r="D2712">
            <v>144</v>
          </cell>
          <cell r="E2712">
            <v>5.73</v>
          </cell>
          <cell r="F2712">
            <v>44.43</v>
          </cell>
          <cell r="I2712">
            <v>194.16</v>
          </cell>
          <cell r="J2712">
            <v>252.41</v>
          </cell>
        </row>
        <row r="2714">
          <cell r="A2714" t="str">
            <v>18.28.120</v>
          </cell>
          <cell r="B2714" t="str">
            <v>FORNECIMENTO E SUBSTITUIÇÃO DE BANDEJA EM ALUMÍNIO FUNDIDO PARA LUMINÁRIA TIPO PÉTALA EM POSTE DE ATÉ 17M, INCLUSIVE REATOR UI VS 250W, IGNITOR E CAPACITOR.</v>
          </cell>
          <cell r="C2714" t="str">
            <v>UD</v>
          </cell>
          <cell r="D2714">
            <v>164.97</v>
          </cell>
          <cell r="E2714">
            <v>5.97</v>
          </cell>
          <cell r="F2714">
            <v>44.43</v>
          </cell>
          <cell r="I2714">
            <v>215.37</v>
          </cell>
          <cell r="J2714">
            <v>279.98</v>
          </cell>
        </row>
        <row r="2716">
          <cell r="A2716" t="str">
            <v>18.28.121</v>
          </cell>
          <cell r="B2716" t="str">
            <v>FORNECIMENTO E SUBSTITUIÇÃO DE BANDEJA EM ALUMÍNIO FUNDIDO PARA LUMINÁRIA DE DUAS PÉTALAS EM POSTE DE ATÉ 17M, INCLUSIVE REATORES UI VS 250W, IGNITOR E CAPACITOR.</v>
          </cell>
          <cell r="C2716" t="str">
            <v>UD</v>
          </cell>
          <cell r="D2716">
            <v>329.94</v>
          </cell>
          <cell r="E2716">
            <v>5.73</v>
          </cell>
          <cell r="F2716">
            <v>44.43</v>
          </cell>
          <cell r="I2716">
            <v>380.1</v>
          </cell>
          <cell r="J2716">
            <v>494.13</v>
          </cell>
        </row>
        <row r="2718">
          <cell r="A2718" t="str">
            <v>18.28.122</v>
          </cell>
          <cell r="B2718" t="str">
            <v>FORNECIMENTO E SUBSTITUIÇÃO DE BANDEJA EM ALUMÍNIO FUNDIDO PARA LUMINÁRIA DE TRÊS PÉTALAS EM POSTE DE ATÉ 23M, INCLUSIVE REATORES UI VS 250W, IGNITOR E CAPACITOR.</v>
          </cell>
          <cell r="C2718" t="str">
            <v>UD</v>
          </cell>
          <cell r="D2718">
            <v>494.91</v>
          </cell>
          <cell r="E2718">
            <v>5.73</v>
          </cell>
          <cell r="F2718">
            <v>44.43</v>
          </cell>
          <cell r="I2718">
            <v>545.07000000000005</v>
          </cell>
          <cell r="J2718">
            <v>708.59</v>
          </cell>
        </row>
        <row r="2720">
          <cell r="A2720" t="str">
            <v>18.28.123</v>
          </cell>
          <cell r="B2720" t="str">
            <v>FORNECIMENTO E SUBSTITUIÇÃO DE BANDEJA EM ALUMÍNIO FUNDIDO PARA LUMINÁRIA DE UMA PÉTALA EM POSTE DE ATÉ 23M, INCLUSIVE REATORES UI VS 400W, IGNITOR E CAPACITOR.</v>
          </cell>
          <cell r="C2720" t="str">
            <v>UD</v>
          </cell>
          <cell r="D2720">
            <v>192.47</v>
          </cell>
          <cell r="E2720">
            <v>5.73</v>
          </cell>
          <cell r="F2720">
            <v>44.43</v>
          </cell>
          <cell r="I2720">
            <v>242.63</v>
          </cell>
          <cell r="J2720">
            <v>315.42</v>
          </cell>
        </row>
        <row r="2722">
          <cell r="A2722" t="str">
            <v>18.28.124</v>
          </cell>
          <cell r="B2722" t="str">
            <v>FORNECIMENTO E SUBSTITUIÇÃO DE BANDEJA EM ALUMÍNIO FUNDIDO PARA LUMINÁRIA DE DUAS PÉTALAS EM POSTE DE ATÉ 23M, INCLUSIVE REATORES UI VS 400W, IGNITOR E CAPACITOR.</v>
          </cell>
          <cell r="C2722" t="str">
            <v>UD</v>
          </cell>
          <cell r="D2722">
            <v>384.94</v>
          </cell>
          <cell r="E2722">
            <v>5.73</v>
          </cell>
          <cell r="F2722">
            <v>44.43</v>
          </cell>
          <cell r="I2722">
            <v>435.1</v>
          </cell>
          <cell r="J2722">
            <v>565.63</v>
          </cell>
        </row>
        <row r="2724">
          <cell r="A2724" t="str">
            <v>18.28.125</v>
          </cell>
          <cell r="B2724" t="str">
            <v>FORNECIMENTO E SUBSTITUIÇÃO DE BANDEJA EM ALUMÍNIO FUNDIDO PARA LUMINÁRIA DE TRÊS PÉTALAS EM POSTE DE ATÉ 23M, INCLUSIVE REATORES UI VS 400W, IGNITOR E CAPACITOR.</v>
          </cell>
          <cell r="C2724" t="str">
            <v>UD</v>
          </cell>
          <cell r="D2724">
            <v>577.41</v>
          </cell>
          <cell r="E2724">
            <v>5.73</v>
          </cell>
          <cell r="F2724">
            <v>44.43</v>
          </cell>
          <cell r="I2724">
            <v>627.56999999999994</v>
          </cell>
          <cell r="J2724">
            <v>815.84</v>
          </cell>
        </row>
        <row r="2726">
          <cell r="A2726" t="str">
            <v>18.28.126</v>
          </cell>
          <cell r="B2726" t="str">
            <v>FORNECIMENTO E SUBSTITUIÇÃO DE BANDEJA EM ALUMÍNIO FUNDIDO PARA LUMINÁRIA DE UMA PÉTALA EM POSTE DE ATÉ 17M, INCLUSIVE REATORES UI VS 250W, IGNITOR E CAPACITOR.</v>
          </cell>
          <cell r="C2726" t="str">
            <v>UD</v>
          </cell>
          <cell r="D2726">
            <v>181.72</v>
          </cell>
          <cell r="E2726">
            <v>5.73</v>
          </cell>
          <cell r="F2726">
            <v>44.43</v>
          </cell>
          <cell r="I2726">
            <v>231.88</v>
          </cell>
          <cell r="J2726">
            <v>301.44</v>
          </cell>
        </row>
        <row r="2728">
          <cell r="A2728" t="str">
            <v>18.28.127</v>
          </cell>
          <cell r="B2728" t="str">
            <v>FORNECIMENTO E SUBSTITUIÇÃO DE BANDEJA EM ALUMÍNIO FUNDIDO PARA LUMINÁRIA DE DUAS PÉTALAS EM POSTE DE ATÉ 17M, INCLUSIVE REATORES UI VS 250W, IGNITOR E CAPACITOR.</v>
          </cell>
          <cell r="C2728" t="str">
            <v>UD</v>
          </cell>
          <cell r="D2728">
            <v>363.44</v>
          </cell>
          <cell r="E2728">
            <v>5.73</v>
          </cell>
          <cell r="F2728">
            <v>44.43</v>
          </cell>
          <cell r="I2728">
            <v>413.6</v>
          </cell>
          <cell r="J2728">
            <v>537.67999999999995</v>
          </cell>
        </row>
        <row r="2730">
          <cell r="A2730" t="str">
            <v>18.28.128</v>
          </cell>
          <cell r="B2730" t="str">
            <v>FORNECIMENTO E SUBSTITUIÇÃO DE BANDEJA EM ALUMÍNIO FUNDIDO PARA LUMINÁRIA DE TRÊS PÉTALAS EM POSTE DE ATÉ 17M, INCLUSIVE REATORES UI VS 250W, IGNITOR E CAPACITOR.</v>
          </cell>
          <cell r="C2730" t="str">
            <v>UD</v>
          </cell>
          <cell r="D2730">
            <v>545.16</v>
          </cell>
          <cell r="E2730">
            <v>5.73</v>
          </cell>
          <cell r="F2730">
            <v>44.43</v>
          </cell>
          <cell r="I2730">
            <v>595.31999999999994</v>
          </cell>
          <cell r="J2730">
            <v>773.92</v>
          </cell>
        </row>
        <row r="2732">
          <cell r="A2732" t="str">
            <v>18.28.129</v>
          </cell>
          <cell r="B2732" t="str">
            <v>FORNECIMENTO E SUBSTITUIÇÃO DE BANDEJA EM ALUMÍNIO FUNDIDO PARA LUMINÁRIA DE UMA PÉTALA EM POSTE DE ATÉ 23M, INCLUSIVE REATORES UI VAPOR METÁLICO 400W, IGNITOR E CAPACITOR.</v>
          </cell>
          <cell r="C2732" t="str">
            <v>UD</v>
          </cell>
          <cell r="D2732">
            <v>197.47</v>
          </cell>
          <cell r="E2732">
            <v>5.73</v>
          </cell>
          <cell r="F2732">
            <v>44.43</v>
          </cell>
          <cell r="I2732">
            <v>247.63</v>
          </cell>
          <cell r="J2732">
            <v>321.92</v>
          </cell>
        </row>
        <row r="2734">
          <cell r="A2734" t="str">
            <v>18.28.130</v>
          </cell>
          <cell r="B2734" t="str">
            <v>FORNECIMENTO E SUBSTITUIÇÃO DE BANDEJA EM ALUMÍNIO FUNDIDO PARA LUMINÁRIA DE DUAS PÉTALAS EM POSTE DE ATÉ 23M, INCLUSIVE REATORES UI VAPOR METÁLICO 400W, IGNITORES E CAPACITORES.</v>
          </cell>
          <cell r="C2734" t="str">
            <v>UD</v>
          </cell>
          <cell r="D2734">
            <v>394.94</v>
          </cell>
          <cell r="E2734">
            <v>5.73</v>
          </cell>
          <cell r="F2734">
            <v>44.43</v>
          </cell>
          <cell r="I2734">
            <v>445.1</v>
          </cell>
          <cell r="J2734">
            <v>578.63</v>
          </cell>
        </row>
        <row r="2736">
          <cell r="A2736" t="str">
            <v>18.28.131</v>
          </cell>
          <cell r="B2736" t="str">
            <v>FORNECIMENTO E SUBSTITUIÇÃO DE BANDEJA EM ALUMÍNIO FUNDIDO PARA LUMINÁRIA DE TRÊS PÉTALAS EM POSTE DE ATÉ 23M, INCLUSIVE REATORES UI VAPOR METÁLICO 400W, IGNITORES E CAPACITORES.</v>
          </cell>
          <cell r="C2736" t="str">
            <v>UD</v>
          </cell>
          <cell r="D2736">
            <v>592.41</v>
          </cell>
          <cell r="E2736">
            <v>5.73</v>
          </cell>
          <cell r="F2736">
            <v>44.43</v>
          </cell>
          <cell r="I2736">
            <v>642.56999999999994</v>
          </cell>
          <cell r="J2736">
            <v>835.34</v>
          </cell>
        </row>
        <row r="2738">
          <cell r="A2738" t="str">
            <v>18.28.132</v>
          </cell>
          <cell r="B2738" t="str">
            <v>FORNECIMENTO E SUBSTITUIÇÃO DE REATOR UI VAPOR DE SÓDIO DE 250W, IGNITOR E CAPACITOR PARA LUMINÁRIA COM UMA PÉTALA EM POSTE DE 17M.</v>
          </cell>
          <cell r="C2738" t="str">
            <v>UD</v>
          </cell>
          <cell r="D2738">
            <v>116.97</v>
          </cell>
          <cell r="E2738">
            <v>5.73</v>
          </cell>
          <cell r="F2738">
            <v>44.43</v>
          </cell>
          <cell r="I2738">
            <v>167.13</v>
          </cell>
          <cell r="J2738">
            <v>217.27</v>
          </cell>
        </row>
        <row r="2740">
          <cell r="A2740" t="str">
            <v>18.28.133</v>
          </cell>
          <cell r="B2740" t="str">
            <v>FORNECIMENTO E SUBSTITUIÇÃO DE REATOR UI VAPOR DE SÓDIO DE 250W, IGNITOR E CAPACITOR PARA LUMINÁRIA COM DUAS PÉTALAS EM POSTE DE 17M.</v>
          </cell>
          <cell r="C2740" t="str">
            <v>UD</v>
          </cell>
          <cell r="D2740">
            <v>233.94</v>
          </cell>
          <cell r="E2740">
            <v>5.73</v>
          </cell>
          <cell r="F2740">
            <v>44.43</v>
          </cell>
          <cell r="I2740">
            <v>284.09999999999997</v>
          </cell>
          <cell r="J2740">
            <v>369.33</v>
          </cell>
        </row>
        <row r="2742">
          <cell r="A2742" t="str">
            <v>18.28.134</v>
          </cell>
          <cell r="B2742" t="str">
            <v>FORNECIMENTO E SUBSTITUIÇÃO DE REATOR UI VAPOR DE SÓDIO DE 250W, IGNITOR E CAPACITOR PARA LUMINÁRIA COM TRÊS PÉTALAS EM POSTE DE 17M.</v>
          </cell>
          <cell r="C2742" t="str">
            <v>UD</v>
          </cell>
          <cell r="D2742">
            <v>350.91</v>
          </cell>
          <cell r="E2742">
            <v>5.73</v>
          </cell>
          <cell r="F2742">
            <v>44.43</v>
          </cell>
          <cell r="I2742">
            <v>401.07000000000005</v>
          </cell>
          <cell r="J2742">
            <v>521.39</v>
          </cell>
        </row>
        <row r="2744">
          <cell r="A2744" t="str">
            <v>18.28.135</v>
          </cell>
          <cell r="B2744" t="str">
            <v>FORNECIMENTO E SUBSTITUIÇÃO DE REATOR UI VAPOR DE SÓDIO DE 400W, IGNITOR E CAPACITOR PARA LUMINÁRIA COM UMA PÉTALA EM POSTE DE 23M.</v>
          </cell>
          <cell r="C2744" t="str">
            <v>UD</v>
          </cell>
          <cell r="D2744">
            <v>144.47</v>
          </cell>
          <cell r="E2744">
            <v>5.73</v>
          </cell>
          <cell r="F2744">
            <v>44.43</v>
          </cell>
          <cell r="I2744">
            <v>194.63</v>
          </cell>
          <cell r="J2744">
            <v>253.02</v>
          </cell>
        </row>
        <row r="2746">
          <cell r="A2746" t="str">
            <v>18.28.136</v>
          </cell>
          <cell r="B2746" t="str">
            <v>FORNECIMENTO E SUBSTITUIÇÃO DE REATOR UI VAPOR DE SÓDIO DE 400W, IGNITOR E CAPACITOR PARA LUMINÁRIA COM DUAS PÉTALAS EM POSTE DE 23M.</v>
          </cell>
          <cell r="C2746" t="str">
            <v>UD</v>
          </cell>
          <cell r="D2746">
            <v>288.94</v>
          </cell>
          <cell r="E2746">
            <v>5.73</v>
          </cell>
          <cell r="F2746">
            <v>44.43</v>
          </cell>
          <cell r="I2746">
            <v>339.1</v>
          </cell>
          <cell r="J2746">
            <v>440.83</v>
          </cell>
        </row>
        <row r="2748">
          <cell r="A2748" t="str">
            <v>18.28.137</v>
          </cell>
          <cell r="B2748" t="str">
            <v>FORNECIMENTO E SUBSTITUIÇÃO DE REATOR UI VAPOR DE SÓDIO DE 400W, IGNITOR E CAPACITOR PARA LUMINÁRIA COM TRÊS PÉTALAS EM POSTE DE 23M.</v>
          </cell>
          <cell r="C2748" t="str">
            <v>UD</v>
          </cell>
          <cell r="D2748">
            <v>433.41</v>
          </cell>
          <cell r="E2748">
            <v>5.73</v>
          </cell>
          <cell r="F2748">
            <v>44.43</v>
          </cell>
          <cell r="I2748">
            <v>483.57000000000005</v>
          </cell>
          <cell r="J2748">
            <v>628.64</v>
          </cell>
        </row>
        <row r="2750">
          <cell r="A2750" t="str">
            <v>18.28.138</v>
          </cell>
          <cell r="B2750" t="str">
            <v>FORNECIMENTO E SUBSTITUIÇÃO DE REATOR UI VAPOR METÁLICO DE 250W, IGNITOR E CAPACITOR PARA LUMINÁRIA COM UMA PÉTALA EM POSTE DE 17M.</v>
          </cell>
          <cell r="C2750" t="str">
            <v>UD</v>
          </cell>
          <cell r="D2750">
            <v>133.72</v>
          </cell>
          <cell r="E2750">
            <v>5.73</v>
          </cell>
          <cell r="F2750">
            <v>44.43</v>
          </cell>
          <cell r="I2750">
            <v>183.88</v>
          </cell>
          <cell r="J2750">
            <v>239.04</v>
          </cell>
        </row>
        <row r="2752">
          <cell r="A2752" t="str">
            <v>18.28.139</v>
          </cell>
          <cell r="B2752" t="str">
            <v>FORNECIMENTO E SUBSTITUIÇÃO DE REATOR UI VAPOR METÁLICO DE 250W, IGNITOR E CAPACITOR PARA LUMINÁRIA COM DUAS PÉTALAS EM POSTE DE 17M.</v>
          </cell>
          <cell r="C2752" t="str">
            <v>UD</v>
          </cell>
          <cell r="D2752">
            <v>267.44</v>
          </cell>
          <cell r="E2752">
            <v>5.73</v>
          </cell>
          <cell r="F2752">
            <v>44.43</v>
          </cell>
          <cell r="I2752">
            <v>317.60000000000002</v>
          </cell>
          <cell r="J2752">
            <v>412.88</v>
          </cell>
        </row>
        <row r="2754">
          <cell r="A2754" t="str">
            <v>18.28.140</v>
          </cell>
          <cell r="B2754" t="str">
            <v>FORNECIMENTO E SUBSTITUIÇÃO DE REATOR UI VAPOR METÁLICO DE 250W, IGNITOR E CAPACITOR PARA LUMINÁRIA COM TRÊS PÉTALAS EM POSTE DE 17M.</v>
          </cell>
          <cell r="C2754" t="str">
            <v>UD</v>
          </cell>
          <cell r="D2754">
            <v>401.16</v>
          </cell>
          <cell r="E2754">
            <v>5.16</v>
          </cell>
          <cell r="F2754">
            <v>44.43</v>
          </cell>
          <cell r="I2754">
            <v>450.75000000000006</v>
          </cell>
          <cell r="J2754">
            <v>585.98</v>
          </cell>
        </row>
        <row r="2756">
          <cell r="A2756" t="str">
            <v>18.28.141</v>
          </cell>
          <cell r="B2756" t="str">
            <v>FORNECIMENTO E SUBSTITUIÇÃO DE REATOR UI VAPOR METÁLICO DE 400W, IGNITOR E CAPACITOR PARA LUMINÁRIA COM UMA PÉTALA EM POSTE DE 23M.</v>
          </cell>
          <cell r="C2756" t="str">
            <v>UD</v>
          </cell>
          <cell r="D2756">
            <v>149.47</v>
          </cell>
          <cell r="E2756">
            <v>5.73</v>
          </cell>
          <cell r="F2756">
            <v>44.43</v>
          </cell>
          <cell r="I2756">
            <v>199.63</v>
          </cell>
          <cell r="J2756">
            <v>259.52</v>
          </cell>
        </row>
        <row r="2758">
          <cell r="A2758" t="str">
            <v>18.28.142</v>
          </cell>
          <cell r="B2758" t="str">
            <v>FORNECIMENTO E SUBSTITUIÇÃO DE REATOR UI VAPOR METÁLICO DE 400W, IGNITOR E CAPACITOR PARA LUMINÁRIA COM DUAS PÉTALAS EM POSTE DE 23M.</v>
          </cell>
          <cell r="C2758" t="str">
            <v>UD</v>
          </cell>
          <cell r="D2758">
            <v>298.94</v>
          </cell>
          <cell r="E2758">
            <v>5.73</v>
          </cell>
          <cell r="F2758">
            <v>44.43</v>
          </cell>
          <cell r="I2758">
            <v>349.1</v>
          </cell>
          <cell r="J2758">
            <v>453.83</v>
          </cell>
        </row>
        <row r="2760">
          <cell r="A2760" t="str">
            <v>18.28.143</v>
          </cell>
          <cell r="B2760" t="str">
            <v>FORNECIMENTO E SUBSTITUIÇÃO DE REATOR UI VAPOR METÁLICO DE 400W, IGNITOR E CAPACITOR PARA LUMINÁRIA COM TRÊS PÉTALAS EM POSTE DE 23M.</v>
          </cell>
          <cell r="C2760" t="str">
            <v>UD</v>
          </cell>
          <cell r="D2760">
            <v>448.41</v>
          </cell>
          <cell r="E2760">
            <v>5.73</v>
          </cell>
          <cell r="F2760">
            <v>44.43</v>
          </cell>
          <cell r="I2760">
            <v>498.57000000000005</v>
          </cell>
          <cell r="J2760">
            <v>648.14</v>
          </cell>
        </row>
        <row r="2761">
          <cell r="I2761">
            <v>0</v>
          </cell>
          <cell r="J2761">
            <v>0</v>
          </cell>
        </row>
        <row r="2762">
          <cell r="A2762" t="str">
            <v>19.00.000</v>
          </cell>
          <cell r="B2762" t="str">
            <v>INSTALAÇÕES HIDRO-SANITÁRIAS</v>
          </cell>
          <cell r="I2762">
            <v>0</v>
          </cell>
          <cell r="J2762">
            <v>0</v>
          </cell>
        </row>
        <row r="2763">
          <cell r="I2763">
            <v>0</v>
          </cell>
          <cell r="J2763">
            <v>0</v>
          </cell>
        </row>
        <row r="2764">
          <cell r="A2764" t="str">
            <v>19.01.000</v>
          </cell>
          <cell r="B2764" t="str">
            <v>PONTOS DE ESGOTO</v>
          </cell>
          <cell r="I2764">
            <v>0</v>
          </cell>
          <cell r="J2764">
            <v>0</v>
          </cell>
        </row>
        <row r="2765">
          <cell r="I2765">
            <v>0</v>
          </cell>
          <cell r="J2765">
            <v>0</v>
          </cell>
        </row>
        <row r="2766">
          <cell r="A2766" t="str">
            <v>19.01.010</v>
          </cell>
          <cell r="B2766" t="str">
            <v>PONTO DE ESGOTO PARA BACIA SANITÁRIA, INCLUSIVE TUBULAÇÕES E CONEXÕES EM PVC RÍGIDO SOLDÁVEIS, ATÉ A COLUNA OU O SUB-COLETOR.</v>
          </cell>
          <cell r="C2766" t="str">
            <v>PT</v>
          </cell>
          <cell r="D2766">
            <v>31.52</v>
          </cell>
          <cell r="E2766">
            <v>14.88</v>
          </cell>
          <cell r="I2766">
            <v>46.4</v>
          </cell>
          <cell r="J2766">
            <v>60.32</v>
          </cell>
        </row>
        <row r="2767">
          <cell r="A2767" t="str">
            <v>19.01.020</v>
          </cell>
          <cell r="B2767" t="str">
            <v>PONTO DE ESGOTO PARA PIA OU LAVANDARIA, INCLUSIVE TUBULAÇÕES E CONEXÕES EM PVC RÍGIDO SOLDÁVEIS, ATÉ A COLUNA OU O SUB-COLETOR.</v>
          </cell>
          <cell r="C2767" t="str">
            <v>PT</v>
          </cell>
          <cell r="D2767">
            <v>23.05</v>
          </cell>
          <cell r="E2767">
            <v>18.760000000000002</v>
          </cell>
          <cell r="I2767">
            <v>41.81</v>
          </cell>
          <cell r="J2767">
            <v>54.35</v>
          </cell>
        </row>
        <row r="2768">
          <cell r="A2768" t="str">
            <v>19.01.030</v>
          </cell>
          <cell r="B2768" t="str">
            <v>PONTO DE ESGOTO PARA LAVATÓRIO OU MICTÓRIO, INCLUSIVE TUBULAÇÕES E CONEXÕES EM PVC RÍGIDO SOLDÁVEIS, ATÉ A COLUNA OU O SUB-COLETOR.</v>
          </cell>
          <cell r="C2768" t="str">
            <v>PT</v>
          </cell>
          <cell r="D2768">
            <v>21</v>
          </cell>
          <cell r="E2768">
            <v>18.760000000000002</v>
          </cell>
          <cell r="I2768">
            <v>39.760000000000005</v>
          </cell>
          <cell r="J2768">
            <v>51.69</v>
          </cell>
        </row>
        <row r="2769">
          <cell r="A2769" t="str">
            <v>19.01.040</v>
          </cell>
          <cell r="B2769" t="str">
            <v>PONTO DE ESGOTO PARA RALO SIFONADO, INCLUSIVE RALO, TUBULAÇÕES E CONEXÕES EM PVC RÍGIDO SOLDÁVEIS, ATÉ A COLUNA OU O SUB-COLETOR.</v>
          </cell>
          <cell r="C2769" t="str">
            <v>PT</v>
          </cell>
          <cell r="D2769">
            <v>30.39</v>
          </cell>
          <cell r="E2769">
            <v>14.88</v>
          </cell>
          <cell r="I2769">
            <v>45.27</v>
          </cell>
          <cell r="J2769">
            <v>58.85</v>
          </cell>
        </row>
        <row r="2770">
          <cell r="I2770">
            <v>0</v>
          </cell>
          <cell r="J2770">
            <v>0</v>
          </cell>
        </row>
        <row r="2771">
          <cell r="A2771" t="str">
            <v>19.02.000</v>
          </cell>
          <cell r="B2771" t="str">
            <v>PONTOS DE ÁGUA</v>
          </cell>
          <cell r="I2771">
            <v>0</v>
          </cell>
          <cell r="J2771">
            <v>0</v>
          </cell>
        </row>
        <row r="2772">
          <cell r="I2772">
            <v>0</v>
          </cell>
          <cell r="J2772">
            <v>0</v>
          </cell>
        </row>
        <row r="2773">
          <cell r="A2773" t="str">
            <v>19.02.010</v>
          </cell>
          <cell r="B2773" t="str">
            <v>PONTO DE ÁGUA, INCLUSIVE TUBULAÇÕES E CONEXÕES DE PVC RÍGIDO ROSQUEÁVEL E ABERTURA DE RASGOS EM ALVENARIA, ATÉ O REGISTRO GERAL DO AMBIENTE.</v>
          </cell>
          <cell r="C2773" t="str">
            <v>PT</v>
          </cell>
          <cell r="D2773">
            <v>24.28</v>
          </cell>
          <cell r="E2773">
            <v>28.92</v>
          </cell>
          <cell r="I2773">
            <v>53.2</v>
          </cell>
          <cell r="J2773">
            <v>69.16</v>
          </cell>
        </row>
        <row r="2774">
          <cell r="A2774" t="str">
            <v>19.02.020</v>
          </cell>
          <cell r="B2774" t="str">
            <v>PONTO DE ÁGUA, INCLUSIVE TUBULAÇÕES E CONEXÕES DE PVC RÍGIDO SOLDÁVEL E ABERTURA DE RASGOS EM ALVENARIA, ATÉ O REGISTRO GERAL DO AMBIENTE.</v>
          </cell>
          <cell r="C2774" t="str">
            <v>PT</v>
          </cell>
          <cell r="D2774">
            <v>17.46</v>
          </cell>
          <cell r="E2774">
            <v>14.06</v>
          </cell>
          <cell r="I2774">
            <v>31.520000000000003</v>
          </cell>
          <cell r="J2774">
            <v>40.98</v>
          </cell>
        </row>
        <row r="2775">
          <cell r="I2775">
            <v>0</v>
          </cell>
          <cell r="J2775">
            <v>0</v>
          </cell>
        </row>
        <row r="2776">
          <cell r="A2776" t="str">
            <v>19.03.000</v>
          </cell>
          <cell r="B2776" t="str">
            <v>TUBOS PARA COLUNAS DE ESGOTO, VENTILAÇÃO OU ÁGUAS PLUVIAIS</v>
          </cell>
          <cell r="I2776">
            <v>0</v>
          </cell>
          <cell r="J2776">
            <v>0</v>
          </cell>
        </row>
        <row r="2777">
          <cell r="I2777">
            <v>0</v>
          </cell>
          <cell r="J2777">
            <v>0</v>
          </cell>
        </row>
        <row r="2778">
          <cell r="A2778" t="str">
            <v>19.03.010</v>
          </cell>
          <cell r="B2778" t="str">
            <v>FORNECIMENTO E ASSENTAMENTO DE TUBOS DE PVC RÍGIDO SOLDÁVEIS, DIAM. 40MM, PARA VENTILAÇÃO DE ESGOTO.</v>
          </cell>
          <cell r="C2778" t="str">
            <v>M</v>
          </cell>
          <cell r="D2778">
            <v>2.75</v>
          </cell>
          <cell r="E2778">
            <v>3.26</v>
          </cell>
          <cell r="I2778">
            <v>6.01</v>
          </cell>
          <cell r="J2778">
            <v>7.81</v>
          </cell>
        </row>
        <row r="2779">
          <cell r="A2779" t="str">
            <v>19.03.020</v>
          </cell>
          <cell r="B2779" t="str">
            <v>FORNECIMENTO E ASSENTAMENTO DE TUBOS DE PVC RÍGIDO SOLDÁVEIS, DIAM. 50MM, PARA VENTILAÇÃO DE ESGOTO.</v>
          </cell>
          <cell r="C2779" t="str">
            <v>M</v>
          </cell>
          <cell r="D2779">
            <v>4.8</v>
          </cell>
          <cell r="E2779">
            <v>3.46</v>
          </cell>
          <cell r="I2779">
            <v>8.26</v>
          </cell>
          <cell r="J2779">
            <v>10.74</v>
          </cell>
        </row>
        <row r="2780">
          <cell r="A2780" t="str">
            <v>19.03.030</v>
          </cell>
          <cell r="B2780" t="str">
            <v>FORNECIMENTO E ASSENTAMENTO DE TUBOS DE PVC RÍGIDO SOLDÁVEIS, DIAM. 75MM, PARA COLUNAS DE ESGOTO, VENTILAÇÃO OU ÁGUAS PLUVIAIS.</v>
          </cell>
          <cell r="C2780" t="str">
            <v>M</v>
          </cell>
          <cell r="D2780">
            <v>6.58</v>
          </cell>
          <cell r="E2780">
            <v>4.57</v>
          </cell>
          <cell r="I2780">
            <v>11.15</v>
          </cell>
          <cell r="J2780">
            <v>14.5</v>
          </cell>
        </row>
        <row r="2781">
          <cell r="A2781" t="str">
            <v>19.03.040</v>
          </cell>
          <cell r="B2781" t="str">
            <v>FORNECIMENTO E ASSENTAMENTO DE TUBOS DE PVC RÍGIDO SOLDÁVEIS, DIAM. 100MM, PARA COLUNAS DE ESGOTO, VENTILAÇÃO OU ÁGUAS PLUVIAIS.</v>
          </cell>
          <cell r="C2781" t="str">
            <v>M</v>
          </cell>
          <cell r="D2781">
            <v>8.26</v>
          </cell>
          <cell r="E2781">
            <v>5.88</v>
          </cell>
          <cell r="I2781">
            <v>14.14</v>
          </cell>
          <cell r="J2781">
            <v>18.38</v>
          </cell>
        </row>
        <row r="2782">
          <cell r="I2782">
            <v>0</v>
          </cell>
          <cell r="J2782">
            <v>0</v>
          </cell>
        </row>
        <row r="2783">
          <cell r="A2783" t="str">
            <v>19.04.000</v>
          </cell>
          <cell r="B2783" t="str">
            <v>TUBOS PARA COLETORES E SUB-COLETORES DE ESGOTO OU ÁGUAS PLUVIAIS</v>
          </cell>
          <cell r="I2783">
            <v>0</v>
          </cell>
          <cell r="J2783">
            <v>0</v>
          </cell>
        </row>
        <row r="2784">
          <cell r="I2784">
            <v>0</v>
          </cell>
          <cell r="J2784">
            <v>0</v>
          </cell>
        </row>
        <row r="2785">
          <cell r="A2785" t="str">
            <v>19.04.010</v>
          </cell>
          <cell r="B2785" t="str">
            <v>FORNECIMENTO E ASSENTAMENTO DE MANILHA BARRO VITRIFICADA CLASSE 'B'(EB-5) DIAM. DE 4 POL., PARA COLETORES E SUB-COLETORES DE ESGOTO E ÁGUAS PLUVIAIS, INCLUSIVE ABERTURA E FECHAMENTO DE VALAS.</v>
          </cell>
          <cell r="C2785" t="str">
            <v>M</v>
          </cell>
          <cell r="D2785">
            <v>8.76</v>
          </cell>
          <cell r="E2785">
            <v>6.38</v>
          </cell>
          <cell r="I2785">
            <v>15.14</v>
          </cell>
          <cell r="J2785">
            <v>19.68</v>
          </cell>
        </row>
        <row r="2786">
          <cell r="A2786" t="str">
            <v>19.04.015</v>
          </cell>
          <cell r="B2786" t="str">
            <v>ASSENTAMENTO DE MANILHA DE BARRO VITRIFICADO DIÂMETRO DE 4 POL, PARA COLETORES E SUB-COLETORES DE ESGOTO E ÁGUAS PLUVIAIS, SEM O FORNECIMENTO DA MANILHA.</v>
          </cell>
          <cell r="C2786" t="str">
            <v>M</v>
          </cell>
          <cell r="D2786">
            <v>0.68</v>
          </cell>
          <cell r="E2786">
            <v>6.38</v>
          </cell>
          <cell r="I2786">
            <v>7.06</v>
          </cell>
          <cell r="J2786">
            <v>9.18</v>
          </cell>
        </row>
        <row r="2787">
          <cell r="A2787" t="str">
            <v>19.04.020</v>
          </cell>
          <cell r="B2787" t="str">
            <v>FORNECIMENTO ASSENTAMENTO DE MANILHA DE BARRO VITRIFICADA CLASSE 'B' (EB-5), DIAM. DE 6 POL., PARA COLETORES E SUB-COLETORES DE ESGOTO E ÁGUAS PLUVIAIS, INCLUSIVE ABERTURA E FECHAMENTO DE VALAS.</v>
          </cell>
          <cell r="C2787" t="str">
            <v>M</v>
          </cell>
          <cell r="D2787">
            <v>12.9</v>
          </cell>
          <cell r="E2787">
            <v>8.07</v>
          </cell>
          <cell r="I2787">
            <v>20.97</v>
          </cell>
          <cell r="J2787">
            <v>27.26</v>
          </cell>
        </row>
        <row r="2788">
          <cell r="A2788" t="str">
            <v>19.04.025</v>
          </cell>
          <cell r="B2788" t="str">
            <v xml:space="preserve">ASSENTAMENTO DE MANILHA DE BARRO VITRIFICADA, DIAM, DE 6 POL, PARA COLETORES E SUB-COLETORES DE ESGOTO E ÁGUAS PLUVIAIS, SEM O FORNECIMENTO DA MANILHA. </v>
          </cell>
          <cell r="C2788" t="str">
            <v>M</v>
          </cell>
          <cell r="D2788">
            <v>0.78</v>
          </cell>
          <cell r="E2788">
            <v>8.07</v>
          </cell>
          <cell r="I2788">
            <v>8.85</v>
          </cell>
          <cell r="J2788">
            <v>11.51</v>
          </cell>
        </row>
        <row r="2789">
          <cell r="A2789" t="str">
            <v>19.04.030</v>
          </cell>
          <cell r="B2789" t="str">
            <v>FORNECIMENTO ASSENTAMENTO DE MANILHA DE BARRO VITRIFICADA CLASE 'B '(EB-5), DIAM. DE 8 POL., PARA COLETORES E SUB-COLETORES DE ESGOTO E ÁGUAS PLUVIAIS, INCLUSIVE ABERTURA E FECHAMENTO DE VALAS.</v>
          </cell>
          <cell r="C2789" t="str">
            <v>M</v>
          </cell>
          <cell r="D2789">
            <v>16.489999999999998</v>
          </cell>
          <cell r="E2789">
            <v>10.72</v>
          </cell>
          <cell r="I2789">
            <v>27.21</v>
          </cell>
          <cell r="J2789">
            <v>35.369999999999997</v>
          </cell>
        </row>
        <row r="2790">
          <cell r="A2790" t="str">
            <v>19.04.035</v>
          </cell>
          <cell r="B2790" t="str">
            <v>ASSENTAMENTO DE MANILHA DE BARRO VITRIFICADA, DIAM 8 POL., PARA COLETORES E SUB-COLETORES DE ESGOTO E AGUAS PLUVIAIS, SEM O FORNECIMENTO DA MANILHA.</v>
          </cell>
          <cell r="C2790" t="str">
            <v>M</v>
          </cell>
          <cell r="D2790">
            <v>1.04</v>
          </cell>
          <cell r="E2790">
            <v>10.72</v>
          </cell>
          <cell r="I2790">
            <v>11.760000000000002</v>
          </cell>
          <cell r="J2790">
            <v>15.29</v>
          </cell>
        </row>
        <row r="2791">
          <cell r="A2791" t="str">
            <v>19.04.040</v>
          </cell>
          <cell r="B2791" t="str">
            <v>FORNECIMENTO ASSENTAMENTO DE TUBOS DE PVC RÍGIDO SOLDÁVEIS DIAM. 100MM, PARA COLETORES E SUB-COLETORES DE ESGOTO OU ÁGUAS PLUVIAIS, INCLUSIVE ABERTURA E FECHAMENTO DE VALAS.</v>
          </cell>
          <cell r="C2791" t="str">
            <v>M</v>
          </cell>
          <cell r="D2791">
            <v>8.26</v>
          </cell>
          <cell r="E2791">
            <v>6.74</v>
          </cell>
          <cell r="I2791">
            <v>15</v>
          </cell>
          <cell r="J2791">
            <v>19.5</v>
          </cell>
        </row>
        <row r="2792">
          <cell r="A2792" t="str">
            <v>19.04.050</v>
          </cell>
          <cell r="B2792" t="str">
            <v>FORNECIMENTO ASSENTAMENTO DE TUBO DE PVC RÍGIDO SOLDÁVEL DIAM. 150MM PARA COLETORES E SUB-COLETORES DE ESGOTO OU ÁGUAS PLUVIAIS, INCLUSIVE ABERTURA E FECHAMENTO DE VALAS .</v>
          </cell>
          <cell r="C2792" t="str">
            <v>M</v>
          </cell>
          <cell r="D2792">
            <v>19.38</v>
          </cell>
          <cell r="E2792">
            <v>8.73</v>
          </cell>
          <cell r="I2792">
            <v>28.11</v>
          </cell>
          <cell r="J2792">
            <v>36.54</v>
          </cell>
        </row>
        <row r="2793">
          <cell r="I2793">
            <v>0</v>
          </cell>
          <cell r="J2793">
            <v>0</v>
          </cell>
        </row>
        <row r="2794">
          <cell r="A2794" t="str">
            <v>19.05.000</v>
          </cell>
          <cell r="B2794" t="str">
            <v>TUBOS PARA COLUNAS DE ÁGUA</v>
          </cell>
          <cell r="I2794">
            <v>0</v>
          </cell>
          <cell r="J2794">
            <v>0</v>
          </cell>
        </row>
        <row r="2795">
          <cell r="I2795">
            <v>0</v>
          </cell>
          <cell r="J2795">
            <v>0</v>
          </cell>
        </row>
        <row r="2796">
          <cell r="A2796" t="str">
            <v>19.05.010</v>
          </cell>
          <cell r="B2796" t="str">
            <v>FORNECIMENTO E ASSENTAMENTO DE TUBOS SOLDÁVEIS DE PVC RÍGIDO DIAM. 20MM, INCLUSIVE CONEXÕES E ABERTURA DE RASGOS EM ALVENARIA, PARA COLUNAS DE ÁGUA.</v>
          </cell>
          <cell r="C2796" t="str">
            <v>M</v>
          </cell>
          <cell r="D2796">
            <v>2.37</v>
          </cell>
          <cell r="E2796">
            <v>3.26</v>
          </cell>
          <cell r="I2796">
            <v>5.63</v>
          </cell>
          <cell r="J2796">
            <v>7.32</v>
          </cell>
        </row>
        <row r="2797">
          <cell r="A2797" t="str">
            <v>19.05.020</v>
          </cell>
          <cell r="B2797" t="str">
            <v>FORNECIMENTO E ASSENTAMENTO DE TUBOS SOLDÁVEIS DE PVC RÍGIDO DIAM. 25MM, INCLUSIVE CONEXÕES E ABERTURA DE RASGOS EM ALVENARIA, PARA COLUNAS DE ÁGUA.</v>
          </cell>
          <cell r="C2797" t="str">
            <v>M</v>
          </cell>
          <cell r="D2797">
            <v>3.2</v>
          </cell>
          <cell r="E2797">
            <v>3.26</v>
          </cell>
          <cell r="I2797">
            <v>6.46</v>
          </cell>
          <cell r="J2797">
            <v>8.4</v>
          </cell>
        </row>
        <row r="2798">
          <cell r="A2798" t="str">
            <v>19.05.030</v>
          </cell>
          <cell r="B2798" t="str">
            <v>FORNECIMENTO E ASSENTAMENTO DE TUBOS SOLDÁVEIS DE PVC RÍGIDO DIAM. 32MM, INCLUSIVE CONEXÕES E ABERTURA DE RASGOS EM ALVENARIA, PARA COLUNAS DE ÁGUA.</v>
          </cell>
          <cell r="C2798" t="str">
            <v>M</v>
          </cell>
          <cell r="D2798">
            <v>6.15</v>
          </cell>
          <cell r="E2798">
            <v>3.56</v>
          </cell>
          <cell r="I2798">
            <v>9.7100000000000009</v>
          </cell>
          <cell r="J2798">
            <v>12.62</v>
          </cell>
        </row>
        <row r="2799">
          <cell r="A2799" t="str">
            <v>19.05.040</v>
          </cell>
          <cell r="B2799" t="str">
            <v>FORNECIMENTO E ASSENTAMENTO DE TUBOS SOLDÁVEIS DE PVC RÍGIDO DIAM. 40MM, INCLUSIVE CONEXÕES E ABERTURA DE RASGOS EM ALVENARIA, PARA COLUNAS DE ÁGUA.</v>
          </cell>
          <cell r="C2799" t="str">
            <v>M</v>
          </cell>
          <cell r="D2799">
            <v>9.01</v>
          </cell>
          <cell r="E2799">
            <v>3.56</v>
          </cell>
          <cell r="I2799">
            <v>12.57</v>
          </cell>
          <cell r="J2799">
            <v>16.34</v>
          </cell>
        </row>
        <row r="2800">
          <cell r="A2800" t="str">
            <v>19.05.050</v>
          </cell>
          <cell r="B2800" t="str">
            <v>FORNECIMENTO E ASSENTAMENTO DE TUBOS SOLDÁVEIS DE PVC RÍGIDO DIAM. 50MM, INCLUSIVE CONEXÕES E ABERTURA DE RASGOS EM ALVENARIA, PARA COLUNAS DE ÁGUA.</v>
          </cell>
          <cell r="C2800" t="str">
            <v>M</v>
          </cell>
          <cell r="D2800">
            <v>10.53</v>
          </cell>
          <cell r="E2800">
            <v>4</v>
          </cell>
          <cell r="I2800">
            <v>14.53</v>
          </cell>
          <cell r="J2800">
            <v>18.89</v>
          </cell>
        </row>
        <row r="2801">
          <cell r="A2801" t="str">
            <v>19.05.060</v>
          </cell>
          <cell r="B2801" t="str">
            <v>FORNECIMENTO E ASSENTAMENTO DE TUBOS SOLDÁVEIS DE PVC RÍGIDO DIAM. 60MM, INCLUSIVE CONEXÕES E ABERTURA DE RASGOS EM ALVENARIA, PARA COLUNAS DE ÁGUA.</v>
          </cell>
          <cell r="C2801" t="str">
            <v>M</v>
          </cell>
          <cell r="D2801">
            <v>16.95</v>
          </cell>
          <cell r="E2801">
            <v>4</v>
          </cell>
          <cell r="I2801">
            <v>20.95</v>
          </cell>
          <cell r="J2801">
            <v>27.24</v>
          </cell>
        </row>
        <row r="2802">
          <cell r="A2802" t="str">
            <v>19.05.070</v>
          </cell>
          <cell r="B2802" t="str">
            <v>FORNECIMENTO E ASSENTAMENTO DE TUBOS SOLDÁVEIS DE PVC RÍGIDO DIAM. 75MM, INCLUSIVE CONEXÕES E ABERTURA DE RASGOS EM ALVENARIA, PARA COLUNAS DE ÁGUA.</v>
          </cell>
          <cell r="C2802" t="str">
            <v>M</v>
          </cell>
          <cell r="D2802">
            <v>25.47</v>
          </cell>
          <cell r="E2802">
            <v>5.0599999999999996</v>
          </cell>
          <cell r="I2802">
            <v>30.529999999999998</v>
          </cell>
          <cell r="J2802">
            <v>39.69</v>
          </cell>
        </row>
        <row r="2803">
          <cell r="A2803" t="str">
            <v>19.05.080</v>
          </cell>
          <cell r="B2803" t="str">
            <v>FORNECIMENTO E ASSENTAMENTO DE TUBOS SOLDÁVEIS DE PVC RÍGIDO DIAM. 85MM, INCLUSIVE CONEXÕES E ABERTURA DE RASGOS EM ALVENARIA, PARA COLUNAS DE ÁGUA.</v>
          </cell>
          <cell r="C2803" t="str">
            <v>M</v>
          </cell>
          <cell r="D2803">
            <v>30.34</v>
          </cell>
          <cell r="E2803">
            <v>5.0599999999999996</v>
          </cell>
          <cell r="I2803">
            <v>35.4</v>
          </cell>
          <cell r="J2803">
            <v>46.02</v>
          </cell>
        </row>
        <row r="2804">
          <cell r="A2804" t="str">
            <v>19.05.090</v>
          </cell>
          <cell r="B2804" t="str">
            <v>FORNECIMENTO E ASSENTAMENTO DE TUBOS SOLDÁVEIS DE PVC RÍGIDO DIAM. 110MM, INCLUSIVE CONEXÕES E ABERTURA DE RASGOS EM ALVENARIA, PARA COLUNAS DE ÁGUA.</v>
          </cell>
          <cell r="C2804" t="str">
            <v>M</v>
          </cell>
          <cell r="D2804">
            <v>46.4</v>
          </cell>
          <cell r="E2804">
            <v>6.13</v>
          </cell>
          <cell r="I2804">
            <v>52.53</v>
          </cell>
          <cell r="J2804">
            <v>68.290000000000006</v>
          </cell>
        </row>
        <row r="2805">
          <cell r="A2805" t="str">
            <v>19.05.100</v>
          </cell>
          <cell r="B2805" t="str">
            <v>FORNECIMENTO E ASSENTAMENTO DE TUBOS ROSQUEÁVEIS DE PVC RÍGIDO DIAM. DE 1/2 POL., INCLUSIVE CONEXÕES E ABERTURA DE RASGOS EM ALVENARIA, PARA COLUNAS DE ÁGUA.</v>
          </cell>
          <cell r="C2805" t="str">
            <v>M</v>
          </cell>
          <cell r="D2805">
            <v>4.8099999999999996</v>
          </cell>
          <cell r="E2805">
            <v>8.84</v>
          </cell>
          <cell r="I2805">
            <v>13.649999999999999</v>
          </cell>
          <cell r="J2805">
            <v>17.75</v>
          </cell>
        </row>
        <row r="2806">
          <cell r="A2806" t="str">
            <v>19.05.110</v>
          </cell>
          <cell r="B2806" t="str">
            <v>FORNECIMENTO E ASSENTAMENTO DE TUBOS ROSQUEÁVEIS DE PVC RÍGIDO DIAM. DE 3/4 POL., INCLUSIVE CONEXÕES E ABERTURA DE RASGOS EM ALVENARIA, PARA COLUNAS DE ÁGUA.</v>
          </cell>
          <cell r="C2806" t="str">
            <v>M</v>
          </cell>
          <cell r="D2806">
            <v>6.49</v>
          </cell>
          <cell r="E2806">
            <v>9.85</v>
          </cell>
          <cell r="I2806">
            <v>16.34</v>
          </cell>
          <cell r="J2806">
            <v>21.24</v>
          </cell>
        </row>
        <row r="2807">
          <cell r="A2807" t="str">
            <v>19.05.120</v>
          </cell>
          <cell r="B2807" t="str">
            <v>FORNECIMENTO E ASSENTAMENTO DE TUBOS ROSQUEÁVEIS DE PVC RÍGIDO DIAM. DE 1 POL., INCLUSIVE CONEXÕES E ABERTURA DE RASGOS EM ALVENARIA, PARA COLUNAS DE ÁGUA.</v>
          </cell>
          <cell r="C2807" t="str">
            <v>M</v>
          </cell>
          <cell r="D2807">
            <v>11.56</v>
          </cell>
          <cell r="E2807">
            <v>12.89</v>
          </cell>
          <cell r="I2807">
            <v>24.450000000000003</v>
          </cell>
          <cell r="J2807">
            <v>31.79</v>
          </cell>
        </row>
        <row r="2808">
          <cell r="A2808" t="str">
            <v>19.05.130</v>
          </cell>
          <cell r="B2808" t="str">
            <v>FORNECIMENTO E ASSENTAMENTO DE TUBOS ROSQUEÁVEIS DE PVC RÍGIDO DIAM. DE 1 1/4 POL., INCLUSIVE CONEXÕES E ABERTURA DE RASGOS EM ALVENARIA, PARA COLUNAS DE ÁGUA.</v>
          </cell>
          <cell r="C2808" t="str">
            <v>M</v>
          </cell>
          <cell r="D2808">
            <v>15.78</v>
          </cell>
          <cell r="E2808">
            <v>14.89</v>
          </cell>
          <cell r="I2808">
            <v>30.67</v>
          </cell>
          <cell r="J2808">
            <v>39.869999999999997</v>
          </cell>
        </row>
        <row r="2809">
          <cell r="A2809" t="str">
            <v>19.05.140</v>
          </cell>
          <cell r="B2809" t="str">
            <v>FORNECIMENTO E ASSENTAMENTO DE TUBOS ROSQUEÁVEIS DE PVC RÍGIDO DIAM. DE 1 1/2 POL., INCLUSIVE CONEXÕES E ABERTURA DE RASGOS EM ALVENARIA, PARA COLUNAS DE ÁGUA.</v>
          </cell>
          <cell r="C2809" t="str">
            <v>M</v>
          </cell>
          <cell r="D2809">
            <v>17.829999999999998</v>
          </cell>
          <cell r="E2809">
            <v>16.920000000000002</v>
          </cell>
          <cell r="I2809">
            <v>34.75</v>
          </cell>
          <cell r="J2809">
            <v>45.18</v>
          </cell>
        </row>
        <row r="2810">
          <cell r="A2810" t="str">
            <v>19.05.150</v>
          </cell>
          <cell r="B2810" t="str">
            <v>FORNECIMENTO E ASSENTAMENTO DE TUBOS ROSQUEÁVEIS DE PVC RÍGIDO DIAM. DE 2 POL., INCLUSIVE CONEXÕES E ABERTURA DE RASGOS EM ALVENARIA, PARA COLUNAS DE ÁGUA.</v>
          </cell>
          <cell r="C2810" t="str">
            <v>M</v>
          </cell>
          <cell r="D2810">
            <v>24.9</v>
          </cell>
          <cell r="E2810">
            <v>18.95</v>
          </cell>
          <cell r="I2810">
            <v>43.849999999999994</v>
          </cell>
          <cell r="J2810">
            <v>57.01</v>
          </cell>
        </row>
        <row r="2811">
          <cell r="A2811" t="str">
            <v>19.05.160</v>
          </cell>
          <cell r="B2811" t="str">
            <v>FORNECIMENTO E ASSENTAMENTO DE TUBOS ROSQUEÁVEIS DE PVC RÍGIDO DIAM. DE 2 1/2 POL., INCLUSIVE CONEXÕES E ABERTURA DE RASGOS EM ALVENARIA, PARA COLUNAS DE ÁGUA.</v>
          </cell>
          <cell r="C2811" t="str">
            <v>M</v>
          </cell>
          <cell r="D2811">
            <v>39.950000000000003</v>
          </cell>
          <cell r="E2811">
            <v>22.22</v>
          </cell>
          <cell r="I2811">
            <v>62.17</v>
          </cell>
          <cell r="J2811">
            <v>80.819999999999993</v>
          </cell>
        </row>
        <row r="2812">
          <cell r="A2812" t="str">
            <v>19.05.170</v>
          </cell>
          <cell r="B2812" t="str">
            <v>FORNECIMENTO E ASSENTAMENTO DE TUBOS ROSQUEÁVEIS DE PVC RÍGIDO DIAM. DE 3 POL., INCLUSIVE CONEXÕES E ABERTURA DE RASGOS EM ALVENARIA, PARA COLUNAS DE ÁGUA.</v>
          </cell>
          <cell r="C2812" t="str">
            <v>M</v>
          </cell>
          <cell r="D2812">
            <v>47.98</v>
          </cell>
          <cell r="E2812">
            <v>24.24</v>
          </cell>
          <cell r="I2812">
            <v>72.22</v>
          </cell>
          <cell r="J2812">
            <v>93.89</v>
          </cell>
        </row>
        <row r="2813">
          <cell r="A2813" t="str">
            <v>19.05.180</v>
          </cell>
          <cell r="B2813" t="str">
            <v>FORNECIMENTO E ASSENTAMENTO DE TUBOS ROSQUEÁVEIS DE PVC RÍGIDO DIAM. DE 4 POL., INCLUSIVE CONEXÕES E ABERTURA DE RASGOS EM ALVENARIA, PARA COLUNAS DE ÁGUA.</v>
          </cell>
          <cell r="C2813" t="str">
            <v>M</v>
          </cell>
          <cell r="D2813">
            <v>59.91</v>
          </cell>
          <cell r="E2813">
            <v>26.27</v>
          </cell>
          <cell r="I2813">
            <v>86.179999999999993</v>
          </cell>
          <cell r="J2813">
            <v>112.03</v>
          </cell>
        </row>
        <row r="2814">
          <cell r="A2814" t="str">
            <v>19.05.250</v>
          </cell>
          <cell r="B2814" t="str">
            <v>FORNECIMENTO E ASSENTAMENTO DE TUBOS DE FERRO GALVANIZADO, DIAM. 2 1/2 POL, INCLUSIVE CONEXÕES E ABERTURA DE RASGOS EM ALVENARIA, P/ COLUNAS DE ÁGUA.</v>
          </cell>
          <cell r="C2814" t="str">
            <v>M</v>
          </cell>
          <cell r="D2814">
            <v>64.36</v>
          </cell>
          <cell r="E2814">
            <v>24.84</v>
          </cell>
          <cell r="I2814">
            <v>89.2</v>
          </cell>
          <cell r="J2814">
            <v>115.96</v>
          </cell>
        </row>
        <row r="2815">
          <cell r="A2815" t="str">
            <v>19.05.270</v>
          </cell>
          <cell r="B2815" t="str">
            <v>FORNECIMENTO E ASSENTAMENTO DE TUBOS DE FERRO GALVANIZADO, DIAM. 4 POL, INCLUSIVE CONEXÕES E ABERTURA DE RASGOS EM ALVENARIA, P/ COLUNAS DE ÁGUA.</v>
          </cell>
          <cell r="C2815" t="str">
            <v>M</v>
          </cell>
          <cell r="D2815">
            <v>99.33</v>
          </cell>
          <cell r="E2815">
            <v>29.41</v>
          </cell>
          <cell r="I2815">
            <v>128.74</v>
          </cell>
          <cell r="J2815">
            <v>167.36</v>
          </cell>
        </row>
        <row r="2816">
          <cell r="I2816">
            <v>0</v>
          </cell>
          <cell r="J2816">
            <v>0</v>
          </cell>
        </row>
        <row r="2817">
          <cell r="A2817" t="str">
            <v>19.06.000</v>
          </cell>
          <cell r="B2817" t="str">
            <v>CAIXAS PARA COLETORES DE ESGOTOS OU ÁGUAS PLUVIAIS</v>
          </cell>
          <cell r="I2817">
            <v>0</v>
          </cell>
          <cell r="J2817">
            <v>0</v>
          </cell>
        </row>
        <row r="2818">
          <cell r="I2818">
            <v>0</v>
          </cell>
          <cell r="J2818">
            <v>0</v>
          </cell>
        </row>
        <row r="2819">
          <cell r="A2819" t="str">
            <v>19.06.010</v>
          </cell>
          <cell r="B2819" t="str">
            <v>CAIXA COLETORA DE INSPEÇÃO OU DE AREIA COM PAREDES EM ALVENARIA, LAJE DE TAMPA E DE FUNDO EM CONCRETO, REVESTIDA INTERNAMENTE COM ARGAMASSA DE CIMENTO E AREIA 1:4, DIMENSÕES INTERNAS 0,50 X 0,50M, COM PROFUNDIDADE ATÉ 0,8M.</v>
          </cell>
          <cell r="C2819" t="str">
            <v>UN</v>
          </cell>
          <cell r="D2819">
            <v>67.19</v>
          </cell>
          <cell r="E2819">
            <v>91.9</v>
          </cell>
          <cell r="I2819">
            <v>159.09</v>
          </cell>
          <cell r="J2819">
            <v>206.82</v>
          </cell>
        </row>
        <row r="2820">
          <cell r="A2820" t="str">
            <v>19.06.020</v>
          </cell>
          <cell r="B2820" t="str">
            <v>CAIXA COLETORA DE INSPEÇÃO OU DE AREIA COM PAREDES EM ALVENARIA, LAJE DE TAMPA E DE FUNDO EM CONCRETO, REVESTIDA INTERNAMENTE COM ARGAMASSA DE CIMENTO E AREIA 1:4, DIMENSÕES INTERNAS 0,60 X 0,60M, COM PROFUNDIDADE ATÉ 1,0M.</v>
          </cell>
          <cell r="C2820" t="str">
            <v>UN</v>
          </cell>
          <cell r="D2820">
            <v>91.93</v>
          </cell>
          <cell r="E2820">
            <v>131.51</v>
          </cell>
          <cell r="I2820">
            <v>223.44</v>
          </cell>
          <cell r="J2820">
            <v>290.47000000000003</v>
          </cell>
        </row>
        <row r="2821">
          <cell r="A2821" t="str">
            <v>19.06.030</v>
          </cell>
          <cell r="B2821" t="str">
            <v>CAIXA DE GORDURA COM PAREDES EM ALVENARIA, LAJE DE TAMPA E DE FUNDO EM CONCRETO, REVESTIDA INTERNAMENTE COM ARGAMASSA DE CIMENTO E AREIA 1:4, DIMENSÕES INTERNAS 0,50 X 0,50 X 0,50M COM CHICANA DE CONCRETO.</v>
          </cell>
          <cell r="C2821" t="str">
            <v>UN</v>
          </cell>
          <cell r="D2821">
            <v>76.44</v>
          </cell>
          <cell r="E2821">
            <v>72.61</v>
          </cell>
          <cell r="I2821">
            <v>149.05000000000001</v>
          </cell>
          <cell r="J2821">
            <v>193.77</v>
          </cell>
        </row>
        <row r="2822">
          <cell r="A2822" t="str">
            <v>19.06.040</v>
          </cell>
          <cell r="B2822" t="str">
            <v>CAIXA DE BRITA PARA COLETA DE ÁGUAS PLUVIAIS, COM PAREDES EM ALVENARIA, DIMENSÕES INTERNAS 0,50 X 0,50 X 0,50 M ABERTA, SEM LAJE DE FUNDO, PREENCHIDA COM BRITA Nº 25.</v>
          </cell>
          <cell r="C2822" t="str">
            <v>UN</v>
          </cell>
          <cell r="D2822">
            <v>17.64</v>
          </cell>
          <cell r="E2822">
            <v>29.99</v>
          </cell>
          <cell r="I2822">
            <v>47.629999999999995</v>
          </cell>
          <cell r="J2822">
            <v>61.92</v>
          </cell>
        </row>
        <row r="2823">
          <cell r="A2823" t="str">
            <v>19.06.050</v>
          </cell>
          <cell r="B2823" t="str">
            <v>CAIXA DE BRITA PARA COLETA DE ÁGUAS PLUVIAIS, COM PAREDES EM ALVENARIA, DIMENSÕES INTERNAS 1,00 X 0,50 X 0,30 M ABERTA, SEM LAJE DE FUNDO, PREENCHIDA COM BRITA Nº 25.</v>
          </cell>
          <cell r="C2823" t="str">
            <v>UN</v>
          </cell>
          <cell r="D2823">
            <v>17.09</v>
          </cell>
          <cell r="E2823">
            <v>25.78</v>
          </cell>
          <cell r="I2823">
            <v>42.870000000000005</v>
          </cell>
          <cell r="J2823">
            <v>55.73</v>
          </cell>
        </row>
        <row r="2824">
          <cell r="I2824">
            <v>0</v>
          </cell>
          <cell r="J2824">
            <v>0</v>
          </cell>
        </row>
        <row r="2825">
          <cell r="A2825" t="str">
            <v>19.07.000</v>
          </cell>
          <cell r="B2825" t="str">
            <v>APARELHOS E METAIS SANITÁRIOS</v>
          </cell>
          <cell r="I2825">
            <v>0</v>
          </cell>
          <cell r="J2825">
            <v>0</v>
          </cell>
        </row>
        <row r="2826">
          <cell r="I2826">
            <v>0</v>
          </cell>
          <cell r="J2826">
            <v>0</v>
          </cell>
        </row>
        <row r="2827">
          <cell r="A2827" t="str">
            <v>19.07.010</v>
          </cell>
          <cell r="B2827" t="str">
            <v>FORNECIMENTO E ASSENTAMENTO DE BACIA SANITÁRIA DE LOUÇA BRANCA, CELITE LINHA SAVEIRO OU SIMILAR, TAMPA E ACESSÓRIOS CORRESPONDENTES.</v>
          </cell>
          <cell r="C2827" t="str">
            <v>CJ</v>
          </cell>
          <cell r="D2827">
            <v>96.28</v>
          </cell>
          <cell r="E2827">
            <v>12.27</v>
          </cell>
          <cell r="I2827">
            <v>108.55</v>
          </cell>
          <cell r="J2827">
            <v>141.12</v>
          </cell>
        </row>
        <row r="2828">
          <cell r="A2828" t="str">
            <v>19.07.020</v>
          </cell>
          <cell r="B2828" t="str">
            <v>FORNECIMENTO E ASSENTAMENTO DE BACIA SANITÁRIA COM CAIXA ACOPLADA, LOUÇA BRANCA, CELITE, LINHA SAVEIRO OU SIMILAR, INCLUSIVE TAMPA E ACESSÓRIOS CORRESPONDENTES.</v>
          </cell>
          <cell r="C2828" t="str">
            <v>CJ</v>
          </cell>
          <cell r="D2828">
            <v>167.11</v>
          </cell>
          <cell r="E2828">
            <v>28.61</v>
          </cell>
          <cell r="I2828">
            <v>195.72000000000003</v>
          </cell>
          <cell r="J2828">
            <v>254.44</v>
          </cell>
        </row>
        <row r="2829">
          <cell r="A2829" t="str">
            <v>19.07.025</v>
          </cell>
          <cell r="B2829" t="str">
            <v>FORNECIMENTO DE BACIA TURCA DE LOUÇA BRANCA, LINHA INSTITUCIONAIS, CELITE OU SIMILAR,INCLUSIVE ACESSÉRIOS CORRESPONDENTES.</v>
          </cell>
          <cell r="C2829" t="str">
            <v>CJ</v>
          </cell>
          <cell r="D2829">
            <v>122.03</v>
          </cell>
          <cell r="E2829">
            <v>35.979999999999997</v>
          </cell>
          <cell r="I2829">
            <v>158.01</v>
          </cell>
          <cell r="J2829">
            <v>205.41</v>
          </cell>
        </row>
        <row r="2830">
          <cell r="A2830" t="str">
            <v>19.07.030</v>
          </cell>
          <cell r="B2830" t="str">
            <v>FORNECIMENTO E ASSENTAMENTO DE LAVATÓRIO SIMPLES, GRANDE, SEM COLUNA, DE LOUÇA BRANCA, CELITE LINHA SAVEIRO OU SIMILAR, INCLUSIVE ACESSÓRIOS CORRESPONDENTES.</v>
          </cell>
          <cell r="C2830" t="str">
            <v>CJ</v>
          </cell>
          <cell r="D2830">
            <v>63.79</v>
          </cell>
          <cell r="E2830">
            <v>12.27</v>
          </cell>
          <cell r="I2830">
            <v>76.06</v>
          </cell>
          <cell r="J2830">
            <v>98.88</v>
          </cell>
        </row>
        <row r="2831">
          <cell r="A2831" t="str">
            <v>19.07.060</v>
          </cell>
          <cell r="B2831" t="str">
            <v>FORNECIMENTO E ASSENTAMENTO DE MICTÓRIO SIFONADO PARA PAREDE DE LOUÇA BRANCA CELITE LINHA INTITUCIONAIS OU SIMILAR, INCLUSIVE  ACESSÓRIOS CORRESPONDENTES.</v>
          </cell>
          <cell r="C2831" t="str">
            <v>CJ</v>
          </cell>
          <cell r="D2831">
            <v>128.1</v>
          </cell>
          <cell r="E2831">
            <v>12.27</v>
          </cell>
          <cell r="I2831">
            <v>140.37</v>
          </cell>
          <cell r="J2831">
            <v>182.48</v>
          </cell>
        </row>
        <row r="2832">
          <cell r="A2832" t="str">
            <v>19.07.070</v>
          </cell>
          <cell r="B2832" t="str">
            <v>FORNECIMENTO E ASSENTAMENTO DE SABONETEIRA DE LOUÇA BRANCA, CELITE OU SIMILAR, NAS DIMENSÕES 7,5 X 15CM .</v>
          </cell>
          <cell r="C2832" t="str">
            <v>UN</v>
          </cell>
          <cell r="D2832">
            <v>12.13</v>
          </cell>
          <cell r="E2832">
            <v>5.73</v>
          </cell>
          <cell r="I2832">
            <v>17.86</v>
          </cell>
          <cell r="J2832">
            <v>23.22</v>
          </cell>
        </row>
        <row r="2833">
          <cell r="A2833" t="str">
            <v>19.07.080</v>
          </cell>
          <cell r="B2833" t="str">
            <v>FORNECIMENTO E ASSENTAMENTO DE CABIDE DE LOUÇA BRANCA, CELITE OU SIMILAR, COM UM GANCHO.</v>
          </cell>
          <cell r="C2833" t="str">
            <v>UN</v>
          </cell>
          <cell r="D2833">
            <v>3.79</v>
          </cell>
          <cell r="E2833">
            <v>5.73</v>
          </cell>
          <cell r="I2833">
            <v>9.52</v>
          </cell>
          <cell r="J2833">
            <v>12.38</v>
          </cell>
        </row>
        <row r="2834">
          <cell r="A2834" t="str">
            <v>19.07.090</v>
          </cell>
          <cell r="B2834" t="str">
            <v>FORNECIMENTO E ASSENTAMENTO DE PAPELEIRA DE LOUÇA BRANCA, CELITE OU SIMILAR, NAS DIMENSÕES 15 X 15 CM.</v>
          </cell>
          <cell r="C2834" t="str">
            <v>UN</v>
          </cell>
          <cell r="D2834">
            <v>13.07</v>
          </cell>
          <cell r="E2834">
            <v>5.73</v>
          </cell>
          <cell r="I2834">
            <v>18.8</v>
          </cell>
          <cell r="J2834">
            <v>24.44</v>
          </cell>
        </row>
        <row r="2835">
          <cell r="A2835" t="str">
            <v>19.07.100</v>
          </cell>
          <cell r="B2835" t="str">
            <v>FORNECIMENTO E ASSENTAMENTO DE PIA DE COZINHA COM CUBA SIMPLES DE AÇO INOXIDÁVEL, MEKAL OU SIMILAR, NAS DIMENSÕES 0,40 X 0,34 X 0,15M, INCLUSIVE ACESSÓRIOS CORRESPONDENTES.</v>
          </cell>
          <cell r="C2835" t="str">
            <v>CJ</v>
          </cell>
          <cell r="D2835">
            <v>142.97</v>
          </cell>
          <cell r="E2835">
            <v>21.17</v>
          </cell>
          <cell r="I2835">
            <v>164.14</v>
          </cell>
          <cell r="J2835">
            <v>213.38</v>
          </cell>
        </row>
        <row r="2836">
          <cell r="A2836" t="str">
            <v>19.07.110</v>
          </cell>
          <cell r="B2836" t="str">
            <v>FORNECIMENTO E ASSENTAMENTO DE LAVANDARIA PRE-FABRICADA, DE CONCRETO, NAS DIMENSÕES 1,20 X 0,60 X 0,90M, INCLUSIVE ACESSÓRIOS CORRESPONDENTES.</v>
          </cell>
          <cell r="C2836" t="str">
            <v>CJ</v>
          </cell>
          <cell r="D2836">
            <v>107.17</v>
          </cell>
          <cell r="E2836">
            <v>21.17</v>
          </cell>
          <cell r="I2836">
            <v>128.34</v>
          </cell>
          <cell r="J2836">
            <v>166.84</v>
          </cell>
        </row>
        <row r="2837">
          <cell r="A2837" t="str">
            <v>19.07.120</v>
          </cell>
          <cell r="B2837" t="str">
            <v>FORNECIMENTO E ASSENTAMENTO DE CAIXA D'ÁGUA ELEVADA DE FIBRO-CIMENTO, COM TAMPA, CAPACIDADE PARA 500 LITROS, INCLUSIVE COLOCAÇÃO.</v>
          </cell>
          <cell r="C2837" t="str">
            <v>UN</v>
          </cell>
          <cell r="D2837">
            <v>140</v>
          </cell>
          <cell r="E2837">
            <v>39.119999999999997</v>
          </cell>
          <cell r="I2837">
            <v>179.12</v>
          </cell>
          <cell r="J2837">
            <v>232.86</v>
          </cell>
        </row>
        <row r="2838">
          <cell r="A2838" t="str">
            <v>19.07.140</v>
          </cell>
          <cell r="B2838" t="str">
            <v>FORNECIMENTO E ASSENTAMENTO DE CAIXA D'ÁGUA ELEVADA DE FIBRO-CIMENTO, COM TAMPA, CAPACIDADE PARA 1000 LITROS, INCLUSIVE COLOCAÇÃO.</v>
          </cell>
          <cell r="C2838" t="str">
            <v>UN</v>
          </cell>
          <cell r="D2838">
            <v>280</v>
          </cell>
          <cell r="E2838">
            <v>39.119999999999997</v>
          </cell>
          <cell r="I2838">
            <v>319.12</v>
          </cell>
          <cell r="J2838">
            <v>414.86</v>
          </cell>
        </row>
        <row r="2839">
          <cell r="A2839" t="str">
            <v>19.07.145</v>
          </cell>
          <cell r="B2839" t="str">
            <v>FORNECIMENTO DE CAIXA D´AGUA ELEVADA DE PVC, COM TAMPA, CAPACIDADE PARA 500 LITROS, INCLUSIVE COLOCAÇÃO.</v>
          </cell>
          <cell r="C2839" t="str">
            <v>UN</v>
          </cell>
          <cell r="D2839">
            <v>172.65</v>
          </cell>
          <cell r="E2839">
            <v>39.119999999999997</v>
          </cell>
          <cell r="I2839">
            <v>211.77</v>
          </cell>
          <cell r="J2839">
            <v>275.3</v>
          </cell>
        </row>
        <row r="2840">
          <cell r="A2840" t="str">
            <v>19.07.146</v>
          </cell>
          <cell r="B2840" t="str">
            <v>FORNECIMENTO DE CAIXA D´AGUA ELEVADA DE PVC, COM TAMPA, CAPACIDADE PARA 1000 LITROS, INCLUSIVE COLOCAÇÃO.</v>
          </cell>
          <cell r="C2840" t="str">
            <v>UN</v>
          </cell>
          <cell r="D2840">
            <v>280</v>
          </cell>
          <cell r="E2840">
            <v>39.119999999999997</v>
          </cell>
          <cell r="I2840">
            <v>319.12</v>
          </cell>
          <cell r="J2840">
            <v>414.86</v>
          </cell>
        </row>
        <row r="2841">
          <cell r="A2841" t="str">
            <v>19.07.147</v>
          </cell>
          <cell r="B2841" t="str">
            <v>FORNECIMENTO DE CAIXA D´AGUA ELEVADA DE PVC, COM TAMPA, CAPACIDADE PARA 2000 LITROS, INCLUSIVE COLOCAÇÃO.</v>
          </cell>
          <cell r="C2841" t="str">
            <v>UN</v>
          </cell>
          <cell r="D2841">
            <v>540</v>
          </cell>
          <cell r="E2841">
            <v>39.119999999999997</v>
          </cell>
          <cell r="I2841">
            <v>579.12</v>
          </cell>
          <cell r="J2841">
            <v>752.86</v>
          </cell>
        </row>
        <row r="2842">
          <cell r="A2842" t="str">
            <v>19.07.150</v>
          </cell>
          <cell r="B2842" t="str">
            <v>FORNECIMENTO DE FILTRO DE PRESSÃO PARA PAREDE SALUS, STEFANNI, STILLA OU SIMILAR, INCLUSIVE FIXAÇÃO.</v>
          </cell>
          <cell r="C2842" t="str">
            <v>UN</v>
          </cell>
          <cell r="D2842">
            <v>99.53</v>
          </cell>
          <cell r="E2842">
            <v>4.26</v>
          </cell>
          <cell r="I2842">
            <v>103.79</v>
          </cell>
          <cell r="J2842">
            <v>134.93</v>
          </cell>
        </row>
        <row r="2843">
          <cell r="A2843" t="str">
            <v>19.07.170</v>
          </cell>
          <cell r="B2843" t="str">
            <v>FORNECIMENTO DE DUCHA MANUAL, ACQUA JET, REF 2195 JR FABRIMAR OU SIMILAR, INCLUSIVE FIXAÇÃO.</v>
          </cell>
          <cell r="C2843" t="str">
            <v>UN</v>
          </cell>
          <cell r="D2843">
            <v>59.68</v>
          </cell>
          <cell r="E2843">
            <v>3.44</v>
          </cell>
          <cell r="I2843">
            <v>63.12</v>
          </cell>
          <cell r="J2843">
            <v>82.06</v>
          </cell>
        </row>
        <row r="2844">
          <cell r="A2844" t="str">
            <v>19.07.180</v>
          </cell>
          <cell r="B2844" t="str">
            <v>FORNECIMENTO DE CHUVEIRO COM ARTICULAÇÃO, DIAM. 1/2 POL, COM ACABAMENTO CROMADO, REF-C 1991 FABRIMAR OU SIMILAR, INCLUSIVE FIXAÇÃO.</v>
          </cell>
          <cell r="C2844" t="str">
            <v>UN</v>
          </cell>
          <cell r="D2844">
            <v>94.34</v>
          </cell>
          <cell r="E2844">
            <v>3.44</v>
          </cell>
          <cell r="I2844">
            <v>97.78</v>
          </cell>
          <cell r="J2844">
            <v>127.11</v>
          </cell>
        </row>
        <row r="2845">
          <cell r="A2845" t="str">
            <v>19.07.190</v>
          </cell>
          <cell r="B2845" t="str">
            <v xml:space="preserve">FORNECIMENTO DE CHUVEIRO DE METAL, DIAM. 1/2 POL, INCLUSIVE FIXAÇÃO. </v>
          </cell>
          <cell r="C2845" t="str">
            <v>UN</v>
          </cell>
          <cell r="D2845">
            <v>48.36</v>
          </cell>
          <cell r="E2845">
            <v>3.44</v>
          </cell>
          <cell r="I2845">
            <v>51.8</v>
          </cell>
          <cell r="J2845">
            <v>67.34</v>
          </cell>
        </row>
        <row r="2846">
          <cell r="A2846" t="str">
            <v>19.07.200</v>
          </cell>
          <cell r="B2846" t="str">
            <v>FORNECIMENTO DE CHUVEIRO COM HASTE DE PLÁSTICO, DIAM. 1/2 POL. TIGRE OU SIMILAR, INCLUSIVE FICAÇÃO.</v>
          </cell>
          <cell r="C2846" t="str">
            <v>UN</v>
          </cell>
          <cell r="D2846">
            <v>5.95</v>
          </cell>
          <cell r="E2846">
            <v>3.44</v>
          </cell>
          <cell r="I2846">
            <v>9.39</v>
          </cell>
          <cell r="J2846">
            <v>12.21</v>
          </cell>
        </row>
        <row r="2847">
          <cell r="A2847" t="str">
            <v>19.07.210</v>
          </cell>
          <cell r="B2847" t="str">
            <v>FORNECIMENTO DE CAIXA DE DESCARGA DE SOBREPOR (TUBO ALTO), DE PLÁSTICO (AKROS) OU SIMILAR, INCLUSIVE FIXAÇÃO E ACESSÓRIOS CORRESPONDENTES.</v>
          </cell>
          <cell r="C2847" t="str">
            <v>CJ</v>
          </cell>
          <cell r="D2847">
            <v>47.41</v>
          </cell>
          <cell r="E2847">
            <v>33.18</v>
          </cell>
          <cell r="I2847">
            <v>80.59</v>
          </cell>
          <cell r="J2847">
            <v>104.77</v>
          </cell>
        </row>
        <row r="2848">
          <cell r="A2848" t="str">
            <v>19.07.240</v>
          </cell>
          <cell r="B2848" t="str">
            <v>FORNECIMENTO DE VÁLVULA DE DESCARGA COM REGISTRO, HIDRA OU SIMILAR, INCLUSIVE FIXAÇÃO.</v>
          </cell>
          <cell r="C2848" t="str">
            <v>UN</v>
          </cell>
          <cell r="D2848">
            <v>151.31</v>
          </cell>
          <cell r="E2848">
            <v>22.88</v>
          </cell>
          <cell r="I2848">
            <v>174.19</v>
          </cell>
          <cell r="J2848">
            <v>226.45</v>
          </cell>
        </row>
        <row r="2849">
          <cell r="A2849" t="str">
            <v>19.07.250</v>
          </cell>
          <cell r="B2849" t="str">
            <v>FORNECIMENTO DE VÁLVULA DE DESCARGA COM REGISTRO, DOCOL OU SIMILAR, INCLUSIVE FIXAÇÃO.</v>
          </cell>
          <cell r="C2849" t="str">
            <v>UN</v>
          </cell>
          <cell r="D2849">
            <v>139.03</v>
          </cell>
          <cell r="E2849">
            <v>22.88</v>
          </cell>
          <cell r="I2849">
            <v>161.91</v>
          </cell>
          <cell r="J2849">
            <v>210.48</v>
          </cell>
        </row>
        <row r="2850">
          <cell r="A2850" t="str">
            <v>19.07.260</v>
          </cell>
          <cell r="B2850" t="str">
            <v>FORNECIMENTO DE TORNEIRA DE PRESSÃO PARA PIA, COM AREJADOR DIÂMETRO 1/2", REF. 1159 C-39, DECA OU SIMILAR, INCLUSIVE FIXAÇÃO .</v>
          </cell>
          <cell r="C2850" t="str">
            <v>UN</v>
          </cell>
          <cell r="D2850">
            <v>72.56</v>
          </cell>
          <cell r="E2850">
            <v>3.44</v>
          </cell>
          <cell r="I2850">
            <v>76</v>
          </cell>
          <cell r="J2850">
            <v>98.8</v>
          </cell>
        </row>
        <row r="2851">
          <cell r="A2851" t="str">
            <v>19.07.270</v>
          </cell>
          <cell r="B2851" t="str">
            <v xml:space="preserve">FORNECIMENTO DE TORNEIRA DE PRESSÃO PARA PIA, COM ACABAMENTO CROMADO, DIÂMETRO 1/2", REF. 1158 ,  JR FABRIMAR OU SIMILAR, INCLUSIVE FIXAÇÃO. </v>
          </cell>
          <cell r="C2851" t="str">
            <v>UN</v>
          </cell>
          <cell r="D2851">
            <v>51.36</v>
          </cell>
          <cell r="E2851">
            <v>3.44</v>
          </cell>
          <cell r="I2851">
            <v>54.8</v>
          </cell>
          <cell r="J2851">
            <v>71.239999999999995</v>
          </cell>
        </row>
        <row r="2852">
          <cell r="A2852" t="str">
            <v>19.07.275</v>
          </cell>
          <cell r="B2852" t="str">
            <v>FORNECIMENTO DE TORNEIRA DE PRESSÃO PARA PIA, COM ACABAMENTO CROMADO, DIAM. 1/2",  POL., COM AREJADOR, REF.1158, LINHA C-33, SIGMA OU SIMILAR, INCLUSIVE FIXAÇÃO.</v>
          </cell>
          <cell r="C2852" t="str">
            <v>UN</v>
          </cell>
          <cell r="D2852">
            <v>33.35</v>
          </cell>
          <cell r="E2852">
            <v>3.44</v>
          </cell>
          <cell r="I2852">
            <v>36.79</v>
          </cell>
          <cell r="J2852">
            <v>47.83</v>
          </cell>
        </row>
        <row r="2853">
          <cell r="A2853" t="str">
            <v>19.07.280</v>
          </cell>
          <cell r="B2853" t="str">
            <v>FORNECIMENTO DE TORNEIRA DE PRESSÃO PARA LAVATÓRIO COM ACABAMENTO CROMADO, DIAMETRO DE 1/2 POL., REF. 1193, LINHA C-39, DECA OU SIMILAR, INCLUSIVE FIXAÇÃO.</v>
          </cell>
          <cell r="C2853" t="str">
            <v>UN</v>
          </cell>
          <cell r="D2853">
            <v>79.36</v>
          </cell>
          <cell r="E2853">
            <v>3.44</v>
          </cell>
          <cell r="I2853">
            <v>82.8</v>
          </cell>
          <cell r="J2853">
            <v>107.64</v>
          </cell>
        </row>
        <row r="2854">
          <cell r="A2854" t="str">
            <v>19.07.285</v>
          </cell>
          <cell r="B2854" t="str">
            <v>FORNECIMENTO DE TORNEIRA DE PRESSÃO PARA LAVATÓRIO, COM ACABAMENTO CROMADO, DIÂMETRO DE 1/2 POL., REF 1190 DL, FABRIMAR OU SIMILAR, INCLUSIVE FIXAÇÃO.</v>
          </cell>
          <cell r="C2854" t="str">
            <v>UN</v>
          </cell>
          <cell r="D2854">
            <v>78.209999999999994</v>
          </cell>
          <cell r="E2854">
            <v>3.44</v>
          </cell>
          <cell r="I2854">
            <v>81.649999999999991</v>
          </cell>
          <cell r="J2854">
            <v>106.15</v>
          </cell>
        </row>
        <row r="2855">
          <cell r="A2855" t="str">
            <v>19.07.290</v>
          </cell>
          <cell r="B2855" t="str">
            <v>FORNECIMENTO DE TORNEIRA DE PRESSÃO PARA LAVATÓRIO, COM ACABAMENTO CROMADO, DIÂMETRO 1/2 POL., REF. 1193, LINHA C-33 SIGMA OU SIMILAR, INCLUSIVE FIXAÇÃO.</v>
          </cell>
          <cell r="C2855" t="str">
            <v>UN</v>
          </cell>
          <cell r="D2855">
            <v>28.66</v>
          </cell>
          <cell r="E2855">
            <v>3.44</v>
          </cell>
          <cell r="I2855">
            <v>32.1</v>
          </cell>
          <cell r="J2855">
            <v>41.73</v>
          </cell>
        </row>
        <row r="2856">
          <cell r="A2856" t="str">
            <v>19.07.300</v>
          </cell>
          <cell r="B2856" t="str">
            <v>FORNECIMENTO DE TORNEIRA DE PRESSÃO PARA LAVANDARIA, COM ACABAMENTO CROMADO, DIÂMETRO 1/2 POL., REF. 1152, FABRIMAR OU SIMILAR, LINHA JUNIOR, INCLUSIVE FIXAÇÃO.</v>
          </cell>
          <cell r="C2856" t="str">
            <v>UN</v>
          </cell>
          <cell r="D2856">
            <v>28.35</v>
          </cell>
          <cell r="E2856">
            <v>3.44</v>
          </cell>
          <cell r="I2856">
            <v>31.790000000000003</v>
          </cell>
          <cell r="J2856">
            <v>41.33</v>
          </cell>
        </row>
        <row r="2857">
          <cell r="A2857" t="str">
            <v>19.07.310</v>
          </cell>
          <cell r="B2857" t="str">
            <v>FORNECIMENTO DE TORNEIRA DE PRESSÃO PARA LEVANDERIA, COM ACABAMENTO CROMADO, DIÂMETRO 1/2 POL.,REF.1153, LINHA C-33, SIGMA OU SIMILAR.</v>
          </cell>
          <cell r="C2857" t="str">
            <v>UN</v>
          </cell>
          <cell r="D2857">
            <v>20.75</v>
          </cell>
          <cell r="E2857">
            <v>3.44</v>
          </cell>
          <cell r="I2857">
            <v>24.19</v>
          </cell>
          <cell r="J2857">
            <v>31.45</v>
          </cell>
        </row>
        <row r="2858">
          <cell r="A2858" t="str">
            <v>19.07.320</v>
          </cell>
          <cell r="B2858" t="str">
            <v>FORNECIMENTO DE TORNEIRA AMARELA PARA JARDIM, DIÂMETRO 3/4 POL., INCLUSIVE FIXAÇÃO.</v>
          </cell>
          <cell r="C2858" t="str">
            <v>UN</v>
          </cell>
          <cell r="D2858">
            <v>10.56</v>
          </cell>
          <cell r="E2858">
            <v>3.44</v>
          </cell>
          <cell r="I2858">
            <v>14</v>
          </cell>
          <cell r="J2858">
            <v>18.2</v>
          </cell>
        </row>
        <row r="2859">
          <cell r="A2859" t="str">
            <v>19.07.340</v>
          </cell>
          <cell r="B2859" t="str">
            <v>FORNECIMENTO DE REGISTRO DE PRESSÃO COM CANOPLA, ACABAMENTO CROMADO, REF. 1416, MIL OU SIMILAR, DIAMETRO DE 1/2 POL, INCLUSIVE FIXAÇÃO .</v>
          </cell>
          <cell r="C2859" t="str">
            <v>UN</v>
          </cell>
          <cell r="D2859">
            <v>38.71</v>
          </cell>
          <cell r="E2859">
            <v>6.98</v>
          </cell>
          <cell r="I2859">
            <v>45.69</v>
          </cell>
          <cell r="J2859">
            <v>59.4</v>
          </cell>
        </row>
        <row r="2860">
          <cell r="A2860" t="str">
            <v>19.07.350</v>
          </cell>
          <cell r="B2860" t="str">
            <v>FORNECIMENTO DE REGISTRO DE PRESSÃO COM CANOPLA, ACABAMENTO CROMADO, REF. 1416-C50, DECA OU SIMILAR, LINHA PRATA, DIAMETRO DE 3/4 POL, INCLUSIVE FIXAÇÃO.</v>
          </cell>
          <cell r="C2860" t="str">
            <v>UN</v>
          </cell>
          <cell r="D2860">
            <v>63.2</v>
          </cell>
          <cell r="E2860">
            <v>6.98</v>
          </cell>
          <cell r="I2860">
            <v>70.180000000000007</v>
          </cell>
          <cell r="J2860">
            <v>91.23</v>
          </cell>
        </row>
        <row r="2861">
          <cell r="A2861" t="str">
            <v>19.07.360</v>
          </cell>
          <cell r="B2861" t="str">
            <v>FORNECIMENTO DE REGISTRO DE PRESSÃO COM CANOPLA, ACABAMENTO CROMADO, REF. 1416, FABRIMAR OU SIMILAR, DIAMETRO DE 3/4 POL, INCLUSIVE FIXAÇÃO.</v>
          </cell>
          <cell r="C2861" t="str">
            <v>UN</v>
          </cell>
          <cell r="D2861">
            <v>44.22</v>
          </cell>
          <cell r="E2861">
            <v>6.98</v>
          </cell>
          <cell r="I2861">
            <v>51.2</v>
          </cell>
          <cell r="J2861">
            <v>66.56</v>
          </cell>
        </row>
        <row r="2862">
          <cell r="A2862" t="str">
            <v>19.07.365</v>
          </cell>
          <cell r="B2862" t="str">
            <v>FORNECIMENTO DE REGISTRO DE GAVETA COM CANOPLA, ACABAMENTO CROMADO, REF. 1509 , FABRIMAR OU SIMILAR, LINHA ASCOT, DIAM. DE 1/2 POL, INCLUSIVE FIXAÇÃO.</v>
          </cell>
          <cell r="C2862" t="str">
            <v>UN</v>
          </cell>
          <cell r="D2862">
            <v>37.43</v>
          </cell>
          <cell r="E2862">
            <v>6.98</v>
          </cell>
          <cell r="I2862">
            <v>44.41</v>
          </cell>
          <cell r="J2862">
            <v>57.73</v>
          </cell>
        </row>
        <row r="2863">
          <cell r="A2863" t="str">
            <v>19.07.390</v>
          </cell>
          <cell r="B2863" t="str">
            <v>FORNECIMENTO DE REGISTRO DE GAVETA COM CANOPLA, ACABAMENTO CROMADO, REF. 1509-C39, DECA OU SIMILAR, LINHA PRATA, DIAMETRO DE 3/4 POL, INCLUSIVE FIXAÇÃO.</v>
          </cell>
          <cell r="C2863" t="str">
            <v>UN</v>
          </cell>
          <cell r="D2863">
            <v>53.22</v>
          </cell>
          <cell r="E2863">
            <v>6.98</v>
          </cell>
          <cell r="I2863">
            <v>60.2</v>
          </cell>
          <cell r="J2863">
            <v>78.260000000000005</v>
          </cell>
        </row>
        <row r="2864">
          <cell r="A2864" t="str">
            <v>19.07.410</v>
          </cell>
          <cell r="B2864" t="str">
            <v xml:space="preserve">FORNECIMENTO DE REGISTRO DE GAVETA COM CANOPLA, ACABAMENTO CROMADO, REF. 1509-C39, DECA OU SIMILAR, LINHA PRATA, DIAMETRO DE 1POL, INCLUSIVE FIXAÇÃO. </v>
          </cell>
          <cell r="C2864" t="str">
            <v>UN</v>
          </cell>
          <cell r="D2864">
            <v>72.36</v>
          </cell>
          <cell r="E2864">
            <v>6.98</v>
          </cell>
          <cell r="I2864">
            <v>79.34</v>
          </cell>
          <cell r="J2864">
            <v>103.14</v>
          </cell>
        </row>
        <row r="2865">
          <cell r="A2865" t="str">
            <v>19.07.420</v>
          </cell>
          <cell r="B2865" t="str">
            <v>FORNECIMENTO DE REGISTRO DE GAVETA COM CANOPLA, ACABAMENTO CROMADO, REF. 1509-C39, DECA OU SIMILAR, LINHA PRATA, DIAMETRO DE 1 1/4 POL, INCLUSIVE FIXAÇÃO</v>
          </cell>
          <cell r="C2865" t="str">
            <v>UN</v>
          </cell>
          <cell r="D2865">
            <v>100.25</v>
          </cell>
          <cell r="E2865">
            <v>10.87</v>
          </cell>
          <cell r="I2865">
            <v>111.12</v>
          </cell>
          <cell r="J2865">
            <v>144.46</v>
          </cell>
        </row>
        <row r="2866">
          <cell r="A2866" t="str">
            <v>19.07.430</v>
          </cell>
          <cell r="B2866" t="str">
            <v>FORNECIMENTO DE REGISTRO DE GAVETA COM CANOPLA, ACABAMENTO CROMADO, REF. 1509-C39, DECA OU SIMILAR, LINHA PRATA, DIAMETRO DE 1 1/2 POL. INCLUSIVE FIXAÇÃO.</v>
          </cell>
          <cell r="C2866" t="str">
            <v>UN</v>
          </cell>
          <cell r="D2866">
            <v>110.74</v>
          </cell>
          <cell r="E2866">
            <v>10.87</v>
          </cell>
          <cell r="I2866">
            <v>121.61</v>
          </cell>
          <cell r="J2866">
            <v>158.09</v>
          </cell>
        </row>
        <row r="2867">
          <cell r="A2867" t="str">
            <v>19.07.440</v>
          </cell>
          <cell r="B2867" t="str">
            <v>FORNECIMENTO DE REGISTRO DE GAVETA BRUTO, REF. 1502, DECA OU SIMILAR, DIAMETRO DE 1/2 POL, INCLUSIVE FIXAÇÃO.</v>
          </cell>
          <cell r="C2867" t="str">
            <v>UN</v>
          </cell>
          <cell r="D2867">
            <v>21.73</v>
          </cell>
          <cell r="E2867">
            <v>6.18</v>
          </cell>
          <cell r="I2867">
            <v>27.91</v>
          </cell>
          <cell r="J2867">
            <v>36.28</v>
          </cell>
        </row>
        <row r="2868">
          <cell r="A2868" t="str">
            <v>19.07.450</v>
          </cell>
          <cell r="B2868" t="str">
            <v>FORNECIMENTO DE REGISTRO DE GAVETA BRUTO, REF. 1502, DECA OU SIMILAR, DIAMETRO DE 3/4 POL, INCLUSIVE FIXAÇÃO.</v>
          </cell>
          <cell r="C2868" t="str">
            <v>UN</v>
          </cell>
          <cell r="D2868">
            <v>23.12</v>
          </cell>
          <cell r="E2868">
            <v>6.18</v>
          </cell>
          <cell r="I2868">
            <v>29.3</v>
          </cell>
          <cell r="J2868">
            <v>38.090000000000003</v>
          </cell>
        </row>
        <row r="2869">
          <cell r="A2869" t="str">
            <v>19.07.460</v>
          </cell>
          <cell r="B2869" t="str">
            <v>FORNECIMENTO DE REGISTRO DE GAVETA BRUTO, REF. 1502, DECA OU SIMILAR, DIAMETRO DE 1 POL, INCLUSIVE FIXAÇÃO.</v>
          </cell>
          <cell r="C2869" t="str">
            <v>UN</v>
          </cell>
          <cell r="D2869">
            <v>31.56</v>
          </cell>
          <cell r="E2869">
            <v>6.18</v>
          </cell>
          <cell r="I2869">
            <v>37.739999999999995</v>
          </cell>
          <cell r="J2869">
            <v>49.06</v>
          </cell>
        </row>
        <row r="2870">
          <cell r="A2870" t="str">
            <v>19.07.470</v>
          </cell>
          <cell r="B2870" t="str">
            <v>FORNECIMENTO DE REGISTRO DE GAVETA BRUTO, REF, 1502, DECA OU SIMILAR, DIAMETRO DE 1 1/4 POL, INCLUSIVE FIXAÇÃO.</v>
          </cell>
          <cell r="C2870" t="str">
            <v>UN</v>
          </cell>
          <cell r="D2870">
            <v>42.03</v>
          </cell>
          <cell r="E2870">
            <v>9.73</v>
          </cell>
          <cell r="I2870">
            <v>51.760000000000005</v>
          </cell>
          <cell r="J2870">
            <v>67.290000000000006</v>
          </cell>
        </row>
        <row r="2871">
          <cell r="A2871" t="str">
            <v>19.07.480</v>
          </cell>
          <cell r="B2871" t="str">
            <v>FORNECIMENTO DE REGISTRO DE GAVETA BRUTO, REF, 1502, DECA OU SIMILAR, DIAMETRO DE 1 1/2 POL, INCLUSIVE FIXAÇÃO.</v>
          </cell>
          <cell r="C2871" t="str">
            <v>UN</v>
          </cell>
          <cell r="D2871">
            <v>55.22</v>
          </cell>
          <cell r="E2871" t="str">
            <v>9,73,</v>
          </cell>
          <cell r="I2871" t="e">
            <v>#VALUE!</v>
          </cell>
          <cell r="J2871" t="e">
            <v>#VALUE!</v>
          </cell>
        </row>
        <row r="2872">
          <cell r="A2872" t="str">
            <v>19.07.490</v>
          </cell>
          <cell r="B2872" t="str">
            <v xml:space="preserve">FORNECIMENTO  DE REGISTRO DE GAVETA BRUTO, REF, 1502, DECA OU SIMILAR, DIAMETRO 2 POL, INCLUSIVE FIXAÇÃO. </v>
          </cell>
          <cell r="C2872" t="str">
            <v>UN</v>
          </cell>
          <cell r="D2872">
            <v>83.92</v>
          </cell>
          <cell r="E2872">
            <v>9.73</v>
          </cell>
          <cell r="I2872">
            <v>93.65</v>
          </cell>
          <cell r="J2872">
            <v>121.75</v>
          </cell>
        </row>
        <row r="2873">
          <cell r="A2873" t="str">
            <v>19.07.500</v>
          </cell>
          <cell r="B2873" t="str">
            <v>FORNECIMENTO DE REGISTRO DE GAVETA BRUTO, REF, 1502, DECA OU SIMILAR, DIAMETRO 2 1/2 POL, INCLUSIVE FIXAÇÃO.</v>
          </cell>
          <cell r="C2873" t="str">
            <v>UN</v>
          </cell>
          <cell r="D2873">
            <v>180.37</v>
          </cell>
          <cell r="E2873">
            <v>13.15</v>
          </cell>
          <cell r="I2873">
            <v>193.52</v>
          </cell>
          <cell r="J2873">
            <v>251.58</v>
          </cell>
        </row>
        <row r="2874">
          <cell r="A2874" t="str">
            <v>19.07.510</v>
          </cell>
          <cell r="B2874" t="str">
            <v>FORNECIMENTO DE REGISTRO DE GAVETA BRUTO, REF. 1502, DECA OU SIMILAR DIAMETRO 3 POL, INCLUSIVE FIXAÇÃO.</v>
          </cell>
          <cell r="C2874" t="str">
            <v>UN</v>
          </cell>
          <cell r="D2874">
            <v>288.16000000000003</v>
          </cell>
          <cell r="E2874">
            <v>13.15</v>
          </cell>
          <cell r="I2874">
            <v>301.31</v>
          </cell>
          <cell r="J2874">
            <v>391.7</v>
          </cell>
        </row>
        <row r="2875">
          <cell r="A2875" t="str">
            <v>19.07.520</v>
          </cell>
          <cell r="B2875" t="str">
            <v>FORNECIMENTO DE BOMBA 1/3 HP, INCLUSIVE ACESSÓRIOS FIXAÇÃO E INSTALAÇÃO.</v>
          </cell>
          <cell r="C2875" t="str">
            <v>CJ</v>
          </cell>
          <cell r="D2875">
            <v>352.05</v>
          </cell>
          <cell r="E2875">
            <v>32.659999999999997</v>
          </cell>
          <cell r="I2875">
            <v>384.71000000000004</v>
          </cell>
          <cell r="J2875">
            <v>500.12</v>
          </cell>
        </row>
        <row r="2876">
          <cell r="A2876" t="str">
            <v>19.07.525</v>
          </cell>
          <cell r="B2876" t="str">
            <v>FORNECIMENTO DE BOMBA 3/4 HP, INCLUSIVE ACESSÓRIOS FIXAÇÃO E INSTALAÇÃO.</v>
          </cell>
          <cell r="C2876" t="str">
            <v>CJ</v>
          </cell>
          <cell r="D2876">
            <v>527.72</v>
          </cell>
          <cell r="E2876">
            <v>32.659999999999997</v>
          </cell>
          <cell r="I2876">
            <v>560.38</v>
          </cell>
          <cell r="J2876">
            <v>728.49</v>
          </cell>
        </row>
        <row r="2877">
          <cell r="A2877" t="str">
            <v>19.07.530</v>
          </cell>
          <cell r="B2877" t="str">
            <v>FORNECIMENTO DE VÁLVULA DE RETENÇÃO HORIZONTAL DIAMETRO 1 POL, INCLUSIVE INSTALAÇÃO.</v>
          </cell>
          <cell r="C2877" t="str">
            <v>UN</v>
          </cell>
          <cell r="D2877">
            <v>52.56</v>
          </cell>
          <cell r="E2877">
            <v>6.18</v>
          </cell>
          <cell r="I2877">
            <v>58.74</v>
          </cell>
          <cell r="J2877">
            <v>76.36</v>
          </cell>
        </row>
        <row r="2878">
          <cell r="A2878" t="str">
            <v>19.07.540</v>
          </cell>
          <cell r="B2878" t="str">
            <v>FORNECIMENTO  DE VÁLVULA DE RETENÇÃO VERTICAL DIAMETRO DE 1 POL, INCLUSIVE INSTALAÇÃO.</v>
          </cell>
          <cell r="C2878" t="str">
            <v>UN</v>
          </cell>
          <cell r="D2878">
            <v>27.56</v>
          </cell>
          <cell r="E2878">
            <v>6.18</v>
          </cell>
          <cell r="I2878">
            <v>33.739999999999995</v>
          </cell>
          <cell r="J2878">
            <v>43.86</v>
          </cell>
        </row>
        <row r="2879">
          <cell r="A2879" t="str">
            <v>19.07.550</v>
          </cell>
          <cell r="B2879" t="str">
            <v>INSTALAÇÃO DE CAIXA D'ÁGUA DE FIBRO-CIMENTO, (CAPACIDADE 500L), INCLUSIVE FORNECIMENTO DA MESMA, COLOCAÇÃO E MONTAGEM DAS TUBULAÇÕES E CONEXÕES.</v>
          </cell>
          <cell r="C2879" t="str">
            <v>UD</v>
          </cell>
          <cell r="D2879">
            <v>190.26</v>
          </cell>
          <cell r="E2879">
            <v>91.52</v>
          </cell>
          <cell r="I2879">
            <v>281.77999999999997</v>
          </cell>
          <cell r="J2879">
            <v>366.31</v>
          </cell>
        </row>
        <row r="2880">
          <cell r="A2880" t="str">
            <v>19.07.560</v>
          </cell>
          <cell r="B2880" t="str">
            <v>INSTALAÇÃO DE CAIXA D'ÁGUA DE FIBRO-CIMENTO, (CAPACIDADE 1000L), INCLUSIVE FORNECIMENTO DA MESMA, COLOCAÇÃO E MONTAGEM DAS TUBULAÇÕES E CONEXÕES.</v>
          </cell>
          <cell r="C2880" t="str">
            <v>UD</v>
          </cell>
          <cell r="D2880">
            <v>330.06</v>
          </cell>
          <cell r="E2880">
            <v>91.52</v>
          </cell>
          <cell r="I2880">
            <v>421.58</v>
          </cell>
          <cell r="J2880">
            <v>548.04999999999995</v>
          </cell>
        </row>
        <row r="2881">
          <cell r="A2881" t="str">
            <v>19.07.565</v>
          </cell>
          <cell r="B2881" t="str">
            <v>INSTALAÇÃO DE CAIXA D'ÁGUA DE PVC, (CAPACIDADE 500L), INCLUSIVE FORNECIMENTO DA MESMA, COLOCAÇÃO E MONTAGEM DAS TUBULAÇÕES E CONEXÕES.</v>
          </cell>
          <cell r="C2881" t="str">
            <v>UD</v>
          </cell>
          <cell r="D2881">
            <v>222.91</v>
          </cell>
          <cell r="E2881">
            <v>91.52</v>
          </cell>
          <cell r="I2881">
            <v>314.43</v>
          </cell>
          <cell r="J2881">
            <v>408.76</v>
          </cell>
        </row>
        <row r="2882">
          <cell r="A2882" t="str">
            <v>19.07.566</v>
          </cell>
          <cell r="B2882" t="str">
            <v>INSTALAÇÃO DE CAIXA D'ÁGUA DE PVC, (CAPACIDADE 1000L), INCLUSIVE FORNECIMENTO DA MESMA, COLOCAÇÃO E MONTAGEM DAS TUBULAÇÕES E CONEXÕES.</v>
          </cell>
          <cell r="C2882" t="str">
            <v>UD</v>
          </cell>
          <cell r="D2882">
            <v>330.26</v>
          </cell>
          <cell r="E2882">
            <v>91.52</v>
          </cell>
          <cell r="I2882">
            <v>421.78</v>
          </cell>
          <cell r="J2882">
            <v>548.30999999999995</v>
          </cell>
        </row>
        <row r="2883">
          <cell r="A2883" t="str">
            <v>19.07.567</v>
          </cell>
          <cell r="B2883" t="str">
            <v>INSTALAÇÃO DE CAIXA D'ÁGUA DE PVC, (CAPACIDADE 2000L), INCLUSIVE FORNECIMENTO DA MESMA, COLOCAÇÃO E MONTAGEM DAS TUBULAÇÕES E CONEXÕES.</v>
          </cell>
          <cell r="C2883" t="str">
            <v>UD</v>
          </cell>
          <cell r="D2883">
            <v>590.26</v>
          </cell>
          <cell r="E2883">
            <v>91.52</v>
          </cell>
          <cell r="I2883">
            <v>681.78</v>
          </cell>
          <cell r="J2883">
            <v>886.31</v>
          </cell>
        </row>
        <row r="2884">
          <cell r="A2884" t="str">
            <v>19.07.570</v>
          </cell>
          <cell r="B2884" t="str">
            <v>INSTALAÇÃO DE TORNEIRA DE BOIA DIAMETRO 3/4 POL., INCLUSIVE O FORNECIMENTO DA MESMA.</v>
          </cell>
          <cell r="C2884" t="str">
            <v>UD</v>
          </cell>
          <cell r="D2884">
            <v>5.2</v>
          </cell>
          <cell r="E2884">
            <v>1.83</v>
          </cell>
          <cell r="I2884">
            <v>7.03</v>
          </cell>
          <cell r="J2884">
            <v>9.14</v>
          </cell>
        </row>
        <row r="2885">
          <cell r="A2885" t="str">
            <v>19.07.580</v>
          </cell>
          <cell r="B2885" t="str">
            <v>REBAIXAMENTO DE PENA D'ÁGUA, INCLUINDO COMPLEMENTO DE TUBULAÇÃO, CONEXÕES, ESCAVAÇÃO E REATERRO.</v>
          </cell>
          <cell r="C2885" t="str">
            <v>UD</v>
          </cell>
          <cell r="D2885">
            <v>3.64</v>
          </cell>
          <cell r="E2885">
            <v>21.22</v>
          </cell>
          <cell r="I2885">
            <v>24.86</v>
          </cell>
          <cell r="J2885">
            <v>32.32</v>
          </cell>
        </row>
        <row r="2886">
          <cell r="A2886" t="str">
            <v>19.07.585</v>
          </cell>
          <cell r="B2886" t="str">
            <v>IMPLANTAÇÃO DE PENA D'AGUA, INCLUINDO TUBULAÇÃO, CONEXÕES, ESCAVAÇÃO E REATERRO.</v>
          </cell>
          <cell r="C2886" t="str">
            <v>UD</v>
          </cell>
          <cell r="D2886">
            <v>10.55</v>
          </cell>
          <cell r="E2886">
            <v>32.659999999999997</v>
          </cell>
          <cell r="I2886">
            <v>43.209999999999994</v>
          </cell>
          <cell r="J2886">
            <v>56.17</v>
          </cell>
        </row>
        <row r="2887">
          <cell r="A2887" t="str">
            <v>19.07.590</v>
          </cell>
          <cell r="B2887" t="str">
            <v>REBAIXAMENTO DE DISTRIBUIDOR DE 110MM, INCLUSIVE ESCAVAÇÃO E REATERRO.</v>
          </cell>
          <cell r="C2887" t="str">
            <v>M</v>
          </cell>
          <cell r="D2887">
            <v>7.8</v>
          </cell>
          <cell r="E2887">
            <v>4.8899999999999997</v>
          </cell>
          <cell r="I2887">
            <v>12.69</v>
          </cell>
          <cell r="J2887">
            <v>16.5</v>
          </cell>
        </row>
        <row r="2888">
          <cell r="A2888" t="str">
            <v>19.07.595</v>
          </cell>
          <cell r="B2888" t="str">
            <v>INSTALAÇÃO DAS CONEXÕES, INCLUSIVE COMPLEMENTO DE TUBULAÇÃO NO CASO DE REBAIXAMENTO DE DISTRIBUIDOR DE 110MM.</v>
          </cell>
          <cell r="C2888" t="str">
            <v>UD</v>
          </cell>
          <cell r="D2888">
            <v>285.7</v>
          </cell>
          <cell r="E2888">
            <v>3.28</v>
          </cell>
          <cell r="I2888">
            <v>288.97999999999996</v>
          </cell>
          <cell r="J2888">
            <v>375.67</v>
          </cell>
        </row>
        <row r="2889">
          <cell r="A2889" t="str">
            <v>19.07.600</v>
          </cell>
          <cell r="B2889" t="str">
            <v>IMPLANTAÇÃO DE DISTRIBUIDOR, INCLUSIVE TUBULAÇÃO DE 50MM, CONEXÕES, ESCAVAÇÃO, ESCORAMENTO E ATERRO.</v>
          </cell>
          <cell r="C2889" t="str">
            <v>M</v>
          </cell>
          <cell r="D2889">
            <v>22.18</v>
          </cell>
          <cell r="E2889">
            <v>8.17</v>
          </cell>
          <cell r="I2889">
            <v>30.35</v>
          </cell>
          <cell r="J2889">
            <v>39.46</v>
          </cell>
        </row>
        <row r="2890">
          <cell r="A2890" t="str">
            <v>19.07.605</v>
          </cell>
          <cell r="B2890" t="str">
            <v>IMPLANTAÇÃO DE DISTRIBUIDOR, INCLUSIVE TUBULAÇÃO DE 60MM, CONEXÕES, ESCAVAÇÃO, ESCORAMENTO E ATERRO.</v>
          </cell>
          <cell r="C2890" t="str">
            <v>M</v>
          </cell>
          <cell r="D2890">
            <v>27.01</v>
          </cell>
          <cell r="E2890">
            <v>8.17</v>
          </cell>
          <cell r="I2890">
            <v>35.18</v>
          </cell>
          <cell r="J2890">
            <v>45.73</v>
          </cell>
        </row>
        <row r="2891">
          <cell r="A2891" t="str">
            <v>19.07.610</v>
          </cell>
          <cell r="B2891" t="str">
            <v>IMPLANTAÇÃO DE DISTRIBUIDOR, INCLUSIVE TUBULAÇÃO DE 75MM, CONEXÕES, ESCAVAÇÃO, ESCORAMENTO E ATERRO.</v>
          </cell>
          <cell r="C2891" t="str">
            <v>M</v>
          </cell>
          <cell r="D2891">
            <v>33.07</v>
          </cell>
          <cell r="E2891">
            <v>8.17</v>
          </cell>
          <cell r="I2891">
            <v>41.24</v>
          </cell>
          <cell r="J2891">
            <v>53.61</v>
          </cell>
        </row>
        <row r="2892">
          <cell r="A2892" t="str">
            <v>19.07.615</v>
          </cell>
          <cell r="B2892" t="str">
            <v>IMPLANTAÇÃO DE DISTRIBUIDOR, INCLUSIVE TUBULAÇÃO DE 85MM, CONEXÕES, ESCAVAÇÃO, ESCORAMENTO E ATERRO.</v>
          </cell>
          <cell r="C2892" t="str">
            <v>M</v>
          </cell>
          <cell r="D2892">
            <v>38.200000000000003</v>
          </cell>
          <cell r="E2892">
            <v>8.17</v>
          </cell>
          <cell r="I2892">
            <v>46.370000000000005</v>
          </cell>
          <cell r="J2892">
            <v>60.28</v>
          </cell>
        </row>
        <row r="2893">
          <cell r="A2893" t="str">
            <v>19.07.620</v>
          </cell>
          <cell r="B2893" t="str">
            <v>IMPLANTAÇÃO DE DISTRIBUIDOR, INCLUSIVE TUBULAÇÃO DE 110MM, CONEXÕES, ESCAVAÇÃO, ESCORAMENTO E ATERRO.</v>
          </cell>
          <cell r="C2893" t="str">
            <v>M</v>
          </cell>
          <cell r="D2893">
            <v>50.5</v>
          </cell>
          <cell r="E2893">
            <v>8.17</v>
          </cell>
          <cell r="I2893">
            <v>58.67</v>
          </cell>
          <cell r="J2893">
            <v>76.27</v>
          </cell>
        </row>
        <row r="2894">
          <cell r="I2894">
            <v>0</v>
          </cell>
          <cell r="J2894">
            <v>0</v>
          </cell>
        </row>
        <row r="2895">
          <cell r="A2895" t="str">
            <v>19.08.000</v>
          </cell>
          <cell r="B2895" t="str">
            <v>ESGOTO CONDOMINIAL</v>
          </cell>
          <cell r="I2895">
            <v>0</v>
          </cell>
          <cell r="J2895">
            <v>0</v>
          </cell>
        </row>
        <row r="2896">
          <cell r="I2896">
            <v>0</v>
          </cell>
          <cell r="J2896">
            <v>0</v>
          </cell>
        </row>
        <row r="2897">
          <cell r="A2897" t="str">
            <v>19.08.010</v>
          </cell>
          <cell r="B2897" t="str">
            <v>CORTE E RELIGAÇÃO DE TUBULAÇÃO DOMICILIAR DE ÁGUA, INCLUINDO REMANEJAMENTO .</v>
          </cell>
          <cell r="C2897" t="str">
            <v>UN</v>
          </cell>
          <cell r="D2897">
            <v>8.19</v>
          </cell>
          <cell r="E2897">
            <v>22.88</v>
          </cell>
          <cell r="I2897">
            <v>31.07</v>
          </cell>
          <cell r="J2897">
            <v>40.39</v>
          </cell>
        </row>
        <row r="2898">
          <cell r="A2898" t="str">
            <v>19.08.020</v>
          </cell>
          <cell r="B2898" t="str">
            <v>ESGOTAMENTO MANUAL DE FOSSA, INCLUSIVE TRANSPORTE DO MATERIAL COM CARRO DE MÃO A UMA DISTÂNCIA MÁXIMA DE 30M.</v>
          </cell>
          <cell r="C2898" t="str">
            <v>M³</v>
          </cell>
          <cell r="D2898">
            <v>34.72</v>
          </cell>
          <cell r="I2898">
            <v>34.72</v>
          </cell>
          <cell r="J2898">
            <v>45.14</v>
          </cell>
        </row>
        <row r="2899">
          <cell r="A2899" t="str">
            <v>19.08.030</v>
          </cell>
          <cell r="B2899" t="str">
            <v>CAIXA DE INSPEÇÃO COM TAMPA E ANÉIS PREMOLDADOS DE CONCRETO ARMADO DIAMETRO DE 0,40M, ISENTA DE CARGA MÓVEL (MODELO1).</v>
          </cell>
          <cell r="C2899" t="str">
            <v>UN</v>
          </cell>
          <cell r="D2899">
            <v>16.14</v>
          </cell>
          <cell r="E2899">
            <v>30.82</v>
          </cell>
          <cell r="I2899">
            <v>46.96</v>
          </cell>
          <cell r="J2899">
            <v>61.05</v>
          </cell>
        </row>
        <row r="2900">
          <cell r="A2900" t="str">
            <v>19.08.040</v>
          </cell>
          <cell r="B2900" t="str">
            <v>CAIXA DE INSPEÇÃO COM TAMPA E ANÉIS PREMOLDADOS DE CONCRETO ARMADO DIAMETRO DE 0,40M, SUJEITA A CARGA MÓVEL (MODELO 2).</v>
          </cell>
          <cell r="C2900" t="str">
            <v>UN</v>
          </cell>
          <cell r="D2900">
            <v>23.44</v>
          </cell>
          <cell r="E2900">
            <v>35.64</v>
          </cell>
          <cell r="I2900">
            <v>59.08</v>
          </cell>
          <cell r="J2900">
            <v>76.8</v>
          </cell>
        </row>
        <row r="2901">
          <cell r="A2901" t="str">
            <v>19.08.050</v>
          </cell>
          <cell r="B2901" t="str">
            <v>CAIXA DE INSPEÇÃO COM TAMPA E ANÉIS PREMOLDADOS DE CONCRETO ARMADO DIAMETRO DE 0,60M, ISENTA DE CARGA MÓVEL (MODELO 3).</v>
          </cell>
          <cell r="C2901" t="str">
            <v>UN</v>
          </cell>
          <cell r="D2901">
            <v>41.63</v>
          </cell>
          <cell r="E2901">
            <v>56.57</v>
          </cell>
          <cell r="I2901">
            <v>98.2</v>
          </cell>
          <cell r="J2901">
            <v>127.66</v>
          </cell>
        </row>
        <row r="2902">
          <cell r="A2902" t="str">
            <v>19.08.060</v>
          </cell>
          <cell r="B2902" t="str">
            <v>CAIXA DE INSPEÇÃO COM TAMPA E ANÉIS PREMOLDADOS DE CONCRETO ARMADO DIAMETRO DE 0,60M, SUJEITA A CARGA MÓVEL (MODELO 4).</v>
          </cell>
          <cell r="C2902" t="str">
            <v>UN</v>
          </cell>
          <cell r="D2902">
            <v>65.739999999999995</v>
          </cell>
          <cell r="E2902">
            <v>61.18</v>
          </cell>
          <cell r="I2902">
            <v>126.91999999999999</v>
          </cell>
          <cell r="J2902">
            <v>165</v>
          </cell>
        </row>
        <row r="2903">
          <cell r="A2903" t="str">
            <v>19.08.070</v>
          </cell>
          <cell r="B2903" t="str">
            <v>COLCHÃO DE AREIA, INCLUSIVE MÃO-DE-OBRA DE ESPALHAMENTO E TRANSPORTE COM CARRO DE MÃO.</v>
          </cell>
          <cell r="C2903" t="str">
            <v>M³</v>
          </cell>
          <cell r="D2903">
            <v>36.75</v>
          </cell>
          <cell r="E2903">
            <v>13.2</v>
          </cell>
          <cell r="I2903">
            <v>49.95</v>
          </cell>
          <cell r="J2903">
            <v>64.94</v>
          </cell>
        </row>
        <row r="2904">
          <cell r="I2904">
            <v>0</v>
          </cell>
          <cell r="J2904">
            <v>0</v>
          </cell>
        </row>
        <row r="2905">
          <cell r="A2905" t="str">
            <v>20.00.000</v>
          </cell>
          <cell r="B2905" t="str">
            <v>PAVIMENTAÇÃO</v>
          </cell>
          <cell r="I2905">
            <v>0</v>
          </cell>
          <cell r="J2905">
            <v>0</v>
          </cell>
        </row>
        <row r="2906">
          <cell r="I2906">
            <v>0</v>
          </cell>
          <cell r="J2906">
            <v>0</v>
          </cell>
        </row>
        <row r="2907">
          <cell r="A2907" t="str">
            <v>20.01.000</v>
          </cell>
          <cell r="B2907" t="str">
            <v>SUBLEITO</v>
          </cell>
          <cell r="I2907">
            <v>0</v>
          </cell>
          <cell r="J2907">
            <v>0</v>
          </cell>
        </row>
        <row r="2908">
          <cell r="I2908">
            <v>0</v>
          </cell>
          <cell r="J2908">
            <v>0</v>
          </cell>
        </row>
        <row r="2909">
          <cell r="A2909" t="str">
            <v>20.01.010</v>
          </cell>
          <cell r="B2909" t="str">
            <v>REGULARIZAÇÃO DO SUBLEITO, ABRANGENDO ESCARIFICAÇÃO, HOMOGENEIZAÇÃO, UMEDECIMENTO E COMPACTAÇÃO COM ESPESSURA DE 15CM, TEOR DE COMPACTAÇÃO A 100 POR CENTO AASHO NORMAL (DNER-ME 47-64)</v>
          </cell>
          <cell r="C2909" t="str">
            <v>M²</v>
          </cell>
          <cell r="E2909">
            <v>0.06</v>
          </cell>
          <cell r="F2909">
            <v>0.81</v>
          </cell>
          <cell r="G2909">
            <v>0.14000000000000001</v>
          </cell>
          <cell r="I2909">
            <v>1.0100000000000002</v>
          </cell>
          <cell r="J2909">
            <v>1.31</v>
          </cell>
        </row>
        <row r="2910">
          <cell r="A2910" t="str">
            <v>20.01.020</v>
          </cell>
          <cell r="B2910" t="str">
            <v>EXECUÇÃO DE REFORÇO DO SUBLEITO, ABRANGENDO ESPALHAMENTO, HOMOGENEIZAÇÃO, UMEDECIMENTO E COMPACTAÇÃO, TEOR DE COMPACTAÇÃO A 100 POR CENTO AASHO INTERMEDIÁRIO (DNER-ME-48-64), INCLUSIVE FORNECIMENTO DO MATERIAL PROVENIENTE DE JAZIDA (CBR 10 POR CENTO), D.M</v>
          </cell>
          <cell r="C2910" t="str">
            <v>M³</v>
          </cell>
          <cell r="D2910">
            <v>9.5</v>
          </cell>
          <cell r="E2910">
            <v>0.24</v>
          </cell>
          <cell r="F2910">
            <v>4.3</v>
          </cell>
          <cell r="G2910">
            <v>0.22</v>
          </cell>
          <cell r="H2910">
            <v>13.37</v>
          </cell>
          <cell r="I2910">
            <v>27.63</v>
          </cell>
          <cell r="J2910">
            <v>35.92</v>
          </cell>
        </row>
        <row r="2911">
          <cell r="I2911">
            <v>0</v>
          </cell>
          <cell r="J2911">
            <v>0</v>
          </cell>
        </row>
        <row r="2912">
          <cell r="A2912" t="str">
            <v>20.02.000</v>
          </cell>
          <cell r="B2912" t="str">
            <v>SUB-BASE</v>
          </cell>
          <cell r="I2912">
            <v>0</v>
          </cell>
          <cell r="J2912">
            <v>0</v>
          </cell>
        </row>
        <row r="2913">
          <cell r="I2913">
            <v>0</v>
          </cell>
          <cell r="J2913">
            <v>0</v>
          </cell>
        </row>
        <row r="2914">
          <cell r="A2914" t="str">
            <v>20.02.010</v>
          </cell>
          <cell r="B2914" t="str">
            <v>EXECUÇÃO DE SUB-BASE ESTABILIZADA GRANULOMETR. ABRANGENDO ESPALHAMENTO, HOMOGENEIZAÇÃO, UMEDECIMENTO E COMPACTAÇÃO COM ESPESSURA DE 12,0 CM, TEOR DE COMPACTAÇÃO A 100 POR CENTO AASHO INTERMEDIÁRIO (DNER-ME-48-64) INCLUSIVE FORNECIMENTO DO MATERIAL PROV. D</v>
          </cell>
          <cell r="C2914" t="str">
            <v>M²</v>
          </cell>
          <cell r="D2914">
            <v>1.18</v>
          </cell>
          <cell r="E2914">
            <v>0.15</v>
          </cell>
          <cell r="F2914">
            <v>1.57</v>
          </cell>
          <cell r="G2914">
            <v>0.24</v>
          </cell>
          <cell r="H2914">
            <v>1.69</v>
          </cell>
          <cell r="I2914">
            <v>4.83</v>
          </cell>
          <cell r="J2914">
            <v>6.28</v>
          </cell>
        </row>
        <row r="2915">
          <cell r="A2915" t="str">
            <v>20.02.020</v>
          </cell>
          <cell r="B2915" t="str">
            <v>EXECUÇÃO DE SUB-BASE ESTABILIZADA GRANULOMETR. ABRANGENDO ESPALHAMENO, HOMOGÊNIO, UMEDECIMENTO E COMPACTAÇÃO COM ESPESSURA DE 15,0CM, TEOR DE COMPACTAÇÃO A 100 POR CENTO AASHO INTERMED. (DNER - ME-48-64), INCLUSIVE FORNECIMENTO DO MATERIAL PROV. DE JAZIDA</v>
          </cell>
          <cell r="C2915" t="str">
            <v>M²</v>
          </cell>
          <cell r="D2915">
            <v>1.48</v>
          </cell>
          <cell r="E2915">
            <v>0.24</v>
          </cell>
          <cell r="F2915">
            <v>1.6</v>
          </cell>
          <cell r="G2915">
            <v>0.24</v>
          </cell>
          <cell r="H2915">
            <v>2.11</v>
          </cell>
          <cell r="I2915">
            <v>5.67</v>
          </cell>
          <cell r="J2915">
            <v>7.37</v>
          </cell>
        </row>
        <row r="2916">
          <cell r="A2916" t="str">
            <v>20.02.030</v>
          </cell>
          <cell r="B2916" t="str">
            <v>EXECUÇÃO DE SUB-BASE ESTABILIZADA GRANULOMET., ABRANGENDO ESPALH., HOMOG., UMED. E COMPAC. COM ESP. DE 20,0CM, TEOR DE COMPACTAÇÃO A 100 POR CENTO AASHO INTERMED. (DNER-ME-48-64), INCL. FORNEC. DO MATERIAL PROV. DE JAZIDA (CBR 20 POR CENTO), D.M.T.12 KM.</v>
          </cell>
          <cell r="C2916" t="str">
            <v>M²</v>
          </cell>
          <cell r="D2916">
            <v>1.97</v>
          </cell>
          <cell r="E2916">
            <v>0.15</v>
          </cell>
          <cell r="F2916">
            <v>1.61</v>
          </cell>
          <cell r="G2916">
            <v>0.25</v>
          </cell>
          <cell r="H2916">
            <v>2.84</v>
          </cell>
          <cell r="I2916">
            <v>6.82</v>
          </cell>
          <cell r="J2916">
            <v>8.8699999999999992</v>
          </cell>
        </row>
        <row r="2917">
          <cell r="A2917" t="str">
            <v>20.02.040</v>
          </cell>
          <cell r="B2917" t="str">
            <v>EXECUÇÃO DE SUB-BASE ESTABILIZADA GRANULOMETR. ABRANGENDO ESPALHAMENTO, HOMOG. , UMEDECIMENTO E COMPACTAÇÃO, TEOR DE COMPACTAÇÃO A 100 POR CENTO AASHO INTERMEDIÁRIO (DNER- ME-48-64), INCLUSIVE FORNECIMENTO DO MATERIAL PROVENIENTE DE JAZIDA (CBR 20 POR CEN</v>
          </cell>
          <cell r="C2917" t="str">
            <v>M³</v>
          </cell>
          <cell r="D2917">
            <v>9.8699999999999992</v>
          </cell>
          <cell r="E2917">
            <v>0.31</v>
          </cell>
          <cell r="F2917">
            <v>3.36</v>
          </cell>
          <cell r="G2917">
            <v>0.5</v>
          </cell>
          <cell r="H2917">
            <v>14.23</v>
          </cell>
          <cell r="I2917">
            <v>28.27</v>
          </cell>
          <cell r="J2917">
            <v>36.75</v>
          </cell>
        </row>
        <row r="2918">
          <cell r="A2918" t="str">
            <v>20.02.050</v>
          </cell>
          <cell r="B2918" t="str">
            <v xml:space="preserve">EXECUÇÃO DE SUB-BASE OU BASE COM APROVEITAMENTO DO MATERIAL EXISTENTE (CBR 20 POR CENTO), UMEDECIMENTO E COMPACTAÇÃO COM ESPESSURA DE 20,0CM, TEOR DE COMPACTAÇÃO A 100 POR CENTO AASHO INTERMEDIÁRIO (DNER- ME-48-64) </v>
          </cell>
          <cell r="C2918" t="str">
            <v>M²</v>
          </cell>
          <cell r="E2918">
            <v>0.08</v>
          </cell>
          <cell r="F2918">
            <v>0.91</v>
          </cell>
          <cell r="G2918">
            <v>0.13</v>
          </cell>
          <cell r="I2918">
            <v>1.1200000000000001</v>
          </cell>
          <cell r="J2918">
            <v>1.46</v>
          </cell>
        </row>
        <row r="2919">
          <cell r="I2919">
            <v>0</v>
          </cell>
          <cell r="J2919">
            <v>0</v>
          </cell>
        </row>
        <row r="2920">
          <cell r="A2920" t="str">
            <v>20.03.000</v>
          </cell>
          <cell r="B2920" t="str">
            <v>BASE</v>
          </cell>
          <cell r="I2920">
            <v>0</v>
          </cell>
          <cell r="J2920">
            <v>0</v>
          </cell>
        </row>
        <row r="2921">
          <cell r="I2921">
            <v>0</v>
          </cell>
          <cell r="J2921">
            <v>0</v>
          </cell>
        </row>
        <row r="2922">
          <cell r="A2922" t="str">
            <v>20.03.010</v>
          </cell>
          <cell r="B2922" t="str">
            <v>EXECUÇÃO DE BASE DE MACADAME BETUMINOSO, INCLUSIVE FORNECIMENTO DO MATERIAL .</v>
          </cell>
          <cell r="C2922" t="str">
            <v>M³</v>
          </cell>
          <cell r="D2922">
            <v>206.74</v>
          </cell>
          <cell r="E2922">
            <v>14.67</v>
          </cell>
          <cell r="F2922">
            <v>29.62</v>
          </cell>
          <cell r="I2922">
            <v>251.03</v>
          </cell>
          <cell r="J2922">
            <v>326.33999999999997</v>
          </cell>
        </row>
        <row r="2923">
          <cell r="A2923" t="str">
            <v>20.03.020</v>
          </cell>
          <cell r="B2923" t="str">
            <v>EXECUÇÃO DE BASE DE MACADAME HIDRÁULICO COM ESPESSURA DE 0,10M, INCLUSIVE FORNECIMENTO DO MATERIAL.</v>
          </cell>
          <cell r="C2923" t="str">
            <v>M²</v>
          </cell>
          <cell r="D2923">
            <v>7.38</v>
          </cell>
          <cell r="E2923">
            <v>1.86</v>
          </cell>
          <cell r="F2923">
            <v>0.85</v>
          </cell>
          <cell r="I2923">
            <v>10.09</v>
          </cell>
          <cell r="J2923">
            <v>13.12</v>
          </cell>
        </row>
        <row r="2924">
          <cell r="A2924" t="str">
            <v>20.03.030</v>
          </cell>
          <cell r="B2924" t="str">
            <v>EXECUÇÃO DE BASE DE MACADAME HIDRÁULICO COM ESPESSURA DE 0,12M, INCLUSIVE FORNECIMENTO DO MATERIAL.</v>
          </cell>
          <cell r="C2924" t="str">
            <v>M²</v>
          </cell>
          <cell r="D2924">
            <v>8.86</v>
          </cell>
          <cell r="E2924">
            <v>2.23</v>
          </cell>
          <cell r="F2924">
            <v>1.01</v>
          </cell>
          <cell r="I2924">
            <v>12.1</v>
          </cell>
          <cell r="J2924">
            <v>15.73</v>
          </cell>
        </row>
        <row r="2925">
          <cell r="A2925" t="str">
            <v>20.03.040</v>
          </cell>
          <cell r="B2925" t="str">
            <v>EXECUÇÃO DE BASE DE MACADAME HIDRÁULICO COM ESPESSURA DE 0,15M, INCLUSIVE FORNECIMENTO DO MATERIAL..</v>
          </cell>
          <cell r="C2925" t="str">
            <v>M²</v>
          </cell>
          <cell r="D2925">
            <v>11.08</v>
          </cell>
          <cell r="E2925">
            <v>2.79</v>
          </cell>
          <cell r="F2925">
            <v>1.27</v>
          </cell>
          <cell r="I2925">
            <v>15.14</v>
          </cell>
          <cell r="J2925">
            <v>19.68</v>
          </cell>
        </row>
        <row r="2926">
          <cell r="A2926" t="str">
            <v>20.03.050</v>
          </cell>
          <cell r="B2926" t="str">
            <v>EXECUÇÃO DE BASE DE MACADAME HIDRÁULICO COM ESPESSURA DE 0,20M, INCLUSIVE FORNECIMENTO DO MATERIAL.</v>
          </cell>
          <cell r="C2926" t="str">
            <v>M²</v>
          </cell>
          <cell r="D2926">
            <v>14.77</v>
          </cell>
          <cell r="E2926">
            <v>3.72</v>
          </cell>
          <cell r="F2926">
            <v>1.69</v>
          </cell>
          <cell r="I2926">
            <v>20.18</v>
          </cell>
          <cell r="J2926">
            <v>26.23</v>
          </cell>
        </row>
        <row r="2927">
          <cell r="A2927" t="str">
            <v>20.03.060</v>
          </cell>
          <cell r="B2927" t="str">
            <v>EXECUÇÃO DE BASE DE MACADAME HIDRÁULICO, INCLUSIVE FORNECIMENTO DO MATERIAL.</v>
          </cell>
          <cell r="C2927" t="str">
            <v>M³</v>
          </cell>
          <cell r="D2927">
            <v>73.84</v>
          </cell>
          <cell r="E2927">
            <v>18.579999999999998</v>
          </cell>
          <cell r="F2927">
            <v>8.48</v>
          </cell>
          <cell r="I2927">
            <v>100.9</v>
          </cell>
          <cell r="J2927">
            <v>131.16999999999999</v>
          </cell>
        </row>
        <row r="2928">
          <cell r="A2928" t="str">
            <v>20.03.070</v>
          </cell>
          <cell r="B2928" t="str">
            <v>EXECUÇÃO DE BASE DE MACADAME VIBRADO A SECO COM ESPESSURA DE 0,10M, INCLUSIVE FORNECIMENTO DO MATERIAL.</v>
          </cell>
          <cell r="C2928" t="str">
            <v>M²</v>
          </cell>
          <cell r="D2928">
            <v>7.38</v>
          </cell>
          <cell r="E2928">
            <v>1.86</v>
          </cell>
          <cell r="F2928">
            <v>0.53</v>
          </cell>
          <cell r="I2928">
            <v>9.77</v>
          </cell>
          <cell r="J2928">
            <v>12.7</v>
          </cell>
        </row>
        <row r="2929">
          <cell r="A2929" t="str">
            <v>20.03.080</v>
          </cell>
          <cell r="B2929" t="str">
            <v>EXECUÇÃO DE BASE DE MACADAME VIBRADO A SECO COM ESPESSURA DE 0,12M, INCLUSIVE FORNECIMENTO DO MATERIAL.</v>
          </cell>
          <cell r="C2929" t="str">
            <v>M²</v>
          </cell>
          <cell r="D2929">
            <v>8.86</v>
          </cell>
          <cell r="E2929">
            <v>2.23</v>
          </cell>
          <cell r="F2929">
            <v>0.64</v>
          </cell>
          <cell r="I2929">
            <v>11.73</v>
          </cell>
          <cell r="J2929">
            <v>15.25</v>
          </cell>
        </row>
        <row r="2930">
          <cell r="A2930" t="str">
            <v>20.03.090</v>
          </cell>
          <cell r="B2930" t="str">
            <v>EXECUÇÃO DE BASE DE MACADAME VIBRADO A SECO COM ESPESSURA DE 0,15M, INCLUSIVE FORNECIMENTO DO MATERIAL.</v>
          </cell>
          <cell r="C2930" t="str">
            <v>M²</v>
          </cell>
          <cell r="D2930">
            <v>11.08</v>
          </cell>
          <cell r="E2930">
            <v>2.79</v>
          </cell>
          <cell r="F2930">
            <v>0.8</v>
          </cell>
          <cell r="I2930">
            <v>14.670000000000002</v>
          </cell>
          <cell r="J2930">
            <v>19.07</v>
          </cell>
        </row>
        <row r="2931">
          <cell r="A2931" t="str">
            <v>20.03.100</v>
          </cell>
          <cell r="B2931" t="str">
            <v>EXECUÇÃO DE BASE DE MACADAME VIBRADO A SECO COM ESPESSURA DE 0,20M, INCLUSIVE FORNECIMENTO DO MATERIAL.</v>
          </cell>
          <cell r="C2931" t="str">
            <v>M²</v>
          </cell>
          <cell r="D2931">
            <v>14.77</v>
          </cell>
          <cell r="E2931">
            <v>3.72</v>
          </cell>
          <cell r="F2931">
            <v>1.07</v>
          </cell>
          <cell r="I2931">
            <v>19.559999999999999</v>
          </cell>
          <cell r="J2931">
            <v>25.43</v>
          </cell>
        </row>
        <row r="2932">
          <cell r="A2932" t="str">
            <v>20.03.110</v>
          </cell>
          <cell r="B2932" t="str">
            <v>EXECUÇÃO DE BASE DE MACADAME VIBRADO A SECO, INCLUSIVE FORNECIMENTO DO MATERIAL.</v>
          </cell>
          <cell r="C2932" t="str">
            <v>M³</v>
          </cell>
          <cell r="D2932">
            <v>73.84</v>
          </cell>
          <cell r="E2932">
            <v>18.579999999999998</v>
          </cell>
          <cell r="F2932">
            <v>5.33</v>
          </cell>
          <cell r="I2932">
            <v>97.75</v>
          </cell>
          <cell r="J2932">
            <v>127.08</v>
          </cell>
        </row>
        <row r="2933">
          <cell r="A2933" t="str">
            <v>20.03.120</v>
          </cell>
          <cell r="B2933" t="str">
            <v>EXECUÇÃO DE BASE DE SOLO MELHORADO COM CIMENTO COM MISTURA NA PISTA, C/ 4 POR CENTO EM PESO DE CIMENTO, INCLUSIVE FORNECIMENTO DO MATERIAL.</v>
          </cell>
          <cell r="C2933" t="str">
            <v>M³</v>
          </cell>
          <cell r="D2933">
            <v>45.26</v>
          </cell>
          <cell r="E2933">
            <v>8.51</v>
          </cell>
          <cell r="F2933">
            <v>4.55</v>
          </cell>
          <cell r="G2933">
            <v>0.95</v>
          </cell>
          <cell r="H2933">
            <v>13.18</v>
          </cell>
          <cell r="I2933">
            <v>72.449999999999989</v>
          </cell>
          <cell r="J2933">
            <v>94.19</v>
          </cell>
        </row>
        <row r="2934">
          <cell r="A2934" t="str">
            <v>20.03.130</v>
          </cell>
          <cell r="B2934" t="str">
            <v>EXECUÇÃO DE BASE DE SOLO CIMENTO COM MISTURA NA PISTA, COM 6 POR CENTO EM PESO DE CIMENTO, INCLUSIVE FORNECIMENTO DO MATERIAL.</v>
          </cell>
          <cell r="C2934" t="str">
            <v>M³</v>
          </cell>
          <cell r="D2934">
            <v>65.040000000000006</v>
          </cell>
          <cell r="E2934">
            <v>0.73</v>
          </cell>
          <cell r="F2934">
            <v>4.83</v>
          </cell>
          <cell r="G2934">
            <v>1.39</v>
          </cell>
          <cell r="H2934">
            <v>13.18</v>
          </cell>
          <cell r="I2934">
            <v>85.170000000000016</v>
          </cell>
          <cell r="J2934">
            <v>110.72</v>
          </cell>
        </row>
        <row r="2935">
          <cell r="A2935" t="str">
            <v>20.03.140</v>
          </cell>
          <cell r="B2935" t="str">
            <v>EXECUÇÃO DE BASE DE SOLO CIMENTO COM MISTURA NA PISTA, COM 8 POR CENTO EM PESO DE CIMENTO, INCLUSIVE FORNECIMENTO DE MATERIAL.</v>
          </cell>
          <cell r="C2935" t="str">
            <v>M³</v>
          </cell>
          <cell r="D2935">
            <v>82.24</v>
          </cell>
          <cell r="E2935">
            <v>0.73</v>
          </cell>
          <cell r="F2935">
            <v>4.83</v>
          </cell>
          <cell r="G2935">
            <v>1.39</v>
          </cell>
          <cell r="H2935">
            <v>13.18</v>
          </cell>
          <cell r="I2935">
            <v>102.37</v>
          </cell>
          <cell r="J2935">
            <v>133.08000000000001</v>
          </cell>
        </row>
        <row r="2936">
          <cell r="A2936" t="str">
            <v>20.03.150</v>
          </cell>
          <cell r="B2936" t="str">
            <v>EXECUÇÃO DE BASE DE SOLO BRITA 25 COM 25 POR CENTO DE PEDRA EM PESO, INCLUSIVE FORNECIMENTO DO MATERIAL.</v>
          </cell>
          <cell r="C2936" t="str">
            <v>M³</v>
          </cell>
          <cell r="D2936">
            <v>24.77</v>
          </cell>
          <cell r="E2936">
            <v>1.06</v>
          </cell>
          <cell r="F2936">
            <v>5.9</v>
          </cell>
          <cell r="G2936">
            <v>0.68</v>
          </cell>
          <cell r="H2936">
            <v>11.49</v>
          </cell>
          <cell r="I2936">
            <v>43.9</v>
          </cell>
          <cell r="J2936">
            <v>57.07</v>
          </cell>
        </row>
        <row r="2937">
          <cell r="A2937" t="str">
            <v>20.03.160</v>
          </cell>
          <cell r="B2937" t="str">
            <v>EXECUÇÃO DE BASE DE SOLO BRITA 25 COM 35 POR CENTO DE PEDRA EM PESO, INCLUSIVE FORNECIMENTO DO MATERIAL.</v>
          </cell>
          <cell r="C2937" t="str">
            <v>M³</v>
          </cell>
          <cell r="D2937">
            <v>30.39</v>
          </cell>
          <cell r="E2937">
            <v>1.06</v>
          </cell>
          <cell r="F2937">
            <v>5.89</v>
          </cell>
          <cell r="G2937">
            <v>0.68</v>
          </cell>
          <cell r="H2937">
            <v>9.9</v>
          </cell>
          <cell r="I2937">
            <v>47.919999999999995</v>
          </cell>
          <cell r="J2937">
            <v>62.3</v>
          </cell>
        </row>
        <row r="2938">
          <cell r="A2938" t="str">
            <v>20.03.170</v>
          </cell>
          <cell r="B2938" t="str">
            <v>EXECUÇÃO DE BASE DE SOLO BRITA 25 COM 50 POR CENTO EM PEDRA EM PESO, INCLUSIVE FORNECIMENTO DO MATERIAL.</v>
          </cell>
          <cell r="C2938" t="str">
            <v>M³</v>
          </cell>
          <cell r="D2938">
            <v>38.94</v>
          </cell>
          <cell r="E2938">
            <v>1.06</v>
          </cell>
          <cell r="F2938">
            <v>5.89</v>
          </cell>
          <cell r="G2938">
            <v>0.68</v>
          </cell>
          <cell r="H2938">
            <v>7.69</v>
          </cell>
          <cell r="I2938">
            <v>54.26</v>
          </cell>
          <cell r="J2938">
            <v>70.540000000000006</v>
          </cell>
        </row>
        <row r="2939">
          <cell r="I2939">
            <v>0</v>
          </cell>
          <cell r="J2939">
            <v>0</v>
          </cell>
        </row>
        <row r="2940">
          <cell r="A2940" t="str">
            <v>20.04.000</v>
          </cell>
          <cell r="B2940" t="str">
            <v>IMPRIMAÇÃO, PINTURA DE LIGAÇÃO</v>
          </cell>
          <cell r="I2940">
            <v>0</v>
          </cell>
          <cell r="J2940">
            <v>0</v>
          </cell>
        </row>
        <row r="2941">
          <cell r="I2941">
            <v>0</v>
          </cell>
          <cell r="J2941">
            <v>0</v>
          </cell>
        </row>
        <row r="2942">
          <cell r="A2942" t="str">
            <v>20.04.010</v>
          </cell>
          <cell r="B2942" t="str">
            <v>IMPRIMAÇÃO MECÂNICA COM CM-30, TAXA 1,2L/M².</v>
          </cell>
          <cell r="C2942" t="str">
            <v>M²</v>
          </cell>
          <cell r="D2942">
            <v>2.5</v>
          </cell>
          <cell r="E2942">
            <v>0.15</v>
          </cell>
          <cell r="F2942">
            <v>0.6</v>
          </cell>
          <cell r="G2942">
            <v>0.01</v>
          </cell>
          <cell r="I2942">
            <v>3.26</v>
          </cell>
          <cell r="J2942">
            <v>4.24</v>
          </cell>
        </row>
        <row r="2943">
          <cell r="A2943" t="str">
            <v>20.04.020</v>
          </cell>
          <cell r="B2943" t="str">
            <v>IMPRIMAÇÃO MANUAL (MÃO DE OBRA).</v>
          </cell>
          <cell r="C2943" t="str">
            <v>M²</v>
          </cell>
          <cell r="E2943">
            <v>0.98</v>
          </cell>
          <cell r="I2943">
            <v>0.98</v>
          </cell>
          <cell r="J2943">
            <v>1.27</v>
          </cell>
        </row>
        <row r="2944">
          <cell r="A2944" t="str">
            <v>20.04.030</v>
          </cell>
          <cell r="B2944" t="str">
            <v>IMPRIMAÇÃO MANUAL (MÃO DE OBRA) - SERVIÇO NOTURNO.</v>
          </cell>
          <cell r="C2944" t="str">
            <v>M²</v>
          </cell>
          <cell r="E2944">
            <v>1.17</v>
          </cell>
          <cell r="I2944">
            <v>1.17</v>
          </cell>
          <cell r="J2944">
            <v>1.52</v>
          </cell>
        </row>
        <row r="2945">
          <cell r="A2945" t="str">
            <v>20.04.040</v>
          </cell>
          <cell r="B2945" t="str">
            <v>PINTURA ASFÁLTICA COM APLICAÇÃO MANUAL, EMULSÃO CATIÔNICA RR-1C, TAXA DE 0,5L/M².</v>
          </cell>
          <cell r="C2945" t="str">
            <v>M²</v>
          </cell>
          <cell r="D2945">
            <v>0.55000000000000004</v>
          </cell>
          <cell r="E2945">
            <v>0.98</v>
          </cell>
          <cell r="I2945">
            <v>1.53</v>
          </cell>
          <cell r="J2945">
            <v>1.99</v>
          </cell>
        </row>
        <row r="2946">
          <cell r="A2946" t="str">
            <v>20.04.050</v>
          </cell>
          <cell r="B2946" t="str">
            <v>PINTURA ASFÁLTICA COM EMULSÃO CATIÔNICA RR-1C, TAXA DE 0,5 L/M² - SERVIÇO NOTURNO.</v>
          </cell>
          <cell r="C2946" t="str">
            <v>M²</v>
          </cell>
          <cell r="D2946">
            <v>0.55000000000000004</v>
          </cell>
          <cell r="E2946">
            <v>1.17</v>
          </cell>
          <cell r="I2946">
            <v>1.72</v>
          </cell>
          <cell r="J2946">
            <v>2.2400000000000002</v>
          </cell>
        </row>
        <row r="2947">
          <cell r="A2947" t="str">
            <v>20.04.060</v>
          </cell>
          <cell r="B2947" t="str">
            <v>PINTURA ASFÁLTICA COM APLICAÇÃO MECÂNICA, COM EMULSÃO CATIÔNICA RR-1C, TAXA 0,5L/M².</v>
          </cell>
          <cell r="C2947" t="str">
            <v>M²</v>
          </cell>
          <cell r="D2947">
            <v>0.55000000000000004</v>
          </cell>
          <cell r="E2947">
            <v>0.15</v>
          </cell>
          <cell r="F2947">
            <v>0.6</v>
          </cell>
          <cell r="G2947">
            <v>0.01</v>
          </cell>
          <cell r="I2947">
            <v>1.31</v>
          </cell>
          <cell r="J2947">
            <v>1.7</v>
          </cell>
        </row>
        <row r="2948">
          <cell r="I2948">
            <v>0</v>
          </cell>
          <cell r="J2948">
            <v>0</v>
          </cell>
        </row>
        <row r="2949">
          <cell r="A2949" t="str">
            <v>20.05.000</v>
          </cell>
          <cell r="B2949" t="str">
            <v>REVESTIMENTO BETUMINOSO</v>
          </cell>
          <cell r="I2949">
            <v>0</v>
          </cell>
          <cell r="J2949">
            <v>0</v>
          </cell>
        </row>
        <row r="2950">
          <cell r="I2950">
            <v>0</v>
          </cell>
          <cell r="J2950">
            <v>0</v>
          </cell>
        </row>
        <row r="2951">
          <cell r="A2951" t="str">
            <v>20.05.010</v>
          </cell>
          <cell r="B2951" t="str">
            <v>FABRICAÇÃO DE PRÉ-MISTURADO A FRIO GROSSO COM 6,5% DE EMULSÃO (PRODUÇÃO COMPACTADA).</v>
          </cell>
          <cell r="C2951" t="str">
            <v>M³</v>
          </cell>
          <cell r="D2951">
            <v>251.56</v>
          </cell>
          <cell r="E2951">
            <v>24.82</v>
          </cell>
          <cell r="I2951">
            <v>276.38</v>
          </cell>
          <cell r="J2951">
            <v>359.29</v>
          </cell>
        </row>
        <row r="2952">
          <cell r="A2952" t="str">
            <v>20.05.015</v>
          </cell>
          <cell r="B2952" t="str">
            <v>FABRICAÇÃO DE PRÉ-MISTURADO A FRIO GROSSO PARA CAMADA DE BASE (BINDER) COM 7% DE EMULSÃO  (PRODUÇÃO COMPACTADA).</v>
          </cell>
          <cell r="C2952" t="str">
            <v>M³</v>
          </cell>
          <cell r="D2952">
            <v>266</v>
          </cell>
          <cell r="E2952">
            <v>24.82</v>
          </cell>
          <cell r="I2952">
            <v>290.82</v>
          </cell>
          <cell r="J2952">
            <v>378.07</v>
          </cell>
        </row>
        <row r="2953">
          <cell r="A2953" t="str">
            <v>20.05.020</v>
          </cell>
          <cell r="B2953" t="str">
            <v>FABRICAÇÃO DE PRÉ-MISTURADO A FRIO FINO PARA CAMADA DE ROLAMENTO COM 7,0 % DE EMULSÃO  (PRODUÇÃO COMPACTADA).</v>
          </cell>
          <cell r="C2953" t="str">
            <v>M³</v>
          </cell>
          <cell r="D2953">
            <v>264.82</v>
          </cell>
          <cell r="E2953">
            <v>24.82</v>
          </cell>
          <cell r="I2953">
            <v>289.64</v>
          </cell>
          <cell r="J2953">
            <v>376.53</v>
          </cell>
        </row>
        <row r="2954">
          <cell r="A2954" t="str">
            <v>20.05.025</v>
          </cell>
          <cell r="B2954" t="str">
            <v>FABRICAÇÃO DE PRÉ-MISTURADO A FRIO FINO PARA CAMADA DE ROLAMENTO COM 7,5% DE EMULSÃO  (PRODUÇÃO COMPACTADA).</v>
          </cell>
          <cell r="C2954" t="str">
            <v>M³</v>
          </cell>
          <cell r="D2954">
            <v>280.58</v>
          </cell>
          <cell r="E2954">
            <v>24.82</v>
          </cell>
          <cell r="I2954">
            <v>305.39999999999998</v>
          </cell>
          <cell r="J2954">
            <v>397.02</v>
          </cell>
        </row>
        <row r="2955">
          <cell r="A2955" t="str">
            <v>20.05.030</v>
          </cell>
          <cell r="B2955" t="str">
            <v>CARGA OU DESCARGA MANUAL PRÉ-MISTURADO A FRIO FINO OU GROSSO (CURADO).</v>
          </cell>
          <cell r="C2955" t="str">
            <v>M³</v>
          </cell>
          <cell r="E2955">
            <v>4.96</v>
          </cell>
          <cell r="I2955">
            <v>4.96</v>
          </cell>
          <cell r="J2955">
            <v>6.45</v>
          </cell>
        </row>
        <row r="2956">
          <cell r="A2956" t="str">
            <v>20.05.040</v>
          </cell>
          <cell r="B2956" t="str">
            <v>CARGA OU DESCARGA MANUAL PRÉ-MISTURADO A FRIO FINO OU GROSSO (CURADO) SERVIÇO NOTURNO.</v>
          </cell>
          <cell r="C2956" t="str">
            <v>M³</v>
          </cell>
          <cell r="E2956">
            <v>5.95</v>
          </cell>
          <cell r="I2956">
            <v>5.95</v>
          </cell>
          <cell r="J2956">
            <v>7.74</v>
          </cell>
        </row>
        <row r="2957">
          <cell r="A2957" t="str">
            <v>20.05.050</v>
          </cell>
          <cell r="B2957" t="str">
            <v>TRANSPORTE DE PRÉ-MISTURADO A FRIO FINO OU GROSSO, NO CASO DE REPOSIÇÃO (CAMINHÃO ACOMPANHANDO A TURMA), D.M.T. 24 KM.</v>
          </cell>
          <cell r="C2957" t="str">
            <v>M³</v>
          </cell>
          <cell r="G2957">
            <v>41.99</v>
          </cell>
          <cell r="H2957">
            <v>19.7</v>
          </cell>
          <cell r="I2957">
            <v>61.69</v>
          </cell>
          <cell r="J2957">
            <v>80.2</v>
          </cell>
        </row>
        <row r="2958">
          <cell r="A2958" t="str">
            <v>20.05.060</v>
          </cell>
          <cell r="B2958" t="str">
            <v>TRANSPORTE DE PRÉ-MISTURADO A FRIO FINO OU GROSSO, NO CASO DE REPOSIÇÃO ( CAMINHÃO ACOMPANHANDO A TURMA), SERVIÇO NOTURNO, D.M.T. 24KM.</v>
          </cell>
          <cell r="C2958" t="str">
            <v>M³</v>
          </cell>
          <cell r="G2958">
            <v>44.84</v>
          </cell>
          <cell r="H2958">
            <v>20.13</v>
          </cell>
          <cell r="I2958">
            <v>64.97</v>
          </cell>
          <cell r="J2958">
            <v>84.46</v>
          </cell>
        </row>
        <row r="2959">
          <cell r="A2959" t="str">
            <v>20.05.070</v>
          </cell>
          <cell r="B2959" t="str">
            <v>ESPALHAMENTO E COMPACTAÇÃO DE PRÉ-MISTURADO A FRIO FINO OU GROSSO.</v>
          </cell>
          <cell r="C2959" t="str">
            <v>M³</v>
          </cell>
          <cell r="E2959">
            <v>0.49</v>
          </cell>
          <cell r="F2959">
            <v>1.73</v>
          </cell>
          <cell r="I2959">
            <v>2.2199999999999998</v>
          </cell>
          <cell r="J2959">
            <v>2.89</v>
          </cell>
        </row>
        <row r="2960">
          <cell r="A2960" t="str">
            <v>20.05.080</v>
          </cell>
          <cell r="B2960" t="str">
            <v>ESPALHAMENTO E COMPACTAÇÃO DE PRÉ-MISTURADO A FRIO FINO OU GROSSO, NO CASO DE REPOSIÇÃO (TAPA BURACO).</v>
          </cell>
          <cell r="C2960" t="str">
            <v>M³</v>
          </cell>
          <cell r="E2960">
            <v>2.69</v>
          </cell>
          <cell r="F2960">
            <v>0.93</v>
          </cell>
          <cell r="G2960">
            <v>1.87</v>
          </cell>
          <cell r="I2960">
            <v>5.49</v>
          </cell>
          <cell r="J2960">
            <v>7.14</v>
          </cell>
        </row>
        <row r="2961">
          <cell r="A2961" t="str">
            <v>20.05.090</v>
          </cell>
          <cell r="B2961" t="str">
            <v>ESPALHAMENTO E COMPACTAÇÃO DE PRÉ-MISTURADO A FRIO FINO OU GROSSO, NO CASO DE REPOSIÇÃO (TAPA BURACO) SERVIÇO NOTURNO.</v>
          </cell>
          <cell r="C2961" t="str">
            <v>M³</v>
          </cell>
          <cell r="E2961">
            <v>3.23</v>
          </cell>
          <cell r="F2961">
            <v>0.93</v>
          </cell>
          <cell r="G2961">
            <v>1.87</v>
          </cell>
          <cell r="I2961">
            <v>6.03</v>
          </cell>
          <cell r="J2961">
            <v>7.84</v>
          </cell>
        </row>
        <row r="2962">
          <cell r="A2962" t="str">
            <v>20.05.100</v>
          </cell>
          <cell r="B2962" t="str">
            <v>ESCARIFICAÇÃO DE PAVIMENTAÇÃO ASFÁLTICA.</v>
          </cell>
          <cell r="C2962" t="str">
            <v>M²</v>
          </cell>
          <cell r="E2962">
            <v>4.3</v>
          </cell>
          <cell r="I2962">
            <v>4.3</v>
          </cell>
          <cell r="J2962">
            <v>5.59</v>
          </cell>
        </row>
        <row r="2963">
          <cell r="A2963" t="str">
            <v>20.05.110</v>
          </cell>
          <cell r="B2963" t="str">
            <v>ESCARIFICAÇÃO DE PAVIMENTAÇÃO ASFÁLTICA ( SERVIÇO NOTURNO).</v>
          </cell>
          <cell r="C2963" t="str">
            <v>M²</v>
          </cell>
          <cell r="E2963">
            <v>5.09</v>
          </cell>
          <cell r="I2963">
            <v>5.09</v>
          </cell>
          <cell r="J2963">
            <v>6.62</v>
          </cell>
        </row>
        <row r="2964">
          <cell r="A2964" t="str">
            <v>20.05.120</v>
          </cell>
          <cell r="B2964" t="str">
            <v>CONCRETO BETUMINOSO USINADO A QUENTE, PARA CAMADA DE ROLAMENTO, 6% DE CAPACIDADE EM MÉDIA, INCLUSIVE APLICAÇÃO E COMPACTAÇÃO.</v>
          </cell>
          <cell r="C2964" t="str">
            <v>M³</v>
          </cell>
          <cell r="D2964">
            <v>336.03</v>
          </cell>
          <cell r="E2964">
            <v>6.11</v>
          </cell>
          <cell r="F2964">
            <v>76.27</v>
          </cell>
          <cell r="H2964">
            <v>53.54</v>
          </cell>
          <cell r="I2964">
            <v>471.95</v>
          </cell>
          <cell r="J2964">
            <v>613.54</v>
          </cell>
        </row>
        <row r="2965">
          <cell r="A2965" t="str">
            <v>20.05.130</v>
          </cell>
          <cell r="B2965" t="str">
            <v>TRATAMENTO SUPERFICIAL DUPLO COM 0,025M DE ESPESSURA.</v>
          </cell>
          <cell r="C2965" t="str">
            <v>M²</v>
          </cell>
          <cell r="D2965">
            <v>4.13</v>
          </cell>
          <cell r="E2965">
            <v>0.14000000000000001</v>
          </cell>
          <cell r="F2965">
            <v>0.47</v>
          </cell>
          <cell r="G2965">
            <v>0.06</v>
          </cell>
          <cell r="I2965">
            <v>4.7999999999999989</v>
          </cell>
          <cell r="J2965">
            <v>6.24</v>
          </cell>
        </row>
        <row r="2966">
          <cell r="A2966" t="str">
            <v>20.05.140</v>
          </cell>
          <cell r="B2966" t="str">
            <v>FORNECIMENTO DE EMULSÃO ASFÁLTICA CATIÔNICA RR-1C.</v>
          </cell>
          <cell r="C2966" t="str">
            <v>L</v>
          </cell>
          <cell r="D2966">
            <v>1.0900000000000001</v>
          </cell>
          <cell r="I2966">
            <v>1.0900000000000001</v>
          </cell>
          <cell r="J2966">
            <v>1.42</v>
          </cell>
        </row>
        <row r="2967">
          <cell r="A2967" t="str">
            <v>20.05.150</v>
          </cell>
          <cell r="B2967" t="str">
            <v>CONCRETO BETUMINOSO USINADO À QUENTE PARA CAMADA DE LIGAÇÃO OU REGULARIZAÇÃO (BINDER), 4,5% DE CAP. NO MÍNIMO, INCLUSIVE APLICAÇÃO E COMPACTAÇÃO.</v>
          </cell>
          <cell r="C2967" t="str">
            <v>M³</v>
          </cell>
          <cell r="D2967">
            <v>222.04</v>
          </cell>
          <cell r="E2967">
            <v>6.54</v>
          </cell>
          <cell r="F2967">
            <v>86.21</v>
          </cell>
          <cell r="I2967">
            <v>314.78999999999996</v>
          </cell>
          <cell r="J2967">
            <v>409.23</v>
          </cell>
        </row>
        <row r="2968">
          <cell r="A2968" t="str">
            <v>20.05.160</v>
          </cell>
          <cell r="B2968" t="str">
            <v>FORNECIMENTO E APLICAÇÃO DE LAMA ASFÁLTICA.</v>
          </cell>
          <cell r="C2968" t="str">
            <v>M²</v>
          </cell>
          <cell r="D2968">
            <v>3.08</v>
          </cell>
          <cell r="E2968">
            <v>0.09</v>
          </cell>
          <cell r="F2968">
            <v>0.57999999999999996</v>
          </cell>
          <cell r="I2968">
            <v>3.75</v>
          </cell>
          <cell r="J2968">
            <v>4.88</v>
          </cell>
        </row>
        <row r="2969">
          <cell r="I2969">
            <v>0</v>
          </cell>
          <cell r="J2969">
            <v>0</v>
          </cell>
        </row>
        <row r="2970">
          <cell r="A2970" t="str">
            <v>20.06.000</v>
          </cell>
          <cell r="B2970" t="str">
            <v>PAVIMENTO EM CONCRETO DE CIMENTO PORTLAND</v>
          </cell>
          <cell r="I2970">
            <v>0</v>
          </cell>
          <cell r="J2970">
            <v>0</v>
          </cell>
        </row>
        <row r="2971">
          <cell r="I2971">
            <v>0</v>
          </cell>
          <cell r="J2971">
            <v>0</v>
          </cell>
        </row>
        <row r="2972">
          <cell r="A2972" t="str">
            <v>20.06.010</v>
          </cell>
          <cell r="B2972" t="str">
            <v>PAVIMENTO EM CONCRETO DE CIMENTO PORTLAND DE FCK 33 MPA, COM EXECUÇÃO MECANIZADA (VIBRO ACABADORA), INCLUSIVE COLCHÃO DE AREIA (5CM), AÇO, CURA E PREENCHIMENTO DE JUNTAS COM SELANTE A BASE DE ASFALTO.</v>
          </cell>
          <cell r="C2972" t="str">
            <v>M³</v>
          </cell>
          <cell r="D2972">
            <v>268.5</v>
          </cell>
          <cell r="E2972">
            <v>7.03</v>
          </cell>
          <cell r="F2972">
            <v>16.72</v>
          </cell>
          <cell r="G2972">
            <v>3.49</v>
          </cell>
          <cell r="H2972">
            <v>9.0299999999999994</v>
          </cell>
          <cell r="I2972">
            <v>304.77</v>
          </cell>
          <cell r="J2972">
            <v>396.2</v>
          </cell>
        </row>
        <row r="2973">
          <cell r="A2973" t="str">
            <v>20.06.020</v>
          </cell>
          <cell r="B2973" t="str">
            <v>PAVIMENTO EM CONCRETO DE CIMENTO PORTLAND DE FCK 33 MPA, COM EXECUÇÃO MANUAL INCLUSIVE COLCHÃO DE AREIA (5CM), AÇO, CURA E PREENCHIMENTO DE JUNTAS COM SELANTE A BASE DE ASFALTO.</v>
          </cell>
          <cell r="C2973" t="str">
            <v>M³</v>
          </cell>
          <cell r="D2973">
            <v>268.5</v>
          </cell>
          <cell r="E2973">
            <v>102.44</v>
          </cell>
          <cell r="F2973">
            <v>1.0900000000000001</v>
          </cell>
          <cell r="I2973">
            <v>372.03</v>
          </cell>
          <cell r="J2973">
            <v>483.64</v>
          </cell>
        </row>
        <row r="2974">
          <cell r="A2974" t="str">
            <v>20.06.030</v>
          </cell>
          <cell r="B2974" t="str">
            <v>PAVIMENTO EM CONCRETO DE CIMENTO PORTLAND DE FCK 33 MPA, PARA RECONSTRUÇÃO DE PLACAS, INCLUSIVE COLCHÃO DE AREIA (5CM), CURA E PREENCHIMENTO DE JUNTAS COM SELANTE A BASE DE ASFALTO.</v>
          </cell>
          <cell r="C2974" t="str">
            <v>M³</v>
          </cell>
          <cell r="D2974">
            <v>262.26</v>
          </cell>
          <cell r="E2974">
            <v>110.66</v>
          </cell>
          <cell r="F2974">
            <v>2.0099999999999998</v>
          </cell>
          <cell r="I2974">
            <v>374.92999999999995</v>
          </cell>
          <cell r="J2974">
            <v>487.41</v>
          </cell>
        </row>
        <row r="2975">
          <cell r="A2975" t="str">
            <v>20.06.040</v>
          </cell>
          <cell r="B2975" t="str">
            <v>PAVIMENTO EM CONCRETO DE CIMENTO PORTLAND DE FCK 33 MPA, PARA RECONSTRUÇÃO DE PLACAS,, UTILIZANDO-SE DE CONCRETO PRE MISTURADO, EM USINA, INCLUSIVE COLCHÃO DE AREIA (5CM), CURA E PREENCHIMENTO DE JUNTAS COM SELANTE A BASE DE ASFALTO.</v>
          </cell>
          <cell r="C2975" t="str">
            <v>M³</v>
          </cell>
          <cell r="D2975">
            <v>269.76</v>
          </cell>
          <cell r="E2975">
            <v>29.96</v>
          </cell>
          <cell r="F2975">
            <v>2.1</v>
          </cell>
          <cell r="I2975">
            <v>301.82</v>
          </cell>
          <cell r="J2975">
            <v>392.37</v>
          </cell>
        </row>
        <row r="2976">
          <cell r="A2976" t="str">
            <v>20.06.050</v>
          </cell>
          <cell r="B2976" t="str">
            <v>PREENCHOMENTO DE JUNTAS COM SELANTE A BASE DE ASFALTO.</v>
          </cell>
          <cell r="C2976" t="str">
            <v>M</v>
          </cell>
          <cell r="D2976">
            <v>0.72</v>
          </cell>
          <cell r="E2976">
            <v>0.66</v>
          </cell>
          <cell r="F2976">
            <v>0.64</v>
          </cell>
          <cell r="I2976">
            <v>2.02</v>
          </cell>
          <cell r="J2976">
            <v>2.63</v>
          </cell>
        </row>
        <row r="2977">
          <cell r="A2977" t="str">
            <v>20.06.060</v>
          </cell>
          <cell r="B2977" t="str">
            <v>PREENCHOMENTO DE JUNTAS COM SELANTE A BASE DE ASFALTO, INCLUSIVE REMOÇÃO DO SELANTE ANTERIOR.</v>
          </cell>
          <cell r="C2977" t="str">
            <v>M</v>
          </cell>
          <cell r="D2977">
            <v>0.72</v>
          </cell>
          <cell r="E2977">
            <v>1.3</v>
          </cell>
          <cell r="F2977">
            <v>0.86</v>
          </cell>
          <cell r="G2977">
            <v>7.0000000000000007E-2</v>
          </cell>
          <cell r="I2977">
            <v>2.9499999999999997</v>
          </cell>
          <cell r="J2977">
            <v>3.84</v>
          </cell>
        </row>
        <row r="2978">
          <cell r="A2978" t="str">
            <v>20.06.070</v>
          </cell>
          <cell r="B2978" t="str">
            <v>PREENCHIMENTO DE JUNTAS DE PLACAS DE CONCRETO COM MASTIQUE ASFALTICO, INCLUSIVE PENEIRAMENTO DA AREIA E LIMPESA DAS JUNTA COM JATO DE AR ALTA PRESSÃO (SERVIÇO DIURNO).</v>
          </cell>
          <cell r="C2978" t="str">
            <v>M</v>
          </cell>
          <cell r="D2978">
            <v>0.36</v>
          </cell>
          <cell r="E2978">
            <v>0.75</v>
          </cell>
          <cell r="F2978">
            <v>0.43</v>
          </cell>
          <cell r="G2978">
            <v>0.01</v>
          </cell>
          <cell r="I2978">
            <v>1.5499999999999998</v>
          </cell>
          <cell r="J2978">
            <v>2.02</v>
          </cell>
        </row>
        <row r="2979">
          <cell r="A2979" t="str">
            <v>20.06.080</v>
          </cell>
          <cell r="B2979" t="str">
            <v>PREENCHIMENTO DE JUNTAS DE PLACAS DE CONCRETO COM MASTIQUE ASFALTICO, INCLUSIVE PENEIRAMENTO DA AREIA E LIMPESA DAS JUNTA COM JATO DE AR ALTA PRESSÃO (SERVIÇO NOTURNO)</v>
          </cell>
          <cell r="C2979" t="str">
            <v>M</v>
          </cell>
          <cell r="D2979">
            <v>0.36</v>
          </cell>
          <cell r="E2979">
            <v>0.89</v>
          </cell>
          <cell r="F2979">
            <v>0.43</v>
          </cell>
          <cell r="G2979">
            <v>0.01</v>
          </cell>
          <cell r="I2979">
            <v>1.69</v>
          </cell>
          <cell r="J2979">
            <v>2.2000000000000002</v>
          </cell>
        </row>
        <row r="2980">
          <cell r="A2980" t="str">
            <v>20.06.090</v>
          </cell>
          <cell r="B2980" t="str">
            <v>PREENCHIMENTO DE JUNTAS DE PLACAS DE CONCRETO COM MASTIQUE ASFALTICO, INCLUSIVE PENEIRAMENTO DA AREIA E LIMPESA DAS JUNTA COM JATO DE AR ALTA PRESSÃO E REMOÇÃO DO SELANTE ANTERIOR COM USO DE FERRAMENTAS LEVES (SERVIÇO DIURNO)</v>
          </cell>
          <cell r="C2980" t="str">
            <v>M</v>
          </cell>
          <cell r="D2980">
            <v>0.36</v>
          </cell>
          <cell r="E2980">
            <v>1.4</v>
          </cell>
          <cell r="F2980">
            <v>0.43</v>
          </cell>
          <cell r="G2980">
            <v>0.08</v>
          </cell>
          <cell r="I2980">
            <v>2.27</v>
          </cell>
          <cell r="J2980">
            <v>2.95</v>
          </cell>
        </row>
        <row r="2981">
          <cell r="A2981" t="str">
            <v>20.06.100</v>
          </cell>
          <cell r="B2981" t="str">
            <v>PREENCHIMENTO DE JUNTAS DE PLACAS DE COMCRETO COM MASTIQUE ASFALTICO, INCLUSIVE PENEIRAMENTO DA AREIA E LIMPESA DAS JUNTA COM JATO DE AR ALTA PRESSÃO E REMOÇÃO DO SELANTE ANTERIOR COM USO DE FERRAMENTAS LEVES (SERVIÇO NOTURNO)</v>
          </cell>
          <cell r="C2981" t="str">
            <v>M</v>
          </cell>
          <cell r="D2981">
            <v>0.36</v>
          </cell>
          <cell r="E2981">
            <v>1.68</v>
          </cell>
          <cell r="F2981">
            <v>0.43</v>
          </cell>
          <cell r="G2981">
            <v>0.08</v>
          </cell>
          <cell r="I2981">
            <v>2.5500000000000003</v>
          </cell>
          <cell r="J2981">
            <v>3.32</v>
          </cell>
        </row>
        <row r="2982">
          <cell r="I2982">
            <v>0</v>
          </cell>
          <cell r="J2982">
            <v>0</v>
          </cell>
        </row>
        <row r="2983">
          <cell r="A2983" t="str">
            <v>20.07.000</v>
          </cell>
          <cell r="B2983" t="str">
            <v>PAVIMENTO COM PARALELEPIPEDOS GRANÍTICOS</v>
          </cell>
          <cell r="I2983">
            <v>0</v>
          </cell>
          <cell r="J2983">
            <v>0</v>
          </cell>
        </row>
        <row r="2984">
          <cell r="I2984">
            <v>0</v>
          </cell>
          <cell r="J2984">
            <v>0</v>
          </cell>
        </row>
        <row r="2985">
          <cell r="A2985" t="str">
            <v>20.07.005</v>
          </cell>
          <cell r="B2985" t="str">
            <v>PAVIMENTO COM PARALELEPÍPEDOS GRANÍTICOS ASSENTADOS SOBRE COLCHÃO DE PÓ DE PEDRA COM 6,0 CM DE ESPESSURA E REJUNTADOS COM ARGAMASSA DE CIMENTO E AREIA NO TRAÇO 1:2</v>
          </cell>
          <cell r="C2985" t="str">
            <v>M²</v>
          </cell>
          <cell r="D2985">
            <v>16.36</v>
          </cell>
          <cell r="E2985">
            <v>9.9700000000000006</v>
          </cell>
          <cell r="I2985">
            <v>26.33</v>
          </cell>
          <cell r="J2985">
            <v>34.229999999999997</v>
          </cell>
        </row>
        <row r="2986">
          <cell r="A2986" t="str">
            <v>20.07.010</v>
          </cell>
          <cell r="B2986" t="str">
            <v>PAVIMENTO COM PARALELEPÍPEDOS GRANÍTICOS ASSENTADOS SOBRE COLCHÃO DE AREIA COM 6.0 CM DE ESPESSURA, E REJUNTADOS COM ARGAMASSA DE CIMENTO E AREIA NO TRAÇO 1:2.</v>
          </cell>
          <cell r="C2986" t="str">
            <v>M²</v>
          </cell>
          <cell r="D2986">
            <v>16.96</v>
          </cell>
          <cell r="E2986">
            <v>9.9700000000000006</v>
          </cell>
          <cell r="I2986">
            <v>26.93</v>
          </cell>
          <cell r="J2986">
            <v>35.01</v>
          </cell>
        </row>
        <row r="2987">
          <cell r="A2987" t="str">
            <v>20.07.020</v>
          </cell>
          <cell r="B2987" t="str">
            <v>PAVIMENTO COM PARALELEPÍPEDOS GRANÍTICOS (TAPA BURACO), ASSENTADOS SOBRE COLCHÃO DE AREIA DE 6 CM DE ESPESSURA E REJUNTADOS COM ARGAMASSA DE CIMENTO E AREIA 1:2( ÁREA TOTAL POR RUA INFERIOR OU IGUAL A 30M²).</v>
          </cell>
          <cell r="C2987" t="str">
            <v>M²</v>
          </cell>
          <cell r="D2987">
            <v>19.03</v>
          </cell>
          <cell r="E2987">
            <v>11.95</v>
          </cell>
          <cell r="I2987">
            <v>30.98</v>
          </cell>
          <cell r="J2987">
            <v>40.270000000000003</v>
          </cell>
        </row>
        <row r="2988">
          <cell r="A2988" t="str">
            <v>20.07.030</v>
          </cell>
          <cell r="B2988" t="str">
            <v>PAVIMENTO COM PARALELEPÍPEDOS GRANÍTICOS ASSENTADOS SOBRE MISTURA DE CIMENTO E AREIA NO TRAÇO 1:6 COM 6 CM DE ESPESSURA, E REJUNTADO COM ARGAMASSA DE CIMENTO E AREIA NO TRAÇO 1:2.</v>
          </cell>
          <cell r="C2988" t="str">
            <v>M²</v>
          </cell>
          <cell r="D2988">
            <v>23.5</v>
          </cell>
          <cell r="E2988">
            <v>12.9</v>
          </cell>
          <cell r="I2988">
            <v>36.4</v>
          </cell>
          <cell r="J2988">
            <v>47.32</v>
          </cell>
        </row>
        <row r="2989">
          <cell r="A2989" t="str">
            <v>20.07.040</v>
          </cell>
          <cell r="B2989" t="str">
            <v>PAVIMENTO COM PARALELEPÍPEDOS GRANÍTICOS (TAPA BURACO), ASSENTADOS SOBRE MISTURA DE CIMENTO E AREIA NO TRAÇO 1:6 COM 6 CM DE ESPESSURA E REJUNTADOS COM ARGAMASSA DE CIMENTO E AREIA NO TRAÇO 1:2 (ÁREA TOTAL POR RUA INFERIOR OU IGUAL A 30M²).</v>
          </cell>
          <cell r="C2989" t="str">
            <v>M²</v>
          </cell>
          <cell r="D2989">
            <v>26.99</v>
          </cell>
          <cell r="E2989">
            <v>15.48</v>
          </cell>
          <cell r="I2989">
            <v>42.47</v>
          </cell>
          <cell r="J2989">
            <v>55.21</v>
          </cell>
        </row>
        <row r="2990">
          <cell r="A2990" t="str">
            <v>20.07.050</v>
          </cell>
          <cell r="B2990" t="str">
            <v>REPOSIÇÃO DE PAVIMENTO COM PARALELEPÍPEDOS GRANÍTICOS ASSENTADOS SOBRE COLCHÃO DE AREIA COM 6 CM DE ESPESSURA E REJUNTADOS COM ARGAMASSA DE CIMENTO E AREIA NO TRAÇO 1:2.</v>
          </cell>
          <cell r="C2990" t="str">
            <v>M²</v>
          </cell>
          <cell r="D2990">
            <v>6.86</v>
          </cell>
          <cell r="E2990">
            <v>9.9700000000000006</v>
          </cell>
          <cell r="I2990">
            <v>16.830000000000002</v>
          </cell>
          <cell r="J2990">
            <v>21.88</v>
          </cell>
        </row>
        <row r="2991">
          <cell r="A2991" t="str">
            <v>20.07.060</v>
          </cell>
          <cell r="B2991" t="str">
            <v>REPOSIÇÃO DE PAVIMENTO COM PARALELEPÍPEDOS GRANÍTICOS - (TAPA BURACO) ASSENTADOS SOBRE COLCHÃO DE AREIA COM 6 CM DE ESPESSURA, E REJUNTADOS COM ARGAMASSA DE CIMENTO E AREIA NO TRAÇO 1:2 (ÁREA TOTAL POR RUA INFERIOR OU IGUAL A 30 M²).</v>
          </cell>
          <cell r="C2991" t="str">
            <v>M²</v>
          </cell>
          <cell r="D2991">
            <v>8.23</v>
          </cell>
          <cell r="E2991">
            <v>11.95</v>
          </cell>
          <cell r="I2991">
            <v>20.18</v>
          </cell>
          <cell r="J2991">
            <v>26.23</v>
          </cell>
        </row>
        <row r="2992">
          <cell r="A2992" t="str">
            <v>20.07.070</v>
          </cell>
          <cell r="B2992" t="str">
            <v>REPOSIÇÃO DE PAVIMENTO COM PARALELEPÍPEDOS GRANÍTICOS ASSENTADOS SOBRE MISTURA DE CIMENTO E AREIA NO TRAÇO 1:6 COM 6 CM DE ESPESSURA E REJUNTADOS COM ARGAMASSA DE CIMENTO E AREIA NO TRAÇO 1:2.</v>
          </cell>
          <cell r="C2992" t="str">
            <v>M²</v>
          </cell>
          <cell r="D2992">
            <v>13.5</v>
          </cell>
          <cell r="E2992">
            <v>12.9</v>
          </cell>
          <cell r="I2992">
            <v>26.4</v>
          </cell>
          <cell r="J2992">
            <v>34.32</v>
          </cell>
        </row>
        <row r="2993">
          <cell r="A2993" t="str">
            <v>20.07.080</v>
          </cell>
          <cell r="B2993" t="str">
            <v>REPOSIÇÃO DE PAVIMENTO COM PARALELPÍPEDOS GRANÍTICOS (TAPA BURACO) ASSENTADOS SOBRE MISTURA DE CIMENTO E AREIA NO TRAÇO 1:6 COM 6 CM DE ESPESSURA E REJUNTADOS COM ARGAMASSA DE CIMENTO E AREIA NO TRAÇO 1:2 (ÁREA TOTAL POR RUA INFERIOR OU IGUAL A 30M²).</v>
          </cell>
          <cell r="C2993" t="str">
            <v>M²</v>
          </cell>
          <cell r="D2993">
            <v>16.190000000000001</v>
          </cell>
          <cell r="E2993">
            <v>15.48</v>
          </cell>
          <cell r="I2993">
            <v>31.67</v>
          </cell>
          <cell r="J2993">
            <v>41.17</v>
          </cell>
        </row>
        <row r="2994">
          <cell r="A2994" t="str">
            <v>20.07.090</v>
          </cell>
          <cell r="B2994" t="str">
            <v>PAVIMENTO COM PARALELEPÍPEDOS GRANÍTICOS COM REJUNTE ASFÁLTICO, SOBRE COLCHÃO DE AREIA DE 10CM DE ESPESSURA (MÉTODO BRIPAR).</v>
          </cell>
          <cell r="C2994" t="str">
            <v>M²</v>
          </cell>
          <cell r="D2994">
            <v>22.09</v>
          </cell>
          <cell r="E2994">
            <v>7.84</v>
          </cell>
          <cell r="F2994">
            <v>14.23</v>
          </cell>
          <cell r="I2994">
            <v>44.16</v>
          </cell>
          <cell r="J2994">
            <v>57.41</v>
          </cell>
        </row>
        <row r="2995">
          <cell r="A2995" t="str">
            <v>20.07.100</v>
          </cell>
          <cell r="B2995" t="str">
            <v>PAVIMENTO COM PARALELEPÍPEDOS GRANÍTICOS (TAPA BURACO), COM REJUNTE ASFÁLTICO, SOBRE COLCHÃO DE AREIA DE 10CM DE ESPESSURA (MÉTODO BRIPAR ), (ÁREA TOTAL POR RUA INFERIOR OU IGUAL A 30M²).</v>
          </cell>
          <cell r="C2995" t="str">
            <v>M²</v>
          </cell>
          <cell r="D2995">
            <v>25.17</v>
          </cell>
          <cell r="E2995">
            <v>9.41</v>
          </cell>
          <cell r="F2995">
            <v>17.079999999999998</v>
          </cell>
          <cell r="I2995">
            <v>51.66</v>
          </cell>
          <cell r="J2995">
            <v>67.16</v>
          </cell>
        </row>
        <row r="2996">
          <cell r="I2996">
            <v>0</v>
          </cell>
          <cell r="J2996">
            <v>0</v>
          </cell>
        </row>
        <row r="2997">
          <cell r="A2997" t="str">
            <v>20.08.000</v>
          </cell>
          <cell r="B2997" t="str">
            <v>PAVIMENTO COM PRE MOLDADOS DE CONCRETO</v>
          </cell>
          <cell r="I2997">
            <v>0</v>
          </cell>
          <cell r="J2997">
            <v>0</v>
          </cell>
        </row>
        <row r="2998">
          <cell r="I2998">
            <v>0</v>
          </cell>
          <cell r="J2998">
            <v>0</v>
          </cell>
        </row>
        <row r="2999">
          <cell r="A2999" t="str">
            <v>20.08.030</v>
          </cell>
          <cell r="B2999" t="str">
            <v>PAVIMENTO SOBRE BASE JÁ EXECUTADA COM BLOCOS PRÉ-MOLDADOS COM 6,5 CM DE ESPESSURA (TIPO BLOKRET OU SIMILAR) ASSENTADOS SOBRE COLCHÃO DE AREIA DE 5 CM, INCLUSIVE REJUNTAMENTO COM ASFALTO.</v>
          </cell>
          <cell r="C2999" t="str">
            <v>M²</v>
          </cell>
          <cell r="D2999">
            <v>28.97</v>
          </cell>
          <cell r="E2999">
            <v>3.25</v>
          </cell>
          <cell r="F2999">
            <v>0.34</v>
          </cell>
          <cell r="I2999">
            <v>32.56</v>
          </cell>
          <cell r="J2999">
            <v>42.33</v>
          </cell>
        </row>
        <row r="3000">
          <cell r="A3000" t="str">
            <v>20.08.040</v>
          </cell>
          <cell r="B3000" t="str">
            <v xml:space="preserve">PAVIMENTO SOBRE BASE JÁ EXECUTADA COM BLOCOS PRÉ-MOLDADOS COM 8,0CM DE ESPESSURA (TIPO BLOKRET OU SIMILAR) ASSENTADOS SOBRE COLCHÃO DE AREIA DE 5 CM, INCLUSIVE REJUNTAMENTO COM ASFALTO. </v>
          </cell>
          <cell r="C3000" t="str">
            <v>M²</v>
          </cell>
          <cell r="D3000">
            <v>36.57</v>
          </cell>
          <cell r="E3000">
            <v>3.25</v>
          </cell>
          <cell r="F3000">
            <v>0.34</v>
          </cell>
          <cell r="I3000">
            <v>40.160000000000004</v>
          </cell>
          <cell r="J3000">
            <v>52.21</v>
          </cell>
        </row>
        <row r="3001">
          <cell r="A3001" t="str">
            <v>20.08.050</v>
          </cell>
          <cell r="B3001" t="str">
            <v xml:space="preserve">PAVIMENTO SOBRE BASE JÁ EXECUTADA COM BLOCOS PRÉ-MOLDADOS COM 10,0CM DE ESPESSURA (TIPO BLOKRET OU SIMILAR) ASSENTADOS SOBRE COLCHÃO DE AREIA DE 5 CM, INCLUSIVE REJUNTAMENTO COM ASFALTO. </v>
          </cell>
          <cell r="C3001" t="str">
            <v>M²</v>
          </cell>
          <cell r="D3001">
            <v>41.57</v>
          </cell>
          <cell r="E3001">
            <v>3.25</v>
          </cell>
          <cell r="F3001">
            <v>0.34</v>
          </cell>
          <cell r="I3001">
            <v>45.160000000000004</v>
          </cell>
          <cell r="J3001">
            <v>58.71</v>
          </cell>
        </row>
        <row r="3002">
          <cell r="A3002" t="str">
            <v>20.08.060</v>
          </cell>
          <cell r="B3002" t="str">
            <v>REPOSIÇÃO DE BLOCOS PRÉ-MOLDADOS (TIPO BLOKRET OU SIMILAR), INCLUSIVE REJUNTAMENTO COM ASFALTO.</v>
          </cell>
          <cell r="C3002" t="str">
            <v>M²</v>
          </cell>
          <cell r="D3002">
            <v>5.57</v>
          </cell>
          <cell r="E3002">
            <v>4.1500000000000004</v>
          </cell>
          <cell r="F3002">
            <v>0.34</v>
          </cell>
          <cell r="I3002">
            <v>10.06</v>
          </cell>
          <cell r="J3002">
            <v>13.08</v>
          </cell>
        </row>
        <row r="3003">
          <cell r="I3003">
            <v>0</v>
          </cell>
          <cell r="J3003">
            <v>0</v>
          </cell>
        </row>
        <row r="3004">
          <cell r="A3004" t="str">
            <v>20.09.000</v>
          </cell>
          <cell r="B3004" t="str">
            <v>CONSTRUÇÃO E REPOSIÇÃO DE MEIO FIO E LINHA DE AGUA</v>
          </cell>
          <cell r="I3004">
            <v>0</v>
          </cell>
          <cell r="J3004">
            <v>0</v>
          </cell>
        </row>
        <row r="3005">
          <cell r="I3005">
            <v>0</v>
          </cell>
          <cell r="J3005">
            <v>0</v>
          </cell>
        </row>
        <row r="3006">
          <cell r="A3006" t="str">
            <v>20.09.010</v>
          </cell>
          <cell r="B3006" t="str">
            <v>FORNECIMENTO E ASSENTAMENTO DE MEIO FIO DE PEDRA GRANÍTICA REJUNTADO COM ARGAMASSA DE CIMENTO E AREIA NO TRAÇO 1:2.</v>
          </cell>
          <cell r="C3006" t="str">
            <v>M</v>
          </cell>
          <cell r="D3006">
            <v>8.6</v>
          </cell>
          <cell r="E3006">
            <v>4.6500000000000004</v>
          </cell>
          <cell r="I3006">
            <v>13.25</v>
          </cell>
          <cell r="J3006">
            <v>17.23</v>
          </cell>
        </row>
        <row r="3007">
          <cell r="A3007" t="str">
            <v>20.09.020</v>
          </cell>
          <cell r="B3007" t="str">
            <v>FORNECIMENTO E ASSENTAMENTO DE MEIO FIO DE CONCRETO, PARA PAVIMENTAÇÃO PRENSADO (PADRÃO DNER) REJUNTADO COM ARGAMASSA DE CIMENTO E AREIA NO TRAÇO 1:2.</v>
          </cell>
          <cell r="C3007" t="str">
            <v>M</v>
          </cell>
          <cell r="D3007">
            <v>12.1</v>
          </cell>
          <cell r="E3007">
            <v>4.6500000000000004</v>
          </cell>
          <cell r="I3007">
            <v>16.75</v>
          </cell>
          <cell r="J3007">
            <v>21.78</v>
          </cell>
        </row>
        <row r="3008">
          <cell r="A3008" t="str">
            <v>20.09.021</v>
          </cell>
          <cell r="B3008" t="str">
            <v>FORNECIMENTO E ASSENTAMENTO DE MEIO FIO DE CONCRETO PRE-MOLDADO PARA JARDIM, DIMENSÕES (1,00X0,20X0,75)M, REJUNTADO COM ARGAMASSA DE CIMENTO E AREIA 1:2.</v>
          </cell>
          <cell r="C3008" t="str">
            <v>M</v>
          </cell>
          <cell r="D3008">
            <v>9.35</v>
          </cell>
          <cell r="E3008">
            <v>2.29</v>
          </cell>
          <cell r="I3008">
            <v>11.64</v>
          </cell>
          <cell r="J3008">
            <v>15.13</v>
          </cell>
        </row>
        <row r="3009">
          <cell r="A3009" t="str">
            <v>20.09.022</v>
          </cell>
          <cell r="B3009" t="str">
            <v>FORNECIMENTO E ASSENTAMENTO DE MEIO FIO DE CONCRETO PRE-MOLDADO, DIMENSÕES (1,00X0,25X0,10)M, REJUNTADO COM ARGAMASSA DE CIMENTO E AREIA 1:2.</v>
          </cell>
          <cell r="C3009" t="str">
            <v>M</v>
          </cell>
          <cell r="D3009">
            <v>10.16</v>
          </cell>
          <cell r="E3009">
            <v>2.29</v>
          </cell>
          <cell r="I3009">
            <v>12.45</v>
          </cell>
          <cell r="J3009">
            <v>16.190000000000001</v>
          </cell>
        </row>
        <row r="3010">
          <cell r="A3010" t="str">
            <v>20.09.030</v>
          </cell>
          <cell r="B3010" t="str">
            <v>FORNECIMENTO E ASSENTAMENTO DE LINHA D'ÁGUA COM PARALELEPÍPEDOS GRANÍTICOS ASSENTADOS SOBRE MISTURA DE CIMENTO E AREIA NO TRAÇO 1:6 COM 6 CM DE ESPES. E REJUNT. COM ARG. DE CIMENTO E AREIA NO TRAÇO 1:2, INCL. BASE DE CONCRETO 1:4:8 COM 10 CM DE ESPESSURA.</v>
          </cell>
          <cell r="C3010" t="str">
            <v>M</v>
          </cell>
          <cell r="D3010">
            <v>9.75</v>
          </cell>
          <cell r="E3010">
            <v>5.31</v>
          </cell>
          <cell r="I3010">
            <v>15.059999999999999</v>
          </cell>
          <cell r="J3010">
            <v>19.579999999999998</v>
          </cell>
        </row>
        <row r="3011">
          <cell r="A3011" t="str">
            <v>20.09.040</v>
          </cell>
          <cell r="B3011" t="str">
            <v>FORNECIMENTO E ASSENTAMENTO DE MEIO-FIO DE PEDRA GRANÍTICA REJUNTADO COM ARGAMASSA DE CIMENTO E AREIA 1:2 E LINHA D'ÁGUA DE PARALELEPÍPEDOS ASSENTADOS SOBRE MISTURA DE CIMENTO E AREIA 1:6 COM 6 CM DE ESP. E REJUNTADOS COM ARGAMASSA DE CIMENTO E AREIA 1:2,</v>
          </cell>
          <cell r="C3011" t="str">
            <v>M</v>
          </cell>
          <cell r="D3011">
            <v>18.350000000000001</v>
          </cell>
          <cell r="E3011">
            <v>9.9700000000000006</v>
          </cell>
          <cell r="I3011">
            <v>28.32</v>
          </cell>
          <cell r="J3011">
            <v>36.82</v>
          </cell>
        </row>
        <row r="3012">
          <cell r="A3012" t="str">
            <v>20.09.050</v>
          </cell>
          <cell r="B3012" t="str">
            <v>REPOSIÇÃO DE MEIO-FIO DE PEDRA GRANÍTICA OU DE CONCRETO, REJUNTADOS COM ARGAMASSA DE CIMENTO E AREIA NO TRAÇO 1:2.</v>
          </cell>
          <cell r="C3012" t="str">
            <v>M</v>
          </cell>
          <cell r="D3012">
            <v>0.6</v>
          </cell>
          <cell r="E3012">
            <v>4.6500000000000004</v>
          </cell>
          <cell r="I3012">
            <v>5.25</v>
          </cell>
          <cell r="J3012">
            <v>6.83</v>
          </cell>
        </row>
        <row r="3013">
          <cell r="A3013" t="str">
            <v>20.09.060</v>
          </cell>
          <cell r="B3013" t="str">
            <v>REPOSIÇÃO DE LINHA D'ÁGUA DE PARALELEPÍPEDOS GRANÍTICOS ASSENTADOS SOBRE MISTURA DE CIMENTO E AREIA NO TRAÇO 1:6 COM 6 CM DE ESPESSURA E REJUNTADOS COM ARGAMASSA DE CIMENTO E AREIA 1:2, INCLUSIVE BASE DE CONCRETO 1:4:8 COM 10CM DE ESPESSURA.</v>
          </cell>
          <cell r="C3013" t="str">
            <v>M</v>
          </cell>
          <cell r="D3013">
            <v>7.35</v>
          </cell>
          <cell r="E3013">
            <v>5.31</v>
          </cell>
          <cell r="I3013">
            <v>12.66</v>
          </cell>
          <cell r="J3013">
            <v>16.46</v>
          </cell>
        </row>
        <row r="3014">
          <cell r="A3014" t="str">
            <v>20.09.070</v>
          </cell>
          <cell r="B3014" t="str">
            <v>REPOSIÇÃO DE MEIO-FIO DE PEDRA GRANÍTICA OU DE CONCRETO, REJUNTADO COM ARGAMASSA DE CIMENTO E AREIA 1:2, E LINHA D'ÁGUA DE PARALELEPÍPEDO ASSENTADO SOBRE MISTURA DE CIMENTO E AREIA 1:6 COM 6 CM DE ESPESSURA E REJUNTADO COM ARGAMASSA DE CIMENTO E AREIA 1:2</v>
          </cell>
          <cell r="C3014" t="str">
            <v>M</v>
          </cell>
          <cell r="D3014">
            <v>7.95</v>
          </cell>
          <cell r="E3014">
            <v>9.9700000000000006</v>
          </cell>
          <cell r="I3014">
            <v>17.920000000000002</v>
          </cell>
          <cell r="J3014">
            <v>23.3</v>
          </cell>
        </row>
        <row r="3015">
          <cell r="I3015">
            <v>0</v>
          </cell>
          <cell r="J3015">
            <v>0</v>
          </cell>
        </row>
        <row r="3016">
          <cell r="A3016" t="str">
            <v>21.00.000</v>
          </cell>
          <cell r="B3016" t="str">
            <v>DRENAGEM</v>
          </cell>
          <cell r="I3016">
            <v>0</v>
          </cell>
          <cell r="J3016">
            <v>0</v>
          </cell>
        </row>
        <row r="3017">
          <cell r="I3017">
            <v>0</v>
          </cell>
          <cell r="J3017">
            <v>0</v>
          </cell>
        </row>
        <row r="3018">
          <cell r="A3018" t="str">
            <v>21.01.000</v>
          </cell>
          <cell r="B3018" t="str">
            <v>GRADES E TAMPÕES</v>
          </cell>
          <cell r="I3018">
            <v>0</v>
          </cell>
          <cell r="J3018">
            <v>0</v>
          </cell>
        </row>
        <row r="3019">
          <cell r="I3019">
            <v>0</v>
          </cell>
          <cell r="J3019">
            <v>0</v>
          </cell>
        </row>
        <row r="3020">
          <cell r="A3020" t="str">
            <v>21.01.030</v>
          </cell>
          <cell r="B3020" t="str">
            <v>GRADE DE CONCRETO DE 0,30 X 0,95M, INCLUSIVE ASSENTAMENTO.</v>
          </cell>
          <cell r="C3020" t="str">
            <v>UN</v>
          </cell>
          <cell r="D3020">
            <v>45</v>
          </cell>
          <cell r="E3020">
            <v>4.8899999999999997</v>
          </cell>
          <cell r="H3020">
            <v>1</v>
          </cell>
          <cell r="I3020">
            <v>50.89</v>
          </cell>
          <cell r="J3020">
            <v>66.16</v>
          </cell>
        </row>
        <row r="3021">
          <cell r="A3021" t="str">
            <v>21.01.060</v>
          </cell>
          <cell r="B3021" t="str">
            <v>TAMPÃO (TAMPA E CAIXILHO) DE CONCRETO COM 0,60M DE DIAMETRO, INCLUSIVE ASSENTAMENTO (LOGOMARCA PCR).</v>
          </cell>
          <cell r="C3021" t="str">
            <v>UN</v>
          </cell>
          <cell r="D3021">
            <v>90.2</v>
          </cell>
          <cell r="E3021">
            <v>34.32</v>
          </cell>
          <cell r="H3021">
            <v>1.99</v>
          </cell>
          <cell r="I3021">
            <v>126.51</v>
          </cell>
          <cell r="J3021">
            <v>164.46</v>
          </cell>
        </row>
        <row r="3022">
          <cell r="A3022" t="str">
            <v>21.01.070</v>
          </cell>
          <cell r="B3022" t="str">
            <v>TAMPA DE CONCRETO PARA TAMPÃO COM 0,60M DE DIAMETRO, INCLUSIVE ASSENTAMENTO (LOGOMARCA PCR).</v>
          </cell>
          <cell r="C3022" t="str">
            <v>UN</v>
          </cell>
          <cell r="D3022">
            <v>62.7</v>
          </cell>
          <cell r="E3022">
            <v>4.8899999999999997</v>
          </cell>
          <cell r="H3022">
            <v>1.99</v>
          </cell>
          <cell r="I3022">
            <v>69.58</v>
          </cell>
          <cell r="J3022">
            <v>90.45</v>
          </cell>
        </row>
        <row r="3023">
          <cell r="A3023" t="str">
            <v>21.01.080</v>
          </cell>
          <cell r="B3023" t="str">
            <v>SOBRETAMPA DE CONCRETO NAS DIMENSÕES 0,60 X 0,60 X 0,08 (LOGOMARCA PCR).</v>
          </cell>
          <cell r="C3023" t="str">
            <v>UN</v>
          </cell>
          <cell r="D3023">
            <v>47.03</v>
          </cell>
          <cell r="E3023">
            <v>4.8899999999999997</v>
          </cell>
          <cell r="H3023">
            <v>0.5</v>
          </cell>
          <cell r="I3023">
            <v>52.42</v>
          </cell>
          <cell r="J3023">
            <v>68.150000000000006</v>
          </cell>
        </row>
        <row r="3024">
          <cell r="A3024" t="str">
            <v>21.01.090</v>
          </cell>
          <cell r="B3024" t="str">
            <v>LEVANTAMENTO DE TAMPÃO DE POÇO DE VISITA EXISTENTE (ELEVAÇÃO DA COTA DE NÍVEL), DEVIDO A SERVIÇO DE RECAPEAMENTO ASFÁLTICO.</v>
          </cell>
          <cell r="C3024" t="str">
            <v>UN</v>
          </cell>
          <cell r="D3024">
            <v>5.21</v>
          </cell>
          <cell r="E3024">
            <v>31.83</v>
          </cell>
          <cell r="I3024">
            <v>37.04</v>
          </cell>
          <cell r="J3024">
            <v>48.15</v>
          </cell>
        </row>
        <row r="3025">
          <cell r="I3025">
            <v>0</v>
          </cell>
          <cell r="J3025">
            <v>0</v>
          </cell>
        </row>
        <row r="3026">
          <cell r="A3026" t="str">
            <v>21.02.000</v>
          </cell>
          <cell r="B3026" t="str">
            <v>CAIXAS COLETORAS</v>
          </cell>
          <cell r="I3026">
            <v>0</v>
          </cell>
          <cell r="J3026">
            <v>0</v>
          </cell>
        </row>
        <row r="3027">
          <cell r="I3027">
            <v>0</v>
          </cell>
          <cell r="J3027">
            <v>0</v>
          </cell>
        </row>
        <row r="3028">
          <cell r="A3028" t="str">
            <v>21.02.010</v>
          </cell>
          <cell r="B3028" t="str">
            <v>CONSTRUÇÃO DE CAIXA COLETORA, TIPO "COM GRADE", EM ALVENARIA DE 1 VEZ - TIJOLOS MACIÇOS PRENSADOS (REF DR-01-OBRAS RECIFE) NAS DIMENSÕES INTERNAS DE 0,25 X 0,85 X 1,00M, INCLUSIVE ESCAVAÇÃO, REATERRO COMPACTADO E REMOÇÃO DO MATERIAL EXCEDENTE (SEM A GRADE</v>
          </cell>
          <cell r="C3028" t="str">
            <v>UN</v>
          </cell>
          <cell r="D3028">
            <v>145.62</v>
          </cell>
          <cell r="E3028">
            <v>187.16</v>
          </cell>
          <cell r="F3028">
            <v>8.4</v>
          </cell>
          <cell r="I3028">
            <v>341.17999999999995</v>
          </cell>
          <cell r="J3028">
            <v>443.53</v>
          </cell>
        </row>
        <row r="3029">
          <cell r="A3029" t="str">
            <v>21.02.020</v>
          </cell>
          <cell r="B3029" t="str">
            <v xml:space="preserve">CONSTRUÇÃO DE CAIXA COLETORA TIPO "COM GAVETA", EM ALVENARIA DE 1 VEZ DE TIJOLOS MACIÇOS PRENSADOS (REF DR-03-OBRAS RECIFE) NAS DIMENSÕES INTERNAS 0,25 X 0,90 X 1,00M, INCLUSIVE ESCAVAÇÃO, REATERRO COMPACTADO E REMOÇÃO DO MATERIAL EXCEDENTE (COM TAMPA DE </v>
          </cell>
          <cell r="C3029" t="str">
            <v>UN</v>
          </cell>
          <cell r="D3029">
            <v>297.17</v>
          </cell>
          <cell r="E3029">
            <v>273.95999999999998</v>
          </cell>
          <cell r="F3029">
            <v>7.54</v>
          </cell>
          <cell r="I3029">
            <v>578.66999999999996</v>
          </cell>
          <cell r="J3029">
            <v>752.27</v>
          </cell>
        </row>
        <row r="3030">
          <cell r="A3030" t="str">
            <v>21.02.030</v>
          </cell>
          <cell r="B3030" t="str">
            <v>CONSTRUÇÃO DE CAIXA COLETORA, TIPO "COM GAVETA", EM ALVENARIA DE 1 VEZ DE TIJOLOS MACIÇOS PRENSADOS (REF. DR-06-OBRAS RECIFE) NAS DIMENSÕES INTERNAS 0,8 X 0,8 X 0,90M, INCLUSIVE ESCAVAÇÃO, REATERRO COMPACTADO E REMOÇÃO DO MATERIAL EXCEDENTE (COM SOBRETAMP</v>
          </cell>
          <cell r="C3030" t="str">
            <v>UN</v>
          </cell>
          <cell r="D3030">
            <v>448.48</v>
          </cell>
          <cell r="E3030">
            <v>319.32</v>
          </cell>
          <cell r="H3030">
            <v>9.77</v>
          </cell>
          <cell r="I3030">
            <v>777.56999999999994</v>
          </cell>
          <cell r="J3030">
            <v>1010.84</v>
          </cell>
        </row>
        <row r="3031">
          <cell r="I3031">
            <v>0</v>
          </cell>
          <cell r="J3031">
            <v>0</v>
          </cell>
        </row>
        <row r="3032">
          <cell r="A3032" t="str">
            <v>21.03.000</v>
          </cell>
          <cell r="B3032" t="str">
            <v>POÇOS DE VISITA</v>
          </cell>
          <cell r="I3032">
            <v>0</v>
          </cell>
          <cell r="J3032">
            <v>0</v>
          </cell>
        </row>
        <row r="3033">
          <cell r="I3033">
            <v>0</v>
          </cell>
          <cell r="J3033">
            <v>0</v>
          </cell>
        </row>
        <row r="3034">
          <cell r="A3034" t="str">
            <v>21.03.060</v>
          </cell>
          <cell r="B3034" t="str">
            <v>CONSTRUÇÃO DE POÇO DE VISITA EM ALVENARIA DE 1 VEZ, TIJOLOS MACIÇOS PRENSADOS, (REF DR-05-OBRAS RECIFE) NAS DIMENSÕES INTERNAS 1,0 X 1,0 X 1,5M, INCLUSIVE ESCAVAÇÃO, REATERRO COMPACTADO E REMOÇÃO DO MATERIAL EXCEDENTE (SEM O TAMPÃO).</v>
          </cell>
          <cell r="C3034" t="str">
            <v>UN</v>
          </cell>
          <cell r="D3034">
            <v>632.89</v>
          </cell>
          <cell r="E3034">
            <v>678.71</v>
          </cell>
          <cell r="F3034">
            <v>27.93</v>
          </cell>
          <cell r="I3034">
            <v>1339.53</v>
          </cell>
          <cell r="J3034">
            <v>1741.39</v>
          </cell>
        </row>
        <row r="3035">
          <cell r="A3035" t="str">
            <v>21.03.070</v>
          </cell>
          <cell r="B3035" t="str">
            <v>CONSTRUÇÃO DE POÇO DE VISITA EM ALVENARIA DE 1 VEZ DE TIJOLOS MACIÇOS PRENSADOS (REF DR-05-OBRAS RECIFE) NAS DIMENSÕES INTERNAS 1,2 X 1,2 X 1,5M, INCLUSIVE ESCAVAÇÃO, REATERRO COMPACTADO E REMOÇÃO DO MATERIAL EXCEDENTE (SEM O TAMPÃO).</v>
          </cell>
          <cell r="C3035" t="str">
            <v>UN</v>
          </cell>
          <cell r="D3035">
            <v>736.1</v>
          </cell>
          <cell r="E3035">
            <v>787.9</v>
          </cell>
          <cell r="F3035">
            <v>38.21</v>
          </cell>
          <cell r="I3035">
            <v>1562.21</v>
          </cell>
          <cell r="J3035">
            <v>2030.87</v>
          </cell>
        </row>
        <row r="3036">
          <cell r="A3036" t="str">
            <v>21.03.080</v>
          </cell>
          <cell r="B3036" t="str">
            <v>CONSTRUÇÃO DE POÇO DE VISITA EM ALVENARIA DE 1 VEZ DE TIJOLOS MACIÇOS PRENSADOS (REF DR-05-OBRAS RECIFE) NAS DIMENSÕES INTERNAS 1,5 X 1,5 X 2,0M INCLUSIVE ESCAVAÇÃO, REATERRO COMPACTADO E REMOÇÃO DO MATERIAL EXCEDENTE (SEM O TAMPÃO).</v>
          </cell>
          <cell r="C3036" t="str">
            <v>UN</v>
          </cell>
          <cell r="D3036">
            <v>994.17</v>
          </cell>
          <cell r="E3036">
            <v>1165.9100000000001</v>
          </cell>
          <cell r="F3036">
            <v>61</v>
          </cell>
          <cell r="I3036">
            <v>2221.08</v>
          </cell>
          <cell r="J3036">
            <v>2887.4</v>
          </cell>
        </row>
        <row r="3037">
          <cell r="A3037" t="str">
            <v>21.03.090</v>
          </cell>
          <cell r="B3037" t="str">
            <v>CONSTRUÇÃO DE POÇO DE VISITA EM ALVENARIA DE 1 VEZ DE TIJOLOS MACIÇOS PRENSADOS (REF DR-05-OBRAS RECIFE) NAS DIMENSÕES INTERNAS 1,8 X 1,8 X 2,5M, INCLUSIVE ESCAVAÇÃO, REATERRO COMPACTADO E REMOÇÃO DO MATERIAL EXCEDENTE (SEM O TAMPÃO).</v>
          </cell>
          <cell r="C3037" t="str">
            <v>UN</v>
          </cell>
          <cell r="D3037">
            <v>1557.45</v>
          </cell>
          <cell r="E3037">
            <v>1777.06</v>
          </cell>
          <cell r="F3037">
            <v>95.27</v>
          </cell>
          <cell r="I3037">
            <v>3429.78</v>
          </cell>
          <cell r="J3037">
            <v>4458.71</v>
          </cell>
        </row>
        <row r="3038">
          <cell r="A3038" t="str">
            <v>21.03.100</v>
          </cell>
          <cell r="B3038" t="str">
            <v>CONSTRUÇÃO DE POÇO DE VISITA EM ALVENARIA DE 1 VEZ DE TIJOLOS MACIÇOS PRENSADOS (REF DR-05-OBRAS RECIFE) NAS DIMENSÕES INTERNAS 2,2 X 2,2 X 2,5M INCLUSIVE ESCAVAÇÃO, REATERRO COMPACTADO E REMOÇÃO DO MATERIAL EXCEDENTE (SEM O TAMPÃO).</v>
          </cell>
          <cell r="C3038" t="str">
            <v>UN</v>
          </cell>
          <cell r="D3038">
            <v>1991.29</v>
          </cell>
          <cell r="E3038">
            <v>2266.6</v>
          </cell>
          <cell r="F3038">
            <v>145.12</v>
          </cell>
          <cell r="I3038">
            <v>4403.0099999999993</v>
          </cell>
          <cell r="J3038">
            <v>5723.91</v>
          </cell>
        </row>
        <row r="3039">
          <cell r="A3039" t="str">
            <v>21.03.110</v>
          </cell>
          <cell r="B3039" t="str">
            <v>CONSTRUÇÃO DE POÇO DE VISITA, TIPO COM GAVETA, EM ALVENARIA DE 1 VEZ DE TIJOLOS MACIÇOS PRENSADOS (REF DR-02-OBRAS RECIFE) NAS DIMENSÕES INTERNAS 1,0 X 1,0 X 1,5M, INCLUSIVE ESCAVAÇÃO, REATERRO COMPACTADO E REMOÇÃO DO MATERIAL EXCEDENTE (COM SOBRETAMPA DE</v>
          </cell>
          <cell r="C3039" t="str">
            <v>UN</v>
          </cell>
          <cell r="D3039">
            <v>707.31</v>
          </cell>
          <cell r="E3039">
            <v>647.72</v>
          </cell>
          <cell r="F3039">
            <v>26.13</v>
          </cell>
          <cell r="I3039">
            <v>1381.16</v>
          </cell>
          <cell r="J3039">
            <v>1795.51</v>
          </cell>
        </row>
        <row r="3040">
          <cell r="A3040" t="str">
            <v>21.03.120</v>
          </cell>
          <cell r="B3040" t="str">
            <v xml:space="preserve">CONSTRUÇÃO DE POÇO DE VISITA TIPO COM GAVETA, EM ALVENARIA DE 1 VEZ DE TIJOLOS MACIÇOS PRENSADOS (REF DR-02-OBRAS RECIFE) NAS DIMENSÕES INTERNAS 1,2 X 1,2 X 1,5M, INCLUSIVE ESCAVAÇÃO, REATERRO COMPACTADO E REMOÇÃO DO MATERIAL EXCEDENTE (COM SOBRETAMPA DE </v>
          </cell>
          <cell r="C3040" t="str">
            <v>UN</v>
          </cell>
          <cell r="D3040">
            <v>811.18</v>
          </cell>
          <cell r="E3040">
            <v>747.12</v>
          </cell>
          <cell r="F3040">
            <v>30.41</v>
          </cell>
          <cell r="I3040">
            <v>1588.71</v>
          </cell>
          <cell r="J3040">
            <v>2065.3200000000002</v>
          </cell>
        </row>
        <row r="3041">
          <cell r="A3041" t="str">
            <v>21.03.130</v>
          </cell>
          <cell r="B3041" t="str">
            <v xml:space="preserve">CONSTRUÇÃO DE POÇO DE VISITA TIPO COM GAVETA, EM ALVENARIA DE 1 VEZ DE TIJOLOS MACIÇOS PENSADOS (REF  DR-02-OBRAS RECIFE) NAS DIMENSÕES INTERNAS 1,5 X 1,5 X 2,0M, INCLUSIVE ESCAVAÇÃO, REATERRO COMPACTADO E REMOÇÃO DO MATERIAL EXCEDENTE (COM SOBRETAMPA DE </v>
          </cell>
          <cell r="C3041" t="str">
            <v>UN</v>
          </cell>
          <cell r="D3041">
            <v>1205.48</v>
          </cell>
          <cell r="E3041">
            <v>1173.51</v>
          </cell>
          <cell r="F3041">
            <v>53.54</v>
          </cell>
          <cell r="I3041">
            <v>2432.5299999999997</v>
          </cell>
          <cell r="J3041">
            <v>3162.29</v>
          </cell>
        </row>
        <row r="3042">
          <cell r="A3042" t="str">
            <v>21.03.140</v>
          </cell>
          <cell r="B3042" t="str">
            <v>CONSTRUÇÃO DE POÇO DE VISITA, TIPO COM GAVETA, EM ALVENARIA DE 1 VEZ DE TIJOLOS MACIÇOS PRENSADOS (REF DR-02-OBRAS RECIFE) NAS DIMENSÕES INTERNAS 1,8 X 1,8 X 2,5M, INCLUSIVE ESCAVAÇÃO, REATERRO COMPACTADO E REMOÇÃO DO MATERIAL EXCEDENTE (COM SOBRETAMPA DE</v>
          </cell>
          <cell r="C3042" t="str">
            <v>UN</v>
          </cell>
          <cell r="D3042">
            <v>1572.81</v>
          </cell>
          <cell r="E3042">
            <v>1658.39</v>
          </cell>
          <cell r="F3042">
            <v>86.44</v>
          </cell>
          <cell r="I3042">
            <v>3317.64</v>
          </cell>
          <cell r="J3042">
            <v>4312.93</v>
          </cell>
        </row>
        <row r="3043">
          <cell r="A3043" t="str">
            <v>21.03.150</v>
          </cell>
          <cell r="B3043" t="str">
            <v xml:space="preserve">CONSTRUÇÃO DE POÇO DE VISITA, TIPO COM GRADE, EM ALVENARIA DE 1 VEZ DE TIJOLOS MACIÇOS PRENSADOS (REF DR-04-OBRAS RECIFE) NAS DIMENSÕES INTERNAS DE 1,0 X 1,0 X 1,5M, INCLUSIVE ESCAVAÇÃO, REATERRO COMPACTADO E REMOÇÃO DO MATERIAL EXCEDENTE (COM SOBRETAMPA </v>
          </cell>
          <cell r="C3043" t="str">
            <v>UN</v>
          </cell>
          <cell r="D3043">
            <v>813.17</v>
          </cell>
          <cell r="E3043">
            <v>792.05</v>
          </cell>
          <cell r="F3043">
            <v>29.64</v>
          </cell>
          <cell r="I3043">
            <v>1634.86</v>
          </cell>
          <cell r="J3043">
            <v>2125.3200000000002</v>
          </cell>
        </row>
        <row r="3044">
          <cell r="A3044" t="str">
            <v>21.03.160</v>
          </cell>
          <cell r="B3044" t="str">
            <v>CONSTRUÇÃO DE POÇO DE VISITA TIPO COM GRADE, EM ALVENARIA DE 1 VEZ DE TIJOLOS MACIÇOS PRENSADOS (REF. DR-04-OBRAS RECIFE)NAS DIMENSÕES INTERNAS 1,2 X 1,2 X 1,5 M, INCLUSIVE ESCAVAÇÃO, REATERRO COMPACTADO E REMOÇÃO DO MATERIAL EXCEDIENTE (COM SOBRETAMPA DE</v>
          </cell>
          <cell r="C3044" t="str">
            <v>UN</v>
          </cell>
          <cell r="D3044">
            <v>911.05</v>
          </cell>
          <cell r="E3044">
            <v>841.28</v>
          </cell>
          <cell r="F3044">
            <v>36.67</v>
          </cell>
          <cell r="I3044">
            <v>1789</v>
          </cell>
          <cell r="J3044">
            <v>2325.6999999999998</v>
          </cell>
        </row>
        <row r="3045">
          <cell r="A3045" t="str">
            <v>21.03.170</v>
          </cell>
          <cell r="B3045" t="str">
            <v xml:space="preserve">CONSTRUÇÃO DE POÇO DE VISITA, TIPO COM GRADE, EM ALVENARIA DE 1 VEZ DE TIJOLOS MACIÇOS PRENSADOS (REF DR-04-OBRAS RECIFE) NAS DIMENSÕES INTERNAS 1,5 X 1,5 X 2,0M, INCLUSIVE ESCAVAÇÃO, REATERRO COMPACTADO E REMOÇÃO DO MATERIAL EXCEDENTE (COM SOBRETAMPA DE </v>
          </cell>
          <cell r="C3045" t="str">
            <v>UN</v>
          </cell>
          <cell r="D3045">
            <v>1400.45</v>
          </cell>
          <cell r="E3045">
            <v>1348.8</v>
          </cell>
          <cell r="F3045">
            <v>61.34</v>
          </cell>
          <cell r="I3045">
            <v>2810.59</v>
          </cell>
          <cell r="J3045">
            <v>3653.77</v>
          </cell>
        </row>
        <row r="3046">
          <cell r="A3046" t="str">
            <v>21.03.180</v>
          </cell>
          <cell r="B3046" t="str">
            <v>CONSTRUÇÃO DE POÇO DE VISITA, TIPO COM GRADE, EM ALVENARIA DE 1 VEZ DE TIJOLOS MACIÇOS PRENSADOS (REF DR-04-OBRAS RECIFE) NAS DIMENSÕES INTERNAS 1,8 X 1,8 X 2,5 M, INCLUSIVE ESCAVAÇÃO, REATERRO COMPACTADO E REMOÇÃO DO MATERIAL EXCEDENTE (COM SOBRETAMPA DE</v>
          </cell>
          <cell r="C3046" t="str">
            <v>UN</v>
          </cell>
          <cell r="D3046">
            <v>1806.45</v>
          </cell>
          <cell r="E3046">
            <v>1883.2</v>
          </cell>
          <cell r="F3046">
            <v>95.09</v>
          </cell>
          <cell r="I3046">
            <v>3784.7400000000002</v>
          </cell>
          <cell r="J3046">
            <v>4920.16</v>
          </cell>
        </row>
        <row r="3047">
          <cell r="I3047">
            <v>0</v>
          </cell>
          <cell r="J3047">
            <v>0</v>
          </cell>
        </row>
        <row r="3048">
          <cell r="A3048" t="str">
            <v>21.04.000</v>
          </cell>
          <cell r="B3048" t="str">
            <v>ESCORAMENTO DE VALAS PARA CONSTRUÇÃO DE GALERIAS OU CANAIS</v>
          </cell>
          <cell r="I3048">
            <v>0</v>
          </cell>
          <cell r="J3048">
            <v>0</v>
          </cell>
        </row>
        <row r="3049">
          <cell r="I3049">
            <v>0</v>
          </cell>
          <cell r="J3049">
            <v>0</v>
          </cell>
        </row>
        <row r="3050">
          <cell r="A3050" t="str">
            <v>21.04.030</v>
          </cell>
          <cell r="B3050" t="str">
            <v>ENSECADEIRA COM PRANCHÕES DE MADEIRA DE LEI DE 3 X 6 POLEGADAS E QUADROS UTILIZANDO LONGARINAS DE MADEIRA DE 3 X 5 POLEGADAS, INCLUSIVE POSTERIOR RETIRADA (ÁREA NÃO CRAVADA).</v>
          </cell>
          <cell r="C3050" t="str">
            <v>M²</v>
          </cell>
          <cell r="D3050">
            <v>49.42</v>
          </cell>
          <cell r="E3050">
            <v>16.02</v>
          </cell>
          <cell r="I3050">
            <v>65.44</v>
          </cell>
          <cell r="J3050">
            <v>85.07</v>
          </cell>
        </row>
        <row r="3051">
          <cell r="A3051" t="str">
            <v>21.04.035</v>
          </cell>
          <cell r="B3051" t="str">
            <v>ENSECADEIRA COM PRANCHÕES DE MADEIRA DE LEI COM 3 X 6 POLEGADAS E QUADROS UTILIZANDO LONGARINAS DE MADEIRA DE 3 X 5 POLEGADAS, INCLUSIVE POSTERIOR RETIRADA (ÁREA CRAVADA).</v>
          </cell>
          <cell r="C3051" t="str">
            <v>M²</v>
          </cell>
          <cell r="D3051">
            <v>49.42</v>
          </cell>
          <cell r="E3051">
            <v>18.8</v>
          </cell>
          <cell r="F3051">
            <v>11.73</v>
          </cell>
          <cell r="G3051">
            <v>6.24</v>
          </cell>
          <cell r="I3051">
            <v>86.19</v>
          </cell>
          <cell r="J3051">
            <v>112.05</v>
          </cell>
        </row>
        <row r="3052">
          <cell r="A3052" t="str">
            <v>21.04.040</v>
          </cell>
          <cell r="B3052" t="str">
            <v>ESCORAMENTO DE VALAS COM PRANCHÕES METÁLICOS E QUADROS UTILIZANDO LONGARINAS DE MADEIRA DE 3 X 5 POLEGADAS, INCLUSIVE POSTERIOR RETIRADA (ÁREA CRAVADA).</v>
          </cell>
          <cell r="C3052" t="str">
            <v>M²</v>
          </cell>
          <cell r="D3052">
            <v>6.44</v>
          </cell>
          <cell r="E3052">
            <v>13.1</v>
          </cell>
          <cell r="F3052">
            <v>4.34</v>
          </cell>
          <cell r="G3052">
            <v>3.68</v>
          </cell>
          <cell r="I3052">
            <v>27.56</v>
          </cell>
          <cell r="J3052">
            <v>35.83</v>
          </cell>
        </row>
        <row r="3053">
          <cell r="A3053" t="str">
            <v>21.04.050</v>
          </cell>
          <cell r="B3053" t="str">
            <v>ESCORAMENTO DE VALAS COM PRANCHÕES METÁLICOS E QUADROS UTILIZANDO LONGARINAS DE MADEIRA DE 3 X 5 POLEGADAS, INCLUSIVE POSTERIOR RETIRADA (ÁREA NÃO CRAVADA).</v>
          </cell>
          <cell r="C3053" t="str">
            <v>M²</v>
          </cell>
          <cell r="D3053">
            <v>11.58</v>
          </cell>
          <cell r="E3053">
            <v>6.44</v>
          </cell>
          <cell r="I3053">
            <v>18.02</v>
          </cell>
          <cell r="J3053">
            <v>23.43</v>
          </cell>
        </row>
        <row r="3054">
          <cell r="A3054" t="str">
            <v>21.04.060</v>
          </cell>
          <cell r="B3054" t="str">
            <v>ESCORAMENTO DESCONTÍNUO DE VALAS.</v>
          </cell>
          <cell r="C3054" t="str">
            <v>M²</v>
          </cell>
          <cell r="D3054">
            <v>8.42</v>
          </cell>
          <cell r="E3054">
            <v>11.44</v>
          </cell>
          <cell r="I3054">
            <v>19.86</v>
          </cell>
          <cell r="J3054">
            <v>25.82</v>
          </cell>
        </row>
        <row r="3055">
          <cell r="A3055" t="str">
            <v>21.04.070</v>
          </cell>
          <cell r="B3055" t="str">
            <v>CONSTRUÇÃO DE ENSECADEIRA DUPLA EM CHAPA DE MADEIRA COMPENSADA RESINADA DE 12MM DE ESPESSURA COM AFASTAMENTO INTERNO DE 30CM, ESCORADA EM ESTRONCAS CRAVADAS A CADA 1,0M, COSTELAMENTO COM BARROTES DE 3 X 3 POLEGADAS E PREENCHIDA COM MATERIAL ARGILOSO, INCL</v>
          </cell>
          <cell r="C3055" t="str">
            <v>M²</v>
          </cell>
          <cell r="D3055">
            <v>9.6300000000000008</v>
          </cell>
          <cell r="E3055">
            <v>19.989999999999998</v>
          </cell>
          <cell r="H3055">
            <v>0.55000000000000004</v>
          </cell>
          <cell r="I3055">
            <v>30.169999999999998</v>
          </cell>
          <cell r="J3055">
            <v>39.22</v>
          </cell>
        </row>
        <row r="3056">
          <cell r="I3056">
            <v>0</v>
          </cell>
          <cell r="J3056">
            <v>0</v>
          </cell>
        </row>
        <row r="3057">
          <cell r="A3057" t="str">
            <v>21.05.00</v>
          </cell>
          <cell r="B3057" t="str">
            <v>ESGOTAMENTO DE ÁGUA</v>
          </cell>
          <cell r="I3057">
            <v>0</v>
          </cell>
          <cell r="J3057">
            <v>0</v>
          </cell>
        </row>
        <row r="3058">
          <cell r="I3058">
            <v>0</v>
          </cell>
          <cell r="J3058">
            <v>0</v>
          </cell>
        </row>
        <row r="3059">
          <cell r="A3059" t="str">
            <v>21.05.010</v>
          </cell>
          <cell r="B3059" t="str">
            <v>ESGOTAMENTO DE ÁGUA COM MOTO-BOMBA A GASOLINA DE 3,4 HP INCLUSIVE 10 METRO DE MANGOTE DE 2 COM COMBUSTIVEL.</v>
          </cell>
          <cell r="C3059" t="str">
            <v>H</v>
          </cell>
          <cell r="F3059">
            <v>3.25</v>
          </cell>
          <cell r="G3059">
            <v>0.24</v>
          </cell>
          <cell r="I3059">
            <v>3.49</v>
          </cell>
          <cell r="J3059">
            <v>4.54</v>
          </cell>
        </row>
        <row r="3060">
          <cell r="A3060" t="str">
            <v>21.05.020</v>
          </cell>
          <cell r="B3060" t="str">
            <v>ESGOTAMENTO DE ÁGUA COM BOMBA ELÉTRICA SUBMERSA - POT 4 CV,  INCLUSIVE 10 METRO DE MANGOTE DE 3 COM COMBUSTIVEL.</v>
          </cell>
          <cell r="C3060" t="str">
            <v>M³</v>
          </cell>
          <cell r="E3060">
            <v>0.1</v>
          </cell>
          <cell r="F3060">
            <v>0.03</v>
          </cell>
          <cell r="I3060">
            <v>0.13</v>
          </cell>
          <cell r="J3060">
            <v>0.17</v>
          </cell>
        </row>
        <row r="3061">
          <cell r="I3061">
            <v>0</v>
          </cell>
          <cell r="J3061">
            <v>0</v>
          </cell>
        </row>
        <row r="3062">
          <cell r="A3062" t="str">
            <v>21.06.00</v>
          </cell>
          <cell r="B3062" t="str">
            <v>GALERIA DE TUBOS DE CONCRETO - CLASSES C2 E CA1 (COM FORNECIMENTO DE TUBOS)</v>
          </cell>
          <cell r="I3062">
            <v>0</v>
          </cell>
          <cell r="J3062">
            <v>0</v>
          </cell>
        </row>
        <row r="3063">
          <cell r="I3063">
            <v>0</v>
          </cell>
          <cell r="J3063">
            <v>0</v>
          </cell>
        </row>
        <row r="3064">
          <cell r="A3064" t="str">
            <v>21.06.010</v>
          </cell>
          <cell r="B3064" t="str">
            <v>GALERIA DE TUBOS DE CONCRETO C2 - 0,20M DE DIAMETRO, INCLUSIVE ESCAVAÇÃO MANUAL DAS VALAS ATÉ 1,5M DE PROFUNDIDADE, REATERRO COMPACTADO, REMOÇÃO DO MATERIAL EXCEDENTE E AINDA FORNECIMENTO E ASSENTAMENTO DOS TUBOS.</v>
          </cell>
          <cell r="C3064" t="str">
            <v>M</v>
          </cell>
          <cell r="D3064">
            <v>11.58</v>
          </cell>
          <cell r="E3064">
            <v>20.72</v>
          </cell>
          <cell r="H3064">
            <v>0.34</v>
          </cell>
          <cell r="I3064">
            <v>32.64</v>
          </cell>
          <cell r="J3064">
            <v>42.43</v>
          </cell>
        </row>
        <row r="3065">
          <cell r="A3065" t="str">
            <v>21.06.020</v>
          </cell>
          <cell r="B3065" t="str">
            <v>GALERIA DE TUBOS DE CONCRETO C2 - 0,20M DE DIAMETRO, INCLUSIVE ESCAVAÇÃO MANUAL DAS VALAS ATÉ 1,5M DE PROFUNDIDADE, REATERRO COMPACTADO, REMOÇÃO DO MATERIAL EXCEDENTE E AINDA FORNECIMENTO E ASSENTAMENTO DOS TUBOS  (SERVIÇO NOTURNO).</v>
          </cell>
          <cell r="C3065" t="str">
            <v>M</v>
          </cell>
          <cell r="D3065">
            <v>11.58</v>
          </cell>
          <cell r="E3065">
            <v>24.87</v>
          </cell>
          <cell r="H3065">
            <v>0.35</v>
          </cell>
          <cell r="I3065">
            <v>36.800000000000004</v>
          </cell>
          <cell r="J3065">
            <v>47.84</v>
          </cell>
        </row>
        <row r="3066">
          <cell r="A3066" t="str">
            <v>21.06.030</v>
          </cell>
          <cell r="B3066" t="str">
            <v>GALERIA DE TUBOS DE CONCRETO C2 - 0,20M DE DIAMETRO, INCLUSIVE ESCAVAÇÃO MECÂNICA DAS VALAS ATÉ 1,5M DE PROFUNDIDADE, REATERRO COMPACTADO, REMOÇÃO DO MATERIAL EXCEDENTE E AINDA FORNECIMENTO E ASSENTAMENTO DOS TUBOS .</v>
          </cell>
          <cell r="C3066" t="str">
            <v>M</v>
          </cell>
          <cell r="D3066">
            <v>11.58</v>
          </cell>
          <cell r="E3066">
            <v>14.91</v>
          </cell>
          <cell r="F3066">
            <v>1.68</v>
          </cell>
          <cell r="H3066">
            <v>0.33</v>
          </cell>
          <cell r="I3066">
            <v>28.5</v>
          </cell>
          <cell r="J3066">
            <v>37.049999999999997</v>
          </cell>
        </row>
        <row r="3067">
          <cell r="A3067" t="str">
            <v>21.06.040</v>
          </cell>
          <cell r="B3067" t="str">
            <v>GALERIA DE TUBOS DE CONCRETO C2 - 0,20M DE DIAMETRO, INCLUSIVE ESCAVAÇÃO MECÂNICA DAS VALAS ATÉ 1,5M DE PROFUNDIDADE, REATERRO COMPACTADO, REMOÇÃO DO MATERIAL EXCEDENTE E AINDA FORNECIMENTO E ASSENTAMENTO DOS TUBOS (SERVIÇO NOTURNO).</v>
          </cell>
          <cell r="C3067" t="str">
            <v>M</v>
          </cell>
          <cell r="D3067">
            <v>11.58</v>
          </cell>
          <cell r="E3067">
            <v>17.91</v>
          </cell>
          <cell r="F3067">
            <v>1.74</v>
          </cell>
          <cell r="H3067">
            <v>0.35</v>
          </cell>
          <cell r="I3067">
            <v>31.580000000000002</v>
          </cell>
          <cell r="J3067">
            <v>41.05</v>
          </cell>
        </row>
        <row r="3068">
          <cell r="A3068" t="str">
            <v>21.06.050</v>
          </cell>
          <cell r="B3068" t="str">
            <v>GALERIA DE TUBOS DE CONCRETO C2 - 0,30M DE DIAMETRO, INCLUSIVE ESCAVAÇÃO MANUAL DAS VALAS ATÉ 1,5M DE PROFUNDIDADE, REATERRO COMPACTADO, REMOÇÃO DO MATERIAL EXCEDENTE E AINDA FORNECIMENTO E ASSENTAMENTO DOS TUBOS .</v>
          </cell>
          <cell r="C3068" t="str">
            <v>M</v>
          </cell>
          <cell r="D3068">
            <v>17.579999999999998</v>
          </cell>
          <cell r="E3068">
            <v>30.14</v>
          </cell>
          <cell r="H3068">
            <v>0.59</v>
          </cell>
          <cell r="I3068">
            <v>48.31</v>
          </cell>
          <cell r="J3068">
            <v>62.8</v>
          </cell>
        </row>
        <row r="3069">
          <cell r="A3069" t="str">
            <v>21.06.060</v>
          </cell>
          <cell r="B3069" t="str">
            <v>GALERIA DE TUBOS DE CONCRETO C2 - 0,30M DE DIAMETRO, INCLUSIVE ESCAVAÇÃO MANUAL DAS VALAS ATÉ 1,5M DE PROFUNDIDADE, REATERRO COMPACTADO, REMOÇÃO DO MATERIAL EXCEDENTE E AINDA FORNECIMENTO E ASSENTAMENTO DOS TUBOS (SERVIÇO NOTURNO).</v>
          </cell>
          <cell r="C3069" t="str">
            <v>M</v>
          </cell>
          <cell r="D3069">
            <v>17.579999999999998</v>
          </cell>
          <cell r="E3069">
            <v>36.15</v>
          </cell>
          <cell r="H3069">
            <v>0.6</v>
          </cell>
          <cell r="I3069">
            <v>54.33</v>
          </cell>
          <cell r="J3069">
            <v>70.63</v>
          </cell>
        </row>
        <row r="3070">
          <cell r="A3070" t="str">
            <v>21.06.070</v>
          </cell>
          <cell r="B3070" t="str">
            <v>GALERIA DE TUBOS DE CONCRETO C2 - 0,30M DE DIAMETRO, INCLUSIVE ESCAVAÇÃO MECÂNICA DAS VALAS ATÉ 1,5M DE PROFUNDIDADE, REATERRO COMPACTADO, REMOÇÃO DO MATERIAL EXCEDENTE E AINDA FORNECIMENTO E ASSENTAMENTO DOS TUBOS.</v>
          </cell>
          <cell r="C3070" t="str">
            <v>M</v>
          </cell>
          <cell r="D3070">
            <v>17.579999999999998</v>
          </cell>
          <cell r="E3070">
            <v>21.43</v>
          </cell>
          <cell r="F3070">
            <v>2.54</v>
          </cell>
          <cell r="H3070">
            <v>0.59</v>
          </cell>
          <cell r="I3070">
            <v>42.14</v>
          </cell>
          <cell r="J3070">
            <v>54.78</v>
          </cell>
        </row>
        <row r="3071">
          <cell r="A3071" t="str">
            <v>21.06.080</v>
          </cell>
          <cell r="B3071" t="str">
            <v>GALERIA DE TUBOS DE CONCRETO C2 - 0,30M DE DIAMETRO, INCLUSIVE ESCAVAÇÃO MECÂNICA DAS VALAS ATÉ 1,5M DE PROFUNDIDADE, REATERRO COMPACTADO, REMOÇÃO DO MATERIAL EXCEDENTE E AINDA FORNECIMENTO E ASSENTAMENTO DOS TUBOS (SERVIÇO NOTURNO).</v>
          </cell>
          <cell r="C3071" t="str">
            <v>M</v>
          </cell>
          <cell r="D3071">
            <v>17.579999999999998</v>
          </cell>
          <cell r="E3071">
            <v>25.73</v>
          </cell>
          <cell r="F3071">
            <v>2.63</v>
          </cell>
          <cell r="H3071">
            <v>0.6</v>
          </cell>
          <cell r="I3071">
            <v>46.540000000000006</v>
          </cell>
          <cell r="J3071">
            <v>60.5</v>
          </cell>
        </row>
        <row r="3072">
          <cell r="A3072" t="str">
            <v>21.06.090</v>
          </cell>
          <cell r="B3072" t="str">
            <v>GALERIA DE TUBOS DE CONCRETO C2 - 0,40M DE DIAMETRO, INCLUSIVE ESCAVAÇÃO MANUAL DAS VALAS ATÉ 1,5M DE PROFUNDIDADE, REATERRO COMPACTADO, REMOÇÃO DO MATERIAL EXCEDENTE E AINDA FORNECIMENTO E ASSENTAMENTO DOS TUBOS .</v>
          </cell>
          <cell r="C3072" t="str">
            <v>M</v>
          </cell>
          <cell r="D3072">
            <v>23.29</v>
          </cell>
          <cell r="E3072">
            <v>39.39</v>
          </cell>
          <cell r="H3072">
            <v>0.89</v>
          </cell>
          <cell r="I3072">
            <v>63.57</v>
          </cell>
          <cell r="J3072">
            <v>82.64</v>
          </cell>
        </row>
        <row r="3073">
          <cell r="A3073" t="str">
            <v>21.06.100</v>
          </cell>
          <cell r="B3073" t="str">
            <v>GALERIA DE TUBOS DE CONCRETO CS - 0,40M DE DIAMETRO, INCLUSIVE ESCAVAÇÃO MANUAL DAS VALAS ATÉ 1,5M DE PROFUNDIDADE, REATERRO COMPACTADO, REMOÇÃO DO MATERIAL EXCEDENTE E AINDA FORNECIMENTO E ASSENTAMENTO DOS TUBOS (SERVIÇO NOTURNO).</v>
          </cell>
          <cell r="C3073" t="str">
            <v>M</v>
          </cell>
          <cell r="D3073">
            <v>23.29</v>
          </cell>
          <cell r="E3073">
            <v>47.27</v>
          </cell>
          <cell r="H3073">
            <v>0.91</v>
          </cell>
          <cell r="I3073">
            <v>71.47</v>
          </cell>
          <cell r="J3073">
            <v>92.91</v>
          </cell>
        </row>
        <row r="3074">
          <cell r="A3074" t="str">
            <v>21.06.110</v>
          </cell>
          <cell r="B3074" t="str">
            <v xml:space="preserve">GALERIA DE TUBOS DE CONCRETO CS - 0,40M DE DIAMETRO, INCLUSIVE ESCAVAÇÃO MECÂNICA DAS VALAS ATÉ 1,5M DE PROFUNDIDADE, REATERRO COMPACTADO, REMOÇÃO DO MATERIAL EXCEDENTE E AINDA FORNECIMENTO E ASSENTAMENTO DOS TUBOS. </v>
          </cell>
          <cell r="C3074" t="str">
            <v>M</v>
          </cell>
          <cell r="D3074">
            <v>23.29</v>
          </cell>
          <cell r="E3074">
            <v>27.78</v>
          </cell>
          <cell r="F3074">
            <v>3.39</v>
          </cell>
          <cell r="H3074">
            <v>0.89</v>
          </cell>
          <cell r="I3074">
            <v>55.35</v>
          </cell>
          <cell r="J3074">
            <v>71.959999999999994</v>
          </cell>
        </row>
        <row r="3075">
          <cell r="A3075" t="str">
            <v>21.06.120</v>
          </cell>
          <cell r="B3075" t="str">
            <v>GALERIA DE TUBOS DE CONCRETO CS - 0,40M DE DIAMETRO, INCLUSIVE ESCAVAÇÃO MECÂNICA DAS VALAS ATÉ 1,5M DE PROFUNDIDADE, REATERRO COMPACTADO, REMOÇÃO DO MATERIAL EXCEDENTE E AINDA FORNECIMENTO E ASSENTAMENTO DOS TUBOS (SERVIÇO NOTURNO).</v>
          </cell>
          <cell r="C3075" t="str">
            <v>M</v>
          </cell>
          <cell r="D3075">
            <v>23.29</v>
          </cell>
          <cell r="E3075">
            <v>33.340000000000003</v>
          </cell>
          <cell r="F3075">
            <v>3.5</v>
          </cell>
          <cell r="H3075">
            <v>0.91</v>
          </cell>
          <cell r="I3075">
            <v>61.04</v>
          </cell>
          <cell r="J3075">
            <v>79.349999999999994</v>
          </cell>
        </row>
        <row r="3076">
          <cell r="A3076" t="str">
            <v>21.06.130</v>
          </cell>
          <cell r="B3076" t="str">
            <v xml:space="preserve">GALERIA DE TUBOS DE CONCRETO C2 - 0,50M DE DIAMETRO, INCLUSIVE ESCAVAÇÃO MANUAL DAS VALAS ATÉ 1,5M DE PROFUNDIDADE, REATERRO COMPACTADO, REMOÇÃO DO MATERIAL EXCEDENTE E AINDA FORNECIMENTO E ASSENTAMENTO DOS TUBOS. </v>
          </cell>
          <cell r="C3076" t="str">
            <v>M</v>
          </cell>
          <cell r="D3076">
            <v>32.67</v>
          </cell>
          <cell r="E3076">
            <v>49.54</v>
          </cell>
          <cell r="H3076">
            <v>1.24</v>
          </cell>
          <cell r="I3076">
            <v>83.45</v>
          </cell>
          <cell r="J3076">
            <v>108.49</v>
          </cell>
        </row>
        <row r="3077">
          <cell r="A3077" t="str">
            <v>21.06.140</v>
          </cell>
          <cell r="B3077" t="str">
            <v>GALERIA DE TUBOS DE CONCRETO C2 - 0,50M DE DIAMETRO, INCLUSIVE ESCAVAÇÃO MANUAL DAS VALAS ATÉ 1,5M DE PROFUNDIDADE, REATERRO COMPACTADO, REMOÇÃO DO MATERIAL EXCEDENTE E AINDA FORNECIMENTO E ASSENTAMENTO DOS TUBOS (SERVIÇO NOTURNO).</v>
          </cell>
          <cell r="C3077" t="str">
            <v>M</v>
          </cell>
          <cell r="D3077">
            <v>32.67</v>
          </cell>
          <cell r="E3077">
            <v>59.43</v>
          </cell>
          <cell r="H3077">
            <v>1.27</v>
          </cell>
          <cell r="I3077">
            <v>93.36999999999999</v>
          </cell>
          <cell r="J3077">
            <v>121.38</v>
          </cell>
        </row>
        <row r="3078">
          <cell r="A3078" t="str">
            <v>21.06.150</v>
          </cell>
          <cell r="B3078" t="str">
            <v>GALERIA DE TUBOS DE CONCRETO C2 - 0,50M DE DIAMETRO, INCLUSIVE ESCAVAÇÃO MECÂNICA DAS VALAS ATÉ 1,5M DE PROFUNDIDADE, REATERRO COMPACTADO, REMOÇÃO DO MATERIAL EXCEDENTE E AINDA FORNECIMENTO E ASSENTAMENTO DOS TUBOS .</v>
          </cell>
          <cell r="C3078" t="str">
            <v>M</v>
          </cell>
          <cell r="D3078">
            <v>32.67</v>
          </cell>
          <cell r="E3078">
            <v>35.04</v>
          </cell>
          <cell r="F3078">
            <v>4.2300000000000004</v>
          </cell>
          <cell r="H3078">
            <v>1.24</v>
          </cell>
          <cell r="I3078">
            <v>73.180000000000007</v>
          </cell>
          <cell r="J3078">
            <v>95.13</v>
          </cell>
        </row>
        <row r="3079">
          <cell r="A3079" t="str">
            <v>21.06.160</v>
          </cell>
          <cell r="B3079" t="str">
            <v>GALERIA DE TUBOS DE CONCRETO C2 - 0,50M DE DIAMETRO, INCLUSIVE ESCAVAÇÃO MECÂNICA DAS VALAS ATÉ 1,5M DE PROFUNDIDADE, REATERRO COMPACTADO, REMOÇÃO DO MATERIAL EXCEDENTE E AINDA FORNECIMENTO E ASSENTAMENTO DOS TUBOS (SERVIÇO NOTURNO).</v>
          </cell>
          <cell r="C3079" t="str">
            <v>M</v>
          </cell>
          <cell r="D3079">
            <v>32.67</v>
          </cell>
          <cell r="E3079">
            <v>42.03</v>
          </cell>
          <cell r="F3079">
            <v>4.38</v>
          </cell>
          <cell r="H3079">
            <v>1.27</v>
          </cell>
          <cell r="I3079">
            <v>80.349999999999994</v>
          </cell>
          <cell r="J3079">
            <v>104.46</v>
          </cell>
        </row>
        <row r="3080">
          <cell r="A3080" t="str">
            <v>21.06.170</v>
          </cell>
          <cell r="B3080" t="str">
            <v xml:space="preserve">GALERIA DE TUBOS DE CONCRETO C2 - 0,60M DE DIAMETRO, INCLUSIVE ESCAVAÇÃO MANUAL DAS VALAS ATÉ 1,5M DE PROFUNDIDADE, REATERRO COMPACTADO, REMOÇÃO DO MATERIAL EXCEDENTE E AINDA FORNECIMENTO E ASSENTAMENTO DOS TUBOS. </v>
          </cell>
          <cell r="C3080" t="str">
            <v>M</v>
          </cell>
          <cell r="D3080">
            <v>47.85</v>
          </cell>
          <cell r="E3080">
            <v>60.09</v>
          </cell>
          <cell r="H3080">
            <v>1.65</v>
          </cell>
          <cell r="I3080">
            <v>109.59</v>
          </cell>
          <cell r="J3080">
            <v>142.47</v>
          </cell>
        </row>
        <row r="3081">
          <cell r="A3081" t="str">
            <v>21.06.180</v>
          </cell>
          <cell r="B3081" t="str">
            <v>GALERIA DE TUBOS DE CONCRETO C2 - 0,60M DE DIAMETRO, INCLUSIVE ESCAVAÇÃO MANUAL DAS VALAS ATÉ 1,5M DE PROFUNDIDADE, REATERRO COMPACTADO, REMOÇÃO DO MATERIAL EXCEDENTE E AINDA FORNECIMENTO E ASSENTAMENTO DOS TUBOS (SERVIÇO NOTURNO).</v>
          </cell>
          <cell r="C3081" t="str">
            <v>M</v>
          </cell>
          <cell r="D3081">
            <v>47.85</v>
          </cell>
          <cell r="E3081">
            <v>72.099999999999994</v>
          </cell>
          <cell r="H3081">
            <v>1.69</v>
          </cell>
          <cell r="I3081">
            <v>121.63999999999999</v>
          </cell>
          <cell r="J3081">
            <v>158.13</v>
          </cell>
        </row>
        <row r="3082">
          <cell r="A3082" t="str">
            <v>21.06.190</v>
          </cell>
          <cell r="B3082" t="str">
            <v xml:space="preserve">GALERIA DE TUBOS DE CONCRETO C2 - 0,60M DE DIAMETRO, INCLUSIVE ESCAVAÇÃO MECÂNICA DAS VALAS ATÉ 1,5M DE PROFUNDIDADE, REATERRO COMPACTADO, REMOÇÃO DO MATERIAL EXCEDENTE E AINDA FORNECIMENTO E ASSENTAMENTO DOS TUBOS. </v>
          </cell>
          <cell r="C3082" t="str">
            <v>M</v>
          </cell>
          <cell r="D3082">
            <v>47.85</v>
          </cell>
          <cell r="E3082">
            <v>42.67</v>
          </cell>
          <cell r="F3082">
            <v>5.08</v>
          </cell>
          <cell r="H3082">
            <v>1.65</v>
          </cell>
          <cell r="I3082">
            <v>97.250000000000014</v>
          </cell>
          <cell r="J3082">
            <v>126.43</v>
          </cell>
        </row>
        <row r="3083">
          <cell r="A3083" t="str">
            <v>21.06.200</v>
          </cell>
          <cell r="B3083" t="str">
            <v>GALERIA DE TUBOS DE CONCRETO C2 - 0,60M DE DIAMETRO, INCLUSIVE ESCAVAÇÃO MECÂNICA DAS VALAS ATÉ 1,5M DE PROFUNDIDADE, REATERRO COMPACTADO, REMOÇÃO DO MATERIAL EXCEDENTE E AINDA FORNECIMENTO E ASSENTAMENTO DOS TUBOS (SERVIÇO NOTURNO).</v>
          </cell>
          <cell r="C3083" t="str">
            <v>M</v>
          </cell>
          <cell r="D3083">
            <v>47.85</v>
          </cell>
          <cell r="E3083">
            <v>51.21</v>
          </cell>
          <cell r="F3083">
            <v>5.25</v>
          </cell>
          <cell r="H3083">
            <v>1.69</v>
          </cell>
          <cell r="I3083">
            <v>106</v>
          </cell>
          <cell r="J3083">
            <v>137.80000000000001</v>
          </cell>
        </row>
        <row r="3084">
          <cell r="A3084" t="str">
            <v>21.06.210</v>
          </cell>
          <cell r="B3084" t="str">
            <v xml:space="preserve">GALERIA DE TUBOS DE CONCRETO CS - 0,70M DE DIAMETRO, INCLUSIVE ESCAVAÇÃO MANUAL DAS VALAS ATÉ 1,5M DE PROFUNDIDADE, REATERRO COMPACTADO, REMOÇÃO DO MATERIAL EXCEDENTE E AINDA FORNECIMENTO E ASSENTAMENTO DOS TUBOS. </v>
          </cell>
          <cell r="C3084" t="str">
            <v>M</v>
          </cell>
          <cell r="D3084">
            <v>61.34</v>
          </cell>
          <cell r="E3084">
            <v>69.930000000000007</v>
          </cell>
          <cell r="H3084">
            <v>2.14</v>
          </cell>
          <cell r="I3084">
            <v>133.41</v>
          </cell>
          <cell r="J3084">
            <v>173.43</v>
          </cell>
        </row>
        <row r="3085">
          <cell r="A3085" t="str">
            <v>21.06.220</v>
          </cell>
          <cell r="B3085" t="str">
            <v>GALERIA DE TUBOS DE CONCRETO CS - 0,70M DE DIAMETRO, INCLUSIVE ESCAVAÇÃO MANUAL DAS VALAS ATÉ 1,5M DE PROFUNDIDADE, REATERRO COMPACTADO, REMOÇÃO DO MATERIAL EXCEDENTE E AINDA FORNECIMENTO E ASSENTAMENTO DOS TUBOS (SERVIÇO NOTURNO).</v>
          </cell>
          <cell r="C3085" t="str">
            <v>M</v>
          </cell>
          <cell r="D3085">
            <v>61.34</v>
          </cell>
          <cell r="E3085">
            <v>83.94</v>
          </cell>
          <cell r="H3085">
            <v>2.19</v>
          </cell>
          <cell r="I3085">
            <v>147.47</v>
          </cell>
          <cell r="J3085">
            <v>191.71</v>
          </cell>
        </row>
        <row r="3086">
          <cell r="A3086" t="str">
            <v>21.06.230</v>
          </cell>
          <cell r="B3086" t="str">
            <v xml:space="preserve">GALERIA DE TUBOS DE CONCRETO CS - 0,70M DE DIAMETRO, INCLUSIVE ESCAVAÇÃO MECÂNICA DAS VALAS ATÉ 1,5M DE PROFUNDIDADE, REATERRO COMPACTADO, REMOÇÃO DO MATERIAL EXCEDENTE E AINDA FORNECIMENTO E ASSENTAMENTO DOS TUBOS. </v>
          </cell>
          <cell r="C3086" t="str">
            <v>M</v>
          </cell>
          <cell r="D3086">
            <v>61.34</v>
          </cell>
          <cell r="E3086">
            <v>49.61</v>
          </cell>
          <cell r="F3086">
            <v>5.93</v>
          </cell>
          <cell r="H3086">
            <v>2.14</v>
          </cell>
          <cell r="I3086">
            <v>119.02</v>
          </cell>
          <cell r="J3086">
            <v>154.72999999999999</v>
          </cell>
        </row>
        <row r="3087">
          <cell r="A3087" t="str">
            <v>21.06.240</v>
          </cell>
          <cell r="B3087" t="str">
            <v>GALERIA DE TUBOS DE CONCRETO CS - 0,70M DE DIAMETRO, INCLUSIVE ESCAVAÇÃO MECÂNICA DAS VALAS ATÉ 1,5M DE PROFUNDIDADE, REATERRO COMPACTADO, REMOÇÃO DO MATERIAL EXCEDENTE E AINDA FORNECIMENTO E ASSENTAMENTO DOS TUBOS (SERVIÇO NOTURNO).</v>
          </cell>
          <cell r="C3087" t="str">
            <v>M</v>
          </cell>
          <cell r="D3087">
            <v>61.34</v>
          </cell>
          <cell r="E3087">
            <v>59.57</v>
          </cell>
          <cell r="F3087">
            <v>6.13</v>
          </cell>
          <cell r="H3087">
            <v>2.19</v>
          </cell>
          <cell r="I3087">
            <v>129.22999999999999</v>
          </cell>
          <cell r="J3087">
            <v>168</v>
          </cell>
        </row>
        <row r="3088">
          <cell r="A3088" t="str">
            <v>21.06.250</v>
          </cell>
          <cell r="B3088" t="str">
            <v xml:space="preserve">GALERIA DE TUBOS DE CONCRETO CS - 0,80M DE DIAMETRO, INCLUSIVE ESCAVAÇÃO MANUAL DAS VALAS ATÉ 1,5M DE PROFUNDIDADE, REATERRO COMPACTADO, REMOÇÃO DO MATERIAL EXCEDENTE E AINDA FORNECIMENTO E ASSENTAMENTO DOS TUBOS. </v>
          </cell>
          <cell r="C3088" t="str">
            <v>M</v>
          </cell>
          <cell r="D3088">
            <v>90.58</v>
          </cell>
          <cell r="E3088">
            <v>80.05</v>
          </cell>
          <cell r="H3088">
            <v>2.85</v>
          </cell>
          <cell r="I3088">
            <v>173.48</v>
          </cell>
          <cell r="J3088">
            <v>225.52</v>
          </cell>
        </row>
        <row r="3089">
          <cell r="A3089" t="str">
            <v>21.06.260</v>
          </cell>
          <cell r="B3089" t="str">
            <v>GALERIA DE TUBOS DE CONCRETO CS - 0,80M DE DIAMETRO, INCLUSIVE ESCAVAÇÃO MANUAL DAS VALAS ATÉ 1,5M DE PROFUNDIDADE, REATERRO COMPACTADO, REMOÇÃO DO MATERIAL EXCEDENTE E AINDA FORNECIMENTO E ASSENTAMENTO DOS TUBOS (SERVIÇO NOTURNO).</v>
          </cell>
          <cell r="C3089" t="str">
            <v>M</v>
          </cell>
          <cell r="D3089">
            <v>90.58</v>
          </cell>
          <cell r="E3089">
            <v>96.08</v>
          </cell>
          <cell r="H3089">
            <v>2.91</v>
          </cell>
          <cell r="I3089">
            <v>189.57</v>
          </cell>
          <cell r="J3089">
            <v>246.44</v>
          </cell>
        </row>
        <row r="3090">
          <cell r="A3090" t="str">
            <v>21.06.270</v>
          </cell>
          <cell r="B3090" t="str">
            <v xml:space="preserve">GALERIA DE TUBOS DE CONCRETO CS - 0,80M DE DIAMETRO, INCLUSIVE ESCAVAÇÃO MECÂNICA DAS VALAS ATÉ 1,5M DE PROFUNDIDADE, REATERRO COMPACTADO, REMOÇÃO DO MATERIAL EXCEDENTE E AINDA FORNECIMENTO E ASSENTAMENTO DOS TUBOS. </v>
          </cell>
          <cell r="C3090" t="str">
            <v>M</v>
          </cell>
          <cell r="D3090">
            <v>90.58</v>
          </cell>
          <cell r="E3090">
            <v>56.83</v>
          </cell>
          <cell r="F3090">
            <v>6.78</v>
          </cell>
          <cell r="H3090">
            <v>2.85</v>
          </cell>
          <cell r="I3090">
            <v>157.04</v>
          </cell>
          <cell r="J3090">
            <v>204.15</v>
          </cell>
        </row>
        <row r="3091">
          <cell r="A3091" t="str">
            <v>21.06.280</v>
          </cell>
          <cell r="B3091" t="str">
            <v>GALERIA DE TUBOS DE CONCRETO CS - 0,80M DE DIAMETRO, INCLUSIVE ESCAVAÇÃO MECÂNICA DAS VALAS ATÉ 1,5M DE PROFUNDIDADE, REATERRO COMPACTADO, REMOÇÃO DO MATERIAL EXCEDENTE E AINDA FORNECIMENTO E ASSENTAMENTO DOS TUBOS (SERVIÇO NOTURNO).</v>
          </cell>
          <cell r="C3091" t="str">
            <v>M</v>
          </cell>
          <cell r="D3091">
            <v>90.58</v>
          </cell>
          <cell r="E3091">
            <v>68.2</v>
          </cell>
          <cell r="F3091">
            <v>7</v>
          </cell>
          <cell r="H3091">
            <v>2.91</v>
          </cell>
          <cell r="I3091">
            <v>168.69</v>
          </cell>
          <cell r="J3091">
            <v>219.3</v>
          </cell>
        </row>
        <row r="3092">
          <cell r="A3092" t="str">
            <v>21.06.290</v>
          </cell>
          <cell r="B3092" t="str">
            <v xml:space="preserve">GALERIA DE TUBOS DE CONCRETO CS - 0,90M DE DIAMETRO, INCLUSIVE ESCAVAÇÃO MANUAL DAS VALAS ATÉ 1,5M DE PROFUNDIDADE, REATERRO COMPACTADO, REMOÇÃO DO MATERIAL EXCEDENTE E AINDA FORNECIMENTO E ASSENTAMENTO DOS TUBOS. </v>
          </cell>
          <cell r="C3092" t="str">
            <v>M</v>
          </cell>
          <cell r="D3092">
            <v>94.89</v>
          </cell>
          <cell r="E3092">
            <v>92.07</v>
          </cell>
          <cell r="H3092">
            <v>3.44</v>
          </cell>
          <cell r="I3092">
            <v>190.39999999999998</v>
          </cell>
          <cell r="J3092">
            <v>247.52</v>
          </cell>
        </row>
        <row r="3093">
          <cell r="A3093" t="str">
            <v>21.06.300</v>
          </cell>
          <cell r="B3093" t="str">
            <v>GALERIA DE TUBOS DE CONCRETO CS - 0,90M DE DIAMETRO, INCLUSIVE ESCAVAÇÃO MANUAL DAS VALAS ATÉ 1,5M DE PROFUNDIDADE, REATERRO COMPACTADO, REMOÇÃO DO MATERIAL EXCEDENTE E AINDA FORNECIMENTO E ASSENTAMENTO DOS TUBOS (SERVIÇO NOTURNO).</v>
          </cell>
          <cell r="C3093" t="str">
            <v>M</v>
          </cell>
          <cell r="D3093">
            <v>94.89</v>
          </cell>
          <cell r="E3093">
            <v>110.46</v>
          </cell>
          <cell r="H3093">
            <v>3.52</v>
          </cell>
          <cell r="I3093">
            <v>208.87</v>
          </cell>
          <cell r="J3093">
            <v>271.52999999999997</v>
          </cell>
        </row>
        <row r="3094">
          <cell r="A3094" t="str">
            <v>21.06.310</v>
          </cell>
          <cell r="B3094" t="str">
            <v xml:space="preserve">GALERIA DE TUBOS DE CONCRETO CS - 0,90M DE DIAMETRO, INCLUSIVE ESCAVAÇÃO MECÂNICA DAS VALAS ATÉ 1,5M DE PROFUNDIDADE, REATERRO COMPACTADO, REMOÇÃO DO MATERIAL EXCEDENTE E AINDA FORNECIMENTO E ASSENTAMENTO DOS TUBOS. </v>
          </cell>
          <cell r="C3094" t="str">
            <v>M</v>
          </cell>
          <cell r="D3094">
            <v>94.89</v>
          </cell>
          <cell r="E3094">
            <v>65.94</v>
          </cell>
          <cell r="F3094">
            <v>7.62</v>
          </cell>
          <cell r="H3094">
            <v>3.44</v>
          </cell>
          <cell r="I3094">
            <v>171.89</v>
          </cell>
          <cell r="J3094">
            <v>223.46</v>
          </cell>
        </row>
        <row r="3095">
          <cell r="A3095" t="str">
            <v>21.06.320</v>
          </cell>
          <cell r="B3095" t="str">
            <v>GALERIA DE TUBOS DE CONCRETO CS - 0,90M DE DIAMETRO, INCLUSIVE ESCAVAÇÃO MECÂNICA DAS VALAS ATÉ 1,5M DE PROFUNDIDADE, REATERRO COMPACTADO, REMOÇÃO DO MATERIAL EXCEDENTE E AINDA FORNECIMENTO E ASSENTAMENTO DOS TUBOS (SERVIÇO NOTURNO).</v>
          </cell>
          <cell r="C3095" t="str">
            <v>M</v>
          </cell>
          <cell r="D3095">
            <v>94.89</v>
          </cell>
          <cell r="E3095">
            <v>79.2</v>
          </cell>
          <cell r="F3095">
            <v>7.88</v>
          </cell>
          <cell r="H3095">
            <v>3.52</v>
          </cell>
          <cell r="I3095">
            <v>185.49</v>
          </cell>
          <cell r="J3095">
            <v>241.14</v>
          </cell>
        </row>
        <row r="3096">
          <cell r="A3096" t="str">
            <v>21.06.330</v>
          </cell>
          <cell r="B3096" t="str">
            <v xml:space="preserve">GALERIA DE TUBOS DE CONCRETO CS - 1,0M DE DIAMETRO, INCLUSIVE ESCAVAÇÃO MANUAL DAS VALAS ATÉ 2,0 M DE PROFUNDIDADE, REATERRO COMPACTADO, REMOÇÃO DO MATERIAL EXCEDENTE E AINDA FORNECIMENTO E ASSENTAMENTO DOS TUBOS. </v>
          </cell>
          <cell r="C3096" t="str">
            <v>M</v>
          </cell>
          <cell r="D3096">
            <v>138.26</v>
          </cell>
          <cell r="E3096">
            <v>142.53</v>
          </cell>
          <cell r="H3096">
            <v>4.3899999999999997</v>
          </cell>
          <cell r="I3096">
            <v>285.17999999999995</v>
          </cell>
          <cell r="J3096">
            <v>370.73</v>
          </cell>
        </row>
        <row r="3097">
          <cell r="A3097" t="str">
            <v>21.06.340</v>
          </cell>
          <cell r="B3097" t="str">
            <v>GALERIA DE TUBOS DE CONCRETO CS - 1,0M DE DIAMETRO, INCLUSIVE ESCAVAÇÃO MANUAL DAS VALAS ATÉ 2,0 M DE PROFUNDIDADE, REATERRO COMPACTADO, REMOÇÃO DO MATERIAL EXCEDENTE E AINDA FORNECIMENTO E ASSENTAMENTO DOS TUBOS (SERVIÇO NOTURNO).</v>
          </cell>
          <cell r="C3097" t="str">
            <v>M</v>
          </cell>
          <cell r="D3097">
            <v>138.26</v>
          </cell>
          <cell r="E3097">
            <v>171.06</v>
          </cell>
          <cell r="H3097">
            <v>4.4800000000000004</v>
          </cell>
          <cell r="I3097">
            <v>313.8</v>
          </cell>
          <cell r="J3097">
            <v>407.94</v>
          </cell>
        </row>
        <row r="3098">
          <cell r="A3098" t="str">
            <v>21.06.350</v>
          </cell>
          <cell r="B3098" t="str">
            <v xml:space="preserve">GALERIA DE TUBOS DE CONCRETO CS - 1,0M DE DIAMETRO, INCLUSIVE ESCAVAÇÃO MECÂNICA DAS VALAS ATÉ 2,0 M DE PROFUNDIDADE, REATERRO COMPACTADO, REMOÇÃO DO MATERIAL EXCEDENTE E AINDA FORNECIMENTO E ASSENTAMENTO DOS TUBOS. </v>
          </cell>
          <cell r="C3098" t="str">
            <v>M</v>
          </cell>
          <cell r="D3098">
            <v>138.26</v>
          </cell>
          <cell r="E3098">
            <v>97.01</v>
          </cell>
          <cell r="F3098">
            <v>11.28</v>
          </cell>
          <cell r="H3098">
            <v>4.3899999999999997</v>
          </cell>
          <cell r="I3098">
            <v>250.93999999999997</v>
          </cell>
          <cell r="J3098">
            <v>326.22000000000003</v>
          </cell>
        </row>
        <row r="3099">
          <cell r="A3099" t="str">
            <v>21.06.360</v>
          </cell>
          <cell r="B3099" t="str">
            <v>GALERIA DE TUBOS DE CONCRETO CS - 1,0M DE DIAMETRO, INCLUSIVE ESCAVAÇÃO MECÂNICA DAS VALAS ATÉ 2,0 M DE PROFUNDIDADE, REATERRO COMPACTADO, REMOÇÃO DO MATERIAL EXCEDENTE E AINDA FORNECIMENTO E ASSENTAMENTO DOS TUBOS (SERVIÇO NOTURNO).</v>
          </cell>
          <cell r="C3099" t="str">
            <v>M</v>
          </cell>
          <cell r="D3099">
            <v>138.26</v>
          </cell>
          <cell r="E3099">
            <v>116.44</v>
          </cell>
          <cell r="F3099">
            <v>11.66</v>
          </cell>
          <cell r="H3099">
            <v>4.4800000000000004</v>
          </cell>
          <cell r="I3099">
            <v>270.84000000000003</v>
          </cell>
          <cell r="J3099">
            <v>352.09</v>
          </cell>
        </row>
        <row r="3100">
          <cell r="A3100" t="str">
            <v>21.06.370</v>
          </cell>
          <cell r="B3100" t="str">
            <v xml:space="preserve">GALERIA DE TUBOS DE CONCRETO CA1 - 0,60 M DE DIAMETRO, INCLUSIVE ESCAVAÇÃO MANUAL DAS VALAS ATÉ 1,5 M DE PROFUNDIDADE, REATERRO COMPACTADO, REMOÇÃO DO MATERIAL EXCEDENTE E AINDA FORNECIMENTO E ASSENTAMENTO DOS TUBOS. </v>
          </cell>
          <cell r="C3100" t="str">
            <v>M</v>
          </cell>
          <cell r="D3100">
            <v>88.5</v>
          </cell>
          <cell r="E3100">
            <v>60.09</v>
          </cell>
          <cell r="H3100">
            <v>1.65</v>
          </cell>
          <cell r="I3100">
            <v>150.24</v>
          </cell>
          <cell r="J3100">
            <v>195.31</v>
          </cell>
        </row>
        <row r="3101">
          <cell r="A3101" t="str">
            <v>21.06.380</v>
          </cell>
          <cell r="B3101" t="str">
            <v>GALERIA DE TUBOS DE CONCRETO CA1 - 0,60 M DE DIAMETRO, INCLUSIVE ESCAVAÇÃO MANUAL DAS VALAS ATÉ 1,5 M DE PROFUNDIDADE, REATERRO COMPACTADO, REMOÇÃO DO MATERIAL EXCEDENTE E AINDA FORNECIMENTO E ASSENTAMENTO DOS TUBOS (SERVIÇO NOTURNO).</v>
          </cell>
          <cell r="C3101" t="str">
            <v>M</v>
          </cell>
          <cell r="D3101">
            <v>88.5</v>
          </cell>
          <cell r="E3101">
            <v>72.099999999999994</v>
          </cell>
          <cell r="H3101">
            <v>1.69</v>
          </cell>
          <cell r="I3101">
            <v>162.29</v>
          </cell>
          <cell r="J3101">
            <v>210.98</v>
          </cell>
        </row>
        <row r="3102">
          <cell r="A3102" t="str">
            <v>21.06.390</v>
          </cell>
          <cell r="B3102" t="str">
            <v xml:space="preserve">GALERIA DE TUBOS DE CONCRETO CA1 - 0,60 M DE DIAMETRO, INCLUSIVE ESCAVAÇÃO MECÂNICA DAS VALAS ATÉ 1,5 M DE PROFUNDIDADE, REATERRO COMPACTADO, REMOÇÃO DO MATERIAL EXCEDENTE E AINDA FORNECIMENTO E ASSENTAMENTO DOS TUBOS. </v>
          </cell>
          <cell r="C3102" t="str">
            <v>M</v>
          </cell>
          <cell r="D3102">
            <v>88.5</v>
          </cell>
          <cell r="E3102">
            <v>42.67</v>
          </cell>
          <cell r="F3102">
            <v>5.08</v>
          </cell>
          <cell r="H3102">
            <v>1.65</v>
          </cell>
          <cell r="I3102">
            <v>137.90000000000003</v>
          </cell>
          <cell r="J3102">
            <v>179.27</v>
          </cell>
        </row>
        <row r="3103">
          <cell r="A3103" t="str">
            <v>21.06.400</v>
          </cell>
          <cell r="B3103" t="str">
            <v>GALERIA DE TUBOS DE CONCRETO CA1 - 0,60 M DE DIAMETRO, INCLUSIVE ESCAVAÇÃO MECÂNICA DAS VALAS ATÉ 1,5 M DE PROFUNDIDADE, REATERRO COMPACTADO, REMOÇÃO DO MATERIAL EXCEDENTE E AINDA FORNECIMENTO E ASSENTAMENTO DOS TUBOS (SERVIÇO NOTURNO).</v>
          </cell>
          <cell r="C3103" t="str">
            <v>M</v>
          </cell>
          <cell r="D3103">
            <v>88.5</v>
          </cell>
          <cell r="E3103">
            <v>51.21</v>
          </cell>
          <cell r="F3103">
            <v>5.25</v>
          </cell>
          <cell r="H3103">
            <v>1.69</v>
          </cell>
          <cell r="I3103">
            <v>146.65</v>
          </cell>
          <cell r="J3103">
            <v>190.65</v>
          </cell>
        </row>
        <row r="3104">
          <cell r="A3104" t="str">
            <v>21.06.410</v>
          </cell>
          <cell r="B3104" t="str">
            <v xml:space="preserve">GALERIA DE TUBOS DE CONCRETO CA1 - 0,70 M DE DIAMETRO, INCLUSIVE ESCAVAÇÃO MANUAL DAS VALAS ATÉ 1,5 M DE PROFUNDIDADE, REATERRO COMPACTADO, REMOÇÃO DO MATERIAL EXCEDENTE E AINDA FORNECIMENTO E ASSENTAMENTO DOS TUBOS. </v>
          </cell>
          <cell r="C3104" t="str">
            <v>M</v>
          </cell>
          <cell r="D3104">
            <v>90.34</v>
          </cell>
          <cell r="E3104">
            <v>69.930000000000007</v>
          </cell>
          <cell r="H3104">
            <v>2.14</v>
          </cell>
          <cell r="I3104">
            <v>162.41</v>
          </cell>
          <cell r="J3104">
            <v>211.13</v>
          </cell>
        </row>
        <row r="3105">
          <cell r="A3105" t="str">
            <v>21.06.420</v>
          </cell>
          <cell r="B3105" t="str">
            <v>GALERIA DE TUBOS DE CONCRETO CA1 - 0,70 M DE DIAMETRO, INCLUSIVE ESCAVAÇÃO MANUAL DAS VALAS ATÉ 1,5 M DE PROFUNDIDADE, REATERRO COMPACTADO, REMOÇÃO DO MATERIAL EXCEDENTE E AINDA FORNECIMENTO E ASSENTAMENTO DOS TUBOS (SERVIÇO NOTURNO).</v>
          </cell>
          <cell r="C3105" t="str">
            <v>M</v>
          </cell>
          <cell r="D3105">
            <v>90.34</v>
          </cell>
          <cell r="E3105">
            <v>83.94</v>
          </cell>
          <cell r="H3105">
            <v>2.19</v>
          </cell>
          <cell r="I3105">
            <v>176.47</v>
          </cell>
          <cell r="J3105">
            <v>229.41</v>
          </cell>
        </row>
        <row r="3106">
          <cell r="A3106" t="str">
            <v>21.06.430</v>
          </cell>
          <cell r="B3106" t="str">
            <v xml:space="preserve">GALERIA DE TUBOS DE CONCRETO CA1 - 0,70 M DE DIAMETRO, INCLUSIVE ESCAVAÇÃO MECÂNICA DAS VALAS ATÉ 1,5 M DE PROFUNDIDADE, REATERRO COMPACTADO, REMOÇÃO DO MATERIAL EXCEDENTE E AINDA FORNECIMENTO E ASSENTAMENTO DOS TUBOS. </v>
          </cell>
          <cell r="C3106" t="str">
            <v>M</v>
          </cell>
          <cell r="D3106">
            <v>90.34</v>
          </cell>
          <cell r="E3106">
            <v>49.61</v>
          </cell>
          <cell r="F3106">
            <v>5.93</v>
          </cell>
          <cell r="H3106">
            <v>2.14</v>
          </cell>
          <cell r="I3106">
            <v>148.01999999999998</v>
          </cell>
          <cell r="J3106">
            <v>192.43</v>
          </cell>
        </row>
        <row r="3107">
          <cell r="A3107" t="str">
            <v>21.06.440</v>
          </cell>
          <cell r="B3107" t="str">
            <v>GALERIA DE TUBOS DE CONCRETO CA1 - 0,70 M DE DIAMETRO, INCLUSIVE ESCAVAÇÃO MECÂNICA DAS VALAS ATÉ 1,5 M DE PROFUNDIDADE, REATERRO COMPACTADO, REMOÇÃO DO MATERIAL EXCEDENTE E AINDA FORNECIMENTO E ASSENTAMENTO DOS TUBOS (SERVIÇO NOTURNO).</v>
          </cell>
          <cell r="C3107" t="str">
            <v>M</v>
          </cell>
          <cell r="D3107">
            <v>90.34</v>
          </cell>
          <cell r="E3107">
            <v>59.57</v>
          </cell>
          <cell r="F3107">
            <v>6.13</v>
          </cell>
          <cell r="H3107">
            <v>2.19</v>
          </cell>
          <cell r="I3107">
            <v>158.22999999999999</v>
          </cell>
          <cell r="J3107">
            <v>205.7</v>
          </cell>
        </row>
        <row r="3108">
          <cell r="A3108" t="str">
            <v>21.06.450</v>
          </cell>
          <cell r="B3108" t="str">
            <v xml:space="preserve">GALERIA DE TUBOS DE CONCRETO CA1 - 0,80 M DE DIAMETRO, INCLUSIVE ESCAVAÇÃO MANUAL DAS VALAS ATÉ 1,5 M DE PROFUNDIDADE, REATERRO COMPACTADO, REMOÇÃO DO MATERIAL EXCEDENTE E AINDA FORNECIMENTO E ASSENTAMENTO DOS TUBOS. </v>
          </cell>
          <cell r="C3108" t="str">
            <v>M</v>
          </cell>
          <cell r="D3108">
            <v>141.28</v>
          </cell>
          <cell r="E3108">
            <v>80.05</v>
          </cell>
          <cell r="H3108">
            <v>2.85</v>
          </cell>
          <cell r="I3108">
            <v>224.17999999999998</v>
          </cell>
          <cell r="J3108">
            <v>291.43</v>
          </cell>
        </row>
        <row r="3109">
          <cell r="A3109" t="str">
            <v>21.06.460</v>
          </cell>
          <cell r="B3109" t="str">
            <v>GALERIA DE TUBOS DE CONCRETO CA1 - 0,80 M DE DIAMETRO, INCLUSIVE ESCAVAÇÃO MANUAL DAS VALAS ATÉ 1,5 M DE PROFUNDIDADE, REATERRO COMPACTADO, REMOÇÃO DO MATERIAL EXCEDENTE E AINDA FORNECIMENTO E ASSENTAMENTO DOS TUBOS (SERVIÇO NOTURNO).</v>
          </cell>
          <cell r="C3109" t="str">
            <v>M</v>
          </cell>
          <cell r="D3109">
            <v>141.28</v>
          </cell>
          <cell r="E3109">
            <v>96.08</v>
          </cell>
          <cell r="H3109">
            <v>2.91</v>
          </cell>
          <cell r="I3109">
            <v>240.27</v>
          </cell>
          <cell r="J3109">
            <v>312.35000000000002</v>
          </cell>
        </row>
        <row r="3110">
          <cell r="A3110" t="str">
            <v>21.06.470</v>
          </cell>
          <cell r="B3110" t="str">
            <v xml:space="preserve">GALERIA DE TUBOS DE CONCRETO CA1 - 0,80 M DE DIAMETRO, INCLUSIVE ESCAVAÇÃO MECÂNICA DAS VALAS ATÉ 1,5 M DE PROFUNDIDADE, REATERRO COMPACTADO, REMOÇÃO DO MATERIAL EXCEDENTE E AINDA FORNECIMENTO E ASSENTAMENTO DOS TUBOS. </v>
          </cell>
          <cell r="C3110" t="str">
            <v>M</v>
          </cell>
          <cell r="D3110">
            <v>141.28</v>
          </cell>
          <cell r="E3110">
            <v>56.83</v>
          </cell>
          <cell r="F3110">
            <v>6.78</v>
          </cell>
          <cell r="H3110">
            <v>2.85</v>
          </cell>
          <cell r="I3110">
            <v>207.74</v>
          </cell>
          <cell r="J3110">
            <v>270.06</v>
          </cell>
        </row>
        <row r="3111">
          <cell r="A3111" t="str">
            <v>21.06.480</v>
          </cell>
          <cell r="B3111" t="str">
            <v>GALERIA DE TUBOS DE CONCRETO CA1 - 0,80 M DE DIAMETRO, INCLUSIVE ESCAVAÇÃO MECÂNICA DAS VALAS ATÉ 1,5 M DE PROFUNDIDADE, REATERRO COMPACTADO, REMOÇÃO DO MATERIAL EXCEDENTE E AINDA FORNECIMENTO E ASSENTAMENTO DOS TUBOS (SERVIÇO NOTURNO).</v>
          </cell>
          <cell r="C3111" t="str">
            <v>M</v>
          </cell>
          <cell r="D3111">
            <v>141.28</v>
          </cell>
          <cell r="E3111">
            <v>68.2</v>
          </cell>
          <cell r="F3111">
            <v>7</v>
          </cell>
          <cell r="H3111">
            <v>2.91</v>
          </cell>
          <cell r="I3111">
            <v>219.39000000000001</v>
          </cell>
          <cell r="J3111">
            <v>285.20999999999998</v>
          </cell>
        </row>
        <row r="3112">
          <cell r="A3112" t="str">
            <v>21.06.490</v>
          </cell>
          <cell r="B3112" t="str">
            <v xml:space="preserve">GALERIA DE TUBOS DE CONCRETO CA1 - 0,90 M DE DIAMETRO, INCLUSIVE ESCAVAÇÃO MANUAL DAS VALAS ATÉ 1,5 M DE PROFUNDIDADE, REATERRO COMPACTADO, REMOÇÃO DO MATERIAL EXCEDENTE E AINDA FORNECIMENTO E ASSENTAMENTO DOS TUBOS. </v>
          </cell>
          <cell r="C3112" t="str">
            <v>M</v>
          </cell>
          <cell r="D3112">
            <v>157.59</v>
          </cell>
          <cell r="E3112">
            <v>92.07</v>
          </cell>
          <cell r="H3112">
            <v>3.44</v>
          </cell>
          <cell r="I3112">
            <v>253.1</v>
          </cell>
          <cell r="J3112">
            <v>329.03</v>
          </cell>
        </row>
        <row r="3113">
          <cell r="A3113" t="str">
            <v>21.06.500</v>
          </cell>
          <cell r="B3113" t="str">
            <v>GALERIA DE TUBOS DE CONCRETO CA1 - 0,90 M DE DIAMETRO, INCLUSIVE ESCAVAÇÃO MANUAL DAS VALAS ATÉ 1,5 M DE PROFUNDIDADE, REATERRO COMPACTADO, REMOÇÃO DO MATERIAL EXCEDENTE E AINDA FORNECIMENTO E ASSENTAMENTO DOS TUBOS (SERVIÇO NOTURNO).</v>
          </cell>
          <cell r="C3113" t="str">
            <v>M</v>
          </cell>
          <cell r="D3113">
            <v>157.59</v>
          </cell>
          <cell r="E3113">
            <v>110.46</v>
          </cell>
          <cell r="H3113">
            <v>3.52</v>
          </cell>
          <cell r="I3113">
            <v>271.57</v>
          </cell>
          <cell r="J3113">
            <v>353.04</v>
          </cell>
        </row>
        <row r="3114">
          <cell r="A3114" t="str">
            <v>21.06.510</v>
          </cell>
          <cell r="B3114" t="str">
            <v xml:space="preserve">GALERIA DE TUBOS DE CONCRETO CA1 - 0,90 M DE DIAMETRO, INCLUSIVE ESCAVAÇÃO MECÂNICA DAS VALAS ATÉ 1,5 M DE PROFUNDIDADE, REATERRO COMPACTADO, REMOÇÃO DO MATERIAL EXCEDENTE E AINDA FORNECIMENTO E ASSENTAMENTO DOS TUBOS. </v>
          </cell>
          <cell r="C3114" t="str">
            <v>M</v>
          </cell>
          <cell r="D3114">
            <v>157.59</v>
          </cell>
          <cell r="E3114">
            <v>65.94</v>
          </cell>
          <cell r="F3114">
            <v>7.62</v>
          </cell>
          <cell r="H3114">
            <v>3.44</v>
          </cell>
          <cell r="I3114">
            <v>234.59</v>
          </cell>
          <cell r="J3114">
            <v>304.97000000000003</v>
          </cell>
        </row>
        <row r="3115">
          <cell r="A3115" t="str">
            <v>21.06.520</v>
          </cell>
          <cell r="B3115" t="str">
            <v>GALERIA DE TUBOS DE CONCRETO CA1 - 0,90 M DE DIAMETRO, INCLUSIVE ESCAVAÇÃO MECÂNICA DAS VALAS ATÉ 1,5 M DE PROFUNDIDADE, REATERRO COMPACTADO, REMOÇÃO DO MATERIAL EXCEDENTE E AINDA FORNECIMENTO E ASSENTAMENTO DOS TUBOS (SERVIÇO NOTURNO).</v>
          </cell>
          <cell r="C3115" t="str">
            <v>M</v>
          </cell>
          <cell r="D3115">
            <v>157.59</v>
          </cell>
          <cell r="E3115">
            <v>79.2</v>
          </cell>
          <cell r="F3115">
            <v>7.88</v>
          </cell>
          <cell r="H3115">
            <v>3.52</v>
          </cell>
          <cell r="I3115">
            <v>248.19000000000003</v>
          </cell>
          <cell r="J3115">
            <v>322.64999999999998</v>
          </cell>
        </row>
        <row r="3116">
          <cell r="A3116" t="str">
            <v>21.06.530</v>
          </cell>
          <cell r="B3116" t="str">
            <v xml:space="preserve">GALERIA DE TUBOS DE CONCRETO CA1 - 1,00 M DE DIAMETRO, INCLUSIVE ESCAVAÇÃO MANUAL DAS VALAS ATÉ 2,0 M DE PROFUNDIDADE, REATERRO COMPACTADO, REMOÇÃO DO MATERIAL EXCEDENTE E AINDA FORNECIMENTO E ASSENTAMENTO DOS TUBOS. </v>
          </cell>
          <cell r="C3116" t="str">
            <v>M</v>
          </cell>
          <cell r="D3116">
            <v>186.06</v>
          </cell>
          <cell r="E3116">
            <v>142.53</v>
          </cell>
          <cell r="H3116">
            <v>4.3899999999999997</v>
          </cell>
          <cell r="I3116">
            <v>332.98</v>
          </cell>
          <cell r="J3116">
            <v>432.87</v>
          </cell>
        </row>
        <row r="3117">
          <cell r="A3117" t="str">
            <v>21.06.540</v>
          </cell>
          <cell r="B3117" t="str">
            <v>GALERIA DE TUBOS DE CONCRETO CA1 - 1,00 M DE DIAMETRO, INCLUSIVE ESCAVAÇÃO MANUAL DAS VALAS ATÉ 2,0 M DE PROFUNDIDADE, REATERRO COMPACTADO, REMOÇÃO DO MATERIAL EXCEDENTE E AINDA FORNECIMENTO E ASSENTAMENTO DOS TUBOS (SERVIÇO NOTURNO).</v>
          </cell>
          <cell r="C3117" t="str">
            <v>M</v>
          </cell>
          <cell r="D3117">
            <v>186.06</v>
          </cell>
          <cell r="E3117">
            <v>171.06</v>
          </cell>
          <cell r="H3117">
            <v>4.4800000000000004</v>
          </cell>
          <cell r="I3117">
            <v>361.6</v>
          </cell>
          <cell r="J3117">
            <v>470.08</v>
          </cell>
        </row>
        <row r="3118">
          <cell r="A3118" t="str">
            <v>21.06.550</v>
          </cell>
          <cell r="B3118" t="str">
            <v xml:space="preserve">GALERIA DE TUBOS DE CONCRETO CA1 - 1,00 M DE DIAMETRO, INCLUSIVE ESCAVAÇÃO MECÂNICA DAS VALAS ATÉ 2,0 M DE PROFUNDIDADE, REATERRO COMPACTADO, REMOÇÃO DO MATERIAL EXCEDENTE E AINDA FORNECIMENTO E ASSENTAMENTO DOS TUBOS. </v>
          </cell>
          <cell r="C3118" t="str">
            <v>M</v>
          </cell>
          <cell r="D3118">
            <v>186.06</v>
          </cell>
          <cell r="E3118">
            <v>97.01</v>
          </cell>
          <cell r="F3118">
            <v>11.28</v>
          </cell>
          <cell r="H3118">
            <v>4.3899999999999997</v>
          </cell>
          <cell r="I3118">
            <v>298.73999999999995</v>
          </cell>
          <cell r="J3118">
            <v>388.36</v>
          </cell>
        </row>
        <row r="3119">
          <cell r="A3119" t="str">
            <v>21.06.560</v>
          </cell>
          <cell r="B3119" t="str">
            <v>GALERIA DE TUBOS DE CONCRETO CA1 - 1,00 M DE DIAMETRO, INCLUSIVE ESCAVAÇÃO MECÂNICA DAS VALAS ATÉ 2,0 M DE PROFUNDIDADE, REATERRO COMPACTADO, REMOÇÃO DO MATERIAL EXCEDENTE E AINDA FORNECIMENTO E ASSENTAMENTO DOS TUBOS (SERVIÇO NOTURNO).</v>
          </cell>
          <cell r="C3119" t="str">
            <v>M</v>
          </cell>
          <cell r="D3119">
            <v>186.06</v>
          </cell>
          <cell r="E3119">
            <v>116.44</v>
          </cell>
          <cell r="F3119">
            <v>11.66</v>
          </cell>
          <cell r="H3119">
            <v>4.4800000000000004</v>
          </cell>
          <cell r="I3119">
            <v>318.64000000000004</v>
          </cell>
          <cell r="J3119">
            <v>414.23</v>
          </cell>
        </row>
        <row r="3120">
          <cell r="A3120" t="str">
            <v>21.06.570</v>
          </cell>
          <cell r="B3120" t="str">
            <v xml:space="preserve">GALERIA DE TUBOS DE CONCRETO CA1 - 1,10 M DE DIAMETRO, INCLUSIVE ESCAVAÇÃO MECÂNICA DAS VALAS ATÉ 2,0 M DE PROFUNDIDADE, REATERRO COMPACTADO, REMOÇÃO DO MATERIAL EXCEDENTE E AINDA FORNECIMENTO E ASSENTAMENTO DOS TUBOS. </v>
          </cell>
          <cell r="C3120" t="str">
            <v>M</v>
          </cell>
          <cell r="D3120">
            <v>197.47</v>
          </cell>
          <cell r="E3120">
            <v>107.87</v>
          </cell>
          <cell r="F3120">
            <v>12.45</v>
          </cell>
          <cell r="H3120">
            <v>5.1100000000000003</v>
          </cell>
          <cell r="I3120">
            <v>322.90000000000003</v>
          </cell>
          <cell r="J3120">
            <v>419.77</v>
          </cell>
        </row>
        <row r="3121">
          <cell r="A3121" t="str">
            <v>21.06.580</v>
          </cell>
          <cell r="B3121" t="str">
            <v>GALERIA DE TUBOS DE CONCRETO CA1 - 1,10 M DE DIAMETRO, INCLUSIVE ESCAVAÇÃO MECÂNICA DAS VALAS ATÉ 2,0 M DE PROFUNDIDADE, REATERRO COMPACTADO, REMOÇÃO DO MATERIAL EXCEDENTE E AINDA FORNECIMENTO E ASSENTAMENTO DOS TUBOS (SERVIÇO NOTURNO).</v>
          </cell>
          <cell r="C3121" t="str">
            <v>M</v>
          </cell>
          <cell r="D3121">
            <v>197.47</v>
          </cell>
          <cell r="E3121">
            <v>129.43</v>
          </cell>
          <cell r="F3121">
            <v>12.87</v>
          </cell>
          <cell r="H3121">
            <v>5.22</v>
          </cell>
          <cell r="I3121">
            <v>344.99</v>
          </cell>
          <cell r="J3121">
            <v>448.49</v>
          </cell>
        </row>
        <row r="3122">
          <cell r="A3122" t="str">
            <v>21.06.590</v>
          </cell>
          <cell r="B3122" t="str">
            <v xml:space="preserve">GALERIA DE TUBOS DE CONCRETO CA1 - 1,20 M DE DIAMETRO, INCLUSIVE ESCAVAÇÃO MECÂNICA DAS VALAS ATÉ 2,0 M DE PROFUNDIDADE, REATERRO COMPACTADO, REMOÇÃO DO MATERIAL EXCEDENTE E AINDA FORNECIMENTO E ASSENTAMENTO DOS TUBOS. </v>
          </cell>
          <cell r="C3122" t="str">
            <v>M</v>
          </cell>
          <cell r="D3122">
            <v>264.58</v>
          </cell>
          <cell r="E3122">
            <v>122.68</v>
          </cell>
          <cell r="F3122">
            <v>13.53</v>
          </cell>
          <cell r="H3122">
            <v>6.25</v>
          </cell>
          <cell r="I3122">
            <v>407.03999999999996</v>
          </cell>
          <cell r="J3122">
            <v>529.15</v>
          </cell>
        </row>
        <row r="3123">
          <cell r="A3123" t="str">
            <v>21.06.600</v>
          </cell>
          <cell r="B3123" t="str">
            <v>GALERIA DE TUBOS DE CONCRETO CA1 - 1,20 M DE DIAMETRO, INCLUSIVE ESCAVAÇÃO MECÂNICA DAS VALAS ATÉ 2,0 M DE PROFUNDIDADE, REATERRO COMPACTADO, REMOÇÃO DO MATERIAL EXCEDENTE E AINDA FORNECIMENTO E ASSENTAMENTO DOS TUBOS (SERVIÇO NOTURNO).</v>
          </cell>
          <cell r="C3123" t="str">
            <v>M</v>
          </cell>
          <cell r="D3123">
            <v>264.58</v>
          </cell>
          <cell r="E3123">
            <v>147.25</v>
          </cell>
          <cell r="F3123">
            <v>13.99</v>
          </cell>
          <cell r="H3123">
            <v>6.39</v>
          </cell>
          <cell r="I3123">
            <v>432.21</v>
          </cell>
          <cell r="J3123">
            <v>561.87</v>
          </cell>
        </row>
        <row r="3124">
          <cell r="A3124" t="str">
            <v>21.06.610</v>
          </cell>
          <cell r="B3124" t="str">
            <v xml:space="preserve">GALERIA DE TUBOS DE CONCRETO CA1 - 1,50 M DE DIAMETRO, INCLUSIVE ESCAVAÇÃO MECÂNICA DAS VALAS ATÉ 2,0 M DE PROFUNDIDADE, REATERRO COMPACTADO, REMOÇÃO DO MATERIAL EXCEDENTE E AINDA FORNECIMENTO E ASSENTAMENTO DOS TUBOS. </v>
          </cell>
          <cell r="C3124" t="str">
            <v>M</v>
          </cell>
          <cell r="D3124">
            <v>428.19</v>
          </cell>
          <cell r="E3124">
            <v>181.04</v>
          </cell>
          <cell r="F3124">
            <v>21.17</v>
          </cell>
          <cell r="H3124">
            <v>9.42</v>
          </cell>
          <cell r="I3124">
            <v>639.81999999999994</v>
          </cell>
          <cell r="J3124">
            <v>831.77</v>
          </cell>
        </row>
        <row r="3125">
          <cell r="A3125" t="str">
            <v>21.06.620</v>
          </cell>
          <cell r="B3125" t="str">
            <v>GALERIA DE TUBOS DE CONCRETO CA1 - 1,50 M DE DIAMETRO, INCLUSIVE ESCAVAÇÃO MECÂNICA DAS VALAS ATÉ 2,0 M DE PROFUNDIDADE, REATERRO COMPACTADO, REMOÇÃO DO MATERIAL EXCEDENTE E AINDA FORNECIMENTO E ASSENTAMENTO DOS TUBOS (SERVIÇO NOTURNO).</v>
          </cell>
          <cell r="C3125" t="str">
            <v>M</v>
          </cell>
          <cell r="D3125">
            <v>428.19</v>
          </cell>
          <cell r="E3125">
            <v>217.28</v>
          </cell>
          <cell r="F3125">
            <v>21.88</v>
          </cell>
          <cell r="H3125">
            <v>9.6300000000000008</v>
          </cell>
          <cell r="I3125">
            <v>676.98</v>
          </cell>
          <cell r="J3125">
            <v>880.07</v>
          </cell>
        </row>
        <row r="3126">
          <cell r="I3126">
            <v>0</v>
          </cell>
          <cell r="J3126">
            <v>0</v>
          </cell>
        </row>
        <row r="3127">
          <cell r="A3127" t="str">
            <v>21.07.000</v>
          </cell>
          <cell r="B3127" t="str">
            <v>GALERIAS DE TUBOS DE CONCRETO - CLASSES C2 E CA1 (SEM FORNECIMENTO DE TUBOS)</v>
          </cell>
          <cell r="I3127">
            <v>0</v>
          </cell>
          <cell r="J3127">
            <v>0</v>
          </cell>
        </row>
        <row r="3128">
          <cell r="I3128">
            <v>0</v>
          </cell>
          <cell r="J3128">
            <v>0</v>
          </cell>
        </row>
        <row r="3129">
          <cell r="A3129" t="str">
            <v>21.07.010</v>
          </cell>
          <cell r="B3129" t="str">
            <v>GALERIA DE TUBO DE CONCRETO C2 - 0,20 M DE DIAMETRO, INCLUSIVE ESCAVAÇÃO MANUAL DAS VALAS ATÉ 1,5 M DE PROFUNDIDADE, REATERRO COMPACTADO, REMOÇÃO DO MATERIAL EXCEDENTE E ASSENTAMENTO DOS TUBOS (SEM O FORNECIMENTO DOS MESMOS).</v>
          </cell>
          <cell r="C3129" t="str">
            <v>M</v>
          </cell>
          <cell r="D3129">
            <v>0.18</v>
          </cell>
          <cell r="E3129">
            <v>20.72</v>
          </cell>
          <cell r="H3129">
            <v>0.34</v>
          </cell>
          <cell r="I3129">
            <v>21.24</v>
          </cell>
          <cell r="J3129">
            <v>27.61</v>
          </cell>
        </row>
        <row r="3130">
          <cell r="A3130" t="str">
            <v>21.07.020</v>
          </cell>
          <cell r="B3130" t="str">
            <v>GALERIA DE TUBO DE CONCRETO C2 - 0,20 M DE DIAMETRO, INCLUSIVE ESCAVAÇÃO MANUAL DAS VALAS ATÉ 1,5 M DE PROFUNDIDADE, REATERRO COMPACTADO, REMOÇÃO DO MATERIAL EXCEDENTE E ASSENTAMENTO DOS TUBOS (SEM O FORNECIMENTO DOS MESMOS) (SERVIÇO NOTURNO).</v>
          </cell>
          <cell r="C3130" t="str">
            <v>M</v>
          </cell>
          <cell r="D3130">
            <v>0.18</v>
          </cell>
          <cell r="E3130">
            <v>24.87</v>
          </cell>
          <cell r="H3130">
            <v>0.35</v>
          </cell>
          <cell r="I3130">
            <v>25.400000000000002</v>
          </cell>
          <cell r="J3130">
            <v>33.020000000000003</v>
          </cell>
        </row>
        <row r="3131">
          <cell r="A3131" t="str">
            <v>21.07.030</v>
          </cell>
          <cell r="B3131" t="str">
            <v>GALERIA DE TUBO DE CONCRETO C2 - 0,20 M DE DIAMETRO, INCLUSIVE ESCAVAÇÃO MECÂNICA DAS VALAS ATÉ 1,5 M DE PROFUNDIDADE, REATERRO COMPACTADO, REMOÇÃO DO MATERIAL EXCEDENTE E ASSENTAMENTO DOS TUBOS (SEM O FORNECIMENTO DOS MESMOS).</v>
          </cell>
          <cell r="C3131" t="str">
            <v>M</v>
          </cell>
          <cell r="D3131">
            <v>0.18</v>
          </cell>
          <cell r="E3131">
            <v>14.91</v>
          </cell>
          <cell r="F3131">
            <v>1.69</v>
          </cell>
          <cell r="H3131">
            <v>0.33</v>
          </cell>
          <cell r="I3131">
            <v>17.11</v>
          </cell>
          <cell r="J3131">
            <v>22.24</v>
          </cell>
        </row>
        <row r="3132">
          <cell r="A3132" t="str">
            <v>21.07.040</v>
          </cell>
          <cell r="B3132" t="str">
            <v>GALERIA DE TUBO DE CONCRETO C2 - 0,20 M DE DIAMETRO, INCLUSIVE ESCAVAÇÃO MECÂNICA DAS VALAS ATÉ 1,5 M DE PROFUNDIDADE, REATERRO COMPACTADO, REMOÇÃO DO MATERIAL EXCEDENTE E ASSENTAMENTO DOS TUBOS (SEM O FORNECIMENTO DOS MESMOS) (SERVIÇO NOTURNO).</v>
          </cell>
          <cell r="C3132" t="str">
            <v>M</v>
          </cell>
          <cell r="D3132">
            <v>0.18</v>
          </cell>
          <cell r="E3132">
            <v>17.91</v>
          </cell>
          <cell r="F3132">
            <v>1.74</v>
          </cell>
          <cell r="H3132">
            <v>0.35</v>
          </cell>
          <cell r="I3132">
            <v>20.18</v>
          </cell>
          <cell r="J3132">
            <v>26.23</v>
          </cell>
        </row>
        <row r="3133">
          <cell r="A3133" t="str">
            <v>21.07.050</v>
          </cell>
          <cell r="B3133" t="str">
            <v xml:space="preserve">GALERIA DE TUBO DE CONCRETO C2 - 0,30 M DE DIAMETRO, INCLUSIVE ESCAVAÇÃO MANUAL DAS VALAS ATÉ 1,5 M DE PROFUNDIDADE, REATERRO COMPACTADO, REMOÇÃO DO MATERIAL EXCEDENTE E ASSENTAMENTO DOS TUBOS (SEM O FORNECIMENTO DOS MESMOS). </v>
          </cell>
          <cell r="C3133" t="str">
            <v>M</v>
          </cell>
          <cell r="D3133">
            <v>0.23</v>
          </cell>
          <cell r="E3133">
            <v>30.14</v>
          </cell>
          <cell r="H3133">
            <v>0.59</v>
          </cell>
          <cell r="I3133">
            <v>30.96</v>
          </cell>
          <cell r="J3133">
            <v>40.25</v>
          </cell>
        </row>
        <row r="3134">
          <cell r="A3134" t="str">
            <v>21.07.060</v>
          </cell>
          <cell r="B3134" t="str">
            <v>GALERIA DE TUBO DE CONCRETO C2 - 0,30 M DE DIAMETRO, INCLUSIVE ESCAVAÇÃO MANUAL DAS VALAS ATÉ 1,5 M DE PROFUNDIDADE, REATERRO COMPACTADO, REMOÇÃO DO MATERIAL EXCEDENTE E ASSENTAMENTO DOS TUBOS (SEM O FORNECIMENTO DOS MESMOS) (SERVIÇO NOTURNO).</v>
          </cell>
          <cell r="C3134" t="str">
            <v>M</v>
          </cell>
          <cell r="D3134">
            <v>0.23</v>
          </cell>
          <cell r="E3134">
            <v>36.15</v>
          </cell>
          <cell r="H3134">
            <v>0.6</v>
          </cell>
          <cell r="I3134">
            <v>36.979999999999997</v>
          </cell>
          <cell r="J3134">
            <v>48.07</v>
          </cell>
        </row>
        <row r="3135">
          <cell r="A3135" t="str">
            <v>21.07.070</v>
          </cell>
          <cell r="B3135" t="str">
            <v xml:space="preserve">GALERIA DE TUBO DE CONCRETO C2 - 0,30 M DE DIAMETRO, INCLUSIVE ESCAVAÇÃO MECÂNICA DAS VALAS ATÉ 1,5 M DE PROFUNDIDADE, REATERRO COMPACTADO, REMOÇÃO DO MATERIAL EXCEDENTE E ASSENTAMENTO DOS TUBOS (SEM O FORNECIMENTO DOS MESMOS). </v>
          </cell>
          <cell r="C3135" t="str">
            <v>M</v>
          </cell>
          <cell r="D3135">
            <v>0.23</v>
          </cell>
          <cell r="E3135">
            <v>21.43</v>
          </cell>
          <cell r="F3135">
            <v>2.54</v>
          </cell>
          <cell r="H3135">
            <v>0.59</v>
          </cell>
          <cell r="I3135">
            <v>24.79</v>
          </cell>
          <cell r="J3135">
            <v>32.229999999999997</v>
          </cell>
        </row>
        <row r="3136">
          <cell r="A3136" t="str">
            <v>21.07.080</v>
          </cell>
          <cell r="B3136" t="str">
            <v>GALERIA DE TUBO DE CONCRETO C2 - 0,30 M DE DIAMETRO, INCLUSIVE ESCAVAÇÃO MECÂNICA DAS VALAS ATÉ 1,5 M DE PROFUNDIDADE, REATERRO COMPACTADO, REMOÇÃO DO MATERIAL EXCEDENTE E ASSENTAMENTO DOS TUBOS (SEM O FORNECIMENTO DOS MESMOS) (SERVIÇO NOTURNO).</v>
          </cell>
          <cell r="C3136" t="str">
            <v>M</v>
          </cell>
          <cell r="D3136">
            <v>0.23</v>
          </cell>
          <cell r="E3136">
            <v>25.73</v>
          </cell>
          <cell r="F3136">
            <v>2.63</v>
          </cell>
          <cell r="H3136">
            <v>0.6</v>
          </cell>
          <cell r="I3136">
            <v>29.19</v>
          </cell>
          <cell r="J3136">
            <v>37.950000000000003</v>
          </cell>
        </row>
        <row r="3137">
          <cell r="A3137" t="str">
            <v>21.07.090</v>
          </cell>
          <cell r="B3137" t="str">
            <v xml:space="preserve">GALERIA DE TUBO DE CONCRETO C2 - 0,40 M DE DIAMETRO, INCLUSIVE ESCAVAÇÃO MANUAL DAS VALAS ATÉ 1,5 M DE PROFUNDIDADE, REATERRO COMPACTADO, REMOÇÃO DO MATERIAL EXCEDENTE E ASSENTAMENTO DOS TUBOS (SEM O FORNECIMENTO DOS MESMOS). </v>
          </cell>
          <cell r="C3137" t="str">
            <v>M</v>
          </cell>
          <cell r="D3137">
            <v>0.44</v>
          </cell>
          <cell r="E3137">
            <v>39.39</v>
          </cell>
          <cell r="H3137">
            <v>0.89</v>
          </cell>
          <cell r="I3137">
            <v>40.72</v>
          </cell>
          <cell r="J3137">
            <v>52.94</v>
          </cell>
        </row>
        <row r="3138">
          <cell r="A3138" t="str">
            <v>21.07.100</v>
          </cell>
          <cell r="B3138" t="str">
            <v>GALERIA DE TUBO DE CONCRETO C2 - 0,40 M DE DIAMETRO, INCLUSIVE ESCAVAÇÃO MANUAL DAS VALAS ATÉ 1,5 M DE PROFUNDIDADE, REATERRO COMPACTADO, REMOÇÃO DO MATERIAL EXCEDENTE E ASSENTAMENTO DOS TUBOS (SEM O FORNECIMENTO DOS MESMOS) (SERVIÇO NOTURNO).</v>
          </cell>
          <cell r="C3138" t="str">
            <v>M</v>
          </cell>
          <cell r="D3138">
            <v>0.44</v>
          </cell>
          <cell r="E3138">
            <v>47.27</v>
          </cell>
          <cell r="H3138">
            <v>0.91</v>
          </cell>
          <cell r="I3138">
            <v>48.62</v>
          </cell>
          <cell r="J3138">
            <v>63.21</v>
          </cell>
        </row>
        <row r="3139">
          <cell r="A3139" t="str">
            <v>21.07.110</v>
          </cell>
          <cell r="B3139" t="str">
            <v xml:space="preserve">GALERIA DE TUBO DE CONCRETO C2 - 0,40 M DE DIAMETRO, INCLUSIVE ESCAVAÇÃO MECÂNICA DAS VALAS ATÉ 1,5 M DE PROFUNDIDADE, REATERRO COMPACTADO, REMOÇÃO DO MATERIAL EXCEDENTE E ASSENTAMENTO DOS TUBOS (SEM O FORNECIMENTO DOS MESMOS). </v>
          </cell>
          <cell r="C3139" t="str">
            <v>M</v>
          </cell>
          <cell r="D3139">
            <v>0.44</v>
          </cell>
          <cell r="E3139">
            <v>27.78</v>
          </cell>
          <cell r="F3139">
            <v>3.39</v>
          </cell>
          <cell r="H3139">
            <v>0.89</v>
          </cell>
          <cell r="I3139">
            <v>32.5</v>
          </cell>
          <cell r="J3139">
            <v>42.25</v>
          </cell>
        </row>
        <row r="3140">
          <cell r="A3140" t="str">
            <v>21.07.120</v>
          </cell>
          <cell r="B3140" t="str">
            <v>GALERIA DE TUBO DE CONCRETO C2 - 0,40 M DE DIAMETRO, INCLUSIVE ESCAVAÇÃO MECÂNICA DAS VALAS ATÉ 1,5 M DE PROFUNDIDADE, REATERRO COMPACTADO, REMOÇÃO DO MATERIAL EXCEDENTE E ASSENTAMENTO DOS TUBOS (SEM O FORNECIMENTO DOS MESMOS) (SERVIÇO NOTURNO).</v>
          </cell>
          <cell r="C3140" t="str">
            <v>M</v>
          </cell>
          <cell r="D3140">
            <v>0.44</v>
          </cell>
          <cell r="E3140">
            <v>33.340000000000003</v>
          </cell>
          <cell r="F3140">
            <v>3.5</v>
          </cell>
          <cell r="H3140">
            <v>0.91</v>
          </cell>
          <cell r="I3140">
            <v>38.19</v>
          </cell>
          <cell r="J3140">
            <v>49.65</v>
          </cell>
        </row>
        <row r="3141">
          <cell r="A3141" t="str">
            <v>21.07.130</v>
          </cell>
          <cell r="B3141" t="str">
            <v xml:space="preserve">GALERIA DE TUBO DE CONCRETO C2 - 0,50 M DE DIAMETRO, INCLUSIVE ESCAVAÇÃO MANUAL DAS VALAS ATÉ 1,5 M DE PROFUNDIDADE, REATERRO COMPACTADO, REMOÇÃO DO MATERIAL EXCEDENTE E ASSENTAMENTO DOS TUBOS (SEM O FORNECIMENTO DOS MESMOS). </v>
          </cell>
          <cell r="C3141" t="str">
            <v>M</v>
          </cell>
          <cell r="D3141">
            <v>0.67</v>
          </cell>
          <cell r="E3141">
            <v>49.54</v>
          </cell>
          <cell r="H3141">
            <v>1.24</v>
          </cell>
          <cell r="I3141">
            <v>51.45</v>
          </cell>
          <cell r="J3141">
            <v>66.89</v>
          </cell>
        </row>
        <row r="3142">
          <cell r="A3142" t="str">
            <v>21.07.140</v>
          </cell>
          <cell r="B3142" t="str">
            <v>GALERIA DE TUBO DE CONCRETO C2 - 0,50 M DE DIAMETRO, INCLUSIVE ESCAVAÇÃO MANUAL DAS VALAS ATÉ 1,5 M DE PROFUNDIDADE, REATERRO COMPACTADO, REMOÇÃO DO MATERIAL EXCEDENTE E ASSENTAMENTO DOS TUBOS (SEM O FORNECIMENTO DOS MESMOS) (SERVIÇO NOTURNO).</v>
          </cell>
          <cell r="C3142" t="str">
            <v>M</v>
          </cell>
          <cell r="D3142">
            <v>0.67</v>
          </cell>
          <cell r="E3142">
            <v>59.43</v>
          </cell>
          <cell r="H3142">
            <v>1.27</v>
          </cell>
          <cell r="I3142">
            <v>61.370000000000005</v>
          </cell>
          <cell r="J3142">
            <v>79.78</v>
          </cell>
        </row>
        <row r="3143">
          <cell r="A3143" t="str">
            <v>21.07.150</v>
          </cell>
          <cell r="B3143" t="str">
            <v xml:space="preserve">GALERIA DE TUBO DE CONCRETO C2 - 0,50 M DE DIAMETRO, INCLUSIVE ESCAVAÇÃO MECÂNICA DAS VALAS ATÉ 1,5 M DE PROFUNDIDADE, REATERRO COMPACTADO, REMOÇÃO DO MATERIAL EXCEDENTE E ASSENTAMENTO DOS TUBOS (SEM O FORNECIMENTO DOS MESMOS). </v>
          </cell>
          <cell r="C3143" t="str">
            <v>M</v>
          </cell>
          <cell r="D3143">
            <v>0.67</v>
          </cell>
          <cell r="E3143">
            <v>35.04</v>
          </cell>
          <cell r="F3143">
            <v>4.2300000000000004</v>
          </cell>
          <cell r="H3143">
            <v>1.27</v>
          </cell>
          <cell r="I3143">
            <v>41.21</v>
          </cell>
          <cell r="J3143">
            <v>53.57</v>
          </cell>
        </row>
        <row r="3144">
          <cell r="A3144" t="str">
            <v>21.07.160</v>
          </cell>
          <cell r="B3144" t="str">
            <v>GALERIA DE TUBO DE CONCRETO C2 - 0,50 M DE DIAMETRO, INCLUSIVE ESCAVAÇÃO MECÂNICA DAS VALAS ATÉ 1,5 M DE PROFUNDIDADE, REATERRO COMPACTADO, REMOÇÃO DO MATERIAL EXCEDENTE E ASSENTAMENTO DOS TUBOS (SEM O FORNECIMENTO DOS MESMOS) (SERVIÇO NOTURNO).</v>
          </cell>
          <cell r="C3144" t="str">
            <v>M</v>
          </cell>
          <cell r="D3144">
            <v>0.67</v>
          </cell>
          <cell r="E3144">
            <v>42.03</v>
          </cell>
          <cell r="F3144">
            <v>4.38</v>
          </cell>
          <cell r="H3144">
            <v>1.27</v>
          </cell>
          <cell r="I3144">
            <v>48.350000000000009</v>
          </cell>
          <cell r="J3144">
            <v>62.86</v>
          </cell>
        </row>
        <row r="3145">
          <cell r="A3145" t="str">
            <v>21.07.170</v>
          </cell>
          <cell r="B3145" t="str">
            <v xml:space="preserve">GALERIA DE TUBO DE CONCRETO C2 OU CA1 - 0,60 M DE DIAMETRO, INCLUSIVE ESCAVAÇÃO MANUAL DAS VALAS ATÉ 1,5 M DE PROFUNDIDADE, REATERRO COMPACTADO, REMOÇÃO DO MATERIAL EXCEDENTE E ASSENTAMENTO DOS TUBOS (SEM O FORNECIMENTO DOS MESMOS). </v>
          </cell>
          <cell r="C3145" t="str">
            <v>M</v>
          </cell>
          <cell r="D3145">
            <v>0.9</v>
          </cell>
          <cell r="E3145">
            <v>60.09</v>
          </cell>
          <cell r="H3145">
            <v>1.65</v>
          </cell>
          <cell r="I3145">
            <v>62.64</v>
          </cell>
          <cell r="J3145">
            <v>81.430000000000007</v>
          </cell>
        </row>
        <row r="3146">
          <cell r="A3146" t="str">
            <v>21.07.180</v>
          </cell>
          <cell r="B3146" t="str">
            <v>GALERIA DE TUBO DE CONCRETO C2 OU CA1 - 0,60 M DE DIAMETRO, INCLUSIVE ESCAVAÇÃO MANUAL DAS VALAS ATÉ 1,5 M DE PROFUNDIDADE, REATERRO COMPACTADO, REMOÇÃO DO MATERIAL EXCEDENTE E ASSENTAMENTO DOS TUBOS (SEM O FORNECIMENTO DOS MESMOS) (SERVIÇO NOTURNO).</v>
          </cell>
          <cell r="C3146" t="str">
            <v>M</v>
          </cell>
          <cell r="D3146">
            <v>0.9</v>
          </cell>
          <cell r="E3146">
            <v>72.099999999999994</v>
          </cell>
          <cell r="H3146">
            <v>1.69</v>
          </cell>
          <cell r="I3146">
            <v>74.69</v>
          </cell>
          <cell r="J3146">
            <v>97.1</v>
          </cell>
        </row>
        <row r="3147">
          <cell r="A3147" t="str">
            <v>21.07.190</v>
          </cell>
          <cell r="B3147" t="str">
            <v xml:space="preserve">GALERIA DE TUBO DE CONCRETO C2 OU CA1 - 0,60 M DE DIAMETRO, INCLUSIVE ESCAVAÇÃO MECÂNICA DAS VALAS ATÉ 1,5 M DE PROFUNDIDADE, REATERRO COMPACTADO, REMOÇÃO DO MATERIAL EXCEDENTE E ASSENTAMENTO DOS TUBOS (SEM O FORNECIMENTO DOS MESMOS). </v>
          </cell>
          <cell r="C3147" t="str">
            <v>M</v>
          </cell>
          <cell r="D3147">
            <v>0.9</v>
          </cell>
          <cell r="E3147">
            <v>42.67</v>
          </cell>
          <cell r="F3147">
            <v>5.08</v>
          </cell>
          <cell r="H3147">
            <v>1.65</v>
          </cell>
          <cell r="I3147">
            <v>50.3</v>
          </cell>
          <cell r="J3147">
            <v>65.39</v>
          </cell>
        </row>
        <row r="3148">
          <cell r="A3148" t="str">
            <v>21.07.200</v>
          </cell>
          <cell r="B3148" t="str">
            <v>GALERIA DE TUBO DE CONCRETO C2 OU CA1 - 0,60 M DE DIAMETRO, INCLUSIVE ESCAVAÇÃO MECÂNICA DAS VALAS ATÉ 1,5 M DE PROFUNDIDADE, REATERRO COMPACTADO, REMOÇÃO DO MATERIAL EXCEDENTE E ASSENTAMENTO DOS TUBOS (SEM O FORNECIMENTO DOS MESMOS) (SERVIÇO NOTURNO).</v>
          </cell>
          <cell r="C3148" t="str">
            <v>M</v>
          </cell>
          <cell r="D3148">
            <v>0.9</v>
          </cell>
          <cell r="E3148">
            <v>51.21</v>
          </cell>
          <cell r="F3148">
            <v>5.25</v>
          </cell>
          <cell r="H3148">
            <v>1.69</v>
          </cell>
          <cell r="I3148">
            <v>59.05</v>
          </cell>
          <cell r="J3148">
            <v>76.77</v>
          </cell>
        </row>
        <row r="3149">
          <cell r="A3149" t="str">
            <v>21.07.210</v>
          </cell>
          <cell r="B3149" t="str">
            <v xml:space="preserve">GALERIA DE TUBO DE CONCRETO CS OU CA1 - 0,70 M DE DIAMETRO, INCLUSIVE ESCAVAÇÃO MANUAL DAS VALAS ATÉ 1,5 M DE PROFUNDIDADE, REATERRO COMPACTADO, REMOÇÃO DO MATERIAL EXCEDENTE E ASSENTAMENTO DOS TUBOS (SEM O FORNECIMENTO DOS MESMOS). </v>
          </cell>
          <cell r="C3149" t="str">
            <v>M</v>
          </cell>
          <cell r="D3149">
            <v>1.34</v>
          </cell>
          <cell r="E3149">
            <v>69.930000000000007</v>
          </cell>
          <cell r="H3149">
            <v>2.14</v>
          </cell>
          <cell r="I3149">
            <v>73.410000000000011</v>
          </cell>
          <cell r="J3149">
            <v>95.43</v>
          </cell>
        </row>
        <row r="3150">
          <cell r="A3150" t="str">
            <v>21.07.220</v>
          </cell>
          <cell r="B3150" t="str">
            <v>GALERIA DE TUBO DE CONCRETO CS OU CA1 - 0,70 M DE DIAMETRO, INCLUSIVE ESCAVAÇÃO MANUAL DAS VALAS ATÉ 1,5 M DE PROFUNDIDADE, REATERRO COMPACTADO, REMOÇÃO DO MATERIAL EXCEDENTE E ASSENTAMENTO DOS TUBOS (SEM O FORNECIMENTO DOS MESMOS) (SERVIÇO NOTURNO).</v>
          </cell>
          <cell r="C3150" t="str">
            <v>M</v>
          </cell>
          <cell r="D3150">
            <v>1.34</v>
          </cell>
          <cell r="E3150">
            <v>83.94</v>
          </cell>
          <cell r="H3150">
            <v>2.19</v>
          </cell>
          <cell r="I3150">
            <v>87.47</v>
          </cell>
          <cell r="J3150">
            <v>113.71</v>
          </cell>
        </row>
        <row r="3151">
          <cell r="A3151" t="str">
            <v>21.07.230</v>
          </cell>
          <cell r="B3151" t="str">
            <v>GALERIA DE TUBO DE CONCRETO CS OU CA1 - 0,70 M DE DIAMETRO, INCLUSIVE ESCAVAÇÃO MECÂNICA DAS VALAS ATÉ 1,5 M DE PROFUNDIDADE, REATERRO COMPACTADO, REMOÇÃO DO MATERIAL EXCEDENTE E ASSENTAMENTO DOS TUBOS (SEM O FORNECIMENTO DOS MESMOS).</v>
          </cell>
          <cell r="C3151" t="str">
            <v>M</v>
          </cell>
          <cell r="D3151">
            <v>1.34</v>
          </cell>
          <cell r="E3151">
            <v>49.61</v>
          </cell>
          <cell r="F3151">
            <v>5.93</v>
          </cell>
          <cell r="H3151">
            <v>2.14</v>
          </cell>
          <cell r="I3151">
            <v>59.02</v>
          </cell>
          <cell r="J3151">
            <v>76.73</v>
          </cell>
        </row>
        <row r="3152">
          <cell r="A3152" t="str">
            <v>21.07.240</v>
          </cell>
          <cell r="B3152" t="str">
            <v>GALERIA DE TUBO DE CONCRETO CS OU CA1 - 0,70 M DE DIAMETRO, INCLUSIVE ESCAVAÇÃO MECÂNICA DAS VALAS ATÉ 1,5 M DE PROFUNDIDADE, REATERRO COMPACTADO, REMOÇÃO DO MATERIAL EXCEDENTE E ASSENTAMENTO DOS TUBOS (SEM O FORNECIMENTO DOS MESMOS) (SERVIÇO NOTURNO).</v>
          </cell>
          <cell r="C3152" t="str">
            <v>M</v>
          </cell>
          <cell r="D3152">
            <v>1.34</v>
          </cell>
          <cell r="E3152">
            <v>59.57</v>
          </cell>
          <cell r="F3152">
            <v>6.13</v>
          </cell>
          <cell r="H3152">
            <v>2.19</v>
          </cell>
          <cell r="I3152">
            <v>69.23</v>
          </cell>
          <cell r="J3152">
            <v>90</v>
          </cell>
        </row>
        <row r="3153">
          <cell r="A3153" t="str">
            <v>21.07.250</v>
          </cell>
          <cell r="B3153" t="str">
            <v xml:space="preserve">GALERIA DE TUBO DE CONCRETO CS OU CA1 - 0,80 M DE DIAMETRO, INCLUSIVE ESCAVAÇÃO MANUAL DAS VALAS ATÉ 1,5 M DE PROFUNDIDADE, REATERRO COMPACTADO, REMOÇÃO DO MATERIAL EXCEDENTE E ASSENTAMENTO DOS TUBOS (SEM O FORNECIMENTO DOS MESMOS). </v>
          </cell>
          <cell r="C3153" t="str">
            <v>M</v>
          </cell>
          <cell r="D3153">
            <v>1.78</v>
          </cell>
          <cell r="E3153">
            <v>80.05</v>
          </cell>
          <cell r="H3153">
            <v>2.85</v>
          </cell>
          <cell r="I3153">
            <v>84.679999999999993</v>
          </cell>
          <cell r="J3153">
            <v>110.08</v>
          </cell>
        </row>
        <row r="3154">
          <cell r="A3154" t="str">
            <v>21.07.260</v>
          </cell>
          <cell r="B3154" t="str">
            <v>GALERIA DE TUBO DE CONCRETO CS OU CA1 - 0,80 M DE DIAMETRO, INCLUSIVE ESCAVAÇÃO MANUAL DAS VALAS ATÉ 1,5 M DE PROFUNDIDADE, REATERRO COMPACTADO, REMOÇÃO DO MATERIAL EXCEDENTE E ASSENTAMENTO DOS TUBOS (SEM O FORNECIMENTO DOS MESMOS) (SERVIÇO NOTURNO).</v>
          </cell>
          <cell r="C3154" t="str">
            <v>M</v>
          </cell>
          <cell r="D3154">
            <v>1.78</v>
          </cell>
          <cell r="E3154">
            <v>96.08</v>
          </cell>
          <cell r="H3154">
            <v>2.91</v>
          </cell>
          <cell r="I3154">
            <v>100.77</v>
          </cell>
          <cell r="J3154">
            <v>131</v>
          </cell>
        </row>
        <row r="3155">
          <cell r="A3155" t="str">
            <v>21.07.270</v>
          </cell>
          <cell r="B3155" t="str">
            <v xml:space="preserve">GALERIA DE TUBO DE CONCRETO CS OU CA1 - 0,80 M DE DIAMETRO, INCLUSIVE ESCAVAÇÃO MECÂNICA DAS VALAS ATÉ 1,5 M DE PROFUNDIDADE, REATERRO COMPACTADO, REMOÇÃO DO MATERIAL EXCEDENTE E ASSENTAMENTO DOS TUBOS (SEM O FORNECIMENTO DOS MESMOS). </v>
          </cell>
          <cell r="C3155" t="str">
            <v>M</v>
          </cell>
          <cell r="D3155">
            <v>1.78</v>
          </cell>
          <cell r="E3155">
            <v>56.83</v>
          </cell>
          <cell r="F3155">
            <v>6.78</v>
          </cell>
          <cell r="H3155">
            <v>2.85</v>
          </cell>
          <cell r="I3155">
            <v>68.239999999999995</v>
          </cell>
          <cell r="J3155">
            <v>88.71</v>
          </cell>
        </row>
        <row r="3156">
          <cell r="A3156" t="str">
            <v>21.07.280</v>
          </cell>
          <cell r="B3156" t="str">
            <v>GALERIA DE TUBO DE CONCRETO CS OU CA1 - 0,80 M DE DIAMETRO, INCLUSIVE ESCAVAÇÃO MECÂNICA DAS VALAS ATÉ 1,5 M DE PROFUNDIDADE, REATERRO COMPACTADO, REMOÇÃO DO MATERIAL EXCEDENTE E ASSENTAMENTO DOS TUBOS (SEM O FORNECIMENTO DOS MESMOS) (SERVIÇO NOTURNO).</v>
          </cell>
          <cell r="C3156" t="str">
            <v>M</v>
          </cell>
          <cell r="D3156">
            <v>1.78</v>
          </cell>
          <cell r="E3156">
            <v>68.2</v>
          </cell>
          <cell r="F3156">
            <v>7</v>
          </cell>
          <cell r="H3156">
            <v>2.91</v>
          </cell>
          <cell r="I3156">
            <v>79.89</v>
          </cell>
          <cell r="J3156">
            <v>103.86</v>
          </cell>
        </row>
        <row r="3157">
          <cell r="A3157" t="str">
            <v>21.07.290</v>
          </cell>
          <cell r="B3157" t="str">
            <v xml:space="preserve">GALERIA DE TUBO DE CONCRETO CS OU CA1 - 0,90 M DE DIAMETRO, INCLUSIVE ESCAVAÇÃO MANUAL DAS VALAS ATÉ 1,5 M DE PROFUNDIDADE, REATERRO COMPACTADO, REMOÇÃO DO MATERIAL EXCEDENTE E ASSENTAMENTO DOS TUBOS (SEM O FORNECIMENTO DOS MESMOS). </v>
          </cell>
          <cell r="C3157" t="str">
            <v>M</v>
          </cell>
          <cell r="D3157">
            <v>2.2400000000000002</v>
          </cell>
          <cell r="E3157">
            <v>92.07</v>
          </cell>
          <cell r="H3157">
            <v>3.44</v>
          </cell>
          <cell r="I3157">
            <v>97.749999999999986</v>
          </cell>
          <cell r="J3157">
            <v>127.08</v>
          </cell>
        </row>
        <row r="3158">
          <cell r="A3158" t="str">
            <v>21.07.300</v>
          </cell>
          <cell r="B3158" t="str">
            <v>GALERIA DE TUBO DE CONCRETO CS OU CA1 - 0,90 M DE DIAMETRO, INCLUSIVE ESCAVAÇÃO MANUAL DAS VALAS ATÉ 1,5 M DE PROFUNDIDADE, REATERRO COMPACTADO, REMOÇÃO DO MATERIAL EXCEDENTE E ASSENTAMENTO DOS TUBOS (SEM O FORNECIMENTO DOS MESMOS) (SERVIÇO NOTURNO).</v>
          </cell>
          <cell r="C3158" t="str">
            <v>M</v>
          </cell>
          <cell r="D3158">
            <v>2.2400000000000002</v>
          </cell>
          <cell r="E3158">
            <v>110.46</v>
          </cell>
          <cell r="H3158">
            <v>3.52</v>
          </cell>
          <cell r="I3158">
            <v>116.21999999999998</v>
          </cell>
          <cell r="J3158">
            <v>151.09</v>
          </cell>
        </row>
        <row r="3159">
          <cell r="A3159" t="str">
            <v>21.07.310</v>
          </cell>
          <cell r="B3159" t="str">
            <v xml:space="preserve">GALERIA DE TUBO DE CONCRETO CS OU CA1 - 0,90 M DE DIAMETRO, INCLUSIVE ESCAVAÇÃO MECÂNICA DAS VALAS ATÉ 1,5 M DE PROFUNDIDADE, REATERRO COMPACTADO, REMOÇÃO DO MATERIAL EXCEDENTE E ASSENTAMENTO DOS TUBOS (SEM O FORNECIMENTO DOS MESMOS). </v>
          </cell>
          <cell r="C3159" t="str">
            <v>M</v>
          </cell>
          <cell r="D3159">
            <v>2.2400000000000002</v>
          </cell>
          <cell r="E3159">
            <v>65.94</v>
          </cell>
          <cell r="F3159">
            <v>7.62</v>
          </cell>
          <cell r="H3159">
            <v>3.44</v>
          </cell>
          <cell r="I3159">
            <v>79.239999999999995</v>
          </cell>
          <cell r="J3159">
            <v>103.01</v>
          </cell>
        </row>
        <row r="3160">
          <cell r="A3160" t="str">
            <v>21.07.320</v>
          </cell>
          <cell r="B3160" t="str">
            <v>GALERIA DE TUBO DE CONCRETO CS OU CA1 - 0,90 M DE DIAMETRO, INCLUSIVE ESCAVAÇÃO MECÂNICA DAS VALAS ATÉ 1,5 M DE PROFUNDIDADE, REATERRO COMPACTADO, REMOÇÃO DO MATERIAL EXCEDENTE E ASSENTAMENTO DOS TUBOS (SEM O FORNECIMENTO DOS MESMOS) (SERVIÇO NOTURNO).</v>
          </cell>
          <cell r="C3160" t="str">
            <v>M</v>
          </cell>
          <cell r="D3160">
            <v>2.2400000000000002</v>
          </cell>
          <cell r="E3160">
            <v>79.2</v>
          </cell>
          <cell r="F3160">
            <v>7.88</v>
          </cell>
          <cell r="H3160">
            <v>3.52</v>
          </cell>
          <cell r="I3160">
            <v>92.839999999999989</v>
          </cell>
          <cell r="J3160">
            <v>120.69</v>
          </cell>
        </row>
        <row r="3161">
          <cell r="A3161" t="str">
            <v>21.07.330</v>
          </cell>
          <cell r="B3161" t="str">
            <v xml:space="preserve">GALERIA DE TUBO DE CONCRETO CS OU CA1 - 1,00 M DE DIAMETRO, INCLUSIVE ESCAVAÇÃO MANUAL DAS VALAS ATÉ 2,0 M DE PROFUNDIDADE, REATERRO COMPACTADO, REMOÇÃO DO MATERIAL EXCEDENTE E ASSENTAMENTO DOS TUBOS (SEM O FORNECIMENTO DOS MESMOS). </v>
          </cell>
          <cell r="C3161" t="str">
            <v>M</v>
          </cell>
          <cell r="D3161">
            <v>3.36</v>
          </cell>
          <cell r="E3161">
            <v>142.53</v>
          </cell>
          <cell r="H3161">
            <v>4.3899999999999997</v>
          </cell>
          <cell r="I3161">
            <v>150.28</v>
          </cell>
          <cell r="J3161">
            <v>195.36</v>
          </cell>
        </row>
        <row r="3162">
          <cell r="A3162" t="str">
            <v>21.07.340</v>
          </cell>
          <cell r="B3162" t="str">
            <v>GALERIA DE TUBO DE CONCRETO CS OU CA1 - 1,00 M DE DIAMETRO, INCLUSIVE ESCAVAÇÃO MANUAL DAS VALAS ATÉ 2,0 M DE PROFUNDIDADE, REATERRO COMPACTADO, REMOÇÃO DO MATERIAL EXCEDENTE E ASSENTAMENTO DOS TUBOS (SEM O FORNECIMENTO DOS MESMOS) (SERVIÇO NOTURNO).</v>
          </cell>
          <cell r="C3162" t="str">
            <v>M</v>
          </cell>
          <cell r="D3162">
            <v>3.36</v>
          </cell>
          <cell r="E3162">
            <v>171.06</v>
          </cell>
          <cell r="H3162">
            <v>4.4800000000000004</v>
          </cell>
          <cell r="I3162">
            <v>178.9</v>
          </cell>
          <cell r="J3162">
            <v>232.57</v>
          </cell>
        </row>
        <row r="3163">
          <cell r="A3163" t="str">
            <v>21.07.350</v>
          </cell>
          <cell r="B3163" t="str">
            <v xml:space="preserve">GALERIA DE TUBO DE CONCRETO CS OU CA1 - 1,00 M DE DIAMETRO, INCLUSIVE ESCAVAÇÃO MECÂNICA DAS VALAS ATÉ 2,0 M DE PROFUNDIDADE, REATERRO COMPACTADO, REMOÇÃO DO MATERIAL EXCEDENTE E ASSENTAMENTO DOS TUBOS (SEM O FORNECIMENTO DOS MESMOS). </v>
          </cell>
          <cell r="C3163" t="str">
            <v>M</v>
          </cell>
          <cell r="D3163">
            <v>3.36</v>
          </cell>
          <cell r="E3163">
            <v>97.01</v>
          </cell>
          <cell r="F3163">
            <v>11.28</v>
          </cell>
          <cell r="H3163">
            <v>4.3899999999999997</v>
          </cell>
          <cell r="I3163">
            <v>116.04</v>
          </cell>
          <cell r="J3163">
            <v>150.85</v>
          </cell>
        </row>
        <row r="3164">
          <cell r="A3164" t="str">
            <v>21.07.360</v>
          </cell>
          <cell r="B3164" t="str">
            <v>GALERIA DE TUBO DE CONCRETO CS OU CA1 - 1,00 M DE DIAMETRO, INCLUSIVE ESCAVAÇÃO MECÂNICA DAS VALAS ATÉ 2,0 M DE PROFUNDIDADE, REATERRO COMPACTADO, REMOÇÃO DO MATERIAL EXCEDENTE E ASSENTAMENTO DOS TUBOS (SEM O FORNECIMENTO DOS MESMOS) (SERVIÇO NOTURNO).</v>
          </cell>
          <cell r="C3164" t="str">
            <v>M</v>
          </cell>
          <cell r="D3164">
            <v>3.36</v>
          </cell>
          <cell r="E3164">
            <v>116.44</v>
          </cell>
          <cell r="F3164">
            <v>11.66</v>
          </cell>
          <cell r="H3164">
            <v>4.4800000000000004</v>
          </cell>
          <cell r="I3164">
            <v>135.94</v>
          </cell>
          <cell r="J3164">
            <v>176.72</v>
          </cell>
        </row>
        <row r="3165">
          <cell r="A3165" t="str">
            <v>21.07.370</v>
          </cell>
          <cell r="B3165" t="str">
            <v xml:space="preserve">GALERIA DE TUBO DE CONCRETO CA1 - 1,10 M DE DIAMETRO, INCLUSIVE ESCAVAÇÃO MECÂNICA DAS VALAS ATÉ 2,0 M DE PROFUNDIDADE, REATERRO COMPACTADO, REMOÇÃO DO MATERIAL EXCEDENTE E ASSENTAMENTO DOS TUBOS (SEM O FORNECIMENTO DOS MESMOS). </v>
          </cell>
          <cell r="C3165" t="str">
            <v>M</v>
          </cell>
          <cell r="D3165">
            <v>4.47</v>
          </cell>
          <cell r="E3165">
            <v>107.87</v>
          </cell>
          <cell r="F3165">
            <v>12.45</v>
          </cell>
          <cell r="H3165">
            <v>5.1100000000000003</v>
          </cell>
          <cell r="I3165">
            <v>129.9</v>
          </cell>
          <cell r="J3165">
            <v>168.87</v>
          </cell>
        </row>
        <row r="3166">
          <cell r="A3166" t="str">
            <v>21.07.380</v>
          </cell>
          <cell r="B3166" t="str">
            <v>GALERIA DE TUBO DE CONCRETO CA1 - 1,10 M DE DIAMETRO, INCLUSIVE ESCAVAÇÃO MECÂNICA DAS VALAS ATÉ 2,0 M DE PROFUNDIDADE, REATERRO COMPACTADO, REMOÇÃO DO MATERIAL EXCEDENTE E ASSENTAMENTO DOS TUBOS (SEM O FORNECIMENTO DOS MESMOS) (SERVIÇO NOTURNO).</v>
          </cell>
          <cell r="C3166" t="str">
            <v>M</v>
          </cell>
          <cell r="D3166">
            <v>4.47</v>
          </cell>
          <cell r="E3166">
            <v>129.43</v>
          </cell>
          <cell r="F3166">
            <v>12.87</v>
          </cell>
          <cell r="H3166">
            <v>5.22</v>
          </cell>
          <cell r="I3166">
            <v>151.99</v>
          </cell>
          <cell r="J3166">
            <v>197.59</v>
          </cell>
        </row>
        <row r="3167">
          <cell r="A3167" t="str">
            <v>21.07.390</v>
          </cell>
          <cell r="B3167" t="str">
            <v xml:space="preserve">GALERIA DE TUBO DE CONCRETO CA1 - 1,20 M DE DIAMETRO, INCLUSIVE ESCAVAÇÃO MECÂNICA DAS VALAS ATÉ 2,0 M DE PROFUNDIDADE, REATERRO COMPACTADO, REMOÇÃO DO MATERIAL EXCEDENTE E ASSENTAMENTO DOS TUBOS (SEM O FORNECIMENTO DOS MESMOS). </v>
          </cell>
          <cell r="C3167" t="str">
            <v>M</v>
          </cell>
          <cell r="D3167">
            <v>5.58</v>
          </cell>
          <cell r="E3167">
            <v>122.68</v>
          </cell>
          <cell r="F3167">
            <v>13.53</v>
          </cell>
          <cell r="H3167">
            <v>6.25</v>
          </cell>
          <cell r="I3167">
            <v>148.04000000000002</v>
          </cell>
          <cell r="J3167">
            <v>192.45</v>
          </cell>
        </row>
        <row r="3168">
          <cell r="A3168" t="str">
            <v>21.07.400</v>
          </cell>
          <cell r="B3168" t="str">
            <v>GALERIA DE TUBO DE CONCRETO CA1 - 1,20 M DE DIAMETRO, INCLUSIVE ESCAVAÇÃO MECÂNICA DAS VALAS ATÉ 2,0 M DE PROFUNDIDADE, REATERRO COMPACTADO, REMOÇÃO DO MATERIAL EXCEDENTE E ASSENTAMENTO DOS TUBOS (SEM O FORNECIMENTO DOS MESMOS) (SERVIÇO NOTURNO).</v>
          </cell>
          <cell r="C3168" t="str">
            <v>M</v>
          </cell>
          <cell r="D3168">
            <v>5.58</v>
          </cell>
          <cell r="E3168">
            <v>147.25</v>
          </cell>
          <cell r="F3168">
            <v>13.99</v>
          </cell>
          <cell r="H3168">
            <v>6.39</v>
          </cell>
          <cell r="I3168">
            <v>173.21</v>
          </cell>
          <cell r="J3168">
            <v>225.17</v>
          </cell>
        </row>
        <row r="3169">
          <cell r="A3169" t="str">
            <v>21.07.410</v>
          </cell>
          <cell r="B3169" t="str">
            <v xml:space="preserve">GALERIA DE TUBO DE CONCRETO CA1 - 1,50 M DE DIAMETRO, INCLUSIVE ESCAVAÇÃO MECÂNICA DAS VALAS ATÉ 2,5 M DE PROFUNDIDADE, REATERRO COMPACTADO, REMOÇÃO DO MATERIAL EXCEDENTE E ASSENTAMENTO DOS TUBOS (SEM O FORNECIMENTO DOS MESMOS). </v>
          </cell>
          <cell r="C3169" t="str">
            <v>M</v>
          </cell>
          <cell r="D3169">
            <v>11.19</v>
          </cell>
          <cell r="E3169">
            <v>181.04</v>
          </cell>
          <cell r="F3169">
            <v>21.17</v>
          </cell>
          <cell r="H3169">
            <v>9.42</v>
          </cell>
          <cell r="I3169">
            <v>222.81999999999996</v>
          </cell>
          <cell r="J3169">
            <v>289.67</v>
          </cell>
        </row>
        <row r="3170">
          <cell r="A3170" t="str">
            <v>21.07.420</v>
          </cell>
          <cell r="B3170" t="str">
            <v>GALERIA DE TUBO DE CONCRETO CA1 - 1,50 M DE DIAMETRO, INCLUSIVE ESCAVAÇÃO MECÂNICA DAS VALAS ATÉ 2,5 M DE PROFUNDIDADE, REATERRO COMPACTADO, REMOÇÃO DO MATERIAL EXCEDENTE E ASSENTAMENTO DOS TUBOS (SEM O FORNECIMENTO DOS MESMOS) (SERVIÇO NOTURNO).</v>
          </cell>
          <cell r="C3170" t="str">
            <v>M</v>
          </cell>
          <cell r="D3170">
            <v>11.19</v>
          </cell>
          <cell r="E3170">
            <v>217.28</v>
          </cell>
          <cell r="F3170">
            <v>21.88</v>
          </cell>
          <cell r="H3170">
            <v>9.6300000000000008</v>
          </cell>
          <cell r="I3170">
            <v>259.98</v>
          </cell>
          <cell r="J3170">
            <v>337.97</v>
          </cell>
        </row>
        <row r="3171">
          <cell r="I3171">
            <v>0</v>
          </cell>
          <cell r="J3171">
            <v>0</v>
          </cell>
        </row>
        <row r="3172">
          <cell r="A3172" t="str">
            <v>21.08.000</v>
          </cell>
          <cell r="B3172" t="str">
            <v>ASSENTAMENTO DE TUBOS PARA GALERIAS</v>
          </cell>
          <cell r="I3172">
            <v>0</v>
          </cell>
          <cell r="J3172">
            <v>0</v>
          </cell>
        </row>
        <row r="3173">
          <cell r="I3173">
            <v>0</v>
          </cell>
          <cell r="J3173">
            <v>0</v>
          </cell>
        </row>
        <row r="3174">
          <cell r="A3174" t="str">
            <v>21.08.010</v>
          </cell>
          <cell r="B3174" t="str">
            <v>ASSENTAMENTO DE TUBOS DE CONCRETO C2 - 0,20 M DE DIAMETRO, INCLUSIVE O FORNECIMENTO DOS MESMOS TRANSPORTE.</v>
          </cell>
          <cell r="C3174" t="str">
            <v>M</v>
          </cell>
          <cell r="D3174">
            <v>11.58</v>
          </cell>
          <cell r="E3174">
            <v>5.71</v>
          </cell>
          <cell r="H3174">
            <v>0.34</v>
          </cell>
          <cell r="I3174">
            <v>17.63</v>
          </cell>
          <cell r="J3174">
            <v>22.92</v>
          </cell>
        </row>
        <row r="3175">
          <cell r="A3175" t="str">
            <v>21.08.020</v>
          </cell>
          <cell r="B3175" t="str">
            <v>ASSENTAMENTO DE TUBOS DE CONCRETO C2 - 0,30M DE DIAMETRO, INCLUSIVE O FORNECIMENTO DOS MESMOS  TRANSPORTE.</v>
          </cell>
          <cell r="C3175" t="str">
            <v>M</v>
          </cell>
          <cell r="D3175">
            <v>17.579999999999998</v>
          </cell>
          <cell r="E3175">
            <v>7.89</v>
          </cell>
          <cell r="H3175">
            <v>0.59</v>
          </cell>
          <cell r="I3175">
            <v>26.06</v>
          </cell>
          <cell r="J3175">
            <v>33.880000000000003</v>
          </cell>
        </row>
        <row r="3176">
          <cell r="A3176" t="str">
            <v>21.08.030</v>
          </cell>
          <cell r="B3176" t="str">
            <v>ASSENTAMENTO DE TUBOS DE CONCRETO C2 - 0,40 M DE DIAMETRO, INCLUSIVE O FORNECIMENTO DOS MESMOS TRANSPORTE.</v>
          </cell>
          <cell r="C3176" t="str">
            <v>M</v>
          </cell>
          <cell r="D3176">
            <v>23.29</v>
          </cell>
          <cell r="E3176">
            <v>10.050000000000001</v>
          </cell>
          <cell r="H3176">
            <v>0.89</v>
          </cell>
          <cell r="I3176">
            <v>34.230000000000004</v>
          </cell>
          <cell r="J3176">
            <v>44.5</v>
          </cell>
        </row>
        <row r="3177">
          <cell r="A3177" t="str">
            <v>21.08.040</v>
          </cell>
          <cell r="B3177" t="str">
            <v xml:space="preserve">ASSENTAMENTO DE TUBOS DE CONCRETO C2 - 0,50 M DE DIAMETRO, INCLUSIVE O FORNECIMENTO DOS MESMOS </v>
          </cell>
          <cell r="C3177" t="str">
            <v>M</v>
          </cell>
          <cell r="D3177">
            <v>32.67</v>
          </cell>
          <cell r="E3177">
            <v>13.21</v>
          </cell>
          <cell r="H3177">
            <v>1.24</v>
          </cell>
          <cell r="I3177">
            <v>47.120000000000005</v>
          </cell>
          <cell r="J3177">
            <v>61.26</v>
          </cell>
        </row>
        <row r="3178">
          <cell r="A3178" t="str">
            <v>21.08.050</v>
          </cell>
          <cell r="B3178" t="str">
            <v xml:space="preserve">ASSENTAMENTO DE TUBOS DE CONCRETO C2 - 0,60 M DE DIAMETRO, INCLUSIVE O FORNECIMENTO DOS MESMOS </v>
          </cell>
          <cell r="C3178" t="str">
            <v>M</v>
          </cell>
          <cell r="D3178">
            <v>47.85</v>
          </cell>
          <cell r="E3178">
            <v>17.010000000000002</v>
          </cell>
          <cell r="H3178">
            <v>1.65</v>
          </cell>
          <cell r="I3178">
            <v>66.510000000000005</v>
          </cell>
          <cell r="J3178">
            <v>86.46</v>
          </cell>
        </row>
        <row r="3179">
          <cell r="A3179" t="str">
            <v>21.08.060</v>
          </cell>
          <cell r="B3179" t="str">
            <v>ASSENTAMENTO DE TUBOS DE CONCRETO CS - 0,70 M DE DIAMETRO, INCLUSIVE O FORNECIMENTO DOS MESMOS  TRANSPORTE.</v>
          </cell>
          <cell r="C3179" t="str">
            <v>M</v>
          </cell>
          <cell r="D3179">
            <v>61.34</v>
          </cell>
          <cell r="E3179">
            <v>20.2</v>
          </cell>
          <cell r="H3179">
            <v>2.14</v>
          </cell>
          <cell r="I3179">
            <v>83.68</v>
          </cell>
          <cell r="J3179">
            <v>108.78</v>
          </cell>
        </row>
        <row r="3180">
          <cell r="A3180" t="str">
            <v>21.08.070</v>
          </cell>
          <cell r="B3180" t="str">
            <v>ASSENTAMENTO DE TUBOS DE CONCRETO CS - 0,80 M DE DIAMETRO, INCLUSIVE O FORNECIMENTO DOS MESMOS  TRANSPORTE.</v>
          </cell>
          <cell r="C3180" t="str">
            <v>M</v>
          </cell>
          <cell r="D3180">
            <v>90.58</v>
          </cell>
          <cell r="E3180">
            <v>24.55</v>
          </cell>
          <cell r="H3180">
            <v>2.85</v>
          </cell>
          <cell r="I3180">
            <v>117.97999999999999</v>
          </cell>
          <cell r="J3180">
            <v>153.37</v>
          </cell>
        </row>
        <row r="3181">
          <cell r="A3181" t="str">
            <v>21.08.080</v>
          </cell>
          <cell r="B3181" t="str">
            <v>ASSENTAMENTO DE TUBOS DE CONCRETO CS - 0,90 M DE DIAMETRO, INCLUSIVE O FORNECIMENTO DOS MESMOS  TRANSPORTE.</v>
          </cell>
          <cell r="C3181" t="str">
            <v>M</v>
          </cell>
          <cell r="D3181">
            <v>94.89</v>
          </cell>
          <cell r="E3181">
            <v>30.35</v>
          </cell>
          <cell r="H3181">
            <v>3.44</v>
          </cell>
          <cell r="I3181">
            <v>128.68</v>
          </cell>
          <cell r="J3181">
            <v>167.28</v>
          </cell>
        </row>
        <row r="3182">
          <cell r="A3182" t="str">
            <v>21.08.090</v>
          </cell>
          <cell r="B3182" t="str">
            <v>ASSENTAMENTO DE TUBOS DE CONCRETO CS - 1,00 M DE DIAMETRO, INCLUSIVE O FORNECIMENTO DOS MESMOS  TRANSPORTE.</v>
          </cell>
          <cell r="C3182" t="str">
            <v>M</v>
          </cell>
          <cell r="D3182">
            <v>138.26</v>
          </cell>
          <cell r="E3182">
            <v>42.09</v>
          </cell>
          <cell r="H3182">
            <v>4.3899999999999997</v>
          </cell>
          <cell r="I3182">
            <v>184.73999999999998</v>
          </cell>
          <cell r="J3182">
            <v>240.16</v>
          </cell>
        </row>
        <row r="3183">
          <cell r="A3183" t="str">
            <v>21.08.100</v>
          </cell>
          <cell r="B3183" t="str">
            <v>ASSENTAMENTO DE TUBOS DE CONCRETO CA1 - 0,60 M DE DIAMETRO, INCLUSIVE O FORNECIMENTO DOS MESMOS  TRANSPORTE.</v>
          </cell>
          <cell r="C3183" t="str">
            <v>M</v>
          </cell>
          <cell r="D3183">
            <v>88.5</v>
          </cell>
          <cell r="E3183">
            <v>17.010000000000002</v>
          </cell>
          <cell r="H3183">
            <v>1.65</v>
          </cell>
          <cell r="I3183">
            <v>107.16000000000001</v>
          </cell>
          <cell r="J3183">
            <v>139.31</v>
          </cell>
        </row>
        <row r="3184">
          <cell r="A3184" t="str">
            <v>21.08.110</v>
          </cell>
          <cell r="B3184" t="str">
            <v>ASSENTAMENTO DE TUBOS DE CONCRETO CA1 - 0,70 M DE DIAMETRO, INCLUSIVE O FORNECIMENTO DOS MESMOS TRANSPORTE.</v>
          </cell>
          <cell r="C3184" t="str">
            <v>M</v>
          </cell>
          <cell r="D3184">
            <v>90.34</v>
          </cell>
          <cell r="E3184">
            <v>20.2</v>
          </cell>
          <cell r="H3184">
            <v>2.14</v>
          </cell>
          <cell r="I3184">
            <v>112.68</v>
          </cell>
          <cell r="J3184">
            <v>146.47999999999999</v>
          </cell>
        </row>
        <row r="3185">
          <cell r="A3185" t="str">
            <v>21.08.120</v>
          </cell>
          <cell r="B3185" t="str">
            <v>ASSENTAMENTO DE TUBOS DE CONCRETO CA1 - 0,80 M DE DIAMETRO, INCLUSIVE O FORNECIMENTO DOS MESMOS  TRANSPORTE.</v>
          </cell>
          <cell r="C3185" t="str">
            <v>M</v>
          </cell>
          <cell r="D3185">
            <v>141.28</v>
          </cell>
          <cell r="E3185">
            <v>24.55</v>
          </cell>
          <cell r="H3185">
            <v>2.85</v>
          </cell>
          <cell r="I3185">
            <v>168.68</v>
          </cell>
          <cell r="J3185">
            <v>219.28</v>
          </cell>
        </row>
        <row r="3186">
          <cell r="A3186" t="str">
            <v>21.08.130</v>
          </cell>
          <cell r="B3186" t="str">
            <v>ASSENTAMENTO DE TUBOS DE CONCRETO CA1 - 0,90 M DE DIAMETRO, INCLUSIVE O FORNECIMENTO DOS MESMOS  TRANSPORTE.</v>
          </cell>
          <cell r="C3186" t="str">
            <v>M</v>
          </cell>
          <cell r="D3186">
            <v>157.35</v>
          </cell>
          <cell r="E3186">
            <v>30.35</v>
          </cell>
          <cell r="H3186">
            <v>3.44</v>
          </cell>
          <cell r="I3186">
            <v>191.14</v>
          </cell>
          <cell r="J3186">
            <v>248.48</v>
          </cell>
        </row>
        <row r="3187">
          <cell r="A3187" t="str">
            <v>21.08.140</v>
          </cell>
          <cell r="B3187" t="str">
            <v>ASSENTAMENTO DE TUBOS DE CONCRETO CA1 - 1,00 M DE DIAMETRO, INCLUSIVE O FORNECIMENTO DOS MESMOS  TRANSPORTE.</v>
          </cell>
          <cell r="C3187" t="str">
            <v>M</v>
          </cell>
          <cell r="D3187">
            <v>186.06</v>
          </cell>
          <cell r="E3187">
            <v>42.09</v>
          </cell>
          <cell r="H3187">
            <v>4.3899999999999997</v>
          </cell>
          <cell r="I3187">
            <v>232.54</v>
          </cell>
          <cell r="J3187">
            <v>302.3</v>
          </cell>
        </row>
        <row r="3188">
          <cell r="A3188" t="str">
            <v>21.08.150</v>
          </cell>
          <cell r="B3188" t="str">
            <v>ASSENTAMENTO DE TUBOS DE CONCRETO CA1 - 1,10 M DE DIAMETRO, INCLUSIVE O FORNECIMENTO DOS MESMOS  TRANSPORTE.</v>
          </cell>
          <cell r="C3188" t="str">
            <v>M</v>
          </cell>
          <cell r="D3188">
            <v>197.47</v>
          </cell>
          <cell r="E3188">
            <v>48.31</v>
          </cell>
          <cell r="H3188">
            <v>4.3899999999999997</v>
          </cell>
          <cell r="I3188">
            <v>250.17</v>
          </cell>
          <cell r="J3188">
            <v>325.22000000000003</v>
          </cell>
        </row>
        <row r="3189">
          <cell r="A3189" t="str">
            <v>21.08.160</v>
          </cell>
          <cell r="B3189" t="str">
            <v>ASSENTAMENTO DE TUBOS DE CONCRETO CA1 - 1,20 M DE DIAMETRO, INCLUSIVE O FORNECIMENTO DOS MESMOS  TRANSPORTE.</v>
          </cell>
          <cell r="C3189" t="str">
            <v>M</v>
          </cell>
          <cell r="D3189">
            <v>264.58</v>
          </cell>
          <cell r="E3189">
            <v>59.75</v>
          </cell>
          <cell r="H3189">
            <v>4.3899999999999997</v>
          </cell>
          <cell r="I3189">
            <v>328.71999999999997</v>
          </cell>
          <cell r="J3189">
            <v>427.34</v>
          </cell>
        </row>
        <row r="3190">
          <cell r="A3190" t="str">
            <v>21.08.170</v>
          </cell>
          <cell r="B3190" t="str">
            <v>ASSENTAMENTO DE TUBOS DE CONCRETO CA1 - 1,50 M DE DIAMETRO, INCLUSIVE O FORNECIMENTO DOS MESMOS  TRANSPORTE.</v>
          </cell>
          <cell r="C3190" t="str">
            <v>M</v>
          </cell>
          <cell r="D3190">
            <v>428.19</v>
          </cell>
          <cell r="E3190">
            <v>81.650000000000006</v>
          </cell>
          <cell r="H3190">
            <v>4.3899999999999997</v>
          </cell>
          <cell r="I3190">
            <v>514.23</v>
          </cell>
          <cell r="J3190">
            <v>668.5</v>
          </cell>
        </row>
        <row r="3191">
          <cell r="A3191" t="str">
            <v>21.08.180</v>
          </cell>
          <cell r="B3191" t="str">
            <v xml:space="preserve">ASSENTAMENTO DE TUBOS DE CONCRETO C2 - 0,20 M DE DIAMETRO, SEM O FORNECIMENTO DOS MESMOS. </v>
          </cell>
          <cell r="C3191" t="str">
            <v>M</v>
          </cell>
          <cell r="D3191">
            <v>0.18</v>
          </cell>
          <cell r="E3191">
            <v>5.71</v>
          </cell>
          <cell r="I3191">
            <v>5.89</v>
          </cell>
          <cell r="J3191">
            <v>7.66</v>
          </cell>
        </row>
        <row r="3192">
          <cell r="A3192" t="str">
            <v>21.08.190</v>
          </cell>
          <cell r="B3192" t="str">
            <v xml:space="preserve">ASSENTAMENTO DE TUBOS DE CONCRETO C2 - 0,30 M DE DIAMETRO, SEM O FORNECIMENTO DOS MESMOS. </v>
          </cell>
          <cell r="C3192" t="str">
            <v>M</v>
          </cell>
          <cell r="D3192">
            <v>0.23</v>
          </cell>
          <cell r="E3192">
            <v>7.89</v>
          </cell>
          <cell r="I3192">
            <v>8.1199999999999992</v>
          </cell>
          <cell r="J3192">
            <v>10.56</v>
          </cell>
        </row>
        <row r="3193">
          <cell r="A3193" t="str">
            <v>21.08.200</v>
          </cell>
          <cell r="B3193" t="str">
            <v xml:space="preserve">ASSENTAMENTO DE TUBOS DE CONCRETO C2 - 0,40 M DE DIAMETRO, SEM O FORNECIMENTO DOS MESMOS. </v>
          </cell>
          <cell r="C3193" t="str">
            <v>M</v>
          </cell>
          <cell r="D3193">
            <v>0.44</v>
          </cell>
          <cell r="E3193">
            <v>10.050000000000001</v>
          </cell>
          <cell r="I3193">
            <v>10.49</v>
          </cell>
          <cell r="J3193">
            <v>13.64</v>
          </cell>
        </row>
        <row r="3194">
          <cell r="A3194" t="str">
            <v>21.08.210</v>
          </cell>
          <cell r="B3194" t="str">
            <v xml:space="preserve">ASSENTAMENTO DE TUBOS DE CONCRETO C2 - 0,50 M DE DIAMETRO, SEM O FORNECIMENTO DOS MESMOS. </v>
          </cell>
          <cell r="C3194" t="str">
            <v>M</v>
          </cell>
          <cell r="D3194">
            <v>0.67</v>
          </cell>
          <cell r="E3194">
            <v>13.21</v>
          </cell>
          <cell r="I3194">
            <v>13.88</v>
          </cell>
          <cell r="J3194">
            <v>18.04</v>
          </cell>
        </row>
        <row r="3195">
          <cell r="A3195" t="str">
            <v>21.08.220</v>
          </cell>
          <cell r="B3195" t="str">
            <v xml:space="preserve">ASSENTAMENTO DE TUBOS DE CONCRETO C2 OU CA1 - 0,60 M DE DIAMETRO, SEM O FORNECIMENTO DOS MESMOS. </v>
          </cell>
          <cell r="C3195" t="str">
            <v>M</v>
          </cell>
          <cell r="D3195">
            <v>0.9</v>
          </cell>
          <cell r="E3195">
            <v>17.010000000000002</v>
          </cell>
          <cell r="I3195">
            <v>17.91</v>
          </cell>
          <cell r="J3195">
            <v>23.28</v>
          </cell>
        </row>
        <row r="3196">
          <cell r="A3196" t="str">
            <v>21.08.230</v>
          </cell>
          <cell r="B3196" t="str">
            <v xml:space="preserve">ASSENTAMENTO DE TUBOS DE CONCRETO CS OU CA1 - 0,70 M DE DIAMETRO, SEM O FORNECIMENTO DOS MESMOS. </v>
          </cell>
          <cell r="C3196" t="str">
            <v>M</v>
          </cell>
          <cell r="D3196">
            <v>1.34</v>
          </cell>
          <cell r="E3196">
            <v>20.2</v>
          </cell>
          <cell r="I3196">
            <v>21.54</v>
          </cell>
          <cell r="J3196">
            <v>28</v>
          </cell>
        </row>
        <row r="3197">
          <cell r="A3197" t="str">
            <v>21.08.240</v>
          </cell>
          <cell r="B3197" t="str">
            <v xml:space="preserve">ASSENTAMENTO DE TUBOS DE CONCRETO CS OU CA1 - 0,80 M DE DIAMETRO, SEM O FORNECIMENTO DOS MESMOS. </v>
          </cell>
          <cell r="C3197" t="str">
            <v>M</v>
          </cell>
          <cell r="D3197">
            <v>1.78</v>
          </cell>
          <cell r="E3197">
            <v>24.55</v>
          </cell>
          <cell r="I3197">
            <v>26.330000000000002</v>
          </cell>
          <cell r="J3197">
            <v>34.229999999999997</v>
          </cell>
        </row>
        <row r="3198">
          <cell r="A3198" t="str">
            <v>21.08.250</v>
          </cell>
          <cell r="B3198" t="str">
            <v xml:space="preserve">ASSENTAMENTO DE TUBOS DE CONCRETO CS OU CA1 - 0,90 M DE DIAMETRO, SEM O FORNECIMENTO DOS MESMOS. </v>
          </cell>
          <cell r="C3198" t="str">
            <v>M</v>
          </cell>
          <cell r="D3198">
            <v>2.2400000000000002</v>
          </cell>
          <cell r="E3198">
            <v>30.35</v>
          </cell>
          <cell r="I3198">
            <v>32.590000000000003</v>
          </cell>
          <cell r="J3198">
            <v>42.37</v>
          </cell>
        </row>
        <row r="3199">
          <cell r="A3199" t="str">
            <v>21.08.260</v>
          </cell>
          <cell r="B3199" t="str">
            <v xml:space="preserve">ASSENTAMENTO DE TUBOS DE CONCRETO CS OU CA1 - 1,00 M DE DIAMETRO, SEM O FORNECIMENTO DOS MESMOS. </v>
          </cell>
          <cell r="C3199" t="str">
            <v>M</v>
          </cell>
          <cell r="D3199">
            <v>3.36</v>
          </cell>
          <cell r="E3199">
            <v>42.09</v>
          </cell>
          <cell r="I3199">
            <v>45.45</v>
          </cell>
          <cell r="J3199">
            <v>59.09</v>
          </cell>
        </row>
        <row r="3200">
          <cell r="A3200" t="str">
            <v>21.08.270</v>
          </cell>
          <cell r="B3200" t="str">
            <v xml:space="preserve">ASSENTAMENTO DE TUBOS DE CONCRETO CA1 - 1,10 M DE DIAMETRO, SEM O FORNECIMENTO DOS MESMOS. </v>
          </cell>
          <cell r="C3200" t="str">
            <v>M</v>
          </cell>
          <cell r="D3200">
            <v>4.47</v>
          </cell>
          <cell r="E3200">
            <v>48.31</v>
          </cell>
          <cell r="I3200">
            <v>52.78</v>
          </cell>
          <cell r="J3200">
            <v>68.61</v>
          </cell>
        </row>
        <row r="3201">
          <cell r="A3201" t="str">
            <v>21.08.280</v>
          </cell>
          <cell r="B3201" t="str">
            <v xml:space="preserve">ASSENTAMENTO DE TUBOS DE CONCRETO CA1 - 1,20 M DE DIAMETRO, SEM O FORNECIMENTO DOS MESMOS. </v>
          </cell>
          <cell r="C3201" t="str">
            <v>M</v>
          </cell>
          <cell r="D3201">
            <v>5.58</v>
          </cell>
          <cell r="E3201">
            <v>59.75</v>
          </cell>
          <cell r="I3201">
            <v>65.33</v>
          </cell>
          <cell r="J3201">
            <v>84.93</v>
          </cell>
        </row>
        <row r="3202">
          <cell r="A3202" t="str">
            <v>21.08.290</v>
          </cell>
          <cell r="B3202" t="str">
            <v xml:space="preserve">ASSENTAMENTO DE TUBOS DE CONCRETO CA1 - 1,50 M DE DIAMETRO, SEM O FORNECIMENTO DOS MESMOS. </v>
          </cell>
          <cell r="C3202" t="str">
            <v>M</v>
          </cell>
          <cell r="D3202">
            <v>11.19</v>
          </cell>
          <cell r="E3202">
            <v>81.650000000000006</v>
          </cell>
          <cell r="I3202">
            <v>92.84</v>
          </cell>
          <cell r="J3202">
            <v>120.69</v>
          </cell>
        </row>
        <row r="3203">
          <cell r="A3203" t="str">
            <v>21.08.370</v>
          </cell>
          <cell r="B3203" t="str">
            <v>ASSENTAMENTO DE TUBOS POROSOS DE CONCRETO COM 0,20 M DE DIAMETRO, INCLUSIVE O FORNECIMENTO DOS MESMOS.</v>
          </cell>
          <cell r="C3203" t="str">
            <v>M</v>
          </cell>
          <cell r="D3203">
            <v>18</v>
          </cell>
          <cell r="E3203">
            <v>5.71</v>
          </cell>
          <cell r="H3203">
            <v>0.34</v>
          </cell>
          <cell r="I3203">
            <v>24.05</v>
          </cell>
          <cell r="J3203">
            <v>31.27</v>
          </cell>
        </row>
        <row r="3204">
          <cell r="I3204">
            <v>0</v>
          </cell>
          <cell r="J3204">
            <v>0</v>
          </cell>
        </row>
        <row r="3205">
          <cell r="A3205" t="str">
            <v>21.09.000</v>
          </cell>
          <cell r="B3205" t="str">
            <v>LIMPEZA DE SISTEMA DE DRENAGEM</v>
          </cell>
          <cell r="I3205">
            <v>0</v>
          </cell>
          <cell r="J3205">
            <v>0</v>
          </cell>
        </row>
        <row r="3206">
          <cell r="I3206">
            <v>0</v>
          </cell>
          <cell r="J3206">
            <v>0</v>
          </cell>
        </row>
        <row r="3207">
          <cell r="A3207" t="str">
            <v>21.09.010</v>
          </cell>
          <cell r="B3207" t="str">
            <v>LIMPEZA DE LINHA D'ÁGUA, SEM A REMOÇÃO DO MATERIAL.</v>
          </cell>
          <cell r="C3207" t="str">
            <v>M</v>
          </cell>
          <cell r="E3207">
            <v>0.35</v>
          </cell>
          <cell r="I3207">
            <v>0.35</v>
          </cell>
          <cell r="J3207">
            <v>0.46</v>
          </cell>
        </row>
        <row r="3208">
          <cell r="A3208" t="str">
            <v>21.09.020</v>
          </cell>
          <cell r="B3208" t="str">
            <v>LIMPEZA DE LINHA D'ÁGUA, SEM A REMOÇÃO DO MATERIAL (SERVIÇO NOTURNO).</v>
          </cell>
          <cell r="C3208" t="str">
            <v>M</v>
          </cell>
          <cell r="E3208">
            <v>0.42</v>
          </cell>
          <cell r="I3208">
            <v>0.42</v>
          </cell>
          <cell r="J3208">
            <v>0.55000000000000004</v>
          </cell>
        </row>
        <row r="3209">
          <cell r="A3209" t="str">
            <v>21.09.030</v>
          </cell>
          <cell r="B3209" t="str">
            <v>LIMPEZA DE CAIXA COLETORA DE 0,30 X 0,90 X 1,00 M.</v>
          </cell>
          <cell r="C3209" t="str">
            <v>UN</v>
          </cell>
          <cell r="E3209">
            <v>4.4000000000000004</v>
          </cell>
          <cell r="I3209">
            <v>4.4000000000000004</v>
          </cell>
          <cell r="J3209">
            <v>5.72</v>
          </cell>
        </row>
        <row r="3210">
          <cell r="A3210" t="str">
            <v>21.09.040</v>
          </cell>
          <cell r="B3210" t="str">
            <v>LIMPEZA DE CAIXA COLETORA DE 0,30 X 0,90 X 1,00 M (SERVIÇO NOTURNO).</v>
          </cell>
          <cell r="C3210" t="str">
            <v>UN</v>
          </cell>
          <cell r="E3210">
            <v>5.28</v>
          </cell>
          <cell r="I3210">
            <v>5.28</v>
          </cell>
          <cell r="J3210">
            <v>6.86</v>
          </cell>
        </row>
        <row r="3211">
          <cell r="A3211" t="str">
            <v>21.09.050</v>
          </cell>
          <cell r="B3211" t="str">
            <v>LIMPEZA DE GALERIA DE 0,20 M, 0,30M, E 0,40M DE DIAMETRO.</v>
          </cell>
          <cell r="C3211" t="str">
            <v>M</v>
          </cell>
          <cell r="E3211">
            <v>9.24</v>
          </cell>
          <cell r="I3211">
            <v>9.24</v>
          </cell>
          <cell r="J3211">
            <v>12.01</v>
          </cell>
        </row>
        <row r="3212">
          <cell r="A3212" t="str">
            <v>21.09.060</v>
          </cell>
          <cell r="B3212" t="str">
            <v>LIMPEZA DE GALERIA DE 0,20 M, 0,30M, E 0,40M DE DIAMETRO (SERVIÇO NOTURNO).</v>
          </cell>
          <cell r="C3212" t="str">
            <v>M</v>
          </cell>
          <cell r="E3212">
            <v>11.09</v>
          </cell>
          <cell r="I3212">
            <v>11.09</v>
          </cell>
          <cell r="J3212">
            <v>14.42</v>
          </cell>
        </row>
        <row r="3213">
          <cell r="A3213" t="str">
            <v>21.09.070</v>
          </cell>
          <cell r="B3213" t="str">
            <v>LIMPEZA DE GALERIA DE 0,50 M, 0,60 M E 0,70 M DE DIAMETRO.</v>
          </cell>
          <cell r="C3213" t="str">
            <v>M</v>
          </cell>
          <cell r="E3213">
            <v>11</v>
          </cell>
          <cell r="I3213">
            <v>11</v>
          </cell>
          <cell r="J3213">
            <v>14.3</v>
          </cell>
        </row>
        <row r="3214">
          <cell r="A3214" t="str">
            <v>21.09.080</v>
          </cell>
          <cell r="B3214" t="str">
            <v>LIMPEZA DE GALERIA DE 0,50 M, 0,60 M E 0,70 M DE DIAMETRO (SERVIÇO NOTURNO).</v>
          </cell>
          <cell r="C3214" t="str">
            <v>M</v>
          </cell>
          <cell r="E3214">
            <v>13.2</v>
          </cell>
          <cell r="I3214">
            <v>13.2</v>
          </cell>
          <cell r="J3214">
            <v>17.16</v>
          </cell>
        </row>
        <row r="3215">
          <cell r="A3215" t="str">
            <v>21.09.090</v>
          </cell>
          <cell r="B3215" t="str">
            <v>LIMPEZA DE GALERIA DE 0,80 M, 0,90 M E 1,00 M DE DIAMETRO.</v>
          </cell>
          <cell r="C3215" t="str">
            <v>M</v>
          </cell>
          <cell r="E3215">
            <v>14.52</v>
          </cell>
          <cell r="I3215">
            <v>14.52</v>
          </cell>
          <cell r="J3215">
            <v>18.88</v>
          </cell>
        </row>
        <row r="3216">
          <cell r="A3216" t="str">
            <v>21.09.100</v>
          </cell>
          <cell r="B3216" t="str">
            <v>LIMPEZA DE GALERIA DE 0,80 M, 0,90 M E 1,00 M DE DIAMETRO (SERVIÇO NOTURNO).</v>
          </cell>
          <cell r="C3216" t="str">
            <v>M</v>
          </cell>
          <cell r="E3216">
            <v>17.43</v>
          </cell>
          <cell r="I3216">
            <v>17.43</v>
          </cell>
          <cell r="J3216">
            <v>22.66</v>
          </cell>
        </row>
        <row r="3217">
          <cell r="A3217" t="str">
            <v>21.09.110</v>
          </cell>
          <cell r="B3217" t="str">
            <v>LIMPEZA DE GALERIA DE 1,10 M E 1,20 M DE DIAMETRO.</v>
          </cell>
          <cell r="C3217" t="str">
            <v>M</v>
          </cell>
          <cell r="E3217">
            <v>17.600000000000001</v>
          </cell>
          <cell r="I3217">
            <v>17.600000000000001</v>
          </cell>
          <cell r="J3217">
            <v>22.88</v>
          </cell>
        </row>
        <row r="3218">
          <cell r="A3218" t="str">
            <v>21.09.120</v>
          </cell>
          <cell r="B3218" t="str">
            <v>LIMPEZA DE GALERIA DE 1,10 M E 1,20 M DE DIAMETRO (SERVIÇO NOTURNO).</v>
          </cell>
          <cell r="C3218" t="str">
            <v>M</v>
          </cell>
          <cell r="E3218">
            <v>21.12</v>
          </cell>
          <cell r="I3218">
            <v>21.12</v>
          </cell>
          <cell r="J3218">
            <v>27.46</v>
          </cell>
        </row>
        <row r="3219">
          <cell r="A3219" t="str">
            <v>21.09.130</v>
          </cell>
          <cell r="B3219" t="str">
            <v>LIMPEZA DE GALERIA DE 1,50 M DE DIAMETRO.</v>
          </cell>
          <cell r="C3219" t="str">
            <v>M</v>
          </cell>
          <cell r="E3219">
            <v>22.01</v>
          </cell>
          <cell r="I3219">
            <v>22.01</v>
          </cell>
          <cell r="J3219">
            <v>28.61</v>
          </cell>
        </row>
        <row r="3220">
          <cell r="A3220" t="str">
            <v>21.09.140</v>
          </cell>
          <cell r="B3220" t="str">
            <v>LIMPEZA DE GALERIA DE 1,50 M DE DIAMETRO (SERVIÇO NOTURNO).</v>
          </cell>
          <cell r="C3220" t="str">
            <v>M</v>
          </cell>
          <cell r="E3220">
            <v>26.41</v>
          </cell>
          <cell r="I3220">
            <v>26.41</v>
          </cell>
          <cell r="J3220">
            <v>34.33</v>
          </cell>
        </row>
        <row r="3221">
          <cell r="A3221" t="str">
            <v>21.09.150</v>
          </cell>
          <cell r="B3221" t="str">
            <v>LIMPEZA DE MANILHA DE 4 POL, 6 POL, E 8 POL. DE DIAMETRO.</v>
          </cell>
          <cell r="C3221" t="str">
            <v>M</v>
          </cell>
          <cell r="E3221">
            <v>7.48</v>
          </cell>
          <cell r="I3221">
            <v>7.48</v>
          </cell>
          <cell r="J3221">
            <v>9.7200000000000006</v>
          </cell>
        </row>
        <row r="3222">
          <cell r="A3222" t="str">
            <v>21.09.160</v>
          </cell>
          <cell r="B3222" t="str">
            <v>LIMPEZA DE MANILHA DE 4 POL, 6 POL, E 8 POL. DE DIAMETRO (SERVIÇO NOTURNO).</v>
          </cell>
          <cell r="C3222" t="str">
            <v>M</v>
          </cell>
          <cell r="E3222">
            <v>8.98</v>
          </cell>
          <cell r="I3222">
            <v>8.98</v>
          </cell>
          <cell r="J3222">
            <v>11.67</v>
          </cell>
        </row>
        <row r="3223">
          <cell r="A3223" t="str">
            <v>21.09.170</v>
          </cell>
          <cell r="B3223" t="str">
            <v>RETIRADA DE BARONESAS DE CANAIS.</v>
          </cell>
          <cell r="C3223" t="str">
            <v>M²</v>
          </cell>
          <cell r="E3223">
            <v>1.08</v>
          </cell>
          <cell r="I3223">
            <v>1.08</v>
          </cell>
          <cell r="J3223">
            <v>1.4</v>
          </cell>
        </row>
        <row r="3224">
          <cell r="A3224" t="str">
            <v>21.09.180</v>
          </cell>
          <cell r="B3224" t="str">
            <v>HORA-HOMEM PARA LIMPEZA DE CANAIS E GALERIAS, INCLUINDO INSALUBRIDADE, EQUIPAMENTOS E FARDAMENTO.</v>
          </cell>
          <cell r="C3224" t="str">
            <v>H</v>
          </cell>
          <cell r="D3224">
            <v>0.61</v>
          </cell>
          <cell r="E3224">
            <v>6.51</v>
          </cell>
          <cell r="I3224">
            <v>7.12</v>
          </cell>
          <cell r="J3224">
            <v>9.26</v>
          </cell>
        </row>
        <row r="3225">
          <cell r="A3225" t="str">
            <v>21.09.190</v>
          </cell>
          <cell r="B3225" t="str">
            <v xml:space="preserve">FORNECIMENTO DE FARDAMENTO COMPOSTO DE DUAS CAMISETAS COM A LOGOMARCA DA "OBRAS RECIFE", UMA BERMUDA DE BRIM E UM PAR DE BOTAS. </v>
          </cell>
          <cell r="C3225" t="str">
            <v>UN</v>
          </cell>
          <cell r="D3225">
            <v>88.89</v>
          </cell>
          <cell r="I3225">
            <v>88.89</v>
          </cell>
          <cell r="J3225">
            <v>115.56</v>
          </cell>
        </row>
        <row r="3226">
          <cell r="A3226" t="str">
            <v>21.09.300</v>
          </cell>
          <cell r="B3226" t="str">
            <v>LIMP. MANUAL DE CANAL OU CANALETA, ABERTA OU C/TAMPA MOVEL, PROF. ATÉ 1,5M EM LOCAIS PROX. DE MORROS, PLANÍCIES OU ALAGADOS, C/TRANSP.MAT. RETIRADO EM CARRO DE MÃO ATE 100M DIST. E CARGA EM CAÇAMBA ESTAC. E/OU CAM. BASC. INC. M.O C/INSAL., EQUIP. E FARDAM</v>
          </cell>
          <cell r="C3226" t="str">
            <v>M³</v>
          </cell>
          <cell r="E3226">
            <v>26.13</v>
          </cell>
          <cell r="I3226">
            <v>26.13</v>
          </cell>
          <cell r="J3226">
            <v>33.97</v>
          </cell>
        </row>
        <row r="3227">
          <cell r="A3227" t="str">
            <v>21.09.310</v>
          </cell>
          <cell r="B3227" t="str">
            <v xml:space="preserve">LIMP. MANUAL DE CANAL OU CANALETA, ABERTA OU COM TAMPA MOVEL, PROF. ACIMA ATE 1,5M EM LOCAIS PROX. DE ENCOSTAS DE MORROS, PLANÍCIES OU ALAGADOS, C/ TRANSP. MAT. RETIRADO EM CARRO DE MÃO ATE 100M DIST. E CARGA EM CAÇAMBA ESTAC. E/OU CAM. BASC. INC. M.O C/ </v>
          </cell>
          <cell r="C3227" t="str">
            <v>M³</v>
          </cell>
          <cell r="E3227">
            <v>34.82</v>
          </cell>
          <cell r="I3227">
            <v>34.82</v>
          </cell>
          <cell r="J3227">
            <v>45.27</v>
          </cell>
        </row>
        <row r="3228">
          <cell r="A3228" t="str">
            <v>21.09.320</v>
          </cell>
          <cell r="B3228" t="str">
            <v>LIMPEZA MANUAL DE GALERIA COM DIAMENTRO 1,5M COM TRANSPORTE MATERIAL RETIRADO EM CARRO DE MÃO ATE 100M DIST. É CARGA EM CAÇAMBA ESTAC. E/OU CAMINHÃO BASCULANTE INCLUSIVE MÃO DE OBRA COM INSALUBRIDADE EQUIBAMENTO E FARDAMENTO.</v>
          </cell>
          <cell r="C3228" t="str">
            <v>M³</v>
          </cell>
          <cell r="E3228">
            <v>100.25</v>
          </cell>
          <cell r="I3228">
            <v>100.25</v>
          </cell>
          <cell r="J3228">
            <v>130.33000000000001</v>
          </cell>
        </row>
        <row r="3229">
          <cell r="E3229" t="str">
            <v xml:space="preserve">                                                                        </v>
          </cell>
          <cell r="I3229" t="e">
            <v>#VALUE!</v>
          </cell>
          <cell r="J3229" t="e">
            <v>#VALUE!</v>
          </cell>
        </row>
        <row r="3230">
          <cell r="A3230" t="str">
            <v>21.10.000</v>
          </cell>
          <cell r="B3230" t="str">
            <v>REVESTIMENTO DE CANAIS</v>
          </cell>
          <cell r="I3230">
            <v>0</v>
          </cell>
          <cell r="J3230">
            <v>0</v>
          </cell>
        </row>
        <row r="3231">
          <cell r="I3231">
            <v>0</v>
          </cell>
          <cell r="J3231">
            <v>0</v>
          </cell>
        </row>
        <row r="3232">
          <cell r="A3232" t="str">
            <v>21.10.010</v>
          </cell>
          <cell r="B3232" t="str">
            <v>REVESTIMENTO COM PEDRAS GRANÍTICAS DE DIMENSÕES MÉDIAS 0,45 X 0,45 X 0,05 M E COM UMA SUPERFÍCIE PLANA (NÃO TRABALHADA), ASSENTADAS E REJUNTADAS COM ARGAMASSA DE CIMENTO E AREIA 1:3.</v>
          </cell>
          <cell r="C3232" t="str">
            <v>M²</v>
          </cell>
          <cell r="D3232">
            <v>30.89</v>
          </cell>
          <cell r="E3232">
            <v>19.600000000000001</v>
          </cell>
          <cell r="I3232">
            <v>50.49</v>
          </cell>
          <cell r="J3232">
            <v>65.64</v>
          </cell>
        </row>
        <row r="3233">
          <cell r="A3233" t="str">
            <v>21.10.020</v>
          </cell>
          <cell r="B3233" t="str">
            <v>REVESTIMENTO COM PEDRAS GRANÍTICAS DE DIMENSÕES MÉDIAS 0,45 X 0,45 X 0,05 M E COM UMA SUPERFÍCIE PLANA (NÃO TRABALHADA), ASSENTADAS E REJUNTADAS COM ARGAMASSA DE CIMENTO E AREIA 1:3 - SEM O FORNECIMENTO DAS PEDRAS.</v>
          </cell>
          <cell r="C3233" t="str">
            <v>M²</v>
          </cell>
          <cell r="D3233">
            <v>12.89</v>
          </cell>
          <cell r="E3233">
            <v>19.600000000000001</v>
          </cell>
          <cell r="I3233">
            <v>32.49</v>
          </cell>
          <cell r="J3233">
            <v>42.24</v>
          </cell>
        </row>
        <row r="3234">
          <cell r="A3234" t="str">
            <v>21.10.026</v>
          </cell>
          <cell r="B3234" t="str">
            <v xml:space="preserve">EXECUÇÃO DE CAMADA DRENANTE COM BRITA 19MM, INCLUSIVE O FORNECIMENTO DA MESMA. </v>
          </cell>
          <cell r="C3234" t="str">
            <v>M³</v>
          </cell>
          <cell r="D3234">
            <v>48</v>
          </cell>
          <cell r="E3234">
            <v>12.23</v>
          </cell>
          <cell r="I3234">
            <v>60.230000000000004</v>
          </cell>
          <cell r="J3234">
            <v>78.3</v>
          </cell>
        </row>
        <row r="3235">
          <cell r="A3235" t="str">
            <v>21.10.028</v>
          </cell>
          <cell r="B3235" t="str">
            <v xml:space="preserve">EXECUÇÃO DE CAMADA DRENANTE COM BRITA 25MM, INCLUSIVE O FORNECIMENTO DA MESMA. </v>
          </cell>
          <cell r="C3235" t="str">
            <v>M³</v>
          </cell>
          <cell r="D3235">
            <v>48</v>
          </cell>
          <cell r="E3235">
            <v>12.23</v>
          </cell>
          <cell r="I3235">
            <v>60.230000000000004</v>
          </cell>
          <cell r="J3235">
            <v>78.3</v>
          </cell>
        </row>
        <row r="3236">
          <cell r="A3236" t="str">
            <v>21.10.030</v>
          </cell>
          <cell r="B3236" t="str">
            <v xml:space="preserve">EXECUÇÃO DE CAMADA DRENANTE COM BRITA Nº 38, INCLUSIVE O FORNECIMENTO DA MESMA. </v>
          </cell>
          <cell r="C3236" t="str">
            <v>M²</v>
          </cell>
          <cell r="D3236">
            <v>48</v>
          </cell>
          <cell r="E3236">
            <v>12.23</v>
          </cell>
          <cell r="I3236">
            <v>60.230000000000004</v>
          </cell>
          <cell r="J3236">
            <v>78.3</v>
          </cell>
        </row>
        <row r="3237">
          <cell r="A3237" t="str">
            <v>21.10.035</v>
          </cell>
          <cell r="B3237" t="str">
            <v>FORNECIMENTO DE GEOTEXTIL TIPO BIDIM OP 30 OU SIMILAR COMO FILTRO EM ATERROS, GABIÕE, ENROCAMENTO, RIP - RAPS, CONTENÇÕES,PROTEÇÃO À EROSÃO E ETC, INCLUSIVE APLICAÇÃO.</v>
          </cell>
          <cell r="C3237" t="str">
            <v>M²</v>
          </cell>
          <cell r="D3237">
            <v>4.83</v>
          </cell>
          <cell r="E3237">
            <v>0.15</v>
          </cell>
          <cell r="I3237">
            <v>4.9800000000000004</v>
          </cell>
          <cell r="J3237">
            <v>6.47</v>
          </cell>
        </row>
        <row r="3238">
          <cell r="A3238" t="str">
            <v>21.10.040</v>
          </cell>
          <cell r="B3238" t="str">
            <v>COLOCAÇÃO DE DRENOS OU BARBACANS DE PVC COM DIAMETRO DE 110MM, INCLUSIVE GEOTEXTIL, (NÃO INCLUI A CAMADA DRENANTE DE BRITA).</v>
          </cell>
          <cell r="C3238" t="str">
            <v>M</v>
          </cell>
          <cell r="D3238">
            <v>35.76</v>
          </cell>
          <cell r="E3238">
            <v>3.91</v>
          </cell>
          <cell r="I3238">
            <v>39.67</v>
          </cell>
          <cell r="J3238">
            <v>51.57</v>
          </cell>
        </row>
        <row r="3239">
          <cell r="I3239">
            <v>0</v>
          </cell>
          <cell r="J3239">
            <v>0</v>
          </cell>
        </row>
        <row r="3240">
          <cell r="A3240" t="str">
            <v>21.11.000</v>
          </cell>
          <cell r="B3240" t="str">
            <v>CALHAS PARA LIMPEZA DE GALERIAS</v>
          </cell>
          <cell r="I3240">
            <v>0</v>
          </cell>
          <cell r="J3240">
            <v>0</v>
          </cell>
        </row>
        <row r="3241">
          <cell r="I3241">
            <v>0</v>
          </cell>
          <cell r="J3241">
            <v>0</v>
          </cell>
        </row>
        <row r="3242">
          <cell r="A3242" t="str">
            <v>21.11.010</v>
          </cell>
          <cell r="B3242" t="str">
            <v>COLOCAÇÃO DE CALHA DE CONCRETO DE 0,30M DE DIAMETRO, INCLUINDO CORTE DO TUBO, ESCAVAÇÃO ATÉ 1,50M DE PROFUNDIDADE, REATERRO COMPACTADO E FORNECIMENTO DA MESMA.</v>
          </cell>
          <cell r="C3242" t="str">
            <v>UN</v>
          </cell>
          <cell r="D3242">
            <v>10.69</v>
          </cell>
          <cell r="E3242">
            <v>47.89</v>
          </cell>
          <cell r="I3242">
            <v>58.58</v>
          </cell>
          <cell r="J3242">
            <v>76.150000000000006</v>
          </cell>
        </row>
        <row r="3243">
          <cell r="A3243" t="str">
            <v>21.11.020</v>
          </cell>
          <cell r="B3243" t="str">
            <v xml:space="preserve">COLOCAÇÃO DE CALHA DE CONCRETO DE 0,30M DE DIAMETRO, INCLUINDO CORTE DO TUBO, ESCAVAÇÃO ATÉ 1,50M, DE PROFUNDIDADE, REATERRO COMPACTADO. </v>
          </cell>
          <cell r="C3243" t="str">
            <v>UN</v>
          </cell>
          <cell r="D3243">
            <v>1.19</v>
          </cell>
          <cell r="E3243">
            <v>47.89</v>
          </cell>
          <cell r="I3243">
            <v>49.08</v>
          </cell>
          <cell r="J3243">
            <v>63.8</v>
          </cell>
        </row>
        <row r="3244">
          <cell r="A3244" t="str">
            <v>21.11.030</v>
          </cell>
          <cell r="B3244" t="str">
            <v>COLOCAÇÃO DE CALHA DE CONCRETO DE 0,40M, DE DIAMENTRO INCLUINDO CORTE DO TUBO, ESCAVAÇÃO ATÉ 1,50M, DE PROFUNDIDADE, REATERRO COMPACTADO E FORNECIMENTO DA MESMA.</v>
          </cell>
          <cell r="C3244" t="str">
            <v>UN</v>
          </cell>
          <cell r="D3244">
            <v>16.420000000000002</v>
          </cell>
          <cell r="E3244">
            <v>61.5</v>
          </cell>
          <cell r="I3244">
            <v>77.92</v>
          </cell>
          <cell r="J3244">
            <v>101.3</v>
          </cell>
        </row>
        <row r="3245">
          <cell r="A3245" t="str">
            <v>21.11.040</v>
          </cell>
          <cell r="B3245" t="str">
            <v>COLOCAÇÃO DE CALHA DE CONCRETO DE 0,40M, DE DIAMENTRO INCLUINDO CORTE DO TUBO, ESCAVAÇÃO ATÉ 1,50M, DE PROFUNDIDADE, REATERRO COMPACTADO.</v>
          </cell>
          <cell r="C3245" t="str">
            <v>UN</v>
          </cell>
          <cell r="D3245">
            <v>1.42</v>
          </cell>
          <cell r="E3245">
            <v>61.5</v>
          </cell>
          <cell r="I3245">
            <v>62.92</v>
          </cell>
          <cell r="J3245">
            <v>81.8</v>
          </cell>
        </row>
        <row r="3246">
          <cell r="A3246" t="str">
            <v>21.11.050</v>
          </cell>
          <cell r="B3246" t="str">
            <v>COLOCAÇÃO DE CALHA DE CONCRETO DE 0,60M, DE DIAMENTRO INCLUINDO CORTE DO TUBO, ESCAVAÇÃO ATÉ 1,50M, DE PROFUNDIDADE, REATERRO COMPACTADO E FORNECIMENTO DA MESMA.</v>
          </cell>
          <cell r="C3246" t="str">
            <v>UN</v>
          </cell>
          <cell r="D3246">
            <v>37.21</v>
          </cell>
          <cell r="E3246">
            <v>91.34</v>
          </cell>
          <cell r="I3246">
            <v>128.55000000000001</v>
          </cell>
          <cell r="J3246">
            <v>167.12</v>
          </cell>
        </row>
        <row r="3247">
          <cell r="A3247" t="str">
            <v>21.11.060</v>
          </cell>
          <cell r="B3247" t="str">
            <v>COLOCAÇÃO DE CALHA DE CONCRETO DE 0,60M, DE DIAMENTRO INCLUINDO CORTE DO TUBO, ESCAVAÇÃO ATÉ 1,50M, DE PROFUNDIDADE, REATERRO COMPACTADO.</v>
          </cell>
          <cell r="C3247" t="str">
            <v>UN</v>
          </cell>
          <cell r="D3247">
            <v>1.86</v>
          </cell>
          <cell r="E3247">
            <v>91.34</v>
          </cell>
          <cell r="I3247">
            <v>93.2</v>
          </cell>
          <cell r="J3247">
            <v>121.16</v>
          </cell>
        </row>
        <row r="3248">
          <cell r="I3248">
            <v>0</v>
          </cell>
          <cell r="J3248">
            <v>0</v>
          </cell>
        </row>
        <row r="3249">
          <cell r="A3249" t="str">
            <v>21.12.000</v>
          </cell>
          <cell r="B3249" t="str">
            <v>ARRANCAMENTO DE TUBOS DE GALERIAS</v>
          </cell>
          <cell r="I3249">
            <v>0</v>
          </cell>
          <cell r="J3249">
            <v>0</v>
          </cell>
        </row>
        <row r="3250">
          <cell r="I3250">
            <v>0</v>
          </cell>
          <cell r="J3250">
            <v>0</v>
          </cell>
        </row>
        <row r="3251">
          <cell r="A3251" t="str">
            <v>21.12.010</v>
          </cell>
          <cell r="B3251" t="str">
            <v>ARRANCAMENTO DE TUBOS DE GALERIA DE DIAMETRO 0,20 M , INCLUSIVE ESCAVAÇÃO.</v>
          </cell>
          <cell r="C3251" t="str">
            <v>M</v>
          </cell>
          <cell r="E3251">
            <v>10.19</v>
          </cell>
          <cell r="I3251">
            <v>10.19</v>
          </cell>
          <cell r="J3251">
            <v>13.25</v>
          </cell>
        </row>
        <row r="3252">
          <cell r="A3252" t="str">
            <v>21.12.020</v>
          </cell>
          <cell r="B3252" t="str">
            <v>ARRANCAMENTO DE TUBOS DE GALERIA DE DIAMETRO 0,30 M , INCLUSIVE ESCAVAÇÃO.</v>
          </cell>
          <cell r="C3252" t="str">
            <v>M</v>
          </cell>
          <cell r="E3252">
            <v>14.75</v>
          </cell>
          <cell r="I3252">
            <v>14.75</v>
          </cell>
          <cell r="J3252">
            <v>19.18</v>
          </cell>
        </row>
        <row r="3253">
          <cell r="A3253" t="str">
            <v>21.12.030</v>
          </cell>
          <cell r="B3253" t="str">
            <v>ARRANCAMENTO DE TUBOS DE GALERIA DE DIAMETRO 0,40 M , INCLUSIVE ESCAVAÇÃO.</v>
          </cell>
          <cell r="C3253" t="str">
            <v>M</v>
          </cell>
          <cell r="E3253">
            <v>18.309999999999999</v>
          </cell>
          <cell r="I3253">
            <v>18.309999999999999</v>
          </cell>
          <cell r="J3253">
            <v>23.8</v>
          </cell>
        </row>
        <row r="3254">
          <cell r="A3254" t="str">
            <v>21.12.040</v>
          </cell>
          <cell r="B3254" t="str">
            <v>ARRANCAMENTO DE TUBOS DE GALERIA DE DIAMETRO 0,50 M , INCLUSIVE ESCAVAÇÃO.</v>
          </cell>
          <cell r="C3254" t="str">
            <v>M</v>
          </cell>
          <cell r="E3254">
            <v>23.91</v>
          </cell>
          <cell r="I3254">
            <v>23.91</v>
          </cell>
          <cell r="J3254">
            <v>31.08</v>
          </cell>
        </row>
        <row r="3255">
          <cell r="A3255" t="str">
            <v>21.12.050</v>
          </cell>
          <cell r="B3255" t="str">
            <v>ARRANCAMENTO DE TUBOS DE GALERIA DE DIAMETRO 0,60 M , INCLUSIVE ESCAVAÇÃO.</v>
          </cell>
          <cell r="C3255" t="str">
            <v>M</v>
          </cell>
          <cell r="E3255">
            <v>30.35</v>
          </cell>
          <cell r="I3255">
            <v>30.35</v>
          </cell>
          <cell r="J3255">
            <v>39.46</v>
          </cell>
        </row>
        <row r="3256">
          <cell r="A3256" t="str">
            <v>21.12.060</v>
          </cell>
          <cell r="B3256" t="str">
            <v>ARRANCAMENTO DE TUBOS DE GALERIA DE DIAMETRO 0,70 M , INCLUSIVE ESCAVAÇÃO.</v>
          </cell>
          <cell r="C3256" t="str">
            <v>M</v>
          </cell>
          <cell r="E3256">
            <v>36.01</v>
          </cell>
          <cell r="I3256">
            <v>36.01</v>
          </cell>
          <cell r="J3256">
            <v>46.81</v>
          </cell>
        </row>
        <row r="3257">
          <cell r="A3257" t="str">
            <v>21.12.070</v>
          </cell>
          <cell r="B3257" t="str">
            <v>ARRANCAMENTO DE TUBOS DE GALERIA DE DIAMETRO 0,80 M , INCLUSIVE ESCAVAÇÃO.</v>
          </cell>
          <cell r="C3257" t="str">
            <v>M</v>
          </cell>
          <cell r="E3257">
            <v>43.27</v>
          </cell>
          <cell r="I3257">
            <v>43.27</v>
          </cell>
          <cell r="J3257">
            <v>56.25</v>
          </cell>
        </row>
        <row r="3258">
          <cell r="A3258" t="str">
            <v>21.12.080</v>
          </cell>
          <cell r="B3258" t="str">
            <v>ARRANCAMENTO DE TUBOS DE GALERIA DE DIAMETRO 0,90 M , INCLUSIVE ESCAVAÇÃO.</v>
          </cell>
          <cell r="C3258" t="str">
            <v>M</v>
          </cell>
          <cell r="E3258">
            <v>52.85</v>
          </cell>
          <cell r="I3258">
            <v>52.85</v>
          </cell>
          <cell r="J3258">
            <v>68.709999999999994</v>
          </cell>
        </row>
        <row r="3259">
          <cell r="A3259" t="str">
            <v>21.12.090</v>
          </cell>
          <cell r="B3259" t="str">
            <v>ARRANCAMENTO DE TUBOS DE GALERIA DE DIAMETRO 1,00 M , INCLUSIVE ESCAVAÇÃO.</v>
          </cell>
          <cell r="C3259" t="str">
            <v>M</v>
          </cell>
          <cell r="E3259">
            <v>71.22</v>
          </cell>
          <cell r="I3259">
            <v>71.22</v>
          </cell>
          <cell r="J3259">
            <v>92.59</v>
          </cell>
        </row>
        <row r="3260">
          <cell r="I3260">
            <v>0</v>
          </cell>
          <cell r="J3260">
            <v>0</v>
          </cell>
        </row>
        <row r="3261">
          <cell r="A3261" t="str">
            <v>21.13.000</v>
          </cell>
          <cell r="B3261" t="str">
            <v>CALHAS DE CONCRETO PARA DRENAGEM</v>
          </cell>
          <cell r="I3261">
            <v>0</v>
          </cell>
          <cell r="J3261">
            <v>0</v>
          </cell>
        </row>
        <row r="3262">
          <cell r="I3262">
            <v>0</v>
          </cell>
          <cell r="J3262">
            <v>0</v>
          </cell>
        </row>
        <row r="3263">
          <cell r="A3263" t="str">
            <v>21.13.010</v>
          </cell>
          <cell r="B3263" t="str">
            <v>CONSTRUÇÃO DE CALHA PRÉ-MOLDADA DE CONCRETO, DIAMETRO 30CM, INCLUSIVE ESCAVAÇÃO, REMOÇÃO, COLCHÃO DE AREIA E REJUNTE COM ARGAMASSA DE CIMENTO E AREIA NO TRAÇO 1:4.</v>
          </cell>
          <cell r="C3263" t="str">
            <v>M</v>
          </cell>
          <cell r="D3263">
            <v>11.2</v>
          </cell>
          <cell r="E3263">
            <v>2.2599999999999998</v>
          </cell>
          <cell r="G3263">
            <v>0.76</v>
          </cell>
          <cell r="H3263">
            <v>0.45</v>
          </cell>
          <cell r="I3263">
            <v>14.669999999999998</v>
          </cell>
          <cell r="J3263">
            <v>19.07</v>
          </cell>
        </row>
        <row r="3264">
          <cell r="A3264" t="str">
            <v>21.13.020</v>
          </cell>
          <cell r="B3264" t="str">
            <v>CONSTRUÇÃO DE CALHA PRÉ-MOLDADA DE CONCRETO, DIAMETRO 40CM, INCLUSIVE ESCAVAÇÃO, REMOÇÃO, COLCHÃO DE AREIA E REJUNTE COM ARGAMASSA DE CIMENTO E AREIA NO TRAÇO 1:4.</v>
          </cell>
          <cell r="C3264" t="str">
            <v>M</v>
          </cell>
          <cell r="D3264">
            <v>17.62</v>
          </cell>
          <cell r="E3264">
            <v>3.33</v>
          </cell>
          <cell r="G3264">
            <v>1.27</v>
          </cell>
          <cell r="H3264">
            <v>0.75</v>
          </cell>
          <cell r="I3264">
            <v>22.970000000000002</v>
          </cell>
          <cell r="J3264">
            <v>29.86</v>
          </cell>
        </row>
        <row r="3265">
          <cell r="A3265" t="str">
            <v>21.13.030</v>
          </cell>
          <cell r="B3265" t="str">
            <v>CONSTRUÇÃO DE CALHA PRÉ-MOLDADA DE CONCRETO, DIAMETRO 50CM, INCLUSIVE ESCAVAÇÃO, REMOÇÃO, COLCHÃO DE AREIA E REJUNTE COM ARGAMASSA DE CIMENTO E AREIA NO TRAÇO 1:4.</v>
          </cell>
          <cell r="C3265" t="str">
            <v>M</v>
          </cell>
          <cell r="D3265">
            <v>23.93</v>
          </cell>
          <cell r="E3265">
            <v>4.6100000000000003</v>
          </cell>
          <cell r="G3265">
            <v>1.9</v>
          </cell>
          <cell r="H3265">
            <v>1.1200000000000001</v>
          </cell>
          <cell r="I3265">
            <v>31.56</v>
          </cell>
          <cell r="J3265">
            <v>41.03</v>
          </cell>
        </row>
        <row r="3266">
          <cell r="A3266" t="str">
            <v>21.13.040</v>
          </cell>
          <cell r="B3266" t="str">
            <v>CONSTRUÇÃO DE CALHA PRÉ-MOLDADA DE CONCRETO, DIAMETRO 60CM, INCLUSIVE ESCAVAÇÃO, REMOÇÃO, COLCHÃO DE AREIA E REJUNTE COM ARGAMASSA DE CIMENTO E AREIA NO TRAÇO 1:4.</v>
          </cell>
          <cell r="C3266" t="str">
            <v>M</v>
          </cell>
          <cell r="D3266">
            <v>40.369999999999997</v>
          </cell>
          <cell r="E3266">
            <v>6.37</v>
          </cell>
          <cell r="G3266">
            <v>2.67</v>
          </cell>
          <cell r="H3266">
            <v>1.57</v>
          </cell>
          <cell r="I3266">
            <v>50.98</v>
          </cell>
          <cell r="J3266">
            <v>66.27</v>
          </cell>
        </row>
        <row r="3267">
          <cell r="A3267" t="str">
            <v>21.13.050</v>
          </cell>
          <cell r="B3267" t="str">
            <v>CONSTRUÇÃO DE CALHA PRÉ-MOLDADA DE CONCRETO, DIAMETRO 80CM, INCLUSIVE ESCAVAÇÃO, REMOÇÃO, COLCHÃO DE AREIA E REJUNTE COM ARGAMASSA DE CIMENTO E AREIA NO TRAÇO 1:4.</v>
          </cell>
          <cell r="C3267" t="str">
            <v>M</v>
          </cell>
          <cell r="D3267">
            <v>56.39</v>
          </cell>
          <cell r="E3267">
            <v>10.039999999999999</v>
          </cell>
          <cell r="G3267">
            <v>4.57</v>
          </cell>
          <cell r="H3267">
            <v>2.7</v>
          </cell>
          <cell r="I3267">
            <v>73.7</v>
          </cell>
          <cell r="J3267">
            <v>95.81</v>
          </cell>
        </row>
        <row r="3268">
          <cell r="I3268">
            <v>0</v>
          </cell>
          <cell r="J3268">
            <v>0</v>
          </cell>
        </row>
        <row r="3269">
          <cell r="A3269" t="str">
            <v>21.14.000</v>
          </cell>
          <cell r="B3269" t="str">
            <v>RECUPERAÇÃO DE ABATIMENTOS</v>
          </cell>
          <cell r="I3269">
            <v>0</v>
          </cell>
          <cell r="J3269">
            <v>0</v>
          </cell>
        </row>
        <row r="3270">
          <cell r="I3270">
            <v>0</v>
          </cell>
          <cell r="J3270">
            <v>0</v>
          </cell>
        </row>
        <row r="3271">
          <cell r="A3271" t="str">
            <v>21.14.010</v>
          </cell>
          <cell r="B3271" t="str">
            <v>RECUPERAÇÃO DE ABATIMENTO EM PAVIMENTAÇÃO COM DIMENSÕES DE (1,0 X 1,0 X 1,0) M.</v>
          </cell>
          <cell r="C3271" t="str">
            <v>UD</v>
          </cell>
          <cell r="D3271">
            <v>22.46</v>
          </cell>
          <cell r="E3271">
            <v>140.94999999999999</v>
          </cell>
          <cell r="G3271">
            <v>10.16</v>
          </cell>
          <cell r="H3271">
            <v>19.46</v>
          </cell>
          <cell r="I3271">
            <v>193.03</v>
          </cell>
          <cell r="J3271">
            <v>250.94</v>
          </cell>
        </row>
        <row r="3272">
          <cell r="A3272" t="str">
            <v>21.14.020</v>
          </cell>
          <cell r="B3272" t="str">
            <v>RECUPERAÇÃO DE ABATIMENTO EM PAVIMENTAÇÃO COM DIMENSÕES DE (2,0 X 1,5 X 1,5) M, INCLUSIVE COM SUBSTITUIÇÃO DE DOIS TUBOS DE 0,60M DE DIAMETRO.</v>
          </cell>
          <cell r="C3272" t="str">
            <v>UD</v>
          </cell>
          <cell r="D3272">
            <v>174.4</v>
          </cell>
          <cell r="E3272">
            <v>326.89</v>
          </cell>
          <cell r="G3272">
            <v>49.88</v>
          </cell>
          <cell r="H3272">
            <v>102.18</v>
          </cell>
          <cell r="I3272">
            <v>653.34999999999991</v>
          </cell>
          <cell r="J3272">
            <v>849.36</v>
          </cell>
        </row>
        <row r="3273">
          <cell r="A3273" t="str">
            <v>21.14.030</v>
          </cell>
          <cell r="B3273" t="str">
            <v>RECUPERAÇÃO DE ABATIMENTO EM PAVIMENTAÇÃO COM DIMENSÕES DE (1,5 X 1,5 X 1,5) M.</v>
          </cell>
          <cell r="C3273" t="str">
            <v>UD</v>
          </cell>
          <cell r="D3273">
            <v>62.02</v>
          </cell>
          <cell r="E3273">
            <v>219.47</v>
          </cell>
          <cell r="G3273">
            <v>37.590000000000003</v>
          </cell>
          <cell r="H3273">
            <v>77.069999999999993</v>
          </cell>
          <cell r="I3273">
            <v>396.15000000000003</v>
          </cell>
          <cell r="J3273">
            <v>515</v>
          </cell>
        </row>
        <row r="3274">
          <cell r="H3274" t="str">
            <v xml:space="preserve"> </v>
          </cell>
        </row>
        <row r="3275">
          <cell r="A3275" t="str">
            <v>22.00.000</v>
          </cell>
          <cell r="B3275" t="str">
            <v>DETALHES DA SEDUC</v>
          </cell>
        </row>
        <row r="3276">
          <cell r="A3276" t="str">
            <v xml:space="preserve">22.03.030   </v>
          </cell>
          <cell r="B3276" t="str">
            <v>DET.44 - FORN. E INST. DE CORRIMÃO EM  TUBO DE FERRO GALVANIZADO DE 1.1/2" (DUPLO) E MONTANTES EM TUBOS DE FERRO GALVANIZADO DE 2" COM ESPAÇAMENTO ENTRE OS MONTANTES DE 1,50M COM ALTURA TOTAL LIVRE DE 0,75M. SEM PINTURA.</v>
          </cell>
          <cell r="C3276" t="str">
            <v>M</v>
          </cell>
          <cell r="I3276">
            <v>121.39</v>
          </cell>
          <cell r="J3276">
            <v>157.81</v>
          </cell>
        </row>
        <row r="3277">
          <cell r="A3277" t="str">
            <v xml:space="preserve">22.10.012   </v>
          </cell>
          <cell r="B3277" t="str">
            <v>DET 01-A e B - FORNECIMENTO E COLOCAÇÃO DE PLACA INDICATIVA (2,50X0,60X0,05)M COM O NOME DA ESCOLA EM CONCRETO ARMADO INCLUSIVE ABERTURA DE LETREIRO COM PINTURA</v>
          </cell>
          <cell r="C3277" t="str">
            <v>UND</v>
          </cell>
          <cell r="I3277">
            <v>263.89</v>
          </cell>
          <cell r="J3277">
            <v>343.06</v>
          </cell>
        </row>
        <row r="3278">
          <cell r="A3278" t="str">
            <v xml:space="preserve">22.10.015   </v>
          </cell>
          <cell r="B3278" t="str">
            <v>DET 01-B- FORNEC. E INST.DE GRADIL DO PÓRTICO,EM MONTANTES DE CANTONEIRAS VERT."L" DE 11/2"X1/4" FORMANDO SEÇÃO QUADRADA A  CADA 1,00M,BARRA CHATA DE FERRO 1"X3/16" EM "X" E DEMAIS BARRAS CHATAS DE FERRO DE 1"X1/4",CHUMBADO C/ ARG. DE CIMENTO E AREIA TRAÇ</v>
          </cell>
          <cell r="C3278" t="str">
            <v>M2</v>
          </cell>
          <cell r="I3278">
            <v>175.21</v>
          </cell>
          <cell r="J3278">
            <v>227.77</v>
          </cell>
        </row>
        <row r="3279">
          <cell r="A3279" t="str">
            <v xml:space="preserve">22.10.016   </v>
          </cell>
          <cell r="B3279" t="str">
            <v>DET 01 B- FORN.E INST.DE PORTÃO PÓRTICO,EM MONTANTES DE CANTON. VERT."L" DE 11/2"X1/4" FORMANDO QUADRADOS A  CADA 1,50M,BARRA CHATA DE FERRO 1"X3/16" EM "X" E DEMAIS BARRAS CHATAS DE FERRO DE 1"X1/4",INC.FECHAD.DOBRAD.E FECHO CREMONA,CHUMBADO COM ARG. C:A</v>
          </cell>
          <cell r="C3279" t="str">
            <v>M2</v>
          </cell>
          <cell r="I3279">
            <v>195.21</v>
          </cell>
          <cell r="J3279">
            <v>253.77</v>
          </cell>
        </row>
        <row r="3280">
          <cell r="A3280" t="str">
            <v xml:space="preserve">22.10.020   </v>
          </cell>
          <cell r="B3280" t="str">
            <v>DET 02-A- BANCO E BANCADA EM CONCRETO ARMADO ENVERNIZADO NO RECREIO COBERTO, ENGASTADO ENTRE PILARES,INCLUSIVE PILARETES DE APOIO EM CONCRETO APARENTE PINTADO COM TINTA A ÓLEO, EMBASAMENTO DE ALVENARIA DE 1 1/2VEZ SOBRE CONCRETO MAGRO.</v>
          </cell>
          <cell r="C3280" t="str">
            <v>M</v>
          </cell>
          <cell r="I3280">
            <v>72.47</v>
          </cell>
          <cell r="J3280">
            <v>94.21</v>
          </cell>
        </row>
        <row r="3281">
          <cell r="A3281" t="str">
            <v xml:space="preserve">22.10.025   </v>
          </cell>
          <cell r="B3281" t="str">
            <v>DET 02-B- BANCADA PARA DEFICIENTE EM CONCRETO APARENTE ENVERNIZADO NO RECREIO COBERTO, ENGASTADA ENTRE PILARES EXISTENTES, INCLUSIVE PILARETE DE APOIO EM CONCRETO APARENTE PINTADO COM TINTA A ÓLEO, EMBASAMENTO DE ALVENARIA DE 1 1/2VEZ SOBRE CONCRETO MAGRO</v>
          </cell>
          <cell r="C3281" t="str">
            <v>M</v>
          </cell>
          <cell r="I3281">
            <v>36.22</v>
          </cell>
          <cell r="J3281">
            <v>47.09</v>
          </cell>
        </row>
        <row r="3282">
          <cell r="A3282" t="str">
            <v xml:space="preserve">22.10.030   </v>
          </cell>
          <cell r="B3282" t="str">
            <v xml:space="preserve">DET 03 E DET 20 - FORNECIMENTO E COLOCAÇÃO DE CUBA EM AÇO INOX 50X40X25CM AISI-304-18/8, INCLUSIVE VÁLVULA METÁLICA 3 1/2"" PARA  CUBA INOX E SIFÃO METÁLICO EM INOX 1 1/2"" X 2"". </v>
          </cell>
          <cell r="C3282" t="str">
            <v>UND</v>
          </cell>
          <cell r="I3282">
            <v>688.31</v>
          </cell>
          <cell r="J3282">
            <v>894.8</v>
          </cell>
        </row>
        <row r="3283">
          <cell r="A3283" t="str">
            <v xml:space="preserve">22.10.031   </v>
          </cell>
          <cell r="B3283" t="str">
            <v>DET 03- PONTO DE GÁS INSTALADO EM BANCADA DE LABORATÓRIO COM DISTÂNCIA A CASA DE GÁS DE 5,00 M INCLUSIVE FORNECIMENTO DE  06 (SEIS) BICOS DE BUSEN , TUBULAÇÕES DE COBRE E ACESSÓRIOS NECESSÁRIOS SEM FORNECIMETO DO BUTIJÃO.</v>
          </cell>
          <cell r="C3283" t="str">
            <v>PT</v>
          </cell>
          <cell r="I3283">
            <v>305.99</v>
          </cell>
          <cell r="J3283">
            <v>397.79</v>
          </cell>
        </row>
        <row r="3284">
          <cell r="A3284" t="str">
            <v xml:space="preserve">22.10.032   </v>
          </cell>
          <cell r="B3284" t="str">
            <v>DET. 03 - PONTO DE TOMADA 2P+T 16A/250V SHUCO - REF.5160 SILENTOQUE - PIAL OU SIMILAR (COMPLETA), INCLUSIVE TUBULAÇÃO PVC RIGIDO, FIAÇÃO, CAIXA 4X2 POL. TIGREFLEX OU SIMILAR, PLACA E DEMAIS ACESSÓRIOS, ATÉ O PONTO DE LUZ OU QUADRO DE DISTRIBUIÇÃO.</v>
          </cell>
          <cell r="C3284" t="str">
            <v>PT</v>
          </cell>
          <cell r="I3284">
            <v>77.22</v>
          </cell>
          <cell r="J3284">
            <v>100.39</v>
          </cell>
        </row>
        <row r="3285">
          <cell r="A3285" t="str">
            <v xml:space="preserve">22.10.040   </v>
          </cell>
          <cell r="B3285" t="str">
            <v>DET 04 - BALCÃO  DE PIA EM AÇO INOX PARA LABORATÓRIO COM 02 CUBAS DE (40X34X12)CM, COMPRIMENTO 2,80M - INCLUINDO COLOCAÇÃO</v>
          </cell>
          <cell r="C3285" t="str">
            <v>UND</v>
          </cell>
          <cell r="I3285">
            <v>2196.83</v>
          </cell>
          <cell r="J3285">
            <v>2855.88</v>
          </cell>
        </row>
        <row r="3286">
          <cell r="A3286" t="str">
            <v xml:space="preserve">22.10.045   </v>
          </cell>
          <cell r="B3286" t="str">
            <v>DET.04 - PORTAS DE ARMÁRIOS PARA FECHAMENTO DE BALCÃO COM 06 PORTAS DE 2,80X0,71M EM COMPENSADO DE 15MM REVESTIDAS EM LAMINADO NA COR AZUL MINERAL EM TODAS AS FACES, INCLUSIVE FERRAGENS.</v>
          </cell>
          <cell r="C3286" t="str">
            <v>M</v>
          </cell>
          <cell r="I3286">
            <v>129.04</v>
          </cell>
          <cell r="J3286">
            <v>167.75</v>
          </cell>
        </row>
        <row r="3287">
          <cell r="A3287" t="str">
            <v xml:space="preserve">22.10.050   </v>
          </cell>
          <cell r="B3287" t="str">
            <v>DET 05 E 06-  BANCO EM CONCRETO APARENTE  DE CONTORNO DAS ÁRVORES OU DE ARREMATE DE CANTEIROS APOIADO EM ALVENARIA DE 1 VEZ, REVESTIDA COM ASSANHADINHO  EMBASAMENTO  DE  0,20 M SOBRE CONCRETO MAGRO .</v>
          </cell>
          <cell r="C3287" t="str">
            <v>M</v>
          </cell>
          <cell r="I3287">
            <v>75.08</v>
          </cell>
          <cell r="J3287">
            <v>97.6</v>
          </cell>
        </row>
        <row r="3288">
          <cell r="A3288" t="str">
            <v xml:space="preserve">22.10.090   </v>
          </cell>
          <cell r="B3288" t="str">
            <v>DET.09-FORNECIMENTO E INSTALAÇÃO DE BARRA DE APOIO AOS DEFICIENTES EM TUBO DE FERRO GALVANIZADO DE 1 1/2" COM FLANGE SOLDADA NAS EXTREMIDADES, INCL.PINTURA EM ESMALTE SINTÉTICO E FUNDO PREPARARDOR GALVOPRIMER TIPO GALVITE DA SHERWIN WILLIAMS OU SIMILAR, C</v>
          </cell>
          <cell r="C3288" t="str">
            <v>M</v>
          </cell>
          <cell r="I3288">
            <v>62.89</v>
          </cell>
          <cell r="J3288">
            <v>81.760000000000005</v>
          </cell>
        </row>
        <row r="3289">
          <cell r="A3289" t="str">
            <v xml:space="preserve">22.10.091   </v>
          </cell>
          <cell r="B3289" t="str">
            <v>DET.09 - FORNECIMENTO E INSTALAÇÃO DE PUXADOR EM TUBO DE FERRO GALVANIZADO DE 1.1/2" COM FLANGE SOLDADA NAS EXTREMIDADES, INCLUSIVE PINTURA EM ESMALTE SINTÉTICO E FUNDO PREPARADOR COM GALVOPRIMER TIPO GALVITE DA SHERWIN WILLIAMS OU SIMILAR, FIXADO EM PORT</v>
          </cell>
          <cell r="C3289" t="str">
            <v>M</v>
          </cell>
          <cell r="I3289">
            <v>89.52</v>
          </cell>
          <cell r="J3289">
            <v>116.38</v>
          </cell>
        </row>
        <row r="3290">
          <cell r="A3290" t="str">
            <v xml:space="preserve">22.10.092   </v>
          </cell>
          <cell r="B3290" t="str">
            <v>DET.09 - FORNECIMENTO E ASSENTAMENTO DE LAVATÓRIO DE CANTO, SEM COLUNA, FAB:DECA, COR:BRANCA, LINHA IZY, REF.L101 OU SIMLAR, FIXADO COM PARAFUSO CROMADO DE COMPRIMENTO 2 1/2" E DIÂMETRO DE 1/4" COM BUCHA DE 8MM, CHICOTE PLÁSTICO COM 30CM DE 1/2", SIFÃO CO</v>
          </cell>
          <cell r="C3290" t="str">
            <v>UND</v>
          </cell>
          <cell r="I3290">
            <v>94.69</v>
          </cell>
          <cell r="J3290">
            <v>123.1</v>
          </cell>
        </row>
        <row r="3291">
          <cell r="A3291" t="str">
            <v xml:space="preserve">22.10.100   </v>
          </cell>
          <cell r="B3291" t="str">
            <v>DET 10 -BALCÃO DE WC (1,80 X 0,55 M)DE GRANITO CINZA ANDORINHA ESP=2,0 CM, INCLUSIVE TESTEIRA E ESPELHO DE GRANITO 5,00 X 2,0 CM INCLUSIVE PLACA DE CONCRETO ARMADO PARA APOIO SEM FORNECIMENTO DE CUBAS.</v>
          </cell>
          <cell r="C3291" t="str">
            <v>M</v>
          </cell>
          <cell r="I3291">
            <v>377.06</v>
          </cell>
          <cell r="J3291">
            <v>490.18</v>
          </cell>
        </row>
        <row r="3292">
          <cell r="A3292" t="str">
            <v xml:space="preserve">22.10.101   </v>
          </cell>
          <cell r="B3292" t="str">
            <v>DET. 10 - FORNECIMENTO E INSTALAÇÃO DE CUBA DE LOUÇA DE EMBUTIR OVAL 490X325MM, REF. 10116 CELITE OU SIMILAR, SEM A TORNEIRA, INCLUSIVE OS DEMAIS ACESSÓRIOS.</v>
          </cell>
          <cell r="C3292" t="str">
            <v>UND</v>
          </cell>
          <cell r="I3292">
            <v>115.59</v>
          </cell>
          <cell r="J3292">
            <v>150.27000000000001</v>
          </cell>
        </row>
        <row r="3293">
          <cell r="A3293" t="str">
            <v xml:space="preserve">22.10.110   </v>
          </cell>
          <cell r="B3293" t="str">
            <v>DET 11  E DET 12 -BANCADA  (2,63X0,72 M) PARA BALCÃO DA SECRETARIA  E BANCADA EM L (2,10+1,78X0,72 M) PRA BALCÃO DA BIBLIOTECA EM  GRANITO CINZA ANDORINHA ESP=2,0 CM , INCLUSIVE TESTEIRA DE GRANITO 5,0X2,0 CM  INCLUSIVE PLACA DE CONCRETO ARMADO PARA APOIO</v>
          </cell>
          <cell r="C3293" t="str">
            <v>M</v>
          </cell>
          <cell r="I3293">
            <v>229.07</v>
          </cell>
          <cell r="J3293">
            <v>297.79000000000002</v>
          </cell>
        </row>
        <row r="3294">
          <cell r="A3294" t="str">
            <v xml:space="preserve">22.10.115   </v>
          </cell>
          <cell r="B3294" t="str">
            <v>DET.11 E DET.12 - TAMPO (2,63X0,72)M PARA BALCÃO DA SECRETARIA E BANCADA EM "L" (2,10+1,78X0,72)M PARA BALCÃO DA BIBLIOTECA - EM GRANITO  CINZA ANDORINHA ESP.2,0CM, INCL. TESTEIRA DE GRANITO 5X2CM, SEM PLACA DE CONCRETO ARMADO PARA APOIO.</v>
          </cell>
          <cell r="C3294" t="str">
            <v>M</v>
          </cell>
          <cell r="I3294">
            <v>182.31</v>
          </cell>
          <cell r="J3294">
            <v>237</v>
          </cell>
        </row>
        <row r="3295">
          <cell r="A3295" t="str">
            <v xml:space="preserve">22.10.116   </v>
          </cell>
          <cell r="B3295" t="str">
            <v>DET.11 - PORTA DE ACESSO FIXADA EM BALCÃO COM 0,80X0,60M EM COMPENSADO DE 15MM REVESTIDA COM LAMINADO TEXTURIZADO NA COR AZUL MINERAL, INCLUSIVE FERRAGENS.</v>
          </cell>
          <cell r="C3295" t="str">
            <v>UND</v>
          </cell>
          <cell r="I3295">
            <v>209.87</v>
          </cell>
          <cell r="J3295">
            <v>272.83</v>
          </cell>
        </row>
        <row r="3296">
          <cell r="A3296" t="str">
            <v xml:space="preserve">22.10.130   </v>
          </cell>
          <cell r="B3296" t="str">
            <v>DET 13-A -FORNECIMENTO E EXECUÇÃO DE PRATELEIRA EM CONCRETO APARENTE POLIDO, PINTADA COM VERNIZ  ACRÍLICO .</v>
          </cell>
          <cell r="C3296" t="str">
            <v>M</v>
          </cell>
          <cell r="I3296">
            <v>35.31</v>
          </cell>
          <cell r="J3296">
            <v>45.9</v>
          </cell>
        </row>
        <row r="3297">
          <cell r="A3297" t="str">
            <v xml:space="preserve">22.10.131   </v>
          </cell>
          <cell r="B3297" t="str">
            <v>DET 13-B -FORNECIMENTO E INSTALAÇÃO DE  PRATELEIRA EM CONCRETO ARMADO REVESTIDA COM AZULEJO 15X15 CM  INCLUSIVE CHAPISCO E EMBOÇO.</v>
          </cell>
          <cell r="C3297" t="str">
            <v>M</v>
          </cell>
          <cell r="I3297">
            <v>49.45</v>
          </cell>
          <cell r="J3297">
            <v>64.290000000000006</v>
          </cell>
        </row>
        <row r="3298">
          <cell r="A3298" t="str">
            <v xml:space="preserve">22.10.140   </v>
          </cell>
          <cell r="B3298" t="str">
            <v>DET. 14-A - QUADRO VERDE/AVISOS DE 4,66X1,33M  EM LAMINADO VERDE PAUTADO E CARPETE CINZA COLADO, INCLUSIVE COMPENSADO DE 10MM FIXADO COM PARAFUSOS, CALHA EM CONCRETO ARMADO COM 3,16M PARA APOIO DO APAGADOR E PINCEL, E MOLDURA DE ARGAMASSA ARMADA.</v>
          </cell>
          <cell r="C3298" t="str">
            <v>UND</v>
          </cell>
          <cell r="I3298">
            <v>481.04</v>
          </cell>
          <cell r="J3298">
            <v>625.35</v>
          </cell>
        </row>
        <row r="3299">
          <cell r="A3299" t="str">
            <v xml:space="preserve">22.10.141   </v>
          </cell>
          <cell r="B3299" t="str">
            <v>DET 14-A -FORNECIMENTO E  COLOCAÇÃO DE LAMINADO FENÓLICO PAUTADO ESCOLAR NA COR VERDE PARA QUADRO ESCOLAR,  INCLUSIVE COMPENSADO DE 10 MM, FIXADO COM PARAFUSOS E BUCHAS S-8.</v>
          </cell>
          <cell r="C3299" t="str">
            <v>M2</v>
          </cell>
          <cell r="I3299">
            <v>70.3</v>
          </cell>
          <cell r="J3299">
            <v>91.39</v>
          </cell>
        </row>
        <row r="3300">
          <cell r="A3300" t="str">
            <v xml:space="preserve">22.10.142   </v>
          </cell>
          <cell r="B3300" t="str">
            <v>DET. 14A E 14B - FORNECIMENTO E COLOCAÇÃO DE CARPETE CINZA 4MM PARA QUADRO ESCOLAR, INCLUSIVE COMPENSADO DE 10MM, FIXADO COM PARAFUSOS E BUCHAS S-8.</v>
          </cell>
          <cell r="C3300" t="str">
            <v>M2</v>
          </cell>
          <cell r="I3300">
            <v>54.02</v>
          </cell>
          <cell r="J3300">
            <v>70.23</v>
          </cell>
        </row>
        <row r="3301">
          <cell r="A3301" t="str">
            <v xml:space="preserve">22.10.143   </v>
          </cell>
          <cell r="B3301" t="str">
            <v>DET. 14 A E 14 B - FORNECIMENTO E COLOCAÇÃO DE CARPETE CINZA 4MM PARA QUADRO DE AVISO, APLICADO SOBRE COMPENSADO EXISTENTE.</v>
          </cell>
          <cell r="C3301" t="str">
            <v>M2</v>
          </cell>
          <cell r="I3301">
            <v>22.79</v>
          </cell>
          <cell r="J3301">
            <v>29.63</v>
          </cell>
        </row>
        <row r="3302">
          <cell r="A3302" t="str">
            <v xml:space="preserve">22.10.144   </v>
          </cell>
          <cell r="B3302" t="str">
            <v>DET.14A - FORNECIMENTO E  COLOCAÇÃO DE LAMINADO FENÓLICO PAUTADO ESCOLAR NA COR VERDE PARA QUADRO ESCOLAR UTILIZANDO COLA.</v>
          </cell>
          <cell r="C3302" t="str">
            <v>M2</v>
          </cell>
          <cell r="I3302">
            <v>39.74</v>
          </cell>
          <cell r="J3302">
            <v>51.66</v>
          </cell>
        </row>
        <row r="3303">
          <cell r="A3303" t="str">
            <v xml:space="preserve">22.10.145   </v>
          </cell>
          <cell r="B3303" t="str">
            <v>DET. 14-B - QUADRO BRANCO/AVISOS DE 4,66X1,33M  EM LAMINADO BRANCO  PAUTADO E CARPETE CINZA COLADO, INCLUSIVE COMPENSADO DE 10MM FIXADO COM PARAFUSOS, CALHA DE 0,30M DE COMPRIMENTO PARA APAGADOR E PINCEL DE CONCRETO ARMADO, E MOLDURA DE ARGAMASSA ARMADA.</v>
          </cell>
          <cell r="C3303" t="str">
            <v>UND</v>
          </cell>
          <cell r="I3303">
            <v>479.39</v>
          </cell>
          <cell r="J3303">
            <v>623.21</v>
          </cell>
        </row>
        <row r="3304">
          <cell r="A3304" t="str">
            <v xml:space="preserve">22.10.146   </v>
          </cell>
          <cell r="B3304" t="str">
            <v>DET. 14B - FORNECIMENTO E COLOCAÇÃO DE LAMINADO FENÓLICO PAUTADO ESCOLAR NA COR BRANCA PARA QUADRO ESCOLAR, INCLUSIVE COMPENSADO DE 10MM, FIXADO COM PARAFUSOS E BUCHAS S-8.</v>
          </cell>
          <cell r="C3304" t="str">
            <v>M2</v>
          </cell>
          <cell r="I3304">
            <v>71.27</v>
          </cell>
          <cell r="J3304">
            <v>92.65</v>
          </cell>
        </row>
        <row r="3305">
          <cell r="A3305" t="str">
            <v xml:space="preserve">22.10.147   </v>
          </cell>
          <cell r="B3305" t="str">
            <v>DET.14B - FORNECIMENTO E COLOCAÇÃO DE LAMINADO FENÓLICO PAUTADO ESCOLAR NA COR BRANCA PARA QUADRO ESCOLAR UTILIZANDO COLA.</v>
          </cell>
          <cell r="C3305" t="str">
            <v>M2</v>
          </cell>
          <cell r="I3305">
            <v>40.71</v>
          </cell>
          <cell r="J3305">
            <v>52.92</v>
          </cell>
        </row>
        <row r="3306">
          <cell r="A3306" t="str">
            <v xml:space="preserve">22.10.148   </v>
          </cell>
          <cell r="B3306" t="str">
            <v>DET. 14B - FORNECIMENTO E COLOCAÇÃO DE LAMINADO LISO ESCOLAR NA COR BRANCA PARA QUADRO ESCOLAR UTILIZANDO COLA.</v>
          </cell>
          <cell r="C3306" t="str">
            <v>M2</v>
          </cell>
          <cell r="I3306">
            <v>40.61</v>
          </cell>
          <cell r="J3306">
            <v>52.79</v>
          </cell>
        </row>
        <row r="3307">
          <cell r="A3307" t="str">
            <v xml:space="preserve">22.10.150   </v>
          </cell>
          <cell r="B3307" t="str">
            <v>DET. 15 - PLATAFORMA DE CONCRETO ARMADO DE 20MPA COM 03 MASTROS DE FERRO GALVANIZADO PINTADOS SENDO 02 COM ALTURA DE 6,00M E 01 COM ALTURA DE 7,00M. FUNDAÇÃO EM ALVENARIA DE 1VEZ, ATERRO COMPACTADO E CONCRETO MAGRO (1:4:8). INCLUSIVE PINTURA DA PLATAFORMA</v>
          </cell>
          <cell r="C3307" t="str">
            <v>UND</v>
          </cell>
          <cell r="I3307">
            <v>2066.35</v>
          </cell>
          <cell r="J3307">
            <v>2686.26</v>
          </cell>
        </row>
        <row r="3308">
          <cell r="A3308" t="str">
            <v xml:space="preserve">22.10.170   </v>
          </cell>
          <cell r="B3308" t="str">
            <v>DET.17A E 17B - APOIO EM GRANITO CINZA ANDORINHA COM 2,00CM DE ESPESSURA DA JANELA DE ATENDIMENTO DA COZINHA E DA SECRETARIA SOBRE PLACA DE CONCRETO ARMADO, CONFORME DETALHE.</v>
          </cell>
          <cell r="C3308" t="str">
            <v>M2</v>
          </cell>
          <cell r="I3308">
            <v>246.67</v>
          </cell>
          <cell r="J3308">
            <v>320.67</v>
          </cell>
        </row>
        <row r="3309">
          <cell r="A3309" t="str">
            <v xml:space="preserve">22.10.171   </v>
          </cell>
          <cell r="B3309" t="str">
            <v>DET.17B - FORNECIMENTO E INSTALAÇÃO DE GRADE DE MADEIRA COM BAGUETES PARA FIXAÇÃO DE VIDROS DIMENSÕES DE 1,20X1,25M, LARGURA DE 15CM, EM MADEIRA MASSARANDUBA OU SIMILAR. NÃO INCLUSO VIDRO.</v>
          </cell>
          <cell r="C3309" t="str">
            <v>UND</v>
          </cell>
          <cell r="I3309">
            <v>149.15</v>
          </cell>
          <cell r="J3309">
            <v>193.9</v>
          </cell>
        </row>
        <row r="3310">
          <cell r="A3310" t="str">
            <v xml:space="preserve">22.10.172   </v>
          </cell>
          <cell r="B3310" t="str">
            <v>DET. 17A E 17B - BANCADA INTERNA AO APOIO DE GRANITO POLIDO CINZA ANDORINHA, ESP.2CM, LARGURA DE 60CM, INCLUSIVE TESTEIRA 5X2CM, SEM ESPELHO, SOBRE PLACA DE CONCRETO ARMADO, CONFORME DETALHE.</v>
          </cell>
          <cell r="C3310" t="str">
            <v>M</v>
          </cell>
          <cell r="I3310">
            <v>210.12</v>
          </cell>
          <cell r="J3310">
            <v>273.16000000000003</v>
          </cell>
        </row>
        <row r="3311">
          <cell r="A3311" t="str">
            <v xml:space="preserve">22.10.200   </v>
          </cell>
          <cell r="B3311" t="str">
            <v>DET. 20 - BANCADA (2,80X0,60)M DA COZINHA EM GRANITO CINZA ANDORINHA PARA 02 CUBAS DE (50X40X25)CM - INCLUSIVE TESTEIRA E ESPELHO DE 2,0X5,0CM.</v>
          </cell>
          <cell r="C3311" t="str">
            <v>M</v>
          </cell>
          <cell r="I3311">
            <v>222.58</v>
          </cell>
          <cell r="J3311">
            <v>289.35000000000002</v>
          </cell>
        </row>
        <row r="3312">
          <cell r="A3312" t="str">
            <v xml:space="preserve">22.10.201   </v>
          </cell>
          <cell r="B3312" t="str">
            <v>DET. 20 - COMPLEMENTO DA BANCADA DA COZINHA EM TAMPO DE GRANITO CINZA ANDORINHA 0,60M DE LARGURA, LISO, SEM FURO - INCLUSIVE TESTEIRA E ESPELHO DE 2,0X5,0CM.</v>
          </cell>
          <cell r="C3312" t="str">
            <v>M</v>
          </cell>
          <cell r="I3312">
            <v>210.55</v>
          </cell>
          <cell r="J3312">
            <v>273.72000000000003</v>
          </cell>
        </row>
        <row r="3313">
          <cell r="A3313" t="str">
            <v xml:space="preserve">22.10.205   </v>
          </cell>
          <cell r="B3313" t="str">
            <v>DET.20 - TAMPO (2,80X0,60)M DA COZINHA EM GRANITO CINZA ANDORINHA PARA 02 CUBAS DE (50X40X25)CM - INCLUSIVE TESTEIRA E ESPELHO DE 2,0X5,0CM. SEM A PLACA DE CONCRETO ARMADO PARA APOIO.</v>
          </cell>
          <cell r="C3313" t="str">
            <v>M</v>
          </cell>
          <cell r="I3313">
            <v>181.62</v>
          </cell>
          <cell r="J3313">
            <v>236.11</v>
          </cell>
        </row>
        <row r="3314">
          <cell r="A3314" t="str">
            <v xml:space="preserve">22.10.210   </v>
          </cell>
          <cell r="B3314" t="str">
            <v>DET.20 - PORTAS DE ARMÁRIOS PARA FECHAMENTO DE BALCÃO COM 05 PORTAS DE 2,50X0,71M EM COMPENSADO DE 15MM REVESTIDAS EM LAMINADO NA COR AZUL MINERAL EM TODAS AS FACES, INCLUSIVE FERRAGENS.</v>
          </cell>
          <cell r="C3314" t="str">
            <v>M</v>
          </cell>
          <cell r="I3314">
            <v>132.37</v>
          </cell>
          <cell r="J3314">
            <v>172.08</v>
          </cell>
        </row>
        <row r="3315">
          <cell r="A3315" t="str">
            <v xml:space="preserve">22.10.280   </v>
          </cell>
          <cell r="B3315" t="str">
            <v>DET 28- FORNEC.E INSTAL.ALAMBRADO, SEM PORTÃO, EM TELA,SIMPLES TORÇÃO,GALVAN.PESADA,MALHA QUADRADA 2"X2",FIO 12BWG E ARAME AMARR.FIO 14BWG,SEM REVEST.EM PVC,FIXADA EM TUBO FERRO GALVAN. 3" E 2", INCL.SOLDA E MONTAGEM,TRATAM.ANTIFER.E PINT.ESMALTE. FUNDAÇÃ</v>
          </cell>
          <cell r="C3315" t="str">
            <v>M</v>
          </cell>
          <cell r="I3315">
            <v>582.63</v>
          </cell>
          <cell r="J3315">
            <v>757.42</v>
          </cell>
        </row>
        <row r="3316">
          <cell r="A3316" t="str">
            <v xml:space="preserve">22.10.281   </v>
          </cell>
          <cell r="B3316" t="str">
            <v>DET 28-FORNEC.E INSTAL.ALAMBRADO C/PORTÃO EM TELA,SIMPLES  TORÇÃO,GALVAN.PESADA,MALHA QUADRADA 2"X2",FIO 12BWG E ARAME AMARR.FIO 14BWG,SEM REVEST.EM PVC,FIXADA EM TUBO FERRO GALVAN. 3" E 2", INCL.SOLDA E MONTAGEM,TRATAM.ANTIFER.E PINT.ESMALTE, FUNDAÇÃO CO</v>
          </cell>
          <cell r="C3316" t="str">
            <v>M</v>
          </cell>
          <cell r="I3316">
            <v>582.63</v>
          </cell>
          <cell r="J3316">
            <v>757.42</v>
          </cell>
        </row>
        <row r="3317">
          <cell r="A3317" t="str">
            <v xml:space="preserve">22.10.282   </v>
          </cell>
          <cell r="B3317" t="str">
            <v>DET. 28 - INSTALAÇÃO DE ALAMBRADO CONFORME DETALHE 28, INCLUSIVE ESCAVAÇÃO, REMOÇÃO DE MATERIAL E FUNDAÇÃO EM CONCRETO MAGRO E ESTRUTURAL DE FCK 20MPA. ALTURA ÚTIL DE 5,50M. SEM O FORNECIMENTO DOS MATERIAIS DO ALAMBRADO.</v>
          </cell>
          <cell r="C3317" t="str">
            <v>M</v>
          </cell>
          <cell r="I3317">
            <v>85.88</v>
          </cell>
          <cell r="J3317">
            <v>111.64</v>
          </cell>
        </row>
        <row r="3318">
          <cell r="A3318" t="str">
            <v xml:space="preserve">22.10.300   </v>
          </cell>
          <cell r="B3318" t="str">
            <v>DET 30-A- BANCO INTERNO COM TAMPO EM CONCRETO APARENTE ENVERNIZADO, MODELO 01 , PRESO NA PAREDE E APOIADO EM ALVENARIA DE 1/2 VEZ PINTADA COM TINTA PVA E EMBASAMENTO  EM ALVENARIA DE  1 VEZ  SOBRE CONCRETO MAGRO.</v>
          </cell>
          <cell r="C3318" t="str">
            <v>M</v>
          </cell>
          <cell r="I3318">
            <v>87.8</v>
          </cell>
          <cell r="J3318">
            <v>114.14</v>
          </cell>
        </row>
        <row r="3319">
          <cell r="A3319" t="str">
            <v xml:space="preserve">22.10.305   </v>
          </cell>
          <cell r="B3319" t="str">
            <v>DET 30-B- BANCO INTERNO COM TAMPO EM CONCRETO APARENTE ENVERNIZADO, MODELO 02 , SOLTO DA PAREDE E APOIADO EM ALVENARIA DE 1 VEZ E PILARETE DE CONCRETO ARMADO, REVESTIDOS, PINTADOS COM TINTA PVA E EMBASAMENTO  EM ALVENARIA DE  1 VEZ  SOBRE CONCRETO MAGRO.</v>
          </cell>
          <cell r="C3319" t="str">
            <v>M</v>
          </cell>
          <cell r="I3319">
            <v>104.34</v>
          </cell>
          <cell r="J3319">
            <v>135.63999999999999</v>
          </cell>
        </row>
        <row r="3320">
          <cell r="A3320" t="str">
            <v xml:space="preserve">22.10.311   </v>
          </cell>
          <cell r="B3320" t="str">
            <v>DET.31A - FORN.E INST.DE CORRIMÃO DUPLO EM TUBOS DE FERRO GALV.DE 1.1/2", ESP.DA PAREDE DO TUBO NA CHAPA 13, CHUMBADOS NA PAREDE ATRAVÉS DE SUPORTES DE APOIO EM TUBOS DE FG DE 3/4", ESP.DA PAREDE NA CHAPA 13, A CADA 1,00M. SEM PINTURA.</v>
          </cell>
          <cell r="C3320" t="str">
            <v>M</v>
          </cell>
          <cell r="I3320">
            <v>132.66999999999999</v>
          </cell>
          <cell r="J3320">
            <v>172.47</v>
          </cell>
        </row>
        <row r="3321">
          <cell r="A3321" t="str">
            <v xml:space="preserve">22.10.312   </v>
          </cell>
          <cell r="B3321" t="str">
            <v>DET.31B - FORNECIMENTO E INSTALAÇÃO DE CORRIMÃO EM TUBO DE FERRO GALVANIZADO DE 1.1/2" (CHAPA 13) E MONTANTES DE 1,00M COM ALTURA UTIL DE 0,60M E SUPORTES DE APOIO EM VARÃO DE FERRO DE 5/8". PINTURA EM GALVOPRIMER</v>
          </cell>
          <cell r="C3321" t="str">
            <v>M</v>
          </cell>
          <cell r="I3321">
            <v>136.9</v>
          </cell>
          <cell r="J3321">
            <v>177.97</v>
          </cell>
        </row>
        <row r="3322">
          <cell r="A3322" t="str">
            <v xml:space="preserve">22.10.313   </v>
          </cell>
          <cell r="B3322" t="str">
            <v>DET.31C - FORNECIMENTO E INST.DE CORRIMÃO EM TUBO DE FERRO GALVANIZADO DE 1.1/2" (CHAPA 13) E MONTANTES EM TUBOS DE FERRO GALV. 1.1/4" (CHAPA 13) C/ESPAÇAMENTO ENTRE OS MONTANTES DE 1,00M C/ ALTURA UTIL DE 0,90M E SUPORTES DE APOIO AO CORRIMÃO EM VARÃO DE</v>
          </cell>
          <cell r="C3322" t="str">
            <v>M</v>
          </cell>
          <cell r="I3322">
            <v>120.23</v>
          </cell>
          <cell r="J3322">
            <v>156.30000000000001</v>
          </cell>
        </row>
        <row r="3323">
          <cell r="A3323" t="str">
            <v xml:space="preserve">22.10.320   </v>
          </cell>
          <cell r="B3323" t="str">
            <v>DET 32 - REVESTIMENTO EM CERÂMICA (10 X 10)CM², TIPO A, ELIZABETH  LINHA CRISTAL OU SIMILAR, ASSENTADA COM ARGAMASSA PRE-FABRICADA DE CIMENTO COLANTE SOBRE EMBOÇO PRONTO E REJUNTADO COM ARGAMASSA DE REJUNTAMENTO WEBER-COLOR FLEXÍVEL - QUARTZOLIT OU SIMILA</v>
          </cell>
          <cell r="C3323" t="str">
            <v>M2</v>
          </cell>
          <cell r="I3323">
            <v>30.35</v>
          </cell>
          <cell r="J3323">
            <v>39.46</v>
          </cell>
        </row>
        <row r="3324">
          <cell r="A3324" t="str">
            <v xml:space="preserve">22.10.340   </v>
          </cell>
          <cell r="B3324" t="str">
            <v>DET 034 - MESA E BANCO DE CONCRETO APARENTE  INCLUSIVE PINTURA EM VERNIZ ACRÍLICO.</v>
          </cell>
          <cell r="C3324" t="str">
            <v>CJ</v>
          </cell>
          <cell r="I3324">
            <v>948.57</v>
          </cell>
          <cell r="J3324">
            <v>1233.1400000000001</v>
          </cell>
        </row>
        <row r="3325">
          <cell r="A3325" t="str">
            <v xml:space="preserve">22.10.350   </v>
          </cell>
          <cell r="B3325" t="str">
            <v>DET 35-FORNECIMENTO E EXECUÇÃO DE REVESTIMENTO EM GRANILITE ESP. 10MM, COR CINZA, PARA BALCÃO OU BANCADA , ACABAMENTO POLIDO.</v>
          </cell>
          <cell r="C3325" t="str">
            <v>M2</v>
          </cell>
          <cell r="I3325">
            <v>40</v>
          </cell>
          <cell r="J3325">
            <v>52</v>
          </cell>
        </row>
        <row r="3326">
          <cell r="A3326" t="str">
            <v xml:space="preserve">22.10.360   </v>
          </cell>
          <cell r="B3326" t="str">
            <v>DET 36- FORN E INST . DE  BICICLETÁRIO EM TUBO GALVANIZADO DE 3" , COM 2,00 M, PINTADO COM  02(DUAS) DEMÃOS DE ESMALTE SINTÉTICO SOBRE GALVOPRIMER TIPO GALVITE DA  SHERWIN WILLIANS OU SIMILAR.( MEDIR PELA PROJEÇÃO DO MESMO).</v>
          </cell>
          <cell r="C3326" t="str">
            <v>M</v>
          </cell>
          <cell r="I3326">
            <v>126.01</v>
          </cell>
          <cell r="J3326">
            <v>163.81</v>
          </cell>
        </row>
        <row r="3327">
          <cell r="A3327" t="str">
            <v xml:space="preserve">22.10.370   </v>
          </cell>
          <cell r="B3327" t="str">
            <v>DET 37- PRANCHA Nº 03/03- ESCADA DE MARINHEIRO EM FERRO COM DEGRAUS EM TUBO DE 1", LATERAIS EM TUBO DE 1 1/4", PROTEÇÃO CIRCULAR E EM BARRAS VERTICAIS DE 1"X3/16" E APOIO SUPERIOR EM TUBOS DE 1" E BARRA CHATA DE 1"X3/16",SEM PINTURA.</v>
          </cell>
          <cell r="C3327" t="str">
            <v>M</v>
          </cell>
          <cell r="I3327">
            <v>186.02</v>
          </cell>
          <cell r="J3327">
            <v>241.83</v>
          </cell>
        </row>
        <row r="3328">
          <cell r="A3328" t="str">
            <v xml:space="preserve">22.10.420   </v>
          </cell>
          <cell r="B3328" t="str">
            <v>FORN.E EXEC.DE PISO E=8CM,CONC.EST.FCK 25 MPA USIN. BOMB. COND. A (NBR-12655), LANÇADO,ADENSADO E NIVELADO, CONF.PROJ.DA SEDUC, ARMADO C/TELA Q61, INCL. LONA PLÁSTICA 150MICRA, ACAB. VÍTREO, FIBRA DE POLIPROPILENO,CORTE DA JUNTA (LARG.4MM E PROF.22MM) E T</v>
          </cell>
          <cell r="C3328" t="str">
            <v>M2</v>
          </cell>
          <cell r="I3328">
            <v>45.36</v>
          </cell>
          <cell r="J3328">
            <v>58.97</v>
          </cell>
        </row>
        <row r="3329">
          <cell r="A3329" t="str">
            <v xml:space="preserve">22.10.421   </v>
          </cell>
          <cell r="B3329" t="str">
            <v>DET. 25, 26 E 27 - FORNECIMENTO E INSTALAÇÃO DE PEITORIL, EM TUBO DE FERRO GALVANIZADO, COM 3,35MM(1/8") DE ESPESSURA DA PAREDE E DIÂMETRO DE 3", PINTADO COM ESMALTE SINTÉTICO, CHUMBADO NA ALVENARIA, CONFORME DETALHE:"GUARDA-CORPO QUADRA". H=30CM.</v>
          </cell>
          <cell r="C3329" t="str">
            <v>M</v>
          </cell>
          <cell r="I3329">
            <v>121.07</v>
          </cell>
          <cell r="J3329">
            <v>157.38999999999999</v>
          </cell>
        </row>
        <row r="3330">
          <cell r="A3330" t="str">
            <v>23.00.000</v>
          </cell>
          <cell r="B3330" t="str">
            <v>INSTALAÇÕES ESPECIAIS</v>
          </cell>
          <cell r="I3330">
            <v>0</v>
          </cell>
          <cell r="J3330">
            <v>0</v>
          </cell>
        </row>
        <row r="3331">
          <cell r="A3331" t="str">
            <v xml:space="preserve">23.01.025   </v>
          </cell>
          <cell r="B3331" t="str">
            <v>FORNECIMENTO E EXECUÇÃO DE PONTO PARA REDE LÓGICA SECO,COM ELETRODUTO DE PVC RÍGIDO DE 3/4", BUCHA E ARRUELA DE ALUMÍNIO, CAIXA PLÁSTICA, RÍGIDA, RETANGULAR 4X2" FAB. TIGRE OU SIMILAR E TAMPA CEGA 4X2" FAB.PIAL OU SIMILAR. INCLUINDO RASGO EM ALVENARIA.</v>
          </cell>
          <cell r="C3331" t="str">
            <v>PT</v>
          </cell>
          <cell r="I3331">
            <v>19.22</v>
          </cell>
          <cell r="J3331">
            <v>24.99</v>
          </cell>
        </row>
        <row r="3332">
          <cell r="A3332" t="str">
            <v xml:space="preserve">23.01.030   </v>
          </cell>
          <cell r="B3332" t="str">
            <v>FORNECIMENTO E INSTALAÇÃO DE CABEAMENTO DE LÓGICA COM CABO UTP CATEGORIA 5E-04 PARES.</v>
          </cell>
          <cell r="C3332" t="str">
            <v>M</v>
          </cell>
          <cell r="I3332">
            <v>2.62</v>
          </cell>
          <cell r="J3332">
            <v>3.41</v>
          </cell>
        </row>
        <row r="3333">
          <cell r="A3333" t="str">
            <v xml:space="preserve">23.01.031   </v>
          </cell>
          <cell r="B3333" t="str">
            <v>RETIRADA E COLOCAÇÃO DE CABOS LÓGICOS, SEM FORNECIMENTO DO MATERIAL.</v>
          </cell>
          <cell r="C3333" t="str">
            <v>M</v>
          </cell>
          <cell r="I3333">
            <v>2.23</v>
          </cell>
          <cell r="J3333">
            <v>2.9</v>
          </cell>
        </row>
        <row r="3334">
          <cell r="A3334" t="str">
            <v xml:space="preserve">23.01.032   </v>
          </cell>
          <cell r="B3334" t="str">
            <v>FORNECIMENTO E INSTALAÇÃO DE CABO DE PAR TRANÇADO, UTP-4 PARES, CATEGORIA 6</v>
          </cell>
          <cell r="C3334" t="str">
            <v>M</v>
          </cell>
          <cell r="I3334">
            <v>3.41</v>
          </cell>
          <cell r="J3334">
            <v>4.43</v>
          </cell>
        </row>
        <row r="3335">
          <cell r="A3335" t="str">
            <v xml:space="preserve">23.01.033   </v>
          </cell>
          <cell r="B3335" t="str">
            <v>FORNECIMENTO E INSTALAÇÃO DE PATCH CABLE 110 IDC - RJ - 2,50 METROS DE COMPRIMENTO.</v>
          </cell>
          <cell r="C3335" t="str">
            <v>UND</v>
          </cell>
          <cell r="I3335">
            <v>17.13</v>
          </cell>
          <cell r="J3335">
            <v>22.27</v>
          </cell>
        </row>
        <row r="3336">
          <cell r="A3336" t="str">
            <v xml:space="preserve">23.01.034   </v>
          </cell>
          <cell r="B3336" t="str">
            <v>CABO FAST-LAN 24 X 4P CATEGORIA 6, 600 MHZ</v>
          </cell>
          <cell r="C3336" t="str">
            <v>M</v>
          </cell>
          <cell r="I3336">
            <v>3.62</v>
          </cell>
          <cell r="J3336">
            <v>4.71</v>
          </cell>
        </row>
        <row r="3337">
          <cell r="A3337" t="str">
            <v xml:space="preserve">23.01.061   </v>
          </cell>
          <cell r="B3337" t="str">
            <v>FORNECIMENTO E EXECUÇÃO DE PONTO SECO DE ANTENA EXTERNA, COM ELETRODUTO DE PVC RÍGIDO DE 3/4", BUCHA E ARRUELA DE ALUMÍNIO, CAIXA PVC 4X2" RÍGIDA FAB. TIGRE OU SIMILAR E TAMPA CEGA 4X2" FAB.PIAL OU SIMILAR. INCLUINDO RASGO EM ALVENARIA.</v>
          </cell>
          <cell r="C3337" t="str">
            <v>PT</v>
          </cell>
          <cell r="I3337">
            <v>37.58</v>
          </cell>
          <cell r="J3337">
            <v>48.85</v>
          </cell>
        </row>
        <row r="3338">
          <cell r="A3338" t="str">
            <v xml:space="preserve">23.01.062   </v>
          </cell>
          <cell r="B3338" t="str">
            <v>PONTO DE ANTENA EXTERNO SECO, EM CONDULETES METÁLICOS, INCLUSIVE ELETRODUTOS DE PVC RÍGIDO ROSCÁVEL 3/4" COM 9,00M, LUVAS E CURVAS EM PVC, ABRAÇADEIRAS TIPO "D" BUCHAS E ARRUELAS DE ALUMÍNIO (INSTALAÇÃO APARENTE).</v>
          </cell>
          <cell r="C3338" t="str">
            <v>PT</v>
          </cell>
          <cell r="I3338">
            <v>71.08</v>
          </cell>
          <cell r="J3338">
            <v>92.4</v>
          </cell>
        </row>
        <row r="3339">
          <cell r="A3339" t="str">
            <v xml:space="preserve">23.02.010   </v>
          </cell>
          <cell r="B3339" t="str">
            <v>JACK RJ45 CAT6 - 586A/B GIGALAN BEGE.</v>
          </cell>
          <cell r="C3339" t="str">
            <v>UND</v>
          </cell>
          <cell r="I3339">
            <v>22.96</v>
          </cell>
          <cell r="J3339">
            <v>29.85</v>
          </cell>
        </row>
        <row r="3340">
          <cell r="A3340" t="str">
            <v xml:space="preserve">23.02.020   </v>
          </cell>
          <cell r="B3340" t="str">
            <v>ADAPTER CABLE CAT.6 - 568-A COMPRIMENTO 2,5 METROS</v>
          </cell>
          <cell r="C3340" t="str">
            <v>UND</v>
          </cell>
          <cell r="I3340">
            <v>24.49</v>
          </cell>
          <cell r="J3340">
            <v>31.84</v>
          </cell>
        </row>
        <row r="3341">
          <cell r="A3341" t="str">
            <v xml:space="preserve">23.02.030   </v>
          </cell>
          <cell r="B3341" t="str">
            <v>GUIAS DE CABOS VERTICAL PARA RACK PLUS 44U</v>
          </cell>
          <cell r="C3341" t="str">
            <v>UND</v>
          </cell>
          <cell r="I3341">
            <v>464.98</v>
          </cell>
          <cell r="J3341">
            <v>604.47</v>
          </cell>
        </row>
        <row r="3342">
          <cell r="A3342" t="str">
            <v xml:space="preserve">23.02.040   </v>
          </cell>
          <cell r="B3342" t="str">
            <v>GUIAS DE CABOS INFERIORES PRETO PARA RACK</v>
          </cell>
          <cell r="C3342" t="str">
            <v>UND</v>
          </cell>
          <cell r="I3342">
            <v>66.959999999999994</v>
          </cell>
          <cell r="J3342">
            <v>87.05</v>
          </cell>
        </row>
        <row r="3343">
          <cell r="A3343" t="str">
            <v xml:space="preserve">23.02.050   </v>
          </cell>
          <cell r="B3343" t="str">
            <v>GUIAS DE CABOS SUPERIOR PRETO PARA RACK</v>
          </cell>
          <cell r="C3343" t="str">
            <v>UND</v>
          </cell>
          <cell r="I3343">
            <v>54.52</v>
          </cell>
          <cell r="J3343">
            <v>70.88</v>
          </cell>
        </row>
        <row r="3344">
          <cell r="A3344" t="str">
            <v xml:space="preserve">23.02.060   </v>
          </cell>
          <cell r="B3344" t="str">
            <v>FORNECIMENTO E INSTALAÇÃO DE PAINEL DE FECHAMENTO 19"X1U</v>
          </cell>
          <cell r="C3344" t="str">
            <v>UND</v>
          </cell>
          <cell r="I3344">
            <v>2694</v>
          </cell>
          <cell r="J3344">
            <v>3502.2</v>
          </cell>
        </row>
        <row r="3345">
          <cell r="A3345" t="str">
            <v xml:space="preserve">23.02.070   </v>
          </cell>
          <cell r="B3345" t="str">
            <v>FORNECIMENTO E INSTALAÇÃO DE PAINEL DE FECHAMENTO 19" X 4U</v>
          </cell>
          <cell r="C3345" t="str">
            <v>UND</v>
          </cell>
          <cell r="I3345">
            <v>82.25</v>
          </cell>
          <cell r="J3345">
            <v>106.93</v>
          </cell>
        </row>
        <row r="3346">
          <cell r="A3346" t="str">
            <v xml:space="preserve">23.02.080   </v>
          </cell>
          <cell r="B3346" t="str">
            <v>FORNECIMENTO E INSTALAÇÃO DE PTCH PANEL 24 PORTAS CAT.6 , 568 A/B GIGALAN.</v>
          </cell>
          <cell r="C3346" t="str">
            <v>UND</v>
          </cell>
          <cell r="I3346">
            <v>471.65</v>
          </cell>
          <cell r="J3346">
            <v>613.15</v>
          </cell>
        </row>
        <row r="3347">
          <cell r="A3347" t="str">
            <v xml:space="preserve">23.02.090   </v>
          </cell>
          <cell r="B3347" t="str">
            <v>FORNECIMENTO E INSTALAÇÃO DE RACK ABERTO PLUS 19" X 44U</v>
          </cell>
          <cell r="C3347" t="str">
            <v>UND</v>
          </cell>
          <cell r="I3347">
            <v>521.6</v>
          </cell>
          <cell r="J3347">
            <v>678.08</v>
          </cell>
        </row>
        <row r="3348">
          <cell r="A3348" t="str">
            <v xml:space="preserve">23.02.100   </v>
          </cell>
          <cell r="B3348" t="str">
            <v>FORNECIMENTO E INSTALAÇÃO DE PAINEL 19" X 4U, COM BLOCO 110IDC, 200 PARES</v>
          </cell>
          <cell r="C3348" t="str">
            <v>UND</v>
          </cell>
          <cell r="I3348">
            <v>395.99</v>
          </cell>
          <cell r="J3348">
            <v>514.79</v>
          </cell>
        </row>
        <row r="3349">
          <cell r="A3349" t="str">
            <v xml:space="preserve">23.02.105   </v>
          </cell>
          <cell r="B3349" t="str">
            <v>PLACA (ESPELHO) PARA CAIXA , 4 X 2 - 1 SAÍDA RJ 45</v>
          </cell>
          <cell r="C3349" t="str">
            <v>UND</v>
          </cell>
          <cell r="I3349">
            <v>3.09</v>
          </cell>
          <cell r="J3349">
            <v>4.0199999999999996</v>
          </cell>
        </row>
        <row r="3350">
          <cell r="A3350" t="str">
            <v xml:space="preserve">23.02.110   </v>
          </cell>
          <cell r="B3350" t="str">
            <v>PLACA (ESPELHO) PARA CAIXA, 4 X 2 - 2 SAÍDAS RJ45</v>
          </cell>
          <cell r="C3350" t="str">
            <v>UND</v>
          </cell>
          <cell r="I3350">
            <v>3.09</v>
          </cell>
          <cell r="J3350">
            <v>4.0199999999999996</v>
          </cell>
        </row>
        <row r="3351">
          <cell r="A3351" t="str">
            <v xml:space="preserve">23.02.120   </v>
          </cell>
          <cell r="B3351" t="str">
            <v>FORNECIMENTO E INSTALAÇÃO DE CONECTOR 110 IDC 5 PARES FÊMEA</v>
          </cell>
          <cell r="C3351" t="str">
            <v>UND</v>
          </cell>
          <cell r="I3351">
            <v>7.85</v>
          </cell>
          <cell r="J3351">
            <v>10.210000000000001</v>
          </cell>
        </row>
        <row r="3352">
          <cell r="A3352" t="str">
            <v xml:space="preserve">23.03.015   </v>
          </cell>
          <cell r="B3352" t="str">
            <v>FORNECIMENTO E FIXAÇÃO DE EXTINTOR DE PÓ QUÍMICO 4KG, COM SUPORTE E PLACA DE SINALIZAÇÃO.</v>
          </cell>
          <cell r="C3352" t="str">
            <v>UND</v>
          </cell>
          <cell r="I3352">
            <v>100.66</v>
          </cell>
          <cell r="J3352">
            <v>130.86000000000001</v>
          </cell>
        </row>
        <row r="3353">
          <cell r="A3353" t="str">
            <v xml:space="preserve">23.03.025   </v>
          </cell>
          <cell r="B3353" t="str">
            <v>FORNECIMENTO E FIXAÇÃO DE EXTINTOR DE PÓ QUÍMICO 6KG, COM SUPORTE E SINALIZAÇÃO</v>
          </cell>
          <cell r="C3353" t="str">
            <v>UND</v>
          </cell>
          <cell r="I3353">
            <v>119.96</v>
          </cell>
          <cell r="J3353">
            <v>155.94999999999999</v>
          </cell>
        </row>
        <row r="3354">
          <cell r="A3354" t="str">
            <v xml:space="preserve">23.03.035   </v>
          </cell>
          <cell r="B3354" t="str">
            <v>FORNECIMENTO E FIXAÇÃO DE EXTINTOR DE GÁS CARBÔNICO 6KG, COM SUPORTE E PLACA DE SINALIZAÇÃO.</v>
          </cell>
          <cell r="C3354" t="str">
            <v>UND</v>
          </cell>
          <cell r="I3354">
            <v>354.59</v>
          </cell>
          <cell r="J3354">
            <v>460.97</v>
          </cell>
        </row>
        <row r="3355">
          <cell r="A3355" t="str">
            <v xml:space="preserve">23.03.045   </v>
          </cell>
          <cell r="B3355" t="str">
            <v>FORNECIMENTO E FIXAÇÃO DE EXTINTOR DE ÁGUA PRESSURIZADA CAP.10L, COM SUPORTE E PLACA DE SINALIZAÇÃO.</v>
          </cell>
          <cell r="C3355" t="str">
            <v>UND</v>
          </cell>
          <cell r="I3355">
            <v>103.27</v>
          </cell>
          <cell r="J3355">
            <v>134.25</v>
          </cell>
        </row>
        <row r="3356">
          <cell r="A3356" t="str">
            <v xml:space="preserve">23.06.007   </v>
          </cell>
          <cell r="B3356" t="str">
            <v>FORNECIMENTO E INSTALAÇÃO DE PLUG PARA TOMADA MONOFÁSICA INSDUSTRIAL DE 16A - 3 POLOS - 220V - COM PARTES PLÁSTICAS EM POLIAMIDA 6.6 AUTO-EXTINGUÍVEL, VEDAÇÕES E GUARNIÇÕES EM SBR E TERMINAIS EM LATÃO MACIÇO - REF. N3076 - STECK, SIEMENS OU SIMILAR.</v>
          </cell>
          <cell r="C3356" t="str">
            <v>UND</v>
          </cell>
          <cell r="I3356">
            <v>12.63</v>
          </cell>
          <cell r="J3356">
            <v>16.420000000000002</v>
          </cell>
        </row>
        <row r="3357">
          <cell r="A3357" t="str">
            <v xml:space="preserve">23.06.008   </v>
          </cell>
          <cell r="B3357" t="str">
            <v>FORNECIMENTO E INSTALAÇÃO DE PLUG PARA TOMADA TRIFÁSICA INSDUSTRIAL DE 32A - 4 POLOS - 380V - COM PARTES PLÁSTICAS EM POLIAMIDA 6.6 AUTO-EXTINGUÍVEL, VEDAÇÕES E GUARNIÇÕES EM SBR E TERMINAIS EM LATÃO MACIÇO - REF. N4276 - STECK, SIEMENS OU SIMILAR.</v>
          </cell>
          <cell r="C3357" t="str">
            <v>UND</v>
          </cell>
          <cell r="I3357">
            <v>17.75</v>
          </cell>
          <cell r="J3357">
            <v>23.08</v>
          </cell>
        </row>
        <row r="3358">
          <cell r="A3358" t="str">
            <v xml:space="preserve">23.06.011   </v>
          </cell>
          <cell r="B3358" t="str">
            <v>FORNECIMENTO E INSTALAÇÃO DE TOMADA MONOFÁSICA INSDUSTRIAL DE 16A - 3 POLOS - 220V - SOBREPOR, COM PARTES PLÁSTICAS EM POLIAMIDA 6.6 AUTO-EXTINGUÍVEL, VEDAÇÕES E GUARNIÇÕES EM SBR E TERMINAIS EM LATÃO MACIÇO - REF. N3006 - STECK, SIEMENS OU SIMILAR.</v>
          </cell>
          <cell r="C3358" t="str">
            <v>UND</v>
          </cell>
          <cell r="I3358">
            <v>20.95</v>
          </cell>
          <cell r="J3358">
            <v>27.24</v>
          </cell>
        </row>
        <row r="3359">
          <cell r="A3359" t="str">
            <v xml:space="preserve">23.06.021   </v>
          </cell>
          <cell r="B3359" t="str">
            <v>FORNECIMENTO E INSTALAÇÃO DE TOMADA TRIFÁSICA INSDUSTRIAL DE 32A - 4 POLOS - 380V - SOBREPOR, COM PARTES PLÁSTICAS EM POLIAMIDA 6.6 AUTO-EXTINGUÍVEL, VEDAÇÕES E GUARNIÇÕES EM SBR E TERMINAIS EM LATÃO MACIÇO - REF. N4206 - STECK, SIEMENS OU SIMILAR.</v>
          </cell>
          <cell r="C3359" t="str">
            <v>UND</v>
          </cell>
          <cell r="I3359">
            <v>24.59</v>
          </cell>
          <cell r="J3359">
            <v>31.97</v>
          </cell>
        </row>
        <row r="3360">
          <cell r="A3360" t="str">
            <v xml:space="preserve">23.06.031   </v>
          </cell>
          <cell r="B3360" t="str">
            <v>FORNECIMENTO E INSTALAÇÃO DE TOMADA PARA PISO TRIFÁSICA INSDUSTRIAL DE 32A - 4 POLOS - 380V - EMBUTIR, COM PARTES PLÁSTICAS EM POLIAMIDA 6.6 AUTO-EXTINGUÍVEL, VEDAÇÕES E GUARNIÇÕES EM SBR E TERMINAIS EM LATÃO MACIÇO - REF. N4246 - STECK, SIEMENS OU SIMILA</v>
          </cell>
          <cell r="C3360" t="str">
            <v>UND</v>
          </cell>
          <cell r="I3360">
            <v>25.28</v>
          </cell>
          <cell r="J3360">
            <v>32.86</v>
          </cell>
        </row>
        <row r="3361">
          <cell r="A3361" t="str">
            <v xml:space="preserve">23.06.032   </v>
          </cell>
          <cell r="B3361" t="str">
            <v>FORNECIMENTO E INSTALAÇÃO DE RÉGUA PARA 8 TOMADAS.</v>
          </cell>
          <cell r="C3361" t="str">
            <v>UND</v>
          </cell>
          <cell r="I3361">
            <v>75.930000000000007</v>
          </cell>
          <cell r="J3361">
            <v>98.71</v>
          </cell>
        </row>
        <row r="3362">
          <cell r="A3362" t="str">
            <v xml:space="preserve">23.07.010   </v>
          </cell>
          <cell r="B3362" t="str">
            <v>INSTALAÇÃO DE APARELHO DE AR CONDICIONADO TIPO SPLIT EM PAREDE, SEM FORNECIMENTO DE EQUIPAMENTO, INCLUINDO OS SERVIÇOS DE: INSTALAÇÃO DOS EQUIPAMENTOS (SPLIT E CONDENSADOR NO SUPORTE); EXECUÇÃO DE SOLDA E DRENO; FORNECIMENTO DO GÁS; FORNECIMENTO E INSTALA</v>
          </cell>
          <cell r="C3362" t="str">
            <v>UND</v>
          </cell>
          <cell r="I3362">
            <v>743.33</v>
          </cell>
          <cell r="J3362">
            <v>966.33</v>
          </cell>
        </row>
        <row r="3363">
          <cell r="A3363" t="str">
            <v>24.00.000</v>
          </cell>
          <cell r="B3363" t="str">
            <v>EQUIPAMENTOS</v>
          </cell>
          <cell r="I3363">
            <v>0</v>
          </cell>
          <cell r="J3363">
            <v>0</v>
          </cell>
        </row>
        <row r="3364">
          <cell r="A3364" t="str">
            <v xml:space="preserve">24.01.011   </v>
          </cell>
          <cell r="B3364" t="str">
            <v>INSTALAÇÃO DE VENTILADOR - APENAS MÃO-DE-OBRA</v>
          </cell>
          <cell r="C3364" t="str">
            <v>UND</v>
          </cell>
          <cell r="I3364">
            <v>11.42</v>
          </cell>
          <cell r="J3364">
            <v>14.85</v>
          </cell>
        </row>
        <row r="3365">
          <cell r="A3365" t="str">
            <v xml:space="preserve">24.01.012   </v>
          </cell>
          <cell r="B3365" t="str">
            <v>FORNECIMENTO E INSTALAÇÃO DE VENTILADOR DE PAREDE, DIÂMETRO DE 60CM (24") , POTÊNCIA 1/4CV-2000W, 1400RPM, BIVOLT, COM VELOCIDADE REGULÁVEL , FABRICAÇÃO VENTDELTA OU SIMILAR.</v>
          </cell>
          <cell r="C3365" t="str">
            <v>UND</v>
          </cell>
          <cell r="I3365">
            <v>151.72</v>
          </cell>
          <cell r="J3365">
            <v>197.24</v>
          </cell>
        </row>
        <row r="3366">
          <cell r="A3366" t="str">
            <v xml:space="preserve">24.01.021   </v>
          </cell>
          <cell r="B3366" t="str">
            <v>FORNECIMENTO E INSTALAÇÃO DE EXAUSTORES EÓLICOS SEM MOTOR, COM VAZÃO DE 4000M³/HORA,  DIÂMETRO DE 24", COM BASE DE APOIO.</v>
          </cell>
          <cell r="C3366" t="str">
            <v>UND</v>
          </cell>
          <cell r="I3366">
            <v>249.33</v>
          </cell>
          <cell r="J3366">
            <v>324.13</v>
          </cell>
        </row>
        <row r="3367">
          <cell r="A3367" t="str">
            <v xml:space="preserve">24.01.022   </v>
          </cell>
          <cell r="B3367" t="str">
            <v>FORNECIMENTO E INSTALAÇÃO DE TELA 60X60CM TODA EM ALUMÍNIO PARA EXAUSTORES EÓLICOS.</v>
          </cell>
          <cell r="C3367" t="str">
            <v>UND</v>
          </cell>
          <cell r="I3367">
            <v>54.3</v>
          </cell>
          <cell r="J3367">
            <v>70.59</v>
          </cell>
        </row>
        <row r="3368">
          <cell r="A3368" t="str">
            <v xml:space="preserve">24.01.023   </v>
          </cell>
          <cell r="B3368" t="str">
            <v>FORNECIMENTO E INSTALAÇÃO DE CHAPA GALVANIZADA GALVALUME ASDM 792 DE COMPLEMENTO PARA EXAUSTORES EÓLICOS.</v>
          </cell>
          <cell r="C3368" t="str">
            <v>UND</v>
          </cell>
          <cell r="I3368">
            <v>60.63</v>
          </cell>
          <cell r="J3368">
            <v>78.819999999999993</v>
          </cell>
        </row>
        <row r="3369">
          <cell r="A3369" t="str">
            <v>25.00.000</v>
          </cell>
          <cell r="B3369" t="str">
            <v>LIMPEZAS</v>
          </cell>
          <cell r="I3369">
            <v>0</v>
          </cell>
          <cell r="J3369">
            <v>0</v>
          </cell>
        </row>
        <row r="3370">
          <cell r="A3370" t="str">
            <v xml:space="preserve">25.01.071   </v>
          </cell>
          <cell r="B3370" t="str">
            <v>LIMPEZA GERAL DA OBRA (POR METRO QUADRADO DE CONSTRUÇÃO)</v>
          </cell>
          <cell r="C3370" t="str">
            <v>M2</v>
          </cell>
          <cell r="I3370">
            <v>1.27</v>
          </cell>
          <cell r="J3370">
            <v>1.65</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ções"/>
      <sheetName val="Obras Civis"/>
      <sheetName val="Materiais"/>
      <sheetName val="OC Modelo"/>
      <sheetName val="Mat. Modelo"/>
      <sheetName val="Mat. EMI"/>
      <sheetName val="OC EMI"/>
      <sheetName val="Tabela de Preço"/>
      <sheetName val="Rede Modelo"/>
      <sheetName val="Bacia 1"/>
      <sheetName val="Bacia 1B"/>
      <sheetName val="Bacia 2"/>
      <sheetName val="Bacia 3"/>
      <sheetName val="Bacia 4"/>
      <sheetName val="Bacia 8"/>
      <sheetName val="Bacia 9"/>
      <sheetName val="Bacia 10"/>
      <sheetName val="Emi"/>
      <sheetName val="EMI Modelo"/>
      <sheetName val="Aux. Códigos"/>
      <sheetName val="Mat. Orcasan"/>
      <sheetName val="Emi 1"/>
      <sheetName val="Emi 1B"/>
      <sheetName val="Emi 2"/>
      <sheetName val="Emi 3"/>
      <sheetName val="Emi 4"/>
      <sheetName val="Emi 8"/>
      <sheetName val="Emi 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4">
          <cell r="P4" t="str">
            <v>Principal</v>
          </cell>
        </row>
        <row r="5">
          <cell r="P5" t="str">
            <v>Secundária</v>
          </cell>
        </row>
        <row r="6">
          <cell r="P6" t="str">
            <v>Local</v>
          </cell>
        </row>
        <row r="7">
          <cell r="P7" t="str">
            <v>Não se aplica</v>
          </cell>
        </row>
      </sheetData>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apa 1"/>
      <sheetName val="Capa 2"/>
      <sheetName val="Considerações"/>
      <sheetName val="Quadro Resumo"/>
      <sheetName val="Cálculo BDI"/>
      <sheetName val="Orçamento de Obras Civis"/>
      <sheetName val="Orçamento de Materiais"/>
      <sheetName val="CasanCad B06"/>
      <sheetName val="COMP"/>
      <sheetName val="Comp. Lançadas_DICUT"/>
      <sheetName val="Tabela de Preços_Obras Civis"/>
      <sheetName val="Tabela de Preços de Materiais"/>
      <sheetName val="Materiais"/>
      <sheetName val="Materiais elétricos"/>
      <sheetName val="Canteiro de Obras"/>
      <sheetName val="Pré-Operação"/>
      <sheetName val="Administração Local"/>
      <sheetName val="TSA"/>
      <sheetName val="9.1. TERRAPLENAGEM AREA ETE"/>
      <sheetName val="9.2. PRE-TRATAMENTO"/>
      <sheetName val="9.3. RETENTOR DE GORDURA"/>
      <sheetName val="9.4. TQ MIST. E ESTOC. FLOTADOS"/>
      <sheetName val="9.5. CASA DE SOPRADORES"/>
      <sheetName val="9.6. ELEVAT EFLUENTE TRATADO"/>
      <sheetName val="9.7. GUARITA"/>
      <sheetName val="9.8. TQ AERAÇÃO"/>
      <sheetName val="9.9. DECANTADORES SECUNDÁRIOS"/>
      <sheetName val="9.10. ELEVAT RETORNO LODO"/>
      <sheetName val="9.11. ELEV. ESCUMA DECANTADOR"/>
      <sheetName val="9.12. ADENSADORES POR GRAVID."/>
      <sheetName val="9.13. ELEV. ESCUMA ADENSADOR"/>
      <sheetName val="9.14. TQ DE MISTURA DE LODO"/>
      <sheetName val="9.15. TRATAMENTO CLOR. FÉRRICO"/>
      <sheetName val="9.16. RESERVAT. ÁGUA DE REUSO"/>
      <sheetName val="9.17. ESCRITORIO E LABOTATORIO"/>
      <sheetName val="9.18. DESINFECÇÃO CLORO GÁS"/>
      <sheetName val="9.19. TANQUE DE CONTATO"/>
      <sheetName val="9.20. EE DE SOBRENADANTES"/>
      <sheetName val="9.21. DESIDRATAÇÃO LODO MEC"/>
      <sheetName val="9.22. SUBESTAÇÃO"/>
      <sheetName val="9.23. LEITOS DE SECAGEM"/>
      <sheetName val="9.24. EM. EFLUENTE TRAT-CONTI"/>
      <sheetName val="9.25. INTERLIGAÇÃO UNID RED"/>
      <sheetName val="9.26. SERVIÇOS COMPLEMENTARES"/>
      <sheetName val="9.27. URBANIZAÇÃO"/>
      <sheetName val="Resumo"/>
      <sheetName val="CasanCad B01"/>
      <sheetName val="CasanCad B07"/>
      <sheetName val="10. Cotações"/>
      <sheetName val="Memória B01"/>
      <sheetName val="Memória B06"/>
      <sheetName val="Memória B07"/>
      <sheetName val="CasanCad B09"/>
      <sheetName val="Memória B09"/>
      <sheetName val="CasanCad B10"/>
      <sheetName val="Dados"/>
      <sheetName val="Memória B10"/>
      <sheetName val="CasanCad B11"/>
      <sheetName val="CasanCad B12"/>
      <sheetName val="Memória B11"/>
      <sheetName val="Memória B12"/>
      <sheetName val="CasanCad B14"/>
      <sheetName val="Memória B14"/>
      <sheetName val="Memória ER-3"/>
      <sheetName val="Tubo PEAD"/>
      <sheetName val="Tubos"/>
      <sheetName val="Tubo PVC"/>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refreshError="1"/>
      <sheetData sheetId="54"/>
      <sheetData sheetId="55" refreshError="1"/>
      <sheetData sheetId="56">
        <row r="2">
          <cell r="B2">
            <v>150</v>
          </cell>
          <cell r="D2">
            <v>2.0109999999999999E-2</v>
          </cell>
        </row>
        <row r="3">
          <cell r="B3">
            <v>200</v>
          </cell>
          <cell r="D3">
            <v>3.1419999999999997E-2</v>
          </cell>
          <cell r="M3">
            <v>150</v>
          </cell>
          <cell r="N3">
            <v>0.65</v>
          </cell>
          <cell r="O3">
            <v>0.65</v>
          </cell>
        </row>
        <row r="4">
          <cell r="B4">
            <v>250</v>
          </cell>
          <cell r="D4">
            <v>4.9090000000000002E-2</v>
          </cell>
          <cell r="M4">
            <v>10150</v>
          </cell>
          <cell r="N4">
            <v>0.75</v>
          </cell>
          <cell r="O4">
            <v>0.85</v>
          </cell>
          <cell r="P4">
            <v>1.65</v>
          </cell>
        </row>
        <row r="5">
          <cell r="B5">
            <v>300</v>
          </cell>
          <cell r="D5">
            <v>7.7929999999999999E-2</v>
          </cell>
          <cell r="M5">
            <v>20150</v>
          </cell>
          <cell r="N5">
            <v>0.85</v>
          </cell>
          <cell r="O5">
            <v>1.05</v>
          </cell>
          <cell r="P5">
            <v>1.8</v>
          </cell>
        </row>
        <row r="6">
          <cell r="B6">
            <v>350</v>
          </cell>
          <cell r="D6">
            <v>9.8979999999999999E-2</v>
          </cell>
        </row>
        <row r="7">
          <cell r="B7">
            <v>400</v>
          </cell>
          <cell r="D7">
            <v>0.12565999999999999</v>
          </cell>
          <cell r="M7">
            <v>200</v>
          </cell>
          <cell r="N7">
            <v>0.7</v>
          </cell>
          <cell r="O7">
            <v>0.7</v>
          </cell>
        </row>
        <row r="8">
          <cell r="B8">
            <v>450</v>
          </cell>
          <cell r="D8">
            <v>0.23327999999999999</v>
          </cell>
          <cell r="M8">
            <v>10200</v>
          </cell>
          <cell r="N8">
            <v>0.8</v>
          </cell>
          <cell r="O8">
            <v>0.9</v>
          </cell>
          <cell r="P8">
            <v>1.75</v>
          </cell>
        </row>
        <row r="9">
          <cell r="B9">
            <v>500</v>
          </cell>
          <cell r="D9">
            <v>0.20427999999999999</v>
          </cell>
          <cell r="M9">
            <v>20200</v>
          </cell>
          <cell r="N9">
            <v>0.9</v>
          </cell>
          <cell r="O9">
            <v>1.1000000000000001</v>
          </cell>
          <cell r="P9">
            <v>1.9</v>
          </cell>
        </row>
        <row r="10">
          <cell r="B10">
            <v>600</v>
          </cell>
          <cell r="D10">
            <v>0.40376000000000001</v>
          </cell>
        </row>
        <row r="11">
          <cell r="B11">
            <v>750</v>
          </cell>
          <cell r="D11">
            <v>0.63617000000000001</v>
          </cell>
          <cell r="M11">
            <v>250</v>
          </cell>
          <cell r="N11">
            <v>0.8</v>
          </cell>
          <cell r="O11">
            <v>0.8</v>
          </cell>
        </row>
        <row r="12">
          <cell r="B12">
            <v>900</v>
          </cell>
          <cell r="D12">
            <v>0.85602999999999996</v>
          </cell>
          <cell r="M12">
            <v>10250</v>
          </cell>
          <cell r="N12">
            <v>0.9</v>
          </cell>
          <cell r="O12">
            <v>1</v>
          </cell>
          <cell r="P12">
            <v>1.85</v>
          </cell>
        </row>
        <row r="13">
          <cell r="B13">
            <v>1050</v>
          </cell>
          <cell r="D13">
            <v>1.15371</v>
          </cell>
          <cell r="M13">
            <v>20250</v>
          </cell>
          <cell r="N13">
            <v>1</v>
          </cell>
          <cell r="O13">
            <v>1.2</v>
          </cell>
          <cell r="P13">
            <v>2</v>
          </cell>
        </row>
        <row r="14">
          <cell r="B14">
            <v>1200</v>
          </cell>
          <cell r="D14">
            <v>1.46766</v>
          </cell>
        </row>
        <row r="15">
          <cell r="M15">
            <v>300</v>
          </cell>
          <cell r="N15">
            <v>0.8</v>
          </cell>
          <cell r="O15">
            <v>0.8</v>
          </cell>
        </row>
        <row r="16">
          <cell r="M16">
            <v>10300</v>
          </cell>
          <cell r="N16">
            <v>0.9</v>
          </cell>
          <cell r="O16">
            <v>1</v>
          </cell>
          <cell r="P16">
            <v>1.85</v>
          </cell>
        </row>
        <row r="17">
          <cell r="M17">
            <v>20300</v>
          </cell>
          <cell r="N17">
            <v>1</v>
          </cell>
          <cell r="O17">
            <v>1.2</v>
          </cell>
          <cell r="P17">
            <v>2</v>
          </cell>
        </row>
        <row r="19">
          <cell r="M19">
            <v>350</v>
          </cell>
          <cell r="N19">
            <v>0.9</v>
          </cell>
          <cell r="O19">
            <v>1.1000000000000001</v>
          </cell>
        </row>
        <row r="20">
          <cell r="M20">
            <v>10350</v>
          </cell>
          <cell r="N20">
            <v>1</v>
          </cell>
          <cell r="O20">
            <v>1.3</v>
          </cell>
          <cell r="P20">
            <v>2.15</v>
          </cell>
        </row>
        <row r="21">
          <cell r="M21">
            <v>20350</v>
          </cell>
          <cell r="N21">
            <v>1.1000000000000001</v>
          </cell>
          <cell r="O21">
            <v>1.5</v>
          </cell>
          <cell r="P21">
            <v>2.2999999999999998</v>
          </cell>
        </row>
        <row r="23">
          <cell r="M23">
            <v>400</v>
          </cell>
          <cell r="N23">
            <v>0.9</v>
          </cell>
          <cell r="O23">
            <v>1.1000000000000001</v>
          </cell>
        </row>
        <row r="24">
          <cell r="M24">
            <v>10400</v>
          </cell>
          <cell r="N24">
            <v>1</v>
          </cell>
          <cell r="O24">
            <v>1.3</v>
          </cell>
          <cell r="P24">
            <v>2.15</v>
          </cell>
        </row>
        <row r="25">
          <cell r="M25">
            <v>20400</v>
          </cell>
          <cell r="N25">
            <v>1.1000000000000001</v>
          </cell>
          <cell r="O25">
            <v>1.5</v>
          </cell>
          <cell r="P25">
            <v>2.2999999999999998</v>
          </cell>
        </row>
        <row r="27">
          <cell r="M27">
            <v>450</v>
          </cell>
          <cell r="N27">
            <v>1</v>
          </cell>
          <cell r="O27">
            <v>1.1499999999999999</v>
          </cell>
        </row>
        <row r="28">
          <cell r="M28">
            <v>10450</v>
          </cell>
          <cell r="N28">
            <v>1.1000000000000001</v>
          </cell>
          <cell r="O28">
            <v>1.35</v>
          </cell>
          <cell r="P28">
            <v>2.25</v>
          </cell>
        </row>
        <row r="29">
          <cell r="M29">
            <v>20450</v>
          </cell>
          <cell r="N29">
            <v>1.2</v>
          </cell>
          <cell r="O29">
            <v>1.55</v>
          </cell>
          <cell r="P29">
            <v>2.4</v>
          </cell>
        </row>
        <row r="31">
          <cell r="M31">
            <v>500</v>
          </cell>
          <cell r="N31">
            <v>1.1000000000000001</v>
          </cell>
          <cell r="O31">
            <v>1.3</v>
          </cell>
        </row>
        <row r="32">
          <cell r="M32">
            <v>10500</v>
          </cell>
          <cell r="N32">
            <v>1.2</v>
          </cell>
          <cell r="O32">
            <v>1.5</v>
          </cell>
          <cell r="P32">
            <v>2.35</v>
          </cell>
        </row>
        <row r="33">
          <cell r="M33">
            <v>20500</v>
          </cell>
          <cell r="N33">
            <v>1.3</v>
          </cell>
          <cell r="O33">
            <v>1.7</v>
          </cell>
          <cell r="P33">
            <v>2.5</v>
          </cell>
        </row>
        <row r="35">
          <cell r="M35">
            <v>600</v>
          </cell>
          <cell r="N35">
            <v>1.2</v>
          </cell>
          <cell r="O35">
            <v>1.4</v>
          </cell>
        </row>
        <row r="36">
          <cell r="M36">
            <v>10600</v>
          </cell>
          <cell r="N36">
            <v>1.3</v>
          </cell>
          <cell r="O36">
            <v>1.6</v>
          </cell>
          <cell r="P36">
            <v>2.4500000000000002</v>
          </cell>
        </row>
        <row r="37">
          <cell r="M37">
            <v>20600</v>
          </cell>
          <cell r="N37">
            <v>1.4</v>
          </cell>
          <cell r="O37">
            <v>1.8</v>
          </cell>
          <cell r="P37">
            <v>2.6</v>
          </cell>
        </row>
        <row r="39">
          <cell r="M39">
            <v>700</v>
          </cell>
          <cell r="N39">
            <v>1.3</v>
          </cell>
          <cell r="O39">
            <v>1.5</v>
          </cell>
        </row>
        <row r="40">
          <cell r="M40">
            <v>10700</v>
          </cell>
          <cell r="N40">
            <v>1.4</v>
          </cell>
          <cell r="O40">
            <v>1.7</v>
          </cell>
          <cell r="P40">
            <v>2.5499999999999998</v>
          </cell>
        </row>
        <row r="41">
          <cell r="M41">
            <v>20700</v>
          </cell>
          <cell r="N41">
            <v>1.5</v>
          </cell>
          <cell r="O41">
            <v>1.9</v>
          </cell>
          <cell r="P41">
            <v>2.7</v>
          </cell>
        </row>
        <row r="43">
          <cell r="M43">
            <v>1050</v>
          </cell>
          <cell r="N43">
            <v>1.4</v>
          </cell>
          <cell r="O43">
            <v>1.5</v>
          </cell>
        </row>
        <row r="44">
          <cell r="M44">
            <v>11050</v>
          </cell>
          <cell r="N44">
            <v>1.5</v>
          </cell>
          <cell r="O44">
            <v>1.7</v>
          </cell>
          <cell r="P44">
            <v>2.5499999999999998</v>
          </cell>
        </row>
        <row r="45">
          <cell r="M45">
            <v>21050</v>
          </cell>
          <cell r="N45">
            <v>1.6</v>
          </cell>
          <cell r="O45">
            <v>1.9</v>
          </cell>
          <cell r="P45">
            <v>2.7</v>
          </cell>
        </row>
        <row r="47">
          <cell r="M47">
            <v>1200</v>
          </cell>
          <cell r="N47">
            <v>1.4</v>
          </cell>
          <cell r="O47">
            <v>1.6</v>
          </cell>
        </row>
        <row r="48">
          <cell r="M48">
            <v>11200</v>
          </cell>
          <cell r="N48">
            <v>1.5</v>
          </cell>
          <cell r="O48">
            <v>1.8</v>
          </cell>
          <cell r="P48">
            <v>2.65</v>
          </cell>
        </row>
        <row r="49">
          <cell r="M49">
            <v>21200</v>
          </cell>
          <cell r="N49">
            <v>1.6</v>
          </cell>
          <cell r="O49">
            <v>2</v>
          </cell>
          <cell r="P49">
            <v>2.8</v>
          </cell>
        </row>
        <row r="51">
          <cell r="M51">
            <v>900</v>
          </cell>
          <cell r="N51">
            <v>1.5</v>
          </cell>
          <cell r="O51">
            <v>1.7</v>
          </cell>
        </row>
        <row r="52">
          <cell r="M52">
            <v>11900</v>
          </cell>
          <cell r="N52">
            <v>1.6</v>
          </cell>
          <cell r="O52">
            <v>1.9</v>
          </cell>
          <cell r="P52">
            <v>2.75</v>
          </cell>
        </row>
        <row r="53">
          <cell r="M53">
            <v>11900</v>
          </cell>
          <cell r="N53">
            <v>1.7</v>
          </cell>
          <cell r="O53">
            <v>2.1</v>
          </cell>
          <cell r="P53">
            <v>2.9</v>
          </cell>
        </row>
      </sheetData>
      <sheetData sheetId="57"/>
      <sheetData sheetId="58" refreshError="1"/>
      <sheetData sheetId="59" refreshError="1"/>
      <sheetData sheetId="60"/>
      <sheetData sheetId="61"/>
      <sheetData sheetId="62" refreshError="1"/>
      <sheetData sheetId="63"/>
      <sheetData sheetId="64"/>
      <sheetData sheetId="65" refreshError="1"/>
      <sheetData sheetId="66" refreshError="1"/>
      <sheetData sheetId="6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1"/>
      <sheetName val="Capa 2"/>
      <sheetName val="Tabela de Preços_Obras Civis"/>
      <sheetName val="Quadro Resumo"/>
      <sheetName val="Obras Civis"/>
      <sheetName val="Mem. - Emissário Final"/>
      <sheetName val="Mem. - Interligação das Unidade"/>
      <sheetName val="Lista de Materiais"/>
      <sheetName val="Mem. - Serviços Gerais"/>
      <sheetName val="Mem. - Urbanização"/>
      <sheetName val="ccms"/>
      <sheetName val="Mem. - Res. de Cloreto Férrico"/>
      <sheetName val="Mem. - Sala de Sop. do Desar."/>
      <sheetName val="Mem. - Grad. e Calha Parshall"/>
      <sheetName val="Mem. - Dec. Lamelar e Filtr. Di"/>
      <sheetName val="Mem. - Elev. De Retorno de Lodo"/>
      <sheetName val="Mem. - Dec. Sec. DS1"/>
      <sheetName val="Mem. - CD 01"/>
      <sheetName val="Tabela de Preços de Materiais"/>
      <sheetName val="Materiais"/>
      <sheetName val="Materiais elétricos"/>
      <sheetName val="Administração Local"/>
      <sheetName val="COMP"/>
      <sheetName val="BDI"/>
      <sheetName val="TSA"/>
      <sheetName val="CasanCad B01"/>
      <sheetName val="CasanCad B02"/>
      <sheetName val="CasanCad B03"/>
      <sheetName val="CasanCad B04"/>
      <sheetName val="Memória B01"/>
      <sheetName val="Memória B02"/>
      <sheetName val="Memória B03"/>
      <sheetName val="Dados"/>
      <sheetName val="Memória B04"/>
      <sheetName val="CasanCad B07"/>
      <sheetName val="Memória B07"/>
      <sheetName val="CasanCad B07B"/>
      <sheetName val="Memória B07B"/>
      <sheetName val="Pré-Operação ETE"/>
      <sheetName val="Mem. - Biofiltro"/>
      <sheetName val="Mem. Desarenador"/>
      <sheetName val="Mem. - Elevatória Gord. Desar."/>
      <sheetName val="Mem. - Tanque de Aeração"/>
      <sheetName val="Mem. - Sala de Sop. Tq. Aeração"/>
      <sheetName val="Mem. - Res. de Soda Caustica"/>
      <sheetName val="Mem. - Dec. Sec. DS2"/>
      <sheetName val="Mem. - Elevatória de Escuma"/>
      <sheetName val="Mem. - CD 02"/>
      <sheetName val="Mem. - Desinf. UV e Calha Pars."/>
      <sheetName val="Mem. - Tq. de Homogeneização"/>
      <sheetName val="Mem. - Desaguamento mecanizado"/>
      <sheetName val="Mem. - Elevatória de Sobren."/>
      <sheetName val="Mem. - Guarita"/>
      <sheetName val="Mem. - Lab. e Auditório"/>
      <sheetName val="Mem. - Subestação"/>
      <sheetName val="Mem. - Res. de Água Serviço"/>
      <sheetName val="Mem. - Drenagem Pluvial"/>
      <sheetName val="Plan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3">
          <cell r="V3">
            <v>75</v>
          </cell>
          <cell r="W3">
            <v>0.75</v>
          </cell>
          <cell r="X3">
            <v>0.65</v>
          </cell>
        </row>
        <row r="4">
          <cell r="V4">
            <v>10075</v>
          </cell>
          <cell r="W4">
            <v>1.05</v>
          </cell>
          <cell r="X4">
            <v>0.85</v>
          </cell>
          <cell r="Y4">
            <v>1.65</v>
          </cell>
        </row>
        <row r="5">
          <cell r="V5">
            <v>20075</v>
          </cell>
          <cell r="W5">
            <v>1.35</v>
          </cell>
          <cell r="X5">
            <v>1.05</v>
          </cell>
          <cell r="Y5">
            <v>1.8</v>
          </cell>
        </row>
        <row r="7">
          <cell r="V7">
            <v>90</v>
          </cell>
          <cell r="W7">
            <v>0.75</v>
          </cell>
          <cell r="X7">
            <v>0.65</v>
          </cell>
        </row>
        <row r="8">
          <cell r="V8">
            <v>10090</v>
          </cell>
          <cell r="W8">
            <v>1.05</v>
          </cell>
          <cell r="X8">
            <v>0.85</v>
          </cell>
          <cell r="Y8">
            <v>1.65</v>
          </cell>
        </row>
        <row r="9">
          <cell r="V9">
            <v>20090</v>
          </cell>
          <cell r="W9">
            <v>1.35</v>
          </cell>
          <cell r="X9">
            <v>1.05</v>
          </cell>
          <cell r="Y9">
            <v>1.8</v>
          </cell>
        </row>
        <row r="11">
          <cell r="V11">
            <v>110</v>
          </cell>
          <cell r="W11">
            <v>0.75</v>
          </cell>
          <cell r="X11">
            <v>0.65</v>
          </cell>
        </row>
        <row r="12">
          <cell r="V12">
            <v>10110</v>
          </cell>
          <cell r="W12">
            <v>1.05</v>
          </cell>
          <cell r="X12">
            <v>0.85</v>
          </cell>
          <cell r="Y12">
            <v>1.65</v>
          </cell>
        </row>
        <row r="13">
          <cell r="V13">
            <v>20110</v>
          </cell>
          <cell r="W13">
            <v>1.35</v>
          </cell>
          <cell r="X13">
            <v>1.05</v>
          </cell>
          <cell r="Y13">
            <v>1.8</v>
          </cell>
        </row>
        <row r="15">
          <cell r="V15">
            <v>125</v>
          </cell>
          <cell r="W15">
            <v>0.75</v>
          </cell>
          <cell r="X15">
            <v>0.65</v>
          </cell>
        </row>
        <row r="16">
          <cell r="V16">
            <v>10125</v>
          </cell>
          <cell r="W16">
            <v>1.05</v>
          </cell>
          <cell r="X16">
            <v>0.85</v>
          </cell>
          <cell r="Y16">
            <v>1.65</v>
          </cell>
        </row>
        <row r="17">
          <cell r="V17">
            <v>20125</v>
          </cell>
          <cell r="W17">
            <v>1.35</v>
          </cell>
          <cell r="X17">
            <v>1.05</v>
          </cell>
          <cell r="Y17">
            <v>1.8</v>
          </cell>
        </row>
        <row r="18">
          <cell r="C18">
            <v>63</v>
          </cell>
          <cell r="D18">
            <v>3.1199999999999999E-3</v>
          </cell>
        </row>
        <row r="19">
          <cell r="C19">
            <v>75</v>
          </cell>
          <cell r="D19">
            <v>4.4200000000000003E-3</v>
          </cell>
          <cell r="V19">
            <v>160</v>
          </cell>
          <cell r="W19">
            <v>0.75</v>
          </cell>
          <cell r="X19">
            <v>0.65</v>
          </cell>
        </row>
        <row r="20">
          <cell r="C20">
            <v>90</v>
          </cell>
          <cell r="D20">
            <v>6.3600000000000002E-3</v>
          </cell>
          <cell r="V20">
            <v>10160</v>
          </cell>
          <cell r="W20">
            <v>1.05</v>
          </cell>
          <cell r="X20">
            <v>0.85</v>
          </cell>
          <cell r="Y20">
            <v>1.65</v>
          </cell>
        </row>
        <row r="21">
          <cell r="C21">
            <v>110</v>
          </cell>
          <cell r="D21">
            <v>9.4999999999999998E-3</v>
          </cell>
          <cell r="V21">
            <v>20160</v>
          </cell>
          <cell r="W21">
            <v>1.35</v>
          </cell>
          <cell r="X21">
            <v>1.05</v>
          </cell>
          <cell r="Y21">
            <v>1.8</v>
          </cell>
        </row>
        <row r="22">
          <cell r="C22">
            <v>125</v>
          </cell>
          <cell r="D22">
            <v>1.227E-2</v>
          </cell>
        </row>
        <row r="23">
          <cell r="C23">
            <v>140</v>
          </cell>
          <cell r="D23">
            <v>1.5389999999999999E-2</v>
          </cell>
          <cell r="V23">
            <v>200</v>
          </cell>
          <cell r="W23">
            <v>0.8</v>
          </cell>
          <cell r="X23">
            <v>0.7</v>
          </cell>
        </row>
        <row r="24">
          <cell r="C24">
            <v>160</v>
          </cell>
          <cell r="D24">
            <v>2.0109999999999999E-2</v>
          </cell>
          <cell r="V24">
            <v>10200</v>
          </cell>
          <cell r="W24">
            <v>1.1000000000000001</v>
          </cell>
          <cell r="X24">
            <v>0.9</v>
          </cell>
          <cell r="Y24">
            <v>1.75</v>
          </cell>
        </row>
        <row r="25">
          <cell r="C25">
            <v>180</v>
          </cell>
          <cell r="D25">
            <v>2.545E-2</v>
          </cell>
          <cell r="V25">
            <v>20200</v>
          </cell>
          <cell r="W25">
            <v>1.4</v>
          </cell>
          <cell r="X25">
            <v>1.1000000000000001</v>
          </cell>
          <cell r="Y25">
            <v>1.9</v>
          </cell>
        </row>
        <row r="26">
          <cell r="C26">
            <v>200</v>
          </cell>
          <cell r="D26">
            <v>3.1419999999999997E-2</v>
          </cell>
        </row>
        <row r="27">
          <cell r="C27">
            <v>225</v>
          </cell>
          <cell r="D27">
            <v>3.9759999999999997E-2</v>
          </cell>
          <cell r="V27">
            <v>225</v>
          </cell>
          <cell r="W27">
            <v>0.8</v>
          </cell>
          <cell r="X27">
            <v>0.7</v>
          </cell>
        </row>
        <row r="28">
          <cell r="C28">
            <v>250</v>
          </cell>
          <cell r="D28">
            <v>4.9090000000000002E-2</v>
          </cell>
          <cell r="V28">
            <v>10225</v>
          </cell>
          <cell r="W28">
            <v>1.1000000000000001</v>
          </cell>
          <cell r="X28">
            <v>0.9</v>
          </cell>
          <cell r="Y28">
            <v>1.75</v>
          </cell>
        </row>
        <row r="29">
          <cell r="C29">
            <v>280</v>
          </cell>
          <cell r="D29">
            <v>6.1580000000000003E-2</v>
          </cell>
          <cell r="V29">
            <v>20225</v>
          </cell>
          <cell r="W29">
            <v>1.4</v>
          </cell>
          <cell r="X29">
            <v>1.1000000000000001</v>
          </cell>
          <cell r="Y29">
            <v>1.9</v>
          </cell>
        </row>
        <row r="30">
          <cell r="C30">
            <v>315</v>
          </cell>
          <cell r="D30">
            <v>7.7929999999999999E-2</v>
          </cell>
        </row>
        <row r="31">
          <cell r="C31">
            <v>355</v>
          </cell>
          <cell r="D31">
            <v>9.8979999999999999E-2</v>
          </cell>
          <cell r="V31">
            <v>280</v>
          </cell>
          <cell r="W31">
            <v>0.9</v>
          </cell>
          <cell r="X31">
            <v>0.8</v>
          </cell>
        </row>
        <row r="32">
          <cell r="C32">
            <v>400</v>
          </cell>
          <cell r="D32">
            <v>0.12565999999999999</v>
          </cell>
          <cell r="V32">
            <v>10280</v>
          </cell>
          <cell r="W32">
            <v>1.2</v>
          </cell>
          <cell r="X32">
            <v>1</v>
          </cell>
          <cell r="Y32">
            <v>1.85</v>
          </cell>
        </row>
        <row r="33">
          <cell r="C33">
            <v>450</v>
          </cell>
          <cell r="D33">
            <v>0.15903999999999999</v>
          </cell>
          <cell r="V33">
            <v>20280</v>
          </cell>
          <cell r="W33">
            <v>1.5</v>
          </cell>
          <cell r="X33">
            <v>1.2</v>
          </cell>
          <cell r="Y33">
            <v>2</v>
          </cell>
        </row>
        <row r="34">
          <cell r="C34">
            <v>500</v>
          </cell>
          <cell r="D34">
            <v>0.19635</v>
          </cell>
        </row>
        <row r="35">
          <cell r="C35">
            <v>560</v>
          </cell>
          <cell r="D35">
            <v>0.24629999999999999</v>
          </cell>
          <cell r="V35">
            <v>300</v>
          </cell>
          <cell r="W35">
            <v>0.9</v>
          </cell>
          <cell r="X35">
            <v>0.8</v>
          </cell>
        </row>
        <row r="36">
          <cell r="C36">
            <v>600</v>
          </cell>
          <cell r="D36">
            <v>0.28273999999999999</v>
          </cell>
          <cell r="V36">
            <v>10300</v>
          </cell>
          <cell r="W36">
            <v>1.2</v>
          </cell>
          <cell r="X36">
            <v>1</v>
          </cell>
          <cell r="Y36">
            <v>1.85</v>
          </cell>
        </row>
        <row r="37">
          <cell r="C37">
            <v>630</v>
          </cell>
          <cell r="D37">
            <v>0.31172</v>
          </cell>
          <cell r="V37">
            <v>20300</v>
          </cell>
          <cell r="W37">
            <v>1.5</v>
          </cell>
          <cell r="X37">
            <v>1.2</v>
          </cell>
          <cell r="Y37">
            <v>2</v>
          </cell>
        </row>
        <row r="38">
          <cell r="C38">
            <v>710</v>
          </cell>
          <cell r="D38">
            <v>0.39591999999999999</v>
          </cell>
        </row>
        <row r="39">
          <cell r="C39">
            <v>750</v>
          </cell>
          <cell r="D39">
            <v>0.44179000000000002</v>
          </cell>
          <cell r="V39">
            <v>355</v>
          </cell>
          <cell r="W39">
            <v>1.2</v>
          </cell>
          <cell r="X39">
            <v>1.1000000000000001</v>
          </cell>
        </row>
        <row r="40">
          <cell r="C40">
            <v>800</v>
          </cell>
          <cell r="D40">
            <v>0.50265000000000004</v>
          </cell>
          <cell r="V40">
            <v>10355</v>
          </cell>
          <cell r="W40">
            <v>1.5</v>
          </cell>
          <cell r="X40">
            <v>1.3</v>
          </cell>
          <cell r="Y40">
            <v>2.15</v>
          </cell>
        </row>
        <row r="41">
          <cell r="C41">
            <v>900</v>
          </cell>
          <cell r="D41">
            <v>0.63617000000000001</v>
          </cell>
          <cell r="V41">
            <v>20355</v>
          </cell>
          <cell r="W41">
            <v>1.8</v>
          </cell>
          <cell r="X41">
            <v>1.5</v>
          </cell>
          <cell r="Y41">
            <v>2.2999999999999998</v>
          </cell>
        </row>
        <row r="42">
          <cell r="C42">
            <v>1000</v>
          </cell>
          <cell r="D42">
            <v>0.78539999999999999</v>
          </cell>
        </row>
        <row r="43">
          <cell r="V43">
            <v>400</v>
          </cell>
          <cell r="W43">
            <v>1.2</v>
          </cell>
          <cell r="X43">
            <v>1.1000000000000001</v>
          </cell>
        </row>
        <row r="44">
          <cell r="V44">
            <v>10400</v>
          </cell>
          <cell r="W44">
            <v>1.5</v>
          </cell>
          <cell r="X44">
            <v>1.3</v>
          </cell>
          <cell r="Y44">
            <v>2.15</v>
          </cell>
        </row>
        <row r="45">
          <cell r="V45">
            <v>20400</v>
          </cell>
          <cell r="W45">
            <v>1.8</v>
          </cell>
          <cell r="X45">
            <v>1.5</v>
          </cell>
          <cell r="Y45">
            <v>2.2999999999999998</v>
          </cell>
        </row>
        <row r="47">
          <cell r="V47">
            <v>450</v>
          </cell>
          <cell r="W47">
            <v>1.25</v>
          </cell>
          <cell r="X47">
            <v>1.1499999999999999</v>
          </cell>
        </row>
        <row r="48">
          <cell r="V48">
            <v>10450</v>
          </cell>
          <cell r="W48">
            <v>1.55</v>
          </cell>
          <cell r="X48">
            <v>1.35</v>
          </cell>
          <cell r="Y48">
            <v>2.25</v>
          </cell>
        </row>
        <row r="49">
          <cell r="V49">
            <v>20450</v>
          </cell>
          <cell r="W49">
            <v>1.85</v>
          </cell>
          <cell r="X49">
            <v>1.55</v>
          </cell>
          <cell r="Y49">
            <v>2.4</v>
          </cell>
        </row>
        <row r="51">
          <cell r="V51">
            <v>600</v>
          </cell>
          <cell r="W51">
            <v>1.5</v>
          </cell>
          <cell r="X51">
            <v>1.4</v>
          </cell>
        </row>
        <row r="52">
          <cell r="V52">
            <v>10600</v>
          </cell>
          <cell r="W52">
            <v>1.8</v>
          </cell>
          <cell r="X52">
            <v>1.6</v>
          </cell>
          <cell r="Y52">
            <v>2.4500000000000002</v>
          </cell>
        </row>
        <row r="53">
          <cell r="V53">
            <v>20600</v>
          </cell>
          <cell r="W53">
            <v>2.1</v>
          </cell>
          <cell r="X53">
            <v>1.8</v>
          </cell>
          <cell r="Y53">
            <v>2.6</v>
          </cell>
        </row>
        <row r="55">
          <cell r="V55">
            <v>750</v>
          </cell>
          <cell r="W55">
            <v>1.6</v>
          </cell>
          <cell r="X55">
            <v>1.5</v>
          </cell>
        </row>
        <row r="56">
          <cell r="V56">
            <v>10750</v>
          </cell>
          <cell r="W56">
            <v>1.9</v>
          </cell>
          <cell r="X56">
            <v>1.7</v>
          </cell>
          <cell r="Y56">
            <v>2.5499999999999998</v>
          </cell>
        </row>
        <row r="57">
          <cell r="V57">
            <v>20750</v>
          </cell>
          <cell r="W57">
            <v>2.2000000000000002</v>
          </cell>
          <cell r="X57">
            <v>1.9</v>
          </cell>
          <cell r="Y57">
            <v>2.7</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 val="caracteristicas 1"/>
      <sheetName val="plan1"/>
      <sheetName val="B - Captação_Elevação 1a Etapa "/>
      <sheetName val="Base"/>
      <sheetName val="serviços 2007"/>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t="str">
            <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 val="Base"/>
      <sheetName val="ORÇAMENTO COM BDI"/>
    </sheetNames>
    <definedNames>
      <definedName name="PassaExtenso"/>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mportQGIS"/>
      <sheetName val="Parametros"/>
      <sheetName val="RedBasica"/>
      <sheetName val="RedBasica_print"/>
      <sheetName val="ExportNodos"/>
      <sheetName val="ExportTramos"/>
      <sheetName val="A1"/>
      <sheetName val="A2"/>
      <sheetName val="A3"/>
      <sheetName val="A4"/>
      <sheetName val="A5"/>
      <sheetName val="A7"/>
      <sheetName val="A8"/>
      <sheetName val="A9"/>
      <sheetName val="PVs GIS"/>
      <sheetName val="Elevatórias"/>
      <sheetName val="Resumo Compr e DI"/>
      <sheetName val="A14"/>
    </sheetNames>
    <sheetDataSet>
      <sheetData sheetId="0"/>
      <sheetData sheetId="1"/>
      <sheetData sheetId="2"/>
      <sheetData sheetId="3"/>
      <sheetData sheetId="4">
        <row r="1">
          <cell r="A1">
            <v>1</v>
          </cell>
          <cell r="B1" t="str">
            <v>RedBasica - Memoria de cálculo</v>
          </cell>
        </row>
        <row r="2">
          <cell r="A2">
            <v>1</v>
          </cell>
        </row>
        <row r="3">
          <cell r="A3">
            <v>1</v>
          </cell>
        </row>
        <row r="4">
          <cell r="A4">
            <v>1</v>
          </cell>
        </row>
        <row r="5">
          <cell r="A5">
            <v>1</v>
          </cell>
        </row>
        <row r="6">
          <cell r="A6">
            <v>1</v>
          </cell>
        </row>
        <row r="7">
          <cell r="A7">
            <v>1</v>
          </cell>
        </row>
        <row r="8">
          <cell r="A8">
            <v>1</v>
          </cell>
        </row>
        <row r="9">
          <cell r="A9">
            <v>1</v>
          </cell>
        </row>
        <row r="10">
          <cell r="A10">
            <v>1</v>
          </cell>
        </row>
        <row r="11">
          <cell r="A11">
            <v>1</v>
          </cell>
        </row>
        <row r="12">
          <cell r="A12">
            <v>1</v>
          </cell>
        </row>
        <row r="13">
          <cell r="A13">
            <v>1</v>
          </cell>
        </row>
        <row r="14">
          <cell r="A14">
            <v>1</v>
          </cell>
        </row>
        <row r="15">
          <cell r="A15">
            <v>1</v>
          </cell>
        </row>
        <row r="16">
          <cell r="A16">
            <v>1</v>
          </cell>
        </row>
        <row r="17">
          <cell r="A17">
            <v>1</v>
          </cell>
        </row>
        <row r="18">
          <cell r="A18">
            <v>1</v>
          </cell>
        </row>
        <row r="19">
          <cell r="A19">
            <v>1</v>
          </cell>
        </row>
        <row r="20">
          <cell r="A20">
            <v>1</v>
          </cell>
        </row>
        <row r="21">
          <cell r="A21">
            <v>1</v>
          </cell>
        </row>
        <row r="22">
          <cell r="A22">
            <v>1</v>
          </cell>
        </row>
        <row r="23">
          <cell r="A23">
            <v>1</v>
          </cell>
        </row>
        <row r="24">
          <cell r="A24">
            <v>1</v>
          </cell>
        </row>
        <row r="25">
          <cell r="A25">
            <v>1</v>
          </cell>
        </row>
        <row r="26">
          <cell r="A26">
            <v>1</v>
          </cell>
        </row>
        <row r="27">
          <cell r="A27">
            <v>1</v>
          </cell>
        </row>
        <row r="28">
          <cell r="A28">
            <v>1</v>
          </cell>
        </row>
        <row r="29">
          <cell r="A29">
            <v>1</v>
          </cell>
        </row>
        <row r="30">
          <cell r="A30">
            <v>1</v>
          </cell>
        </row>
        <row r="31">
          <cell r="A31">
            <v>1</v>
          </cell>
        </row>
        <row r="32">
          <cell r="A32">
            <v>1</v>
          </cell>
        </row>
        <row r="33">
          <cell r="A33">
            <v>1</v>
          </cell>
        </row>
        <row r="34">
          <cell r="A34">
            <v>1</v>
          </cell>
        </row>
        <row r="35">
          <cell r="A35">
            <v>1</v>
          </cell>
        </row>
        <row r="36">
          <cell r="A36">
            <v>1</v>
          </cell>
        </row>
        <row r="37">
          <cell r="A37">
            <v>1</v>
          </cell>
        </row>
        <row r="38">
          <cell r="A38">
            <v>1</v>
          </cell>
        </row>
        <row r="39">
          <cell r="A39">
            <v>1</v>
          </cell>
        </row>
        <row r="40">
          <cell r="A40">
            <v>1</v>
          </cell>
        </row>
        <row r="41">
          <cell r="A41">
            <v>1</v>
          </cell>
        </row>
        <row r="42">
          <cell r="A42">
            <v>1</v>
          </cell>
        </row>
        <row r="43">
          <cell r="A43">
            <v>1</v>
          </cell>
        </row>
        <row r="44">
          <cell r="A44">
            <v>1</v>
          </cell>
        </row>
        <row r="45">
          <cell r="A45">
            <v>1</v>
          </cell>
        </row>
        <row r="46">
          <cell r="A46">
            <v>1</v>
          </cell>
        </row>
        <row r="47">
          <cell r="A47">
            <v>1</v>
          </cell>
        </row>
        <row r="48">
          <cell r="A48">
            <v>1</v>
          </cell>
        </row>
        <row r="49">
          <cell r="A49">
            <v>1</v>
          </cell>
        </row>
        <row r="50">
          <cell r="A50">
            <v>1</v>
          </cell>
        </row>
        <row r="51">
          <cell r="A51">
            <v>1</v>
          </cell>
        </row>
        <row r="52">
          <cell r="A52">
            <v>1</v>
          </cell>
        </row>
        <row r="53">
          <cell r="A53">
            <v>1</v>
          </cell>
        </row>
        <row r="54">
          <cell r="A54">
            <v>1</v>
          </cell>
        </row>
        <row r="55">
          <cell r="A55">
            <v>1</v>
          </cell>
        </row>
        <row r="56">
          <cell r="A56">
            <v>1</v>
          </cell>
        </row>
        <row r="57">
          <cell r="A57">
            <v>1</v>
          </cell>
        </row>
        <row r="58">
          <cell r="A58">
            <v>1</v>
          </cell>
        </row>
        <row r="59">
          <cell r="A59">
            <v>1</v>
          </cell>
        </row>
        <row r="60">
          <cell r="A60">
            <v>1</v>
          </cell>
        </row>
        <row r="61">
          <cell r="A61">
            <v>1</v>
          </cell>
        </row>
        <row r="62">
          <cell r="A62">
            <v>1</v>
          </cell>
        </row>
        <row r="63">
          <cell r="A63">
            <v>1</v>
          </cell>
        </row>
        <row r="64">
          <cell r="A64">
            <v>1</v>
          </cell>
        </row>
        <row r="65">
          <cell r="A65">
            <v>1</v>
          </cell>
        </row>
        <row r="66">
          <cell r="A66">
            <v>1</v>
          </cell>
        </row>
        <row r="67">
          <cell r="A67">
            <v>1</v>
          </cell>
        </row>
        <row r="68">
          <cell r="A68">
            <v>1</v>
          </cell>
        </row>
        <row r="69">
          <cell r="A69">
            <v>1</v>
          </cell>
        </row>
        <row r="70">
          <cell r="A70">
            <v>1</v>
          </cell>
        </row>
        <row r="71">
          <cell r="A71">
            <v>1</v>
          </cell>
        </row>
        <row r="72">
          <cell r="A72">
            <v>1</v>
          </cell>
        </row>
        <row r="73">
          <cell r="A73">
            <v>1</v>
          </cell>
        </row>
        <row r="74">
          <cell r="A74">
            <v>1</v>
          </cell>
        </row>
        <row r="75">
          <cell r="A75">
            <v>1</v>
          </cell>
        </row>
        <row r="76">
          <cell r="A76">
            <v>1</v>
          </cell>
        </row>
        <row r="77">
          <cell r="A77">
            <v>1</v>
          </cell>
        </row>
        <row r="78">
          <cell r="A78">
            <v>1</v>
          </cell>
        </row>
        <row r="79">
          <cell r="A79">
            <v>1</v>
          </cell>
        </row>
        <row r="80">
          <cell r="A80">
            <v>1</v>
          </cell>
        </row>
        <row r="81">
          <cell r="A81">
            <v>1</v>
          </cell>
        </row>
        <row r="82">
          <cell r="A82">
            <v>1</v>
          </cell>
        </row>
        <row r="83">
          <cell r="A83">
            <v>1</v>
          </cell>
        </row>
        <row r="84">
          <cell r="A84">
            <v>1</v>
          </cell>
        </row>
        <row r="85">
          <cell r="A85">
            <v>1</v>
          </cell>
        </row>
        <row r="86">
          <cell r="A86">
            <v>1</v>
          </cell>
        </row>
        <row r="87">
          <cell r="A87">
            <v>1</v>
          </cell>
        </row>
        <row r="88">
          <cell r="A88">
            <v>1</v>
          </cell>
        </row>
        <row r="89">
          <cell r="A89">
            <v>1</v>
          </cell>
        </row>
        <row r="90">
          <cell r="A90">
            <v>1</v>
          </cell>
        </row>
        <row r="91">
          <cell r="A91">
            <v>1</v>
          </cell>
        </row>
        <row r="92">
          <cell r="A92">
            <v>1</v>
          </cell>
        </row>
        <row r="93">
          <cell r="A93">
            <v>1</v>
          </cell>
        </row>
        <row r="94">
          <cell r="A94">
            <v>1</v>
          </cell>
        </row>
        <row r="95">
          <cell r="A95">
            <v>1</v>
          </cell>
        </row>
        <row r="96">
          <cell r="A96">
            <v>1</v>
          </cell>
        </row>
        <row r="97">
          <cell r="A97">
            <v>1</v>
          </cell>
        </row>
        <row r="98">
          <cell r="A98">
            <v>1</v>
          </cell>
        </row>
        <row r="99">
          <cell r="A99">
            <v>1</v>
          </cell>
        </row>
        <row r="100">
          <cell r="A100">
            <v>1</v>
          </cell>
        </row>
        <row r="101">
          <cell r="A101">
            <v>1</v>
          </cell>
        </row>
        <row r="102">
          <cell r="A102">
            <v>1</v>
          </cell>
        </row>
        <row r="103">
          <cell r="A103">
            <v>1</v>
          </cell>
        </row>
        <row r="104">
          <cell r="A104">
            <v>1</v>
          </cell>
        </row>
        <row r="105">
          <cell r="A105">
            <v>1</v>
          </cell>
        </row>
        <row r="106">
          <cell r="A106">
            <v>1</v>
          </cell>
        </row>
        <row r="107">
          <cell r="A107">
            <v>1</v>
          </cell>
        </row>
        <row r="108">
          <cell r="A108">
            <v>1</v>
          </cell>
        </row>
        <row r="109">
          <cell r="A109">
            <v>1</v>
          </cell>
        </row>
        <row r="110">
          <cell r="A110">
            <v>1</v>
          </cell>
        </row>
        <row r="111">
          <cell r="A111">
            <v>1</v>
          </cell>
        </row>
        <row r="112">
          <cell r="A112">
            <v>1</v>
          </cell>
        </row>
        <row r="113">
          <cell r="A113">
            <v>1</v>
          </cell>
        </row>
        <row r="114">
          <cell r="A114">
            <v>1</v>
          </cell>
        </row>
        <row r="115">
          <cell r="A115">
            <v>1</v>
          </cell>
        </row>
        <row r="116">
          <cell r="A116">
            <v>1</v>
          </cell>
        </row>
        <row r="117">
          <cell r="A117">
            <v>1</v>
          </cell>
        </row>
        <row r="118">
          <cell r="A118">
            <v>1</v>
          </cell>
        </row>
        <row r="119">
          <cell r="A119">
            <v>1</v>
          </cell>
        </row>
        <row r="120">
          <cell r="A120">
            <v>1</v>
          </cell>
        </row>
        <row r="121">
          <cell r="A121">
            <v>1</v>
          </cell>
        </row>
        <row r="122">
          <cell r="A122">
            <v>1</v>
          </cell>
        </row>
        <row r="123">
          <cell r="A123">
            <v>1</v>
          </cell>
        </row>
        <row r="124">
          <cell r="A124">
            <v>1</v>
          </cell>
        </row>
        <row r="125">
          <cell r="A125">
            <v>1</v>
          </cell>
        </row>
        <row r="126">
          <cell r="A126">
            <v>1</v>
          </cell>
        </row>
        <row r="127">
          <cell r="A127">
            <v>1</v>
          </cell>
        </row>
        <row r="128">
          <cell r="A128">
            <v>1</v>
          </cell>
        </row>
        <row r="129">
          <cell r="A129">
            <v>1</v>
          </cell>
        </row>
        <row r="130">
          <cell r="A130">
            <v>1</v>
          </cell>
        </row>
        <row r="131">
          <cell r="A131">
            <v>1</v>
          </cell>
        </row>
        <row r="132">
          <cell r="A132">
            <v>1</v>
          </cell>
        </row>
        <row r="133">
          <cell r="A133">
            <v>1</v>
          </cell>
        </row>
        <row r="134">
          <cell r="A134">
            <v>1</v>
          </cell>
        </row>
        <row r="135">
          <cell r="A135">
            <v>1</v>
          </cell>
        </row>
        <row r="136">
          <cell r="A136">
            <v>1</v>
          </cell>
        </row>
        <row r="137">
          <cell r="A137">
            <v>1</v>
          </cell>
        </row>
        <row r="138">
          <cell r="A138">
            <v>1</v>
          </cell>
        </row>
        <row r="139">
          <cell r="A139">
            <v>1</v>
          </cell>
        </row>
        <row r="140">
          <cell r="A140">
            <v>1</v>
          </cell>
        </row>
        <row r="141">
          <cell r="A141">
            <v>1</v>
          </cell>
        </row>
        <row r="142">
          <cell r="A142">
            <v>1</v>
          </cell>
        </row>
        <row r="143">
          <cell r="A143">
            <v>1</v>
          </cell>
        </row>
        <row r="144">
          <cell r="A144">
            <v>1</v>
          </cell>
        </row>
        <row r="145">
          <cell r="A145">
            <v>1</v>
          </cell>
        </row>
        <row r="146">
          <cell r="A146">
            <v>1</v>
          </cell>
        </row>
        <row r="147">
          <cell r="A147">
            <v>1</v>
          </cell>
        </row>
        <row r="148">
          <cell r="A148">
            <v>1</v>
          </cell>
        </row>
        <row r="149">
          <cell r="A149">
            <v>1</v>
          </cell>
        </row>
        <row r="150">
          <cell r="A150">
            <v>1</v>
          </cell>
        </row>
        <row r="151">
          <cell r="A151">
            <v>1</v>
          </cell>
        </row>
        <row r="152">
          <cell r="A152">
            <v>1</v>
          </cell>
        </row>
        <row r="153">
          <cell r="A153">
            <v>1</v>
          </cell>
        </row>
        <row r="154">
          <cell r="A154">
            <v>1</v>
          </cell>
        </row>
        <row r="155">
          <cell r="A155">
            <v>1</v>
          </cell>
        </row>
        <row r="156">
          <cell r="A156">
            <v>1</v>
          </cell>
        </row>
        <row r="157">
          <cell r="A157">
            <v>1</v>
          </cell>
        </row>
        <row r="158">
          <cell r="A158">
            <v>1</v>
          </cell>
        </row>
        <row r="159">
          <cell r="A159">
            <v>1</v>
          </cell>
        </row>
        <row r="160">
          <cell r="A160">
            <v>1</v>
          </cell>
        </row>
        <row r="161">
          <cell r="A161">
            <v>1</v>
          </cell>
        </row>
        <row r="162">
          <cell r="A162">
            <v>1</v>
          </cell>
        </row>
        <row r="163">
          <cell r="A163">
            <v>1</v>
          </cell>
        </row>
        <row r="164">
          <cell r="A164">
            <v>1</v>
          </cell>
        </row>
        <row r="165">
          <cell r="A165">
            <v>1</v>
          </cell>
        </row>
        <row r="166">
          <cell r="A166">
            <v>1</v>
          </cell>
        </row>
        <row r="167">
          <cell r="A167">
            <v>1</v>
          </cell>
        </row>
        <row r="168">
          <cell r="A168">
            <v>1</v>
          </cell>
        </row>
        <row r="169">
          <cell r="A169">
            <v>1</v>
          </cell>
        </row>
        <row r="170">
          <cell r="A170">
            <v>1</v>
          </cell>
        </row>
        <row r="171">
          <cell r="A171">
            <v>1</v>
          </cell>
        </row>
        <row r="172">
          <cell r="A172">
            <v>1</v>
          </cell>
        </row>
        <row r="173">
          <cell r="A173">
            <v>1</v>
          </cell>
        </row>
        <row r="174">
          <cell r="A174">
            <v>1</v>
          </cell>
        </row>
        <row r="175">
          <cell r="A175">
            <v>1</v>
          </cell>
        </row>
        <row r="176">
          <cell r="A176">
            <v>1</v>
          </cell>
        </row>
        <row r="177">
          <cell r="A177">
            <v>1</v>
          </cell>
        </row>
        <row r="178">
          <cell r="A178">
            <v>1</v>
          </cell>
        </row>
        <row r="179">
          <cell r="A179">
            <v>1</v>
          </cell>
        </row>
        <row r="180">
          <cell r="A180">
            <v>1</v>
          </cell>
        </row>
        <row r="181">
          <cell r="A181">
            <v>1</v>
          </cell>
        </row>
        <row r="182">
          <cell r="A182">
            <v>1</v>
          </cell>
        </row>
        <row r="183">
          <cell r="A183">
            <v>1</v>
          </cell>
        </row>
        <row r="184">
          <cell r="A184">
            <v>1</v>
          </cell>
        </row>
        <row r="185">
          <cell r="A185">
            <v>1</v>
          </cell>
        </row>
        <row r="186">
          <cell r="A186">
            <v>1</v>
          </cell>
        </row>
        <row r="187">
          <cell r="A187">
            <v>1</v>
          </cell>
        </row>
        <row r="188">
          <cell r="A188">
            <v>1</v>
          </cell>
        </row>
        <row r="189">
          <cell r="A189">
            <v>1</v>
          </cell>
        </row>
        <row r="190">
          <cell r="A190">
            <v>1</v>
          </cell>
        </row>
        <row r="191">
          <cell r="A191">
            <v>1</v>
          </cell>
        </row>
        <row r="192">
          <cell r="A192">
            <v>1</v>
          </cell>
        </row>
        <row r="193">
          <cell r="A193">
            <v>1</v>
          </cell>
        </row>
        <row r="194">
          <cell r="A194">
            <v>1</v>
          </cell>
        </row>
        <row r="195">
          <cell r="A195">
            <v>1</v>
          </cell>
        </row>
        <row r="196">
          <cell r="A196">
            <v>1</v>
          </cell>
        </row>
        <row r="197">
          <cell r="A197">
            <v>1</v>
          </cell>
        </row>
        <row r="198">
          <cell r="A198">
            <v>1</v>
          </cell>
        </row>
        <row r="199">
          <cell r="A199">
            <v>1</v>
          </cell>
        </row>
        <row r="200">
          <cell r="A200">
            <v>1</v>
          </cell>
        </row>
        <row r="201">
          <cell r="A201">
            <v>1</v>
          </cell>
        </row>
        <row r="202">
          <cell r="A202">
            <v>1</v>
          </cell>
        </row>
        <row r="203">
          <cell r="A203">
            <v>1</v>
          </cell>
        </row>
        <row r="204">
          <cell r="A204">
            <v>1</v>
          </cell>
        </row>
        <row r="205">
          <cell r="A205">
            <v>1</v>
          </cell>
        </row>
        <row r="206">
          <cell r="A206">
            <v>1</v>
          </cell>
        </row>
        <row r="207">
          <cell r="A207">
            <v>1</v>
          </cell>
        </row>
        <row r="208">
          <cell r="A208">
            <v>1</v>
          </cell>
        </row>
        <row r="209">
          <cell r="A209">
            <v>1</v>
          </cell>
        </row>
        <row r="210">
          <cell r="A210">
            <v>1</v>
          </cell>
        </row>
        <row r="211">
          <cell r="A211">
            <v>1</v>
          </cell>
        </row>
        <row r="212">
          <cell r="A212">
            <v>1</v>
          </cell>
        </row>
        <row r="213">
          <cell r="A213">
            <v>1</v>
          </cell>
        </row>
        <row r="214">
          <cell r="A214">
            <v>1</v>
          </cell>
        </row>
        <row r="215">
          <cell r="A215">
            <v>1</v>
          </cell>
        </row>
        <row r="216">
          <cell r="A216">
            <v>1</v>
          </cell>
        </row>
        <row r="217">
          <cell r="A217">
            <v>1</v>
          </cell>
        </row>
        <row r="218">
          <cell r="A218">
            <v>1</v>
          </cell>
        </row>
        <row r="219">
          <cell r="A219">
            <v>1</v>
          </cell>
        </row>
        <row r="220">
          <cell r="A220">
            <v>1</v>
          </cell>
        </row>
        <row r="221">
          <cell r="A221">
            <v>1</v>
          </cell>
        </row>
        <row r="222">
          <cell r="A222">
            <v>1</v>
          </cell>
        </row>
        <row r="223">
          <cell r="A223">
            <v>1</v>
          </cell>
        </row>
        <row r="224">
          <cell r="A224">
            <v>1</v>
          </cell>
        </row>
        <row r="225">
          <cell r="A225">
            <v>1</v>
          </cell>
        </row>
        <row r="226">
          <cell r="A226">
            <v>1</v>
          </cell>
        </row>
        <row r="227">
          <cell r="A227">
            <v>1</v>
          </cell>
        </row>
        <row r="228">
          <cell r="A228">
            <v>1</v>
          </cell>
        </row>
        <row r="229">
          <cell r="A229">
            <v>1</v>
          </cell>
        </row>
        <row r="230">
          <cell r="A230">
            <v>1</v>
          </cell>
        </row>
        <row r="231">
          <cell r="A231">
            <v>1</v>
          </cell>
        </row>
        <row r="232">
          <cell r="A232">
            <v>1</v>
          </cell>
        </row>
        <row r="233">
          <cell r="A233">
            <v>1</v>
          </cell>
        </row>
        <row r="234">
          <cell r="A234">
            <v>1</v>
          </cell>
        </row>
        <row r="235">
          <cell r="A235">
            <v>1</v>
          </cell>
        </row>
        <row r="236">
          <cell r="A236">
            <v>1</v>
          </cell>
        </row>
        <row r="237">
          <cell r="A237">
            <v>1</v>
          </cell>
        </row>
        <row r="238">
          <cell r="A238">
            <v>1</v>
          </cell>
        </row>
        <row r="239">
          <cell r="A239">
            <v>1</v>
          </cell>
        </row>
        <row r="240">
          <cell r="A240">
            <v>1</v>
          </cell>
        </row>
        <row r="241">
          <cell r="A241">
            <v>1</v>
          </cell>
        </row>
        <row r="242">
          <cell r="A242">
            <v>1</v>
          </cell>
        </row>
        <row r="243">
          <cell r="A243">
            <v>1</v>
          </cell>
        </row>
        <row r="244">
          <cell r="A244">
            <v>1</v>
          </cell>
        </row>
        <row r="245">
          <cell r="A245">
            <v>1</v>
          </cell>
        </row>
        <row r="246">
          <cell r="A246">
            <v>1</v>
          </cell>
        </row>
        <row r="247">
          <cell r="A247">
            <v>1</v>
          </cell>
        </row>
        <row r="248">
          <cell r="A248">
            <v>1</v>
          </cell>
        </row>
        <row r="249">
          <cell r="A249">
            <v>1</v>
          </cell>
        </row>
        <row r="250">
          <cell r="A250">
            <v>1</v>
          </cell>
        </row>
        <row r="251">
          <cell r="A251">
            <v>1</v>
          </cell>
        </row>
        <row r="252">
          <cell r="A252">
            <v>1</v>
          </cell>
        </row>
        <row r="253">
          <cell r="A253">
            <v>1</v>
          </cell>
        </row>
        <row r="254">
          <cell r="A254">
            <v>1</v>
          </cell>
        </row>
        <row r="255">
          <cell r="A255">
            <v>1</v>
          </cell>
        </row>
        <row r="256">
          <cell r="A256">
            <v>1</v>
          </cell>
        </row>
        <row r="257">
          <cell r="A257">
            <v>1</v>
          </cell>
        </row>
        <row r="258">
          <cell r="A258">
            <v>1</v>
          </cell>
        </row>
        <row r="259">
          <cell r="A259">
            <v>1</v>
          </cell>
        </row>
        <row r="260">
          <cell r="A260">
            <v>1</v>
          </cell>
        </row>
        <row r="261">
          <cell r="A261">
            <v>1</v>
          </cell>
        </row>
        <row r="262">
          <cell r="A262">
            <v>1</v>
          </cell>
        </row>
        <row r="263">
          <cell r="A263">
            <v>1</v>
          </cell>
        </row>
        <row r="264">
          <cell r="A264">
            <v>1</v>
          </cell>
        </row>
        <row r="265">
          <cell r="A265">
            <v>1</v>
          </cell>
        </row>
        <row r="266">
          <cell r="A266">
            <v>1</v>
          </cell>
        </row>
        <row r="267">
          <cell r="A267">
            <v>1</v>
          </cell>
        </row>
        <row r="268">
          <cell r="A268">
            <v>1</v>
          </cell>
        </row>
        <row r="269">
          <cell r="A269">
            <v>1</v>
          </cell>
        </row>
        <row r="270">
          <cell r="A270">
            <v>1</v>
          </cell>
        </row>
        <row r="271">
          <cell r="A271">
            <v>1</v>
          </cell>
        </row>
        <row r="272">
          <cell r="A272">
            <v>1</v>
          </cell>
        </row>
        <row r="273">
          <cell r="A273">
            <v>1</v>
          </cell>
        </row>
        <row r="274">
          <cell r="A274">
            <v>1</v>
          </cell>
        </row>
        <row r="275">
          <cell r="A275">
            <v>1</v>
          </cell>
        </row>
        <row r="276">
          <cell r="A276">
            <v>1</v>
          </cell>
        </row>
        <row r="277">
          <cell r="A277">
            <v>1</v>
          </cell>
        </row>
        <row r="278">
          <cell r="A278">
            <v>1</v>
          </cell>
        </row>
        <row r="279">
          <cell r="A279">
            <v>1</v>
          </cell>
        </row>
        <row r="280">
          <cell r="A280">
            <v>1</v>
          </cell>
        </row>
        <row r="281">
          <cell r="A281">
            <v>1</v>
          </cell>
        </row>
        <row r="282">
          <cell r="A282">
            <v>1</v>
          </cell>
        </row>
        <row r="283">
          <cell r="A283">
            <v>1</v>
          </cell>
        </row>
        <row r="284">
          <cell r="A284">
            <v>1</v>
          </cell>
        </row>
        <row r="285">
          <cell r="A285">
            <v>1</v>
          </cell>
        </row>
        <row r="286">
          <cell r="A286">
            <v>1</v>
          </cell>
        </row>
        <row r="287">
          <cell r="A287">
            <v>1</v>
          </cell>
        </row>
        <row r="288">
          <cell r="A288">
            <v>1</v>
          </cell>
        </row>
        <row r="289">
          <cell r="A289">
            <v>1</v>
          </cell>
        </row>
        <row r="290">
          <cell r="A290">
            <v>1</v>
          </cell>
        </row>
        <row r="291">
          <cell r="A291">
            <v>1</v>
          </cell>
        </row>
        <row r="292">
          <cell r="A292">
            <v>1</v>
          </cell>
        </row>
        <row r="293">
          <cell r="A293">
            <v>1</v>
          </cell>
        </row>
        <row r="294">
          <cell r="A294">
            <v>1</v>
          </cell>
        </row>
        <row r="295">
          <cell r="A295">
            <v>1</v>
          </cell>
        </row>
        <row r="296">
          <cell r="A296">
            <v>1</v>
          </cell>
        </row>
        <row r="297">
          <cell r="A297">
            <v>1</v>
          </cell>
        </row>
        <row r="298">
          <cell r="A298">
            <v>1</v>
          </cell>
        </row>
        <row r="299">
          <cell r="A299">
            <v>1</v>
          </cell>
        </row>
        <row r="300">
          <cell r="A300">
            <v>1</v>
          </cell>
        </row>
        <row r="301">
          <cell r="A301">
            <v>1</v>
          </cell>
        </row>
        <row r="302">
          <cell r="A302">
            <v>1</v>
          </cell>
        </row>
        <row r="303">
          <cell r="A303">
            <v>1</v>
          </cell>
        </row>
        <row r="304">
          <cell r="A304">
            <v>1</v>
          </cell>
        </row>
        <row r="305">
          <cell r="A305">
            <v>1</v>
          </cell>
        </row>
        <row r="306">
          <cell r="A306">
            <v>1</v>
          </cell>
        </row>
        <row r="307">
          <cell r="A307">
            <v>1</v>
          </cell>
        </row>
        <row r="308">
          <cell r="A308">
            <v>1</v>
          </cell>
        </row>
        <row r="309">
          <cell r="A309">
            <v>1</v>
          </cell>
        </row>
        <row r="310">
          <cell r="A310">
            <v>1</v>
          </cell>
        </row>
        <row r="311">
          <cell r="A311">
            <v>1</v>
          </cell>
        </row>
        <row r="312">
          <cell r="A312">
            <v>1</v>
          </cell>
        </row>
        <row r="313">
          <cell r="A313">
            <v>1</v>
          </cell>
        </row>
        <row r="314">
          <cell r="A314">
            <v>1</v>
          </cell>
        </row>
        <row r="315">
          <cell r="A315">
            <v>1</v>
          </cell>
        </row>
        <row r="316">
          <cell r="A316">
            <v>1</v>
          </cell>
        </row>
        <row r="317">
          <cell r="A317">
            <v>1</v>
          </cell>
        </row>
        <row r="318">
          <cell r="A318">
            <v>1</v>
          </cell>
        </row>
        <row r="319">
          <cell r="A319">
            <v>1</v>
          </cell>
        </row>
        <row r="320">
          <cell r="A320">
            <v>1</v>
          </cell>
        </row>
        <row r="321">
          <cell r="A321">
            <v>1</v>
          </cell>
        </row>
        <row r="322">
          <cell r="A322">
            <v>1</v>
          </cell>
        </row>
        <row r="323">
          <cell r="A323">
            <v>1</v>
          </cell>
        </row>
        <row r="324">
          <cell r="A324">
            <v>1</v>
          </cell>
        </row>
        <row r="325">
          <cell r="A325">
            <v>1</v>
          </cell>
        </row>
        <row r="326">
          <cell r="A326">
            <v>1</v>
          </cell>
        </row>
        <row r="327">
          <cell r="A327">
            <v>1</v>
          </cell>
        </row>
        <row r="328">
          <cell r="A328">
            <v>1</v>
          </cell>
        </row>
        <row r="329">
          <cell r="A329">
            <v>1</v>
          </cell>
        </row>
        <row r="330">
          <cell r="A330">
            <v>1</v>
          </cell>
        </row>
        <row r="331">
          <cell r="A331">
            <v>1</v>
          </cell>
        </row>
        <row r="332">
          <cell r="A332">
            <v>1</v>
          </cell>
        </row>
        <row r="333">
          <cell r="A333">
            <v>1</v>
          </cell>
        </row>
        <row r="334">
          <cell r="A334">
            <v>1</v>
          </cell>
        </row>
        <row r="335">
          <cell r="A335">
            <v>1</v>
          </cell>
        </row>
        <row r="336">
          <cell r="A336">
            <v>1</v>
          </cell>
        </row>
        <row r="337">
          <cell r="A337">
            <v>1</v>
          </cell>
        </row>
        <row r="338">
          <cell r="A338">
            <v>1</v>
          </cell>
        </row>
        <row r="339">
          <cell r="A339">
            <v>1</v>
          </cell>
        </row>
        <row r="340">
          <cell r="A340">
            <v>1</v>
          </cell>
        </row>
        <row r="341">
          <cell r="A341">
            <v>1</v>
          </cell>
        </row>
        <row r="342">
          <cell r="A342">
            <v>1</v>
          </cell>
        </row>
        <row r="343">
          <cell r="A343">
            <v>1</v>
          </cell>
        </row>
        <row r="344">
          <cell r="A344">
            <v>1</v>
          </cell>
        </row>
        <row r="345">
          <cell r="A345">
            <v>1</v>
          </cell>
        </row>
        <row r="346">
          <cell r="A346">
            <v>1</v>
          </cell>
        </row>
        <row r="347">
          <cell r="A347">
            <v>1</v>
          </cell>
        </row>
        <row r="348">
          <cell r="A348">
            <v>1</v>
          </cell>
        </row>
        <row r="349">
          <cell r="A349">
            <v>1</v>
          </cell>
        </row>
        <row r="350">
          <cell r="A350">
            <v>1</v>
          </cell>
        </row>
        <row r="351">
          <cell r="A351">
            <v>1</v>
          </cell>
        </row>
        <row r="352">
          <cell r="A352">
            <v>1</v>
          </cell>
        </row>
        <row r="353">
          <cell r="A353">
            <v>1</v>
          </cell>
        </row>
        <row r="354">
          <cell r="A354">
            <v>1</v>
          </cell>
        </row>
        <row r="355">
          <cell r="A355">
            <v>1</v>
          </cell>
        </row>
        <row r="356">
          <cell r="A356">
            <v>1</v>
          </cell>
        </row>
        <row r="357">
          <cell r="A357">
            <v>1</v>
          </cell>
        </row>
        <row r="358">
          <cell r="A358">
            <v>1</v>
          </cell>
        </row>
        <row r="359">
          <cell r="A359">
            <v>1</v>
          </cell>
        </row>
        <row r="360">
          <cell r="A360">
            <v>1</v>
          </cell>
        </row>
        <row r="361">
          <cell r="A361">
            <v>1</v>
          </cell>
        </row>
        <row r="362">
          <cell r="A362">
            <v>1</v>
          </cell>
        </row>
        <row r="363">
          <cell r="A363">
            <v>1</v>
          </cell>
        </row>
        <row r="364">
          <cell r="A364">
            <v>1</v>
          </cell>
        </row>
        <row r="365">
          <cell r="A365">
            <v>1</v>
          </cell>
        </row>
        <row r="366">
          <cell r="A366">
            <v>1</v>
          </cell>
        </row>
        <row r="367">
          <cell r="A367">
            <v>1</v>
          </cell>
        </row>
        <row r="368">
          <cell r="A368">
            <v>1</v>
          </cell>
        </row>
        <row r="369">
          <cell r="A369">
            <v>1</v>
          </cell>
        </row>
        <row r="370">
          <cell r="A370">
            <v>1</v>
          </cell>
        </row>
        <row r="371">
          <cell r="A371">
            <v>1</v>
          </cell>
        </row>
        <row r="372">
          <cell r="A372">
            <v>1</v>
          </cell>
        </row>
        <row r="373">
          <cell r="A373">
            <v>1</v>
          </cell>
        </row>
        <row r="374">
          <cell r="A374">
            <v>1</v>
          </cell>
        </row>
      </sheetData>
      <sheetData sheetId="5"/>
      <sheetData sheetId="6"/>
      <sheetData sheetId="7"/>
      <sheetData sheetId="8"/>
      <sheetData sheetId="9"/>
      <sheetData sheetId="10"/>
      <sheetData sheetId="11"/>
      <sheetData sheetId="12">
        <row r="2">
          <cell r="B2">
            <v>100</v>
          </cell>
        </row>
        <row r="3">
          <cell r="B3">
            <v>150</v>
          </cell>
        </row>
        <row r="4">
          <cell r="B4">
            <v>200</v>
          </cell>
        </row>
        <row r="5">
          <cell r="B5">
            <v>250</v>
          </cell>
        </row>
        <row r="6">
          <cell r="B6">
            <v>300</v>
          </cell>
        </row>
        <row r="7">
          <cell r="B7">
            <v>350</v>
          </cell>
        </row>
        <row r="8">
          <cell r="B8">
            <v>400</v>
          </cell>
        </row>
        <row r="9">
          <cell r="B9">
            <v>450</v>
          </cell>
        </row>
        <row r="10">
          <cell r="B10">
            <v>500</v>
          </cell>
        </row>
        <row r="11">
          <cell r="B11">
            <v>600</v>
          </cell>
        </row>
        <row r="12">
          <cell r="B12">
            <v>700</v>
          </cell>
        </row>
        <row r="13">
          <cell r="B13">
            <v>800</v>
          </cell>
        </row>
        <row r="14">
          <cell r="B14">
            <v>900</v>
          </cell>
        </row>
        <row r="15">
          <cell r="B15">
            <v>1000</v>
          </cell>
        </row>
      </sheetData>
      <sheetData sheetId="13"/>
      <sheetData sheetId="14"/>
      <sheetData sheetId="15"/>
      <sheetData sheetId="16"/>
      <sheetData sheetId="17"/>
      <sheetData sheetId="18">
        <row r="11">
          <cell r="B11" t="str">
            <v>PVC</v>
          </cell>
          <cell r="C11" t="str">
            <v>PVC</v>
          </cell>
          <cell r="D11" t="str">
            <v>PVC</v>
          </cell>
          <cell r="E11" t="str">
            <v>PVC</v>
          </cell>
          <cell r="F11" t="str">
            <v>PVC</v>
          </cell>
          <cell r="G11" t="str">
            <v>PVC</v>
          </cell>
          <cell r="H11" t="str">
            <v>PVC</v>
          </cell>
          <cell r="I11" t="str">
            <v>PEAD</v>
          </cell>
          <cell r="J11" t="str">
            <v>PEAD</v>
          </cell>
          <cell r="K11" t="str">
            <v>PEAD</v>
          </cell>
          <cell r="L11" t="str">
            <v>PEAD</v>
          </cell>
          <cell r="M11" t="str">
            <v>PEAD</v>
          </cell>
          <cell r="N11" t="str">
            <v>PEAD</v>
          </cell>
          <cell r="O11" t="str">
            <v>PEAD</v>
          </cell>
        </row>
        <row r="12">
          <cell r="B12" t="str">
            <v>PEAD</v>
          </cell>
          <cell r="C12" t="str">
            <v>PEAD</v>
          </cell>
          <cell r="D12" t="str">
            <v>PEAD</v>
          </cell>
          <cell r="E12" t="str">
            <v>PEAD</v>
          </cell>
          <cell r="F12" t="str">
            <v>PEAD</v>
          </cell>
          <cell r="G12" t="str">
            <v>PEAD</v>
          </cell>
          <cell r="H12" t="str">
            <v>PEAD</v>
          </cell>
          <cell r="I12" t="str">
            <v>Hierro</v>
          </cell>
          <cell r="J12" t="str">
            <v>Otro</v>
          </cell>
          <cell r="K12" t="str">
            <v>Hierro</v>
          </cell>
          <cell r="L12" t="str">
            <v>Hierro</v>
          </cell>
          <cell r="M12" t="str">
            <v>Hierro</v>
          </cell>
          <cell r="N12" t="str">
            <v>Hierro</v>
          </cell>
          <cell r="O12" t="str">
            <v>Hierro</v>
          </cell>
        </row>
        <row r="13">
          <cell r="B13" t="str">
            <v>Otro</v>
          </cell>
          <cell r="C13" t="str">
            <v>Hierro</v>
          </cell>
          <cell r="D13" t="str">
            <v>Hierro</v>
          </cell>
          <cell r="E13" t="str">
            <v>Otro</v>
          </cell>
          <cell r="F13" t="str">
            <v>Hierro</v>
          </cell>
          <cell r="G13" t="str">
            <v>Hierro</v>
          </cell>
          <cell r="H13" t="str">
            <v>Hierro</v>
          </cell>
          <cell r="I13" t="str">
            <v>Concreto</v>
          </cell>
          <cell r="J13" t="str">
            <v>Hierro</v>
          </cell>
          <cell r="K13" t="str">
            <v>Concreto</v>
          </cell>
          <cell r="L13" t="str">
            <v>Concreto</v>
          </cell>
          <cell r="M13" t="str">
            <v>Concreto</v>
          </cell>
          <cell r="N13" t="str">
            <v>Concreto</v>
          </cell>
          <cell r="O13" t="str">
            <v>Concreto</v>
          </cell>
        </row>
        <row r="14">
          <cell r="B14">
            <v>0</v>
          </cell>
          <cell r="C14">
            <v>0</v>
          </cell>
          <cell r="D14">
            <v>0</v>
          </cell>
          <cell r="E14" t="str">
            <v>Hierro</v>
          </cell>
          <cell r="F14">
            <v>0</v>
          </cell>
          <cell r="G14">
            <v>0</v>
          </cell>
          <cell r="H14" t="str">
            <v>Concreto</v>
          </cell>
          <cell r="I14">
            <v>0</v>
          </cell>
          <cell r="J14" t="str">
            <v>Concreto</v>
          </cell>
          <cell r="K14">
            <v>0</v>
          </cell>
          <cell r="L14">
            <v>0</v>
          </cell>
          <cell r="M14">
            <v>0</v>
          </cell>
          <cell r="N14">
            <v>0</v>
          </cell>
          <cell r="O14">
            <v>0</v>
          </cell>
        </row>
        <row r="15">
          <cell r="B15">
            <v>0</v>
          </cell>
          <cell r="C15">
            <v>0</v>
          </cell>
          <cell r="D15">
            <v>0</v>
          </cell>
          <cell r="E15" t="str">
            <v>Concreto</v>
          </cell>
          <cell r="F15">
            <v>0</v>
          </cell>
          <cell r="G15">
            <v>0</v>
          </cell>
          <cell r="H15">
            <v>0</v>
          </cell>
          <cell r="I15">
            <v>0</v>
          </cell>
          <cell r="J15">
            <v>0</v>
          </cell>
          <cell r="K15">
            <v>0</v>
          </cell>
          <cell r="L15">
            <v>0</v>
          </cell>
          <cell r="M15">
            <v>0</v>
          </cell>
          <cell r="N15">
            <v>0</v>
          </cell>
          <cell r="O15">
            <v>0</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sheetName val="RAMAL"/>
      <sheetName val="MEM RAMAL"/>
      <sheetName val="LIGAÇÕES"/>
      <sheetName val="ORÇAMENTO"/>
      <sheetName val="MEM REDE"/>
      <sheetName val="MEM R RUA 1"/>
      <sheetName val="MEM. EEE-Base"/>
      <sheetName val="REDE_BE-01"/>
      <sheetName val="REDE_BE-01 (2)"/>
      <sheetName val="EE-SERVIÇOS"/>
      <sheetName val="EE-SERVIÇOS (2)"/>
      <sheetName val="EE-01_MATERIAIS"/>
      <sheetName val="EE-01_MATERIAIS (2)"/>
      <sheetName val="EE-01_EMISSÁRIO"/>
      <sheetName val="EE-01_EMISSÁRIO (2)"/>
      <sheetName val="RESUMO CUSTOS"/>
      <sheetName val="BASE_TD_01"/>
      <sheetName val="TD _01"/>
      <sheetName val="ABC _BE-01"/>
      <sheetName val="ORCA_BE-01"/>
      <sheetName val="comp. elétr."/>
      <sheetName val="Plan1"/>
      <sheetName val="BASE TD-1"/>
      <sheetName val="TD"/>
      <sheetName val="ABC"/>
      <sheetName val="BASE ORÇAM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67">
          <cell r="G67">
            <v>1597.69344</v>
          </cell>
        </row>
      </sheetData>
      <sheetData sheetId="21"/>
      <sheetData sheetId="22"/>
      <sheetData sheetId="23"/>
      <sheetData sheetId="24"/>
      <sheetData sheetId="25"/>
      <sheetData sheetId="2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sheetName val="RAMAL"/>
      <sheetName val="MEM REDE"/>
      <sheetName val="MEM RAMAL"/>
      <sheetName val="LIGAÇÕES"/>
      <sheetName val="ORÇAMENTO"/>
      <sheetName val="MEM R RUA 1"/>
      <sheetName val="MEM. EEE-Base"/>
      <sheetName val="ORCA_BE-01"/>
      <sheetName val="comp. elétr."/>
      <sheetName val="Plan1"/>
      <sheetName val="BASE TD-1"/>
      <sheetName val="TD"/>
      <sheetName val="ABC"/>
      <sheetName val="BASE ORÇAMENTO"/>
      <sheetName val="TD_150"/>
    </sheetNames>
    <sheetDataSet>
      <sheetData sheetId="0"/>
      <sheetData sheetId="1"/>
      <sheetData sheetId="2"/>
      <sheetData sheetId="3"/>
      <sheetData sheetId="4"/>
      <sheetData sheetId="5"/>
      <sheetData sheetId="6"/>
      <sheetData sheetId="7"/>
      <sheetData sheetId="8">
        <row r="72">
          <cell r="J72">
            <v>168984.44</v>
          </cell>
        </row>
        <row r="75">
          <cell r="G75">
            <v>1597.69344</v>
          </cell>
        </row>
      </sheetData>
      <sheetData sheetId="9"/>
      <sheetData sheetId="10"/>
      <sheetData sheetId="11"/>
      <sheetData sheetId="12"/>
      <sheetData sheetId="13"/>
      <sheetData sheetId="14">
        <row r="1">
          <cell r="D1" t="str">
            <v>Código</v>
          </cell>
        </row>
      </sheetData>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OrçamentoEspecial"/>
      <sheetName val="D G"/>
      <sheetName val="Especificações"/>
    </sheetNames>
    <sheetDataSet>
      <sheetData sheetId="0" refreshError="1"/>
      <sheetData sheetId="1" refreshError="1"/>
      <sheetData sheetId="2" refreshError="1"/>
      <sheetData sheetId="3" refreshError="1">
        <row r="4">
          <cell r="A4" t="str">
            <v>CÓDIGO</v>
          </cell>
          <cell r="B4" t="str">
            <v>INSUMOS</v>
          </cell>
          <cell r="C4" t="str">
            <v>UN</v>
          </cell>
          <cell r="D4" t="str">
            <v>CUSTO R$</v>
          </cell>
          <cell r="E4" t="str">
            <v>DETALHE</v>
          </cell>
          <cell r="F4" t="str">
            <v>CUSTO R$</v>
          </cell>
        </row>
        <row r="5">
          <cell r="A5" t="str">
            <v>021</v>
          </cell>
          <cell r="B5" t="str">
            <v>Areia fina</v>
          </cell>
          <cell r="C5" t="str">
            <v>m3</v>
          </cell>
          <cell r="D5">
            <v>18.7</v>
          </cell>
          <cell r="F5" t="str">
            <v>x</v>
          </cell>
        </row>
        <row r="6">
          <cell r="A6" t="str">
            <v>671</v>
          </cell>
          <cell r="B6" t="str">
            <v>Areia fina saco</v>
          </cell>
          <cell r="C6" t="str">
            <v>sc</v>
          </cell>
          <cell r="D6">
            <v>1.8</v>
          </cell>
        </row>
        <row r="7">
          <cell r="A7" t="str">
            <v>985</v>
          </cell>
          <cell r="B7" t="str">
            <v>Areia Grossa (rejeito)</v>
          </cell>
          <cell r="C7" t="str">
            <v>m3</v>
          </cell>
          <cell r="D7">
            <v>12</v>
          </cell>
          <cell r="E7" t="str">
            <v>Em Santo Amaro R$10,00</v>
          </cell>
        </row>
        <row r="8">
          <cell r="A8" t="str">
            <v>022</v>
          </cell>
          <cell r="B8" t="str">
            <v>Areia média</v>
          </cell>
          <cell r="C8" t="str">
            <v>m3</v>
          </cell>
          <cell r="D8">
            <v>15.6</v>
          </cell>
          <cell r="E8" t="str">
            <v>em Santo Amaro R$ 13,00</v>
          </cell>
        </row>
        <row r="9">
          <cell r="A9" t="str">
            <v>475</v>
          </cell>
          <cell r="B9" t="str">
            <v>Areia pavimentação</v>
          </cell>
          <cell r="C9" t="str">
            <v>m3</v>
          </cell>
          <cell r="D9">
            <v>15.6</v>
          </cell>
          <cell r="E9" t="str">
            <v>em Santo Amaro R$ 13,00</v>
          </cell>
        </row>
        <row r="10">
          <cell r="A10" t="str">
            <v>692</v>
          </cell>
          <cell r="B10" t="str">
            <v>Bica corrida</v>
          </cell>
          <cell r="C10" t="str">
            <v>m³</v>
          </cell>
          <cell r="D10">
            <v>13.65</v>
          </cell>
        </row>
        <row r="11">
          <cell r="A11" t="str">
            <v>036</v>
          </cell>
          <cell r="B11" t="str">
            <v>Brita 1</v>
          </cell>
          <cell r="C11" t="str">
            <v>m3</v>
          </cell>
          <cell r="D11">
            <v>28.08</v>
          </cell>
          <cell r="E11" t="str">
            <v>Em palhoça R$23,40/m³</v>
          </cell>
        </row>
        <row r="12">
          <cell r="A12" t="str">
            <v>037</v>
          </cell>
          <cell r="B12" t="str">
            <v>Brita 2</v>
          </cell>
          <cell r="C12" t="str">
            <v>m3</v>
          </cell>
          <cell r="D12">
            <v>26.4</v>
          </cell>
          <cell r="E12" t="str">
            <v>Em palhoça R$22,00/m³</v>
          </cell>
        </row>
        <row r="13">
          <cell r="A13" t="str">
            <v>440</v>
          </cell>
          <cell r="B13" t="str">
            <v>Brita 3/4"</v>
          </cell>
          <cell r="C13" t="str">
            <v>m3</v>
          </cell>
          <cell r="D13">
            <v>15</v>
          </cell>
        </row>
        <row r="14">
          <cell r="A14" t="str">
            <v>497</v>
          </cell>
          <cell r="B14" t="str">
            <v>Brita 3/8"</v>
          </cell>
          <cell r="C14" t="str">
            <v>m3</v>
          </cell>
          <cell r="D14">
            <v>15</v>
          </cell>
        </row>
        <row r="15">
          <cell r="A15" t="str">
            <v>517</v>
          </cell>
          <cell r="B15" t="str">
            <v xml:space="preserve">Brita graduada </v>
          </cell>
          <cell r="C15" t="str">
            <v>m3</v>
          </cell>
          <cell r="D15">
            <v>21.85</v>
          </cell>
          <cell r="E15" t="str">
            <v>Cálculado</v>
          </cell>
        </row>
        <row r="16">
          <cell r="A16" t="str">
            <v>451</v>
          </cell>
          <cell r="B16" t="str">
            <v>Meia-base</v>
          </cell>
          <cell r="C16" t="str">
            <v>m3</v>
          </cell>
          <cell r="D16">
            <v>16.38</v>
          </cell>
          <cell r="E16" t="str">
            <v>Em Palhoça R$ 16,38</v>
          </cell>
        </row>
        <row r="17">
          <cell r="A17" t="str">
            <v>252</v>
          </cell>
          <cell r="B17" t="str">
            <v>Pedra de mão</v>
          </cell>
          <cell r="C17" t="str">
            <v>m3</v>
          </cell>
          <cell r="D17">
            <v>16.38</v>
          </cell>
        </row>
        <row r="18">
          <cell r="A18" t="str">
            <v>853</v>
          </cell>
          <cell r="B18" t="str">
            <v>Pedra Detonada para Enroncamento</v>
          </cell>
          <cell r="C18" t="str">
            <v>m³</v>
          </cell>
          <cell r="D18">
            <v>8.2100000000000009</v>
          </cell>
          <cell r="E18" t="str">
            <v>em 17/01/01</v>
          </cell>
        </row>
        <row r="19">
          <cell r="A19" t="str">
            <v>523</v>
          </cell>
          <cell r="B19" t="str">
            <v>Pedrisco limpo</v>
          </cell>
          <cell r="C19" t="str">
            <v>m3</v>
          </cell>
          <cell r="D19">
            <v>27.52</v>
          </cell>
          <cell r="E19" t="str">
            <v>Em Palhoça R$ 27,52</v>
          </cell>
        </row>
        <row r="20">
          <cell r="A20" t="str">
            <v>443</v>
          </cell>
          <cell r="B20" t="str">
            <v>Pedrisco Pavimentação</v>
          </cell>
          <cell r="C20" t="str">
            <v>m3</v>
          </cell>
          <cell r="D20">
            <v>15</v>
          </cell>
        </row>
        <row r="21">
          <cell r="A21" t="str">
            <v>498</v>
          </cell>
          <cell r="B21" t="str">
            <v>Pó de pedra</v>
          </cell>
          <cell r="C21" t="str">
            <v>m3</v>
          </cell>
          <cell r="D21">
            <v>15</v>
          </cell>
        </row>
        <row r="22">
          <cell r="A22" t="str">
            <v>297</v>
          </cell>
          <cell r="B22" t="str">
            <v>Saibro - posto obra</v>
          </cell>
          <cell r="C22" t="str">
            <v>m3</v>
          </cell>
          <cell r="D22">
            <v>7.5</v>
          </cell>
          <cell r="E22" t="str">
            <v>Sem empolamento</v>
          </cell>
        </row>
        <row r="23">
          <cell r="A23" t="str">
            <v>1206</v>
          </cell>
          <cell r="B23" t="str">
            <v>Seixo de rio</v>
          </cell>
          <cell r="C23" t="str">
            <v>m³</v>
          </cell>
          <cell r="D23">
            <v>130</v>
          </cell>
          <cell r="E23" t="str">
            <v>rendimento 40m²/m³</v>
          </cell>
        </row>
        <row r="24">
          <cell r="A24" t="str">
            <v>331</v>
          </cell>
          <cell r="B24" t="str">
            <v>Terra vegetal</v>
          </cell>
          <cell r="C24" t="str">
            <v>m3</v>
          </cell>
          <cell r="D24">
            <v>22</v>
          </cell>
        </row>
        <row r="25">
          <cell r="A25" t="str">
            <v>018</v>
          </cell>
          <cell r="B25" t="str">
            <v>Arame farpado galvanizado</v>
          </cell>
          <cell r="C25" t="str">
            <v>ml</v>
          </cell>
          <cell r="D25">
            <v>0.15</v>
          </cell>
          <cell r="E25" t="str">
            <v>Rolo com 500m</v>
          </cell>
          <cell r="F25">
            <v>74.48</v>
          </cell>
        </row>
        <row r="26">
          <cell r="A26" t="str">
            <v>850</v>
          </cell>
          <cell r="B26" t="str">
            <v>Arame galvanizado 10</v>
          </cell>
          <cell r="C26" t="str">
            <v>kg</v>
          </cell>
          <cell r="D26">
            <v>2.73</v>
          </cell>
          <cell r="E26" t="str">
            <v>1kg=14m</v>
          </cell>
        </row>
        <row r="27">
          <cell r="A27" t="str">
            <v>851</v>
          </cell>
          <cell r="B27" t="str">
            <v>Arame galvanizado 10</v>
          </cell>
          <cell r="C27" t="str">
            <v>m</v>
          </cell>
          <cell r="D27">
            <v>0.2</v>
          </cell>
        </row>
        <row r="28">
          <cell r="A28" t="str">
            <v>019</v>
          </cell>
          <cell r="B28" t="str">
            <v>Arame galvanizado 12</v>
          </cell>
          <cell r="C28" t="str">
            <v>m</v>
          </cell>
          <cell r="D28">
            <v>0.13</v>
          </cell>
          <cell r="E28" t="str">
            <v>22,00m/kg ou  0,045kg/m</v>
          </cell>
          <cell r="F28">
            <v>2.73</v>
          </cell>
        </row>
        <row r="29">
          <cell r="A29" t="str">
            <v>848</v>
          </cell>
          <cell r="B29" t="str">
            <v>Arame galvanizado 18</v>
          </cell>
          <cell r="C29" t="str">
            <v>kg</v>
          </cell>
          <cell r="D29">
            <v>3.91</v>
          </cell>
          <cell r="E29" t="str">
            <v>1kg=108m</v>
          </cell>
        </row>
        <row r="30">
          <cell r="A30" t="str">
            <v>849</v>
          </cell>
          <cell r="B30" t="str">
            <v>Arame galvanizado 18</v>
          </cell>
          <cell r="C30" t="str">
            <v>m</v>
          </cell>
          <cell r="D30">
            <v>0.04</v>
          </cell>
        </row>
        <row r="31">
          <cell r="A31" t="str">
            <v>909</v>
          </cell>
          <cell r="B31" t="str">
            <v>Chapa galvanizada a fogo 100x100x4mm</v>
          </cell>
          <cell r="C31" t="str">
            <v>un</v>
          </cell>
          <cell r="D31">
            <v>4.34</v>
          </cell>
          <cell r="E31" t="str">
            <v>sem consulta</v>
          </cell>
        </row>
        <row r="32">
          <cell r="A32" t="str">
            <v>908</v>
          </cell>
          <cell r="B32" t="str">
            <v>Chapa galvanizada a fogo 60x250x4mm</v>
          </cell>
          <cell r="C32" t="str">
            <v>un</v>
          </cell>
          <cell r="D32">
            <v>4.34</v>
          </cell>
          <cell r="E32" t="str">
            <v>sem consulta</v>
          </cell>
        </row>
        <row r="33">
          <cell r="A33" t="str">
            <v>166</v>
          </cell>
          <cell r="B33" t="str">
            <v>Grampo para cerca</v>
          </cell>
          <cell r="C33" t="str">
            <v>kg</v>
          </cell>
          <cell r="D33">
            <v>2.09</v>
          </cell>
        </row>
        <row r="34">
          <cell r="A34" t="str">
            <v>444</v>
          </cell>
          <cell r="B34" t="str">
            <v>Moeirão de concreto curvo 2,70</v>
          </cell>
          <cell r="C34" t="str">
            <v>un</v>
          </cell>
          <cell r="D34">
            <v>7.15</v>
          </cell>
        </row>
        <row r="35">
          <cell r="A35" t="str">
            <v>710</v>
          </cell>
          <cell r="B35" t="str">
            <v>Rede de poliamida malha 11</v>
          </cell>
          <cell r="C35" t="str">
            <v>m2</v>
          </cell>
          <cell r="D35">
            <v>2.86</v>
          </cell>
        </row>
        <row r="36">
          <cell r="A36" t="str">
            <v>709</v>
          </cell>
          <cell r="B36" t="str">
            <v>Rede de poliester malha 11</v>
          </cell>
          <cell r="C36" t="str">
            <v>m2</v>
          </cell>
          <cell r="D36">
            <v>2.31</v>
          </cell>
        </row>
        <row r="37">
          <cell r="A37" t="str">
            <v>708</v>
          </cell>
          <cell r="B37" t="str">
            <v>Rede de polietileno malha 11</v>
          </cell>
          <cell r="C37" t="str">
            <v>m2</v>
          </cell>
          <cell r="D37">
            <v>1.87</v>
          </cell>
        </row>
        <row r="38">
          <cell r="A38" t="str">
            <v>316</v>
          </cell>
          <cell r="B38" t="str">
            <v>Tela arame galvanizado malha 7  fio 12</v>
          </cell>
          <cell r="C38" t="str">
            <v>m2</v>
          </cell>
          <cell r="D38">
            <v>5.0999999999999996</v>
          </cell>
        </row>
        <row r="39">
          <cell r="A39" t="str">
            <v>487</v>
          </cell>
          <cell r="B39" t="str">
            <v>Tela de Nylon malha 10</v>
          </cell>
          <cell r="C39" t="str">
            <v>m2</v>
          </cell>
          <cell r="D39">
            <v>2.2000000000000002</v>
          </cell>
          <cell r="E39" t="str">
            <v>Tela para cobrir quadras de futebol</v>
          </cell>
        </row>
        <row r="40">
          <cell r="A40" t="str">
            <v>994</v>
          </cell>
          <cell r="B40" t="str">
            <v>Tela galvanizada fio 12 soldada malha 5x15</v>
          </cell>
          <cell r="C40" t="str">
            <v>m²</v>
          </cell>
          <cell r="D40">
            <v>6.5</v>
          </cell>
          <cell r="E40" t="str">
            <v>Alturas: 1,00, 1,20, 1,55, 2,00</v>
          </cell>
        </row>
        <row r="41">
          <cell r="A41" t="str">
            <v>317</v>
          </cell>
          <cell r="B41" t="str">
            <v>Tela galvanizada OTIZ malha 3,5 fio 10</v>
          </cell>
          <cell r="C41" t="str">
            <v>m2</v>
          </cell>
          <cell r="D41">
            <v>9.9</v>
          </cell>
          <cell r="E41" t="str">
            <v>Alturas: 1,00, 1,20, 1,55, 2,00</v>
          </cell>
        </row>
        <row r="42">
          <cell r="A42" t="str">
            <v>318</v>
          </cell>
          <cell r="B42" t="str">
            <v>Tela galvanizada OTIZ malha 5 fio 10</v>
          </cell>
          <cell r="C42" t="str">
            <v>m2</v>
          </cell>
          <cell r="D42">
            <v>8.58</v>
          </cell>
        </row>
        <row r="43">
          <cell r="A43" t="str">
            <v>620</v>
          </cell>
          <cell r="B43" t="str">
            <v>Tela malha 60 fio 14 revestido com PVC</v>
          </cell>
          <cell r="C43" t="str">
            <v>m2</v>
          </cell>
          <cell r="D43">
            <v>4.8</v>
          </cell>
        </row>
        <row r="44">
          <cell r="A44" t="str">
            <v>319</v>
          </cell>
          <cell r="B44" t="str">
            <v>Tela soldada CA-60 4,2mm 10x10</v>
          </cell>
          <cell r="C44" t="str">
            <v>m2</v>
          </cell>
          <cell r="D44">
            <v>2.78</v>
          </cell>
        </row>
        <row r="45">
          <cell r="A45" t="str">
            <v>1285</v>
          </cell>
          <cell r="B45" t="str">
            <v>Argamassa para assentamento de tijolos cerâmicos  pré-misturada (Grossa)</v>
          </cell>
          <cell r="C45" t="str">
            <v>m3</v>
          </cell>
          <cell r="D45">
            <v>38</v>
          </cell>
          <cell r="E45" t="str">
            <v>traço 1:6</v>
          </cell>
        </row>
        <row r="46">
          <cell r="A46" t="str">
            <v>032</v>
          </cell>
          <cell r="B46" t="str">
            <v>Bloco de concreto 12x19x39 vedação</v>
          </cell>
          <cell r="C46" t="str">
            <v>un</v>
          </cell>
          <cell r="D46">
            <v>1.1200000000000001</v>
          </cell>
          <cell r="E46" t="str">
            <v>traço 1:6</v>
          </cell>
        </row>
        <row r="47">
          <cell r="A47" t="str">
            <v>679</v>
          </cell>
          <cell r="B47" t="str">
            <v>Bloco de concreto 14x19x39 estrutural</v>
          </cell>
          <cell r="C47" t="str">
            <v>un</v>
          </cell>
          <cell r="D47">
            <v>1.36</v>
          </cell>
        </row>
        <row r="48">
          <cell r="A48" t="str">
            <v>030</v>
          </cell>
          <cell r="B48" t="str">
            <v>Bloco de concreto 14x19x39 vedação</v>
          </cell>
          <cell r="C48" t="str">
            <v>un</v>
          </cell>
          <cell r="D48">
            <v>1.21</v>
          </cell>
        </row>
        <row r="49">
          <cell r="A49" t="str">
            <v>680</v>
          </cell>
          <cell r="B49" t="str">
            <v>Bloco de concreto 19x19x39 estrutural</v>
          </cell>
          <cell r="C49" t="str">
            <v>un</v>
          </cell>
          <cell r="D49">
            <v>2</v>
          </cell>
        </row>
        <row r="50">
          <cell r="A50" t="str">
            <v>031</v>
          </cell>
          <cell r="B50" t="str">
            <v>Bloco de concreto 19x19x39 vedação</v>
          </cell>
          <cell r="C50" t="str">
            <v>un</v>
          </cell>
          <cell r="D50">
            <v>1.66</v>
          </cell>
        </row>
        <row r="51">
          <cell r="A51" t="str">
            <v>033</v>
          </cell>
          <cell r="B51" t="str">
            <v>Bloco de concreto 9,x19x39 vedação</v>
          </cell>
          <cell r="C51" t="str">
            <v>un</v>
          </cell>
          <cell r="D51">
            <v>0.91</v>
          </cell>
        </row>
        <row r="52">
          <cell r="A52" t="str">
            <v>121</v>
          </cell>
          <cell r="B52" t="str">
            <v>Elemento vazado cerâmico esconso</v>
          </cell>
          <cell r="C52" t="str">
            <v>un</v>
          </cell>
          <cell r="D52">
            <v>0.16</v>
          </cell>
        </row>
        <row r="53">
          <cell r="A53" t="str">
            <v>122</v>
          </cell>
          <cell r="B53" t="str">
            <v>Elemento vazado cerâmico reto</v>
          </cell>
          <cell r="C53" t="str">
            <v>un</v>
          </cell>
          <cell r="D53">
            <v>0.16</v>
          </cell>
        </row>
        <row r="54">
          <cell r="A54" t="str">
            <v>394</v>
          </cell>
          <cell r="B54" t="str">
            <v>Elemento vazado cimento 24x24x9</v>
          </cell>
          <cell r="C54" t="str">
            <v>un</v>
          </cell>
          <cell r="D54">
            <v>2.8</v>
          </cell>
          <cell r="E54" t="str">
            <v>Esconso 4 furos</v>
          </cell>
        </row>
        <row r="55">
          <cell r="A55" t="str">
            <v>1131</v>
          </cell>
          <cell r="B55" t="str">
            <v>Elemento vazado cimento 35x35x8</v>
          </cell>
          <cell r="C55" t="str">
            <v>un</v>
          </cell>
          <cell r="D55">
            <v>4.5</v>
          </cell>
          <cell r="E55" t="str">
            <v>Reto</v>
          </cell>
        </row>
        <row r="56">
          <cell r="A56" t="str">
            <v>393</v>
          </cell>
          <cell r="B56" t="str">
            <v>Elemento vazado cimento 40x40x8</v>
          </cell>
          <cell r="C56" t="str">
            <v>un</v>
          </cell>
          <cell r="D56">
            <v>5.9</v>
          </cell>
          <cell r="E56" t="str">
            <v xml:space="preserve">Esconso </v>
          </cell>
        </row>
        <row r="57">
          <cell r="A57" t="str">
            <v>332</v>
          </cell>
          <cell r="B57" t="str">
            <v>Tijolo 6 furos  10x15x20</v>
          </cell>
          <cell r="C57" t="str">
            <v>un</v>
          </cell>
          <cell r="D57">
            <v>0.13</v>
          </cell>
          <cell r="E57" t="str">
            <v xml:space="preserve">tipo pesado  10x15x20 </v>
          </cell>
        </row>
        <row r="58">
          <cell r="A58" t="str">
            <v>1265</v>
          </cell>
          <cell r="B58" t="str">
            <v>Tijolo 6 furos  12x15x20</v>
          </cell>
          <cell r="C58" t="str">
            <v>un</v>
          </cell>
          <cell r="D58">
            <v>0.16</v>
          </cell>
          <cell r="E58" t="str">
            <v xml:space="preserve">tipo pesado  12x15x20 </v>
          </cell>
        </row>
        <row r="59">
          <cell r="A59" t="str">
            <v>1003</v>
          </cell>
          <cell r="B59" t="str">
            <v>Tijolo 8 furos 10x20x20</v>
          </cell>
          <cell r="C59" t="str">
            <v>un</v>
          </cell>
          <cell r="D59">
            <v>0.18</v>
          </cell>
          <cell r="E59" t="str">
            <v xml:space="preserve">tipo pesado  12x15x20 </v>
          </cell>
        </row>
        <row r="60">
          <cell r="A60" t="str">
            <v>1286</v>
          </cell>
          <cell r="B60" t="str">
            <v>Tijolo 9 furos  13,5x19x29</v>
          </cell>
          <cell r="C60" t="str">
            <v>un</v>
          </cell>
          <cell r="D60">
            <v>0.32</v>
          </cell>
          <cell r="E60" t="str">
            <v>tipo pesado  13,5x19x29</v>
          </cell>
        </row>
        <row r="61">
          <cell r="A61" t="str">
            <v>333</v>
          </cell>
          <cell r="B61" t="str">
            <v>Tijolo maciço 5x10x20</v>
          </cell>
          <cell r="C61" t="str">
            <v>un</v>
          </cell>
          <cell r="D61">
            <v>0.12</v>
          </cell>
          <cell r="E61" t="str">
            <v>tipo pesado  13,5x19x29</v>
          </cell>
        </row>
        <row r="62">
          <cell r="A62" t="str">
            <v>658</v>
          </cell>
          <cell r="B62" t="str">
            <v>Tijolo Robertão branco liso</v>
          </cell>
          <cell r="C62" t="str">
            <v>un</v>
          </cell>
          <cell r="D62">
            <v>0.25</v>
          </cell>
          <cell r="E62" t="str">
            <v xml:space="preserve">60un por m² </v>
          </cell>
        </row>
        <row r="63">
          <cell r="A63" t="str">
            <v>657</v>
          </cell>
          <cell r="B63" t="str">
            <v>Tijolo Robertão branco rústico</v>
          </cell>
          <cell r="C63" t="str">
            <v>un</v>
          </cell>
          <cell r="D63">
            <v>0.26</v>
          </cell>
          <cell r="E63" t="str">
            <v xml:space="preserve">60un por m² </v>
          </cell>
        </row>
        <row r="64">
          <cell r="A64" t="str">
            <v>659</v>
          </cell>
          <cell r="B64" t="str">
            <v>Tijolo Robertão Vermelho liso</v>
          </cell>
          <cell r="C64" t="str">
            <v>un</v>
          </cell>
          <cell r="D64">
            <v>0.25</v>
          </cell>
          <cell r="E64" t="str">
            <v xml:space="preserve">60un por m² </v>
          </cell>
        </row>
        <row r="65">
          <cell r="A65" t="str">
            <v>078</v>
          </cell>
          <cell r="B65" t="str">
            <v>Cimento</v>
          </cell>
          <cell r="C65" t="str">
            <v>kg</v>
          </cell>
          <cell r="D65">
            <v>0.38</v>
          </cell>
          <cell r="E65" t="str">
            <v>Portland/pozolânico comum</v>
          </cell>
        </row>
        <row r="66">
          <cell r="A66" t="str">
            <v>550</v>
          </cell>
          <cell r="B66" t="str">
            <v>Cimento saco de 25kg</v>
          </cell>
          <cell r="C66" t="str">
            <v>sc</v>
          </cell>
          <cell r="D66">
            <v>9.5</v>
          </cell>
          <cell r="E66" t="str">
            <v>Portland/pozolânico comum</v>
          </cell>
        </row>
        <row r="67">
          <cell r="A67" t="str">
            <v>549</v>
          </cell>
          <cell r="B67" t="str">
            <v>Cimento saco de 50kg</v>
          </cell>
          <cell r="C67" t="str">
            <v>sc</v>
          </cell>
          <cell r="D67">
            <v>18.7</v>
          </cell>
        </row>
        <row r="68">
          <cell r="A68" t="str">
            <v>905</v>
          </cell>
          <cell r="B68" t="str">
            <v>Cumeeira de Pinus STELLA 20x130x6400</v>
          </cell>
          <cell r="C68" t="str">
            <v>conj</v>
          </cell>
          <cell r="D68">
            <v>65.78</v>
          </cell>
          <cell r="E68" t="str">
            <v>Sem Transporte  conj. Com 2 placas</v>
          </cell>
        </row>
        <row r="69">
          <cell r="A69" t="str">
            <v>1231</v>
          </cell>
          <cell r="B69" t="str">
            <v>Cumeeira fibra vegetal 950x3</v>
          </cell>
          <cell r="C69" t="str">
            <v>un</v>
          </cell>
          <cell r="D69">
            <v>16.5</v>
          </cell>
          <cell r="E69" t="str">
            <v>Cor verde</v>
          </cell>
        </row>
        <row r="70">
          <cell r="A70" t="str">
            <v>107</v>
          </cell>
          <cell r="B70" t="str">
            <v>Cumeeira fibrocimento 6mm articulada</v>
          </cell>
          <cell r="C70" t="str">
            <v>un</v>
          </cell>
          <cell r="D70">
            <v>15.73</v>
          </cell>
          <cell r="E70" t="str">
            <v>Cor verde</v>
          </cell>
        </row>
        <row r="71">
          <cell r="A71" t="str">
            <v>108</v>
          </cell>
          <cell r="B71" t="str">
            <v>Cumeeira fibrocimento kalheta</v>
          </cell>
          <cell r="C71" t="str">
            <v>un</v>
          </cell>
          <cell r="D71">
            <v>6.38</v>
          </cell>
        </row>
        <row r="72">
          <cell r="A72" t="str">
            <v>109</v>
          </cell>
          <cell r="B72" t="str">
            <v>Cumeeira fibrocimento kalhetão</v>
          </cell>
          <cell r="C72" t="str">
            <v>un</v>
          </cell>
          <cell r="D72">
            <v>14.3</v>
          </cell>
        </row>
        <row r="73">
          <cell r="A73" t="str">
            <v>1290</v>
          </cell>
          <cell r="B73" t="str">
            <v>Cumeeira p/telha AG TPR-41 simples</v>
          </cell>
          <cell r="C73" t="str">
            <v>m</v>
          </cell>
          <cell r="D73">
            <v>19.84</v>
          </cell>
        </row>
        <row r="74">
          <cell r="A74" t="str">
            <v>111</v>
          </cell>
          <cell r="B74" t="str">
            <v xml:space="preserve">Cumeeira telha de alumínio </v>
          </cell>
          <cell r="C74" t="str">
            <v>un</v>
          </cell>
          <cell r="D74">
            <v>7.59</v>
          </cell>
        </row>
        <row r="75">
          <cell r="A75" t="str">
            <v>112</v>
          </cell>
          <cell r="B75" t="str">
            <v>Cumeeira telha francesa</v>
          </cell>
          <cell r="C75" t="str">
            <v>un</v>
          </cell>
          <cell r="D75">
            <v>0.44</v>
          </cell>
        </row>
        <row r="76">
          <cell r="A76" t="str">
            <v>769</v>
          </cell>
          <cell r="B76" t="str">
            <v>Cumeeira telhão barro esmaltado</v>
          </cell>
          <cell r="C76" t="str">
            <v>un</v>
          </cell>
          <cell r="D76">
            <v>1.5</v>
          </cell>
        </row>
        <row r="77">
          <cell r="A77" t="str">
            <v>110</v>
          </cell>
          <cell r="B77" t="str">
            <v>Cumeeira telhão barro natural</v>
          </cell>
          <cell r="C77" t="str">
            <v>un</v>
          </cell>
          <cell r="D77">
            <v>0.44</v>
          </cell>
        </row>
        <row r="78">
          <cell r="A78" t="str">
            <v>607</v>
          </cell>
          <cell r="B78" t="str">
            <v>Espigão de abas planas fibrocimento 6mm</v>
          </cell>
          <cell r="C78" t="str">
            <v>un</v>
          </cell>
          <cell r="D78">
            <v>9.24</v>
          </cell>
        </row>
        <row r="79">
          <cell r="A79" t="str">
            <v>156</v>
          </cell>
          <cell r="B79" t="str">
            <v>Fixador aba simples kalheta</v>
          </cell>
          <cell r="C79" t="str">
            <v>un</v>
          </cell>
          <cell r="D79">
            <v>1.1000000000000001</v>
          </cell>
        </row>
        <row r="80">
          <cell r="A80" t="str">
            <v>157</v>
          </cell>
          <cell r="B80" t="str">
            <v>Fixador aba simples kalhetão</v>
          </cell>
          <cell r="C80" t="str">
            <v>un</v>
          </cell>
          <cell r="D80">
            <v>1.1000000000000001</v>
          </cell>
        </row>
        <row r="81">
          <cell r="A81" t="str">
            <v>967</v>
          </cell>
          <cell r="B81" t="str">
            <v>Massa para telha</v>
          </cell>
          <cell r="C81" t="str">
            <v>kg</v>
          </cell>
          <cell r="D81">
            <v>2.85</v>
          </cell>
        </row>
        <row r="82">
          <cell r="A82" t="str">
            <v>1232</v>
          </cell>
          <cell r="B82" t="str">
            <v>Prego para telha fibra vegetal</v>
          </cell>
          <cell r="C82" t="str">
            <v>kg</v>
          </cell>
          <cell r="D82">
            <v>5.9</v>
          </cell>
          <cell r="E82" t="str">
            <v>Aproximadamente 100un/kg</v>
          </cell>
        </row>
        <row r="83">
          <cell r="A83" t="str">
            <v>1289</v>
          </cell>
          <cell r="B83" t="str">
            <v>Rufo Borda Lateral p/telha AG TPR-40</v>
          </cell>
          <cell r="C83" t="str">
            <v>m</v>
          </cell>
          <cell r="D83">
            <v>8.1300000000000008</v>
          </cell>
          <cell r="E83" t="str">
            <v>Peça com 3,00</v>
          </cell>
          <cell r="F83">
            <v>24.41</v>
          </cell>
        </row>
        <row r="84">
          <cell r="A84" t="str">
            <v>1287</v>
          </cell>
          <cell r="B84" t="str">
            <v>Telha AG TPR-40 e0,43mm EPS30</v>
          </cell>
          <cell r="C84" t="str">
            <v>m²</v>
          </cell>
          <cell r="D84">
            <v>43.94</v>
          </cell>
          <cell r="E84" t="str">
            <v>Peça com 3,00</v>
          </cell>
          <cell r="F84" t="str">
            <v xml:space="preserve"> </v>
          </cell>
        </row>
        <row r="85">
          <cell r="A85" t="str">
            <v>1288</v>
          </cell>
          <cell r="B85" t="str">
            <v>Telha AG TPR-40 e0,43mm EPS60</v>
          </cell>
          <cell r="C85" t="str">
            <v>m²</v>
          </cell>
          <cell r="D85">
            <v>49.45</v>
          </cell>
          <cell r="F85" t="str">
            <v xml:space="preserve"> </v>
          </cell>
        </row>
        <row r="86">
          <cell r="A86" t="str">
            <v>320</v>
          </cell>
          <cell r="B86" t="str">
            <v>Telha alumínio ondulada 0,5mm incluindo transporte</v>
          </cell>
          <cell r="C86" t="str">
            <v>ml</v>
          </cell>
          <cell r="D86">
            <v>23.1</v>
          </cell>
          <cell r="E86" t="str">
            <v>Telha 6m x 1,076</v>
          </cell>
          <cell r="F86">
            <v>126</v>
          </cell>
        </row>
        <row r="87">
          <cell r="A87" t="str">
            <v>321</v>
          </cell>
          <cell r="B87" t="str">
            <v>Telha capa/canal</v>
          </cell>
          <cell r="C87" t="str">
            <v>un</v>
          </cell>
          <cell r="D87">
            <v>0.34</v>
          </cell>
          <cell r="E87" t="str">
            <v>(17telhas/m2)</v>
          </cell>
          <cell r="F87">
            <v>126</v>
          </cell>
        </row>
        <row r="88">
          <cell r="A88" t="str">
            <v>322</v>
          </cell>
          <cell r="B88" t="str">
            <v>Telha colonial</v>
          </cell>
          <cell r="C88" t="str">
            <v>un</v>
          </cell>
          <cell r="D88">
            <v>0.24</v>
          </cell>
          <cell r="E88" t="str">
            <v>(25telhas/m2)</v>
          </cell>
        </row>
        <row r="89">
          <cell r="A89" t="str">
            <v>323</v>
          </cell>
          <cell r="B89" t="str">
            <v>Telha de aço zincado trapez. 0,5mm incluindo transporte 10%</v>
          </cell>
          <cell r="C89" t="str">
            <v>ml</v>
          </cell>
          <cell r="D89">
            <v>22.42</v>
          </cell>
          <cell r="E89" t="str">
            <v>Custo m² 20,39m²</v>
          </cell>
          <cell r="F89" t="str">
            <v xml:space="preserve"> </v>
          </cell>
        </row>
        <row r="90">
          <cell r="A90" t="str">
            <v>904</v>
          </cell>
          <cell r="B90" t="str">
            <v>Telha de pinus  STELLA 12x200x400</v>
          </cell>
          <cell r="C90" t="str">
            <v>un</v>
          </cell>
          <cell r="D90">
            <v>1.06</v>
          </cell>
          <cell r="E90" t="str">
            <v>Sem Transporte  33un/m²</v>
          </cell>
          <cell r="F90" t="str">
            <v xml:space="preserve"> </v>
          </cell>
        </row>
        <row r="91">
          <cell r="A91" t="str">
            <v>874</v>
          </cell>
          <cell r="B91" t="str">
            <v>Telha esmaltada tipo holandesa (Caramelo)</v>
          </cell>
          <cell r="C91" t="str">
            <v>un</v>
          </cell>
          <cell r="D91">
            <v>1.1499999999999999</v>
          </cell>
          <cell r="E91" t="str">
            <v>média 18un/m²</v>
          </cell>
        </row>
        <row r="92">
          <cell r="A92" t="str">
            <v>875</v>
          </cell>
          <cell r="B92" t="str">
            <v>Telha esmaltada tipo holandesa (Diversos)</v>
          </cell>
          <cell r="C92" t="str">
            <v>un</v>
          </cell>
          <cell r="D92">
            <v>1.3</v>
          </cell>
          <cell r="E92" t="str">
            <v>média 18un/m²</v>
          </cell>
        </row>
        <row r="93">
          <cell r="A93" t="str">
            <v>873</v>
          </cell>
          <cell r="B93" t="str">
            <v>Telha esmaltada tipo holandesa (pérola)</v>
          </cell>
          <cell r="C93" t="str">
            <v>un</v>
          </cell>
          <cell r="D93">
            <v>1.65</v>
          </cell>
          <cell r="E93" t="str">
            <v>média 18un/m²</v>
          </cell>
        </row>
        <row r="94">
          <cell r="A94" t="str">
            <v>1230</v>
          </cell>
          <cell r="B94" t="str">
            <v>Telha fibra vegetal 2000x950x3</v>
          </cell>
          <cell r="C94" t="str">
            <v>un</v>
          </cell>
          <cell r="D94">
            <v>25.2</v>
          </cell>
          <cell r="E94" t="str">
            <v>Cor verde</v>
          </cell>
        </row>
        <row r="95">
          <cell r="A95" t="str">
            <v>911</v>
          </cell>
          <cell r="B95" t="str">
            <v>Telha fibrocimento 183x110x6</v>
          </cell>
          <cell r="C95" t="str">
            <v>un</v>
          </cell>
          <cell r="D95">
            <v>12.46</v>
          </cell>
          <cell r="E95" t="str">
            <v>Cor verde</v>
          </cell>
        </row>
        <row r="96">
          <cell r="A96" t="str">
            <v>991</v>
          </cell>
          <cell r="B96" t="str">
            <v>Telha fibrocimento 183x110x8</v>
          </cell>
          <cell r="C96" t="str">
            <v>un</v>
          </cell>
          <cell r="D96">
            <v>19.72</v>
          </cell>
          <cell r="E96" t="str">
            <v>Custo m²</v>
          </cell>
          <cell r="F96">
            <v>9.7899999999999991</v>
          </cell>
        </row>
        <row r="97">
          <cell r="A97" t="str">
            <v>912</v>
          </cell>
          <cell r="B97" t="str">
            <v>Telha fibrocimento 213x110x6</v>
          </cell>
          <cell r="C97" t="str">
            <v>un</v>
          </cell>
          <cell r="D97">
            <v>14.08</v>
          </cell>
          <cell r="E97" t="str">
            <v>Custo m²</v>
          </cell>
          <cell r="F97">
            <v>9.7899999999999991</v>
          </cell>
        </row>
        <row r="98">
          <cell r="A98" t="str">
            <v>992</v>
          </cell>
          <cell r="B98" t="str">
            <v>Telha fibrocimento 8mm</v>
          </cell>
          <cell r="C98" t="str">
            <v>m²</v>
          </cell>
          <cell r="D98">
            <v>9.7899999999999991</v>
          </cell>
        </row>
        <row r="99">
          <cell r="A99" t="str">
            <v>913</v>
          </cell>
          <cell r="B99" t="str">
            <v>Telha fibrocimento Canaleta 90 6,00</v>
          </cell>
          <cell r="C99" t="str">
            <v>un</v>
          </cell>
          <cell r="D99">
            <v>81.489999999999995</v>
          </cell>
        </row>
        <row r="100">
          <cell r="A100" t="str">
            <v>324</v>
          </cell>
          <cell r="B100" t="str">
            <v>Telha fibrocimento kalheta</v>
          </cell>
          <cell r="C100" t="str">
            <v>m2</v>
          </cell>
          <cell r="D100">
            <v>15.97</v>
          </cell>
        </row>
        <row r="101">
          <cell r="A101" t="str">
            <v>325</v>
          </cell>
          <cell r="B101" t="str">
            <v>Telha fibrocimento kalhetão</v>
          </cell>
          <cell r="C101" t="str">
            <v>m2</v>
          </cell>
          <cell r="D101">
            <v>18.78</v>
          </cell>
        </row>
        <row r="102">
          <cell r="A102" t="str">
            <v>837</v>
          </cell>
          <cell r="B102" t="str">
            <v>Telha fibrocimento Max Plac 1,07x3,00</v>
          </cell>
          <cell r="C102" t="str">
            <v>un</v>
          </cell>
          <cell r="D102">
            <v>36</v>
          </cell>
        </row>
        <row r="103">
          <cell r="A103" t="str">
            <v>326</v>
          </cell>
          <cell r="B103" t="str">
            <v>Telha fibrocimento ond. 4mm</v>
          </cell>
          <cell r="C103" t="str">
            <v>m2</v>
          </cell>
          <cell r="D103">
            <v>3.44</v>
          </cell>
          <cell r="E103" t="str">
            <v>Telha 244x50</v>
          </cell>
        </row>
        <row r="104">
          <cell r="A104" t="str">
            <v>327</v>
          </cell>
          <cell r="B104" t="str">
            <v>Telha fibrocimento ond. 6mm</v>
          </cell>
          <cell r="C104" t="str">
            <v>m2</v>
          </cell>
          <cell r="D104">
            <v>6.75</v>
          </cell>
          <cell r="E104" t="str">
            <v>Telha 244x50</v>
          </cell>
        </row>
        <row r="105">
          <cell r="A105" t="str">
            <v>328</v>
          </cell>
          <cell r="B105" t="str">
            <v>Telha francesa</v>
          </cell>
          <cell r="C105" t="str">
            <v>un</v>
          </cell>
          <cell r="D105">
            <v>0.36</v>
          </cell>
          <cell r="E105" t="str">
            <v>(17telhas/m2)</v>
          </cell>
        </row>
        <row r="106">
          <cell r="A106" t="str">
            <v>1032</v>
          </cell>
          <cell r="B106" t="str">
            <v>Telha francesa esmaltada</v>
          </cell>
          <cell r="C106" t="str">
            <v>un</v>
          </cell>
          <cell r="D106">
            <v>0.85</v>
          </cell>
          <cell r="E106" t="str">
            <v>(17telhas/m2)</v>
          </cell>
        </row>
        <row r="107">
          <cell r="A107" t="str">
            <v>329</v>
          </cell>
          <cell r="B107" t="str">
            <v>Telha plan</v>
          </cell>
          <cell r="C107" t="str">
            <v>un</v>
          </cell>
          <cell r="D107">
            <v>0.38</v>
          </cell>
          <cell r="E107" t="str">
            <v>(26telhas/m2</v>
          </cell>
        </row>
        <row r="108">
          <cell r="A108" t="str">
            <v>767</v>
          </cell>
          <cell r="B108" t="str">
            <v>Telha portuguesa natural</v>
          </cell>
          <cell r="C108" t="str">
            <v>un</v>
          </cell>
          <cell r="D108">
            <v>0.38</v>
          </cell>
          <cell r="E108" t="str">
            <v>17 telhas por m2</v>
          </cell>
        </row>
        <row r="109">
          <cell r="A109" t="str">
            <v>1149</v>
          </cell>
          <cell r="B109" t="str">
            <v>Telha portuguesas esmaltada Azul</v>
          </cell>
          <cell r="C109" t="str">
            <v>un</v>
          </cell>
          <cell r="D109">
            <v>1.54</v>
          </cell>
          <cell r="E109" t="str">
            <v>17 telhas por m2</v>
          </cell>
        </row>
        <row r="110">
          <cell r="A110" t="str">
            <v>1185</v>
          </cell>
          <cell r="B110" t="str">
            <v>Telha portuguesas esmaltada poliester caramelo</v>
          </cell>
          <cell r="C110" t="str">
            <v>un</v>
          </cell>
          <cell r="D110">
            <v>1.07</v>
          </cell>
          <cell r="E110" t="str">
            <v>17 telhas por m2</v>
          </cell>
        </row>
        <row r="111">
          <cell r="A111" t="str">
            <v>768</v>
          </cell>
          <cell r="B111" t="str">
            <v>Telha portuguesas esmaltada vitrificada caramelo</v>
          </cell>
          <cell r="C111" t="str">
            <v>un</v>
          </cell>
          <cell r="D111">
            <v>0.9</v>
          </cell>
          <cell r="E111" t="str">
            <v>17 telhas por m2</v>
          </cell>
        </row>
        <row r="112">
          <cell r="A112" t="str">
            <v>1150</v>
          </cell>
          <cell r="B112" t="str">
            <v>Telha portuguesas revestimento em poliester Todas as Cores</v>
          </cell>
          <cell r="C112" t="str">
            <v>un</v>
          </cell>
          <cell r="D112">
            <v>1</v>
          </cell>
          <cell r="E112" t="str">
            <v>17 telhas por m2</v>
          </cell>
        </row>
        <row r="113">
          <cell r="A113" t="str">
            <v>660</v>
          </cell>
          <cell r="B113" t="str">
            <v>Telha Romana Branca esmaltada</v>
          </cell>
          <cell r="C113" t="str">
            <v>un</v>
          </cell>
          <cell r="D113">
            <v>0.8</v>
          </cell>
          <cell r="E113" t="str">
            <v>17 telhas por m²</v>
          </cell>
        </row>
        <row r="114">
          <cell r="A114" t="str">
            <v>609</v>
          </cell>
          <cell r="B114" t="str">
            <v>Telha traslúcida de fibra 6mm (1,10x1,83)</v>
          </cell>
          <cell r="C114" t="str">
            <v>m2</v>
          </cell>
          <cell r="D114">
            <v>9.73</v>
          </cell>
          <cell r="E114" t="str">
            <v>17 telhas por m²</v>
          </cell>
        </row>
        <row r="115">
          <cell r="A115" t="str">
            <v>641</v>
          </cell>
          <cell r="B115" t="str">
            <v>Telha traslúcida de fibra canaleta 43</v>
          </cell>
          <cell r="C115" t="str">
            <v>m</v>
          </cell>
          <cell r="D115">
            <v>15.18</v>
          </cell>
        </row>
        <row r="116">
          <cell r="A116" t="str">
            <v>1189</v>
          </cell>
          <cell r="B116" t="str">
            <v>Telha traslúcida de fibra ondulada branca incluindo tranporte 10%</v>
          </cell>
          <cell r="C116" t="str">
            <v>m</v>
          </cell>
          <cell r="D116">
            <v>30.8</v>
          </cell>
          <cell r="E116" t="str">
            <v>chapa 1,10 x 6,00</v>
          </cell>
          <cell r="F116">
            <v>168</v>
          </cell>
        </row>
        <row r="117">
          <cell r="A117" t="str">
            <v>1009</v>
          </cell>
          <cell r="B117" t="str">
            <v>Toldo em lona com estrutura em ferro galvanizado</v>
          </cell>
          <cell r="C117" t="str">
            <v>m²</v>
          </cell>
          <cell r="D117">
            <v>87.5</v>
          </cell>
          <cell r="E117" t="str">
            <v>Toldo 4,00x2,00</v>
          </cell>
          <cell r="F117">
            <v>730</v>
          </cell>
        </row>
        <row r="118">
          <cell r="A118" t="str">
            <v>968</v>
          </cell>
          <cell r="B118" t="str">
            <v>Ventilação para canaleta 90</v>
          </cell>
          <cell r="C118" t="str">
            <v>un</v>
          </cell>
          <cell r="D118">
            <v>3.16</v>
          </cell>
          <cell r="E118" t="str">
            <v>Toldo 4,00x2,00</v>
          </cell>
          <cell r="F118">
            <v>730</v>
          </cell>
        </row>
        <row r="119">
          <cell r="A119" t="str">
            <v>1146</v>
          </cell>
          <cell r="B119" t="str">
            <v>Manta isolante 2mm cobertura</v>
          </cell>
          <cell r="C119" t="str">
            <v>m²</v>
          </cell>
          <cell r="D119">
            <v>5</v>
          </cell>
          <cell r="E119" t="str">
            <v>Largura 65cm</v>
          </cell>
          <cell r="F119" t="str">
            <v>R$3,25/m</v>
          </cell>
        </row>
        <row r="120">
          <cell r="A120" t="str">
            <v>1147</v>
          </cell>
          <cell r="B120" t="str">
            <v>Manta isolante 4mm cobertura</v>
          </cell>
          <cell r="C120" t="str">
            <v>m²</v>
          </cell>
          <cell r="D120">
            <v>4.57</v>
          </cell>
          <cell r="E120" t="str">
            <v>Largura 70cm</v>
          </cell>
          <cell r="F120" t="str">
            <v>R$3,20/m</v>
          </cell>
        </row>
        <row r="121">
          <cell r="A121" t="str">
            <v>1148</v>
          </cell>
          <cell r="B121" t="str">
            <v>Manta isolante 5mm cobertura</v>
          </cell>
          <cell r="C121" t="str">
            <v>m2</v>
          </cell>
          <cell r="D121">
            <v>7.46</v>
          </cell>
          <cell r="E121" t="str">
            <v>Largura 65cm</v>
          </cell>
          <cell r="F121" t="str">
            <v>R$4,85/m</v>
          </cell>
        </row>
        <row r="122">
          <cell r="A122" t="str">
            <v>745</v>
          </cell>
          <cell r="B122" t="str">
            <v>Aço CA-50   1 1/2"    38mm</v>
          </cell>
          <cell r="C122" t="str">
            <v>m</v>
          </cell>
          <cell r="D122">
            <v>11.46</v>
          </cell>
          <cell r="E122" t="str">
            <v xml:space="preserve">   custo da barra</v>
          </cell>
          <cell r="F122">
            <v>137.55000000000001</v>
          </cell>
        </row>
        <row r="123">
          <cell r="A123" t="str">
            <v>002</v>
          </cell>
          <cell r="B123" t="str">
            <v>Aço CA-50  12,5mm 1/2</v>
          </cell>
          <cell r="C123" t="str">
            <v>kg</v>
          </cell>
          <cell r="D123">
            <v>1.94</v>
          </cell>
          <cell r="E123" t="str">
            <v xml:space="preserve">(0,966kg/m) </v>
          </cell>
          <cell r="F123">
            <v>137.55000000000001</v>
          </cell>
        </row>
        <row r="124">
          <cell r="A124" t="str">
            <v>730</v>
          </cell>
          <cell r="B124" t="str">
            <v>Aço CA-50  12,5mm 1/2</v>
          </cell>
          <cell r="C124" t="str">
            <v>m</v>
          </cell>
          <cell r="D124">
            <v>1.88</v>
          </cell>
          <cell r="E124" t="str">
            <v>(1,035m/kg)   custo da barra</v>
          </cell>
          <cell r="F124">
            <v>22.5</v>
          </cell>
        </row>
        <row r="125">
          <cell r="A125" t="str">
            <v>733</v>
          </cell>
          <cell r="B125" t="str">
            <v>Aço CA-50  16mm 5/8</v>
          </cell>
          <cell r="C125" t="str">
            <v>m</v>
          </cell>
          <cell r="D125">
            <v>3.08</v>
          </cell>
          <cell r="E125" t="str">
            <v>(0,657m/kg)   custo da barra</v>
          </cell>
          <cell r="F125">
            <v>36.96</v>
          </cell>
        </row>
        <row r="126">
          <cell r="A126" t="str">
            <v>005</v>
          </cell>
          <cell r="B126" t="str">
            <v>Aço CA-50  20mm 3/4</v>
          </cell>
          <cell r="C126" t="str">
            <v>kg</v>
          </cell>
          <cell r="D126">
            <v>1.86</v>
          </cell>
          <cell r="E126" t="str">
            <v xml:space="preserve">(2,410kg/m) </v>
          </cell>
          <cell r="F126" t="str">
            <v>x</v>
          </cell>
        </row>
        <row r="127">
          <cell r="A127" t="str">
            <v>006</v>
          </cell>
          <cell r="B127" t="str">
            <v>Aço CA-50 10mm   3/8</v>
          </cell>
          <cell r="C127" t="str">
            <v>kg</v>
          </cell>
          <cell r="D127">
            <v>2.0499999999999998</v>
          </cell>
          <cell r="E127" t="str">
            <v xml:space="preserve">(0,608kg/m) </v>
          </cell>
          <cell r="F127" t="str">
            <v>x</v>
          </cell>
        </row>
        <row r="128">
          <cell r="A128" t="str">
            <v>731</v>
          </cell>
          <cell r="B128" t="str">
            <v>Aço CA-50 10mm   3/8</v>
          </cell>
          <cell r="C128" t="str">
            <v>m</v>
          </cell>
          <cell r="D128">
            <v>1.25</v>
          </cell>
          <cell r="E128" t="str">
            <v>(1,644m/kg)   custo da barra</v>
          </cell>
          <cell r="F128">
            <v>15.04</v>
          </cell>
        </row>
        <row r="129">
          <cell r="A129" t="str">
            <v>008</v>
          </cell>
          <cell r="B129" t="str">
            <v>Aço CA-50 16mm 5/8</v>
          </cell>
          <cell r="C129" t="str">
            <v>kg</v>
          </cell>
          <cell r="D129">
            <v>1.7</v>
          </cell>
          <cell r="E129" t="str">
            <v xml:space="preserve">(1,520kg/m) </v>
          </cell>
          <cell r="F129">
            <v>15.04</v>
          </cell>
        </row>
        <row r="130">
          <cell r="A130" t="str">
            <v>732</v>
          </cell>
          <cell r="B130" t="str">
            <v>Aço CA-50 20mm 3/4</v>
          </cell>
          <cell r="C130" t="str">
            <v>m</v>
          </cell>
          <cell r="D130">
            <v>4.5</v>
          </cell>
          <cell r="E130" t="str">
            <v>(0,414m/kg)   custo da barra</v>
          </cell>
          <cell r="F130">
            <v>54</v>
          </cell>
        </row>
        <row r="131">
          <cell r="A131" t="str">
            <v>493</v>
          </cell>
          <cell r="B131" t="str">
            <v>Aço CA-50 25mm  1"</v>
          </cell>
          <cell r="C131" t="str">
            <v>kg</v>
          </cell>
          <cell r="D131">
            <v>1.86</v>
          </cell>
          <cell r="E131" t="str">
            <v xml:space="preserve">(3,75kg/m) </v>
          </cell>
          <cell r="F131">
            <v>54</v>
          </cell>
        </row>
        <row r="132">
          <cell r="A132" t="str">
            <v>729</v>
          </cell>
          <cell r="B132" t="str">
            <v>Aço CA-50 25mm  1"</v>
          </cell>
          <cell r="C132" t="str">
            <v>m</v>
          </cell>
          <cell r="D132">
            <v>7</v>
          </cell>
          <cell r="E132" t="str">
            <v>(0,266m/kg)   custo da barra</v>
          </cell>
          <cell r="F132">
            <v>83.95</v>
          </cell>
        </row>
        <row r="133">
          <cell r="A133" t="str">
            <v>004</v>
          </cell>
          <cell r="B133" t="str">
            <v>Aço CA-50 6,3mm  1/4</v>
          </cell>
          <cell r="C133" t="str">
            <v>kg</v>
          </cell>
          <cell r="D133">
            <v>2.44</v>
          </cell>
          <cell r="E133" t="str">
            <v xml:space="preserve">(0,237kg/m) </v>
          </cell>
          <cell r="F133">
            <v>83.95</v>
          </cell>
        </row>
        <row r="134">
          <cell r="A134" t="str">
            <v>734</v>
          </cell>
          <cell r="B134" t="str">
            <v>Aço CA-50 6,3mm  1/4</v>
          </cell>
          <cell r="C134" t="str">
            <v>m</v>
          </cell>
          <cell r="D134">
            <v>0.57999999999999996</v>
          </cell>
          <cell r="E134" t="str">
            <v>(4,219m/kg)   custo da barra</v>
          </cell>
          <cell r="F134">
            <v>6.9</v>
          </cell>
        </row>
        <row r="135">
          <cell r="A135" t="str">
            <v>007</v>
          </cell>
          <cell r="B135" t="str">
            <v>Aço CA-50 8mm  5/16</v>
          </cell>
          <cell r="C135" t="str">
            <v>kg</v>
          </cell>
          <cell r="D135">
            <v>2.37</v>
          </cell>
          <cell r="E135" t="str">
            <v xml:space="preserve">(0,375kg/m) </v>
          </cell>
          <cell r="F135">
            <v>6.9</v>
          </cell>
        </row>
        <row r="136">
          <cell r="A136" t="str">
            <v>735</v>
          </cell>
          <cell r="B136" t="str">
            <v>Aço CA-50 8mm  5/16</v>
          </cell>
          <cell r="C136" t="str">
            <v>m</v>
          </cell>
          <cell r="D136">
            <v>0.89</v>
          </cell>
          <cell r="E136" t="str">
            <v>(2,666m/kg)   custo da barra</v>
          </cell>
          <cell r="F136">
            <v>10.66</v>
          </cell>
        </row>
        <row r="137">
          <cell r="A137" t="str">
            <v>010</v>
          </cell>
          <cell r="B137" t="str">
            <v>Aço CA-60 4,2mm</v>
          </cell>
          <cell r="C137" t="str">
            <v>kg</v>
          </cell>
          <cell r="D137">
            <v>2.38</v>
          </cell>
          <cell r="E137" t="str">
            <v xml:space="preserve">(0,109kg/m) </v>
          </cell>
          <cell r="F137">
            <v>10.66</v>
          </cell>
        </row>
        <row r="138">
          <cell r="A138" t="str">
            <v>736</v>
          </cell>
          <cell r="B138" t="str">
            <v>Aço CA-60 4,2mm</v>
          </cell>
          <cell r="C138" t="str">
            <v>m</v>
          </cell>
          <cell r="D138">
            <v>0.26</v>
          </cell>
          <cell r="E138" t="str">
            <v>(9,174m/kg)   custo da barra</v>
          </cell>
          <cell r="F138">
            <v>3.08</v>
          </cell>
        </row>
        <row r="139">
          <cell r="A139" t="str">
            <v>011</v>
          </cell>
          <cell r="B139" t="str">
            <v>Aço CA-60 4,6mm</v>
          </cell>
          <cell r="C139" t="str">
            <v>kg</v>
          </cell>
          <cell r="D139">
            <v>2.42</v>
          </cell>
          <cell r="E139" t="str">
            <v xml:space="preserve">(0,130kg/m) </v>
          </cell>
          <cell r="F139">
            <v>3.08</v>
          </cell>
        </row>
        <row r="140">
          <cell r="A140" t="str">
            <v>737</v>
          </cell>
          <cell r="B140" t="str">
            <v>Aço CA-60 4,6mm</v>
          </cell>
          <cell r="C140" t="str">
            <v>m</v>
          </cell>
          <cell r="D140">
            <v>0.25</v>
          </cell>
          <cell r="E140" t="str">
            <v>(9,708m/kg)   custo da barra</v>
          </cell>
          <cell r="F140">
            <v>3.03</v>
          </cell>
        </row>
        <row r="141">
          <cell r="A141" t="str">
            <v>012</v>
          </cell>
          <cell r="B141" t="str">
            <v>Aço CA-60 5,0mm</v>
          </cell>
          <cell r="C141" t="str">
            <v>kg</v>
          </cell>
          <cell r="D141">
            <v>2.4</v>
          </cell>
          <cell r="E141" t="str">
            <v xml:space="preserve">(0,158kg/m) </v>
          </cell>
          <cell r="F141">
            <v>3.03</v>
          </cell>
        </row>
        <row r="142">
          <cell r="A142" t="str">
            <v>738</v>
          </cell>
          <cell r="B142" t="str">
            <v>Aço CA-60 5,0mm</v>
          </cell>
          <cell r="C142" t="str">
            <v>m</v>
          </cell>
          <cell r="D142">
            <v>0.38</v>
          </cell>
          <cell r="E142" t="str">
            <v>(6,329m/kg)   custo da barra</v>
          </cell>
          <cell r="F142">
            <v>4.5999999999999996</v>
          </cell>
        </row>
        <row r="143">
          <cell r="A143" t="str">
            <v>013</v>
          </cell>
          <cell r="B143" t="str">
            <v>Aço CA-60 6,0mm</v>
          </cell>
          <cell r="C143" t="str">
            <v>kg</v>
          </cell>
          <cell r="D143">
            <v>2.31</v>
          </cell>
          <cell r="E143" t="str">
            <v xml:space="preserve">(0,216kg/m) </v>
          </cell>
          <cell r="F143">
            <v>4.5999999999999996</v>
          </cell>
        </row>
        <row r="144">
          <cell r="A144" t="str">
            <v>739</v>
          </cell>
          <cell r="B144" t="str">
            <v>Aço CA-60 6,0mm</v>
          </cell>
          <cell r="C144" t="str">
            <v>m</v>
          </cell>
          <cell r="D144">
            <v>0.5</v>
          </cell>
          <cell r="E144" t="str">
            <v>(4,629m/kg)   custo da barra</v>
          </cell>
          <cell r="F144">
            <v>5.98</v>
          </cell>
        </row>
        <row r="145">
          <cell r="A145" t="str">
            <v>686</v>
          </cell>
          <cell r="B145" t="str">
            <v>Aço tela 3,4mm  para laje</v>
          </cell>
          <cell r="C145" t="str">
            <v>m2</v>
          </cell>
          <cell r="D145">
            <v>3.25</v>
          </cell>
          <cell r="E145" t="str">
            <v>malha 20x20    (peça 2,00x3,00)</v>
          </cell>
          <cell r="F145">
            <v>5.98</v>
          </cell>
        </row>
        <row r="146">
          <cell r="A146" t="str">
            <v>687</v>
          </cell>
          <cell r="B146" t="str">
            <v>Aço tela 4,2mm  para laje</v>
          </cell>
          <cell r="C146" t="str">
            <v>m2</v>
          </cell>
          <cell r="D146">
            <v>5.47</v>
          </cell>
          <cell r="E146" t="str">
            <v>malha 15x15   rolo (2,45x60,00)</v>
          </cell>
        </row>
        <row r="147">
          <cell r="A147" t="str">
            <v>020</v>
          </cell>
          <cell r="B147" t="str">
            <v>Arame recozido 18</v>
          </cell>
          <cell r="C147" t="str">
            <v>kg</v>
          </cell>
          <cell r="D147">
            <v>3.13</v>
          </cell>
          <cell r="E147" t="str">
            <v>108m/kg  ou 0,0092kg/m</v>
          </cell>
        </row>
        <row r="148">
          <cell r="A148" t="str">
            <v>703</v>
          </cell>
          <cell r="B148" t="str">
            <v>Arame recozido 18</v>
          </cell>
          <cell r="C148" t="str">
            <v>m</v>
          </cell>
          <cell r="D148">
            <v>0.03</v>
          </cell>
          <cell r="E148" t="str">
            <v>108m/kg  ou 0,0092kg/m</v>
          </cell>
        </row>
        <row r="149">
          <cell r="A149" t="str">
            <v>635</v>
          </cell>
          <cell r="B149" t="str">
            <v>Concreto fck 35MPa usinado</v>
          </cell>
          <cell r="C149" t="str">
            <v>m3</v>
          </cell>
          <cell r="D149">
            <v>240</v>
          </cell>
          <cell r="E149" t="str">
            <v>108m/kg  ou 0,0092kg/m</v>
          </cell>
        </row>
        <row r="150">
          <cell r="A150" t="str">
            <v>082</v>
          </cell>
          <cell r="B150" t="str">
            <v>Concreto usinado 13,5MPa</v>
          </cell>
          <cell r="C150" t="str">
            <v>m3</v>
          </cell>
          <cell r="D150">
            <v>150</v>
          </cell>
        </row>
        <row r="151">
          <cell r="A151" t="str">
            <v>673</v>
          </cell>
          <cell r="B151" t="str">
            <v>Concreto usinado 13,5MPa com lançamento</v>
          </cell>
          <cell r="C151" t="str">
            <v>m3</v>
          </cell>
          <cell r="D151">
            <v>172</v>
          </cell>
          <cell r="E151" t="str">
            <v>Bombeamento 8% + R$ 10,00</v>
          </cell>
        </row>
        <row r="152">
          <cell r="A152" t="str">
            <v>083</v>
          </cell>
          <cell r="B152" t="str">
            <v>Concreto usinado 15,0MPa</v>
          </cell>
          <cell r="C152" t="str">
            <v>m3</v>
          </cell>
          <cell r="D152">
            <v>160</v>
          </cell>
          <cell r="E152" t="str">
            <v>Bombeamento 8% + R$ 10,00</v>
          </cell>
        </row>
        <row r="153">
          <cell r="A153" t="str">
            <v>674</v>
          </cell>
          <cell r="B153" t="str">
            <v>Concreto usinado 15MPa com lançamento</v>
          </cell>
          <cell r="C153" t="str">
            <v>m3</v>
          </cell>
          <cell r="D153">
            <v>182.8</v>
          </cell>
          <cell r="E153" t="str">
            <v>Bombeamento 8% + R$ 10,00</v>
          </cell>
        </row>
        <row r="154">
          <cell r="A154" t="str">
            <v>756</v>
          </cell>
          <cell r="B154" t="str">
            <v xml:space="preserve">Concreto usinado 18MPa </v>
          </cell>
          <cell r="C154" t="str">
            <v>m3</v>
          </cell>
          <cell r="D154">
            <v>180</v>
          </cell>
          <cell r="E154" t="str">
            <v>Bombeamento 8% + R$ 10,00</v>
          </cell>
        </row>
        <row r="155">
          <cell r="A155" t="str">
            <v>757</v>
          </cell>
          <cell r="B155" t="str">
            <v>Concreto usinado 18MPa com lançamento</v>
          </cell>
          <cell r="C155" t="str">
            <v>m3</v>
          </cell>
          <cell r="D155">
            <v>204.4</v>
          </cell>
          <cell r="E155" t="str">
            <v>Bombeamento 8% + R$ 10,00</v>
          </cell>
        </row>
        <row r="156">
          <cell r="A156" t="str">
            <v>676</v>
          </cell>
          <cell r="B156" t="str">
            <v xml:space="preserve">Concreto usinado 21MPa </v>
          </cell>
          <cell r="C156" t="str">
            <v>m3</v>
          </cell>
          <cell r="D156">
            <v>190</v>
          </cell>
          <cell r="E156" t="str">
            <v>Bombeamento 8% + R$ 10,00</v>
          </cell>
        </row>
        <row r="157">
          <cell r="A157" t="str">
            <v>675</v>
          </cell>
          <cell r="B157" t="str">
            <v>Concreto usinado 21MPa com lançamento</v>
          </cell>
          <cell r="C157" t="str">
            <v>m3</v>
          </cell>
          <cell r="D157">
            <v>215.2</v>
          </cell>
          <cell r="E157" t="str">
            <v>Bombeamento 8% + R$ 10,00</v>
          </cell>
        </row>
        <row r="158">
          <cell r="A158" t="str">
            <v>995</v>
          </cell>
          <cell r="B158" t="str">
            <v>Grout - Argamassa expansiva</v>
          </cell>
          <cell r="C158" t="str">
            <v>kg</v>
          </cell>
          <cell r="D158">
            <v>0.48</v>
          </cell>
          <cell r="E158" t="str">
            <v>Sc 25kg -   1500kg/m³</v>
          </cell>
          <cell r="F158">
            <v>12</v>
          </cell>
        </row>
        <row r="159">
          <cell r="A159" t="str">
            <v>1239</v>
          </cell>
          <cell r="B159" t="str">
            <v>Laje Pré-moldada 8cm</v>
          </cell>
          <cell r="C159" t="str">
            <v>m²</v>
          </cell>
          <cell r="D159">
            <v>11.3</v>
          </cell>
          <cell r="E159" t="str">
            <v>Sc 25kg -   1500kg/m³</v>
          </cell>
          <cell r="F159">
            <v>12</v>
          </cell>
        </row>
        <row r="160">
          <cell r="A160" t="str">
            <v>1236</v>
          </cell>
          <cell r="B160" t="str">
            <v>Laje treliçada 12cm</v>
          </cell>
          <cell r="C160" t="str">
            <v>m²</v>
          </cell>
          <cell r="D160">
            <v>29.5</v>
          </cell>
        </row>
        <row r="161">
          <cell r="A161" t="str">
            <v>1038</v>
          </cell>
          <cell r="B161" t="str">
            <v>Laje treliçada 12cm EPS + Cerâmica</v>
          </cell>
          <cell r="C161" t="str">
            <v>m²</v>
          </cell>
          <cell r="D161">
            <v>23.54</v>
          </cell>
        </row>
        <row r="162">
          <cell r="A162" t="str">
            <v>1237</v>
          </cell>
          <cell r="B162" t="str">
            <v>Laje treliçada 18cm</v>
          </cell>
          <cell r="C162" t="str">
            <v>m²</v>
          </cell>
          <cell r="D162">
            <v>35.79</v>
          </cell>
        </row>
        <row r="163">
          <cell r="A163" t="str">
            <v>1238</v>
          </cell>
          <cell r="B163" t="str">
            <v>Laje treliçada 20cm</v>
          </cell>
          <cell r="C163" t="str">
            <v>m²</v>
          </cell>
          <cell r="D163">
            <v>39.299999999999997</v>
          </cell>
        </row>
        <row r="164">
          <cell r="A164" t="str">
            <v>1039</v>
          </cell>
          <cell r="B164" t="str">
            <v>Laje treliçada 9cm EPS + Cerâmica</v>
          </cell>
          <cell r="C164" t="str">
            <v>m²</v>
          </cell>
          <cell r="D164">
            <v>21.33</v>
          </cell>
        </row>
        <row r="165">
          <cell r="A165" t="str">
            <v>760</v>
          </cell>
          <cell r="B165" t="str">
            <v>Selante para junta de quadra tipo poliuretano-mastique</v>
          </cell>
          <cell r="C165" t="str">
            <v>m</v>
          </cell>
          <cell r="D165">
            <v>3</v>
          </cell>
        </row>
        <row r="166">
          <cell r="A166" t="str">
            <v>759</v>
          </cell>
          <cell r="B166" t="str">
            <v>Serra corte concreto clipper</v>
          </cell>
          <cell r="C166" t="str">
            <v>m</v>
          </cell>
          <cell r="D166">
            <v>3</v>
          </cell>
        </row>
        <row r="167">
          <cell r="A167" t="str">
            <v>758</v>
          </cell>
          <cell r="B167" t="str">
            <v>Serviços gerais de preparação de superfície de piso utilizando Régua vibratória dupla e alizadora para piso</v>
          </cell>
          <cell r="C167" t="str">
            <v>m2</v>
          </cell>
          <cell r="D167">
            <v>5.4</v>
          </cell>
        </row>
        <row r="168">
          <cell r="A168" t="str">
            <v>301</v>
          </cell>
          <cell r="B168" t="str">
            <v>Sikadur 32</v>
          </cell>
          <cell r="C168" t="str">
            <v>kg</v>
          </cell>
          <cell r="D168">
            <v>21.5</v>
          </cell>
        </row>
        <row r="169">
          <cell r="A169" t="str">
            <v>1047</v>
          </cell>
          <cell r="B169" t="str">
            <v>Laje PM Protendida com vigota dupla 12cm</v>
          </cell>
          <cell r="C169" t="str">
            <v>m²</v>
          </cell>
          <cell r="D169">
            <v>24.2</v>
          </cell>
          <cell r="E169" t="str">
            <v>Para uma área de 276,79m²</v>
          </cell>
        </row>
        <row r="170">
          <cell r="A170" t="str">
            <v>1048</v>
          </cell>
          <cell r="B170" t="str">
            <v>Laje PM Protendida com vigota dupla 9cm</v>
          </cell>
          <cell r="C170" t="str">
            <v>m²</v>
          </cell>
          <cell r="D170">
            <v>22.85</v>
          </cell>
          <cell r="E170" t="str">
            <v>Para uma área de 286,97m²</v>
          </cell>
        </row>
        <row r="171">
          <cell r="A171" t="str">
            <v>198</v>
          </cell>
          <cell r="B171" t="str">
            <v>Laje pré-fabricada forro</v>
          </cell>
          <cell r="C171" t="str">
            <v>m2</v>
          </cell>
          <cell r="D171">
            <v>9.1999999999999993</v>
          </cell>
          <cell r="E171" t="str">
            <v>Para uma área de 286,97m²</v>
          </cell>
        </row>
        <row r="172">
          <cell r="A172" t="str">
            <v>199</v>
          </cell>
          <cell r="B172" t="str">
            <v>Laje pré-fabricada piso</v>
          </cell>
          <cell r="C172" t="str">
            <v>m2</v>
          </cell>
          <cell r="D172">
            <v>9.1999999999999993</v>
          </cell>
        </row>
        <row r="173">
          <cell r="A173" t="str">
            <v>629</v>
          </cell>
          <cell r="B173" t="str">
            <v>Laje tipo Preten</v>
          </cell>
          <cell r="C173" t="str">
            <v>m2</v>
          </cell>
          <cell r="D173">
            <v>44</v>
          </cell>
        </row>
        <row r="174">
          <cell r="A174" t="str">
            <v>688</v>
          </cell>
          <cell r="B174" t="str">
            <v>Laje treliçada vão até 6,00m</v>
          </cell>
          <cell r="C174" t="str">
            <v>m2</v>
          </cell>
          <cell r="D174">
            <v>19</v>
          </cell>
          <cell r="E174" t="str">
            <v>com isopor</v>
          </cell>
        </row>
        <row r="175">
          <cell r="A175" t="str">
            <v>1004</v>
          </cell>
          <cell r="B175" t="str">
            <v>Laje treliçada vão até 8,00m</v>
          </cell>
          <cell r="C175" t="str">
            <v>m²</v>
          </cell>
          <cell r="D175">
            <v>25</v>
          </cell>
          <cell r="E175" t="str">
            <v>com isopor</v>
          </cell>
        </row>
        <row r="176">
          <cell r="A176" t="str">
            <v>1153</v>
          </cell>
          <cell r="B176" t="str">
            <v>Cordel detonante  NP5</v>
          </cell>
          <cell r="C176" t="str">
            <v>m</v>
          </cell>
          <cell r="D176">
            <v>0.56000000000000005</v>
          </cell>
          <cell r="E176" t="str">
            <v>caixa com 750m</v>
          </cell>
        </row>
        <row r="177">
          <cell r="A177" t="str">
            <v>1154</v>
          </cell>
          <cell r="B177" t="str">
            <v>Cordel detonante NP10</v>
          </cell>
          <cell r="C177" t="str">
            <v>m</v>
          </cell>
          <cell r="D177">
            <v>0.63</v>
          </cell>
          <cell r="E177" t="str">
            <v>caixa com 1000m</v>
          </cell>
        </row>
        <row r="178">
          <cell r="A178" t="str">
            <v>1155</v>
          </cell>
          <cell r="B178" t="str">
            <v>Dinamite Emulsão 60% 2"x24"</v>
          </cell>
          <cell r="C178" t="str">
            <v>kg</v>
          </cell>
          <cell r="D178">
            <v>3.46</v>
          </cell>
          <cell r="E178" t="str">
            <v>Embalagem c/ 25kg</v>
          </cell>
        </row>
        <row r="179">
          <cell r="A179" t="str">
            <v>113</v>
          </cell>
          <cell r="B179" t="str">
            <v>Dinamite Nitroglicerinado 60% 1"x8"</v>
          </cell>
          <cell r="C179" t="str">
            <v>kg</v>
          </cell>
          <cell r="D179">
            <v>6.04</v>
          </cell>
          <cell r="E179" t="str">
            <v>Embalagem c/ 25kg</v>
          </cell>
        </row>
        <row r="180">
          <cell r="A180" t="str">
            <v>1178</v>
          </cell>
          <cell r="B180" t="str">
            <v>DinamiteNitroglicerinado 60% 2"x24"</v>
          </cell>
          <cell r="C180" t="str">
            <v>kg</v>
          </cell>
          <cell r="D180">
            <v>5.0999999999999996</v>
          </cell>
          <cell r="E180" t="str">
            <v>Embalagem c/ 25kg</v>
          </cell>
        </row>
        <row r="181">
          <cell r="A181" t="str">
            <v>137</v>
          </cell>
          <cell r="B181" t="str">
            <v>Espoleta comum nº 8</v>
          </cell>
          <cell r="C181" t="str">
            <v>un</v>
          </cell>
          <cell r="D181">
            <v>0.44</v>
          </cell>
          <cell r="E181" t="str">
            <v>caixa com 100 peças</v>
          </cell>
        </row>
        <row r="182">
          <cell r="A182" t="str">
            <v>1151</v>
          </cell>
          <cell r="B182" t="str">
            <v>Espoleta de retardo</v>
          </cell>
          <cell r="C182" t="str">
            <v>un</v>
          </cell>
          <cell r="D182">
            <v>6.6</v>
          </cell>
          <cell r="E182" t="str">
            <v>caixa com 25 pç</v>
          </cell>
        </row>
        <row r="183">
          <cell r="A183" t="str">
            <v>1152</v>
          </cell>
          <cell r="B183" t="str">
            <v>Estopim hidráulico</v>
          </cell>
          <cell r="C183" t="str">
            <v>m</v>
          </cell>
          <cell r="D183">
            <v>0.72</v>
          </cell>
          <cell r="E183" t="str">
            <v>caixa com 500m</v>
          </cell>
        </row>
        <row r="184">
          <cell r="A184" t="str">
            <v>149</v>
          </cell>
          <cell r="B184" t="str">
            <v>Fio de ligação</v>
          </cell>
          <cell r="C184" t="str">
            <v>m</v>
          </cell>
          <cell r="D184">
            <v>1.01</v>
          </cell>
          <cell r="E184" t="str">
            <v>caixa com 500m</v>
          </cell>
        </row>
        <row r="185">
          <cell r="A185" t="str">
            <v>253</v>
          </cell>
          <cell r="B185" t="str">
            <v>Pedra dupla</v>
          </cell>
          <cell r="C185" t="str">
            <v>un</v>
          </cell>
          <cell r="D185">
            <v>1.2</v>
          </cell>
          <cell r="E185" t="str">
            <v>(20x20x24)cm</v>
          </cell>
        </row>
        <row r="186">
          <cell r="A186" t="str">
            <v>458</v>
          </cell>
          <cell r="B186" t="str">
            <v>Baguete NBV-1</v>
          </cell>
          <cell r="C186" t="str">
            <v>ml</v>
          </cell>
          <cell r="D186">
            <v>1.45</v>
          </cell>
          <cell r="E186" t="str">
            <v>para vidro em divisória divilux</v>
          </cell>
        </row>
        <row r="187">
          <cell r="A187" t="str">
            <v>459</v>
          </cell>
          <cell r="B187" t="str">
            <v>Baguete NBV-2</v>
          </cell>
          <cell r="C187" t="str">
            <v>ml</v>
          </cell>
          <cell r="D187">
            <v>0.79</v>
          </cell>
          <cell r="E187" t="str">
            <v>para vidro em divisória divilux</v>
          </cell>
        </row>
        <row r="188">
          <cell r="A188" t="str">
            <v>116</v>
          </cell>
          <cell r="B188" t="str">
            <v>Divisória divilux painel 1,20x2,11 (colméia)</v>
          </cell>
          <cell r="C188" t="str">
            <v>un</v>
          </cell>
          <cell r="D188">
            <v>45</v>
          </cell>
          <cell r="E188" t="str">
            <v>para vidro em divisória divilux</v>
          </cell>
        </row>
        <row r="189">
          <cell r="A189" t="str">
            <v>988</v>
          </cell>
          <cell r="B189" t="str">
            <v>Divisória em PVC 120x210 ou 80x210</v>
          </cell>
          <cell r="C189" t="str">
            <v>m²</v>
          </cell>
          <cell r="D189">
            <v>55</v>
          </cell>
          <cell r="E189" t="str">
            <v>Colocado</v>
          </cell>
        </row>
        <row r="190">
          <cell r="A190" t="str">
            <v>1295</v>
          </cell>
          <cell r="B190" t="str">
            <v>Divisória em PVC completa com perfil de alumínio</v>
          </cell>
          <cell r="C190" t="str">
            <v>m²</v>
          </cell>
          <cell r="D190">
            <v>68</v>
          </cell>
          <cell r="E190" t="str">
            <v>Colocado</v>
          </cell>
        </row>
        <row r="191">
          <cell r="A191" t="str">
            <v>1296</v>
          </cell>
          <cell r="B191" t="str">
            <v>Divisória porta completa 80 em PVC  com perfil de alumínio e fechadura</v>
          </cell>
          <cell r="C191" t="str">
            <v>un</v>
          </cell>
          <cell r="D191">
            <v>160</v>
          </cell>
          <cell r="E191" t="str">
            <v>Colocado</v>
          </cell>
        </row>
        <row r="192">
          <cell r="A192" t="str">
            <v>397</v>
          </cell>
          <cell r="B192" t="str">
            <v>Perfil de alumínio</v>
          </cell>
          <cell r="C192" t="str">
            <v>ml</v>
          </cell>
          <cell r="D192">
            <v>5.28</v>
          </cell>
        </row>
        <row r="193">
          <cell r="A193" t="str">
            <v>456</v>
          </cell>
          <cell r="B193" t="str">
            <v>Perfil N-19</v>
          </cell>
          <cell r="C193" t="str">
            <v>ml</v>
          </cell>
          <cell r="D193">
            <v>1.74</v>
          </cell>
          <cell r="E193" t="str">
            <v>Geral para fixação das placas divilux</v>
          </cell>
        </row>
        <row r="194">
          <cell r="A194" t="str">
            <v>457</v>
          </cell>
          <cell r="B194" t="str">
            <v>Perfil NTR</v>
          </cell>
          <cell r="C194" t="str">
            <v>ml</v>
          </cell>
          <cell r="D194">
            <v>2.0499999999999998</v>
          </cell>
          <cell r="E194" t="str">
            <v>Acabamento para divisória divilux</v>
          </cell>
        </row>
        <row r="195">
          <cell r="A195" t="str">
            <v>776</v>
          </cell>
          <cell r="B195" t="str">
            <v>Perfilado perfurado  38x38x6000</v>
          </cell>
          <cell r="C195" t="str">
            <v>m</v>
          </cell>
          <cell r="D195">
            <v>4.93</v>
          </cell>
          <cell r="E195" t="str">
            <v xml:space="preserve">Barra de 6,00m </v>
          </cell>
          <cell r="F195">
            <v>22.48</v>
          </cell>
        </row>
        <row r="196">
          <cell r="A196" t="str">
            <v>989</v>
          </cell>
          <cell r="B196" t="str">
            <v>Porta em PVC 80x210 para Divisória</v>
          </cell>
          <cell r="C196" t="str">
            <v>un</v>
          </cell>
          <cell r="D196">
            <v>120</v>
          </cell>
          <cell r="E196" t="str">
            <v>colocado</v>
          </cell>
          <cell r="F196">
            <v>22.48</v>
          </cell>
        </row>
        <row r="197">
          <cell r="A197" t="str">
            <v>852</v>
          </cell>
          <cell r="B197" t="str">
            <v>Bueiro Celular 1,50x1,50</v>
          </cell>
          <cell r="C197" t="str">
            <v>un</v>
          </cell>
          <cell r="D197">
            <v>423.5</v>
          </cell>
          <cell r="E197" t="str">
            <v>colocado</v>
          </cell>
        </row>
        <row r="198">
          <cell r="A198" t="str">
            <v>774</v>
          </cell>
          <cell r="B198" t="str">
            <v>Bueiro Celular 2,00x1,00</v>
          </cell>
          <cell r="C198" t="str">
            <v>un</v>
          </cell>
          <cell r="D198">
            <v>500</v>
          </cell>
        </row>
        <row r="199">
          <cell r="A199" t="str">
            <v>790</v>
          </cell>
          <cell r="B199" t="str">
            <v>Bueiro Celular 2,00x1,50</v>
          </cell>
          <cell r="C199" t="str">
            <v>un</v>
          </cell>
          <cell r="D199">
            <v>530</v>
          </cell>
        </row>
        <row r="200">
          <cell r="A200" t="str">
            <v>461</v>
          </cell>
          <cell r="B200" t="str">
            <v>Bueiro celular 2,00x2,00</v>
          </cell>
          <cell r="C200" t="str">
            <v>ml</v>
          </cell>
          <cell r="D200">
            <v>558</v>
          </cell>
        </row>
        <row r="201">
          <cell r="A201" t="str">
            <v>775</v>
          </cell>
          <cell r="B201" t="str">
            <v>Bueiro Celular 2,50x1,00</v>
          </cell>
          <cell r="C201" t="str">
            <v>un</v>
          </cell>
          <cell r="D201">
            <v>488.25</v>
          </cell>
        </row>
        <row r="202">
          <cell r="A202" t="str">
            <v>462</v>
          </cell>
          <cell r="B202" t="str">
            <v>Bueiro celular 2,50x2,00</v>
          </cell>
          <cell r="C202" t="str">
            <v>ml</v>
          </cell>
          <cell r="D202">
            <v>627</v>
          </cell>
        </row>
        <row r="203">
          <cell r="A203" t="str">
            <v>465</v>
          </cell>
          <cell r="B203" t="str">
            <v>Bueiro Celular 3,00x1,50</v>
          </cell>
          <cell r="C203" t="str">
            <v>un</v>
          </cell>
          <cell r="D203">
            <v>670</v>
          </cell>
        </row>
        <row r="204">
          <cell r="A204" t="str">
            <v>788</v>
          </cell>
          <cell r="B204" t="str">
            <v>Bueiro Celular 3,00x2,00</v>
          </cell>
          <cell r="C204" t="str">
            <v>un</v>
          </cell>
          <cell r="D204">
            <v>740</v>
          </cell>
        </row>
        <row r="205">
          <cell r="A205" t="str">
            <v>789</v>
          </cell>
          <cell r="B205" t="str">
            <v>Bueiro Celular 3,00x3,00</v>
          </cell>
          <cell r="C205" t="str">
            <v>un</v>
          </cell>
          <cell r="D205">
            <v>1000</v>
          </cell>
        </row>
        <row r="206">
          <cell r="A206" t="str">
            <v>1180</v>
          </cell>
          <cell r="B206" t="str">
            <v>Calha pré-moldada 30</v>
          </cell>
          <cell r="C206" t="str">
            <v>ml</v>
          </cell>
          <cell r="D206">
            <v>5.22</v>
          </cell>
        </row>
        <row r="207">
          <cell r="A207" t="str">
            <v>449</v>
          </cell>
          <cell r="B207" t="str">
            <v>Calha pré-moldada 40</v>
          </cell>
          <cell r="C207" t="str">
            <v>ml</v>
          </cell>
          <cell r="D207">
            <v>7.37</v>
          </cell>
        </row>
        <row r="208">
          <cell r="A208" t="str">
            <v>1241</v>
          </cell>
          <cell r="B208" t="str">
            <v>Calha pré-moldada 50</v>
          </cell>
          <cell r="C208" t="str">
            <v>ml</v>
          </cell>
          <cell r="D208">
            <v>11</v>
          </cell>
        </row>
        <row r="209">
          <cell r="A209" t="str">
            <v>813</v>
          </cell>
          <cell r="B209" t="str">
            <v>Calha pré-moldada 60</v>
          </cell>
          <cell r="C209" t="str">
            <v>ml</v>
          </cell>
          <cell r="D209">
            <v>12.1</v>
          </cell>
        </row>
        <row r="210">
          <cell r="A210" t="str">
            <v>164</v>
          </cell>
          <cell r="B210" t="str">
            <v>Grade ferro fundido 70x40</v>
          </cell>
          <cell r="C210" t="str">
            <v>un</v>
          </cell>
          <cell r="D210">
            <v>40</v>
          </cell>
          <cell r="E210" t="str">
            <v>37x64</v>
          </cell>
        </row>
        <row r="211">
          <cell r="A211" t="str">
            <v>1002</v>
          </cell>
          <cell r="B211" t="str">
            <v>Grelha de concreto modelo Beira Mar 60x28x10</v>
          </cell>
          <cell r="C211" t="str">
            <v>un</v>
          </cell>
          <cell r="D211">
            <v>6.5</v>
          </cell>
          <cell r="E211" t="str">
            <v>37x64</v>
          </cell>
        </row>
        <row r="212">
          <cell r="A212" t="str">
            <v>491</v>
          </cell>
          <cell r="B212" t="str">
            <v>Hidrojato limpeza</v>
          </cell>
          <cell r="C212" t="str">
            <v>m</v>
          </cell>
          <cell r="D212">
            <v>13.75</v>
          </cell>
        </row>
        <row r="213">
          <cell r="A213" t="str">
            <v>464</v>
          </cell>
          <cell r="B213" t="str">
            <v>Tampa circular de FF 60</v>
          </cell>
          <cell r="C213" t="str">
            <v>un</v>
          </cell>
          <cell r="D213">
            <v>110</v>
          </cell>
        </row>
        <row r="214">
          <cell r="A214" t="str">
            <v>310</v>
          </cell>
          <cell r="B214" t="str">
            <v>Tampo circular ferro 600mm</v>
          </cell>
          <cell r="C214" t="str">
            <v>un</v>
          </cell>
          <cell r="D214">
            <v>106.75</v>
          </cell>
        </row>
        <row r="215">
          <cell r="A215" t="str">
            <v>351</v>
          </cell>
          <cell r="B215" t="str">
            <v>Tubo concreto C-2 300mm</v>
          </cell>
          <cell r="C215" t="str">
            <v>un</v>
          </cell>
          <cell r="D215">
            <v>10</v>
          </cell>
        </row>
        <row r="216">
          <cell r="A216" t="str">
            <v>352</v>
          </cell>
          <cell r="B216" t="str">
            <v>Tubo concreto C-2 400mm</v>
          </cell>
          <cell r="C216" t="str">
            <v>un</v>
          </cell>
          <cell r="D216">
            <v>13.5</v>
          </cell>
        </row>
        <row r="217">
          <cell r="A217" t="str">
            <v>353</v>
          </cell>
          <cell r="B217" t="str">
            <v>Tubo concreto C-2 500mm</v>
          </cell>
          <cell r="C217" t="str">
            <v>un</v>
          </cell>
          <cell r="D217">
            <v>22</v>
          </cell>
        </row>
        <row r="218">
          <cell r="A218" t="str">
            <v>354</v>
          </cell>
          <cell r="B218" t="str">
            <v>Tubo concreto C-2 600mm</v>
          </cell>
          <cell r="C218" t="str">
            <v>un</v>
          </cell>
          <cell r="D218">
            <v>26</v>
          </cell>
        </row>
        <row r="219">
          <cell r="A219" t="str">
            <v>355</v>
          </cell>
          <cell r="B219" t="str">
            <v>Tubo concreto C-2 800mm</v>
          </cell>
          <cell r="C219" t="str">
            <v>un</v>
          </cell>
          <cell r="D219">
            <v>60</v>
          </cell>
        </row>
        <row r="220">
          <cell r="A220" t="str">
            <v>356</v>
          </cell>
          <cell r="B220" t="str">
            <v>Tubo concreto CA-1 1000mm</v>
          </cell>
          <cell r="C220" t="str">
            <v>un</v>
          </cell>
          <cell r="D220">
            <v>97</v>
          </cell>
        </row>
        <row r="221">
          <cell r="A221" t="str">
            <v>357</v>
          </cell>
          <cell r="B221" t="str">
            <v>Tubo concreto CA-1 600mm</v>
          </cell>
          <cell r="C221" t="str">
            <v>un</v>
          </cell>
          <cell r="D221">
            <v>56</v>
          </cell>
        </row>
        <row r="222">
          <cell r="A222" t="str">
            <v>358</v>
          </cell>
          <cell r="B222" t="str">
            <v>Tubo concreto CA-1 800mm</v>
          </cell>
          <cell r="C222" t="str">
            <v>un</v>
          </cell>
          <cell r="D222">
            <v>70</v>
          </cell>
        </row>
        <row r="223">
          <cell r="A223" t="str">
            <v>360</v>
          </cell>
          <cell r="B223" t="str">
            <v>Tubo concreto CA-2 1000mm</v>
          </cell>
          <cell r="C223" t="str">
            <v>un</v>
          </cell>
          <cell r="D223">
            <v>138</v>
          </cell>
        </row>
        <row r="224">
          <cell r="A224" t="str">
            <v>361</v>
          </cell>
          <cell r="B224" t="str">
            <v>Tubo concreto CA-2 1200mm</v>
          </cell>
          <cell r="C224" t="str">
            <v>un</v>
          </cell>
          <cell r="D224">
            <v>198</v>
          </cell>
        </row>
        <row r="225">
          <cell r="A225" t="str">
            <v>363</v>
          </cell>
          <cell r="B225" t="str">
            <v>Tubo concreto CA-2 1500mm</v>
          </cell>
          <cell r="C225" t="str">
            <v>un</v>
          </cell>
          <cell r="D225">
            <v>320.56</v>
          </cell>
        </row>
        <row r="226">
          <cell r="A226" t="str">
            <v>362</v>
          </cell>
          <cell r="B226" t="str">
            <v>Tubo concreto CA-2 600mm</v>
          </cell>
          <cell r="C226" t="str">
            <v>un</v>
          </cell>
          <cell r="D226">
            <v>78.63</v>
          </cell>
        </row>
        <row r="227">
          <cell r="A227" t="str">
            <v>359</v>
          </cell>
          <cell r="B227" t="str">
            <v>Tubo concreto CA-2 800mm</v>
          </cell>
          <cell r="C227" t="str">
            <v>un</v>
          </cell>
          <cell r="D227">
            <v>100.95</v>
          </cell>
        </row>
        <row r="228">
          <cell r="A228" t="str">
            <v>474</v>
          </cell>
          <cell r="B228" t="str">
            <v>Tubo concreto CA-3 1000mm</v>
          </cell>
          <cell r="C228" t="str">
            <v>m</v>
          </cell>
          <cell r="D228">
            <v>163.47999999999999</v>
          </cell>
        </row>
        <row r="229">
          <cell r="A229" t="str">
            <v>490</v>
          </cell>
          <cell r="B229" t="str">
            <v>Tubo concreto CA-3 1200mm</v>
          </cell>
          <cell r="C229" t="str">
            <v>m</v>
          </cell>
          <cell r="D229">
            <v>182.89</v>
          </cell>
        </row>
        <row r="230">
          <cell r="A230" t="str">
            <v>454</v>
          </cell>
          <cell r="B230" t="str">
            <v>Tubo corrugado PVC 100mm corrugado</v>
          </cell>
          <cell r="C230" t="str">
            <v>ml</v>
          </cell>
          <cell r="D230">
            <v>5.92</v>
          </cell>
        </row>
        <row r="231">
          <cell r="A231" t="str">
            <v>455</v>
          </cell>
          <cell r="B231" t="str">
            <v>Tubo corrugado PVC 150mm corrugado</v>
          </cell>
          <cell r="C231" t="str">
            <v>ml</v>
          </cell>
          <cell r="D231">
            <v>9.8000000000000007</v>
          </cell>
        </row>
        <row r="232">
          <cell r="A232" t="str">
            <v>453</v>
          </cell>
          <cell r="B232" t="str">
            <v>Tubo corrugado PVC 75mm corrugado</v>
          </cell>
          <cell r="C232" t="str">
            <v>ml</v>
          </cell>
          <cell r="D232">
            <v>4.59</v>
          </cell>
        </row>
        <row r="233">
          <cell r="A233" t="str">
            <v>702</v>
          </cell>
          <cell r="B233" t="str">
            <v>Tubo de concreto 200mm</v>
          </cell>
          <cell r="C233" t="str">
            <v>m</v>
          </cell>
          <cell r="D233">
            <v>8.8000000000000007</v>
          </cell>
        </row>
        <row r="234">
          <cell r="A234" t="str">
            <v>495</v>
          </cell>
          <cell r="B234" t="str">
            <v>Tubo de concreto CA-1 400mm</v>
          </cell>
          <cell r="C234" t="str">
            <v>m</v>
          </cell>
          <cell r="D234">
            <v>29.04</v>
          </cell>
        </row>
        <row r="235">
          <cell r="A235" t="str">
            <v>494</v>
          </cell>
          <cell r="B235" t="str">
            <v>Tubo de concreto CA-1 500mm</v>
          </cell>
          <cell r="C235" t="str">
            <v>m</v>
          </cell>
          <cell r="D235">
            <v>32.729999999999997</v>
          </cell>
        </row>
        <row r="236">
          <cell r="A236" t="str">
            <v>711</v>
          </cell>
          <cell r="B236" t="str">
            <v>Tubo de concreto poroso 20</v>
          </cell>
          <cell r="C236" t="str">
            <v>m</v>
          </cell>
          <cell r="D236">
            <v>8.8000000000000007</v>
          </cell>
        </row>
        <row r="237">
          <cell r="A237" t="str">
            <v>864</v>
          </cell>
          <cell r="B237" t="str">
            <v>Tubo de PVC com costura helicoidal 400mm</v>
          </cell>
          <cell r="C237" t="str">
            <v>m</v>
          </cell>
          <cell r="D237">
            <v>29.35</v>
          </cell>
          <cell r="E237" t="str">
            <v>para quantidade de 33,00m</v>
          </cell>
        </row>
        <row r="238">
          <cell r="A238" t="str">
            <v>865</v>
          </cell>
          <cell r="B238" t="str">
            <v>Tubo de PVC com costura helicoidal 600mm</v>
          </cell>
          <cell r="C238" t="str">
            <v>m</v>
          </cell>
          <cell r="D238">
            <v>52.42</v>
          </cell>
          <cell r="E238" t="str">
            <v>para quantidade de 60,00m</v>
          </cell>
        </row>
        <row r="239">
          <cell r="A239" t="str">
            <v>866</v>
          </cell>
          <cell r="B239" t="str">
            <v>Tubo de PVC com costura helicoidal 800mm</v>
          </cell>
          <cell r="C239" t="str">
            <v>m</v>
          </cell>
          <cell r="D239">
            <v>92.37</v>
          </cell>
          <cell r="E239" t="str">
            <v>para quantidade de 101,00m</v>
          </cell>
        </row>
        <row r="240">
          <cell r="A240" t="str">
            <v>791</v>
          </cell>
          <cell r="B240" t="str">
            <v>Arandela em Alumínio fundido  2x18</v>
          </cell>
          <cell r="C240" t="str">
            <v>un</v>
          </cell>
          <cell r="D240">
            <v>47.7</v>
          </cell>
          <cell r="E240" t="str">
            <v>Modelo 3147G</v>
          </cell>
        </row>
        <row r="241">
          <cell r="A241" t="str">
            <v>1175</v>
          </cell>
          <cell r="B241" t="str">
            <v xml:space="preserve">Aruela quadrada Galv.  a fogo 38x38x3 </v>
          </cell>
          <cell r="C241" t="str">
            <v>un</v>
          </cell>
          <cell r="D241">
            <v>0.24</v>
          </cell>
          <cell r="E241" t="str">
            <v>Modelo 3147G</v>
          </cell>
        </row>
        <row r="242">
          <cell r="A242" t="str">
            <v>544</v>
          </cell>
          <cell r="B242" t="str">
            <v>Base de alumínio para globo</v>
          </cell>
          <cell r="C242" t="str">
            <v>un</v>
          </cell>
          <cell r="D242">
            <v>2.25</v>
          </cell>
        </row>
        <row r="243">
          <cell r="A243" t="str">
            <v>1259</v>
          </cell>
          <cell r="B243" t="str">
            <v>Bastidor para 5 blocos 10 pares telefone</v>
          </cell>
          <cell r="C243" t="str">
            <v>un</v>
          </cell>
          <cell r="D243">
            <v>8.1</v>
          </cell>
        </row>
        <row r="244">
          <cell r="A244" t="str">
            <v>1258</v>
          </cell>
          <cell r="B244" t="str">
            <v>Bloco de conexão 110 IDC 10 pares para telefone</v>
          </cell>
          <cell r="C244" t="str">
            <v>un</v>
          </cell>
          <cell r="D244">
            <v>11.3</v>
          </cell>
        </row>
        <row r="245">
          <cell r="A245" t="str">
            <v>391</v>
          </cell>
          <cell r="B245" t="str">
            <v>Braquete trifásica</v>
          </cell>
          <cell r="C245" t="str">
            <v>un</v>
          </cell>
          <cell r="D245">
            <v>12.1</v>
          </cell>
        </row>
        <row r="246">
          <cell r="A246" t="str">
            <v>1166</v>
          </cell>
          <cell r="B246" t="str">
            <v>Cabeçote de alumínio 180º para entrada de energia 2"</v>
          </cell>
          <cell r="C246" t="str">
            <v>un</v>
          </cell>
          <cell r="D246">
            <v>4.8600000000000003</v>
          </cell>
        </row>
        <row r="247">
          <cell r="A247" t="str">
            <v>1244</v>
          </cell>
          <cell r="B247" t="str">
            <v>Cabeçote de alumínio 180º para entrada de energia 3"</v>
          </cell>
          <cell r="C247" t="str">
            <v>un</v>
          </cell>
          <cell r="D247">
            <v>11.4</v>
          </cell>
        </row>
        <row r="248">
          <cell r="A248" t="str">
            <v>1077</v>
          </cell>
          <cell r="B248" t="str">
            <v>Cabo CCI-1P teelfone</v>
          </cell>
          <cell r="C248" t="str">
            <v>m</v>
          </cell>
          <cell r="D248">
            <v>0.18</v>
          </cell>
        </row>
        <row r="249">
          <cell r="A249" t="str">
            <v>779</v>
          </cell>
          <cell r="B249" t="str">
            <v xml:space="preserve">Cabo de cobre isolado 2x2,5mm2 750v cordoplast </v>
          </cell>
          <cell r="C249" t="str">
            <v>m</v>
          </cell>
          <cell r="D249">
            <v>1.25</v>
          </cell>
        </row>
        <row r="250">
          <cell r="A250" t="str">
            <v>778</v>
          </cell>
          <cell r="B250" t="str">
            <v xml:space="preserve">Cabo de cobre isolado2x0,75mm2 750v cordoplast </v>
          </cell>
          <cell r="C250" t="str">
            <v>m</v>
          </cell>
          <cell r="D250">
            <v>0.53</v>
          </cell>
        </row>
        <row r="251">
          <cell r="A251" t="str">
            <v>532</v>
          </cell>
          <cell r="B251" t="str">
            <v>Cabo de cobre nú 35mm2</v>
          </cell>
          <cell r="C251" t="str">
            <v>m</v>
          </cell>
          <cell r="D251">
            <v>3.95</v>
          </cell>
        </row>
        <row r="252">
          <cell r="A252" t="str">
            <v>1135</v>
          </cell>
          <cell r="B252" t="str">
            <v>Cabo isolado 1,5mm2</v>
          </cell>
          <cell r="C252" t="str">
            <v>m</v>
          </cell>
          <cell r="D252">
            <v>0.46</v>
          </cell>
        </row>
        <row r="253">
          <cell r="A253" t="str">
            <v>044</v>
          </cell>
          <cell r="B253" t="str">
            <v>Cabo isolado 10mm2</v>
          </cell>
          <cell r="C253" t="str">
            <v>m</v>
          </cell>
          <cell r="D253">
            <v>1.4</v>
          </cell>
        </row>
        <row r="254">
          <cell r="A254" t="str">
            <v>045</v>
          </cell>
          <cell r="B254" t="str">
            <v>Cabo isolado 16mm2</v>
          </cell>
          <cell r="C254" t="str">
            <v>m</v>
          </cell>
          <cell r="D254">
            <v>3.02</v>
          </cell>
        </row>
        <row r="255">
          <cell r="A255" t="str">
            <v>1136</v>
          </cell>
          <cell r="B255" t="str">
            <v>Cabo isolado 2,5mm2</v>
          </cell>
          <cell r="C255" t="str">
            <v>m</v>
          </cell>
          <cell r="D255">
            <v>0.47</v>
          </cell>
        </row>
        <row r="256">
          <cell r="A256" t="str">
            <v>046</v>
          </cell>
          <cell r="B256" t="str">
            <v>Cabo isolado 25mm2</v>
          </cell>
          <cell r="C256" t="str">
            <v>m</v>
          </cell>
          <cell r="D256">
            <v>4.87</v>
          </cell>
        </row>
        <row r="257">
          <cell r="A257" t="str">
            <v>1137</v>
          </cell>
          <cell r="B257" t="str">
            <v>Cabo isolado 4mm2</v>
          </cell>
          <cell r="C257" t="str">
            <v>m</v>
          </cell>
          <cell r="D257">
            <v>0.72</v>
          </cell>
        </row>
        <row r="258">
          <cell r="A258" t="str">
            <v>1138</v>
          </cell>
          <cell r="B258" t="str">
            <v>Cabo isolado 6mm²</v>
          </cell>
          <cell r="C258" t="str">
            <v>m</v>
          </cell>
          <cell r="D258">
            <v>1.05</v>
          </cell>
        </row>
        <row r="259">
          <cell r="A259" t="str">
            <v>810</v>
          </cell>
          <cell r="B259" t="str">
            <v xml:space="preserve">Cabo isolado 750V </v>
          </cell>
          <cell r="C259" t="str">
            <v>m</v>
          </cell>
          <cell r="D259">
            <v>4.5</v>
          </cell>
        </row>
        <row r="260">
          <cell r="A260" t="str">
            <v>446</v>
          </cell>
          <cell r="B260" t="str">
            <v>Cabo sintenax 10mm2</v>
          </cell>
          <cell r="C260" t="str">
            <v>m</v>
          </cell>
          <cell r="D260">
            <v>1.98</v>
          </cell>
        </row>
        <row r="261">
          <cell r="A261" t="str">
            <v>1248</v>
          </cell>
          <cell r="B261" t="str">
            <v>Cabo sintenax 120mm²</v>
          </cell>
          <cell r="C261" t="str">
            <v>m</v>
          </cell>
          <cell r="D261">
            <v>15.9</v>
          </cell>
        </row>
        <row r="262">
          <cell r="A262" t="str">
            <v>1139</v>
          </cell>
          <cell r="B262" t="str">
            <v>Cabo sintenax 16mm2</v>
          </cell>
          <cell r="C262" t="str">
            <v>m</v>
          </cell>
          <cell r="D262">
            <v>3.2</v>
          </cell>
        </row>
        <row r="263">
          <cell r="A263" t="str">
            <v>1140</v>
          </cell>
          <cell r="B263" t="str">
            <v>Cabo Sintenax 25mm2</v>
          </cell>
          <cell r="C263" t="str">
            <v>m</v>
          </cell>
          <cell r="D263">
            <v>5</v>
          </cell>
        </row>
        <row r="264">
          <cell r="A264" t="str">
            <v>1141</v>
          </cell>
          <cell r="B264" t="str">
            <v>Cabo Sintenax 35mm2</v>
          </cell>
          <cell r="C264" t="str">
            <v>m</v>
          </cell>
          <cell r="D264">
            <v>6.9</v>
          </cell>
        </row>
        <row r="265">
          <cell r="A265" t="str">
            <v>541</v>
          </cell>
          <cell r="B265" t="str">
            <v>Cabo Sintenax 4mm2</v>
          </cell>
          <cell r="C265" t="str">
            <v>m</v>
          </cell>
          <cell r="D265">
            <v>0.9</v>
          </cell>
        </row>
        <row r="266">
          <cell r="A266" t="str">
            <v>540</v>
          </cell>
          <cell r="B266" t="str">
            <v>Cabo Sintenax 6mm2</v>
          </cell>
          <cell r="C266" t="str">
            <v>m</v>
          </cell>
          <cell r="D266">
            <v>1.1000000000000001</v>
          </cell>
        </row>
        <row r="267">
          <cell r="A267" t="str">
            <v>1190</v>
          </cell>
          <cell r="B267" t="str">
            <v>Cabo sintenax 70mm²</v>
          </cell>
          <cell r="C267" t="str">
            <v>m</v>
          </cell>
          <cell r="D267">
            <v>9.3000000000000007</v>
          </cell>
        </row>
        <row r="268">
          <cell r="A268" t="str">
            <v>1254</v>
          </cell>
          <cell r="B268" t="str">
            <v xml:space="preserve">Caixa  2x4 para eletroduto aparente cinza </v>
          </cell>
          <cell r="C268" t="str">
            <v>un</v>
          </cell>
          <cell r="D268">
            <v>4.2</v>
          </cell>
        </row>
        <row r="269">
          <cell r="A269" t="str">
            <v>448</v>
          </cell>
          <cell r="B269" t="str">
            <v>Caixa de passagem 2x4</v>
          </cell>
          <cell r="C269" t="str">
            <v>un</v>
          </cell>
          <cell r="D269">
            <v>1.2</v>
          </cell>
        </row>
        <row r="270">
          <cell r="A270" t="str">
            <v>1203</v>
          </cell>
          <cell r="B270" t="str">
            <v>Caixa de passagem 4x4 PVC</v>
          </cell>
          <cell r="C270" t="str">
            <v>un</v>
          </cell>
          <cell r="D270">
            <v>2</v>
          </cell>
        </row>
        <row r="271">
          <cell r="A271" t="str">
            <v>447</v>
          </cell>
          <cell r="B271" t="str">
            <v>Caixa de passagem octavada</v>
          </cell>
          <cell r="C271" t="str">
            <v>un</v>
          </cell>
          <cell r="D271">
            <v>2.25</v>
          </cell>
        </row>
        <row r="272">
          <cell r="A272" t="str">
            <v>647</v>
          </cell>
          <cell r="B272" t="str">
            <v>Caixa metálica de passagem 10x10x5</v>
          </cell>
          <cell r="C272" t="str">
            <v>un</v>
          </cell>
          <cell r="D272">
            <v>2.31</v>
          </cell>
        </row>
        <row r="273">
          <cell r="A273" t="str">
            <v>648</v>
          </cell>
          <cell r="B273" t="str">
            <v>Caixa metálica de passagem 20x20x8</v>
          </cell>
          <cell r="C273" t="str">
            <v>un</v>
          </cell>
          <cell r="D273">
            <v>5.17</v>
          </cell>
        </row>
        <row r="274">
          <cell r="A274" t="str">
            <v>064</v>
          </cell>
          <cell r="B274" t="str">
            <v>Calha fluorescente 1x20w</v>
          </cell>
          <cell r="C274" t="str">
            <v>un</v>
          </cell>
          <cell r="D274">
            <v>3.47</v>
          </cell>
        </row>
        <row r="275">
          <cell r="A275" t="str">
            <v>065</v>
          </cell>
          <cell r="B275" t="str">
            <v>Calha fluorescente 1x40</v>
          </cell>
          <cell r="C275" t="str">
            <v>un</v>
          </cell>
          <cell r="D275">
            <v>5.46</v>
          </cell>
        </row>
        <row r="276">
          <cell r="A276" t="str">
            <v>066</v>
          </cell>
          <cell r="B276" t="str">
            <v>Calha fluorescente 2x40w</v>
          </cell>
          <cell r="C276" t="str">
            <v>un</v>
          </cell>
          <cell r="D276">
            <v>6.39</v>
          </cell>
        </row>
        <row r="277">
          <cell r="A277" t="str">
            <v>661</v>
          </cell>
          <cell r="B277" t="str">
            <v>Calha fluorescente 3x40</v>
          </cell>
          <cell r="C277" t="str">
            <v>un</v>
          </cell>
          <cell r="D277">
            <v>9.6</v>
          </cell>
        </row>
        <row r="278">
          <cell r="A278" t="str">
            <v>067</v>
          </cell>
          <cell r="B278" t="str">
            <v>Calha fluoresente 2x20w</v>
          </cell>
          <cell r="C278" t="str">
            <v>un</v>
          </cell>
          <cell r="D278">
            <v>4.34</v>
          </cell>
        </row>
        <row r="279">
          <cell r="A279" t="str">
            <v>807</v>
          </cell>
          <cell r="B279" t="str">
            <v>Centro de distribuição metálico embutir 100A C/B para 1+15</v>
          </cell>
          <cell r="C279" t="str">
            <v>un</v>
          </cell>
          <cell r="D279">
            <v>49.5</v>
          </cell>
        </row>
        <row r="280">
          <cell r="A280" t="str">
            <v>808</v>
          </cell>
          <cell r="B280" t="str">
            <v>Centro de distribuição metálico embutir 100A C/B para 1+21</v>
          </cell>
          <cell r="C280" t="str">
            <v>un</v>
          </cell>
          <cell r="D280">
            <v>64</v>
          </cell>
        </row>
        <row r="281">
          <cell r="A281" t="str">
            <v>805</v>
          </cell>
          <cell r="B281" t="str">
            <v>Centro de distribuição metálico embutir 150A C/B para 1+18</v>
          </cell>
          <cell r="C281" t="str">
            <v>un</v>
          </cell>
          <cell r="D281">
            <v>66</v>
          </cell>
        </row>
        <row r="282">
          <cell r="A282" t="str">
            <v>806</v>
          </cell>
          <cell r="B282" t="str">
            <v>Centro de distribuição metálico embutir 150A C/B para 1+24</v>
          </cell>
          <cell r="C282" t="str">
            <v>un</v>
          </cell>
          <cell r="D282">
            <v>85.4</v>
          </cell>
        </row>
        <row r="283">
          <cell r="A283" t="str">
            <v>071</v>
          </cell>
          <cell r="B283" t="str">
            <v>Centro distribuição 12 disjuntores c/ barramen.</v>
          </cell>
          <cell r="C283" t="str">
            <v>un</v>
          </cell>
          <cell r="D283">
            <v>64.239999999999995</v>
          </cell>
        </row>
        <row r="284">
          <cell r="A284" t="str">
            <v>072</v>
          </cell>
          <cell r="B284" t="str">
            <v>Centro distribuição 20 disjuntores c/ barramen.</v>
          </cell>
          <cell r="C284" t="str">
            <v>un</v>
          </cell>
          <cell r="D284">
            <v>79.28</v>
          </cell>
        </row>
        <row r="285">
          <cell r="A285" t="str">
            <v>074</v>
          </cell>
          <cell r="B285" t="str">
            <v>Centro distribuição 4 disjuntores</v>
          </cell>
          <cell r="C285" t="str">
            <v>un</v>
          </cell>
          <cell r="D285">
            <v>6.93</v>
          </cell>
        </row>
        <row r="286">
          <cell r="A286" t="str">
            <v>073</v>
          </cell>
          <cell r="B286" t="str">
            <v xml:space="preserve">Centro distribuição 6 disjuntores </v>
          </cell>
          <cell r="C286" t="str">
            <v>un</v>
          </cell>
          <cell r="D286">
            <v>11.55</v>
          </cell>
        </row>
        <row r="287">
          <cell r="A287" t="str">
            <v>1174</v>
          </cell>
          <cell r="B287" t="str">
            <v>Cinta redonda galv. Fogo D13x150mm</v>
          </cell>
          <cell r="C287" t="str">
            <v>un</v>
          </cell>
          <cell r="D287">
            <v>9.91</v>
          </cell>
        </row>
        <row r="288">
          <cell r="A288" t="str">
            <v>088</v>
          </cell>
          <cell r="B288" t="str">
            <v>Conexão eletroduto PVC 1</v>
          </cell>
          <cell r="C288" t="str">
            <v>un</v>
          </cell>
          <cell r="D288">
            <v>0.79</v>
          </cell>
        </row>
        <row r="289">
          <cell r="A289" t="str">
            <v>087</v>
          </cell>
          <cell r="B289" t="str">
            <v>Conexão eletroduto PVC 1 1/2</v>
          </cell>
          <cell r="C289" t="str">
            <v>un</v>
          </cell>
          <cell r="D289">
            <v>1.23</v>
          </cell>
        </row>
        <row r="290">
          <cell r="A290" t="str">
            <v>089</v>
          </cell>
          <cell r="B290" t="str">
            <v>Conexão eletroduto PVC 1/2</v>
          </cell>
          <cell r="C290" t="str">
            <v>un</v>
          </cell>
          <cell r="D290">
            <v>0.34</v>
          </cell>
        </row>
        <row r="291">
          <cell r="A291" t="str">
            <v>090</v>
          </cell>
          <cell r="B291" t="str">
            <v>Conexão eletroduto PVC 2</v>
          </cell>
          <cell r="C291" t="str">
            <v>un</v>
          </cell>
          <cell r="D291">
            <v>2.02</v>
          </cell>
        </row>
        <row r="292">
          <cell r="A292" t="str">
            <v>091</v>
          </cell>
          <cell r="B292" t="str">
            <v>Conexão eletroduto PVC 3/4</v>
          </cell>
          <cell r="C292" t="str">
            <v>un</v>
          </cell>
          <cell r="D292">
            <v>0.49</v>
          </cell>
        </row>
        <row r="293">
          <cell r="A293" t="str">
            <v>1171</v>
          </cell>
          <cell r="B293" t="str">
            <v>Cruzeta de madeira 110x100x2400</v>
          </cell>
          <cell r="C293" t="str">
            <v>un</v>
          </cell>
          <cell r="D293">
            <v>44</v>
          </cell>
        </row>
        <row r="294">
          <cell r="A294" t="str">
            <v>1010</v>
          </cell>
          <cell r="B294" t="str">
            <v>Disjuntor Diferencial DR S=300mA Bipolar 4x32A</v>
          </cell>
          <cell r="C294" t="str">
            <v>un</v>
          </cell>
          <cell r="D294">
            <v>290.5</v>
          </cell>
        </row>
        <row r="295">
          <cell r="A295" t="str">
            <v>999</v>
          </cell>
          <cell r="B295" t="str">
            <v>Disjuntor Diferencial DR S=30mA Bipolar 2x32A</v>
          </cell>
          <cell r="C295" t="str">
            <v>un</v>
          </cell>
          <cell r="D295">
            <v>243</v>
          </cell>
        </row>
        <row r="296">
          <cell r="A296" t="str">
            <v>114</v>
          </cell>
          <cell r="B296" t="str">
            <v>Disjuntor monofásico (15-30)A</v>
          </cell>
          <cell r="C296" t="str">
            <v>un</v>
          </cell>
          <cell r="D296">
            <v>4.3</v>
          </cell>
        </row>
        <row r="297">
          <cell r="A297" t="str">
            <v>914</v>
          </cell>
          <cell r="B297" t="str">
            <v>Disjuntor monofásico (35-50)A</v>
          </cell>
          <cell r="C297" t="str">
            <v>un</v>
          </cell>
          <cell r="D297">
            <v>6.6</v>
          </cell>
        </row>
        <row r="298">
          <cell r="A298" t="str">
            <v>1011</v>
          </cell>
          <cell r="B298" t="str">
            <v>Disjuntor Para Raio supressor de suto 380V/8kva</v>
          </cell>
          <cell r="C298" t="str">
            <v>un</v>
          </cell>
          <cell r="D298">
            <v>36.76</v>
          </cell>
        </row>
        <row r="299">
          <cell r="A299" t="str">
            <v>542</v>
          </cell>
          <cell r="B299" t="str">
            <v>Disjuntor trifásico 40A</v>
          </cell>
          <cell r="C299" t="str">
            <v>un</v>
          </cell>
          <cell r="D299">
            <v>24.68</v>
          </cell>
        </row>
        <row r="300">
          <cell r="A300" t="str">
            <v>115</v>
          </cell>
          <cell r="B300" t="str">
            <v>Disjuntor trifásico 50A</v>
          </cell>
          <cell r="C300" t="str">
            <v>un</v>
          </cell>
          <cell r="D300">
            <v>24.68</v>
          </cell>
        </row>
        <row r="301">
          <cell r="A301" t="str">
            <v>543</v>
          </cell>
          <cell r="B301" t="str">
            <v>Disjuntor trifásico 75A</v>
          </cell>
          <cell r="C301" t="str">
            <v>un</v>
          </cell>
          <cell r="D301">
            <v>38.46</v>
          </cell>
        </row>
        <row r="302">
          <cell r="A302" t="str">
            <v>741</v>
          </cell>
          <cell r="B302" t="str">
            <v>Eletrocalha c/ virola galvanizado a fogo c/ tampa</v>
          </cell>
          <cell r="C302" t="str">
            <v>m</v>
          </cell>
          <cell r="D302">
            <v>15.91</v>
          </cell>
        </row>
        <row r="303">
          <cell r="A303" t="str">
            <v>742</v>
          </cell>
          <cell r="B303" t="str">
            <v>Eletrocalha c/ virola galvanizado Eletro. c/  tampa</v>
          </cell>
          <cell r="C303" t="str">
            <v>m</v>
          </cell>
          <cell r="D303">
            <v>10.86</v>
          </cell>
        </row>
        <row r="304">
          <cell r="A304" t="str">
            <v>1012</v>
          </cell>
          <cell r="B304" t="str">
            <v>Eletroduto cinza aparente rígido 3/4"</v>
          </cell>
          <cell r="C304" t="str">
            <v>m</v>
          </cell>
          <cell r="D304">
            <v>2.71</v>
          </cell>
        </row>
        <row r="305">
          <cell r="A305" t="str">
            <v>996</v>
          </cell>
          <cell r="B305" t="str">
            <v>Eletroduto corrugado polietileno 1 1/2"</v>
          </cell>
          <cell r="C305" t="str">
            <v>m</v>
          </cell>
          <cell r="D305">
            <v>2.4900000000000002</v>
          </cell>
          <cell r="E305" t="str">
            <v>Tubulação suterrânea</v>
          </cell>
        </row>
        <row r="306">
          <cell r="A306" t="str">
            <v>997</v>
          </cell>
          <cell r="B306" t="str">
            <v>Eletroduto corrugado polietileno 1 1/4"</v>
          </cell>
          <cell r="C306" t="str">
            <v>m</v>
          </cell>
          <cell r="D306">
            <v>2.04</v>
          </cell>
          <cell r="E306" t="str">
            <v>Tubulação suterrânea</v>
          </cell>
        </row>
        <row r="307">
          <cell r="A307" t="str">
            <v>1165</v>
          </cell>
          <cell r="B307" t="str">
            <v>Eletroduto corrugado polietileno 2"</v>
          </cell>
          <cell r="C307" t="str">
            <v>m</v>
          </cell>
          <cell r="D307">
            <v>3.33</v>
          </cell>
          <cell r="E307" t="str">
            <v>Tubulação suterrânea</v>
          </cell>
        </row>
        <row r="308">
          <cell r="A308" t="str">
            <v>1204</v>
          </cell>
          <cell r="B308" t="str">
            <v>Eletroduto corrugado polietileno 3"</v>
          </cell>
          <cell r="C308" t="str">
            <v>m</v>
          </cell>
          <cell r="D308">
            <v>4.2</v>
          </cell>
        </row>
        <row r="309">
          <cell r="A309" t="str">
            <v>1195</v>
          </cell>
          <cell r="B309" t="str">
            <v>Eletroduto Curva PVC rígido 1 1/4"</v>
          </cell>
          <cell r="C309" t="str">
            <v>un</v>
          </cell>
          <cell r="D309">
            <v>1.94</v>
          </cell>
        </row>
        <row r="310">
          <cell r="A310" t="str">
            <v>1196</v>
          </cell>
          <cell r="B310" t="str">
            <v>Eletroduto Curva PVC rígido 1"</v>
          </cell>
          <cell r="C310" t="str">
            <v>un</v>
          </cell>
          <cell r="D310">
            <v>1.35</v>
          </cell>
          <cell r="E310" t="str">
            <v>Tubulação suterrânea</v>
          </cell>
        </row>
        <row r="311">
          <cell r="A311" t="str">
            <v>1194</v>
          </cell>
          <cell r="B311" t="str">
            <v>Eletroduto Curva PVC rígido 2"</v>
          </cell>
          <cell r="C311" t="str">
            <v>un</v>
          </cell>
          <cell r="D311">
            <v>3.78</v>
          </cell>
          <cell r="E311" t="str">
            <v>Tubulação suterrânea</v>
          </cell>
        </row>
        <row r="312">
          <cell r="A312" t="str">
            <v>1193</v>
          </cell>
          <cell r="B312" t="str">
            <v>Eletroduto Curva PVC rígido 3"</v>
          </cell>
          <cell r="C312" t="str">
            <v>un</v>
          </cell>
          <cell r="D312">
            <v>10.7</v>
          </cell>
          <cell r="E312" t="str">
            <v>Tubulação suterrânea</v>
          </cell>
        </row>
        <row r="313">
          <cell r="A313" t="str">
            <v>1197</v>
          </cell>
          <cell r="B313" t="str">
            <v>Eletroduto Curva PVC rígido 3/4"</v>
          </cell>
          <cell r="C313" t="str">
            <v>un</v>
          </cell>
          <cell r="D313">
            <v>0.9</v>
          </cell>
        </row>
        <row r="314">
          <cell r="A314" t="str">
            <v>124</v>
          </cell>
          <cell r="B314" t="str">
            <v>Eletroduto flexível 1</v>
          </cell>
          <cell r="C314" t="str">
            <v>ml</v>
          </cell>
          <cell r="D314">
            <v>1.46</v>
          </cell>
        </row>
        <row r="315">
          <cell r="A315" t="str">
            <v>125</v>
          </cell>
          <cell r="B315" t="str">
            <v>Eletroduto flexível 1/2</v>
          </cell>
          <cell r="C315" t="str">
            <v>ml</v>
          </cell>
          <cell r="D315">
            <v>0.56000000000000005</v>
          </cell>
        </row>
        <row r="316">
          <cell r="A316" t="str">
            <v>126</v>
          </cell>
          <cell r="B316" t="str">
            <v>Eletroduto flexível 3/4</v>
          </cell>
          <cell r="C316" t="str">
            <v>ml</v>
          </cell>
          <cell r="D316">
            <v>0.92</v>
          </cell>
        </row>
        <row r="317">
          <cell r="A317" t="str">
            <v>1200</v>
          </cell>
          <cell r="B317" t="str">
            <v>Eletroduto luva PVC rígido 1 1/4"</v>
          </cell>
          <cell r="C317" t="str">
            <v>un</v>
          </cell>
          <cell r="D317">
            <v>1.17</v>
          </cell>
        </row>
        <row r="318">
          <cell r="A318" t="str">
            <v>1201</v>
          </cell>
          <cell r="B318" t="str">
            <v>Eletroduto luva PVC rígido 1"</v>
          </cell>
          <cell r="C318" t="str">
            <v>un</v>
          </cell>
          <cell r="D318">
            <v>0.72</v>
          </cell>
        </row>
        <row r="319">
          <cell r="A319" t="str">
            <v>1199</v>
          </cell>
          <cell r="B319" t="str">
            <v>Eletroduto luva PVC rígido 2"</v>
          </cell>
          <cell r="C319" t="str">
            <v>un</v>
          </cell>
          <cell r="D319">
            <v>2.34</v>
          </cell>
        </row>
        <row r="320">
          <cell r="A320" t="str">
            <v>1198</v>
          </cell>
          <cell r="B320" t="str">
            <v>Eletroduto luva PVC rígido 3"</v>
          </cell>
          <cell r="C320" t="str">
            <v>un</v>
          </cell>
          <cell r="D320">
            <v>7.74</v>
          </cell>
        </row>
        <row r="321">
          <cell r="A321" t="str">
            <v>1202</v>
          </cell>
          <cell r="B321" t="str">
            <v>Eletroduto luva PVC rígido 3/4"</v>
          </cell>
          <cell r="C321" t="str">
            <v>un</v>
          </cell>
          <cell r="D321">
            <v>0.54</v>
          </cell>
        </row>
        <row r="322">
          <cell r="A322" t="str">
            <v>128</v>
          </cell>
          <cell r="B322" t="str">
            <v>Eletroduto PVC rígido 1</v>
          </cell>
          <cell r="C322" t="str">
            <v>ml</v>
          </cell>
          <cell r="D322">
            <v>1.38</v>
          </cell>
        </row>
        <row r="323">
          <cell r="A323" t="str">
            <v>127</v>
          </cell>
          <cell r="B323" t="str">
            <v>Eletroduto PVC rígido 1 1/2</v>
          </cell>
          <cell r="C323" t="str">
            <v>ml</v>
          </cell>
          <cell r="D323">
            <v>2.2599999999999998</v>
          </cell>
        </row>
        <row r="324">
          <cell r="A324" t="str">
            <v>1191</v>
          </cell>
          <cell r="B324" t="str">
            <v>Eletroduto PVC rígido 1 1/4</v>
          </cell>
          <cell r="C324" t="str">
            <v>m</v>
          </cell>
          <cell r="D324">
            <v>1.86</v>
          </cell>
        </row>
        <row r="325">
          <cell r="A325" t="str">
            <v>129</v>
          </cell>
          <cell r="B325" t="str">
            <v>Eletroduto PVC rígido 1/2</v>
          </cell>
          <cell r="C325" t="str">
            <v>ml</v>
          </cell>
          <cell r="D325">
            <v>0.57999999999999996</v>
          </cell>
        </row>
        <row r="326">
          <cell r="A326" t="str">
            <v>130</v>
          </cell>
          <cell r="B326" t="str">
            <v>Eletroduto PVC rígido 2</v>
          </cell>
          <cell r="C326" t="str">
            <v>ml</v>
          </cell>
          <cell r="D326">
            <v>3.08</v>
          </cell>
        </row>
        <row r="327">
          <cell r="A327" t="str">
            <v>1192</v>
          </cell>
          <cell r="B327" t="str">
            <v>Eletroduto PVC rígido 3"</v>
          </cell>
          <cell r="C327" t="str">
            <v>m</v>
          </cell>
          <cell r="D327">
            <v>8.0500000000000007</v>
          </cell>
        </row>
        <row r="328">
          <cell r="A328" t="str">
            <v>131</v>
          </cell>
          <cell r="B328" t="str">
            <v>Eletroduto PVC rígido 3/4</v>
          </cell>
          <cell r="C328" t="str">
            <v>ml</v>
          </cell>
          <cell r="D328">
            <v>0.91</v>
          </cell>
        </row>
        <row r="329">
          <cell r="A329" t="str">
            <v>1256</v>
          </cell>
          <cell r="B329" t="str">
            <v>Fechadura eletrica para portão</v>
          </cell>
          <cell r="C329" t="str">
            <v>un</v>
          </cell>
          <cell r="D329">
            <v>81.5</v>
          </cell>
        </row>
        <row r="330">
          <cell r="A330" t="str">
            <v>150</v>
          </cell>
          <cell r="B330" t="str">
            <v>Fio isolado 1,5mm2</v>
          </cell>
          <cell r="C330" t="str">
            <v>ml</v>
          </cell>
          <cell r="D330">
            <v>0.22</v>
          </cell>
        </row>
        <row r="331">
          <cell r="A331" t="str">
            <v>151</v>
          </cell>
          <cell r="B331" t="str">
            <v>Fio isolado 10mm2</v>
          </cell>
          <cell r="C331" t="str">
            <v>ml</v>
          </cell>
          <cell r="D331">
            <v>1.23</v>
          </cell>
        </row>
        <row r="332">
          <cell r="A332" t="str">
            <v>152</v>
          </cell>
          <cell r="B332" t="str">
            <v>Fio isolado 2,5mm2</v>
          </cell>
          <cell r="C332" t="str">
            <v>ml</v>
          </cell>
          <cell r="D332">
            <v>0.35</v>
          </cell>
        </row>
        <row r="333">
          <cell r="A333" t="str">
            <v>153</v>
          </cell>
          <cell r="B333" t="str">
            <v>Fio isolado 4,0mm2</v>
          </cell>
          <cell r="C333" t="str">
            <v>ml</v>
          </cell>
          <cell r="D333">
            <v>0.51600000000000001</v>
          </cell>
        </row>
        <row r="334">
          <cell r="A334" t="str">
            <v>154</v>
          </cell>
          <cell r="B334" t="str">
            <v>Fio isolado 6,0mm2</v>
          </cell>
          <cell r="C334" t="str">
            <v>ml</v>
          </cell>
          <cell r="D334">
            <v>0.74</v>
          </cell>
        </row>
        <row r="335">
          <cell r="A335" t="str">
            <v>155</v>
          </cell>
          <cell r="B335" t="str">
            <v xml:space="preserve">Fita isolante  </v>
          </cell>
          <cell r="C335" t="str">
            <v>ml</v>
          </cell>
          <cell r="D335">
            <v>0.13</v>
          </cell>
        </row>
        <row r="336">
          <cell r="A336" t="str">
            <v>543</v>
          </cell>
          <cell r="B336" t="str">
            <v>Globo leitoso de vidro esférico</v>
          </cell>
          <cell r="C336" t="str">
            <v>un</v>
          </cell>
          <cell r="D336">
            <v>9.4600000000000009</v>
          </cell>
        </row>
        <row r="337">
          <cell r="A337" t="str">
            <v>390</v>
          </cell>
          <cell r="B337" t="str">
            <v>Haste de aterramento cobre 2,00m</v>
          </cell>
          <cell r="C337" t="str">
            <v>un</v>
          </cell>
          <cell r="D337">
            <v>7.48</v>
          </cell>
        </row>
        <row r="338">
          <cell r="A338" t="str">
            <v>533</v>
          </cell>
          <cell r="B338" t="str">
            <v>Haste de aterramento cobre 2,40m</v>
          </cell>
          <cell r="C338" t="str">
            <v>un</v>
          </cell>
          <cell r="D338">
            <v>8.98</v>
          </cell>
        </row>
        <row r="339">
          <cell r="A339" t="str">
            <v>1255</v>
          </cell>
          <cell r="B339" t="str">
            <v>Interfone KIT receptor e emissor</v>
          </cell>
          <cell r="C339" t="str">
            <v>un</v>
          </cell>
          <cell r="D339">
            <v>117</v>
          </cell>
        </row>
        <row r="340">
          <cell r="A340" t="str">
            <v>172</v>
          </cell>
          <cell r="B340" t="str">
            <v>Interruptor duplo com espelho</v>
          </cell>
          <cell r="C340" t="str">
            <v>un</v>
          </cell>
          <cell r="D340">
            <v>6.05</v>
          </cell>
        </row>
        <row r="341">
          <cell r="A341" t="str">
            <v>173</v>
          </cell>
          <cell r="B341" t="str">
            <v>Interruptor par. duplo com espelho</v>
          </cell>
          <cell r="C341" t="str">
            <v>un</v>
          </cell>
          <cell r="D341">
            <v>5.94</v>
          </cell>
        </row>
        <row r="342">
          <cell r="A342" t="str">
            <v>174</v>
          </cell>
          <cell r="B342" t="str">
            <v>Interruptor par. simples com espelho</v>
          </cell>
          <cell r="C342" t="str">
            <v>un</v>
          </cell>
          <cell r="D342">
            <v>4.0199999999999996</v>
          </cell>
        </row>
        <row r="343">
          <cell r="A343" t="str">
            <v>175</v>
          </cell>
          <cell r="B343" t="str">
            <v>Interruptor par. triplo com espelho</v>
          </cell>
          <cell r="C343" t="str">
            <v>un</v>
          </cell>
          <cell r="D343">
            <v>7.19</v>
          </cell>
        </row>
        <row r="344">
          <cell r="A344" t="str">
            <v>176</v>
          </cell>
          <cell r="B344" t="str">
            <v>Interruptor simples com espelho</v>
          </cell>
          <cell r="C344" t="str">
            <v>un</v>
          </cell>
          <cell r="D344">
            <v>4.0199999999999996</v>
          </cell>
        </row>
        <row r="345">
          <cell r="A345" t="str">
            <v>177</v>
          </cell>
          <cell r="B345" t="str">
            <v>Interruptor triplo com espelho</v>
          </cell>
          <cell r="C345" t="str">
            <v>un</v>
          </cell>
          <cell r="D345">
            <v>5.47</v>
          </cell>
        </row>
        <row r="346">
          <cell r="A346" t="str">
            <v>1249</v>
          </cell>
          <cell r="B346" t="str">
            <v>Isolador de porcelana pilar 25kv</v>
          </cell>
          <cell r="C346" t="str">
            <v>un</v>
          </cell>
          <cell r="D346">
            <v>79.7</v>
          </cell>
        </row>
        <row r="347">
          <cell r="A347" t="str">
            <v>1250</v>
          </cell>
          <cell r="B347" t="str">
            <v>Isolador multicorpo porcel 27kv</v>
          </cell>
          <cell r="C347" t="str">
            <v>un</v>
          </cell>
          <cell r="D347">
            <v>20.85</v>
          </cell>
        </row>
        <row r="348">
          <cell r="A348" t="str">
            <v>1219</v>
          </cell>
          <cell r="B348" t="str">
            <v>Kit adaptador preto para kit pétala</v>
          </cell>
          <cell r="C348" t="str">
            <v>un</v>
          </cell>
          <cell r="D348">
            <v>36.729999999999997</v>
          </cell>
        </row>
        <row r="349">
          <cell r="A349" t="str">
            <v>433</v>
          </cell>
          <cell r="B349" t="str">
            <v>Lâmpada 500w Mista</v>
          </cell>
          <cell r="C349" t="str">
            <v>un</v>
          </cell>
          <cell r="D349">
            <v>32.229999999999997</v>
          </cell>
        </row>
        <row r="350">
          <cell r="A350" t="str">
            <v>993</v>
          </cell>
          <cell r="B350" t="str">
            <v>Lâmpada fluorescente  compacta 20w com reator eletrônico</v>
          </cell>
          <cell r="C350" t="str">
            <v>un</v>
          </cell>
          <cell r="D350">
            <v>16.899999999999999</v>
          </cell>
        </row>
        <row r="351">
          <cell r="A351" t="str">
            <v>799</v>
          </cell>
          <cell r="B351" t="str">
            <v>Lâmpada fluorescente 16W branca confort</v>
          </cell>
          <cell r="C351" t="str">
            <v>un</v>
          </cell>
          <cell r="D351">
            <v>6.14</v>
          </cell>
        </row>
        <row r="352">
          <cell r="A352" t="str">
            <v>801</v>
          </cell>
          <cell r="B352" t="str">
            <v>Lâmpada fluorescente 16W Super 84</v>
          </cell>
          <cell r="C352" t="str">
            <v>un</v>
          </cell>
          <cell r="D352">
            <v>8.9700000000000006</v>
          </cell>
        </row>
        <row r="353">
          <cell r="A353" t="str">
            <v>204</v>
          </cell>
          <cell r="B353" t="str">
            <v>Lâmpada fluorescente 20w</v>
          </cell>
          <cell r="C353" t="str">
            <v>un</v>
          </cell>
          <cell r="D353">
            <v>3.24</v>
          </cell>
        </row>
        <row r="354">
          <cell r="A354" t="str">
            <v>792</v>
          </cell>
          <cell r="B354" t="str">
            <v>Lâmpada Fluorescente 2x18</v>
          </cell>
          <cell r="C354" t="str">
            <v>un</v>
          </cell>
          <cell r="D354">
            <v>19.3</v>
          </cell>
        </row>
        <row r="355">
          <cell r="A355" t="str">
            <v>802</v>
          </cell>
          <cell r="B355" t="str">
            <v>Lâmpada fluorescente 32W branca confort</v>
          </cell>
          <cell r="C355" t="str">
            <v>un</v>
          </cell>
          <cell r="D355">
            <v>6.14</v>
          </cell>
        </row>
        <row r="356">
          <cell r="A356" t="str">
            <v>800</v>
          </cell>
          <cell r="B356" t="str">
            <v>Lâmpada fluorescente 32W Super 84</v>
          </cell>
          <cell r="C356" t="str">
            <v>un</v>
          </cell>
          <cell r="D356">
            <v>9.9</v>
          </cell>
        </row>
        <row r="357">
          <cell r="A357" t="str">
            <v>205</v>
          </cell>
          <cell r="B357" t="str">
            <v>Lâmpada fluorescente 40w</v>
          </cell>
          <cell r="C357" t="str">
            <v>un</v>
          </cell>
          <cell r="D357">
            <v>4</v>
          </cell>
        </row>
        <row r="358">
          <cell r="A358" t="str">
            <v>654</v>
          </cell>
          <cell r="B358" t="str">
            <v>Lâmpada Halógena 300w/500w</v>
          </cell>
          <cell r="C358" t="str">
            <v>un</v>
          </cell>
          <cell r="D358">
            <v>7.98</v>
          </cell>
        </row>
        <row r="359">
          <cell r="A359" t="str">
            <v>436</v>
          </cell>
          <cell r="B359" t="str">
            <v>Lâmpada halógena 500w</v>
          </cell>
          <cell r="C359" t="str">
            <v>un</v>
          </cell>
          <cell r="D359">
            <v>4.84</v>
          </cell>
        </row>
        <row r="360">
          <cell r="A360" t="str">
            <v>206</v>
          </cell>
          <cell r="B360" t="str">
            <v>Lâmpada incandescente 100w</v>
          </cell>
          <cell r="C360" t="str">
            <v>un</v>
          </cell>
          <cell r="D360">
            <v>1.1000000000000001</v>
          </cell>
        </row>
        <row r="361">
          <cell r="A361" t="str">
            <v>856</v>
          </cell>
          <cell r="B361" t="str">
            <v>Lâmpada Vapor de Sódio 1000W</v>
          </cell>
          <cell r="C361" t="str">
            <v>un</v>
          </cell>
          <cell r="D361">
            <v>329</v>
          </cell>
          <cell r="E361" t="str">
            <v>em 23/02/01</v>
          </cell>
        </row>
        <row r="362">
          <cell r="A362" t="str">
            <v>1220</v>
          </cell>
          <cell r="B362" t="str">
            <v>Lâmpada vapor metálico 150W</v>
          </cell>
          <cell r="C362" t="str">
            <v>un</v>
          </cell>
          <cell r="D362">
            <v>156.34</v>
          </cell>
        </row>
        <row r="363">
          <cell r="A363" t="str">
            <v>1169</v>
          </cell>
          <cell r="B363" t="str">
            <v>Lâmpada Vapor Metálico 400W</v>
          </cell>
          <cell r="C363" t="str">
            <v>un</v>
          </cell>
          <cell r="D363">
            <v>89.67</v>
          </cell>
        </row>
        <row r="364">
          <cell r="A364" t="str">
            <v>843</v>
          </cell>
          <cell r="B364" t="str">
            <v>Luminária 2x40 em alumínio com aletas e refletor com RPR 2x40</v>
          </cell>
          <cell r="C364" t="str">
            <v>un</v>
          </cell>
          <cell r="D364">
            <v>56.56</v>
          </cell>
        </row>
        <row r="365">
          <cell r="A365" t="str">
            <v>998</v>
          </cell>
          <cell r="B365" t="str">
            <v>Luminária aparente P/ 2 lampadas fluorescentes 2x40A reforçada</v>
          </cell>
          <cell r="C365" t="str">
            <v>un</v>
          </cell>
          <cell r="D365">
            <v>110</v>
          </cell>
          <cell r="E365" t="str">
            <v>Grau de potência IP65</v>
          </cell>
        </row>
        <row r="366">
          <cell r="A366" t="str">
            <v>794</v>
          </cell>
          <cell r="B366" t="str">
            <v>Luminária fluorescente 2/3x32 em alumínio com refletor parabólico (calha)</v>
          </cell>
          <cell r="C366" t="str">
            <v>un</v>
          </cell>
          <cell r="D366">
            <v>172</v>
          </cell>
          <cell r="E366" t="str">
            <v>Modelo para 1, 2 ou 3 lâmpadas</v>
          </cell>
        </row>
        <row r="367">
          <cell r="A367" t="str">
            <v>795</v>
          </cell>
          <cell r="B367" t="str">
            <v xml:space="preserve">Luminária fluorescente 2x16 calha alumínio </v>
          </cell>
          <cell r="C367" t="str">
            <v>un</v>
          </cell>
          <cell r="D367">
            <v>53.41</v>
          </cell>
        </row>
        <row r="368">
          <cell r="A368" t="str">
            <v>796</v>
          </cell>
          <cell r="B368" t="str">
            <v xml:space="preserve">Luminária fluorescente 2x32 calha alumínio </v>
          </cell>
          <cell r="C368" t="str">
            <v>un</v>
          </cell>
          <cell r="D368">
            <v>80.150000000000006</v>
          </cell>
        </row>
        <row r="369">
          <cell r="A369" t="str">
            <v>434</v>
          </cell>
          <cell r="B369" t="str">
            <v>Luminária incandescente tipo pendente</v>
          </cell>
          <cell r="C369" t="str">
            <v>un</v>
          </cell>
          <cell r="D369">
            <v>20.57</v>
          </cell>
        </row>
        <row r="370">
          <cell r="A370" t="str">
            <v>1218</v>
          </cell>
          <cell r="B370" t="str">
            <v>Luminária kit pétala  preto</v>
          </cell>
          <cell r="C370" t="str">
            <v>un</v>
          </cell>
          <cell r="D370">
            <v>130</v>
          </cell>
          <cell r="E370" t="str">
            <v>F-5063/1 PROJETO</v>
          </cell>
        </row>
        <row r="371">
          <cell r="A371" t="str">
            <v>1000</v>
          </cell>
          <cell r="B371" t="str">
            <v xml:space="preserve">Luminária pendente alumínio fluor. 2x32W </v>
          </cell>
          <cell r="C371" t="str">
            <v>un</v>
          </cell>
          <cell r="D371">
            <v>119</v>
          </cell>
          <cell r="E371" t="str">
            <v>Lisse</v>
          </cell>
        </row>
        <row r="372">
          <cell r="A372" t="str">
            <v>649</v>
          </cell>
          <cell r="B372" t="str">
            <v>Luminária tipo balizador preto com vidro para 1 lâmpada de 60w</v>
          </cell>
          <cell r="C372" t="str">
            <v>un</v>
          </cell>
          <cell r="D372">
            <v>54.56</v>
          </cell>
        </row>
        <row r="373">
          <cell r="A373" t="str">
            <v>655</v>
          </cell>
          <cell r="B373" t="str">
            <v>Luminária tipo escotilha em alumínio fundido</v>
          </cell>
          <cell r="C373" t="str">
            <v>un</v>
          </cell>
          <cell r="D373">
            <v>15.85</v>
          </cell>
        </row>
        <row r="374">
          <cell r="A374" t="str">
            <v>656</v>
          </cell>
          <cell r="B374" t="str">
            <v>Luminária tipo escotilha em PVC</v>
          </cell>
          <cell r="C374" t="str">
            <v>un</v>
          </cell>
          <cell r="D374">
            <v>13.82</v>
          </cell>
        </row>
        <row r="375">
          <cell r="A375" t="str">
            <v>650</v>
          </cell>
          <cell r="B375" t="str">
            <v>Luminária tipo poste preto em alumínio 1,60m com dois globos PS 15x28</v>
          </cell>
          <cell r="C375" t="str">
            <v>un</v>
          </cell>
          <cell r="D375">
            <v>172.22</v>
          </cell>
          <cell r="E375" t="str">
            <v>F-5063/1 PROJETO</v>
          </cell>
        </row>
        <row r="376">
          <cell r="A376" t="str">
            <v>652</v>
          </cell>
          <cell r="B376" t="str">
            <v>Luminária tipo poste preto em alumínio 1,60m com um globo PS 15x29</v>
          </cell>
          <cell r="C376" t="str">
            <v>un</v>
          </cell>
          <cell r="D376">
            <v>90.5</v>
          </cell>
          <cell r="E376" t="str">
            <v>Lisse</v>
          </cell>
        </row>
        <row r="377">
          <cell r="A377" t="str">
            <v>651</v>
          </cell>
          <cell r="B377" t="str">
            <v>Luminária tipo poste preto em alumínio 2,00m com um globo PS 15x28</v>
          </cell>
          <cell r="C377" t="str">
            <v>un</v>
          </cell>
          <cell r="D377">
            <v>116.76</v>
          </cell>
        </row>
        <row r="378">
          <cell r="A378" t="str">
            <v>564</v>
          </cell>
          <cell r="B378" t="str">
            <v>Luva PVC eletroduto 1 1/2"</v>
          </cell>
          <cell r="C378" t="str">
            <v>un</v>
          </cell>
          <cell r="D378">
            <v>0.9</v>
          </cell>
        </row>
        <row r="379">
          <cell r="A379" t="str">
            <v>563</v>
          </cell>
          <cell r="B379" t="str">
            <v>Luva PVC eletroduto 1"</v>
          </cell>
          <cell r="C379" t="str">
            <v>un</v>
          </cell>
          <cell r="D379">
            <v>0.44</v>
          </cell>
        </row>
        <row r="380">
          <cell r="A380" t="str">
            <v>561</v>
          </cell>
          <cell r="B380" t="str">
            <v>Luva PVC eletroduto 1/2"</v>
          </cell>
          <cell r="C380" t="str">
            <v>un</v>
          </cell>
          <cell r="D380">
            <v>0.22</v>
          </cell>
        </row>
        <row r="381">
          <cell r="A381" t="str">
            <v>565</v>
          </cell>
          <cell r="B381" t="str">
            <v>Luva PVC eletroduto 2"</v>
          </cell>
          <cell r="C381" t="str">
            <v>un</v>
          </cell>
          <cell r="D381">
            <v>1.48</v>
          </cell>
        </row>
        <row r="382">
          <cell r="A382" t="str">
            <v>562</v>
          </cell>
          <cell r="B382" t="str">
            <v>Luva PVC eletroduto 3/4"</v>
          </cell>
          <cell r="C382" t="str">
            <v>un</v>
          </cell>
          <cell r="D382">
            <v>0.33</v>
          </cell>
        </row>
        <row r="383">
          <cell r="A383" t="str">
            <v>1243</v>
          </cell>
          <cell r="B383" t="str">
            <v>Mão francesa plana 32x6x723</v>
          </cell>
          <cell r="C383" t="str">
            <v>un</v>
          </cell>
          <cell r="D383">
            <v>4.45</v>
          </cell>
        </row>
        <row r="384">
          <cell r="A384" t="str">
            <v>1172</v>
          </cell>
          <cell r="B384" t="str">
            <v>Mão francesa reforçada 150mm</v>
          </cell>
          <cell r="C384" t="str">
            <v>un</v>
          </cell>
          <cell r="D384">
            <v>7.47</v>
          </cell>
        </row>
        <row r="385">
          <cell r="A385" t="str">
            <v>1245</v>
          </cell>
          <cell r="B385" t="str">
            <v>Para raio polim. 12Kva</v>
          </cell>
          <cell r="C385" t="str">
            <v>un</v>
          </cell>
          <cell r="D385">
            <v>159.1</v>
          </cell>
        </row>
        <row r="386">
          <cell r="A386" t="str">
            <v>1251</v>
          </cell>
          <cell r="B386" t="str">
            <v>Pino para isolador pilar 250x130</v>
          </cell>
          <cell r="C386" t="str">
            <v>un</v>
          </cell>
          <cell r="D386">
            <v>3.78</v>
          </cell>
        </row>
        <row r="387">
          <cell r="A387" t="str">
            <v>261</v>
          </cell>
          <cell r="B387" t="str">
            <v>Plafon com globo leitoso</v>
          </cell>
          <cell r="C387" t="str">
            <v>un</v>
          </cell>
          <cell r="D387">
            <v>7.7</v>
          </cell>
        </row>
        <row r="388">
          <cell r="A388" t="str">
            <v>546</v>
          </cell>
          <cell r="B388" t="str">
            <v>Plug  3 pino chato para chuveiro</v>
          </cell>
          <cell r="C388" t="str">
            <v>un</v>
          </cell>
          <cell r="D388">
            <v>4.29</v>
          </cell>
        </row>
        <row r="389">
          <cell r="A389" t="str">
            <v>1217</v>
          </cell>
          <cell r="B389" t="str">
            <v>Poste 4500mm aço printado preto</v>
          </cell>
          <cell r="C389" t="str">
            <v>un</v>
          </cell>
          <cell r="D389">
            <v>239.5</v>
          </cell>
          <cell r="E389" t="str">
            <v>P-01 PROJETO</v>
          </cell>
        </row>
        <row r="390">
          <cell r="A390" t="str">
            <v>273</v>
          </cell>
          <cell r="B390" t="str">
            <v>Poste de concreto 6,00m</v>
          </cell>
          <cell r="C390" t="str">
            <v>un</v>
          </cell>
          <cell r="D390">
            <v>104</v>
          </cell>
        </row>
        <row r="391">
          <cell r="A391" t="str">
            <v>1167</v>
          </cell>
          <cell r="B391" t="str">
            <v>Poste de concreto circular 11/300-DAN</v>
          </cell>
          <cell r="C391" t="str">
            <v>un</v>
          </cell>
          <cell r="D391">
            <v>592.74</v>
          </cell>
        </row>
        <row r="392">
          <cell r="A392" t="str">
            <v>1242</v>
          </cell>
          <cell r="B392" t="str">
            <v>Poste de concreto circular 11/600-DAN</v>
          </cell>
          <cell r="C392" t="str">
            <v>un</v>
          </cell>
          <cell r="D392">
            <v>970.7</v>
          </cell>
        </row>
        <row r="393">
          <cell r="A393" t="str">
            <v>857</v>
          </cell>
          <cell r="B393" t="str">
            <v>Projetor alumínio para 1000W</v>
          </cell>
          <cell r="C393" t="str">
            <v>un</v>
          </cell>
          <cell r="D393">
            <v>390</v>
          </cell>
          <cell r="E393" t="str">
            <v>em 23/02/01</v>
          </cell>
        </row>
        <row r="394">
          <cell r="A394" t="str">
            <v>724</v>
          </cell>
          <cell r="B394" t="str">
            <v>Projetor com lâmpada vapor de sódio 250W</v>
          </cell>
          <cell r="C394" t="str">
            <v>un</v>
          </cell>
          <cell r="D394">
            <v>130.18</v>
          </cell>
          <cell r="E394" t="str">
            <v>P-01 PROJETO</v>
          </cell>
        </row>
        <row r="395">
          <cell r="A395" t="str">
            <v>725</v>
          </cell>
          <cell r="B395" t="str">
            <v>Projetor com lâmpada vapormetálico 150W</v>
          </cell>
          <cell r="C395" t="str">
            <v>un</v>
          </cell>
          <cell r="D395">
            <v>165.38</v>
          </cell>
        </row>
        <row r="396">
          <cell r="A396" t="str">
            <v>653</v>
          </cell>
          <cell r="B396" t="str">
            <v>Projetor para lâmpada halógena peq.</v>
          </cell>
          <cell r="C396" t="str">
            <v>un</v>
          </cell>
          <cell r="D396">
            <v>16.5</v>
          </cell>
        </row>
        <row r="397">
          <cell r="A397" t="str">
            <v>1168</v>
          </cell>
          <cell r="B397" t="str">
            <v>Projetor retangular 35x28x17 em alumínio para lâmpada de 400W vapor metálico</v>
          </cell>
          <cell r="C397" t="str">
            <v>un</v>
          </cell>
          <cell r="D397">
            <v>32.130000000000003</v>
          </cell>
        </row>
        <row r="398">
          <cell r="A398" t="str">
            <v>435</v>
          </cell>
          <cell r="B398" t="str">
            <v>Projetor reto para lâmpada halógena</v>
          </cell>
          <cell r="C398" t="str">
            <v>un</v>
          </cell>
          <cell r="D398">
            <v>24.07</v>
          </cell>
        </row>
        <row r="399">
          <cell r="A399" t="str">
            <v>1257</v>
          </cell>
          <cell r="B399" t="str">
            <v>Quadro de distribuição para telefone metálico de embutir marca cemar 60x60</v>
          </cell>
          <cell r="C399" t="str">
            <v>un</v>
          </cell>
          <cell r="D399">
            <v>62</v>
          </cell>
          <cell r="E399" t="str">
            <v>em 23/02/01</v>
          </cell>
        </row>
        <row r="400">
          <cell r="A400" t="str">
            <v>277</v>
          </cell>
          <cell r="B400" t="str">
            <v>Quadro medição alu. monofásico</v>
          </cell>
          <cell r="C400" t="str">
            <v>un</v>
          </cell>
          <cell r="D400">
            <v>13.06</v>
          </cell>
        </row>
        <row r="401">
          <cell r="A401" t="str">
            <v>278</v>
          </cell>
          <cell r="B401" t="str">
            <v>Quadro medição alu. trifásico</v>
          </cell>
          <cell r="C401" t="str">
            <v>un</v>
          </cell>
          <cell r="D401">
            <v>34.840000000000003</v>
          </cell>
        </row>
        <row r="402">
          <cell r="A402" t="str">
            <v>280</v>
          </cell>
          <cell r="B402" t="str">
            <v>Reator de partida rápida 1x20w</v>
          </cell>
          <cell r="C402" t="str">
            <v>un</v>
          </cell>
          <cell r="D402">
            <v>12.1</v>
          </cell>
        </row>
        <row r="403">
          <cell r="A403" t="str">
            <v>281</v>
          </cell>
          <cell r="B403" t="str">
            <v>Reator de partida rápida 1x40</v>
          </cell>
          <cell r="C403" t="str">
            <v>un</v>
          </cell>
          <cell r="D403">
            <v>12.1</v>
          </cell>
        </row>
        <row r="404">
          <cell r="A404" t="str">
            <v>282</v>
          </cell>
          <cell r="B404" t="str">
            <v>Reator de partida rápida 2x20w</v>
          </cell>
          <cell r="C404" t="str">
            <v>un</v>
          </cell>
          <cell r="D404">
            <v>16.5</v>
          </cell>
        </row>
        <row r="405">
          <cell r="A405" t="str">
            <v>283</v>
          </cell>
          <cell r="B405" t="str">
            <v>Reator de partida rápida 2x40w</v>
          </cell>
          <cell r="C405" t="str">
            <v>un</v>
          </cell>
          <cell r="D405">
            <v>16.5</v>
          </cell>
        </row>
        <row r="406">
          <cell r="A406" t="str">
            <v>798</v>
          </cell>
          <cell r="B406" t="str">
            <v>Reator eletrônico 1x32</v>
          </cell>
          <cell r="C406" t="str">
            <v>un</v>
          </cell>
          <cell r="D406">
            <v>13.82</v>
          </cell>
        </row>
        <row r="407">
          <cell r="A407" t="str">
            <v>793</v>
          </cell>
          <cell r="B407" t="str">
            <v>Reator eletrônico 2x18</v>
          </cell>
          <cell r="C407" t="str">
            <v>un</v>
          </cell>
          <cell r="D407">
            <v>14.98</v>
          </cell>
        </row>
        <row r="408">
          <cell r="A408" t="str">
            <v>797</v>
          </cell>
          <cell r="B408" t="str">
            <v>Reator eletrônico 2x32</v>
          </cell>
          <cell r="C408" t="str">
            <v>un</v>
          </cell>
          <cell r="D408">
            <v>19.5</v>
          </cell>
        </row>
        <row r="409">
          <cell r="A409" t="str">
            <v>858</v>
          </cell>
          <cell r="B409" t="str">
            <v>Reator p/ lâmpada VS 1000W FP 0,92</v>
          </cell>
          <cell r="C409" t="str">
            <v>un</v>
          </cell>
          <cell r="D409">
            <v>155</v>
          </cell>
          <cell r="E409" t="str">
            <v>em 23/02/01</v>
          </cell>
        </row>
        <row r="410">
          <cell r="A410" t="str">
            <v>1170</v>
          </cell>
          <cell r="B410" t="str">
            <v>Reator p/ Vapor Metálico 400W</v>
          </cell>
          <cell r="C410" t="str">
            <v>un</v>
          </cell>
          <cell r="D410">
            <v>77.400000000000006</v>
          </cell>
        </row>
        <row r="411">
          <cell r="A411" t="str">
            <v>1221</v>
          </cell>
          <cell r="B411" t="str">
            <v>Reator Vapor Metálico interno 150W</v>
          </cell>
          <cell r="C411" t="str">
            <v>un</v>
          </cell>
          <cell r="D411">
            <v>44.92</v>
          </cell>
        </row>
        <row r="412">
          <cell r="A412" t="str">
            <v>537</v>
          </cell>
          <cell r="B412" t="str">
            <v>Receptáculo de porcelana</v>
          </cell>
          <cell r="C412" t="str">
            <v>un</v>
          </cell>
          <cell r="D412">
            <v>1.1000000000000001</v>
          </cell>
        </row>
        <row r="413">
          <cell r="A413" t="str">
            <v>432</v>
          </cell>
          <cell r="B413" t="str">
            <v>Refleor de alumínio</v>
          </cell>
          <cell r="C413" t="str">
            <v>un</v>
          </cell>
          <cell r="D413">
            <v>14.74</v>
          </cell>
        </row>
        <row r="414">
          <cell r="A414" t="str">
            <v>723</v>
          </cell>
          <cell r="B414" t="str">
            <v>Refletor Cartel com uma lâmpada mista 160W</v>
          </cell>
          <cell r="C414" t="str">
            <v>un</v>
          </cell>
          <cell r="D414">
            <v>34</v>
          </cell>
        </row>
        <row r="415">
          <cell r="A415" t="str">
            <v>1173</v>
          </cell>
          <cell r="B415" t="str">
            <v>Sela para cruzeta 3mm (1/8")</v>
          </cell>
          <cell r="C415" t="str">
            <v>un</v>
          </cell>
          <cell r="D415">
            <v>4.18</v>
          </cell>
          <cell r="E415" t="str">
            <v>em 23/02/01</v>
          </cell>
        </row>
        <row r="416">
          <cell r="A416" t="str">
            <v>1024</v>
          </cell>
          <cell r="B416" t="str">
            <v>Sirene Alcance 1500m  RT 11/EG101</v>
          </cell>
          <cell r="C416" t="str">
            <v>un</v>
          </cell>
          <cell r="D416">
            <v>244.9</v>
          </cell>
        </row>
        <row r="417">
          <cell r="A417" t="str">
            <v>1025</v>
          </cell>
          <cell r="B417" t="str">
            <v>Sirene Alcance 3000m  RT 13/EG103</v>
          </cell>
          <cell r="C417" t="str">
            <v>un</v>
          </cell>
          <cell r="D417">
            <v>325.3</v>
          </cell>
        </row>
        <row r="418">
          <cell r="A418" t="str">
            <v>1023</v>
          </cell>
          <cell r="B418" t="str">
            <v>Sirene Alcance 500m  RT 10/EG100</v>
          </cell>
          <cell r="C418" t="str">
            <v>un</v>
          </cell>
          <cell r="D418">
            <v>182.4</v>
          </cell>
        </row>
        <row r="419">
          <cell r="A419" t="str">
            <v>1246</v>
          </cell>
          <cell r="B419" t="str">
            <v>Suporte para Transformador 240</v>
          </cell>
          <cell r="C419" t="str">
            <v>un</v>
          </cell>
          <cell r="D419">
            <v>48.67</v>
          </cell>
        </row>
        <row r="420">
          <cell r="A420" t="str">
            <v>780</v>
          </cell>
          <cell r="B420" t="str">
            <v>Tampa cega redenda (luz)</v>
          </cell>
          <cell r="C420" t="str">
            <v>un</v>
          </cell>
          <cell r="D420">
            <v>1.26</v>
          </cell>
        </row>
        <row r="421">
          <cell r="A421" t="str">
            <v>342</v>
          </cell>
          <cell r="B421" t="str">
            <v>Tomada embutir 2P e universal</v>
          </cell>
          <cell r="C421" t="str">
            <v>un</v>
          </cell>
          <cell r="D421">
            <v>3.72</v>
          </cell>
        </row>
        <row r="422">
          <cell r="A422" t="str">
            <v>545</v>
          </cell>
          <cell r="B422" t="str">
            <v xml:space="preserve">Tomada embutir 2P e universal + terra </v>
          </cell>
          <cell r="C422" t="str">
            <v>un</v>
          </cell>
          <cell r="D422">
            <v>5.7</v>
          </cell>
        </row>
        <row r="423">
          <cell r="A423" t="str">
            <v>343</v>
          </cell>
          <cell r="B423" t="str">
            <v>Tomada especial para chuveiro</v>
          </cell>
          <cell r="C423" t="str">
            <v>un</v>
          </cell>
          <cell r="D423">
            <v>5.7</v>
          </cell>
        </row>
        <row r="424">
          <cell r="A424" t="str">
            <v>1076</v>
          </cell>
          <cell r="B424" t="str">
            <v>Tomada telefone 4P</v>
          </cell>
          <cell r="C424" t="str">
            <v>un</v>
          </cell>
          <cell r="D424">
            <v>6.63</v>
          </cell>
          <cell r="E424" t="str">
            <v>c/ espelho</v>
          </cell>
        </row>
        <row r="425">
          <cell r="A425" t="str">
            <v>1247</v>
          </cell>
          <cell r="B425" t="str">
            <v>Transformador distribuição trifásico 380/220V 15kv 112,5 kva</v>
          </cell>
          <cell r="C425" t="str">
            <v>un</v>
          </cell>
          <cell r="D425">
            <v>7118.2</v>
          </cell>
        </row>
        <row r="426">
          <cell r="A426" t="str">
            <v>1092</v>
          </cell>
          <cell r="B426" t="str">
            <v>Acionador de Quebra vidro c/ sirene FaDo CS</v>
          </cell>
          <cell r="C426" t="str">
            <v>un</v>
          </cell>
          <cell r="D426">
            <v>31.25</v>
          </cell>
        </row>
        <row r="427">
          <cell r="A427" t="str">
            <v>1122</v>
          </cell>
          <cell r="B427" t="str">
            <v>Articulador para sensor passivo</v>
          </cell>
          <cell r="C427" t="str">
            <v>un</v>
          </cell>
          <cell r="D427">
            <v>0.5</v>
          </cell>
        </row>
        <row r="428">
          <cell r="A428" t="str">
            <v>1097</v>
          </cell>
          <cell r="B428" t="str">
            <v>Bateria 12v 40 A/h prata</v>
          </cell>
          <cell r="C428" t="str">
            <v>un</v>
          </cell>
          <cell r="D428">
            <v>73</v>
          </cell>
        </row>
        <row r="429">
          <cell r="A429" t="str">
            <v>1118</v>
          </cell>
          <cell r="B429" t="str">
            <v>Bateria selada 12 V  7 A/H</v>
          </cell>
          <cell r="C429" t="str">
            <v>un</v>
          </cell>
          <cell r="D429">
            <v>29</v>
          </cell>
        </row>
        <row r="430">
          <cell r="A430" t="str">
            <v>1091</v>
          </cell>
          <cell r="B430" t="str">
            <v>Bloco autônomo indicativo de Saída 1 face c/ seta CS</v>
          </cell>
          <cell r="C430" t="str">
            <v>un</v>
          </cell>
          <cell r="D430">
            <v>95</v>
          </cell>
        </row>
        <row r="431">
          <cell r="A431" t="str">
            <v>1090</v>
          </cell>
          <cell r="B431" t="str">
            <v>Bloco autônomo indicativo de Saída 2 faces c/ seta CS</v>
          </cell>
          <cell r="C431" t="str">
            <v>un</v>
          </cell>
          <cell r="D431">
            <v>97</v>
          </cell>
          <cell r="E431" t="str">
            <v>c/ espelho</v>
          </cell>
        </row>
        <row r="432">
          <cell r="A432" t="str">
            <v>1123</v>
          </cell>
          <cell r="B432" t="str">
            <v>Cabo CCI-50*2 pares</v>
          </cell>
          <cell r="C432" t="str">
            <v>m</v>
          </cell>
          <cell r="D432">
            <v>0.14000000000000001</v>
          </cell>
        </row>
        <row r="433">
          <cell r="A433" t="str">
            <v>1096</v>
          </cell>
          <cell r="B433" t="str">
            <v>Cabo Flexível 1,0mm²</v>
          </cell>
          <cell r="C433" t="str">
            <v>m</v>
          </cell>
          <cell r="D433">
            <v>0.16</v>
          </cell>
        </row>
        <row r="434">
          <cell r="A434" t="str">
            <v>1121</v>
          </cell>
          <cell r="B434" t="str">
            <v>Caixa metálica p/ central microprocessada</v>
          </cell>
          <cell r="C434" t="str">
            <v>un</v>
          </cell>
          <cell r="D434">
            <v>9.9</v>
          </cell>
        </row>
        <row r="435">
          <cell r="A435" t="str">
            <v>1093</v>
          </cell>
          <cell r="B435" t="str">
            <v>Central de alarme de Incêndio CS 18 setores</v>
          </cell>
          <cell r="C435" t="str">
            <v>un</v>
          </cell>
          <cell r="D435">
            <v>286.5</v>
          </cell>
        </row>
        <row r="436">
          <cell r="A436" t="str">
            <v>630</v>
          </cell>
          <cell r="B436" t="str">
            <v>Central de alarme e detecção c/ bateria 60w</v>
          </cell>
          <cell r="C436" t="str">
            <v>un</v>
          </cell>
          <cell r="D436">
            <v>171.6</v>
          </cell>
        </row>
        <row r="437">
          <cell r="A437" t="str">
            <v>1115</v>
          </cell>
          <cell r="B437" t="str">
            <v>Central de alarme Esprit 74BES 24 zonas</v>
          </cell>
          <cell r="C437" t="str">
            <v>un</v>
          </cell>
          <cell r="D437">
            <v>551.30999999999995</v>
          </cell>
        </row>
        <row r="438">
          <cell r="A438" t="str">
            <v>1117</v>
          </cell>
          <cell r="B438" t="str">
            <v>Detector de presença GEM PM 101</v>
          </cell>
          <cell r="C438" t="str">
            <v>un</v>
          </cell>
          <cell r="D438">
            <v>44.97</v>
          </cell>
        </row>
        <row r="439">
          <cell r="A439" t="str">
            <v>1125</v>
          </cell>
          <cell r="B439" t="str">
            <v>Fechadura eletrônica</v>
          </cell>
          <cell r="C439" t="str">
            <v>un</v>
          </cell>
          <cell r="D439">
            <v>60</v>
          </cell>
        </row>
        <row r="440">
          <cell r="A440" t="str">
            <v>1094</v>
          </cell>
          <cell r="B440" t="str">
            <v>Fonte de alimentação para central 12v 1,5A CS</v>
          </cell>
          <cell r="C440" t="str">
            <v>un</v>
          </cell>
          <cell r="D440">
            <v>41.1</v>
          </cell>
        </row>
        <row r="441">
          <cell r="A441" t="str">
            <v>631</v>
          </cell>
          <cell r="B441" t="str">
            <v>Luminária de emergência  (3L - 3lux)</v>
          </cell>
          <cell r="C441" t="str">
            <v>un</v>
          </cell>
          <cell r="D441">
            <v>70.400000000000006</v>
          </cell>
        </row>
        <row r="442">
          <cell r="A442" t="str">
            <v>1088</v>
          </cell>
          <cell r="B442" t="str">
            <v>Luminária de Emergência 2 fluorescente 8 W 220volts</v>
          </cell>
          <cell r="C442" t="str">
            <v>un</v>
          </cell>
          <cell r="D442">
            <v>39</v>
          </cell>
        </row>
        <row r="443">
          <cell r="A443" t="str">
            <v>1089</v>
          </cell>
          <cell r="B443" t="str">
            <v xml:space="preserve">Luminária de Emergência c/ 2 faróis de 55 w modelo Siak Master II CS </v>
          </cell>
          <cell r="C443" t="str">
            <v>un</v>
          </cell>
          <cell r="D443">
            <v>154.6</v>
          </cell>
        </row>
        <row r="444">
          <cell r="A444" t="str">
            <v>633</v>
          </cell>
          <cell r="B444" t="str">
            <v>Placa de saida luminosa</v>
          </cell>
          <cell r="C444" t="str">
            <v>un</v>
          </cell>
          <cell r="D444">
            <v>34.1</v>
          </cell>
        </row>
        <row r="445">
          <cell r="A445" t="str">
            <v>1126</v>
          </cell>
          <cell r="B445" t="str">
            <v>Porteiro eletrônico com um fone</v>
          </cell>
          <cell r="C445" t="str">
            <v>un</v>
          </cell>
          <cell r="D445">
            <v>180</v>
          </cell>
        </row>
        <row r="446">
          <cell r="A446" t="str">
            <v>1095</v>
          </cell>
          <cell r="B446" t="str">
            <v>Sensor de Fumaça 12v</v>
          </cell>
          <cell r="C446" t="str">
            <v>un</v>
          </cell>
          <cell r="D446">
            <v>62.3</v>
          </cell>
        </row>
        <row r="447">
          <cell r="A447" t="str">
            <v>632</v>
          </cell>
          <cell r="B447" t="str">
            <v>Sinalizador de saída de emergência</v>
          </cell>
          <cell r="C447" t="str">
            <v>un</v>
          </cell>
          <cell r="D447">
            <v>34.76</v>
          </cell>
        </row>
        <row r="448">
          <cell r="A448" t="str">
            <v>1119</v>
          </cell>
          <cell r="B448" t="str">
            <v>Sirene PKR</v>
          </cell>
          <cell r="C448" t="str">
            <v>un</v>
          </cell>
          <cell r="D448">
            <v>7.1</v>
          </cell>
        </row>
        <row r="449">
          <cell r="A449" t="str">
            <v>1116</v>
          </cell>
          <cell r="B449" t="str">
            <v>Teclado Esprit LED 636</v>
          </cell>
          <cell r="C449" t="str">
            <v>un</v>
          </cell>
          <cell r="D449">
            <v>172.04</v>
          </cell>
        </row>
        <row r="450">
          <cell r="A450" t="str">
            <v>1120</v>
          </cell>
          <cell r="B450" t="str">
            <v>Transformador entrada 110/220V saída 16+16V 2A</v>
          </cell>
          <cell r="C450" t="str">
            <v>un</v>
          </cell>
          <cell r="D450">
            <v>7.52</v>
          </cell>
        </row>
        <row r="451">
          <cell r="A451" t="str">
            <v>1124</v>
          </cell>
          <cell r="B451" t="str">
            <v>Video porteiro com câmera e apraelho com tela</v>
          </cell>
          <cell r="C451" t="str">
            <v>un</v>
          </cell>
          <cell r="D451">
            <v>800</v>
          </cell>
        </row>
        <row r="452">
          <cell r="A452" t="str">
            <v>028</v>
          </cell>
          <cell r="B452" t="str">
            <v>Betoneira 320 litros</v>
          </cell>
          <cell r="C452" t="str">
            <v>h</v>
          </cell>
          <cell r="D452">
            <v>0.77</v>
          </cell>
        </row>
        <row r="453">
          <cell r="A453" t="str">
            <v>038</v>
          </cell>
          <cell r="B453" t="str">
            <v>Broca integral s/12 - 0,80m</v>
          </cell>
          <cell r="C453" t="str">
            <v>un</v>
          </cell>
          <cell r="D453">
            <v>98.25</v>
          </cell>
        </row>
        <row r="454">
          <cell r="A454" t="str">
            <v>039</v>
          </cell>
          <cell r="B454" t="str">
            <v>Broca integral s/12 - 1,60m</v>
          </cell>
          <cell r="C454" t="str">
            <v>un</v>
          </cell>
          <cell r="D454">
            <v>125.42</v>
          </cell>
        </row>
        <row r="455">
          <cell r="A455" t="str">
            <v>040</v>
          </cell>
          <cell r="B455" t="str">
            <v>Broca integral s/12 - 2,40m</v>
          </cell>
          <cell r="C455" t="str">
            <v xml:space="preserve">un </v>
          </cell>
          <cell r="D455">
            <v>139.9</v>
          </cell>
        </row>
        <row r="456">
          <cell r="A456" t="str">
            <v>764</v>
          </cell>
          <cell r="B456" t="str">
            <v>Broca para rocha 25mm  (aluguel)</v>
          </cell>
          <cell r="C456" t="str">
            <v>h</v>
          </cell>
          <cell r="D456">
            <v>8.25</v>
          </cell>
          <cell r="E456" t="str">
            <v>Custo aluguel (semana 60,00)</v>
          </cell>
        </row>
        <row r="457">
          <cell r="A457" t="str">
            <v>763</v>
          </cell>
          <cell r="B457" t="str">
            <v>Broca para rocha 27mm a 40mm</v>
          </cell>
          <cell r="C457" t="str">
            <v>un</v>
          </cell>
          <cell r="D457">
            <v>275</v>
          </cell>
          <cell r="E457" t="str">
            <v>Custo para venda</v>
          </cell>
        </row>
        <row r="458">
          <cell r="A458" t="str">
            <v>782</v>
          </cell>
          <cell r="B458" t="str">
            <v>Broca serra-copo 30mm  granito</v>
          </cell>
          <cell r="C458" t="str">
            <v>un</v>
          </cell>
          <cell r="D458">
            <v>42</v>
          </cell>
        </row>
        <row r="459">
          <cell r="A459" t="str">
            <v>781</v>
          </cell>
          <cell r="B459" t="str">
            <v>Broca serra-copo 40mm  granito</v>
          </cell>
          <cell r="C459" t="str">
            <v>un</v>
          </cell>
          <cell r="D459">
            <v>50</v>
          </cell>
        </row>
        <row r="460">
          <cell r="A460" t="str">
            <v>500</v>
          </cell>
          <cell r="B460" t="str">
            <v>Caldeira Vapor ATA-2</v>
          </cell>
          <cell r="C460" t="str">
            <v>h</v>
          </cell>
          <cell r="D460">
            <v>37.450000000000003</v>
          </cell>
        </row>
        <row r="461">
          <cell r="A461" t="str">
            <v>068</v>
          </cell>
          <cell r="B461" t="str">
            <v>Caminhão basc. LK 1620/42 simples</v>
          </cell>
          <cell r="C461" t="str">
            <v>h</v>
          </cell>
          <cell r="D461">
            <v>32.11</v>
          </cell>
        </row>
        <row r="462">
          <cell r="A462" t="str">
            <v>520</v>
          </cell>
          <cell r="B462" t="str">
            <v>Caminhão Chassi L1418 simples</v>
          </cell>
          <cell r="C462" t="str">
            <v>h</v>
          </cell>
          <cell r="D462">
            <v>32.11</v>
          </cell>
        </row>
        <row r="463">
          <cell r="A463" t="str">
            <v>516</v>
          </cell>
          <cell r="B463" t="str">
            <v>Caminhão Espargidor de asfalto</v>
          </cell>
          <cell r="C463" t="str">
            <v>h</v>
          </cell>
          <cell r="D463">
            <v>55.23</v>
          </cell>
        </row>
        <row r="464">
          <cell r="A464" t="str">
            <v>510</v>
          </cell>
          <cell r="B464" t="str">
            <v>Caminhão Irrigador com bomba 6000 l</v>
          </cell>
          <cell r="C464" t="str">
            <v>h</v>
          </cell>
          <cell r="D464">
            <v>52.72</v>
          </cell>
        </row>
        <row r="465">
          <cell r="A465" t="str">
            <v>417</v>
          </cell>
          <cell r="B465" t="str">
            <v>Caminhão muck</v>
          </cell>
          <cell r="C465" t="str">
            <v>h</v>
          </cell>
          <cell r="D465">
            <v>51.87</v>
          </cell>
        </row>
        <row r="466">
          <cell r="A466" t="str">
            <v>615</v>
          </cell>
          <cell r="B466" t="str">
            <v>Carreadeira CAT  924 F</v>
          </cell>
          <cell r="C466" t="str">
            <v>h</v>
          </cell>
          <cell r="D466">
            <v>66.45</v>
          </cell>
          <cell r="E466" t="str">
            <v>Custo aluguel (semana 60,00)</v>
          </cell>
        </row>
        <row r="467">
          <cell r="A467" t="str">
            <v>245</v>
          </cell>
          <cell r="B467" t="str">
            <v>Carregadeira CAT 950 F</v>
          </cell>
          <cell r="C467" t="str">
            <v>h</v>
          </cell>
          <cell r="D467">
            <v>92.4</v>
          </cell>
          <cell r="E467" t="str">
            <v>Custo para venda</v>
          </cell>
        </row>
        <row r="468">
          <cell r="A468" t="str">
            <v>506</v>
          </cell>
          <cell r="B468" t="str">
            <v>Compactador de Pneus  Autop SP 8000</v>
          </cell>
          <cell r="C468" t="str">
            <v>h</v>
          </cell>
          <cell r="D468">
            <v>56.41</v>
          </cell>
        </row>
        <row r="469">
          <cell r="A469" t="str">
            <v>080</v>
          </cell>
          <cell r="B469" t="str">
            <v>Compactador sapo</v>
          </cell>
          <cell r="C469" t="str">
            <v>h</v>
          </cell>
          <cell r="D469">
            <v>5.97</v>
          </cell>
          <cell r="E469" t="str">
            <v>locação</v>
          </cell>
        </row>
        <row r="470">
          <cell r="A470" t="str">
            <v>508</v>
          </cell>
          <cell r="B470" t="str">
            <v>Compactador Vibrat Dynapac CA25</v>
          </cell>
          <cell r="C470" t="str">
            <v>h</v>
          </cell>
          <cell r="D470">
            <v>63.08</v>
          </cell>
        </row>
        <row r="471">
          <cell r="A471" t="str">
            <v>505</v>
          </cell>
          <cell r="B471" t="str">
            <v>Compactador Vibrat Dynapac CC21</v>
          </cell>
          <cell r="C471" t="str">
            <v>h</v>
          </cell>
          <cell r="D471">
            <v>63.08</v>
          </cell>
        </row>
        <row r="472">
          <cell r="A472" t="str">
            <v>081</v>
          </cell>
          <cell r="B472" t="str">
            <v>Compressor de ar 175 PCM</v>
          </cell>
          <cell r="C472" t="str">
            <v>h</v>
          </cell>
          <cell r="D472">
            <v>26.34</v>
          </cell>
          <cell r="E472" t="str">
            <v>locação</v>
          </cell>
        </row>
        <row r="473">
          <cell r="A473" t="str">
            <v>509</v>
          </cell>
          <cell r="B473" t="str">
            <v>Distribuidor de agregado esteira</v>
          </cell>
          <cell r="C473" t="str">
            <v>h</v>
          </cell>
          <cell r="D473">
            <v>47.94</v>
          </cell>
        </row>
        <row r="474">
          <cell r="A474" t="str">
            <v>416</v>
          </cell>
          <cell r="B474" t="str">
            <v>Distribuidor de Agregado reboque</v>
          </cell>
          <cell r="C474" t="str">
            <v>h</v>
          </cell>
          <cell r="D474">
            <v>5.08</v>
          </cell>
        </row>
        <row r="475">
          <cell r="A475" t="str">
            <v>613</v>
          </cell>
          <cell r="B475" t="str">
            <v>Equipamento espargidor de asfálto</v>
          </cell>
          <cell r="C475" t="str">
            <v>h</v>
          </cell>
          <cell r="D475">
            <v>35.380000000000003</v>
          </cell>
        </row>
        <row r="476">
          <cell r="A476" t="str">
            <v>872</v>
          </cell>
          <cell r="B476" t="str">
            <v>Escavadeira case poclain 988</v>
          </cell>
          <cell r="C476" t="str">
            <v>h</v>
          </cell>
          <cell r="D476">
            <v>72</v>
          </cell>
        </row>
        <row r="477">
          <cell r="A477" t="str">
            <v>501</v>
          </cell>
          <cell r="B477" t="str">
            <v>Grupo Gerador 210 KVA</v>
          </cell>
          <cell r="C477" t="str">
            <v>h</v>
          </cell>
          <cell r="D477">
            <v>35.729999999999997</v>
          </cell>
        </row>
        <row r="478">
          <cell r="A478" t="str">
            <v>463</v>
          </cell>
          <cell r="B478" t="str">
            <v>Guinchos para colocação de pré-moldados</v>
          </cell>
          <cell r="C478" t="str">
            <v>h</v>
          </cell>
          <cell r="D478">
            <v>79.2</v>
          </cell>
          <cell r="E478" t="str">
            <v>diária de 8 horas</v>
          </cell>
        </row>
        <row r="479">
          <cell r="A479" t="str">
            <v>492</v>
          </cell>
          <cell r="B479" t="str">
            <v>Hidrojato limpeza equipamento</v>
          </cell>
          <cell r="C479" t="str">
            <v>h</v>
          </cell>
          <cell r="D479">
            <v>100</v>
          </cell>
          <cell r="E479" t="str">
            <v>rendimento médio de 8m/h</v>
          </cell>
        </row>
        <row r="480">
          <cell r="A480" t="str">
            <v>762</v>
          </cell>
          <cell r="B480" t="str">
            <v>Martelete perfurador elétrico</v>
          </cell>
          <cell r="C480" t="str">
            <v>h</v>
          </cell>
          <cell r="D480">
            <v>11.35</v>
          </cell>
          <cell r="E480" t="str">
            <v>por semana 199,00</v>
          </cell>
        </row>
        <row r="481">
          <cell r="A481" t="str">
            <v>228</v>
          </cell>
          <cell r="B481" t="str">
            <v>Martelete pneumático</v>
          </cell>
          <cell r="C481" t="str">
            <v>h</v>
          </cell>
          <cell r="D481">
            <v>4.9400000000000004</v>
          </cell>
          <cell r="E481" t="str">
            <v>locação</v>
          </cell>
        </row>
        <row r="482">
          <cell r="A482" t="str">
            <v>240</v>
          </cell>
          <cell r="B482" t="str">
            <v>Moto niveladora</v>
          </cell>
          <cell r="C482" t="str">
            <v>h</v>
          </cell>
          <cell r="D482">
            <v>55.75</v>
          </cell>
          <cell r="E482" t="str">
            <v>0,016h/m3</v>
          </cell>
        </row>
        <row r="483">
          <cell r="A483" t="str">
            <v>1031</v>
          </cell>
          <cell r="B483" t="str">
            <v xml:space="preserve">Moto serra </v>
          </cell>
          <cell r="C483" t="str">
            <v>h</v>
          </cell>
          <cell r="D483">
            <v>8.5</v>
          </cell>
        </row>
        <row r="484">
          <cell r="A484" t="str">
            <v>255</v>
          </cell>
          <cell r="B484" t="str">
            <v>Perfuratriz pneumática</v>
          </cell>
          <cell r="C484" t="str">
            <v>h</v>
          </cell>
          <cell r="D484">
            <v>3.26</v>
          </cell>
        </row>
        <row r="485">
          <cell r="A485" t="str">
            <v>499</v>
          </cell>
          <cell r="B485" t="str">
            <v>Purificador de ar</v>
          </cell>
          <cell r="C485" t="str">
            <v>h</v>
          </cell>
          <cell r="D485">
            <v>30.21</v>
          </cell>
        </row>
        <row r="486">
          <cell r="A486" t="str">
            <v>415</v>
          </cell>
          <cell r="B486" t="str">
            <v>Retroescavadeira  MF 86</v>
          </cell>
          <cell r="C486" t="str">
            <v>h</v>
          </cell>
          <cell r="D486">
            <v>27.67</v>
          </cell>
        </row>
        <row r="487">
          <cell r="A487" t="str">
            <v>293</v>
          </cell>
          <cell r="B487" t="str">
            <v>Rolo compactador</v>
          </cell>
          <cell r="C487" t="str">
            <v>h</v>
          </cell>
          <cell r="D487">
            <v>35.9</v>
          </cell>
        </row>
        <row r="488">
          <cell r="A488" t="str">
            <v>519</v>
          </cell>
          <cell r="B488" t="str">
            <v>Rolo de Pneus</v>
          </cell>
          <cell r="C488" t="str">
            <v>h</v>
          </cell>
          <cell r="D488">
            <v>35.9</v>
          </cell>
          <cell r="E488" t="str">
            <v>diária de 8 horas</v>
          </cell>
        </row>
        <row r="489">
          <cell r="A489" t="str">
            <v>503</v>
          </cell>
          <cell r="B489" t="str">
            <v>Tanque de asfalto com maçarico</v>
          </cell>
          <cell r="C489" t="str">
            <v>h</v>
          </cell>
          <cell r="D489">
            <v>3.73</v>
          </cell>
          <cell r="E489" t="str">
            <v>rendimento médio de 8m/h</v>
          </cell>
        </row>
        <row r="490">
          <cell r="A490" t="str">
            <v>502</v>
          </cell>
          <cell r="B490" t="str">
            <v>Tanque de Asfalto Frio</v>
          </cell>
          <cell r="C490" t="str">
            <v>h</v>
          </cell>
          <cell r="D490">
            <v>1.9</v>
          </cell>
          <cell r="E490" t="str">
            <v>por semana 199,00</v>
          </cell>
        </row>
        <row r="491">
          <cell r="A491" t="str">
            <v>617</v>
          </cell>
          <cell r="B491" t="str">
            <v>Transporte de agregados pav. usina/obra</v>
          </cell>
          <cell r="C491" t="str">
            <v>t</v>
          </cell>
          <cell r="D491">
            <v>6</v>
          </cell>
          <cell r="E491" t="str">
            <v>DMT=</v>
          </cell>
          <cell r="F491">
            <v>30</v>
          </cell>
        </row>
        <row r="492">
          <cell r="A492" t="str">
            <v>616</v>
          </cell>
          <cell r="B492" t="str">
            <v>Transporte de material asfáltico usina/obra</v>
          </cell>
          <cell r="C492" t="str">
            <v>t</v>
          </cell>
          <cell r="D492">
            <v>9</v>
          </cell>
          <cell r="E492" t="str">
            <v>DMT=</v>
          </cell>
          <cell r="F492">
            <v>30</v>
          </cell>
        </row>
        <row r="493">
          <cell r="A493" t="str">
            <v>349</v>
          </cell>
          <cell r="B493" t="str">
            <v>Trator de esteira  CBT 2105</v>
          </cell>
          <cell r="C493" t="str">
            <v>h</v>
          </cell>
          <cell r="D493">
            <v>29.38</v>
          </cell>
        </row>
        <row r="494">
          <cell r="A494" t="str">
            <v>518</v>
          </cell>
          <cell r="B494" t="str">
            <v>Trator de pneus  CBT 2105</v>
          </cell>
          <cell r="C494" t="str">
            <v>h</v>
          </cell>
          <cell r="D494">
            <v>29.38</v>
          </cell>
        </row>
        <row r="495">
          <cell r="A495" t="str">
            <v>496</v>
          </cell>
          <cell r="B495" t="str">
            <v>Usina de Asfalto Grav. 60/80 T/H</v>
          </cell>
          <cell r="C495" t="str">
            <v>h</v>
          </cell>
          <cell r="D495">
            <v>384.44</v>
          </cell>
        </row>
        <row r="496">
          <cell r="A496" t="str">
            <v>522</v>
          </cell>
          <cell r="B496" t="str">
            <v>Usina de solos</v>
          </cell>
          <cell r="C496" t="str">
            <v>h</v>
          </cell>
          <cell r="D496">
            <v>85.3</v>
          </cell>
        </row>
        <row r="497">
          <cell r="A497" t="str">
            <v>378</v>
          </cell>
          <cell r="B497" t="str">
            <v>Utilitário gasolina 65HP</v>
          </cell>
          <cell r="C497" t="str">
            <v>h</v>
          </cell>
          <cell r="D497">
            <v>22.44</v>
          </cell>
        </row>
        <row r="498">
          <cell r="A498" t="str">
            <v>513</v>
          </cell>
          <cell r="B498" t="str">
            <v>Vassoura mecânica</v>
          </cell>
          <cell r="C498" t="str">
            <v>h</v>
          </cell>
          <cell r="D498">
            <v>5.0999999999999996</v>
          </cell>
        </row>
        <row r="499">
          <cell r="A499" t="str">
            <v>385</v>
          </cell>
          <cell r="B499" t="str">
            <v>Vibrador 2HP</v>
          </cell>
          <cell r="C499" t="str">
            <v>h</v>
          </cell>
          <cell r="D499">
            <v>0.92</v>
          </cell>
        </row>
        <row r="500">
          <cell r="A500" t="str">
            <v>504</v>
          </cell>
          <cell r="B500" t="str">
            <v>Vibro Acabadora com esteira</v>
          </cell>
          <cell r="C500" t="str">
            <v>h</v>
          </cell>
          <cell r="D500">
            <v>86.22</v>
          </cell>
        </row>
        <row r="501">
          <cell r="A501" t="str">
            <v>026</v>
          </cell>
          <cell r="B501" t="str">
            <v>Batente madeira de lei 3x14</v>
          </cell>
          <cell r="C501" t="str">
            <v>ml</v>
          </cell>
          <cell r="D501">
            <v>3.96</v>
          </cell>
          <cell r="E501" t="str">
            <v>DMT=</v>
          </cell>
          <cell r="F501">
            <v>30</v>
          </cell>
        </row>
        <row r="502">
          <cell r="A502" t="str">
            <v>1015</v>
          </cell>
          <cell r="B502" t="str">
            <v>Cantoneira de alumínio 2,5x2,5</v>
          </cell>
          <cell r="C502" t="str">
            <v>m</v>
          </cell>
          <cell r="D502">
            <v>2.46</v>
          </cell>
          <cell r="E502" t="str">
            <v>Barra de 6,00m</v>
          </cell>
          <cell r="F502">
            <v>14.81</v>
          </cell>
        </row>
        <row r="503">
          <cell r="A503" t="str">
            <v>106</v>
          </cell>
          <cell r="B503" t="str">
            <v>Contra marco de alumínio</v>
          </cell>
          <cell r="C503" t="str">
            <v>ml</v>
          </cell>
          <cell r="D503">
            <v>2.62</v>
          </cell>
        </row>
        <row r="504">
          <cell r="A504" t="str">
            <v>117</v>
          </cell>
          <cell r="B504" t="str">
            <v>Dobradiça comum</v>
          </cell>
          <cell r="C504" t="str">
            <v>un</v>
          </cell>
          <cell r="D504">
            <v>1.1000000000000001</v>
          </cell>
        </row>
        <row r="505">
          <cell r="A505" t="str">
            <v>118</v>
          </cell>
          <cell r="B505" t="str">
            <v>Dobradiça inóx</v>
          </cell>
          <cell r="C505" t="str">
            <v>un</v>
          </cell>
          <cell r="D505">
            <v>3.11</v>
          </cell>
        </row>
        <row r="506">
          <cell r="A506" t="str">
            <v>812</v>
          </cell>
          <cell r="B506" t="str">
            <v>Escada de ferro em caracol 140 x 300</v>
          </cell>
          <cell r="C506" t="str">
            <v>un</v>
          </cell>
          <cell r="D506">
            <v>528</v>
          </cell>
        </row>
        <row r="507">
          <cell r="A507" t="str">
            <v>859</v>
          </cell>
          <cell r="B507" t="str">
            <v>Espelho Cristal 4mm colocado</v>
          </cell>
          <cell r="C507" t="str">
            <v>m²</v>
          </cell>
          <cell r="D507">
            <v>101.32</v>
          </cell>
          <cell r="E507" t="str">
            <v xml:space="preserve">Colado no azulejo </v>
          </cell>
        </row>
        <row r="508">
          <cell r="A508" t="str">
            <v>145</v>
          </cell>
          <cell r="B508" t="str">
            <v>Fechadura inóx tambor</v>
          </cell>
          <cell r="C508" t="str">
            <v>un</v>
          </cell>
          <cell r="D508">
            <v>21.45</v>
          </cell>
        </row>
        <row r="509">
          <cell r="A509" t="str">
            <v>163</v>
          </cell>
          <cell r="B509" t="str">
            <v>Grade de ferro zincada tipo tijolinho</v>
          </cell>
          <cell r="C509" t="str">
            <v>m2</v>
          </cell>
          <cell r="D509">
            <v>60</v>
          </cell>
          <cell r="E509" t="str">
            <v>Quadro ferro chato 1/2" interno ferro redondo 3/8"</v>
          </cell>
        </row>
        <row r="510">
          <cell r="A510" t="str">
            <v>833</v>
          </cell>
          <cell r="B510" t="str">
            <v>Grade de ferro zincado 2,07x2,26</v>
          </cell>
          <cell r="C510" t="str">
            <v>un</v>
          </cell>
          <cell r="D510">
            <v>210</v>
          </cell>
          <cell r="E510" t="str">
            <v>Valor por m2 = R$44,96</v>
          </cell>
        </row>
        <row r="511">
          <cell r="A511" t="str">
            <v>834</v>
          </cell>
          <cell r="B511" t="str">
            <v>Grade para Portão de ferro zincado 1,90x2,23</v>
          </cell>
          <cell r="C511" t="str">
            <v>un</v>
          </cell>
          <cell r="D511">
            <v>312</v>
          </cell>
          <cell r="E511" t="str">
            <v>Valor por m2 = R$73,75</v>
          </cell>
        </row>
        <row r="512">
          <cell r="A512" t="str">
            <v>396</v>
          </cell>
          <cell r="B512" t="str">
            <v>Grade para Portão ferro zincado</v>
          </cell>
          <cell r="C512" t="str">
            <v>m2</v>
          </cell>
          <cell r="D512">
            <v>60</v>
          </cell>
          <cell r="E512" t="str">
            <v>Quadro ferro chato 1/2" interno ferro redondo 3/8"</v>
          </cell>
        </row>
        <row r="513">
          <cell r="A513" t="str">
            <v>809</v>
          </cell>
          <cell r="B513" t="str">
            <v>Grade tipo Pantográfica</v>
          </cell>
          <cell r="C513" t="str">
            <v>m2</v>
          </cell>
          <cell r="D513">
            <v>150</v>
          </cell>
        </row>
        <row r="514">
          <cell r="A514" t="str">
            <v>178</v>
          </cell>
          <cell r="B514" t="str">
            <v>Janela alu. correr 160x100 fosco</v>
          </cell>
          <cell r="C514" t="str">
            <v>un</v>
          </cell>
          <cell r="D514">
            <v>176</v>
          </cell>
          <cell r="E514" t="str">
            <v>anodizado+15%, eletrostática+30%</v>
          </cell>
          <cell r="F514">
            <v>12.8</v>
          </cell>
        </row>
        <row r="515">
          <cell r="A515" t="str">
            <v>179</v>
          </cell>
          <cell r="B515" t="str">
            <v>Janela alu. correr 180x100 fosco</v>
          </cell>
          <cell r="C515" t="str">
            <v>un</v>
          </cell>
          <cell r="D515">
            <v>198</v>
          </cell>
          <cell r="E515" t="str">
            <v>anodizado+15%, eletrostática+30%</v>
          </cell>
          <cell r="F515">
            <v>12.8</v>
          </cell>
        </row>
        <row r="516">
          <cell r="A516" t="str">
            <v>180</v>
          </cell>
          <cell r="B516" t="str">
            <v>Janela alu. correr 180x130 fosco</v>
          </cell>
          <cell r="C516" t="str">
            <v>un</v>
          </cell>
          <cell r="D516">
            <v>258</v>
          </cell>
          <cell r="E516" t="str">
            <v>anodizado+15%, eletrostática+30%</v>
          </cell>
        </row>
        <row r="517">
          <cell r="A517" t="str">
            <v>181</v>
          </cell>
          <cell r="B517" t="str">
            <v>Janela alu. correr 80x130 fosco</v>
          </cell>
          <cell r="C517" t="str">
            <v>un</v>
          </cell>
          <cell r="D517">
            <v>115</v>
          </cell>
          <cell r="E517" t="str">
            <v>anodizado+15%, eletrostática+30%</v>
          </cell>
          <cell r="F517">
            <v>14.81</v>
          </cell>
        </row>
        <row r="518">
          <cell r="A518" t="str">
            <v>182</v>
          </cell>
          <cell r="B518" t="str">
            <v>Janela alu. fixa 400x50 fosco</v>
          </cell>
          <cell r="C518" t="str">
            <v>un</v>
          </cell>
          <cell r="D518">
            <v>194</v>
          </cell>
          <cell r="E518" t="str">
            <v>anodizado+15%, eletrostática+30%</v>
          </cell>
        </row>
        <row r="519">
          <cell r="A519" t="str">
            <v>183</v>
          </cell>
          <cell r="B519" t="str">
            <v>Janela alu. fixa 40x40 fosco</v>
          </cell>
          <cell r="C519" t="str">
            <v>un</v>
          </cell>
          <cell r="D519">
            <v>47</v>
          </cell>
          <cell r="E519" t="str">
            <v>anodizado+15%, eletrostática+30%</v>
          </cell>
        </row>
        <row r="520">
          <cell r="A520" t="str">
            <v>184</v>
          </cell>
          <cell r="B520" t="str">
            <v>Janela alu. máximo-ar 150x70 fosco</v>
          </cell>
          <cell r="C520" t="str">
            <v>un</v>
          </cell>
          <cell r="D520">
            <v>116</v>
          </cell>
          <cell r="E520" t="str">
            <v>anodizado+15%, eletrostática+30%</v>
          </cell>
        </row>
        <row r="521">
          <cell r="A521" t="str">
            <v>185</v>
          </cell>
          <cell r="B521" t="str">
            <v>Janela alu. máximo-ar 40x40 fosco</v>
          </cell>
          <cell r="C521" t="str">
            <v>un</v>
          </cell>
          <cell r="D521">
            <v>55</v>
          </cell>
          <cell r="E521" t="str">
            <v>anodizado+15%, eletrostática+30%</v>
          </cell>
        </row>
        <row r="522">
          <cell r="A522" t="str">
            <v>186</v>
          </cell>
          <cell r="B522" t="str">
            <v>Janela alu. máximo-ar 80x40 fosco</v>
          </cell>
          <cell r="C522" t="str">
            <v>un</v>
          </cell>
          <cell r="D522">
            <v>55</v>
          </cell>
          <cell r="E522" t="str">
            <v>anodizado+15%, eletrostática+30%</v>
          </cell>
        </row>
        <row r="523">
          <cell r="A523" t="str">
            <v>479</v>
          </cell>
          <cell r="B523" t="str">
            <v>Janela de alu. 100x120 c/ ven. e vidro</v>
          </cell>
          <cell r="C523" t="str">
            <v>un</v>
          </cell>
          <cell r="D523">
            <v>197</v>
          </cell>
          <cell r="E523" t="str">
            <v>Pré-fabricadas</v>
          </cell>
        </row>
        <row r="524">
          <cell r="A524" t="str">
            <v>482</v>
          </cell>
          <cell r="B524" t="str">
            <v>Janela de alu. 120x120 s/ven c/band. e vid.</v>
          </cell>
          <cell r="C524" t="str">
            <v>un</v>
          </cell>
          <cell r="D524">
            <v>159</v>
          </cell>
          <cell r="E524" t="str">
            <v>Pré-fabricadas</v>
          </cell>
        </row>
        <row r="525">
          <cell r="A525" t="str">
            <v>480</v>
          </cell>
          <cell r="B525" t="str">
            <v>Janela de alu. 60x40 basculante c/ vidro</v>
          </cell>
          <cell r="C525" t="str">
            <v>un</v>
          </cell>
          <cell r="D525">
            <v>62.5</v>
          </cell>
          <cell r="E525" t="str">
            <v>Pré-fabricadas</v>
          </cell>
        </row>
        <row r="526">
          <cell r="A526" t="str">
            <v>481</v>
          </cell>
          <cell r="B526" t="str">
            <v>Janela de alu. 60x60 basculante c/vidro</v>
          </cell>
          <cell r="C526" t="str">
            <v>un</v>
          </cell>
          <cell r="D526">
            <v>62.5</v>
          </cell>
          <cell r="E526" t="str">
            <v>Pré-fabricadas</v>
          </cell>
        </row>
        <row r="527">
          <cell r="A527" t="str">
            <v>419</v>
          </cell>
          <cell r="B527" t="str">
            <v>Janela de alumínio basculante</v>
          </cell>
          <cell r="C527" t="str">
            <v>m2</v>
          </cell>
          <cell r="D527">
            <v>230</v>
          </cell>
          <cell r="E527" t="str">
            <v>Valor por m2 = R$73,75</v>
          </cell>
        </row>
        <row r="528">
          <cell r="A528" t="str">
            <v>418</v>
          </cell>
          <cell r="B528" t="str">
            <v>Janela de alumínio de correr</v>
          </cell>
          <cell r="C528" t="str">
            <v>m2</v>
          </cell>
          <cell r="D528">
            <v>230</v>
          </cell>
          <cell r="E528" t="str">
            <v>Quadro ferro chato 1/2" interno ferro redondo 3/8"</v>
          </cell>
        </row>
        <row r="529">
          <cell r="A529" t="str">
            <v>423</v>
          </cell>
          <cell r="B529" t="str">
            <v>Janela de alumínio fixa</v>
          </cell>
          <cell r="C529" t="str">
            <v>m2</v>
          </cell>
          <cell r="D529">
            <v>230</v>
          </cell>
        </row>
        <row r="530">
          <cell r="A530" t="str">
            <v>420</v>
          </cell>
          <cell r="B530" t="str">
            <v>Janela de alumínio tipo máximar</v>
          </cell>
          <cell r="C530" t="str">
            <v>m2</v>
          </cell>
          <cell r="D530">
            <v>230</v>
          </cell>
          <cell r="E530" t="str">
            <v>anodizado+15%, eletrostática+30%</v>
          </cell>
        </row>
        <row r="531">
          <cell r="A531" t="str">
            <v>478</v>
          </cell>
          <cell r="B531" t="str">
            <v>Janela de ferro 120x90 c/ venezina</v>
          </cell>
          <cell r="C531" t="str">
            <v>un</v>
          </cell>
          <cell r="D531">
            <v>37.18</v>
          </cell>
          <cell r="E531" t="str">
            <v>Icemzal</v>
          </cell>
        </row>
        <row r="532">
          <cell r="A532" t="str">
            <v>191</v>
          </cell>
          <cell r="B532" t="str">
            <v>Janela mad. basculante 60x40</v>
          </cell>
          <cell r="C532" t="str">
            <v>un</v>
          </cell>
          <cell r="D532">
            <v>16.5</v>
          </cell>
          <cell r="E532" t="str">
            <v>anodizado+15%, eletrostática+30%</v>
          </cell>
        </row>
        <row r="533">
          <cell r="A533" t="str">
            <v>190</v>
          </cell>
          <cell r="B533" t="str">
            <v>Janela mad. correr 100x000 c/ veneziana</v>
          </cell>
          <cell r="C533" t="str">
            <v>un</v>
          </cell>
          <cell r="D533">
            <v>75.900000000000006</v>
          </cell>
          <cell r="E533" t="str">
            <v>anodizado+15%, eletrostática+30%</v>
          </cell>
        </row>
        <row r="534">
          <cell r="A534" t="str">
            <v>189</v>
          </cell>
          <cell r="B534" t="str">
            <v>Janela mad. correr 100x100</v>
          </cell>
          <cell r="C534" t="str">
            <v>un</v>
          </cell>
          <cell r="D534">
            <v>41.8</v>
          </cell>
          <cell r="E534" t="str">
            <v>anodizado+15%, eletrostática+30%</v>
          </cell>
        </row>
        <row r="535">
          <cell r="A535" t="str">
            <v>187</v>
          </cell>
          <cell r="B535" t="str">
            <v>Janela mad. correr 150x120</v>
          </cell>
          <cell r="C535" t="str">
            <v>un</v>
          </cell>
          <cell r="D535">
            <v>68.2</v>
          </cell>
          <cell r="E535" t="str">
            <v>anodizado+15%, eletrostática+30%</v>
          </cell>
        </row>
        <row r="536">
          <cell r="A536" t="str">
            <v>188</v>
          </cell>
          <cell r="B536" t="str">
            <v>Janela mad. correr 150x120 c/ venez.</v>
          </cell>
          <cell r="C536" t="str">
            <v>un</v>
          </cell>
          <cell r="D536">
            <v>136.94999999999999</v>
          </cell>
          <cell r="E536" t="str">
            <v>anodizado+15%, eletrostática+30%</v>
          </cell>
        </row>
        <row r="537">
          <cell r="A537" t="str">
            <v>477</v>
          </cell>
          <cell r="B537" t="str">
            <v>Janelas de ferro 100x150 c/ veneziana</v>
          </cell>
          <cell r="C537" t="str">
            <v>un</v>
          </cell>
          <cell r="D537">
            <v>106.92</v>
          </cell>
          <cell r="E537" t="str">
            <v>Sasazaki</v>
          </cell>
        </row>
        <row r="538">
          <cell r="A538" t="str">
            <v>238</v>
          </cell>
          <cell r="B538" t="str">
            <v>Mola hidráulica clássica</v>
          </cell>
          <cell r="C538" t="str">
            <v>un</v>
          </cell>
          <cell r="D538">
            <v>90.2</v>
          </cell>
          <cell r="E538" t="str">
            <v>anodizado+15%, eletrostática+30%</v>
          </cell>
        </row>
        <row r="539">
          <cell r="A539" t="str">
            <v>263</v>
          </cell>
          <cell r="B539" t="str">
            <v>Porta alu. 400x240 fosco</v>
          </cell>
          <cell r="C539" t="str">
            <v>un</v>
          </cell>
          <cell r="D539">
            <v>1200</v>
          </cell>
          <cell r="E539" t="str">
            <v>anodizado+15%, eletrostática+30%</v>
          </cell>
        </row>
        <row r="540">
          <cell r="A540" t="str">
            <v>773</v>
          </cell>
          <cell r="B540" t="str">
            <v>Porta alumínio  vid. e venez. com pintura eletrostática</v>
          </cell>
          <cell r="C540" t="str">
            <v>m2</v>
          </cell>
          <cell r="D540">
            <v>164</v>
          </cell>
          <cell r="E540" t="str">
            <v>Pré-fabricadas</v>
          </cell>
        </row>
        <row r="541">
          <cell r="A541" t="str">
            <v>642</v>
          </cell>
          <cell r="B541" t="str">
            <v>Porta blindex 200x210 completa</v>
          </cell>
          <cell r="C541" t="str">
            <v>un</v>
          </cell>
          <cell r="D541">
            <v>713.9</v>
          </cell>
          <cell r="E541" t="str">
            <v>Pré-fabricadas</v>
          </cell>
        </row>
        <row r="542">
          <cell r="A542" t="str">
            <v>835</v>
          </cell>
          <cell r="B542" t="str">
            <v>Porta com chapa galvanizada 90x140</v>
          </cell>
          <cell r="C542" t="str">
            <v>un</v>
          </cell>
          <cell r="D542">
            <v>80</v>
          </cell>
          <cell r="E542" t="str">
            <v>Valor por m2 = R$63,49</v>
          </cell>
        </row>
        <row r="543">
          <cell r="A543" t="str">
            <v>836</v>
          </cell>
          <cell r="B543" t="str">
            <v>Porta com chapa tipo veneziana 90x140</v>
          </cell>
          <cell r="C543" t="str">
            <v>un</v>
          </cell>
          <cell r="D543">
            <v>210</v>
          </cell>
          <cell r="E543" t="str">
            <v>Valor por m2 = R$166,7</v>
          </cell>
        </row>
        <row r="544">
          <cell r="A544" t="str">
            <v>483</v>
          </cell>
          <cell r="B544" t="str">
            <v>Porta de alum. 80x210 basculante e vidro</v>
          </cell>
          <cell r="C544" t="str">
            <v>un</v>
          </cell>
          <cell r="D544">
            <v>275.5</v>
          </cell>
          <cell r="E544" t="str">
            <v>Pré-fabricadas</v>
          </cell>
        </row>
        <row r="545">
          <cell r="A545" t="str">
            <v>422</v>
          </cell>
          <cell r="B545" t="str">
            <v>Porta de alumínio e vidro</v>
          </cell>
          <cell r="C545" t="str">
            <v>m2</v>
          </cell>
          <cell r="D545">
            <v>164</v>
          </cell>
        </row>
        <row r="546">
          <cell r="A546" t="str">
            <v>421</v>
          </cell>
          <cell r="B546" t="str">
            <v>Porta de alumínio tipo veneziana</v>
          </cell>
          <cell r="C546" t="str">
            <v>m2</v>
          </cell>
          <cell r="D546">
            <v>164</v>
          </cell>
        </row>
        <row r="547">
          <cell r="A547" t="str">
            <v>696</v>
          </cell>
          <cell r="B547" t="str">
            <v>Porta de madeira 110x310 com bandeira</v>
          </cell>
          <cell r="C547" t="str">
            <v>un</v>
          </cell>
          <cell r="D547">
            <v>242</v>
          </cell>
          <cell r="E547" t="str">
            <v>2 folhas 55x250 e bandeira 110x60</v>
          </cell>
        </row>
        <row r="548">
          <cell r="A548" t="str">
            <v>484</v>
          </cell>
          <cell r="B548" t="str">
            <v>Porta de PVC sanfonada 80x210</v>
          </cell>
          <cell r="C548" t="str">
            <v>un</v>
          </cell>
          <cell r="D548">
            <v>76.888999999999996</v>
          </cell>
        </row>
        <row r="549">
          <cell r="A549" t="str">
            <v>264</v>
          </cell>
          <cell r="B549" t="str">
            <v>Porta externa 100x210</v>
          </cell>
          <cell r="C549" t="str">
            <v>un</v>
          </cell>
          <cell r="D549">
            <v>90</v>
          </cell>
        </row>
        <row r="550">
          <cell r="A550" t="str">
            <v>265</v>
          </cell>
          <cell r="B550" t="str">
            <v>Porta externa 80x210</v>
          </cell>
          <cell r="C550" t="str">
            <v>un</v>
          </cell>
          <cell r="D550">
            <v>60</v>
          </cell>
        </row>
        <row r="551">
          <cell r="A551" t="str">
            <v>266</v>
          </cell>
          <cell r="B551" t="str">
            <v>Porta externa 90x210</v>
          </cell>
          <cell r="C551" t="str">
            <v>un</v>
          </cell>
          <cell r="D551">
            <v>80</v>
          </cell>
        </row>
        <row r="552">
          <cell r="A552" t="str">
            <v>771</v>
          </cell>
          <cell r="B552" t="str">
            <v xml:space="preserve">Porta interna 120x210 </v>
          </cell>
          <cell r="C552" t="str">
            <v>un</v>
          </cell>
          <cell r="D552">
            <v>100</v>
          </cell>
        </row>
        <row r="553">
          <cell r="A553" t="str">
            <v>770</v>
          </cell>
          <cell r="B553" t="str">
            <v>Porta interna 90x250 com bandeira</v>
          </cell>
          <cell r="C553" t="str">
            <v>un</v>
          </cell>
          <cell r="D553">
            <v>45</v>
          </cell>
          <cell r="E553" t="str">
            <v>Sasazaki</v>
          </cell>
        </row>
        <row r="554">
          <cell r="A554" t="str">
            <v>267</v>
          </cell>
          <cell r="B554" t="str">
            <v>Porta interna semioca 100x210 pintura</v>
          </cell>
          <cell r="C554" t="str">
            <v>un</v>
          </cell>
          <cell r="D554">
            <v>54</v>
          </cell>
          <cell r="E554" t="str">
            <v>Laminada</v>
          </cell>
        </row>
        <row r="555">
          <cell r="A555" t="str">
            <v>1105</v>
          </cell>
          <cell r="B555" t="str">
            <v>Porta interna semioca 100x210 Verniz</v>
          </cell>
          <cell r="C555" t="str">
            <v>un</v>
          </cell>
          <cell r="D555">
            <v>54</v>
          </cell>
          <cell r="E555" t="str">
            <v>Laminada</v>
          </cell>
        </row>
        <row r="556">
          <cell r="A556" t="str">
            <v>268</v>
          </cell>
          <cell r="B556" t="str">
            <v>Porta interna semioca 60x210 pintura</v>
          </cell>
          <cell r="C556" t="str">
            <v>un</v>
          </cell>
          <cell r="D556">
            <v>35</v>
          </cell>
          <cell r="E556" t="str">
            <v>Laminada</v>
          </cell>
        </row>
        <row r="557">
          <cell r="A557" t="str">
            <v>1106</v>
          </cell>
          <cell r="B557" t="str">
            <v>Porta interna semioca 60x210 Verniz</v>
          </cell>
          <cell r="C557" t="str">
            <v>un</v>
          </cell>
          <cell r="D557">
            <v>48</v>
          </cell>
          <cell r="E557" t="str">
            <v>Laminada</v>
          </cell>
        </row>
        <row r="558">
          <cell r="A558" t="str">
            <v>269</v>
          </cell>
          <cell r="B558" t="str">
            <v>Porta interna semioca 70x210 pintura</v>
          </cell>
          <cell r="C558" t="str">
            <v>un</v>
          </cell>
          <cell r="D558">
            <v>35</v>
          </cell>
          <cell r="E558" t="str">
            <v>Laminada</v>
          </cell>
        </row>
        <row r="559">
          <cell r="A559" t="str">
            <v>1107</v>
          </cell>
          <cell r="B559" t="str">
            <v>Porta interna semioca 70x210 Verniz</v>
          </cell>
          <cell r="C559" t="str">
            <v>un</v>
          </cell>
          <cell r="D559">
            <v>48</v>
          </cell>
          <cell r="E559" t="str">
            <v>Laminada</v>
          </cell>
        </row>
        <row r="560">
          <cell r="A560" t="str">
            <v>270</v>
          </cell>
          <cell r="B560" t="str">
            <v>Porta interna semioca 80x210 pintura</v>
          </cell>
          <cell r="C560" t="str">
            <v>un</v>
          </cell>
          <cell r="D560">
            <v>35</v>
          </cell>
          <cell r="E560" t="str">
            <v>Laminada</v>
          </cell>
        </row>
        <row r="561">
          <cell r="A561" t="str">
            <v>1108</v>
          </cell>
          <cell r="B561" t="str">
            <v>Porta interna semioca 80x210 Verniz</v>
          </cell>
          <cell r="C561" t="str">
            <v>un</v>
          </cell>
          <cell r="D561">
            <v>48</v>
          </cell>
          <cell r="E561" t="str">
            <v>Laminada</v>
          </cell>
        </row>
        <row r="562">
          <cell r="A562" t="str">
            <v>271</v>
          </cell>
          <cell r="B562" t="str">
            <v>Porta interna semioca 90x210 pintura</v>
          </cell>
          <cell r="C562" t="str">
            <v>un</v>
          </cell>
          <cell r="D562">
            <v>54</v>
          </cell>
          <cell r="E562" t="str">
            <v>Laminada</v>
          </cell>
        </row>
        <row r="563">
          <cell r="A563" t="str">
            <v>1109</v>
          </cell>
          <cell r="B563" t="str">
            <v>Porta interna semioca 90x210 Verniz</v>
          </cell>
          <cell r="C563" t="str">
            <v>un</v>
          </cell>
          <cell r="D563">
            <v>54</v>
          </cell>
          <cell r="E563" t="str">
            <v>Laminada</v>
          </cell>
        </row>
        <row r="564">
          <cell r="A564" t="str">
            <v>1110</v>
          </cell>
          <cell r="B564" t="str">
            <v>Porta interna sólida 100x210 Verniz</v>
          </cell>
          <cell r="C564" t="str">
            <v>un</v>
          </cell>
          <cell r="D564">
            <v>113</v>
          </cell>
          <cell r="E564" t="str">
            <v>Laminada</v>
          </cell>
        </row>
        <row r="565">
          <cell r="A565" t="str">
            <v>1111</v>
          </cell>
          <cell r="B565" t="str">
            <v>Porta interna sólida 60x210 Verniz</v>
          </cell>
          <cell r="C565" t="str">
            <v>un</v>
          </cell>
          <cell r="D565">
            <v>83</v>
          </cell>
          <cell r="E565" t="str">
            <v>Laminada</v>
          </cell>
        </row>
        <row r="566">
          <cell r="A566" t="str">
            <v>1112</v>
          </cell>
          <cell r="B566" t="str">
            <v>Porta interna sólida 70x210 Verniz</v>
          </cell>
          <cell r="C566" t="str">
            <v>un</v>
          </cell>
          <cell r="D566">
            <v>83</v>
          </cell>
          <cell r="E566" t="str">
            <v>Laminada</v>
          </cell>
        </row>
        <row r="567">
          <cell r="A567" t="str">
            <v>1113</v>
          </cell>
          <cell r="B567" t="str">
            <v>Porta interna sólida 80x210 Verniz</v>
          </cell>
          <cell r="C567" t="str">
            <v>un</v>
          </cell>
          <cell r="D567">
            <v>83</v>
          </cell>
          <cell r="E567" t="str">
            <v>Laminada</v>
          </cell>
        </row>
        <row r="568">
          <cell r="A568" t="str">
            <v>1114</v>
          </cell>
          <cell r="B568" t="str">
            <v>Porta interna sólida 90x210 Verniz</v>
          </cell>
          <cell r="C568" t="str">
            <v>un</v>
          </cell>
          <cell r="D568">
            <v>113</v>
          </cell>
          <cell r="E568" t="str">
            <v>Laminada</v>
          </cell>
        </row>
        <row r="569">
          <cell r="A569" t="str">
            <v>272</v>
          </cell>
          <cell r="B569" t="str">
            <v>Porta venez. alu. 70x210 fosco</v>
          </cell>
          <cell r="C569" t="str">
            <v>un</v>
          </cell>
          <cell r="D569">
            <v>164</v>
          </cell>
          <cell r="E569" t="str">
            <v>anodizado+15%, eletrostática+30%</v>
          </cell>
        </row>
        <row r="570">
          <cell r="A570" t="str">
            <v>772</v>
          </cell>
          <cell r="B570" t="str">
            <v>Porta veneziana 60x130 madeira</v>
          </cell>
          <cell r="C570" t="str">
            <v>un</v>
          </cell>
          <cell r="D570">
            <v>38.5</v>
          </cell>
          <cell r="E570" t="str">
            <v>Laminada</v>
          </cell>
        </row>
        <row r="571">
          <cell r="A571" t="str">
            <v>1104</v>
          </cell>
          <cell r="B571" t="str">
            <v>Tela nylon contra inseto</v>
          </cell>
          <cell r="C571" t="str">
            <v>m²</v>
          </cell>
          <cell r="D571">
            <v>3.56</v>
          </cell>
          <cell r="E571" t="str">
            <v>Laminada</v>
          </cell>
        </row>
        <row r="572">
          <cell r="A572" t="str">
            <v>1297</v>
          </cell>
          <cell r="B572" t="str">
            <v>Veneziana Industrial PVC</v>
          </cell>
          <cell r="C572" t="str">
            <v>m²</v>
          </cell>
          <cell r="D572">
            <v>129.96</v>
          </cell>
          <cell r="E572" t="str">
            <v>com Instalação</v>
          </cell>
        </row>
        <row r="573">
          <cell r="A573" t="str">
            <v>386</v>
          </cell>
          <cell r="B573" t="str">
            <v>Vidro fantasia</v>
          </cell>
          <cell r="C573" t="str">
            <v>m2</v>
          </cell>
          <cell r="D573">
            <v>20.7</v>
          </cell>
          <cell r="E573" t="str">
            <v>Laminada</v>
          </cell>
        </row>
        <row r="574">
          <cell r="A574" t="str">
            <v>387</v>
          </cell>
          <cell r="B574" t="str">
            <v>Vidro liso 3mm</v>
          </cell>
          <cell r="C574" t="str">
            <v>m2</v>
          </cell>
          <cell r="D574">
            <v>23.7</v>
          </cell>
          <cell r="E574" t="str">
            <v>Laminada</v>
          </cell>
        </row>
        <row r="575">
          <cell r="A575" t="str">
            <v>1035</v>
          </cell>
          <cell r="B575" t="str">
            <v>Vidro liso 3mm - colocado</v>
          </cell>
          <cell r="C575" t="str">
            <v>m2</v>
          </cell>
          <cell r="D575">
            <v>27</v>
          </cell>
          <cell r="E575" t="str">
            <v>99m² - R$ 2673,00</v>
          </cell>
        </row>
        <row r="576">
          <cell r="A576" t="str">
            <v>612</v>
          </cell>
          <cell r="B576" t="str">
            <v>Vidro liso 4mm</v>
          </cell>
          <cell r="C576" t="str">
            <v>m2</v>
          </cell>
          <cell r="D576">
            <v>30.24</v>
          </cell>
          <cell r="E576" t="str">
            <v>Laminada</v>
          </cell>
        </row>
        <row r="577">
          <cell r="A577" t="str">
            <v>1036</v>
          </cell>
          <cell r="B577" t="str">
            <v>Vidro liso 4mm - colocado</v>
          </cell>
          <cell r="C577" t="str">
            <v>m2</v>
          </cell>
          <cell r="D577">
            <v>33.54</v>
          </cell>
          <cell r="E577" t="str">
            <v>7m² - R$241,50</v>
          </cell>
        </row>
        <row r="578">
          <cell r="A578" t="str">
            <v>388</v>
          </cell>
          <cell r="B578" t="str">
            <v>Vidro liso 4mm  fume</v>
          </cell>
          <cell r="C578" t="str">
            <v>m2</v>
          </cell>
          <cell r="D578">
            <v>43.95</v>
          </cell>
          <cell r="E578" t="str">
            <v>Laminada</v>
          </cell>
        </row>
        <row r="579">
          <cell r="A579" t="str">
            <v>1034</v>
          </cell>
          <cell r="B579" t="str">
            <v>Vidro miniboreal - colocado</v>
          </cell>
          <cell r="C579" t="str">
            <v>m2</v>
          </cell>
          <cell r="D579">
            <v>24</v>
          </cell>
          <cell r="E579" t="str">
            <v>28m² - R$675,00</v>
          </cell>
        </row>
        <row r="580">
          <cell r="A580" t="str">
            <v>879</v>
          </cell>
          <cell r="B580" t="str">
            <v xml:space="preserve">Ferragens e acessórios para Vidro temperado </v>
          </cell>
          <cell r="C580" t="str">
            <v>m²</v>
          </cell>
          <cell r="D580">
            <v>57</v>
          </cell>
          <cell r="E580" t="str">
            <v>Valor aproximado na relação m²</v>
          </cell>
        </row>
        <row r="581">
          <cell r="A581" t="str">
            <v>878</v>
          </cell>
          <cell r="B581" t="str">
            <v>Vidro Temperado transparente 10mm</v>
          </cell>
          <cell r="C581" t="str">
            <v>m²</v>
          </cell>
          <cell r="D581">
            <v>127</v>
          </cell>
          <cell r="E581" t="str">
            <v>Laminada</v>
          </cell>
        </row>
        <row r="582">
          <cell r="A582" t="str">
            <v>169</v>
          </cell>
          <cell r="B582" t="str">
            <v>Vista madeira de lei 1,5x5</v>
          </cell>
          <cell r="C582" t="str">
            <v>ml</v>
          </cell>
          <cell r="D582">
            <v>1.5</v>
          </cell>
          <cell r="E582" t="str">
            <v>Laminada</v>
          </cell>
        </row>
        <row r="583">
          <cell r="A583" t="str">
            <v>450</v>
          </cell>
          <cell r="B583" t="str">
            <v xml:space="preserve">Estaca Mobilização de equipamento </v>
          </cell>
          <cell r="C583" t="str">
            <v>un</v>
          </cell>
          <cell r="D583">
            <v>800</v>
          </cell>
          <cell r="E583" t="str">
            <v>Laminada</v>
          </cell>
        </row>
        <row r="584">
          <cell r="A584" t="str">
            <v>139</v>
          </cell>
          <cell r="B584" t="str">
            <v>Estaca pré-moldada 14x14</v>
          </cell>
          <cell r="C584" t="str">
            <v>ml</v>
          </cell>
          <cell r="D584">
            <v>13.18</v>
          </cell>
          <cell r="E584" t="str">
            <v>Laminada</v>
          </cell>
        </row>
        <row r="585">
          <cell r="A585" t="str">
            <v>717</v>
          </cell>
          <cell r="B585" t="str">
            <v>Estaca pré-moldada 16x16</v>
          </cell>
          <cell r="C585" t="str">
            <v>m</v>
          </cell>
          <cell r="D585">
            <v>19.5</v>
          </cell>
          <cell r="E585" t="str">
            <v>Capacidade 25 ton</v>
          </cell>
        </row>
        <row r="586">
          <cell r="A586" t="str">
            <v>140</v>
          </cell>
          <cell r="B586" t="str">
            <v>Estaca pré-moldada 18x18</v>
          </cell>
          <cell r="C586" t="str">
            <v>ml</v>
          </cell>
          <cell r="D586">
            <v>22.9</v>
          </cell>
          <cell r="E586" t="str">
            <v>Capacidade 30ton</v>
          </cell>
        </row>
        <row r="587">
          <cell r="A587" t="str">
            <v>1022</v>
          </cell>
          <cell r="B587" t="str">
            <v>Estaca pré-moldada 20x20</v>
          </cell>
          <cell r="C587" t="str">
            <v>m</v>
          </cell>
          <cell r="D587">
            <v>26.7</v>
          </cell>
          <cell r="E587" t="str">
            <v>Capacidade 40 ton</v>
          </cell>
        </row>
        <row r="588">
          <cell r="A588" t="str">
            <v>141</v>
          </cell>
          <cell r="B588" t="str">
            <v>Estaca pré-moldada 23x23</v>
          </cell>
          <cell r="C588" t="str">
            <v>ml</v>
          </cell>
          <cell r="D588">
            <v>35.5</v>
          </cell>
          <cell r="E588" t="str">
            <v>Capacidade 50 ton</v>
          </cell>
        </row>
        <row r="589">
          <cell r="A589" t="str">
            <v>716</v>
          </cell>
          <cell r="B589" t="str">
            <v>Estacas    Mão de obra para cravação</v>
          </cell>
          <cell r="C589" t="str">
            <v>m</v>
          </cell>
          <cell r="D589">
            <v>11.75</v>
          </cell>
          <cell r="E589" t="str">
            <v>Custo mínimo  R$ 3.000,00</v>
          </cell>
        </row>
        <row r="590">
          <cell r="A590" t="str">
            <v>225</v>
          </cell>
          <cell r="B590" t="str">
            <v xml:space="preserve">Mão de obra estaqueamento </v>
          </cell>
          <cell r="C590" t="str">
            <v>m</v>
          </cell>
          <cell r="D590">
            <v>11.75</v>
          </cell>
          <cell r="E590" t="str">
            <v>Custo mínimo  R$ 3.000,00</v>
          </cell>
        </row>
        <row r="591">
          <cell r="A591" t="str">
            <v>811</v>
          </cell>
          <cell r="B591" t="str">
            <v>Forro Acústico tipo Armstrong colocado</v>
          </cell>
          <cell r="C591" t="str">
            <v>m2</v>
          </cell>
          <cell r="D591">
            <v>44</v>
          </cell>
          <cell r="E591" t="str">
            <v>Sem BDI</v>
          </cell>
        </row>
        <row r="592">
          <cell r="A592" t="str">
            <v>159</v>
          </cell>
          <cell r="B592" t="str">
            <v>Forro de pinus</v>
          </cell>
          <cell r="C592" t="str">
            <v>m2</v>
          </cell>
          <cell r="D592">
            <v>3.85</v>
          </cell>
        </row>
        <row r="593">
          <cell r="A593" t="str">
            <v>160</v>
          </cell>
          <cell r="B593" t="str">
            <v>Forro de PVC 20cm com acessórios</v>
          </cell>
          <cell r="C593" t="str">
            <v>m2</v>
          </cell>
          <cell r="D593">
            <v>15.4</v>
          </cell>
          <cell r="E593" t="str">
            <v>7m² - R$241,50</v>
          </cell>
        </row>
        <row r="594">
          <cell r="A594" t="str">
            <v>1033</v>
          </cell>
          <cell r="B594" t="str">
            <v>Forro de PVC 20cm folha dupla colocado</v>
          </cell>
          <cell r="C594" t="str">
            <v>m²</v>
          </cell>
          <cell r="D594">
            <v>22</v>
          </cell>
        </row>
        <row r="595">
          <cell r="A595" t="str">
            <v>987</v>
          </cell>
          <cell r="B595" t="str">
            <v>Forro de PVC em placas de 62x124 perfil Alu</v>
          </cell>
          <cell r="C595" t="str">
            <v>m²</v>
          </cell>
          <cell r="D595">
            <v>29</v>
          </cell>
          <cell r="E595" t="str">
            <v>Colocado</v>
          </cell>
        </row>
        <row r="596">
          <cell r="A596" t="str">
            <v>158</v>
          </cell>
          <cell r="B596" t="str">
            <v>Forro madeira de lei</v>
          </cell>
          <cell r="C596" t="str">
            <v>m2</v>
          </cell>
          <cell r="D596">
            <v>8.6199999999999992</v>
          </cell>
        </row>
        <row r="597">
          <cell r="A597" t="str">
            <v>1127</v>
          </cell>
          <cell r="B597" t="str">
            <v>Forro madeira de lei (jatoba)</v>
          </cell>
          <cell r="C597" t="str">
            <v>m2</v>
          </cell>
          <cell r="D597">
            <v>17</v>
          </cell>
        </row>
        <row r="598">
          <cell r="A598" t="str">
            <v>624</v>
          </cell>
          <cell r="B598" t="str">
            <v>Meia-cana de madeira de lei</v>
          </cell>
          <cell r="C598" t="str">
            <v>m</v>
          </cell>
          <cell r="D598">
            <v>0.6</v>
          </cell>
          <cell r="E598" t="str">
            <v>Cedrinho</v>
          </cell>
        </row>
        <row r="599">
          <cell r="A599" t="str">
            <v>291</v>
          </cell>
          <cell r="B599" t="str">
            <v>Rodaforro de PVC para forro</v>
          </cell>
          <cell r="C599" t="str">
            <v>ml</v>
          </cell>
          <cell r="D599">
            <v>1.65</v>
          </cell>
        </row>
        <row r="600">
          <cell r="A600" t="str">
            <v>827</v>
          </cell>
          <cell r="B600" t="str">
            <v xml:space="preserve"> União de cobre</v>
          </cell>
          <cell r="C600" t="str">
            <v>un</v>
          </cell>
          <cell r="D600">
            <v>12</v>
          </cell>
          <cell r="E600" t="str">
            <v>Capacidade 25 ton</v>
          </cell>
        </row>
        <row r="601">
          <cell r="A601" t="str">
            <v>472</v>
          </cell>
          <cell r="B601" t="str">
            <v>Bico de mangueira</v>
          </cell>
          <cell r="C601" t="str">
            <v>un</v>
          </cell>
          <cell r="D601">
            <v>3.3</v>
          </cell>
          <cell r="E601" t="str">
            <v>Capacidade 30ton</v>
          </cell>
        </row>
        <row r="602">
          <cell r="A602" t="str">
            <v>786</v>
          </cell>
          <cell r="B602" t="str">
            <v>Braçadeira 3/4"</v>
          </cell>
          <cell r="C602" t="str">
            <v>un</v>
          </cell>
          <cell r="D602">
            <v>0.5</v>
          </cell>
          <cell r="E602" t="str">
            <v>Capacidade 40 ton</v>
          </cell>
        </row>
        <row r="603">
          <cell r="A603" t="str">
            <v>819</v>
          </cell>
          <cell r="B603" t="str">
            <v>Bucha 1/2 x 1/4</v>
          </cell>
          <cell r="C603" t="str">
            <v>un</v>
          </cell>
          <cell r="D603">
            <v>2.8</v>
          </cell>
          <cell r="E603" t="str">
            <v>Capacidade 50 ton</v>
          </cell>
        </row>
        <row r="604">
          <cell r="A604" t="str">
            <v>814</v>
          </cell>
          <cell r="B604" t="str">
            <v>Bucha de retenção</v>
          </cell>
          <cell r="C604" t="str">
            <v>un</v>
          </cell>
          <cell r="D604">
            <v>4.5</v>
          </cell>
          <cell r="E604" t="str">
            <v>Custo mínimo  R$ 3.000,00</v>
          </cell>
        </row>
        <row r="605">
          <cell r="A605" t="str">
            <v>538</v>
          </cell>
          <cell r="B605" t="str">
            <v xml:space="preserve">Coletor 2 P13 </v>
          </cell>
          <cell r="C605" t="str">
            <v>un</v>
          </cell>
          <cell r="D605">
            <v>49.5</v>
          </cell>
          <cell r="E605" t="str">
            <v>Custo mínimo  R$ 3.000,00</v>
          </cell>
        </row>
        <row r="606">
          <cell r="A606" t="str">
            <v>539</v>
          </cell>
          <cell r="B606" t="str">
            <v>Coletor 2 P45</v>
          </cell>
          <cell r="C606" t="str">
            <v>un</v>
          </cell>
          <cell r="D606">
            <v>55</v>
          </cell>
          <cell r="E606" t="str">
            <v>Sem BDI</v>
          </cell>
        </row>
        <row r="607">
          <cell r="A607" t="str">
            <v>823</v>
          </cell>
          <cell r="B607" t="str">
            <v>Flexível de latão 1,00m</v>
          </cell>
          <cell r="C607" t="str">
            <v>un</v>
          </cell>
          <cell r="D607">
            <v>35</v>
          </cell>
        </row>
        <row r="608">
          <cell r="A608" t="str">
            <v>471</v>
          </cell>
          <cell r="B608" t="str">
            <v>mangueira anti-chama  80cm</v>
          </cell>
          <cell r="C608" t="str">
            <v>un</v>
          </cell>
          <cell r="D608">
            <v>25.3</v>
          </cell>
        </row>
        <row r="609">
          <cell r="A609" t="str">
            <v>785</v>
          </cell>
          <cell r="B609" t="str">
            <v>Mangueira de alta pressão cristal</v>
          </cell>
          <cell r="C609" t="str">
            <v>m</v>
          </cell>
          <cell r="D609">
            <v>2.2000000000000002</v>
          </cell>
        </row>
        <row r="610">
          <cell r="A610" t="str">
            <v>784</v>
          </cell>
          <cell r="B610" t="str">
            <v>Mangueira de alta pressão preta</v>
          </cell>
          <cell r="C610" t="str">
            <v>m</v>
          </cell>
          <cell r="D610">
            <v>3.3</v>
          </cell>
          <cell r="E610" t="str">
            <v>Colocado</v>
          </cell>
        </row>
        <row r="611">
          <cell r="A611" t="str">
            <v>824</v>
          </cell>
          <cell r="B611" t="str">
            <v>Módulo em tubo galvanizado P-45</v>
          </cell>
          <cell r="C611" t="str">
            <v>un</v>
          </cell>
          <cell r="D611">
            <v>25</v>
          </cell>
        </row>
        <row r="612">
          <cell r="A612" t="str">
            <v>817</v>
          </cell>
          <cell r="B612" t="str">
            <v xml:space="preserve">Nipel 3/4" </v>
          </cell>
          <cell r="C612" t="str">
            <v>un</v>
          </cell>
          <cell r="D612">
            <v>3</v>
          </cell>
        </row>
        <row r="613">
          <cell r="A613" t="str">
            <v>825</v>
          </cell>
          <cell r="B613" t="str">
            <v>Pig Tell P-13</v>
          </cell>
          <cell r="C613" t="str">
            <v>un</v>
          </cell>
          <cell r="D613">
            <v>11.5</v>
          </cell>
          <cell r="E613" t="str">
            <v>Cedrinho</v>
          </cell>
        </row>
        <row r="614">
          <cell r="A614" t="str">
            <v>815</v>
          </cell>
          <cell r="B614" t="str">
            <v>Pig Tell P-45</v>
          </cell>
          <cell r="C614" t="str">
            <v>un</v>
          </cell>
          <cell r="D614">
            <v>11.5</v>
          </cell>
        </row>
        <row r="615">
          <cell r="A615" t="str">
            <v>470</v>
          </cell>
          <cell r="B615" t="str">
            <v>Porcas de cobre 3/8"</v>
          </cell>
          <cell r="C615" t="str">
            <v>un</v>
          </cell>
          <cell r="D615">
            <v>1.1000000000000001</v>
          </cell>
        </row>
        <row r="616">
          <cell r="A616" t="str">
            <v>467</v>
          </cell>
          <cell r="B616" t="str">
            <v xml:space="preserve">Registro </v>
          </cell>
          <cell r="C616" t="str">
            <v>un</v>
          </cell>
          <cell r="D616">
            <v>10.5</v>
          </cell>
          <cell r="E616" t="str">
            <v>30000Kcal/h</v>
          </cell>
        </row>
        <row r="617">
          <cell r="A617" t="str">
            <v>816</v>
          </cell>
          <cell r="B617" t="str">
            <v>Registro Esfera</v>
          </cell>
          <cell r="C617" t="str">
            <v>un</v>
          </cell>
          <cell r="D617">
            <v>14</v>
          </cell>
          <cell r="E617" t="str">
            <v>26400Kcal/h-KW</v>
          </cell>
        </row>
        <row r="618">
          <cell r="A618" t="str">
            <v>787</v>
          </cell>
          <cell r="B618" t="str">
            <v>Registro fecha rápido 1/2" x 3/8"BM</v>
          </cell>
          <cell r="C618" t="str">
            <v>un</v>
          </cell>
          <cell r="D618">
            <v>10.5</v>
          </cell>
          <cell r="E618" t="str">
            <v>30000Kcal/h</v>
          </cell>
        </row>
        <row r="619">
          <cell r="A619" t="str">
            <v>820</v>
          </cell>
          <cell r="B619" t="str">
            <v xml:space="preserve">Regulador de Pressão </v>
          </cell>
          <cell r="C619" t="str">
            <v>un</v>
          </cell>
          <cell r="D619">
            <v>166</v>
          </cell>
        </row>
        <row r="620">
          <cell r="A620" t="str">
            <v>818</v>
          </cell>
          <cell r="B620" t="str">
            <v>Tee 3/4 x 1/2</v>
          </cell>
          <cell r="C620" t="str">
            <v>un</v>
          </cell>
          <cell r="D620">
            <v>4.5</v>
          </cell>
        </row>
        <row r="621">
          <cell r="A621" t="str">
            <v>466</v>
          </cell>
          <cell r="B621" t="str">
            <v>Tubo flexível de cobre  3/8"</v>
          </cell>
          <cell r="C621" t="str">
            <v>ml</v>
          </cell>
          <cell r="D621">
            <v>3.03</v>
          </cell>
        </row>
        <row r="622">
          <cell r="A622" t="str">
            <v>469</v>
          </cell>
          <cell r="B622" t="str">
            <v>União de cobre  1/2" x 3/8"</v>
          </cell>
          <cell r="C622" t="str">
            <v>un</v>
          </cell>
          <cell r="D622">
            <v>3.3</v>
          </cell>
        </row>
        <row r="623">
          <cell r="A623" t="str">
            <v>826</v>
          </cell>
          <cell r="B623" t="str">
            <v>Valvula para P-13 alta pressão</v>
          </cell>
          <cell r="C623" t="str">
            <v>un</v>
          </cell>
          <cell r="D623">
            <v>25</v>
          </cell>
        </row>
        <row r="624">
          <cell r="A624" t="str">
            <v>410</v>
          </cell>
          <cell r="B624" t="str">
            <v>Adaptador PVC 1 1/2x50  com flange</v>
          </cell>
          <cell r="C624" t="str">
            <v>un</v>
          </cell>
          <cell r="D624">
            <v>7.87</v>
          </cell>
        </row>
        <row r="625">
          <cell r="A625" t="str">
            <v>445</v>
          </cell>
          <cell r="B625" t="str">
            <v>Adaptador PVC 1"x32  com flange</v>
          </cell>
          <cell r="C625" t="str">
            <v>un</v>
          </cell>
          <cell r="D625">
            <v>5.94</v>
          </cell>
        </row>
        <row r="626">
          <cell r="A626" t="str">
            <v>015</v>
          </cell>
          <cell r="B626" t="str">
            <v>Adaptador PVC 25x3/4  com flange</v>
          </cell>
          <cell r="C626" t="str">
            <v>un</v>
          </cell>
          <cell r="D626">
            <v>3.48</v>
          </cell>
          <cell r="E626" t="str">
            <v>3 un por aquecedor</v>
          </cell>
        </row>
        <row r="627">
          <cell r="A627" t="str">
            <v>552</v>
          </cell>
          <cell r="B627" t="str">
            <v>Adesivo cola tigre  para PVC 75g</v>
          </cell>
          <cell r="C627" t="str">
            <v>un</v>
          </cell>
          <cell r="D627">
            <v>1.28</v>
          </cell>
        </row>
        <row r="628">
          <cell r="A628" t="str">
            <v>016</v>
          </cell>
          <cell r="B628" t="str">
            <v xml:space="preserve">Adesivo plástico/PVC  </v>
          </cell>
          <cell r="C628" t="str">
            <v>kg</v>
          </cell>
          <cell r="D628">
            <v>17.82</v>
          </cell>
        </row>
        <row r="629">
          <cell r="A629" t="str">
            <v>936</v>
          </cell>
          <cell r="B629" t="str">
            <v>Anel de borracha para tubo PVC 100</v>
          </cell>
          <cell r="C629" t="str">
            <v>un</v>
          </cell>
          <cell r="D629">
            <v>0.68</v>
          </cell>
        </row>
        <row r="630">
          <cell r="A630" t="str">
            <v>933</v>
          </cell>
          <cell r="B630" t="str">
            <v>Anel de borracha para tubo PVC 40</v>
          </cell>
          <cell r="C630" t="str">
            <v>un</v>
          </cell>
          <cell r="D630">
            <v>0.39</v>
          </cell>
        </row>
        <row r="631">
          <cell r="A631" t="str">
            <v>934</v>
          </cell>
          <cell r="B631" t="str">
            <v>Anel de borracha para tubo PVC 50</v>
          </cell>
          <cell r="C631" t="str">
            <v>un</v>
          </cell>
          <cell r="D631">
            <v>0.43</v>
          </cell>
        </row>
        <row r="632">
          <cell r="A632" t="str">
            <v>935</v>
          </cell>
          <cell r="B632" t="str">
            <v>Anel de borracha para tubo PVC 75</v>
          </cell>
          <cell r="C632" t="str">
            <v>un</v>
          </cell>
          <cell r="D632">
            <v>0.49</v>
          </cell>
        </row>
        <row r="633">
          <cell r="A633" t="str">
            <v>705</v>
          </cell>
          <cell r="B633" t="str">
            <v>Bóia elétrica</v>
          </cell>
          <cell r="C633" t="str">
            <v>un</v>
          </cell>
          <cell r="D633">
            <v>15.6</v>
          </cell>
        </row>
        <row r="634">
          <cell r="A634" t="str">
            <v>402</v>
          </cell>
          <cell r="B634" t="str">
            <v>Bolsa de borracha</v>
          </cell>
          <cell r="C634" t="str">
            <v>un</v>
          </cell>
          <cell r="D634">
            <v>1.35</v>
          </cell>
        </row>
        <row r="635">
          <cell r="A635" t="str">
            <v>937</v>
          </cell>
          <cell r="B635" t="str">
            <v>Bucha de redução PVC 50x40</v>
          </cell>
          <cell r="C635" t="str">
            <v>un</v>
          </cell>
          <cell r="D635">
            <v>0.7</v>
          </cell>
        </row>
        <row r="636">
          <cell r="A636" t="str">
            <v>941</v>
          </cell>
          <cell r="B636" t="str">
            <v>Cap de PVC esgoto 100</v>
          </cell>
          <cell r="C636" t="str">
            <v>un</v>
          </cell>
          <cell r="D636">
            <v>2.2400000000000002</v>
          </cell>
        </row>
        <row r="637">
          <cell r="A637" t="str">
            <v>938</v>
          </cell>
          <cell r="B637" t="str">
            <v>Cap de PVC esgoto 40</v>
          </cell>
          <cell r="C637" t="str">
            <v>un</v>
          </cell>
          <cell r="D637">
            <v>0.7</v>
          </cell>
        </row>
        <row r="638">
          <cell r="A638" t="str">
            <v>939</v>
          </cell>
          <cell r="B638" t="str">
            <v>Cap de PVC esgoto 50</v>
          </cell>
          <cell r="C638" t="str">
            <v>un</v>
          </cell>
          <cell r="D638">
            <v>1.1499999999999999</v>
          </cell>
        </row>
        <row r="639">
          <cell r="A639" t="str">
            <v>940</v>
          </cell>
          <cell r="B639" t="str">
            <v>Cap de PVC esgoto 75</v>
          </cell>
          <cell r="C639" t="str">
            <v>un</v>
          </cell>
          <cell r="D639">
            <v>1.9</v>
          </cell>
        </row>
        <row r="640">
          <cell r="A640" t="str">
            <v>1181</v>
          </cell>
          <cell r="B640" t="str">
            <v>Cap PVC 150mm</v>
          </cell>
          <cell r="C640" t="str">
            <v>un</v>
          </cell>
          <cell r="D640">
            <v>17.809999999999999</v>
          </cell>
        </row>
        <row r="641">
          <cell r="A641" t="str">
            <v>1182</v>
          </cell>
          <cell r="B641" t="str">
            <v>Cap PVC 200mm</v>
          </cell>
          <cell r="C641" t="str">
            <v>un</v>
          </cell>
          <cell r="D641">
            <v>39.71</v>
          </cell>
        </row>
        <row r="642">
          <cell r="A642" t="str">
            <v>085</v>
          </cell>
          <cell r="B642" t="str">
            <v>Conexão azul bucha latão 3/4</v>
          </cell>
          <cell r="C642" t="str">
            <v>un</v>
          </cell>
          <cell r="D642">
            <v>2.0699999999999998</v>
          </cell>
        </row>
        <row r="643">
          <cell r="A643" t="str">
            <v>086</v>
          </cell>
          <cell r="B643" t="str">
            <v>Conexão cobre/bronze 15mm</v>
          </cell>
          <cell r="C643" t="str">
            <v>un</v>
          </cell>
          <cell r="D643">
            <v>0.27</v>
          </cell>
        </row>
        <row r="644">
          <cell r="A644" t="str">
            <v>092</v>
          </cell>
          <cell r="B644" t="str">
            <v>Conexão galvanizada 1 1/2</v>
          </cell>
          <cell r="C644" t="str">
            <v>un</v>
          </cell>
          <cell r="D644">
            <v>8.35</v>
          </cell>
        </row>
        <row r="645">
          <cell r="A645" t="str">
            <v>093</v>
          </cell>
          <cell r="B645" t="str">
            <v>Conexão galvanizado 1</v>
          </cell>
          <cell r="C645" t="str">
            <v>un</v>
          </cell>
          <cell r="D645">
            <v>3.71</v>
          </cell>
        </row>
        <row r="646">
          <cell r="A646" t="str">
            <v>094</v>
          </cell>
          <cell r="B646" t="str">
            <v>Conexão galvanizado 1/2</v>
          </cell>
          <cell r="C646" t="str">
            <v>un</v>
          </cell>
          <cell r="D646">
            <v>1.59</v>
          </cell>
        </row>
        <row r="647">
          <cell r="A647" t="str">
            <v>095</v>
          </cell>
          <cell r="B647" t="str">
            <v>Conexão galvanizado 2</v>
          </cell>
          <cell r="C647" t="str">
            <v>un</v>
          </cell>
          <cell r="D647">
            <v>13.28</v>
          </cell>
        </row>
        <row r="648">
          <cell r="A648" t="str">
            <v>096</v>
          </cell>
          <cell r="B648" t="str">
            <v>Conexão galvanizado 3/4</v>
          </cell>
          <cell r="C648" t="str">
            <v>un</v>
          </cell>
          <cell r="D648">
            <v>2.61</v>
          </cell>
        </row>
        <row r="649">
          <cell r="A649" t="str">
            <v>097</v>
          </cell>
          <cell r="B649" t="str">
            <v>Conexão PVC esgoto 100</v>
          </cell>
          <cell r="C649" t="str">
            <v>un</v>
          </cell>
          <cell r="D649">
            <v>6.48</v>
          </cell>
        </row>
        <row r="650">
          <cell r="A650" t="str">
            <v>098</v>
          </cell>
          <cell r="B650" t="str">
            <v>Conexão PVC esgoto 40</v>
          </cell>
          <cell r="C650" t="str">
            <v>un</v>
          </cell>
          <cell r="D650">
            <v>1.05</v>
          </cell>
        </row>
        <row r="651">
          <cell r="A651" t="str">
            <v>099</v>
          </cell>
          <cell r="B651" t="str">
            <v>Conexão PVC esgoto 50</v>
          </cell>
          <cell r="C651" t="str">
            <v>un</v>
          </cell>
          <cell r="D651">
            <v>2.97</v>
          </cell>
        </row>
        <row r="652">
          <cell r="A652" t="str">
            <v>100</v>
          </cell>
          <cell r="B652" t="str">
            <v>Conexão PVC esgoto 75</v>
          </cell>
          <cell r="C652" t="str">
            <v>un</v>
          </cell>
          <cell r="D652">
            <v>5.98</v>
          </cell>
        </row>
        <row r="653">
          <cell r="A653" t="str">
            <v>101</v>
          </cell>
          <cell r="B653" t="str">
            <v>Conexão PVC soldável 25</v>
          </cell>
          <cell r="C653" t="str">
            <v>un</v>
          </cell>
          <cell r="D653">
            <v>0.45</v>
          </cell>
        </row>
        <row r="654">
          <cell r="A654" t="str">
            <v>102</v>
          </cell>
          <cell r="B654" t="str">
            <v>Conexão PVC soldável 32</v>
          </cell>
          <cell r="C654" t="str">
            <v>un</v>
          </cell>
          <cell r="D654">
            <v>0.98</v>
          </cell>
        </row>
        <row r="655">
          <cell r="A655" t="str">
            <v>103</v>
          </cell>
          <cell r="B655" t="str">
            <v>Conexão PVC soldável 40</v>
          </cell>
          <cell r="C655" t="str">
            <v>un</v>
          </cell>
          <cell r="D655">
            <v>2.4900000000000002</v>
          </cell>
        </row>
        <row r="656">
          <cell r="A656" t="str">
            <v>104</v>
          </cell>
          <cell r="B656" t="str">
            <v>Conexão PVC soldável 50</v>
          </cell>
          <cell r="C656" t="str">
            <v>un</v>
          </cell>
          <cell r="D656">
            <v>2.67</v>
          </cell>
        </row>
        <row r="657">
          <cell r="A657" t="str">
            <v>105</v>
          </cell>
          <cell r="B657" t="str">
            <v>Conexão PVC soldável 60</v>
          </cell>
          <cell r="C657" t="str">
            <v>un</v>
          </cell>
          <cell r="D657">
            <v>10.09</v>
          </cell>
        </row>
        <row r="658">
          <cell r="A658" t="str">
            <v>578</v>
          </cell>
          <cell r="B658" t="str">
            <v>Curva 90.º  PVC curta esgoto 100mm</v>
          </cell>
          <cell r="C658" t="str">
            <v>un</v>
          </cell>
          <cell r="D658">
            <v>6.48</v>
          </cell>
        </row>
        <row r="659">
          <cell r="A659" t="str">
            <v>581</v>
          </cell>
          <cell r="B659" t="str">
            <v>Curva 90.º  PVC curta esgoto 40mm</v>
          </cell>
          <cell r="C659" t="str">
            <v>un</v>
          </cell>
          <cell r="D659">
            <v>1.05</v>
          </cell>
        </row>
        <row r="660">
          <cell r="A660" t="str">
            <v>580</v>
          </cell>
          <cell r="B660" t="str">
            <v>Curva 90.º  PVC curta esgoto 50mm</v>
          </cell>
          <cell r="C660" t="str">
            <v>un</v>
          </cell>
          <cell r="D660">
            <v>2.97</v>
          </cell>
        </row>
        <row r="661">
          <cell r="A661" t="str">
            <v>579</v>
          </cell>
          <cell r="B661" t="str">
            <v>Curva 90.º  PVC curta esgoto 75mm</v>
          </cell>
          <cell r="C661" t="str">
            <v>un</v>
          </cell>
          <cell r="D661">
            <v>5.98</v>
          </cell>
        </row>
        <row r="662">
          <cell r="A662" t="str">
            <v>559</v>
          </cell>
          <cell r="B662" t="str">
            <v>Curva 90.º  PVC eletroduto 1 1/2"</v>
          </cell>
          <cell r="C662" t="str">
            <v>un</v>
          </cell>
          <cell r="D662">
            <v>1.84</v>
          </cell>
        </row>
        <row r="663">
          <cell r="A663" t="str">
            <v>558</v>
          </cell>
          <cell r="B663" t="str">
            <v>Curva 90.º  PVC eletroduto 1"</v>
          </cell>
          <cell r="C663" t="str">
            <v>un</v>
          </cell>
          <cell r="D663">
            <v>1.1399999999999999</v>
          </cell>
        </row>
        <row r="664">
          <cell r="A664" t="str">
            <v>556</v>
          </cell>
          <cell r="B664" t="str">
            <v>Curva 90.º  PVC eletroduto 1/2"</v>
          </cell>
          <cell r="C664" t="str">
            <v>un</v>
          </cell>
          <cell r="D664">
            <v>0.51</v>
          </cell>
        </row>
        <row r="665">
          <cell r="A665" t="str">
            <v>560</v>
          </cell>
          <cell r="B665" t="str">
            <v>Curva 90.º  PVC eletroduto 2"</v>
          </cell>
          <cell r="C665" t="str">
            <v>un</v>
          </cell>
          <cell r="D665">
            <v>2.97</v>
          </cell>
        </row>
        <row r="666">
          <cell r="A666" t="str">
            <v>557</v>
          </cell>
          <cell r="B666" t="str">
            <v>Curva 90.º  PVC eletroduto 3/4"</v>
          </cell>
          <cell r="C666" t="str">
            <v>un</v>
          </cell>
          <cell r="D666">
            <v>0.76</v>
          </cell>
        </row>
        <row r="667">
          <cell r="A667" t="str">
            <v>945</v>
          </cell>
          <cell r="B667" t="str">
            <v>Curva de PVC curta 90º esgoto 100</v>
          </cell>
          <cell r="C667" t="str">
            <v>un</v>
          </cell>
          <cell r="D667">
            <v>6.48</v>
          </cell>
        </row>
        <row r="668">
          <cell r="A668" t="str">
            <v>942</v>
          </cell>
          <cell r="B668" t="str">
            <v>Curva de PVC curta 90º esgoto 40</v>
          </cell>
          <cell r="C668" t="str">
            <v>un</v>
          </cell>
          <cell r="D668">
            <v>1.05</v>
          </cell>
        </row>
        <row r="669">
          <cell r="A669" t="str">
            <v>943</v>
          </cell>
          <cell r="B669" t="str">
            <v>Curva de PVC curta 90º esgoto 50</v>
          </cell>
          <cell r="C669" t="str">
            <v>un</v>
          </cell>
          <cell r="D669">
            <v>2.94</v>
          </cell>
        </row>
        <row r="670">
          <cell r="A670" t="str">
            <v>944</v>
          </cell>
          <cell r="B670" t="str">
            <v>Curva de PVC curta 90º esgoto 75</v>
          </cell>
          <cell r="C670" t="str">
            <v>un</v>
          </cell>
          <cell r="D670">
            <v>5.98</v>
          </cell>
        </row>
        <row r="671">
          <cell r="A671" t="str">
            <v>133</v>
          </cell>
          <cell r="B671" t="str">
            <v>Engate plástico 30cm</v>
          </cell>
          <cell r="C671" t="str">
            <v>un</v>
          </cell>
          <cell r="D671">
            <v>1.63</v>
          </cell>
        </row>
        <row r="672">
          <cell r="A672" t="str">
            <v>828</v>
          </cell>
          <cell r="B672" t="str">
            <v>Engate rápido 1/2" pneumático</v>
          </cell>
          <cell r="C672" t="str">
            <v>un</v>
          </cell>
          <cell r="D672">
            <v>6.7</v>
          </cell>
        </row>
        <row r="673">
          <cell r="A673" t="str">
            <v>582</v>
          </cell>
          <cell r="B673" t="str">
            <v xml:space="preserve">Joelho 25mm  90.º PVC soldável água fria  </v>
          </cell>
          <cell r="C673" t="str">
            <v>un</v>
          </cell>
          <cell r="D673">
            <v>0.26</v>
          </cell>
        </row>
        <row r="674">
          <cell r="A674" t="str">
            <v>553</v>
          </cell>
          <cell r="B674" t="str">
            <v xml:space="preserve">Joelho 25x1/2"  azul com bucha de latão </v>
          </cell>
          <cell r="C674" t="str">
            <v>un</v>
          </cell>
          <cell r="D674">
            <v>1.76</v>
          </cell>
        </row>
        <row r="675">
          <cell r="A675" t="str">
            <v>923</v>
          </cell>
          <cell r="B675" t="str">
            <v xml:space="preserve">Joelho 25x3/4"  azul com bucha de latão  </v>
          </cell>
          <cell r="C675" t="str">
            <v>un</v>
          </cell>
          <cell r="D675">
            <v>2.0699999999999998</v>
          </cell>
        </row>
        <row r="676">
          <cell r="A676" t="str">
            <v>583</v>
          </cell>
          <cell r="B676" t="str">
            <v xml:space="preserve">Joelho 32mm 90.º PVC soldável água fria </v>
          </cell>
          <cell r="C676" t="str">
            <v>un</v>
          </cell>
          <cell r="D676">
            <v>0.6</v>
          </cell>
        </row>
        <row r="677">
          <cell r="A677" t="str">
            <v>584</v>
          </cell>
          <cell r="B677" t="str">
            <v xml:space="preserve">Joelho 40mm  90.º PVC soldável água fria  </v>
          </cell>
          <cell r="C677" t="str">
            <v>un</v>
          </cell>
          <cell r="D677">
            <v>1.36</v>
          </cell>
        </row>
        <row r="678">
          <cell r="A678" t="str">
            <v>585</v>
          </cell>
          <cell r="B678" t="str">
            <v xml:space="preserve">Joelho 50mm 90.º PVC soldável água fria  </v>
          </cell>
          <cell r="C678" t="str">
            <v>un</v>
          </cell>
          <cell r="D678">
            <v>1.63</v>
          </cell>
        </row>
        <row r="679">
          <cell r="A679" t="str">
            <v>586</v>
          </cell>
          <cell r="B679" t="str">
            <v xml:space="preserve">Joelho 60mm  90.º PVC soldável água fria  </v>
          </cell>
          <cell r="C679" t="str">
            <v>un</v>
          </cell>
          <cell r="D679">
            <v>8.2899999999999991</v>
          </cell>
        </row>
        <row r="680">
          <cell r="A680" t="str">
            <v>1299</v>
          </cell>
          <cell r="B680" t="str">
            <v xml:space="preserve">Joelho 75mm 90.º PVC soldável água fria  </v>
          </cell>
          <cell r="C680" t="str">
            <v>un</v>
          </cell>
          <cell r="D680">
            <v>27.04</v>
          </cell>
        </row>
        <row r="681">
          <cell r="A681" t="str">
            <v>1300</v>
          </cell>
          <cell r="B681" t="str">
            <v xml:space="preserve">Joelho 85mm 90.º PVC soldável água fria  </v>
          </cell>
          <cell r="C681" t="str">
            <v>un</v>
          </cell>
          <cell r="D681">
            <v>30.5</v>
          </cell>
        </row>
        <row r="682">
          <cell r="A682" t="str">
            <v>554</v>
          </cell>
          <cell r="B682" t="str">
            <v>Joelho 90.º  cobre 15mm</v>
          </cell>
          <cell r="C682" t="str">
            <v>un</v>
          </cell>
          <cell r="D682">
            <v>1.08</v>
          </cell>
        </row>
        <row r="683">
          <cell r="A683" t="str">
            <v>919</v>
          </cell>
          <cell r="B683" t="str">
            <v>Joelho 90.º  cobre 28mm</v>
          </cell>
          <cell r="C683" t="str">
            <v>un</v>
          </cell>
          <cell r="D683">
            <v>3.64</v>
          </cell>
        </row>
        <row r="684">
          <cell r="A684" t="str">
            <v>468</v>
          </cell>
          <cell r="B684" t="str">
            <v>Joelho de cobre  22mm</v>
          </cell>
          <cell r="C684" t="str">
            <v>un</v>
          </cell>
          <cell r="D684">
            <v>2.56</v>
          </cell>
        </row>
        <row r="685">
          <cell r="A685" t="str">
            <v>949</v>
          </cell>
          <cell r="B685" t="str">
            <v>Joelho de PVC 45º esgoto 100</v>
          </cell>
          <cell r="C685" t="str">
            <v>un</v>
          </cell>
          <cell r="D685">
            <v>2.5099999999999998</v>
          </cell>
        </row>
        <row r="686">
          <cell r="A686" t="str">
            <v>946</v>
          </cell>
          <cell r="B686" t="str">
            <v>Joelho de PVC 45º esgoto 40</v>
          </cell>
          <cell r="C686" t="str">
            <v>un</v>
          </cell>
          <cell r="D686">
            <v>0.6</v>
          </cell>
        </row>
        <row r="687">
          <cell r="A687" t="str">
            <v>947</v>
          </cell>
          <cell r="B687" t="str">
            <v>Joelho de PVC 45º esgoto 50</v>
          </cell>
          <cell r="C687" t="str">
            <v>un</v>
          </cell>
          <cell r="D687">
            <v>0.94</v>
          </cell>
        </row>
        <row r="688">
          <cell r="A688" t="str">
            <v>948</v>
          </cell>
          <cell r="B688" t="str">
            <v>Joelho de PVC 45º esgoto 75</v>
          </cell>
          <cell r="C688" t="str">
            <v>un</v>
          </cell>
          <cell r="D688">
            <v>2.13</v>
          </cell>
        </row>
        <row r="689">
          <cell r="A689" t="str">
            <v>953</v>
          </cell>
          <cell r="B689" t="str">
            <v>Joelho de PVC 90º esgoto 100</v>
          </cell>
          <cell r="C689" t="str">
            <v>un</v>
          </cell>
          <cell r="D689">
            <v>2.3199999999999998</v>
          </cell>
        </row>
        <row r="690">
          <cell r="A690" t="str">
            <v>950</v>
          </cell>
          <cell r="B690" t="str">
            <v>Joelho de PVC 90º esgoto 40</v>
          </cell>
          <cell r="C690" t="str">
            <v>un</v>
          </cell>
          <cell r="D690">
            <v>0.67</v>
          </cell>
        </row>
        <row r="691">
          <cell r="A691" t="str">
            <v>951</v>
          </cell>
          <cell r="B691" t="str">
            <v>Joelho de PVC 90º esgoto 50</v>
          </cell>
          <cell r="C691" t="str">
            <v>un</v>
          </cell>
          <cell r="D691">
            <v>0.71</v>
          </cell>
        </row>
        <row r="692">
          <cell r="A692" t="str">
            <v>952</v>
          </cell>
          <cell r="B692" t="str">
            <v>Joelho de PVC 90º esgoto 75</v>
          </cell>
          <cell r="C692" t="str">
            <v>un</v>
          </cell>
          <cell r="D692">
            <v>1.76</v>
          </cell>
        </row>
        <row r="693">
          <cell r="A693" t="str">
            <v>569</v>
          </cell>
          <cell r="B693" t="str">
            <v>Joelho Galvanizado 90.º  1 1/2"</v>
          </cell>
          <cell r="C693" t="str">
            <v>un</v>
          </cell>
          <cell r="D693">
            <v>8.35</v>
          </cell>
        </row>
        <row r="694">
          <cell r="A694" t="str">
            <v>568</v>
          </cell>
          <cell r="B694" t="str">
            <v>Joelho Galvanizado 90.º  1"</v>
          </cell>
          <cell r="C694" t="str">
            <v>un</v>
          </cell>
          <cell r="D694">
            <v>3.71</v>
          </cell>
        </row>
        <row r="695">
          <cell r="A695" t="str">
            <v>566</v>
          </cell>
          <cell r="B695" t="str">
            <v>Joelho Galvanizado 90.º  1/2"</v>
          </cell>
          <cell r="C695" t="str">
            <v>un</v>
          </cell>
          <cell r="D695">
            <v>1.59</v>
          </cell>
        </row>
        <row r="696">
          <cell r="A696" t="str">
            <v>571</v>
          </cell>
          <cell r="B696" t="str">
            <v>Joelho Galvanizado 90.º  2 1/2"</v>
          </cell>
          <cell r="C696" t="str">
            <v>un</v>
          </cell>
          <cell r="D696">
            <v>25.55</v>
          </cell>
        </row>
        <row r="697">
          <cell r="A697" t="str">
            <v>570</v>
          </cell>
          <cell r="B697" t="str">
            <v>Joelho Galvanizado 90.º  2"</v>
          </cell>
          <cell r="C697" t="str">
            <v>un</v>
          </cell>
          <cell r="D697">
            <v>13.28</v>
          </cell>
        </row>
        <row r="698">
          <cell r="A698" t="str">
            <v>1205</v>
          </cell>
          <cell r="B698" t="str">
            <v>Joelho Galvanizado 90.º  3"</v>
          </cell>
          <cell r="C698" t="str">
            <v>un</v>
          </cell>
          <cell r="D698">
            <v>30</v>
          </cell>
        </row>
        <row r="699">
          <cell r="A699" t="str">
            <v>567</v>
          </cell>
          <cell r="B699" t="str">
            <v>Joelho Galvanizado 90.º  3/4"</v>
          </cell>
          <cell r="C699" t="str">
            <v>un</v>
          </cell>
          <cell r="D699">
            <v>2.61</v>
          </cell>
        </row>
        <row r="700">
          <cell r="A700" t="str">
            <v>960</v>
          </cell>
          <cell r="B700" t="str">
            <v xml:space="preserve">Junção c/redução 100x75 de PVC 90º esgoto </v>
          </cell>
          <cell r="C700" t="str">
            <v>un</v>
          </cell>
          <cell r="D700">
            <v>6.7</v>
          </cell>
        </row>
        <row r="701">
          <cell r="A701" t="str">
            <v>958</v>
          </cell>
          <cell r="B701" t="str">
            <v xml:space="preserve">Junção c/redução 75x50 de PVC 90º esgoto </v>
          </cell>
          <cell r="C701" t="str">
            <v>un</v>
          </cell>
          <cell r="D701">
            <v>3.69</v>
          </cell>
        </row>
        <row r="702">
          <cell r="A702" t="str">
            <v>959</v>
          </cell>
          <cell r="B702" t="str">
            <v xml:space="preserve">Junção c/redução100x50 de PVC 90º esgoto </v>
          </cell>
          <cell r="C702" t="str">
            <v>un</v>
          </cell>
          <cell r="D702">
            <v>3.91</v>
          </cell>
        </row>
        <row r="703">
          <cell r="A703" t="str">
            <v>957</v>
          </cell>
          <cell r="B703" t="str">
            <v xml:space="preserve">Junção simples 100 de PVC 90º esgoto </v>
          </cell>
          <cell r="C703" t="str">
            <v>un</v>
          </cell>
          <cell r="D703">
            <v>6.64</v>
          </cell>
        </row>
        <row r="704">
          <cell r="A704" t="str">
            <v>954</v>
          </cell>
          <cell r="B704" t="str">
            <v xml:space="preserve">Junção simples 40 de PVC 90º esgoto </v>
          </cell>
          <cell r="C704" t="str">
            <v>un</v>
          </cell>
          <cell r="D704">
            <v>0.99</v>
          </cell>
        </row>
        <row r="705">
          <cell r="A705" t="str">
            <v>955</v>
          </cell>
          <cell r="B705" t="str">
            <v xml:space="preserve">Junção simples 50 de PVC 90º esgoto </v>
          </cell>
          <cell r="C705" t="str">
            <v>un</v>
          </cell>
          <cell r="D705">
            <v>2.37</v>
          </cell>
        </row>
        <row r="706">
          <cell r="A706" t="str">
            <v>956</v>
          </cell>
          <cell r="B706" t="str">
            <v xml:space="preserve">Junção simples 75 de PVC 90º esgoto </v>
          </cell>
          <cell r="C706" t="str">
            <v>un</v>
          </cell>
          <cell r="D706">
            <v>5.21</v>
          </cell>
        </row>
        <row r="707">
          <cell r="A707" t="str">
            <v>920</v>
          </cell>
          <cell r="B707" t="str">
            <v>Luva  cobre 15mm</v>
          </cell>
          <cell r="C707" t="str">
            <v>un</v>
          </cell>
          <cell r="D707">
            <v>0.55000000000000004</v>
          </cell>
        </row>
        <row r="708">
          <cell r="A708" t="str">
            <v>921</v>
          </cell>
          <cell r="B708" t="str">
            <v>Luva  cobre 22mm</v>
          </cell>
          <cell r="C708" t="str">
            <v>un</v>
          </cell>
          <cell r="D708">
            <v>0.98</v>
          </cell>
        </row>
        <row r="709">
          <cell r="A709" t="str">
            <v>922</v>
          </cell>
          <cell r="B709" t="str">
            <v>Luva  cobre 28mm</v>
          </cell>
          <cell r="C709" t="str">
            <v>un</v>
          </cell>
          <cell r="D709">
            <v>2.11</v>
          </cell>
        </row>
        <row r="710">
          <cell r="A710" t="str">
            <v>925</v>
          </cell>
          <cell r="B710" t="str">
            <v xml:space="preserve">Luva azul 25x1/2"com bucha de latão  </v>
          </cell>
          <cell r="C710" t="str">
            <v>un</v>
          </cell>
          <cell r="D710">
            <v>1.56</v>
          </cell>
        </row>
        <row r="711">
          <cell r="A711" t="str">
            <v>926</v>
          </cell>
          <cell r="B711" t="str">
            <v>Luva azul 25x3/4"com bucha de latão  25x3/4"</v>
          </cell>
          <cell r="C711" t="str">
            <v>un</v>
          </cell>
          <cell r="D711">
            <v>1.89</v>
          </cell>
        </row>
        <row r="712">
          <cell r="A712" t="str">
            <v>927</v>
          </cell>
          <cell r="B712" t="str">
            <v>Luva Galvanizado    1/2"</v>
          </cell>
          <cell r="C712" t="str">
            <v>un</v>
          </cell>
          <cell r="D712">
            <v>1.41</v>
          </cell>
        </row>
        <row r="713">
          <cell r="A713" t="str">
            <v>930</v>
          </cell>
          <cell r="B713" t="str">
            <v>Luva Galvanizado   1 1/2"</v>
          </cell>
          <cell r="C713" t="str">
            <v>un</v>
          </cell>
          <cell r="D713">
            <v>6.16</v>
          </cell>
        </row>
        <row r="714">
          <cell r="A714" t="str">
            <v>929</v>
          </cell>
          <cell r="B714" t="str">
            <v>Luva Galvanizado   1"</v>
          </cell>
          <cell r="C714" t="str">
            <v>un</v>
          </cell>
          <cell r="D714">
            <v>3.25</v>
          </cell>
        </row>
        <row r="715">
          <cell r="A715" t="str">
            <v>932</v>
          </cell>
          <cell r="B715" t="str">
            <v>Luva Galvanizado   2 1/2"</v>
          </cell>
          <cell r="C715" t="str">
            <v>un</v>
          </cell>
          <cell r="D715">
            <v>17.82</v>
          </cell>
        </row>
        <row r="716">
          <cell r="A716" t="str">
            <v>931</v>
          </cell>
          <cell r="B716" t="str">
            <v>Luva Galvanizado   2"</v>
          </cell>
          <cell r="C716" t="str">
            <v>un</v>
          </cell>
          <cell r="D716">
            <v>9.2799999999999994</v>
          </cell>
        </row>
        <row r="717">
          <cell r="A717" t="str">
            <v>928</v>
          </cell>
          <cell r="B717" t="str">
            <v>Luva Galvanizado   3/4"</v>
          </cell>
          <cell r="C717" t="str">
            <v>un</v>
          </cell>
          <cell r="D717">
            <v>2.14</v>
          </cell>
        </row>
        <row r="718">
          <cell r="A718" t="str">
            <v>411</v>
          </cell>
          <cell r="B718" t="str">
            <v>Luva PVC 25</v>
          </cell>
          <cell r="C718" t="str">
            <v>un</v>
          </cell>
          <cell r="D718">
            <v>0.24</v>
          </cell>
        </row>
        <row r="719">
          <cell r="A719" t="str">
            <v>412</v>
          </cell>
          <cell r="B719" t="str">
            <v>Luva PVC 32</v>
          </cell>
          <cell r="C719" t="str">
            <v>un</v>
          </cell>
          <cell r="D719">
            <v>0.48</v>
          </cell>
        </row>
        <row r="720">
          <cell r="A720" t="str">
            <v>413</v>
          </cell>
          <cell r="B720" t="str">
            <v>Luva PVC 50</v>
          </cell>
          <cell r="C720" t="str">
            <v>un</v>
          </cell>
          <cell r="D720">
            <v>1.03</v>
          </cell>
        </row>
        <row r="721">
          <cell r="A721" t="str">
            <v>414</v>
          </cell>
          <cell r="B721" t="str">
            <v>Luva PVC 60</v>
          </cell>
          <cell r="C721" t="str">
            <v>un</v>
          </cell>
          <cell r="D721">
            <v>4.05</v>
          </cell>
        </row>
        <row r="722">
          <cell r="A722" t="str">
            <v>403</v>
          </cell>
          <cell r="B722" t="str">
            <v>Nípel PVC com rosca 1/2</v>
          </cell>
          <cell r="C722" t="str">
            <v>un</v>
          </cell>
          <cell r="D722">
            <v>0.24</v>
          </cell>
        </row>
        <row r="723">
          <cell r="A723" t="str">
            <v>555</v>
          </cell>
          <cell r="B723" t="str">
            <v>Tê 90.º  cobre 15mm</v>
          </cell>
          <cell r="C723" t="str">
            <v>un</v>
          </cell>
          <cell r="D723">
            <v>1.2</v>
          </cell>
        </row>
        <row r="724">
          <cell r="A724" t="str">
            <v>917</v>
          </cell>
          <cell r="B724" t="str">
            <v>Tê 90.º  cobre 22mm</v>
          </cell>
          <cell r="C724" t="str">
            <v>un</v>
          </cell>
          <cell r="D724">
            <v>2.7</v>
          </cell>
        </row>
        <row r="725">
          <cell r="A725" t="str">
            <v>918</v>
          </cell>
          <cell r="B725" t="str">
            <v>Tê 90.º  cobre 28mm</v>
          </cell>
          <cell r="C725" t="str">
            <v>un</v>
          </cell>
          <cell r="D725">
            <v>4.84</v>
          </cell>
        </row>
        <row r="726">
          <cell r="A726" t="str">
            <v>591</v>
          </cell>
          <cell r="B726" t="str">
            <v xml:space="preserve">Tê 90.º PVC 25mm soldável água fria </v>
          </cell>
          <cell r="C726" t="str">
            <v>un</v>
          </cell>
          <cell r="D726">
            <v>0.32</v>
          </cell>
        </row>
        <row r="727">
          <cell r="A727" t="str">
            <v>592</v>
          </cell>
          <cell r="B727" t="str">
            <v xml:space="preserve">Tê 90.º PVC 32mm soldável água fria </v>
          </cell>
          <cell r="C727" t="str">
            <v>un</v>
          </cell>
          <cell r="D727">
            <v>0.27</v>
          </cell>
        </row>
        <row r="728">
          <cell r="A728" t="str">
            <v>593</v>
          </cell>
          <cell r="B728" t="str">
            <v xml:space="preserve">Tê 90.º PVC 40mm soldável água fria </v>
          </cell>
          <cell r="C728" t="str">
            <v>un</v>
          </cell>
          <cell r="D728">
            <v>2.57</v>
          </cell>
        </row>
        <row r="729">
          <cell r="A729" t="str">
            <v>594</v>
          </cell>
          <cell r="B729" t="str">
            <v xml:space="preserve">Tê 90.º PVC 50mm soldável água fria </v>
          </cell>
          <cell r="C729" t="str">
            <v>un</v>
          </cell>
          <cell r="D729">
            <v>2.75</v>
          </cell>
        </row>
        <row r="730">
          <cell r="A730" t="str">
            <v>595</v>
          </cell>
          <cell r="B730" t="str">
            <v xml:space="preserve">Tê 90.º PVC 60mm soldável água fria </v>
          </cell>
          <cell r="C730" t="str">
            <v>un</v>
          </cell>
          <cell r="D730">
            <v>9.16</v>
          </cell>
        </row>
        <row r="731">
          <cell r="A731" t="str">
            <v>587</v>
          </cell>
          <cell r="B731" t="str">
            <v>Tê 90.º PVC esgoto 100mm</v>
          </cell>
          <cell r="C731" t="str">
            <v>un</v>
          </cell>
          <cell r="D731">
            <v>4.38</v>
          </cell>
        </row>
        <row r="732">
          <cell r="A732" t="str">
            <v>590</v>
          </cell>
          <cell r="B732" t="str">
            <v>Tê 90.º PVC esgoto 40mm</v>
          </cell>
          <cell r="C732" t="str">
            <v>un</v>
          </cell>
          <cell r="D732">
            <v>0.87</v>
          </cell>
        </row>
        <row r="733">
          <cell r="A733" t="str">
            <v>589</v>
          </cell>
          <cell r="B733" t="str">
            <v>Tê 90.º PVC esgoto 50mm</v>
          </cell>
          <cell r="C733" t="str">
            <v>un</v>
          </cell>
          <cell r="D733">
            <v>2.02</v>
          </cell>
        </row>
        <row r="734">
          <cell r="A734" t="str">
            <v>588</v>
          </cell>
          <cell r="B734" t="str">
            <v>Tê 90.º PVC esgoto 75mm</v>
          </cell>
          <cell r="C734" t="str">
            <v>un</v>
          </cell>
          <cell r="D734">
            <v>4.17</v>
          </cell>
        </row>
        <row r="735">
          <cell r="A735" t="str">
            <v>924</v>
          </cell>
          <cell r="B735" t="str">
            <v>Tê azul com bucha de latão  25x1/2"</v>
          </cell>
          <cell r="C735" t="str">
            <v>un</v>
          </cell>
          <cell r="D735">
            <v>2.87</v>
          </cell>
        </row>
        <row r="736">
          <cell r="A736" t="str">
            <v>962</v>
          </cell>
          <cell r="B736" t="str">
            <v xml:space="preserve">Tê c/redução 100x50 de PVC 90º esgoto </v>
          </cell>
          <cell r="C736" t="str">
            <v>un</v>
          </cell>
          <cell r="D736">
            <v>4</v>
          </cell>
        </row>
        <row r="737">
          <cell r="A737" t="str">
            <v>963</v>
          </cell>
          <cell r="B737" t="str">
            <v xml:space="preserve">Tê c/redução 100x75 de PVC 90º esgoto </v>
          </cell>
          <cell r="C737" t="str">
            <v>un</v>
          </cell>
          <cell r="D737">
            <v>4.45</v>
          </cell>
        </row>
        <row r="738">
          <cell r="A738" t="str">
            <v>961</v>
          </cell>
          <cell r="B738" t="str">
            <v xml:space="preserve">Tê c/redução 75x50 de PVC 90º esgoto </v>
          </cell>
          <cell r="C738" t="str">
            <v>un</v>
          </cell>
          <cell r="D738">
            <v>3.52</v>
          </cell>
        </row>
        <row r="739">
          <cell r="A739" t="str">
            <v>575</v>
          </cell>
          <cell r="B739" t="str">
            <v>Tê Galvanizado 90.º  1 1/2"</v>
          </cell>
          <cell r="C739" t="str">
            <v>un</v>
          </cell>
          <cell r="D739">
            <v>9.67</v>
          </cell>
        </row>
        <row r="740">
          <cell r="A740" t="str">
            <v>574</v>
          </cell>
          <cell r="B740" t="str">
            <v>Tê Galvanizado 90.º  1"</v>
          </cell>
          <cell r="C740" t="str">
            <v>un</v>
          </cell>
          <cell r="D740">
            <v>5.4</v>
          </cell>
        </row>
        <row r="741">
          <cell r="A741" t="str">
            <v>572</v>
          </cell>
          <cell r="B741" t="str">
            <v>Tê Galvanizado 90.º  1/2"</v>
          </cell>
          <cell r="C741" t="str">
            <v>un</v>
          </cell>
          <cell r="D741">
            <v>2.14</v>
          </cell>
        </row>
        <row r="742">
          <cell r="A742" t="str">
            <v>576</v>
          </cell>
          <cell r="B742" t="str">
            <v>Tê Galvanizado 90.º  2"</v>
          </cell>
          <cell r="C742" t="str">
            <v>un</v>
          </cell>
          <cell r="D742">
            <v>17.47</v>
          </cell>
        </row>
        <row r="743">
          <cell r="A743" t="str">
            <v>573</v>
          </cell>
          <cell r="B743" t="str">
            <v>Tê Galvanizado 90.º  3/4"</v>
          </cell>
          <cell r="C743" t="str">
            <v>un</v>
          </cell>
          <cell r="D743">
            <v>3.21</v>
          </cell>
        </row>
        <row r="744">
          <cell r="A744" t="str">
            <v>577</v>
          </cell>
          <cell r="B744" t="str">
            <v>Tê Galvanizado 90.º 2 1/2"</v>
          </cell>
          <cell r="C744" t="str">
            <v>un</v>
          </cell>
          <cell r="D744">
            <v>30.78</v>
          </cell>
        </row>
        <row r="745">
          <cell r="A745" t="str">
            <v>344</v>
          </cell>
          <cell r="B745" t="str">
            <v>Torneira bóia metálica 3/4</v>
          </cell>
          <cell r="C745" t="str">
            <v>un</v>
          </cell>
          <cell r="D745">
            <v>15.4</v>
          </cell>
        </row>
        <row r="746">
          <cell r="A746" t="str">
            <v>350</v>
          </cell>
          <cell r="B746" t="str">
            <v>Tubo cobre 15mm</v>
          </cell>
          <cell r="C746" t="str">
            <v>ml</v>
          </cell>
          <cell r="D746">
            <v>7.2</v>
          </cell>
        </row>
        <row r="747">
          <cell r="A747" t="str">
            <v>915</v>
          </cell>
          <cell r="B747" t="str">
            <v>Tubo cobre 28mm</v>
          </cell>
          <cell r="C747" t="str">
            <v>ml</v>
          </cell>
          <cell r="D747">
            <v>16.329999999999998</v>
          </cell>
        </row>
        <row r="748">
          <cell r="A748" t="str">
            <v>916</v>
          </cell>
          <cell r="B748" t="str">
            <v>Tubo cobre 3/8"</v>
          </cell>
          <cell r="C748" t="str">
            <v>ml</v>
          </cell>
          <cell r="D748">
            <v>4.09</v>
          </cell>
        </row>
        <row r="749">
          <cell r="A749" t="str">
            <v>822</v>
          </cell>
          <cell r="B749" t="str">
            <v>Tubo de cobre 22mm</v>
          </cell>
          <cell r="C749" t="str">
            <v>m</v>
          </cell>
          <cell r="D749">
            <v>7.84</v>
          </cell>
        </row>
        <row r="750">
          <cell r="A750" t="str">
            <v>408</v>
          </cell>
          <cell r="B750" t="str">
            <v>Tubo de descarga 18</v>
          </cell>
          <cell r="C750" t="str">
            <v>un</v>
          </cell>
          <cell r="D750">
            <v>2.59</v>
          </cell>
        </row>
        <row r="751">
          <cell r="A751" t="str">
            <v>409</v>
          </cell>
          <cell r="B751" t="str">
            <v>Tubo de descarga com joelho</v>
          </cell>
          <cell r="C751" t="str">
            <v>un</v>
          </cell>
          <cell r="D751">
            <v>2.67</v>
          </cell>
        </row>
        <row r="752">
          <cell r="A752" t="str">
            <v>400</v>
          </cell>
          <cell r="B752" t="str">
            <v>Tubo de ligação</v>
          </cell>
          <cell r="C752" t="str">
            <v>un</v>
          </cell>
          <cell r="D752">
            <v>8.16</v>
          </cell>
        </row>
        <row r="753">
          <cell r="A753" t="str">
            <v>701</v>
          </cell>
          <cell r="B753" t="str">
            <v>Tubo de PVC para esgoto 300mm</v>
          </cell>
          <cell r="C753" t="str">
            <v>m</v>
          </cell>
          <cell r="D753">
            <v>40.619999999999997</v>
          </cell>
        </row>
        <row r="754">
          <cell r="A754" t="str">
            <v>365</v>
          </cell>
          <cell r="B754" t="str">
            <v>Tubo galvanizado 1</v>
          </cell>
          <cell r="C754" t="str">
            <v>ml</v>
          </cell>
          <cell r="D754">
            <v>7.8</v>
          </cell>
        </row>
        <row r="755">
          <cell r="A755" t="str">
            <v>364</v>
          </cell>
          <cell r="B755" t="str">
            <v>Tubo galvanizado 1 1/2</v>
          </cell>
          <cell r="C755" t="str">
            <v>ml</v>
          </cell>
          <cell r="D755">
            <v>13.18</v>
          </cell>
        </row>
        <row r="756">
          <cell r="A756" t="str">
            <v>972</v>
          </cell>
          <cell r="B756" t="str">
            <v>Tubo galvanizado 1 1/4"</v>
          </cell>
          <cell r="C756" t="str">
            <v>m</v>
          </cell>
          <cell r="D756">
            <v>10.28</v>
          </cell>
        </row>
        <row r="757">
          <cell r="A757" t="str">
            <v>366</v>
          </cell>
          <cell r="B757" t="str">
            <v>Tubo galvanizado 1/2</v>
          </cell>
          <cell r="C757" t="str">
            <v>ml</v>
          </cell>
          <cell r="D757">
            <v>4.42</v>
          </cell>
        </row>
        <row r="758">
          <cell r="A758" t="str">
            <v>367</v>
          </cell>
          <cell r="B758" t="str">
            <v>Tubo galvanizado 2</v>
          </cell>
          <cell r="C758" t="str">
            <v>ml</v>
          </cell>
          <cell r="D758">
            <v>16.66</v>
          </cell>
        </row>
        <row r="759">
          <cell r="A759" t="str">
            <v>973</v>
          </cell>
          <cell r="B759" t="str">
            <v>Tubo galvanizado 2 1/2"</v>
          </cell>
          <cell r="C759" t="str">
            <v>m</v>
          </cell>
          <cell r="D759">
            <v>25.98</v>
          </cell>
        </row>
        <row r="760">
          <cell r="A760" t="str">
            <v>974</v>
          </cell>
          <cell r="B760" t="str">
            <v>Tubo galvanizado 3"</v>
          </cell>
          <cell r="C760" t="str">
            <v>m</v>
          </cell>
          <cell r="D760">
            <v>39</v>
          </cell>
        </row>
        <row r="761">
          <cell r="A761" t="str">
            <v>368</v>
          </cell>
          <cell r="B761" t="str">
            <v>Tubo galvanizado 3/4</v>
          </cell>
          <cell r="C761" t="str">
            <v>ml</v>
          </cell>
          <cell r="D761">
            <v>5.69</v>
          </cell>
        </row>
        <row r="762">
          <cell r="A762" t="str">
            <v>821</v>
          </cell>
          <cell r="B762" t="str">
            <v xml:space="preserve">Tubo galvanizado s/ costura 1/2" </v>
          </cell>
          <cell r="C762" t="str">
            <v>m</v>
          </cell>
          <cell r="D762">
            <v>3.4</v>
          </cell>
        </row>
        <row r="763">
          <cell r="A763" t="str">
            <v>1027</v>
          </cell>
          <cell r="B763" t="str">
            <v>Tubo inóx 1 1/2"   parede 1,5mm</v>
          </cell>
          <cell r="C763" t="str">
            <v>m</v>
          </cell>
          <cell r="D763">
            <v>24.82</v>
          </cell>
        </row>
        <row r="764">
          <cell r="A764" t="str">
            <v>1028</v>
          </cell>
          <cell r="B764" t="str">
            <v>Tubo inóx 1 1/2"   parede 2mm</v>
          </cell>
          <cell r="C764" t="str">
            <v>m</v>
          </cell>
          <cell r="D764">
            <v>33.43</v>
          </cell>
        </row>
        <row r="765">
          <cell r="A765" t="str">
            <v>628</v>
          </cell>
          <cell r="B765" t="str">
            <v>Tubo inóx 1"</v>
          </cell>
          <cell r="C765" t="str">
            <v>m</v>
          </cell>
          <cell r="D765">
            <v>15.4</v>
          </cell>
        </row>
        <row r="766">
          <cell r="A766" t="str">
            <v>1029</v>
          </cell>
          <cell r="B766" t="str">
            <v>Tubo inóx 2"   parede 1,5mm</v>
          </cell>
          <cell r="C766" t="str">
            <v>m</v>
          </cell>
          <cell r="D766">
            <v>31.94</v>
          </cell>
        </row>
        <row r="767">
          <cell r="A767" t="str">
            <v>1030</v>
          </cell>
          <cell r="B767" t="str">
            <v>Tubo inóx 2"   parede 2mm</v>
          </cell>
          <cell r="C767" t="str">
            <v>m</v>
          </cell>
          <cell r="D767">
            <v>39.880000000000003</v>
          </cell>
        </row>
        <row r="768">
          <cell r="A768" t="str">
            <v>369</v>
          </cell>
          <cell r="B768" t="str">
            <v>Tubo PVC 100 esgoto</v>
          </cell>
          <cell r="C768" t="str">
            <v>ml</v>
          </cell>
          <cell r="D768">
            <v>4.63</v>
          </cell>
        </row>
        <row r="769">
          <cell r="A769" t="str">
            <v>682</v>
          </cell>
          <cell r="B769" t="str">
            <v>Tubo PVC 150mm esgoto</v>
          </cell>
          <cell r="C769" t="str">
            <v>m</v>
          </cell>
          <cell r="D769">
            <v>11.61</v>
          </cell>
        </row>
        <row r="770">
          <cell r="A770" t="str">
            <v>683</v>
          </cell>
          <cell r="B770" t="str">
            <v>Tubo PVC 200mm esgoto</v>
          </cell>
          <cell r="C770" t="str">
            <v>m</v>
          </cell>
          <cell r="D770">
            <v>20.46</v>
          </cell>
        </row>
        <row r="771">
          <cell r="A771" t="str">
            <v>1046</v>
          </cell>
          <cell r="B771" t="str">
            <v>Tubo PVC 300mm esgoto</v>
          </cell>
          <cell r="C771" t="str">
            <v>m</v>
          </cell>
          <cell r="D771">
            <v>40.619999999999997</v>
          </cell>
        </row>
        <row r="772">
          <cell r="A772" t="str">
            <v>370</v>
          </cell>
          <cell r="B772" t="str">
            <v>Tubo PVC 40 esgoto</v>
          </cell>
          <cell r="C772" t="str">
            <v>ml</v>
          </cell>
          <cell r="D772">
            <v>1.43</v>
          </cell>
        </row>
        <row r="773">
          <cell r="A773" t="str">
            <v>371</v>
          </cell>
          <cell r="B773" t="str">
            <v>Tubo PVC 50 esgoto</v>
          </cell>
          <cell r="C773" t="str">
            <v>ml</v>
          </cell>
          <cell r="D773">
            <v>2.5299999999999998</v>
          </cell>
        </row>
        <row r="774">
          <cell r="A774" t="str">
            <v>372</v>
          </cell>
          <cell r="B774" t="str">
            <v>Tubo PVC 75 esgoto</v>
          </cell>
          <cell r="C774" t="str">
            <v>ml</v>
          </cell>
          <cell r="D774">
            <v>3.26</v>
          </cell>
        </row>
        <row r="775">
          <cell r="A775" t="str">
            <v>373</v>
          </cell>
          <cell r="B775" t="str">
            <v>Tubo PVC soldável 25</v>
          </cell>
          <cell r="C775" t="str">
            <v>ml</v>
          </cell>
          <cell r="D775">
            <v>1.25</v>
          </cell>
        </row>
        <row r="776">
          <cell r="A776" t="str">
            <v>374</v>
          </cell>
          <cell r="B776" t="str">
            <v>Tubo PVC soldável 32</v>
          </cell>
          <cell r="C776" t="str">
            <v>ml</v>
          </cell>
          <cell r="D776">
            <v>2.4</v>
          </cell>
        </row>
        <row r="777">
          <cell r="A777" t="str">
            <v>375</v>
          </cell>
          <cell r="B777" t="str">
            <v>Tubo PVC soldável 40</v>
          </cell>
          <cell r="C777" t="str">
            <v>ml</v>
          </cell>
          <cell r="D777">
            <v>3.33</v>
          </cell>
        </row>
        <row r="778">
          <cell r="A778" t="str">
            <v>376</v>
          </cell>
          <cell r="B778" t="str">
            <v>Tubo PVC soldável 50</v>
          </cell>
          <cell r="C778" t="str">
            <v>ml</v>
          </cell>
          <cell r="D778">
            <v>3.85</v>
          </cell>
        </row>
        <row r="779">
          <cell r="A779" t="str">
            <v>377</v>
          </cell>
          <cell r="B779" t="str">
            <v>Tubo PVC soldável 60</v>
          </cell>
          <cell r="C779" t="str">
            <v>ml</v>
          </cell>
          <cell r="D779">
            <v>7.82</v>
          </cell>
        </row>
        <row r="780">
          <cell r="A780" t="str">
            <v>1298</v>
          </cell>
          <cell r="B780" t="str">
            <v>Tubo PVC soldável 75</v>
          </cell>
          <cell r="C780" t="str">
            <v>ml</v>
          </cell>
          <cell r="D780">
            <v>13.73</v>
          </cell>
        </row>
        <row r="781">
          <cell r="A781" t="str">
            <v>605</v>
          </cell>
          <cell r="B781" t="str">
            <v>Válvula  kit acabamento</v>
          </cell>
          <cell r="C781" t="str">
            <v>un</v>
          </cell>
          <cell r="D781">
            <v>18.920000000000002</v>
          </cell>
        </row>
        <row r="782">
          <cell r="A782" t="str">
            <v>1079</v>
          </cell>
          <cell r="B782" t="str">
            <v>Tubo PVC soldável 85</v>
          </cell>
          <cell r="C782" t="str">
            <v>m</v>
          </cell>
          <cell r="D782">
            <v>17.559999999999999</v>
          </cell>
        </row>
        <row r="783">
          <cell r="A783" t="str">
            <v>1211</v>
          </cell>
          <cell r="B783" t="str">
            <v>Acabamento p/ válvula descarga</v>
          </cell>
          <cell r="C783" t="str">
            <v>un</v>
          </cell>
          <cell r="D783">
            <v>24.81</v>
          </cell>
        </row>
        <row r="784">
          <cell r="A784" t="str">
            <v>017</v>
          </cell>
          <cell r="B784" t="str">
            <v>Aquecedor eletrico 3300w</v>
          </cell>
          <cell r="C784" t="str">
            <v>un</v>
          </cell>
          <cell r="D784">
            <v>49.5</v>
          </cell>
        </row>
        <row r="785">
          <cell r="A785" t="str">
            <v>024</v>
          </cell>
          <cell r="B785" t="str">
            <v>Assento plástico</v>
          </cell>
          <cell r="C785" t="str">
            <v>un</v>
          </cell>
          <cell r="D785">
            <v>6.81</v>
          </cell>
        </row>
        <row r="786">
          <cell r="A786" t="str">
            <v>714</v>
          </cell>
          <cell r="B786" t="str">
            <v>Banheira em fibra 95x65x40</v>
          </cell>
          <cell r="C786" t="str">
            <v>un</v>
          </cell>
          <cell r="D786">
            <v>220</v>
          </cell>
          <cell r="E786" t="str">
            <v>Medida entre Abas</v>
          </cell>
        </row>
        <row r="787">
          <cell r="A787" t="str">
            <v>677</v>
          </cell>
          <cell r="B787" t="str">
            <v>Bebedouro de pressão 40 litros  inóx</v>
          </cell>
          <cell r="C787" t="str">
            <v>un</v>
          </cell>
          <cell r="D787">
            <v>370</v>
          </cell>
        </row>
        <row r="788">
          <cell r="A788" t="str">
            <v>678</v>
          </cell>
          <cell r="B788" t="str">
            <v>Bebedouro de pressão 40 litros  pintado</v>
          </cell>
          <cell r="C788" t="str">
            <v>un</v>
          </cell>
          <cell r="D788">
            <v>277</v>
          </cell>
        </row>
        <row r="789">
          <cell r="A789" t="str">
            <v>027</v>
          </cell>
          <cell r="B789" t="str">
            <v>Bebedouro elétrico 40l com infantil</v>
          </cell>
          <cell r="C789" t="str">
            <v>un</v>
          </cell>
          <cell r="D789">
            <v>540</v>
          </cell>
        </row>
        <row r="790">
          <cell r="A790" t="str">
            <v>1215</v>
          </cell>
          <cell r="B790" t="str">
            <v>Bica longa de parede cromo</v>
          </cell>
          <cell r="C790" t="str">
            <v>un</v>
          </cell>
          <cell r="D790">
            <v>67.84</v>
          </cell>
        </row>
        <row r="791">
          <cell r="A791" t="str">
            <v>1216</v>
          </cell>
          <cell r="B791" t="str">
            <v>Bica para lavatório hospitalar mesa</v>
          </cell>
          <cell r="C791" t="str">
            <v>un</v>
          </cell>
          <cell r="D791">
            <v>71.59</v>
          </cell>
        </row>
        <row r="792">
          <cell r="A792" t="str">
            <v>854</v>
          </cell>
          <cell r="B792" t="str">
            <v xml:space="preserve">Bóx para banheiro acílico e alumínio colocado </v>
          </cell>
          <cell r="C792" t="str">
            <v>m</v>
          </cell>
          <cell r="D792">
            <v>159.6</v>
          </cell>
        </row>
        <row r="793">
          <cell r="A793" t="str">
            <v>043</v>
          </cell>
          <cell r="B793" t="str">
            <v>Cabide duplo de louça</v>
          </cell>
          <cell r="C793" t="str">
            <v>un</v>
          </cell>
          <cell r="D793">
            <v>3.85</v>
          </cell>
        </row>
        <row r="794">
          <cell r="A794" t="str">
            <v>047</v>
          </cell>
          <cell r="B794" t="str">
            <v>Caixa d'água fibra  500 li</v>
          </cell>
          <cell r="C794" t="str">
            <v>un</v>
          </cell>
          <cell r="D794">
            <v>139</v>
          </cell>
          <cell r="E794" t="str">
            <v>113x97x71</v>
          </cell>
        </row>
        <row r="795">
          <cell r="A795" t="str">
            <v>048</v>
          </cell>
          <cell r="B795" t="str">
            <v>Caixa d'água fibra 1000 li</v>
          </cell>
          <cell r="C795" t="str">
            <v>un</v>
          </cell>
          <cell r="D795">
            <v>223</v>
          </cell>
          <cell r="E795" t="str">
            <v>139x119x93</v>
          </cell>
        </row>
        <row r="796">
          <cell r="A796" t="str">
            <v>862</v>
          </cell>
          <cell r="B796" t="str">
            <v>Caixa dágua fibra 10000 li</v>
          </cell>
          <cell r="C796" t="str">
            <v>un</v>
          </cell>
          <cell r="D796">
            <v>1620</v>
          </cell>
          <cell r="E796" t="str">
            <v>c/ escada</v>
          </cell>
        </row>
        <row r="797">
          <cell r="A797" t="str">
            <v>1240</v>
          </cell>
          <cell r="B797" t="str">
            <v>Caixa dágua fibra 15000 li</v>
          </cell>
          <cell r="C797" t="str">
            <v>un</v>
          </cell>
          <cell r="D797">
            <v>2600</v>
          </cell>
        </row>
        <row r="798">
          <cell r="A798" t="str">
            <v>049</v>
          </cell>
          <cell r="B798" t="str">
            <v>Caixa d'água fibra 2000 li</v>
          </cell>
          <cell r="C798" t="str">
            <v>un</v>
          </cell>
          <cell r="D798">
            <v>332</v>
          </cell>
          <cell r="E798" t="str">
            <v>184x158x109</v>
          </cell>
        </row>
        <row r="799">
          <cell r="A799" t="str">
            <v>882</v>
          </cell>
          <cell r="B799" t="str">
            <v>Caixa dágua fibra 20000 li</v>
          </cell>
          <cell r="C799" t="str">
            <v>un</v>
          </cell>
          <cell r="D799">
            <v>2400</v>
          </cell>
        </row>
        <row r="800">
          <cell r="A800" t="str">
            <v>050</v>
          </cell>
          <cell r="B800" t="str">
            <v>Caixa d'água fibra 3000 li</v>
          </cell>
          <cell r="C800" t="str">
            <v>un</v>
          </cell>
          <cell r="D800">
            <v>465.61</v>
          </cell>
          <cell r="E800" t="str">
            <v>184x145x168</v>
          </cell>
        </row>
        <row r="801">
          <cell r="A801" t="str">
            <v>051</v>
          </cell>
          <cell r="B801" t="str">
            <v>Caixa dágua fibra 5000 li</v>
          </cell>
          <cell r="C801" t="str">
            <v>un</v>
          </cell>
          <cell r="D801">
            <v>1025</v>
          </cell>
          <cell r="E801" t="str">
            <v>212x167x202</v>
          </cell>
        </row>
        <row r="802">
          <cell r="A802" t="str">
            <v>844</v>
          </cell>
          <cell r="B802" t="str">
            <v>Caixa dágua fibra 7500 li</v>
          </cell>
          <cell r="C802" t="str">
            <v>un</v>
          </cell>
          <cell r="D802">
            <v>1386</v>
          </cell>
        </row>
        <row r="803">
          <cell r="A803" t="str">
            <v>052</v>
          </cell>
          <cell r="B803" t="str">
            <v>Caixa d'água fibrocimento 1000 li</v>
          </cell>
          <cell r="C803" t="str">
            <v>un</v>
          </cell>
          <cell r="D803">
            <v>120.59</v>
          </cell>
        </row>
        <row r="804">
          <cell r="A804" t="str">
            <v>053</v>
          </cell>
          <cell r="B804" t="str">
            <v>Caixa d'água fibrocimento 500 li</v>
          </cell>
          <cell r="C804" t="str">
            <v>un</v>
          </cell>
          <cell r="D804">
            <v>60.29</v>
          </cell>
        </row>
        <row r="805">
          <cell r="A805" t="str">
            <v>054</v>
          </cell>
          <cell r="B805" t="str">
            <v>Caixa d'água pálstica 310 li</v>
          </cell>
          <cell r="C805" t="str">
            <v>un</v>
          </cell>
          <cell r="D805">
            <v>99.9</v>
          </cell>
        </row>
        <row r="806">
          <cell r="A806" t="str">
            <v>055</v>
          </cell>
          <cell r="B806" t="str">
            <v>Caixa d'água plástica 1000 li</v>
          </cell>
          <cell r="C806" t="str">
            <v>un</v>
          </cell>
          <cell r="D806">
            <v>223</v>
          </cell>
        </row>
        <row r="807">
          <cell r="A807" t="str">
            <v>056</v>
          </cell>
          <cell r="B807" t="str">
            <v>Caixa d'água plástica 500 li</v>
          </cell>
          <cell r="C807" t="str">
            <v>un</v>
          </cell>
          <cell r="D807">
            <v>139</v>
          </cell>
        </row>
        <row r="808">
          <cell r="A808" t="str">
            <v>389</v>
          </cell>
          <cell r="B808" t="str">
            <v>Caixa de descarga plástica</v>
          </cell>
          <cell r="C808" t="str">
            <v>un</v>
          </cell>
          <cell r="D808">
            <v>7.15</v>
          </cell>
          <cell r="E808" t="str">
            <v>Medida entre Abas</v>
          </cell>
        </row>
        <row r="809">
          <cell r="A809" t="str">
            <v>1177</v>
          </cell>
          <cell r="B809" t="str">
            <v>Caixa de inspeção retangular 40x40x40 pré-moldada em concreto</v>
          </cell>
          <cell r="C809" t="str">
            <v>un</v>
          </cell>
          <cell r="D809">
            <v>35</v>
          </cell>
        </row>
        <row r="810">
          <cell r="A810" t="str">
            <v>1176</v>
          </cell>
          <cell r="B810" t="str">
            <v>Caixa de inspeção retangular 50x50x50 pré-moldada em concreto</v>
          </cell>
          <cell r="C810" t="str">
            <v>un</v>
          </cell>
          <cell r="D810">
            <v>38</v>
          </cell>
        </row>
        <row r="811">
          <cell r="A811" t="str">
            <v>057</v>
          </cell>
          <cell r="B811" t="str">
            <v>Caixa sifonada 150x150x50</v>
          </cell>
          <cell r="C811" t="str">
            <v>un</v>
          </cell>
          <cell r="D811">
            <v>7.15</v>
          </cell>
        </row>
        <row r="812">
          <cell r="A812" t="str">
            <v>058</v>
          </cell>
          <cell r="B812" t="str">
            <v>Caixa sifonada 150x185x75</v>
          </cell>
          <cell r="C812" t="str">
            <v>un</v>
          </cell>
          <cell r="D812">
            <v>7.7</v>
          </cell>
        </row>
        <row r="813">
          <cell r="A813" t="str">
            <v>077</v>
          </cell>
          <cell r="B813" t="str">
            <v>Chuveiro elétrico</v>
          </cell>
          <cell r="C813" t="str">
            <v>un</v>
          </cell>
          <cell r="D813">
            <v>19.8</v>
          </cell>
        </row>
        <row r="814">
          <cell r="A814" t="str">
            <v>407</v>
          </cell>
          <cell r="B814" t="str">
            <v>Cuba de inóx    40x34</v>
          </cell>
          <cell r="C814" t="str">
            <v>un</v>
          </cell>
          <cell r="D814">
            <v>35.46</v>
          </cell>
        </row>
        <row r="815">
          <cell r="A815" t="str">
            <v>406</v>
          </cell>
          <cell r="B815" t="str">
            <v>Cuba de louça</v>
          </cell>
          <cell r="C815" t="str">
            <v>un</v>
          </cell>
          <cell r="D815">
            <v>29.17</v>
          </cell>
        </row>
        <row r="816">
          <cell r="A816" t="str">
            <v>611</v>
          </cell>
          <cell r="B816" t="str">
            <v>Cuba inóx   56x33</v>
          </cell>
          <cell r="C816" t="str">
            <v>un</v>
          </cell>
          <cell r="D816">
            <v>42.46</v>
          </cell>
          <cell r="E816" t="str">
            <v>113x97x71</v>
          </cell>
        </row>
        <row r="817">
          <cell r="A817" t="str">
            <v>1214</v>
          </cell>
          <cell r="B817" t="str">
            <v>Dosador de sabão mesa cromo</v>
          </cell>
          <cell r="C817" t="str">
            <v>un</v>
          </cell>
          <cell r="D817">
            <v>187.62</v>
          </cell>
          <cell r="E817" t="str">
            <v>139x119x93</v>
          </cell>
        </row>
        <row r="818">
          <cell r="A818" t="str">
            <v>119</v>
          </cell>
          <cell r="B818" t="str">
            <v xml:space="preserve">Ducha higiênica </v>
          </cell>
          <cell r="C818" t="str">
            <v>un</v>
          </cell>
          <cell r="D818">
            <v>56.76</v>
          </cell>
          <cell r="E818" t="str">
            <v>c/ escada</v>
          </cell>
        </row>
        <row r="819">
          <cell r="A819" t="str">
            <v>148</v>
          </cell>
          <cell r="B819" t="str">
            <v>Filtro aneróbio 1,20x1,36</v>
          </cell>
          <cell r="C819" t="str">
            <v>un</v>
          </cell>
          <cell r="D819">
            <v>100</v>
          </cell>
        </row>
        <row r="820">
          <cell r="A820" t="str">
            <v>161</v>
          </cell>
          <cell r="B820" t="str">
            <v>Fossa séptica anel 1,40x1,36</v>
          </cell>
          <cell r="C820" t="str">
            <v>un</v>
          </cell>
          <cell r="D820">
            <v>123.5</v>
          </cell>
          <cell r="E820" t="str">
            <v>184x158x109</v>
          </cell>
        </row>
        <row r="821">
          <cell r="A821" t="str">
            <v>405</v>
          </cell>
          <cell r="B821" t="str">
            <v>Granito  2cm  (tampo de pia e mesa)</v>
          </cell>
          <cell r="C821" t="str">
            <v>ml</v>
          </cell>
          <cell r="D821">
            <v>139</v>
          </cell>
          <cell r="E821" t="str">
            <v>colocado sem acabamento</v>
          </cell>
        </row>
        <row r="822">
          <cell r="A822" t="str">
            <v>895</v>
          </cell>
          <cell r="B822" t="str">
            <v>Granito  2cm peças</v>
          </cell>
          <cell r="C822" t="str">
            <v>m²</v>
          </cell>
          <cell r="D822">
            <v>100</v>
          </cell>
          <cell r="E822" t="str">
            <v>184x145x168</v>
          </cell>
        </row>
        <row r="823">
          <cell r="A823" t="str">
            <v>897</v>
          </cell>
          <cell r="B823" t="str">
            <v>Granito AltoBrilho Claro</v>
          </cell>
          <cell r="C823" t="str">
            <v>m</v>
          </cell>
          <cell r="D823">
            <v>8</v>
          </cell>
          <cell r="E823" t="str">
            <v>212x167x202</v>
          </cell>
        </row>
        <row r="824">
          <cell r="A824" t="str">
            <v>898</v>
          </cell>
          <cell r="B824" t="str">
            <v>Granito AltoBrilho Escuro</v>
          </cell>
          <cell r="C824" t="str">
            <v>m</v>
          </cell>
          <cell r="D824">
            <v>12</v>
          </cell>
        </row>
        <row r="825">
          <cell r="A825" t="str">
            <v>899</v>
          </cell>
          <cell r="B825" t="str">
            <v>Granito borda de pia</v>
          </cell>
          <cell r="C825" t="str">
            <v>m</v>
          </cell>
          <cell r="D825">
            <v>20</v>
          </cell>
        </row>
        <row r="826">
          <cell r="A826" t="str">
            <v>207</v>
          </cell>
          <cell r="B826" t="str">
            <v>Lavatório de louça com coluna</v>
          </cell>
          <cell r="C826" t="str">
            <v>un</v>
          </cell>
          <cell r="D826">
            <v>53</v>
          </cell>
        </row>
        <row r="827">
          <cell r="A827" t="str">
            <v>208</v>
          </cell>
          <cell r="B827" t="str">
            <v>Lavatório de louça sem coluna</v>
          </cell>
          <cell r="C827" t="str">
            <v>un</v>
          </cell>
          <cell r="D827">
            <v>20.49</v>
          </cell>
        </row>
        <row r="828">
          <cell r="A828" t="str">
            <v>721</v>
          </cell>
          <cell r="B828" t="str">
            <v>Limpeza de caixa d'água  1.000 litros</v>
          </cell>
          <cell r="C828" t="str">
            <v>un</v>
          </cell>
          <cell r="D828">
            <v>33</v>
          </cell>
        </row>
        <row r="829">
          <cell r="A829" t="str">
            <v>720</v>
          </cell>
          <cell r="B829" t="str">
            <v>Limpeza de fossa   6.000,00 litros</v>
          </cell>
          <cell r="C829" t="str">
            <v>un</v>
          </cell>
          <cell r="D829">
            <v>88</v>
          </cell>
        </row>
        <row r="830">
          <cell r="A830" t="str">
            <v>311</v>
          </cell>
          <cell r="B830" t="str">
            <v>Mármore para tampo de lavatório</v>
          </cell>
          <cell r="C830" t="str">
            <v>ml</v>
          </cell>
          <cell r="D830">
            <v>60</v>
          </cell>
        </row>
        <row r="831">
          <cell r="A831" t="str">
            <v>236</v>
          </cell>
          <cell r="B831" t="str">
            <v>Mictório aço inoxidável 150x40</v>
          </cell>
          <cell r="C831" t="str">
            <v>un</v>
          </cell>
          <cell r="D831">
            <v>390</v>
          </cell>
        </row>
        <row r="832">
          <cell r="A832" t="str">
            <v>237</v>
          </cell>
          <cell r="B832" t="str">
            <v>Mictório de louça sifonado</v>
          </cell>
          <cell r="C832" t="str">
            <v>un</v>
          </cell>
          <cell r="D832">
            <v>85.8</v>
          </cell>
        </row>
        <row r="833">
          <cell r="A833" t="str">
            <v>803</v>
          </cell>
          <cell r="B833" t="str">
            <v xml:space="preserve">Mictório inóx </v>
          </cell>
          <cell r="C833" t="str">
            <v>m</v>
          </cell>
          <cell r="D833">
            <v>260</v>
          </cell>
        </row>
        <row r="834">
          <cell r="A834" t="str">
            <v>239</v>
          </cell>
          <cell r="B834" t="str">
            <v>Moto bomba 1,6cv    aluguel</v>
          </cell>
          <cell r="C834" t="str">
            <v>h</v>
          </cell>
          <cell r="D834">
            <v>1.65</v>
          </cell>
        </row>
        <row r="835">
          <cell r="A835" t="str">
            <v>704</v>
          </cell>
          <cell r="B835" t="str">
            <v>Moto Bomba BC 91 S 1/2</v>
          </cell>
          <cell r="C835" t="str">
            <v>un</v>
          </cell>
          <cell r="D835">
            <v>225</v>
          </cell>
        </row>
        <row r="836">
          <cell r="A836" t="str">
            <v>1037</v>
          </cell>
          <cell r="B836" t="str">
            <v>Moto Bomba 3/4 CV</v>
          </cell>
          <cell r="C836" t="str">
            <v>un</v>
          </cell>
          <cell r="D836">
            <v>157.44999999999999</v>
          </cell>
          <cell r="E836" t="str">
            <v>VC 91</v>
          </cell>
        </row>
        <row r="837">
          <cell r="A837" t="str">
            <v>1210</v>
          </cell>
          <cell r="B837" t="str">
            <v>Moto Bomba BC 91 S 3/4</v>
          </cell>
          <cell r="C837" t="str">
            <v>un</v>
          </cell>
          <cell r="D837">
            <v>250</v>
          </cell>
        </row>
        <row r="838">
          <cell r="A838" t="str">
            <v>1081</v>
          </cell>
          <cell r="B838" t="str">
            <v>Moto bomba de 1 CV</v>
          </cell>
          <cell r="C838" t="str">
            <v>un</v>
          </cell>
          <cell r="D838">
            <v>212</v>
          </cell>
          <cell r="E838" t="str">
            <v>BC 91</v>
          </cell>
        </row>
        <row r="839">
          <cell r="A839" t="str">
            <v>246</v>
          </cell>
          <cell r="B839" t="str">
            <v>Papeleira de louça 15x15</v>
          </cell>
          <cell r="C839" t="str">
            <v>un</v>
          </cell>
          <cell r="D839">
            <v>6.38</v>
          </cell>
        </row>
        <row r="840">
          <cell r="A840" t="str">
            <v>247</v>
          </cell>
          <cell r="B840" t="str">
            <v>Papeleira metálica TPJ</v>
          </cell>
          <cell r="C840" t="str">
            <v>un</v>
          </cell>
          <cell r="D840">
            <v>22</v>
          </cell>
        </row>
        <row r="841">
          <cell r="A841" t="str">
            <v>279</v>
          </cell>
          <cell r="B841" t="str">
            <v>Ralo sifonado 100x40</v>
          </cell>
          <cell r="C841" t="str">
            <v>un</v>
          </cell>
          <cell r="D841">
            <v>1.76</v>
          </cell>
        </row>
        <row r="842">
          <cell r="A842" t="str">
            <v>601</v>
          </cell>
          <cell r="B842" t="str">
            <v>Registro acabamento cromado 1 1/2"</v>
          </cell>
          <cell r="C842" t="str">
            <v>un</v>
          </cell>
          <cell r="D842">
            <v>12.32</v>
          </cell>
        </row>
        <row r="843">
          <cell r="A843" t="str">
            <v>600</v>
          </cell>
          <cell r="B843" t="str">
            <v>Registro acabamento cromado 1"</v>
          </cell>
          <cell r="C843" t="str">
            <v>un</v>
          </cell>
          <cell r="D843">
            <v>8.58</v>
          </cell>
          <cell r="E843" t="str">
            <v>colocado sem acabamento</v>
          </cell>
        </row>
        <row r="844">
          <cell r="A844" t="str">
            <v>599</v>
          </cell>
          <cell r="B844" t="str">
            <v>Registro acabamento cromado 3/4"</v>
          </cell>
          <cell r="C844" t="str">
            <v>un</v>
          </cell>
          <cell r="D844">
            <v>8.58</v>
          </cell>
        </row>
        <row r="845">
          <cell r="A845" t="str">
            <v>603</v>
          </cell>
          <cell r="B845" t="str">
            <v>Registro acabamento cromado 3/4"</v>
          </cell>
          <cell r="C845" t="str">
            <v>un</v>
          </cell>
          <cell r="D845">
            <v>8.58</v>
          </cell>
        </row>
        <row r="846">
          <cell r="A846" t="str">
            <v>1080</v>
          </cell>
          <cell r="B846" t="str">
            <v>Registro bruto metálico 3"</v>
          </cell>
          <cell r="C846" t="str">
            <v>un</v>
          </cell>
          <cell r="D846">
            <v>142</v>
          </cell>
        </row>
        <row r="847">
          <cell r="A847" t="str">
            <v>284</v>
          </cell>
          <cell r="B847" t="str">
            <v>Registro de gaveta 1 1/2 bruto</v>
          </cell>
          <cell r="C847" t="str">
            <v>un</v>
          </cell>
          <cell r="D847">
            <v>15.2</v>
          </cell>
        </row>
        <row r="848">
          <cell r="A848" t="str">
            <v>285</v>
          </cell>
          <cell r="B848" t="str">
            <v>Registro de gaveta 1 bruto</v>
          </cell>
          <cell r="C848" t="str">
            <v>un</v>
          </cell>
          <cell r="D848">
            <v>9.42</v>
          </cell>
        </row>
        <row r="849">
          <cell r="A849" t="str">
            <v>975</v>
          </cell>
          <cell r="B849" t="str">
            <v>Registro de gaveta 1/2 bruto</v>
          </cell>
          <cell r="C849" t="str">
            <v>un</v>
          </cell>
          <cell r="D849">
            <v>5.51</v>
          </cell>
        </row>
        <row r="850">
          <cell r="A850" t="str">
            <v>977</v>
          </cell>
          <cell r="B850" t="str">
            <v>Registro de gaveta 11/4 bruto</v>
          </cell>
          <cell r="C850" t="str">
            <v>un</v>
          </cell>
          <cell r="D850">
            <v>12.56</v>
          </cell>
        </row>
        <row r="851">
          <cell r="A851" t="str">
            <v>286</v>
          </cell>
          <cell r="B851" t="str">
            <v>Registro de gaveta 2 1/2 bruto</v>
          </cell>
          <cell r="C851" t="str">
            <v>un</v>
          </cell>
          <cell r="D851">
            <v>77.59</v>
          </cell>
        </row>
        <row r="852">
          <cell r="A852" t="str">
            <v>978</v>
          </cell>
          <cell r="B852" t="str">
            <v>Registro de gaveta 2" bruto</v>
          </cell>
          <cell r="C852" t="str">
            <v>un</v>
          </cell>
          <cell r="D852">
            <v>27</v>
          </cell>
        </row>
        <row r="853">
          <cell r="A853" t="str">
            <v>976</v>
          </cell>
          <cell r="B853" t="str">
            <v>Registro de gaveta 3/4 bruto</v>
          </cell>
          <cell r="C853" t="str">
            <v>un</v>
          </cell>
          <cell r="D853">
            <v>6.61</v>
          </cell>
        </row>
        <row r="854">
          <cell r="A854" t="str">
            <v>287</v>
          </cell>
          <cell r="B854" t="str">
            <v>Registro de gaveta 3/4 canopla</v>
          </cell>
          <cell r="C854" t="str">
            <v>un</v>
          </cell>
          <cell r="D854">
            <v>18.260000000000002</v>
          </cell>
        </row>
        <row r="855">
          <cell r="A855" t="str">
            <v>288</v>
          </cell>
          <cell r="B855" t="str">
            <v>Registro de pressão 3/4 canopla</v>
          </cell>
          <cell r="C855" t="str">
            <v>un</v>
          </cell>
          <cell r="D855">
            <v>22.91</v>
          </cell>
        </row>
        <row r="856">
          <cell r="A856" t="str">
            <v>602</v>
          </cell>
          <cell r="B856" t="str">
            <v>Registro de pressão base 3/4"</v>
          </cell>
          <cell r="C856" t="str">
            <v>un</v>
          </cell>
          <cell r="D856">
            <v>10.78</v>
          </cell>
        </row>
        <row r="857">
          <cell r="A857" t="str">
            <v>598</v>
          </cell>
          <cell r="B857" t="str">
            <v>Registro gaveta base 1 1/2"</v>
          </cell>
          <cell r="C857" t="str">
            <v>un</v>
          </cell>
          <cell r="D857">
            <v>17.71</v>
          </cell>
          <cell r="E857" t="str">
            <v>VC 91</v>
          </cell>
        </row>
        <row r="858">
          <cell r="A858" t="str">
            <v>597</v>
          </cell>
          <cell r="B858" t="str">
            <v>Registro gaveta base 1"</v>
          </cell>
          <cell r="C858" t="str">
            <v>un</v>
          </cell>
          <cell r="D858">
            <v>12.1</v>
          </cell>
        </row>
        <row r="859">
          <cell r="A859" t="str">
            <v>596</v>
          </cell>
          <cell r="B859" t="str">
            <v>Registro gaveta base 3/4"</v>
          </cell>
          <cell r="C859" t="str">
            <v>un</v>
          </cell>
          <cell r="D859">
            <v>9.68</v>
          </cell>
        </row>
        <row r="860">
          <cell r="A860" t="str">
            <v>644</v>
          </cell>
          <cell r="B860" t="str">
            <v>Registro globo 2 1/2" para hidrante</v>
          </cell>
          <cell r="C860" t="str">
            <v>un</v>
          </cell>
          <cell r="D860">
            <v>34.1</v>
          </cell>
          <cell r="E860" t="str">
            <v>BC 91</v>
          </cell>
        </row>
        <row r="861">
          <cell r="A861" t="str">
            <v>1260</v>
          </cell>
          <cell r="B861" t="str">
            <v>Registro globo PVC  25 c/alavanca</v>
          </cell>
          <cell r="C861" t="str">
            <v>un</v>
          </cell>
          <cell r="D861">
            <v>9.4</v>
          </cell>
        </row>
        <row r="862">
          <cell r="A862" t="str">
            <v>1261</v>
          </cell>
          <cell r="B862" t="str">
            <v>Registro globo PVC  32 c/alavanca</v>
          </cell>
          <cell r="C862" t="str">
            <v>un</v>
          </cell>
          <cell r="D862">
            <v>13.38</v>
          </cell>
        </row>
        <row r="863">
          <cell r="A863" t="str">
            <v>1262</v>
          </cell>
          <cell r="B863" t="str">
            <v>Registro globo PVC  40 c/alavanca</v>
          </cell>
          <cell r="C863" t="str">
            <v>un</v>
          </cell>
          <cell r="D863">
            <v>17.72</v>
          </cell>
        </row>
        <row r="864">
          <cell r="A864" t="str">
            <v>1263</v>
          </cell>
          <cell r="B864" t="str">
            <v>Registro globo PVC  50 c/alavanca</v>
          </cell>
          <cell r="C864" t="str">
            <v>un</v>
          </cell>
          <cell r="D864">
            <v>20.6</v>
          </cell>
        </row>
        <row r="865">
          <cell r="A865" t="str">
            <v>1264</v>
          </cell>
          <cell r="B865" t="str">
            <v>Registro globo PVC  60 c/alavanca</v>
          </cell>
          <cell r="C865" t="str">
            <v>un</v>
          </cell>
          <cell r="D865">
            <v>36.72</v>
          </cell>
        </row>
        <row r="866">
          <cell r="A866" t="str">
            <v>294</v>
          </cell>
          <cell r="B866" t="str">
            <v>Saboneteira de louça 15x15</v>
          </cell>
          <cell r="C866" t="str">
            <v>un</v>
          </cell>
          <cell r="D866">
            <v>7.92</v>
          </cell>
        </row>
        <row r="867">
          <cell r="A867" t="str">
            <v>295</v>
          </cell>
          <cell r="B867" t="str">
            <v>Saboneteira giratória</v>
          </cell>
          <cell r="C867" t="str">
            <v>un</v>
          </cell>
          <cell r="D867">
            <v>8.8000000000000007</v>
          </cell>
        </row>
        <row r="868">
          <cell r="A868" t="str">
            <v>296</v>
          </cell>
          <cell r="B868" t="str">
            <v>Saboneteira plástica refil 800ml</v>
          </cell>
          <cell r="C868" t="str">
            <v>un</v>
          </cell>
          <cell r="D868">
            <v>22</v>
          </cell>
        </row>
        <row r="869">
          <cell r="A869" t="str">
            <v>304</v>
          </cell>
          <cell r="B869" t="str">
            <v>Sumidouro 1,10x1,36</v>
          </cell>
          <cell r="C869" t="str">
            <v>un</v>
          </cell>
          <cell r="D869">
            <v>62.5</v>
          </cell>
        </row>
        <row r="870">
          <cell r="A870" t="str">
            <v>1161</v>
          </cell>
          <cell r="B870" t="str">
            <v>Suporte ferro pintado reforçado 35</v>
          </cell>
          <cell r="C870" t="str">
            <v>un</v>
          </cell>
          <cell r="D870">
            <v>5.73</v>
          </cell>
          <cell r="F870" t="str">
            <v>Reitz</v>
          </cell>
        </row>
        <row r="871">
          <cell r="A871" t="str">
            <v>804</v>
          </cell>
          <cell r="B871" t="str">
            <v>Tampo inóx com cuba (304/18.8/1,2mm</v>
          </cell>
          <cell r="C871" t="str">
            <v>m</v>
          </cell>
          <cell r="D871">
            <v>416</v>
          </cell>
        </row>
        <row r="872">
          <cell r="A872" t="str">
            <v>312</v>
          </cell>
          <cell r="B872" t="str">
            <v>Tampo inoxidável 1,20x60 cuba sim.</v>
          </cell>
          <cell r="C872" t="str">
            <v>un</v>
          </cell>
          <cell r="D872">
            <v>106.48</v>
          </cell>
        </row>
        <row r="873">
          <cell r="A873" t="str">
            <v>313</v>
          </cell>
          <cell r="B873" t="str">
            <v>Tampo inoxidável 160x60 cuba dupla</v>
          </cell>
          <cell r="C873" t="str">
            <v>un</v>
          </cell>
          <cell r="D873">
            <v>131.31</v>
          </cell>
        </row>
        <row r="874">
          <cell r="A874" t="str">
            <v>314</v>
          </cell>
          <cell r="B874" t="str">
            <v>Tanque de louça com coluna 22 litros</v>
          </cell>
          <cell r="C874" t="str">
            <v>un</v>
          </cell>
          <cell r="D874">
            <v>133</v>
          </cell>
        </row>
        <row r="875">
          <cell r="A875" t="str">
            <v>315</v>
          </cell>
          <cell r="B875" t="str">
            <v>Tanque pré-moldado de concreto 80x70</v>
          </cell>
          <cell r="C875" t="str">
            <v>un</v>
          </cell>
          <cell r="D875">
            <v>38.5</v>
          </cell>
        </row>
        <row r="876">
          <cell r="A876" t="str">
            <v>1017</v>
          </cell>
          <cell r="B876" t="str">
            <v>Torneira c/ acionamento automático mesa 68</v>
          </cell>
          <cell r="C876" t="str">
            <v>un</v>
          </cell>
          <cell r="D876">
            <v>93.83</v>
          </cell>
        </row>
        <row r="877">
          <cell r="A877" t="str">
            <v>1016</v>
          </cell>
          <cell r="B877" t="str">
            <v>Torneira c/ acionamento automático mesa 93</v>
          </cell>
          <cell r="C877" t="str">
            <v>un</v>
          </cell>
          <cell r="D877">
            <v>151.44</v>
          </cell>
        </row>
        <row r="878">
          <cell r="A878" t="str">
            <v>1019</v>
          </cell>
          <cell r="B878" t="str">
            <v>Torneira c/ acionamento automático parede 150</v>
          </cell>
          <cell r="C878" t="str">
            <v>un</v>
          </cell>
          <cell r="D878">
            <v>93.83</v>
          </cell>
        </row>
        <row r="879">
          <cell r="A879" t="str">
            <v>1018</v>
          </cell>
          <cell r="B879" t="str">
            <v>Torneira c/ acionamento automático parede 183</v>
          </cell>
          <cell r="C879" t="str">
            <v>un</v>
          </cell>
          <cell r="D879">
            <v>151.44</v>
          </cell>
        </row>
        <row r="880">
          <cell r="A880" t="str">
            <v>345</v>
          </cell>
          <cell r="B880" t="str">
            <v>Torneira metálica jardim</v>
          </cell>
          <cell r="C880" t="str">
            <v>un</v>
          </cell>
          <cell r="D880">
            <v>10.119999999999999</v>
          </cell>
        </row>
        <row r="881">
          <cell r="A881" t="str">
            <v>346</v>
          </cell>
          <cell r="B881" t="str">
            <v>Torneira metálica lavatório</v>
          </cell>
          <cell r="C881" t="str">
            <v>un</v>
          </cell>
          <cell r="D881">
            <v>24.4</v>
          </cell>
          <cell r="E881" t="str">
            <v>Mádia 1196   1/2"</v>
          </cell>
        </row>
        <row r="882">
          <cell r="A882" t="str">
            <v>347</v>
          </cell>
          <cell r="B882" t="str">
            <v>Torneira metálica pia</v>
          </cell>
          <cell r="C882" t="str">
            <v>un</v>
          </cell>
          <cell r="D882">
            <v>19.8</v>
          </cell>
        </row>
        <row r="883">
          <cell r="A883" t="str">
            <v>1134</v>
          </cell>
          <cell r="B883" t="str">
            <v>Torneira metálica pia móvel</v>
          </cell>
          <cell r="C883" t="str">
            <v>un</v>
          </cell>
          <cell r="D883">
            <v>23.6</v>
          </cell>
        </row>
        <row r="884">
          <cell r="A884" t="str">
            <v>348</v>
          </cell>
          <cell r="B884" t="str">
            <v>Torneira metálica tanque</v>
          </cell>
          <cell r="C884" t="str">
            <v>un</v>
          </cell>
          <cell r="D884">
            <v>13.2</v>
          </cell>
        </row>
        <row r="885">
          <cell r="A885" t="str">
            <v>1179</v>
          </cell>
          <cell r="B885" t="str">
            <v>Torneira plástica com bico mangueira</v>
          </cell>
          <cell r="C885" t="str">
            <v>un</v>
          </cell>
          <cell r="D885">
            <v>2.5</v>
          </cell>
        </row>
        <row r="886">
          <cell r="A886" t="str">
            <v>860</v>
          </cell>
          <cell r="B886" t="str">
            <v>Torre de concreto de 8mts para caixa d'água capacidade 10000litros</v>
          </cell>
          <cell r="C886" t="str">
            <v>un</v>
          </cell>
          <cell r="D886">
            <v>4115</v>
          </cell>
          <cell r="E886" t="str">
            <v>Leão Poços Artesianos Ltda - Chapecó fone 049 323 1444</v>
          </cell>
        </row>
        <row r="887">
          <cell r="A887" t="str">
            <v>880</v>
          </cell>
          <cell r="B887" t="str">
            <v>Torre de concreto de 8mts para caixa d'água capacidade 20000litros</v>
          </cell>
          <cell r="C887" t="str">
            <v>un</v>
          </cell>
          <cell r="D887">
            <v>5555</v>
          </cell>
          <cell r="E887" t="str">
            <v>Leão Poços Artesianos Ltda - Chapecó fone 049 323 1444</v>
          </cell>
        </row>
        <row r="888">
          <cell r="A888" t="str">
            <v>861</v>
          </cell>
          <cell r="B888" t="str">
            <v>Torre, instalação, transporte e serviço de Guincho para instalação torre para caixa de 10000 litros</v>
          </cell>
          <cell r="C888" t="str">
            <v>un</v>
          </cell>
          <cell r="D888">
            <v>2470</v>
          </cell>
          <cell r="E888" t="str">
            <v>Leão Poços Artesianos Ltda - Chapecó fone 049 323 1444</v>
          </cell>
        </row>
        <row r="889">
          <cell r="A889" t="str">
            <v>881</v>
          </cell>
          <cell r="B889" t="str">
            <v>Torre, Instalação, transporte e serviço de Guincho para instalação torre para caixa de 20000 litros</v>
          </cell>
          <cell r="C889" t="str">
            <v>un</v>
          </cell>
          <cell r="D889">
            <v>3334.5</v>
          </cell>
          <cell r="E889" t="str">
            <v>Leão Poços Artesianos Ltda - Chapecó fone 049 323 1444</v>
          </cell>
        </row>
        <row r="890">
          <cell r="A890" t="str">
            <v>1020</v>
          </cell>
          <cell r="B890" t="str">
            <v>Válvula automática mictório antivandalismo</v>
          </cell>
          <cell r="C890" t="str">
            <v>un</v>
          </cell>
          <cell r="D890">
            <v>104</v>
          </cell>
        </row>
        <row r="891">
          <cell r="A891" t="str">
            <v>379</v>
          </cell>
          <cell r="B891" t="str">
            <v>Válvula de descarga 1 1/2</v>
          </cell>
          <cell r="C891" t="str">
            <v>un</v>
          </cell>
          <cell r="D891">
            <v>41.25</v>
          </cell>
        </row>
        <row r="892">
          <cell r="A892" t="str">
            <v>604</v>
          </cell>
          <cell r="B892" t="str">
            <v>Válvula de descarga metálica base 1 1/2"</v>
          </cell>
          <cell r="C892" t="str">
            <v>un</v>
          </cell>
          <cell r="D892">
            <v>33.549999999999997</v>
          </cell>
        </row>
        <row r="893">
          <cell r="A893" t="str">
            <v>706</v>
          </cell>
          <cell r="B893" t="str">
            <v>Válvula de retenção de 1"</v>
          </cell>
          <cell r="C893" t="str">
            <v>un</v>
          </cell>
          <cell r="D893">
            <v>11.99</v>
          </cell>
        </row>
        <row r="894">
          <cell r="A894" t="str">
            <v>722</v>
          </cell>
          <cell r="B894" t="str">
            <v>Válvula de retenção de 2 1/2"</v>
          </cell>
          <cell r="C894" t="str">
            <v>un</v>
          </cell>
          <cell r="D894">
            <v>60.32</v>
          </cell>
        </row>
        <row r="895">
          <cell r="A895" t="str">
            <v>707</v>
          </cell>
          <cell r="B895" t="str">
            <v>Válvula de sucção de 1"</v>
          </cell>
          <cell r="C895" t="str">
            <v>un</v>
          </cell>
          <cell r="D895">
            <v>9.7899999999999991</v>
          </cell>
          <cell r="F895" t="str">
            <v>Reitz</v>
          </cell>
        </row>
        <row r="896">
          <cell r="A896" t="str">
            <v>1212</v>
          </cell>
          <cell r="B896" t="str">
            <v>Válvula descarga base 1 1/4"</v>
          </cell>
          <cell r="C896" t="str">
            <v>un</v>
          </cell>
          <cell r="D896">
            <v>33.85</v>
          </cell>
        </row>
        <row r="897">
          <cell r="A897" t="str">
            <v>380</v>
          </cell>
          <cell r="B897" t="str">
            <v>Válvula metálica 1 1/2</v>
          </cell>
          <cell r="C897" t="str">
            <v>un</v>
          </cell>
          <cell r="D897">
            <v>7.7</v>
          </cell>
        </row>
        <row r="898">
          <cell r="A898" t="str">
            <v>381</v>
          </cell>
          <cell r="B898" t="str">
            <v>Válvula metálica para lavatório</v>
          </cell>
          <cell r="C898" t="str">
            <v>un</v>
          </cell>
          <cell r="D898">
            <v>11</v>
          </cell>
        </row>
        <row r="899">
          <cell r="A899" t="str">
            <v>404</v>
          </cell>
          <cell r="B899" t="str">
            <v>Válvula metálica para mictório</v>
          </cell>
          <cell r="C899" t="str">
            <v>un</v>
          </cell>
          <cell r="D899">
            <v>16.5</v>
          </cell>
        </row>
        <row r="900">
          <cell r="A900" t="str">
            <v>382</v>
          </cell>
          <cell r="B900" t="str">
            <v>Válvula metálica para pia</v>
          </cell>
          <cell r="C900" t="str">
            <v>un</v>
          </cell>
          <cell r="D900">
            <v>11</v>
          </cell>
        </row>
        <row r="901">
          <cell r="A901" t="str">
            <v>1213</v>
          </cell>
          <cell r="B901" t="str">
            <v>Válvula Pé Matic piso</v>
          </cell>
          <cell r="C901" t="str">
            <v>un</v>
          </cell>
          <cell r="D901">
            <v>172.85</v>
          </cell>
        </row>
        <row r="902">
          <cell r="A902" t="str">
            <v>383</v>
          </cell>
          <cell r="B902" t="str">
            <v>Vaso sanitário</v>
          </cell>
          <cell r="C902" t="str">
            <v>un</v>
          </cell>
          <cell r="D902">
            <v>59.98</v>
          </cell>
        </row>
        <row r="903">
          <cell r="A903" t="str">
            <v>439</v>
          </cell>
          <cell r="B903" t="str">
            <v>Vaso sanitário com caixa acoplada</v>
          </cell>
          <cell r="C903" t="str">
            <v>un</v>
          </cell>
          <cell r="D903">
            <v>118</v>
          </cell>
        </row>
        <row r="904">
          <cell r="A904" t="str">
            <v>606</v>
          </cell>
          <cell r="B904" t="str">
            <v>Vaso sanitário infantil</v>
          </cell>
          <cell r="C904" t="str">
            <v>un</v>
          </cell>
          <cell r="D904">
            <v>73.790000000000006</v>
          </cell>
        </row>
        <row r="905">
          <cell r="A905" t="str">
            <v>034</v>
          </cell>
          <cell r="B905" t="str">
            <v>Bocal de PVC 125x88</v>
          </cell>
          <cell r="C905" t="str">
            <v>un</v>
          </cell>
          <cell r="D905">
            <v>11.72</v>
          </cell>
        </row>
        <row r="906">
          <cell r="A906" t="str">
            <v>429</v>
          </cell>
          <cell r="B906" t="str">
            <v>Bocal Pluvial de alumínio marron</v>
          </cell>
          <cell r="C906" t="str">
            <v>un</v>
          </cell>
          <cell r="D906">
            <v>10.29</v>
          </cell>
          <cell r="E906" t="str">
            <v>para calha pluvial de alumínio</v>
          </cell>
        </row>
        <row r="907">
          <cell r="A907" t="str">
            <v>009</v>
          </cell>
          <cell r="B907" t="str">
            <v>Braçadeira  condutor  marron</v>
          </cell>
          <cell r="C907" t="str">
            <v>un</v>
          </cell>
          <cell r="D907">
            <v>2.2799999999999998</v>
          </cell>
          <cell r="E907" t="str">
            <v>para calha pluvial de alumínio</v>
          </cell>
        </row>
        <row r="908">
          <cell r="A908" t="str">
            <v>980</v>
          </cell>
          <cell r="B908" t="str">
            <v>Braçadeira  para tubo 75mm</v>
          </cell>
          <cell r="C908" t="str">
            <v>un</v>
          </cell>
          <cell r="D908">
            <v>3.5</v>
          </cell>
          <cell r="E908" t="str">
            <v>para calha pluvial de alumínio</v>
          </cell>
        </row>
        <row r="909">
          <cell r="A909" t="str">
            <v>984</v>
          </cell>
          <cell r="B909" t="str">
            <v>Braçadeira PVC 88mm</v>
          </cell>
          <cell r="C909" t="str">
            <v>un</v>
          </cell>
          <cell r="D909">
            <v>2.52</v>
          </cell>
        </row>
        <row r="910">
          <cell r="A910" t="str">
            <v>035</v>
          </cell>
          <cell r="B910" t="str">
            <v>Braçadeira PVC para calha</v>
          </cell>
          <cell r="C910" t="str">
            <v>un</v>
          </cell>
          <cell r="D910">
            <v>1.6</v>
          </cell>
        </row>
        <row r="911">
          <cell r="A911" t="str">
            <v>042</v>
          </cell>
          <cell r="B911" t="str">
            <v xml:space="preserve">Cabeceira PVC 125 Dir </v>
          </cell>
          <cell r="C911" t="str">
            <v>un</v>
          </cell>
          <cell r="D911">
            <v>3.47</v>
          </cell>
          <cell r="E911" t="str">
            <v>Leão Poços Artesianos Ltda - Chapecó fone 049 323 1444</v>
          </cell>
        </row>
        <row r="912">
          <cell r="A912" t="str">
            <v>979</v>
          </cell>
          <cell r="B912" t="str">
            <v>Cabeceira PVC 125 Esq</v>
          </cell>
          <cell r="C912" t="str">
            <v>un</v>
          </cell>
          <cell r="D912">
            <v>3.65</v>
          </cell>
          <cell r="E912" t="str">
            <v>Leão Poços Artesianos Ltda - Chapecó fone 049 323 1444</v>
          </cell>
        </row>
        <row r="913">
          <cell r="A913" t="str">
            <v>427</v>
          </cell>
          <cell r="B913" t="str">
            <v>Calha beiral de alumínio marron</v>
          </cell>
          <cell r="C913" t="str">
            <v>ml</v>
          </cell>
          <cell r="D913">
            <v>10.09</v>
          </cell>
          <cell r="E913" t="str">
            <v>Barra de 3,00m</v>
          </cell>
          <cell r="F913">
            <v>30.27</v>
          </cell>
        </row>
        <row r="914">
          <cell r="A914" t="str">
            <v>672</v>
          </cell>
          <cell r="B914" t="str">
            <v>Calha de alumínio corte 100  0,05</v>
          </cell>
          <cell r="C914" t="str">
            <v>m</v>
          </cell>
          <cell r="D914">
            <v>24.81</v>
          </cell>
          <cell r="E914" t="str">
            <v>Leão Poços Artesianos Ltda - Chapecó fone 049 323 1444</v>
          </cell>
        </row>
        <row r="915">
          <cell r="A915" t="str">
            <v>062</v>
          </cell>
          <cell r="B915" t="str">
            <v>Calha de alumínio corte 60  0,05</v>
          </cell>
          <cell r="C915" t="str">
            <v>ml</v>
          </cell>
          <cell r="D915">
            <v>14.84</v>
          </cell>
        </row>
        <row r="916">
          <cell r="A916" t="str">
            <v>063</v>
          </cell>
          <cell r="B916" t="str">
            <v>Calha de alumínio corte 80  0,05</v>
          </cell>
          <cell r="C916" t="str">
            <v>ml</v>
          </cell>
          <cell r="D916">
            <v>19.809999999999999</v>
          </cell>
        </row>
        <row r="917">
          <cell r="A917" t="str">
            <v>061</v>
          </cell>
          <cell r="B917" t="str">
            <v>Calha PVC circular  125</v>
          </cell>
          <cell r="C917" t="str">
            <v>ml</v>
          </cell>
          <cell r="D917">
            <v>8.83</v>
          </cell>
        </row>
        <row r="918">
          <cell r="A918" t="str">
            <v>084</v>
          </cell>
          <cell r="B918" t="str">
            <v>Condutor de PVC 88</v>
          </cell>
          <cell r="C918" t="str">
            <v>ml</v>
          </cell>
          <cell r="D918">
            <v>7.19</v>
          </cell>
        </row>
        <row r="919">
          <cell r="A919" t="str">
            <v>428</v>
          </cell>
          <cell r="B919" t="str">
            <v>Condutor pluvial de alumínio marron</v>
          </cell>
          <cell r="C919" t="str">
            <v>ml</v>
          </cell>
          <cell r="D919">
            <v>9.73</v>
          </cell>
          <cell r="E919" t="str">
            <v>Barra de 3,00m</v>
          </cell>
          <cell r="F919">
            <v>29.21</v>
          </cell>
        </row>
        <row r="920">
          <cell r="A920" t="str">
            <v>003</v>
          </cell>
          <cell r="B920" t="str">
            <v>Curva de descida marrom</v>
          </cell>
          <cell r="C920" t="str">
            <v>un</v>
          </cell>
          <cell r="D920">
            <v>5.0199999999999996</v>
          </cell>
          <cell r="E920" t="str">
            <v>para calha pluvial de alumínio</v>
          </cell>
        </row>
        <row r="921">
          <cell r="A921" t="str">
            <v>123</v>
          </cell>
          <cell r="B921" t="str">
            <v>Emenda com fita marron</v>
          </cell>
          <cell r="C921" t="str">
            <v>un</v>
          </cell>
          <cell r="D921">
            <v>6.35</v>
          </cell>
          <cell r="E921" t="str">
            <v>para calha pluvial de alumínio</v>
          </cell>
        </row>
        <row r="922">
          <cell r="A922" t="str">
            <v>983</v>
          </cell>
          <cell r="B922" t="str">
            <v>Emenda PVC 125mm</v>
          </cell>
          <cell r="C922" t="str">
            <v>un</v>
          </cell>
          <cell r="D922">
            <v>6.13</v>
          </cell>
        </row>
        <row r="923">
          <cell r="A923" t="str">
            <v>138</v>
          </cell>
          <cell r="B923" t="str">
            <v>Esquadro  PVC 125  Externo</v>
          </cell>
          <cell r="C923" t="str">
            <v>un</v>
          </cell>
          <cell r="D923">
            <v>8.44</v>
          </cell>
        </row>
        <row r="924">
          <cell r="A924" t="str">
            <v>981</v>
          </cell>
          <cell r="B924" t="str">
            <v>Esquadro  PVC 125  Interno</v>
          </cell>
          <cell r="C924" t="str">
            <v>un</v>
          </cell>
          <cell r="D924">
            <v>9.8800000000000008</v>
          </cell>
        </row>
        <row r="925">
          <cell r="A925" t="str">
            <v>486</v>
          </cell>
          <cell r="B925" t="str">
            <v>Esquadro externo marron</v>
          </cell>
          <cell r="C925" t="str">
            <v>un</v>
          </cell>
          <cell r="D925">
            <v>14.92</v>
          </cell>
          <cell r="E925" t="str">
            <v>para calha pluvial de alumínio</v>
          </cell>
        </row>
        <row r="926">
          <cell r="A926" t="str">
            <v>982</v>
          </cell>
          <cell r="B926" t="str">
            <v>Joelho de PVC 88   60º</v>
          </cell>
          <cell r="C926" t="str">
            <v>un</v>
          </cell>
          <cell r="D926">
            <v>3.92</v>
          </cell>
        </row>
        <row r="927">
          <cell r="A927" t="str">
            <v>193</v>
          </cell>
          <cell r="B927" t="str">
            <v>Joelho de PVC 88   90º</v>
          </cell>
          <cell r="C927" t="str">
            <v>un</v>
          </cell>
          <cell r="D927">
            <v>4.59</v>
          </cell>
        </row>
        <row r="928">
          <cell r="A928" t="str">
            <v>306</v>
          </cell>
          <cell r="B928" t="str">
            <v xml:space="preserve">Suporte de PVC </v>
          </cell>
          <cell r="C928" t="str">
            <v>un</v>
          </cell>
          <cell r="D928">
            <v>4.59</v>
          </cell>
        </row>
        <row r="929">
          <cell r="A929" t="str">
            <v>120</v>
          </cell>
          <cell r="B929" t="str">
            <v>Suporte para caibro</v>
          </cell>
          <cell r="C929" t="str">
            <v>un</v>
          </cell>
          <cell r="D929">
            <v>3.84</v>
          </cell>
          <cell r="E929" t="str">
            <v>para calha pluvial de alumínio</v>
          </cell>
        </row>
        <row r="930">
          <cell r="A930" t="str">
            <v>307</v>
          </cell>
          <cell r="B930" t="str">
            <v>Suporte zincado para calha PVC</v>
          </cell>
          <cell r="C930" t="str">
            <v>un</v>
          </cell>
          <cell r="D930">
            <v>2.42</v>
          </cell>
        </row>
        <row r="931">
          <cell r="A931" t="str">
            <v>485</v>
          </cell>
          <cell r="B931" t="str">
            <v>Terminal de alumínio  marron</v>
          </cell>
          <cell r="C931" t="str">
            <v>un</v>
          </cell>
          <cell r="D931">
            <v>4.96</v>
          </cell>
          <cell r="E931" t="str">
            <v>para calha pluvial de alumínio</v>
          </cell>
        </row>
        <row r="932">
          <cell r="A932" t="str">
            <v>1164</v>
          </cell>
          <cell r="B932" t="str">
            <v>Filtro Anaeróbio em Fibra D. 70 x 131</v>
          </cell>
          <cell r="C932" t="str">
            <v>un</v>
          </cell>
          <cell r="D932">
            <v>320</v>
          </cell>
          <cell r="E932" t="str">
            <v>para calha pluvial de alumínio</v>
          </cell>
        </row>
        <row r="933">
          <cell r="A933" t="str">
            <v>1163</v>
          </cell>
          <cell r="B933" t="str">
            <v>Fossa em Fibra D. 70 x 130</v>
          </cell>
          <cell r="C933" t="str">
            <v>un</v>
          </cell>
          <cell r="D933">
            <v>320</v>
          </cell>
          <cell r="E933" t="str">
            <v>para calha pluvial de alumínio</v>
          </cell>
        </row>
        <row r="934">
          <cell r="A934" t="str">
            <v>1162</v>
          </cell>
          <cell r="B934" t="str">
            <v>Papeleira Cromada PH</v>
          </cell>
          <cell r="C934" t="str">
            <v>un</v>
          </cell>
          <cell r="D934">
            <v>23.39</v>
          </cell>
        </row>
        <row r="935">
          <cell r="A935" t="str">
            <v>1101</v>
          </cell>
          <cell r="B935" t="str">
            <v>Argamassa de impermeabilização Imper motex (camada fina)</v>
          </cell>
          <cell r="C935" t="str">
            <v>kg</v>
          </cell>
          <cell r="D935">
            <v>1.47</v>
          </cell>
          <cell r="E935" t="str">
            <v>Embalagem com 25kg</v>
          </cell>
        </row>
        <row r="936">
          <cell r="A936" t="str">
            <v>1098</v>
          </cell>
          <cell r="B936" t="str">
            <v>Argamassa de impermeabilização Imper motex (camada grossa)</v>
          </cell>
          <cell r="C936" t="str">
            <v>kg</v>
          </cell>
          <cell r="D936">
            <v>0.76</v>
          </cell>
          <cell r="E936" t="str">
            <v>Embalagem com 25kg</v>
          </cell>
        </row>
        <row r="937">
          <cell r="A937" t="str">
            <v>146</v>
          </cell>
          <cell r="B937" t="str">
            <v>Feltro asfáltico 14 libras</v>
          </cell>
          <cell r="C937" t="str">
            <v>m2</v>
          </cell>
          <cell r="D937">
            <v>4.7300000000000004</v>
          </cell>
        </row>
        <row r="938">
          <cell r="A938" t="str">
            <v>1099</v>
          </cell>
          <cell r="B938" t="str">
            <v>Fita Impermeável auto adesiva 10cm</v>
          </cell>
          <cell r="C938" t="str">
            <v>m</v>
          </cell>
          <cell r="D938">
            <v>6.4</v>
          </cell>
          <cell r="E938" t="str">
            <v>Embalagem com 3m</v>
          </cell>
          <cell r="F938">
            <v>30.27</v>
          </cell>
        </row>
        <row r="939">
          <cell r="A939" t="str">
            <v>1100</v>
          </cell>
          <cell r="B939" t="str">
            <v>Fita Impermeável auto adesiva 20cm</v>
          </cell>
          <cell r="C939" t="str">
            <v>m</v>
          </cell>
          <cell r="D939">
            <v>10.43</v>
          </cell>
          <cell r="E939" t="str">
            <v>Embalagem com 3m</v>
          </cell>
        </row>
        <row r="940">
          <cell r="A940" t="str">
            <v>170</v>
          </cell>
          <cell r="B940" t="str">
            <v>Hidroasfalto</v>
          </cell>
          <cell r="C940" t="str">
            <v>kg</v>
          </cell>
          <cell r="D940">
            <v>1.98</v>
          </cell>
        </row>
        <row r="941">
          <cell r="A941" t="str">
            <v>964</v>
          </cell>
          <cell r="B941" t="str">
            <v>Igol 2 preto</v>
          </cell>
          <cell r="C941" t="str">
            <v>li</v>
          </cell>
          <cell r="D941">
            <v>3.4</v>
          </cell>
          <cell r="E941" t="str">
            <v>Galão 3,6litros</v>
          </cell>
          <cell r="F941">
            <v>12.25</v>
          </cell>
        </row>
        <row r="942">
          <cell r="A942" t="str">
            <v>171</v>
          </cell>
          <cell r="B942" t="str">
            <v>Impermeabilizante pega normal</v>
          </cell>
          <cell r="C942" t="str">
            <v>kg</v>
          </cell>
          <cell r="D942">
            <v>2.2000000000000002</v>
          </cell>
        </row>
        <row r="943">
          <cell r="A943" t="str">
            <v>196</v>
          </cell>
          <cell r="B943" t="str">
            <v>Lã de vidro 2,5cm</v>
          </cell>
          <cell r="C943" t="str">
            <v>m2</v>
          </cell>
          <cell r="D943">
            <v>3.85</v>
          </cell>
        </row>
        <row r="944">
          <cell r="A944" t="str">
            <v>608</v>
          </cell>
          <cell r="B944" t="str">
            <v xml:space="preserve">Lona plástica </v>
          </cell>
          <cell r="C944" t="str">
            <v>m2</v>
          </cell>
          <cell r="D944">
            <v>0.48</v>
          </cell>
          <cell r="E944" t="str">
            <v>Barra de 3,00m</v>
          </cell>
          <cell r="F944">
            <v>29.21</v>
          </cell>
        </row>
        <row r="945">
          <cell r="A945" t="str">
            <v>855</v>
          </cell>
          <cell r="B945" t="str">
            <v>Manta asfáltica com proteção poliester</v>
          </cell>
          <cell r="C945" t="str">
            <v>m²</v>
          </cell>
          <cell r="D945">
            <v>7.7</v>
          </cell>
          <cell r="E945" t="str">
            <v>Rolo com 10m²=R$77,00 (22/02/01)</v>
          </cell>
        </row>
        <row r="946">
          <cell r="A946" t="str">
            <v>765</v>
          </cell>
          <cell r="B946" t="str">
            <v>Manta Asfáltica com Revestimento alumínio</v>
          </cell>
          <cell r="C946" t="str">
            <v>m2</v>
          </cell>
          <cell r="D946">
            <v>8.8000000000000007</v>
          </cell>
          <cell r="E946" t="str">
            <v>rolo com 10m²=R$88,00 (22/02/01)</v>
          </cell>
        </row>
        <row r="947">
          <cell r="A947" t="str">
            <v>452</v>
          </cell>
          <cell r="B947" t="str">
            <v>Manta de geotextil OP-40</v>
          </cell>
          <cell r="C947" t="str">
            <v>m2</v>
          </cell>
          <cell r="D947">
            <v>4.51</v>
          </cell>
          <cell r="E947" t="str">
            <v>0,20kg/m²          1kg=5m2</v>
          </cell>
        </row>
        <row r="948">
          <cell r="A948" t="str">
            <v>232</v>
          </cell>
          <cell r="B948" t="str">
            <v>Massa de vedação</v>
          </cell>
          <cell r="C948" t="str">
            <v>kg</v>
          </cell>
          <cell r="D948">
            <v>3.08</v>
          </cell>
        </row>
        <row r="949">
          <cell r="A949" t="str">
            <v>234</v>
          </cell>
          <cell r="B949" t="str">
            <v>Membrana impermeável a quente</v>
          </cell>
          <cell r="C949" t="str">
            <v>kg</v>
          </cell>
          <cell r="D949">
            <v>1.32</v>
          </cell>
        </row>
        <row r="950">
          <cell r="A950" t="str">
            <v>1183</v>
          </cell>
          <cell r="B950" t="str">
            <v>Membrana monocomponente com fibra</v>
          </cell>
          <cell r="C950" t="str">
            <v>kg</v>
          </cell>
          <cell r="D950">
            <v>15</v>
          </cell>
          <cell r="E950" t="str">
            <v>c/ resinas elastoméricas</v>
          </cell>
        </row>
        <row r="951">
          <cell r="A951" t="str">
            <v>1184</v>
          </cell>
          <cell r="B951" t="str">
            <v>Membrana monocomponente sem fibra</v>
          </cell>
          <cell r="C951" t="str">
            <v>kg</v>
          </cell>
          <cell r="D951">
            <v>13.5</v>
          </cell>
          <cell r="E951" t="str">
            <v>S/ resinas elastoméricas</v>
          </cell>
        </row>
        <row r="952">
          <cell r="A952" t="str">
            <v>965</v>
          </cell>
          <cell r="B952" t="str">
            <v>Sika 1</v>
          </cell>
          <cell r="C952" t="str">
            <v>li</v>
          </cell>
          <cell r="D952">
            <v>2.5099999999999998</v>
          </cell>
          <cell r="E952" t="str">
            <v>Galão 3,6litros</v>
          </cell>
          <cell r="F952">
            <v>9.0500000000000007</v>
          </cell>
        </row>
        <row r="953">
          <cell r="A953" t="str">
            <v>966</v>
          </cell>
          <cell r="B953" t="str">
            <v>Sika 2</v>
          </cell>
          <cell r="C953" t="str">
            <v>li</v>
          </cell>
          <cell r="D953">
            <v>5.63</v>
          </cell>
          <cell r="E953" t="str">
            <v>Galão 3,6litros</v>
          </cell>
          <cell r="F953">
            <v>20.3</v>
          </cell>
        </row>
        <row r="954">
          <cell r="A954" t="str">
            <v>334</v>
          </cell>
          <cell r="B954" t="str">
            <v>Tinta a base de betume</v>
          </cell>
          <cell r="C954" t="str">
            <v>kg</v>
          </cell>
          <cell r="D954">
            <v>4.93</v>
          </cell>
          <cell r="E954" t="str">
            <v>para calha pluvial de alumínio</v>
          </cell>
        </row>
        <row r="955">
          <cell r="A955" t="str">
            <v>384</v>
          </cell>
          <cell r="B955" t="str">
            <v>Vermiculita</v>
          </cell>
          <cell r="C955" t="str">
            <v>kg</v>
          </cell>
          <cell r="D955">
            <v>1.02</v>
          </cell>
        </row>
        <row r="956">
          <cell r="A956" t="str">
            <v>783</v>
          </cell>
          <cell r="B956" t="str">
            <v>Bico  de  buzen</v>
          </cell>
          <cell r="C956" t="str">
            <v>un</v>
          </cell>
          <cell r="D956">
            <v>23</v>
          </cell>
          <cell r="E956" t="str">
            <v>para calha pluvial de alumínio</v>
          </cell>
        </row>
        <row r="957">
          <cell r="A957" t="str">
            <v>142</v>
          </cell>
          <cell r="B957" t="str">
            <v>Estopa branca</v>
          </cell>
          <cell r="C957" t="str">
            <v>kg</v>
          </cell>
          <cell r="D957">
            <v>0.01</v>
          </cell>
        </row>
        <row r="958">
          <cell r="A958" t="str">
            <v>551</v>
          </cell>
          <cell r="B958" t="str">
            <v>Estopa branca extra  pacote 200g</v>
          </cell>
          <cell r="C958" t="str">
            <v>un</v>
          </cell>
          <cell r="D958">
            <v>1.1000000000000001</v>
          </cell>
        </row>
        <row r="959">
          <cell r="A959" t="str">
            <v>1078</v>
          </cell>
          <cell r="B959" t="str">
            <v>Cabo UTP para rede lógica</v>
          </cell>
          <cell r="C959" t="str">
            <v>m</v>
          </cell>
          <cell r="D959">
            <v>0.59</v>
          </cell>
        </row>
        <row r="960">
          <cell r="A960" t="str">
            <v>728</v>
          </cell>
          <cell r="B960" t="str">
            <v>Hack para rede lógica  caixa suporte</v>
          </cell>
          <cell r="C960" t="str">
            <v>un</v>
          </cell>
          <cell r="D960">
            <v>173</v>
          </cell>
          <cell r="E960" t="str">
            <v>Embalagem com 25kg</v>
          </cell>
        </row>
        <row r="961">
          <cell r="A961" t="str">
            <v>727</v>
          </cell>
          <cell r="B961" t="str">
            <v xml:space="preserve">HUB com 16 canais de ligação  </v>
          </cell>
          <cell r="C961" t="str">
            <v>un</v>
          </cell>
          <cell r="D961">
            <v>288</v>
          </cell>
          <cell r="E961" t="str">
            <v>Embalagem com 25kg</v>
          </cell>
        </row>
        <row r="962">
          <cell r="A962" t="str">
            <v>726</v>
          </cell>
          <cell r="B962" t="str">
            <v>Tomada RJ 45   categoria  5</v>
          </cell>
          <cell r="C962" t="str">
            <v>un</v>
          </cell>
          <cell r="D962">
            <v>13.89</v>
          </cell>
          <cell r="E962" t="str">
            <v>com espelho</v>
          </cell>
        </row>
        <row r="963">
          <cell r="A963" t="str">
            <v>210</v>
          </cell>
          <cell r="B963" t="str">
            <v>Madeira de lei</v>
          </cell>
          <cell r="C963" t="str">
            <v>m3</v>
          </cell>
          <cell r="D963">
            <v>900</v>
          </cell>
          <cell r="E963" t="str">
            <v>Embalagem com 3m</v>
          </cell>
        </row>
        <row r="964">
          <cell r="A964" t="str">
            <v>399</v>
          </cell>
          <cell r="B964" t="str">
            <v>Madeira de lei 2,5x15</v>
          </cell>
          <cell r="C964" t="str">
            <v>m</v>
          </cell>
          <cell r="D964">
            <v>3.38</v>
          </cell>
          <cell r="E964" t="str">
            <v>Embalagem com 3m</v>
          </cell>
          <cell r="F964">
            <v>900</v>
          </cell>
        </row>
        <row r="965">
          <cell r="A965" t="str">
            <v>211</v>
          </cell>
          <cell r="B965" t="str">
            <v>Madeira de lei 2,5x5</v>
          </cell>
          <cell r="C965" t="str">
            <v>m</v>
          </cell>
          <cell r="D965">
            <v>1.1299999999999999</v>
          </cell>
          <cell r="F965">
            <v>900</v>
          </cell>
        </row>
        <row r="966">
          <cell r="A966" t="str">
            <v>212</v>
          </cell>
          <cell r="B966" t="str">
            <v>Madeira de lei 2,5x7</v>
          </cell>
          <cell r="C966" t="str">
            <v>m</v>
          </cell>
          <cell r="D966">
            <v>1.58</v>
          </cell>
          <cell r="E966" t="str">
            <v>Galão 3,6litros</v>
          </cell>
          <cell r="F966">
            <v>900</v>
          </cell>
        </row>
        <row r="967">
          <cell r="A967" t="str">
            <v>213</v>
          </cell>
          <cell r="B967" t="str">
            <v>Madeira de lei 2,5x9</v>
          </cell>
          <cell r="C967" t="str">
            <v>m</v>
          </cell>
          <cell r="D967">
            <v>2.0299999999999998</v>
          </cell>
          <cell r="F967">
            <v>900</v>
          </cell>
        </row>
        <row r="968">
          <cell r="A968" t="str">
            <v>431</v>
          </cell>
          <cell r="B968" t="str">
            <v>Madeira de lei 40x3</v>
          </cell>
          <cell r="C968" t="str">
            <v>m</v>
          </cell>
          <cell r="D968">
            <v>10.8</v>
          </cell>
          <cell r="F968">
            <v>900</v>
          </cell>
        </row>
        <row r="969">
          <cell r="A969" t="str">
            <v>214</v>
          </cell>
          <cell r="B969" t="str">
            <v>Madeira de lei 5x10</v>
          </cell>
          <cell r="C969" t="str">
            <v>m</v>
          </cell>
          <cell r="D969">
            <v>4.5</v>
          </cell>
          <cell r="F969">
            <v>900</v>
          </cell>
        </row>
        <row r="970">
          <cell r="A970" t="str">
            <v>698</v>
          </cell>
          <cell r="B970" t="str">
            <v>Madeira de lei 5x3 para banco Angelin Vermelho</v>
          </cell>
          <cell r="C970" t="str">
            <v>m</v>
          </cell>
          <cell r="D970">
            <v>2.7</v>
          </cell>
          <cell r="E970" t="str">
            <v>Rolo com 10m²=R$77,00 (22/02/01)</v>
          </cell>
          <cell r="F970">
            <v>1800</v>
          </cell>
        </row>
        <row r="971">
          <cell r="A971" t="str">
            <v>697</v>
          </cell>
          <cell r="B971" t="str">
            <v>Madeira de lei 5x3 para banco Maracatiara</v>
          </cell>
          <cell r="C971" t="str">
            <v>m</v>
          </cell>
          <cell r="D971">
            <v>2.7</v>
          </cell>
          <cell r="E971" t="str">
            <v>rolo com 10m²=R$88,00 (22/02/01)</v>
          </cell>
          <cell r="F971">
            <v>1800</v>
          </cell>
        </row>
        <row r="972">
          <cell r="A972" t="str">
            <v>215</v>
          </cell>
          <cell r="B972" t="str">
            <v>Madeira de lei 6x12</v>
          </cell>
          <cell r="C972" t="str">
            <v>m</v>
          </cell>
          <cell r="D972">
            <v>6.48</v>
          </cell>
          <cell r="E972" t="str">
            <v>0,20kg/m²          1kg=5m2</v>
          </cell>
          <cell r="F972">
            <v>900</v>
          </cell>
        </row>
        <row r="973">
          <cell r="A973" t="str">
            <v>216</v>
          </cell>
          <cell r="B973" t="str">
            <v>Madeira de lei 8x16</v>
          </cell>
          <cell r="C973" t="str">
            <v>m</v>
          </cell>
          <cell r="D973">
            <v>11.52</v>
          </cell>
          <cell r="F973">
            <v>900</v>
          </cell>
        </row>
        <row r="974">
          <cell r="A974" t="str">
            <v>217</v>
          </cell>
          <cell r="B974" t="str">
            <v>Madeira de pinus</v>
          </cell>
          <cell r="C974" t="str">
            <v>m3</v>
          </cell>
          <cell r="D974">
            <v>400</v>
          </cell>
        </row>
        <row r="975">
          <cell r="A975" t="str">
            <v>1253</v>
          </cell>
          <cell r="B975" t="str">
            <v>Madeira de pinus 2,5x15</v>
          </cell>
          <cell r="C975" t="str">
            <v>m</v>
          </cell>
          <cell r="D975">
            <v>1.1599999999999999</v>
          </cell>
          <cell r="E975" t="str">
            <v>c/ resinas elastoméricas</v>
          </cell>
        </row>
        <row r="976">
          <cell r="A976" t="str">
            <v>218</v>
          </cell>
          <cell r="B976" t="str">
            <v>Madeira de pinus 2,5x5</v>
          </cell>
          <cell r="C976" t="str">
            <v>m</v>
          </cell>
          <cell r="D976">
            <v>0.56000000000000005</v>
          </cell>
          <cell r="E976" t="str">
            <v>S/ resinas elastoméricas</v>
          </cell>
          <cell r="F976">
            <v>450</v>
          </cell>
        </row>
        <row r="977">
          <cell r="A977" t="str">
            <v>219</v>
          </cell>
          <cell r="B977" t="str">
            <v>Madeira de pinus 2,5x7</v>
          </cell>
          <cell r="C977" t="str">
            <v>m</v>
          </cell>
          <cell r="D977">
            <v>0.79</v>
          </cell>
          <cell r="E977" t="str">
            <v>Galão 3,6litros</v>
          </cell>
          <cell r="F977">
            <v>450</v>
          </cell>
        </row>
        <row r="978">
          <cell r="A978" t="str">
            <v>220</v>
          </cell>
          <cell r="B978" t="str">
            <v>Madeira de pinus 2,5x9</v>
          </cell>
          <cell r="C978" t="str">
            <v>m</v>
          </cell>
          <cell r="D978">
            <v>1.01</v>
          </cell>
          <cell r="E978" t="str">
            <v>Galão 3,6litros</v>
          </cell>
          <cell r="F978">
            <v>450</v>
          </cell>
        </row>
        <row r="979">
          <cell r="A979" t="str">
            <v>221</v>
          </cell>
          <cell r="B979" t="str">
            <v>Madeira de pinus 5x10</v>
          </cell>
          <cell r="C979" t="str">
            <v>m</v>
          </cell>
          <cell r="D979">
            <v>2.25</v>
          </cell>
          <cell r="F979">
            <v>450</v>
          </cell>
        </row>
        <row r="980">
          <cell r="A980" t="str">
            <v>223</v>
          </cell>
          <cell r="B980" t="str">
            <v>Madeira pinus 1x5</v>
          </cell>
          <cell r="C980" t="str">
            <v>m</v>
          </cell>
          <cell r="D980">
            <v>0.23</v>
          </cell>
          <cell r="F980">
            <v>450</v>
          </cell>
        </row>
        <row r="981">
          <cell r="A981" t="str">
            <v>224</v>
          </cell>
          <cell r="B981" t="str">
            <v>Madeira pinus 2,5x20</v>
          </cell>
          <cell r="C981" t="str">
            <v>m</v>
          </cell>
          <cell r="D981">
            <v>2.25</v>
          </cell>
          <cell r="F981">
            <v>450</v>
          </cell>
        </row>
        <row r="982">
          <cell r="A982" t="str">
            <v>512</v>
          </cell>
          <cell r="B982" t="str">
            <v>Eucalipto autoclavado</v>
          </cell>
          <cell r="C982" t="str">
            <v>m3</v>
          </cell>
          <cell r="D982">
            <v>370</v>
          </cell>
          <cell r="E982" t="str">
            <v>Sem Transporte</v>
          </cell>
        </row>
        <row r="983">
          <cell r="A983" t="str">
            <v>901</v>
          </cell>
          <cell r="B983" t="str">
            <v>Eucalipto autoclavado  d. 10cm</v>
          </cell>
          <cell r="C983" t="str">
            <v>m</v>
          </cell>
          <cell r="D983">
            <v>4.5</v>
          </cell>
          <cell r="E983" t="str">
            <v>Sem Transporte</v>
          </cell>
        </row>
        <row r="984">
          <cell r="A984" t="str">
            <v>900</v>
          </cell>
          <cell r="B984" t="str">
            <v>Eucalipto autoclavado  d. 15cm</v>
          </cell>
          <cell r="C984" t="str">
            <v>m</v>
          </cell>
          <cell r="D984">
            <v>6.5</v>
          </cell>
          <cell r="E984" t="str">
            <v>Sem Transporte</v>
          </cell>
        </row>
        <row r="985">
          <cell r="A985" t="str">
            <v>902</v>
          </cell>
          <cell r="B985" t="str">
            <v>Pinus autoclavado  4x9</v>
          </cell>
          <cell r="C985" t="str">
            <v>m</v>
          </cell>
          <cell r="D985">
            <v>3.9</v>
          </cell>
          <cell r="E985" t="str">
            <v>Sem Transporte</v>
          </cell>
        </row>
        <row r="986">
          <cell r="A986" t="str">
            <v>438</v>
          </cell>
          <cell r="B986" t="str">
            <v>Poste de eucalipto autoclavado 20cm</v>
          </cell>
          <cell r="C986" t="str">
            <v>ml</v>
          </cell>
          <cell r="D986">
            <v>13.81</v>
          </cell>
        </row>
        <row r="987">
          <cell r="A987" t="str">
            <v>437</v>
          </cell>
          <cell r="B987" t="str">
            <v xml:space="preserve">Poste de eucalipto autoclavado 30cm </v>
          </cell>
          <cell r="C987" t="str">
            <v>ml</v>
          </cell>
          <cell r="D987">
            <v>31.08</v>
          </cell>
          <cell r="E987" t="str">
            <v>com espelho</v>
          </cell>
        </row>
        <row r="988">
          <cell r="A988" t="str">
            <v>903</v>
          </cell>
          <cell r="B988" t="str">
            <v>Transporte carga madeira Autoclavada</v>
          </cell>
          <cell r="C988" t="str">
            <v>m³</v>
          </cell>
          <cell r="D988">
            <v>150</v>
          </cell>
          <cell r="E988" t="str">
            <v>Guaiba-RS</v>
          </cell>
        </row>
        <row r="989">
          <cell r="A989" t="str">
            <v>1187</v>
          </cell>
          <cell r="B989" t="str">
            <v xml:space="preserve">Chapa compensada 4mm </v>
          </cell>
          <cell r="C989" t="str">
            <v>m²</v>
          </cell>
          <cell r="D989">
            <v>5.53</v>
          </cell>
          <cell r="E989" t="str">
            <v>chapa de 2,20x1,60  (3,52m²)</v>
          </cell>
          <cell r="F989">
            <v>19.5</v>
          </cell>
        </row>
        <row r="990">
          <cell r="A990" t="str">
            <v>1188</v>
          </cell>
          <cell r="B990" t="str">
            <v xml:space="preserve">Chapa compensada 6mm </v>
          </cell>
          <cell r="C990" t="str">
            <v>m²</v>
          </cell>
          <cell r="D990">
            <v>6.39</v>
          </cell>
          <cell r="E990" t="str">
            <v>chapa de 2,20x1,60 (3,52m²)</v>
          </cell>
          <cell r="F990">
            <v>22.5</v>
          </cell>
        </row>
        <row r="991">
          <cell r="A991" t="str">
            <v>610</v>
          </cell>
          <cell r="B991" t="str">
            <v>Chapa compensada naval 15mm</v>
          </cell>
          <cell r="C991" t="str">
            <v>m2</v>
          </cell>
          <cell r="D991">
            <v>22.18</v>
          </cell>
          <cell r="E991" t="str">
            <v>Dimensões 160x220</v>
          </cell>
          <cell r="F991">
            <v>900</v>
          </cell>
        </row>
        <row r="992">
          <cell r="A992" t="str">
            <v>075</v>
          </cell>
          <cell r="B992" t="str">
            <v>Chapa compensada resinada 12mm 1,10x2,20</v>
          </cell>
          <cell r="C992" t="str">
            <v>m2</v>
          </cell>
          <cell r="D992">
            <v>12.19</v>
          </cell>
          <cell r="F992">
            <v>900</v>
          </cell>
        </row>
        <row r="993">
          <cell r="A993" t="str">
            <v>076</v>
          </cell>
          <cell r="B993" t="str">
            <v>Chapa melamínica brilhante 1mm</v>
          </cell>
          <cell r="C993" t="str">
            <v>m2</v>
          </cell>
          <cell r="D993">
            <v>13.75</v>
          </cell>
          <cell r="F993">
            <v>900</v>
          </cell>
        </row>
        <row r="994">
          <cell r="A994" t="str">
            <v>1040</v>
          </cell>
          <cell r="B994" t="str">
            <v>Madeira MDF 277x183 revestida 1,8mm</v>
          </cell>
          <cell r="C994" t="str">
            <v>un</v>
          </cell>
          <cell r="D994">
            <v>94.9</v>
          </cell>
          <cell r="E994" t="str">
            <v>R$ 18,75/m²</v>
          </cell>
          <cell r="F994">
            <v>900</v>
          </cell>
        </row>
        <row r="995">
          <cell r="A995" t="str">
            <v>842</v>
          </cell>
          <cell r="B995" t="str">
            <v>MDF - filete</v>
          </cell>
          <cell r="C995" t="str">
            <v>m</v>
          </cell>
          <cell r="D995">
            <v>1</v>
          </cell>
          <cell r="F995">
            <v>1800</v>
          </cell>
        </row>
        <row r="996">
          <cell r="A996" t="str">
            <v>841</v>
          </cell>
          <cell r="B996" t="str">
            <v>MDF chapa prensada 260x180</v>
          </cell>
          <cell r="C996" t="str">
            <v>un</v>
          </cell>
          <cell r="D996">
            <v>90</v>
          </cell>
          <cell r="E996" t="str">
            <v>Custo por m2=R$20,00</v>
          </cell>
          <cell r="F996">
            <v>1800</v>
          </cell>
        </row>
        <row r="997">
          <cell r="A997" t="str">
            <v>1252</v>
          </cell>
          <cell r="B997" t="str">
            <v>Madeira para caixaria 15</v>
          </cell>
          <cell r="C997" t="str">
            <v>dz</v>
          </cell>
          <cell r="D997">
            <v>42</v>
          </cell>
          <cell r="F997">
            <v>900</v>
          </cell>
        </row>
        <row r="998">
          <cell r="A998" t="str">
            <v>222</v>
          </cell>
          <cell r="B998" t="str">
            <v>Madeira para caixaria 20</v>
          </cell>
          <cell r="C998" t="str">
            <v>dz</v>
          </cell>
          <cell r="D998">
            <v>53</v>
          </cell>
          <cell r="F998">
            <v>900</v>
          </cell>
        </row>
        <row r="999">
          <cell r="A999" t="str">
            <v>1007</v>
          </cell>
          <cell r="B999" t="str">
            <v>Madeira para caixaria 25</v>
          </cell>
          <cell r="C999" t="str">
            <v>dz</v>
          </cell>
          <cell r="D999">
            <v>66</v>
          </cell>
        </row>
        <row r="1000">
          <cell r="A1000" t="str">
            <v>1008</v>
          </cell>
          <cell r="B1000" t="str">
            <v>Madeira para caixaria 30</v>
          </cell>
          <cell r="C1000" t="str">
            <v>dz</v>
          </cell>
          <cell r="D1000">
            <v>79</v>
          </cell>
        </row>
        <row r="1001">
          <cell r="A1001" t="str">
            <v>135</v>
          </cell>
          <cell r="B1001" t="str">
            <v>Escora de eucalipto</v>
          </cell>
          <cell r="C1001" t="str">
            <v>ml</v>
          </cell>
          <cell r="D1001">
            <v>0.66</v>
          </cell>
          <cell r="F1001">
            <v>450</v>
          </cell>
        </row>
        <row r="1002">
          <cell r="A1002" t="str">
            <v>847</v>
          </cell>
          <cell r="B1002" t="str">
            <v>Escora de eucalipto 10x20x200</v>
          </cell>
          <cell r="C1002" t="str">
            <v>m</v>
          </cell>
          <cell r="D1002">
            <v>3.6</v>
          </cell>
          <cell r="F1002">
            <v>450</v>
          </cell>
        </row>
        <row r="1003">
          <cell r="A1003" t="str">
            <v>846</v>
          </cell>
          <cell r="B1003" t="str">
            <v>Escora de eucalipto 10x20x250</v>
          </cell>
          <cell r="C1003" t="str">
            <v>m</v>
          </cell>
          <cell r="D1003">
            <v>3.6</v>
          </cell>
          <cell r="F1003">
            <v>450</v>
          </cell>
        </row>
        <row r="1004">
          <cell r="A1004" t="str">
            <v>845</v>
          </cell>
          <cell r="B1004" t="str">
            <v>Escora de eucalipto 10x20x300</v>
          </cell>
          <cell r="C1004" t="str">
            <v>m</v>
          </cell>
          <cell r="D1004">
            <v>3.6</v>
          </cell>
          <cell r="F1004">
            <v>450</v>
          </cell>
        </row>
        <row r="1005">
          <cell r="A1005" t="str">
            <v>441</v>
          </cell>
          <cell r="B1005" t="str">
            <v>Azulejista</v>
          </cell>
          <cell r="C1005" t="str">
            <v>h</v>
          </cell>
          <cell r="D1005">
            <v>6.76</v>
          </cell>
          <cell r="E1005" t="str">
            <v>Incluindo encargos sociais</v>
          </cell>
          <cell r="F1005">
            <v>3.04</v>
          </cell>
        </row>
        <row r="1006">
          <cell r="A1006" t="str">
            <v>029</v>
          </cell>
          <cell r="B1006" t="str">
            <v>Blaster</v>
          </cell>
          <cell r="C1006" t="str">
            <v>h</v>
          </cell>
          <cell r="D1006">
            <v>8.34</v>
          </cell>
          <cell r="E1006" t="str">
            <v>Incluindo encargos sociais</v>
          </cell>
          <cell r="F1006">
            <v>3.75</v>
          </cell>
        </row>
        <row r="1007">
          <cell r="A1007" t="str">
            <v>070</v>
          </cell>
          <cell r="B1007" t="str">
            <v>Carpinteiro</v>
          </cell>
          <cell r="C1007" t="str">
            <v>h</v>
          </cell>
          <cell r="D1007">
            <v>6.76</v>
          </cell>
          <cell r="E1007" t="str">
            <v>Incluindo encargos sociais</v>
          </cell>
          <cell r="F1007">
            <v>3.04</v>
          </cell>
        </row>
        <row r="1008">
          <cell r="A1008" t="str">
            <v>392</v>
          </cell>
          <cell r="B1008" t="str">
            <v>Eletrecista</v>
          </cell>
          <cell r="C1008" t="str">
            <v>h</v>
          </cell>
          <cell r="D1008">
            <v>6.76</v>
          </cell>
          <cell r="E1008" t="str">
            <v>Incluindo encargos sociais</v>
          </cell>
          <cell r="F1008">
            <v>3.04</v>
          </cell>
        </row>
        <row r="1009">
          <cell r="A1009" t="str">
            <v>132</v>
          </cell>
          <cell r="B1009" t="str">
            <v>Encanador</v>
          </cell>
          <cell r="C1009" t="str">
            <v>h</v>
          </cell>
          <cell r="D1009">
            <v>6.76</v>
          </cell>
          <cell r="E1009" t="str">
            <v>Incluindo encargos sociais</v>
          </cell>
          <cell r="F1009">
            <v>3.04</v>
          </cell>
        </row>
        <row r="1010">
          <cell r="A1010" t="str">
            <v>507</v>
          </cell>
          <cell r="B1010" t="str">
            <v>Encaregado de pavimentação</v>
          </cell>
          <cell r="C1010" t="str">
            <v>h</v>
          </cell>
          <cell r="D1010">
            <v>8.58</v>
          </cell>
          <cell r="E1010" t="str">
            <v>Incluindo encargos sociais</v>
          </cell>
          <cell r="F1010">
            <v>3.86</v>
          </cell>
        </row>
        <row r="1011">
          <cell r="A1011" t="str">
            <v>134</v>
          </cell>
          <cell r="B1011" t="str">
            <v>Engenheiro de obra</v>
          </cell>
          <cell r="C1011" t="str">
            <v>h</v>
          </cell>
          <cell r="D1011">
            <v>11.9</v>
          </cell>
          <cell r="E1011" t="str">
            <v>Incluindo encargos sociais</v>
          </cell>
          <cell r="F1011">
            <v>5.35</v>
          </cell>
        </row>
        <row r="1012">
          <cell r="A1012" t="str">
            <v>147</v>
          </cell>
          <cell r="B1012" t="str">
            <v>Ferreiro</v>
          </cell>
          <cell r="C1012" t="str">
            <v>h</v>
          </cell>
          <cell r="D1012">
            <v>6.76</v>
          </cell>
          <cell r="E1012" t="str">
            <v>Incluindo encargos sociais</v>
          </cell>
          <cell r="F1012">
            <v>3.04</v>
          </cell>
        </row>
        <row r="1013">
          <cell r="A1013" t="str">
            <v>192</v>
          </cell>
          <cell r="B1013" t="str">
            <v>Jardineiro</v>
          </cell>
          <cell r="C1013" t="str">
            <v>h</v>
          </cell>
          <cell r="D1013">
            <v>2.82</v>
          </cell>
          <cell r="E1013" t="str">
            <v>Incluindo encargos sociais</v>
          </cell>
          <cell r="F1013">
            <v>1.27</v>
          </cell>
        </row>
        <row r="1014">
          <cell r="A1014" t="str">
            <v>746</v>
          </cell>
          <cell r="B1014" t="str">
            <v>Mão de obra esquadrias de alumínio</v>
          </cell>
          <cell r="C1014" t="str">
            <v>m2</v>
          </cell>
          <cell r="D1014">
            <v>2.2000000000000002</v>
          </cell>
          <cell r="E1014" t="str">
            <v>chapa de 2,20x1,60  (3,52m²)</v>
          </cell>
          <cell r="F1014">
            <v>19.5</v>
          </cell>
        </row>
        <row r="1015">
          <cell r="A1015" t="str">
            <v>226</v>
          </cell>
          <cell r="B1015" t="str">
            <v>Mão de obra forro de PVC</v>
          </cell>
          <cell r="C1015" t="str">
            <v>m2</v>
          </cell>
          <cell r="D1015">
            <v>4.5</v>
          </cell>
          <cell r="E1015" t="str">
            <v>Incluindo encargos sociais</v>
          </cell>
          <cell r="F1015">
            <v>22.5</v>
          </cell>
        </row>
        <row r="1016">
          <cell r="A1016" t="str">
            <v>425</v>
          </cell>
          <cell r="B1016" t="str">
            <v>Mão de obra lixamento taco</v>
          </cell>
          <cell r="C1016" t="str">
            <v>m2</v>
          </cell>
          <cell r="D1016">
            <v>6.6</v>
          </cell>
          <cell r="E1016" t="str">
            <v>Incluindo encargos sociais</v>
          </cell>
        </row>
        <row r="1017">
          <cell r="A1017" t="str">
            <v>638</v>
          </cell>
          <cell r="B1017" t="str">
            <v>Mão de obra para colocação de piso borracha</v>
          </cell>
          <cell r="C1017" t="str">
            <v>m2</v>
          </cell>
          <cell r="D1017">
            <v>4.5</v>
          </cell>
        </row>
        <row r="1018">
          <cell r="A1018" t="str">
            <v>662</v>
          </cell>
          <cell r="B1018" t="str">
            <v>Mão de obra para colocação de piso vinílico</v>
          </cell>
          <cell r="C1018" t="str">
            <v>m2</v>
          </cell>
          <cell r="D1018">
            <v>4.5</v>
          </cell>
        </row>
        <row r="1019">
          <cell r="A1019" t="str">
            <v>640</v>
          </cell>
          <cell r="B1019" t="str">
            <v>Mão de obra para colocação de rodapé vinílico</v>
          </cell>
          <cell r="C1019" t="str">
            <v>m</v>
          </cell>
          <cell r="D1019">
            <v>0.88</v>
          </cell>
          <cell r="E1019" t="str">
            <v>R$ 18,75/m²</v>
          </cell>
        </row>
        <row r="1020">
          <cell r="A1020" t="str">
            <v>766</v>
          </cell>
          <cell r="B1020" t="str">
            <v>Mão de obra para impermeabilização a quente</v>
          </cell>
          <cell r="C1020" t="str">
            <v>m2</v>
          </cell>
          <cell r="D1020">
            <v>8.8000000000000007</v>
          </cell>
        </row>
        <row r="1021">
          <cell r="A1021" t="str">
            <v>460</v>
          </cell>
          <cell r="B1021" t="str">
            <v>Mão de obra para montagem de divisória</v>
          </cell>
          <cell r="C1021" t="str">
            <v>m2</v>
          </cell>
          <cell r="D1021">
            <v>4.5999999999999996</v>
          </cell>
          <cell r="E1021" t="str">
            <v>para cada 30m2 - R$ 126,00.</v>
          </cell>
        </row>
        <row r="1022">
          <cell r="A1022" t="str">
            <v>395</v>
          </cell>
          <cell r="B1022" t="str">
            <v>Mão de obra vidraceiro</v>
          </cell>
          <cell r="C1022" t="str">
            <v>m2</v>
          </cell>
          <cell r="D1022">
            <v>3.3</v>
          </cell>
        </row>
        <row r="1023">
          <cell r="A1023" t="str">
            <v>235</v>
          </cell>
          <cell r="B1023" t="str">
            <v>Mestre de obra</v>
          </cell>
          <cell r="C1023" t="str">
            <v>h</v>
          </cell>
          <cell r="D1023">
            <v>8.58</v>
          </cell>
          <cell r="E1023" t="str">
            <v>Incluindo encargos sociais</v>
          </cell>
          <cell r="F1023">
            <v>3.86</v>
          </cell>
        </row>
        <row r="1024">
          <cell r="A1024" t="str">
            <v>241</v>
          </cell>
          <cell r="B1024" t="str">
            <v>Motorista</v>
          </cell>
          <cell r="C1024" t="str">
            <v>h</v>
          </cell>
          <cell r="D1024">
            <v>6.67</v>
          </cell>
          <cell r="E1024" t="str">
            <v>Incluindo encargos sociais</v>
          </cell>
          <cell r="F1024">
            <v>3</v>
          </cell>
        </row>
        <row r="1025">
          <cell r="A1025" t="str">
            <v>243</v>
          </cell>
          <cell r="B1025" t="str">
            <v>Operador de máquina</v>
          </cell>
          <cell r="C1025" t="str">
            <v>h</v>
          </cell>
          <cell r="D1025">
            <v>7.15</v>
          </cell>
          <cell r="E1025" t="str">
            <v>Incluindo encargos sociais</v>
          </cell>
          <cell r="F1025">
            <v>3.21</v>
          </cell>
        </row>
        <row r="1026">
          <cell r="A1026" t="str">
            <v>244</v>
          </cell>
          <cell r="B1026" t="str">
            <v>Operador de martelete</v>
          </cell>
          <cell r="C1026" t="str">
            <v>h</v>
          </cell>
          <cell r="D1026">
            <v>7.15</v>
          </cell>
          <cell r="E1026" t="str">
            <v>Incluindo encargos sociais</v>
          </cell>
          <cell r="F1026">
            <v>3.21</v>
          </cell>
        </row>
        <row r="1027">
          <cell r="A1027" t="str">
            <v>254</v>
          </cell>
          <cell r="B1027" t="str">
            <v>Pedreiro</v>
          </cell>
          <cell r="C1027" t="str">
            <v>h</v>
          </cell>
          <cell r="D1027">
            <v>6.76</v>
          </cell>
          <cell r="E1027" t="str">
            <v>Incluindo encargos sociais</v>
          </cell>
          <cell r="F1027">
            <v>3.04</v>
          </cell>
        </row>
        <row r="1028">
          <cell r="A1028" t="str">
            <v>257</v>
          </cell>
          <cell r="B1028" t="str">
            <v>Pintor</v>
          </cell>
          <cell r="C1028" t="str">
            <v>h</v>
          </cell>
          <cell r="D1028">
            <v>6.76</v>
          </cell>
          <cell r="E1028" t="str">
            <v>Incluindo encargos sociais</v>
          </cell>
          <cell r="F1028">
            <v>3.04</v>
          </cell>
        </row>
        <row r="1029">
          <cell r="A1029" t="str">
            <v>300</v>
          </cell>
          <cell r="B1029" t="str">
            <v>Servente</v>
          </cell>
          <cell r="C1029" t="str">
            <v>h</v>
          </cell>
          <cell r="D1029">
            <v>2.82</v>
          </cell>
          <cell r="E1029" t="str">
            <v>Incluindo encargos sociais</v>
          </cell>
          <cell r="F1029">
            <v>1.27</v>
          </cell>
        </row>
        <row r="1030">
          <cell r="A1030" t="str">
            <v>330</v>
          </cell>
          <cell r="B1030" t="str">
            <v>Telhadista</v>
          </cell>
          <cell r="C1030" t="str">
            <v>h</v>
          </cell>
          <cell r="D1030">
            <v>6.76</v>
          </cell>
          <cell r="E1030" t="str">
            <v>Incluindo encargos sociais</v>
          </cell>
          <cell r="F1030">
            <v>3.04</v>
          </cell>
        </row>
        <row r="1031">
          <cell r="A1031" t="str">
            <v>868</v>
          </cell>
          <cell r="B1031" t="str">
            <v>Armário Guarda Volume em madeira com revestimento melamínico externo branco com fechadura nas portas (35x40)</v>
          </cell>
          <cell r="C1031" t="str">
            <v>m²</v>
          </cell>
          <cell r="D1031">
            <v>350</v>
          </cell>
          <cell r="E1031" t="str">
            <v>Base armário 171x210com 25 portas  R$ 1265,00</v>
          </cell>
          <cell r="F1031">
            <v>3.75</v>
          </cell>
        </row>
        <row r="1032">
          <cell r="A1032" t="str">
            <v>867</v>
          </cell>
          <cell r="B1032" t="str">
            <v>Armário Guarda Volume em MDF branco com fechadura nas portas (35x40)</v>
          </cell>
          <cell r="C1032" t="str">
            <v>m²</v>
          </cell>
          <cell r="D1032">
            <v>450</v>
          </cell>
          <cell r="E1032" t="str">
            <v>Base armário 171x210com 25 portas custo R$ 1.600,00</v>
          </cell>
          <cell r="F1032">
            <v>3.04</v>
          </cell>
        </row>
        <row r="1033">
          <cell r="A1033" t="str">
            <v>715</v>
          </cell>
          <cell r="B1033" t="str">
            <v>Exaustor eólico tipo industrial</v>
          </cell>
          <cell r="C1033" t="str">
            <v>un</v>
          </cell>
          <cell r="D1033">
            <v>198</v>
          </cell>
          <cell r="E1033" t="str">
            <v>Incluindo encargos sociais</v>
          </cell>
          <cell r="F1033">
            <v>3.04</v>
          </cell>
        </row>
        <row r="1034">
          <cell r="A1034" t="str">
            <v>684</v>
          </cell>
          <cell r="B1034" t="str">
            <v>Exaustor para cozinha 30cm</v>
          </cell>
          <cell r="C1034" t="str">
            <v>un</v>
          </cell>
          <cell r="D1034">
            <v>63.8</v>
          </cell>
          <cell r="E1034" t="str">
            <v>Incluindo encargos sociais</v>
          </cell>
          <cell r="F1034">
            <v>3.04</v>
          </cell>
        </row>
        <row r="1035">
          <cell r="A1035" t="str">
            <v>869</v>
          </cell>
          <cell r="B1035" t="str">
            <v>Fogão industrial de cinco bocas linear, medindo 2000x500x850 estruturado com ferro tipo viga U chapa 3mm e pés com ferro tipo quadrado chapa 2mm, com prateleira inferior, uso de solda MIG e proteção contra  corrosão com fundo anti-corrosivo e acabamento c</v>
          </cell>
          <cell r="C1035" t="str">
            <v>un</v>
          </cell>
          <cell r="D1035">
            <v>625</v>
          </cell>
          <cell r="E1035" t="str">
            <v>Incluindo encargos sociais</v>
          </cell>
          <cell r="F1035">
            <v>3.86</v>
          </cell>
        </row>
        <row r="1036">
          <cell r="A1036" t="str">
            <v>990</v>
          </cell>
          <cell r="B1036" t="str">
            <v>Fogão industrial estruturado com ferro tipo viga U chapa 3mm e pés com ferro tipo quadrado chapa 2mm, com prateleira inferior, uso de solda MIG e proteção contra  corrosão com fundo anti-corrosivo e acabamento com tinta esmalte martelado, parte superior c</v>
          </cell>
          <cell r="C1036" t="str">
            <v>un</v>
          </cell>
          <cell r="D1036">
            <v>130</v>
          </cell>
          <cell r="E1036" t="str">
            <v>custo unitário por queimador</v>
          </cell>
          <cell r="F1036">
            <v>5.35</v>
          </cell>
        </row>
        <row r="1037">
          <cell r="A1037" t="str">
            <v>870</v>
          </cell>
          <cell r="B1037" t="str">
            <v xml:space="preserve">Forno esmaltado a gás, medindo 640x720x430 com visor de vidro temperado na porta, com duas prateleiras, com cavalete de cantoneira de ferro chapa 3mm incluindo fundo anti-corrosivo e pintura esmalte martelado, h=70cm </v>
          </cell>
          <cell r="C1037" t="str">
            <v>un</v>
          </cell>
          <cell r="D1037">
            <v>300</v>
          </cell>
          <cell r="E1037" t="str">
            <v>Incluindo encargos sociais</v>
          </cell>
          <cell r="F1037">
            <v>3.04</v>
          </cell>
        </row>
        <row r="1038">
          <cell r="A1038" t="str">
            <v>1043</v>
          </cell>
          <cell r="B1038" t="str">
            <v>Varal externo eólico em alumínio diâmetro de 2,68m e altura de 2,2m móvel</v>
          </cell>
          <cell r="C1038" t="str">
            <v>un</v>
          </cell>
          <cell r="D1038">
            <v>200</v>
          </cell>
          <cell r="E1038" t="str">
            <v>Incluindo encargos sociais</v>
          </cell>
          <cell r="F1038">
            <v>1.27</v>
          </cell>
        </row>
        <row r="1039">
          <cell r="A1039" t="str">
            <v>1044</v>
          </cell>
          <cell r="B1039" t="str">
            <v>Varal externo eólico em alumínio diâmetro de 2,98m e altura de 2,2m fixo</v>
          </cell>
          <cell r="C1039" t="str">
            <v>un</v>
          </cell>
          <cell r="D1039">
            <v>160</v>
          </cell>
        </row>
        <row r="1040">
          <cell r="A1040" t="str">
            <v>1045</v>
          </cell>
          <cell r="B1040" t="str">
            <v>Varal tradicional de suspender em alumínio com pintura 60x140</v>
          </cell>
          <cell r="C1040" t="str">
            <v>un</v>
          </cell>
          <cell r="D1040">
            <v>136.5</v>
          </cell>
          <cell r="E1040" t="str">
            <v>Incluindo encargos sociais</v>
          </cell>
        </row>
        <row r="1041">
          <cell r="A1041" t="str">
            <v>685</v>
          </cell>
          <cell r="B1041" t="str">
            <v>Ventilador comercial</v>
          </cell>
          <cell r="C1041" t="str">
            <v>un</v>
          </cell>
          <cell r="D1041">
            <v>52.58</v>
          </cell>
          <cell r="E1041" t="str">
            <v>Incluindo encargos sociais</v>
          </cell>
        </row>
        <row r="1042">
          <cell r="A1042" t="str">
            <v>1130</v>
          </cell>
          <cell r="B1042" t="str">
            <v>Arruela 5/8"</v>
          </cell>
          <cell r="C1042" t="str">
            <v>un</v>
          </cell>
          <cell r="D1042">
            <v>0.1</v>
          </cell>
        </row>
        <row r="1043">
          <cell r="A1043" t="str">
            <v>041</v>
          </cell>
          <cell r="B1043" t="str">
            <v>Bucha plástica s-8</v>
          </cell>
          <cell r="C1043" t="str">
            <v>un</v>
          </cell>
          <cell r="D1043">
            <v>0.05</v>
          </cell>
        </row>
        <row r="1044">
          <cell r="A1044" t="str">
            <v>248</v>
          </cell>
          <cell r="B1044" t="str">
            <v>Parafuso  5/16"x110mm com arruela</v>
          </cell>
          <cell r="C1044" t="str">
            <v>un</v>
          </cell>
          <cell r="D1044">
            <v>0.25</v>
          </cell>
        </row>
        <row r="1045">
          <cell r="A1045" t="str">
            <v>249</v>
          </cell>
          <cell r="B1045" t="str">
            <v>Parafuso 4,8x45</v>
          </cell>
          <cell r="C1045" t="str">
            <v>un</v>
          </cell>
          <cell r="D1045">
            <v>0.08</v>
          </cell>
        </row>
        <row r="1046">
          <cell r="A1046" t="str">
            <v>250</v>
          </cell>
          <cell r="B1046" t="str">
            <v>Parafuso 5/16x50 com arruela</v>
          </cell>
          <cell r="C1046" t="str">
            <v>un</v>
          </cell>
          <cell r="D1046">
            <v>0.19</v>
          </cell>
        </row>
        <row r="1047">
          <cell r="A1047" t="str">
            <v>398</v>
          </cell>
          <cell r="B1047" t="str">
            <v>Parafuso e bucha</v>
          </cell>
          <cell r="C1047" t="str">
            <v>un</v>
          </cell>
          <cell r="D1047">
            <v>0.11</v>
          </cell>
          <cell r="E1047" t="str">
            <v>para cada 30m2 - R$ 126,00.</v>
          </cell>
        </row>
        <row r="1048">
          <cell r="A1048" t="str">
            <v>699</v>
          </cell>
          <cell r="B1048" t="str">
            <v>Parafuso em latão 50x6mm com porca</v>
          </cell>
          <cell r="C1048" t="str">
            <v>un</v>
          </cell>
          <cell r="D1048">
            <v>0.66</v>
          </cell>
        </row>
        <row r="1049">
          <cell r="A1049" t="str">
            <v>1128</v>
          </cell>
          <cell r="B1049" t="str">
            <v>Parafuso haste metro 5/8"</v>
          </cell>
          <cell r="C1049" t="str">
            <v>m</v>
          </cell>
          <cell r="D1049">
            <v>6.43</v>
          </cell>
          <cell r="E1049" t="str">
            <v>Incluindo encargos sociais</v>
          </cell>
          <cell r="F1049">
            <v>3.86</v>
          </cell>
        </row>
        <row r="1050">
          <cell r="A1050" t="str">
            <v>891</v>
          </cell>
          <cell r="B1050" t="str">
            <v>Parafuso Máquina Gav. Fogo 13x125</v>
          </cell>
          <cell r="C1050" t="str">
            <v>un</v>
          </cell>
          <cell r="D1050">
            <v>1.2</v>
          </cell>
          <cell r="E1050" t="str">
            <v>1/2"</v>
          </cell>
          <cell r="F1050">
            <v>3</v>
          </cell>
        </row>
        <row r="1051">
          <cell r="A1051" t="str">
            <v>892</v>
          </cell>
          <cell r="B1051" t="str">
            <v>Parafuso Máquina Gav. Fogo 13x150</v>
          </cell>
          <cell r="C1051" t="str">
            <v>un</v>
          </cell>
          <cell r="D1051">
            <v>1.9</v>
          </cell>
          <cell r="E1051" t="str">
            <v>1/2"</v>
          </cell>
          <cell r="F1051">
            <v>3.21</v>
          </cell>
        </row>
        <row r="1052">
          <cell r="A1052" t="str">
            <v>893</v>
          </cell>
          <cell r="B1052" t="str">
            <v>Parafuso Máquina Gav. Fogo 13x250</v>
          </cell>
          <cell r="C1052" t="str">
            <v>un</v>
          </cell>
          <cell r="D1052">
            <v>1.85</v>
          </cell>
          <cell r="E1052" t="str">
            <v>1/2"</v>
          </cell>
          <cell r="F1052">
            <v>3.21</v>
          </cell>
        </row>
        <row r="1053">
          <cell r="A1053" t="str">
            <v>883</v>
          </cell>
          <cell r="B1053" t="str">
            <v>Parafuso Máquina Gav. Fogo 16x200</v>
          </cell>
          <cell r="C1053" t="str">
            <v>un</v>
          </cell>
          <cell r="D1053">
            <v>1.9</v>
          </cell>
          <cell r="E1053" t="str">
            <v>5/8"</v>
          </cell>
          <cell r="F1053">
            <v>3.04</v>
          </cell>
        </row>
        <row r="1054">
          <cell r="A1054" t="str">
            <v>884</v>
          </cell>
          <cell r="B1054" t="str">
            <v>Parafuso Máquina Gav. Fogo 16x250</v>
          </cell>
          <cell r="C1054" t="str">
            <v>un</v>
          </cell>
          <cell r="D1054">
            <v>2.2000000000000002</v>
          </cell>
          <cell r="E1054" t="str">
            <v>5/8"</v>
          </cell>
          <cell r="F1054">
            <v>3.04</v>
          </cell>
        </row>
        <row r="1055">
          <cell r="A1055" t="str">
            <v>885</v>
          </cell>
          <cell r="B1055" t="str">
            <v>Parafuso Máquina Gav. Fogo 16x300</v>
          </cell>
          <cell r="C1055" t="str">
            <v>un</v>
          </cell>
          <cell r="D1055">
            <v>2.7</v>
          </cell>
          <cell r="E1055" t="str">
            <v>5/8"</v>
          </cell>
          <cell r="F1055">
            <v>1.27</v>
          </cell>
        </row>
        <row r="1056">
          <cell r="A1056" t="str">
            <v>886</v>
          </cell>
          <cell r="B1056" t="str">
            <v>Parafuso Máquina Gav. Fogo 16x350</v>
          </cell>
          <cell r="C1056" t="str">
            <v>un</v>
          </cell>
          <cell r="D1056">
            <v>2.95</v>
          </cell>
          <cell r="E1056" t="str">
            <v>5/8"</v>
          </cell>
          <cell r="F1056">
            <v>3.04</v>
          </cell>
        </row>
        <row r="1057">
          <cell r="A1057" t="str">
            <v>887</v>
          </cell>
          <cell r="B1057" t="str">
            <v>Parafuso Máquina Gav. Fogo 16x400</v>
          </cell>
          <cell r="C1057" t="str">
            <v>un</v>
          </cell>
          <cell r="D1057">
            <v>3.3</v>
          </cell>
          <cell r="E1057" t="str">
            <v>5/8"</v>
          </cell>
        </row>
        <row r="1058">
          <cell r="A1058" t="str">
            <v>888</v>
          </cell>
          <cell r="B1058" t="str">
            <v>Parafuso Máquina Gav. Fogo 16x450</v>
          </cell>
          <cell r="C1058" t="str">
            <v>un</v>
          </cell>
          <cell r="D1058">
            <v>3.7</v>
          </cell>
          <cell r="E1058" t="str">
            <v>5/8"</v>
          </cell>
        </row>
        <row r="1059">
          <cell r="A1059" t="str">
            <v>889</v>
          </cell>
          <cell r="B1059" t="str">
            <v>Parafuso Máquina Gav. Fogo 16x500</v>
          </cell>
          <cell r="C1059" t="str">
            <v>un</v>
          </cell>
          <cell r="D1059">
            <v>4.3499999999999996</v>
          </cell>
          <cell r="E1059" t="str">
            <v>5/8"</v>
          </cell>
        </row>
        <row r="1060">
          <cell r="A1060" t="str">
            <v>890</v>
          </cell>
          <cell r="B1060" t="str">
            <v>Parafuso Máquina Gav. Fogo 16x550</v>
          </cell>
          <cell r="C1060" t="str">
            <v>un</v>
          </cell>
          <cell r="D1060">
            <v>4.5</v>
          </cell>
          <cell r="E1060" t="str">
            <v>5/8"</v>
          </cell>
        </row>
        <row r="1061">
          <cell r="A1061" t="str">
            <v>401</v>
          </cell>
          <cell r="B1061" t="str">
            <v>Parafuso niquelado com bucha</v>
          </cell>
          <cell r="C1061" t="str">
            <v>un</v>
          </cell>
          <cell r="D1061">
            <v>0.88</v>
          </cell>
        </row>
        <row r="1062">
          <cell r="A1062" t="str">
            <v>256</v>
          </cell>
          <cell r="B1062" t="str">
            <v>Pino de aço 1/4 (6,35)x250</v>
          </cell>
          <cell r="C1062" t="str">
            <v>un</v>
          </cell>
          <cell r="D1062">
            <v>0.44</v>
          </cell>
          <cell r="E1062" t="str">
            <v>custo unitário por queimador</v>
          </cell>
        </row>
        <row r="1063">
          <cell r="A1063" t="str">
            <v>1129</v>
          </cell>
          <cell r="B1063" t="str">
            <v>Porca 5/8"</v>
          </cell>
          <cell r="C1063" t="str">
            <v>un</v>
          </cell>
          <cell r="D1063">
            <v>0.21</v>
          </cell>
        </row>
        <row r="1064">
          <cell r="A1064" t="str">
            <v>274</v>
          </cell>
          <cell r="B1064" t="str">
            <v>Prego 13x15</v>
          </cell>
          <cell r="C1064" t="str">
            <v>kg</v>
          </cell>
          <cell r="D1064">
            <v>2.5</v>
          </cell>
        </row>
        <row r="1065">
          <cell r="A1065" t="str">
            <v>275</v>
          </cell>
          <cell r="B1065" t="str">
            <v>Prego 17x27</v>
          </cell>
          <cell r="C1065" t="str">
            <v>kg</v>
          </cell>
          <cell r="D1065">
            <v>3</v>
          </cell>
        </row>
        <row r="1066">
          <cell r="A1066" t="str">
            <v>906</v>
          </cell>
          <cell r="B1066" t="str">
            <v>Prego anelado galvanizado 15x21</v>
          </cell>
          <cell r="C1066" t="str">
            <v>kg</v>
          </cell>
          <cell r="D1066">
            <v>8.68</v>
          </cell>
        </row>
        <row r="1067">
          <cell r="A1067" t="str">
            <v>1159</v>
          </cell>
          <cell r="B1067" t="str">
            <v>Prego de aço s/acab. 3.5x60</v>
          </cell>
          <cell r="C1067" t="str">
            <v>un</v>
          </cell>
          <cell r="D1067">
            <v>7.0000000000000007E-2</v>
          </cell>
        </row>
        <row r="1068">
          <cell r="A1068" t="str">
            <v>276</v>
          </cell>
          <cell r="B1068" t="str">
            <v>Prego de aço zincado com arruela</v>
          </cell>
          <cell r="C1068" t="str">
            <v>un</v>
          </cell>
          <cell r="D1068">
            <v>0.2</v>
          </cell>
        </row>
        <row r="1069">
          <cell r="A1069" t="str">
            <v>894</v>
          </cell>
          <cell r="B1069" t="str">
            <v>Prego galvanizado a fogo 22x48</v>
          </cell>
          <cell r="C1069" t="str">
            <v>un</v>
          </cell>
          <cell r="D1069">
            <v>7.2</v>
          </cell>
          <cell r="E1069" t="str">
            <v xml:space="preserve">30un/kg </v>
          </cell>
        </row>
        <row r="1070">
          <cell r="A1070" t="str">
            <v>744</v>
          </cell>
          <cell r="B1070" t="str">
            <v>Balanço com 4</v>
          </cell>
          <cell r="C1070" t="str">
            <v>un</v>
          </cell>
          <cell r="D1070">
            <v>357</v>
          </cell>
          <cell r="E1070" t="str">
            <v>Top Lândia  3332403</v>
          </cell>
        </row>
        <row r="1071">
          <cell r="A1071" t="str">
            <v>743</v>
          </cell>
          <cell r="B1071" t="str">
            <v>Gangorra com 3</v>
          </cell>
          <cell r="C1071" t="str">
            <v>un</v>
          </cell>
          <cell r="D1071">
            <v>385</v>
          </cell>
          <cell r="E1071" t="str">
            <v>Top Lândia  3332402</v>
          </cell>
        </row>
        <row r="1072">
          <cell r="A1072" t="str">
            <v>515</v>
          </cell>
          <cell r="B1072" t="str">
            <v>Asfalto Diluido CM-30  DMT-350km</v>
          </cell>
          <cell r="C1072" t="str">
            <v>t</v>
          </cell>
          <cell r="D1072">
            <v>1604</v>
          </cell>
          <cell r="E1072" t="str">
            <v>Incluindo transporte I - U</v>
          </cell>
        </row>
        <row r="1073">
          <cell r="A1073" t="str">
            <v>831</v>
          </cell>
          <cell r="B1073" t="str">
            <v>Briqueite colorido 6cm</v>
          </cell>
          <cell r="C1073" t="str">
            <v>m2</v>
          </cell>
          <cell r="D1073">
            <v>17</v>
          </cell>
        </row>
        <row r="1074">
          <cell r="A1074" t="str">
            <v>476</v>
          </cell>
          <cell r="B1074" t="str">
            <v>Briquete 8x12x20</v>
          </cell>
          <cell r="C1074" t="str">
            <v>m2</v>
          </cell>
          <cell r="D1074">
            <v>13.7</v>
          </cell>
          <cell r="E1074" t="str">
            <v>x</v>
          </cell>
          <cell r="F1074" t="str">
            <v>x</v>
          </cell>
        </row>
        <row r="1075">
          <cell r="A1075" t="str">
            <v>832</v>
          </cell>
          <cell r="B1075" t="str">
            <v>Briquete colorido 8cm</v>
          </cell>
          <cell r="C1075" t="str">
            <v>m2</v>
          </cell>
          <cell r="D1075">
            <v>20</v>
          </cell>
        </row>
        <row r="1076">
          <cell r="A1076" t="str">
            <v>829</v>
          </cell>
          <cell r="B1076" t="str">
            <v>Briquete cor natural 6cm</v>
          </cell>
          <cell r="C1076" t="str">
            <v>m2</v>
          </cell>
          <cell r="D1076">
            <v>13.52</v>
          </cell>
          <cell r="E1076" t="str">
            <v>1/2"</v>
          </cell>
        </row>
        <row r="1077">
          <cell r="A1077" t="str">
            <v>830</v>
          </cell>
          <cell r="B1077" t="str">
            <v>Briquete cor natural 8cm</v>
          </cell>
          <cell r="C1077" t="str">
            <v>m2</v>
          </cell>
          <cell r="D1077">
            <v>15.07</v>
          </cell>
          <cell r="E1077" t="str">
            <v>1/2"</v>
          </cell>
        </row>
        <row r="1078">
          <cell r="A1078" t="str">
            <v>511</v>
          </cell>
          <cell r="B1078" t="str">
            <v>CAP-20 - incluindo transporte 350km</v>
          </cell>
          <cell r="C1078" t="str">
            <v>t</v>
          </cell>
          <cell r="D1078">
            <v>1187.2</v>
          </cell>
          <cell r="E1078" t="str">
            <v>1/2"</v>
          </cell>
        </row>
        <row r="1079">
          <cell r="A1079" t="str">
            <v>521</v>
          </cell>
          <cell r="B1079" t="str">
            <v>Emulsão Asfáltia RR-1C    DMT-350km</v>
          </cell>
          <cell r="C1079" t="str">
            <v>t</v>
          </cell>
          <cell r="D1079">
            <v>902.5</v>
          </cell>
          <cell r="E1079" t="str">
            <v>5/8"</v>
          </cell>
        </row>
        <row r="1080">
          <cell r="A1080" t="str">
            <v>514</v>
          </cell>
          <cell r="B1080" t="str">
            <v>Emulsão Asfáltia RR-2C  DMT-350km</v>
          </cell>
          <cell r="C1080" t="str">
            <v>t</v>
          </cell>
          <cell r="D1080">
            <v>975.2</v>
          </cell>
          <cell r="E1080" t="str">
            <v>5/8"</v>
          </cell>
        </row>
        <row r="1081">
          <cell r="A1081" t="str">
            <v>614</v>
          </cell>
          <cell r="B1081" t="str">
            <v>Filler</v>
          </cell>
          <cell r="C1081" t="str">
            <v>t</v>
          </cell>
          <cell r="D1081">
            <v>52.8</v>
          </cell>
          <cell r="E1081" t="str">
            <v>5/8"</v>
          </cell>
        </row>
        <row r="1082">
          <cell r="A1082" t="str">
            <v>871</v>
          </cell>
          <cell r="B1082" t="str">
            <v>Indenização de jasida</v>
          </cell>
          <cell r="C1082" t="str">
            <v>m³</v>
          </cell>
          <cell r="D1082">
            <v>2</v>
          </cell>
          <cell r="E1082" t="str">
            <v>5/8"</v>
          </cell>
        </row>
        <row r="1083">
          <cell r="A1083" t="str">
            <v>201</v>
          </cell>
          <cell r="B1083" t="str">
            <v>Lajota sextavada 25x25x08</v>
          </cell>
          <cell r="C1083" t="str">
            <v>un</v>
          </cell>
          <cell r="D1083">
            <v>0.82</v>
          </cell>
          <cell r="E1083" t="str">
            <v xml:space="preserve">Custo por m2 na fabrica R$ </v>
          </cell>
          <cell r="F1083">
            <v>13.94</v>
          </cell>
        </row>
        <row r="1084">
          <cell r="A1084" t="str">
            <v>202</v>
          </cell>
          <cell r="B1084" t="str">
            <v>Lajota sextavada 30x30x10</v>
          </cell>
          <cell r="C1084" t="str">
            <v>un</v>
          </cell>
          <cell r="D1084">
            <v>1.55</v>
          </cell>
          <cell r="E1084" t="str">
            <v>Custo por m2 na fabrica R$</v>
          </cell>
          <cell r="F1084">
            <v>18.600000000000001</v>
          </cell>
        </row>
        <row r="1085">
          <cell r="A1085" t="str">
            <v>233</v>
          </cell>
          <cell r="B1085" t="str">
            <v>Meio-fio de concreto 100x30x10</v>
          </cell>
          <cell r="C1085" t="str">
            <v>un</v>
          </cell>
          <cell r="D1085">
            <v>6.35</v>
          </cell>
          <cell r="E1085" t="str">
            <v>5/8"</v>
          </cell>
        </row>
        <row r="1086">
          <cell r="A1086" t="str">
            <v>910</v>
          </cell>
          <cell r="B1086" t="str">
            <v>Meio-fio de concreto 80x30x12</v>
          </cell>
          <cell r="C1086" t="str">
            <v>m</v>
          </cell>
          <cell r="D1086">
            <v>4.95</v>
          </cell>
          <cell r="E1086" t="str">
            <v>5/8"</v>
          </cell>
        </row>
        <row r="1087">
          <cell r="A1087" t="str">
            <v>251</v>
          </cell>
          <cell r="B1087" t="str">
            <v>Paralelepípedo granito</v>
          </cell>
          <cell r="C1087" t="str">
            <v>un</v>
          </cell>
          <cell r="D1087">
            <v>0.6</v>
          </cell>
        </row>
        <row r="1088">
          <cell r="A1088" t="str">
            <v>1053</v>
          </cell>
          <cell r="B1088" t="str">
            <v>Paver pequeno 6cm 25MPa  normal</v>
          </cell>
          <cell r="C1088" t="str">
            <v>m²</v>
          </cell>
          <cell r="D1088">
            <v>15.53</v>
          </cell>
        </row>
        <row r="1089">
          <cell r="A1089" t="str">
            <v>1049</v>
          </cell>
          <cell r="B1089" t="str">
            <v>Paver pequeno 6cm 25MPa colorido</v>
          </cell>
          <cell r="C1089" t="str">
            <v>m²</v>
          </cell>
          <cell r="D1089">
            <v>19.47</v>
          </cell>
        </row>
        <row r="1090">
          <cell r="A1090" t="str">
            <v>1050</v>
          </cell>
          <cell r="B1090" t="str">
            <v>Paver pequeno 6cm 35MPa colorido</v>
          </cell>
          <cell r="C1090" t="str">
            <v>m²</v>
          </cell>
          <cell r="D1090">
            <v>20.7</v>
          </cell>
        </row>
        <row r="1091">
          <cell r="A1091" t="str">
            <v>1051</v>
          </cell>
          <cell r="B1091" t="str">
            <v>Paver pequeno 8cm 25MPa colorido</v>
          </cell>
          <cell r="C1091" t="str">
            <v>m²</v>
          </cell>
          <cell r="D1091">
            <v>22.42</v>
          </cell>
        </row>
        <row r="1092">
          <cell r="A1092" t="str">
            <v>1052</v>
          </cell>
          <cell r="B1092" t="str">
            <v>Paver pequeno 8cm 35MPa  colorido</v>
          </cell>
          <cell r="C1092" t="str">
            <v>m²</v>
          </cell>
          <cell r="D1092">
            <v>23.92</v>
          </cell>
        </row>
        <row r="1093">
          <cell r="A1093" t="str">
            <v>1054</v>
          </cell>
          <cell r="B1093" t="str">
            <v>Paver pequeno 8cm 35MPa  normal</v>
          </cell>
          <cell r="C1093" t="str">
            <v>m²</v>
          </cell>
          <cell r="D1093">
            <v>18.38</v>
          </cell>
        </row>
        <row r="1094">
          <cell r="A1094" t="str">
            <v>1001</v>
          </cell>
          <cell r="B1094" t="str">
            <v>Serra corte disco para asfalto</v>
          </cell>
          <cell r="C1094" t="str">
            <v>m</v>
          </cell>
          <cell r="D1094">
            <v>4</v>
          </cell>
        </row>
        <row r="1095">
          <cell r="A1095" t="str">
            <v>863</v>
          </cell>
          <cell r="B1095" t="str">
            <v>Tinta a base de resina plástica aplicação a frio com micro partícula de vidro</v>
          </cell>
          <cell r="C1095" t="str">
            <v>m²</v>
          </cell>
          <cell r="D1095">
            <v>8.5</v>
          </cell>
          <cell r="E1095" t="str">
            <v>Execução</v>
          </cell>
        </row>
        <row r="1096">
          <cell r="A1096" t="str">
            <v>665</v>
          </cell>
          <cell r="B1096" t="str">
            <v>Bandeja plástica para pintura 29x38</v>
          </cell>
          <cell r="C1096" t="str">
            <v>un</v>
          </cell>
          <cell r="D1096">
            <v>2.95</v>
          </cell>
          <cell r="E1096" t="str">
            <v>Top Lândia  3332403</v>
          </cell>
        </row>
        <row r="1097">
          <cell r="A1097" t="str">
            <v>664</v>
          </cell>
          <cell r="B1097" t="str">
            <v>Cabo para rolo de pintura 23cm</v>
          </cell>
          <cell r="C1097" t="str">
            <v>un</v>
          </cell>
          <cell r="D1097">
            <v>2.2000000000000002</v>
          </cell>
          <cell r="E1097" t="str">
            <v>Top Lândia  3332402</v>
          </cell>
        </row>
        <row r="1098">
          <cell r="A1098" t="str">
            <v>060</v>
          </cell>
          <cell r="B1098" t="str">
            <v>Cal para pintura</v>
          </cell>
          <cell r="C1098" t="str">
            <v>kg</v>
          </cell>
          <cell r="D1098">
            <v>0.27</v>
          </cell>
          <cell r="E1098" t="str">
            <v>Incluindo transporte I - U</v>
          </cell>
        </row>
        <row r="1099">
          <cell r="A1099" t="str">
            <v>619</v>
          </cell>
          <cell r="B1099" t="str">
            <v xml:space="preserve">Cal saca de 8kg </v>
          </cell>
          <cell r="C1099" t="str">
            <v>sc</v>
          </cell>
          <cell r="D1099">
            <v>2.15</v>
          </cell>
        </row>
        <row r="1100">
          <cell r="A1100" t="str">
            <v>748</v>
          </cell>
          <cell r="B1100" t="str">
            <v>Fita adesiva para pintura   19x50</v>
          </cell>
          <cell r="C1100" t="str">
            <v>m</v>
          </cell>
          <cell r="D1100">
            <v>0.06</v>
          </cell>
          <cell r="E1100" t="str">
            <v>Rolo de 2cm com 50m</v>
          </cell>
          <cell r="F1100" t="str">
            <v>x</v>
          </cell>
        </row>
        <row r="1101">
          <cell r="A1101" t="str">
            <v>907</v>
          </cell>
          <cell r="B1101" t="str">
            <v>Fundo para galvanizado</v>
          </cell>
          <cell r="C1101" t="str">
            <v>li</v>
          </cell>
          <cell r="D1101">
            <v>11.6</v>
          </cell>
          <cell r="E1101" t="str">
            <v>8 a 10 m² por litro</v>
          </cell>
        </row>
        <row r="1102">
          <cell r="A1102" t="str">
            <v>1133</v>
          </cell>
          <cell r="B1102" t="str">
            <v>Fundo preparador de parede a base de solvente</v>
          </cell>
          <cell r="C1102" t="str">
            <v>li</v>
          </cell>
          <cell r="D1102">
            <v>6.11</v>
          </cell>
          <cell r="E1102" t="str">
            <v>Balde 18 litros R$ 110,00</v>
          </cell>
        </row>
        <row r="1103">
          <cell r="A1103" t="str">
            <v>1158</v>
          </cell>
          <cell r="B1103" t="str">
            <v>Imunizante para madeira</v>
          </cell>
          <cell r="C1103" t="str">
            <v>l</v>
          </cell>
          <cell r="D1103">
            <v>8.64</v>
          </cell>
        </row>
        <row r="1104">
          <cell r="A1104" t="str">
            <v>669</v>
          </cell>
          <cell r="B1104" t="str">
            <v>Lixa de madeira 100</v>
          </cell>
          <cell r="C1104" t="str">
            <v>un</v>
          </cell>
          <cell r="D1104">
            <v>0.22</v>
          </cell>
        </row>
        <row r="1105">
          <cell r="A1105" t="str">
            <v>209</v>
          </cell>
          <cell r="B1105" t="str">
            <v>Lixa madeira</v>
          </cell>
          <cell r="C1105" t="str">
            <v>un</v>
          </cell>
          <cell r="D1105">
            <v>0.22</v>
          </cell>
        </row>
        <row r="1106">
          <cell r="A1106" t="str">
            <v>1157</v>
          </cell>
          <cell r="B1106" t="str">
            <v>Mascara protetora para pintura</v>
          </cell>
          <cell r="C1106" t="str">
            <v>un</v>
          </cell>
          <cell r="D1106">
            <v>0.8</v>
          </cell>
        </row>
        <row r="1107">
          <cell r="A1107" t="str">
            <v>230</v>
          </cell>
          <cell r="B1107" t="str">
            <v>Massa acrílica</v>
          </cell>
          <cell r="C1107" t="str">
            <v>li</v>
          </cell>
          <cell r="D1107">
            <v>2.61</v>
          </cell>
          <cell r="E1107" t="str">
            <v>Balde 18 litros  R$ 47,00</v>
          </cell>
        </row>
        <row r="1108">
          <cell r="A1108" t="str">
            <v>231</v>
          </cell>
          <cell r="B1108" t="str">
            <v>Massa corrida PVA</v>
          </cell>
          <cell r="C1108" t="str">
            <v>li</v>
          </cell>
          <cell r="D1108">
            <v>2.61</v>
          </cell>
        </row>
        <row r="1109">
          <cell r="A1109" t="str">
            <v>1160</v>
          </cell>
          <cell r="B1109" t="str">
            <v xml:space="preserve">Massa óleo </v>
          </cell>
          <cell r="C1109" t="str">
            <v>l</v>
          </cell>
          <cell r="D1109">
            <v>7</v>
          </cell>
          <cell r="E1109" t="str">
            <v xml:space="preserve">Custo por m2 na fabrica R$ </v>
          </cell>
          <cell r="F1109">
            <v>13.94</v>
          </cell>
        </row>
        <row r="1110">
          <cell r="A1110" t="str">
            <v>242</v>
          </cell>
          <cell r="B1110" t="str">
            <v>Óleo de linhaça</v>
          </cell>
          <cell r="C1110" t="str">
            <v>li</v>
          </cell>
          <cell r="D1110">
            <v>4.26</v>
          </cell>
          <cell r="E1110" t="str">
            <v>Custo por m2 na fabrica R$</v>
          </cell>
          <cell r="F1110">
            <v>18.600000000000001</v>
          </cell>
        </row>
        <row r="1111">
          <cell r="A1111" t="str">
            <v>667</v>
          </cell>
          <cell r="B1111" t="str">
            <v>Pincel  comum 1 1/2"</v>
          </cell>
          <cell r="C1111" t="str">
            <v>un</v>
          </cell>
          <cell r="D1111">
            <v>1.48</v>
          </cell>
        </row>
        <row r="1112">
          <cell r="A1112" t="str">
            <v>668</v>
          </cell>
          <cell r="B1112" t="str">
            <v>Pincel comum 1"</v>
          </cell>
          <cell r="C1112" t="str">
            <v>un</v>
          </cell>
          <cell r="D1112">
            <v>1.44</v>
          </cell>
        </row>
        <row r="1113">
          <cell r="A1113" t="str">
            <v>840</v>
          </cell>
          <cell r="B1113" t="str">
            <v xml:space="preserve">Pincel comum 2 1/2" </v>
          </cell>
          <cell r="C1113" t="str">
            <v>un</v>
          </cell>
          <cell r="D1113">
            <v>3.31</v>
          </cell>
        </row>
        <row r="1114">
          <cell r="A1114" t="str">
            <v>839</v>
          </cell>
          <cell r="B1114" t="str">
            <v>Pincel comum 2"</v>
          </cell>
          <cell r="C1114" t="str">
            <v>un</v>
          </cell>
          <cell r="D1114">
            <v>2.4900000000000002</v>
          </cell>
        </row>
        <row r="1115">
          <cell r="A1115" t="str">
            <v>1156</v>
          </cell>
          <cell r="B1115" t="str">
            <v>Removedor para tinta óleo</v>
          </cell>
          <cell r="C1115" t="str">
            <v>l</v>
          </cell>
          <cell r="D1115">
            <v>8.9</v>
          </cell>
        </row>
        <row r="1116">
          <cell r="A1116" t="str">
            <v>1082</v>
          </cell>
          <cell r="B1116" t="str">
            <v>Revestimento vinílico a base de alcool</v>
          </cell>
          <cell r="C1116" t="str">
            <v>m²</v>
          </cell>
          <cell r="D1116">
            <v>1.56</v>
          </cell>
          <cell r="E1116" t="str">
            <v>por demão</v>
          </cell>
        </row>
        <row r="1117">
          <cell r="A1117" t="str">
            <v>838</v>
          </cell>
          <cell r="B1117" t="str">
            <v>Rolo de esponja 15cm</v>
          </cell>
          <cell r="C1117" t="str">
            <v>un</v>
          </cell>
          <cell r="D1117">
            <v>1.91</v>
          </cell>
        </row>
        <row r="1118">
          <cell r="A1118" t="str">
            <v>666</v>
          </cell>
          <cell r="B1118" t="str">
            <v>Rolo esponja 9cm</v>
          </cell>
          <cell r="C1118" t="str">
            <v>un</v>
          </cell>
          <cell r="D1118">
            <v>1.3</v>
          </cell>
        </row>
        <row r="1119">
          <cell r="A1119" t="str">
            <v>663</v>
          </cell>
          <cell r="B1119" t="str">
            <v>Rolo lã de carneiro 23cm sem cabo</v>
          </cell>
          <cell r="C1119" t="str">
            <v>un</v>
          </cell>
          <cell r="D1119">
            <v>6.35</v>
          </cell>
        </row>
        <row r="1120">
          <cell r="A1120" t="str">
            <v>298</v>
          </cell>
          <cell r="B1120" t="str">
            <v>Selador acrílico</v>
          </cell>
          <cell r="C1120" t="str">
            <v>li</v>
          </cell>
          <cell r="D1120">
            <v>2.87</v>
          </cell>
        </row>
        <row r="1121">
          <cell r="A1121" t="str">
            <v>299</v>
          </cell>
          <cell r="B1121" t="str">
            <v>Selador PVA</v>
          </cell>
          <cell r="C1121" t="str">
            <v>li</v>
          </cell>
          <cell r="D1121">
            <v>1.92</v>
          </cell>
          <cell r="E1121" t="str">
            <v>Execução</v>
          </cell>
        </row>
        <row r="1122">
          <cell r="A1122" t="str">
            <v>302</v>
          </cell>
          <cell r="B1122" t="str">
            <v>Silicone líquido</v>
          </cell>
          <cell r="C1122" t="str">
            <v>li</v>
          </cell>
          <cell r="D1122">
            <v>7.25</v>
          </cell>
          <cell r="E1122" t="str">
            <v>Galão 3,6litros</v>
          </cell>
          <cell r="F1122">
            <v>26.1</v>
          </cell>
        </row>
        <row r="1123">
          <cell r="A1123" t="str">
            <v>303</v>
          </cell>
          <cell r="B1123" t="str">
            <v>Solvente</v>
          </cell>
          <cell r="C1123" t="str">
            <v>li</v>
          </cell>
          <cell r="D1123">
            <v>2.2000000000000002</v>
          </cell>
        </row>
        <row r="1124">
          <cell r="A1124" t="str">
            <v>1132</v>
          </cell>
          <cell r="B1124" t="str">
            <v>Tinta acrílica Fosca</v>
          </cell>
          <cell r="C1124" t="str">
            <v>li</v>
          </cell>
          <cell r="D1124">
            <v>6.22</v>
          </cell>
          <cell r="E1124" t="str">
            <v>consumo médio p/ balde = 90,00m2</v>
          </cell>
        </row>
        <row r="1125">
          <cell r="A1125" t="str">
            <v>335</v>
          </cell>
          <cell r="B1125" t="str">
            <v>Tinta acrílica semi-brilho</v>
          </cell>
          <cell r="C1125" t="str">
            <v>li</v>
          </cell>
          <cell r="D1125">
            <v>8.2200000000000006</v>
          </cell>
          <cell r="E1125" t="str">
            <v>consumo médio p/ balde = 90,00m2</v>
          </cell>
        </row>
        <row r="1126">
          <cell r="A1126" t="str">
            <v>740</v>
          </cell>
          <cell r="B1126" t="str">
            <v>Tinta Acrílica texturada</v>
          </cell>
          <cell r="C1126" t="str">
            <v>li</v>
          </cell>
          <cell r="D1126">
            <v>3.2</v>
          </cell>
          <cell r="E1126" t="str">
            <v>Balde 18 litros  R$ 52,50</v>
          </cell>
          <cell r="F1126" t="str">
            <v>Galão 3,6litros</v>
          </cell>
        </row>
        <row r="1127">
          <cell r="A1127" t="str">
            <v>136</v>
          </cell>
          <cell r="B1127" t="str">
            <v>Tinta esmalte acrílico verde quadro</v>
          </cell>
          <cell r="C1127" t="str">
            <v>li</v>
          </cell>
          <cell r="D1127">
            <v>6.5</v>
          </cell>
          <cell r="E1127" t="str">
            <v>Rolo de 2cm com 50m</v>
          </cell>
        </row>
        <row r="1128">
          <cell r="A1128" t="str">
            <v>336</v>
          </cell>
          <cell r="B1128" t="str">
            <v>Tinta esmalte brilhante</v>
          </cell>
          <cell r="C1128" t="str">
            <v>li</v>
          </cell>
          <cell r="D1128">
            <v>10.55</v>
          </cell>
          <cell r="E1128" t="str">
            <v>consumo médio p/ galão = 35,00m2</v>
          </cell>
        </row>
        <row r="1129">
          <cell r="A1129" t="str">
            <v>442</v>
          </cell>
          <cell r="B1129" t="str">
            <v>Tinta esmalte fundo fosco</v>
          </cell>
          <cell r="C1129" t="str">
            <v>li</v>
          </cell>
          <cell r="D1129">
            <v>10.55</v>
          </cell>
          <cell r="E1129" t="str">
            <v>consumo médio p/ galão = 35,00m2</v>
          </cell>
        </row>
        <row r="1130">
          <cell r="A1130" t="str">
            <v>337</v>
          </cell>
          <cell r="B1130" t="str">
            <v>Tinta mineral impermeável</v>
          </cell>
          <cell r="C1130" t="str">
            <v>kg</v>
          </cell>
          <cell r="D1130">
            <v>2.91</v>
          </cell>
          <cell r="E1130" t="str">
            <v>Balde 18 litros R$ 110,00</v>
          </cell>
        </row>
        <row r="1131">
          <cell r="A1131" t="str">
            <v>338</v>
          </cell>
          <cell r="B1131" t="str">
            <v>Tinta óleo brilhante</v>
          </cell>
          <cell r="C1131" t="str">
            <v>li</v>
          </cell>
          <cell r="D1131">
            <v>7.77</v>
          </cell>
          <cell r="E1131" t="str">
            <v>consumo médio p/ galão = 45,00m2</v>
          </cell>
        </row>
        <row r="1132">
          <cell r="A1132" t="str">
            <v>339</v>
          </cell>
          <cell r="B1132" t="str">
            <v>Tinta óleo fosco fundo</v>
          </cell>
          <cell r="C1132" t="str">
            <v>li</v>
          </cell>
          <cell r="D1132">
            <v>7.77</v>
          </cell>
          <cell r="E1132" t="str">
            <v>consumo médio p/ galão = 45,00m2</v>
          </cell>
        </row>
        <row r="1133">
          <cell r="A1133" t="str">
            <v>971</v>
          </cell>
          <cell r="B1133" t="str">
            <v>Tinta Piso Acrílica</v>
          </cell>
          <cell r="C1133" t="str">
            <v>li</v>
          </cell>
          <cell r="D1133">
            <v>5.55</v>
          </cell>
          <cell r="E1133" t="str">
            <v>Galão 3,6litros</v>
          </cell>
          <cell r="F1133">
            <v>19.98</v>
          </cell>
        </row>
        <row r="1134">
          <cell r="A1134" t="str">
            <v>340</v>
          </cell>
          <cell r="B1134" t="str">
            <v>Tinta PVA</v>
          </cell>
          <cell r="C1134" t="str">
            <v>li</v>
          </cell>
          <cell r="D1134">
            <v>5.27</v>
          </cell>
          <cell r="E1134" t="str">
            <v>consumo médio p/ balde = 90,00m2</v>
          </cell>
        </row>
        <row r="1135">
          <cell r="A1135" t="str">
            <v>290</v>
          </cell>
          <cell r="B1135" t="str">
            <v>Tinta Resina acrílica</v>
          </cell>
          <cell r="C1135" t="str">
            <v>li</v>
          </cell>
          <cell r="D1135">
            <v>6.11</v>
          </cell>
          <cell r="E1135" t="str">
            <v>Nova Cor18 litros</v>
          </cell>
        </row>
        <row r="1136">
          <cell r="A1136" t="str">
            <v>969</v>
          </cell>
          <cell r="B1136" t="str">
            <v xml:space="preserve">Tinta Sinteko Poliuretano </v>
          </cell>
          <cell r="C1136" t="str">
            <v>kg</v>
          </cell>
          <cell r="D1136">
            <v>13.7</v>
          </cell>
          <cell r="E1136" t="str">
            <v>Embalagem 4kg</v>
          </cell>
          <cell r="F1136">
            <v>54.8</v>
          </cell>
        </row>
        <row r="1137">
          <cell r="A1137" t="str">
            <v>970</v>
          </cell>
          <cell r="B1137" t="str">
            <v>Tinta Verniz - filtro solar brilhante</v>
          </cell>
          <cell r="C1137" t="str">
            <v>li</v>
          </cell>
          <cell r="D1137">
            <v>5.25</v>
          </cell>
          <cell r="E1137" t="str">
            <v>Galão 3,6litros</v>
          </cell>
          <cell r="F1137">
            <v>18.899999999999999</v>
          </cell>
        </row>
        <row r="1138">
          <cell r="A1138" t="str">
            <v>747</v>
          </cell>
          <cell r="B1138" t="str">
            <v xml:space="preserve">Tinta Vinil a base de alcool </v>
          </cell>
          <cell r="C1138" t="str">
            <v>m²</v>
          </cell>
          <cell r="D1138">
            <v>1.45</v>
          </cell>
          <cell r="E1138" t="str">
            <v>Paulcolit</v>
          </cell>
          <cell r="F1138">
            <v>4.92</v>
          </cell>
        </row>
        <row r="1139">
          <cell r="A1139" t="str">
            <v>341</v>
          </cell>
          <cell r="B1139" t="str">
            <v>Tinta Zarcão</v>
          </cell>
          <cell r="C1139" t="str">
            <v>li</v>
          </cell>
          <cell r="D1139">
            <v>6.3</v>
          </cell>
        </row>
        <row r="1140">
          <cell r="A1140" t="str">
            <v>1083</v>
          </cell>
          <cell r="B1140" t="str">
            <v>Verniz colorido a base de poliuretano bí-componente</v>
          </cell>
          <cell r="C1140" t="str">
            <v>m²</v>
          </cell>
          <cell r="D1140">
            <v>2.57</v>
          </cell>
          <cell r="E1140" t="str">
            <v>por demão</v>
          </cell>
        </row>
        <row r="1141">
          <cell r="A1141" t="str">
            <v>260</v>
          </cell>
          <cell r="B1141" t="str">
            <v>Placa da obra pintada</v>
          </cell>
          <cell r="C1141" t="str">
            <v>m2</v>
          </cell>
          <cell r="D1141">
            <v>66</v>
          </cell>
        </row>
        <row r="1142">
          <cell r="A1142" t="str">
            <v>713</v>
          </cell>
          <cell r="B1142" t="str">
            <v>Placa de alumínio fundido 40x50</v>
          </cell>
          <cell r="C1142" t="str">
            <v>un</v>
          </cell>
          <cell r="D1142">
            <v>385</v>
          </cell>
        </row>
        <row r="1143">
          <cell r="A1143" t="str">
            <v>712</v>
          </cell>
          <cell r="B1143" t="str">
            <v>Placa de bronze  40x50</v>
          </cell>
          <cell r="C1143" t="str">
            <v>un</v>
          </cell>
          <cell r="D1143">
            <v>719.1</v>
          </cell>
        </row>
        <row r="1144">
          <cell r="A1144" t="str">
            <v>646</v>
          </cell>
          <cell r="B1144" t="str">
            <v>Abrigo metálico 90x60 para hidrante</v>
          </cell>
          <cell r="C1144" t="str">
            <v>un</v>
          </cell>
          <cell r="D1144">
            <v>39</v>
          </cell>
        </row>
        <row r="1145">
          <cell r="A1145" t="str">
            <v>634</v>
          </cell>
          <cell r="B1145" t="str">
            <v>Acionador de alarme e emergência</v>
          </cell>
          <cell r="C1145" t="str">
            <v>un</v>
          </cell>
          <cell r="D1145">
            <v>29.6</v>
          </cell>
          <cell r="E1145" t="str">
            <v>por demão</v>
          </cell>
        </row>
        <row r="1146">
          <cell r="A1146" t="str">
            <v>534</v>
          </cell>
          <cell r="B1146" t="str">
            <v>Adesivo plástico para extintor</v>
          </cell>
          <cell r="C1146" t="str">
            <v>un</v>
          </cell>
          <cell r="D1146">
            <v>1.1000000000000001</v>
          </cell>
        </row>
        <row r="1147">
          <cell r="A1147" t="str">
            <v>777</v>
          </cell>
          <cell r="B1147" t="str">
            <v>Cabo de aço 1/8</v>
          </cell>
          <cell r="C1147" t="str">
            <v>m</v>
          </cell>
          <cell r="D1147">
            <v>0.81</v>
          </cell>
        </row>
        <row r="1148">
          <cell r="A1148" t="str">
            <v>488</v>
          </cell>
          <cell r="B1148" t="str">
            <v>Cabo de aço 3/8"</v>
          </cell>
          <cell r="C1148" t="str">
            <v>m</v>
          </cell>
          <cell r="D1148">
            <v>2.2000000000000002</v>
          </cell>
        </row>
        <row r="1149">
          <cell r="A1149" t="str">
            <v>489</v>
          </cell>
          <cell r="B1149" t="str">
            <v>Esticador para cabo de aço</v>
          </cell>
          <cell r="C1149" t="str">
            <v>un</v>
          </cell>
          <cell r="D1149">
            <v>7.26</v>
          </cell>
        </row>
        <row r="1150">
          <cell r="A1150" t="str">
            <v>681</v>
          </cell>
          <cell r="B1150" t="str">
            <v>Extintor de  incêndio  4kg  CO2</v>
          </cell>
          <cell r="C1150" t="str">
            <v>un</v>
          </cell>
          <cell r="D1150">
            <v>159.5</v>
          </cell>
        </row>
        <row r="1151">
          <cell r="A1151" t="str">
            <v>143</v>
          </cell>
          <cell r="B1151" t="str">
            <v>Extintor incêndio CO2 6kg</v>
          </cell>
          <cell r="C1151" t="str">
            <v>un</v>
          </cell>
          <cell r="D1151">
            <v>198</v>
          </cell>
          <cell r="E1151" t="str">
            <v>Galão 3,6litros</v>
          </cell>
          <cell r="F1151">
            <v>26.1</v>
          </cell>
        </row>
        <row r="1152">
          <cell r="A1152" t="str">
            <v>144</v>
          </cell>
          <cell r="B1152" t="str">
            <v>Extintor PQS 4kg</v>
          </cell>
          <cell r="C1152" t="str">
            <v>un</v>
          </cell>
          <cell r="D1152">
            <v>50</v>
          </cell>
        </row>
        <row r="1153">
          <cell r="A1153" t="str">
            <v>1041</v>
          </cell>
          <cell r="B1153" t="str">
            <v>Madeira para corrimão 6x3 pleinada e arredondada</v>
          </cell>
          <cell r="C1153" t="str">
            <v>m</v>
          </cell>
          <cell r="D1153">
            <v>5</v>
          </cell>
          <cell r="E1153" t="str">
            <v>consumo médio p/ balde = 90,00m2</v>
          </cell>
        </row>
        <row r="1154">
          <cell r="A1154" t="str">
            <v>645</v>
          </cell>
          <cell r="B1154" t="str">
            <v>Mangueira para incendio 15m</v>
          </cell>
          <cell r="C1154" t="str">
            <v>un</v>
          </cell>
          <cell r="D1154">
            <v>77</v>
          </cell>
          <cell r="E1154" t="str">
            <v>consumo médio p/ balde = 90,00m2</v>
          </cell>
        </row>
        <row r="1155">
          <cell r="A1155" t="str">
            <v>527</v>
          </cell>
          <cell r="B1155" t="str">
            <v>Para raio  contraventagem regulável</v>
          </cell>
          <cell r="C1155" t="str">
            <v>un</v>
          </cell>
          <cell r="D1155">
            <v>5.5</v>
          </cell>
          <cell r="E1155" t="str">
            <v>Balde 18 litros  R$ 52,50</v>
          </cell>
        </row>
        <row r="1156">
          <cell r="A1156" t="str">
            <v>1086</v>
          </cell>
          <cell r="B1156" t="str">
            <v>Para Raio Abraçadeira 2"</v>
          </cell>
          <cell r="C1156" t="str">
            <v>un</v>
          </cell>
          <cell r="D1156">
            <v>0.46</v>
          </cell>
        </row>
        <row r="1157">
          <cell r="A1157" t="str">
            <v>528</v>
          </cell>
          <cell r="B1157" t="str">
            <v>Para raio base mastro  2"</v>
          </cell>
          <cell r="C1157" t="str">
            <v>un</v>
          </cell>
          <cell r="D1157">
            <v>27.5</v>
          </cell>
          <cell r="E1157" t="str">
            <v>consumo médio p/ galão = 35,00m2</v>
          </cell>
        </row>
        <row r="1158">
          <cell r="A1158" t="str">
            <v>531</v>
          </cell>
          <cell r="B1158" t="str">
            <v>Para raio caixa de medição e inspeção com conector bimetálico</v>
          </cell>
          <cell r="C1158" t="str">
            <v>un</v>
          </cell>
          <cell r="D1158">
            <v>5.5</v>
          </cell>
          <cell r="E1158" t="str">
            <v>consumo médio p/ galão = 35,00m2</v>
          </cell>
        </row>
        <row r="1159">
          <cell r="A1159" t="str">
            <v>069</v>
          </cell>
          <cell r="B1159" t="str">
            <v>Para raio captador tipo Franklin</v>
          </cell>
          <cell r="C1159" t="str">
            <v>un</v>
          </cell>
          <cell r="D1159">
            <v>14.85</v>
          </cell>
          <cell r="E1159" t="str">
            <v xml:space="preserve"> </v>
          </cell>
        </row>
        <row r="1160">
          <cell r="A1160" t="str">
            <v>525</v>
          </cell>
          <cell r="B1160" t="str">
            <v>Para raio conector prensa cabo</v>
          </cell>
          <cell r="C1160" t="str">
            <v>un</v>
          </cell>
          <cell r="D1160">
            <v>1.62</v>
          </cell>
          <cell r="E1160" t="str">
            <v>consumo médio p/ galão = 45,00m2</v>
          </cell>
        </row>
        <row r="1161">
          <cell r="A1161" t="str">
            <v>1085</v>
          </cell>
          <cell r="B1161" t="str">
            <v>Para Raio Conector Split Bolt 35mm</v>
          </cell>
          <cell r="C1161" t="str">
            <v>un</v>
          </cell>
          <cell r="D1161">
            <v>1.35</v>
          </cell>
          <cell r="E1161" t="str">
            <v>consumo médio p/ galão = 45,00m2</v>
          </cell>
        </row>
        <row r="1162">
          <cell r="A1162" t="str">
            <v>1084</v>
          </cell>
          <cell r="B1162" t="str">
            <v>Para Raio Conector Suporte 35mm</v>
          </cell>
          <cell r="C1162" t="str">
            <v>un</v>
          </cell>
          <cell r="D1162">
            <v>0.99</v>
          </cell>
          <cell r="E1162" t="str">
            <v>Galão 3,6litros</v>
          </cell>
          <cell r="F1162">
            <v>19.98</v>
          </cell>
        </row>
        <row r="1163">
          <cell r="A1163" t="str">
            <v>1087</v>
          </cell>
          <cell r="B1163" t="str">
            <v>Para Raio Isoladores</v>
          </cell>
          <cell r="C1163" t="str">
            <v>un</v>
          </cell>
          <cell r="D1163">
            <v>5</v>
          </cell>
          <cell r="E1163" t="str">
            <v>consumo médio p/ balde = 90,00m2</v>
          </cell>
        </row>
        <row r="1164">
          <cell r="A1164" t="str">
            <v>524</v>
          </cell>
          <cell r="B1164" t="str">
            <v>Para raio luva porcelana 3/4" 15kv</v>
          </cell>
          <cell r="C1164" t="str">
            <v>un</v>
          </cell>
          <cell r="D1164">
            <v>1.1000000000000001</v>
          </cell>
          <cell r="E1164" t="str">
            <v>Nova Cor18 litros</v>
          </cell>
        </row>
        <row r="1165">
          <cell r="A1165" t="str">
            <v>529</v>
          </cell>
          <cell r="B1165" t="str">
            <v xml:space="preserve">Para raio suporte em cantos 90.º </v>
          </cell>
          <cell r="C1165" t="str">
            <v>un</v>
          </cell>
          <cell r="D1165">
            <v>6.49</v>
          </cell>
          <cell r="E1165" t="str">
            <v>Embalagem 4kg</v>
          </cell>
          <cell r="F1165">
            <v>54.8</v>
          </cell>
        </row>
        <row r="1166">
          <cell r="A1166" t="str">
            <v>305</v>
          </cell>
          <cell r="B1166" t="str">
            <v>Para Raio Suporte isolador reforçado</v>
          </cell>
          <cell r="C1166" t="str">
            <v>un</v>
          </cell>
          <cell r="D1166">
            <v>3.96</v>
          </cell>
          <cell r="E1166" t="str">
            <v>Galão 3,6litros</v>
          </cell>
          <cell r="F1166">
            <v>18.899999999999999</v>
          </cell>
        </row>
        <row r="1167">
          <cell r="A1167" t="str">
            <v>526</v>
          </cell>
          <cell r="B1167" t="str">
            <v>Para raio suporte para cabo</v>
          </cell>
          <cell r="C1167" t="str">
            <v>un</v>
          </cell>
          <cell r="D1167">
            <v>1.98</v>
          </cell>
          <cell r="E1167" t="str">
            <v>Paulcolit</v>
          </cell>
          <cell r="F1167">
            <v>4.92</v>
          </cell>
        </row>
        <row r="1168">
          <cell r="A1168" t="str">
            <v>530</v>
          </cell>
          <cell r="B1168" t="str">
            <v>Para raio suporte para tubo 2"</v>
          </cell>
          <cell r="C1168" t="str">
            <v>un</v>
          </cell>
          <cell r="D1168">
            <v>9.1300000000000008</v>
          </cell>
        </row>
        <row r="1169">
          <cell r="A1169" t="str">
            <v>1021</v>
          </cell>
          <cell r="B1169" t="str">
            <v>Para Raio Terminal aério am 104</v>
          </cell>
          <cell r="C1169" t="str">
            <v>un</v>
          </cell>
          <cell r="D1169">
            <v>3.8</v>
          </cell>
          <cell r="E1169" t="str">
            <v>por demão</v>
          </cell>
        </row>
        <row r="1170">
          <cell r="A1170" t="str">
            <v>1042</v>
          </cell>
          <cell r="B1170" t="str">
            <v>Suporte alumínio para corrimão</v>
          </cell>
          <cell r="C1170" t="str">
            <v>un</v>
          </cell>
          <cell r="D1170">
            <v>3.8</v>
          </cell>
        </row>
        <row r="1171">
          <cell r="A1171" t="str">
            <v>535</v>
          </cell>
          <cell r="B1171" t="str">
            <v>Suporte metálico para extintor</v>
          </cell>
          <cell r="C1171" t="str">
            <v>un</v>
          </cell>
          <cell r="D1171">
            <v>1.1000000000000001</v>
          </cell>
        </row>
        <row r="1172">
          <cell r="A1172" t="str">
            <v>643</v>
          </cell>
          <cell r="B1172" t="str">
            <v>Tampa de ferro fundido para hidrante</v>
          </cell>
          <cell r="C1172" t="str">
            <v>un</v>
          </cell>
          <cell r="D1172">
            <v>33</v>
          </cell>
        </row>
        <row r="1173">
          <cell r="A1173" t="str">
            <v>751</v>
          </cell>
          <cell r="B1173" t="str">
            <v>Aro profissional para basquete</v>
          </cell>
          <cell r="C1173" t="str">
            <v>un</v>
          </cell>
          <cell r="D1173">
            <v>35</v>
          </cell>
        </row>
        <row r="1174">
          <cell r="A1174" t="str">
            <v>754</v>
          </cell>
          <cell r="B1174" t="str">
            <v>Rede de volei</v>
          </cell>
          <cell r="C1174" t="str">
            <v>un</v>
          </cell>
          <cell r="D1174">
            <v>40.700000000000003</v>
          </cell>
        </row>
        <row r="1175">
          <cell r="A1175" t="str">
            <v>753</v>
          </cell>
          <cell r="B1175" t="str">
            <v>Rede para aro de  basquete  seda</v>
          </cell>
          <cell r="C1175" t="str">
            <v>un</v>
          </cell>
          <cell r="D1175">
            <v>4.4000000000000004</v>
          </cell>
        </row>
        <row r="1176">
          <cell r="A1176" t="str">
            <v>755</v>
          </cell>
          <cell r="B1176" t="str">
            <v>Rede para trave de futebol de salão nylon</v>
          </cell>
          <cell r="C1176" t="str">
            <v>un</v>
          </cell>
          <cell r="D1176">
            <v>33</v>
          </cell>
        </row>
        <row r="1177">
          <cell r="A1177" t="str">
            <v>752</v>
          </cell>
          <cell r="B1177" t="str">
            <v>Rede para trave de futebol de salão seda</v>
          </cell>
          <cell r="C1177" t="str">
            <v>un</v>
          </cell>
          <cell r="D1177">
            <v>44</v>
          </cell>
        </row>
        <row r="1178">
          <cell r="A1178" t="str">
            <v>750</v>
          </cell>
          <cell r="B1178" t="str">
            <v>Suporte para rede de volei</v>
          </cell>
          <cell r="C1178" t="str">
            <v>un</v>
          </cell>
          <cell r="D1178">
            <v>55</v>
          </cell>
        </row>
        <row r="1179">
          <cell r="A1179" t="str">
            <v>749</v>
          </cell>
          <cell r="B1179" t="str">
            <v>Trave de futebol de salão</v>
          </cell>
          <cell r="C1179" t="str">
            <v>un</v>
          </cell>
          <cell r="D1179">
            <v>250</v>
          </cell>
        </row>
        <row r="1180">
          <cell r="A1180" t="str">
            <v>670</v>
          </cell>
          <cell r="B1180" t="str">
            <v>Argamassa multiuso pronta sc 25kg</v>
          </cell>
          <cell r="C1180" t="str">
            <v>sc</v>
          </cell>
          <cell r="D1180">
            <v>2.86</v>
          </cell>
        </row>
        <row r="1181">
          <cell r="A1181" t="str">
            <v>473</v>
          </cell>
          <cell r="B1181" t="str">
            <v>Argamassa para reboco pré-misturada (Média)</v>
          </cell>
          <cell r="C1181" t="str">
            <v>m3</v>
          </cell>
          <cell r="D1181">
            <v>44</v>
          </cell>
          <cell r="E1181" t="str">
            <v>traço 1:5,5</v>
          </cell>
        </row>
        <row r="1182">
          <cell r="A1182" t="str">
            <v>025</v>
          </cell>
          <cell r="B1182" t="str">
            <v>Azulejo 20x20 extra</v>
          </cell>
          <cell r="C1182" t="str">
            <v>m2</v>
          </cell>
          <cell r="D1182">
            <v>10.96</v>
          </cell>
          <cell r="E1182" t="str">
            <v>PortoBello extra</v>
          </cell>
        </row>
        <row r="1183">
          <cell r="A1183" t="str">
            <v>1014</v>
          </cell>
          <cell r="B1183" t="str">
            <v>Azulejo PortoBello Meadow Sand 20x25</v>
          </cell>
          <cell r="C1183" t="str">
            <v>m²</v>
          </cell>
          <cell r="D1183">
            <v>16.21</v>
          </cell>
          <cell r="E1183" t="str">
            <v>Azulejo código 87071 extra</v>
          </cell>
        </row>
        <row r="1184">
          <cell r="A1184" t="str">
            <v>059</v>
          </cell>
          <cell r="B1184" t="str">
            <v>Cal hidratada</v>
          </cell>
          <cell r="C1184" t="str">
            <v>kg</v>
          </cell>
          <cell r="D1184">
            <v>0.13</v>
          </cell>
        </row>
        <row r="1185">
          <cell r="A1185" t="str">
            <v>618</v>
          </cell>
          <cell r="B1185" t="str">
            <v>Cal saca de 20kg</v>
          </cell>
          <cell r="C1185" t="str">
            <v>sc</v>
          </cell>
          <cell r="D1185">
            <v>2.62</v>
          </cell>
        </row>
        <row r="1186">
          <cell r="A1186" t="str">
            <v>1235</v>
          </cell>
          <cell r="B1186" t="str">
            <v>Perfil Alumínio L 1 1/2" parede 3,18mm ou 1/8"</v>
          </cell>
          <cell r="C1186" t="str">
            <v>m</v>
          </cell>
          <cell r="D1186">
            <v>8.23</v>
          </cell>
        </row>
        <row r="1187">
          <cell r="A1187" t="str">
            <v>1234</v>
          </cell>
          <cell r="B1187" t="str">
            <v>Perfil Alumínio L 1" parede 1,5mm</v>
          </cell>
          <cell r="C1187" t="str">
            <v>m</v>
          </cell>
          <cell r="D1187">
            <v>2.61</v>
          </cell>
        </row>
        <row r="1188">
          <cell r="A1188" t="str">
            <v>1233</v>
          </cell>
          <cell r="B1188" t="str">
            <v>Perfil Alumínio L 2" parede 1,5mm</v>
          </cell>
          <cell r="C1188" t="str">
            <v>m</v>
          </cell>
          <cell r="D1188">
            <v>6.45</v>
          </cell>
          <cell r="E1188" t="str">
            <v xml:space="preserve"> </v>
          </cell>
        </row>
        <row r="1189">
          <cell r="A1189" t="str">
            <v>1186</v>
          </cell>
          <cell r="B1189" t="str">
            <v>Revestimento cerâmico parede 20x20 (com divisão interna em quatro partes) Extra, PEI-</v>
          </cell>
          <cell r="C1189" t="str">
            <v>m2</v>
          </cell>
          <cell r="D1189">
            <v>13.7</v>
          </cell>
          <cell r="E1189" t="str">
            <v>Cecrisa</v>
          </cell>
        </row>
        <row r="1190">
          <cell r="A1190" t="str">
            <v>001</v>
          </cell>
          <cell r="B1190" t="str">
            <v>Ácido muriático</v>
          </cell>
          <cell r="C1190" t="str">
            <v>kg</v>
          </cell>
          <cell r="D1190">
            <v>1.6</v>
          </cell>
        </row>
        <row r="1191">
          <cell r="A1191" t="str">
            <v>023</v>
          </cell>
          <cell r="B1191" t="str">
            <v>Argamassa colante</v>
          </cell>
          <cell r="C1191" t="str">
            <v>kg</v>
          </cell>
          <cell r="D1191">
            <v>0.26</v>
          </cell>
          <cell r="E1191" t="str">
            <v>Embalagem com 20kg</v>
          </cell>
          <cell r="F1191">
            <v>6.5</v>
          </cell>
        </row>
        <row r="1192">
          <cell r="A1192" t="str">
            <v>1207</v>
          </cell>
          <cell r="B1192" t="str">
            <v>Argamassa para porcelanato</v>
          </cell>
          <cell r="C1192" t="str">
            <v>kg</v>
          </cell>
          <cell r="D1192">
            <v>2.31</v>
          </cell>
          <cell r="E1192" t="str">
            <v>Saco 25kg</v>
          </cell>
          <cell r="F1192">
            <v>57.92</v>
          </cell>
        </row>
        <row r="1193">
          <cell r="A1193" t="str">
            <v>430</v>
          </cell>
          <cell r="B1193" t="str">
            <v>Assoalho de Cedrinho  madeira de lei</v>
          </cell>
          <cell r="C1193" t="str">
            <v>m2</v>
          </cell>
          <cell r="D1193">
            <v>18</v>
          </cell>
        </row>
        <row r="1194">
          <cell r="A1194" t="str">
            <v>424</v>
          </cell>
          <cell r="B1194" t="str">
            <v>Cola branca PVA</v>
          </cell>
          <cell r="C1194" t="str">
            <v>kg</v>
          </cell>
          <cell r="D1194">
            <v>4.6399999999999997</v>
          </cell>
        </row>
        <row r="1195">
          <cell r="A1195" t="str">
            <v>621</v>
          </cell>
          <cell r="B1195" t="str">
            <v>Cola para piso borracha</v>
          </cell>
          <cell r="C1195" t="str">
            <v>kg</v>
          </cell>
          <cell r="D1195">
            <v>2.64</v>
          </cell>
          <cell r="E1195" t="str">
            <v>Embalagem com 15kg</v>
          </cell>
        </row>
        <row r="1196">
          <cell r="A1196" t="str">
            <v>079</v>
          </cell>
          <cell r="B1196" t="str">
            <v>Cola para piso vinílico</v>
          </cell>
          <cell r="C1196" t="str">
            <v>kg</v>
          </cell>
          <cell r="D1196">
            <v>6</v>
          </cell>
        </row>
        <row r="1197">
          <cell r="A1197" t="str">
            <v>761</v>
          </cell>
          <cell r="B1197" t="str">
            <v>Faixa de granito cinza 5cm</v>
          </cell>
          <cell r="C1197" t="str">
            <v>m</v>
          </cell>
          <cell r="D1197">
            <v>6.27</v>
          </cell>
        </row>
        <row r="1198">
          <cell r="A1198" t="str">
            <v>167</v>
          </cell>
          <cell r="B1198" t="str">
            <v>Granilha branca</v>
          </cell>
          <cell r="C1198" t="str">
            <v>kg</v>
          </cell>
          <cell r="D1198">
            <v>0.11</v>
          </cell>
        </row>
        <row r="1199">
          <cell r="A1199" t="str">
            <v>896</v>
          </cell>
          <cell r="B1199" t="str">
            <v>Granito  (rodapé e soleira)</v>
          </cell>
          <cell r="C1199" t="str">
            <v>m²</v>
          </cell>
          <cell r="D1199">
            <v>174</v>
          </cell>
          <cell r="E1199" t="str">
            <v>colocado com acabamento</v>
          </cell>
        </row>
        <row r="1200">
          <cell r="A1200" t="str">
            <v>168</v>
          </cell>
          <cell r="B1200" t="str">
            <v>Granito mel soleira e peitoril</v>
          </cell>
          <cell r="C1200" t="str">
            <v>m2</v>
          </cell>
          <cell r="D1200">
            <v>141.16</v>
          </cell>
          <cell r="E1200" t="str">
            <v>colocado com acabamento</v>
          </cell>
        </row>
        <row r="1201">
          <cell r="A1201" t="str">
            <v>194</v>
          </cell>
          <cell r="B1201" t="str">
            <v>Junta plástica 27x3mm</v>
          </cell>
          <cell r="C1201" t="str">
            <v>m</v>
          </cell>
          <cell r="D1201">
            <v>0.99</v>
          </cell>
        </row>
        <row r="1202">
          <cell r="A1202" t="str">
            <v>195</v>
          </cell>
          <cell r="B1202" t="str">
            <v>Junta plástica granilha</v>
          </cell>
          <cell r="C1202" t="str">
            <v>ml</v>
          </cell>
          <cell r="D1202">
            <v>0.33</v>
          </cell>
        </row>
        <row r="1203">
          <cell r="A1203" t="str">
            <v>691</v>
          </cell>
          <cell r="B1203" t="str">
            <v>Ladrilho Hidraulico 20x20  branco</v>
          </cell>
          <cell r="C1203" t="str">
            <v>m2</v>
          </cell>
          <cell r="D1203">
            <v>13.2</v>
          </cell>
        </row>
        <row r="1204">
          <cell r="A1204" t="str">
            <v>197</v>
          </cell>
          <cell r="B1204" t="str">
            <v>Ladrilho hidráulico 20x20  cor cimento</v>
          </cell>
          <cell r="C1204" t="str">
            <v>m2</v>
          </cell>
          <cell r="D1204">
            <v>9.9</v>
          </cell>
        </row>
        <row r="1205">
          <cell r="A1205" t="str">
            <v>690</v>
          </cell>
          <cell r="B1205" t="str">
            <v>Ladrilho Hidraulico 20x20 preto e branco</v>
          </cell>
          <cell r="C1205" t="str">
            <v>m2</v>
          </cell>
          <cell r="D1205">
            <v>11</v>
          </cell>
        </row>
        <row r="1206">
          <cell r="A1206" t="str">
            <v>200</v>
          </cell>
          <cell r="B1206" t="str">
            <v xml:space="preserve">Lajota de cimento 50x50 </v>
          </cell>
          <cell r="C1206" t="str">
            <v>m2</v>
          </cell>
          <cell r="D1206">
            <v>8.8000000000000007</v>
          </cell>
        </row>
        <row r="1207">
          <cell r="A1207" t="str">
            <v>203</v>
          </cell>
          <cell r="B1207" t="str">
            <v>Lajotão colonial 30x30cm</v>
          </cell>
          <cell r="C1207" t="str">
            <v>m2</v>
          </cell>
          <cell r="D1207">
            <v>5.5</v>
          </cell>
        </row>
        <row r="1208">
          <cell r="A1208" t="str">
            <v>1145</v>
          </cell>
          <cell r="B1208" t="str">
            <v>Mão de obra para colocação de tampo em granito</v>
          </cell>
          <cell r="C1208" t="str">
            <v>m</v>
          </cell>
          <cell r="D1208">
            <v>10</v>
          </cell>
        </row>
        <row r="1209">
          <cell r="A1209" t="str">
            <v>1143</v>
          </cell>
          <cell r="B1209" t="str">
            <v>Mão de obra para Peitoril e soleira de granito</v>
          </cell>
          <cell r="C1209" t="str">
            <v>m</v>
          </cell>
          <cell r="D1209">
            <v>10</v>
          </cell>
        </row>
        <row r="1210">
          <cell r="A1210" t="str">
            <v>1144</v>
          </cell>
          <cell r="B1210" t="str">
            <v>Mão de obra para revest.. beira escada em granito 7cm</v>
          </cell>
          <cell r="C1210" t="str">
            <v>m</v>
          </cell>
          <cell r="D1210">
            <v>12</v>
          </cell>
          <cell r="E1210" t="str">
            <v>traço 1:5,5</v>
          </cell>
        </row>
        <row r="1211">
          <cell r="A1211" t="str">
            <v>1142</v>
          </cell>
          <cell r="B1211" t="str">
            <v>Mão de obra para rodapé granito</v>
          </cell>
          <cell r="C1211" t="str">
            <v>m</v>
          </cell>
          <cell r="D1211">
            <v>8</v>
          </cell>
          <cell r="E1211" t="str">
            <v>PortoBello extra</v>
          </cell>
        </row>
        <row r="1212">
          <cell r="A1212" t="str">
            <v>227</v>
          </cell>
          <cell r="B1212" t="str">
            <v>Mármore 2cm</v>
          </cell>
          <cell r="C1212" t="str">
            <v>m2</v>
          </cell>
          <cell r="D1212">
            <v>80</v>
          </cell>
          <cell r="E1212" t="str">
            <v>Azulejo código 87071 extra</v>
          </cell>
        </row>
        <row r="1213">
          <cell r="A1213" t="str">
            <v>689</v>
          </cell>
          <cell r="B1213" t="str">
            <v>Petit Pavet preto e branco</v>
          </cell>
          <cell r="C1213" t="str">
            <v>m2</v>
          </cell>
          <cell r="D1213">
            <v>14</v>
          </cell>
        </row>
        <row r="1214">
          <cell r="A1214" t="str">
            <v>627</v>
          </cell>
          <cell r="B1214" t="str">
            <v xml:space="preserve">Piso basalto serrado  levigado </v>
          </cell>
          <cell r="C1214" t="str">
            <v>m2</v>
          </cell>
          <cell r="D1214">
            <v>55</v>
          </cell>
        </row>
        <row r="1215">
          <cell r="A1215" t="str">
            <v>258</v>
          </cell>
          <cell r="B1215" t="str">
            <v>Piso cerâmico 30x30 extra (PEI-4) INTERNO</v>
          </cell>
          <cell r="C1215" t="str">
            <v>m2</v>
          </cell>
          <cell r="D1215">
            <v>11.37</v>
          </cell>
          <cell r="E1215" t="str">
            <v>PortoBello extra</v>
          </cell>
        </row>
        <row r="1216">
          <cell r="A1216" t="str">
            <v>625</v>
          </cell>
          <cell r="B1216" t="str">
            <v>Piso cerâmico 30x30 PEI 5  externo</v>
          </cell>
          <cell r="C1216" t="str">
            <v>m2</v>
          </cell>
          <cell r="D1216">
            <v>11.37</v>
          </cell>
        </row>
        <row r="1217">
          <cell r="A1217" t="str">
            <v>1013</v>
          </cell>
          <cell r="B1217" t="str">
            <v>Piso cerâmico PortoBello 30x30 Itálica Green</v>
          </cell>
          <cell r="C1217" t="str">
            <v>m²</v>
          </cell>
          <cell r="D1217">
            <v>12.72</v>
          </cell>
          <cell r="E1217" t="str">
            <v>Piso código 85641 extra</v>
          </cell>
        </row>
        <row r="1218">
          <cell r="A1218" t="str">
            <v>695</v>
          </cell>
          <cell r="B1218" t="str">
            <v>Piso concreto placa  45x45 grafite para passeio</v>
          </cell>
          <cell r="C1218" t="str">
            <v>m2</v>
          </cell>
          <cell r="D1218">
            <v>13.5</v>
          </cell>
        </row>
        <row r="1219">
          <cell r="A1219" t="str">
            <v>694</v>
          </cell>
          <cell r="B1219" t="str">
            <v xml:space="preserve">Piso Concreto placa  45x45 Vermelho p/ passeio bolas </v>
          </cell>
          <cell r="C1219" t="str">
            <v>m2</v>
          </cell>
          <cell r="D1219">
            <v>15.8</v>
          </cell>
          <cell r="E1219" t="str">
            <v>Cecrisa</v>
          </cell>
        </row>
        <row r="1220">
          <cell r="A1220" t="str">
            <v>1005</v>
          </cell>
          <cell r="B1220" t="str">
            <v>Piso Concreto placa  45x45 Vermelho p/ passeio tipo podatatio barra</v>
          </cell>
          <cell r="C1220" t="str">
            <v>m²</v>
          </cell>
          <cell r="D1220">
            <v>19</v>
          </cell>
          <cell r="E1220" t="str">
            <v>200ml para 50kg cimento</v>
          </cell>
        </row>
        <row r="1221">
          <cell r="A1221" t="str">
            <v>1006</v>
          </cell>
          <cell r="B1221" t="str">
            <v>Piso Concreto placa  45x45 Vermelho p/ passeio tipo podatatio bolas</v>
          </cell>
          <cell r="C1221" t="str">
            <v>m²</v>
          </cell>
          <cell r="D1221">
            <v>19</v>
          </cell>
        </row>
        <row r="1222">
          <cell r="A1222" t="str">
            <v>693</v>
          </cell>
          <cell r="B1222" t="str">
            <v>Piso concreto placa 45x45 cinza para passeio</v>
          </cell>
          <cell r="C1222" t="str">
            <v>m2</v>
          </cell>
          <cell r="D1222">
            <v>11</v>
          </cell>
        </row>
        <row r="1223">
          <cell r="A1223" t="str">
            <v>637</v>
          </cell>
          <cell r="B1223" t="str">
            <v>Piso de borracha pastilhado 2mm  cinza</v>
          </cell>
          <cell r="C1223" t="str">
            <v>m2</v>
          </cell>
          <cell r="D1223">
            <v>20.350000000000001</v>
          </cell>
        </row>
        <row r="1224">
          <cell r="A1224" t="str">
            <v>636</v>
          </cell>
          <cell r="B1224" t="str">
            <v>Piso de borracha pastilhado 2mm  preto</v>
          </cell>
          <cell r="C1224" t="str">
            <v>m2</v>
          </cell>
          <cell r="D1224">
            <v>12.1</v>
          </cell>
          <cell r="E1224" t="str">
            <v>Embalagem com 20kg</v>
          </cell>
          <cell r="F1224">
            <v>6.5</v>
          </cell>
        </row>
        <row r="1225">
          <cell r="A1225" t="str">
            <v>626</v>
          </cell>
          <cell r="B1225" t="str">
            <v>Piso granito rústico (23x11,5)</v>
          </cell>
          <cell r="C1225" t="str">
            <v>m2</v>
          </cell>
          <cell r="D1225">
            <v>12.1</v>
          </cell>
          <cell r="E1225" t="str">
            <v>Saco 25kg</v>
          </cell>
          <cell r="F1225">
            <v>57.92</v>
          </cell>
        </row>
        <row r="1226">
          <cell r="A1226" t="str">
            <v>623</v>
          </cell>
          <cell r="B1226" t="str">
            <v>Piso pastilhado 50x50 100% borracha cinza</v>
          </cell>
          <cell r="C1226" t="str">
            <v>m2</v>
          </cell>
          <cell r="D1226">
            <v>17.57</v>
          </cell>
        </row>
        <row r="1227">
          <cell r="A1227" t="str">
            <v>622</v>
          </cell>
          <cell r="B1227" t="str">
            <v>Piso pastilhado 50x50 100% borracha preto</v>
          </cell>
          <cell r="C1227" t="str">
            <v>m2</v>
          </cell>
          <cell r="D1227">
            <v>10.45</v>
          </cell>
        </row>
        <row r="1228">
          <cell r="A1228" t="str">
            <v>1209</v>
          </cell>
          <cell r="B1228" t="str">
            <v xml:space="preserve">Piso porcelanato 40x40 </v>
          </cell>
          <cell r="C1228" t="str">
            <v>m²</v>
          </cell>
          <cell r="D1228">
            <v>78.8</v>
          </cell>
          <cell r="E1228" t="str">
            <v>Embalagem com 15kg</v>
          </cell>
        </row>
        <row r="1229">
          <cell r="A1229" t="str">
            <v>259</v>
          </cell>
          <cell r="B1229" t="str">
            <v>Piso vinílico 30x30x0,2cm</v>
          </cell>
          <cell r="C1229" t="str">
            <v>m2</v>
          </cell>
          <cell r="D1229">
            <v>10.34</v>
          </cell>
        </row>
        <row r="1230">
          <cell r="A1230" t="str">
            <v>1208</v>
          </cell>
          <cell r="B1230" t="str">
            <v>Rejunte para porcelanato</v>
          </cell>
          <cell r="C1230" t="str">
            <v>kg</v>
          </cell>
          <cell r="D1230">
            <v>2.0699999999999998</v>
          </cell>
          <cell r="E1230" t="str">
            <v>Saco com 2kg</v>
          </cell>
          <cell r="F1230">
            <v>4.1399999999999997</v>
          </cell>
        </row>
        <row r="1231">
          <cell r="A1231" t="str">
            <v>289</v>
          </cell>
          <cell r="B1231" t="str">
            <v>Rejunte preto junta larga</v>
          </cell>
          <cell r="C1231" t="str">
            <v>kg</v>
          </cell>
          <cell r="D1231">
            <v>0.83</v>
          </cell>
          <cell r="E1231" t="str">
            <v>Consumo 0,5kg/m²</v>
          </cell>
        </row>
        <row r="1232">
          <cell r="A1232" t="str">
            <v>292</v>
          </cell>
          <cell r="B1232" t="str">
            <v>Rodapé de madeira de lei 7cm e=1,5cm</v>
          </cell>
          <cell r="C1232" t="str">
            <v>ml</v>
          </cell>
          <cell r="D1232">
            <v>1.8</v>
          </cell>
          <cell r="E1232" t="str">
            <v>colocado com acabamento</v>
          </cell>
        </row>
        <row r="1233">
          <cell r="A1233" t="str">
            <v>639</v>
          </cell>
          <cell r="B1233" t="str">
            <v>Rodapé vinílico 7,5cm</v>
          </cell>
          <cell r="C1233" t="str">
            <v>m</v>
          </cell>
          <cell r="D1233">
            <v>1.81</v>
          </cell>
          <cell r="E1233" t="str">
            <v>colocado com acabamento</v>
          </cell>
        </row>
        <row r="1234">
          <cell r="A1234" t="str">
            <v>308</v>
          </cell>
          <cell r="B1234" t="str">
            <v>Tábua de assoalho  cedrinho 15x2,5</v>
          </cell>
          <cell r="C1234" t="str">
            <v>m2</v>
          </cell>
          <cell r="D1234">
            <v>17.71</v>
          </cell>
        </row>
        <row r="1235">
          <cell r="A1235" t="str">
            <v>309</v>
          </cell>
          <cell r="B1235" t="str">
            <v>Taco de madeira 7x21</v>
          </cell>
          <cell r="C1235" t="str">
            <v>m2</v>
          </cell>
          <cell r="D1235">
            <v>11.55</v>
          </cell>
        </row>
        <row r="1236">
          <cell r="A1236" t="str">
            <v>1061</v>
          </cell>
          <cell r="B1236" t="str">
            <v>Assoalho de Ipe  madeira de lei</v>
          </cell>
          <cell r="C1236" t="str">
            <v>m²</v>
          </cell>
          <cell r="D1236">
            <v>32</v>
          </cell>
        </row>
        <row r="1237">
          <cell r="A1237" t="str">
            <v>1062</v>
          </cell>
          <cell r="B1237" t="str">
            <v>Assoalho de Jatoba  madeira de lei</v>
          </cell>
          <cell r="C1237" t="str">
            <v>m²</v>
          </cell>
          <cell r="D1237">
            <v>33.119999999999997</v>
          </cell>
        </row>
        <row r="1238">
          <cell r="A1238" t="str">
            <v>1063</v>
          </cell>
          <cell r="B1238" t="str">
            <v>Barrotilho  5x3  Angelim Pedra</v>
          </cell>
          <cell r="C1238" t="str">
            <v>m</v>
          </cell>
          <cell r="D1238">
            <v>2.2000000000000002</v>
          </cell>
        </row>
        <row r="1239">
          <cell r="A1239" t="str">
            <v>426</v>
          </cell>
          <cell r="B1239" t="str">
            <v>Chapa lisa fibrocimento 6mm</v>
          </cell>
          <cell r="C1239" t="str">
            <v>m2</v>
          </cell>
          <cell r="D1239">
            <v>18.149999999999999</v>
          </cell>
        </row>
        <row r="1240">
          <cell r="A1240" t="str">
            <v>986</v>
          </cell>
          <cell r="B1240" t="str">
            <v>Chapa lisa fibrocimento 8mm 9200x120)</v>
          </cell>
          <cell r="C1240" t="str">
            <v>m²</v>
          </cell>
          <cell r="D1240">
            <v>22.5</v>
          </cell>
          <cell r="E1240" t="str">
            <v>Custo un R$ 54,00</v>
          </cell>
        </row>
        <row r="1241">
          <cell r="A1241" t="str">
            <v>162</v>
          </cell>
          <cell r="B1241" t="str">
            <v>Gesso em pó</v>
          </cell>
          <cell r="C1241" t="str">
            <v>kg</v>
          </cell>
          <cell r="D1241">
            <v>0.33</v>
          </cell>
        </row>
        <row r="1242">
          <cell r="A1242" t="str">
            <v>262</v>
          </cell>
          <cell r="B1242" t="str">
            <v>Poliuretano 3cm</v>
          </cell>
          <cell r="C1242" t="str">
            <v>m2</v>
          </cell>
          <cell r="D1242">
            <v>4.18</v>
          </cell>
        </row>
        <row r="1243">
          <cell r="A1243" t="str">
            <v>1026</v>
          </cell>
          <cell r="B1243" t="str">
            <v>Trilho em alumínio duplo para cortina</v>
          </cell>
          <cell r="C1243" t="str">
            <v>m</v>
          </cell>
          <cell r="D1243">
            <v>1.4</v>
          </cell>
        </row>
        <row r="1244">
          <cell r="A1244" t="str">
            <v>718</v>
          </cell>
          <cell r="B1244" t="str">
            <v>Andaime  1,50x1,50x1,00  Aluguel</v>
          </cell>
          <cell r="C1244" t="str">
            <v>m/dia</v>
          </cell>
          <cell r="D1244">
            <v>1.1000000000000001</v>
          </cell>
          <cell r="E1244" t="str">
            <v>metro por dia</v>
          </cell>
        </row>
        <row r="1245">
          <cell r="A1245" t="str">
            <v>536</v>
          </cell>
          <cell r="B1245" t="str">
            <v>Balde plástico para sinalização</v>
          </cell>
          <cell r="C1245" t="str">
            <v>un</v>
          </cell>
          <cell r="D1245">
            <v>2.5</v>
          </cell>
        </row>
        <row r="1246">
          <cell r="A1246" t="str">
            <v>1073</v>
          </cell>
          <cell r="B1246" t="str">
            <v>Alamanda amarela (Allamanda schotti)</v>
          </cell>
          <cell r="C1246" t="str">
            <v>un</v>
          </cell>
          <cell r="D1246">
            <v>3</v>
          </cell>
          <cell r="E1246" t="str">
            <v>muda com 0,40m</v>
          </cell>
        </row>
        <row r="1247">
          <cell r="A1247" t="str">
            <v>1223</v>
          </cell>
          <cell r="B1247" t="str">
            <v>Arbusto Agapantos Verde PP</v>
          </cell>
          <cell r="C1247" t="str">
            <v>un</v>
          </cell>
          <cell r="D1247">
            <v>3</v>
          </cell>
        </row>
        <row r="1248">
          <cell r="A1248" t="str">
            <v>1222</v>
          </cell>
          <cell r="B1248" t="str">
            <v>Arbusto Azaléia Rosa 40cm</v>
          </cell>
          <cell r="C1248" t="str">
            <v>un</v>
          </cell>
          <cell r="D1248">
            <v>3.6</v>
          </cell>
          <cell r="E1248" t="str">
            <v>PortoBello extra</v>
          </cell>
        </row>
        <row r="1249">
          <cell r="A1249" t="str">
            <v>1284</v>
          </cell>
          <cell r="B1249" t="str">
            <v>Arbusto Azulzinha (Evoluvus glomeratus)</v>
          </cell>
          <cell r="C1249" t="str">
            <v>md</v>
          </cell>
          <cell r="D1249">
            <v>0.35</v>
          </cell>
          <cell r="E1249" t="str">
            <v>15 mudas por m²</v>
          </cell>
        </row>
        <row r="1250">
          <cell r="A1250" t="str">
            <v>1074</v>
          </cell>
          <cell r="B1250" t="str">
            <v>Árbusto Hibisco (Hibiscus rosa sinensis)</v>
          </cell>
          <cell r="C1250" t="str">
            <v>un</v>
          </cell>
          <cell r="D1250">
            <v>2.08</v>
          </cell>
          <cell r="E1250" t="str">
            <v>muda com 0,40m</v>
          </cell>
        </row>
        <row r="1251">
          <cell r="A1251" t="str">
            <v>1282</v>
          </cell>
          <cell r="B1251" t="str">
            <v>Arbusto Lantana Cambará (Lantana camara)</v>
          </cell>
          <cell r="C1251" t="str">
            <v>md</v>
          </cell>
          <cell r="D1251">
            <v>0.4</v>
          </cell>
          <cell r="E1251" t="str">
            <v>15 mudas por m²</v>
          </cell>
        </row>
        <row r="1252">
          <cell r="A1252" t="str">
            <v>1283</v>
          </cell>
          <cell r="B1252" t="str">
            <v>Arbusto Lírio (Hermenocallis flava)</v>
          </cell>
          <cell r="C1252" t="str">
            <v>md</v>
          </cell>
          <cell r="D1252">
            <v>0.6</v>
          </cell>
          <cell r="E1252" t="str">
            <v>20 mudas por m²</v>
          </cell>
        </row>
        <row r="1253">
          <cell r="A1253" t="str">
            <v>1228</v>
          </cell>
          <cell r="B1253" t="str">
            <v>Arbusto Plumbago ariculada (Bela Emília)</v>
          </cell>
          <cell r="C1253" t="str">
            <v>md</v>
          </cell>
          <cell r="D1253">
            <v>1.06</v>
          </cell>
          <cell r="E1253" t="str">
            <v>8 mudas por m²</v>
          </cell>
        </row>
        <row r="1254">
          <cell r="A1254" t="str">
            <v>1058</v>
          </cell>
          <cell r="B1254" t="str">
            <v>Árvore Arecastrum S. P.  H=1,00m</v>
          </cell>
          <cell r="C1254" t="str">
            <v>un</v>
          </cell>
          <cell r="D1254">
            <v>20</v>
          </cell>
          <cell r="E1254" t="str">
            <v>muda</v>
          </cell>
        </row>
        <row r="1255">
          <cell r="A1255" t="str">
            <v>1057</v>
          </cell>
          <cell r="B1255" t="str">
            <v>Árvore Arecastrum S. P.  H=1,50m</v>
          </cell>
          <cell r="C1255" t="str">
            <v>un</v>
          </cell>
          <cell r="D1255">
            <v>70</v>
          </cell>
          <cell r="E1255" t="str">
            <v>muda</v>
          </cell>
        </row>
        <row r="1256">
          <cell r="A1256" t="str">
            <v>1072</v>
          </cell>
          <cell r="B1256" t="str">
            <v>Árvore Aroeira (Schinus terenbithofolius 2,00m</v>
          </cell>
          <cell r="C1256" t="str">
            <v>un</v>
          </cell>
          <cell r="D1256">
            <v>27</v>
          </cell>
          <cell r="E1256" t="str">
            <v>muda com 2,00m</v>
          </cell>
        </row>
        <row r="1257">
          <cell r="A1257" t="str">
            <v>1280</v>
          </cell>
          <cell r="B1257" t="str">
            <v>Árvore Aroeira (Schinus terenbithofolius Árvore formada</v>
          </cell>
          <cell r="C1257" t="str">
            <v>un</v>
          </cell>
          <cell r="D1257">
            <v>130</v>
          </cell>
          <cell r="E1257" t="str">
            <v>Árvore formada</v>
          </cell>
        </row>
        <row r="1258">
          <cell r="A1258" t="str">
            <v>1067</v>
          </cell>
          <cell r="B1258" t="str">
            <v>Árvore B1263Flamboyant (Delonix regia)</v>
          </cell>
          <cell r="C1258" t="str">
            <v>un</v>
          </cell>
          <cell r="D1258">
            <v>22.4</v>
          </cell>
          <cell r="E1258" t="str">
            <v>muda com 1,80m</v>
          </cell>
        </row>
        <row r="1259">
          <cell r="A1259" t="str">
            <v>1224</v>
          </cell>
          <cell r="B1259" t="str">
            <v>Árvore Bambuza Verde GD</v>
          </cell>
          <cell r="C1259" t="str">
            <v>un</v>
          </cell>
          <cell r="D1259">
            <v>20</v>
          </cell>
        </row>
        <row r="1260">
          <cell r="A1260" t="str">
            <v>1056</v>
          </cell>
          <cell r="B1260" t="str">
            <v>Árvore Cycca Revoluta h=0,70</v>
          </cell>
          <cell r="C1260" t="str">
            <v>un</v>
          </cell>
          <cell r="D1260">
            <v>245</v>
          </cell>
          <cell r="E1260" t="str">
            <v>muda</v>
          </cell>
        </row>
        <row r="1261">
          <cell r="A1261" t="str">
            <v>1055</v>
          </cell>
          <cell r="B1261" t="str">
            <v>Árvore Cycca Revoluta h=1,00</v>
          </cell>
          <cell r="C1261" t="str">
            <v>un</v>
          </cell>
          <cell r="D1261">
            <v>500</v>
          </cell>
          <cell r="E1261" t="str">
            <v>muda</v>
          </cell>
        </row>
        <row r="1262">
          <cell r="A1262" t="str">
            <v>1266</v>
          </cell>
          <cell r="B1262" t="str">
            <v>Árvore Flamboyant (Delonix regia) 3,00m</v>
          </cell>
          <cell r="C1262" t="str">
            <v>un</v>
          </cell>
          <cell r="D1262">
            <v>30</v>
          </cell>
          <cell r="E1262" t="str">
            <v>muda com 3,00m</v>
          </cell>
        </row>
        <row r="1263">
          <cell r="A1263" t="str">
            <v>1066</v>
          </cell>
          <cell r="B1263" t="str">
            <v>Árvore Ipê Amarelo (Tabebuia crysotricha)</v>
          </cell>
          <cell r="C1263" t="str">
            <v>un</v>
          </cell>
          <cell r="D1263">
            <v>16</v>
          </cell>
          <cell r="E1263" t="str">
            <v>muda com 2,00m</v>
          </cell>
          <cell r="F1263">
            <v>4.1399999999999997</v>
          </cell>
        </row>
        <row r="1264">
          <cell r="A1264" t="str">
            <v>1065</v>
          </cell>
          <cell r="B1264" t="str">
            <v>Árvore Ipê Roxo (Tabebuia avallanedae)</v>
          </cell>
          <cell r="C1264" t="str">
            <v>un</v>
          </cell>
          <cell r="D1264">
            <v>20</v>
          </cell>
          <cell r="E1264" t="str">
            <v>muda com 2,00m</v>
          </cell>
          <cell r="F1264" t="str">
            <v>Embalagem 2kg</v>
          </cell>
        </row>
        <row r="1265">
          <cell r="A1265" t="str">
            <v>1070</v>
          </cell>
          <cell r="B1265" t="str">
            <v>Árvore Jasmim Manga (Plumeria rubra)</v>
          </cell>
          <cell r="C1265" t="str">
            <v>un</v>
          </cell>
          <cell r="D1265">
            <v>12</v>
          </cell>
          <cell r="E1265" t="str">
            <v>muda com 1,80m</v>
          </cell>
        </row>
        <row r="1266">
          <cell r="A1266" t="str">
            <v>1281</v>
          </cell>
          <cell r="B1266" t="str">
            <v>Árvore Jeriva (Syagrus romanzoffiana)</v>
          </cell>
          <cell r="C1266" t="str">
            <v>un</v>
          </cell>
          <cell r="D1266">
            <v>16</v>
          </cell>
          <cell r="E1266" t="str">
            <v>muda com 1,50m</v>
          </cell>
        </row>
        <row r="1267">
          <cell r="A1267" t="str">
            <v>1226</v>
          </cell>
          <cell r="B1267" t="str">
            <v>Arvore Manaca da Serra Div GD</v>
          </cell>
          <cell r="C1267" t="str">
            <v>un</v>
          </cell>
          <cell r="D1267">
            <v>69</v>
          </cell>
          <cell r="E1267" t="str">
            <v>Gabriela</v>
          </cell>
        </row>
        <row r="1268">
          <cell r="A1268" t="str">
            <v>1064</v>
          </cell>
          <cell r="B1268" t="str">
            <v xml:space="preserve">Árvore Paineira Rosa (Chorisia speciosa) </v>
          </cell>
          <cell r="C1268" t="str">
            <v>un</v>
          </cell>
          <cell r="D1268">
            <v>14</v>
          </cell>
          <cell r="E1268" t="str">
            <v>muda com 2,00m</v>
          </cell>
        </row>
        <row r="1269">
          <cell r="A1269" t="str">
            <v>1071</v>
          </cell>
          <cell r="B1269" t="str">
            <v>Árvore Pata de Vaca Branca (Bauhinia Variegata candida) 1,50m</v>
          </cell>
          <cell r="C1269" t="str">
            <v>un</v>
          </cell>
          <cell r="D1269">
            <v>30</v>
          </cell>
          <cell r="E1269" t="str">
            <v>muda com 1,50m</v>
          </cell>
        </row>
        <row r="1270">
          <cell r="A1270" t="str">
            <v>877</v>
          </cell>
          <cell r="B1270" t="str">
            <v>Árvore Pedrisco Branco (calcário) carga 7m³</v>
          </cell>
          <cell r="C1270" t="str">
            <v>m³</v>
          </cell>
          <cell r="D1270">
            <v>82</v>
          </cell>
          <cell r="E1270" t="str">
            <v>Carga com 7,0m³</v>
          </cell>
          <cell r="F1270">
            <v>574</v>
          </cell>
        </row>
        <row r="1271">
          <cell r="A1271" t="str">
            <v>1225</v>
          </cell>
          <cell r="B1271" t="str">
            <v>Árvore Phoenix Verde 30cm</v>
          </cell>
          <cell r="C1271" t="str">
            <v>un</v>
          </cell>
          <cell r="D1271">
            <v>78</v>
          </cell>
        </row>
        <row r="1272">
          <cell r="A1272" t="str">
            <v>1069</v>
          </cell>
          <cell r="B1272" t="str">
            <v>Árvore Quaresmeira (Tibouchina granulosa)</v>
          </cell>
          <cell r="C1272" t="str">
            <v>un</v>
          </cell>
          <cell r="D1272">
            <v>30</v>
          </cell>
          <cell r="E1272" t="str">
            <v>muda com 2,00m</v>
          </cell>
        </row>
        <row r="1273">
          <cell r="A1273" t="str">
            <v>1229</v>
          </cell>
          <cell r="B1273" t="str">
            <v>Árvore Quaresmeira Roxa 3,00m</v>
          </cell>
          <cell r="C1273" t="str">
            <v>un</v>
          </cell>
          <cell r="D1273">
            <v>120</v>
          </cell>
        </row>
        <row r="1274">
          <cell r="A1274" t="str">
            <v>1227</v>
          </cell>
          <cell r="B1274" t="str">
            <v>Arvore Sete Léguas Rosa MD</v>
          </cell>
          <cell r="C1274" t="str">
            <v>un</v>
          </cell>
          <cell r="D1274">
            <v>25.72</v>
          </cell>
        </row>
        <row r="1275">
          <cell r="A1275" t="str">
            <v>1279</v>
          </cell>
          <cell r="B1275" t="str">
            <v>Árvore Sibipiruna (Caesalpinia peltophoroides)</v>
          </cell>
          <cell r="C1275" t="str">
            <v>un</v>
          </cell>
          <cell r="D1275">
            <v>16</v>
          </cell>
          <cell r="E1275" t="str">
            <v>muda com 1,80m</v>
          </cell>
        </row>
        <row r="1276">
          <cell r="A1276" t="str">
            <v>1277</v>
          </cell>
          <cell r="B1276" t="str">
            <v>Árvore Sibipiruna (Caesalpinia peltophoroides) 2,00</v>
          </cell>
          <cell r="C1276" t="str">
            <v>un</v>
          </cell>
          <cell r="D1276">
            <v>16</v>
          </cell>
          <cell r="E1276" t="str">
            <v>muda com 2,00m</v>
          </cell>
        </row>
        <row r="1277">
          <cell r="A1277" t="str">
            <v>1278</v>
          </cell>
          <cell r="B1277" t="str">
            <v>Árvore Sibipiruna (Caesalpinia peltophoroides) 3,00 Árvore Formada</v>
          </cell>
          <cell r="C1277" t="str">
            <v>un</v>
          </cell>
          <cell r="D1277">
            <v>198</v>
          </cell>
          <cell r="E1277" t="str">
            <v>muda com 3,00m</v>
          </cell>
        </row>
        <row r="1278">
          <cell r="A1278" t="str">
            <v>1060</v>
          </cell>
          <cell r="B1278" t="str">
            <v>Balaustre  70cm</v>
          </cell>
          <cell r="C1278" t="str">
            <v>un</v>
          </cell>
          <cell r="D1278">
            <v>8</v>
          </cell>
        </row>
        <row r="1279">
          <cell r="A1279" t="str">
            <v>1103</v>
          </cell>
          <cell r="B1279" t="str">
            <v>Deck Coberto para trapiche em madeira de pinus tratado com altoclave incluindo estrutura, sem fundação</v>
          </cell>
          <cell r="C1279" t="str">
            <v>m²</v>
          </cell>
          <cell r="D1279">
            <v>553.53</v>
          </cell>
          <cell r="E1279" t="str">
            <v>Material e Mão de Obra</v>
          </cell>
        </row>
        <row r="1280">
          <cell r="A1280" t="str">
            <v>1102</v>
          </cell>
          <cell r="B1280" t="str">
            <v>Deck para trapiche em madeira de pinus tratado com altoclave incluindo estrutura, sem fundação</v>
          </cell>
          <cell r="C1280" t="str">
            <v>m²</v>
          </cell>
          <cell r="D1280">
            <v>280</v>
          </cell>
          <cell r="E1280" t="str">
            <v>Material e Mão de Obra</v>
          </cell>
        </row>
        <row r="1281">
          <cell r="A1281" t="str">
            <v>1059</v>
          </cell>
          <cell r="B1281" t="str">
            <v>Grade de proteção para muda   h=1,50</v>
          </cell>
          <cell r="C1281" t="str">
            <v>m</v>
          </cell>
          <cell r="D1281">
            <v>9.65</v>
          </cell>
        </row>
        <row r="1282">
          <cell r="A1282" t="str">
            <v>165</v>
          </cell>
          <cell r="B1282" t="str">
            <v>Grama em leiva (Axonopus compressus)</v>
          </cell>
          <cell r="C1282" t="str">
            <v>m2</v>
          </cell>
          <cell r="D1282">
            <v>1.7</v>
          </cell>
          <cell r="E1282" t="str">
            <v>Sem transporte</v>
          </cell>
        </row>
        <row r="1283">
          <cell r="A1283" t="str">
            <v>547</v>
          </cell>
          <cell r="B1283" t="str">
            <v>Grama em leiva posto obra</v>
          </cell>
          <cell r="C1283" t="str">
            <v>m2</v>
          </cell>
          <cell r="D1283">
            <v>2</v>
          </cell>
          <cell r="E1283" t="str">
            <v>Com transporte</v>
          </cell>
        </row>
        <row r="1284">
          <cell r="A1284" t="str">
            <v>548</v>
          </cell>
          <cell r="B1284" t="str">
            <v>Grama em leiva posto obra colocada</v>
          </cell>
          <cell r="C1284" t="str">
            <v>m2</v>
          </cell>
          <cell r="D1284">
            <v>2.5</v>
          </cell>
          <cell r="E1284" t="str">
            <v>Com transporte e colocada</v>
          </cell>
        </row>
        <row r="1285">
          <cell r="A1285" t="str">
            <v>1292</v>
          </cell>
          <cell r="B1285" t="str">
            <v>Hibisco 80cm (Hibiscus rosa)</v>
          </cell>
          <cell r="C1285" t="str">
            <v>md</v>
          </cell>
          <cell r="D1285">
            <v>4</v>
          </cell>
          <cell r="E1285" t="str">
            <v>muda 80cm</v>
          </cell>
        </row>
        <row r="1286">
          <cell r="A1286" t="str">
            <v>719</v>
          </cell>
          <cell r="B1286" t="str">
            <v>Mesa de xadrez com 4 bancos</v>
          </cell>
          <cell r="C1286" t="str">
            <v>un</v>
          </cell>
          <cell r="D1286">
            <v>132</v>
          </cell>
          <cell r="E1286" t="str">
            <v>muda com 0,40m</v>
          </cell>
        </row>
        <row r="1287">
          <cell r="A1287" t="str">
            <v>1291</v>
          </cell>
          <cell r="B1287" t="str">
            <v>Paineira Rosa 1,80m (Chorisia speciosa)</v>
          </cell>
          <cell r="C1287" t="str">
            <v>md</v>
          </cell>
          <cell r="D1287">
            <v>14.5</v>
          </cell>
          <cell r="E1287" t="str">
            <v>muda 1,80m</v>
          </cell>
        </row>
        <row r="1288">
          <cell r="A1288" t="str">
            <v>700</v>
          </cell>
          <cell r="B1288" t="str">
            <v>Pé de banco em ferro fundido mod. 17</v>
          </cell>
          <cell r="C1288" t="str">
            <v>un</v>
          </cell>
          <cell r="D1288">
            <v>36.299999999999997</v>
          </cell>
          <cell r="E1288" t="str">
            <v>20 mudas por m²</v>
          </cell>
        </row>
        <row r="1289">
          <cell r="A1289" t="str">
            <v>876</v>
          </cell>
          <cell r="B1289" t="str">
            <v>Pedrisco Branco (calcário) carga 12m³</v>
          </cell>
          <cell r="C1289" t="str">
            <v>m³</v>
          </cell>
          <cell r="D1289">
            <v>78</v>
          </cell>
          <cell r="E1289" t="str">
            <v>Carga com 12,0m³</v>
          </cell>
          <cell r="F1289">
            <v>936</v>
          </cell>
        </row>
        <row r="1290">
          <cell r="A1290" t="str">
            <v>1294</v>
          </cell>
          <cell r="B1290" t="str">
            <v>Pingo de ouro (Duranta Reptens Aurea)</v>
          </cell>
          <cell r="C1290" t="str">
            <v>md</v>
          </cell>
          <cell r="D1290">
            <v>0.26</v>
          </cell>
          <cell r="E1290" t="str">
            <v>15md/m²</v>
          </cell>
        </row>
        <row r="1291">
          <cell r="A1291" t="str">
            <v>1293</v>
          </cell>
          <cell r="B1291" t="str">
            <v>Rabo de Gato (Acalypha reptans)</v>
          </cell>
          <cell r="C1291" t="str">
            <v>md</v>
          </cell>
          <cell r="D1291">
            <v>0.33</v>
          </cell>
          <cell r="E1291" t="str">
            <v>15md/m²</v>
          </cell>
        </row>
        <row r="1292">
          <cell r="A1292" t="str">
            <v>1075</v>
          </cell>
          <cell r="B1292" t="str">
            <v>Terra vegetal adubada</v>
          </cell>
          <cell r="C1292" t="str">
            <v>m³</v>
          </cell>
          <cell r="D1292">
            <v>80</v>
          </cell>
          <cell r="E1292" t="str">
            <v>muda com 2,00m</v>
          </cell>
        </row>
        <row r="1293">
          <cell r="A1293" t="str">
            <v>1068</v>
          </cell>
          <cell r="B1293" t="str">
            <v>Tipuana  (Tipuana tipu)</v>
          </cell>
          <cell r="C1293" t="str">
            <v>un</v>
          </cell>
          <cell r="D1293">
            <v>14.5</v>
          </cell>
          <cell r="E1293" t="str">
            <v>muda com 1,80m</v>
          </cell>
        </row>
        <row r="1294">
          <cell r="A1294" t="str">
            <v>1301</v>
          </cell>
          <cell r="B1294" t="str">
            <v>Transformador distribuição trifásico 380/220V 15kv 225 kva</v>
          </cell>
          <cell r="C1294" t="str">
            <v>un</v>
          </cell>
          <cell r="D1294">
            <v>11972</v>
          </cell>
          <cell r="E1294" t="str">
            <v>muda com 1,80m</v>
          </cell>
        </row>
        <row r="1295">
          <cell r="A1295" t="str">
            <v>1301</v>
          </cell>
          <cell r="B1295" t="str">
            <v>Disjuntor 400A</v>
          </cell>
          <cell r="C1295" t="str">
            <v>un</v>
          </cell>
          <cell r="D1295">
            <v>2021</v>
          </cell>
        </row>
        <row r="1296">
          <cell r="A1296" t="str">
            <v>1302</v>
          </cell>
          <cell r="B1296" t="str">
            <v>Transformador de corrente 150/5</v>
          </cell>
          <cell r="C1296" t="str">
            <v>un</v>
          </cell>
          <cell r="D1296">
            <v>68</v>
          </cell>
          <cell r="E1296" t="str">
            <v>muda</v>
          </cell>
        </row>
        <row r="1297">
          <cell r="A1297" t="str">
            <v>1303</v>
          </cell>
          <cell r="B1297" t="str">
            <v>Transformador de corrente 300/6</v>
          </cell>
          <cell r="C1297" t="str">
            <v>un</v>
          </cell>
          <cell r="D1297">
            <v>70</v>
          </cell>
          <cell r="E1297" t="str">
            <v>muda</v>
          </cell>
        </row>
        <row r="1298">
          <cell r="A1298" t="str">
            <v>1304</v>
          </cell>
          <cell r="B1298" t="str">
            <v>Cabo sintenax 95mm²</v>
          </cell>
          <cell r="C1298" t="str">
            <v>m</v>
          </cell>
          <cell r="D1298">
            <v>12.7</v>
          </cell>
          <cell r="E1298" t="str">
            <v>muda com 3,00m</v>
          </cell>
        </row>
        <row r="1299">
          <cell r="A1299" t="str">
            <v>1305</v>
          </cell>
          <cell r="B1299" t="str">
            <v>Cabo sintenax 150mm²</v>
          </cell>
          <cell r="C1299" t="str">
            <v>m</v>
          </cell>
          <cell r="D1299">
            <v>23.42</v>
          </cell>
          <cell r="E1299" t="str">
            <v>muda com 2,00m</v>
          </cell>
        </row>
        <row r="1300">
          <cell r="A1300" t="str">
            <v>1306</v>
          </cell>
          <cell r="B1300" t="str">
            <v>Revestimento 10x10 cerâmico parede  Extra</v>
          </cell>
          <cell r="C1300" t="str">
            <v>m2</v>
          </cell>
          <cell r="D1300">
            <v>18.899999999999999</v>
          </cell>
          <cell r="E1300" t="str">
            <v>muda com 2,00m</v>
          </cell>
        </row>
        <row r="1301">
          <cell r="A1301" t="str">
            <v>1307</v>
          </cell>
          <cell r="B1301" t="str">
            <v xml:space="preserve">Aquecedor  convencional de passagem a gás 22litros </v>
          </cell>
          <cell r="C1301" t="str">
            <v>un</v>
          </cell>
          <cell r="D1301">
            <v>1205</v>
          </cell>
          <cell r="E1301" t="str">
            <v>26400Kcal/h-KW</v>
          </cell>
        </row>
        <row r="1302">
          <cell r="A1302" t="str">
            <v>1308</v>
          </cell>
          <cell r="B1302" t="str">
            <v xml:space="preserve">Aquecedor  analógico de passagem a gás 22litros </v>
          </cell>
          <cell r="C1302" t="str">
            <v>un</v>
          </cell>
          <cell r="D1302">
            <v>2110</v>
          </cell>
          <cell r="E1302" t="str">
            <v>30000Kcal/h</v>
          </cell>
        </row>
        <row r="1303">
          <cell r="A1303" t="str">
            <v>1309</v>
          </cell>
          <cell r="B1303" t="str">
            <v xml:space="preserve">Aquecedor  digital de passagem a gás 22litros </v>
          </cell>
          <cell r="C1303" t="str">
            <v>un</v>
          </cell>
          <cell r="D1303">
            <v>2364</v>
          </cell>
          <cell r="E1303" t="str">
            <v>30000Kcal/h</v>
          </cell>
        </row>
        <row r="1304">
          <cell r="A1304" t="str">
            <v>1310</v>
          </cell>
          <cell r="B1304" t="str">
            <v>Engate flexível para aquecedor de passagem</v>
          </cell>
          <cell r="C1304" t="str">
            <v>un</v>
          </cell>
          <cell r="D1304">
            <v>12</v>
          </cell>
          <cell r="E1304" t="str">
            <v>3 un por aquecedor</v>
          </cell>
        </row>
        <row r="1305">
          <cell r="A1305" t="str">
            <v>1311</v>
          </cell>
          <cell r="B1305" t="str">
            <v>Registro gas com prolongador para aquecedor</v>
          </cell>
          <cell r="C1305" t="str">
            <v>un</v>
          </cell>
          <cell r="D1305">
            <v>15</v>
          </cell>
          <cell r="E1305" t="str">
            <v>muda com 1,50m</v>
          </cell>
        </row>
        <row r="1306">
          <cell r="A1306" t="str">
            <v>1312</v>
          </cell>
          <cell r="B1306" t="str">
            <v>Mão de obra para instalação de aquecedor de passagem</v>
          </cell>
          <cell r="C1306" t="str">
            <v>un</v>
          </cell>
          <cell r="D1306">
            <v>80</v>
          </cell>
          <cell r="E1306" t="str">
            <v>Carga com 7,0m³</v>
          </cell>
          <cell r="F1306">
            <v>574</v>
          </cell>
        </row>
        <row r="1307">
          <cell r="A1307" t="str">
            <v>1313</v>
          </cell>
          <cell r="B1307" t="str">
            <v>Chaminé kit completo para aqueceodr de passagem</v>
          </cell>
          <cell r="C1307" t="str">
            <v>un</v>
          </cell>
          <cell r="D1307">
            <v>48</v>
          </cell>
        </row>
        <row r="1308">
          <cell r="A1308" t="str">
            <v>1314</v>
          </cell>
          <cell r="B1308" t="str">
            <v>Rodapé cerâmico 8x33</v>
          </cell>
          <cell r="C1308" t="str">
            <v>un</v>
          </cell>
          <cell r="D1308">
            <v>1</v>
          </cell>
          <cell r="E1308" t="str">
            <v>Gabriela</v>
          </cell>
        </row>
        <row r="1309">
          <cell r="A1309" t="str">
            <v>1315</v>
          </cell>
          <cell r="B1309" t="str">
            <v>Papeleira plástica pápel descartável</v>
          </cell>
          <cell r="C1309" t="str">
            <v>un</v>
          </cell>
          <cell r="D1309">
            <v>17.98</v>
          </cell>
        </row>
        <row r="1310">
          <cell r="A1310" t="str">
            <v>1316</v>
          </cell>
          <cell r="B1310" t="str">
            <v>Saboneteira branca plástica 800ml</v>
          </cell>
          <cell r="C1310" t="str">
            <v>un</v>
          </cell>
          <cell r="D1310">
            <v>19.86</v>
          </cell>
        </row>
        <row r="1311">
          <cell r="A1311" t="str">
            <v>1317</v>
          </cell>
          <cell r="B1311" t="str">
            <v>Porta papel higíenica rolão 30-300</v>
          </cell>
          <cell r="C1311" t="str">
            <v>un</v>
          </cell>
          <cell r="D1311">
            <v>14.96</v>
          </cell>
          <cell r="E1311" t="str">
            <v>muda com 1,80m</v>
          </cell>
        </row>
        <row r="1312">
          <cell r="A1312" t="str">
            <v>1318</v>
          </cell>
          <cell r="B1312" t="str">
            <v xml:space="preserve">Piso ESTAMPADO sem pigmento Mão de obra </v>
          </cell>
          <cell r="C1312" t="str">
            <v>m²</v>
          </cell>
          <cell r="D1312">
            <v>15</v>
          </cell>
          <cell r="E1312" t="str">
            <v>muda com 2,00m</v>
          </cell>
        </row>
        <row r="1313">
          <cell r="A1313" t="str">
            <v>1319</v>
          </cell>
          <cell r="B1313" t="str">
            <v>Piso ESTAMPADO com pigmento mão de obra</v>
          </cell>
          <cell r="C1313" t="str">
            <v>m²</v>
          </cell>
          <cell r="D1313">
            <v>25</v>
          </cell>
          <cell r="E1313" t="str">
            <v>muda com 3,00m</v>
          </cell>
        </row>
        <row r="1314">
          <cell r="A1314" t="str">
            <v>1320</v>
          </cell>
          <cell r="B1314" t="str">
            <v>Cabo FE - 100    1 par</v>
          </cell>
          <cell r="C1314" t="str">
            <v>m</v>
          </cell>
          <cell r="D1314">
            <v>0.6</v>
          </cell>
        </row>
        <row r="1315">
          <cell r="A1315" t="str">
            <v>1321</v>
          </cell>
          <cell r="B1315" t="str">
            <v>Poste de concreto 7,00m</v>
          </cell>
          <cell r="C1315" t="str">
            <v>un</v>
          </cell>
          <cell r="D1315">
            <v>123</v>
          </cell>
          <cell r="E1315" t="str">
            <v>Material e Mão de Obra</v>
          </cell>
        </row>
        <row r="1316">
          <cell r="A1316" t="str">
            <v>1322</v>
          </cell>
          <cell r="B1316" t="str">
            <v xml:space="preserve">Letra em chapa galvanizada com pintura altomotiva com 30cm de altura </v>
          </cell>
          <cell r="C1316" t="str">
            <v>un</v>
          </cell>
          <cell r="D1316">
            <v>41.86</v>
          </cell>
          <cell r="E1316" t="str">
            <v>Material e Mão de Obra</v>
          </cell>
        </row>
        <row r="1317">
          <cell r="A1317" t="str">
            <v>1323</v>
          </cell>
          <cell r="B1317" t="str">
            <v xml:space="preserve">Perfil ferro chato 1"x1/4" </v>
          </cell>
          <cell r="C1317" t="str">
            <v>m</v>
          </cell>
          <cell r="D1317">
            <v>2.54</v>
          </cell>
        </row>
        <row r="1318">
          <cell r="A1318" t="str">
            <v>1324</v>
          </cell>
          <cell r="B1318" t="str">
            <v>Tubo PVC soldável 85</v>
          </cell>
          <cell r="C1318" t="str">
            <v>ml</v>
          </cell>
          <cell r="D1318">
            <v>15.2</v>
          </cell>
          <cell r="E1318" t="str">
            <v>Sem transporte</v>
          </cell>
        </row>
        <row r="1319">
          <cell r="A1319" t="str">
            <v>1325</v>
          </cell>
          <cell r="B1319" t="str">
            <v>Tampa de ferro fundido padrão CELESC</v>
          </cell>
          <cell r="C1319" t="str">
            <v>UN</v>
          </cell>
          <cell r="D1319">
            <v>57.8</v>
          </cell>
          <cell r="E1319" t="str">
            <v>Com transporte</v>
          </cell>
        </row>
        <row r="1320">
          <cell r="A1320" t="str">
            <v>1326</v>
          </cell>
          <cell r="B1320" t="str">
            <v>Escada de ferro tipo marinheiro para caixa elevada com proteção</v>
          </cell>
          <cell r="C1320" t="str">
            <v>m</v>
          </cell>
          <cell r="D1320">
            <v>103</v>
          </cell>
          <cell r="E1320" t="str">
            <v>Pisante 1/2" cada 20cm, sustentação ferro 5/8", guarda corpo ferro chato 3/4"x3/16 cada 80cm</v>
          </cell>
        </row>
        <row r="1321">
          <cell r="A1321" t="str">
            <v>1327</v>
          </cell>
          <cell r="B1321" t="str">
            <v>Hibisco 80cm (Hibiscus rosa)</v>
          </cell>
          <cell r="C1321" t="str">
            <v>md</v>
          </cell>
          <cell r="D1321">
            <v>4</v>
          </cell>
          <cell r="E1321" t="str">
            <v>muda 80cm</v>
          </cell>
        </row>
        <row r="1322">
          <cell r="A1322" t="str">
            <v>1328</v>
          </cell>
          <cell r="B1322" t="str">
            <v xml:space="preserve">Letra em chapa galvanizada com pintura altomotiva com 30cm de altura </v>
          </cell>
          <cell r="C1322" t="str">
            <v>un</v>
          </cell>
          <cell r="D1322">
            <v>41.86</v>
          </cell>
        </row>
        <row r="1323">
          <cell r="A1323" t="str">
            <v>1329</v>
          </cell>
          <cell r="B1323" t="str">
            <v>Mesa de xadrez com 4 bancos</v>
          </cell>
          <cell r="C1323" t="str">
            <v>un</v>
          </cell>
          <cell r="D1323">
            <v>132</v>
          </cell>
        </row>
        <row r="1324">
          <cell r="A1324" t="str">
            <v>1330</v>
          </cell>
          <cell r="B1324" t="str">
            <v>Paineira Rosa 1,80m (Chorisia speciosa)</v>
          </cell>
          <cell r="C1324" t="str">
            <v>md</v>
          </cell>
          <cell r="D1324">
            <v>14.5</v>
          </cell>
          <cell r="E1324" t="str">
            <v>muda 1,80m</v>
          </cell>
        </row>
        <row r="1325">
          <cell r="A1325" t="str">
            <v>700</v>
          </cell>
          <cell r="B1325" t="str">
            <v>Pé de banco em ferro fundido mod. 17</v>
          </cell>
          <cell r="C1325" t="str">
            <v>un</v>
          </cell>
          <cell r="D1325">
            <v>36.299999999999997</v>
          </cell>
        </row>
        <row r="1326">
          <cell r="A1326" t="str">
            <v>876</v>
          </cell>
          <cell r="B1326" t="str">
            <v>Pedrisco Branco (calcário) carga 12m³</v>
          </cell>
          <cell r="C1326" t="str">
            <v>m³</v>
          </cell>
          <cell r="D1326">
            <v>78</v>
          </cell>
          <cell r="E1326" t="str">
            <v>Carga com 12,0m³</v>
          </cell>
          <cell r="F1326">
            <v>936</v>
          </cell>
        </row>
        <row r="1327">
          <cell r="A1327" t="str">
            <v>1294</v>
          </cell>
          <cell r="B1327" t="str">
            <v>Pingo de ouro (Duranta Reptens Aurea)</v>
          </cell>
          <cell r="C1327" t="str">
            <v>md</v>
          </cell>
          <cell r="D1327">
            <v>0.26</v>
          </cell>
          <cell r="E1327" t="str">
            <v>15md/m²</v>
          </cell>
        </row>
        <row r="1328">
          <cell r="A1328" t="str">
            <v>1293</v>
          </cell>
          <cell r="B1328" t="str">
            <v>Rabo de Gato (Acalypha reptans)</v>
          </cell>
          <cell r="C1328" t="str">
            <v>md</v>
          </cell>
          <cell r="D1328">
            <v>0.33</v>
          </cell>
          <cell r="E1328" t="str">
            <v>15md/m²</v>
          </cell>
        </row>
        <row r="1329">
          <cell r="A1329" t="str">
            <v>1075</v>
          </cell>
          <cell r="B1329" t="str">
            <v>Terra vegetal adubada</v>
          </cell>
          <cell r="C1329" t="str">
            <v>m³</v>
          </cell>
          <cell r="D1329">
            <v>80</v>
          </cell>
        </row>
        <row r="1330">
          <cell r="A1330" t="str">
            <v>1068</v>
          </cell>
          <cell r="B1330" t="str">
            <v>Tipuana  (Tipuana tipu)</v>
          </cell>
          <cell r="C1330" t="str">
            <v>un</v>
          </cell>
          <cell r="D1330">
            <v>14.5</v>
          </cell>
          <cell r="E1330" t="str">
            <v>muda com 1,80m</v>
          </cell>
        </row>
        <row r="1331">
          <cell r="A1331" t="str">
            <v>1326</v>
          </cell>
          <cell r="B1331" t="str">
            <v>Escada de ferro tipo marinheiro para caixa elevada com proteção</v>
          </cell>
          <cell r="C1331" t="str">
            <v>m</v>
          </cell>
          <cell r="D1331">
            <v>103</v>
          </cell>
          <cell r="E1331" t="str">
            <v>Pisante 1/2" cada 20cm, sustentação ferro 5/8", guarda corpo ferro chato 3/4"x3/16 cada 80cm</v>
          </cell>
        </row>
        <row r="1332">
          <cell r="A1332" t="str">
            <v>1338</v>
          </cell>
        </row>
        <row r="1333">
          <cell r="A1333" t="str">
            <v>1339</v>
          </cell>
        </row>
        <row r="1334">
          <cell r="A1334" t="str">
            <v>1340</v>
          </cell>
        </row>
        <row r="1492">
          <cell r="D1492">
            <v>4</v>
          </cell>
        </row>
        <row r="1493">
          <cell r="D1493">
            <v>4</v>
          </cell>
        </row>
        <row r="1495">
          <cell r="D1495">
            <v>4</v>
          </cell>
        </row>
      </sheetData>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COM BDI"/>
      <sheetName val="EMLURB_DES"/>
      <sheetName val="sin_des"/>
      <sheetName val="REV"/>
      <sheetName val="CAPA"/>
      <sheetName val="Indice 2"/>
      <sheetName val="BASE"/>
      <sheetName val="Carta de Encaminhamento"/>
      <sheetName val="PLANILHA RESUMO"/>
      <sheetName val="ORÇAMENTO SEM BDI"/>
      <sheetName val="CURVA ABC"/>
      <sheetName val="CRONOGRAMA FÍSICO FINANCEIRO"/>
      <sheetName val="COMPOSIÇÃO DE BDI PARA SERVIÇOS"/>
      <sheetName val="MEMORIA DE CALCULO"/>
      <sheetName val="COMPOSIÇÕES DE PREÇOS"/>
      <sheetName val="QUADRO DE COTAÇÕES"/>
      <sheetName val="COMP TX DE ENCARGOS HORISTA"/>
      <sheetName val="COMP TX DE ENCARGOS MENSALISTA"/>
      <sheetName val="PLANILHA FONTE"/>
      <sheetName val="ORÇAMENTO COM BDI."/>
    </sheetNames>
    <sheetDataSet>
      <sheetData sheetId="0">
        <row r="3">
          <cell r="A3" t="str">
            <v xml:space="preserve">PLANILHA ORÇAMENTÁRIA COM BDI-COM DESONERAÇÃO </v>
          </cell>
        </row>
        <row r="5">
          <cell r="A5" t="str">
            <v>UNIDADE:</v>
          </cell>
          <cell r="B5" t="str">
            <v>CRECHE ALCIDES TEDESCO</v>
          </cell>
          <cell r="F5" t="str">
            <v>RPA:</v>
          </cell>
          <cell r="G5">
            <v>4</v>
          </cell>
        </row>
        <row r="6">
          <cell r="A6" t="str">
            <v>LOCAL:</v>
          </cell>
          <cell r="B6" t="str">
            <v>AV. CAXANGÁ, 630 - MADALENA</v>
          </cell>
          <cell r="F6" t="str">
            <v>Município:</v>
          </cell>
          <cell r="G6" t="str">
            <v>RECIFE</v>
          </cell>
          <cell r="I6">
            <v>0</v>
          </cell>
        </row>
        <row r="7">
          <cell r="A7" t="str">
            <v>SERVIÇO:</v>
          </cell>
          <cell r="B7" t="str">
            <v>REFORMA COM ACRÉSCIMO DE ÁREA</v>
          </cell>
          <cell r="F7" t="str">
            <v>Data Base:</v>
          </cell>
          <cell r="G7">
            <v>43709</v>
          </cell>
          <cell r="I7">
            <v>0</v>
          </cell>
        </row>
        <row r="9">
          <cell r="A9" t="str">
            <v>Item</v>
          </cell>
          <cell r="B9" t="str">
            <v>Referência</v>
          </cell>
          <cell r="C9" t="str">
            <v>Código</v>
          </cell>
          <cell r="D9" t="str">
            <v>Discriminação dos Serviços</v>
          </cell>
          <cell r="E9" t="str">
            <v>unid.</v>
          </cell>
          <cell r="F9" t="str">
            <v>Quant.</v>
          </cell>
          <cell r="G9" t="str">
            <v>Custo Unitário (R$)</v>
          </cell>
          <cell r="H9" t="str">
            <v>BDI (26,63%)</v>
          </cell>
          <cell r="I9" t="str">
            <v>TOTAL UNITÁRIO</v>
          </cell>
          <cell r="J9" t="str">
            <v>Total</v>
          </cell>
        </row>
        <row r="10">
          <cell r="A10" t="str">
            <v>1.0</v>
          </cell>
          <cell r="B10">
            <v>0</v>
          </cell>
          <cell r="C10">
            <v>0</v>
          </cell>
          <cell r="D10" t="str">
            <v>MOBILIZAÇÃO E DESMOBILIZAÇÃO DE OBRA</v>
          </cell>
          <cell r="E10">
            <v>0</v>
          </cell>
          <cell r="J10">
            <v>1054.6600000000001</v>
          </cell>
        </row>
        <row r="11">
          <cell r="A11" t="str">
            <v>1.1</v>
          </cell>
          <cell r="B11" t="str">
            <v>COMPOSIÇÃO</v>
          </cell>
          <cell r="C11" t="str">
            <v>MOB.01</v>
          </cell>
          <cell r="D11" t="str">
            <v>MOBILIZAÇÃO E DESMOBILIZAÇÃO DE OBRA</v>
          </cell>
          <cell r="E11" t="str">
            <v>UN</v>
          </cell>
          <cell r="F11">
            <v>1</v>
          </cell>
          <cell r="G11">
            <v>832.87</v>
          </cell>
          <cell r="H11">
            <v>221.79328099999998</v>
          </cell>
          <cell r="I11">
            <v>1054.6600000000001</v>
          </cell>
          <cell r="J11">
            <v>1054.6600000000001</v>
          </cell>
        </row>
        <row r="13">
          <cell r="A13" t="str">
            <v>2.0</v>
          </cell>
          <cell r="B13">
            <v>0</v>
          </cell>
          <cell r="C13">
            <v>0</v>
          </cell>
          <cell r="D13" t="str">
            <v>SERVIÇOS PRELIMINARES</v>
          </cell>
          <cell r="E13">
            <v>0</v>
          </cell>
          <cell r="J13">
            <v>10944.39</v>
          </cell>
        </row>
        <row r="14">
          <cell r="A14" t="str">
            <v>2.1</v>
          </cell>
          <cell r="B14" t="str">
            <v xml:space="preserve">EMLURB /JULHO 18 - COM DESONERAÇÃO - COMPOSIÇÃO DE CUSTO </v>
          </cell>
          <cell r="C14" t="str">
            <v>03.03.090</v>
          </cell>
          <cell r="D14" t="str">
            <v>FORNECIMENTO TRANSPORTE E ASSENTAMENTO DE PLACA DA OBRA PARA CONSTRUCAO CIVIL EM CHAPA GALVANIZADA N.22.</v>
          </cell>
          <cell r="E14" t="str">
            <v>M2</v>
          </cell>
          <cell r="F14">
            <v>6</v>
          </cell>
          <cell r="G14">
            <v>390.87</v>
          </cell>
          <cell r="H14">
            <v>104.08868099999999</v>
          </cell>
          <cell r="I14">
            <v>494.96</v>
          </cell>
          <cell r="J14">
            <v>2969.76</v>
          </cell>
        </row>
        <row r="15">
          <cell r="A15" t="str">
            <v>2.2</v>
          </cell>
          <cell r="B15" t="str">
            <v xml:space="preserve">EMLURB /JULHO 18 - COM DESONERAÇÃO - COMPOSIÇÃO DE CUSTO </v>
          </cell>
          <cell r="C15" t="str">
            <v>03.04.010</v>
          </cell>
          <cell r="D15" t="str">
            <v>LOCACAO DE OBRAS E DEMARCACAO PARA ABERTURA DE VALAS PARA FUNDACOES.</v>
          </cell>
          <cell r="E15" t="str">
            <v>M2</v>
          </cell>
          <cell r="F15">
            <v>52.55</v>
          </cell>
          <cell r="G15">
            <v>6.44</v>
          </cell>
          <cell r="H15">
            <v>1.7149719999999999</v>
          </cell>
          <cell r="I15">
            <v>8.15</v>
          </cell>
          <cell r="J15">
            <v>428.28</v>
          </cell>
        </row>
        <row r="16">
          <cell r="A16" t="str">
            <v>2.3</v>
          </cell>
          <cell r="B16" t="str">
            <v>SINAPI NACIONAL AGO/2019 - COM DESONERAÇÃO - COMPOSIÇÃO DE CUSTO</v>
          </cell>
          <cell r="C16">
            <v>97064</v>
          </cell>
          <cell r="D16" t="str">
            <v>MONTAGEM E DESMONTAGEM DE ANDAIME TUBULAR TIPO TORRE (EXCLUSIVE ANDAIME E LIMPEZA). AF_11/2017</v>
          </cell>
          <cell r="E16" t="str">
            <v>M</v>
          </cell>
          <cell r="F16">
            <v>3</v>
          </cell>
          <cell r="G16">
            <v>17.16</v>
          </cell>
          <cell r="H16">
            <v>4.5697079999999994</v>
          </cell>
          <cell r="I16">
            <v>21.73</v>
          </cell>
          <cell r="J16">
            <v>65.19</v>
          </cell>
        </row>
        <row r="17">
          <cell r="A17" t="str">
            <v>2.4</v>
          </cell>
          <cell r="B17" t="str">
            <v>SINAPI NACIONAL AGO/2019 - COM DESONERAÇÃO - COMPOSIÇÃO DE CUSTO</v>
          </cell>
          <cell r="C17">
            <v>10527</v>
          </cell>
          <cell r="D17" t="str">
            <v xml:space="preserve">LOCACAO DE ANDAIME METALICO TUBULAR DE ENCAIXE, TIPO DE TORRE, COM LARGURA DE 1 ATE 1,5 M E ALTURA DE *1,00* M                                                                                                                                                                                                                                                                                                                                                                                            </v>
          </cell>
          <cell r="E17" t="str">
            <v xml:space="preserve">MXMES </v>
          </cell>
          <cell r="F17">
            <v>9</v>
          </cell>
          <cell r="G17">
            <v>7</v>
          </cell>
          <cell r="H17">
            <v>1.8640999999999999</v>
          </cell>
          <cell r="I17">
            <v>8.86</v>
          </cell>
          <cell r="J17">
            <v>79.739999999999995</v>
          </cell>
        </row>
        <row r="18">
          <cell r="A18" t="str">
            <v>2.5</v>
          </cell>
          <cell r="B18" t="str">
            <v xml:space="preserve">EMLURB /JULHO 18 - COM DESONERAÇÃO - COMPOSIÇÃO DE CUSTO </v>
          </cell>
          <cell r="C18" t="str">
            <v>03.03.040</v>
          </cell>
          <cell r="D18" t="str">
            <v>FORNECIMENTO E ASSENTAMENTO DE TAPUME EM CHAPAS DE MADEIRA COMPENSADA DE 6 MM.</v>
          </cell>
          <cell r="E18" t="str">
            <v>M2</v>
          </cell>
          <cell r="F18">
            <v>34.1</v>
          </cell>
          <cell r="G18">
            <v>50.42</v>
          </cell>
          <cell r="H18">
            <v>13.426845999999999</v>
          </cell>
          <cell r="I18">
            <v>63.85</v>
          </cell>
          <cell r="J18">
            <v>2177.2800000000002</v>
          </cell>
        </row>
        <row r="19">
          <cell r="A19" t="str">
            <v>2.6</v>
          </cell>
          <cell r="B19" t="str">
            <v xml:space="preserve">EMLURB /JULHO 18 - COM DESONERAÇÃO - COMPOSIÇÃO DE CUSTO </v>
          </cell>
          <cell r="C19" t="str">
            <v>03.03.010</v>
          </cell>
          <cell r="D19" t="str">
            <v>BARRACAO PARA DEPOSITO EM TABUAS, COM PISO   EM ARGAMASSA DE CIMENTO E AREIA, TRACO 1 6.</v>
          </cell>
          <cell r="E19" t="str">
            <v>M2</v>
          </cell>
          <cell r="F19">
            <v>9</v>
          </cell>
          <cell r="G19">
            <v>458.39</v>
          </cell>
          <cell r="H19">
            <v>122.06925699999999</v>
          </cell>
          <cell r="I19">
            <v>580.46</v>
          </cell>
          <cell r="J19">
            <v>5224.1400000000003</v>
          </cell>
        </row>
        <row r="21">
          <cell r="A21" t="str">
            <v>3.0</v>
          </cell>
          <cell r="B21">
            <v>0</v>
          </cell>
          <cell r="C21">
            <v>0</v>
          </cell>
          <cell r="D21" t="str">
            <v>DEMOLIÇÕES E RETIRADAS</v>
          </cell>
          <cell r="E21">
            <v>0</v>
          </cell>
          <cell r="J21">
            <v>641.79</v>
          </cell>
        </row>
        <row r="22">
          <cell r="A22" t="str">
            <v>3.1</v>
          </cell>
          <cell r="B22" t="str">
            <v xml:space="preserve">EMLURB /JULHO 18 - COM DESONERAÇÃO - COMPOSIÇÃO DE CUSTO </v>
          </cell>
          <cell r="C22" t="str">
            <v>03.02.030</v>
          </cell>
          <cell r="D22" t="str">
            <v>RASPAGEM E LIMPEZA DO TERRENO.</v>
          </cell>
          <cell r="E22" t="str">
            <v>M2</v>
          </cell>
          <cell r="F22">
            <v>61.19</v>
          </cell>
          <cell r="G22">
            <v>5.65</v>
          </cell>
          <cell r="H22">
            <v>1.5045949999999999</v>
          </cell>
          <cell r="I22">
            <v>7.15</v>
          </cell>
          <cell r="J22">
            <v>437.5</v>
          </cell>
        </row>
        <row r="23">
          <cell r="A23" t="str">
            <v>3.2</v>
          </cell>
          <cell r="B23" t="str">
            <v xml:space="preserve">EMLURB /JULHO 18 - COM DESONERAÇÃO - COMPOSIÇÃO DE CUSTO </v>
          </cell>
          <cell r="C23" t="str">
            <v>03.01.130</v>
          </cell>
          <cell r="D23" t="str">
            <v>DEMOLICAO DE REVESTIMENTO COM ARGAMASSA DE CAL E AREIA.</v>
          </cell>
          <cell r="E23" t="str">
            <v>M2</v>
          </cell>
          <cell r="F23">
            <v>19.04</v>
          </cell>
          <cell r="G23">
            <v>8.4700000000000006</v>
          </cell>
          <cell r="H23">
            <v>2.2555610000000001</v>
          </cell>
          <cell r="I23">
            <v>10.73</v>
          </cell>
          <cell r="J23">
            <v>204.29</v>
          </cell>
        </row>
        <row r="25">
          <cell r="A25" t="str">
            <v>4.0</v>
          </cell>
          <cell r="B25">
            <v>0</v>
          </cell>
          <cell r="C25">
            <v>0</v>
          </cell>
          <cell r="D25" t="str">
            <v>CARGA E TRANSPORTE DE MATERIAL</v>
          </cell>
          <cell r="E25">
            <v>0</v>
          </cell>
          <cell r="F25">
            <v>0</v>
          </cell>
          <cell r="J25">
            <v>3877.8</v>
          </cell>
        </row>
        <row r="26">
          <cell r="A26" t="str">
            <v>4.1</v>
          </cell>
          <cell r="B26" t="str">
            <v xml:space="preserve">EMLURB /JULHO 18 - COM DESONERAÇÃO - COMPOSIÇÃO DE CUSTO </v>
          </cell>
          <cell r="C26" t="str">
            <v>04.02.120</v>
          </cell>
          <cell r="D26" t="str">
            <v>TRANSPORTE COM CARRO DE MAO DE AREIA, ENTULHO OU TERRA ATE 30M.</v>
          </cell>
          <cell r="E26" t="str">
            <v>M3</v>
          </cell>
          <cell r="F26">
            <v>11.78</v>
          </cell>
          <cell r="G26">
            <v>31.06</v>
          </cell>
          <cell r="H26">
            <v>8.2712779999999988</v>
          </cell>
          <cell r="I26">
            <v>39.33</v>
          </cell>
          <cell r="J26">
            <v>463.3</v>
          </cell>
        </row>
        <row r="27">
          <cell r="A27" t="str">
            <v>4.2</v>
          </cell>
          <cell r="B27" t="str">
            <v xml:space="preserve">EMLURB /JULHO 18 - COM DESONERAÇÃO - COMPOSIÇÃO DE CUSTO </v>
          </cell>
          <cell r="C27" t="str">
            <v>04.03.205</v>
          </cell>
          <cell r="D27" t="str">
            <v>REMOCAO DE MATERIAL EM CACAMBAS ESTACIONARIAS COM  CAPACIDADE DE 5 M3 E/OU TEMPO DE  PERMANENCIA DE ATE 07 DIAS, COM DESTINO FINAL PARA ATERRO SANITARIO LICENCIADO, NAO INCLUSO TAXA DE DESCARREGO, INCLUSIVE MATERIAL PROVENIENTE DE LIMPEZA DE CANAIS E DE GALERIAS.</v>
          </cell>
          <cell r="E27" t="str">
            <v>UN</v>
          </cell>
          <cell r="F27">
            <v>3</v>
          </cell>
          <cell r="G27">
            <v>300</v>
          </cell>
          <cell r="H27">
            <v>79.89</v>
          </cell>
          <cell r="I27">
            <v>379.89</v>
          </cell>
          <cell r="J27">
            <v>1139.67</v>
          </cell>
        </row>
        <row r="28">
          <cell r="A28" t="str">
            <v>4.3</v>
          </cell>
          <cell r="B28" t="str">
            <v>COMPOSIÇÃO</v>
          </cell>
          <cell r="C28" t="str">
            <v>DST.01</v>
          </cell>
          <cell r="D28" t="str">
            <v>TRATAMENTO FINAL DE RESIDUOS SOLIDOS - ENTULHO</v>
          </cell>
          <cell r="E28" t="str">
            <v>T</v>
          </cell>
          <cell r="F28">
            <v>17.670000000000002</v>
          </cell>
          <cell r="G28">
            <v>101.67</v>
          </cell>
          <cell r="H28">
            <v>27.074721</v>
          </cell>
          <cell r="I28">
            <v>128.74</v>
          </cell>
          <cell r="J28">
            <v>2274.83</v>
          </cell>
        </row>
        <row r="30">
          <cell r="A30" t="str">
            <v>5.0</v>
          </cell>
          <cell r="B30">
            <v>0</v>
          </cell>
          <cell r="C30">
            <v>0</v>
          </cell>
          <cell r="D30" t="str">
            <v>TRABALHOS EM TERRA</v>
          </cell>
          <cell r="J30">
            <v>3730.52</v>
          </cell>
        </row>
        <row r="31">
          <cell r="A31" t="str">
            <v>5.1</v>
          </cell>
          <cell r="B31" t="str">
            <v xml:space="preserve">EMLURB /JULHO 18 - COM DESONERAÇÃO - COMPOSIÇÃO DE CUSTO </v>
          </cell>
          <cell r="C31" t="str">
            <v>05.01.010</v>
          </cell>
          <cell r="D31" t="str">
            <v>ESCAVACAO MANUAL EM TERRA ATE 1,50 M DE PROFUNDIDADE, SEM ESCORAMENTO.</v>
          </cell>
          <cell r="E31" t="str">
            <v>M3</v>
          </cell>
          <cell r="F31">
            <v>41.210000000000008</v>
          </cell>
          <cell r="G31">
            <v>31.06</v>
          </cell>
          <cell r="H31">
            <v>8.2712779999999988</v>
          </cell>
          <cell r="I31">
            <v>39.33</v>
          </cell>
          <cell r="J31">
            <v>1620.78</v>
          </cell>
        </row>
        <row r="32">
          <cell r="A32" t="str">
            <v>5.2</v>
          </cell>
          <cell r="B32" t="str">
            <v xml:space="preserve">EMLURB /JULHO 18 - COM DESONERAÇÃO - COMPOSIÇÃO DE CUSTO </v>
          </cell>
          <cell r="C32" t="str">
            <v>05.02.020</v>
          </cell>
          <cell r="D32" t="str">
            <v>REATERRO APILOADO DE VALAS EM CAMADAS DE 20CM DE ESPESSURA , COM APROVEITAMENTO DO MATERIAL ESCAVADO.</v>
          </cell>
          <cell r="E32" t="str">
            <v>M3</v>
          </cell>
          <cell r="F32">
            <v>35.560000000000016</v>
          </cell>
          <cell r="G32">
            <v>42.36</v>
          </cell>
          <cell r="H32">
            <v>11.280467999999999</v>
          </cell>
          <cell r="I32">
            <v>53.64</v>
          </cell>
          <cell r="J32">
            <v>1907.43</v>
          </cell>
        </row>
        <row r="33">
          <cell r="A33" t="str">
            <v>5.3</v>
          </cell>
          <cell r="B33" t="str">
            <v xml:space="preserve">EMLURB /JULHO 18 - COM DESONERAÇÃO - COMPOSIÇÃO DE CUSTO </v>
          </cell>
          <cell r="C33" t="str">
            <v>05.02.080</v>
          </cell>
          <cell r="D33" t="str">
            <v>ATERRO COM AREIA EM CAMADAS DE ATE 40 CM DE ALTURA , UTILIZANDO-SE O PROCESSO  MECANICO LEVE PARA A COMPACTACAO,INCLUSIVE CARGA, DESCARGA E TRANSPORTE (POSTO OBRA)</v>
          </cell>
          <cell r="E33" t="str">
            <v>M3</v>
          </cell>
          <cell r="F33">
            <v>2.56</v>
          </cell>
          <cell r="G33">
            <v>62.41</v>
          </cell>
          <cell r="H33">
            <v>16.619782999999998</v>
          </cell>
          <cell r="I33">
            <v>79.03</v>
          </cell>
          <cell r="J33">
            <v>202.31</v>
          </cell>
        </row>
        <row r="35">
          <cell r="A35" t="str">
            <v>6.0</v>
          </cell>
          <cell r="B35">
            <v>0</v>
          </cell>
          <cell r="C35">
            <v>0</v>
          </cell>
          <cell r="D35" t="str">
            <v>ESTRUTURAS DE CONCRETO/METÁLICAS</v>
          </cell>
          <cell r="J35">
            <v>36491.349999999991</v>
          </cell>
        </row>
        <row r="36">
          <cell r="A36" t="str">
            <v>6.1</v>
          </cell>
          <cell r="B36" t="str">
            <v xml:space="preserve">EMLURB /JULHO 18 - COM DESONERAÇÃO - COMPOSIÇÃO DE CUSTO </v>
          </cell>
          <cell r="C36" t="str">
            <v>06.03.010</v>
          </cell>
          <cell r="D36" t="str">
            <v>CONCRETO NAO ESTRUTURAL (1 4 8) PARA  LASTROS DE PISOS E FUNDACOES, LANCADO E ADENSADO.</v>
          </cell>
          <cell r="E36" t="str">
            <v>M3</v>
          </cell>
          <cell r="F36">
            <v>0.68000000000000016</v>
          </cell>
          <cell r="G36">
            <v>417.36</v>
          </cell>
          <cell r="H36">
            <v>111.142968</v>
          </cell>
          <cell r="I36">
            <v>528.5</v>
          </cell>
          <cell r="J36">
            <v>359.38</v>
          </cell>
        </row>
        <row r="37">
          <cell r="A37" t="str">
            <v>6.2</v>
          </cell>
          <cell r="B37" t="str">
            <v xml:space="preserve">EMLURB /JULHO 18 - COM DESONERAÇÃO - COMPOSIÇÃO DE CUSTO </v>
          </cell>
          <cell r="C37" t="str">
            <v>06.01.015</v>
          </cell>
          <cell r="D37" t="str">
            <v>FORMAS PARA CONCRETO ARMADO EM FUNDACOES, COM CHAPAS DE MADEIRA COMPENSADA TIPO RESINADA DE 12MM, INCLUSIVE ESCORAMENTO.</v>
          </cell>
          <cell r="E37" t="str">
            <v>M2</v>
          </cell>
          <cell r="F37">
            <v>44.06</v>
          </cell>
          <cell r="G37">
            <v>65.36</v>
          </cell>
          <cell r="H37">
            <v>17.405367999999999</v>
          </cell>
          <cell r="I37">
            <v>82.77</v>
          </cell>
          <cell r="J37">
            <v>3646.84</v>
          </cell>
        </row>
        <row r="38">
          <cell r="A38" t="str">
            <v>6.3</v>
          </cell>
          <cell r="B38" t="str">
            <v xml:space="preserve">EMLURB /JULHO 18 - COM DESONERAÇÃO - COMPOSIÇÃO DE CUSTO </v>
          </cell>
          <cell r="C38" t="str">
            <v>06.01.020</v>
          </cell>
          <cell r="D38" t="str">
            <v>FORMA PARA CONCRETO ARMADO EM LAJES, COM CHAPAS DE MADEIRA COMPENSADA  TIPO  RESINADA  DE 12 MM, INCLUSIVE ESCORAMENTO.</v>
          </cell>
          <cell r="E38" t="str">
            <v>M2</v>
          </cell>
          <cell r="F38">
            <v>48.51</v>
          </cell>
          <cell r="G38">
            <v>86.82</v>
          </cell>
          <cell r="H38">
            <v>23.120165999999998</v>
          </cell>
          <cell r="I38">
            <v>109.94</v>
          </cell>
          <cell r="J38">
            <v>5333.18</v>
          </cell>
        </row>
        <row r="39">
          <cell r="A39" t="str">
            <v>6.4</v>
          </cell>
          <cell r="B39" t="str">
            <v xml:space="preserve">EMLURB /JULHO 18 - COM DESONERAÇÃO - COMPOSIÇÃO DE CUSTO </v>
          </cell>
          <cell r="C39" t="str">
            <v>06.01.025</v>
          </cell>
          <cell r="D39" t="str">
            <v>FORMAS PARA CONCRETO ARMADO EM VIGAS, COM CHAPAS DE MADEIRA COMPENSADA RESINADA DE  12 MM, INCLUSIVE ESCORAMENTO.</v>
          </cell>
          <cell r="E39" t="str">
            <v>M2</v>
          </cell>
          <cell r="F39">
            <v>32.520000000000003</v>
          </cell>
          <cell r="G39">
            <v>107.06</v>
          </cell>
          <cell r="H39">
            <v>28.510078</v>
          </cell>
          <cell r="I39">
            <v>135.57</v>
          </cell>
          <cell r="J39">
            <v>4408.7299999999996</v>
          </cell>
        </row>
        <row r="40">
          <cell r="A40" t="str">
            <v>6.5</v>
          </cell>
          <cell r="B40" t="str">
            <v xml:space="preserve">EMLURB /JULHO 18 - COM DESONERAÇÃO - COMPOSIÇÃO DE CUSTO </v>
          </cell>
          <cell r="C40" t="str">
            <v>06.01.030</v>
          </cell>
          <cell r="D40" t="str">
            <v>FORMA PARA CONCRETO ARMADO EM PILARES,COM CHAPAS EM MADEIRA COMPENSADA  TIPO  RESINADA  DE 12 MM, INCLUSIVE ESCORAMENTO.</v>
          </cell>
          <cell r="E40" t="str">
            <v>M2</v>
          </cell>
          <cell r="F40">
            <v>16.739999999999998</v>
          </cell>
          <cell r="G40">
            <v>106.63</v>
          </cell>
          <cell r="H40">
            <v>28.395568999999998</v>
          </cell>
          <cell r="I40">
            <v>135.03</v>
          </cell>
          <cell r="J40">
            <v>2260.4</v>
          </cell>
        </row>
        <row r="41">
          <cell r="A41" t="str">
            <v>6.6</v>
          </cell>
          <cell r="B41" t="str">
            <v xml:space="preserve">EMLURB /JULHO 18 - COM DESONERAÇÃO - COMPOSIÇÃO DE CUSTO </v>
          </cell>
          <cell r="C41" t="str">
            <v>06.02.020</v>
          </cell>
          <cell r="D41" t="str">
            <v>FERRO CORTADO, DOBRADO E COLOCADO NA FORMA,EM INFRA-ESTRUTURA(CA-50).</v>
          </cell>
          <cell r="E41" t="str">
            <v>KG</v>
          </cell>
          <cell r="F41">
            <v>279</v>
          </cell>
          <cell r="G41">
            <v>8.33</v>
          </cell>
          <cell r="H41">
            <v>2.2182789999999999</v>
          </cell>
          <cell r="I41">
            <v>10.55</v>
          </cell>
          <cell r="J41">
            <v>2943.45</v>
          </cell>
        </row>
        <row r="42">
          <cell r="A42" t="str">
            <v>6.7</v>
          </cell>
          <cell r="B42" t="str">
            <v xml:space="preserve">EMLURB /JULHO 18 - COM DESONERAÇÃO - COMPOSIÇÃO DE CUSTO </v>
          </cell>
          <cell r="C42" t="str">
            <v>06.02.050</v>
          </cell>
          <cell r="D42" t="str">
            <v>FERRO CORTADO, DOBRADO E COLOCADO NA FORMA,EM SUPER-ESTRUTURA(CA-50).</v>
          </cell>
          <cell r="E42" t="str">
            <v>KG</v>
          </cell>
          <cell r="F42">
            <v>702.3</v>
          </cell>
          <cell r="G42">
            <v>8.65</v>
          </cell>
          <cell r="H42">
            <v>2.3034949999999998</v>
          </cell>
          <cell r="I42">
            <v>10.95</v>
          </cell>
          <cell r="J42">
            <v>7690.18</v>
          </cell>
        </row>
        <row r="43">
          <cell r="A43" t="str">
            <v>6.8</v>
          </cell>
          <cell r="B43" t="str">
            <v xml:space="preserve">EMLURB /JULHO 18 - COM DESONERAÇÃO - COMPOSIÇÃO DE CUSTO </v>
          </cell>
          <cell r="C43" t="str">
            <v>06.03.093</v>
          </cell>
          <cell r="D43" t="str">
            <v>CONCRETO ESTRUTURAL, FCK 30 MPA,  CONDICAO  A (NBR 12655) LANCADO  SOBRE O  TERRENO  OU  EM FUNDACOES E ADENSADO.</v>
          </cell>
          <cell r="E43" t="str">
            <v>M3</v>
          </cell>
          <cell r="F43">
            <v>4.79</v>
          </cell>
          <cell r="G43">
            <v>497.84</v>
          </cell>
          <cell r="H43">
            <v>132.57479199999997</v>
          </cell>
          <cell r="I43">
            <v>630.41</v>
          </cell>
          <cell r="J43">
            <v>3019.66</v>
          </cell>
        </row>
        <row r="44">
          <cell r="A44" t="str">
            <v>6.9</v>
          </cell>
          <cell r="B44" t="str">
            <v xml:space="preserve">EMLURB /JULHO 18 - COM DESONERAÇÃO - COMPOSIÇÃO DE CUSTO </v>
          </cell>
          <cell r="C44" t="str">
            <v>06.03.094</v>
          </cell>
          <cell r="D44" t="str">
            <v>CONCRETO ESTRUTURAL, FCK 30 MPA,  CONDICAO  A (NBR 12655) LANCADO EM ESTRUTURAS E ADENSADO.</v>
          </cell>
          <cell r="E44" t="str">
            <v>M3</v>
          </cell>
          <cell r="F44">
            <v>8.5599999999999987</v>
          </cell>
          <cell r="G44">
            <v>578.58000000000004</v>
          </cell>
          <cell r="H44">
            <v>154.07585399999999</v>
          </cell>
          <cell r="I44">
            <v>732.66</v>
          </cell>
          <cell r="J44">
            <v>6271.56</v>
          </cell>
        </row>
        <row r="45">
          <cell r="A45" t="str">
            <v>6.10</v>
          </cell>
          <cell r="B45" t="str">
            <v>SINAPI NACIONAL AGO/2019 - COM DESONERAÇÃO - COMPOSIÇÃO DE CUSTO</v>
          </cell>
          <cell r="C45">
            <v>93182</v>
          </cell>
          <cell r="D45" t="str">
            <v>VERGA PRÉ-MOLDADA PARA JANELAS COM ATÉ 1,5 M DE VÃO. AF_03/2016</v>
          </cell>
          <cell r="E45" t="str">
            <v>M</v>
          </cell>
          <cell r="F45">
            <v>1.8</v>
          </cell>
          <cell r="G45">
            <v>22.15</v>
          </cell>
          <cell r="H45">
            <v>5.8985449999999995</v>
          </cell>
          <cell r="I45">
            <v>28.05</v>
          </cell>
          <cell r="J45">
            <v>50.49</v>
          </cell>
        </row>
        <row r="46">
          <cell r="A46" t="str">
            <v>6.11</v>
          </cell>
          <cell r="B46" t="str">
            <v>SINAPI NACIONAL AGO/2019 - COM DESONERAÇÃO - COMPOSIÇÃO DE CUSTO</v>
          </cell>
          <cell r="C46">
            <v>93183</v>
          </cell>
          <cell r="D46" t="str">
            <v>VERGA PRÉ-MOLDADA PARA JANELAS COM MAIS DE 1,5 M DE VÃO. AF_03/2016</v>
          </cell>
          <cell r="E46" t="str">
            <v>M</v>
          </cell>
          <cell r="F46">
            <v>5.76</v>
          </cell>
          <cell r="G46">
            <v>28.36</v>
          </cell>
          <cell r="H46">
            <v>7.5522679999999989</v>
          </cell>
          <cell r="I46">
            <v>35.909999999999997</v>
          </cell>
          <cell r="J46">
            <v>206.84</v>
          </cell>
        </row>
        <row r="47">
          <cell r="A47" t="str">
            <v>6.12</v>
          </cell>
          <cell r="B47" t="str">
            <v>SINAPI NACIONAL AGO/2019 - COM DESONERAÇÃO - COMPOSIÇÃO DE CUSTO</v>
          </cell>
          <cell r="C47">
            <v>93184</v>
          </cell>
          <cell r="D47" t="str">
            <v>VERGA PRÉ-MOLDADA PARA PORTAS COM ATÉ 1,5 M DE VÃO. AF_03/2016</v>
          </cell>
          <cell r="E47" t="str">
            <v>M</v>
          </cell>
          <cell r="F47">
            <v>2.88</v>
          </cell>
          <cell r="G47">
            <v>16.97</v>
          </cell>
          <cell r="H47">
            <v>4.5191109999999997</v>
          </cell>
          <cell r="I47">
            <v>21.49</v>
          </cell>
          <cell r="J47">
            <v>61.89</v>
          </cell>
        </row>
        <row r="48">
          <cell r="A48" t="str">
            <v>6.13</v>
          </cell>
          <cell r="B48" t="str">
            <v>SINAPI NACIONAL AGO/2019 - COM DESONERAÇÃO - COMPOSIÇÃO DE CUSTO</v>
          </cell>
          <cell r="C48">
            <v>93194</v>
          </cell>
          <cell r="D48" t="str">
            <v>CONTRAVERGA PRÉ-MOLDADA PARA VÃOS DE ATÉ 1,5 M DE COMPRIMENTO. AF_03/2016</v>
          </cell>
          <cell r="E48" t="str">
            <v>M</v>
          </cell>
          <cell r="F48">
            <v>1.8</v>
          </cell>
          <cell r="G48">
            <v>21.81</v>
          </cell>
          <cell r="H48">
            <v>5.8080029999999994</v>
          </cell>
          <cell r="I48">
            <v>27.62</v>
          </cell>
          <cell r="J48">
            <v>49.71</v>
          </cell>
        </row>
        <row r="49">
          <cell r="A49" t="str">
            <v>6.14</v>
          </cell>
          <cell r="B49" t="str">
            <v>SINAPI NACIONAL AGO/2019 - COM DESONERAÇÃO - COMPOSIÇÃO DE CUSTO</v>
          </cell>
          <cell r="C49">
            <v>93195</v>
          </cell>
          <cell r="D49" t="str">
            <v>CONTRAVERGA PRÉ-MOLDADA PARA VÃOS DE MAIS DE 1,5 M DE COMPRIMENTO. AF_03/2016</v>
          </cell>
          <cell r="E49" t="str">
            <v>M</v>
          </cell>
          <cell r="F49">
            <v>5.76</v>
          </cell>
          <cell r="G49">
            <v>25.92</v>
          </cell>
          <cell r="H49">
            <v>6.9024960000000002</v>
          </cell>
          <cell r="I49">
            <v>32.82</v>
          </cell>
          <cell r="J49">
            <v>189.04</v>
          </cell>
        </row>
        <row r="51">
          <cell r="A51" t="str">
            <v>7.0</v>
          </cell>
          <cell r="B51">
            <v>0</v>
          </cell>
          <cell r="C51">
            <v>0</v>
          </cell>
          <cell r="D51" t="str">
            <v>ALVENARIAS/DIVISÓRIAS</v>
          </cell>
          <cell r="J51">
            <v>4673.6399999999994</v>
          </cell>
        </row>
        <row r="52">
          <cell r="A52" t="str">
            <v>7.1</v>
          </cell>
          <cell r="B52" t="str">
            <v xml:space="preserve">EMLURB /JULHO 18 - COM DESONERAÇÃO - COMPOSIÇÃO DE CUSTO </v>
          </cell>
          <cell r="C52" t="str">
            <v>07.01.155</v>
          </cell>
          <cell r="D52" t="str">
            <v>ALVENARIA DE TIJOLOS DE 8 FUROS, ASSENTADOS E REJUNTADOS COM ARGAMASSA DE CIMENTO  E  AREIA NO TRACO 1 6 - 1/2 VEZ.</v>
          </cell>
          <cell r="E52" t="str">
            <v>M2</v>
          </cell>
          <cell r="F52">
            <v>77.19</v>
          </cell>
          <cell r="G52">
            <v>46.38</v>
          </cell>
          <cell r="H52">
            <v>12.350994</v>
          </cell>
          <cell r="I52">
            <v>58.73</v>
          </cell>
          <cell r="J52">
            <v>4533.3599999999997</v>
          </cell>
        </row>
        <row r="53">
          <cell r="A53" t="str">
            <v>7.2</v>
          </cell>
          <cell r="B53" t="str">
            <v>SINAPI NACIONAL AGO/2019 - COM DESONERAÇÃO - COMPOSIÇÃO DE CUSTO</v>
          </cell>
          <cell r="C53">
            <v>93201</v>
          </cell>
          <cell r="D53" t="str">
            <v>FIXAÇÃO (ENCUNHAMENTO) DE ALVENARIA DE VEDAÇÃO COM ARGAMASSA APLICADA COM COLHER. AF_03/2016</v>
          </cell>
          <cell r="E53" t="str">
            <v>M</v>
          </cell>
          <cell r="F53">
            <v>25.05</v>
          </cell>
          <cell r="G53">
            <v>4.42</v>
          </cell>
          <cell r="H53">
            <v>1.1770459999999998</v>
          </cell>
          <cell r="I53">
            <v>5.6</v>
          </cell>
          <cell r="J53">
            <v>140.28</v>
          </cell>
        </row>
        <row r="55">
          <cell r="A55" t="str">
            <v>8.0</v>
          </cell>
          <cell r="B55">
            <v>0</v>
          </cell>
          <cell r="C55">
            <v>0</v>
          </cell>
          <cell r="D55" t="str">
            <v>COBERTURAS E IMPERMEABILZAÇÕES</v>
          </cell>
          <cell r="J55">
            <v>12390.750000000002</v>
          </cell>
        </row>
        <row r="56">
          <cell r="A56" t="str">
            <v>8.1</v>
          </cell>
          <cell r="B56" t="str">
            <v xml:space="preserve">EMLURB /JULHO 18 - COM DESONERAÇÃO - COMPOSIÇÃO DE CUSTO </v>
          </cell>
          <cell r="C56" t="str">
            <v>08.02.060</v>
          </cell>
          <cell r="D56" t="str">
            <v>COBERTURA COM TELHAS CERAMICAS, TIPO COLONIAL.</v>
          </cell>
          <cell r="E56" t="str">
            <v>M2</v>
          </cell>
          <cell r="F56">
            <v>52.55</v>
          </cell>
          <cell r="G56">
            <v>65.56</v>
          </cell>
          <cell r="H56">
            <v>17.458628000000001</v>
          </cell>
          <cell r="I56">
            <v>83.02</v>
          </cell>
          <cell r="J56">
            <v>4362.7</v>
          </cell>
        </row>
        <row r="57">
          <cell r="A57" t="str">
            <v>8.2</v>
          </cell>
          <cell r="B57" t="str">
            <v xml:space="preserve">EMLURB /JULHO 18 - COM DESONERAÇÃO - COMPOSIÇÃO DE CUSTO </v>
          </cell>
          <cell r="C57" t="str">
            <v>08.01.010</v>
          </cell>
          <cell r="D57" t="str">
            <v>ESTRUTURA DE COBERTA EM MADEIRA DE LEI,  PARA TELHAS ONDULADAS DE CIMENTO AMIANTO, ALUMINIO OU PLASTICAS - VAO ATE 10 M.</v>
          </cell>
          <cell r="E57" t="str">
            <v>M2</v>
          </cell>
          <cell r="F57">
            <v>52.55</v>
          </cell>
          <cell r="G57">
            <v>97.55</v>
          </cell>
          <cell r="H57">
            <v>25.977564999999998</v>
          </cell>
          <cell r="I57">
            <v>123.53</v>
          </cell>
          <cell r="J57">
            <v>6491.5</v>
          </cell>
        </row>
        <row r="58">
          <cell r="A58" t="str">
            <v>8.3</v>
          </cell>
          <cell r="B58" t="str">
            <v>SINAPI NACIONAL AGO/2019 - COM DESONERAÇÃO - COMPOSIÇÃO DE CUSTO</v>
          </cell>
          <cell r="C58">
            <v>94223</v>
          </cell>
          <cell r="D58" t="str">
            <v>CUMEEIRA PARA TELHA DE FIBROCIMENTO ONDULADA E = 6 MM, INCLUSO ACESSÓRIOS DE FIXAÇÃO E IÇAMENTO. AF_07/2019</v>
          </cell>
          <cell r="E58" t="str">
            <v>M</v>
          </cell>
          <cell r="F58">
            <v>4.8</v>
          </cell>
          <cell r="G58">
            <v>56.24</v>
          </cell>
          <cell r="H58">
            <v>14.976711999999999</v>
          </cell>
          <cell r="I58">
            <v>71.22</v>
          </cell>
          <cell r="J58">
            <v>341.85</v>
          </cell>
        </row>
        <row r="59">
          <cell r="A59" t="str">
            <v>8.4</v>
          </cell>
          <cell r="B59" t="str">
            <v>SINAPI NACIONAL AGO/2019 - COM DESONERAÇÃO - COMPOSIÇÃO DE CUSTO</v>
          </cell>
          <cell r="C59">
            <v>98546</v>
          </cell>
          <cell r="D59" t="str">
            <v>IMPERMEABILIZAÇÃO DE SUPERFÍCIE COM MANTA ASFÁLTICA, UMA CAMADA, INCLUSIVE APLICAÇÃO DE PRIMER ASFÁLTICO, E=3MM. AF_06/2018</v>
          </cell>
          <cell r="E59" t="str">
            <v>M2</v>
          </cell>
          <cell r="F59">
            <v>4.42</v>
          </cell>
          <cell r="G59">
            <v>74.12</v>
          </cell>
          <cell r="H59">
            <v>19.738156</v>
          </cell>
          <cell r="I59">
            <v>93.86</v>
          </cell>
          <cell r="J59">
            <v>414.86</v>
          </cell>
        </row>
        <row r="60">
          <cell r="A60" t="str">
            <v>8.5</v>
          </cell>
          <cell r="B60" t="str">
            <v>COMPOSIÇÃO</v>
          </cell>
          <cell r="C60" t="str">
            <v>CONC.01</v>
          </cell>
          <cell r="D60" t="str">
            <v>RUFO EM CONCRETO ARMADO, LARGURA 40CM, ESPESSURA 3CM</v>
          </cell>
          <cell r="E60" t="str">
            <v>M</v>
          </cell>
          <cell r="F60">
            <v>20.14</v>
          </cell>
          <cell r="G60">
            <v>25.62</v>
          </cell>
          <cell r="H60">
            <v>6.8226059999999995</v>
          </cell>
          <cell r="I60">
            <v>32.44</v>
          </cell>
          <cell r="J60">
            <v>653.34</v>
          </cell>
        </row>
        <row r="61">
          <cell r="A61" t="str">
            <v>8.6</v>
          </cell>
          <cell r="B61" t="str">
            <v>SINAPI NACIONAL AGO/2019 - COM DESONERAÇÃO - COMPOSIÇÃO DE CUSTO</v>
          </cell>
          <cell r="C61">
            <v>98563</v>
          </cell>
          <cell r="D61" t="str">
            <v>PROTEÇÃO MECÂNICA DE SUPERFÍCIE HORIZONTAL COM ARGAMASSA DE CIMENTO E AREIA, TRAÇO 1:3, E=2CM. AF_06/2018</v>
          </cell>
          <cell r="E61" t="str">
            <v>M2</v>
          </cell>
          <cell r="F61">
            <v>4.42</v>
          </cell>
          <cell r="G61">
            <v>22.6</v>
          </cell>
          <cell r="H61">
            <v>6.0183799999999996</v>
          </cell>
          <cell r="I61">
            <v>28.62</v>
          </cell>
          <cell r="J61">
            <v>126.5</v>
          </cell>
        </row>
        <row r="63">
          <cell r="A63" t="str">
            <v>9.0</v>
          </cell>
          <cell r="B63">
            <v>0</v>
          </cell>
          <cell r="C63">
            <v>0</v>
          </cell>
          <cell r="D63" t="str">
            <v>REVESTIMENTOS</v>
          </cell>
          <cell r="J63">
            <v>14930.869999999999</v>
          </cell>
        </row>
        <row r="64">
          <cell r="A64" t="str">
            <v>9.1</v>
          </cell>
          <cell r="B64" t="str">
            <v xml:space="preserve">EMLURB /JULHO 18 - COM DESONERAÇÃO - COMPOSIÇÃO DE CUSTO </v>
          </cell>
          <cell r="C64" t="str">
            <v>11.02.010</v>
          </cell>
          <cell r="D64" t="str">
            <v>CHAPISCO COM ARGAMASSA DE CIMENTO E AREIA NO TRACO 1 3.</v>
          </cell>
          <cell r="E64" t="str">
            <v>M2</v>
          </cell>
          <cell r="F64">
            <v>191.35</v>
          </cell>
          <cell r="G64">
            <v>8.32</v>
          </cell>
          <cell r="H64">
            <v>2.2156159999999998</v>
          </cell>
          <cell r="I64">
            <v>10.54</v>
          </cell>
          <cell r="J64">
            <v>2016.82</v>
          </cell>
        </row>
        <row r="65">
          <cell r="A65" t="str">
            <v>9.2</v>
          </cell>
          <cell r="B65" t="str">
            <v xml:space="preserve">EMLURB /JULHO 18 - COM DESONERAÇÃO - COMPOSIÇÃO DE CUSTO </v>
          </cell>
          <cell r="C65" t="str">
            <v>11.05.010</v>
          </cell>
          <cell r="D65" t="str">
            <v>REVESTIMENTO COM ARGAMASSA DE CIMENTO E AREIA NO TRACO 1 3, COM 2,0 CM DE ESPESSURA.</v>
          </cell>
          <cell r="E65" t="str">
            <v>M2</v>
          </cell>
          <cell r="F65">
            <v>122.24</v>
          </cell>
          <cell r="G65">
            <v>35.78</v>
          </cell>
          <cell r="H65">
            <v>9.5282140000000002</v>
          </cell>
          <cell r="I65">
            <v>45.31</v>
          </cell>
          <cell r="J65">
            <v>5538.69</v>
          </cell>
        </row>
        <row r="66">
          <cell r="A66" t="str">
            <v>9.3</v>
          </cell>
          <cell r="B66" t="str">
            <v xml:space="preserve">EMLURB /JULHO 18 - COM DESONERAÇÃO - COMPOSIÇÃO DE CUSTO </v>
          </cell>
          <cell r="C66" t="str">
            <v>11.03.050</v>
          </cell>
          <cell r="D66" t="str">
            <v>EMBOCO COM ARGAMASSA DE CIMENTO E AREIA NO TRACO 1 3, COM 2,0 CM DE ESPESSURA.</v>
          </cell>
          <cell r="E66" t="str">
            <v>M2</v>
          </cell>
          <cell r="F66">
            <v>48.749999999999993</v>
          </cell>
          <cell r="G66">
            <v>31.35</v>
          </cell>
          <cell r="H66">
            <v>8.3485049999999994</v>
          </cell>
          <cell r="I66">
            <v>39.700000000000003</v>
          </cell>
          <cell r="J66">
            <v>1935.37</v>
          </cell>
        </row>
        <row r="67">
          <cell r="A67" t="str">
            <v>9.4</v>
          </cell>
          <cell r="B67" t="str">
            <v xml:space="preserve">EMLURB /JULHO 18 - COM DESONERAÇÃO - COMPOSIÇÃO DE CUSTO </v>
          </cell>
          <cell r="C67" t="str">
            <v>11.06.053</v>
          </cell>
          <cell r="D67" t="str">
            <v>REVESTIMENTO EM PAREDE COM CERAMICA ESMALTADA 10X10CM,TIPO A, BRANCA, ELIANE,PORTO RICO,SAMARSA, ELIZABETH OU SIMILAR, ASSENTADO COM AR GAMASSA PRE FABRICADA E REJUNTE DA QUARTZOLIT OU SIMILAR (ESPESSURA DA JUNTA DE 6MM)  SOBRE EMBOCO PRONTO.</v>
          </cell>
          <cell r="E67" t="str">
            <v>M2</v>
          </cell>
          <cell r="F67">
            <v>44.620000000000005</v>
          </cell>
          <cell r="G67">
            <v>50.35</v>
          </cell>
          <cell r="H67">
            <v>13.408204999999999</v>
          </cell>
          <cell r="I67">
            <v>63.76</v>
          </cell>
          <cell r="J67">
            <v>2844.97</v>
          </cell>
        </row>
        <row r="68">
          <cell r="A68" t="str">
            <v>9.5</v>
          </cell>
          <cell r="B68" t="str">
            <v xml:space="preserve">EMLURB /JULHO 18 - COM DESONERAÇÃO - COMPOSIÇÃO DE CUSTO </v>
          </cell>
          <cell r="C68" t="str">
            <v>11.06.055</v>
          </cell>
          <cell r="D68" t="str">
            <v>REVESTIMENTO EM PAREDE COM CERAMICA ESMALTADA 10X10CM,TIPO A,EM CORES,ELIANE,PORTO RICO,SAMARSA, ELIZABETH OU SIMILAR, ASSENTADO COM ARGAMASSA PRE FABRICADA E REJUNTE DA QUARTZOLIT OU SIMILAR (ESPESSURA DA JUNTA DE 6MM)  SOBRE EMBOCO PRONTO.</v>
          </cell>
          <cell r="E68" t="str">
            <v>M2</v>
          </cell>
          <cell r="F68">
            <v>2.5700000000000007</v>
          </cell>
          <cell r="G68">
            <v>60.25</v>
          </cell>
          <cell r="H68">
            <v>16.044574999999998</v>
          </cell>
          <cell r="I68">
            <v>76.290000000000006</v>
          </cell>
          <cell r="J68">
            <v>196.06</v>
          </cell>
        </row>
        <row r="69">
          <cell r="A69" t="str">
            <v>9.6</v>
          </cell>
          <cell r="B69" t="str">
            <v>SINAPI NACIONAL AGO/2019 - COM DESONERAÇÃO - COMPOSIÇÃO DE CUSTO</v>
          </cell>
          <cell r="C69">
            <v>96486</v>
          </cell>
          <cell r="D69" t="str">
            <v>FORRO DE PVC, LISO, PARA AMBIENTES COMERCIAIS, INCLUSIVE ESTRUTURA DE FIXAÇÃO. AF_05/2017_P</v>
          </cell>
          <cell r="E69" t="str">
            <v>M2</v>
          </cell>
          <cell r="F69">
            <v>35.160000000000004</v>
          </cell>
          <cell r="G69">
            <v>53.88</v>
          </cell>
          <cell r="H69">
            <v>14.348243999999999</v>
          </cell>
          <cell r="I69">
            <v>68.23</v>
          </cell>
          <cell r="J69">
            <v>2398.96</v>
          </cell>
        </row>
        <row r="71">
          <cell r="A71" t="str">
            <v>10.0</v>
          </cell>
          <cell r="B71">
            <v>0</v>
          </cell>
          <cell r="C71">
            <v>0</v>
          </cell>
          <cell r="D71" t="str">
            <v>PISO</v>
          </cell>
          <cell r="J71">
            <v>7780.38</v>
          </cell>
        </row>
        <row r="72">
          <cell r="A72" t="str">
            <v>10.1</v>
          </cell>
          <cell r="B72" t="str">
            <v xml:space="preserve">EMLURB /JULHO 18 - COM DESONERAÇÃO - COMPOSIÇÃO DE CUSTO </v>
          </cell>
          <cell r="C72" t="str">
            <v>13.01.030</v>
          </cell>
          <cell r="D72" t="str">
            <v>LASTRO DE PISO COM 5,0 CM DE ESPESSURA EM CONCRETO 1 4 8.</v>
          </cell>
          <cell r="E72" t="str">
            <v>M2</v>
          </cell>
          <cell r="F72">
            <v>35.160000000000004</v>
          </cell>
          <cell r="G72">
            <v>33.979999999999997</v>
          </cell>
          <cell r="H72">
            <v>9.0488739999999979</v>
          </cell>
          <cell r="I72">
            <v>43.03</v>
          </cell>
          <cell r="J72">
            <v>1512.93</v>
          </cell>
        </row>
        <row r="73">
          <cell r="A73" t="str">
            <v>10.2</v>
          </cell>
          <cell r="B73" t="str">
            <v xml:space="preserve">EMLURB /JULHO 18 - COM DESONERAÇÃO - COMPOSIÇÃO DE CUSTO </v>
          </cell>
          <cell r="C73" t="str">
            <v>17.01.120</v>
          </cell>
          <cell r="D73" t="str">
            <v>PASSEIO EM LAJOTA DE CONCRETO 50 X 50, APLICADO SOBRE LASTRO DE CONCRETO 1 4 8  DE 5 CM DE ESPESSURA, INCLUSIVE EXECUCAO DO LASTRO.</v>
          </cell>
          <cell r="E73" t="str">
            <v>M2</v>
          </cell>
          <cell r="F73">
            <v>3.83</v>
          </cell>
          <cell r="G73">
            <v>97.04</v>
          </cell>
          <cell r="H73">
            <v>25.841752</v>
          </cell>
          <cell r="I73">
            <v>122.88</v>
          </cell>
          <cell r="J73">
            <v>470.63</v>
          </cell>
        </row>
        <row r="74">
          <cell r="A74" t="str">
            <v>10.3</v>
          </cell>
          <cell r="B74" t="str">
            <v xml:space="preserve">EMLURB /JULHO 18 - COM DESONERAÇÃO - COMPOSIÇÃO DE CUSTO </v>
          </cell>
          <cell r="C74" t="str">
            <v>13.02.010</v>
          </cell>
          <cell r="D74" t="str">
            <v>REGULARIZACAO DE CONTRA-PISO PARA REVESTIMENTO DE PISOS COM TACOS, ALCATIFAS, PAVIFLEX, ETC. EMPREGANDO ARGAMASSA DE CIMENTO E AREIA NO TRACO 1 4, COM 3,0 CM DE ESPESSURA.</v>
          </cell>
          <cell r="E74" t="str">
            <v>M2</v>
          </cell>
          <cell r="F74">
            <v>35.160000000000004</v>
          </cell>
          <cell r="G74">
            <v>34.299999999999997</v>
          </cell>
          <cell r="H74">
            <v>9.1340899999999987</v>
          </cell>
          <cell r="I74">
            <v>43.43</v>
          </cell>
          <cell r="J74">
            <v>1526.99</v>
          </cell>
        </row>
        <row r="75">
          <cell r="A75" t="str">
            <v>10.4</v>
          </cell>
          <cell r="B75" t="str">
            <v xml:space="preserve">EMLURB /JULHO 18 - COM DESONERAÇÃO - COMPOSIÇÃO DE CUSTO </v>
          </cell>
          <cell r="C75" t="str">
            <v>13.03.100</v>
          </cell>
          <cell r="D75" t="str">
            <v>PISO EM LENCOL DE GRANITO ARTIFICIAL ( MARMORITE ) COM JUNTAS DE PLASTICO , FORMANDO QUADROS DE 1,0 X 1,0 M, NA COR CINZA.</v>
          </cell>
          <cell r="E75" t="str">
            <v>M2</v>
          </cell>
          <cell r="F75">
            <v>35.160000000000004</v>
          </cell>
          <cell r="G75">
            <v>95.9</v>
          </cell>
          <cell r="H75">
            <v>25.538170000000001</v>
          </cell>
          <cell r="I75">
            <v>121.44</v>
          </cell>
          <cell r="J75">
            <v>4269.83</v>
          </cell>
        </row>
        <row r="77">
          <cell r="A77" t="str">
            <v>11.0</v>
          </cell>
          <cell r="B77">
            <v>0</v>
          </cell>
          <cell r="C77">
            <v>0</v>
          </cell>
          <cell r="D77" t="str">
            <v>PINTURA</v>
          </cell>
          <cell r="J77">
            <v>4706.5</v>
          </cell>
        </row>
        <row r="78">
          <cell r="A78" t="str">
            <v>11.1</v>
          </cell>
          <cell r="B78" t="str">
            <v xml:space="preserve">EMLURB /JULHO 18 - COM DESONERAÇÃO - COMPOSIÇÃO DE CUSTO </v>
          </cell>
          <cell r="C78" t="str">
            <v>16.03.020</v>
          </cell>
          <cell r="D78" t="str">
            <v>PINTURA LATEX EM PAREDES INTERNAS, CORALAR OU SIMILAR, DUAS DEMAOS, INCLUSIVE  APLICACAO DE UMA DEMAO DE LIQUIDO SELADOR E DUAS DEMAOS DE MASSA CORRIDA A BASE DE PVA.</v>
          </cell>
          <cell r="E78" t="str">
            <v>M2</v>
          </cell>
          <cell r="F78">
            <v>50.540000000000013</v>
          </cell>
          <cell r="G78">
            <v>26.86</v>
          </cell>
          <cell r="H78">
            <v>7.152817999999999</v>
          </cell>
          <cell r="I78">
            <v>34.01</v>
          </cell>
          <cell r="J78">
            <v>1718.86</v>
          </cell>
        </row>
        <row r="79">
          <cell r="A79" t="str">
            <v>11.2</v>
          </cell>
          <cell r="B79" t="str">
            <v xml:space="preserve">EMLURB /JULHO 18 - COM DESONERAÇÃO - COMPOSIÇÃO DE CUSTO </v>
          </cell>
          <cell r="C79" t="str">
            <v>16.03.040</v>
          </cell>
          <cell r="D79" t="str">
            <v>PINTURA LATEX EM PAREDES EXTERNAS, CORALMUR OU SIMILAR, DUAS DEMAOS, INCLUSIVE APLICACAO  DE SELADOR ACRILICO UMA DEMAO, E MASSA ACRILICA, DUAS DEMAOS.</v>
          </cell>
          <cell r="E79" t="str">
            <v>M2</v>
          </cell>
          <cell r="F79">
            <v>71.699999999999989</v>
          </cell>
          <cell r="G79">
            <v>29.48</v>
          </cell>
          <cell r="H79">
            <v>7.8505239999999992</v>
          </cell>
          <cell r="I79">
            <v>37.33</v>
          </cell>
          <cell r="J79">
            <v>2676.56</v>
          </cell>
        </row>
        <row r="80">
          <cell r="A80" t="str">
            <v>11.3</v>
          </cell>
          <cell r="B80" t="str">
            <v>SINAPI NACIONAL AGO/2019 - COM DESONERAÇÃO - COMPOSIÇÃO DE CUSTO</v>
          </cell>
          <cell r="C80" t="str">
            <v>74065/3</v>
          </cell>
          <cell r="D80" t="str">
            <v>PINTURA ESMALTE BRILHANTE PARA MADEIRA, DUAS DEMAOS, SOBRE FUNDO NIVELADOR BRANCO</v>
          </cell>
          <cell r="E80" t="str">
            <v>M2</v>
          </cell>
          <cell r="F80">
            <v>12.320000000000002</v>
          </cell>
          <cell r="G80">
            <v>19.940000000000001</v>
          </cell>
          <cell r="H80">
            <v>5.310022</v>
          </cell>
          <cell r="I80">
            <v>25.25</v>
          </cell>
          <cell r="J80">
            <v>311.08</v>
          </cell>
        </row>
        <row r="82">
          <cell r="A82" t="str">
            <v>12.0</v>
          </cell>
          <cell r="B82">
            <v>0</v>
          </cell>
          <cell r="C82">
            <v>0</v>
          </cell>
          <cell r="D82" t="str">
            <v>ESQUADRIAS E GRADES</v>
          </cell>
          <cell r="J82">
            <v>5588.58</v>
          </cell>
        </row>
        <row r="83">
          <cell r="A83" t="str">
            <v>12.1</v>
          </cell>
          <cell r="B83" t="str">
            <v xml:space="preserve">EMLURB /JULHO 18 - COM DESONERAÇÃO - COMPOSIÇÃO DE CUSTO </v>
          </cell>
          <cell r="C83" t="str">
            <v>09.03.010</v>
          </cell>
          <cell r="D83" t="str">
            <v>FORNECIMENTO DE ESQUADRIA  DE  ALUMINIO, TIPO CORRER SEM BANDEIRA, COM CONTRAMARCO, INCLUSIVE ASSENTAMENTO.</v>
          </cell>
          <cell r="E83" t="str">
            <v>M2</v>
          </cell>
          <cell r="F83">
            <v>6.3000000000000007</v>
          </cell>
          <cell r="G83">
            <v>251.52</v>
          </cell>
          <cell r="H83">
            <v>66.979776000000001</v>
          </cell>
          <cell r="I83">
            <v>318.5</v>
          </cell>
          <cell r="J83">
            <v>2006.55</v>
          </cell>
        </row>
        <row r="84">
          <cell r="A84" t="str">
            <v>12.2</v>
          </cell>
          <cell r="B84" t="str">
            <v xml:space="preserve">EMLURB /JULHO 18 - COM DESONERAÇÃO - COMPOSIÇÃO DE CUSTO </v>
          </cell>
          <cell r="C84" t="str">
            <v>10.02.020</v>
          </cell>
          <cell r="D84" t="str">
            <v>VIDRO PLANO FANTASIA CANELADO.</v>
          </cell>
          <cell r="E84" t="str">
            <v>M2</v>
          </cell>
          <cell r="F84">
            <v>6.3000000000000007</v>
          </cell>
          <cell r="G84">
            <v>118.21</v>
          </cell>
          <cell r="H84">
            <v>31.479322999999997</v>
          </cell>
          <cell r="I84">
            <v>149.69</v>
          </cell>
          <cell r="J84">
            <v>943.04</v>
          </cell>
        </row>
        <row r="85">
          <cell r="A85" t="str">
            <v>12.3</v>
          </cell>
          <cell r="B85" t="str">
            <v>COMPOSIÇÃO</v>
          </cell>
          <cell r="C85" t="str">
            <v>ESQ.01</v>
          </cell>
          <cell r="D85" t="str">
            <v>P2- FORNECIMENTO E COLOCAÇÃO DE PORTA EM MADEIRA, EM COMPENSADO DE JEQUITIBÁ, COM GRADE, FERRAGENS E VISOR EM VIDRO LISO DE 6MM (0,20X0,70M), DIMENSÕES DE 0,80x2,10M, COM FERRAGENS E FECHADURA</v>
          </cell>
          <cell r="E85" t="str">
            <v>UN</v>
          </cell>
          <cell r="F85">
            <v>2</v>
          </cell>
          <cell r="G85">
            <v>618.28000000000009</v>
          </cell>
          <cell r="H85">
            <v>164.647964</v>
          </cell>
          <cell r="I85">
            <v>782.93</v>
          </cell>
          <cell r="J85">
            <v>1565.86</v>
          </cell>
        </row>
        <row r="86">
          <cell r="A86" t="str">
            <v>12.4</v>
          </cell>
          <cell r="B86" t="str">
            <v xml:space="preserve">EMLURB /JULHO 18 - COM DESONERAÇÃO - COMPOSIÇÃO DE CUSTO </v>
          </cell>
          <cell r="C86" t="str">
            <v>09.01.020</v>
          </cell>
          <cell r="D86" t="str">
            <v>ESQUADRIA DE MADEIRA COM GRADE E  FOLHA EM MADEIRA DE LEI PARA PORTAS EXTERNAS INCLUSIVE ASSENTAMENTO E FERRAGENS.</v>
          </cell>
          <cell r="E86" t="str">
            <v>M2</v>
          </cell>
          <cell r="F86">
            <v>1.68</v>
          </cell>
          <cell r="G86">
            <v>504.44</v>
          </cell>
          <cell r="H86">
            <v>134.33237199999999</v>
          </cell>
          <cell r="I86">
            <v>638.77</v>
          </cell>
          <cell r="J86">
            <v>1073.1300000000001</v>
          </cell>
        </row>
        <row r="88">
          <cell r="A88" t="str">
            <v>13.0</v>
          </cell>
          <cell r="B88">
            <v>0</v>
          </cell>
          <cell r="C88">
            <v>0</v>
          </cell>
          <cell r="D88" t="str">
            <v>INSTALAÇÕES ELÉTRICAS</v>
          </cell>
          <cell r="J88">
            <v>5146.68</v>
          </cell>
        </row>
        <row r="89">
          <cell r="A89" t="str">
            <v>13.1</v>
          </cell>
          <cell r="B89" t="str">
            <v xml:space="preserve">EMLURB /JULHO 18 - COM DESONERAÇÃO - COMPOSIÇÃO DE CUSTO </v>
          </cell>
          <cell r="C89" t="str">
            <v>18.22.010</v>
          </cell>
          <cell r="D89" t="str">
            <v>PONTO DE LUZ EM TETO OU PAREDE, INCLUINDO CAIXA 4 X 4 POL. TIGREFLEX OU SIMILAR, TUBULACAO PVC RIGIDO E FIACAO, ATE O QUADRO DE  DISTRIBUICAO.</v>
          </cell>
          <cell r="E89" t="str">
            <v>PT</v>
          </cell>
          <cell r="F89">
            <v>7</v>
          </cell>
          <cell r="G89">
            <v>104.95</v>
          </cell>
          <cell r="H89">
            <v>27.948184999999999</v>
          </cell>
          <cell r="I89">
            <v>132.9</v>
          </cell>
          <cell r="J89">
            <v>930.3</v>
          </cell>
        </row>
        <row r="90">
          <cell r="A90" t="str">
            <v>13.2</v>
          </cell>
          <cell r="B90" t="str">
            <v xml:space="preserve">EMLURB /JULHO 18 - COM DESONERAÇÃO - COMPOSIÇÃO DE CUSTO </v>
          </cell>
          <cell r="C90" t="str">
            <v>18.22.055</v>
          </cell>
          <cell r="D90" t="str">
            <v>PONTO DE TOMADA UNIV.(2P+1 T) 10A PIAL OU SIM INCLUSIVE TUBULACAO PVC RIGIDO, FIACAO, CAIXA 4 X 2 POL. TIGREFLEX OU SIMILAR, PLACA E  DEMAIS ACESSORIOS, ATE O PONTO DE LUZ OU QUADRO DE DISTRIBUICAO.</v>
          </cell>
          <cell r="E90" t="str">
            <v>PT</v>
          </cell>
          <cell r="F90">
            <v>2</v>
          </cell>
          <cell r="G90">
            <v>160.56</v>
          </cell>
          <cell r="H90">
            <v>42.757127999999994</v>
          </cell>
          <cell r="I90">
            <v>203.32</v>
          </cell>
          <cell r="J90">
            <v>406.64</v>
          </cell>
        </row>
        <row r="91">
          <cell r="A91" t="str">
            <v>13.3</v>
          </cell>
          <cell r="B91" t="str">
            <v xml:space="preserve">EMLURB /JULHO 18 - COM DESONERAÇÃO - COMPOSIÇÃO DE CUSTO </v>
          </cell>
          <cell r="C91" t="str">
            <v>18.22.080</v>
          </cell>
          <cell r="D91" t="str">
            <v>PONTO DE TOMADA P/AR CONDICIONADO C/CONJ. TIPO ARSTOP OU SIMILAR,EM CAIXA TIGREFLEX OU SIMILAR 4 X 4 POL.,C/PLACA, TOMADA TRIP. P/PINO CHATO E DISJ. TERMOMAG. DE 25A, INCLUSIVE TUBULACAO PVC RIGIDO, FIACAO, ATERRAMENTO E DEMAIS ACESS. ATE O QUADRO DE DISTRIBUICAO.</v>
          </cell>
          <cell r="E91" t="str">
            <v>PT</v>
          </cell>
          <cell r="F91">
            <v>1</v>
          </cell>
          <cell r="G91">
            <v>299.35000000000002</v>
          </cell>
          <cell r="H91">
            <v>79.716904999999997</v>
          </cell>
          <cell r="I91">
            <v>379.07</v>
          </cell>
          <cell r="J91">
            <v>379.07</v>
          </cell>
        </row>
        <row r="92">
          <cell r="A92" t="str">
            <v>13.4</v>
          </cell>
          <cell r="B92" t="str">
            <v xml:space="preserve">EMLURB /JULHO 18 - COM DESONERAÇÃO - COMPOSIÇÃO DE CUSTO </v>
          </cell>
          <cell r="C92" t="str">
            <v>18.22.020</v>
          </cell>
          <cell r="D92" t="str">
            <v>PONTO DE INTERRUPTOR DE UMA SECCAO, PIAL OU SIMILAR,INCLUSIVE TUBULACAO PVC RIGIDO,  FIACAO, CX. 4 X 2 POL. TIGREFLEX OU SIMILAR PLACA E DEMAIS ACESSORIOS, ATE O PONTO DE LUZ.</v>
          </cell>
          <cell r="E92" t="str">
            <v>PT</v>
          </cell>
          <cell r="F92">
            <v>2</v>
          </cell>
          <cell r="G92">
            <v>89.45</v>
          </cell>
          <cell r="H92">
            <v>23.820535</v>
          </cell>
          <cell r="I92">
            <v>113.27</v>
          </cell>
          <cell r="J92">
            <v>226.54</v>
          </cell>
        </row>
        <row r="93">
          <cell r="A93" t="str">
            <v>13.5</v>
          </cell>
          <cell r="B93" t="str">
            <v>SINAPI NACIONAL AGO/2019 - COM DESONERAÇÃO - COMPOSIÇÃO DE CUSTO</v>
          </cell>
          <cell r="C93">
            <v>97586</v>
          </cell>
          <cell r="D93" t="str">
            <v>LUMINÁRIA TIPO CALHA, DE SOBREPOR, COM 2 LÂMPADAS TUBULARES DE 36 W - FORNECIMENTO E INSTALAÇÃO. AF_11/2017</v>
          </cell>
          <cell r="E93" t="str">
            <v>UN</v>
          </cell>
          <cell r="F93">
            <v>7</v>
          </cell>
          <cell r="G93">
            <v>77.8</v>
          </cell>
          <cell r="H93">
            <v>20.718139999999998</v>
          </cell>
          <cell r="I93">
            <v>98.52</v>
          </cell>
          <cell r="J93">
            <v>689.64</v>
          </cell>
        </row>
        <row r="94">
          <cell r="A94" t="str">
            <v>13.6</v>
          </cell>
          <cell r="B94" t="str">
            <v>COMPOSIÇÃO</v>
          </cell>
          <cell r="C94" t="str">
            <v>ELE.01</v>
          </cell>
          <cell r="D94" t="str">
            <v>CAIXA DE PASSAGEM DE SOBREPOR 200X200X100 MM (SOBREPOR) FORNECIMENTO E INSTALACAO</v>
          </cell>
          <cell r="E94" t="str">
            <v>UN</v>
          </cell>
          <cell r="F94">
            <v>1</v>
          </cell>
          <cell r="G94">
            <v>61.15</v>
          </cell>
          <cell r="H94">
            <v>16.284244999999999</v>
          </cell>
          <cell r="I94">
            <v>77.430000000000007</v>
          </cell>
          <cell r="J94">
            <v>77.430000000000007</v>
          </cell>
        </row>
        <row r="95">
          <cell r="A95" t="str">
            <v>13.7</v>
          </cell>
          <cell r="B95" t="str">
            <v xml:space="preserve">EMLURB /JULHO 18 - COM DESONERAÇÃO - COMPOSIÇÃO DE CUSTO </v>
          </cell>
          <cell r="C95" t="str">
            <v>18.20.010</v>
          </cell>
          <cell r="D95" t="str">
            <v>DISJUNTOR MONOPOLAR TERMOMAGNETICO ATE 30A, 220V, PIAL OU SIMILAR, INCLUSIVE INSTALACAO EM QUADRO DE DISTRIBUICAO.</v>
          </cell>
          <cell r="E95" t="str">
            <v>UN</v>
          </cell>
          <cell r="F95">
            <v>3</v>
          </cell>
          <cell r="G95">
            <v>18.190000000000001</v>
          </cell>
          <cell r="H95">
            <v>4.8439969999999999</v>
          </cell>
          <cell r="I95">
            <v>23.03</v>
          </cell>
          <cell r="J95">
            <v>69.09</v>
          </cell>
        </row>
        <row r="96">
          <cell r="A96" t="str">
            <v>13.8</v>
          </cell>
          <cell r="B96" t="str">
            <v xml:space="preserve">EMLURB /JULHO 18 - COM DESONERAÇÃO - COMPOSIÇÃO DE CUSTO </v>
          </cell>
          <cell r="C96" t="str">
            <v>18.20.030</v>
          </cell>
          <cell r="D96" t="str">
            <v>DISJUNTOR TRIPOLAR TERMOMAGNETICO ATE  50A, 380V, PIAL OU SIMILAR, INCLUSIVE INSTALACAO EM QUADRO DE DISTRIBUICAO.</v>
          </cell>
          <cell r="E96" t="str">
            <v>UN</v>
          </cell>
          <cell r="F96">
            <v>1</v>
          </cell>
          <cell r="G96">
            <v>93.46</v>
          </cell>
          <cell r="H96">
            <v>24.888397999999995</v>
          </cell>
          <cell r="I96">
            <v>118.35</v>
          </cell>
          <cell r="J96">
            <v>118.35</v>
          </cell>
        </row>
        <row r="97">
          <cell r="A97" t="str">
            <v>13.9</v>
          </cell>
          <cell r="B97" t="str">
            <v xml:space="preserve">EMLURB /JULHO 18 - COM DESONERAÇÃO - COMPOSIÇÃO DE CUSTO </v>
          </cell>
          <cell r="C97" t="str">
            <v>18.13.050</v>
          </cell>
          <cell r="D97" t="str">
            <v>ELETRODUTO  DE  PVC RIGIDO  ROSQUEAVEL DE 3/4 POL.,COM LUVA DE ROSCA INTERNA, INCLUSIVE ASSENTAMENTO COM RASGOS EM ALVENARIA.</v>
          </cell>
          <cell r="E97" t="str">
            <v>M</v>
          </cell>
          <cell r="F97">
            <v>15</v>
          </cell>
          <cell r="G97">
            <v>11.94</v>
          </cell>
          <cell r="H97">
            <v>3.1796219999999997</v>
          </cell>
          <cell r="I97">
            <v>15.12</v>
          </cell>
          <cell r="J97">
            <v>226.8</v>
          </cell>
        </row>
        <row r="98">
          <cell r="A98" t="str">
            <v>13.10</v>
          </cell>
          <cell r="B98" t="str">
            <v xml:space="preserve">EMLURB /JULHO 18 - COM DESONERAÇÃO - COMPOSIÇÃO DE CUSTO </v>
          </cell>
          <cell r="C98" t="str">
            <v>18.19.048</v>
          </cell>
          <cell r="D98" t="str">
            <v>CABO DE COBRE (1 CONDUTOR), TEMPERA MOLE, ENCORDOAMENTO CLASSE 2,ISOLAMENTO DE PVC - FLAME RESISTANT - 70 C,  0,6/1 KV, COBERTURA  DE PVC - ST1, FORENAX OU SIMILAR, S.M.-4 MM2,INCLUSIVE INSTALACAO EM ELETRODUTO.</v>
          </cell>
          <cell r="E98" t="str">
            <v>M</v>
          </cell>
          <cell r="F98">
            <v>30</v>
          </cell>
          <cell r="G98">
            <v>5.93</v>
          </cell>
          <cell r="H98">
            <v>1.5791589999999998</v>
          </cell>
          <cell r="I98">
            <v>7.51</v>
          </cell>
          <cell r="J98">
            <v>225.3</v>
          </cell>
        </row>
        <row r="99">
          <cell r="A99" t="str">
            <v>13.11</v>
          </cell>
          <cell r="B99" t="str">
            <v xml:space="preserve">EMLURB /JULHO 18 - COM DESONERAÇÃO - COMPOSIÇÃO DE CUSTO </v>
          </cell>
          <cell r="C99" t="str">
            <v>18.19.047</v>
          </cell>
          <cell r="D99" t="str">
            <v>CABO DE COBRE (1 CONDUTOR), TEMPERA MOLE, ENCORDOAMENTO CLASSE 2,ISOLAMENTO DE PVC - FLAME RESISTANT - 70 C,  0,6/1 KV, COBERTURA  DE PVC - ST1, FORENAX OU SIMILAR, S.M. - 2,5MM2, INCLUSIVE INSTALACAO EM ELETRODUTO.</v>
          </cell>
          <cell r="E99" t="str">
            <v>M</v>
          </cell>
          <cell r="F99">
            <v>90</v>
          </cell>
          <cell r="G99">
            <v>5.32</v>
          </cell>
          <cell r="H99">
            <v>1.4167160000000001</v>
          </cell>
          <cell r="I99">
            <v>6.74</v>
          </cell>
          <cell r="J99">
            <v>606.6</v>
          </cell>
        </row>
        <row r="100">
          <cell r="A100" t="str">
            <v>13.12</v>
          </cell>
          <cell r="B100" t="str">
            <v>COMPOSIÇÃO</v>
          </cell>
          <cell r="C100" t="str">
            <v>ELE.02</v>
          </cell>
          <cell r="D100" t="str">
            <v>EXECUÇÃO DE INFRAESTRUTURA E INSTALAÇÃO DE APARELHO DE AR CONDICIONADO TIPO SPLIT CAP. 7.000 A 30.000 BTU´S COM DISTÂNCIA MÁXIMA DE ATÉ 6,5M, ENTRE AS UNIDADES INTERNAS/EXTERNAS, INCLUSIVE SUPORTE</v>
          </cell>
          <cell r="E100" t="str">
            <v xml:space="preserve">UN  </v>
          </cell>
          <cell r="F100">
            <v>1</v>
          </cell>
          <cell r="G100">
            <v>809.87</v>
          </cell>
          <cell r="H100">
            <v>215.66838099999998</v>
          </cell>
          <cell r="I100">
            <v>1025.54</v>
          </cell>
          <cell r="J100">
            <v>1025.54</v>
          </cell>
        </row>
        <row r="101">
          <cell r="A101" t="str">
            <v>13.13</v>
          </cell>
          <cell r="B101" t="str">
            <v>COMPOSIÇÃO</v>
          </cell>
          <cell r="C101" t="str">
            <v>ELE.03</v>
          </cell>
          <cell r="D101" t="str">
            <v>TUBO, PVC, SOLDÁVEL, DN 32MM, INSTALADO EM DRENO DE AR-CONDICIONADO  COM ISOLAMENTO TÉRMICO, INCLUSO QUEBRA E CHUMBAMENTO EM ALVENARIA - FORNECIMENTO E INSTALAÇÃO</v>
          </cell>
          <cell r="E101" t="str">
            <v xml:space="preserve">M     </v>
          </cell>
          <cell r="F101">
            <v>3.5</v>
          </cell>
          <cell r="G101">
            <v>32.630000000000003</v>
          </cell>
          <cell r="H101">
            <v>8.6893689999999992</v>
          </cell>
          <cell r="I101">
            <v>41.32</v>
          </cell>
          <cell r="J101">
            <v>144.62</v>
          </cell>
        </row>
        <row r="102">
          <cell r="A102" t="str">
            <v>13.14</v>
          </cell>
          <cell r="B102" t="str">
            <v>COMPOSIÇÃO</v>
          </cell>
          <cell r="C102" t="str">
            <v>ELE.04</v>
          </cell>
          <cell r="D102" t="str">
            <v>JOELHO 90 GRAUS, PVC, SOLDÁVEL, DN 32MM, INSTALADO EM DRENO DE AR-CONDICIONADO - FORNECIMENTO E INSTALAÇÃO</v>
          </cell>
          <cell r="E102" t="str">
            <v xml:space="preserve">M     </v>
          </cell>
          <cell r="F102">
            <v>2</v>
          </cell>
          <cell r="G102">
            <v>8.2000000000000011</v>
          </cell>
          <cell r="H102">
            <v>2.1836600000000002</v>
          </cell>
          <cell r="I102">
            <v>10.38</v>
          </cell>
          <cell r="J102">
            <v>20.76</v>
          </cell>
        </row>
        <row r="104">
          <cell r="A104" t="str">
            <v>14.0</v>
          </cell>
          <cell r="B104">
            <v>0</v>
          </cell>
          <cell r="C104">
            <v>0</v>
          </cell>
          <cell r="D104" t="str">
            <v>DRENAGEM</v>
          </cell>
          <cell r="J104">
            <v>2811.4200000000005</v>
          </cell>
        </row>
        <row r="105">
          <cell r="A105" t="str">
            <v>14.1</v>
          </cell>
          <cell r="B105" t="str">
            <v>SINAPI NACIONAL AGO/2019 - COM DESONERAÇÃO - COMPOSIÇÃO DE CUSTO</v>
          </cell>
          <cell r="C105">
            <v>83671</v>
          </cell>
          <cell r="D105" t="str">
            <v>TUBO PVC DN 100 MM PARA DRENAGEM - FORNECIMENTO E INSTALACAO</v>
          </cell>
          <cell r="E105" t="str">
            <v>M</v>
          </cell>
          <cell r="F105">
            <v>21.119999999999997</v>
          </cell>
          <cell r="G105">
            <v>49.1</v>
          </cell>
          <cell r="H105">
            <v>13.075329999999999</v>
          </cell>
          <cell r="I105">
            <v>62.18</v>
          </cell>
          <cell r="J105">
            <v>1313.24</v>
          </cell>
        </row>
        <row r="106">
          <cell r="A106" t="str">
            <v>14.2</v>
          </cell>
          <cell r="B106" t="str">
            <v>SINAPI NACIONAL AGO/2019 - COM DESONERAÇÃO - COMPOSIÇÃO DE CUSTO</v>
          </cell>
          <cell r="C106">
            <v>89584</v>
          </cell>
          <cell r="D106" t="str">
            <v>JOELHO 90 GRAUS, PVC, SERIE R, ÁGUA PLUVIAL, DN 100 MM, JUNTA ELÁSTICA, FORNECIDO E INSTALADO EM CONDUTORES VERTICAIS DE ÁGUAS PLUVIAIS. AF_12/2014</v>
          </cell>
          <cell r="E106" t="str">
            <v>UN</v>
          </cell>
          <cell r="F106">
            <v>6</v>
          </cell>
          <cell r="G106">
            <v>25.59</v>
          </cell>
          <cell r="H106">
            <v>6.8146169999999993</v>
          </cell>
          <cell r="I106">
            <v>32.4</v>
          </cell>
          <cell r="J106">
            <v>194.4</v>
          </cell>
        </row>
        <row r="107">
          <cell r="A107" t="str">
            <v>14.3</v>
          </cell>
          <cell r="B107" t="str">
            <v>COMPOSIÇÃO</v>
          </cell>
          <cell r="C107" t="str">
            <v>DRE.01</v>
          </cell>
          <cell r="D107" t="str">
            <v>CAIXA ENTERRADA HIDRÁULICA RETANGULAR EM ALVENARIA, DIMENSÕES INTERNAS: 0,6X0,6X0,6 M PARA REDE DE DRENAGEM, COM FUNDO DE BRITA</v>
          </cell>
          <cell r="E107" t="str">
            <v>UND</v>
          </cell>
          <cell r="F107">
            <v>2</v>
          </cell>
          <cell r="G107">
            <v>340.97</v>
          </cell>
          <cell r="H107">
            <v>90.800311000000008</v>
          </cell>
          <cell r="I107">
            <v>431.77</v>
          </cell>
          <cell r="J107">
            <v>863.54</v>
          </cell>
        </row>
        <row r="108">
          <cell r="A108" t="str">
            <v>14.4</v>
          </cell>
          <cell r="B108" t="str">
            <v>COMPOSIÇÃO</v>
          </cell>
          <cell r="C108" t="str">
            <v>DRE.02</v>
          </cell>
          <cell r="D108" t="str">
            <v>CALHA EM CHAPA DE ALUMINIO E=3MM, DESENVOLVIMENTO DE 50 CM, INCLUSO TRANSPORTE VERTICAL E SUPORTE.</v>
          </cell>
          <cell r="E108" t="str">
            <v>M</v>
          </cell>
          <cell r="F108">
            <v>4.6500000000000004</v>
          </cell>
          <cell r="G108">
            <v>62.480000000000004</v>
          </cell>
          <cell r="H108">
            <v>16.638424000000001</v>
          </cell>
          <cell r="I108">
            <v>79.12</v>
          </cell>
          <cell r="J108">
            <v>367.9</v>
          </cell>
        </row>
        <row r="109">
          <cell r="A109" t="str">
            <v>14.5</v>
          </cell>
          <cell r="B109" t="str">
            <v>COMPOSIÇÃO</v>
          </cell>
          <cell r="C109" t="str">
            <v>DRE.03</v>
          </cell>
          <cell r="D109" t="str">
            <v>RALO HEMISFÉRICO EM FOFO, TIPO ABACAXI Ø 100MM</v>
          </cell>
          <cell r="E109" t="str">
            <v>UN</v>
          </cell>
          <cell r="F109">
            <v>2</v>
          </cell>
          <cell r="G109">
            <v>28.56</v>
          </cell>
          <cell r="H109">
            <v>7.6055279999999987</v>
          </cell>
          <cell r="I109">
            <v>36.17</v>
          </cell>
          <cell r="J109">
            <v>72.34</v>
          </cell>
        </row>
        <row r="111">
          <cell r="A111" t="str">
            <v>15.0</v>
          </cell>
          <cell r="B111">
            <v>0</v>
          </cell>
          <cell r="C111">
            <v>0</v>
          </cell>
          <cell r="D111" t="str">
            <v>DIVERSOS</v>
          </cell>
          <cell r="J111">
            <v>770.9</v>
          </cell>
        </row>
        <row r="112">
          <cell r="A112" t="str">
            <v>15.1</v>
          </cell>
          <cell r="B112" t="str">
            <v>COMPOSIÇÃO</v>
          </cell>
          <cell r="C112" t="str">
            <v>DIV.02</v>
          </cell>
          <cell r="D112" t="str">
            <v>AS BUILT</v>
          </cell>
          <cell r="E112" t="str">
            <v>M2</v>
          </cell>
          <cell r="F112">
            <v>472.95</v>
          </cell>
          <cell r="G112">
            <v>1.29</v>
          </cell>
          <cell r="H112">
            <v>0.34352699999999997</v>
          </cell>
          <cell r="I112">
            <v>1.63</v>
          </cell>
          <cell r="J112">
            <v>770.9</v>
          </cell>
        </row>
        <row r="114">
          <cell r="A114" t="str">
            <v>16.0</v>
          </cell>
          <cell r="B114">
            <v>0</v>
          </cell>
          <cell r="C114">
            <v>0</v>
          </cell>
          <cell r="D114" t="str">
            <v xml:space="preserve">LIMPEZA </v>
          </cell>
          <cell r="J114">
            <v>155.02000000000001</v>
          </cell>
        </row>
        <row r="115">
          <cell r="A115" t="str">
            <v>16.1</v>
          </cell>
          <cell r="B115" t="str">
            <v>COMPOSIÇÃO</v>
          </cell>
          <cell r="C115" t="str">
            <v>LIMP.01</v>
          </cell>
          <cell r="D115" t="str">
            <v>LIMPEZA FINAL DA OBRA</v>
          </cell>
          <cell r="E115" t="str">
            <v>M2</v>
          </cell>
          <cell r="F115">
            <v>52.55</v>
          </cell>
          <cell r="G115">
            <v>2.33</v>
          </cell>
          <cell r="H115">
            <v>0.620479</v>
          </cell>
          <cell r="I115">
            <v>2.95</v>
          </cell>
          <cell r="J115">
            <v>155.02000000000001</v>
          </cell>
        </row>
        <row r="117">
          <cell r="I117" t="str">
            <v>TOTAL</v>
          </cell>
          <cell r="J117">
            <v>115695.24999999993</v>
          </cell>
        </row>
        <row r="121">
          <cell r="A121" t="str">
            <v>Recife, setembro de 2019.</v>
          </cell>
        </row>
        <row r="124">
          <cell r="A124" t="str">
            <v>Antônio Nunes da Silva Filho</v>
          </cell>
        </row>
        <row r="125">
          <cell r="A125" t="str">
            <v>Eng. Civil - CREA 16.122 - D/PE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OAE"/>
      <sheetName val="OAE"/>
      <sheetName val="NOVAS "/>
      <sheetName val="RESTAURAÇÃO "/>
      <sheetName val="Transp"/>
      <sheetName val="F.Transporte (2)"/>
      <sheetName val="F.Transporte"/>
      <sheetName val="REP 01"/>
      <sheetName val="MC REP 01"/>
      <sheetName val="COMPOSIÇÃO"/>
      <sheetName val="FATOR K"/>
      <sheetName val="BDI "/>
      <sheetName val="ENCARGOS"/>
      <sheetName val="CPUs"/>
      <sheetName val="CFF"/>
      <sheetName val="CPU"/>
      <sheetName val="COTAÇÃO DE PREÇO"/>
      <sheetName val="PRO-08"/>
      <sheetName val="BASE DE BUSCA"/>
      <sheetName val="FRETE"/>
      <sheetName val="Status"/>
      <sheetName val="BR-230 POMBAL-S.GONÇALO"/>
      <sheetName val="TrafContExpan-NoPrint"/>
      <sheetName val="TodasTraf-2000-NoPrint"/>
      <sheetName val="PAVIMENTOS"/>
      <sheetName val="SERVIÇOS SINAPI ABR2021"/>
      <sheetName val="INSUMOS SINAPI ABR202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mportQGIS"/>
      <sheetName val="Parametros"/>
      <sheetName val="RedBasica"/>
      <sheetName val="RedBasica_print"/>
      <sheetName val="ExportNodos"/>
      <sheetName val="ExportTramos"/>
      <sheetName val="A1"/>
      <sheetName val="A2"/>
      <sheetName val="A3"/>
      <sheetName val="A4"/>
      <sheetName val="A5"/>
      <sheetName val="A7"/>
      <sheetName val="A8"/>
      <sheetName val="A9"/>
      <sheetName val="A10"/>
      <sheetName val="A11"/>
      <sheetName val="A12"/>
      <sheetName val="A13"/>
      <sheetName val="A14"/>
      <sheetName val="A15"/>
      <sheetName val="Resumo Compr e DI"/>
      <sheetName val="Elevatórias"/>
      <sheetName val="SaniBID"/>
    </sheetNames>
    <sheetDataSet>
      <sheetData sheetId="0" refreshError="1"/>
      <sheetData sheetId="1" refreshError="1"/>
      <sheetData sheetId="2">
        <row r="24">
          <cell r="L24">
            <v>8.3249999999999991E-3</v>
          </cell>
        </row>
      </sheetData>
      <sheetData sheetId="3">
        <row r="1">
          <cell r="E1" t="str">
            <v>RedBasica</v>
          </cell>
        </row>
      </sheetData>
      <sheetData sheetId="4">
        <row r="1">
          <cell r="A1">
            <v>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ow r="4">
          <cell r="B4" t="str">
            <v>PVC</v>
          </cell>
        </row>
      </sheetData>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MATERNIDADE"/>
      <sheetName val="P.O.MATERNIDADE2"/>
      <sheetName val="MODELO"/>
      <sheetName val="P.O."/>
      <sheetName val="Resumo"/>
      <sheetName val="P.O"/>
      <sheetName val="M. Cálculo"/>
      <sheetName val="Cronograma"/>
      <sheetName val="R.C."/>
      <sheetName val="L.I.COT."/>
      <sheetName val="CSISTEMA.01.01"/>
      <sheetName val="MODELO1"/>
      <sheetName val="CCOMPOS037"/>
      <sheetName val="CSISTEMA.06.04"/>
      <sheetName val="CSISTEMA.05.04"/>
      <sheetName val="CSISTEMA.13.04.1"/>
      <sheetName val="CSISTEMA.14.01-X"/>
      <sheetName val="CSISTEMA.14.03"/>
      <sheetName val="CSISTEMA.XXX"/>
      <sheetName val="CSISTEMA.14.04"/>
      <sheetName val="CSISTEMA.14.05"/>
      <sheetName val="CSISTEMA.14.06"/>
      <sheetName val="CSISTEMA.11.01.3"/>
      <sheetName val="CSISTEMA.11.1"/>
      <sheetName val="CSISTEMA.17.05"/>
      <sheetName val="L.S.SINAPI"/>
      <sheetName val="L.I.SINAPI"/>
      <sheetName val="L.S.SICRO 2"/>
      <sheetName val="L.I.SICRO EQ"/>
      <sheetName val="L.I.SICRO MAT"/>
      <sheetName val="L.I.SICRO MO"/>
      <sheetName val="L.S.EMLURB"/>
      <sheetName val="MOBILIZAÇÃO "/>
      <sheetName val="COMPOS01"/>
      <sheetName val="COMPOS02"/>
      <sheetName val="COMPOS03"/>
      <sheetName val="COMPOS05"/>
      <sheetName val="COMPOS06"/>
      <sheetName val="COMPOS07"/>
      <sheetName val="COMPOS08"/>
      <sheetName val="COMPOS09"/>
      <sheetName val="COMPOS010"/>
      <sheetName val="COMPOS011"/>
      <sheetName val="COMPOS012"/>
      <sheetName val="COMPOS013"/>
      <sheetName val="COMPOS014"/>
      <sheetName val="COMPOS015"/>
      <sheetName val="COMPOS016"/>
      <sheetName val="COMPOS17"/>
      <sheetName val="COMPOS18"/>
      <sheetName val="COMPOS19"/>
      <sheetName val="COMPOS20"/>
      <sheetName val="COMPOS21"/>
      <sheetName val="revest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8">
          <cell r="B8" t="str">
            <v>CÓDIGO</v>
          </cell>
        </row>
      </sheetData>
      <sheetData sheetId="26">
        <row r="8">
          <cell r="B8" t="str">
            <v>CÓDIGO</v>
          </cell>
          <cell r="C8" t="str">
            <v>DISCRIMINAÇÃO</v>
          </cell>
          <cell r="D8" t="str">
            <v>UNID.</v>
          </cell>
          <cell r="E8" t="str">
            <v>PREÇO (MATERIAL)</v>
          </cell>
          <cell r="F8" t="str">
            <v>EQUIPAMENTO (IMPROD)</v>
          </cell>
        </row>
        <row r="9">
          <cell r="B9">
            <v>0</v>
          </cell>
          <cell r="C9">
            <v>0</v>
          </cell>
          <cell r="D9">
            <v>0</v>
          </cell>
          <cell r="E9" t="str">
            <v>EQUIPAMENTO (PROD.)</v>
          </cell>
          <cell r="F9">
            <v>0</v>
          </cell>
        </row>
        <row r="10">
          <cell r="B10" t="str">
            <v>1</v>
          </cell>
          <cell r="C10" t="str">
            <v>ACETILENO (CILINDRO DE 7 A 9KG)</v>
          </cell>
          <cell r="D10" t="str">
            <v>KG</v>
          </cell>
          <cell r="E10">
            <v>31.64</v>
          </cell>
          <cell r="F10">
            <v>0</v>
          </cell>
        </row>
        <row r="11">
          <cell r="B11" t="str">
            <v>2</v>
          </cell>
          <cell r="C11" t="str">
            <v>OXIGENIO</v>
          </cell>
          <cell r="D11" t="str">
            <v>M3</v>
          </cell>
          <cell r="E11">
            <v>12.19</v>
          </cell>
          <cell r="F11">
            <v>0</v>
          </cell>
        </row>
        <row r="12">
          <cell r="B12" t="str">
            <v>3</v>
          </cell>
          <cell r="C12" t="str">
            <v>ACIDO MURIATICO (SOLUCAO ACIDA)</v>
          </cell>
          <cell r="D12" t="str">
            <v>L</v>
          </cell>
          <cell r="E12">
            <v>4.13</v>
          </cell>
          <cell r="F12">
            <v>0</v>
          </cell>
        </row>
        <row r="13">
          <cell r="B13" t="str">
            <v>4</v>
          </cell>
          <cell r="C13" t="str">
            <v>ACIDO MURIATICO (CONCENTRADO)</v>
          </cell>
          <cell r="D13" t="str">
            <v>KG</v>
          </cell>
          <cell r="E13">
            <v>3.78</v>
          </cell>
          <cell r="F13">
            <v>0</v>
          </cell>
        </row>
        <row r="14">
          <cell r="B14" t="str">
            <v>5</v>
          </cell>
          <cell r="C14" t="str">
            <v>ACIDO CLORIDRICO (SOLUCAO ACIDA)</v>
          </cell>
          <cell r="D14" t="str">
            <v>L</v>
          </cell>
          <cell r="E14">
            <v>4.82</v>
          </cell>
          <cell r="F14">
            <v>0</v>
          </cell>
        </row>
        <row r="15">
          <cell r="B15" t="str">
            <v>6</v>
          </cell>
          <cell r="C15" t="str">
            <v>AMONIA</v>
          </cell>
          <cell r="D15" t="str">
            <v>L</v>
          </cell>
          <cell r="E15">
            <v>3.37</v>
          </cell>
          <cell r="F15">
            <v>0</v>
          </cell>
        </row>
        <row r="16">
          <cell r="B16" t="str">
            <v>7</v>
          </cell>
          <cell r="C16" t="str">
            <v>SODA CAUSTICA</v>
          </cell>
          <cell r="D16" t="str">
            <v>KG</v>
          </cell>
          <cell r="E16">
            <v>5.5</v>
          </cell>
          <cell r="F16">
            <v>0</v>
          </cell>
        </row>
        <row r="17">
          <cell r="B17" t="str">
            <v>9</v>
          </cell>
          <cell r="C17" t="str">
            <v>BALDE PLASTICO CAP 4L</v>
          </cell>
          <cell r="D17" t="str">
            <v>UN</v>
          </cell>
          <cell r="E17">
            <v>3.13</v>
          </cell>
          <cell r="F17">
            <v>0</v>
          </cell>
        </row>
        <row r="18">
          <cell r="B18" t="str">
            <v>10</v>
          </cell>
          <cell r="C18" t="str">
            <v>BALDE PLASTICO CAP 10L</v>
          </cell>
          <cell r="D18" t="str">
            <v>UN</v>
          </cell>
          <cell r="E18">
            <v>5.22</v>
          </cell>
          <cell r="F18">
            <v>0</v>
          </cell>
        </row>
        <row r="19">
          <cell r="B19" t="str">
            <v>11</v>
          </cell>
          <cell r="C19" t="str">
            <v>CERA</v>
          </cell>
          <cell r="D19" t="str">
            <v>KG</v>
          </cell>
          <cell r="E19">
            <v>25.8</v>
          </cell>
          <cell r="F19">
            <v>0</v>
          </cell>
        </row>
        <row r="20">
          <cell r="B20" t="str">
            <v>12</v>
          </cell>
          <cell r="C20" t="str">
            <v>ESCOVA DE AÇO (USO MANUAL)</v>
          </cell>
          <cell r="D20" t="str">
            <v>UN</v>
          </cell>
          <cell r="E20">
            <v>6.95</v>
          </cell>
          <cell r="F20">
            <v>0</v>
          </cell>
        </row>
        <row r="21">
          <cell r="B21" t="str">
            <v>13</v>
          </cell>
          <cell r="C21" t="str">
            <v>ESTOPA</v>
          </cell>
          <cell r="D21" t="str">
            <v>KG</v>
          </cell>
          <cell r="E21">
            <v>7.02</v>
          </cell>
          <cell r="F21">
            <v>0</v>
          </cell>
        </row>
        <row r="22">
          <cell r="B22" t="str">
            <v>14</v>
          </cell>
          <cell r="C22" t="str">
            <v>ESTOPA OU CORDA ALCATROADA P/ JUNTA DE TUBOS CONCRETO/CERAMICO</v>
          </cell>
          <cell r="D22" t="str">
            <v>KG</v>
          </cell>
          <cell r="E22">
            <v>3.93</v>
          </cell>
          <cell r="F22">
            <v>0</v>
          </cell>
        </row>
        <row r="23">
          <cell r="B23" t="str">
            <v>16</v>
          </cell>
          <cell r="C23" t="str">
            <v>SABAO</v>
          </cell>
          <cell r="D23" t="str">
            <v>KG</v>
          </cell>
          <cell r="E23">
            <v>4.13</v>
          </cell>
          <cell r="F23">
            <v>0</v>
          </cell>
        </row>
        <row r="24">
          <cell r="B24" t="str">
            <v>19</v>
          </cell>
          <cell r="C24" t="str">
            <v>ACO CA-25 3/4" (19,05 MM)</v>
          </cell>
          <cell r="D24" t="str">
            <v>KG</v>
          </cell>
          <cell r="E24">
            <v>3.48</v>
          </cell>
          <cell r="F24">
            <v>0</v>
          </cell>
        </row>
        <row r="25">
          <cell r="B25" t="str">
            <v>20</v>
          </cell>
          <cell r="C25" t="str">
            <v>ACO CA-25 1/2" (12,70 MM)</v>
          </cell>
          <cell r="D25" t="str">
            <v>KG</v>
          </cell>
          <cell r="E25">
            <v>3.38</v>
          </cell>
          <cell r="F25">
            <v>0</v>
          </cell>
        </row>
        <row r="26">
          <cell r="B26" t="str">
            <v>21</v>
          </cell>
          <cell r="C26" t="str">
            <v>ACO CA-25 5/8" (15,87 MM)</v>
          </cell>
          <cell r="D26" t="str">
            <v>KG</v>
          </cell>
          <cell r="E26">
            <v>3.67</v>
          </cell>
          <cell r="F26">
            <v>0</v>
          </cell>
        </row>
        <row r="27">
          <cell r="B27" t="str">
            <v>22</v>
          </cell>
          <cell r="C27" t="str">
            <v>ACO CA-25 1/4" (6,35 MM)</v>
          </cell>
          <cell r="D27" t="str">
            <v>KG</v>
          </cell>
          <cell r="E27">
            <v>4.01</v>
          </cell>
          <cell r="F27">
            <v>0</v>
          </cell>
        </row>
        <row r="28">
          <cell r="B28" t="str">
            <v>23</v>
          </cell>
          <cell r="C28" t="str">
            <v>ACO CA-25 5/16" (7,94 MM)</v>
          </cell>
          <cell r="D28" t="str">
            <v>KG</v>
          </cell>
          <cell r="E28">
            <v>3.91</v>
          </cell>
          <cell r="F28">
            <v>0</v>
          </cell>
        </row>
        <row r="29">
          <cell r="B29" t="str">
            <v>24</v>
          </cell>
          <cell r="C29" t="str">
            <v>ACO CA-25 7/8" (22,22 MM)</v>
          </cell>
          <cell r="D29" t="str">
            <v>KG</v>
          </cell>
          <cell r="E29">
            <v>3.38</v>
          </cell>
          <cell r="F29">
            <v>0</v>
          </cell>
        </row>
        <row r="30">
          <cell r="B30" t="str">
            <v>25</v>
          </cell>
          <cell r="C30" t="str">
            <v>ACO CA-25 1" (25,40 MM)</v>
          </cell>
          <cell r="D30" t="str">
            <v>KG</v>
          </cell>
          <cell r="E30">
            <v>3.48</v>
          </cell>
          <cell r="F30">
            <v>0</v>
          </cell>
        </row>
        <row r="31">
          <cell r="B31" t="str">
            <v>26</v>
          </cell>
          <cell r="C31" t="str">
            <v>ACO CA-25 3/8" (9,52 MM)</v>
          </cell>
          <cell r="D31" t="str">
            <v>KG</v>
          </cell>
          <cell r="E31">
            <v>3.52</v>
          </cell>
          <cell r="F31">
            <v>0</v>
          </cell>
        </row>
        <row r="32">
          <cell r="B32" t="str">
            <v>27</v>
          </cell>
          <cell r="C32" t="str">
            <v>ACO CA-50 5/8" (15,87 MM)</v>
          </cell>
          <cell r="D32" t="str">
            <v>KG</v>
          </cell>
          <cell r="E32">
            <v>3.27</v>
          </cell>
          <cell r="F32">
            <v>0</v>
          </cell>
        </row>
        <row r="33">
          <cell r="B33" t="str">
            <v>28</v>
          </cell>
          <cell r="C33" t="str">
            <v>ACO CA-50 1" (25,40 MM)</v>
          </cell>
          <cell r="D33" t="str">
            <v>KG</v>
          </cell>
          <cell r="E33">
            <v>3.18</v>
          </cell>
          <cell r="F33">
            <v>0</v>
          </cell>
        </row>
        <row r="34">
          <cell r="B34" t="str">
            <v>29</v>
          </cell>
          <cell r="C34" t="str">
            <v>ACO CA-50 7/8" (22,22 MM)</v>
          </cell>
          <cell r="D34" t="str">
            <v>KG</v>
          </cell>
          <cell r="E34">
            <v>3.18</v>
          </cell>
          <cell r="F34">
            <v>0</v>
          </cell>
        </row>
        <row r="35">
          <cell r="B35" t="str">
            <v>30</v>
          </cell>
          <cell r="C35" t="str">
            <v>ACO CA-50 3/4" (19,05 MM)</v>
          </cell>
          <cell r="D35" t="str">
            <v>KG</v>
          </cell>
          <cell r="E35">
            <v>3.18</v>
          </cell>
          <cell r="F35">
            <v>0</v>
          </cell>
        </row>
        <row r="36">
          <cell r="B36" t="str">
            <v>31</v>
          </cell>
          <cell r="C36" t="str">
            <v>ACO CA-50 1/2" (12,70 MM)</v>
          </cell>
          <cell r="D36" t="str">
            <v>KG</v>
          </cell>
          <cell r="E36">
            <v>3.22</v>
          </cell>
          <cell r="F36">
            <v>0</v>
          </cell>
        </row>
        <row r="37">
          <cell r="B37" t="str">
            <v>32</v>
          </cell>
          <cell r="C37" t="str">
            <v>ACO CA-50 1/4" (6,35 MM)</v>
          </cell>
          <cell r="D37" t="str">
            <v>KG</v>
          </cell>
          <cell r="E37">
            <v>3.74</v>
          </cell>
          <cell r="F37">
            <v>0</v>
          </cell>
        </row>
        <row r="38">
          <cell r="B38" t="str">
            <v>33</v>
          </cell>
          <cell r="C38" t="str">
            <v>ACO CA-50 5/16" (7,94 MM)</v>
          </cell>
          <cell r="D38" t="str">
            <v>KG</v>
          </cell>
          <cell r="E38">
            <v>3.5</v>
          </cell>
          <cell r="F38">
            <v>0</v>
          </cell>
        </row>
        <row r="39">
          <cell r="B39" t="str">
            <v>34</v>
          </cell>
          <cell r="C39" t="str">
            <v>ACO CA-50 3/8" (9,52 MM)</v>
          </cell>
          <cell r="D39" t="str">
            <v>KG</v>
          </cell>
          <cell r="E39">
            <v>3.32</v>
          </cell>
          <cell r="F39">
            <v>0</v>
          </cell>
        </row>
        <row r="40">
          <cell r="B40" t="str">
            <v>35</v>
          </cell>
          <cell r="C40" t="str">
            <v>ACO CA-60 - 3,4MM</v>
          </cell>
          <cell r="D40" t="str">
            <v>KG</v>
          </cell>
          <cell r="E40">
            <v>4.0199999999999996</v>
          </cell>
          <cell r="F40">
            <v>0</v>
          </cell>
        </row>
        <row r="41">
          <cell r="B41" t="str">
            <v>36</v>
          </cell>
          <cell r="C41" t="str">
            <v>ACO CA-60 - 4,2MM</v>
          </cell>
          <cell r="D41" t="str">
            <v>KG</v>
          </cell>
          <cell r="E41">
            <v>3.74</v>
          </cell>
          <cell r="F41">
            <v>0</v>
          </cell>
        </row>
        <row r="42">
          <cell r="B42" t="str">
            <v>37</v>
          </cell>
          <cell r="C42" t="str">
            <v>ACO CA-60 - 4,6MM</v>
          </cell>
          <cell r="D42" t="str">
            <v>KG</v>
          </cell>
          <cell r="E42">
            <v>3.83</v>
          </cell>
          <cell r="F42">
            <v>0</v>
          </cell>
        </row>
        <row r="43">
          <cell r="B43" t="str">
            <v>38</v>
          </cell>
          <cell r="C43" t="str">
            <v>ACO CA-60 - 8,0MM</v>
          </cell>
          <cell r="D43" t="str">
            <v>KG</v>
          </cell>
          <cell r="E43">
            <v>3.74</v>
          </cell>
          <cell r="F43">
            <v>0</v>
          </cell>
        </row>
        <row r="44">
          <cell r="B44" t="str">
            <v>39</v>
          </cell>
          <cell r="C44" t="str">
            <v>ACO CA-60 - 5,0MM</v>
          </cell>
          <cell r="D44" t="str">
            <v>KG</v>
          </cell>
          <cell r="E44">
            <v>3.78</v>
          </cell>
          <cell r="F44">
            <v>0</v>
          </cell>
        </row>
        <row r="45">
          <cell r="B45" t="str">
            <v>40</v>
          </cell>
          <cell r="C45" t="str">
            <v>ACO CA-60 - 6,0MM</v>
          </cell>
          <cell r="D45" t="str">
            <v>KG</v>
          </cell>
          <cell r="E45">
            <v>3.74</v>
          </cell>
          <cell r="F45">
            <v>0</v>
          </cell>
        </row>
        <row r="46">
          <cell r="B46" t="str">
            <v>41</v>
          </cell>
          <cell r="C46" t="str">
            <v>ACO CA-60 - 6,4MM</v>
          </cell>
          <cell r="D46" t="str">
            <v>KG</v>
          </cell>
          <cell r="E46">
            <v>3.92</v>
          </cell>
          <cell r="F46">
            <v>0</v>
          </cell>
        </row>
        <row r="47">
          <cell r="B47" t="str">
            <v>42</v>
          </cell>
          <cell r="C47" t="str">
            <v>ACO CA-60 - 7,0MM</v>
          </cell>
          <cell r="D47" t="str">
            <v>KG</v>
          </cell>
          <cell r="E47">
            <v>3.69</v>
          </cell>
          <cell r="F47">
            <v>0</v>
          </cell>
        </row>
        <row r="48">
          <cell r="B48" t="str">
            <v>43</v>
          </cell>
          <cell r="C48" t="str">
            <v>ADAPTADOR PVC PBA PONTA/ROSCA JE DN 75 / DE  85MM</v>
          </cell>
          <cell r="D48" t="str">
            <v>UN</v>
          </cell>
          <cell r="E48">
            <v>71.7</v>
          </cell>
          <cell r="F48">
            <v>0</v>
          </cell>
        </row>
        <row r="49">
          <cell r="B49" t="str">
            <v>46</v>
          </cell>
          <cell r="C49" t="str">
            <v>ADAPTADOR PVC PBA JE BOLSA / ROSCA DN 75 / DE  85MM</v>
          </cell>
          <cell r="D49" t="str">
            <v>UN</v>
          </cell>
          <cell r="E49">
            <v>99.49</v>
          </cell>
          <cell r="F49">
            <v>0</v>
          </cell>
        </row>
        <row r="50">
          <cell r="B50" t="str">
            <v>47</v>
          </cell>
          <cell r="C50" t="str">
            <v>ADAPTADOR PVC PBA JE BOLSA / ROSCA DN 100 / DE 110MM</v>
          </cell>
          <cell r="D50" t="str">
            <v>UN</v>
          </cell>
          <cell r="E50">
            <v>140.19999999999999</v>
          </cell>
          <cell r="F50">
            <v>0</v>
          </cell>
        </row>
        <row r="51">
          <cell r="B51" t="str">
            <v>48</v>
          </cell>
          <cell r="C51" t="str">
            <v>ADAPTADOR PVC PBA JE BOLSA / ROSCA DN 50 / DE  60MM</v>
          </cell>
          <cell r="D51" t="str">
            <v>UN</v>
          </cell>
          <cell r="E51">
            <v>46.45</v>
          </cell>
          <cell r="F51">
            <v>0</v>
          </cell>
        </row>
        <row r="52">
          <cell r="B52" t="str">
            <v>50</v>
          </cell>
          <cell r="C52" t="str">
            <v>ADAPTADOR PVC PBA A BOLSA DE FOFO JE DN 75 / DE  85MM</v>
          </cell>
          <cell r="D52" t="str">
            <v>UN</v>
          </cell>
          <cell r="E52">
            <v>126.91</v>
          </cell>
          <cell r="F52">
            <v>0</v>
          </cell>
        </row>
        <row r="53">
          <cell r="B53" t="str">
            <v>51</v>
          </cell>
          <cell r="C53" t="str">
            <v>ADAPTADOR PVC PBA A BOLSA DE FOFO JE DN 100 / DE 110MM</v>
          </cell>
          <cell r="D53" t="str">
            <v>UN</v>
          </cell>
          <cell r="E53">
            <v>174.87</v>
          </cell>
          <cell r="F53">
            <v>0</v>
          </cell>
        </row>
        <row r="54">
          <cell r="B54" t="str">
            <v>52</v>
          </cell>
          <cell r="C54" t="str">
            <v>ADAPTADOR PVC PBA PONTA/ROSCA JE DN 50 / DE  60MM</v>
          </cell>
          <cell r="D54" t="str">
            <v>UN</v>
          </cell>
          <cell r="E54">
            <v>26.38</v>
          </cell>
          <cell r="F54">
            <v>0</v>
          </cell>
        </row>
        <row r="55">
          <cell r="B55" t="str">
            <v>55</v>
          </cell>
          <cell r="C55" t="str">
            <v>ADAPTADOR PVC P/ POLIETILENO PE-5 20 MM X 1/2"</v>
          </cell>
          <cell r="D55" t="str">
            <v>UN</v>
          </cell>
          <cell r="E55">
            <v>0.94</v>
          </cell>
          <cell r="F55">
            <v>0</v>
          </cell>
        </row>
        <row r="56">
          <cell r="B56" t="str">
            <v>60</v>
          </cell>
          <cell r="C56" t="str">
            <v>ADAPTADOR PVC C/ REG P/ POLIETILENO PE-5 20 MM X 3/4"</v>
          </cell>
          <cell r="D56" t="str">
            <v>UN</v>
          </cell>
          <cell r="E56">
            <v>3.74</v>
          </cell>
          <cell r="F56">
            <v>0</v>
          </cell>
        </row>
        <row r="57">
          <cell r="B57" t="str">
            <v>61</v>
          </cell>
          <cell r="C57" t="str">
            <v xml:space="preserve">ADAPTADOR PVC P/ POLIETILENO PE-5 20 MM X 3/4" </v>
          </cell>
          <cell r="D57" t="str">
            <v>UN</v>
          </cell>
          <cell r="E57">
            <v>0.96</v>
          </cell>
          <cell r="F57">
            <v>0</v>
          </cell>
        </row>
        <row r="58">
          <cell r="B58" t="str">
            <v>62</v>
          </cell>
          <cell r="C58" t="str">
            <v>ADAPTADOR PVC P/ POLIETILENO PE-5 32 MM X 1"</v>
          </cell>
          <cell r="D58" t="str">
            <v>UN</v>
          </cell>
          <cell r="E58">
            <v>1.88</v>
          </cell>
          <cell r="F58">
            <v>0</v>
          </cell>
        </row>
        <row r="59">
          <cell r="B59" t="str">
            <v>63</v>
          </cell>
          <cell r="C59" t="str">
            <v>KIT CAVALETE PVC C/ REGISTRO 3/4"</v>
          </cell>
          <cell r="D59" t="str">
            <v>UN</v>
          </cell>
          <cell r="E59">
            <v>98.64</v>
          </cell>
          <cell r="F59">
            <v>0</v>
          </cell>
        </row>
        <row r="60">
          <cell r="B60" t="str">
            <v>64</v>
          </cell>
          <cell r="C60" t="str">
            <v>UNIAO PVC P/ POLIETILENO PE-5 20 MM</v>
          </cell>
          <cell r="D60" t="str">
            <v>UN</v>
          </cell>
          <cell r="E60">
            <v>1.77</v>
          </cell>
          <cell r="F60">
            <v>0</v>
          </cell>
        </row>
        <row r="61">
          <cell r="B61" t="str">
            <v>65</v>
          </cell>
          <cell r="C61" t="str">
            <v>ADAPTADOR PVC SOLDAVEL CURTO C/ BOLSA E ROSCA P/ REGISTRO 25MM  X 3/4"</v>
          </cell>
          <cell r="D61" t="str">
            <v>UN</v>
          </cell>
          <cell r="E61">
            <v>0.6</v>
          </cell>
          <cell r="F61">
            <v>0</v>
          </cell>
        </row>
        <row r="62">
          <cell r="B62" t="str">
            <v>66</v>
          </cell>
          <cell r="C62" t="str">
            <v>ADAPTADOR PVC SOLDAVEL FLANGES LIVRES P/ CAIXA D' AGUA 50MM X 1  1/2"</v>
          </cell>
          <cell r="D62" t="str">
            <v>UN</v>
          </cell>
          <cell r="E62">
            <v>28.8</v>
          </cell>
          <cell r="F62">
            <v>0</v>
          </cell>
        </row>
        <row r="63">
          <cell r="B63" t="str">
            <v>67</v>
          </cell>
          <cell r="C63" t="str">
            <v>ADAPTADOR PVC ROSCAVEL C/ FLANGES E ANEL DE VEDACAO P/ CAIXA D' AGUA 1/2"</v>
          </cell>
          <cell r="D63" t="str">
            <v>UN</v>
          </cell>
          <cell r="E63">
            <v>7.44</v>
          </cell>
          <cell r="F63">
            <v>0</v>
          </cell>
        </row>
        <row r="64">
          <cell r="B64" t="str">
            <v>68</v>
          </cell>
          <cell r="C64" t="str">
            <v>ADAPTADOR PVC SOLDAVEL FLANGES LIVRES P/ CAIXA D' AGUA 32MM X 1 "</v>
          </cell>
          <cell r="D64" t="str">
            <v>UN</v>
          </cell>
          <cell r="E64">
            <v>12.36</v>
          </cell>
          <cell r="F64">
            <v>0</v>
          </cell>
        </row>
        <row r="65">
          <cell r="B65" t="str">
            <v>69</v>
          </cell>
          <cell r="C65" t="str">
            <v>ADAPTADOR PVC SOLDAVEL FLANGES LIVRES P/ CAIXA D' AGUA 60MM X 2 "</v>
          </cell>
          <cell r="D65" t="str">
            <v>UN</v>
          </cell>
          <cell r="E65">
            <v>41.28</v>
          </cell>
          <cell r="F65">
            <v>0</v>
          </cell>
        </row>
        <row r="66">
          <cell r="B66" t="str">
            <v>70</v>
          </cell>
          <cell r="C66" t="str">
            <v>ADAPTADOR PVC ROSCAVEL C/ FLANGES E ANEL DE VEDACAO P/ CAIXA D' AGUA 1 1/4"</v>
          </cell>
          <cell r="D66" t="str">
            <v>UN</v>
          </cell>
          <cell r="E66">
            <v>13.15</v>
          </cell>
          <cell r="F66">
            <v>0</v>
          </cell>
        </row>
        <row r="67">
          <cell r="B67" t="str">
            <v>71</v>
          </cell>
          <cell r="C67" t="str">
            <v>ADAPTADOR PVC ROSCAVEL C/ FLANGES E ANEL DE VEDACAO P/ CAIXA D' AGUA 1"</v>
          </cell>
          <cell r="D67" t="str">
            <v>UN</v>
          </cell>
          <cell r="E67">
            <v>13.02</v>
          </cell>
          <cell r="F67">
            <v>0</v>
          </cell>
        </row>
        <row r="68">
          <cell r="B68" t="str">
            <v>72</v>
          </cell>
          <cell r="C68" t="str">
            <v>ADAPTADOR PVC ROSCAVEL C/ FLANGES E ANEL DE VEDACAO P/CAIXA D'A GUA 1 1/2"</v>
          </cell>
          <cell r="D68" t="str">
            <v>UN</v>
          </cell>
          <cell r="E68">
            <v>15.12</v>
          </cell>
          <cell r="F68">
            <v>0</v>
          </cell>
        </row>
        <row r="69">
          <cell r="B69" t="str">
            <v>73</v>
          </cell>
          <cell r="C69" t="str">
            <v>ADAPTADOR PVC ROSCAVEL C/ FLANGES E ANEL DE VEDACAO P/ CAIXA D' AGUA 3/4"</v>
          </cell>
          <cell r="D69" t="str">
            <v>UN</v>
          </cell>
          <cell r="E69">
            <v>9.18</v>
          </cell>
          <cell r="F69">
            <v>0</v>
          </cell>
        </row>
        <row r="70">
          <cell r="B70" t="str">
            <v>74</v>
          </cell>
          <cell r="C70" t="str">
            <v>ADAPTADOR PVC SOLDAVEL FLANGES LIVRES P/ CAIXA D' AGUA 85 MM  X 3"</v>
          </cell>
          <cell r="D70" t="str">
            <v>UN</v>
          </cell>
          <cell r="E70">
            <v>173.64</v>
          </cell>
          <cell r="F70">
            <v>0</v>
          </cell>
        </row>
        <row r="71">
          <cell r="B71" t="str">
            <v>75</v>
          </cell>
          <cell r="C71" t="str">
            <v>ADAPTADOR PVC SOLDAVEL FLANGES LIVRES P/ CAIXA D' AGUA 110MM X  4"</v>
          </cell>
          <cell r="D71" t="str">
            <v>UN</v>
          </cell>
          <cell r="E71">
            <v>248.46</v>
          </cell>
          <cell r="F71">
            <v>0</v>
          </cell>
        </row>
        <row r="72">
          <cell r="B72" t="str">
            <v>76</v>
          </cell>
          <cell r="C72" t="str">
            <v>ADAPTADOR PVC P/ SIFAO 40MM X 1 1/4"</v>
          </cell>
          <cell r="D72" t="str">
            <v>UN</v>
          </cell>
          <cell r="E72">
            <v>2.4</v>
          </cell>
          <cell r="F72">
            <v>0</v>
          </cell>
        </row>
        <row r="73">
          <cell r="B73" t="str">
            <v>77</v>
          </cell>
          <cell r="C73" t="str">
            <v>ADAPTADOR PVC P/ SIFAO METALICO C/ANEL BORRACHA 40MM X 1 1/2"</v>
          </cell>
          <cell r="D73" t="str">
            <v>UN</v>
          </cell>
          <cell r="E73">
            <v>3</v>
          </cell>
          <cell r="F73">
            <v>0</v>
          </cell>
        </row>
        <row r="74">
          <cell r="B74" t="str">
            <v>79</v>
          </cell>
          <cell r="C74" t="str">
            <v>ADAPTADOR PVC 101,6MM X CERAMICO 100,0MM BOLSA/PONTA EB-644 P/ REDE COLET ESG</v>
          </cell>
          <cell r="D74" t="str">
            <v>UN</v>
          </cell>
          <cell r="E74">
            <v>30.3</v>
          </cell>
          <cell r="F74">
            <v>0</v>
          </cell>
        </row>
        <row r="75">
          <cell r="B75" t="str">
            <v>80</v>
          </cell>
          <cell r="C75" t="str">
            <v>ADAPTADOR PVC 110,0MM X CERAMICO 100,0MM BOLSA/PONTA EB-644 P/ REDE COLET ESG</v>
          </cell>
          <cell r="D75" t="str">
            <v>UN</v>
          </cell>
          <cell r="E75">
            <v>29.04</v>
          </cell>
          <cell r="F75">
            <v>0</v>
          </cell>
        </row>
        <row r="76">
          <cell r="B76" t="str">
            <v>81</v>
          </cell>
          <cell r="C76" t="str">
            <v>ADAPTADOR PVC SOLDAVEL LONGO C/ FLANGE LIVRE P/ CAIXA D' AGUA 6 0MM X 2"</v>
          </cell>
          <cell r="D76" t="str">
            <v>UN</v>
          </cell>
          <cell r="E76">
            <v>45.42</v>
          </cell>
          <cell r="F76">
            <v>0</v>
          </cell>
        </row>
        <row r="77">
          <cell r="B77" t="str">
            <v>82</v>
          </cell>
          <cell r="C77" t="str">
            <v xml:space="preserve">ADAPTADOR PVC SOLDAVEL LONGO C/ FLANGE LIVRE P/ CAIXA D' AGUA 7 5MM X 2 1/2" </v>
          </cell>
          <cell r="D77" t="str">
            <v>UN</v>
          </cell>
          <cell r="E77">
            <v>141.72</v>
          </cell>
          <cell r="F77">
            <v>0</v>
          </cell>
        </row>
        <row r="78">
          <cell r="B78" t="str">
            <v>83</v>
          </cell>
          <cell r="C78" t="str">
            <v>ADAPTADOR PVC SOLDAVEL FLANGES LIVRES P/ CAIXA D' AGUA 75MM X 2 1/2'</v>
          </cell>
          <cell r="D78" t="str">
            <v>UN</v>
          </cell>
          <cell r="E78">
            <v>128.88</v>
          </cell>
          <cell r="F78">
            <v>0</v>
          </cell>
        </row>
        <row r="79">
          <cell r="B79" t="str">
            <v>84</v>
          </cell>
          <cell r="C79" t="str">
            <v>ADAPTADOR PVC P/ VALVULA PIA OU LAVATORIO 40MM X 1"</v>
          </cell>
          <cell r="D79" t="str">
            <v>UN</v>
          </cell>
          <cell r="E79">
            <v>1.8</v>
          </cell>
          <cell r="F79">
            <v>0</v>
          </cell>
        </row>
        <row r="80">
          <cell r="B80" t="str">
            <v>85</v>
          </cell>
          <cell r="C80" t="str">
            <v>ADAPTADOR PVC ROSCAVEL C/ FLANGES E ANEL DE VEDACAO P/ CAIXA D' AGUA 2"</v>
          </cell>
          <cell r="D80" t="str">
            <v>UN</v>
          </cell>
          <cell r="E80">
            <v>18.649999999999999</v>
          </cell>
          <cell r="F80">
            <v>0</v>
          </cell>
        </row>
        <row r="81">
          <cell r="B81" t="str">
            <v>86</v>
          </cell>
          <cell r="C81" t="str">
            <v>ADAPTADOR PVC SOLDAVEL FLANGES LIVRES P/ CAIXA D' AGUA 40MM X 1  1/4"</v>
          </cell>
          <cell r="D81" t="str">
            <v>UN</v>
          </cell>
          <cell r="E81">
            <v>15.3</v>
          </cell>
          <cell r="F81">
            <v>0</v>
          </cell>
        </row>
        <row r="82">
          <cell r="B82" t="str">
            <v>87</v>
          </cell>
          <cell r="C82" t="str">
            <v>ADAPTADOR PVC SOLDAVEL LONGO C/ FLANGE LIVRE P/ CAIXA D' AGUA 2 5MM X 3/4"</v>
          </cell>
          <cell r="D82" t="str">
            <v>UN</v>
          </cell>
          <cell r="E82">
            <v>11.64</v>
          </cell>
          <cell r="F82">
            <v>0</v>
          </cell>
        </row>
        <row r="83">
          <cell r="B83" t="str">
            <v>88</v>
          </cell>
          <cell r="C83" t="str">
            <v>ADAPTADOR PVC SOLDAVEL LONGO C/ FLANGE LIVRE P/ CAIXA D' AGUA 32MM X 1</v>
          </cell>
          <cell r="D83" t="str">
            <v>UN</v>
          </cell>
          <cell r="E83">
            <v>14.28</v>
          </cell>
          <cell r="F83">
            <v>0</v>
          </cell>
        </row>
        <row r="84">
          <cell r="B84" t="str">
            <v>89</v>
          </cell>
          <cell r="C84" t="str">
            <v>ADAPTADOR PVC SOLDAVEL LONGO C/ FLANGE LIVRE P/ CAIXA D' AGUA 4 0MM X 1 1/4"</v>
          </cell>
          <cell r="D84" t="str">
            <v>UN</v>
          </cell>
          <cell r="E84">
            <v>17.760000000000002</v>
          </cell>
          <cell r="F84">
            <v>0</v>
          </cell>
        </row>
        <row r="85">
          <cell r="B85" t="str">
            <v>90</v>
          </cell>
          <cell r="C85" t="str">
            <v>ADAPTADOR PVC SOLDAVEL LONGO C/ FLANGE LIVRE P/ CAIXA D' AGUA 5 0MM X 1 1/2"</v>
          </cell>
          <cell r="D85" t="str">
            <v>UN</v>
          </cell>
          <cell r="E85">
            <v>33.299999999999997</v>
          </cell>
          <cell r="F85">
            <v>0</v>
          </cell>
        </row>
        <row r="86">
          <cell r="B86" t="str">
            <v>95</v>
          </cell>
          <cell r="C86" t="str">
            <v>ADAPTADOR PVC SOLDAVEL C/ FLANGES E ANEL DE VEDACAO P/ CAIXA D' AGUA 20MM X 1/2"</v>
          </cell>
          <cell r="D86" t="str">
            <v>UN</v>
          </cell>
          <cell r="E86">
            <v>7.14</v>
          </cell>
          <cell r="F86">
            <v>0</v>
          </cell>
        </row>
        <row r="87">
          <cell r="B87" t="str">
            <v>96</v>
          </cell>
          <cell r="C87" t="str">
            <v>ADAPTADOR PVC SOLDAVEL C/ FLANGES E ANEL DE VEDACAO P/ CAIXA D' AGUA 25MM X 3/4"</v>
          </cell>
          <cell r="D87" t="str">
            <v>UN</v>
          </cell>
          <cell r="E87">
            <v>8.82</v>
          </cell>
          <cell r="F87">
            <v>0</v>
          </cell>
        </row>
        <row r="88">
          <cell r="B88" t="str">
            <v>97</v>
          </cell>
          <cell r="C88" t="str">
            <v>ADAPTADOR PVC SOLDAVEL C/ FLANGES E ANEL DE VEDACAO P/ CAIXA D' AGUA 32MM X 1"</v>
          </cell>
          <cell r="D88" t="str">
            <v>UN</v>
          </cell>
          <cell r="E88">
            <v>15.18</v>
          </cell>
          <cell r="F88">
            <v>0</v>
          </cell>
        </row>
        <row r="89">
          <cell r="B89" t="str">
            <v>98</v>
          </cell>
          <cell r="C89" t="str">
            <v>ADAPTADOR PVC SOLDAVEL C/ FLANGES E ANEL DE VEDACAO P/ CAIXA D' AGUA 40MM 11/4"</v>
          </cell>
          <cell r="D89" t="str">
            <v>UN</v>
          </cell>
          <cell r="E89">
            <v>19.8</v>
          </cell>
          <cell r="F89">
            <v>0</v>
          </cell>
        </row>
        <row r="90">
          <cell r="B90" t="str">
            <v>99</v>
          </cell>
          <cell r="C90" t="str">
            <v>ADAPTADOR PVC SOLDAVEL C/ FLANGES E ANEL DE VEDACAO P/ CAIXA D' AGUA 50MM X 11/2"</v>
          </cell>
          <cell r="D90" t="str">
            <v>UN</v>
          </cell>
          <cell r="E90">
            <v>20.34</v>
          </cell>
          <cell r="F90">
            <v>0</v>
          </cell>
        </row>
        <row r="91">
          <cell r="B91" t="str">
            <v>100</v>
          </cell>
          <cell r="C91" t="str">
            <v>ADAPTADOR PVC SOLDAVEL C/ FLANGES E ANEL DE VEDACAO P/ CAIXA D' AGUA 60MM X 2"</v>
          </cell>
          <cell r="D91" t="str">
            <v>UN</v>
          </cell>
          <cell r="E91">
            <v>31.92</v>
          </cell>
          <cell r="F91">
            <v>0</v>
          </cell>
        </row>
        <row r="92">
          <cell r="B92" t="str">
            <v>102</v>
          </cell>
          <cell r="C92" t="str">
            <v>ADAPTADOR PVC SOLDAVEL CURTO C/ BOLSA E ROSCA P/ REGISTRO 85MM  X 3"</v>
          </cell>
          <cell r="D92" t="str">
            <v>UN</v>
          </cell>
          <cell r="E92">
            <v>26.94</v>
          </cell>
          <cell r="F92">
            <v>0</v>
          </cell>
        </row>
        <row r="93">
          <cell r="B93" t="str">
            <v>103</v>
          </cell>
          <cell r="C93" t="str">
            <v>ADAPTADOR PVC SOLDAVEL CURTO C/ BOLSA E ROSCA P/ REGISTRO 110MM  X 4"</v>
          </cell>
          <cell r="D93" t="str">
            <v>UN</v>
          </cell>
          <cell r="E93">
            <v>41.82</v>
          </cell>
          <cell r="F93">
            <v>0</v>
          </cell>
        </row>
        <row r="94">
          <cell r="B94" t="str">
            <v>104</v>
          </cell>
          <cell r="C94" t="str">
            <v>ADAPTADOR PVC SOLDAVEL CURTO C/ BOLSA E ROSCA P/ REGISTRO 75MM  X 2 1/2"</v>
          </cell>
          <cell r="D94" t="str">
            <v>UN</v>
          </cell>
          <cell r="E94">
            <v>16.98</v>
          </cell>
          <cell r="F94">
            <v>0</v>
          </cell>
        </row>
        <row r="95">
          <cell r="B95" t="str">
            <v>105</v>
          </cell>
          <cell r="C95" t="str">
            <v>ADAPTADOR PVC SOLDAVEL LONGO C/ FLANGE LIVRE P/ CAIXA D' AGUA 8 5MM X 3"</v>
          </cell>
          <cell r="D95" t="str">
            <v>UN</v>
          </cell>
          <cell r="E95">
            <v>191.04</v>
          </cell>
          <cell r="F95">
            <v>0</v>
          </cell>
        </row>
        <row r="96">
          <cell r="B96" t="str">
            <v>106</v>
          </cell>
          <cell r="C96" t="str">
            <v>ADAPTADOR PVC SOLDAVEL LONGO C/ FLANGE LIVRE P/ CAIXA D' AGUA 1 10MM X 4"</v>
          </cell>
          <cell r="D96" t="str">
            <v>UN</v>
          </cell>
          <cell r="E96">
            <v>273.42</v>
          </cell>
          <cell r="F96">
            <v>0</v>
          </cell>
        </row>
        <row r="97">
          <cell r="B97" t="str">
            <v>107</v>
          </cell>
          <cell r="C97" t="str">
            <v>ADAPTADOR PVC SOLDAVEL CURTO C/ BOLSA E ROSCA P/ REGISTRO 20MM  X 1/2"</v>
          </cell>
          <cell r="D97" t="str">
            <v>UN</v>
          </cell>
          <cell r="E97">
            <v>0.48</v>
          </cell>
          <cell r="F97">
            <v>0</v>
          </cell>
        </row>
        <row r="98">
          <cell r="B98" t="str">
            <v>108</v>
          </cell>
          <cell r="C98" t="str">
            <v>ADAPTADOR PVC SOLDAVEL CURTO C/ BOLSA E ROSCA P/ REGISTRO 32MM  X 1"</v>
          </cell>
          <cell r="D98" t="str">
            <v>UN</v>
          </cell>
          <cell r="E98">
            <v>1.26</v>
          </cell>
          <cell r="F98">
            <v>0</v>
          </cell>
        </row>
        <row r="99">
          <cell r="B99" t="str">
            <v>109</v>
          </cell>
          <cell r="C99" t="str">
            <v>ADAPTADOR PVC SOLDAVEL CURTO C/ BOLSA E ROSCA P/ REGISTRO 40MM  X 1 1/4"</v>
          </cell>
          <cell r="D99" t="str">
            <v>UN</v>
          </cell>
          <cell r="E99">
            <v>2.7</v>
          </cell>
          <cell r="F99">
            <v>0</v>
          </cell>
        </row>
        <row r="100">
          <cell r="B100" t="str">
            <v>110</v>
          </cell>
          <cell r="C100" t="str">
            <v>ADAPTADOR PVC SOLDAVEL CURTO C/ BOLSA E ROSCA P/ REGISTRO 40MM  X 1 1/2"</v>
          </cell>
          <cell r="D100" t="str">
            <v>UN</v>
          </cell>
          <cell r="E100">
            <v>5.52</v>
          </cell>
          <cell r="F100">
            <v>0</v>
          </cell>
        </row>
        <row r="101">
          <cell r="B101" t="str">
            <v>111</v>
          </cell>
          <cell r="C101" t="str">
            <v>ADAPTADOR PVC SOLDAVEL CURTO C/ BOLSA E ROSCA P/ REGISTRO 50MM  X 1 1/4"</v>
          </cell>
          <cell r="D101" t="str">
            <v>UN</v>
          </cell>
          <cell r="E101">
            <v>5.82</v>
          </cell>
          <cell r="F101">
            <v>0</v>
          </cell>
        </row>
        <row r="102">
          <cell r="B102" t="str">
            <v>112</v>
          </cell>
          <cell r="C102" t="str">
            <v>ADAPTADOR PVC SOLDAVEL CURTO C/ BOLSA E ROSCA P/ REGISTRO 50MM  X 1 1/2"</v>
          </cell>
          <cell r="D102" t="str">
            <v>UN</v>
          </cell>
          <cell r="E102">
            <v>3.3</v>
          </cell>
          <cell r="F102">
            <v>0</v>
          </cell>
        </row>
        <row r="103">
          <cell r="B103" t="str">
            <v>113</v>
          </cell>
          <cell r="C103" t="str">
            <v>ADAPTADOR PVC SOLDAVEL CURTO C/ BOLSA E ROSCA P/ REGISTRO 60MM  X 2"</v>
          </cell>
          <cell r="D103" t="str">
            <v>UN</v>
          </cell>
          <cell r="E103">
            <v>8.6999999999999993</v>
          </cell>
          <cell r="F103">
            <v>0</v>
          </cell>
        </row>
        <row r="104">
          <cell r="B104" t="str">
            <v>114</v>
          </cell>
          <cell r="C104" t="str">
            <v>ADAPTADOR PVC SOLDAVEL FLANGES LIVRES P/ CAIXA D' AGUA 25MM X 3/4'</v>
          </cell>
          <cell r="D104" t="str">
            <v>UN</v>
          </cell>
          <cell r="E104">
            <v>10.02</v>
          </cell>
          <cell r="F104">
            <v>0</v>
          </cell>
        </row>
        <row r="105">
          <cell r="B105" t="str">
            <v>116</v>
          </cell>
          <cell r="C105" t="str">
            <v>REVESTIMENTO IMPERMEABILIZANTE SEMI-FLEXIVEL BI-COMPONENTE TP VIAPLUS 1000 VIAPOL OU MARCA EQUIVALENTE</v>
          </cell>
          <cell r="D105" t="str">
            <v>KG</v>
          </cell>
          <cell r="E105">
            <v>2.84</v>
          </cell>
          <cell r="F105">
            <v>0</v>
          </cell>
        </row>
        <row r="106">
          <cell r="B106" t="str">
            <v>117</v>
          </cell>
          <cell r="C106" t="str">
            <v>ADESIVO P/ PVC BISNAGA C/ 17G</v>
          </cell>
          <cell r="D106" t="str">
            <v>UN</v>
          </cell>
          <cell r="E106">
            <v>1.84</v>
          </cell>
          <cell r="F106">
            <v>0</v>
          </cell>
        </row>
        <row r="107">
          <cell r="B107" t="str">
            <v>118</v>
          </cell>
          <cell r="C107" t="str">
            <v>PASTA VEDA JUNTAS LATA C/ 0,50 KG TIPO PASTA NIAGARA OU SIMILAR</v>
          </cell>
          <cell r="D107" t="str">
            <v>UN</v>
          </cell>
          <cell r="E107">
            <v>49.59</v>
          </cell>
          <cell r="F107">
            <v>0</v>
          </cell>
        </row>
        <row r="108">
          <cell r="B108" t="str">
            <v>119</v>
          </cell>
          <cell r="C108" t="str">
            <v>ADESIVO PARA PVC BISNAGA COM 75 GR</v>
          </cell>
          <cell r="D108" t="str">
            <v>UN</v>
          </cell>
          <cell r="E108">
            <v>3.49</v>
          </cell>
          <cell r="F108">
            <v>0</v>
          </cell>
        </row>
        <row r="109">
          <cell r="B109" t="str">
            <v>122</v>
          </cell>
          <cell r="C109" t="str">
            <v>ADESIVO PVC FRASCO C/ 850G</v>
          </cell>
          <cell r="D109" t="str">
            <v>UN</v>
          </cell>
          <cell r="E109">
            <v>28.38</v>
          </cell>
          <cell r="F109">
            <v>0</v>
          </cell>
        </row>
        <row r="110">
          <cell r="B110" t="str">
            <v>123</v>
          </cell>
          <cell r="C110" t="str">
            <v>ADITIVO IMPERMEABILIZANTE PEGA NORMAL PARA ARGAMASSA SIKA1 OU EQUIVALENTE</v>
          </cell>
          <cell r="D110" t="str">
            <v>L</v>
          </cell>
          <cell r="E110">
            <v>3.37</v>
          </cell>
          <cell r="F110">
            <v>0</v>
          </cell>
        </row>
        <row r="111">
          <cell r="B111" t="str">
            <v>124</v>
          </cell>
          <cell r="C111" t="str">
            <v>ADITIVO ACELERADOR DE PEGA E ENDURECIMENTO PARA ARGAMASSA E CONCRETOS NÃO ARMADO SIKA 3 OU EQUIVALENTE</v>
          </cell>
          <cell r="D111" t="str">
            <v>L</v>
          </cell>
          <cell r="E111">
            <v>8.41</v>
          </cell>
          <cell r="F111">
            <v>0</v>
          </cell>
        </row>
        <row r="112">
          <cell r="B112" t="str">
            <v>125</v>
          </cell>
          <cell r="C112" t="str">
            <v>COLA CONCENTRADA P/ ARGAMASSA, REBOCO, CHAPISCO E PASTA DE CIMENTO, SIKA CHAPISCO OU EQUIVALENTE</v>
          </cell>
          <cell r="D112" t="str">
            <v>KG</v>
          </cell>
          <cell r="E112">
            <v>7.57</v>
          </cell>
          <cell r="F112">
            <v>0</v>
          </cell>
        </row>
        <row r="113">
          <cell r="B113" t="str">
            <v>126</v>
          </cell>
          <cell r="C113" t="str">
            <v xml:space="preserve">IMPERMEABILIZANTE ACELERADOR DE PEGA PARA ARGAMASSA </v>
          </cell>
          <cell r="D113" t="str">
            <v>L</v>
          </cell>
          <cell r="E113">
            <v>6.49</v>
          </cell>
          <cell r="F113">
            <v>0</v>
          </cell>
        </row>
        <row r="114">
          <cell r="B114" t="str">
            <v>127</v>
          </cell>
          <cell r="C114" t="str">
            <v>ADITIVO IMPERMEABILIZANTE DE PEGA ULTRA-RAPIDA PARA  UTILIZAÇÃO EM PASTA DE CIMENTO SIKA 2 OU EQUIVALENTE</v>
          </cell>
          <cell r="D114" t="str">
            <v>L</v>
          </cell>
          <cell r="E114">
            <v>9.16</v>
          </cell>
          <cell r="F114">
            <v>0</v>
          </cell>
        </row>
        <row r="115">
          <cell r="B115" t="str">
            <v>129</v>
          </cell>
          <cell r="C115" t="str">
            <v>ARGAMASSA CORRETIVA PARA REVESTIMENTO DE ESTRUTURA DE CONCRETO</v>
          </cell>
          <cell r="D115" t="str">
            <v>KG</v>
          </cell>
          <cell r="E115">
            <v>2.81</v>
          </cell>
          <cell r="F115">
            <v>0</v>
          </cell>
        </row>
        <row r="116">
          <cell r="B116" t="str">
            <v>130</v>
          </cell>
          <cell r="C116" t="str">
            <v>ARGAMASSA PARA REPARO ESTRUTURAL TIPO SIKA TOP 122 OU EQUIVALENTE</v>
          </cell>
          <cell r="D116" t="str">
            <v>KG</v>
          </cell>
          <cell r="E116">
            <v>6.43</v>
          </cell>
          <cell r="F116">
            <v>0</v>
          </cell>
        </row>
        <row r="117">
          <cell r="B117" t="str">
            <v>131</v>
          </cell>
          <cell r="C117" t="str">
            <v>ADESIVO ESTRUTURAL A BASE DE RESINA EPOXI TIPO SIKADUR 31 OU EQUIVALENTE</v>
          </cell>
          <cell r="D117" t="str">
            <v>KG</v>
          </cell>
          <cell r="E117">
            <v>83.71</v>
          </cell>
          <cell r="F117">
            <v>0</v>
          </cell>
        </row>
        <row r="118">
          <cell r="B118" t="str">
            <v>132</v>
          </cell>
          <cell r="C118" t="str">
            <v>ADITIVO PLASTIFICANTE E RETARDADOR DE PEGA PARA CONCRETO  PLASTIMENT VZ SIKA OU EQUIVALENTE</v>
          </cell>
          <cell r="D118" t="str">
            <v>KG</v>
          </cell>
          <cell r="E118">
            <v>2.68</v>
          </cell>
          <cell r="F118">
            <v>0</v>
          </cell>
        </row>
        <row r="119">
          <cell r="B119" t="str">
            <v>133</v>
          </cell>
          <cell r="C119" t="str">
            <v>INCORPORADOR DE AR PARA CONCRETOS E ARGAMASSAS SIKA AER OU EQUIVALENTE</v>
          </cell>
          <cell r="D119" t="str">
            <v>KG</v>
          </cell>
          <cell r="E119">
            <v>2.84</v>
          </cell>
          <cell r="F119">
            <v>0</v>
          </cell>
        </row>
        <row r="120">
          <cell r="B120" t="str">
            <v>134</v>
          </cell>
          <cell r="C120" t="str">
            <v>ARGAMASSA AUTONIVELANTE PARA GROUTEAMENTO EM GERAL SIKAGROUT OU EQUIVALENTE</v>
          </cell>
          <cell r="D120" t="str">
            <v>KG</v>
          </cell>
          <cell r="E120">
            <v>1.77</v>
          </cell>
          <cell r="F120">
            <v>0</v>
          </cell>
        </row>
        <row r="121">
          <cell r="B121" t="str">
            <v>135</v>
          </cell>
          <cell r="C121" t="str">
            <v>ARGAMASSA IMPERMEAVEL SIKA 101 OU EQUIVALENTE</v>
          </cell>
          <cell r="D121" t="str">
            <v>KG</v>
          </cell>
          <cell r="E121">
            <v>2.67</v>
          </cell>
          <cell r="F121">
            <v>0</v>
          </cell>
        </row>
        <row r="122">
          <cell r="B122" t="str">
            <v>136</v>
          </cell>
          <cell r="C122" t="str">
            <v>DESMOLDANTE PROTETOR DE FORMA SEPAROL TOP SIKA OU EQUIVALENTE</v>
          </cell>
          <cell r="D122" t="str">
            <v>KG</v>
          </cell>
          <cell r="E122">
            <v>6.22</v>
          </cell>
          <cell r="F122">
            <v>0</v>
          </cell>
        </row>
        <row r="123">
          <cell r="B123" t="str">
            <v>139</v>
          </cell>
          <cell r="C123" t="str">
            <v>REVESTIMENTO IMPERMEABILIZANTE SEMI FLEXIVEL PARA SUPERFICIE SIKA TOP 107 OU EQUIVALENTE</v>
          </cell>
          <cell r="D123" t="str">
            <v>KG</v>
          </cell>
          <cell r="E123">
            <v>11.5</v>
          </cell>
          <cell r="F123">
            <v>0</v>
          </cell>
        </row>
        <row r="124">
          <cell r="B124" t="str">
            <v>140</v>
          </cell>
          <cell r="C124" t="str">
            <v>IMPERMEABILIZANTE FLEXIVEL DE BASE ACRILICA PARA COBERTURA EM GERAL IGOLFLEX BRANCO SIKA OU EQUIVALENTE</v>
          </cell>
          <cell r="D124" t="str">
            <v>KG</v>
          </cell>
          <cell r="E124">
            <v>18.84</v>
          </cell>
          <cell r="F124">
            <v>0</v>
          </cell>
        </row>
        <row r="125">
          <cell r="B125" t="str">
            <v>141</v>
          </cell>
          <cell r="C125" t="str">
            <v>IMPERMEABILIZANTE FLEXÍVEL A BASE DE ELASTÔMERO IGOLFLEX PRETO SIKA OU EQUIVALENTE</v>
          </cell>
          <cell r="D125" t="str">
            <v>KG</v>
          </cell>
          <cell r="E125">
            <v>9.8699999999999992</v>
          </cell>
          <cell r="F125">
            <v>0</v>
          </cell>
        </row>
        <row r="126">
          <cell r="B126" t="str">
            <v>142</v>
          </cell>
          <cell r="C126" t="str">
            <v>SELANTE ELÁSTICO MONOCOMPONENTE À BASE DE POLIURETANO SIKAFLEX 1A PLUS OU EQUIVALENTE</v>
          </cell>
          <cell r="D126" t="str">
            <v>310ML</v>
          </cell>
          <cell r="E126">
            <v>47.53</v>
          </cell>
          <cell r="F126">
            <v>0</v>
          </cell>
        </row>
        <row r="127">
          <cell r="B127" t="str">
            <v>144</v>
          </cell>
          <cell r="C127" t="str">
            <v xml:space="preserve">SELANTE E ADESIVO DE ELASTICIDADE PERMANENTE TIPO SIKAFLEX-11 FC OU EQUIVALENTE </v>
          </cell>
          <cell r="D127" t="str">
            <v>300ML</v>
          </cell>
          <cell r="E127">
            <v>39.130000000000003</v>
          </cell>
          <cell r="F127">
            <v>0</v>
          </cell>
        </row>
        <row r="128">
          <cell r="B128" t="str">
            <v>148</v>
          </cell>
          <cell r="C128" t="str">
            <v>ADITIVO À BASE DE EMULSÃO DE POLÍMERO SINTÉTICO PARA ARGAMASSA E CHAPISCO SIKAFIX SUPER OU EQUIVALENTE</v>
          </cell>
          <cell r="D128" t="str">
            <v>L</v>
          </cell>
          <cell r="E128">
            <v>7.57</v>
          </cell>
          <cell r="F128">
            <v>0</v>
          </cell>
        </row>
        <row r="129">
          <cell r="B129" t="str">
            <v>151</v>
          </cell>
          <cell r="C129" t="str">
            <v>IMPERMEABILIZANTE INCOLOR PARA TRATAMENTO SUPERFICIAL DE FACHADAS COM SILICONE SUPER CONSERVADO 5 SIKA OU EQUIVALENTE</v>
          </cell>
          <cell r="D129" t="str">
            <v>L</v>
          </cell>
          <cell r="E129">
            <v>17.170000000000002</v>
          </cell>
          <cell r="F129">
            <v>0</v>
          </cell>
        </row>
        <row r="130">
          <cell r="B130" t="str">
            <v>153</v>
          </cell>
          <cell r="C130" t="str">
            <v>TINTA PROTETORA EMULSAO AQUOSA, BASE EPOXI, TIPO SIKAGUARD 67</v>
          </cell>
          <cell r="D130" t="str">
            <v>L</v>
          </cell>
          <cell r="E130">
            <v>83.31</v>
          </cell>
          <cell r="F130">
            <v>0</v>
          </cell>
        </row>
        <row r="131">
          <cell r="B131" t="str">
            <v>154</v>
          </cell>
          <cell r="C131" t="str">
            <v>TINTA A BASE DE RESINA EPOXI ALCATRÃO, (PASTA PARA REVESTIMENTO)</v>
          </cell>
          <cell r="D131" t="str">
            <v>L</v>
          </cell>
          <cell r="E131">
            <v>32.799999999999997</v>
          </cell>
          <cell r="F131">
            <v>0</v>
          </cell>
        </row>
        <row r="132">
          <cell r="B132" t="str">
            <v>155</v>
          </cell>
          <cell r="C132" t="str">
            <v>TINTA À BASE DE ALCATRÃO E EPOXI, COMPOUND COAL TAR EPOXI,  OTTO BAUMGART OU EQUIVALENTE</v>
          </cell>
          <cell r="D132" t="str">
            <v>L</v>
          </cell>
          <cell r="E132">
            <v>25.1</v>
          </cell>
          <cell r="F132">
            <v>0</v>
          </cell>
        </row>
        <row r="133">
          <cell r="B133" t="str">
            <v>156</v>
          </cell>
          <cell r="C133" t="str">
            <v>ADESIVO ESTRUTURAL À BASE DE RESINA EPOXI SIKADUR 32 OU EQUIVALENTE</v>
          </cell>
          <cell r="D133" t="str">
            <v>KG</v>
          </cell>
          <cell r="E133">
            <v>54.29</v>
          </cell>
          <cell r="F133">
            <v>0</v>
          </cell>
        </row>
        <row r="134">
          <cell r="B134" t="str">
            <v>157</v>
          </cell>
          <cell r="C134" t="str">
            <v>ADESIVO EPOXI DE BAIXA VISCOSIDADE PARA INJEÇÃO EM TRINCAS E FISSURAS ESTRUTURAIS, SIKADUR 52 OU EQUIVALENTE</v>
          </cell>
          <cell r="D134" t="str">
            <v>KG</v>
          </cell>
          <cell r="E134">
            <v>96.59</v>
          </cell>
          <cell r="F134">
            <v>0</v>
          </cell>
        </row>
        <row r="135">
          <cell r="B135" t="str">
            <v>158</v>
          </cell>
          <cell r="C135" t="str">
            <v>IMUNIZANTE PARA MADEIRAS BRUTAS TIPO CARBOLINEUM OU EQUIVALENTE</v>
          </cell>
          <cell r="D135" t="str">
            <v>L</v>
          </cell>
          <cell r="E135">
            <v>18.809999999999999</v>
          </cell>
          <cell r="F135">
            <v>0</v>
          </cell>
        </row>
        <row r="136">
          <cell r="B136" t="str">
            <v>159</v>
          </cell>
          <cell r="C136" t="str">
            <v>ADUBO ORGANICO BOVINO</v>
          </cell>
          <cell r="D136" t="str">
            <v>M3</v>
          </cell>
          <cell r="E136">
            <v>104.94</v>
          </cell>
          <cell r="F136">
            <v>0</v>
          </cell>
        </row>
        <row r="137">
          <cell r="B137" t="str">
            <v>164</v>
          </cell>
          <cell r="C137" t="str">
            <v>ADUELA/BATENTE DUPLO/CAIXAO/GRADE CAIXA 15 X 3CM P/ PORTA 0,60 A 1,20 X 2,10M MADEIRA IPE/MOGNO/CEREJEIRA OU SIMILAR</v>
          </cell>
          <cell r="D137" t="str">
            <v>JG</v>
          </cell>
          <cell r="E137">
            <v>102.37</v>
          </cell>
          <cell r="F137">
            <v>0</v>
          </cell>
        </row>
        <row r="138">
          <cell r="B138" t="str">
            <v>173</v>
          </cell>
          <cell r="C138" t="str">
            <v>ADUELA/BATENTE DUPLO/CAIXAO/GRADE CAIXA 13 X 3CM P/ PORTA 0,60 A 1,20 X 2,10M MADEIRA CEDRO/IMBUIA/JEQUITIBA OU SIMILAR.</v>
          </cell>
          <cell r="D138" t="str">
            <v>JG</v>
          </cell>
          <cell r="E138">
            <v>35.409999999999997</v>
          </cell>
          <cell r="F138">
            <v>0</v>
          </cell>
        </row>
        <row r="139">
          <cell r="B139" t="str">
            <v>174</v>
          </cell>
          <cell r="C139" t="str">
            <v>ADUELA/BATENTE DUPLO/CAIXAO/GRADE CAIXA 13 X 3,5CM P/ PORTA 0,60 A 1,20 X 2,10M MADEIRA IPE/MOGNO/CEREJEIRA OU SIMILAR</v>
          </cell>
          <cell r="D139" t="str">
            <v>JG</v>
          </cell>
          <cell r="E139">
            <v>90.5</v>
          </cell>
          <cell r="F139">
            <v>0</v>
          </cell>
        </row>
        <row r="140">
          <cell r="B140" t="str">
            <v>175</v>
          </cell>
          <cell r="C140" t="str">
            <v>ADUELA/BATENTE DUPLO/CAIXAO/GRADE CAIXA 15 X 3,5CM P/ PORTA 0,60 A 1,20 X 2,10M MADEIRA IPE/MOGNO/CEREJEIRA OU SIMILAR</v>
          </cell>
          <cell r="D140" t="str">
            <v>JG</v>
          </cell>
          <cell r="E140">
            <v>108.64</v>
          </cell>
          <cell r="F140">
            <v>0</v>
          </cell>
        </row>
        <row r="141">
          <cell r="B141" t="str">
            <v>181</v>
          </cell>
          <cell r="C141" t="str">
            <v>ADUELA/BATENTE DUPLO/CAIXAO/GRADE CAIXA 15 X 3CM P/ PORTA 0,60 A 1,20 X 2,10M MADEIRA CEDRO/IMBUIA/JEQUITIBA OU SIMILAR</v>
          </cell>
          <cell r="D141" t="str">
            <v>JG</v>
          </cell>
          <cell r="E141">
            <v>45.56</v>
          </cell>
          <cell r="F141">
            <v>0</v>
          </cell>
        </row>
        <row r="142">
          <cell r="B142" t="str">
            <v>183</v>
          </cell>
          <cell r="C142" t="str">
            <v>ADUELA/BATENTE DUPLO/CAIXAO/GRADE CAIXA 13 X 3CM P/ PORTA 0,60 A 1,20 X 2,10M MADEIRA IPE/MOGNO/CEREJEIRA OU SIMILAR</v>
          </cell>
          <cell r="D142" t="str">
            <v>JG</v>
          </cell>
          <cell r="E142">
            <v>76.87</v>
          </cell>
          <cell r="F142">
            <v>0</v>
          </cell>
        </row>
        <row r="143">
          <cell r="B143" t="str">
            <v>184</v>
          </cell>
          <cell r="C143" t="str">
            <v>ADUELA/BATENTE DUPLO/CAIXAO/GRADE CAIXA 13 X 3CM P/ PORTA 0,60 A 1,20 X 2,10M MADEIRA CEDRINHO/PINHO/CANELA OU SIMILAR</v>
          </cell>
          <cell r="D143" t="str">
            <v>JG</v>
          </cell>
          <cell r="E143">
            <v>29.12</v>
          </cell>
          <cell r="F143">
            <v>0</v>
          </cell>
        </row>
        <row r="144">
          <cell r="B144" t="str">
            <v>185</v>
          </cell>
          <cell r="C144" t="str">
            <v>ALIZAR / GUARNICAO 4 X 1CM MADEIRA IPE/MOGNO/CEREJEIRA OU SIMILAR</v>
          </cell>
          <cell r="D144" t="str">
            <v>M</v>
          </cell>
          <cell r="E144">
            <v>2.34</v>
          </cell>
          <cell r="F144">
            <v>0</v>
          </cell>
        </row>
        <row r="145">
          <cell r="B145" t="str">
            <v>186</v>
          </cell>
          <cell r="C145" t="str">
            <v>ALIZAR / GUARNICAO 5 X 1CM MADEIRA IPE/MOGNO/CEREJEIRA OU SIMILAR</v>
          </cell>
          <cell r="D145" t="str">
            <v>M</v>
          </cell>
          <cell r="E145">
            <v>2.34</v>
          </cell>
          <cell r="F145">
            <v>0</v>
          </cell>
        </row>
        <row r="146">
          <cell r="B146" t="str">
            <v>187</v>
          </cell>
          <cell r="C146" t="str">
            <v>ALIZAR / GUARNICAO 5 X 2CM MADEIRA IPE/MOGNO/CEREJEIRA OU SIMILAR</v>
          </cell>
          <cell r="D146" t="str">
            <v>M</v>
          </cell>
          <cell r="E146">
            <v>5.63</v>
          </cell>
          <cell r="F146">
            <v>0</v>
          </cell>
        </row>
        <row r="147">
          <cell r="B147" t="str">
            <v>188</v>
          </cell>
          <cell r="C147" t="str">
            <v>ALIZAR / GUARNICAO 5 X 1,5CM MADEIRA IPE/MOGNO/CEREJEIRA OU SIMILAR</v>
          </cell>
          <cell r="D147" t="str">
            <v>M</v>
          </cell>
          <cell r="E147">
            <v>2.5299999999999998</v>
          </cell>
          <cell r="F147">
            <v>0</v>
          </cell>
        </row>
        <row r="148">
          <cell r="B148" t="str">
            <v>190</v>
          </cell>
          <cell r="C148" t="str">
            <v>MARCO/ARO/BATENTE SIMPLES/ GRADE CANTO 7 X 3CM P/ PORTA 0,60 A 1,20 X 2,10M MADEIRA REGIONAL 1A</v>
          </cell>
          <cell r="D148" t="str">
            <v>JG</v>
          </cell>
          <cell r="E148">
            <v>52.92</v>
          </cell>
          <cell r="F148">
            <v>0</v>
          </cell>
        </row>
        <row r="149">
          <cell r="B149" t="str">
            <v>191</v>
          </cell>
          <cell r="C149" t="str">
            <v>MARCO/ARO/BATENTE SIMPLES / GRADE CANTO 7 X 3,5CM P/ PORTA 0,60 A 1,20 X 2,10M    MADEIRA REGIONAL 1A</v>
          </cell>
          <cell r="D149" t="str">
            <v>JG</v>
          </cell>
          <cell r="E149">
            <v>60.6</v>
          </cell>
          <cell r="F149">
            <v>0</v>
          </cell>
        </row>
        <row r="150">
          <cell r="B150" t="str">
            <v>194</v>
          </cell>
          <cell r="C150" t="str">
            <v>MARCO/ARO/BATENTE SIMPLES / GRADE CANTO 7 X 3CM P/ PORTA 0,60 A 1,20 X 2,10M MADEIRA REGIONAL 2A</v>
          </cell>
          <cell r="D150" t="str">
            <v>JG</v>
          </cell>
          <cell r="E150">
            <v>20.46</v>
          </cell>
          <cell r="F150">
            <v>0</v>
          </cell>
        </row>
        <row r="151">
          <cell r="B151" t="str">
            <v>195</v>
          </cell>
          <cell r="C151" t="str">
            <v>MARCO/ARO/BATENTE SIMPLES / GRADE CANTO 7 X 3,5CM P/ PORTA 0,60 A 1,20 X 2,10M MADEIRA REGIONAL 2A</v>
          </cell>
          <cell r="D151" t="str">
            <v>JG</v>
          </cell>
          <cell r="E151">
            <v>33.049999999999997</v>
          </cell>
          <cell r="F151">
            <v>0</v>
          </cell>
        </row>
        <row r="152">
          <cell r="B152" t="str">
            <v>234</v>
          </cell>
          <cell r="C152" t="str">
            <v>AGREGADO DE ALTA RESISTENCIA P/ PISO INDUSTRIAL</v>
          </cell>
          <cell r="D152" t="str">
            <v>KG</v>
          </cell>
          <cell r="E152">
            <v>0.5</v>
          </cell>
          <cell r="F152">
            <v>0</v>
          </cell>
        </row>
        <row r="153">
          <cell r="B153" t="str">
            <v>235</v>
          </cell>
          <cell r="C153" t="str">
            <v>AGREGADO ALTA RESISTENCIA P/ PISO INDUSTRIAL    COR BRANCA</v>
          </cell>
          <cell r="D153" t="str">
            <v>KG</v>
          </cell>
          <cell r="E153">
            <v>0.5</v>
          </cell>
          <cell r="F153">
            <v>0</v>
          </cell>
        </row>
        <row r="154">
          <cell r="B154" t="str">
            <v>236</v>
          </cell>
          <cell r="C154" t="str">
            <v>AGREGADO ALTA RESISTENCIA P/ PISO INDUSTRIAL    COR CINZA</v>
          </cell>
          <cell r="D154" t="str">
            <v>KG</v>
          </cell>
          <cell r="E154">
            <v>0.61</v>
          </cell>
          <cell r="F154">
            <v>0</v>
          </cell>
        </row>
        <row r="155">
          <cell r="B155" t="str">
            <v>237</v>
          </cell>
          <cell r="C155" t="str">
            <v>AGREGADO ALTA RESISTENCIA P/ PISO INDUSTRIAL    MARROM (INCLUI PIGMENTO COR)</v>
          </cell>
          <cell r="D155" t="str">
            <v>KG</v>
          </cell>
          <cell r="E155">
            <v>0.63</v>
          </cell>
          <cell r="F155">
            <v>0</v>
          </cell>
        </row>
        <row r="156">
          <cell r="B156" t="str">
            <v>238</v>
          </cell>
          <cell r="C156" t="str">
            <v>AGREGADO ALTA RESISTENCIA P/ PISO INDUSTRIAL    COR PRETA (INCLUI PIGMENTO COR)</v>
          </cell>
          <cell r="D156" t="str">
            <v>KG</v>
          </cell>
          <cell r="E156">
            <v>0.53</v>
          </cell>
          <cell r="F156">
            <v>0</v>
          </cell>
        </row>
        <row r="157">
          <cell r="B157" t="str">
            <v>239</v>
          </cell>
          <cell r="C157" t="str">
            <v>AGREGADO ALTA RESISTENCIA P/ PISO INDUSTRIAL    VERMELHO (INCLUI PIGMENTO COR)</v>
          </cell>
          <cell r="D157" t="str">
            <v>KG</v>
          </cell>
          <cell r="E157">
            <v>0.71</v>
          </cell>
          <cell r="F157">
            <v>0</v>
          </cell>
        </row>
        <row r="158">
          <cell r="B158" t="str">
            <v>240</v>
          </cell>
          <cell r="C158" t="str">
            <v>AGREGADO ALTA RESISTENCIA P/ PISO INDUSTRIAL    COR VERDE (INCLUI PIGMENTO COR)</v>
          </cell>
          <cell r="D158" t="str">
            <v>KG</v>
          </cell>
          <cell r="E158">
            <v>0.94</v>
          </cell>
          <cell r="F158">
            <v>0</v>
          </cell>
        </row>
        <row r="159">
          <cell r="B159" t="str">
            <v>242</v>
          </cell>
          <cell r="C159" t="str">
            <v>AJUDANTE ESPECIALIZADO</v>
          </cell>
          <cell r="D159" t="str">
            <v>H</v>
          </cell>
          <cell r="E159">
            <v>11.03</v>
          </cell>
          <cell r="F159">
            <v>0</v>
          </cell>
        </row>
        <row r="160">
          <cell r="B160" t="str">
            <v>243</v>
          </cell>
          <cell r="C160" t="str">
            <v>AJUDANTE ESPECIALIZADO EM SONDAGEM</v>
          </cell>
          <cell r="D160" t="str">
            <v>H</v>
          </cell>
          <cell r="E160">
            <v>9</v>
          </cell>
          <cell r="F160">
            <v>0</v>
          </cell>
        </row>
        <row r="161">
          <cell r="B161" t="str">
            <v>244</v>
          </cell>
          <cell r="C161" t="str">
            <v>AUXILIAR DE TOPOGRAFIA</v>
          </cell>
          <cell r="D161" t="str">
            <v>H</v>
          </cell>
          <cell r="E161">
            <v>4.72</v>
          </cell>
          <cell r="F161">
            <v>0</v>
          </cell>
        </row>
        <row r="162">
          <cell r="B162" t="str">
            <v>245</v>
          </cell>
          <cell r="C162" t="str">
            <v>AUXILIAR DE LABORATORIO</v>
          </cell>
          <cell r="D162" t="str">
            <v>H</v>
          </cell>
          <cell r="E162">
            <v>7.77</v>
          </cell>
          <cell r="F162">
            <v>0</v>
          </cell>
        </row>
        <row r="163">
          <cell r="B163" t="str">
            <v>246</v>
          </cell>
          <cell r="C163" t="str">
            <v>AUXILIAR DE ENCANADOR OU BOMBEIRO HIDRAULICO</v>
          </cell>
          <cell r="D163" t="str">
            <v>H</v>
          </cell>
          <cell r="E163">
            <v>7.6</v>
          </cell>
          <cell r="F163">
            <v>0</v>
          </cell>
        </row>
        <row r="164">
          <cell r="B164" t="str">
            <v>247</v>
          </cell>
          <cell r="C164" t="str">
            <v>AUXILIAR DE ELETRICISTA</v>
          </cell>
          <cell r="D164" t="str">
            <v>H</v>
          </cell>
          <cell r="E164">
            <v>7.6</v>
          </cell>
          <cell r="F164">
            <v>0</v>
          </cell>
        </row>
        <row r="165">
          <cell r="B165" t="str">
            <v>248</v>
          </cell>
          <cell r="C165" t="str">
            <v xml:space="preserve">AJUDANTE DE OPERACAO EM GERAL </v>
          </cell>
          <cell r="D165" t="str">
            <v>H</v>
          </cell>
          <cell r="E165">
            <v>11.03</v>
          </cell>
          <cell r="F165">
            <v>0</v>
          </cell>
        </row>
        <row r="166">
          <cell r="B166" t="str">
            <v>251</v>
          </cell>
          <cell r="C166" t="str">
            <v>AUXILIAR DE MECANICO</v>
          </cell>
          <cell r="D166" t="str">
            <v>H</v>
          </cell>
          <cell r="E166">
            <v>6.74</v>
          </cell>
          <cell r="F166">
            <v>0</v>
          </cell>
        </row>
        <row r="167">
          <cell r="B167" t="str">
            <v>252</v>
          </cell>
          <cell r="C167" t="str">
            <v>AUXILIAR DE SERRALHEIRO</v>
          </cell>
          <cell r="D167" t="str">
            <v>H</v>
          </cell>
          <cell r="E167">
            <v>7.6</v>
          </cell>
          <cell r="F167">
            <v>0</v>
          </cell>
        </row>
        <row r="168">
          <cell r="B168" t="str">
            <v>253</v>
          </cell>
          <cell r="C168" t="str">
            <v>ALMOXARIFE</v>
          </cell>
          <cell r="D168" t="str">
            <v>H</v>
          </cell>
          <cell r="E168">
            <v>10.11</v>
          </cell>
          <cell r="F168">
            <v>0</v>
          </cell>
        </row>
        <row r="169">
          <cell r="B169" t="str">
            <v>295</v>
          </cell>
          <cell r="C169" t="str">
            <v>ANEL BORRACHA P/ TUBO ESGOTO PREDIAL EB 608 DN 40MM</v>
          </cell>
          <cell r="D169" t="str">
            <v>UN</v>
          </cell>
          <cell r="E169">
            <v>0.72</v>
          </cell>
          <cell r="F169">
            <v>0</v>
          </cell>
        </row>
        <row r="170">
          <cell r="B170" t="str">
            <v>296</v>
          </cell>
          <cell r="C170" t="str">
            <v>ANEL BORRACHA P/ TUBO ESGOTO PREDIAL EB 608 DN 50MM</v>
          </cell>
          <cell r="D170" t="str">
            <v>UN</v>
          </cell>
          <cell r="E170">
            <v>0.76</v>
          </cell>
          <cell r="F170">
            <v>0</v>
          </cell>
        </row>
        <row r="171">
          <cell r="B171" t="str">
            <v>297</v>
          </cell>
          <cell r="C171" t="str">
            <v>ANEL BORRACHA P/ TUBO ESGOTO PREDIAL EB 608 DN 75MM</v>
          </cell>
          <cell r="D171" t="str">
            <v>UN</v>
          </cell>
          <cell r="E171">
            <v>0.97</v>
          </cell>
          <cell r="F171">
            <v>0</v>
          </cell>
        </row>
        <row r="172">
          <cell r="B172" t="str">
            <v>298</v>
          </cell>
          <cell r="C172" t="str">
            <v>ANEL BORRACHA P/ TUBO SERIE R DN 75MM</v>
          </cell>
          <cell r="D172" t="str">
            <v>UN</v>
          </cell>
          <cell r="E172">
            <v>1.05</v>
          </cell>
          <cell r="F172">
            <v>0</v>
          </cell>
        </row>
        <row r="173">
          <cell r="B173" t="str">
            <v>299</v>
          </cell>
          <cell r="C173" t="str">
            <v>ANEL BORRACHA P/ TUBO SERIE R DN 100MM</v>
          </cell>
          <cell r="D173" t="str">
            <v>UN</v>
          </cell>
          <cell r="E173">
            <v>1.43</v>
          </cell>
          <cell r="F173">
            <v>0</v>
          </cell>
        </row>
        <row r="174">
          <cell r="B174" t="str">
            <v>300</v>
          </cell>
          <cell r="C174" t="str">
            <v>ANEL BORRACHA P/ TUBO SERIE R DN 150MM</v>
          </cell>
          <cell r="D174" t="str">
            <v>UN</v>
          </cell>
          <cell r="E174">
            <v>8.2100000000000009</v>
          </cell>
          <cell r="F174">
            <v>0</v>
          </cell>
        </row>
        <row r="175">
          <cell r="B175" t="str">
            <v>301</v>
          </cell>
          <cell r="C175" t="str">
            <v>ANEL BORRACHA P/ TUBO ESGOTO PREDIAL EB 608 DN 100MM</v>
          </cell>
          <cell r="D175" t="str">
            <v>UN</v>
          </cell>
          <cell r="E175">
            <v>1.39</v>
          </cell>
          <cell r="F175">
            <v>0</v>
          </cell>
        </row>
        <row r="176">
          <cell r="B176" t="str">
            <v>303</v>
          </cell>
          <cell r="C176" t="str">
            <v>ANEL BORRACHA P/ TUBO PVC REDE ESGOTO EB 644 DN 100MM</v>
          </cell>
          <cell r="D176" t="str">
            <v>UN</v>
          </cell>
          <cell r="E176">
            <v>2.27</v>
          </cell>
          <cell r="F176">
            <v>0</v>
          </cell>
        </row>
        <row r="177">
          <cell r="B177" t="str">
            <v>304</v>
          </cell>
          <cell r="C177" t="str">
            <v>ANEL BORRACHA P/ TUBO PVC REDE ESGOTO EB 644 DN 125MM</v>
          </cell>
          <cell r="D177" t="str">
            <v>UN</v>
          </cell>
          <cell r="E177">
            <v>4.34</v>
          </cell>
          <cell r="F177">
            <v>0</v>
          </cell>
        </row>
        <row r="178">
          <cell r="B178" t="str">
            <v>305</v>
          </cell>
          <cell r="C178" t="str">
            <v>ANEL BORRACHA P/ TUBO PVC REDE ESGOTO EB 644 DN 150MM</v>
          </cell>
          <cell r="D178" t="str">
            <v>UN</v>
          </cell>
          <cell r="E178">
            <v>5.56</v>
          </cell>
          <cell r="F178">
            <v>0</v>
          </cell>
        </row>
        <row r="179">
          <cell r="B179" t="str">
            <v>306</v>
          </cell>
          <cell r="C179" t="str">
            <v>ANEL BORRACHA P/ TUBO PVC REDE ESGOTO EB 644 DN 200MM</v>
          </cell>
          <cell r="D179" t="str">
            <v>UN</v>
          </cell>
          <cell r="E179">
            <v>8.26</v>
          </cell>
          <cell r="F179">
            <v>0</v>
          </cell>
        </row>
        <row r="180">
          <cell r="B180" t="str">
            <v>307</v>
          </cell>
          <cell r="C180" t="str">
            <v>ANEL BORRACHA P/ TUBO PVC REDE ESGOTO EB 644 DN 250MM</v>
          </cell>
          <cell r="D180" t="str">
            <v>UN</v>
          </cell>
          <cell r="E180">
            <v>15.96</v>
          </cell>
          <cell r="F180">
            <v>0</v>
          </cell>
        </row>
        <row r="181">
          <cell r="B181" t="str">
            <v>308</v>
          </cell>
          <cell r="C181" t="str">
            <v>ANEL BORRACHA P/ TUBO PVC REDE ESGOTO EB 644 DN 300MM</v>
          </cell>
          <cell r="D181" t="str">
            <v>UN</v>
          </cell>
          <cell r="E181">
            <v>28.39</v>
          </cell>
          <cell r="F181">
            <v>0</v>
          </cell>
        </row>
        <row r="182">
          <cell r="B182" t="str">
            <v>309</v>
          </cell>
          <cell r="C182" t="str">
            <v>ANEL BORRACHA P/ TUBO PVC REDE ESGOTO EB 644 DN 350MM</v>
          </cell>
          <cell r="D182" t="str">
            <v>UN</v>
          </cell>
          <cell r="E182">
            <v>34.08</v>
          </cell>
          <cell r="F182">
            <v>0</v>
          </cell>
        </row>
        <row r="183">
          <cell r="B183" t="str">
            <v>310</v>
          </cell>
          <cell r="C183" t="str">
            <v xml:space="preserve">ANEL BORRACHA P/ TUBO PVC REDE ESGOTO EB 644 DN 400MM </v>
          </cell>
          <cell r="D183" t="str">
            <v>UN</v>
          </cell>
          <cell r="E183">
            <v>42.8</v>
          </cell>
          <cell r="F183">
            <v>0</v>
          </cell>
        </row>
        <row r="184">
          <cell r="B184" t="str">
            <v>311</v>
          </cell>
          <cell r="C184" t="str">
            <v>ANEL BORRACHA P/ TUBO PVC DE FOFO EB-1208 DN 100</v>
          </cell>
          <cell r="D184" t="str">
            <v>UN</v>
          </cell>
          <cell r="E184">
            <v>3.45</v>
          </cell>
          <cell r="F184">
            <v>0</v>
          </cell>
        </row>
        <row r="185">
          <cell r="B185" t="str">
            <v>314</v>
          </cell>
          <cell r="C185" t="str">
            <v>ANEL BORRACHA P/ TUBO PVC DE FOFO EB-1208 DN 300</v>
          </cell>
          <cell r="D185" t="str">
            <v>UN</v>
          </cell>
          <cell r="E185">
            <v>31.59</v>
          </cell>
          <cell r="F185">
            <v>0</v>
          </cell>
        </row>
        <row r="186">
          <cell r="B186" t="str">
            <v>318</v>
          </cell>
          <cell r="C186" t="str">
            <v>ANEL BORRACHA P/ TUBO PVC DE FOFO EB-1208 DN 150</v>
          </cell>
          <cell r="D186" t="str">
            <v>UN</v>
          </cell>
          <cell r="E186">
            <v>5.73</v>
          </cell>
          <cell r="F186">
            <v>0</v>
          </cell>
        </row>
        <row r="187">
          <cell r="B187" t="str">
            <v>319</v>
          </cell>
          <cell r="C187" t="str">
            <v>ANEL BORRACHA P/ TUBO PVC DE FOFO EB-1208 DN 200</v>
          </cell>
          <cell r="D187" t="str">
            <v>UN</v>
          </cell>
          <cell r="E187">
            <v>8.3000000000000007</v>
          </cell>
          <cell r="F187">
            <v>0</v>
          </cell>
        </row>
        <row r="188">
          <cell r="B188" t="str">
            <v>320</v>
          </cell>
          <cell r="C188" t="str">
            <v>ANEL BORRACHA P/ TUBO PVC DE FOFO EB-1208 DN 250</v>
          </cell>
          <cell r="D188" t="str">
            <v>UN</v>
          </cell>
          <cell r="E188">
            <v>21.4</v>
          </cell>
          <cell r="F188">
            <v>0</v>
          </cell>
        </row>
        <row r="189">
          <cell r="B189" t="str">
            <v>325</v>
          </cell>
          <cell r="C189" t="str">
            <v>ANEL BORRACHA P/ TUBO/CONEXAO PVC PBA P/ REDE AGUA DN 50MM</v>
          </cell>
          <cell r="D189" t="str">
            <v>UN</v>
          </cell>
          <cell r="E189">
            <v>1.35</v>
          </cell>
          <cell r="F189">
            <v>0</v>
          </cell>
        </row>
        <row r="190">
          <cell r="B190" t="str">
            <v>326</v>
          </cell>
          <cell r="C190" t="str">
            <v>ANEL BORRACHA P/ TUBO/CONEXAO PVC PBA P/ REDE AGUA DN 65MM</v>
          </cell>
          <cell r="D190" t="str">
            <v>UN</v>
          </cell>
          <cell r="E190">
            <v>2.5299999999999998</v>
          </cell>
          <cell r="F190">
            <v>0</v>
          </cell>
        </row>
        <row r="191">
          <cell r="B191" t="str">
            <v>328</v>
          </cell>
          <cell r="C191" t="str">
            <v>ANEL BORRACHA P/ TUBO/CONEXAO PVC PBA P/ REDE AGUA DN 100MM</v>
          </cell>
          <cell r="D191" t="str">
            <v>UN</v>
          </cell>
          <cell r="E191">
            <v>3.24</v>
          </cell>
          <cell r="F191">
            <v>0</v>
          </cell>
        </row>
        <row r="192">
          <cell r="B192" t="str">
            <v>329</v>
          </cell>
          <cell r="C192" t="str">
            <v>ANEL BORRACHA P/ TUBO/CONEXAO PVC PBA P/ REDE AGUA DN 75MM</v>
          </cell>
          <cell r="D192" t="str">
            <v>UN</v>
          </cell>
          <cell r="E192">
            <v>3.03</v>
          </cell>
          <cell r="F192">
            <v>0</v>
          </cell>
        </row>
        <row r="193">
          <cell r="B193" t="str">
            <v>333</v>
          </cell>
          <cell r="C193" t="str">
            <v>ARAME GALVANIZADO 14 BWG - 2,10MM - 27,20 G/M</v>
          </cell>
          <cell r="D193" t="str">
            <v>KG</v>
          </cell>
          <cell r="E193">
            <v>8</v>
          </cell>
          <cell r="F193">
            <v>0</v>
          </cell>
        </row>
        <row r="194">
          <cell r="B194" t="str">
            <v>334</v>
          </cell>
          <cell r="C194" t="str">
            <v>ARAME GALVANIZADO  8 BWG - 4,19MM - 101,00 G/M</v>
          </cell>
          <cell r="D194" t="str">
            <v>KG</v>
          </cell>
          <cell r="E194">
            <v>7.26</v>
          </cell>
          <cell r="F194">
            <v>0</v>
          </cell>
        </row>
        <row r="195">
          <cell r="B195" t="str">
            <v>335</v>
          </cell>
          <cell r="C195" t="str">
            <v>ARAME GALVANIZADO 10 BWG - 3,40MM - 71,30 G/M</v>
          </cell>
          <cell r="D195" t="str">
            <v>KG</v>
          </cell>
          <cell r="E195">
            <v>7.36</v>
          </cell>
          <cell r="F195">
            <v>0</v>
          </cell>
        </row>
        <row r="196">
          <cell r="B196" t="str">
            <v>337</v>
          </cell>
          <cell r="C196" t="str">
            <v>ARAME RECOZIDO 18 BWG - 1,25MM - 9,60 G/M</v>
          </cell>
          <cell r="D196" t="str">
            <v>KG</v>
          </cell>
          <cell r="E196">
            <v>9</v>
          </cell>
          <cell r="F196">
            <v>0</v>
          </cell>
        </row>
        <row r="197">
          <cell r="B197" t="str">
            <v>338</v>
          </cell>
          <cell r="C197" t="str">
            <v xml:space="preserve">ARAME FARPADO 16 BWG - 0,047 KG/M </v>
          </cell>
          <cell r="D197" t="str">
            <v>KG</v>
          </cell>
          <cell r="E197">
            <v>7.41</v>
          </cell>
          <cell r="F197">
            <v>0</v>
          </cell>
        </row>
        <row r="198">
          <cell r="B198" t="str">
            <v>339</v>
          </cell>
          <cell r="C198" t="str">
            <v>ARAME FARPADO GALVANIZADO 14 BWG - CLASSE 250</v>
          </cell>
          <cell r="D198" t="str">
            <v>M</v>
          </cell>
          <cell r="E198">
            <v>0.35</v>
          </cell>
          <cell r="F198">
            <v>0</v>
          </cell>
        </row>
        <row r="199">
          <cell r="B199" t="str">
            <v>340</v>
          </cell>
          <cell r="C199" t="str">
            <v>ARAME FARPADO 16 BWG 4 X 4" - 23,50 KG/ROLO 500M</v>
          </cell>
          <cell r="D199" t="str">
            <v>M</v>
          </cell>
          <cell r="E199">
            <v>0.35</v>
          </cell>
          <cell r="F199">
            <v>0</v>
          </cell>
        </row>
        <row r="200">
          <cell r="B200" t="str">
            <v>341</v>
          </cell>
          <cell r="C200" t="str">
            <v>ARAME GALVANIZADO 18 BWG - 1,24MM - 9,0 G/M</v>
          </cell>
          <cell r="D200" t="str">
            <v>M</v>
          </cell>
          <cell r="E200">
            <v>0.09</v>
          </cell>
          <cell r="F200">
            <v>0</v>
          </cell>
        </row>
        <row r="201">
          <cell r="B201" t="str">
            <v>342</v>
          </cell>
          <cell r="C201" t="str">
            <v>ARAME GALVANIZADO 12 BWG - 2,60MM - 48,00 G/M</v>
          </cell>
          <cell r="D201" t="str">
            <v>KG</v>
          </cell>
          <cell r="E201">
            <v>7.36</v>
          </cell>
          <cell r="F201">
            <v>0</v>
          </cell>
        </row>
        <row r="202">
          <cell r="B202" t="str">
            <v>343</v>
          </cell>
          <cell r="C202" t="str">
            <v>ARAME GALVANIZADO 14 BWG - 2,10MM - 27,20 G/M</v>
          </cell>
          <cell r="D202" t="str">
            <v>M</v>
          </cell>
          <cell r="E202">
            <v>0.22</v>
          </cell>
          <cell r="F202">
            <v>0</v>
          </cell>
        </row>
        <row r="203">
          <cell r="B203" t="str">
            <v>344</v>
          </cell>
          <cell r="C203" t="str">
            <v>ARAME GALVANIZADO 16 BWG - 1,65MM - 16,60 G/M</v>
          </cell>
          <cell r="D203" t="str">
            <v>KG</v>
          </cell>
          <cell r="E203">
            <v>8.6</v>
          </cell>
          <cell r="F203">
            <v>0</v>
          </cell>
        </row>
        <row r="204">
          <cell r="B204" t="str">
            <v>345</v>
          </cell>
          <cell r="C204" t="str">
            <v>ARAME GALVANIZADO 18 BWG - 1,24MM - 9,0 G/M</v>
          </cell>
          <cell r="D204" t="str">
            <v>KG</v>
          </cell>
          <cell r="E204">
            <v>5.71</v>
          </cell>
          <cell r="F204">
            <v>0</v>
          </cell>
        </row>
        <row r="205">
          <cell r="B205" t="str">
            <v>346</v>
          </cell>
          <cell r="C205" t="str">
            <v>ARAME DE ACO OVALADO 15 X 17 (ROLO 1000M- 45KG-700KGF)</v>
          </cell>
          <cell r="D205" t="str">
            <v>KG</v>
          </cell>
          <cell r="E205">
            <v>6.53</v>
          </cell>
          <cell r="F205">
            <v>0</v>
          </cell>
        </row>
        <row r="206">
          <cell r="B206" t="str">
            <v>348</v>
          </cell>
          <cell r="C206" t="str">
            <v>ARBUSTO REGIONAL ALTURA MAIOR QUE 1M</v>
          </cell>
          <cell r="D206" t="str">
            <v>UN</v>
          </cell>
          <cell r="E206">
            <v>25</v>
          </cell>
          <cell r="F206">
            <v>0</v>
          </cell>
        </row>
        <row r="207">
          <cell r="B207" t="str">
            <v>349</v>
          </cell>
          <cell r="C207" t="str">
            <v>MUDAS HERBACEAS DA REGIAO</v>
          </cell>
          <cell r="D207" t="str">
            <v>UN</v>
          </cell>
          <cell r="E207">
            <v>1.05</v>
          </cell>
          <cell r="F207">
            <v>0</v>
          </cell>
        </row>
        <row r="208">
          <cell r="B208" t="str">
            <v>357</v>
          </cell>
          <cell r="C208" t="str">
            <v>MUDA DE ARBUSTO REGIONAL ORNAMENTAL</v>
          </cell>
          <cell r="D208" t="str">
            <v>UN</v>
          </cell>
          <cell r="E208">
            <v>20</v>
          </cell>
          <cell r="F208">
            <v>0</v>
          </cell>
        </row>
        <row r="209">
          <cell r="B209" t="str">
            <v>358</v>
          </cell>
          <cell r="C209" t="str">
            <v>MUDA DE ARVORE REGIONAL ORNAMENTAL</v>
          </cell>
          <cell r="D209" t="str">
            <v>UN</v>
          </cell>
          <cell r="E209">
            <v>20</v>
          </cell>
          <cell r="F209">
            <v>0</v>
          </cell>
        </row>
        <row r="210">
          <cell r="B210" t="str">
            <v>359</v>
          </cell>
          <cell r="C210" t="str">
            <v>ARVORE REGIONAL MAIOR QUE 2M</v>
          </cell>
          <cell r="D210" t="str">
            <v>UN</v>
          </cell>
          <cell r="E210">
            <v>30</v>
          </cell>
          <cell r="F210">
            <v>0</v>
          </cell>
        </row>
        <row r="211">
          <cell r="B211" t="str">
            <v>360</v>
          </cell>
          <cell r="C211" t="str">
            <v>MUDAS RASTEIRAS DA REGIAO</v>
          </cell>
          <cell r="D211" t="str">
            <v>UN</v>
          </cell>
          <cell r="E211">
            <v>1</v>
          </cell>
          <cell r="F211">
            <v>0</v>
          </cell>
        </row>
        <row r="212">
          <cell r="B212" t="str">
            <v>365</v>
          </cell>
          <cell r="C212" t="str">
            <v>MUDAS ARBUSTIVAS DA REGIAO</v>
          </cell>
          <cell r="D212" t="str">
            <v>UN</v>
          </cell>
          <cell r="E212">
            <v>5.42</v>
          </cell>
          <cell r="F212">
            <v>0</v>
          </cell>
        </row>
        <row r="213">
          <cell r="B213" t="str">
            <v>366</v>
          </cell>
          <cell r="C213" t="str">
            <v>AREIA FINA - POSTO JAZIDA / FORNECEDOR (SEM FRETE)</v>
          </cell>
          <cell r="D213" t="str">
            <v>M3</v>
          </cell>
          <cell r="E213">
            <v>68.5</v>
          </cell>
          <cell r="F213">
            <v>0</v>
          </cell>
        </row>
        <row r="214">
          <cell r="B214" t="str">
            <v>367</v>
          </cell>
          <cell r="C214" t="str">
            <v>AREIA GROSSA - POSTO JAZIDA / FORNECEDOR (SEM FRETE)</v>
          </cell>
          <cell r="D214" t="str">
            <v>M3</v>
          </cell>
          <cell r="E214">
            <v>70</v>
          </cell>
          <cell r="F214">
            <v>0</v>
          </cell>
        </row>
        <row r="215">
          <cell r="B215" t="str">
            <v>368</v>
          </cell>
          <cell r="C215" t="str">
            <v>AREIA P/ ATERRO - POSTO JAZIDA / FORNECEDOR (SEM FRETE)</v>
          </cell>
          <cell r="D215" t="str">
            <v>M3</v>
          </cell>
          <cell r="E215">
            <v>36</v>
          </cell>
          <cell r="F215">
            <v>0</v>
          </cell>
        </row>
        <row r="216">
          <cell r="B216" t="str">
            <v>369</v>
          </cell>
          <cell r="C216" t="str">
            <v>ARENOSO, AREIA BARRADA OU AREIA AMARELA - RETIRADO NO AREAL - SEM TRANSPORTE</v>
          </cell>
          <cell r="D216" t="str">
            <v>M3</v>
          </cell>
          <cell r="E216">
            <v>44.93</v>
          </cell>
          <cell r="F216">
            <v>0</v>
          </cell>
        </row>
        <row r="217">
          <cell r="B217" t="str">
            <v>370</v>
          </cell>
          <cell r="C217" t="str">
            <v>AREIA MEDIA - POSTO JAZIDA / FORNECEDOR (SEM FRETE)</v>
          </cell>
          <cell r="D217" t="str">
            <v>M3</v>
          </cell>
          <cell r="E217">
            <v>70</v>
          </cell>
          <cell r="F217">
            <v>0</v>
          </cell>
        </row>
        <row r="218">
          <cell r="B218" t="str">
            <v>371</v>
          </cell>
          <cell r="C218" t="str">
            <v>ARGAMASSA PRONTA PARA REVESTIMENTO EXTERNO OU INTERNO</v>
          </cell>
          <cell r="D218" t="str">
            <v>KG</v>
          </cell>
          <cell r="E218">
            <v>0.28000000000000003</v>
          </cell>
          <cell r="F218">
            <v>0</v>
          </cell>
        </row>
        <row r="219">
          <cell r="B219" t="str">
            <v>374</v>
          </cell>
          <cell r="C219" t="str">
            <v>ARGAMASSA PRONTA PARA REVESTIMENTO INTERNO EM PAREDES</v>
          </cell>
          <cell r="D219" t="str">
            <v>KG</v>
          </cell>
          <cell r="E219">
            <v>0.23</v>
          </cell>
          <cell r="F219">
            <v>0</v>
          </cell>
        </row>
        <row r="220">
          <cell r="B220" t="str">
            <v>375</v>
          </cell>
          <cell r="C220" t="str">
            <v>ARGAMASSA PRONTA PARA REVESTIMENTO EXTERNO EM PAREDES</v>
          </cell>
          <cell r="D220" t="str">
            <v>KG</v>
          </cell>
          <cell r="E220">
            <v>0.23</v>
          </cell>
          <cell r="F220">
            <v>0</v>
          </cell>
        </row>
        <row r="221">
          <cell r="B221" t="str">
            <v>376</v>
          </cell>
          <cell r="C221" t="str">
            <v>ARMARIO PLASTICO DE EMBUTIR C/ ESPELHO, DE 34 X 49CM</v>
          </cell>
          <cell r="D221" t="str">
            <v>UN</v>
          </cell>
          <cell r="E221">
            <v>35.9</v>
          </cell>
          <cell r="F221">
            <v>0</v>
          </cell>
        </row>
        <row r="222">
          <cell r="B222" t="str">
            <v>377</v>
          </cell>
          <cell r="C222" t="str">
            <v>TAMPO PLASTICO STANDARD P/ VASO SANITARIO</v>
          </cell>
          <cell r="D222" t="str">
            <v>UN</v>
          </cell>
          <cell r="E222">
            <v>17.350000000000001</v>
          </cell>
          <cell r="F222">
            <v>0</v>
          </cell>
        </row>
        <row r="223">
          <cell r="B223" t="str">
            <v>378</v>
          </cell>
          <cell r="C223" t="str">
            <v>ARMADOR</v>
          </cell>
          <cell r="D223" t="str">
            <v>H</v>
          </cell>
          <cell r="E223">
            <v>10.11</v>
          </cell>
          <cell r="F223">
            <v>0</v>
          </cell>
        </row>
        <row r="224">
          <cell r="B224" t="str">
            <v>379</v>
          </cell>
          <cell r="C224" t="str">
            <v>ARRUELA QUADRADA ACO GALV D = 38MM ESP= 3MM DFURO= 18 MM</v>
          </cell>
          <cell r="D224" t="str">
            <v>UN</v>
          </cell>
          <cell r="E224">
            <v>1.88</v>
          </cell>
          <cell r="F224">
            <v>0</v>
          </cell>
        </row>
        <row r="225">
          <cell r="B225" t="str">
            <v>390</v>
          </cell>
          <cell r="C225" t="str">
            <v>SUPORTE PARA TUBO DE PROTECAO DN 2'' C/ ROSCA MECANICA</v>
          </cell>
          <cell r="D225" t="str">
            <v>UN</v>
          </cell>
          <cell r="E225">
            <v>7.61</v>
          </cell>
          <cell r="F225">
            <v>0</v>
          </cell>
        </row>
        <row r="226">
          <cell r="B226" t="str">
            <v>392</v>
          </cell>
          <cell r="C226" t="str">
            <v>ABRACADEIRA TIPO D 1/2" C/ PARAFUSO"</v>
          </cell>
          <cell r="D226" t="str">
            <v>UN</v>
          </cell>
          <cell r="E226">
            <v>0.47</v>
          </cell>
          <cell r="F226">
            <v>0</v>
          </cell>
        </row>
        <row r="227">
          <cell r="B227" t="str">
            <v>393</v>
          </cell>
          <cell r="C227" t="str">
            <v>ABRACADEIRA TIPO D 1" C/ PARAFUSO"</v>
          </cell>
          <cell r="D227" t="str">
            <v>UN</v>
          </cell>
          <cell r="E227">
            <v>0.85</v>
          </cell>
          <cell r="F227">
            <v>0</v>
          </cell>
        </row>
        <row r="228">
          <cell r="B228" t="str">
            <v>394</v>
          </cell>
          <cell r="C228" t="str">
            <v>ABRACADEIRA TIPO D 1 1/2" C/PARAFUSO"</v>
          </cell>
          <cell r="D228" t="str">
            <v>UN</v>
          </cell>
          <cell r="E228">
            <v>0.9</v>
          </cell>
          <cell r="F228">
            <v>0</v>
          </cell>
        </row>
        <row r="229">
          <cell r="B229" t="str">
            <v>395</v>
          </cell>
          <cell r="C229" t="str">
            <v>ABRACADEIRA TIPO D 1 1/4" C/ PARAFUSO"</v>
          </cell>
          <cell r="D229" t="str">
            <v>UN</v>
          </cell>
          <cell r="E229">
            <v>0.83</v>
          </cell>
          <cell r="F229">
            <v>0</v>
          </cell>
        </row>
        <row r="230">
          <cell r="B230" t="str">
            <v>396</v>
          </cell>
          <cell r="C230" t="str">
            <v>ABRACADEIRA TIPO D 2" C/ PARAFUSO"</v>
          </cell>
          <cell r="D230" t="str">
            <v>UN</v>
          </cell>
          <cell r="E230">
            <v>1.18</v>
          </cell>
          <cell r="F230">
            <v>0</v>
          </cell>
        </row>
        <row r="231">
          <cell r="B231" t="str">
            <v>397</v>
          </cell>
          <cell r="C231" t="str">
            <v>ABRACADEIRA TIPO D 2 1/2" C/ PARAFUSO"</v>
          </cell>
          <cell r="D231" t="str">
            <v>UN</v>
          </cell>
          <cell r="E231">
            <v>1.2</v>
          </cell>
          <cell r="F231">
            <v>0</v>
          </cell>
        </row>
        <row r="232">
          <cell r="B232" t="str">
            <v>398</v>
          </cell>
          <cell r="C232" t="str">
            <v>ABRACADEIRA TIPO D 3" C/ PARAFUSO"</v>
          </cell>
          <cell r="D232" t="str">
            <v>UN</v>
          </cell>
          <cell r="E232">
            <v>1.7</v>
          </cell>
          <cell r="F232">
            <v>0</v>
          </cell>
        </row>
        <row r="233">
          <cell r="B233" t="str">
            <v>399</v>
          </cell>
          <cell r="C233" t="str">
            <v>ABRACADEIRA TIPO D 4" C/ PARAFUSO"</v>
          </cell>
          <cell r="D233" t="str">
            <v>UN</v>
          </cell>
          <cell r="E233">
            <v>3.02</v>
          </cell>
          <cell r="F233">
            <v>0</v>
          </cell>
        </row>
        <row r="234">
          <cell r="B234" t="str">
            <v>400</v>
          </cell>
          <cell r="C234" t="str">
            <v>ABRACADEIRA TIPO D 3/4" C/ PARAFUSO"</v>
          </cell>
          <cell r="D234" t="str">
            <v>UN</v>
          </cell>
          <cell r="E234">
            <v>0.64</v>
          </cell>
          <cell r="F234">
            <v>0</v>
          </cell>
        </row>
        <row r="235">
          <cell r="B235" t="str">
            <v>402</v>
          </cell>
          <cell r="C235" t="str">
            <v>GANCHO SUSPENSAO OLHAL EM ACO GALV, ESPESSURA 16MM, ABERTURA 21MM</v>
          </cell>
          <cell r="D235" t="str">
            <v>UN</v>
          </cell>
          <cell r="E235">
            <v>7.07</v>
          </cell>
          <cell r="F235">
            <v>0</v>
          </cell>
        </row>
        <row r="236">
          <cell r="B236" t="str">
            <v>404</v>
          </cell>
          <cell r="C236" t="str">
            <v>FITA ISOLANTE AUTO-FUSAO BT REF 3M OU SIMILAR</v>
          </cell>
          <cell r="D236" t="str">
            <v>M</v>
          </cell>
          <cell r="E236">
            <v>2.09</v>
          </cell>
          <cell r="F236">
            <v>0</v>
          </cell>
        </row>
        <row r="237">
          <cell r="B237" t="str">
            <v>406</v>
          </cell>
          <cell r="C237" t="str">
            <v>FITA ACO INOX P/ CINTAR POSTE FUSIMEC/ERICSSON/ERIBAND OU SIM 0,8 X 19 MM (ROLO DE 30 M)</v>
          </cell>
          <cell r="D237" t="str">
            <v>UN</v>
          </cell>
          <cell r="E237">
            <v>28.19</v>
          </cell>
          <cell r="F237">
            <v>0</v>
          </cell>
        </row>
        <row r="238">
          <cell r="B238" t="str">
            <v>407</v>
          </cell>
          <cell r="C238" t="str">
            <v>FITA DE ALUMINIO P/ PROTECAO DO CONDUTOR LARG 10MM</v>
          </cell>
          <cell r="D238" t="str">
            <v>KG</v>
          </cell>
          <cell r="E238">
            <v>22.37</v>
          </cell>
          <cell r="F238">
            <v>0</v>
          </cell>
        </row>
        <row r="239">
          <cell r="B239" t="str">
            <v>408</v>
          </cell>
          <cell r="C239" t="str">
            <v>ABRACADEIRA DE NYLON PARA AMARRACAO DE CABOS, COMPRIM= 390MM</v>
          </cell>
          <cell r="D239" t="str">
            <v>UN</v>
          </cell>
          <cell r="E239">
            <v>0.24</v>
          </cell>
          <cell r="F239">
            <v>0</v>
          </cell>
        </row>
        <row r="240">
          <cell r="B240" t="str">
            <v>409</v>
          </cell>
          <cell r="C240" t="str">
            <v>ABRACADEIRA DE NYLON PARA AMARRACAO DE CABOS, COMPRIM= 205MM</v>
          </cell>
          <cell r="D240" t="str">
            <v>UN</v>
          </cell>
          <cell r="E240">
            <v>0.18</v>
          </cell>
          <cell r="F240">
            <v>0</v>
          </cell>
        </row>
        <row r="241">
          <cell r="B241" t="str">
            <v>410</v>
          </cell>
          <cell r="C241" t="str">
            <v>ABRACADEIRA DE NYLON PARA AMARRACAO DE CABOS, COMPRIM= 158MM</v>
          </cell>
          <cell r="D241" t="str">
            <v>UN</v>
          </cell>
          <cell r="E241">
            <v>0.09</v>
          </cell>
          <cell r="F241">
            <v>0</v>
          </cell>
        </row>
        <row r="242">
          <cell r="B242" t="str">
            <v>411</v>
          </cell>
          <cell r="C242" t="str">
            <v>ABRACADEIRA DE NYLON PARA AMARRACAO DE CABOS, COMPRIM= 199MM</v>
          </cell>
          <cell r="D242" t="str">
            <v>UN</v>
          </cell>
          <cell r="E242">
            <v>0.12</v>
          </cell>
          <cell r="F242">
            <v>0</v>
          </cell>
        </row>
        <row r="243">
          <cell r="B243" t="str">
            <v>412</v>
          </cell>
          <cell r="C243" t="str">
            <v>ABRACADEIRA DE NYLON PARA AMARRACAO DE CABOS, COMPRIM= 232MM</v>
          </cell>
          <cell r="D243" t="str">
            <v>UN</v>
          </cell>
          <cell r="E243">
            <v>0.21</v>
          </cell>
          <cell r="F243">
            <v>0</v>
          </cell>
        </row>
        <row r="244">
          <cell r="B244" t="str">
            <v>414</v>
          </cell>
          <cell r="C244" t="str">
            <v>ABRACADEIRA DE NYLON PARA AMARRACAO DE CABOS, COMPRIM= 100MM</v>
          </cell>
          <cell r="D244" t="str">
            <v>UN</v>
          </cell>
          <cell r="E244">
            <v>0.06</v>
          </cell>
          <cell r="F244">
            <v>0</v>
          </cell>
        </row>
        <row r="245">
          <cell r="B245" t="str">
            <v>415</v>
          </cell>
          <cell r="C245" t="str">
            <v>GRAMPO P/ HASTE DE ATERRAMENTO DE 1'', CABO 6 A 50MM2</v>
          </cell>
          <cell r="D245" t="str">
            <v>UN</v>
          </cell>
          <cell r="E245">
            <v>6.54</v>
          </cell>
          <cell r="F245">
            <v>0</v>
          </cell>
        </row>
        <row r="246">
          <cell r="B246" t="str">
            <v>416</v>
          </cell>
          <cell r="C246" t="str">
            <v>GRAMPO P/ HASTE DE ATERRAMENTO DE 3/4", CABO 6 A 50MM2</v>
          </cell>
          <cell r="D246" t="str">
            <v>UN</v>
          </cell>
          <cell r="E246">
            <v>4.05</v>
          </cell>
          <cell r="F246">
            <v>0</v>
          </cell>
        </row>
        <row r="247">
          <cell r="B247" t="str">
            <v>417</v>
          </cell>
          <cell r="C247" t="str">
            <v>ALCA PRE-FORMADA DE LINHA, EM ALUMINIO P/ CABO DE ALUMINIO DIAM 16MM2</v>
          </cell>
          <cell r="D247" t="str">
            <v>UN</v>
          </cell>
          <cell r="E247">
            <v>2.23</v>
          </cell>
          <cell r="F247">
            <v>0</v>
          </cell>
        </row>
        <row r="248">
          <cell r="B248" t="str">
            <v>418</v>
          </cell>
          <cell r="C248" t="str">
            <v>ALCA PRE-FORMADA DE DISTRIBUICAO PLP P/ CABO ALUMINIO 25MM2</v>
          </cell>
          <cell r="D248" t="str">
            <v>UN</v>
          </cell>
          <cell r="E248">
            <v>3.2</v>
          </cell>
          <cell r="F248">
            <v>0</v>
          </cell>
        </row>
        <row r="249">
          <cell r="B249" t="str">
            <v>420</v>
          </cell>
          <cell r="C249" t="str">
            <v>CINTA FG DE 150MM P/ FIXACAO DE CAIXA MEDICAO.</v>
          </cell>
          <cell r="D249" t="str">
            <v>UN</v>
          </cell>
          <cell r="E249">
            <v>14.88</v>
          </cell>
          <cell r="F249">
            <v>0</v>
          </cell>
        </row>
        <row r="250">
          <cell r="B250" t="str">
            <v>421</v>
          </cell>
          <cell r="C250" t="str">
            <v>PORCA OLHAL ACO P/ PARAFUSO C/ DIAM NOMINAL DE 16MM</v>
          </cell>
          <cell r="D250" t="str">
            <v>UN</v>
          </cell>
          <cell r="E250">
            <v>11.79</v>
          </cell>
          <cell r="F250">
            <v>0</v>
          </cell>
        </row>
        <row r="251">
          <cell r="B251" t="str">
            <v>422</v>
          </cell>
          <cell r="C251" t="str">
            <v>GRAMPO DE 15MM P/ CINTA DE FIXACAO DE CAIXA DE MEDICAO</v>
          </cell>
          <cell r="D251" t="str">
            <v>UN</v>
          </cell>
          <cell r="E251">
            <v>8.68</v>
          </cell>
          <cell r="F251">
            <v>0</v>
          </cell>
        </row>
        <row r="252">
          <cell r="B252" t="str">
            <v>425</v>
          </cell>
          <cell r="C252" t="str">
            <v>GRAMPO P/ HASTE DE ATERRAMENTO DE 5/8", CABO 6 A 50MM2</v>
          </cell>
          <cell r="D252" t="str">
            <v>UN</v>
          </cell>
          <cell r="E252">
            <v>3.67</v>
          </cell>
          <cell r="F252">
            <v>0</v>
          </cell>
        </row>
        <row r="253">
          <cell r="B253" t="str">
            <v>426</v>
          </cell>
          <cell r="C253" t="str">
            <v>GRAMPO P/ HASTE DE ATERRAMENTO ATE 19MM CABO DE 10 A 25MM2</v>
          </cell>
          <cell r="D253" t="str">
            <v>UN</v>
          </cell>
          <cell r="E253">
            <v>2.4300000000000002</v>
          </cell>
          <cell r="F253">
            <v>0</v>
          </cell>
        </row>
        <row r="254">
          <cell r="B254" t="str">
            <v>427</v>
          </cell>
          <cell r="C254" t="str">
            <v>ALCA PRE-FORMADA DE CONTRA POSTE (GPH) EM ACO P/ CABO 3/16" ,    COMPRIM= 870MM</v>
          </cell>
          <cell r="D254" t="str">
            <v>UN</v>
          </cell>
          <cell r="E254">
            <v>4.47</v>
          </cell>
          <cell r="F254">
            <v>0</v>
          </cell>
        </row>
        <row r="255">
          <cell r="B255" t="str">
            <v>428</v>
          </cell>
          <cell r="C255" t="str">
            <v xml:space="preserve">PARAFUSO M16 (ROSCA DUPLA D=16MM) X 500MM - ZINCAGEM A FOGO </v>
          </cell>
          <cell r="D255" t="str">
            <v>UN</v>
          </cell>
          <cell r="E255">
            <v>14.63</v>
          </cell>
          <cell r="F255">
            <v>0</v>
          </cell>
        </row>
        <row r="256">
          <cell r="B256" t="str">
            <v>429</v>
          </cell>
          <cell r="C256" t="str">
            <v>PARAFUSO M16 (ROSCA DUPLA D=16MM) X 300MM - ZINCAGEM A FOGO</v>
          </cell>
          <cell r="D256" t="str">
            <v>UN</v>
          </cell>
          <cell r="E256">
            <v>8.4700000000000006</v>
          </cell>
          <cell r="F256">
            <v>0</v>
          </cell>
        </row>
        <row r="257">
          <cell r="B257" t="str">
            <v>430</v>
          </cell>
          <cell r="C257" t="str">
            <v>PARAFUSO M16 (ROSCA MAQUINA D=16MM) X 125MM CAB QUADRADA - ZINCAGEM A FOGO</v>
          </cell>
          <cell r="D257" t="str">
            <v>UN</v>
          </cell>
          <cell r="E257">
            <v>4.1900000000000004</v>
          </cell>
          <cell r="F257">
            <v>0</v>
          </cell>
        </row>
        <row r="258">
          <cell r="B258" t="str">
            <v>431</v>
          </cell>
          <cell r="C258" t="str">
            <v>PARAFUSO M16 (ROSCA MAQUINA D=16MM) X 200MM CAB QUADRADA - ZINCAGEM A FOGO</v>
          </cell>
          <cell r="D258" t="str">
            <v>UN</v>
          </cell>
          <cell r="E258">
            <v>6.11</v>
          </cell>
          <cell r="F258">
            <v>0</v>
          </cell>
        </row>
        <row r="259">
          <cell r="B259" t="str">
            <v>432</v>
          </cell>
          <cell r="C259" t="str">
            <v>PARAFUSO M16 (ROSCA MAQUINA D=16MM) X 250MM CAB QUADRADA - ZINCAGEM A FOGO</v>
          </cell>
          <cell r="D259" t="str">
            <v>UN</v>
          </cell>
          <cell r="E259">
            <v>7.21</v>
          </cell>
          <cell r="F259">
            <v>0</v>
          </cell>
        </row>
        <row r="260">
          <cell r="B260" t="str">
            <v>433</v>
          </cell>
          <cell r="C260" t="str">
            <v>PARAFUSO M16 (ROSCA MAQUINA D=16MM) X 350MM CAB QUADRADA - ZINCAGEM A FOGO</v>
          </cell>
          <cell r="D260" t="str">
            <v>UN</v>
          </cell>
          <cell r="E260">
            <v>10.39</v>
          </cell>
          <cell r="F260">
            <v>0</v>
          </cell>
        </row>
        <row r="261">
          <cell r="B261" t="str">
            <v>436</v>
          </cell>
          <cell r="C261" t="str">
            <v>PARAFUSO FRANCES M16(D=16MM) X 150MM CAB ABAULADA - ZINCAGEM A FOGO</v>
          </cell>
          <cell r="D261" t="str">
            <v>UN</v>
          </cell>
          <cell r="E261">
            <v>5.46</v>
          </cell>
          <cell r="F261">
            <v>0</v>
          </cell>
        </row>
        <row r="262">
          <cell r="B262" t="str">
            <v>437</v>
          </cell>
          <cell r="C262" t="str">
            <v>PARAFUSO M16 (ROSCA DUPLA D=16MM) X 400MM - ZINCAGEM A FOGO</v>
          </cell>
          <cell r="D262" t="str">
            <v>UN</v>
          </cell>
          <cell r="E262">
            <v>12.88</v>
          </cell>
          <cell r="F262">
            <v>0</v>
          </cell>
        </row>
        <row r="263">
          <cell r="B263" t="str">
            <v>439</v>
          </cell>
          <cell r="C263" t="str">
            <v>PARAFUSO M16 (ROSCA MAQUINA D=16MM) X 300MM CAB QUADRADA - ZINCAGEM A FOGO</v>
          </cell>
          <cell r="D263" t="str">
            <v>UN</v>
          </cell>
          <cell r="E263">
            <v>7.21</v>
          </cell>
          <cell r="F263">
            <v>0</v>
          </cell>
        </row>
        <row r="264">
          <cell r="B264" t="str">
            <v>441</v>
          </cell>
          <cell r="C264" t="str">
            <v>PARAFUSO M16 (ROSCA MAQUINA D=16MM) X 150MM CAB QUADRADA - ZINCAGEM A FOGO</v>
          </cell>
          <cell r="D264" t="str">
            <v>UN</v>
          </cell>
          <cell r="E264">
            <v>4.67</v>
          </cell>
          <cell r="F264">
            <v>0</v>
          </cell>
        </row>
        <row r="265">
          <cell r="B265" t="str">
            <v>442</v>
          </cell>
          <cell r="C265" t="str">
            <v>PARAFUSO FRANCES M16(D=16MM) X 45MM CAB ABAULADA - ZINCAGEM A FOGO</v>
          </cell>
          <cell r="D265" t="str">
            <v>UN</v>
          </cell>
          <cell r="E265">
            <v>3.41</v>
          </cell>
          <cell r="F265">
            <v>0</v>
          </cell>
        </row>
        <row r="266">
          <cell r="B266" t="str">
            <v>444</v>
          </cell>
          <cell r="C266" t="str">
            <v>PINO RETO P/ ISOLADOR 15KV DIMENSOES 16 X 19 X 290MM</v>
          </cell>
          <cell r="D266" t="str">
            <v>UN</v>
          </cell>
          <cell r="E266">
            <v>9.43</v>
          </cell>
          <cell r="F266">
            <v>0</v>
          </cell>
        </row>
        <row r="267">
          <cell r="B267" t="str">
            <v>445</v>
          </cell>
          <cell r="C267" t="str">
            <v>PINO P/ ISOLADOR M16X19X320MM 25KV</v>
          </cell>
          <cell r="D267" t="str">
            <v>UN</v>
          </cell>
          <cell r="E267">
            <v>8.93</v>
          </cell>
          <cell r="F267">
            <v>0</v>
          </cell>
        </row>
        <row r="268">
          <cell r="B268" t="str">
            <v>497</v>
          </cell>
          <cell r="C268" t="str">
            <v>CIMENTO ASFALTICO DE PETROLEO A GRANEL 50/70</v>
          </cell>
          <cell r="D268" t="str">
            <v>T</v>
          </cell>
          <cell r="E268">
            <v>1720.2</v>
          </cell>
          <cell r="F268">
            <v>0</v>
          </cell>
        </row>
        <row r="269">
          <cell r="B269" t="str">
            <v>498</v>
          </cell>
          <cell r="C269" t="str">
            <v xml:space="preserve">CIMENTO ASFALTICO DE PETROLEO A GRANEL 85/100(CAP 7) </v>
          </cell>
          <cell r="D269" t="str">
            <v>T</v>
          </cell>
          <cell r="E269">
            <v>1838.33</v>
          </cell>
          <cell r="F269">
            <v>0</v>
          </cell>
        </row>
        <row r="270">
          <cell r="B270" t="str">
            <v>500</v>
          </cell>
          <cell r="C270" t="str">
            <v>ASFALTO DILUIDO CM 70 P/ PAVIMENTACAO ASFALTICA</v>
          </cell>
          <cell r="D270" t="str">
            <v>KG</v>
          </cell>
          <cell r="E270">
            <v>2.2400000000000002</v>
          </cell>
          <cell r="F270">
            <v>0</v>
          </cell>
        </row>
        <row r="271">
          <cell r="B271" t="str">
            <v>501</v>
          </cell>
          <cell r="C271" t="str">
            <v>EMULSAO ASFALTICA CATIONICA CM-30 P/ USO EM PAVIMENTACAO ASFALTICA</v>
          </cell>
          <cell r="D271" t="str">
            <v>KG</v>
          </cell>
          <cell r="E271">
            <v>2.0499999999999998</v>
          </cell>
          <cell r="F271">
            <v>0</v>
          </cell>
        </row>
        <row r="272">
          <cell r="B272" t="str">
            <v>502</v>
          </cell>
          <cell r="C272" t="str">
            <v>EMULSAO ASFALTICA CATIONICA RB-2C P/ USO EM PAVIMENTACAO ASFALTICA</v>
          </cell>
          <cell r="D272" t="str">
            <v>T</v>
          </cell>
          <cell r="E272">
            <v>1301.81</v>
          </cell>
          <cell r="F272">
            <v>0</v>
          </cell>
        </row>
        <row r="273">
          <cell r="B273" t="str">
            <v>503</v>
          </cell>
          <cell r="C273" t="str">
            <v>EMULSAO ASFALTICA CATIONICA RM-1C P/USO EM PAVIMENTACAO ASFALTICA</v>
          </cell>
          <cell r="D273" t="str">
            <v>KG</v>
          </cell>
          <cell r="E273">
            <v>1.79</v>
          </cell>
          <cell r="F273">
            <v>0</v>
          </cell>
        </row>
        <row r="274">
          <cell r="B274" t="str">
            <v>504</v>
          </cell>
          <cell r="C274" t="str">
            <v>EMULSAO ASFALTICA CATIONICA RM-1C P/ USO EM PAVIMENTACAO ASFALTICA</v>
          </cell>
          <cell r="D274" t="str">
            <v>T</v>
          </cell>
          <cell r="E274">
            <v>1751.27</v>
          </cell>
          <cell r="F274">
            <v>0</v>
          </cell>
        </row>
        <row r="275">
          <cell r="B275" t="str">
            <v>505</v>
          </cell>
          <cell r="C275" t="str">
            <v>EMULSAO ASFALTICA CATIONICA RR-2C P/ USO EM PAVIMENTACAO ASFALTICA</v>
          </cell>
          <cell r="D275" t="str">
            <v>KG</v>
          </cell>
          <cell r="E275">
            <v>1.46</v>
          </cell>
          <cell r="F275">
            <v>0</v>
          </cell>
        </row>
        <row r="276">
          <cell r="B276" t="str">
            <v>506</v>
          </cell>
          <cell r="C276" t="str">
            <v>EMULSAO ASFALTICA CATIONICA RL P/ USO EM PAVIMENTACAO ASFALTICA</v>
          </cell>
          <cell r="D276" t="str">
            <v>T</v>
          </cell>
          <cell r="E276">
            <v>1965.38</v>
          </cell>
          <cell r="F276">
            <v>0</v>
          </cell>
        </row>
        <row r="277">
          <cell r="B277" t="str">
            <v>508</v>
          </cell>
          <cell r="C277" t="str">
            <v>EMULSAO ASFALTICA CATIONICA RR-1C P/ USO EM PAVIMENTACAO ASFALTICA</v>
          </cell>
          <cell r="D277" t="str">
            <v>KG</v>
          </cell>
          <cell r="E277">
            <v>1.36</v>
          </cell>
          <cell r="F277">
            <v>0</v>
          </cell>
        </row>
        <row r="278">
          <cell r="B278" t="str">
            <v>509</v>
          </cell>
          <cell r="C278" t="str">
            <v>ASFALTO OXIDADO PARA IMPERMEABILIZAÇÃO, COEFICIENTE DE PENETRAÇÃO 15-25</v>
          </cell>
          <cell r="D278" t="str">
            <v>KG</v>
          </cell>
          <cell r="E278">
            <v>4.0999999999999996</v>
          </cell>
          <cell r="F278">
            <v>0</v>
          </cell>
        </row>
        <row r="279">
          <cell r="B279" t="str">
            <v>510</v>
          </cell>
          <cell r="C279" t="str">
            <v>ASFALTO OXIDADO P/ IMPERM C/ COEFICIENTE DE PENETRACAO 25-40</v>
          </cell>
          <cell r="D279" t="str">
            <v>KG</v>
          </cell>
          <cell r="E279">
            <v>3.06</v>
          </cell>
          <cell r="F279">
            <v>0</v>
          </cell>
        </row>
        <row r="280">
          <cell r="B280" t="str">
            <v>511</v>
          </cell>
          <cell r="C280" t="str">
            <v>PRIMER TP ADEFLEX 604-S ASFALTOS VITORIA OU EQUIV</v>
          </cell>
          <cell r="D280" t="str">
            <v>L</v>
          </cell>
          <cell r="E280">
            <v>8.24</v>
          </cell>
          <cell r="F280">
            <v>0</v>
          </cell>
        </row>
        <row r="281">
          <cell r="B281" t="str">
            <v>512</v>
          </cell>
          <cell r="C281" t="str">
            <v>PRIMER TP ADEFLEX 612 ASFALTOS VITORIA OU EQUIV</v>
          </cell>
          <cell r="D281" t="str">
            <v>KG</v>
          </cell>
          <cell r="E281">
            <v>13.64</v>
          </cell>
          <cell r="F281">
            <v>0</v>
          </cell>
        </row>
        <row r="282">
          <cell r="B282" t="str">
            <v>513</v>
          </cell>
          <cell r="C282" t="str">
            <v>ASFALTO OXIDADO P/ IMPERM C/ COEFICIENTE DE PENETRACAO 40-55</v>
          </cell>
          <cell r="D282" t="str">
            <v>KG</v>
          </cell>
          <cell r="E282">
            <v>2.8</v>
          </cell>
          <cell r="F282">
            <v>0</v>
          </cell>
        </row>
        <row r="283">
          <cell r="B283" t="str">
            <v>516</v>
          </cell>
          <cell r="C283" t="str">
            <v>ASFALTO OXIDADO P/ IMPERM C/ COEFICIENTE DE PENETRACAO 20-35</v>
          </cell>
          <cell r="D283" t="str">
            <v>KG</v>
          </cell>
          <cell r="E283">
            <v>2.85</v>
          </cell>
          <cell r="F283">
            <v>0</v>
          </cell>
        </row>
        <row r="284">
          <cell r="B284" t="str">
            <v>517</v>
          </cell>
          <cell r="C284" t="str">
            <v>ASFALTO EMULSIONADO TP VITBASE (ALFALTOS VITORIA), TP II (TORO) OU EQUIV</v>
          </cell>
          <cell r="D284" t="str">
            <v>L</v>
          </cell>
          <cell r="E284">
            <v>3.44</v>
          </cell>
          <cell r="F284">
            <v>0</v>
          </cell>
        </row>
        <row r="285">
          <cell r="B285" t="str">
            <v>518</v>
          </cell>
          <cell r="C285" t="str">
            <v>ASSENTAMENTO DE PISO VINILICO EM PLACAS - SOMENTE MAO DE OBRA</v>
          </cell>
          <cell r="D285" t="str">
            <v>M2</v>
          </cell>
          <cell r="E285">
            <v>8</v>
          </cell>
          <cell r="F285">
            <v>0</v>
          </cell>
        </row>
        <row r="286">
          <cell r="B286" t="str">
            <v>522</v>
          </cell>
          <cell r="C286" t="str">
            <v>ASSENTAMENTO DE RODAPE VINILICO - SOMENTE MAO DE OBRA</v>
          </cell>
          <cell r="D286" t="str">
            <v>M</v>
          </cell>
          <cell r="E286">
            <v>0.8</v>
          </cell>
          <cell r="F286">
            <v>0</v>
          </cell>
        </row>
        <row r="287">
          <cell r="B287" t="str">
            <v>528</v>
          </cell>
          <cell r="C287" t="str">
            <v>AUXILIAR TECNICO</v>
          </cell>
          <cell r="D287" t="str">
            <v>H</v>
          </cell>
          <cell r="E287">
            <v>20.93</v>
          </cell>
          <cell r="F287">
            <v>0</v>
          </cell>
        </row>
        <row r="288">
          <cell r="B288" t="str">
            <v>531</v>
          </cell>
          <cell r="C288" t="str">
            <v>AUXILIAR DE CALCULO TOPOGRAFICO</v>
          </cell>
          <cell r="D288" t="str">
            <v>H</v>
          </cell>
          <cell r="E288">
            <v>7.29</v>
          </cell>
          <cell r="F288">
            <v>0</v>
          </cell>
        </row>
        <row r="289">
          <cell r="B289" t="str">
            <v>532</v>
          </cell>
          <cell r="C289" t="str">
            <v>AUXILIAR DE ENGENHARIA</v>
          </cell>
          <cell r="D289" t="str">
            <v>H</v>
          </cell>
          <cell r="E289">
            <v>17.39</v>
          </cell>
          <cell r="F289">
            <v>0</v>
          </cell>
        </row>
        <row r="290">
          <cell r="B290" t="str">
            <v>533</v>
          </cell>
          <cell r="C290" t="str">
            <v>AZULEJO BRANCO BRILHANTE 15 X 15CM COMERCIAL OU 2A QUALIDADE</v>
          </cell>
          <cell r="D290" t="str">
            <v>M2</v>
          </cell>
          <cell r="E290">
            <v>13.55</v>
          </cell>
          <cell r="F290">
            <v>0</v>
          </cell>
        </row>
        <row r="291">
          <cell r="B291" t="str">
            <v>534</v>
          </cell>
          <cell r="C291" t="str">
            <v>AZULEJO COR BRILHANTE 15 X 15CM COMERCIAL OU 2A QUALIDADE</v>
          </cell>
          <cell r="D291" t="str">
            <v>M2</v>
          </cell>
          <cell r="E291">
            <v>13.55</v>
          </cell>
          <cell r="F291">
            <v>0</v>
          </cell>
        </row>
        <row r="292">
          <cell r="B292" t="str">
            <v>535</v>
          </cell>
          <cell r="C292" t="str">
            <v>AZULEJO COR BRILHANTE 15 X 15CM EXTRA</v>
          </cell>
          <cell r="D292" t="str">
            <v>M2</v>
          </cell>
          <cell r="E292">
            <v>16.260000000000002</v>
          </cell>
          <cell r="F292">
            <v>0</v>
          </cell>
        </row>
        <row r="293">
          <cell r="B293" t="str">
            <v>536</v>
          </cell>
          <cell r="C293" t="str">
            <v>AZULEJO BRANCO BRILHANTE 15 X 15CM EXTRA OU 1A QUALIDADE</v>
          </cell>
          <cell r="D293" t="str">
            <v>M2</v>
          </cell>
          <cell r="E293">
            <v>16.260000000000002</v>
          </cell>
          <cell r="F293">
            <v>0</v>
          </cell>
        </row>
        <row r="294">
          <cell r="B294" t="str">
            <v>537</v>
          </cell>
          <cell r="C294" t="str">
            <v>BANCA C/ CUBA - MARMORITE/GRANILITE OU GRANITINA - 120 X 60CM P/ PIA COZINHA</v>
          </cell>
          <cell r="D294" t="str">
            <v>UN</v>
          </cell>
          <cell r="E294">
            <v>66.33</v>
          </cell>
          <cell r="F294">
            <v>0</v>
          </cell>
        </row>
        <row r="295">
          <cell r="B295" t="str">
            <v>539</v>
          </cell>
          <cell r="C295" t="str">
            <v>BANCA C/ CUBA - MARMORITE/GRANILITE OU GRANITINA - 150 X 60CM P/ PIA COZINHA</v>
          </cell>
          <cell r="D295" t="str">
            <v>UN</v>
          </cell>
          <cell r="E295">
            <v>87.26</v>
          </cell>
          <cell r="F295">
            <v>0</v>
          </cell>
        </row>
        <row r="296">
          <cell r="B296" t="str">
            <v>540</v>
          </cell>
          <cell r="C296" t="str">
            <v>BANCA C/ CUBA - MARMORITE/GRANILITE OU GRANITINA - 200 X 60CM P/ PIA COZINHA</v>
          </cell>
          <cell r="D296" t="str">
            <v>UN</v>
          </cell>
          <cell r="E296">
            <v>114.92</v>
          </cell>
          <cell r="F296">
            <v>0</v>
          </cell>
        </row>
        <row r="297">
          <cell r="B297" t="str">
            <v>541</v>
          </cell>
          <cell r="C297" t="str">
            <v xml:space="preserve">BANCA MARMORE SINTETICO 120 X 60CM C/ CUBA </v>
          </cell>
          <cell r="D297" t="str">
            <v>UN</v>
          </cell>
          <cell r="E297">
            <v>58.21</v>
          </cell>
          <cell r="F297">
            <v>0</v>
          </cell>
        </row>
        <row r="298">
          <cell r="B298" t="str">
            <v>542</v>
          </cell>
          <cell r="C298" t="str">
            <v>BANCA MARMORE SINTETICO 150 X 50CM C/ CUBA</v>
          </cell>
          <cell r="D298" t="str">
            <v>UN</v>
          </cell>
          <cell r="E298">
            <v>77.92</v>
          </cell>
          <cell r="F298">
            <v>0</v>
          </cell>
        </row>
        <row r="299">
          <cell r="B299" t="str">
            <v>544</v>
          </cell>
          <cell r="C299" t="str">
            <v>BANCA MARMORE BRANCO NACIONAL E = 3CM, POLIDO 120 X 60CM</v>
          </cell>
          <cell r="D299" t="str">
            <v>UN</v>
          </cell>
          <cell r="E299">
            <v>191</v>
          </cell>
          <cell r="F299">
            <v>0</v>
          </cell>
        </row>
        <row r="300">
          <cell r="B300" t="str">
            <v>545</v>
          </cell>
          <cell r="C300" t="str">
            <v>BANCA MARMORE BRANCO NACIONAL E = 3CM, POLIDO C/ FURO PARA CUBA</v>
          </cell>
          <cell r="D300" t="str">
            <v>M2</v>
          </cell>
          <cell r="E300">
            <v>386.01</v>
          </cell>
          <cell r="F300">
            <v>0</v>
          </cell>
        </row>
        <row r="301">
          <cell r="B301" t="str">
            <v>546</v>
          </cell>
          <cell r="C301" t="str">
            <v>BARRA FERRO RETANGULAR CHATA QUALQUER BITOLA X E = 1/8"</v>
          </cell>
          <cell r="D301" t="str">
            <v>KG</v>
          </cell>
          <cell r="E301">
            <v>4.2</v>
          </cell>
          <cell r="F301">
            <v>0</v>
          </cell>
        </row>
        <row r="302">
          <cell r="B302" t="str">
            <v>547</v>
          </cell>
          <cell r="C302" t="str">
            <v>BARRA FERRO RETANGULAR CHATA 2 X 3/8" - (3,79 KG/M)</v>
          </cell>
          <cell r="D302" t="str">
            <v>M</v>
          </cell>
          <cell r="E302">
            <v>14.38</v>
          </cell>
          <cell r="F302">
            <v>0</v>
          </cell>
        </row>
        <row r="303">
          <cell r="B303" t="str">
            <v>549</v>
          </cell>
          <cell r="C303" t="str">
            <v>BARRA FERRO RETANGULAR CHATA 2 X 1/2" - (5,06 KG/M)</v>
          </cell>
          <cell r="D303" t="str">
            <v>M</v>
          </cell>
          <cell r="E303">
            <v>19.420000000000002</v>
          </cell>
          <cell r="F303">
            <v>0</v>
          </cell>
        </row>
        <row r="304">
          <cell r="B304" t="str">
            <v>550</v>
          </cell>
          <cell r="C304" t="str">
            <v>BARRA FERRO RETANGULAR CHATA QUALQUER BITOLA X E = 3/16"</v>
          </cell>
          <cell r="D304" t="str">
            <v>KG</v>
          </cell>
          <cell r="E304">
            <v>3.93</v>
          </cell>
          <cell r="F304">
            <v>0</v>
          </cell>
        </row>
        <row r="305">
          <cell r="B305" t="str">
            <v>551</v>
          </cell>
          <cell r="C305" t="str">
            <v>BARRA FERRO RETANGULAR CHATA 2 X 1" - (10,12 KG/M)</v>
          </cell>
          <cell r="D305" t="str">
            <v>M</v>
          </cell>
          <cell r="E305">
            <v>40.22</v>
          </cell>
          <cell r="F305">
            <v>0</v>
          </cell>
        </row>
        <row r="306">
          <cell r="B306" t="str">
            <v>552</v>
          </cell>
          <cell r="C306" t="str">
            <v>BARRA FERRO RETANGULAR CHATA 1 1/2 X 1/4" - (1,89 KG/M)</v>
          </cell>
          <cell r="D306" t="str">
            <v>M</v>
          </cell>
          <cell r="E306">
            <v>7.43</v>
          </cell>
          <cell r="F306">
            <v>0</v>
          </cell>
        </row>
        <row r="307">
          <cell r="B307" t="str">
            <v>554</v>
          </cell>
          <cell r="C307" t="str">
            <v>BARRA FERRO RETANGULAR CHATA QUALQUER BITOLA X E = 1/4"</v>
          </cell>
          <cell r="D307" t="str">
            <v>KG</v>
          </cell>
          <cell r="E307">
            <v>3.88</v>
          </cell>
          <cell r="F307">
            <v>0</v>
          </cell>
        </row>
        <row r="308">
          <cell r="B308" t="str">
            <v>555</v>
          </cell>
          <cell r="C308" t="str">
            <v>BARRA FERRO RETANGULAR CHATA 1 X 1/4" - (1,2265KG/M)</v>
          </cell>
          <cell r="D308" t="str">
            <v>M</v>
          </cell>
          <cell r="E308">
            <v>4.91</v>
          </cell>
          <cell r="F308">
            <v>0</v>
          </cell>
        </row>
        <row r="309">
          <cell r="B309" t="str">
            <v>556</v>
          </cell>
          <cell r="C309" t="str">
            <v>BARRA FERRO RETANGULAR CHATA QUALQUER BITOLA X E = 1/2"</v>
          </cell>
          <cell r="D309" t="str">
            <v>KG</v>
          </cell>
          <cell r="E309">
            <v>4.0599999999999996</v>
          </cell>
          <cell r="F309">
            <v>0</v>
          </cell>
        </row>
        <row r="310">
          <cell r="B310" t="str">
            <v>557</v>
          </cell>
          <cell r="C310" t="str">
            <v>BARRA FERRO RETANGULAR CHATA 1 1/2 X 1/2" - (3,79 KG/M)</v>
          </cell>
          <cell r="D310" t="str">
            <v>M</v>
          </cell>
          <cell r="E310">
            <v>14.89</v>
          </cell>
          <cell r="F310">
            <v>0</v>
          </cell>
        </row>
        <row r="311">
          <cell r="B311" t="str">
            <v>558</v>
          </cell>
          <cell r="C311" t="str">
            <v>BARRA FERRO RETANGULAR CHATA 2 X 1/4" - (2,53KG/M)</v>
          </cell>
          <cell r="D311" t="str">
            <v>KG</v>
          </cell>
          <cell r="E311">
            <v>3.93</v>
          </cell>
          <cell r="F311">
            <v>0</v>
          </cell>
        </row>
        <row r="312">
          <cell r="B312" t="str">
            <v>559</v>
          </cell>
          <cell r="C312" t="str">
            <v>BARRA FERRO RETANGULAR CHATA 2 X1/4" - (2,53KG/M)</v>
          </cell>
          <cell r="D312" t="str">
            <v>M</v>
          </cell>
          <cell r="E312">
            <v>9.94</v>
          </cell>
          <cell r="F312">
            <v>0</v>
          </cell>
        </row>
        <row r="313">
          <cell r="B313" t="str">
            <v>560</v>
          </cell>
          <cell r="C313" t="str">
            <v>BARRA FERRO RETANGULAR CHATA 2 X 5/16" - (3,162KG/M)</v>
          </cell>
          <cell r="D313" t="str">
            <v>M</v>
          </cell>
          <cell r="E313">
            <v>12.28</v>
          </cell>
          <cell r="F313">
            <v>0</v>
          </cell>
        </row>
        <row r="314">
          <cell r="B314" t="str">
            <v>561</v>
          </cell>
          <cell r="C314" t="str">
            <v>BARRA FERRO RETANGULAR CHATA QUALQUER BITOLA X E = 3/8"</v>
          </cell>
          <cell r="D314" t="str">
            <v>KG</v>
          </cell>
          <cell r="E314">
            <v>4.0199999999999996</v>
          </cell>
          <cell r="F314">
            <v>0</v>
          </cell>
        </row>
        <row r="315">
          <cell r="B315" t="str">
            <v>563</v>
          </cell>
          <cell r="C315" t="str">
            <v>BARRA FERRO RETANGULAR CHATA 3/8 X 1 1/2" - (2,84KG/M)</v>
          </cell>
          <cell r="D315" t="str">
            <v>M</v>
          </cell>
          <cell r="E315">
            <v>11.03</v>
          </cell>
          <cell r="F315">
            <v>0</v>
          </cell>
        </row>
        <row r="316">
          <cell r="B316" t="str">
            <v>564</v>
          </cell>
          <cell r="C316" t="str">
            <v>BARRA FERRO RETANGULAR CHATA 3/4 X 1/8" - (0,47 KG/M)</v>
          </cell>
          <cell r="D316" t="str">
            <v>M</v>
          </cell>
          <cell r="E316">
            <v>1.97</v>
          </cell>
          <cell r="F316">
            <v>0</v>
          </cell>
        </row>
        <row r="317">
          <cell r="B317" t="str">
            <v>565</v>
          </cell>
          <cell r="C317" t="str">
            <v>BARRA FERRO RETANGULAR CHATA 1 X 3/16" - (1,73 KG/M)</v>
          </cell>
          <cell r="D317" t="str">
            <v>M</v>
          </cell>
          <cell r="E317">
            <v>6.72</v>
          </cell>
          <cell r="F317">
            <v>0</v>
          </cell>
        </row>
        <row r="318">
          <cell r="B318" t="str">
            <v>566</v>
          </cell>
          <cell r="C318" t="str">
            <v>BARRA FERRO RETANGULAR CHATA 1/8 X 3/4" - (0,47 KG/M)</v>
          </cell>
          <cell r="D318" t="str">
            <v>M</v>
          </cell>
          <cell r="E318">
            <v>2.06</v>
          </cell>
          <cell r="F318">
            <v>0</v>
          </cell>
        </row>
        <row r="319">
          <cell r="B319" t="str">
            <v>567</v>
          </cell>
          <cell r="C319" t="str">
            <v>CANTONEIRA FERRO GALV 1" X 1/8" - (1,20KG/M)</v>
          </cell>
          <cell r="D319" t="str">
            <v>M</v>
          </cell>
          <cell r="E319">
            <v>8.35</v>
          </cell>
          <cell r="F319">
            <v>0</v>
          </cell>
        </row>
        <row r="320">
          <cell r="B320" t="str">
            <v>568</v>
          </cell>
          <cell r="C320" t="str">
            <v>CANTONEIRA FERRO GALV 'L" 2 X 3/8" - (6,9 KG/M)</v>
          </cell>
          <cell r="D320" t="str">
            <v>M</v>
          </cell>
          <cell r="E320">
            <v>44.19</v>
          </cell>
          <cell r="F320">
            <v>0</v>
          </cell>
        </row>
        <row r="321">
          <cell r="B321" t="str">
            <v>569</v>
          </cell>
          <cell r="C321" t="str">
            <v>CANTONEIRA FERRO GALV 3/4" X (QUALQUER ESPESSURA)</v>
          </cell>
          <cell r="D321" t="str">
            <v>KG</v>
          </cell>
          <cell r="E321">
            <v>6.59</v>
          </cell>
          <cell r="F321">
            <v>0</v>
          </cell>
        </row>
        <row r="322">
          <cell r="B322" t="str">
            <v>574</v>
          </cell>
          <cell r="C322" t="str">
            <v>CANTONEIRA FERRO GALV 'L" 1 1/2 X 1/4" - (3,40KG/M)</v>
          </cell>
          <cell r="D322" t="str">
            <v>M</v>
          </cell>
          <cell r="E322">
            <v>22.57</v>
          </cell>
          <cell r="F322">
            <v>0</v>
          </cell>
        </row>
        <row r="323">
          <cell r="B323" t="str">
            <v>581</v>
          </cell>
          <cell r="C323" t="str">
            <v>BASCULANTE ALUMINIO 80 X 60CM - SERIE 25</v>
          </cell>
          <cell r="D323" t="str">
            <v>M2</v>
          </cell>
          <cell r="E323">
            <v>270.35000000000002</v>
          </cell>
          <cell r="F323">
            <v>0</v>
          </cell>
        </row>
        <row r="324">
          <cell r="B324" t="str">
            <v>583</v>
          </cell>
          <cell r="C324" t="str">
            <v>ALUMINIO ANODIZADO</v>
          </cell>
          <cell r="D324" t="str">
            <v>KG</v>
          </cell>
          <cell r="E324">
            <v>21.24</v>
          </cell>
          <cell r="F324">
            <v>0</v>
          </cell>
        </row>
        <row r="325">
          <cell r="B325" t="str">
            <v>584</v>
          </cell>
          <cell r="C325" t="str">
            <v>CANTONEIRA ALUMINIO ABAS IGUAIS 2" E = 1/8"</v>
          </cell>
          <cell r="D325" t="str">
            <v>M</v>
          </cell>
          <cell r="E325">
            <v>14.31</v>
          </cell>
          <cell r="F325">
            <v>0</v>
          </cell>
        </row>
        <row r="326">
          <cell r="B326" t="str">
            <v>585</v>
          </cell>
          <cell r="C326" t="str">
            <v>CANTONEIRA "U" ALUMINIO ABAS IGUAIS 1" E = 3/32 "</v>
          </cell>
          <cell r="D326" t="str">
            <v>KG</v>
          </cell>
          <cell r="E326">
            <v>18.690000000000001</v>
          </cell>
          <cell r="F326">
            <v>0</v>
          </cell>
        </row>
        <row r="327">
          <cell r="B327" t="str">
            <v>586</v>
          </cell>
          <cell r="C327" t="str">
            <v>CANTONEIRA ALUMINIO ABAS IGUAIS 1" E = 3 /16"</v>
          </cell>
          <cell r="D327" t="str">
            <v>M</v>
          </cell>
          <cell r="E327">
            <v>7.26</v>
          </cell>
          <cell r="F327">
            <v>0</v>
          </cell>
        </row>
        <row r="328">
          <cell r="B328" t="str">
            <v>587</v>
          </cell>
          <cell r="C328" t="str">
            <v>CANTONEIRA ALUMINIO ABAS DESIGUAIS 1 X 3/4" E = 1/8"</v>
          </cell>
          <cell r="D328" t="str">
            <v>KG</v>
          </cell>
          <cell r="E328">
            <v>19.09</v>
          </cell>
          <cell r="F328">
            <v>0</v>
          </cell>
        </row>
        <row r="329">
          <cell r="B329" t="str">
            <v>588</v>
          </cell>
          <cell r="C329" t="str">
            <v>CANTONEIRA ALUMINIO ABAS IGUAIS 1 1/4" E = 3/16"</v>
          </cell>
          <cell r="D329" t="str">
            <v>M</v>
          </cell>
          <cell r="E329">
            <v>15.32</v>
          </cell>
          <cell r="F329">
            <v>0</v>
          </cell>
        </row>
        <row r="330">
          <cell r="B330" t="str">
            <v>589</v>
          </cell>
          <cell r="C330" t="str">
            <v>CANTONEIRA ALUMINIO ABAS IGUAIS 2" E = 1/4"</v>
          </cell>
          <cell r="D330" t="str">
            <v>M</v>
          </cell>
          <cell r="E330">
            <v>28.53</v>
          </cell>
          <cell r="F330">
            <v>0</v>
          </cell>
        </row>
        <row r="331">
          <cell r="B331" t="str">
            <v>590</v>
          </cell>
          <cell r="C331" t="str">
            <v>CANTONEIRA ALUMINIO ABAS DESIGUAIS 2.1/2 X 1/2" E = 3/16"</v>
          </cell>
          <cell r="D331" t="str">
            <v>KG</v>
          </cell>
          <cell r="E331">
            <v>19.28</v>
          </cell>
          <cell r="F331">
            <v>0</v>
          </cell>
        </row>
        <row r="332">
          <cell r="B332" t="str">
            <v>591</v>
          </cell>
          <cell r="C332" t="str">
            <v>CANTONEIRA ALUMINIO ABAS IGUAIS 1 1/2" E = 3/16"</v>
          </cell>
          <cell r="D332" t="str">
            <v>KG</v>
          </cell>
          <cell r="E332">
            <v>19.09</v>
          </cell>
          <cell r="F332">
            <v>0</v>
          </cell>
        </row>
        <row r="333">
          <cell r="B333" t="str">
            <v>592</v>
          </cell>
          <cell r="C333" t="str">
            <v>CANTONEIRA DE ALUMÍNIO COM ABAS IGUAIS DE 1" X 1/8" (25,40 X 3,17 MM),  (0,408 KG/M)</v>
          </cell>
          <cell r="D333" t="str">
            <v>KG</v>
          </cell>
          <cell r="E333">
            <v>19.920000000000002</v>
          </cell>
          <cell r="F333">
            <v>0</v>
          </cell>
        </row>
        <row r="334">
          <cell r="B334" t="str">
            <v>594</v>
          </cell>
          <cell r="C334" t="str">
            <v>JANELA ALUMINIO CORRER SERIE 25 FLS P/ VIDRO C/ BANDEIRA VENEZIANA 160 X 110CM</v>
          </cell>
          <cell r="D334" t="str">
            <v>M2</v>
          </cell>
          <cell r="E334">
            <v>376.24</v>
          </cell>
          <cell r="F334">
            <v>0</v>
          </cell>
        </row>
        <row r="335">
          <cell r="B335" t="str">
            <v>595</v>
          </cell>
          <cell r="C335" t="str">
            <v>JANELA ALUMINIO CORRER SERIE 25 VENEZIANA S/ BANDEIRA 160 X 110CM</v>
          </cell>
          <cell r="D335" t="str">
            <v>M2</v>
          </cell>
          <cell r="E335">
            <v>353.84</v>
          </cell>
          <cell r="F335">
            <v>0</v>
          </cell>
        </row>
        <row r="336">
          <cell r="B336" t="str">
            <v>596</v>
          </cell>
          <cell r="C336" t="str">
            <v>JANELA ALUMINIO CORRER SERIE 25 VENEZIANA C/ BANDEIRA 160 X 110CM</v>
          </cell>
          <cell r="D336" t="str">
            <v>M2</v>
          </cell>
          <cell r="E336">
            <v>410.71</v>
          </cell>
          <cell r="F336">
            <v>0</v>
          </cell>
        </row>
        <row r="337">
          <cell r="B337" t="str">
            <v>597</v>
          </cell>
          <cell r="C337" t="str">
            <v>JANELA DE CORRER EM ALUMÍNIO, SÉRIE 25,  SEM BANDEIRA, COM 4 FOLHAS PARA VIDRO, (DUAS FIXAS E DUAS MÓVEIS)  1,60 X 1,10 M (INCLUSO GUARNIÇÃO E VIDRO LISO INCOLOR)</v>
          </cell>
          <cell r="D337" t="str">
            <v>M2</v>
          </cell>
          <cell r="E337">
            <v>264.12</v>
          </cell>
          <cell r="F337">
            <v>0</v>
          </cell>
        </row>
        <row r="338">
          <cell r="B338" t="str">
            <v>598</v>
          </cell>
          <cell r="C338" t="str">
            <v>JANELA ALUMINIO CORRER SERIE 25 FOLHAS  PARA  VIDRO COM  BANDEIRA ,160 X 110CM ( INCLUSO GUARNIÇÃO E VIDRO LISO INCOLOR)</v>
          </cell>
          <cell r="D338" t="str">
            <v>M2</v>
          </cell>
          <cell r="E338">
            <v>336.03</v>
          </cell>
          <cell r="F338">
            <v>0</v>
          </cell>
        </row>
        <row r="339">
          <cell r="B339" t="str">
            <v>599</v>
          </cell>
          <cell r="C339" t="str">
            <v>CAIXILHO FIXO ALUMINIO SERIE 25 COMPLETO 60 X 80CM</v>
          </cell>
          <cell r="D339" t="str">
            <v>M2</v>
          </cell>
          <cell r="E339">
            <v>234.56</v>
          </cell>
          <cell r="F339">
            <v>0</v>
          </cell>
        </row>
        <row r="340">
          <cell r="B340" t="str">
            <v>601</v>
          </cell>
          <cell r="C340" t="str">
            <v>JANELA ALUMINIO  MAXIM AR, SERIE 25,  90 X 110CM (INCLUSO GUARNIÇÃO E VIDRO FANTASIA)</v>
          </cell>
          <cell r="D340" t="str">
            <v>M2</v>
          </cell>
          <cell r="E340">
            <v>266.3</v>
          </cell>
          <cell r="F340">
            <v>0</v>
          </cell>
        </row>
        <row r="341">
          <cell r="B341" t="str">
            <v>603</v>
          </cell>
          <cell r="C341" t="str">
            <v>BASCULANTE EM CANTONEIRA DE FERRO 5/8" X 1/8" - LINHA POPULAR - 60 X 80CM</v>
          </cell>
          <cell r="D341" t="str">
            <v>M2</v>
          </cell>
          <cell r="E341">
            <v>197.6</v>
          </cell>
          <cell r="F341">
            <v>0</v>
          </cell>
        </row>
        <row r="342">
          <cell r="B342" t="str">
            <v>605</v>
          </cell>
          <cell r="C342" t="str">
            <v>JANELA CANTONEIRA DE FERRO 5/8" X 1/8" CORRER 2 FLS TP GRADE 100 X 120CM</v>
          </cell>
          <cell r="D342" t="str">
            <v>M2</v>
          </cell>
          <cell r="E342">
            <v>601.82000000000005</v>
          </cell>
          <cell r="F342">
            <v>0</v>
          </cell>
        </row>
        <row r="343">
          <cell r="B343" t="str">
            <v>606</v>
          </cell>
          <cell r="C343" t="str">
            <v>JANELA CHAPA DOBRADA ACO C/ ADICAO DE COBRE PRE-ZINCADO CORRER 2 FLS P/ VIDRO 150 X 120CM</v>
          </cell>
          <cell r="D343" t="str">
            <v>M2</v>
          </cell>
          <cell r="E343">
            <v>262.05</v>
          </cell>
          <cell r="F343">
            <v>0</v>
          </cell>
        </row>
        <row r="344">
          <cell r="B344" t="str">
            <v>607</v>
          </cell>
          <cell r="C344" t="str">
            <v>JANELA CANTONEIRA DE FERRO 5/8" X 1/8" CORRER 2 FLS P/ VIDR O 120 X 120CM</v>
          </cell>
          <cell r="D344" t="str">
            <v>M2</v>
          </cell>
          <cell r="E344">
            <v>449.57</v>
          </cell>
          <cell r="F344">
            <v>0</v>
          </cell>
        </row>
        <row r="345">
          <cell r="B345" t="str">
            <v>608</v>
          </cell>
          <cell r="C345" t="str">
            <v xml:space="preserve">JANELA FERRO CORRER 2 FLS TP VENEZIANA LINHA POPULAR 120 X 120CM </v>
          </cell>
          <cell r="D345" t="str">
            <v>M2</v>
          </cell>
          <cell r="E345">
            <v>299.72000000000003</v>
          </cell>
          <cell r="F345">
            <v>0</v>
          </cell>
        </row>
        <row r="346">
          <cell r="B346" t="str">
            <v>611</v>
          </cell>
          <cell r="C346" t="str">
            <v>GRADE FERRO CHATO 1/4" X 5/8" L=25 CM (15 KG/M)</v>
          </cell>
          <cell r="D346" t="str">
            <v>M</v>
          </cell>
          <cell r="E346">
            <v>125.38</v>
          </cell>
          <cell r="F346">
            <v>0</v>
          </cell>
        </row>
        <row r="347">
          <cell r="B347" t="str">
            <v>612</v>
          </cell>
          <cell r="C347" t="str">
            <v>GRADE FERRO CHATO 1/4" X 1" L=25 CM (21 KG/M)</v>
          </cell>
          <cell r="D347" t="str">
            <v>M</v>
          </cell>
          <cell r="E347">
            <v>153.59</v>
          </cell>
          <cell r="F347">
            <v>0</v>
          </cell>
        </row>
        <row r="348">
          <cell r="B348" t="str">
            <v>613</v>
          </cell>
          <cell r="C348" t="str">
            <v>GRADE DE PROTECAO FERRO REDONDO (22 KG/M2)</v>
          </cell>
          <cell r="D348" t="str">
            <v>M2</v>
          </cell>
          <cell r="E348">
            <v>588.45000000000005</v>
          </cell>
          <cell r="F348">
            <v>0</v>
          </cell>
        </row>
        <row r="349">
          <cell r="B349" t="str">
            <v>614</v>
          </cell>
          <cell r="C349" t="str">
            <v>GRADE DE PROTECAO FERRO CHATO (20 KG/M2)</v>
          </cell>
          <cell r="D349" t="str">
            <v>M2</v>
          </cell>
          <cell r="E349">
            <v>543.30999999999995</v>
          </cell>
          <cell r="F349">
            <v>0</v>
          </cell>
        </row>
        <row r="350">
          <cell r="B350" t="str">
            <v>615</v>
          </cell>
          <cell r="C350" t="str">
            <v>BASCULANTE CHAPA DOBRADA ACO C/ ADICAO DE COBRE PRE-ZINCADO 60 X 80CM</v>
          </cell>
          <cell r="D350" t="str">
            <v>M2</v>
          </cell>
          <cell r="E350">
            <v>227.16</v>
          </cell>
          <cell r="F350">
            <v>0</v>
          </cell>
        </row>
        <row r="351">
          <cell r="B351" t="str">
            <v>616</v>
          </cell>
          <cell r="C351" t="str">
            <v>BASCULANTE EM CANTONEIRA DE FERRO 5/8" X 1/8" - LINHA POPULAR - 60 X 80CM</v>
          </cell>
          <cell r="D351" t="str">
            <v>UN</v>
          </cell>
          <cell r="E351">
            <v>94.85</v>
          </cell>
          <cell r="F351">
            <v>0</v>
          </cell>
        </row>
        <row r="352">
          <cell r="B352" t="str">
            <v>617</v>
          </cell>
          <cell r="C352" t="str">
            <v>BASCULANTE EM CANTONEIRA DE FERRO 5/8" X 1/8" - LINHA POPULAR - 60 X 100CM</v>
          </cell>
          <cell r="D352" t="str">
            <v>UN</v>
          </cell>
          <cell r="E352">
            <v>135.88999999999999</v>
          </cell>
          <cell r="F352">
            <v>0</v>
          </cell>
        </row>
        <row r="353">
          <cell r="B353" t="str">
            <v>619</v>
          </cell>
          <cell r="C353" t="str">
            <v>CAIXILHO FIXO CHAPA DOBRADA ACO C/ ADICAO DE COBRE PRE-ZINCADO 60 X 80CM</v>
          </cell>
          <cell r="D353" t="str">
            <v>M2</v>
          </cell>
          <cell r="E353">
            <v>251.41</v>
          </cell>
          <cell r="F353">
            <v>0</v>
          </cell>
        </row>
        <row r="354">
          <cell r="B354" t="str">
            <v>621</v>
          </cell>
          <cell r="C354" t="str">
            <v>CAIXILHO FIXO EM CANTONEIRA DE FERRO 5/8" X 1/8" - 100 X 100     CM</v>
          </cell>
          <cell r="D354" t="str">
            <v>M2</v>
          </cell>
          <cell r="E354">
            <v>417.93</v>
          </cell>
          <cell r="F354">
            <v>0</v>
          </cell>
        </row>
        <row r="355">
          <cell r="B355" t="str">
            <v>622</v>
          </cell>
          <cell r="C355" t="str">
            <v>JANELA CHAPA DOBRADA ACO C/ ADICAO DE COBRE PRE-ZINCADO CORRER 100 X 120CM</v>
          </cell>
          <cell r="D355" t="str">
            <v>UN</v>
          </cell>
          <cell r="E355">
            <v>287.66000000000003</v>
          </cell>
          <cell r="F355">
            <v>0</v>
          </cell>
        </row>
        <row r="356">
          <cell r="B356" t="str">
            <v>623</v>
          </cell>
          <cell r="C356" t="str">
            <v>JANELA FERRO TP MAXIM AIR</v>
          </cell>
          <cell r="D356" t="str">
            <v>M2</v>
          </cell>
          <cell r="E356">
            <v>668.69</v>
          </cell>
          <cell r="F356">
            <v>0</v>
          </cell>
        </row>
        <row r="357">
          <cell r="B357" t="str">
            <v>624</v>
          </cell>
          <cell r="C357" t="str">
            <v>JANELA MAXIM AIR/ CHAPA DOBRADA ACO C/ ADICAO DE COBRE PRE-ZINCADO 60 X 80CM</v>
          </cell>
          <cell r="D357" t="str">
            <v>M2</v>
          </cell>
          <cell r="E357">
            <v>294.27999999999997</v>
          </cell>
          <cell r="F357">
            <v>0</v>
          </cell>
        </row>
        <row r="358">
          <cell r="B358" t="str">
            <v>625</v>
          </cell>
          <cell r="C358" t="str">
            <v>BASE CIMENTO CRISTALIZANTE TIPO DENVERLIT OU SIMILAR</v>
          </cell>
          <cell r="D358" t="str">
            <v>KG</v>
          </cell>
          <cell r="E358">
            <v>2.64</v>
          </cell>
          <cell r="F358">
            <v>0</v>
          </cell>
        </row>
        <row r="359">
          <cell r="B359" t="str">
            <v>626</v>
          </cell>
          <cell r="C359" t="str">
            <v>ASFALTO ELASTOMERICO TP DENVERPREN OU SIMILAR</v>
          </cell>
          <cell r="D359" t="str">
            <v>KG</v>
          </cell>
          <cell r="E359">
            <v>7.94</v>
          </cell>
          <cell r="F359">
            <v>0</v>
          </cell>
        </row>
        <row r="360">
          <cell r="B360" t="str">
            <v>627</v>
          </cell>
          <cell r="C360" t="str">
            <v>EMULSAO ADESIVA BASE PVA/ACRILICA DENVERFIX - DENVER</v>
          </cell>
          <cell r="D360" t="str">
            <v>KG</v>
          </cell>
          <cell r="E360">
            <v>10.96</v>
          </cell>
          <cell r="F360">
            <v>0</v>
          </cell>
        </row>
        <row r="361">
          <cell r="B361" t="str">
            <v>628</v>
          </cell>
          <cell r="C361" t="str">
            <v>MASTIQUE ELASTICO DE POLIURETANO DENVERJUNTA - DENVER</v>
          </cell>
          <cell r="D361" t="str">
            <v>KG</v>
          </cell>
          <cell r="E361">
            <v>30.54</v>
          </cell>
          <cell r="F361">
            <v>0</v>
          </cell>
        </row>
        <row r="362">
          <cell r="B362" t="str">
            <v>641</v>
          </cell>
          <cell r="C362" t="str">
            <v>BATE ESTACA-MARTELO ATE 3,0T DIESEL 160 HP TORRE 15 M MAGAN IM 1520 BS</v>
          </cell>
          <cell r="D362" t="str">
            <v>H</v>
          </cell>
          <cell r="E362">
            <v>180.97</v>
          </cell>
          <cell r="F362">
            <v>0</v>
          </cell>
        </row>
        <row r="363">
          <cell r="B363" t="str">
            <v>643</v>
          </cell>
          <cell r="C363" t="str">
            <v>BETONEIRA 320L DIESEL 5,5HP S/ CARREGADOR MECANICO</v>
          </cell>
          <cell r="D363" t="str">
            <v>H</v>
          </cell>
          <cell r="E363">
            <v>4.05</v>
          </cell>
          <cell r="F363">
            <v>0</v>
          </cell>
        </row>
        <row r="364">
          <cell r="B364" t="str">
            <v>644</v>
          </cell>
          <cell r="C364" t="str">
            <v>BETONEIRA 580L DIESEL 7,5HP C/ CARREGADOR MECANICO</v>
          </cell>
          <cell r="D364" t="str">
            <v>H</v>
          </cell>
          <cell r="E364">
            <v>6.75</v>
          </cell>
          <cell r="F364">
            <v>0</v>
          </cell>
        </row>
        <row r="365">
          <cell r="B365" t="str">
            <v>646</v>
          </cell>
          <cell r="C365" t="str">
            <v>BETONEIRA 320L DIESEL 5,5HP C/ CARREGADOR MECANICO</v>
          </cell>
          <cell r="D365" t="str">
            <v>H</v>
          </cell>
          <cell r="E365">
            <v>5.81</v>
          </cell>
          <cell r="F365">
            <v>0</v>
          </cell>
        </row>
        <row r="366">
          <cell r="B366" t="str">
            <v>647</v>
          </cell>
          <cell r="C366" t="str">
            <v>BLASTER, DINAMITADOR OU CABO DE FOGO</v>
          </cell>
          <cell r="D366" t="str">
            <v>H</v>
          </cell>
          <cell r="E366">
            <v>13.76</v>
          </cell>
          <cell r="F366">
            <v>0</v>
          </cell>
        </row>
        <row r="367">
          <cell r="B367" t="str">
            <v>650</v>
          </cell>
          <cell r="C367" t="str">
            <v>BLOCO VEDACAO CONCRETO 10 X 20 X 40CM</v>
          </cell>
          <cell r="D367" t="str">
            <v>UN</v>
          </cell>
          <cell r="E367">
            <v>1.5</v>
          </cell>
          <cell r="F367">
            <v>0</v>
          </cell>
        </row>
        <row r="368">
          <cell r="B368" t="str">
            <v>651</v>
          </cell>
          <cell r="C368" t="str">
            <v>BLOCO VEDACAO CONCRETO 15 X 20 X 40CM</v>
          </cell>
          <cell r="D368" t="str">
            <v>UN</v>
          </cell>
          <cell r="E368">
            <v>1.85</v>
          </cell>
          <cell r="F368">
            <v>0</v>
          </cell>
        </row>
        <row r="369">
          <cell r="B369" t="str">
            <v>652</v>
          </cell>
          <cell r="C369" t="str">
            <v>BLOCO VEDACAO CONCRETO CELULAR 20 X 30 X 60CM</v>
          </cell>
          <cell r="D369" t="str">
            <v>M2</v>
          </cell>
          <cell r="E369">
            <v>83.57</v>
          </cell>
          <cell r="F369">
            <v>0</v>
          </cell>
        </row>
        <row r="370">
          <cell r="B370" t="str">
            <v>654</v>
          </cell>
          <cell r="C370" t="str">
            <v>BLOCO VEDACAO CONCRETO 20 X 20 X 40CM</v>
          </cell>
          <cell r="D370" t="str">
            <v>UN</v>
          </cell>
          <cell r="E370">
            <v>2.2000000000000002</v>
          </cell>
          <cell r="F370">
            <v>0</v>
          </cell>
        </row>
        <row r="371">
          <cell r="B371" t="str">
            <v>658</v>
          </cell>
          <cell r="C371" t="str">
            <v>CANALETA CONCRETO 10 X 20 X 20CM</v>
          </cell>
          <cell r="D371" t="str">
            <v>UN</v>
          </cell>
          <cell r="E371">
            <v>0.88</v>
          </cell>
          <cell r="F371">
            <v>0</v>
          </cell>
        </row>
        <row r="372">
          <cell r="B372" t="str">
            <v>659</v>
          </cell>
          <cell r="C372" t="str">
            <v>CANALETA CONCRETO 15 X 20 X 20CM</v>
          </cell>
          <cell r="D372" t="str">
            <v>UN</v>
          </cell>
          <cell r="E372">
            <v>1.28</v>
          </cell>
          <cell r="F372">
            <v>0</v>
          </cell>
        </row>
        <row r="373">
          <cell r="B373" t="str">
            <v>660</v>
          </cell>
          <cell r="C373" t="str">
            <v>CANALETA CONCRETO 20 X 20 X 20CM</v>
          </cell>
          <cell r="D373" t="str">
            <v>UN</v>
          </cell>
          <cell r="E373">
            <v>1.28</v>
          </cell>
          <cell r="F373">
            <v>0</v>
          </cell>
        </row>
        <row r="374">
          <cell r="B374" t="str">
            <v>662</v>
          </cell>
          <cell r="C374" t="str">
            <v>ELEMENTO VAZADO CONCRETO 20 X 20 X 5CM</v>
          </cell>
          <cell r="D374" t="str">
            <v>UN</v>
          </cell>
          <cell r="E374">
            <v>2.79</v>
          </cell>
          <cell r="F374">
            <v>0</v>
          </cell>
        </row>
        <row r="375">
          <cell r="B375" t="str">
            <v>663</v>
          </cell>
          <cell r="C375" t="str">
            <v>ELEMENTO VAZADO CONCRETO 40 X 40 X 6CM</v>
          </cell>
          <cell r="D375" t="str">
            <v>UN</v>
          </cell>
          <cell r="E375">
            <v>13.26</v>
          </cell>
          <cell r="F375">
            <v>0</v>
          </cell>
        </row>
        <row r="376">
          <cell r="B376" t="str">
            <v>664</v>
          </cell>
          <cell r="C376" t="str">
            <v>ELEMENTO VAZADO CONCRETO TIPO COLMEIA 37 X 39 X 7,0CM</v>
          </cell>
          <cell r="D376" t="str">
            <v>UN</v>
          </cell>
          <cell r="E376">
            <v>13.23</v>
          </cell>
          <cell r="F376">
            <v>0</v>
          </cell>
        </row>
        <row r="377">
          <cell r="B377" t="str">
            <v>665</v>
          </cell>
          <cell r="C377" t="str">
            <v>ELEMENTO VAZADO CONCRETO 50 X 50 X 7CM</v>
          </cell>
          <cell r="D377" t="str">
            <v>UN</v>
          </cell>
          <cell r="E377">
            <v>16.71</v>
          </cell>
          <cell r="F377">
            <v>0</v>
          </cell>
        </row>
        <row r="378">
          <cell r="B378" t="str">
            <v>666</v>
          </cell>
          <cell r="C378" t="str">
            <v>ELEMENTO VAZADO CONCRETO 40 X 40 X 7CM</v>
          </cell>
          <cell r="D378" t="str">
            <v>UN</v>
          </cell>
          <cell r="E378">
            <v>12.86</v>
          </cell>
          <cell r="F378">
            <v>0</v>
          </cell>
        </row>
        <row r="379">
          <cell r="B379" t="str">
            <v>668</v>
          </cell>
          <cell r="C379" t="str">
            <v>ELEMENTO VAZADO CONCRETO 29 X 29 X 6CM</v>
          </cell>
          <cell r="D379" t="str">
            <v>UN</v>
          </cell>
          <cell r="E379">
            <v>9.64</v>
          </cell>
          <cell r="F379">
            <v>0</v>
          </cell>
        </row>
        <row r="380">
          <cell r="B380" t="str">
            <v>672</v>
          </cell>
          <cell r="C380" t="str">
            <v>ELEMENTO VAZADO CONCRETO 20 X 20 X 6,5CM</v>
          </cell>
          <cell r="D380" t="str">
            <v>UN</v>
          </cell>
          <cell r="E380">
            <v>2.7</v>
          </cell>
          <cell r="F380">
            <v>0</v>
          </cell>
        </row>
        <row r="381">
          <cell r="B381" t="str">
            <v>673</v>
          </cell>
          <cell r="C381" t="str">
            <v>PLACA CONCRETO CELULAR E = 10CM</v>
          </cell>
          <cell r="D381" t="str">
            <v>M2</v>
          </cell>
          <cell r="E381">
            <v>257.14</v>
          </cell>
          <cell r="F381">
            <v>0</v>
          </cell>
        </row>
        <row r="382">
          <cell r="B382" t="str">
            <v>674</v>
          </cell>
          <cell r="C382" t="str">
            <v>BLOCO VEDACAO CONCRETO CELULAR 10 X 30 X 60CM</v>
          </cell>
          <cell r="D382" t="str">
            <v>M2</v>
          </cell>
          <cell r="E382">
            <v>41.79</v>
          </cell>
          <cell r="F382">
            <v>0</v>
          </cell>
        </row>
        <row r="383">
          <cell r="B383" t="str">
            <v>676</v>
          </cell>
          <cell r="C383" t="str">
            <v>BLOCO SEXTAVADO EM CONCRETO P/ PAVIMENTAÇÃO DE 35MPA, DE  20 X 20 X 8CM, DE ACORDO COM NBR 9780 / 9781</v>
          </cell>
          <cell r="D383" t="str">
            <v>M2</v>
          </cell>
          <cell r="E383">
            <v>31.9</v>
          </cell>
          <cell r="F383">
            <v>0</v>
          </cell>
        </row>
        <row r="384">
          <cell r="B384" t="str">
            <v>677</v>
          </cell>
          <cell r="C384" t="str">
            <v>BLOCO SEXTAVADO EM CONCRETO P/ PAVIMENTAÇÃO DE 35MPA, DE 20 X 20 X 10CM DE ACORDO COM NBR 9780 / 9781</v>
          </cell>
          <cell r="D384" t="str">
            <v>M2</v>
          </cell>
          <cell r="E384">
            <v>34.47</v>
          </cell>
          <cell r="F384">
            <v>0</v>
          </cell>
        </row>
        <row r="385">
          <cell r="B385" t="str">
            <v>678</v>
          </cell>
          <cell r="C385" t="str">
            <v>BLOCO SEXTAVADO EM CONCRETO P/ PAVIMENTAÇÃO DE 35MPA, DE 30 X 30 X 10 CM, DE ACORDO COM NBR 9780 / 9781</v>
          </cell>
          <cell r="D385" t="str">
            <v>M2</v>
          </cell>
          <cell r="E385">
            <v>32.17</v>
          </cell>
          <cell r="F385">
            <v>0</v>
          </cell>
        </row>
        <row r="386">
          <cell r="B386" t="str">
            <v>679</v>
          </cell>
          <cell r="C386" t="str">
            <v>BLOCO SEXTAVADO EM CONCRETO P/ PAVIMENTAÇÃO DE 35 MPA, DE  25 X 25 X 10 CM, DE ACORDO COM NBR 9780 / 9781</v>
          </cell>
          <cell r="D386" t="str">
            <v>M2</v>
          </cell>
          <cell r="E386">
            <v>40.700000000000003</v>
          </cell>
          <cell r="F386">
            <v>0</v>
          </cell>
        </row>
        <row r="387">
          <cell r="B387" t="str">
            <v>691</v>
          </cell>
          <cell r="C387" t="str">
            <v>BLOCO SEXTAVADO EM CONCRETO P/ PAVIMENTAÇÃO DE 35 MPA, (TIPO BLOKRET) E = 6,5CM DE 30 X 30CM, DE ACORDO COM NBR 9780 / 9781</v>
          </cell>
          <cell r="D387" t="str">
            <v>M2</v>
          </cell>
          <cell r="E387">
            <v>25.22</v>
          </cell>
          <cell r="F387">
            <v>0</v>
          </cell>
        </row>
        <row r="388">
          <cell r="B388" t="str">
            <v>695</v>
          </cell>
          <cell r="C388" t="str">
            <v>BLOCO TIPO RAQUETE P/PAVIMENTAÇÃP E=6CM PISO 10 FACES COD 1035 N, EM CONCRETO DE 35MPA, DE ACORDO COM NBR 9780 / 9781</v>
          </cell>
          <cell r="D388" t="str">
            <v>M2</v>
          </cell>
          <cell r="E388">
            <v>25.64</v>
          </cell>
          <cell r="F388">
            <v>0</v>
          </cell>
        </row>
        <row r="389">
          <cell r="B389" t="str">
            <v>708</v>
          </cell>
          <cell r="C389" t="str">
            <v>BLOCO SEXTAVADO P/ PAVIMENTAÇÃO, EM CONCRETO DE 35 MPA (TIPO BLOKRET) E = 5,0CM 19 X 19CM DE ACORDO COM NBR 9780 / 9781</v>
          </cell>
          <cell r="D389" t="str">
            <v>M2</v>
          </cell>
          <cell r="E389">
            <v>19.88</v>
          </cell>
          <cell r="F389">
            <v>0</v>
          </cell>
        </row>
        <row r="390">
          <cell r="B390" t="str">
            <v>709</v>
          </cell>
          <cell r="C390" t="str">
            <v>BLOCO POLIETILENO ALTA DENSIDADE 27 X 30 X 100 CM MODELO MAXBLOCO  LEOTECH, ACOMPANHADOS PLACAS  TERMINAIS  E LONGARINAS</v>
          </cell>
          <cell r="D390" t="str">
            <v>UN</v>
          </cell>
          <cell r="E390">
            <v>510.53</v>
          </cell>
          <cell r="F390">
            <v>0</v>
          </cell>
        </row>
        <row r="391">
          <cell r="B391" t="str">
            <v>710</v>
          </cell>
          <cell r="C391" t="str">
            <v>BLOCO SEXTAVADO P/ PAVIMENTAÇÃO EM CONCRETO DE 35 MPA, DE 20 X 20 X 6 CM, DE ACORDO COM NBR 9780 / 9781</v>
          </cell>
          <cell r="D391" t="str">
            <v>M2</v>
          </cell>
          <cell r="E391">
            <v>24.33</v>
          </cell>
          <cell r="F391">
            <v>0</v>
          </cell>
        </row>
        <row r="392">
          <cell r="B392" t="str">
            <v>711</v>
          </cell>
          <cell r="C392" t="str">
            <v>BLOCO SEXTAVADO P/ PAVIMENTAÇÃO EM CONCRETO DE 35 MPA, DE 25 X 25 X 6 CM, DE ACORDO COM NBR 9780 / 9781</v>
          </cell>
          <cell r="D392" t="str">
            <v>M2</v>
          </cell>
          <cell r="E392">
            <v>24.57</v>
          </cell>
          <cell r="F392">
            <v>0</v>
          </cell>
        </row>
        <row r="393">
          <cell r="B393" t="str">
            <v>712</v>
          </cell>
          <cell r="C393" t="str">
            <v>BLOCO SEXTAVADO P/ PAVIMENTAÇÃO EM CONCRETO DE 35 MPA, DE 25 X 25 X 8 CM, DE ACORDO COM NBR 9780/ 9781</v>
          </cell>
          <cell r="D393" t="str">
            <v>M2</v>
          </cell>
          <cell r="E393">
            <v>29.15</v>
          </cell>
          <cell r="F393">
            <v>0</v>
          </cell>
        </row>
        <row r="394">
          <cell r="B394" t="str">
            <v>713</v>
          </cell>
          <cell r="C394" t="str">
            <v>BLOCO SEXTAVADO P/PAVIMENTAÇÃO EM CONCRETO DE 35 MPA (TIPO BLOKRET) E = 8,0CM 30 X 30CM, DE ACORDO COM NBR 9780 / 9781</v>
          </cell>
          <cell r="D394" t="str">
            <v>M2</v>
          </cell>
          <cell r="E394">
            <v>26.58</v>
          </cell>
          <cell r="F394">
            <v>0</v>
          </cell>
        </row>
        <row r="395">
          <cell r="B395" t="str">
            <v>714</v>
          </cell>
          <cell r="C395" t="str">
            <v>BLOCO SEXTAVADO P/ PAVIMENTAÇÃO, EM CONCRETO DE 35 MPA, DE 30 X 30 X 8 CM, DE ACORDO COM NBR 9780 / 9781</v>
          </cell>
          <cell r="D395" t="str">
            <v>M2</v>
          </cell>
          <cell r="E395">
            <v>26.8</v>
          </cell>
          <cell r="F395">
            <v>0</v>
          </cell>
        </row>
        <row r="396">
          <cell r="B396" t="str">
            <v>715</v>
          </cell>
          <cell r="C396" t="str">
            <v>BLOCO VIDRO INCOLOR CANELADO 19 X 19 X 8CM</v>
          </cell>
          <cell r="D396" t="str">
            <v>UN</v>
          </cell>
          <cell r="E396">
            <v>9.9499999999999993</v>
          </cell>
          <cell r="F396">
            <v>0</v>
          </cell>
        </row>
        <row r="397">
          <cell r="B397" t="str">
            <v>716</v>
          </cell>
          <cell r="C397" t="str">
            <v>BLOCO VIDRO INCOLOR XADREZ 20 X 20 X 10CM</v>
          </cell>
          <cell r="D397" t="str">
            <v>UN</v>
          </cell>
          <cell r="E397">
            <v>10.78</v>
          </cell>
          <cell r="F397">
            <v>0</v>
          </cell>
        </row>
        <row r="398">
          <cell r="B398" t="str">
            <v>718</v>
          </cell>
          <cell r="C398" t="str">
            <v>ELEMENTO VAZADO VIDRO INCOLOR 20 X 20 X 6CM</v>
          </cell>
          <cell r="D398" t="str">
            <v>UN</v>
          </cell>
          <cell r="E398">
            <v>7.72</v>
          </cell>
          <cell r="F398">
            <v>0</v>
          </cell>
        </row>
        <row r="399">
          <cell r="B399" t="str">
            <v>719</v>
          </cell>
          <cell r="C399" t="str">
            <v>MOTOBOMBA CENTRIFUGA BOCAIS 1 1/2" X 1" A GASOLINA 3,5CV MARC A BRANCO MOD. 715 HM/Q = 6M/16,8M3/H A 38M/6,6M 3/H**CAIXA**"</v>
          </cell>
          <cell r="D399" t="str">
            <v>UN</v>
          </cell>
          <cell r="E399">
            <v>1396.6</v>
          </cell>
          <cell r="F399">
            <v>0</v>
          </cell>
        </row>
        <row r="400">
          <cell r="B400" t="str">
            <v>720</v>
          </cell>
          <cell r="C400" t="str">
            <v>MOTOBOMBA CENTRIFUGA P/ AGUA SUJA BOCAIS 3" X 2 1/2" C/ MOTOR     DIESEL OU GASOLINA * 6HP HM/Q = 10M/18M3/H A 65M/3M3/H*"</v>
          </cell>
          <cell r="D400" t="str">
            <v>UN</v>
          </cell>
          <cell r="E400">
            <v>3673.66</v>
          </cell>
          <cell r="F400">
            <v>0</v>
          </cell>
        </row>
        <row r="401">
          <cell r="B401" t="str">
            <v>723</v>
          </cell>
          <cell r="C401" t="str">
            <v>MOTOBOMBA AUTOESCORVANTE P/ DRENAGEM BOCAIS 2 X 2" A GASOLINA    3,5CV MARCA BRANCO MOD. 710,HM/Q = 6M/33M3 / H A 36M/ 10M3 / H**CAIXA**"</v>
          </cell>
          <cell r="D401" t="str">
            <v>UN</v>
          </cell>
          <cell r="E401">
            <v>1669.85</v>
          </cell>
          <cell r="F401">
            <v>0</v>
          </cell>
        </row>
        <row r="402">
          <cell r="B402" t="str">
            <v>724</v>
          </cell>
          <cell r="C402" t="str">
            <v>MOTOBOMBA AUTOESCORVANTE ROTOR ABERTO C/ MOTOR A GASOLINA OU DI ESEL * 10,5CV * BOCAIS 3" X 4" * HM/Q = 40 M/3,2M3/H A 90M/7,3M3/H*"</v>
          </cell>
          <cell r="D402" t="str">
            <v>UN</v>
          </cell>
          <cell r="E402">
            <v>12447.95</v>
          </cell>
          <cell r="F402">
            <v>0</v>
          </cell>
        </row>
        <row r="403">
          <cell r="B403" t="str">
            <v>729</v>
          </cell>
          <cell r="C403" t="str">
            <v>BOMBA CENTRIFUGA C/ MOTOR ELETRICO MONOFASICO 1/3HP BOCAIS 1    X 3/4 DANCOR SERIE CAMW4 MOD. 103</v>
          </cell>
          <cell r="D403" t="str">
            <v>UN</v>
          </cell>
          <cell r="E403">
            <v>350</v>
          </cell>
          <cell r="F403">
            <v>0</v>
          </cell>
        </row>
        <row r="404">
          <cell r="B404" t="str">
            <v>730</v>
          </cell>
          <cell r="C404" t="str">
            <v>MOTOBOMBA AUTOESCORVANTE C/ MOTOR ELETRICO TRIFASICO 7,5CV BOCA IS 3 X 3" MARCA DANCOR SERIE AAE MOD. 725 - TJM HM/ Q = 6M / 91,5M3 / H A 3 1M / 28,5 M3 /H**CAIXA**"</v>
          </cell>
          <cell r="D404" t="str">
            <v>UN</v>
          </cell>
          <cell r="E404">
            <v>3090.73</v>
          </cell>
          <cell r="F404">
            <v>0</v>
          </cell>
        </row>
        <row r="405">
          <cell r="B405" t="str">
            <v>731</v>
          </cell>
          <cell r="C405" t="str">
            <v>BOMBA CENTRIFUGA C/ MOTOR ELETRICO MONOFASICO 1/2CV BOCAIS 1"    X 3/4" DANCOR SERIE CAMW4 MOD. 114 **CAIXA**"</v>
          </cell>
          <cell r="D405" t="str">
            <v>UN</v>
          </cell>
          <cell r="E405">
            <v>388.62</v>
          </cell>
          <cell r="F405">
            <v>0</v>
          </cell>
        </row>
        <row r="406">
          <cell r="B406" t="str">
            <v>732</v>
          </cell>
          <cell r="C406" t="str">
            <v>BOMBA CENTRIFUGA C/ MOTOR ELETRICO TRIFASICO 1CV BOCAIS 1" X 1 " DANCOR SERIE CAM MOD. 250, HM /Q = 14M / 7,1M3 /H A 34M / 5M3 / H**CAIXA**"</v>
          </cell>
          <cell r="D406" t="str">
            <v>UN</v>
          </cell>
          <cell r="E406">
            <v>537.92999999999995</v>
          </cell>
          <cell r="F406">
            <v>0</v>
          </cell>
        </row>
        <row r="407">
          <cell r="B407" t="str">
            <v>733</v>
          </cell>
          <cell r="C407" t="str">
            <v>BOMBA CENTRIFUGA C/ MOTOR ELETRICO MONOFASICO MOD. BC 91S 3/4 CV - AMT= 11 MCA, Q= 7,3 M³/H- AMT= 23MCA, Q= 3,4 M³, SCHEIDER**CAIXA**.       PARA UTILIZACAO EM AGUAS LIMPAS, APLIC. AGRICULTURA, INDUSTRIA ERESI</v>
          </cell>
          <cell r="D407" t="str">
            <v>UN</v>
          </cell>
          <cell r="E407">
            <v>500.96</v>
          </cell>
          <cell r="F407">
            <v>0</v>
          </cell>
        </row>
        <row r="408">
          <cell r="B408" t="str">
            <v>734</v>
          </cell>
          <cell r="C408" t="str">
            <v>BOMBA CENTRIFUGA C/ MOTOR ELETRICO TRIFASICO 1 1/2CV    BOCAIS 1  1/4" X 1" SCHNEIDER MOD.BC92 **CAIXA**"</v>
          </cell>
          <cell r="D408" t="str">
            <v>UN</v>
          </cell>
          <cell r="E408">
            <v>746.88</v>
          </cell>
          <cell r="F408">
            <v>0</v>
          </cell>
        </row>
        <row r="409">
          <cell r="B409" t="str">
            <v>735</v>
          </cell>
          <cell r="C409" t="str">
            <v>BOMBA CENTRIFUGA DE ESTAGIOS C/ MOTOR ELETRICO TRIFASICO 2CV     BOCAIS 1" X 3/4" SCHNEIDER MOD. ME BR-1420,HM/ Q = 30M / 7,2M3 / H A 70M / 1,9M3 / H**CAIXA**"</v>
          </cell>
          <cell r="D409" t="str">
            <v>UN</v>
          </cell>
          <cell r="E409">
            <v>1194.4000000000001</v>
          </cell>
          <cell r="F409">
            <v>0</v>
          </cell>
        </row>
        <row r="410">
          <cell r="B410" t="str">
            <v>736</v>
          </cell>
          <cell r="C410" t="str">
            <v>BOMBA CENTRIFUGA C/ MOTOR ELETRICO TRIFASICO 3CV BOCAIS 1 1/2"    X 1 1/4" DANCOR SERIE CAM MOD.510 **CAIXA**"</v>
          </cell>
          <cell r="D410" t="str">
            <v>UN</v>
          </cell>
          <cell r="E410">
            <v>887.02</v>
          </cell>
          <cell r="F410">
            <v>0</v>
          </cell>
        </row>
        <row r="411">
          <cell r="B411" t="str">
            <v>737</v>
          </cell>
          <cell r="C411" t="str">
            <v>BOMBA CENTRIFUGA C/ MOTOR ELETRICO TRIFASICO 15CV BOCAIS 2 1/2" " X 2" DANCOR SERIE CAM MOD. 687 - TJM HM/Q = 54M / 47M3 / H A 70M / 25M3 / H**CAIXA**"</v>
          </cell>
          <cell r="D411" t="str">
            <v>UN</v>
          </cell>
          <cell r="E411">
            <v>3187.89</v>
          </cell>
          <cell r="F411">
            <v>0</v>
          </cell>
        </row>
        <row r="412">
          <cell r="B412" t="str">
            <v>738</v>
          </cell>
          <cell r="C412" t="str">
            <v>BOMBA CENTRIFUGA C/ MOTOR ELETRICO TRIFASICO 5CV  BOCAIS 2"    X 1.1/2" X 1" DANCOR SERIE CAM MOD. 618 - TJM HM/ Q = 40M / 25M3/H A 47M / 16M3/H**CAIXA**"</v>
          </cell>
          <cell r="D412" t="str">
            <v>UN</v>
          </cell>
          <cell r="E412">
            <v>1867.19</v>
          </cell>
          <cell r="F412">
            <v>0</v>
          </cell>
        </row>
        <row r="413">
          <cell r="B413" t="str">
            <v>740</v>
          </cell>
          <cell r="C413" t="str">
            <v>BOMBA CENTRIFUGA DE ESTAGIOS C/ MOTOR ELETRICO TRIFASICO 10CV B OCAIS 1 1/2" X 1" SCHNEIDER MOD. ME-BR 24100 **CAIXA**"</v>
          </cell>
          <cell r="D413" t="str">
            <v>UN</v>
          </cell>
          <cell r="E413">
            <v>2783.42</v>
          </cell>
          <cell r="F413">
            <v>0</v>
          </cell>
        </row>
        <row r="414">
          <cell r="B414" t="str">
            <v>741</v>
          </cell>
          <cell r="C414" t="str">
            <v>MOTOBOMBA CENTRIFUGA ELETRICA MONOFASICA    ATE 2CV P/ DRENAGEM,  SAIDA 1 1/2"</v>
          </cell>
          <cell r="D414" t="str">
            <v>H</v>
          </cell>
          <cell r="E414">
            <v>0.84</v>
          </cell>
          <cell r="F414">
            <v>0</v>
          </cell>
        </row>
        <row r="415">
          <cell r="B415" t="str">
            <v>743</v>
          </cell>
          <cell r="C415" t="str">
            <v xml:space="preserve">MOTOBOMBA CENTRIFUGA ELETRICA TRIFASICA POTENCIA * 3 A 5CV *    P/ DRENAGEM, SAIDA 2" HM = * 20 M *" </v>
          </cell>
          <cell r="D415" t="str">
            <v>H</v>
          </cell>
          <cell r="E415">
            <v>1.79</v>
          </cell>
          <cell r="F415">
            <v>0</v>
          </cell>
        </row>
        <row r="416">
          <cell r="B416" t="str">
            <v>744</v>
          </cell>
          <cell r="C416" t="str">
            <v>MOTOBOMBA CENTRIFUGA ELETRICA TRIFASICA POTENCIA &gt; 5 ATE 10CV P / DRENAGEM, SAIDA 3", HM = * 20 M *"</v>
          </cell>
          <cell r="D416" t="str">
            <v>H</v>
          </cell>
          <cell r="E416">
            <v>1.83</v>
          </cell>
          <cell r="F416">
            <v>0</v>
          </cell>
        </row>
        <row r="417">
          <cell r="B417" t="str">
            <v>745</v>
          </cell>
          <cell r="C417" t="str">
            <v>BOMBA PARA TESTE HIDROSTATICO ATE 850 LIBRAS</v>
          </cell>
          <cell r="D417" t="str">
            <v>H</v>
          </cell>
          <cell r="E417">
            <v>1.64</v>
          </cell>
          <cell r="F417">
            <v>0</v>
          </cell>
        </row>
        <row r="418">
          <cell r="B418" t="str">
            <v>746</v>
          </cell>
          <cell r="C418" t="str">
            <v>LAVADORA DE ALTA PRESSAO ( LAVA-JATO) PARA AGUA FRIA DE 140 A 1900 LIBRAS , VAZAO DE 150 A 600 LITROS/HORA ,MODELO KARCHER HD 655 S OU SIMILAR (ELETROLIX,WAP..)</v>
          </cell>
          <cell r="D418" t="str">
            <v>UN</v>
          </cell>
          <cell r="E418">
            <v>1299</v>
          </cell>
          <cell r="F418">
            <v>0</v>
          </cell>
        </row>
        <row r="419">
          <cell r="B419" t="str">
            <v>748</v>
          </cell>
          <cell r="C419" t="str">
            <v>EQUIPAMENTO P/ JATEAMENTO DE CONCRETO OU ARGAMASSA</v>
          </cell>
          <cell r="D419" t="str">
            <v>H</v>
          </cell>
          <cell r="E419">
            <v>14.79</v>
          </cell>
          <cell r="F419">
            <v>0</v>
          </cell>
        </row>
        <row r="420">
          <cell r="B420" t="str">
            <v>749</v>
          </cell>
          <cell r="C420" t="str">
            <v>BOMBA SUBMERSA P/ POCO PROFUNDO ELETRICA TRIFASICA 4HP MARCA LEAO       MOD.4R8-14, SERIE 300, 220V- 22TR, HM/Q = 64,5M/10M³/H A 96M/6,0M³/H</v>
          </cell>
          <cell r="D420" t="str">
            <v>UN</v>
          </cell>
          <cell r="E420">
            <v>6099.2</v>
          </cell>
          <cell r="F420">
            <v>0</v>
          </cell>
        </row>
        <row r="421">
          <cell r="B421" t="str">
            <v>750</v>
          </cell>
          <cell r="C421" t="str">
            <v>BOMBA SUBMERSA P/ POCO PROFUNDO ELETRICA TRIFASICA 5CV DANCOR MOD 8.3S-29,HM/Q  = 30M/10M³/H A 201M/3,4M³/H</v>
          </cell>
          <cell r="D421" t="str">
            <v>UN</v>
          </cell>
          <cell r="E421">
            <v>6388.75</v>
          </cell>
          <cell r="F421">
            <v>0</v>
          </cell>
        </row>
        <row r="422">
          <cell r="B422" t="str">
            <v>751</v>
          </cell>
          <cell r="C422" t="str">
            <v>BOMBA SUBMERSIVEL P/ DRENAGEM ELETRICA TRIFASICA 3CV SAIDA 2"    C/ 5M  CABO ELETRICO DANCOR SERIE SDE MOD. 2301 HM/Q = 2M/38,8M3/H A 28M/5M3/H**CAIXA**"</v>
          </cell>
          <cell r="D422" t="str">
            <v>UN</v>
          </cell>
          <cell r="E422">
            <v>2544.29</v>
          </cell>
          <cell r="F422">
            <v>0</v>
          </cell>
        </row>
        <row r="423">
          <cell r="B423" t="str">
            <v>752</v>
          </cell>
          <cell r="C423" t="str">
            <v>BOMBA SUBMERSIVEL P/ DRENAGEM ELETRICA TRIFASICA 3CV SAIDA 2"    C/ 5M CABO ELETRICO DANCOR SERIE SDE MOD. 2303 **CAIXA**"</v>
          </cell>
          <cell r="D423" t="str">
            <v>UN</v>
          </cell>
          <cell r="E423">
            <v>2099.6799999999998</v>
          </cell>
          <cell r="F423">
            <v>0</v>
          </cell>
        </row>
        <row r="424">
          <cell r="B424" t="str">
            <v>754</v>
          </cell>
          <cell r="C424" t="str">
            <v>BOMBA SUBMERSIVEL P/ DRENAGEM FLYGT B 2050 ELETRICA TRIFASICA,     SAIDA 2" 1,1 KW HM/Q = 0M / 28M3/H A 13 M/6M3/H C/5M CABO ELETRICO**CAIXA**"</v>
          </cell>
          <cell r="D424" t="str">
            <v>UN</v>
          </cell>
          <cell r="E424">
            <v>4785.96</v>
          </cell>
          <cell r="F424">
            <v>0</v>
          </cell>
        </row>
        <row r="425">
          <cell r="B425" t="str">
            <v>755</v>
          </cell>
          <cell r="C425" t="str">
            <v>BOMBA SUBMERSA DA MARCA LEAO S65-7, 27HP, ELETR. TRIFASICA, 220/380V</v>
          </cell>
          <cell r="D425" t="str">
            <v>UN</v>
          </cell>
          <cell r="E425">
            <v>13117.49</v>
          </cell>
          <cell r="F425">
            <v>0</v>
          </cell>
        </row>
        <row r="426">
          <cell r="B426" t="str">
            <v>756</v>
          </cell>
          <cell r="C426" t="str">
            <v>BOMBA SUBMERSA DA MARCA LEAO S65-9, 32HP, ELETR. TRIFASICA 220/380V</v>
          </cell>
          <cell r="D426" t="str">
            <v>UN</v>
          </cell>
          <cell r="E426">
            <v>28230.07</v>
          </cell>
          <cell r="F426">
            <v>0</v>
          </cell>
        </row>
        <row r="427">
          <cell r="B427" t="str">
            <v>757</v>
          </cell>
          <cell r="C427" t="str">
            <v>BOMBA SUBMERSIVEL P/ DRENAGEM FLYGT B 2066 ELETRICA TRIFASICA 3 ,7CV SAIDA DE 3" HM/Q = 6M/60M3/H A 22M/12M3/H     C/ 5 M DE CABO ELETRICO**CAIXA**"</v>
          </cell>
          <cell r="D427" t="str">
            <v>UN</v>
          </cell>
          <cell r="E427">
            <v>8652.4</v>
          </cell>
          <cell r="F427">
            <v>0</v>
          </cell>
        </row>
        <row r="428">
          <cell r="B428" t="str">
            <v>759</v>
          </cell>
          <cell r="C428" t="str">
            <v>BOMBA SUBMERSA 4" P/ POCO PROFUNDO ELETRICA TRIFASICA 2CV, SAI DA 1, 1/2" MARCA DANCOR SERIE SPP MOD 3.2S- 20, HM/Q = 18M/5,3 M3/H A 16,4M/1,64M³/H **CAIXA**</v>
          </cell>
          <cell r="D428" t="str">
            <v>UN</v>
          </cell>
          <cell r="E428">
            <v>4077.85</v>
          </cell>
          <cell r="F428">
            <v>0</v>
          </cell>
        </row>
        <row r="429">
          <cell r="B429" t="str">
            <v>760</v>
          </cell>
          <cell r="C429" t="str">
            <v>BOMBA SUBMERSIVEL P/ DRENAGEM FLYGT B 2102 HT ELETRICA TRIFASIC A 8,2 CV SAIDA 3",     ALTA PRESSAO, HM/Q = 0M/72M3/H A 40M/21M3/H C/5M DE CABO ELETRICO**CAIXA**"</v>
          </cell>
          <cell r="D429" t="str">
            <v>UN</v>
          </cell>
          <cell r="E429">
            <v>14523.12</v>
          </cell>
          <cell r="F429">
            <v>0</v>
          </cell>
        </row>
        <row r="430">
          <cell r="B430" t="str">
            <v>761</v>
          </cell>
          <cell r="C430" t="str">
            <v>BOMBA SUBMERSA 4" P/ POCO PROFUNDO ELETRICA TRIFASICA 5CV, SAIDA 2" M ARCA DANCOR SERIE SPP MOD 11.2S-15,HM/Q = 42M/14,86M³/H A 121M/2,57M³/H  **CAIXA**"</v>
          </cell>
          <cell r="D430" t="str">
            <v>UN</v>
          </cell>
          <cell r="E430">
            <v>7987.82</v>
          </cell>
          <cell r="F430">
            <v>0</v>
          </cell>
        </row>
        <row r="431">
          <cell r="B431" t="str">
            <v>764</v>
          </cell>
          <cell r="C431" t="str">
            <v>BUCHA REDUCAO FERRO GALV ROSCA REF. 1"X1/2"</v>
          </cell>
          <cell r="D431" t="str">
            <v>UN</v>
          </cell>
          <cell r="E431">
            <v>4.05</v>
          </cell>
          <cell r="F431">
            <v>0</v>
          </cell>
        </row>
        <row r="432">
          <cell r="B432" t="str">
            <v>765</v>
          </cell>
          <cell r="C432" t="str">
            <v>BUCHA REDUCAO FERRO GALV ROSCA REF. 1"X3/4"</v>
          </cell>
          <cell r="D432" t="str">
            <v>UN</v>
          </cell>
          <cell r="E432">
            <v>3.98</v>
          </cell>
          <cell r="F432">
            <v>0</v>
          </cell>
        </row>
        <row r="433">
          <cell r="B433" t="str">
            <v>766</v>
          </cell>
          <cell r="C433" t="str">
            <v>BUCHA REDUCAO FERRO GALV ROSCA REF. 1 1/2"X1/2"</v>
          </cell>
          <cell r="D433" t="str">
            <v>UN</v>
          </cell>
          <cell r="E433">
            <v>8.77</v>
          </cell>
          <cell r="F433">
            <v>0</v>
          </cell>
        </row>
        <row r="434">
          <cell r="B434" t="str">
            <v>767</v>
          </cell>
          <cell r="C434" t="str">
            <v>BUCHA REDUCAO FERRO GALV ROSCA REF. 1 1/2"X3/4"</v>
          </cell>
          <cell r="D434" t="str">
            <v>UN</v>
          </cell>
          <cell r="E434">
            <v>8.91</v>
          </cell>
          <cell r="F434">
            <v>0</v>
          </cell>
        </row>
        <row r="435">
          <cell r="B435" t="str">
            <v>768</v>
          </cell>
          <cell r="C435" t="str">
            <v>BUCHA REDUCAO FERRO GALV ROSCA REF. 1 1/4"X1/2"</v>
          </cell>
          <cell r="D435" t="str">
            <v>UN</v>
          </cell>
          <cell r="E435">
            <v>6.2</v>
          </cell>
          <cell r="F435">
            <v>0</v>
          </cell>
        </row>
        <row r="436">
          <cell r="B436" t="str">
            <v>769</v>
          </cell>
          <cell r="C436" t="str">
            <v>BUCHA REDUCAO FERRO GALV ROSCA REF. 1 1/4"X3/4"</v>
          </cell>
          <cell r="D436" t="str">
            <v>UN</v>
          </cell>
          <cell r="E436">
            <v>6.27</v>
          </cell>
          <cell r="F436">
            <v>0</v>
          </cell>
        </row>
        <row r="437">
          <cell r="B437" t="str">
            <v>770</v>
          </cell>
          <cell r="C437" t="str">
            <v>BUCHA REDUCAO FERRO GALV ROSCA REF. 1/2"X1/4"</v>
          </cell>
          <cell r="D437" t="str">
            <v>UN</v>
          </cell>
          <cell r="E437">
            <v>1.9</v>
          </cell>
          <cell r="F437">
            <v>0</v>
          </cell>
        </row>
        <row r="438">
          <cell r="B438" t="str">
            <v>771</v>
          </cell>
          <cell r="C438" t="str">
            <v>BUCHA REDUCAO FERRO GALV ROSCA REF. 2"X1"</v>
          </cell>
          <cell r="D438" t="str">
            <v>UN</v>
          </cell>
          <cell r="E438">
            <v>10.57</v>
          </cell>
          <cell r="F438">
            <v>0</v>
          </cell>
        </row>
        <row r="439">
          <cell r="B439" t="str">
            <v>772</v>
          </cell>
          <cell r="C439" t="str">
            <v>BUCHA REDUCAO FERRO GALV ROSCA REF. 2"X1 1/4"</v>
          </cell>
          <cell r="D439" t="str">
            <v>UN</v>
          </cell>
          <cell r="E439">
            <v>10.42</v>
          </cell>
          <cell r="F439">
            <v>0</v>
          </cell>
        </row>
        <row r="440">
          <cell r="B440" t="str">
            <v>773</v>
          </cell>
          <cell r="C440" t="str">
            <v>BUCHA REDUCAO FERRO GALV ROSCA REF. 2 1/2"X1"</v>
          </cell>
          <cell r="D440" t="str">
            <v>UN</v>
          </cell>
          <cell r="E440">
            <v>15.39</v>
          </cell>
          <cell r="F440">
            <v>0</v>
          </cell>
        </row>
        <row r="441">
          <cell r="B441" t="str">
            <v>774</v>
          </cell>
          <cell r="C441" t="str">
            <v>BUCHA REDUCAO FERRO GALV ROSCA REF. 2 1/2"X1 1/4"</v>
          </cell>
          <cell r="D441" t="str">
            <v>UN</v>
          </cell>
          <cell r="E441">
            <v>15.39</v>
          </cell>
          <cell r="F441">
            <v>0</v>
          </cell>
        </row>
        <row r="442">
          <cell r="B442" t="str">
            <v>775</v>
          </cell>
          <cell r="C442" t="str">
            <v>BUCHA REDUCAO FERRO GALV ROSCA REF. 2 1/2"X2"</v>
          </cell>
          <cell r="D442" t="str">
            <v>UN</v>
          </cell>
          <cell r="E442">
            <v>15.64</v>
          </cell>
          <cell r="F442">
            <v>0</v>
          </cell>
        </row>
        <row r="443">
          <cell r="B443" t="str">
            <v>776</v>
          </cell>
          <cell r="C443" t="str">
            <v>BUCHA REDUCAO FERRO GALV ROSCA REF. 3"X1 1/2"</v>
          </cell>
          <cell r="D443" t="str">
            <v>UN</v>
          </cell>
          <cell r="E443">
            <v>17.71</v>
          </cell>
          <cell r="F443">
            <v>0</v>
          </cell>
        </row>
        <row r="444">
          <cell r="B444" t="str">
            <v>777</v>
          </cell>
          <cell r="C444" t="str">
            <v>BUCHA REDUCAO FERRO GALV ROSCA REF. 3"X1 1/4"</v>
          </cell>
          <cell r="D444" t="str">
            <v>UN</v>
          </cell>
          <cell r="E444">
            <v>18.309999999999999</v>
          </cell>
          <cell r="F444">
            <v>0</v>
          </cell>
        </row>
        <row r="445">
          <cell r="B445" t="str">
            <v>778</v>
          </cell>
          <cell r="C445" t="str">
            <v>BUCHA REDUCAO FERRO GALV ROSCA REF. 3"X2"</v>
          </cell>
          <cell r="D445" t="str">
            <v>UN</v>
          </cell>
          <cell r="E445">
            <v>18.309999999999999</v>
          </cell>
          <cell r="F445">
            <v>0</v>
          </cell>
        </row>
        <row r="446">
          <cell r="B446" t="str">
            <v>779</v>
          </cell>
          <cell r="C446" t="str">
            <v>BUCHA REDUCAO FERRO GALV ROSCA REF. 3/4"X1/2"</v>
          </cell>
          <cell r="D446" t="str">
            <v>UN</v>
          </cell>
          <cell r="E446">
            <v>2.78</v>
          </cell>
          <cell r="F446">
            <v>0</v>
          </cell>
        </row>
        <row r="447">
          <cell r="B447" t="str">
            <v>780</v>
          </cell>
          <cell r="C447" t="str">
            <v>BUCHA REDUCAO FERRO GALV ROSCA REF. 3X2 1/2"</v>
          </cell>
          <cell r="D447" t="str">
            <v>UN</v>
          </cell>
          <cell r="E447">
            <v>18.52</v>
          </cell>
          <cell r="F447">
            <v>0</v>
          </cell>
        </row>
        <row r="448">
          <cell r="B448" t="str">
            <v>781</v>
          </cell>
          <cell r="C448" t="str">
            <v>BUCHA REDUCAO FERRO GALV ROSCA REF. 4"X2 1/2"</v>
          </cell>
          <cell r="D448" t="str">
            <v>UN</v>
          </cell>
          <cell r="E448">
            <v>46.45</v>
          </cell>
          <cell r="F448">
            <v>0</v>
          </cell>
        </row>
        <row r="449">
          <cell r="B449" t="str">
            <v>782</v>
          </cell>
          <cell r="C449" t="str">
            <v>BUCHA REDUCAO FERRO GALV ROSCA REF. 4"X3"</v>
          </cell>
          <cell r="D449" t="str">
            <v>UN</v>
          </cell>
          <cell r="E449">
            <v>46.45</v>
          </cell>
          <cell r="F449">
            <v>0</v>
          </cell>
        </row>
        <row r="450">
          <cell r="B450" t="str">
            <v>783</v>
          </cell>
          <cell r="C450" t="str">
            <v>BUCHA REDUCAO FERRO GALV ROSCA REF. 5"X4"</v>
          </cell>
          <cell r="D450" t="str">
            <v>UN</v>
          </cell>
          <cell r="E450">
            <v>75.72</v>
          </cell>
          <cell r="F450">
            <v>0</v>
          </cell>
        </row>
        <row r="451">
          <cell r="B451" t="str">
            <v>784</v>
          </cell>
          <cell r="C451" t="str">
            <v>BUCHA REDUCAO FERRO GALV ROSCA REF. 6"X5"</v>
          </cell>
          <cell r="D451" t="str">
            <v>UN</v>
          </cell>
          <cell r="E451">
            <v>105.65</v>
          </cell>
          <cell r="F451">
            <v>0</v>
          </cell>
        </row>
        <row r="452">
          <cell r="B452" t="str">
            <v>785</v>
          </cell>
          <cell r="C452" t="str">
            <v>BUCHA REDUCAO FERRO GALV ROSCA REF. 6"X4"</v>
          </cell>
          <cell r="D452" t="str">
            <v>UN</v>
          </cell>
          <cell r="E452">
            <v>112.98</v>
          </cell>
          <cell r="F452">
            <v>0</v>
          </cell>
        </row>
        <row r="453">
          <cell r="B453" t="str">
            <v>786</v>
          </cell>
          <cell r="C453" t="str">
            <v>BUCHA REDUCAO FERRO GALV ROSCA REF. 4"X2"</v>
          </cell>
          <cell r="D453" t="str">
            <v>UN</v>
          </cell>
          <cell r="E453">
            <v>46.45</v>
          </cell>
          <cell r="F453">
            <v>0</v>
          </cell>
        </row>
        <row r="454">
          <cell r="B454" t="str">
            <v>787</v>
          </cell>
          <cell r="C454" t="str">
            <v>BUCHA REDUCAO FERRO GALV ROSCA REF. 2 1/2"X1 1/2"</v>
          </cell>
          <cell r="D454" t="str">
            <v>UN</v>
          </cell>
          <cell r="E454">
            <v>15.14</v>
          </cell>
          <cell r="F454">
            <v>0</v>
          </cell>
        </row>
        <row r="455">
          <cell r="B455" t="str">
            <v>788</v>
          </cell>
          <cell r="C455" t="str">
            <v>BUCHA REDUCAO FERRO GALV ROSCA REF. 2"X1 1/2"</v>
          </cell>
          <cell r="D455" t="str">
            <v>UN</v>
          </cell>
          <cell r="E455">
            <v>10.67</v>
          </cell>
          <cell r="F455">
            <v>0</v>
          </cell>
        </row>
        <row r="456">
          <cell r="B456" t="str">
            <v>789</v>
          </cell>
          <cell r="C456" t="str">
            <v>BUCHA REDUCAO FERRO GALV ROSCA REF. 1 1/4"X1"</v>
          </cell>
          <cell r="D456" t="str">
            <v>UN</v>
          </cell>
          <cell r="E456">
            <v>6.27</v>
          </cell>
          <cell r="F456">
            <v>0</v>
          </cell>
        </row>
        <row r="457">
          <cell r="B457" t="str">
            <v>790</v>
          </cell>
          <cell r="C457" t="str">
            <v>BUCHA REDUCAO FERRO GALV ROSCA REF. 1 1/2"X1 1/4"</v>
          </cell>
          <cell r="D457" t="str">
            <v>UN</v>
          </cell>
          <cell r="E457">
            <v>9.09</v>
          </cell>
          <cell r="F457">
            <v>0</v>
          </cell>
        </row>
        <row r="458">
          <cell r="B458" t="str">
            <v>791</v>
          </cell>
          <cell r="C458" t="str">
            <v>BUCHA REDUCAO FERRO GALV ROSCA REF. 1 1/2"X1"</v>
          </cell>
          <cell r="D458" t="str">
            <v>UN</v>
          </cell>
          <cell r="E458">
            <v>9.02</v>
          </cell>
          <cell r="F458">
            <v>0</v>
          </cell>
        </row>
        <row r="459">
          <cell r="B459" t="str">
            <v>792</v>
          </cell>
          <cell r="C459" t="str">
            <v>BUCHA REDUCAO PVC ROSCA 1" X 3/4"</v>
          </cell>
          <cell r="D459" t="str">
            <v>UN</v>
          </cell>
          <cell r="E459">
            <v>1.7</v>
          </cell>
          <cell r="F459">
            <v>0</v>
          </cell>
        </row>
        <row r="460">
          <cell r="B460" t="str">
            <v>793</v>
          </cell>
          <cell r="C460" t="str">
            <v>BUCHA REDUCAO PVC ROSCA 1 1/2"X1 1/4"</v>
          </cell>
          <cell r="D460" t="str">
            <v>UN</v>
          </cell>
          <cell r="E460">
            <v>2.1800000000000002</v>
          </cell>
          <cell r="F460">
            <v>0</v>
          </cell>
        </row>
        <row r="461">
          <cell r="B461" t="str">
            <v>794</v>
          </cell>
          <cell r="C461" t="str">
            <v>BUCHA REDUCAO PVC ROSCA 1 1/4"X1"</v>
          </cell>
          <cell r="D461" t="str">
            <v>UN</v>
          </cell>
          <cell r="E461">
            <v>1.97</v>
          </cell>
          <cell r="F461">
            <v>0</v>
          </cell>
        </row>
        <row r="462">
          <cell r="B462" t="str">
            <v>796</v>
          </cell>
          <cell r="C462" t="str">
            <v>BUCHA REDUCAO PVC ROSCA 1 1/2" X 3/4"</v>
          </cell>
          <cell r="D462" t="str">
            <v>UN</v>
          </cell>
          <cell r="E462">
            <v>4.9000000000000004</v>
          </cell>
          <cell r="F462">
            <v>0</v>
          </cell>
        </row>
        <row r="463">
          <cell r="B463" t="str">
            <v>797</v>
          </cell>
          <cell r="C463" t="str">
            <v>BUCHA REDUCAO PVC ROSCA 1 1/2" X 1"</v>
          </cell>
          <cell r="D463" t="str">
            <v>UN</v>
          </cell>
          <cell r="E463">
            <v>4.5199999999999996</v>
          </cell>
          <cell r="F463">
            <v>0</v>
          </cell>
        </row>
        <row r="464">
          <cell r="B464" t="str">
            <v>798</v>
          </cell>
          <cell r="C464" t="str">
            <v>BUCHA REDUCAO PVC ROSCA REF 3/4" X 1/2"</v>
          </cell>
          <cell r="D464" t="str">
            <v>UN</v>
          </cell>
          <cell r="E464">
            <v>0.72</v>
          </cell>
          <cell r="F464">
            <v>0</v>
          </cell>
        </row>
        <row r="465">
          <cell r="B465" t="str">
            <v>799</v>
          </cell>
          <cell r="C465" t="str">
            <v>BUCHA REDUCAO PVC ROSCA 1" X 1/2"</v>
          </cell>
          <cell r="D465" t="str">
            <v>UN</v>
          </cell>
          <cell r="E465">
            <v>2.1800000000000002</v>
          </cell>
          <cell r="F465">
            <v>0</v>
          </cell>
        </row>
        <row r="466">
          <cell r="B466" t="str">
            <v>801</v>
          </cell>
          <cell r="C466" t="str">
            <v>BUCHA REDUCAO PVC ROSCA 1 1/4"X3/4"</v>
          </cell>
          <cell r="D466" t="str">
            <v>UN</v>
          </cell>
          <cell r="E466">
            <v>1.93</v>
          </cell>
          <cell r="F466">
            <v>0</v>
          </cell>
        </row>
        <row r="467">
          <cell r="B467" t="str">
            <v>802</v>
          </cell>
          <cell r="C467" t="str">
            <v>BUCHA REDUCAO PVC ROSCA 2"X1"</v>
          </cell>
          <cell r="D467" t="str">
            <v>UN</v>
          </cell>
          <cell r="E467">
            <v>7.72</v>
          </cell>
          <cell r="F467">
            <v>0</v>
          </cell>
        </row>
        <row r="468">
          <cell r="B468" t="str">
            <v>803</v>
          </cell>
          <cell r="C468" t="str">
            <v>BUCHA REDUCAO PVC ROSCA 2"X1 1/4"</v>
          </cell>
          <cell r="D468" t="str">
            <v>UN</v>
          </cell>
          <cell r="E468">
            <v>6.33</v>
          </cell>
          <cell r="F468">
            <v>0</v>
          </cell>
        </row>
        <row r="469">
          <cell r="B469" t="str">
            <v>804</v>
          </cell>
          <cell r="C469" t="str">
            <v>BUCHA REDUCAO PVC ROSCA 2"X1 1/2"</v>
          </cell>
          <cell r="D469" t="str">
            <v>UN</v>
          </cell>
          <cell r="E469">
            <v>5.51</v>
          </cell>
          <cell r="F469">
            <v>0</v>
          </cell>
        </row>
        <row r="470">
          <cell r="B470" t="str">
            <v>812</v>
          </cell>
          <cell r="C470" t="str">
            <v>BUCHA REDUCAO PVC SOLD CURTA P/ AGUA FRIA PRED 40MM X 32MM</v>
          </cell>
          <cell r="D470" t="str">
            <v>UN</v>
          </cell>
          <cell r="E470">
            <v>1.3</v>
          </cell>
          <cell r="F470">
            <v>0</v>
          </cell>
        </row>
        <row r="471">
          <cell r="B471" t="str">
            <v>813</v>
          </cell>
          <cell r="C471" t="str">
            <v>BUCHA REDUCAO PVC SOLD LONGA P/ AGUA FRIA PRED 50MM X 25MM</v>
          </cell>
          <cell r="D471" t="str">
            <v>UN</v>
          </cell>
          <cell r="E471">
            <v>1.9</v>
          </cell>
          <cell r="F471">
            <v>0</v>
          </cell>
        </row>
        <row r="472">
          <cell r="B472" t="str">
            <v>814</v>
          </cell>
          <cell r="C472" t="str">
            <v>BUCHA REDUCAO PVC SOLD LONGA P/ AGUA FRIA PRED 60MM X 32MM</v>
          </cell>
          <cell r="D472" t="str">
            <v>UN</v>
          </cell>
          <cell r="E472">
            <v>5.9</v>
          </cell>
          <cell r="F472">
            <v>0</v>
          </cell>
        </row>
        <row r="473">
          <cell r="B473" t="str">
            <v>815</v>
          </cell>
          <cell r="C473" t="str">
            <v>BUCHA REDUCAO PVC SOLD LONGA P/ AGUA FRIA PRED 60MM X 40MM</v>
          </cell>
          <cell r="D473" t="str">
            <v>UN</v>
          </cell>
          <cell r="E473">
            <v>6.25</v>
          </cell>
          <cell r="F473">
            <v>0</v>
          </cell>
        </row>
        <row r="474">
          <cell r="B474" t="str">
            <v>816</v>
          </cell>
          <cell r="C474" t="str">
            <v>BUCHA REDUCAO PVC SOLD LONGA P/ AGUA FRIA PRED 60MM X 25MM</v>
          </cell>
          <cell r="D474" t="str">
            <v>UN</v>
          </cell>
          <cell r="E474">
            <v>4.8</v>
          </cell>
          <cell r="F474">
            <v>0</v>
          </cell>
        </row>
        <row r="475">
          <cell r="B475" t="str">
            <v>817</v>
          </cell>
          <cell r="C475" t="str">
            <v>BUCHA REDUCAO PVC SOLD LONGA P/ AGUA FRIA PRED 85MM X 60MM</v>
          </cell>
          <cell r="D475" t="str">
            <v>UN</v>
          </cell>
          <cell r="E475">
            <v>11.55</v>
          </cell>
          <cell r="F475">
            <v>0</v>
          </cell>
        </row>
        <row r="476">
          <cell r="B476" t="str">
            <v>818</v>
          </cell>
          <cell r="C476" t="str">
            <v>BUCHA REDUCAO PVC SOLD CURTA P/ AGUA FRIA PRED 60MM X 50MM</v>
          </cell>
          <cell r="D476" t="str">
            <v>UN</v>
          </cell>
          <cell r="E476">
            <v>3.7</v>
          </cell>
          <cell r="F476">
            <v>0</v>
          </cell>
        </row>
        <row r="477">
          <cell r="B477" t="str">
            <v>819</v>
          </cell>
          <cell r="C477" t="str">
            <v>BUCHA REDUCAO PVC SOLD CURTA P/ AGUA FRIA PRED 50MM X 40MM</v>
          </cell>
          <cell r="D477" t="str">
            <v>UN</v>
          </cell>
          <cell r="E477">
            <v>1.9</v>
          </cell>
          <cell r="F477">
            <v>0</v>
          </cell>
        </row>
        <row r="478">
          <cell r="B478" t="str">
            <v>820</v>
          </cell>
          <cell r="C478" t="str">
            <v>BUCHA REDUCAO PVC SOLD LONGA P/ AGUA FRIA PRED 50MM X 32MM</v>
          </cell>
          <cell r="D478" t="str">
            <v>UN</v>
          </cell>
          <cell r="E478">
            <v>2.8</v>
          </cell>
          <cell r="F478">
            <v>0</v>
          </cell>
        </row>
        <row r="479">
          <cell r="B479" t="str">
            <v>821</v>
          </cell>
          <cell r="C479" t="str">
            <v>BUCHA REDUCAO PVC SOLD LONGA P/ AGUA FRIA PRED 75MM X 50MM</v>
          </cell>
          <cell r="D479" t="str">
            <v>UN</v>
          </cell>
          <cell r="E479">
            <v>10.6</v>
          </cell>
          <cell r="F479">
            <v>0</v>
          </cell>
        </row>
        <row r="480">
          <cell r="B480" t="str">
            <v>822</v>
          </cell>
          <cell r="C480" t="str">
            <v>BUCHA REDUCAO PVC SOLD LONGA P/ AGUA FRIA PRED 60MM X 50MM</v>
          </cell>
          <cell r="D480" t="str">
            <v>UN</v>
          </cell>
          <cell r="E480">
            <v>9.1</v>
          </cell>
          <cell r="F480">
            <v>0</v>
          </cell>
        </row>
        <row r="481">
          <cell r="B481" t="str">
            <v>823</v>
          </cell>
          <cell r="C481" t="str">
            <v xml:space="preserve">BUCHA REDUCAO PVC SOLD CURTA P/ AGUA FRIA PRED 75MM X 60MM </v>
          </cell>
          <cell r="D481" t="str">
            <v>UN</v>
          </cell>
          <cell r="E481">
            <v>8.5</v>
          </cell>
          <cell r="F481">
            <v>0</v>
          </cell>
        </row>
        <row r="482">
          <cell r="B482" t="str">
            <v>825</v>
          </cell>
          <cell r="C482" t="str">
            <v>BUCHA REDUCAO PVC SOLD LONGA P/ AGUA FRIA PRED 50MM X 20MM</v>
          </cell>
          <cell r="D482" t="str">
            <v>UN</v>
          </cell>
          <cell r="E482">
            <v>2.35</v>
          </cell>
          <cell r="F482">
            <v>0</v>
          </cell>
        </row>
        <row r="483">
          <cell r="B483" t="str">
            <v>826</v>
          </cell>
          <cell r="C483" t="str">
            <v>BUCHA REDUCAO PVC SOLD LONGA P/ AGUA FRIA PRED 110MM X 60MM</v>
          </cell>
          <cell r="D483" t="str">
            <v>UN</v>
          </cell>
          <cell r="E483">
            <v>18.649999999999999</v>
          </cell>
          <cell r="F483">
            <v>0</v>
          </cell>
        </row>
        <row r="484">
          <cell r="B484" t="str">
            <v>827</v>
          </cell>
          <cell r="C484" t="str">
            <v>BUCHA REDUCAO PVC SOLD LONGA P/ AGUA FRIA PRED 110MM X 75MM</v>
          </cell>
          <cell r="D484" t="str">
            <v>UN</v>
          </cell>
          <cell r="E484">
            <v>21.55</v>
          </cell>
          <cell r="F484">
            <v>0</v>
          </cell>
        </row>
        <row r="485">
          <cell r="B485" t="str">
            <v>828</v>
          </cell>
          <cell r="C485" t="str">
            <v>BUCHA REDUCAO PVC SOLD CURTA P/ AGUA FRIA PRED 25MM X 20MM</v>
          </cell>
          <cell r="D485" t="str">
            <v>UN</v>
          </cell>
          <cell r="E485">
            <v>0.3</v>
          </cell>
          <cell r="F485">
            <v>0</v>
          </cell>
        </row>
        <row r="486">
          <cell r="B486" t="str">
            <v>829</v>
          </cell>
          <cell r="C486" t="str">
            <v>BUCHA REDUCAO PVC SOLD CURTA P/ AGUA FRIA PRED 32MM X 25MM</v>
          </cell>
          <cell r="D486" t="str">
            <v>UN</v>
          </cell>
          <cell r="E486">
            <v>0.5</v>
          </cell>
          <cell r="F486">
            <v>0</v>
          </cell>
        </row>
        <row r="487">
          <cell r="B487" t="str">
            <v>830</v>
          </cell>
          <cell r="C487" t="str">
            <v>BUCHA REDUCAO PVC SOLD CURTA P/ AGUA FRIA PRED 85MM X 75MM</v>
          </cell>
          <cell r="D487" t="str">
            <v>UN</v>
          </cell>
          <cell r="E487">
            <v>11.05</v>
          </cell>
          <cell r="F487">
            <v>0</v>
          </cell>
        </row>
        <row r="488">
          <cell r="B488" t="str">
            <v>831</v>
          </cell>
          <cell r="C488" t="str">
            <v>BUCHA REDUCAO PVC SOLD CURTA P/ AGUA FRIA PRED - 110MM X 85MM</v>
          </cell>
          <cell r="D488" t="str">
            <v>UN</v>
          </cell>
          <cell r="E488">
            <v>40.450000000000003</v>
          </cell>
          <cell r="F488">
            <v>0</v>
          </cell>
        </row>
        <row r="489">
          <cell r="B489" t="str">
            <v>832</v>
          </cell>
          <cell r="C489" t="str">
            <v>BUCHA REDUCAO PVC SOLD LONGA P/ AGUA FRIA PRED 32MM X 20MM</v>
          </cell>
          <cell r="D489" t="str">
            <v>UN</v>
          </cell>
          <cell r="E489">
            <v>1.45</v>
          </cell>
          <cell r="F489">
            <v>0</v>
          </cell>
        </row>
        <row r="490">
          <cell r="B490" t="str">
            <v>833</v>
          </cell>
          <cell r="C490" t="str">
            <v>BUCHA REDUCAO PVC SOLD LONGA P/ AGUA FRIA PRED 40MM X 20MM</v>
          </cell>
          <cell r="D490" t="str">
            <v>UN</v>
          </cell>
          <cell r="E490">
            <v>2.2000000000000002</v>
          </cell>
          <cell r="F490">
            <v>0</v>
          </cell>
        </row>
        <row r="491">
          <cell r="B491" t="str">
            <v>834</v>
          </cell>
          <cell r="C491" t="str">
            <v>BUCHA REDUCAO PVC SOLD LONGA P/ AGUA FRIA PRED 40MM X 25MM</v>
          </cell>
          <cell r="D491" t="str">
            <v>UN</v>
          </cell>
          <cell r="E491">
            <v>2.25</v>
          </cell>
          <cell r="F491">
            <v>0</v>
          </cell>
        </row>
        <row r="492">
          <cell r="B492" t="str">
            <v>841</v>
          </cell>
          <cell r="C492" t="str">
            <v>CABO DE ALUMINIO C/ ALMA DE ACO, BITOLA 4AWG</v>
          </cell>
          <cell r="D492" t="str">
            <v>KG</v>
          </cell>
          <cell r="E492">
            <v>19.75</v>
          </cell>
          <cell r="F492">
            <v>0</v>
          </cell>
        </row>
        <row r="493">
          <cell r="B493" t="str">
            <v>842</v>
          </cell>
          <cell r="C493" t="str">
            <v>CABO DE ALUMINIO S/ ALMA DE ACO, BITOLA 4AWG</v>
          </cell>
          <cell r="D493" t="str">
            <v>KG</v>
          </cell>
          <cell r="E493">
            <v>22.16</v>
          </cell>
          <cell r="F493">
            <v>0</v>
          </cell>
        </row>
        <row r="494">
          <cell r="B494" t="str">
            <v>843</v>
          </cell>
          <cell r="C494" t="str">
            <v>BUCHA E ARRUELA ALUMINIO FUNDIDO P/ ELETRODUTO 50MM (2'')</v>
          </cell>
          <cell r="D494" t="str">
            <v>CJ</v>
          </cell>
          <cell r="E494">
            <v>2.27</v>
          </cell>
          <cell r="F494">
            <v>0</v>
          </cell>
        </row>
        <row r="495">
          <cell r="B495" t="str">
            <v>844</v>
          </cell>
          <cell r="C495" t="str">
            <v>BUCHA E ARRUELA ALUMINIO FUNDIDO P/ ELETRODUTO 75MM (3'')</v>
          </cell>
          <cell r="D495" t="str">
            <v>CJ</v>
          </cell>
          <cell r="E495">
            <v>4.7</v>
          </cell>
          <cell r="F495">
            <v>0</v>
          </cell>
        </row>
        <row r="496">
          <cell r="B496" t="str">
            <v>845</v>
          </cell>
          <cell r="C496" t="str">
            <v>BUCHA E ARRUELA ALUMINIO FUNDIDO P/ ELETRODUTO 100MM (4'')</v>
          </cell>
          <cell r="D496" t="str">
            <v>CJ</v>
          </cell>
          <cell r="E496">
            <v>8.26</v>
          </cell>
          <cell r="F496">
            <v>0</v>
          </cell>
        </row>
        <row r="497">
          <cell r="B497" t="str">
            <v>846</v>
          </cell>
          <cell r="C497" t="str">
            <v>BUCHA REDUCAO ALUMINIO FUNDIDO P/ ELETRODUTO 1'' X 3/4''</v>
          </cell>
          <cell r="D497" t="str">
            <v>UN</v>
          </cell>
          <cell r="E497">
            <v>2.48</v>
          </cell>
          <cell r="F497">
            <v>0</v>
          </cell>
        </row>
        <row r="498">
          <cell r="B498" t="str">
            <v>847</v>
          </cell>
          <cell r="C498" t="str">
            <v>BUCHA REDUCAO ALUMINIO FUNDIDO P/ ELETRODUTO 1 1/2'' X 1''</v>
          </cell>
          <cell r="D498" t="str">
            <v>UN</v>
          </cell>
          <cell r="E498">
            <v>10.220000000000001</v>
          </cell>
          <cell r="F498">
            <v>0</v>
          </cell>
        </row>
        <row r="499">
          <cell r="B499" t="str">
            <v>848</v>
          </cell>
          <cell r="C499" t="str">
            <v>BUCHA REDUCAO ALUMINIO FUNDIDO P/ ELETRODUTO 2'' X 3/4''</v>
          </cell>
          <cell r="D499" t="str">
            <v>UN</v>
          </cell>
          <cell r="E499">
            <v>12.16</v>
          </cell>
          <cell r="F499">
            <v>0</v>
          </cell>
        </row>
        <row r="500">
          <cell r="B500" t="str">
            <v>850</v>
          </cell>
          <cell r="C500" t="str">
            <v>BUCHA E ARRUELA ALUMINIO FUNDIDO P/ ELETRODUTO 15MM (1/2'')</v>
          </cell>
          <cell r="D500" t="str">
            <v>CJ</v>
          </cell>
          <cell r="E500">
            <v>0.54</v>
          </cell>
          <cell r="F500">
            <v>0</v>
          </cell>
        </row>
        <row r="501">
          <cell r="B501" t="str">
            <v>851</v>
          </cell>
          <cell r="C501" t="str">
            <v>BUCHA E ARRUELA ALUMINIO FUNDIDO P/ ELETRODUTO 20MM (3/4'')</v>
          </cell>
          <cell r="D501" t="str">
            <v>CJ</v>
          </cell>
          <cell r="E501">
            <v>0.68</v>
          </cell>
          <cell r="F501">
            <v>0</v>
          </cell>
        </row>
        <row r="502">
          <cell r="B502" t="str">
            <v>852</v>
          </cell>
          <cell r="C502" t="str">
            <v>BUCHA E ARRUELA ALUMINIO FUNDIDO P/ ELETRODUTO 32MM (1 1/4'')</v>
          </cell>
          <cell r="D502" t="str">
            <v>CJ</v>
          </cell>
          <cell r="E502">
            <v>1.56</v>
          </cell>
          <cell r="F502">
            <v>0</v>
          </cell>
        </row>
        <row r="503">
          <cell r="B503" t="str">
            <v>853</v>
          </cell>
          <cell r="C503" t="str">
            <v>BUCHA E ARRUELA ALUMINIO FUNDIDO P/ ELETRODUTO 40MM (1 1/2'')</v>
          </cell>
          <cell r="D503" t="str">
            <v>CJ</v>
          </cell>
          <cell r="E503">
            <v>1.58</v>
          </cell>
          <cell r="F503">
            <v>0</v>
          </cell>
        </row>
        <row r="504">
          <cell r="B504" t="str">
            <v>854</v>
          </cell>
          <cell r="C504" t="str">
            <v>BUCHA REDUCAO ALUMINIO FUNDIDO P/ ELETRODUTO 2'' X 1 1/2''</v>
          </cell>
          <cell r="D504" t="str">
            <v>UN</v>
          </cell>
          <cell r="E504">
            <v>12.94</v>
          </cell>
          <cell r="F504">
            <v>0</v>
          </cell>
        </row>
        <row r="505">
          <cell r="B505" t="str">
            <v>855</v>
          </cell>
          <cell r="C505" t="str">
            <v>BUCHA E ARRUELA ALUMINIO FUNDIDO P/ ELETRODUTO 25MM (1'')</v>
          </cell>
          <cell r="D505" t="str">
            <v>CJ</v>
          </cell>
          <cell r="E505">
            <v>1.02</v>
          </cell>
          <cell r="F505">
            <v>0</v>
          </cell>
        </row>
        <row r="506">
          <cell r="B506" t="str">
            <v>856</v>
          </cell>
          <cell r="C506" t="str">
            <v>BUCHA E ARRUELA ALUMINIO FUNDIDO P/ ELETRODUTO 60MM (2 1/2'')</v>
          </cell>
          <cell r="D506" t="str">
            <v>CJ</v>
          </cell>
          <cell r="E506">
            <v>3.71</v>
          </cell>
          <cell r="F506">
            <v>0</v>
          </cell>
        </row>
        <row r="507">
          <cell r="B507" t="str">
            <v>857</v>
          </cell>
          <cell r="C507" t="str">
            <v>CABO DE COBRE NU 16MM2 MEIO-DURO</v>
          </cell>
          <cell r="D507" t="str">
            <v>M</v>
          </cell>
          <cell r="E507">
            <v>6.73</v>
          </cell>
          <cell r="F507">
            <v>0</v>
          </cell>
        </row>
        <row r="508">
          <cell r="B508" t="str">
            <v>861</v>
          </cell>
          <cell r="C508" t="str">
            <v>CABO DE COBRE NU 6MM2 MEIO-DURO</v>
          </cell>
          <cell r="D508" t="str">
            <v>M</v>
          </cell>
          <cell r="E508">
            <v>3.33</v>
          </cell>
          <cell r="F508">
            <v>0</v>
          </cell>
        </row>
        <row r="509">
          <cell r="B509" t="str">
            <v>862</v>
          </cell>
          <cell r="C509" t="str">
            <v>CABO DE COBRE NU 10MM2 MEIO-DURO</v>
          </cell>
          <cell r="D509" t="str">
            <v>M</v>
          </cell>
          <cell r="E509">
            <v>5.25</v>
          </cell>
          <cell r="F509">
            <v>0</v>
          </cell>
        </row>
        <row r="510">
          <cell r="B510" t="str">
            <v>863</v>
          </cell>
          <cell r="C510" t="str">
            <v>CABO DE COBRE NU 35MM2 MEIO-DURO</v>
          </cell>
          <cell r="D510" t="str">
            <v>M</v>
          </cell>
          <cell r="E510">
            <v>15.38</v>
          </cell>
          <cell r="F510">
            <v>0</v>
          </cell>
        </row>
        <row r="511">
          <cell r="B511" t="str">
            <v>864</v>
          </cell>
          <cell r="C511" t="str">
            <v>CABO DE COBRE NU 70MM2 MEIO-DURO</v>
          </cell>
          <cell r="D511" t="str">
            <v>M</v>
          </cell>
          <cell r="E511">
            <v>29.58</v>
          </cell>
          <cell r="F511">
            <v>0</v>
          </cell>
        </row>
        <row r="512">
          <cell r="B512" t="str">
            <v>865</v>
          </cell>
          <cell r="C512" t="str">
            <v>CABO DE COBRE NU 95MM2 MEIO-DURO</v>
          </cell>
          <cell r="D512" t="str">
            <v>M</v>
          </cell>
          <cell r="E512">
            <v>39.270000000000003</v>
          </cell>
          <cell r="F512">
            <v>0</v>
          </cell>
        </row>
        <row r="513">
          <cell r="B513" t="str">
            <v>866</v>
          </cell>
          <cell r="C513" t="str">
            <v>CABO DE COBRE NU 120MM2 MEIO-DURO</v>
          </cell>
          <cell r="D513" t="str">
            <v>M</v>
          </cell>
          <cell r="E513">
            <v>48.88</v>
          </cell>
          <cell r="F513">
            <v>0</v>
          </cell>
        </row>
        <row r="514">
          <cell r="B514" t="str">
            <v>867</v>
          </cell>
          <cell r="C514" t="str">
            <v>CABO DE COBRE NU 50MM2 MEIO-DURO</v>
          </cell>
          <cell r="D514" t="str">
            <v>M</v>
          </cell>
          <cell r="E514">
            <v>20.04</v>
          </cell>
          <cell r="F514">
            <v>0</v>
          </cell>
        </row>
        <row r="515">
          <cell r="B515" t="str">
            <v>868</v>
          </cell>
          <cell r="C515" t="str">
            <v>CABO DE COBRE NU 25MM2 MEIO-DURO</v>
          </cell>
          <cell r="D515" t="str">
            <v>M</v>
          </cell>
          <cell r="E515">
            <v>11.98</v>
          </cell>
          <cell r="F515">
            <v>0</v>
          </cell>
        </row>
        <row r="516">
          <cell r="B516" t="str">
            <v>870</v>
          </cell>
          <cell r="C516" t="str">
            <v>CABO DE COBRE NU 300MM2 MEIO-DURO</v>
          </cell>
          <cell r="D516" t="str">
            <v>M</v>
          </cell>
          <cell r="E516">
            <v>123.88</v>
          </cell>
          <cell r="F516">
            <v>0</v>
          </cell>
        </row>
        <row r="517">
          <cell r="B517" t="str">
            <v>873</v>
          </cell>
          <cell r="C517" t="str">
            <v>CABO DE COBRE ISOLAMENTO ANTI-CHAMA 20/35KV 50MM2 TP EPROTENAX FX3 PIRELLI OU EQUIV</v>
          </cell>
          <cell r="D517" t="str">
            <v>M</v>
          </cell>
          <cell r="E517">
            <v>145.44999999999999</v>
          </cell>
          <cell r="F517">
            <v>0</v>
          </cell>
        </row>
        <row r="518">
          <cell r="B518" t="str">
            <v>874</v>
          </cell>
          <cell r="C518" t="str">
            <v>CABO DE COBRE ISOLAMENTO ANTI-CHAMA 20/35KV 70MM2 TP EPROTENAX FX3 PIRELLI OU EQUIV</v>
          </cell>
          <cell r="D518" t="str">
            <v>M</v>
          </cell>
          <cell r="E518">
            <v>173.53</v>
          </cell>
          <cell r="F518">
            <v>0</v>
          </cell>
        </row>
        <row r="519">
          <cell r="B519" t="str">
            <v>875</v>
          </cell>
          <cell r="C519" t="str">
            <v>CABO DE COBRE ISOLAMENTO ANTI-CHAMA 20/35KV 95MM2 TP EPROTENAX FX3 PIRELLI OU EQUIV</v>
          </cell>
          <cell r="D519" t="str">
            <v>M</v>
          </cell>
          <cell r="E519">
            <v>201.67</v>
          </cell>
          <cell r="F519">
            <v>0</v>
          </cell>
        </row>
        <row r="520">
          <cell r="B520" t="str">
            <v>876</v>
          </cell>
          <cell r="C520" t="str">
            <v>CABO DE COBRE ISOLAMENTO ANTI-CHAMA 20/35KV 120MM2 TP EPROTENAX FX3 PIRELLI OU EQUIV</v>
          </cell>
          <cell r="D520" t="str">
            <v>M</v>
          </cell>
          <cell r="E520">
            <v>227.93</v>
          </cell>
          <cell r="F520">
            <v>0</v>
          </cell>
        </row>
        <row r="521">
          <cell r="B521" t="str">
            <v>877</v>
          </cell>
          <cell r="C521" t="str">
            <v>CABO DE COBRE ISOLAMENTO ANTI-CHAMA 20/35KV 150MM2 TP EPROTENAX FX3 PIRELLI OU EQUIV</v>
          </cell>
          <cell r="D521" t="str">
            <v>M</v>
          </cell>
          <cell r="E521">
            <v>254.04</v>
          </cell>
          <cell r="F521">
            <v>0</v>
          </cell>
        </row>
        <row r="522">
          <cell r="B522" t="str">
            <v>878</v>
          </cell>
          <cell r="C522" t="str">
            <v>CABO DE COBRE ISOLAMENTO ANTI-CHAMA 20/35KV 240MM2 TP EPROTENAX FX3 PIRELLI OU EQUIV</v>
          </cell>
          <cell r="D522" t="str">
            <v>M</v>
          </cell>
          <cell r="E522">
            <v>344.73</v>
          </cell>
          <cell r="F522">
            <v>0</v>
          </cell>
        </row>
        <row r="523">
          <cell r="B523" t="str">
            <v>879</v>
          </cell>
          <cell r="C523" t="str">
            <v xml:space="preserve">CABO DE COBRE ISOLAMENTO ANTI-CHAMA 20/35KV 300MM2 TP EPROTENAX FX3 PIRELLI OU EQUIV </v>
          </cell>
          <cell r="D523" t="str">
            <v>M</v>
          </cell>
          <cell r="E523">
            <v>400.65</v>
          </cell>
          <cell r="F523">
            <v>0</v>
          </cell>
        </row>
        <row r="524">
          <cell r="B524" t="str">
            <v>880</v>
          </cell>
          <cell r="C524" t="str">
            <v>CABO DE COBRE ISOLAMENTO ANTI-CHAMA 20/35KV 400MM2 TP EPROTENAX FX3 PIRELLI OU EQUIV</v>
          </cell>
          <cell r="D524" t="str">
            <v>M</v>
          </cell>
          <cell r="E524">
            <v>473.67</v>
          </cell>
          <cell r="F524">
            <v>0</v>
          </cell>
        </row>
        <row r="525">
          <cell r="B525" t="str">
            <v>881</v>
          </cell>
          <cell r="C525" t="str">
            <v>CABO DE COBRE ISOLAMENTO ANTI-CHAMA 20/35KV 500MM2 TP EPROTENAX FX3 PIRELLI OU EQUIV</v>
          </cell>
          <cell r="D525" t="str">
            <v>M</v>
          </cell>
          <cell r="E525">
            <v>564.95000000000005</v>
          </cell>
          <cell r="F525">
            <v>0</v>
          </cell>
        </row>
        <row r="526">
          <cell r="B526" t="str">
            <v>882</v>
          </cell>
          <cell r="C526" t="str">
            <v>CABO DE COBRE ISOLAMENTO ANTI-CHAMA 20/35KV 185MM2 TP EPROTENAX FX3 PIRELLI OU EQUIV</v>
          </cell>
          <cell r="D526" t="str">
            <v>M</v>
          </cell>
          <cell r="E526">
            <v>289.08999999999997</v>
          </cell>
          <cell r="F526">
            <v>0</v>
          </cell>
        </row>
        <row r="527">
          <cell r="B527" t="str">
            <v>891</v>
          </cell>
          <cell r="C527" t="str">
            <v>CABO DE COBRE NU 500MM2 MEIO-DURO</v>
          </cell>
          <cell r="D527" t="str">
            <v>M</v>
          </cell>
          <cell r="E527">
            <v>197.46</v>
          </cell>
          <cell r="F527">
            <v>0</v>
          </cell>
        </row>
        <row r="528">
          <cell r="B528" t="str">
            <v>892</v>
          </cell>
          <cell r="C528" t="str">
            <v>CABO DE COBRE NU 150MM2 MEIO-DURO</v>
          </cell>
          <cell r="D528" t="str">
            <v>M</v>
          </cell>
          <cell r="E528">
            <v>59.31</v>
          </cell>
          <cell r="F528">
            <v>0</v>
          </cell>
        </row>
        <row r="529">
          <cell r="B529" t="str">
            <v>901</v>
          </cell>
          <cell r="C529" t="str">
            <v>CABO DE COBRE UNIPOLAR 35MM2 BLINDADO, ISOLACAO 12/20KV EPR - COBERTURA EM PVC.</v>
          </cell>
          <cell r="D529" t="str">
            <v>M</v>
          </cell>
          <cell r="E529">
            <v>29.22</v>
          </cell>
          <cell r="F529">
            <v>0</v>
          </cell>
        </row>
        <row r="530">
          <cell r="B530" t="str">
            <v>902</v>
          </cell>
          <cell r="C530" t="str">
            <v>CABO DE COBRE UNIPOLAR 70MM2 BLINDADO, ISOLACAO 12/20KV EPR COBERTURA EM PVC</v>
          </cell>
          <cell r="D530" t="str">
            <v>M</v>
          </cell>
          <cell r="E530">
            <v>37.93</v>
          </cell>
          <cell r="F530">
            <v>0</v>
          </cell>
        </row>
        <row r="531">
          <cell r="B531" t="str">
            <v>903</v>
          </cell>
          <cell r="C531" t="str">
            <v>CABO DE COBRE UNIPOLAR 95MM2 BLINDADO, ISOLACAO 12/20KV EPR, COBERTURA EM PVC</v>
          </cell>
          <cell r="D531" t="str">
            <v>M</v>
          </cell>
          <cell r="E531">
            <v>51.34</v>
          </cell>
          <cell r="F531">
            <v>0</v>
          </cell>
        </row>
        <row r="532">
          <cell r="B532" t="str">
            <v>911</v>
          </cell>
          <cell r="C532" t="str">
            <v>CABO DE COBRE UNIPOLAR 16MM2 BLINDADO, ISOLACAO 6/10KV EPR, COBERTURA EM PVC</v>
          </cell>
          <cell r="D532" t="str">
            <v>M</v>
          </cell>
          <cell r="E532">
            <v>19.45</v>
          </cell>
          <cell r="F532">
            <v>0</v>
          </cell>
        </row>
        <row r="533">
          <cell r="B533" t="str">
            <v>912</v>
          </cell>
          <cell r="C533" t="str">
            <v>CABO DE COBRE UNIPOLAR 35MM2 BLINDADO, ISOLACAO 6/10KV EPR, COBERTURA EM PVC</v>
          </cell>
          <cell r="D533" t="str">
            <v>M</v>
          </cell>
          <cell r="E533">
            <v>25.54</v>
          </cell>
          <cell r="F533">
            <v>0</v>
          </cell>
        </row>
        <row r="534">
          <cell r="B534" t="str">
            <v>913</v>
          </cell>
          <cell r="C534" t="str">
            <v>CABO DE COBRE UNIPOLAR 70MM2 BLINDADO, ISOLACAO 6/10KV EPR, COBERTURA EM PVC</v>
          </cell>
          <cell r="D534" t="str">
            <v>M</v>
          </cell>
          <cell r="E534">
            <v>36.04</v>
          </cell>
          <cell r="F534">
            <v>0</v>
          </cell>
        </row>
        <row r="535">
          <cell r="B535" t="str">
            <v>914</v>
          </cell>
          <cell r="C535" t="str">
            <v>CABO DE COBRE UNIPOLAR 95MM2 BLINDADO, ISOLACAO 6/10KV EPR, COBERTURA EM PVC</v>
          </cell>
          <cell r="D535" t="str">
            <v>M</v>
          </cell>
          <cell r="E535">
            <v>43.03</v>
          </cell>
          <cell r="F535">
            <v>0</v>
          </cell>
        </row>
        <row r="536">
          <cell r="B536" t="str">
            <v>925</v>
          </cell>
          <cell r="C536" t="str">
            <v>CABO DE COBRE UNIPOLAR 25MM2 BLINDADO, ISOLACAO 3,6/6KV EPR, COBERTURA EM PVC</v>
          </cell>
          <cell r="D536" t="str">
            <v>M</v>
          </cell>
          <cell r="E536">
            <v>22.21</v>
          </cell>
          <cell r="F536">
            <v>0</v>
          </cell>
        </row>
        <row r="537">
          <cell r="B537" t="str">
            <v>926</v>
          </cell>
          <cell r="C537" t="str">
            <v>CABO DE COBRE UNIPOLAR 35MM2 BLINDADO, ISOLACAO 3,6/6KV EPR, COBERTURA EM PVC</v>
          </cell>
          <cell r="D537" t="str">
            <v>M</v>
          </cell>
          <cell r="E537">
            <v>25.25</v>
          </cell>
          <cell r="F537">
            <v>0</v>
          </cell>
        </row>
        <row r="538">
          <cell r="B538" t="str">
            <v>927</v>
          </cell>
          <cell r="C538" t="str">
            <v>CABO DE COBRE UNIPOLAR 70MM2 BLINDADO, ISOLACAO 3,6 KV EPR, COBERTURA EM PVC</v>
          </cell>
          <cell r="D538" t="str">
            <v>M</v>
          </cell>
          <cell r="E538">
            <v>35.619999999999997</v>
          </cell>
          <cell r="F538">
            <v>0</v>
          </cell>
        </row>
        <row r="539">
          <cell r="B539" t="str">
            <v>928</v>
          </cell>
          <cell r="C539" t="str">
            <v>FIO RIGIDO, ISOLACAO EM PVC 450/750V 16MM2</v>
          </cell>
          <cell r="D539" t="str">
            <v>M</v>
          </cell>
          <cell r="E539">
            <v>9</v>
          </cell>
          <cell r="F539">
            <v>0</v>
          </cell>
        </row>
        <row r="540">
          <cell r="B540" t="str">
            <v>934</v>
          </cell>
          <cell r="C540" t="str">
            <v>FIO P/ TELEFONE DE COBRE BITOLA 1,6MM ISOLACAO EM PVC, POLIPROPILENO, 2 CONDUTORES</v>
          </cell>
          <cell r="D540" t="str">
            <v>M</v>
          </cell>
          <cell r="E540">
            <v>3.48</v>
          </cell>
          <cell r="F540">
            <v>0</v>
          </cell>
        </row>
        <row r="541">
          <cell r="B541" t="str">
            <v>935</v>
          </cell>
          <cell r="C541" t="str">
            <v>FIO P/ TELEFONE DE COBRE BITOLA 0,6MM ISOLACAO EM PVC, POLIPROPILENO, 2 CONDUTORES</v>
          </cell>
          <cell r="D541" t="str">
            <v>M</v>
          </cell>
          <cell r="E541">
            <v>0.89</v>
          </cell>
          <cell r="F541">
            <v>0</v>
          </cell>
        </row>
        <row r="542">
          <cell r="B542" t="str">
            <v>936</v>
          </cell>
          <cell r="C542" t="str">
            <v>FIO P/ TELEFONE DE COBRE BITOLA 1MM ISOLACAO EM PVC, POLIPROPILENO, 2    CONDUTORES</v>
          </cell>
          <cell r="D542" t="str">
            <v>M</v>
          </cell>
          <cell r="E542">
            <v>1.78</v>
          </cell>
          <cell r="F542">
            <v>0</v>
          </cell>
        </row>
        <row r="543">
          <cell r="B543" t="str">
            <v>937</v>
          </cell>
          <cell r="C543" t="str">
            <v>FIO RIGIDO, ISOLACAO EM PVC 450/750V 10MM2</v>
          </cell>
          <cell r="D543" t="str">
            <v>M</v>
          </cell>
          <cell r="E543">
            <v>5.35</v>
          </cell>
          <cell r="F543">
            <v>0</v>
          </cell>
        </row>
        <row r="544">
          <cell r="B544" t="str">
            <v>938</v>
          </cell>
          <cell r="C544" t="str">
            <v>FIO RIGIDO, ISOLACAO EM PVC 450/750V 1,5MM2</v>
          </cell>
          <cell r="D544" t="str">
            <v>M</v>
          </cell>
          <cell r="E544">
            <v>0.89</v>
          </cell>
          <cell r="F544">
            <v>0</v>
          </cell>
        </row>
        <row r="545">
          <cell r="B545" t="str">
            <v>939</v>
          </cell>
          <cell r="C545" t="str">
            <v>FIO RIGIDO, ISOLACAO EM PVC 450/750V 2,5MM2</v>
          </cell>
          <cell r="D545" t="str">
            <v>M</v>
          </cell>
          <cell r="E545">
            <v>1.34</v>
          </cell>
          <cell r="F545">
            <v>0</v>
          </cell>
        </row>
        <row r="546">
          <cell r="B546" t="str">
            <v>940</v>
          </cell>
          <cell r="C546" t="str">
            <v>FIO RIGIDO, ISOLACAO EM PVC 450/750V 6MM2</v>
          </cell>
          <cell r="D546" t="str">
            <v>M</v>
          </cell>
          <cell r="E546">
            <v>3.07</v>
          </cell>
          <cell r="F546">
            <v>0</v>
          </cell>
        </row>
        <row r="547">
          <cell r="B547" t="str">
            <v>941</v>
          </cell>
          <cell r="C547" t="str">
            <v>FIO RIGIDO, ISOLACAO EM PVC 450/750V 0,5MM2</v>
          </cell>
          <cell r="D547" t="str">
            <v>M</v>
          </cell>
          <cell r="E547">
            <v>0.45</v>
          </cell>
          <cell r="F547">
            <v>0</v>
          </cell>
        </row>
        <row r="548">
          <cell r="B548" t="str">
            <v>942</v>
          </cell>
          <cell r="C548" t="str">
            <v>FIO RIGIDO, ISOLACAO EM PVC 450/750V 0,75MM2</v>
          </cell>
          <cell r="D548" t="str">
            <v>M</v>
          </cell>
          <cell r="E548">
            <v>0.59</v>
          </cell>
          <cell r="F548">
            <v>0</v>
          </cell>
        </row>
        <row r="549">
          <cell r="B549" t="str">
            <v>943</v>
          </cell>
          <cell r="C549" t="str">
            <v>FIO RIGIDO, ISOLACAO EM PVC 450/750V 1MM2</v>
          </cell>
          <cell r="D549" t="str">
            <v>M</v>
          </cell>
          <cell r="E549">
            <v>0.71</v>
          </cell>
          <cell r="F549">
            <v>0</v>
          </cell>
        </row>
        <row r="550">
          <cell r="B550" t="str">
            <v>944</v>
          </cell>
          <cell r="C550" t="str">
            <v>FIO RIGIDO, ISOLACAO EM PVC 450/750V 4,0MM2</v>
          </cell>
          <cell r="D550" t="str">
            <v>M</v>
          </cell>
          <cell r="E550">
            <v>2.14</v>
          </cell>
          <cell r="F550">
            <v>0</v>
          </cell>
        </row>
        <row r="551">
          <cell r="B551" t="str">
            <v>945</v>
          </cell>
          <cell r="C551" t="str">
            <v>CABO DE COBRE UNIPOLAR 95MM2 BLINDADO, ISOLACAO 3,6/6 KV EPR, COBERTURA EM PVC</v>
          </cell>
          <cell r="D551" t="str">
            <v>M</v>
          </cell>
          <cell r="E551">
            <v>42.56</v>
          </cell>
          <cell r="F551">
            <v>0</v>
          </cell>
        </row>
        <row r="552">
          <cell r="B552" t="str">
            <v>946</v>
          </cell>
          <cell r="C552" t="str">
            <v xml:space="preserve">CABO DE COBRE UNIPOLAR 50MM2 BLINDADO, ISOLACAO 3,6/6 KV EPR, COBERTURA EM PVC </v>
          </cell>
          <cell r="D552" t="str">
            <v>M</v>
          </cell>
          <cell r="E552">
            <v>29.01</v>
          </cell>
          <cell r="F552">
            <v>0</v>
          </cell>
        </row>
        <row r="553">
          <cell r="B553" t="str">
            <v>947</v>
          </cell>
          <cell r="C553" t="str">
            <v>CABO DE COBRE UNIPOLAR 16MM2 BLINDADO, ISOLACAO 3,6/6KV EPR, COBERTURA EM PVC</v>
          </cell>
          <cell r="D553" t="str">
            <v>M</v>
          </cell>
          <cell r="E553">
            <v>19.239999999999998</v>
          </cell>
          <cell r="F553">
            <v>0</v>
          </cell>
        </row>
        <row r="554">
          <cell r="B554" t="str">
            <v>948</v>
          </cell>
          <cell r="C554" t="str">
            <v>CABO DE COBRE UNIPOLAR 10MM2 BLINDADO, ISOLACAO 3,6/6KV EPR, COBERTURA EM PVC</v>
          </cell>
          <cell r="D554" t="str">
            <v>M</v>
          </cell>
          <cell r="E554">
            <v>17.09</v>
          </cell>
          <cell r="F554">
            <v>0</v>
          </cell>
        </row>
        <row r="555">
          <cell r="B555" t="str">
            <v>953</v>
          </cell>
          <cell r="C555" t="str">
            <v>CABO DE COBRE UNIPOLAR 50MM2 BLINDADO, ISOLACAO 6/10 KV EPR, COBERTURA EM PVC</v>
          </cell>
          <cell r="D555" t="str">
            <v>M</v>
          </cell>
          <cell r="E555">
            <v>30.35</v>
          </cell>
          <cell r="F555">
            <v>0</v>
          </cell>
        </row>
        <row r="556">
          <cell r="B556" t="str">
            <v>954</v>
          </cell>
          <cell r="C556" t="str">
            <v>CABO DE COBRE UNIPOLAR 25MM2 BLINDADO, ISOLACAO 6/10 KV EPR, COBERTURA EM PVC</v>
          </cell>
          <cell r="D556" t="str">
            <v>M</v>
          </cell>
          <cell r="E556">
            <v>22.45</v>
          </cell>
          <cell r="F556">
            <v>0</v>
          </cell>
        </row>
        <row r="557">
          <cell r="B557" t="str">
            <v>955</v>
          </cell>
          <cell r="C557" t="str">
            <v>CABO DE COBRE UNIPOLAR 50MM2 BLINDADO, ISOLACAO 12/20 KV EPR, COBERTURA EM PVC</v>
          </cell>
          <cell r="D557" t="str">
            <v>M</v>
          </cell>
          <cell r="E557">
            <v>34.93</v>
          </cell>
          <cell r="F557">
            <v>0</v>
          </cell>
        </row>
        <row r="558">
          <cell r="B558" t="str">
            <v>957</v>
          </cell>
          <cell r="C558" t="str">
            <v>CABO DE COBRE EXTRA FLEXIVEL, ISOLACAO EM PVC, 70MM2 (P/ MAQUINA DE SOLDA)</v>
          </cell>
          <cell r="D558" t="str">
            <v>M</v>
          </cell>
          <cell r="E558">
            <v>62.91</v>
          </cell>
          <cell r="F558">
            <v>0</v>
          </cell>
        </row>
        <row r="559">
          <cell r="B559" t="str">
            <v>958</v>
          </cell>
          <cell r="C559" t="str">
            <v>CABO DE COBRE EXTRA FLEXIVEL, ISOLACAO EM PVC, 95MM2 (P/ MAQUINA DE SOLDA)</v>
          </cell>
          <cell r="D559" t="str">
            <v>M</v>
          </cell>
          <cell r="E559">
            <v>78.680000000000007</v>
          </cell>
          <cell r="F559">
            <v>0</v>
          </cell>
        </row>
        <row r="560">
          <cell r="B560" t="str">
            <v>959</v>
          </cell>
          <cell r="C560" t="str">
            <v>CABO DE COBRE EXTRA FLEXIVEL, ISOLACAO EM PVC, 16MM2 (P/ MAQUINA DE SOLDA)</v>
          </cell>
          <cell r="D560" t="str">
            <v>M</v>
          </cell>
          <cell r="E560">
            <v>16.04</v>
          </cell>
          <cell r="F560">
            <v>0</v>
          </cell>
        </row>
        <row r="561">
          <cell r="B561" t="str">
            <v>960</v>
          </cell>
          <cell r="C561" t="str">
            <v>CABO DE COBRE EXTRA FLEXIVEL, ISOLACAO EM PVC, 25MM2 (P/ MAQUINA DE SOLDA)</v>
          </cell>
          <cell r="D561" t="str">
            <v>M</v>
          </cell>
          <cell r="E561">
            <v>23.79</v>
          </cell>
          <cell r="F561">
            <v>0</v>
          </cell>
        </row>
        <row r="562">
          <cell r="B562" t="str">
            <v>961</v>
          </cell>
          <cell r="C562" t="str">
            <v>CABO DE COBRE EXTRA FLEXIVEL, ISOLACAO EM PVC, 35MM2 (P/ MAQUINA DE SOLDA)</v>
          </cell>
          <cell r="D562" t="str">
            <v>M</v>
          </cell>
          <cell r="E562">
            <v>33.86</v>
          </cell>
          <cell r="F562">
            <v>0</v>
          </cell>
        </row>
        <row r="563">
          <cell r="B563" t="str">
            <v>962</v>
          </cell>
          <cell r="C563" t="str">
            <v>CABO DE COBRE EXTRA FLEXIVEL, ISOLACAO EM PVC, 50MM2 (P/ MAQUINA DE SOLDA)</v>
          </cell>
          <cell r="D563" t="str">
            <v>M</v>
          </cell>
          <cell r="E563">
            <v>48.83</v>
          </cell>
          <cell r="F563">
            <v>0</v>
          </cell>
        </row>
        <row r="564">
          <cell r="B564" t="str">
            <v>977</v>
          </cell>
          <cell r="C564" t="str">
            <v>CABO DE COBRE ISOLAMENTO ANTI-CHAMA 0,6/1KV 70MM2 (1 CONDUTOR) TP SINTENAX PIRELLI OU EQUIV</v>
          </cell>
          <cell r="D564" t="str">
            <v>M</v>
          </cell>
          <cell r="E564">
            <v>36.07</v>
          </cell>
          <cell r="F564">
            <v>0</v>
          </cell>
        </row>
        <row r="565">
          <cell r="B565" t="str">
            <v>979</v>
          </cell>
          <cell r="C565" t="str">
            <v>CABO DE COBRE FLEXÍVEL DE 16 MM2, COM ISOLAMENTO ANTI-CHAMA 450/750 V</v>
          </cell>
          <cell r="D565" t="str">
            <v>M</v>
          </cell>
          <cell r="E565">
            <v>8</v>
          </cell>
          <cell r="F565">
            <v>0</v>
          </cell>
        </row>
        <row r="566">
          <cell r="B566" t="str">
            <v>980</v>
          </cell>
          <cell r="C566" t="str">
            <v>CABO DE COBRE ISOLAMENTO ANTI-CHAMA 450/750V 10MM2, FLEXIVEL, TP FORESPLAST ALCOA OU EQUIV</v>
          </cell>
          <cell r="D566" t="str">
            <v>M</v>
          </cell>
          <cell r="E566">
            <v>6.91</v>
          </cell>
          <cell r="F566">
            <v>0</v>
          </cell>
        </row>
        <row r="567">
          <cell r="B567" t="str">
            <v>981</v>
          </cell>
          <cell r="C567" t="str">
            <v>CABO DE COBRE ISOLAMENTO ANTI-CHAMA 450/750V 4MM2, FLEXIVEL, TP FORESPLAST ALCOA OU EQUIV</v>
          </cell>
          <cell r="D567" t="str">
            <v>M</v>
          </cell>
          <cell r="E567">
            <v>2.62</v>
          </cell>
          <cell r="F567">
            <v>0</v>
          </cell>
        </row>
        <row r="568">
          <cell r="B568" t="str">
            <v>982</v>
          </cell>
          <cell r="C568" t="str">
            <v>CABO DE COBRE ISOLAMENTO ANTI-CHAMA 450/750V 6MM2, FLEXIVEL, TP FORESPLAST ALCOA OU EQUIV</v>
          </cell>
          <cell r="D568" t="str">
            <v>M</v>
          </cell>
          <cell r="E568">
            <v>3.93</v>
          </cell>
          <cell r="F568">
            <v>0</v>
          </cell>
        </row>
        <row r="569">
          <cell r="B569" t="str">
            <v>983</v>
          </cell>
          <cell r="C569" t="str">
            <v>CABO DE COBRE ISOLAMENTO ANTI-CHAMA 450/750V 1,5MM2, TP PIRASTIC PIRELLI OU EQUIV</v>
          </cell>
          <cell r="D569" t="str">
            <v>M</v>
          </cell>
          <cell r="E569">
            <v>1.0900000000000001</v>
          </cell>
          <cell r="F569">
            <v>0</v>
          </cell>
        </row>
        <row r="570">
          <cell r="B570" t="str">
            <v>984</v>
          </cell>
          <cell r="C570" t="str">
            <v>CABO DE COBRE ISOLAMENTO ANTI-CHAMA 450/750V 2,5MM2, TP PIRASTIC PIRELLI OU EQUIV</v>
          </cell>
          <cell r="D570" t="str">
            <v>M</v>
          </cell>
          <cell r="E570">
            <v>1.53</v>
          </cell>
          <cell r="F570">
            <v>0</v>
          </cell>
        </row>
        <row r="571">
          <cell r="B571" t="str">
            <v>985</v>
          </cell>
          <cell r="C571" t="str">
            <v>CABO DE COBRE ISOLAMENTO ANTI-CHAMA 450/750V 10MM2, TP PIRASTIC PIRELLI OU EQUIV</v>
          </cell>
          <cell r="D571" t="str">
            <v>M</v>
          </cell>
          <cell r="E571">
            <v>5.6</v>
          </cell>
          <cell r="F571">
            <v>0</v>
          </cell>
        </row>
        <row r="572">
          <cell r="B572" t="str">
            <v>986</v>
          </cell>
          <cell r="C572" t="str">
            <v>CABO DE COBRE ISOLAMENTO ANTI-CHAMA 450/750V 25MM2, TP PIRASTIC PIRELLI OU EQUIV</v>
          </cell>
          <cell r="D572" t="str">
            <v>M</v>
          </cell>
          <cell r="E572">
            <v>12.51</v>
          </cell>
          <cell r="F572">
            <v>0</v>
          </cell>
        </row>
        <row r="573">
          <cell r="B573" t="str">
            <v>987</v>
          </cell>
          <cell r="C573" t="str">
            <v>CABO DE COBRE ISOLAMENTO ANTI-CHAMA 450/750V 35MM2, TP PIRASTIC PIRELLI OU EQUIV</v>
          </cell>
          <cell r="D573" t="str">
            <v>M</v>
          </cell>
          <cell r="E573">
            <v>16.579999999999998</v>
          </cell>
          <cell r="F573">
            <v>0</v>
          </cell>
        </row>
        <row r="574">
          <cell r="B574" t="str">
            <v>988</v>
          </cell>
          <cell r="C574" t="str">
            <v>CABO DE COBRE ISOLAMENTO ANTI-CHAMA 450/750V 70MM2, TP PIRASTIC PIRELLI OU SIMILAR</v>
          </cell>
          <cell r="D574" t="str">
            <v>M</v>
          </cell>
          <cell r="E574">
            <v>32.869999999999997</v>
          </cell>
          <cell r="F574">
            <v>0</v>
          </cell>
        </row>
        <row r="575">
          <cell r="B575" t="str">
            <v>989</v>
          </cell>
          <cell r="C575" t="str">
            <v>CABO DE COBRE ISOLAMENTO ANTI-CHAMA 450/750V 95MM2, TP PIRASTIC PIRELLI OU EQUIV</v>
          </cell>
          <cell r="D575" t="str">
            <v>M</v>
          </cell>
          <cell r="E575">
            <v>44.29</v>
          </cell>
          <cell r="F575">
            <v>0</v>
          </cell>
        </row>
        <row r="576">
          <cell r="B576" t="str">
            <v>990</v>
          </cell>
          <cell r="C576" t="str">
            <v>CABO DE COBRE ISOLAMENTO ANTI-CHAMA 450/750V 150MM2, TP PIRASTIC PIRELLI OU EQUIV</v>
          </cell>
          <cell r="D576" t="str">
            <v>M</v>
          </cell>
          <cell r="E576">
            <v>66.69</v>
          </cell>
          <cell r="F576">
            <v>0</v>
          </cell>
        </row>
        <row r="577">
          <cell r="B577" t="str">
            <v>991</v>
          </cell>
          <cell r="C577" t="str">
            <v>CABO DE COBRE ISOLAMENTO ANTI-CHAMA 450/750V 240MM2, TP PIRASTIC PIRELLI OU EQUIV</v>
          </cell>
          <cell r="D577" t="str">
            <v>M</v>
          </cell>
          <cell r="E577">
            <v>108.58</v>
          </cell>
          <cell r="F577">
            <v>0</v>
          </cell>
        </row>
        <row r="578">
          <cell r="B578" t="str">
            <v>992</v>
          </cell>
          <cell r="C578" t="str">
            <v>CABO DE COBRE ISOLAMENTO ANTI-CHAMA 450/750V 400MM2 TP PIRASTIC PIRELLI OU EQUIV</v>
          </cell>
          <cell r="D578" t="str">
            <v>M</v>
          </cell>
          <cell r="E578">
            <v>171.56</v>
          </cell>
          <cell r="F578">
            <v>0</v>
          </cell>
        </row>
        <row r="579">
          <cell r="B579" t="str">
            <v>993</v>
          </cell>
          <cell r="C579" t="str">
            <v>CABO DE COBRE ISOLAMENTO ANTI-CHAMA 0,6/1KV 1,5MM2 (1 CONDUTOR) TP SINTENAX PIRELLI OU EQUIV</v>
          </cell>
          <cell r="D579" t="str">
            <v>M</v>
          </cell>
          <cell r="E579">
            <v>1.53</v>
          </cell>
          <cell r="F579">
            <v>0</v>
          </cell>
        </row>
        <row r="580">
          <cell r="B580" t="str">
            <v>994</v>
          </cell>
          <cell r="C580" t="str">
            <v>CABO DE COBRE ISOLAMENTO ANTI-CHAMA 0,6/1KV 6MM2 (1 CONDUTOR) TP SINTENAX PIRELLI OU EQUIV</v>
          </cell>
          <cell r="D580" t="str">
            <v>M</v>
          </cell>
          <cell r="E580">
            <v>4.07</v>
          </cell>
          <cell r="F580">
            <v>0</v>
          </cell>
        </row>
        <row r="581">
          <cell r="B581" t="str">
            <v>995</v>
          </cell>
          <cell r="C581" t="str">
            <v>CABO DE COBRE ISOLAMENTO ANTI-CHAMA 0,6/1KV 16MM2 (1 CONDUTOR) TP SINTENAX PIRELLI OU EQUIV</v>
          </cell>
          <cell r="D581" t="str">
            <v>M</v>
          </cell>
          <cell r="E581">
            <v>9.3800000000000008</v>
          </cell>
          <cell r="F581">
            <v>0</v>
          </cell>
        </row>
        <row r="582">
          <cell r="B582" t="str">
            <v>996</v>
          </cell>
          <cell r="C582" t="str">
            <v>CABO DE COBRE ISOLAMENTO ANTI-CHAMA 0,6/1KV 25MM2 (1 CONDUTOR) TP SINTENAX PIRELLI OU EQUIV</v>
          </cell>
          <cell r="D582" t="str">
            <v>M</v>
          </cell>
          <cell r="E582">
            <v>14.47</v>
          </cell>
          <cell r="F582">
            <v>0</v>
          </cell>
        </row>
        <row r="583">
          <cell r="B583" t="str">
            <v>998</v>
          </cell>
          <cell r="C583" t="str">
            <v>CABO DE COBRE ISOLAMENTO ANTI-CHAMA 0,6/1KV 95MM2 (1 CONDUTOR) TP SINTENAX PIRELLI OU EQUIV</v>
          </cell>
          <cell r="D583" t="str">
            <v>M</v>
          </cell>
          <cell r="E583">
            <v>50.55</v>
          </cell>
          <cell r="F583">
            <v>0</v>
          </cell>
        </row>
        <row r="584">
          <cell r="B584" t="str">
            <v>999</v>
          </cell>
          <cell r="C584" t="str">
            <v>CABO DE COBRE ISOLAMENTO ANTI-CHAMA 0,6/1KV 150MM2 (1 CONDUTOR) TP SINTENAX PIRELLI OU EQUIV</v>
          </cell>
          <cell r="D584" t="str">
            <v>M</v>
          </cell>
          <cell r="E584">
            <v>74.180000000000007</v>
          </cell>
          <cell r="F584">
            <v>0</v>
          </cell>
        </row>
        <row r="585">
          <cell r="B585" t="str">
            <v>1000</v>
          </cell>
          <cell r="C585" t="str">
            <v>CABO DE COBRE ISOLAMENTO ANTI-CHAMA 0,6/1KV 185MM2 (1 CONDUTOR)TP SINTENAX PIRELLI OU EQUIV</v>
          </cell>
          <cell r="D585" t="str">
            <v>M</v>
          </cell>
          <cell r="E585">
            <v>90.91</v>
          </cell>
          <cell r="F585">
            <v>0</v>
          </cell>
        </row>
        <row r="586">
          <cell r="B586" t="str">
            <v>1001</v>
          </cell>
          <cell r="C586" t="str">
            <v>CABO DE COBRE ISOLAMENTO ANTI-CHAMA 0,6/1KV 300MM2 (1 CONDUTOR) TP SINTENAX PIRELLI OU EQUIV</v>
          </cell>
          <cell r="D586" t="str">
            <v>M</v>
          </cell>
          <cell r="E586">
            <v>146.47</v>
          </cell>
          <cell r="F586">
            <v>0</v>
          </cell>
        </row>
        <row r="587">
          <cell r="B587" t="str">
            <v>1003</v>
          </cell>
          <cell r="C587" t="str">
            <v>CABO DE COBRE ISOLAMENTO ANTI-CHAMA 450/750V 4MM2, TP PIRASTIC PIRELLI OU EQUIV</v>
          </cell>
          <cell r="D587" t="str">
            <v>M</v>
          </cell>
          <cell r="E587">
            <v>2.1800000000000002</v>
          </cell>
          <cell r="F587">
            <v>0</v>
          </cell>
        </row>
        <row r="588">
          <cell r="B588" t="str">
            <v>1004</v>
          </cell>
          <cell r="C588" t="str">
            <v>CABO DE COBRE ISOLAMENTO ANTI-CHAMA 450/750V 16MM2, FLEXIVEL, TP FORESPLAST ALCOA OU EQUIV</v>
          </cell>
          <cell r="D588" t="str">
            <v>M</v>
          </cell>
          <cell r="E588">
            <v>11.64</v>
          </cell>
          <cell r="F588">
            <v>0</v>
          </cell>
        </row>
        <row r="589">
          <cell r="B589" t="str">
            <v>1005</v>
          </cell>
          <cell r="C589" t="str">
            <v>CABO DE COBRE ISOLAMENTO ANTI-CHAMA 450/750V 185MM2, TP PIRASTIC PIRELLI OU EQUIV</v>
          </cell>
          <cell r="D589" t="str">
            <v>M</v>
          </cell>
          <cell r="E589">
            <v>83.42</v>
          </cell>
          <cell r="F589">
            <v>0</v>
          </cell>
        </row>
        <row r="590">
          <cell r="B590" t="str">
            <v>1006</v>
          </cell>
          <cell r="C590" t="str">
            <v>CABO DE COBRE ISOLAMENTO ANTI-CHAMA 450/750V 120MM2, TP PIRASTIC PIRELLI OU EQUIV</v>
          </cell>
          <cell r="D590" t="str">
            <v>M</v>
          </cell>
          <cell r="E590">
            <v>55.2</v>
          </cell>
          <cell r="F590">
            <v>0</v>
          </cell>
        </row>
        <row r="591">
          <cell r="B591" t="str">
            <v>1007</v>
          </cell>
          <cell r="C591" t="str">
            <v>CABO DE COBRE ISOLAMENTO ANTI-CHAMA 450/750V 50MM2, TP PIRASTIC PIRELLI OU EQUIV</v>
          </cell>
          <cell r="D591" t="str">
            <v>M</v>
          </cell>
          <cell r="E591">
            <v>22.4</v>
          </cell>
          <cell r="F591">
            <v>0</v>
          </cell>
        </row>
        <row r="592">
          <cell r="B592" t="str">
            <v>1008</v>
          </cell>
          <cell r="C592" t="str">
            <v>CABO DE COBRE ISOLAMENTO ANTI-CHAMA 450/750V 6MM2, TP PIRASTIC PIRELLI OU EQUIV</v>
          </cell>
          <cell r="D592" t="str">
            <v>M</v>
          </cell>
          <cell r="E592">
            <v>3.35</v>
          </cell>
          <cell r="F592">
            <v>0</v>
          </cell>
        </row>
        <row r="593">
          <cell r="B593" t="str">
            <v>1011</v>
          </cell>
          <cell r="C593" t="str">
            <v>CABO DE COBRE ISOLAMENTO ANTI-CHAMA 450/750V 0,75MM2, FLEXIVEL, TP FORESPLAST ALCOA OU EQUIV</v>
          </cell>
          <cell r="D593" t="str">
            <v>M</v>
          </cell>
          <cell r="E593">
            <v>0.65</v>
          </cell>
          <cell r="F593">
            <v>0</v>
          </cell>
        </row>
        <row r="594">
          <cell r="B594" t="str">
            <v>1013</v>
          </cell>
          <cell r="C594" t="str">
            <v>CABO DE COBRE ISOLAMENTO ANTI-CHAMA 450/750V 1,5MM2, FLEXIVEL, TP FORESPLAST ALCOA OU EQUIV</v>
          </cell>
          <cell r="D594" t="str">
            <v>M</v>
          </cell>
          <cell r="E594">
            <v>1.0900000000000001</v>
          </cell>
          <cell r="F594">
            <v>0</v>
          </cell>
        </row>
        <row r="595">
          <cell r="B595" t="str">
            <v>1014</v>
          </cell>
          <cell r="C595" t="str">
            <v>CABO DE COBRE ISOLAMENTO ANTI-CHAMA 450/750V 2,5MM2, FLEXIVEL, TP FORESPLAST ALCOA OU EQUIV</v>
          </cell>
          <cell r="D595" t="str">
            <v>M</v>
          </cell>
          <cell r="E595">
            <v>1.82</v>
          </cell>
          <cell r="F595">
            <v>0</v>
          </cell>
        </row>
        <row r="596">
          <cell r="B596" t="str">
            <v>1015</v>
          </cell>
          <cell r="C596" t="str">
            <v>CABO DE COBRE ISOLAMENTO ANTI-CHAMA 0,6/1KV 240MM2 (1 CONDUTOR)TP SINTENAX PIRELLI OU EQUIV</v>
          </cell>
          <cell r="D596" t="str">
            <v>M</v>
          </cell>
          <cell r="E596">
            <v>123.13</v>
          </cell>
          <cell r="F596">
            <v>0</v>
          </cell>
        </row>
        <row r="597">
          <cell r="B597" t="str">
            <v>1017</v>
          </cell>
          <cell r="C597" t="str">
            <v>CABO DE COBRE ISOLAMENTO ANTI-CHAMA 0,6/1KV 120MM2 (1 CONDUTOR) TP SINTENAX    PIRELLI OU EQUIV</v>
          </cell>
          <cell r="D597" t="str">
            <v>M</v>
          </cell>
          <cell r="E597">
            <v>58.4</v>
          </cell>
          <cell r="F597">
            <v>0</v>
          </cell>
        </row>
        <row r="598">
          <cell r="B598" t="str">
            <v>1018</v>
          </cell>
          <cell r="C598" t="str">
            <v>CABO DE COBRE ISOLAMENTO ANTI-CHAMA 0,6/1KV 50MM2 (1 CONDUTOR) TP SINTENAX PIRELLI OU EQUIV 75 A 500 E PN-16 DN 75 A 400</v>
          </cell>
          <cell r="D598" t="str">
            <v>M</v>
          </cell>
          <cell r="E598">
            <v>25.82</v>
          </cell>
          <cell r="F598">
            <v>0</v>
          </cell>
        </row>
        <row r="599">
          <cell r="B599" t="str">
            <v>1019</v>
          </cell>
          <cell r="C599" t="str">
            <v>CABO DE COBRE ISOLAMENTO ANTI-CHAMA 0,6/1KV 35MM2 (1 CONDUTOR) TP SINTENAX PIRELLI OU EQUIV</v>
          </cell>
          <cell r="D599" t="str">
            <v>M</v>
          </cell>
          <cell r="E599">
            <v>19.05</v>
          </cell>
          <cell r="F599">
            <v>0</v>
          </cell>
        </row>
        <row r="600">
          <cell r="B600" t="str">
            <v>1020</v>
          </cell>
          <cell r="C600" t="str">
            <v>CABO DE COBRE ISOLAMENTO ANTI-CHAMA 0,6/1KV 10MM2 (1 CONDUTOR) TP SINTENAX    PIRELLI OU EQUIV</v>
          </cell>
          <cell r="D600" t="str">
            <v>M</v>
          </cell>
          <cell r="E600">
            <v>6.25</v>
          </cell>
          <cell r="F600">
            <v>0</v>
          </cell>
        </row>
        <row r="601">
          <cell r="B601" t="str">
            <v>1021</v>
          </cell>
          <cell r="C601" t="str">
            <v>CABO DE COBRE ISOLAMENTO ANTI-CHAMA 0,6/1KV 4MM2 (1 CONDUTOR) TP SINTENAX PIRELLI OU EQUIV</v>
          </cell>
          <cell r="D601" t="str">
            <v>M</v>
          </cell>
          <cell r="E601">
            <v>3.27</v>
          </cell>
          <cell r="F601">
            <v>0</v>
          </cell>
        </row>
        <row r="602">
          <cell r="B602" t="str">
            <v>1022</v>
          </cell>
          <cell r="C602" t="str">
            <v>CABO DE COBRE ISOLAMENTO ANTI-CHAMA 0,6/1KV 2,5MM2 (1 CONDUTOR) TP SINTENAX    PIRELLI OU EQUIV</v>
          </cell>
          <cell r="D602" t="str">
            <v>M</v>
          </cell>
          <cell r="E602">
            <v>1.96</v>
          </cell>
          <cell r="F602">
            <v>0</v>
          </cell>
        </row>
        <row r="603">
          <cell r="B603" t="str">
            <v>1024</v>
          </cell>
          <cell r="C603" t="str">
            <v>CABO DE COBRE ISOLAMENTO ANTI-CHAMA 450/750V 300MM2, TP PIRASTIC PIRELLI OU EQUIV</v>
          </cell>
          <cell r="D603" t="str">
            <v>M</v>
          </cell>
          <cell r="E603">
            <v>132</v>
          </cell>
          <cell r="F603">
            <v>0</v>
          </cell>
        </row>
        <row r="604">
          <cell r="B604" t="str">
            <v>1025</v>
          </cell>
          <cell r="C604" t="str">
            <v>CAIXA D'AGUA FIBROCIMENTO 1000L</v>
          </cell>
          <cell r="D604" t="str">
            <v>UN</v>
          </cell>
          <cell r="E604">
            <v>299</v>
          </cell>
          <cell r="F604">
            <v>0</v>
          </cell>
        </row>
        <row r="605">
          <cell r="B605" t="str">
            <v>1026</v>
          </cell>
          <cell r="C605" t="str">
            <v>CAIXA D'AGUA FIBROCIMENTO 250L</v>
          </cell>
          <cell r="D605" t="str">
            <v>UN</v>
          </cell>
          <cell r="E605">
            <v>90.23</v>
          </cell>
          <cell r="F605">
            <v>0</v>
          </cell>
        </row>
        <row r="606">
          <cell r="B606" t="str">
            <v>1027</v>
          </cell>
          <cell r="C606" t="str">
            <v>CAIXA DAGUA FIBROCIMENTO 100L</v>
          </cell>
          <cell r="D606" t="str">
            <v>UN</v>
          </cell>
          <cell r="E606">
            <v>52.91</v>
          </cell>
          <cell r="F606">
            <v>0</v>
          </cell>
        </row>
        <row r="607">
          <cell r="B607" t="str">
            <v>1030</v>
          </cell>
          <cell r="C607" t="str">
            <v>CAIXA DESCARGA PLASTICA, EXTERNA, COMPLETA COM TUBO DE DESCARGA, ENGATE FLEXIVEL, BOIA E SUPORTE PARA FIXACAO - CAPACIDADE 9L</v>
          </cell>
          <cell r="D607" t="str">
            <v>UN</v>
          </cell>
          <cell r="E607">
            <v>18.28</v>
          </cell>
          <cell r="F607">
            <v>0</v>
          </cell>
        </row>
        <row r="608">
          <cell r="B608" t="str">
            <v>1031</v>
          </cell>
          <cell r="C608" t="str">
            <v xml:space="preserve">TUBO DE DESCIDA (DESCARGA) EXTERNO    PVC  P/ CX DESCARGA EXTERNA - 40MM X 1,60M </v>
          </cell>
          <cell r="D608" t="str">
            <v>UN</v>
          </cell>
          <cell r="E608">
            <v>3.05</v>
          </cell>
          <cell r="F608">
            <v>0</v>
          </cell>
        </row>
        <row r="609">
          <cell r="B609" t="str">
            <v>1043</v>
          </cell>
          <cell r="C609" t="str">
            <v>CAIXA DE PROTECAO P/ MEDIDOR MONOFASICO E DISJUNTOR EM CHAPA ALUMINIO 3MM</v>
          </cell>
          <cell r="D609" t="str">
            <v>UN</v>
          </cell>
          <cell r="E609">
            <v>49.01</v>
          </cell>
          <cell r="F609">
            <v>0</v>
          </cell>
        </row>
        <row r="610">
          <cell r="B610" t="str">
            <v>1049</v>
          </cell>
          <cell r="C610" t="str">
            <v>ENTRADA DE LINHA DE ALUMINIO, DE ENCAIXE P/ ELETRODUTO 1 1/2"</v>
          </cell>
          <cell r="D610" t="str">
            <v>UN</v>
          </cell>
          <cell r="E610">
            <v>4.12</v>
          </cell>
          <cell r="F610">
            <v>0</v>
          </cell>
        </row>
        <row r="611">
          <cell r="B611" t="str">
            <v>1050</v>
          </cell>
          <cell r="C611" t="str">
            <v>ENTRADA DE LINHA DE ALUMINIO, DE ENCAIXE P/ ELETRODUTO 1"</v>
          </cell>
          <cell r="D611" t="str">
            <v>UN</v>
          </cell>
          <cell r="E611">
            <v>4.12</v>
          </cell>
          <cell r="F611">
            <v>0</v>
          </cell>
        </row>
        <row r="612">
          <cell r="B612" t="str">
            <v>1051</v>
          </cell>
          <cell r="C612" t="str">
            <v>ENTRADA DE LINHA DE ALUMINIO, DE ENCAIXE P/ ELETRODUTO 4"</v>
          </cell>
          <cell r="D612" t="str">
            <v>UN</v>
          </cell>
          <cell r="E612">
            <v>28</v>
          </cell>
          <cell r="F612">
            <v>0</v>
          </cell>
        </row>
        <row r="613">
          <cell r="B613" t="str">
            <v>1056</v>
          </cell>
          <cell r="C613" t="str">
            <v>CAIXA TP "J" OU EQUIV CONCESSIONARIA LOCAL"</v>
          </cell>
          <cell r="D613" t="str">
            <v>UN</v>
          </cell>
          <cell r="E613">
            <v>89.12</v>
          </cell>
          <cell r="F613">
            <v>0</v>
          </cell>
        </row>
        <row r="614">
          <cell r="B614" t="str">
            <v>1061</v>
          </cell>
          <cell r="C614" t="str">
            <v>CAIXA DE PROTECAO P/ MEDIDOR TRIFASICO E DISJUNTOR EM CHAPA DE ALUMINIO 3MM</v>
          </cell>
          <cell r="D614" t="str">
            <v>UN</v>
          </cell>
          <cell r="E614">
            <v>109.17</v>
          </cell>
          <cell r="F614">
            <v>0</v>
          </cell>
        </row>
        <row r="615">
          <cell r="B615" t="str">
            <v>1062</v>
          </cell>
          <cell r="C615" t="str">
            <v>CAIXA DE PROTECAO P/ MEDIDOR TRIFASICO E DISJUNTOR EM CHAPA DE ACO GALV 18 USG</v>
          </cell>
          <cell r="D615" t="str">
            <v>UN</v>
          </cell>
          <cell r="E615">
            <v>70.78</v>
          </cell>
          <cell r="F615">
            <v>0</v>
          </cell>
        </row>
        <row r="616">
          <cell r="B616" t="str">
            <v>1065</v>
          </cell>
          <cell r="C616" t="str">
            <v>CAIXA DE PROTECAO P/ TRANSFORMADOR DE CORRENTE EM CHAPA DE ALUMINIO DE 3MM</v>
          </cell>
          <cell r="D616" t="str">
            <v>UN</v>
          </cell>
          <cell r="E616">
            <v>121.62</v>
          </cell>
          <cell r="F616">
            <v>0</v>
          </cell>
        </row>
        <row r="617">
          <cell r="B617" t="str">
            <v>1066</v>
          </cell>
          <cell r="C617" t="str">
            <v>CAIXA DE PROTECAO P/ MEDIDOR HORO-SAZONAL EM CHAPA DE ALUMINIO DE 3MM</v>
          </cell>
          <cell r="D617" t="str">
            <v>UN</v>
          </cell>
          <cell r="E617">
            <v>462.29</v>
          </cell>
          <cell r="F617">
            <v>0</v>
          </cell>
        </row>
        <row r="618">
          <cell r="B618" t="str">
            <v>1068</v>
          </cell>
          <cell r="C618" t="str">
            <v>CAIXA TP "L" OU EQUIV CONCESSIONARIA LOCAL"</v>
          </cell>
          <cell r="D618" t="str">
            <v>UN</v>
          </cell>
          <cell r="E618">
            <v>89.96</v>
          </cell>
          <cell r="F618">
            <v>0</v>
          </cell>
        </row>
        <row r="619">
          <cell r="B619" t="str">
            <v>1072</v>
          </cell>
          <cell r="C619" t="str">
            <v>CAIXA DE PROTECAO P/ MEDIDOR MONOFASICO E DISJUNTOR EM CHAPA DE FERRO GALV</v>
          </cell>
          <cell r="D619" t="str">
            <v>UN</v>
          </cell>
          <cell r="E619">
            <v>77.83</v>
          </cell>
          <cell r="F619">
            <v>0</v>
          </cell>
        </row>
        <row r="620">
          <cell r="B620" t="str">
            <v>1074</v>
          </cell>
          <cell r="C620" t="str">
            <v>REATOR PARTIDA CONVENCIONAL P/ 1 LAMPADA FLUORESCENTE 20W/220V</v>
          </cell>
          <cell r="D620" t="str">
            <v>UN</v>
          </cell>
          <cell r="E620">
            <v>10.65</v>
          </cell>
          <cell r="F620">
            <v>0</v>
          </cell>
        </row>
        <row r="621">
          <cell r="B621" t="str">
            <v>1075</v>
          </cell>
          <cell r="C621" t="str">
            <v>REATOR PARTIDA CONVENCIONAL P/ 1 LAMPADA FLUORESCENTE 40W/127V</v>
          </cell>
          <cell r="D621" t="str">
            <v>UN</v>
          </cell>
          <cell r="E621">
            <v>19.350000000000001</v>
          </cell>
          <cell r="F621">
            <v>0</v>
          </cell>
        </row>
        <row r="622">
          <cell r="B622" t="str">
            <v>1077</v>
          </cell>
          <cell r="C622" t="str">
            <v>REATOR PARTIDA RAPIDA P/ 1 LAMPADA FLUORESCENTE 20W/220V</v>
          </cell>
          <cell r="D622" t="str">
            <v>UN</v>
          </cell>
          <cell r="E622">
            <v>21.76</v>
          </cell>
          <cell r="F622">
            <v>0</v>
          </cell>
        </row>
        <row r="623">
          <cell r="B623" t="str">
            <v>1078</v>
          </cell>
          <cell r="C623" t="str">
            <v>REATOR PARTIDA RAPIDA P/ 1 LAMPADA FLUORESCENTE 40W/220V</v>
          </cell>
          <cell r="D623" t="str">
            <v>UN</v>
          </cell>
          <cell r="E623">
            <v>21.76</v>
          </cell>
          <cell r="F623">
            <v>0</v>
          </cell>
        </row>
        <row r="624">
          <cell r="B624" t="str">
            <v>1079</v>
          </cell>
          <cell r="C624" t="str">
            <v>REATOR PARTIDA RAPIDA P/ 2 LAMPADAS FLUORESCENTES 40W/127V</v>
          </cell>
          <cell r="D624" t="str">
            <v>UN</v>
          </cell>
          <cell r="E624">
            <v>34.36</v>
          </cell>
          <cell r="F624">
            <v>0</v>
          </cell>
        </row>
        <row r="625">
          <cell r="B625" t="str">
            <v>1082</v>
          </cell>
          <cell r="C625" t="str">
            <v>REATOR P/ LAMPADA VAPOR DE SODIO 250W USO EXT</v>
          </cell>
          <cell r="D625" t="str">
            <v>UN</v>
          </cell>
          <cell r="E625">
            <v>116.81</v>
          </cell>
          <cell r="F625">
            <v>0</v>
          </cell>
        </row>
        <row r="626">
          <cell r="B626" t="str">
            <v>1084</v>
          </cell>
          <cell r="C626" t="str">
            <v>REATOR PARTIDA RAPIDA P/ 2 LAMPADAS FLUORESCENTES 20W/220V</v>
          </cell>
          <cell r="D626" t="str">
            <v>UN</v>
          </cell>
          <cell r="E626">
            <v>30.95</v>
          </cell>
          <cell r="F626">
            <v>0</v>
          </cell>
        </row>
        <row r="627">
          <cell r="B627" t="str">
            <v>1085</v>
          </cell>
          <cell r="C627" t="str">
            <v>REATOR PARTIDA RAPIDA P/ 2 LAMPADAS FLUORESCENTES 40W/220V</v>
          </cell>
          <cell r="D627" t="str">
            <v>UN</v>
          </cell>
          <cell r="E627">
            <v>32.92</v>
          </cell>
          <cell r="F627">
            <v>0</v>
          </cell>
        </row>
        <row r="628">
          <cell r="B628" t="str">
            <v>1086</v>
          </cell>
          <cell r="C628" t="str">
            <v>REATOR PARTIDA RAPIDA P/ 2 LAMPADAS FLUORESCENTES 20W/127V</v>
          </cell>
          <cell r="D628" t="str">
            <v>UN</v>
          </cell>
          <cell r="E628">
            <v>31.06</v>
          </cell>
          <cell r="F628">
            <v>0</v>
          </cell>
        </row>
        <row r="629">
          <cell r="B629" t="str">
            <v>1087</v>
          </cell>
          <cell r="C629" t="str">
            <v>REATOR PARTIDA RAPIDA P/ 1 LAMPADA FLUORESCENTE 40W/127V</v>
          </cell>
          <cell r="D629" t="str">
            <v>UN</v>
          </cell>
          <cell r="E629">
            <v>22.76</v>
          </cell>
          <cell r="F629">
            <v>0</v>
          </cell>
        </row>
        <row r="630">
          <cell r="B630" t="str">
            <v>1088</v>
          </cell>
          <cell r="C630" t="str">
            <v>REATOR PARTIDA RAPIDA P/ 1 LAMPADA FLUORESCENTE 20W/127V</v>
          </cell>
          <cell r="D630" t="str">
            <v>UN</v>
          </cell>
          <cell r="E630">
            <v>22.76</v>
          </cell>
          <cell r="F630">
            <v>0</v>
          </cell>
        </row>
        <row r="631">
          <cell r="B631" t="str">
            <v>1089</v>
          </cell>
          <cell r="C631" t="str">
            <v>REATOR PARTIDA CONVENCIONAL P/ 1 LAMPADA FLUORESCENTE 40W/220V</v>
          </cell>
          <cell r="D631" t="str">
            <v>UN</v>
          </cell>
          <cell r="E631">
            <v>14.6</v>
          </cell>
          <cell r="F631">
            <v>0</v>
          </cell>
        </row>
        <row r="632">
          <cell r="B632" t="str">
            <v>1090</v>
          </cell>
          <cell r="C632" t="str">
            <v>ARMACAO VERTICAL C/ HASTE E CONTRA-PINO EM CHAPA DE FERRO GALV 3/16" C/ 3 ESTRIBOS SEM ISOLADOR"</v>
          </cell>
          <cell r="D632" t="str">
            <v>UN</v>
          </cell>
          <cell r="E632">
            <v>20.89</v>
          </cell>
          <cell r="F632">
            <v>0</v>
          </cell>
        </row>
        <row r="633">
          <cell r="B633" t="str">
            <v>1091</v>
          </cell>
          <cell r="C633" t="str">
            <v>ARMACAO VERTICAL C/ HASTE E CONTRA-PINO EM CHAPA DE FERRO GALV 3/16" C/ 1 ESTRIBO E 1 ISOLADOR"</v>
          </cell>
          <cell r="D633" t="str">
            <v>UN</v>
          </cell>
          <cell r="E633">
            <v>10.64</v>
          </cell>
          <cell r="F633">
            <v>0</v>
          </cell>
        </row>
        <row r="634">
          <cell r="B634" t="str">
            <v>1092</v>
          </cell>
          <cell r="C634" t="str">
            <v>ARMACAO VERTICAL C/ HASTE E CONTRA-PINO EM CHAPA DE FERRO GALV 3/16" C/ 2 ESTRIBOS E 2 ISOLADORES"</v>
          </cell>
          <cell r="D634" t="str">
            <v>UN</v>
          </cell>
          <cell r="E634">
            <v>19.399999999999999</v>
          </cell>
          <cell r="F634">
            <v>0</v>
          </cell>
        </row>
        <row r="635">
          <cell r="B635" t="str">
            <v>1093</v>
          </cell>
          <cell r="C635" t="str">
            <v>ARMACAO VERTICAL C/ HASTE E CONTRA-PINO EM CHAPA DE FERRO GALV 3/16" C/ 3 ESTRIBOS E 3 ISOLADORES"</v>
          </cell>
          <cell r="D635" t="str">
            <v>UN</v>
          </cell>
          <cell r="E635">
            <v>26.67</v>
          </cell>
          <cell r="F635">
            <v>0</v>
          </cell>
        </row>
        <row r="636">
          <cell r="B636" t="str">
            <v>1094</v>
          </cell>
          <cell r="C636" t="str">
            <v>ARMACAO VERTICAL C/ HASTE E CONTRA-PINO EM CHAPA DE FERRO GALV 3/16" C/ 1 ESTRIBO SEM ISOLADORES"</v>
          </cell>
          <cell r="D636" t="str">
            <v>UN</v>
          </cell>
          <cell r="E636">
            <v>7.99</v>
          </cell>
          <cell r="F636">
            <v>0</v>
          </cell>
        </row>
        <row r="637">
          <cell r="B637" t="str">
            <v>1095</v>
          </cell>
          <cell r="C637" t="str">
            <v>ARMACAO VERTICAL C/ HASTE E CONTRA-PINO EM CHAPA DE FERRO GALV 3/16" C/ 2 ESTRIBOS SEM ISOLADORES"</v>
          </cell>
          <cell r="D637" t="str">
            <v>UN</v>
          </cell>
          <cell r="E637">
            <v>15.48</v>
          </cell>
          <cell r="F637">
            <v>0</v>
          </cell>
        </row>
        <row r="638">
          <cell r="B638" t="str">
            <v>1096</v>
          </cell>
          <cell r="C638" t="str">
            <v>ARMACAO VERTICAL C/ HASTE E CONTRA-PINO EM CHAPA DE FERRO GALV 3/16" C/ 4 ESTRIBOS E 4 ISOLADORES"</v>
          </cell>
          <cell r="D638" t="str">
            <v>UN</v>
          </cell>
          <cell r="E638">
            <v>38.950000000000003</v>
          </cell>
          <cell r="F638">
            <v>0</v>
          </cell>
        </row>
        <row r="639">
          <cell r="B639" t="str">
            <v>1097</v>
          </cell>
          <cell r="C639" t="str">
            <v>ARMACAO VERTICAL C/ HASTE E CONTRA-PINO EM CHAPA DE FERRO GALV 3/16'' C/ 4 ESTRIBOS SEM ISOLADORES</v>
          </cell>
          <cell r="D639" t="str">
            <v>UN</v>
          </cell>
          <cell r="E639">
            <v>27.66</v>
          </cell>
          <cell r="F639">
            <v>0</v>
          </cell>
        </row>
        <row r="640">
          <cell r="B640" t="str">
            <v>1098</v>
          </cell>
          <cell r="C640" t="str">
            <v>ENTRADA DE LINHA DE ALUMINIO, DE ENCAIXE P/ ELETRODUTO 3/4"</v>
          </cell>
          <cell r="D640" t="str">
            <v>UN</v>
          </cell>
          <cell r="E640">
            <v>3.61</v>
          </cell>
          <cell r="F640">
            <v>0</v>
          </cell>
        </row>
        <row r="641">
          <cell r="B641" t="str">
            <v>1099</v>
          </cell>
          <cell r="C641" t="str">
            <v>ENTRADA DE LINHA DE ALUMINIO, DE ENCAIXE P/ ELETRODUTO 1 1/4"</v>
          </cell>
          <cell r="D641" t="str">
            <v>UN</v>
          </cell>
          <cell r="E641">
            <v>4.1900000000000004</v>
          </cell>
          <cell r="F641">
            <v>0</v>
          </cell>
        </row>
        <row r="642">
          <cell r="B642" t="str">
            <v>1100</v>
          </cell>
          <cell r="C642" t="str">
            <v>ENTRADA DE LINHA DE ALUMINIO, DE ENCAIXE P/ ELETRODUTO 2"</v>
          </cell>
          <cell r="D642" t="str">
            <v>UN</v>
          </cell>
          <cell r="E642">
            <v>6.24</v>
          </cell>
          <cell r="F642">
            <v>0</v>
          </cell>
        </row>
        <row r="643">
          <cell r="B643" t="str">
            <v>1101</v>
          </cell>
          <cell r="C643" t="str">
            <v>ENTRADA DE LINHA DE ALUMINIO, DE ENCAIXE P/ ELETRODUTO DE 2 1/2"</v>
          </cell>
          <cell r="D643" t="str">
            <v>UN</v>
          </cell>
          <cell r="E643">
            <v>10.47</v>
          </cell>
          <cell r="F643">
            <v>0</v>
          </cell>
        </row>
        <row r="644">
          <cell r="B644" t="str">
            <v>1102</v>
          </cell>
          <cell r="C644" t="str">
            <v>ENTRADA DE LINHA DE ALUMINIO, DE ENCAIXE P/ ELETRODUTO 3"</v>
          </cell>
          <cell r="D644" t="str">
            <v>UN</v>
          </cell>
          <cell r="E644">
            <v>16.350000000000001</v>
          </cell>
          <cell r="F644">
            <v>0</v>
          </cell>
        </row>
        <row r="645">
          <cell r="B645" t="str">
            <v>1103</v>
          </cell>
          <cell r="C645" t="str">
            <v>REATOR PARTIDA CONVENCIONAL P/1 LAMPADA FLUORESCENTE 20W/127V</v>
          </cell>
          <cell r="D645" t="str">
            <v>UN</v>
          </cell>
          <cell r="E645">
            <v>9.99</v>
          </cell>
          <cell r="F645">
            <v>0</v>
          </cell>
        </row>
        <row r="646">
          <cell r="B646" t="str">
            <v>1104</v>
          </cell>
          <cell r="C646" t="str">
            <v>STARTER S- 2 (P/ LAMPADA 15/20W)</v>
          </cell>
          <cell r="D646" t="str">
            <v>UN</v>
          </cell>
          <cell r="E646">
            <v>1.1499999999999999</v>
          </cell>
          <cell r="F646">
            <v>0</v>
          </cell>
        </row>
        <row r="647">
          <cell r="B647" t="str">
            <v>1105</v>
          </cell>
          <cell r="C647" t="str">
            <v>STARTER S- 10 (P/ LAMPADA 30/40/65W)</v>
          </cell>
          <cell r="D647" t="str">
            <v>UN</v>
          </cell>
          <cell r="E647">
            <v>1.26</v>
          </cell>
          <cell r="F647">
            <v>0</v>
          </cell>
        </row>
        <row r="648">
          <cell r="B648" t="str">
            <v>1106</v>
          </cell>
          <cell r="C648" t="str">
            <v>CAL HIDRATADA, DE 1A. QUALIDADE, PARA ARGAMASSA</v>
          </cell>
          <cell r="D648" t="str">
            <v>KG</v>
          </cell>
          <cell r="E648">
            <v>0.45</v>
          </cell>
          <cell r="F648">
            <v>0</v>
          </cell>
        </row>
        <row r="649">
          <cell r="B649" t="str">
            <v>1107</v>
          </cell>
          <cell r="C649" t="str">
            <v>CAL VIRGEM</v>
          </cell>
          <cell r="D649" t="str">
            <v>KG</v>
          </cell>
          <cell r="E649">
            <v>0.26</v>
          </cell>
          <cell r="F649">
            <v>0</v>
          </cell>
        </row>
        <row r="650">
          <cell r="B650" t="str">
            <v>1108</v>
          </cell>
          <cell r="C650" t="str">
            <v>CALHA CHAPA GALVANIZADA NUM 24 L = 33CM</v>
          </cell>
          <cell r="D650" t="str">
            <v>M</v>
          </cell>
          <cell r="E650">
            <v>12.62</v>
          </cell>
          <cell r="F650">
            <v>0</v>
          </cell>
        </row>
        <row r="651">
          <cell r="B651" t="str">
            <v>1109</v>
          </cell>
          <cell r="C651" t="str">
            <v>CALHA CHAPA GALVANIZADA NUM 26 L = 35CM</v>
          </cell>
          <cell r="D651" t="str">
            <v>M</v>
          </cell>
          <cell r="E651">
            <v>12.94</v>
          </cell>
          <cell r="F651">
            <v>0</v>
          </cell>
        </row>
        <row r="652">
          <cell r="B652" t="str">
            <v>1110</v>
          </cell>
          <cell r="C652" t="str">
            <v>CALHA CHAPA GALVANIZADA NUM 26 L = 45CM</v>
          </cell>
          <cell r="D652" t="str">
            <v>M</v>
          </cell>
          <cell r="E652">
            <v>14.2</v>
          </cell>
          <cell r="F652">
            <v>0</v>
          </cell>
        </row>
        <row r="653">
          <cell r="B653" t="str">
            <v>1111</v>
          </cell>
          <cell r="C653" t="str">
            <v>RUFO CHAPA GALVANIZADA NUM 24 L = 33CM</v>
          </cell>
          <cell r="D653" t="str">
            <v>M</v>
          </cell>
          <cell r="E653">
            <v>20.83</v>
          </cell>
          <cell r="F653">
            <v>0</v>
          </cell>
        </row>
        <row r="654">
          <cell r="B654" t="str">
            <v>1112</v>
          </cell>
          <cell r="C654" t="str">
            <v>RINCAO CHAPA GALVANIZADA NUM 26 L = 50CM</v>
          </cell>
          <cell r="D654" t="str">
            <v>M</v>
          </cell>
          <cell r="E654">
            <v>15.02</v>
          </cell>
          <cell r="F654">
            <v>0</v>
          </cell>
        </row>
        <row r="655">
          <cell r="B655" t="str">
            <v>1113</v>
          </cell>
          <cell r="C655" t="str">
            <v>RUFO CHAPA GALVANIZADA NUM 26 L = 35CM</v>
          </cell>
          <cell r="D655" t="str">
            <v>M</v>
          </cell>
          <cell r="E655">
            <v>12.53</v>
          </cell>
          <cell r="F655">
            <v>0</v>
          </cell>
        </row>
        <row r="656">
          <cell r="B656" t="str">
            <v>1114</v>
          </cell>
          <cell r="C656" t="str">
            <v>RUFO CHAPA GALVANIZADA NUM 24 L = 50CM</v>
          </cell>
          <cell r="D656" t="str">
            <v>M</v>
          </cell>
          <cell r="E656">
            <v>18.3</v>
          </cell>
          <cell r="F656">
            <v>0</v>
          </cell>
        </row>
        <row r="657">
          <cell r="B657" t="str">
            <v>1115</v>
          </cell>
          <cell r="C657" t="str">
            <v>RUFO CHAPA GALVANIZADA NUM 24 L = 16CM</v>
          </cell>
          <cell r="D657" t="str">
            <v>M</v>
          </cell>
          <cell r="E657">
            <v>10.1</v>
          </cell>
          <cell r="F657">
            <v>0</v>
          </cell>
        </row>
        <row r="658">
          <cell r="B658" t="str">
            <v>1116</v>
          </cell>
          <cell r="C658" t="str">
            <v>RUFO CHAPA GALVANIZADA NUM 24 L = 25CM</v>
          </cell>
          <cell r="D658" t="str">
            <v>M</v>
          </cell>
          <cell r="E658">
            <v>12.31</v>
          </cell>
          <cell r="F658">
            <v>0</v>
          </cell>
        </row>
        <row r="659">
          <cell r="B659" t="str">
            <v>1117</v>
          </cell>
          <cell r="C659" t="str">
            <v>CALHA CHAPA GALVANIZADA NUM 24 L = 40CM</v>
          </cell>
          <cell r="D659" t="str">
            <v>M</v>
          </cell>
          <cell r="E659">
            <v>14.83</v>
          </cell>
          <cell r="F659">
            <v>0</v>
          </cell>
        </row>
        <row r="660">
          <cell r="B660" t="str">
            <v>1118</v>
          </cell>
          <cell r="C660" t="str">
            <v>CALHA CHAPA GALVANIZADA NUM 24 L = 50CM</v>
          </cell>
          <cell r="D660" t="str">
            <v>M</v>
          </cell>
          <cell r="E660">
            <v>18.3</v>
          </cell>
          <cell r="F660">
            <v>0</v>
          </cell>
        </row>
        <row r="661">
          <cell r="B661" t="str">
            <v>1119</v>
          </cell>
          <cell r="C661" t="str">
            <v>CALHA CHAPA GALVANIZADA NUM 26 L = 10CM</v>
          </cell>
          <cell r="D661" t="str">
            <v>M</v>
          </cell>
          <cell r="E661">
            <v>6.31</v>
          </cell>
          <cell r="F661">
            <v>0</v>
          </cell>
        </row>
        <row r="662">
          <cell r="B662" t="str">
            <v>1133</v>
          </cell>
          <cell r="C662" t="str">
            <v>CAMINHÃO BASCULANTE 5,0M3/11T DIESEL TIPO MERCEDES  142HP  LK-1214 OU EQUIV (INCL MANUT/OPERACAO)</v>
          </cell>
          <cell r="D662" t="str">
            <v>H</v>
          </cell>
          <cell r="E662">
            <v>60.3</v>
          </cell>
          <cell r="F662">
            <v>0</v>
          </cell>
        </row>
        <row r="663">
          <cell r="B663" t="str">
            <v>1139</v>
          </cell>
          <cell r="C663" t="str">
            <v>CAMINHÃO BASCULANTE 8,0M3/16T DIESEL TIPO MERCEDES 170HP  LK-1418 OU EQUIV (INCL MANUT/OPERACAO)</v>
          </cell>
          <cell r="D663" t="str">
            <v>H</v>
          </cell>
          <cell r="E663">
            <v>71.61</v>
          </cell>
          <cell r="F663">
            <v>0</v>
          </cell>
        </row>
        <row r="664">
          <cell r="B664" t="str">
            <v>1140</v>
          </cell>
          <cell r="C664" t="str">
            <v>CAMINHAO FORD F-4000 OU EQUIV C/ CARROCERIA MADEIRA FIXA - CAP CARGA ATE 5,0T (INCL MANUT/OPERACAO)</v>
          </cell>
          <cell r="D664" t="str">
            <v>H</v>
          </cell>
          <cell r="E664">
            <v>24.74</v>
          </cell>
          <cell r="F664">
            <v>0</v>
          </cell>
        </row>
        <row r="665">
          <cell r="B665" t="str">
            <v>1142</v>
          </cell>
          <cell r="C665" t="str">
            <v>CAMINHAO TOCO C/ CARROCERIA MADEIRA FIXA CAP. CARGA * 6 A 8T* (INCL MANUT/OPERACAO)</v>
          </cell>
          <cell r="D665" t="str">
            <v>H</v>
          </cell>
          <cell r="E665">
            <v>28.36</v>
          </cell>
          <cell r="F665">
            <v>0</v>
          </cell>
        </row>
        <row r="666">
          <cell r="B666" t="str">
            <v>1143</v>
          </cell>
          <cell r="C666" t="str">
            <v>CAMINHAO TRUCADO (3 EIXOS) C/ CARROCERIA MADEIRA FIXA CAP. CARGA *10 A 12T* (INCL MANUT/OPERACAO)</v>
          </cell>
          <cell r="D666" t="str">
            <v>H</v>
          </cell>
          <cell r="E666">
            <v>41.21</v>
          </cell>
          <cell r="F666">
            <v>0</v>
          </cell>
        </row>
        <row r="667">
          <cell r="B667" t="str">
            <v>1146</v>
          </cell>
          <cell r="C667" t="str">
            <v>CAMINHAO PIPA 10.000L  C/ BARRA ESPARGIDORA (INCL MANUT/OPERACAO)</v>
          </cell>
          <cell r="D667" t="str">
            <v>H</v>
          </cell>
          <cell r="E667">
            <v>81</v>
          </cell>
          <cell r="F667">
            <v>0</v>
          </cell>
        </row>
        <row r="668">
          <cell r="B668" t="str">
            <v>1147</v>
          </cell>
          <cell r="C668" t="str">
            <v>CAMINHAO PIPA 6.000L  C/ BARRA ESPARGIDORA (INCL MANUTENCAO/OPERACAO)</v>
          </cell>
          <cell r="D668" t="str">
            <v>H</v>
          </cell>
          <cell r="E668">
            <v>72</v>
          </cell>
          <cell r="F668">
            <v>0</v>
          </cell>
        </row>
        <row r="669">
          <cell r="B669" t="str">
            <v>1149</v>
          </cell>
          <cell r="C669" t="str">
            <v>CAMINHAO TOCO MERCEDES BENZ, ATEGO 1418/48 - POTENCIA 177 CV - PBT = 13990 KG - DIST. ENTRE EIXOS 4760 MM - NAO INCLUI CARROCERIA.</v>
          </cell>
          <cell r="D669" t="str">
            <v>UN</v>
          </cell>
          <cell r="E669">
            <v>163000</v>
          </cell>
          <cell r="F669">
            <v>0</v>
          </cell>
        </row>
        <row r="670">
          <cell r="B670" t="str">
            <v>1150</v>
          </cell>
          <cell r="C670" t="str">
            <v>CAMINHAO  TOCO FORD CARGO 1717 E    MOTOR CUMMINS 170 CV - PBT=16000 KG - CARGA UTIL + CARROCERIA =11090 KG - DIST ENTRE EIXOS 4800 MM - INCL CARROCERIA FIXA ABERTA DE MADEIRA P/ TRANSP.  GERAL DECARGA SECA -</v>
          </cell>
          <cell r="D670" t="str">
            <v>UN</v>
          </cell>
          <cell r="E670">
            <v>166972.72</v>
          </cell>
          <cell r="F670">
            <v>0</v>
          </cell>
        </row>
        <row r="671">
          <cell r="B671" t="str">
            <v>1152</v>
          </cell>
          <cell r="C671" t="str">
            <v>CAMINHAO PIPA 6.000L TOCO FORD F-12000 POTENCIA 162CV - PBT=11800KG - CARGA UTIL + TANQUE = 7480KG - DIST ENTRE EIXOS 4928MM - INCL TANQUE DE ACO P/ TRANSP  DE AGUA</v>
          </cell>
          <cell r="D671" t="str">
            <v>UN</v>
          </cell>
          <cell r="E671">
            <v>153079.47</v>
          </cell>
          <cell r="F671">
            <v>0</v>
          </cell>
        </row>
        <row r="672">
          <cell r="B672" t="str">
            <v>1154</v>
          </cell>
          <cell r="C672" t="str">
            <v>EQUIPAMENTO P/ LAMA ASFÁLTICA, CONSMAQ, MOD. LA-6,  C/ SILO DE AGREGADO 6 M3, DOSADOR CIMENTO, 2TANQUES 2 M3 CADA, P/ EMULSÃO / AGUA, MISTURADOR HELICOIDAL E CAIXA, A SER MONTADO SOBRECAMINHÃO</v>
          </cell>
          <cell r="D672" t="str">
            <v>UN</v>
          </cell>
          <cell r="E672">
            <v>292320</v>
          </cell>
          <cell r="F672">
            <v>0</v>
          </cell>
        </row>
        <row r="673">
          <cell r="B673" t="str">
            <v>1155</v>
          </cell>
          <cell r="C673" t="str">
            <v>CAMINHAO BASCULANTE 6,0M3 TOCO FORD F-14000 S550 MOTOR CUMMINS 208CV     PBT=14100KG - DIST ENTRE EIXOS 4928MM - CARGA UTIL MAX C/EQUIP=9326KG - INCL CACAMBA</v>
          </cell>
          <cell r="D673" t="str">
            <v>UN</v>
          </cell>
          <cell r="E673">
            <v>177600.06</v>
          </cell>
          <cell r="F673">
            <v>0</v>
          </cell>
        </row>
        <row r="674">
          <cell r="B674" t="str">
            <v>1156</v>
          </cell>
          <cell r="C674" t="str">
            <v>CAMINHAO  TOCO FORD CARGO 1717 E,    MOTOR CUMMINS 170 CV,  PBT= 16000 KG , CARGA UTIL + CARROCERIA = 11090 KG,  DIST ENTRE EIXOS 4800 MM - NAO INCLUI CARROCERIA</v>
          </cell>
          <cell r="D674" t="str">
            <v>UN</v>
          </cell>
          <cell r="E674">
            <v>159908.01999999999</v>
          </cell>
          <cell r="F674">
            <v>0</v>
          </cell>
        </row>
        <row r="675">
          <cell r="B675" t="str">
            <v>1158</v>
          </cell>
          <cell r="C675" t="str">
            <v>CAMINHONETE DE CARGA ATE 1,2 T C/ MOTOR DIESEL TIPO GM D-10 OU EQUIV (INCL MANUT/OPERACAO)</v>
          </cell>
          <cell r="D675" t="str">
            <v>H</v>
          </cell>
          <cell r="E675">
            <v>22.63</v>
          </cell>
          <cell r="F675">
            <v>0</v>
          </cell>
        </row>
        <row r="676">
          <cell r="B676" t="str">
            <v>1159</v>
          </cell>
          <cell r="C676" t="str">
            <v xml:space="preserve">CAMINHONETE FORD F-250 XL-4.2L D577 - 180CV     DIESEL </v>
          </cell>
          <cell r="D676" t="str">
            <v>UN</v>
          </cell>
          <cell r="E676">
            <v>92205.119999999995</v>
          </cell>
          <cell r="F676">
            <v>0</v>
          </cell>
        </row>
        <row r="677">
          <cell r="B677" t="str">
            <v>1160</v>
          </cell>
          <cell r="C677" t="str">
            <v>VEICULO COMERCIAL LEVE - CAPACIDADE DE CARGA ATE 700 KG COM MOTOR A GASOLINA TIPO VW-SAVEIRO OU SIMILAR</v>
          </cell>
          <cell r="D677" t="str">
            <v>H</v>
          </cell>
          <cell r="E677">
            <v>8.25</v>
          </cell>
          <cell r="F677">
            <v>0</v>
          </cell>
        </row>
        <row r="678">
          <cell r="B678" t="str">
            <v>1162</v>
          </cell>
          <cell r="C678" t="str">
            <v>CAP OU TAMPAO FERRO GALV ROSCA 1/2"</v>
          </cell>
          <cell r="D678" t="str">
            <v>UN</v>
          </cell>
          <cell r="E678">
            <v>2.04</v>
          </cell>
          <cell r="F678">
            <v>0</v>
          </cell>
        </row>
        <row r="679">
          <cell r="B679" t="str">
            <v>1163</v>
          </cell>
          <cell r="C679" t="str">
            <v>CAP OU TAMPAO FERRO GALV ROSCA 3/4"</v>
          </cell>
          <cell r="D679" t="str">
            <v>UN</v>
          </cell>
          <cell r="E679">
            <v>2.85</v>
          </cell>
          <cell r="F679">
            <v>0</v>
          </cell>
        </row>
        <row r="680">
          <cell r="B680" t="str">
            <v>1164</v>
          </cell>
          <cell r="C680" t="str">
            <v>CAP OU TAMPAO FERRO GALV ROSCA 1 1/4"</v>
          </cell>
          <cell r="D680" t="str">
            <v>UN</v>
          </cell>
          <cell r="E680">
            <v>7.01</v>
          </cell>
          <cell r="F680">
            <v>0</v>
          </cell>
        </row>
        <row r="681">
          <cell r="B681" t="str">
            <v>1165</v>
          </cell>
          <cell r="C681" t="str">
            <v>CAP OU TAMPAO FERRO GALV ROSCA 1 1/2"</v>
          </cell>
          <cell r="D681" t="str">
            <v>UN</v>
          </cell>
          <cell r="E681">
            <v>8.1</v>
          </cell>
          <cell r="F681">
            <v>0</v>
          </cell>
        </row>
        <row r="682">
          <cell r="B682" t="str">
            <v>1166</v>
          </cell>
          <cell r="C682" t="str">
            <v>CAP OU TAMPAO FERRO GALV ROSCA 2"</v>
          </cell>
          <cell r="D682" t="str">
            <v>UN</v>
          </cell>
          <cell r="E682">
            <v>10.57</v>
          </cell>
          <cell r="F682">
            <v>0</v>
          </cell>
        </row>
        <row r="683">
          <cell r="B683" t="str">
            <v>1167</v>
          </cell>
          <cell r="C683" t="str">
            <v>CAP OU TAMPAO FERRO GALV ROSCA 4"</v>
          </cell>
          <cell r="D683" t="str">
            <v>UN</v>
          </cell>
          <cell r="E683">
            <v>42.4</v>
          </cell>
          <cell r="F683">
            <v>0</v>
          </cell>
        </row>
        <row r="684">
          <cell r="B684" t="str">
            <v>1168</v>
          </cell>
          <cell r="C684" t="str">
            <v>CAP OU TAMPAO FERRO GALV ROSCA 3"</v>
          </cell>
          <cell r="D684" t="str">
            <v>UN</v>
          </cell>
          <cell r="E684">
            <v>23.84</v>
          </cell>
          <cell r="F684">
            <v>0</v>
          </cell>
        </row>
        <row r="685">
          <cell r="B685" t="str">
            <v>1169</v>
          </cell>
          <cell r="C685" t="str">
            <v>CAP OU TAMPAO FERRO GALV ROSCA 2 1/2"</v>
          </cell>
          <cell r="D685" t="str">
            <v>UN</v>
          </cell>
          <cell r="E685">
            <v>13.84</v>
          </cell>
          <cell r="F685">
            <v>0</v>
          </cell>
        </row>
        <row r="686">
          <cell r="B686" t="str">
            <v>1170</v>
          </cell>
          <cell r="C686" t="str">
            <v>CAP OU TAMPAO FERRO GALV ROSCA 1"</v>
          </cell>
          <cell r="D686" t="str">
            <v>UN</v>
          </cell>
          <cell r="E686">
            <v>4.2300000000000004</v>
          </cell>
          <cell r="F686">
            <v>0</v>
          </cell>
        </row>
        <row r="687">
          <cell r="B687" t="str">
            <v>1183</v>
          </cell>
          <cell r="C687" t="str">
            <v>CAP PVC PBA NBR 10351 P/ REDE AGUA JE DN 75/DE 85 MM</v>
          </cell>
          <cell r="D687" t="str">
            <v>UN</v>
          </cell>
          <cell r="E687">
            <v>10.72</v>
          </cell>
          <cell r="F687">
            <v>0</v>
          </cell>
        </row>
        <row r="688">
          <cell r="B688" t="str">
            <v>1184</v>
          </cell>
          <cell r="C688" t="str">
            <v>CAP PVC SOLD P/ AGUA FRIA PREDIAL 110 MM</v>
          </cell>
          <cell r="D688" t="str">
            <v>UN</v>
          </cell>
          <cell r="E688">
            <v>65.819999999999993</v>
          </cell>
          <cell r="F688">
            <v>0</v>
          </cell>
        </row>
        <row r="689">
          <cell r="B689" t="str">
            <v>1185</v>
          </cell>
          <cell r="C689" t="str">
            <v>CAP PVC SOLD P/ AGUA FRIA PREDIAL 25 MM</v>
          </cell>
          <cell r="D689" t="str">
            <v>UN</v>
          </cell>
          <cell r="E689">
            <v>1.1499999999999999</v>
          </cell>
          <cell r="F689">
            <v>0</v>
          </cell>
        </row>
        <row r="690">
          <cell r="B690" t="str">
            <v>1187</v>
          </cell>
          <cell r="C690" t="str">
            <v>CAP PVC C/ROSCA P/AGUA FRIA PREDIAL 4"</v>
          </cell>
          <cell r="D690" t="str">
            <v>UN</v>
          </cell>
          <cell r="E690">
            <v>20.87</v>
          </cell>
          <cell r="F690">
            <v>0</v>
          </cell>
        </row>
        <row r="691">
          <cell r="B691" t="str">
            <v>1188</v>
          </cell>
          <cell r="C691" t="str">
            <v>CAP PVC C/ROSCA P/AGUA FRIA PREDIAL 2 1/2"</v>
          </cell>
          <cell r="D691" t="str">
            <v>UN</v>
          </cell>
          <cell r="E691">
            <v>8.42</v>
          </cell>
          <cell r="F691">
            <v>0</v>
          </cell>
        </row>
        <row r="692">
          <cell r="B692" t="str">
            <v>1189</v>
          </cell>
          <cell r="C692" t="str">
            <v>CAP PVC SOLD P/ AGUA FRIA PREDIAL 32 MM</v>
          </cell>
          <cell r="D692" t="str">
            <v>UN</v>
          </cell>
          <cell r="E692">
            <v>1.63</v>
          </cell>
          <cell r="F692">
            <v>0</v>
          </cell>
        </row>
        <row r="693">
          <cell r="B693" t="str">
            <v>1191</v>
          </cell>
          <cell r="C693" t="str">
            <v>CAP PVC SOLD P/ AGUA FRIA PREDIAL 20 MM</v>
          </cell>
          <cell r="D693" t="str">
            <v>UN</v>
          </cell>
          <cell r="E693">
            <v>1.06</v>
          </cell>
          <cell r="F693">
            <v>0</v>
          </cell>
        </row>
        <row r="694">
          <cell r="B694" t="str">
            <v>1193</v>
          </cell>
          <cell r="C694" t="str">
            <v>CAP PVC SOLD P/ AGUA FRIA PREDIAL 40 MM</v>
          </cell>
          <cell r="D694" t="str">
            <v>UN</v>
          </cell>
          <cell r="E694">
            <v>3.26</v>
          </cell>
          <cell r="F694">
            <v>0</v>
          </cell>
        </row>
        <row r="695">
          <cell r="B695" t="str">
            <v>1194</v>
          </cell>
          <cell r="C695" t="str">
            <v>CAP PVC SOLD P/ AGUA FRIA PREDIAL 50 MM</v>
          </cell>
          <cell r="D695" t="str">
            <v>UN</v>
          </cell>
          <cell r="E695">
            <v>5.98</v>
          </cell>
          <cell r="F695">
            <v>0</v>
          </cell>
        </row>
        <row r="696">
          <cell r="B696" t="str">
            <v>1195</v>
          </cell>
          <cell r="C696" t="str">
            <v>CAP PVC SOLD P/ AGUA FRIA PREDIAL 60 MM</v>
          </cell>
          <cell r="D696" t="str">
            <v>UN</v>
          </cell>
          <cell r="E696">
            <v>9.14</v>
          </cell>
          <cell r="F696">
            <v>0</v>
          </cell>
        </row>
        <row r="697">
          <cell r="B697" t="str">
            <v>1197</v>
          </cell>
          <cell r="C697" t="str">
            <v>CAP PVC C/ROSCA P/AGUA FRIA PREDIAL 1/2"</v>
          </cell>
          <cell r="D697" t="str">
            <v>UN</v>
          </cell>
          <cell r="E697">
            <v>1.01</v>
          </cell>
          <cell r="F697">
            <v>0</v>
          </cell>
        </row>
        <row r="698">
          <cell r="B698" t="str">
            <v>1198</v>
          </cell>
          <cell r="C698" t="str">
            <v>CAP PVC C/ROSCA P/AGUA FRIA PREDIAL 3/4"</v>
          </cell>
          <cell r="D698" t="str">
            <v>UN</v>
          </cell>
          <cell r="E698">
            <v>1.52</v>
          </cell>
          <cell r="F698">
            <v>0</v>
          </cell>
        </row>
        <row r="699">
          <cell r="B699" t="str">
            <v>1199</v>
          </cell>
          <cell r="C699" t="str">
            <v>CAP PVC C/ROSCA P/AGUA FRIA PREDIAL 3"</v>
          </cell>
          <cell r="D699" t="str">
            <v>UN</v>
          </cell>
          <cell r="E699">
            <v>9.2899999999999991</v>
          </cell>
          <cell r="F699">
            <v>0</v>
          </cell>
        </row>
        <row r="700">
          <cell r="B700" t="str">
            <v>1200</v>
          </cell>
          <cell r="C700" t="str">
            <v>CAP PVC SOLD P/ ESG PREDIAL DN 100 MM</v>
          </cell>
          <cell r="D700" t="str">
            <v>UN</v>
          </cell>
          <cell r="E700">
            <v>7.29</v>
          </cell>
          <cell r="F700">
            <v>0</v>
          </cell>
        </row>
        <row r="701">
          <cell r="B701" t="str">
            <v>1202</v>
          </cell>
          <cell r="C701" t="str">
            <v>CAP PVC C/ROSCA P/AGUA FRIA PREDIAL 1"</v>
          </cell>
          <cell r="D701" t="str">
            <v>UN</v>
          </cell>
          <cell r="E701">
            <v>2.69</v>
          </cell>
          <cell r="F701">
            <v>0</v>
          </cell>
        </row>
        <row r="702">
          <cell r="B702" t="str">
            <v>1203</v>
          </cell>
          <cell r="C702" t="str">
            <v>CAP PVC C/ROSCA P/AGUA FRIA PREDIAL 1 1/4"</v>
          </cell>
          <cell r="D702" t="str">
            <v>UN</v>
          </cell>
          <cell r="E702">
            <v>4.4400000000000004</v>
          </cell>
          <cell r="F702">
            <v>0</v>
          </cell>
        </row>
        <row r="703">
          <cell r="B703" t="str">
            <v>1204</v>
          </cell>
          <cell r="C703" t="str">
            <v>CAP PVC SOLD P/ AGUA FRIA PREDIAL 75 MM</v>
          </cell>
          <cell r="D703" t="str">
            <v>UN</v>
          </cell>
          <cell r="E703">
            <v>16.82</v>
          </cell>
          <cell r="F703">
            <v>0</v>
          </cell>
        </row>
        <row r="704">
          <cell r="B704" t="str">
            <v>1205</v>
          </cell>
          <cell r="C704" t="str">
            <v>CAP PVC SOLD P/ AGUA FRIA PREDIAL 85 MM</v>
          </cell>
          <cell r="D704" t="str">
            <v>UN</v>
          </cell>
          <cell r="E704">
            <v>37.979999999999997</v>
          </cell>
          <cell r="F704">
            <v>0</v>
          </cell>
        </row>
        <row r="705">
          <cell r="B705" t="str">
            <v>1206</v>
          </cell>
          <cell r="C705" t="str">
            <v>CAP PVC PBA NBR 10351 P/ REDE AGUA JE DN 50/DE 60 MM</v>
          </cell>
          <cell r="D705" t="str">
            <v>UN</v>
          </cell>
          <cell r="E705">
            <v>4.79</v>
          </cell>
          <cell r="F705">
            <v>0</v>
          </cell>
        </row>
        <row r="706">
          <cell r="B706" t="str">
            <v>1207</v>
          </cell>
          <cell r="C706" t="str">
            <v>CAP PVC PBA NBR 10351 P/ REDE AGUA JE DN 100/DE 110 MM</v>
          </cell>
          <cell r="D706" t="str">
            <v>UN</v>
          </cell>
          <cell r="E706">
            <v>19.920000000000002</v>
          </cell>
          <cell r="F706">
            <v>0</v>
          </cell>
        </row>
        <row r="707">
          <cell r="B707" t="str">
            <v>1210</v>
          </cell>
          <cell r="C707" t="str">
            <v>CAP PVC C/ROSCA P/AGUA FRIA PREDIAL 1 1/2"</v>
          </cell>
          <cell r="D707" t="str">
            <v>UN</v>
          </cell>
          <cell r="E707">
            <v>5.18</v>
          </cell>
          <cell r="F707">
            <v>0</v>
          </cell>
        </row>
        <row r="708">
          <cell r="B708" t="str">
            <v>1211</v>
          </cell>
          <cell r="C708" t="str">
            <v>CAP PVC C/ROSCA P/AGUA FRIA PREDIAL 2"</v>
          </cell>
          <cell r="D708" t="str">
            <v>UN</v>
          </cell>
          <cell r="E708">
            <v>6.29</v>
          </cell>
          <cell r="F708">
            <v>0</v>
          </cell>
        </row>
        <row r="709">
          <cell r="B709" t="str">
            <v>1212</v>
          </cell>
          <cell r="C709" t="str">
            <v>CARPETE DE NYLON E = 3MM COLOCADO</v>
          </cell>
          <cell r="D709" t="str">
            <v>M2</v>
          </cell>
          <cell r="E709">
            <v>26.53</v>
          </cell>
          <cell r="F709">
            <v>0</v>
          </cell>
        </row>
        <row r="710">
          <cell r="B710" t="str">
            <v>1213</v>
          </cell>
          <cell r="C710" t="str">
            <v>CARPINTEIRO DE FORMAS</v>
          </cell>
          <cell r="D710" t="str">
            <v>H</v>
          </cell>
          <cell r="E710">
            <v>10.11</v>
          </cell>
          <cell r="F710">
            <v>0</v>
          </cell>
        </row>
        <row r="711">
          <cell r="B711" t="str">
            <v>1214</v>
          </cell>
          <cell r="C711" t="str">
            <v>CARPINTEIRO DE ESQUADRIA</v>
          </cell>
          <cell r="D711" t="str">
            <v>H</v>
          </cell>
          <cell r="E711">
            <v>10.11</v>
          </cell>
          <cell r="F711">
            <v>0</v>
          </cell>
        </row>
        <row r="712">
          <cell r="B712" t="str">
            <v>1283</v>
          </cell>
          <cell r="C712" t="str">
            <v>CAVALO MECANICO MERCEDES BENZ LS-1938 - POTENCIA 360CV - DIST ENTRE EIXOS 4,6M - CAPACIDADE MAX DE TRACAO (CMT) = 80T</v>
          </cell>
          <cell r="D712" t="str">
            <v>UN</v>
          </cell>
          <cell r="E712">
            <v>315000</v>
          </cell>
          <cell r="F712">
            <v>0</v>
          </cell>
        </row>
        <row r="713">
          <cell r="B713" t="str">
            <v>1286</v>
          </cell>
          <cell r="C713" t="str">
            <v>CAMINHAO CAVALO MECANICO C/ CARRETA PRANCHA CAP 20T (INCL MANUT/OPERACAO)</v>
          </cell>
          <cell r="D713" t="str">
            <v>H</v>
          </cell>
          <cell r="E713">
            <v>105.28</v>
          </cell>
          <cell r="F713">
            <v>0</v>
          </cell>
        </row>
        <row r="714">
          <cell r="B714" t="str">
            <v>1287</v>
          </cell>
          <cell r="C714" t="str">
            <v>CERAMICA ESMALTADA EXTRA OU 1A QUALIDADE P/ PISO PEI-4 - LINHA PADRAO MEDIO</v>
          </cell>
          <cell r="D714" t="str">
            <v>M2</v>
          </cell>
          <cell r="E714">
            <v>12.35</v>
          </cell>
          <cell r="F714">
            <v>0</v>
          </cell>
        </row>
        <row r="715">
          <cell r="B715" t="str">
            <v>1289</v>
          </cell>
          <cell r="C715" t="str">
            <v>CERAMICA ESMALTADA EXTRA OU 1A QUALIDADE P/ PISO PEI-4 - LINHA POPULAR</v>
          </cell>
          <cell r="D715" t="str">
            <v>M2</v>
          </cell>
          <cell r="E715">
            <v>10.91</v>
          </cell>
          <cell r="F715">
            <v>0</v>
          </cell>
        </row>
        <row r="716">
          <cell r="B716" t="str">
            <v>1290</v>
          </cell>
          <cell r="C716" t="str">
            <v>CERAMICA ESMALTADA COMERCIAL OU 2A QUALID P/ PISO PEI-5</v>
          </cell>
          <cell r="D716" t="str">
            <v>M2</v>
          </cell>
          <cell r="E716">
            <v>9.27</v>
          </cell>
          <cell r="F716">
            <v>0</v>
          </cell>
        </row>
        <row r="717">
          <cell r="B717" t="str">
            <v>1291</v>
          </cell>
          <cell r="C717" t="str">
            <v>CERAMICA ESMALTADA EXTRA OU 1A QUALIDADE P/ PISO TRAFEGO/CARGA PESADA  PEI-5</v>
          </cell>
          <cell r="D717" t="str">
            <v>M2</v>
          </cell>
          <cell r="E717">
            <v>18.53</v>
          </cell>
          <cell r="F717">
            <v>0</v>
          </cell>
        </row>
        <row r="718">
          <cell r="B718" t="str">
            <v>1292</v>
          </cell>
          <cell r="C718" t="str">
            <v>CERAMICA ESMALTADA EXTRA OU 1A QUALIDADE P/ PISO PEI-5 - LINHA PADRAO MEDIO</v>
          </cell>
          <cell r="D718" t="str">
            <v>M2</v>
          </cell>
          <cell r="E718">
            <v>16.059999999999999</v>
          </cell>
          <cell r="F718">
            <v>0</v>
          </cell>
        </row>
        <row r="719">
          <cell r="B719" t="str">
            <v>1297</v>
          </cell>
          <cell r="C719" t="str">
            <v>CERAMICA ESMALTADA COMERCIAL OU 2A QUALID P/ PISO PEI-3</v>
          </cell>
          <cell r="D719" t="str">
            <v>M2</v>
          </cell>
          <cell r="E719">
            <v>8.16</v>
          </cell>
          <cell r="F719">
            <v>0</v>
          </cell>
        </row>
        <row r="720">
          <cell r="B720" t="str">
            <v>1312</v>
          </cell>
          <cell r="C720" t="str">
            <v>CERAMICA ESMALTADA COMERCIAL OU 2A QUALID P/ PISO PEI-4</v>
          </cell>
          <cell r="D720" t="str">
            <v>M2</v>
          </cell>
          <cell r="E720">
            <v>8.69</v>
          </cell>
          <cell r="F720">
            <v>0</v>
          </cell>
        </row>
        <row r="721">
          <cell r="B721" t="str">
            <v>1314</v>
          </cell>
          <cell r="C721" t="str">
            <v>CERAMICA ESMALTADA EXTRA OU 1A QUALID P/ PAREDE 20 X 20CM PEI-4 - LINHA PADRAO MEDIO</v>
          </cell>
          <cell r="D721" t="str">
            <v>M2</v>
          </cell>
          <cell r="E721">
            <v>11.77</v>
          </cell>
          <cell r="F721">
            <v>0</v>
          </cell>
        </row>
        <row r="722">
          <cell r="B722" t="str">
            <v>1315</v>
          </cell>
          <cell r="C722" t="str">
            <v>CASQUILHO CERAMICO, TIJOLETE OU LITOCERAMICA (TP TIJOLO CERAMICO MACICO APARENTE) P/ REVESTIMENTO DE PAREDE</v>
          </cell>
          <cell r="D722" t="str">
            <v>M2</v>
          </cell>
          <cell r="E722">
            <v>8.7100000000000009</v>
          </cell>
          <cell r="F722">
            <v>0</v>
          </cell>
        </row>
        <row r="723">
          <cell r="B723" t="str">
            <v>1316</v>
          </cell>
          <cell r="C723" t="str">
            <v>CERAMICA ESMALTADA EXTRA OU 1A QUALID P/ PAREDE 20 X 20CM PEI-3 - LINHA PADRAO MEDIO</v>
          </cell>
          <cell r="D723" t="str">
            <v>M2</v>
          </cell>
          <cell r="E723">
            <v>8.51</v>
          </cell>
          <cell r="F723">
            <v>0</v>
          </cell>
        </row>
        <row r="724">
          <cell r="B724" t="str">
            <v>1317</v>
          </cell>
          <cell r="C724" t="str">
            <v>CERAMICA ESMALTADA COMERCIAL OU 2A QUALID P/ PAREDE 20 X 20CM PEI-3</v>
          </cell>
          <cell r="D724" t="str">
            <v>M2</v>
          </cell>
          <cell r="E724">
            <v>9.1300000000000008</v>
          </cell>
          <cell r="F724">
            <v>0</v>
          </cell>
        </row>
        <row r="725">
          <cell r="B725" t="str">
            <v>1318</v>
          </cell>
          <cell r="C725" t="str">
            <v>CHAPA ACO FINA QUENTE PRETA 14MSG E = 1,80MM - 16,00KG/M2</v>
          </cell>
          <cell r="D725" t="str">
            <v>KG</v>
          </cell>
          <cell r="E725">
            <v>2.75</v>
          </cell>
          <cell r="F725">
            <v>0</v>
          </cell>
        </row>
        <row r="726">
          <cell r="B726" t="str">
            <v>1319</v>
          </cell>
          <cell r="C726" t="str">
            <v>CHAPA ACO FINA QUENTE PRETA 3/16"(4,76MM) 37,348KG/M2</v>
          </cell>
          <cell r="D726" t="str">
            <v>KG</v>
          </cell>
          <cell r="E726">
            <v>2.52</v>
          </cell>
          <cell r="F726">
            <v>0</v>
          </cell>
        </row>
        <row r="727">
          <cell r="B727" t="str">
            <v>1321</v>
          </cell>
          <cell r="C727" t="str">
            <v>CHAPA ACO FINA QUENTE PRETA 13MSG E = 2,28MM - 18,31KG/M2</v>
          </cell>
          <cell r="D727" t="str">
            <v>KG</v>
          </cell>
          <cell r="E727">
            <v>2.52</v>
          </cell>
          <cell r="F727">
            <v>0</v>
          </cell>
        </row>
        <row r="728">
          <cell r="B728" t="str">
            <v>1322</v>
          </cell>
          <cell r="C728" t="str">
            <v>CHAPA ACO FINA QUENTE PRETA 16MSG E = 1,52MM - 12,20KG/M2</v>
          </cell>
          <cell r="D728" t="str">
            <v>KG</v>
          </cell>
          <cell r="E728">
            <v>3.03</v>
          </cell>
          <cell r="F728">
            <v>0</v>
          </cell>
        </row>
        <row r="729">
          <cell r="B729" t="str">
            <v>1323</v>
          </cell>
          <cell r="C729" t="str">
            <v>CHAPA ACO FINA QUENTE PRETA 18MSG E = 1,21MM - 9,76KG/M2</v>
          </cell>
          <cell r="D729" t="str">
            <v>KG</v>
          </cell>
          <cell r="E729">
            <v>3.03</v>
          </cell>
          <cell r="F729">
            <v>0</v>
          </cell>
        </row>
        <row r="730">
          <cell r="B730" t="str">
            <v>1325</v>
          </cell>
          <cell r="C730" t="str">
            <v>CHAPA ACO FINA A FRIO PRETA 20MSG E = 0,91 MM - 7,32KG/M2</v>
          </cell>
          <cell r="D730" t="str">
            <v>KG</v>
          </cell>
          <cell r="E730">
            <v>3.91</v>
          </cell>
          <cell r="F730">
            <v>0</v>
          </cell>
        </row>
        <row r="731">
          <cell r="B731" t="str">
            <v>1327</v>
          </cell>
          <cell r="C731" t="str">
            <v>CHAPA ACO FINA A FRIO PRETA 24MSG E = 0,61 MM - 4,89KG/M2</v>
          </cell>
          <cell r="D731" t="str">
            <v>KG</v>
          </cell>
          <cell r="E731">
            <v>3.57</v>
          </cell>
          <cell r="F731">
            <v>0</v>
          </cell>
        </row>
        <row r="732">
          <cell r="B732" t="str">
            <v>1328</v>
          </cell>
          <cell r="C732" t="str">
            <v>CHAPA ACO FINA A FRIO PRETA 26MSG E = 0,46 MM - 3,66KG/M2</v>
          </cell>
          <cell r="D732" t="str">
            <v>KG</v>
          </cell>
          <cell r="E732">
            <v>3.6</v>
          </cell>
          <cell r="F732">
            <v>0</v>
          </cell>
        </row>
        <row r="733">
          <cell r="B733" t="str">
            <v>1330</v>
          </cell>
          <cell r="C733" t="str">
            <v>CHAPA ACO GROSSA PRETA 1/4"(6,35MM) 49,797KG/M2</v>
          </cell>
          <cell r="D733" t="str">
            <v>KG</v>
          </cell>
          <cell r="E733">
            <v>2.56</v>
          </cell>
          <cell r="F733">
            <v>0</v>
          </cell>
        </row>
        <row r="734">
          <cell r="B734" t="str">
            <v>1332</v>
          </cell>
          <cell r="C734" t="str">
            <v>CHAPA ACO GROSSA PRETA 3/8"(9,53MM) 74,695KG/M2</v>
          </cell>
          <cell r="D734" t="str">
            <v>KG</v>
          </cell>
          <cell r="E734">
            <v>2.56</v>
          </cell>
          <cell r="F734">
            <v>0</v>
          </cell>
        </row>
        <row r="735">
          <cell r="B735" t="str">
            <v>1333</v>
          </cell>
          <cell r="C735" t="str">
            <v>CHAPA ACO GROSSA PRETA 1/2"(12,70MM) 99,593KG/M2</v>
          </cell>
          <cell r="D735" t="str">
            <v>KG</v>
          </cell>
          <cell r="E735">
            <v>2.56</v>
          </cell>
          <cell r="F735">
            <v>0</v>
          </cell>
        </row>
        <row r="736">
          <cell r="B736" t="str">
            <v>1334</v>
          </cell>
          <cell r="C736" t="str">
            <v>CHAPA ACO GROSSA PRETA 5/8"( 15,88MM) 124,492KG/M2</v>
          </cell>
          <cell r="D736" t="str">
            <v>KG</v>
          </cell>
          <cell r="E736">
            <v>2.56</v>
          </cell>
          <cell r="F736">
            <v>0</v>
          </cell>
        </row>
        <row r="737">
          <cell r="B737" t="str">
            <v>1335</v>
          </cell>
          <cell r="C737" t="str">
            <v>CHAPA ACO GROSSA PRETA 7/8"(22,23MM) 174,288KG/M2</v>
          </cell>
          <cell r="D737" t="str">
            <v>KG</v>
          </cell>
          <cell r="E737">
            <v>2.56</v>
          </cell>
          <cell r="F737">
            <v>0</v>
          </cell>
        </row>
        <row r="738">
          <cell r="B738" t="str">
            <v>1336</v>
          </cell>
          <cell r="C738" t="str">
            <v>CHAPA ACO GROSSA PRETA 1"(25,40MM) 199,87KG/M2</v>
          </cell>
          <cell r="D738" t="str">
            <v>M2</v>
          </cell>
          <cell r="E738">
            <v>517.16999999999996</v>
          </cell>
          <cell r="F738">
            <v>0</v>
          </cell>
        </row>
        <row r="739">
          <cell r="B739" t="str">
            <v>1337</v>
          </cell>
          <cell r="C739" t="str">
            <v>CHAPA ACO P/PISOS LTP XADREZ 1/4" - (TP PERMETAL)</v>
          </cell>
          <cell r="D739" t="str">
            <v>KG</v>
          </cell>
          <cell r="E739">
            <v>3.57</v>
          </cell>
          <cell r="F739">
            <v>0</v>
          </cell>
        </row>
        <row r="740">
          <cell r="B740" t="str">
            <v>1338</v>
          </cell>
          <cell r="C740" t="str">
            <v>CHAPA LAMINADO MELAMINICO LISO BRILHANTE E = 1,3MM (1,25X3,08M)</v>
          </cell>
          <cell r="D740" t="str">
            <v>M2</v>
          </cell>
          <cell r="E740">
            <v>10.54</v>
          </cell>
          <cell r="F740">
            <v>0</v>
          </cell>
        </row>
        <row r="741">
          <cell r="B741" t="str">
            <v>1339</v>
          </cell>
          <cell r="C741" t="str">
            <v>COLA FORMICA A BASE DE RESINAS SINTETICAS</v>
          </cell>
          <cell r="D741" t="str">
            <v>KG</v>
          </cell>
          <cell r="E741">
            <v>5.25</v>
          </cell>
          <cell r="F741">
            <v>0</v>
          </cell>
        </row>
        <row r="742">
          <cell r="B742" t="str">
            <v>1340</v>
          </cell>
          <cell r="C742" t="str">
            <v>CHAPA LAMINADO MELAMINICO LISO FOSCO E = 1,3MM (1,25X3,08M)</v>
          </cell>
          <cell r="D742" t="str">
            <v>M2</v>
          </cell>
          <cell r="E742">
            <v>12.39</v>
          </cell>
          <cell r="F742">
            <v>0</v>
          </cell>
        </row>
        <row r="743">
          <cell r="B743" t="str">
            <v>1341</v>
          </cell>
          <cell r="C743" t="str">
            <v>CHAPA LAMINADO MELAMINICO TEXTURIZADO E = 1,3MM (1,25X3,08M)</v>
          </cell>
          <cell r="D743" t="str">
            <v>M2</v>
          </cell>
          <cell r="E743">
            <v>13.34</v>
          </cell>
          <cell r="F743">
            <v>0</v>
          </cell>
        </row>
        <row r="744">
          <cell r="B744" t="str">
            <v>1342</v>
          </cell>
          <cell r="C744" t="str">
            <v>CHAPA MADEIRA COMPENSADA PLASTIFICADA 2,2 X 1,1M X 15MM P/ FORMA CONCRETO</v>
          </cell>
          <cell r="D744" t="str">
            <v>UN</v>
          </cell>
          <cell r="E744">
            <v>58.28</v>
          </cell>
          <cell r="F744">
            <v>0</v>
          </cell>
        </row>
        <row r="745">
          <cell r="B745" t="str">
            <v>1344</v>
          </cell>
          <cell r="C745" t="str">
            <v>CHAPA MADEIRA COMPENSADA PLASTIFICADA 2,2 X 1,1M X 6MM P/ FORMA CONCRETO</v>
          </cell>
          <cell r="D745" t="str">
            <v>UN</v>
          </cell>
          <cell r="E745">
            <v>31.79</v>
          </cell>
          <cell r="F745">
            <v>0</v>
          </cell>
        </row>
        <row r="746">
          <cell r="B746" t="str">
            <v>1345</v>
          </cell>
          <cell r="C746" t="str">
            <v>CHAPA MADEIRA COMPENSADA PLASTIFICADA 2,2 X 1,1M X 18MM P/ FORMA CONCRETO</v>
          </cell>
          <cell r="D746" t="str">
            <v>M2</v>
          </cell>
          <cell r="E746">
            <v>27</v>
          </cell>
          <cell r="F746">
            <v>0</v>
          </cell>
        </row>
        <row r="747">
          <cell r="B747" t="str">
            <v>1346</v>
          </cell>
          <cell r="C747" t="str">
            <v>CHAPA MADEIRA COMPENSADA PLASTIFICADA 2,2 X 1,1M X 10MM P/ FORMA CONCRETO</v>
          </cell>
          <cell r="D747" t="str">
            <v>M2</v>
          </cell>
          <cell r="E747">
            <v>17.25</v>
          </cell>
          <cell r="F747">
            <v>0</v>
          </cell>
        </row>
        <row r="748">
          <cell r="B748" t="str">
            <v>1347</v>
          </cell>
          <cell r="C748" t="str">
            <v>CHAPA DE MADEIRA COMPENSADA PLASTIFICADA  E=12MM DE 1,10 X 2,20 M    PARA FORMA CONCRETO</v>
          </cell>
          <cell r="D748" t="str">
            <v>M2</v>
          </cell>
          <cell r="E748">
            <v>20.04</v>
          </cell>
          <cell r="F748">
            <v>0</v>
          </cell>
        </row>
        <row r="749">
          <cell r="B749" t="str">
            <v>1349</v>
          </cell>
          <cell r="C749" t="str">
            <v>CHAPA MADEIRA COMPENSADA PLASTIFICADA 2,2 X 1,1M X 21MM P/ FORMA CONCRETO</v>
          </cell>
          <cell r="D749" t="str">
            <v>UN</v>
          </cell>
          <cell r="E749">
            <v>70.290000000000006</v>
          </cell>
          <cell r="F749">
            <v>0</v>
          </cell>
        </row>
        <row r="750">
          <cell r="B750" t="str">
            <v>1350</v>
          </cell>
          <cell r="C750" t="str">
            <v>CHAPA DE MADEIRA COMPENSADA RESINADA E=10MM DE 1,10 X 2,20 M PARA FORMA CONCRETO</v>
          </cell>
          <cell r="D750" t="str">
            <v>UN</v>
          </cell>
          <cell r="E750">
            <v>27</v>
          </cell>
          <cell r="F750">
            <v>0</v>
          </cell>
        </row>
        <row r="751">
          <cell r="B751" t="str">
            <v>1351</v>
          </cell>
          <cell r="C751" t="str">
            <v>CHAPA MADEIRA COMPENSADA RESINADA 2,2 X 1,1M X 6MM P/ FORMA CONCRETO</v>
          </cell>
          <cell r="D751" t="str">
            <v>UN</v>
          </cell>
          <cell r="E751">
            <v>19.190000000000001</v>
          </cell>
          <cell r="F751">
            <v>0</v>
          </cell>
        </row>
        <row r="752">
          <cell r="B752" t="str">
            <v>1355</v>
          </cell>
          <cell r="C752" t="str">
            <v>CHAPA MADEIRA COMPENSADA RESINADA 2,2 X 1,1M X 14MM P/ FORMA CONCRETO</v>
          </cell>
          <cell r="D752" t="str">
            <v>M2</v>
          </cell>
          <cell r="E752">
            <v>16.62</v>
          </cell>
          <cell r="F752">
            <v>0</v>
          </cell>
        </row>
        <row r="753">
          <cell r="B753" t="str">
            <v>1357</v>
          </cell>
          <cell r="C753" t="str">
            <v>CHAPA MADEIRA COMPENSADA RESINADA 2,2 X 1,1M (12MM) P/ FORMA CONCRETO</v>
          </cell>
          <cell r="D753" t="str">
            <v>UN</v>
          </cell>
          <cell r="E753">
            <v>33.090000000000003</v>
          </cell>
          <cell r="F753">
            <v>0</v>
          </cell>
        </row>
        <row r="754">
          <cell r="B754" t="str">
            <v>1358</v>
          </cell>
          <cell r="C754" t="str">
            <v>CHAPA MADEIRA COMPENSADA RESINADA 2,2 X 1,1M X 17MM P/ FORMA CONCRETO</v>
          </cell>
          <cell r="D754" t="str">
            <v>M2</v>
          </cell>
          <cell r="E754">
            <v>19.3</v>
          </cell>
          <cell r="F754">
            <v>0</v>
          </cell>
        </row>
        <row r="755">
          <cell r="B755" t="str">
            <v>1359</v>
          </cell>
          <cell r="C755" t="str">
            <v>CHAPA MADEIRA COMPENSADA RESINADA 2,2 X 1,1M X 20MM P/ FORMA CONCRETO</v>
          </cell>
          <cell r="D755" t="str">
            <v>UN</v>
          </cell>
          <cell r="E755">
            <v>56.3</v>
          </cell>
          <cell r="F755">
            <v>0</v>
          </cell>
        </row>
        <row r="756">
          <cell r="B756" t="str">
            <v>1360</v>
          </cell>
          <cell r="C756" t="str">
            <v>CHAPA MADEIRA COMPENSADA NAVAL (C/ COLA FENOLICA) 2,2 X 1,6M X 6MM</v>
          </cell>
          <cell r="D756" t="str">
            <v>M2</v>
          </cell>
          <cell r="E756">
            <v>13.76</v>
          </cell>
          <cell r="F756">
            <v>0</v>
          </cell>
        </row>
        <row r="757">
          <cell r="B757" t="str">
            <v>1361</v>
          </cell>
          <cell r="C757" t="str">
            <v>CHAPA MADEIRA COMPENSADA CEDRO/CEDRINHO, SUMAUMA, VIROLA BRANCA OU EQUIV 2,2 X 1,6M X 12MM P/ARMARIOS</v>
          </cell>
          <cell r="D757" t="str">
            <v>UN</v>
          </cell>
          <cell r="E757">
            <v>37.11</v>
          </cell>
          <cell r="F757">
            <v>0</v>
          </cell>
        </row>
        <row r="758">
          <cell r="B758" t="str">
            <v>1362</v>
          </cell>
          <cell r="C758" t="str">
            <v>CHAPA MADEIRA COMPENSADA CEDRO/CEDRINHO, SUMAUMA, VIROLA BRANCA OU EQUIV 2,2 X 1,6M X 15MM P/ARMARIOS</v>
          </cell>
          <cell r="D758" t="str">
            <v>M2</v>
          </cell>
          <cell r="E758">
            <v>15.92</v>
          </cell>
          <cell r="F758">
            <v>0</v>
          </cell>
        </row>
        <row r="759">
          <cell r="B759" t="str">
            <v>1363</v>
          </cell>
          <cell r="C759" t="str">
            <v>CHAPA DE MADEIRA COMPENSADA E = 6MM, DE 1,60 X 2,20 M PARA ARMÁRIOS</v>
          </cell>
          <cell r="D759" t="str">
            <v>M2</v>
          </cell>
          <cell r="E759">
            <v>9.4700000000000006</v>
          </cell>
          <cell r="F759">
            <v>0</v>
          </cell>
        </row>
        <row r="760">
          <cell r="B760" t="str">
            <v>1364</v>
          </cell>
          <cell r="C760" t="str">
            <v>CHAPA MADEIRA COMPENSADA CEDRO/CEDRINHO, SUMAUMA, VIROLA BRANCA OU EQUIV 2,2 X 1,6M X 10MM P/ARMARIOS</v>
          </cell>
          <cell r="D760" t="str">
            <v>M2</v>
          </cell>
          <cell r="E760">
            <v>10.97</v>
          </cell>
          <cell r="F760">
            <v>0</v>
          </cell>
        </row>
        <row r="761">
          <cell r="B761" t="str">
            <v>1367</v>
          </cell>
          <cell r="C761" t="str">
            <v>CHUVEIRO ELÉTRICO TERMOPLÁSTICO COM ACABAMENTO CROMADO, 127/220 V</v>
          </cell>
          <cell r="D761" t="str">
            <v>UN</v>
          </cell>
          <cell r="E761">
            <v>151</v>
          </cell>
          <cell r="F761">
            <v>0</v>
          </cell>
        </row>
        <row r="762">
          <cell r="B762" t="str">
            <v>1368</v>
          </cell>
          <cell r="C762" t="str">
            <v>CHUVEIRO ELETRICO COMUM PLASTICO TP DUCHA 110/220V</v>
          </cell>
          <cell r="D762" t="str">
            <v>UN</v>
          </cell>
          <cell r="E762">
            <v>28.09</v>
          </cell>
          <cell r="F762">
            <v>0</v>
          </cell>
        </row>
        <row r="763">
          <cell r="B763" t="str">
            <v>1369</v>
          </cell>
          <cell r="C763" t="str">
            <v>CHUVEIRO ELETRICO EM METAL CROMADO C/ ARTICULACAO 110/220V</v>
          </cell>
          <cell r="D763" t="str">
            <v>UN</v>
          </cell>
          <cell r="E763">
            <v>173.93</v>
          </cell>
          <cell r="F763">
            <v>0</v>
          </cell>
        </row>
        <row r="764">
          <cell r="B764" t="str">
            <v>1370</v>
          </cell>
          <cell r="C764" t="str">
            <v>DUCHA HIGIENICA COM MANGUEIRA PLASTICA E REGISTRO 1/2  - LINHA POPULAR</v>
          </cell>
          <cell r="D764" t="str">
            <v>UN</v>
          </cell>
          <cell r="E764">
            <v>57.94</v>
          </cell>
          <cell r="F764">
            <v>0</v>
          </cell>
        </row>
        <row r="765">
          <cell r="B765" t="str">
            <v>1371</v>
          </cell>
          <cell r="C765" t="str">
            <v>CIMENTO CRISTALIZANTE TP K11 HEY'DI VIAPOL (SEM EMULSAO ADESIVA)         OU EQUIV</v>
          </cell>
          <cell r="D765" t="str">
            <v>KG</v>
          </cell>
          <cell r="E765">
            <v>1.75</v>
          </cell>
          <cell r="F765">
            <v>0</v>
          </cell>
        </row>
        <row r="766">
          <cell r="B766" t="str">
            <v>1372</v>
          </cell>
          <cell r="C766" t="str">
            <v>EMULSAO ADESIVA A BASE DE ACRILICO TP KZ HEYDI OU EQUIV</v>
          </cell>
          <cell r="D766" t="str">
            <v>KG</v>
          </cell>
          <cell r="E766">
            <v>10.11</v>
          </cell>
          <cell r="F766">
            <v>0</v>
          </cell>
        </row>
        <row r="767">
          <cell r="B767" t="str">
            <v>1373</v>
          </cell>
          <cell r="C767" t="str">
            <v>SELADOR MINERAL BASE SILICATOS P/ TRATAM. ESPECIAL (SISTEMA IMPERMEAB)HEY'DI VIAPOL</v>
          </cell>
          <cell r="D767" t="str">
            <v>6KG</v>
          </cell>
          <cell r="E767">
            <v>29.63</v>
          </cell>
          <cell r="F767">
            <v>0</v>
          </cell>
        </row>
        <row r="768">
          <cell r="B768" t="str">
            <v>1374</v>
          </cell>
          <cell r="C768" t="str">
            <v>PO 1 P/ TRATAM ESPECIAL (SIST IMPERM) CIMENTO ESPECIAL PEGA RAPIDA     HEY'DI, VIAPOL OU EQUIV</v>
          </cell>
          <cell r="D768" t="str">
            <v>KG</v>
          </cell>
          <cell r="E768">
            <v>2.92</v>
          </cell>
          <cell r="F768">
            <v>0</v>
          </cell>
        </row>
        <row r="769">
          <cell r="B769" t="str">
            <v>1375</v>
          </cell>
          <cell r="C769" t="str">
            <v>PO 2 P/ TRATAM ESPECIAL (SIST IMPERM) CIMENTO ESPECIAL PEGA ULTRA RAPIDA    HEY'DI, VIAPOL OU EQUIV</v>
          </cell>
          <cell r="D769" t="str">
            <v>KG</v>
          </cell>
          <cell r="E769">
            <v>7.08</v>
          </cell>
          <cell r="F769">
            <v>0</v>
          </cell>
        </row>
        <row r="770">
          <cell r="B770" t="str">
            <v>1376</v>
          </cell>
          <cell r="C770" t="str">
            <v>MEMBRANA ASFALT MODIFICADA K 80 HEY'DI P/ OBTER MEMBRANA FLEXIV IMPERM</v>
          </cell>
          <cell r="D770" t="str">
            <v>KG</v>
          </cell>
          <cell r="E770">
            <v>3.85</v>
          </cell>
          <cell r="F770">
            <v>0</v>
          </cell>
        </row>
        <row r="771">
          <cell r="B771" t="str">
            <v>1379</v>
          </cell>
          <cell r="C771" t="str">
            <v>CIMENTO PORTLAND COMUM CP I- 32</v>
          </cell>
          <cell r="D771" t="str">
            <v>KG</v>
          </cell>
          <cell r="E771">
            <v>0.48</v>
          </cell>
          <cell r="F771">
            <v>0</v>
          </cell>
        </row>
        <row r="772">
          <cell r="B772" t="str">
            <v>1380</v>
          </cell>
          <cell r="C772" t="str">
            <v>CIMENTO BRANCO</v>
          </cell>
          <cell r="D772" t="str">
            <v>KG</v>
          </cell>
          <cell r="E772">
            <v>1.59</v>
          </cell>
          <cell r="F772">
            <v>0</v>
          </cell>
        </row>
        <row r="773">
          <cell r="B773" t="str">
            <v>1381</v>
          </cell>
          <cell r="C773" t="str">
            <v>ARGAMASSA OU CIMENTO COLANTE EM PO PARA FIXACAO DE PECAS CERAMICAS</v>
          </cell>
          <cell r="D773" t="str">
            <v>KG</v>
          </cell>
          <cell r="E773">
            <v>0.23</v>
          </cell>
          <cell r="F773">
            <v>0</v>
          </cell>
        </row>
        <row r="774">
          <cell r="B774" t="str">
            <v>1382</v>
          </cell>
          <cell r="C774" t="str">
            <v>CIMENTO PORTLAND POZOLANICO CP IV- 32</v>
          </cell>
          <cell r="D774" t="str">
            <v>50KG</v>
          </cell>
          <cell r="E774">
            <v>23.92</v>
          </cell>
          <cell r="F774">
            <v>0</v>
          </cell>
        </row>
        <row r="775">
          <cell r="B775" t="str">
            <v>1383</v>
          </cell>
          <cell r="C775" t="str">
            <v>CONJUNTO PARA REBAIXAMENTO DE LENÇOL FREÁTICO: BOMBA ELÉTRICA A VÁCUO COM 8 PONTEIRAS (LOCAÇÃO)</v>
          </cell>
          <cell r="D775" t="str">
            <v>H</v>
          </cell>
          <cell r="E775">
            <v>2.7</v>
          </cell>
          <cell r="F775">
            <v>0</v>
          </cell>
        </row>
        <row r="776">
          <cell r="B776" t="str">
            <v>1402</v>
          </cell>
          <cell r="C776" t="str">
            <v>COLAR TOMADA PVC DE 32 MM X 1/2 COM TRAVAS SAÍDA ROSCA PARA LIGAÇÃO PREDIAL</v>
          </cell>
          <cell r="D776" t="str">
            <v>UN</v>
          </cell>
          <cell r="E776">
            <v>11.49</v>
          </cell>
          <cell r="F776">
            <v>0</v>
          </cell>
        </row>
        <row r="777">
          <cell r="B777" t="str">
            <v>1404</v>
          </cell>
          <cell r="C777" t="str">
            <v>COLAR TOMADA PVC C/ TRAVAS SAIDA ROSCAVEL C/ BUCHA DE LATAO DE 85MM X 1/2" P/ LIGACAO PREDIAL</v>
          </cell>
          <cell r="D777" t="str">
            <v>UN</v>
          </cell>
          <cell r="E777">
            <v>38.15</v>
          </cell>
          <cell r="F777">
            <v>0</v>
          </cell>
        </row>
        <row r="778">
          <cell r="B778" t="str">
            <v>1406</v>
          </cell>
          <cell r="C778" t="str">
            <v>COLAR TOMADA PVC C/ TRAVAS SAIDA ROSCAVEL C/ BUCHA DE LATAO DE 60MM X 3/4'' P/ LIGACAO PREDIAL</v>
          </cell>
          <cell r="D778" t="str">
            <v>UN</v>
          </cell>
          <cell r="E778">
            <v>28.95</v>
          </cell>
          <cell r="F778">
            <v>0</v>
          </cell>
        </row>
        <row r="779">
          <cell r="B779" t="str">
            <v>1407</v>
          </cell>
          <cell r="C779" t="str">
            <v>COLAR TOMADA PVC C/ TRAVAS SAIDA ROSCAVEL C/ BUCHA DE LATAO DE 75MM X 1/2'' P/ LIGACAO PREDIAL</v>
          </cell>
          <cell r="D779" t="str">
            <v>UN</v>
          </cell>
          <cell r="E779">
            <v>36.08</v>
          </cell>
          <cell r="F779">
            <v>0</v>
          </cell>
        </row>
        <row r="780">
          <cell r="B780" t="str">
            <v>1410</v>
          </cell>
          <cell r="C780" t="str">
            <v>COLAR TOMADA PVC C/ TRAVAS SAIDA ROSCAVEL C/ BUCHA DE LATAO DE 85MM X 3/4'' P/ LIGACAO PREDIAL</v>
          </cell>
          <cell r="D780" t="str">
            <v>UN</v>
          </cell>
          <cell r="E780">
            <v>38.15</v>
          </cell>
          <cell r="F780">
            <v>0</v>
          </cell>
        </row>
        <row r="781">
          <cell r="B781" t="str">
            <v>1411</v>
          </cell>
          <cell r="C781" t="str">
            <v>COLAR TOMADA PVC C/ TRAVAS SAIDA ROSCAVEL C/ BUCHA DE LATAO DE 110MM X 1/2'' P/ LIGACAO PREDIAL</v>
          </cell>
          <cell r="D781" t="str">
            <v>UN</v>
          </cell>
          <cell r="E781">
            <v>43.43</v>
          </cell>
          <cell r="F781">
            <v>0</v>
          </cell>
        </row>
        <row r="782">
          <cell r="B782" t="str">
            <v>1412</v>
          </cell>
          <cell r="C782" t="str">
            <v>COLAR TOMADA PVC C/ TRAVAS SAIDA ROSCA DE 85 MM X 1/2" P/ LIGACAO PREDIAL</v>
          </cell>
          <cell r="D782" t="str">
            <v>UN</v>
          </cell>
          <cell r="E782">
            <v>20.91</v>
          </cell>
          <cell r="F782">
            <v>0</v>
          </cell>
        </row>
        <row r="783">
          <cell r="B783" t="str">
            <v>1413</v>
          </cell>
          <cell r="C783" t="str">
            <v>COLAR TOMADA PVC C/ TRAVAS SAIDA ROSCA DE 75 MM X 1/2" P/ LIGACAO PREDIAL</v>
          </cell>
          <cell r="D783" t="str">
            <v>UN</v>
          </cell>
          <cell r="E783">
            <v>23.09</v>
          </cell>
          <cell r="F783">
            <v>0</v>
          </cell>
        </row>
        <row r="784">
          <cell r="B784" t="str">
            <v>1414</v>
          </cell>
          <cell r="C784" t="str">
            <v>COLAR TOMADA PVC C/ TRAVAS SAIDA ROSCA DE 60 MM X 3/4" P/ LIGACAO PREDIAL</v>
          </cell>
          <cell r="D784" t="str">
            <v>UN</v>
          </cell>
          <cell r="E784">
            <v>15.28</v>
          </cell>
          <cell r="F784">
            <v>0</v>
          </cell>
        </row>
        <row r="785">
          <cell r="B785" t="str">
            <v>1415</v>
          </cell>
          <cell r="C785" t="str">
            <v>COLAR TOMADA PVC C/ TRAVAS SAIDA ROSCA DE 60 MM X 1/2" P/ LIGACAO PREDIAL</v>
          </cell>
          <cell r="D785" t="str">
            <v>UN</v>
          </cell>
          <cell r="E785">
            <v>15.05</v>
          </cell>
          <cell r="F785">
            <v>0</v>
          </cell>
        </row>
        <row r="786">
          <cell r="B786" t="str">
            <v>1416</v>
          </cell>
          <cell r="C786" t="str">
            <v>COLAR TOMADA PVC C/ TRAVAS SAIDA ROSCA DE 85 MM X 3/4" P/ LIGACAO PREDIAL</v>
          </cell>
          <cell r="D786" t="str">
            <v>UN</v>
          </cell>
          <cell r="E786">
            <v>21.14</v>
          </cell>
          <cell r="F786">
            <v>0</v>
          </cell>
        </row>
        <row r="787">
          <cell r="B787" t="str">
            <v>1417</v>
          </cell>
          <cell r="C787" t="str">
            <v>COLAR TOMADA PVC C/ TRAVAS SAIDA ROSCA DE 75 MM X 3/4" P/ LIGACAO PREDIAL</v>
          </cell>
          <cell r="D787" t="str">
            <v>UN</v>
          </cell>
          <cell r="E787">
            <v>23.09</v>
          </cell>
          <cell r="F787">
            <v>0</v>
          </cell>
        </row>
        <row r="788">
          <cell r="B788" t="str">
            <v>1418</v>
          </cell>
          <cell r="C788" t="str">
            <v>COLAR TOMADA PVC C/ TRAVAS SAIDA ROSCAVEL C/ BUCHA DE LATAO DE 75MM X 3/4'' P/ LIGACAO PREDIAL</v>
          </cell>
          <cell r="D788" t="str">
            <v>UN</v>
          </cell>
          <cell r="E788">
            <v>36.08</v>
          </cell>
          <cell r="F788">
            <v>0</v>
          </cell>
        </row>
        <row r="789">
          <cell r="B789" t="str">
            <v>1419</v>
          </cell>
          <cell r="C789" t="str">
            <v>COLAR TOMADA PVC C/ TRAVAS SAIDA ROSCA DE 50 MM X 1/2" P/ LIGACAO PREDIAL</v>
          </cell>
          <cell r="D789" t="str">
            <v>UN</v>
          </cell>
          <cell r="E789">
            <v>13.44</v>
          </cell>
          <cell r="F789">
            <v>0</v>
          </cell>
        </row>
        <row r="790">
          <cell r="B790" t="str">
            <v>1420</v>
          </cell>
          <cell r="C790" t="str">
            <v>COLAR TOMADA PVC C/ TRAVAS SAIDA ROSCA DE 40 MM X 3/4" P/ LIGACAO PREDIAL</v>
          </cell>
          <cell r="D790" t="str">
            <v>UN</v>
          </cell>
          <cell r="E790">
            <v>12.41</v>
          </cell>
          <cell r="F790">
            <v>0</v>
          </cell>
        </row>
        <row r="791">
          <cell r="B791" t="str">
            <v>1421</v>
          </cell>
          <cell r="C791" t="str">
            <v>COLAR TOMADA PVC C/ TRAVAS SAIDA ROSCA DE 40 MM X 1/2" P/ LIGACAO PREDIAL</v>
          </cell>
          <cell r="D791" t="str">
            <v>UN</v>
          </cell>
          <cell r="E791">
            <v>12.18</v>
          </cell>
          <cell r="F791">
            <v>0</v>
          </cell>
        </row>
        <row r="792">
          <cell r="B792" t="str">
            <v>1423</v>
          </cell>
          <cell r="C792" t="str">
            <v>COLAR TOMADA PVC C/ TRAVAS SAIDA ROSCA DE 32 MM X 3/4" P/ LIGACAO PREDIAL</v>
          </cell>
          <cell r="D792" t="str">
            <v>UN</v>
          </cell>
          <cell r="E792">
            <v>11.6</v>
          </cell>
          <cell r="F792">
            <v>0</v>
          </cell>
        </row>
        <row r="793">
          <cell r="B793" t="str">
            <v>1427</v>
          </cell>
          <cell r="C793" t="str">
            <v>COLAR TOMADA PVC C/ TRAVAS SAIDA ROSCA DE 110 MM X 3/4" LIGACAO PREDIAL</v>
          </cell>
          <cell r="D793" t="str">
            <v>UN</v>
          </cell>
          <cell r="E793">
            <v>26.54</v>
          </cell>
          <cell r="F793">
            <v>0</v>
          </cell>
        </row>
        <row r="794">
          <cell r="B794" t="str">
            <v>1435</v>
          </cell>
          <cell r="C794" t="str">
            <v>COLAR TOMADA PVC C/ TRAVAS SAIDA ROSCAVEL C/ BUCHA DE LATAO DE 60MM X 1/2'' P/ LIGACAO PREDIAL</v>
          </cell>
          <cell r="D794" t="str">
            <v>UN</v>
          </cell>
          <cell r="E794">
            <v>28.95</v>
          </cell>
          <cell r="F794">
            <v>0</v>
          </cell>
        </row>
        <row r="795">
          <cell r="B795" t="str">
            <v>1436</v>
          </cell>
          <cell r="C795" t="str">
            <v>COLAR TOMADA PVC C/ TRAVAS SAIDA ROSCA DE 110 MM X 1/2" P/ LIGACAO PREDIAL</v>
          </cell>
          <cell r="D795" t="str">
            <v>UN</v>
          </cell>
          <cell r="E795">
            <v>26.31</v>
          </cell>
          <cell r="F795">
            <v>0</v>
          </cell>
        </row>
        <row r="796">
          <cell r="B796" t="str">
            <v>1439</v>
          </cell>
          <cell r="C796" t="str">
            <v>COLAR TOMADA PVC C/ TRAVAS SAIDA ROSCA DE 50 MM X 3/4" P/ LIGACAO PREDIAL</v>
          </cell>
          <cell r="D796" t="str">
            <v>UN</v>
          </cell>
          <cell r="E796">
            <v>13.56</v>
          </cell>
          <cell r="F796">
            <v>0</v>
          </cell>
        </row>
        <row r="797">
          <cell r="B797" t="str">
            <v>1442</v>
          </cell>
          <cell r="C797" t="str">
            <v>COMPACTADOR SOLOS C/ PLACA VIBRATORIA DE 46 X 51CM DYNAPAC CM-13D, 5HP, 156KG, DIESEL, NAO REVERSIVEL, IMPACTO DINAMICO TOTAL 1700KG**CAIXA**</v>
          </cell>
          <cell r="D797" t="str">
            <v>UN</v>
          </cell>
          <cell r="E797">
            <v>14559.43</v>
          </cell>
          <cell r="F797">
            <v>0</v>
          </cell>
        </row>
        <row r="798">
          <cell r="B798" t="str">
            <v>1443</v>
          </cell>
          <cell r="C798" t="str">
            <v>COMPACTADOR SOLOS C/ PLACA VIBRATÓRIA 135 A 156KG C/ MOTOR DIESEL / GASOLINA 4 A 6HP NÃOREVERSÍVEL TIPO DYNAPAC CM-13 OU EQUIV</v>
          </cell>
          <cell r="D798" t="str">
            <v>H</v>
          </cell>
          <cell r="E798">
            <v>2.7</v>
          </cell>
          <cell r="F798">
            <v>0</v>
          </cell>
        </row>
        <row r="799">
          <cell r="B799" t="str">
            <v>1444</v>
          </cell>
          <cell r="C799" t="str">
            <v>COMPACTADOR SOLOS C/ PLACA VIBRATÓRIA MOTOR DIESEL/GASOLINA &gt; = 10CV NÃO REVERSÍVEL TIPO CLARIDOM CS- 30 OU EQUIV</v>
          </cell>
          <cell r="D799" t="str">
            <v>H</v>
          </cell>
          <cell r="E799">
            <v>2.89</v>
          </cell>
          <cell r="F799">
            <v>0</v>
          </cell>
        </row>
        <row r="800">
          <cell r="B800" t="str">
            <v>1445</v>
          </cell>
          <cell r="C800" t="str">
            <v>COMPACTADOR SOLOS TIPO SAPO C/ MOTOR DIESEL/GASOLINA *3HP* NÃO REVERSÍVEL PADRAO DYNAPAL LC -7 I R OU EQUIV</v>
          </cell>
          <cell r="D800" t="str">
            <v>H</v>
          </cell>
          <cell r="E800">
            <v>3.24</v>
          </cell>
          <cell r="F800">
            <v>0</v>
          </cell>
        </row>
        <row r="801">
          <cell r="B801" t="str">
            <v>1448</v>
          </cell>
          <cell r="C801" t="str">
            <v>COMPACTADOR SOLOS PNEUMÁTICO TIPO SAPO ATE 35KG TIPO CLOZIRONE OU EQUIV</v>
          </cell>
          <cell r="D801" t="str">
            <v>H</v>
          </cell>
          <cell r="E801">
            <v>3.24</v>
          </cell>
          <cell r="F801">
            <v>0</v>
          </cell>
        </row>
        <row r="802">
          <cell r="B802" t="str">
            <v>1449</v>
          </cell>
          <cell r="C802" t="str">
            <v>COMPACTADOR SOLOS C/ PLACA VIBRATÓRIA MOTOR DIESEL/GASOLINA * 5HP * NÃO REVERSÍVEL TIPO CLARIDOM CS-15 OU EQUIV</v>
          </cell>
          <cell r="D802" t="str">
            <v>H</v>
          </cell>
          <cell r="E802">
            <v>2.4300000000000002</v>
          </cell>
          <cell r="F802">
            <v>0</v>
          </cell>
        </row>
        <row r="803">
          <cell r="B803" t="str">
            <v>1453</v>
          </cell>
          <cell r="C803" t="str">
            <v>COMPACTADOR SOLOS C/ PLACA VIBRATÓRIA MOTOR DIESEL/GASOLINA 7 A 10HP 400KG NÃO REVERSÍVEL TIPO DYNAPAC CM-20 OU EQUIV</v>
          </cell>
          <cell r="D803" t="str">
            <v>H</v>
          </cell>
          <cell r="E803">
            <v>3.24</v>
          </cell>
          <cell r="F803">
            <v>0</v>
          </cell>
        </row>
        <row r="804">
          <cell r="B804" t="str">
            <v>1507</v>
          </cell>
          <cell r="C804" t="str">
            <v>COMPRESSOR DE AR - REBOCAVEL - ATLAS COPCO XA-90 MWD - DESCARGA LIVRE EFETIVA 180 PCM - PRESSAO DE TRABALHO 102 PSI - MOTOR A DIESEL 89CV</v>
          </cell>
          <cell r="D804" t="str">
            <v>UN</v>
          </cell>
          <cell r="E804">
            <v>61354</v>
          </cell>
          <cell r="F804">
            <v>0</v>
          </cell>
        </row>
        <row r="805">
          <cell r="B805" t="str">
            <v>1508</v>
          </cell>
          <cell r="C805" t="str">
            <v>COMPRESSOR DE AR DIESEL REBOCAVEL 160PCM</v>
          </cell>
          <cell r="D805" t="str">
            <v>H</v>
          </cell>
          <cell r="E805">
            <v>9.75</v>
          </cell>
          <cell r="F805">
            <v>0</v>
          </cell>
        </row>
        <row r="806">
          <cell r="B806" t="str">
            <v>1509</v>
          </cell>
          <cell r="C806" t="str">
            <v>COMPRESSOR DE AR REBOCÁVEL COM MOTOR DIESEL, 250 PCM - (LOCAÇÃO)</v>
          </cell>
          <cell r="D806" t="str">
            <v>H</v>
          </cell>
          <cell r="E806">
            <v>11.7</v>
          </cell>
          <cell r="F806">
            <v>0</v>
          </cell>
        </row>
        <row r="807">
          <cell r="B807" t="str">
            <v>1511</v>
          </cell>
          <cell r="C807" t="str">
            <v>COMPRESSOR DE AR DIESEL REBOCAVEL 125 A 134PCM</v>
          </cell>
          <cell r="D807" t="str">
            <v>H</v>
          </cell>
          <cell r="E807">
            <v>9.02</v>
          </cell>
          <cell r="F807">
            <v>0</v>
          </cell>
        </row>
        <row r="808">
          <cell r="B808" t="str">
            <v>1512</v>
          </cell>
          <cell r="C808" t="str">
            <v>COMPRESSOR DE AR DIESEL REBOCAVEL 250 A 275PCM</v>
          </cell>
          <cell r="D808" t="str">
            <v>H</v>
          </cell>
          <cell r="E808">
            <v>11.7</v>
          </cell>
          <cell r="F808">
            <v>0</v>
          </cell>
        </row>
        <row r="809">
          <cell r="B809" t="str">
            <v>1513</v>
          </cell>
          <cell r="C809" t="str">
            <v>COMPRESSOR DE AR DIESEL REBOCAVEL 160 A 170PCM C/ 1 MARTELETE ROMPEDOR</v>
          </cell>
          <cell r="D809" t="str">
            <v>H</v>
          </cell>
          <cell r="E809">
            <v>12.19</v>
          </cell>
          <cell r="F809">
            <v>0</v>
          </cell>
        </row>
        <row r="810">
          <cell r="B810" t="str">
            <v>1514</v>
          </cell>
          <cell r="C810" t="str">
            <v>COMPRESSOR DE AR DIESEL REBOCAVEL 365PCM</v>
          </cell>
          <cell r="D810" t="str">
            <v>H</v>
          </cell>
          <cell r="E810">
            <v>15.84</v>
          </cell>
          <cell r="F810">
            <v>0</v>
          </cell>
        </row>
        <row r="811">
          <cell r="B811" t="str">
            <v>1515</v>
          </cell>
          <cell r="C811" t="str">
            <v>COMPRESSOR DE AR DIESEL REBOCAVEL 600PCM</v>
          </cell>
          <cell r="D811" t="str">
            <v>H</v>
          </cell>
          <cell r="E811">
            <v>24.86</v>
          </cell>
          <cell r="F811">
            <v>0</v>
          </cell>
        </row>
        <row r="812">
          <cell r="B812" t="str">
            <v>1518</v>
          </cell>
          <cell r="C812" t="str">
            <v>CONCRETO BETUMINOSO USINADO A QUENTE (CBUQ) -  FAIXA C COM CAP 50/70 ( AQUISIÇÃO POSTO USINA)</v>
          </cell>
          <cell r="D812" t="str">
            <v>T</v>
          </cell>
          <cell r="E812">
            <v>262.5</v>
          </cell>
          <cell r="F812">
            <v>0</v>
          </cell>
        </row>
        <row r="813">
          <cell r="B813" t="str">
            <v>1520</v>
          </cell>
          <cell r="C813" t="str">
            <v>CONCRETO BETUMINOSO USINADO A QUENTE (CBUQ)    CAP 50/70  - DIST.MED.TRANSP=10KM P/ PAV ASFALTICA</v>
          </cell>
          <cell r="D813" t="str">
            <v>M3</v>
          </cell>
          <cell r="E813">
            <v>599.37</v>
          </cell>
          <cell r="F813">
            <v>0</v>
          </cell>
        </row>
        <row r="814">
          <cell r="B814" t="str">
            <v>1521</v>
          </cell>
          <cell r="C814" t="str">
            <v>CONCRETO USINADO BOMBEADO FCK = 13,5 MPA</v>
          </cell>
          <cell r="D814" t="str">
            <v>M3</v>
          </cell>
          <cell r="E814">
            <v>275.89</v>
          </cell>
          <cell r="F814">
            <v>0</v>
          </cell>
        </row>
        <row r="815">
          <cell r="B815" t="str">
            <v>1522</v>
          </cell>
          <cell r="C815" t="str">
            <v>CONCRETO USINADO BOMBEADO FCK = 11,0 MPA</v>
          </cell>
          <cell r="D815" t="str">
            <v>M3</v>
          </cell>
          <cell r="E815">
            <v>271.19</v>
          </cell>
          <cell r="F815">
            <v>0</v>
          </cell>
        </row>
        <row r="816">
          <cell r="B816" t="str">
            <v>1523</v>
          </cell>
          <cell r="C816" t="str">
            <v>CONCRETO USINADO BOMBEADO FCK = 15,0MPA</v>
          </cell>
          <cell r="D816" t="str">
            <v>M3</v>
          </cell>
          <cell r="E816">
            <v>290</v>
          </cell>
          <cell r="F816">
            <v>0</v>
          </cell>
        </row>
        <row r="817">
          <cell r="B817" t="str">
            <v>1524</v>
          </cell>
          <cell r="C817" t="str">
            <v>CONCRETO USINADO BOMBEADO FCK = 20,0 MPA</v>
          </cell>
          <cell r="D817" t="str">
            <v>M3</v>
          </cell>
          <cell r="E817">
            <v>305.68</v>
          </cell>
          <cell r="F817">
            <v>0</v>
          </cell>
        </row>
        <row r="818">
          <cell r="B818" t="str">
            <v>1525</v>
          </cell>
          <cell r="C818" t="str">
            <v>CONCRETO USINADO BOMBEADO FCK = 30,0 MPA</v>
          </cell>
          <cell r="D818" t="str">
            <v>M3</v>
          </cell>
          <cell r="E818">
            <v>359.13</v>
          </cell>
          <cell r="F818">
            <v>0</v>
          </cell>
        </row>
        <row r="819">
          <cell r="B819" t="str">
            <v>1526</v>
          </cell>
          <cell r="C819" t="str">
            <v>CONCRETO USINADO BOMBEADO FCK = 33,0 MPA</v>
          </cell>
          <cell r="D819" t="str">
            <v>M3</v>
          </cell>
          <cell r="E819">
            <v>372.77</v>
          </cell>
          <cell r="F819">
            <v>0</v>
          </cell>
        </row>
        <row r="820">
          <cell r="B820" t="str">
            <v>1527</v>
          </cell>
          <cell r="C820" t="str">
            <v>CONCRETO USINADO BOMBEADO FCK = 25,0 MPA</v>
          </cell>
          <cell r="D820" t="str">
            <v>M3</v>
          </cell>
          <cell r="E820">
            <v>329.19</v>
          </cell>
          <cell r="F820">
            <v>0</v>
          </cell>
        </row>
        <row r="821">
          <cell r="B821" t="str">
            <v>1528</v>
          </cell>
          <cell r="C821" t="str">
            <v>CONCRETO USINADO BOMBEADO FCK = 18,0 MPA</v>
          </cell>
          <cell r="D821" t="str">
            <v>M3</v>
          </cell>
          <cell r="E821">
            <v>301.76</v>
          </cell>
          <cell r="F821">
            <v>0</v>
          </cell>
        </row>
        <row r="822">
          <cell r="B822" t="str">
            <v>1535</v>
          </cell>
          <cell r="C822" t="str">
            <v>TERMINAL A PRESSAO DE BRONZE P/ CABO A BARRA, CABO 1,5 A 10MM2, C/ 1 FURO DE FIXACAO</v>
          </cell>
          <cell r="D822" t="str">
            <v>UN</v>
          </cell>
          <cell r="E822">
            <v>2.3199999999999998</v>
          </cell>
          <cell r="F822">
            <v>0</v>
          </cell>
        </row>
        <row r="823">
          <cell r="B823" t="str">
            <v>1536</v>
          </cell>
          <cell r="C823" t="str">
            <v>TERMINAL A PRESSAO DE BRONZE P/ CABO A BARRA, CABO 10 A 16MM2, C/ 1 FURO DE FIXACAO</v>
          </cell>
          <cell r="D823" t="str">
            <v>UN</v>
          </cell>
          <cell r="E823">
            <v>2.9</v>
          </cell>
          <cell r="F823">
            <v>0</v>
          </cell>
        </row>
        <row r="824">
          <cell r="B824" t="str">
            <v>1537</v>
          </cell>
          <cell r="C824" t="str">
            <v>TERMINAL A PRESSAO DE BRONZE P/ CABO A BARRA, CABO 25 A 35MM2 C/ 1 FURO DE FIXACAO</v>
          </cell>
          <cell r="D824" t="str">
            <v>UN</v>
          </cell>
          <cell r="E824">
            <v>3.87</v>
          </cell>
          <cell r="F824">
            <v>0</v>
          </cell>
        </row>
        <row r="825">
          <cell r="B825" t="str">
            <v>1538</v>
          </cell>
          <cell r="C825" t="str">
            <v>TERMINAL A PRESSAO DE BRONZE P/ CABO A BARRA, CABO 50 A 70MM2, C/ 1 FURO DE FIXACAO</v>
          </cell>
          <cell r="D825" t="str">
            <v>UN</v>
          </cell>
          <cell r="E825">
            <v>5.03</v>
          </cell>
          <cell r="F825">
            <v>0</v>
          </cell>
        </row>
        <row r="826">
          <cell r="B826" t="str">
            <v>1539</v>
          </cell>
          <cell r="C826" t="str">
            <v>CONECTOR PARAFUSO FENDIDO PARA CABO 16 MM2</v>
          </cell>
          <cell r="D826" t="str">
            <v>UN</v>
          </cell>
          <cell r="E826">
            <v>2.79</v>
          </cell>
          <cell r="F826">
            <v>0</v>
          </cell>
        </row>
        <row r="827">
          <cell r="B827" t="str">
            <v>1540</v>
          </cell>
          <cell r="C827" t="str">
            <v>TERMINAL A PRESSAO DE BRONZE P/ CABO A BARRA, CABO 70 A 95MM2 C/ 1 FUROP/ FIXACAO</v>
          </cell>
          <cell r="D827" t="str">
            <v>UN</v>
          </cell>
          <cell r="E827">
            <v>6.97</v>
          </cell>
          <cell r="F827">
            <v>0</v>
          </cell>
        </row>
        <row r="828">
          <cell r="B828" t="str">
            <v>1541</v>
          </cell>
          <cell r="C828" t="str">
            <v>TERMINAL A PRESSAO DE BRONZE P/ CABO A BARRA, CABO 120 A 185MM2 C/ 1 FURO P/ FIXACAO</v>
          </cell>
          <cell r="D828" t="str">
            <v>UN</v>
          </cell>
          <cell r="E828">
            <v>9.2899999999999991</v>
          </cell>
          <cell r="F828">
            <v>0</v>
          </cell>
        </row>
        <row r="829">
          <cell r="B829" t="str">
            <v>1542</v>
          </cell>
          <cell r="C829" t="str">
            <v>TERMINAL A PRESSAO DE BRONZE P/ CABO A BARRA, CABOS 4 A 10MM2 C/ 2 FUROS P/ FIXACAO</v>
          </cell>
          <cell r="D829" t="str">
            <v>UN</v>
          </cell>
          <cell r="E829">
            <v>2.9</v>
          </cell>
          <cell r="F829">
            <v>0</v>
          </cell>
        </row>
        <row r="830">
          <cell r="B830" t="str">
            <v>1543</v>
          </cell>
          <cell r="C830" t="str">
            <v>TERMINAL A PRESSAO DE BRONZE P/ CABO A BARRA, CABO 16 A 25MM2 C/ 2 FUROS P/ FIXACAO</v>
          </cell>
          <cell r="D830" t="str">
            <v>UN</v>
          </cell>
          <cell r="E830">
            <v>3.1</v>
          </cell>
          <cell r="F830">
            <v>0</v>
          </cell>
        </row>
        <row r="831">
          <cell r="B831" t="str">
            <v>1545</v>
          </cell>
          <cell r="C831" t="str">
            <v>TERMINAL A PRESSAO DE BRONZE P/ CABO A BARRA, CABOS 50 A 70MM2 C/ 2 FUROS P/ FIXACAO</v>
          </cell>
          <cell r="D831" t="str">
            <v>UN</v>
          </cell>
          <cell r="E831">
            <v>11.73</v>
          </cell>
          <cell r="F831">
            <v>0</v>
          </cell>
        </row>
        <row r="832">
          <cell r="B832" t="str">
            <v>1546</v>
          </cell>
          <cell r="C832" t="str">
            <v>TERMINAL A PRESSAO DE BRONZE P/ CABO A BARRA, CABOS 95 A 120MM2 C/ 2 FUROS P/ FIXACAO</v>
          </cell>
          <cell r="D832" t="str">
            <v>UN</v>
          </cell>
          <cell r="E832">
            <v>26.01</v>
          </cell>
          <cell r="F832">
            <v>0</v>
          </cell>
        </row>
        <row r="833">
          <cell r="B833" t="str">
            <v>1547</v>
          </cell>
          <cell r="C833" t="str">
            <v>TERMINAL A PRESSAO DE BRONZE P/ CABO A BARRA, CABOS 150 A 185MM2 C/ 2 FUROS P/ FIXACAO</v>
          </cell>
          <cell r="D833" t="str">
            <v>UN</v>
          </cell>
          <cell r="E833">
            <v>54.97</v>
          </cell>
          <cell r="F833">
            <v>0</v>
          </cell>
        </row>
        <row r="834">
          <cell r="B834" t="str">
            <v>1550</v>
          </cell>
          <cell r="C834" t="str">
            <v>CONECTOR PARAFUSO FENDIDO PARA CABO 25 MM2</v>
          </cell>
          <cell r="D834" t="str">
            <v>UN</v>
          </cell>
          <cell r="E834">
            <v>3.72</v>
          </cell>
          <cell r="F834">
            <v>0</v>
          </cell>
        </row>
        <row r="835">
          <cell r="B835" t="str">
            <v>1553</v>
          </cell>
          <cell r="C835" t="str">
            <v>TERMINAL A PRESSAO DE BRONZE P/ CABO A BARRA, CABO/BARRA P/ 2 CABOS BITOLA 95 A 120MM2 C/ 2 FUROS P/    FIXACAO</v>
          </cell>
          <cell r="D835" t="str">
            <v>UN</v>
          </cell>
          <cell r="E835">
            <v>68.83</v>
          </cell>
          <cell r="F835">
            <v>0</v>
          </cell>
        </row>
        <row r="836">
          <cell r="B836" t="str">
            <v>1554</v>
          </cell>
          <cell r="C836" t="str">
            <v>TERMINAL A PRESSAO DE BRONZE P/ CABO A BARRA, CABO/BARRA P/ 2 CABOS BITOLA 150 A 185MM2 C/ 2 FUROS P/ FIXACAO</v>
          </cell>
          <cell r="D836" t="str">
            <v>UN</v>
          </cell>
          <cell r="E836">
            <v>97.59</v>
          </cell>
          <cell r="F836">
            <v>0</v>
          </cell>
        </row>
        <row r="837">
          <cell r="B837" t="str">
            <v>1562</v>
          </cell>
          <cell r="C837" t="str">
            <v>CONECTOR PARAFUSO FENDIDO C/ SEPARADOR DE CABOS BIMETALICOS DE COBRE P/ CABO 50MM2</v>
          </cell>
          <cell r="D837" t="str">
            <v>UN</v>
          </cell>
          <cell r="E837">
            <v>8.1300000000000008</v>
          </cell>
          <cell r="F837">
            <v>0</v>
          </cell>
        </row>
        <row r="838">
          <cell r="B838" t="str">
            <v>1563</v>
          </cell>
          <cell r="C838" t="str">
            <v>CONECTOR PARAFUSO FENDIDO C/ SEPARADOR DE CABOS BIMETALICOS DE COBRE P/ CABO 70MM2</v>
          </cell>
          <cell r="D838" t="str">
            <v>UN</v>
          </cell>
          <cell r="E838">
            <v>10.45</v>
          </cell>
          <cell r="F838">
            <v>0</v>
          </cell>
        </row>
        <row r="839">
          <cell r="B839" t="str">
            <v>1564</v>
          </cell>
          <cell r="C839" t="str">
            <v>GRAMPO PARALELO BIMETALICO P/ CABO 6 A 50MM2 C/ 2 PARAF</v>
          </cell>
          <cell r="D839" t="str">
            <v>UN</v>
          </cell>
          <cell r="E839">
            <v>4.18</v>
          </cell>
          <cell r="F839">
            <v>0</v>
          </cell>
        </row>
        <row r="840">
          <cell r="B840" t="str">
            <v>1565</v>
          </cell>
          <cell r="C840" t="str">
            <v>CONECTOR PARAFUSO FENDIDO DE COBRE P/ CABO 16MM2</v>
          </cell>
          <cell r="D840" t="str">
            <v>UN</v>
          </cell>
          <cell r="E840">
            <v>4.0599999999999996</v>
          </cell>
          <cell r="F840">
            <v>0</v>
          </cell>
        </row>
        <row r="841">
          <cell r="B841" t="str">
            <v>1567</v>
          </cell>
          <cell r="C841" t="str">
            <v>GRAMPO PARALELO BIMETALICO P/ CABO 6MM2 C/ 1 PARAF</v>
          </cell>
          <cell r="D841" t="str">
            <v>UN</v>
          </cell>
          <cell r="E841">
            <v>6.54</v>
          </cell>
          <cell r="F841">
            <v>0</v>
          </cell>
        </row>
        <row r="842">
          <cell r="B842" t="str">
            <v>1568</v>
          </cell>
          <cell r="C842" t="str">
            <v>GRAMPO PARALELO BIMETALICO P/ CABO 10MM2 C/ 1 PARAF</v>
          </cell>
          <cell r="D842" t="str">
            <v>UN</v>
          </cell>
          <cell r="E842">
            <v>8.9</v>
          </cell>
          <cell r="F842">
            <v>0</v>
          </cell>
        </row>
        <row r="843">
          <cell r="B843" t="str">
            <v>1570</v>
          </cell>
          <cell r="C843" t="str">
            <v>TERMINAL A COMPRESSAO EM COBRE ESTANHADO P/ CABO 2,5MM2</v>
          </cell>
          <cell r="D843" t="str">
            <v>UN</v>
          </cell>
          <cell r="E843">
            <v>0.5</v>
          </cell>
          <cell r="F843">
            <v>0</v>
          </cell>
        </row>
        <row r="844">
          <cell r="B844" t="str">
            <v>1571</v>
          </cell>
          <cell r="C844" t="str">
            <v>TERMINAL A COMPRESSAO EM COBRE ESTANHADO P/ CABO 4MM2</v>
          </cell>
          <cell r="D844" t="str">
            <v>UN</v>
          </cell>
          <cell r="E844">
            <v>0.77</v>
          </cell>
          <cell r="F844">
            <v>0</v>
          </cell>
        </row>
        <row r="845">
          <cell r="B845" t="str">
            <v>1573</v>
          </cell>
          <cell r="C845" t="str">
            <v>TERMINAL A COMPRESSAO EM COBRE ESTANHADO P/ CABO 6MM2</v>
          </cell>
          <cell r="D845" t="str">
            <v>UN</v>
          </cell>
          <cell r="E845">
            <v>1.1200000000000001</v>
          </cell>
          <cell r="F845">
            <v>0</v>
          </cell>
        </row>
        <row r="846">
          <cell r="B846" t="str">
            <v>1574</v>
          </cell>
          <cell r="C846" t="str">
            <v>TERMINAL A COMPRESSAO EM COBRE ESTANHADO P/ CABO 10MM2</v>
          </cell>
          <cell r="D846" t="str">
            <v>UN</v>
          </cell>
          <cell r="E846">
            <v>0.97</v>
          </cell>
          <cell r="F846">
            <v>0</v>
          </cell>
        </row>
        <row r="847">
          <cell r="B847" t="str">
            <v>1575</v>
          </cell>
          <cell r="C847" t="str">
            <v>TERMINAL A COMPRESSAO EM COBRE ESTANHADO P/ CABO 16MM2</v>
          </cell>
          <cell r="D847" t="str">
            <v>UN</v>
          </cell>
          <cell r="E847">
            <v>1.2</v>
          </cell>
          <cell r="F847">
            <v>0</v>
          </cell>
        </row>
        <row r="848">
          <cell r="B848" t="str">
            <v>1576</v>
          </cell>
          <cell r="C848" t="str">
            <v>TERMINAL A COMPRESSAO EM COBRE ESTANHADO P/ CABO 25MM2</v>
          </cell>
          <cell r="D848" t="str">
            <v>UN</v>
          </cell>
          <cell r="E848">
            <v>1.1599999999999999</v>
          </cell>
          <cell r="F848">
            <v>0</v>
          </cell>
        </row>
        <row r="849">
          <cell r="B849" t="str">
            <v>1577</v>
          </cell>
          <cell r="C849" t="str">
            <v>TERMINAL A COMPRESSAO EM COBRE ESTANHADO P/ CABO 35MM2</v>
          </cell>
          <cell r="D849" t="str">
            <v>UN</v>
          </cell>
          <cell r="E849">
            <v>1.35</v>
          </cell>
          <cell r="F849">
            <v>0</v>
          </cell>
        </row>
        <row r="850">
          <cell r="B850" t="str">
            <v>1578</v>
          </cell>
          <cell r="C850" t="str">
            <v>TERMINAL A COMPRESSAO EM COBRE ESTANHADO P/ CABO 50MM2</v>
          </cell>
          <cell r="D850" t="str">
            <v>UN</v>
          </cell>
          <cell r="E850">
            <v>2.09</v>
          </cell>
          <cell r="F850">
            <v>0</v>
          </cell>
        </row>
        <row r="851">
          <cell r="B851" t="str">
            <v>1579</v>
          </cell>
          <cell r="C851" t="str">
            <v>TERMINAL A COMPRESSAO EM COBRE ESTANHADO P/ CABO 70MM2</v>
          </cell>
          <cell r="D851" t="str">
            <v>UN</v>
          </cell>
          <cell r="E851">
            <v>2.17</v>
          </cell>
          <cell r="F851">
            <v>0</v>
          </cell>
        </row>
        <row r="852">
          <cell r="B852" t="str">
            <v>1580</v>
          </cell>
          <cell r="C852" t="str">
            <v>TERMINAL A COMPRESSAO EM COBRE ESTANHADO P/ CABO 95MM2</v>
          </cell>
          <cell r="D852" t="str">
            <v>UN</v>
          </cell>
          <cell r="E852">
            <v>3.1</v>
          </cell>
          <cell r="F852">
            <v>0</v>
          </cell>
        </row>
        <row r="853">
          <cell r="B853" t="str">
            <v>1581</v>
          </cell>
          <cell r="C853" t="str">
            <v>TERMINAL A COMPRESSAO EM COBRE ESTANHADO P/ CABO120MM2</v>
          </cell>
          <cell r="D853" t="str">
            <v>UN</v>
          </cell>
          <cell r="E853">
            <v>5.1100000000000003</v>
          </cell>
          <cell r="F853">
            <v>0</v>
          </cell>
        </row>
        <row r="854">
          <cell r="B854" t="str">
            <v>1585</v>
          </cell>
          <cell r="C854" t="str">
            <v>TERMINAL A PRESSAO 1 CABO 16MM2 C/ 1 FURO DE FIXACAO</v>
          </cell>
          <cell r="D854" t="str">
            <v>UN</v>
          </cell>
          <cell r="E854">
            <v>2.09</v>
          </cell>
          <cell r="F854">
            <v>0</v>
          </cell>
        </row>
        <row r="855">
          <cell r="B855" t="str">
            <v>1586</v>
          </cell>
          <cell r="C855" t="str">
            <v>TERMINAL A PRESSAO 1 CABO 25MM2 C/ 1 FURO DE FIXACAO</v>
          </cell>
          <cell r="D855" t="str">
            <v>UN</v>
          </cell>
          <cell r="E855">
            <v>2.21</v>
          </cell>
          <cell r="F855">
            <v>0</v>
          </cell>
        </row>
        <row r="856">
          <cell r="B856" t="str">
            <v>1587</v>
          </cell>
          <cell r="C856" t="str">
            <v>TERMINAL A PRESSAO 1 CABO 35MM2 C/ 1 FURO DE FIXACAO</v>
          </cell>
          <cell r="D856" t="str">
            <v>UN</v>
          </cell>
          <cell r="E856">
            <v>3.48</v>
          </cell>
          <cell r="F856">
            <v>0</v>
          </cell>
        </row>
        <row r="857">
          <cell r="B857" t="str">
            <v>1588</v>
          </cell>
          <cell r="C857" t="str">
            <v>TERMINAL A PRESSAO 1 CABO 50MM2 C/ 1 FURO DE FIXACAO</v>
          </cell>
          <cell r="D857" t="str">
            <v>UN</v>
          </cell>
          <cell r="E857">
            <v>4.0599999999999996</v>
          </cell>
          <cell r="F857">
            <v>0</v>
          </cell>
        </row>
        <row r="858">
          <cell r="B858" t="str">
            <v>1589</v>
          </cell>
          <cell r="C858" t="str">
            <v>TERMINAL A PRESSAO 1 CABO 70MM2 C/ 1 FURO DE FIXACAO</v>
          </cell>
          <cell r="D858" t="str">
            <v>UN</v>
          </cell>
          <cell r="E858">
            <v>4.95</v>
          </cell>
          <cell r="F858">
            <v>0</v>
          </cell>
        </row>
        <row r="859">
          <cell r="B859" t="str">
            <v>1590</v>
          </cell>
          <cell r="C859" t="str">
            <v>TERMINAL A PRESSAO 1 CABO 95MM2 C/ 1 FURO DE FIXACAO</v>
          </cell>
          <cell r="D859" t="str">
            <v>UN</v>
          </cell>
          <cell r="E859">
            <v>4.95</v>
          </cell>
          <cell r="F859">
            <v>0</v>
          </cell>
        </row>
        <row r="860">
          <cell r="B860" t="str">
            <v>1591</v>
          </cell>
          <cell r="C860" t="str">
            <v>TERMINAL A PRESSAO 1 CABO 120MM2 C/ 1 FURO DE FIXACAO</v>
          </cell>
          <cell r="D860" t="str">
            <v>UN</v>
          </cell>
          <cell r="E860">
            <v>6.85</v>
          </cell>
          <cell r="F860">
            <v>0</v>
          </cell>
        </row>
        <row r="861">
          <cell r="B861" t="str">
            <v>1593</v>
          </cell>
          <cell r="C861" t="str">
            <v>TERMINAL A PRESSAO 1 CABO 185MM2 C/ 1 FURO DE FIXACAO</v>
          </cell>
          <cell r="D861" t="str">
            <v>UN</v>
          </cell>
          <cell r="E861">
            <v>8.09</v>
          </cell>
          <cell r="F861">
            <v>0</v>
          </cell>
        </row>
        <row r="862">
          <cell r="B862" t="str">
            <v>1594</v>
          </cell>
          <cell r="C862" t="str">
            <v>TERMINAL A PRESSAO P/ CABO A BARRA, CABO 25-35MM2 C/ 2 FUROS P/ FIXACAO</v>
          </cell>
          <cell r="D862" t="str">
            <v>UN</v>
          </cell>
          <cell r="E862">
            <v>6.66</v>
          </cell>
          <cell r="F862">
            <v>0</v>
          </cell>
        </row>
        <row r="863">
          <cell r="B863" t="str">
            <v>1595</v>
          </cell>
          <cell r="C863" t="str">
            <v>CONECTOR DE ATERRAMENTO DE BRONZE P/ CABO 95MM2 A BARRA DE ATE 7MM2</v>
          </cell>
          <cell r="D863" t="str">
            <v>UN</v>
          </cell>
          <cell r="E863">
            <v>14.25</v>
          </cell>
          <cell r="F863">
            <v>0</v>
          </cell>
        </row>
        <row r="864">
          <cell r="B864" t="str">
            <v>1596</v>
          </cell>
          <cell r="C864" t="str">
            <v>CONECTOR PARAFUSO FENDIDO DE BRONZE P/ CABO 25MM2</v>
          </cell>
          <cell r="D864" t="str">
            <v>UN</v>
          </cell>
          <cell r="E864">
            <v>4.26</v>
          </cell>
          <cell r="F864">
            <v>0</v>
          </cell>
        </row>
        <row r="865">
          <cell r="B865" t="str">
            <v>1597</v>
          </cell>
          <cell r="C865" t="str">
            <v>CONECTOR PRENSA CABO DE ALUMINIO BITOLA 3/8" P/ CABO DN 9 - 10MM</v>
          </cell>
          <cell r="D865" t="str">
            <v>UN</v>
          </cell>
          <cell r="E865">
            <v>3.6</v>
          </cell>
          <cell r="F865">
            <v>0</v>
          </cell>
        </row>
        <row r="866">
          <cell r="B866" t="str">
            <v>1598</v>
          </cell>
          <cell r="C866" t="str">
            <v>CONECTOR PRENSA CABO DE ALUMINIO BITOLA 1/2" P/ CABO DN 12,5 - 15MM</v>
          </cell>
          <cell r="D866" t="str">
            <v>UN</v>
          </cell>
          <cell r="E866">
            <v>4.53</v>
          </cell>
          <cell r="F866">
            <v>0</v>
          </cell>
        </row>
        <row r="867">
          <cell r="B867" t="str">
            <v>1599</v>
          </cell>
          <cell r="C867" t="str">
            <v>CONECTOR PRENSA CABO DE ALUMINIO BITOLA 3/4 " P/ CABO DN 17,5 - 20MM</v>
          </cell>
          <cell r="D867" t="str">
            <v>UN</v>
          </cell>
          <cell r="E867">
            <v>5.07</v>
          </cell>
          <cell r="F867">
            <v>0</v>
          </cell>
        </row>
        <row r="868">
          <cell r="B868" t="str">
            <v>1600</v>
          </cell>
          <cell r="C868" t="str">
            <v>CONECTOR PRENSA CABO DE ALUMINIO BITOLA 1" P/ CABO DN 22,5 - 25MM</v>
          </cell>
          <cell r="D868" t="str">
            <v>UN</v>
          </cell>
          <cell r="E868">
            <v>6.54</v>
          </cell>
          <cell r="F868">
            <v>0</v>
          </cell>
        </row>
        <row r="869">
          <cell r="B869" t="str">
            <v>1601</v>
          </cell>
          <cell r="C869" t="str">
            <v>CONECTOR PRENSA CABO DE ALUMINIO BITOLA 1 1/4" P/ CABO DN 31 - 34MM</v>
          </cell>
          <cell r="D869" t="str">
            <v>UN</v>
          </cell>
          <cell r="E869">
            <v>19.16</v>
          </cell>
          <cell r="F869">
            <v>0</v>
          </cell>
        </row>
        <row r="870">
          <cell r="B870" t="str">
            <v>1602</v>
          </cell>
          <cell r="C870" t="str">
            <v>CONECTOR PRENSA CABO DE ALUMINIO BITOLA 1 1/2" P/ CABO DN 37 - 40MM</v>
          </cell>
          <cell r="D870" t="str">
            <v>UN</v>
          </cell>
          <cell r="E870">
            <v>21.6</v>
          </cell>
          <cell r="F870">
            <v>0</v>
          </cell>
        </row>
        <row r="871">
          <cell r="B871" t="str">
            <v>1603</v>
          </cell>
          <cell r="C871" t="str">
            <v>CONECTOR PRENSA CABO DE ALUMINIO BITOLA 2" P/ CABO DN 47,5 - 50MM</v>
          </cell>
          <cell r="D871" t="str">
            <v>UN</v>
          </cell>
          <cell r="E871">
            <v>29.03</v>
          </cell>
          <cell r="F871">
            <v>0</v>
          </cell>
        </row>
        <row r="872">
          <cell r="B872" t="str">
            <v>1604</v>
          </cell>
          <cell r="C872" t="str">
            <v>PRENSA CABO DE CONEXAO GT-P22 P/ CABO COBRE OU SIMILAR</v>
          </cell>
          <cell r="D872" t="str">
            <v>UN</v>
          </cell>
          <cell r="E872">
            <v>5.26</v>
          </cell>
          <cell r="F872">
            <v>0</v>
          </cell>
        </row>
        <row r="873">
          <cell r="B873" t="str">
            <v>1605</v>
          </cell>
          <cell r="C873" t="str">
            <v>TERMINAL A PRESSAO P/ CABO A BARRA, CABO 50-70MM2 C/ 2 FUROS P/ FIXACAO</v>
          </cell>
          <cell r="D873" t="str">
            <v>UN</v>
          </cell>
          <cell r="E873">
            <v>10.57</v>
          </cell>
          <cell r="F873">
            <v>0</v>
          </cell>
        </row>
        <row r="874">
          <cell r="B874" t="str">
            <v>1607</v>
          </cell>
          <cell r="C874" t="str">
            <v>CONJUNTO ARRUELAS DE VEDACAO 5/16" P/ TELHA FIBROCIMENTO (UMA ARRUELA METALICA E UMA ARRULA PVC - CONICAS)</v>
          </cell>
          <cell r="D874" t="str">
            <v>CJ</v>
          </cell>
          <cell r="E874">
            <v>0.16</v>
          </cell>
          <cell r="F874">
            <v>0</v>
          </cell>
        </row>
        <row r="875">
          <cell r="B875" t="str">
            <v>1610</v>
          </cell>
          <cell r="C875" t="str">
            <v>MASSA PRONTA P/ VEDACAO TP CARBOLASTICO CINZA DA OTTO BAUMGART OU MARCA EQUIVALENTE</v>
          </cell>
          <cell r="D875" t="str">
            <v>KG</v>
          </cell>
          <cell r="E875">
            <v>14.46</v>
          </cell>
          <cell r="F875">
            <v>0</v>
          </cell>
        </row>
        <row r="876">
          <cell r="B876" t="str">
            <v>1611</v>
          </cell>
          <cell r="C876" t="str">
            <v>MASSA P/ VEDACAO DE TELHA DE AMIANTO</v>
          </cell>
          <cell r="D876" t="str">
            <v>KG</v>
          </cell>
          <cell r="E876">
            <v>51.32</v>
          </cell>
          <cell r="F876">
            <v>0</v>
          </cell>
        </row>
        <row r="877">
          <cell r="B877" t="str">
            <v>1612</v>
          </cell>
          <cell r="C877" t="str">
            <v>CONTATOR TRIPOLAR, CATEGORIA DE UTILIZAÇÃO AC-2 E AC-3, TENSÃO NOMINAL DE ATÉ 500 V, COM CORRENTEDE 9 A</v>
          </cell>
          <cell r="D877" t="str">
            <v>UN</v>
          </cell>
          <cell r="E877">
            <v>137</v>
          </cell>
          <cell r="F877">
            <v>0</v>
          </cell>
        </row>
        <row r="878">
          <cell r="B878" t="str">
            <v>1613</v>
          </cell>
          <cell r="C878" t="str">
            <v>CONTATOR TRIPOLAR DE POTENCIA 112A (500V) CATEGORIA AC-2 E AC-3</v>
          </cell>
          <cell r="D878" t="str">
            <v>UN</v>
          </cell>
          <cell r="E878">
            <v>1718.73</v>
          </cell>
          <cell r="F878">
            <v>0</v>
          </cell>
        </row>
        <row r="879">
          <cell r="B879" t="str">
            <v>1614</v>
          </cell>
          <cell r="C879" t="str">
            <v>CONTATOR TRIPOLAR DE POTENCIA 32A (500V) CATEGORIA AC-2 E AC-3</v>
          </cell>
          <cell r="D879" t="str">
            <v>UN</v>
          </cell>
          <cell r="E879">
            <v>320.5</v>
          </cell>
          <cell r="F879">
            <v>0</v>
          </cell>
        </row>
        <row r="880">
          <cell r="B880" t="str">
            <v>1615</v>
          </cell>
          <cell r="C880" t="str">
            <v>CONTATOR TRIPOLAR DE POTENCIA 75A (500V) CATEGORIA AC-2 E AC-3</v>
          </cell>
          <cell r="D880" t="str">
            <v>UN</v>
          </cell>
          <cell r="E880">
            <v>956.72</v>
          </cell>
          <cell r="F880">
            <v>0</v>
          </cell>
        </row>
        <row r="881">
          <cell r="B881" t="str">
            <v>1616</v>
          </cell>
          <cell r="C881" t="str">
            <v>CONTATOR TRIPOLAR DE POTENCIA 300A (500V) CATEGORIA AC-2 E AC-3</v>
          </cell>
          <cell r="D881" t="str">
            <v>UN</v>
          </cell>
          <cell r="E881">
            <v>7858.25</v>
          </cell>
          <cell r="F881">
            <v>0</v>
          </cell>
        </row>
        <row r="882">
          <cell r="B882" t="str">
            <v>1617</v>
          </cell>
          <cell r="C882" t="str">
            <v>CONTATOR TRIPOLAR DE POTENCIA 400A (500V) CATEGORIA AC-2 E AC-3</v>
          </cell>
          <cell r="D882" t="str">
            <v>UN</v>
          </cell>
          <cell r="E882">
            <v>9709.19</v>
          </cell>
          <cell r="F882">
            <v>0</v>
          </cell>
        </row>
        <row r="883">
          <cell r="B883" t="str">
            <v>1618</v>
          </cell>
          <cell r="C883" t="str">
            <v>CONTATOR TRIPOLAR DE POTENCIA 94A (500V) CATEGORIA AC-2 E AC-3</v>
          </cell>
          <cell r="D883" t="str">
            <v>UN</v>
          </cell>
          <cell r="E883">
            <v>1427.12</v>
          </cell>
          <cell r="F883">
            <v>0</v>
          </cell>
        </row>
        <row r="884">
          <cell r="B884" t="str">
            <v>1619</v>
          </cell>
          <cell r="C884" t="str">
            <v>CONTATOR TRIPOLAR DE POTENCIA 25A (500V) CATEGORIA AC-2 E AC-3</v>
          </cell>
          <cell r="D884" t="str">
            <v>UN</v>
          </cell>
          <cell r="E884">
            <v>202.49</v>
          </cell>
          <cell r="F884">
            <v>0</v>
          </cell>
        </row>
        <row r="885">
          <cell r="B885" t="str">
            <v>1620</v>
          </cell>
          <cell r="C885" t="str">
            <v>CONTATOR TRIPOLAR DE POTENCIA 36A (500V) CATEGORIA AC-2 E AC-3</v>
          </cell>
          <cell r="D885" t="str">
            <v>UN</v>
          </cell>
          <cell r="E885">
            <v>450.64</v>
          </cell>
          <cell r="F885">
            <v>0</v>
          </cell>
        </row>
        <row r="886">
          <cell r="B886" t="str">
            <v>1621</v>
          </cell>
          <cell r="C886" t="str">
            <v>CONTATOR TRIPOLAR DE POTENCIA 45A (500V) CATEGORIA AC-2 E AC-3</v>
          </cell>
          <cell r="D886" t="str">
            <v>UN</v>
          </cell>
          <cell r="E886">
            <v>540.4</v>
          </cell>
          <cell r="F886">
            <v>0</v>
          </cell>
        </row>
        <row r="887">
          <cell r="B887" t="str">
            <v>1622</v>
          </cell>
          <cell r="C887" t="str">
            <v>CONTATOR TRIPOLAR DE POTENCIA 270A (500V) CATEGORIA AC-2 E AC-3</v>
          </cell>
          <cell r="D887" t="str">
            <v>UN</v>
          </cell>
          <cell r="E887">
            <v>7858.25</v>
          </cell>
          <cell r="F887">
            <v>0</v>
          </cell>
        </row>
        <row r="888">
          <cell r="B888" t="str">
            <v>1623</v>
          </cell>
          <cell r="C888" t="str">
            <v>CONTATOR TRIPOLAR DE POTENCIA 12A (500V) CATEGORIA AC-2 E AC-3</v>
          </cell>
          <cell r="D888" t="str">
            <v>UN</v>
          </cell>
          <cell r="E888">
            <v>138.74</v>
          </cell>
          <cell r="F888">
            <v>0</v>
          </cell>
        </row>
        <row r="889">
          <cell r="B889" t="str">
            <v>1624</v>
          </cell>
          <cell r="C889" t="str">
            <v>CONTATOR TRIPOLAR DE POTENCIA 630A (500V) CATEGORIA AC-2 E AC-3</v>
          </cell>
          <cell r="D889" t="str">
            <v>UN</v>
          </cell>
          <cell r="E889">
            <v>17448.11</v>
          </cell>
          <cell r="F889">
            <v>0</v>
          </cell>
        </row>
        <row r="890">
          <cell r="B890" t="str">
            <v>1625</v>
          </cell>
          <cell r="C890" t="str">
            <v>CONTATOR TRIPOLAR DE POTENCIA 22A (500V) CATEGORIA AC-2 E AC-3</v>
          </cell>
          <cell r="D890" t="str">
            <v>UN</v>
          </cell>
          <cell r="E890">
            <v>187.49</v>
          </cell>
          <cell r="F890">
            <v>0</v>
          </cell>
        </row>
        <row r="891">
          <cell r="B891" t="str">
            <v>1626</v>
          </cell>
          <cell r="C891" t="str">
            <v>CONTATOR TRIPOLAR DE POTENCIA 180A (500V) CATEGORIA AC-2 E AC-3</v>
          </cell>
          <cell r="D891" t="str">
            <v>UN</v>
          </cell>
          <cell r="E891">
            <v>2551.17</v>
          </cell>
          <cell r="F891">
            <v>0</v>
          </cell>
        </row>
        <row r="892">
          <cell r="B892" t="str">
            <v>1627</v>
          </cell>
          <cell r="C892" t="str">
            <v>CONTATOR TRIPOLAR DE POTENCIA 63A (500V) CATEGORIA AC-2 E AC-3</v>
          </cell>
          <cell r="D892" t="str">
            <v>UN</v>
          </cell>
          <cell r="E892">
            <v>767.9</v>
          </cell>
          <cell r="F892">
            <v>0</v>
          </cell>
        </row>
        <row r="893">
          <cell r="B893" t="str">
            <v>1629</v>
          </cell>
          <cell r="C893" t="str">
            <v>CONTATOR TRIPOLAR DE POTENCIA 490A (500V) CATEGORIA AC-2 E AC-3</v>
          </cell>
          <cell r="D893" t="str">
            <v>UN</v>
          </cell>
          <cell r="E893">
            <v>13664.28</v>
          </cell>
          <cell r="F893">
            <v>0</v>
          </cell>
        </row>
        <row r="894">
          <cell r="B894" t="str">
            <v>1630</v>
          </cell>
          <cell r="C894" t="str">
            <v>CONTATOR P/ ACIONAMENTO DE CAPACITORES TIPO WEG CW247</v>
          </cell>
          <cell r="D894" t="str">
            <v>UN</v>
          </cell>
          <cell r="E894">
            <v>4379.18</v>
          </cell>
          <cell r="F894">
            <v>0</v>
          </cell>
        </row>
        <row r="895">
          <cell r="B895" t="str">
            <v>1631</v>
          </cell>
          <cell r="C895" t="str">
            <v>CAPACITOR TRIFASICO C/ DIELETRICO PLASTICO 220V-2,5KVA</v>
          </cell>
          <cell r="D895" t="str">
            <v>UN</v>
          </cell>
          <cell r="E895">
            <v>238.51</v>
          </cell>
          <cell r="F895">
            <v>0</v>
          </cell>
        </row>
        <row r="896">
          <cell r="B896" t="str">
            <v>1633</v>
          </cell>
          <cell r="C896" t="str">
            <v>CAPACITOR TRIFASICO C/ DIELETRICO PLASTICO 220V-5KVA</v>
          </cell>
          <cell r="D896" t="str">
            <v>UN</v>
          </cell>
          <cell r="E896">
            <v>254.78</v>
          </cell>
          <cell r="F896">
            <v>0</v>
          </cell>
        </row>
        <row r="897">
          <cell r="B897" t="str">
            <v>1634</v>
          </cell>
          <cell r="C897" t="str">
            <v>CORDEL DETONANTE NP10</v>
          </cell>
          <cell r="D897" t="str">
            <v>M</v>
          </cell>
          <cell r="E897">
            <v>1.23</v>
          </cell>
          <cell r="F897">
            <v>0</v>
          </cell>
        </row>
        <row r="898">
          <cell r="B898" t="str">
            <v>1636</v>
          </cell>
          <cell r="C898" t="str">
            <v>CRIVO FOFO FLANGE PN-10 DN  80</v>
          </cell>
          <cell r="D898" t="str">
            <v>UN</v>
          </cell>
          <cell r="E898">
            <v>148.91999999999999</v>
          </cell>
          <cell r="F898">
            <v>0</v>
          </cell>
        </row>
        <row r="899">
          <cell r="B899" t="str">
            <v>1637</v>
          </cell>
          <cell r="C899" t="str">
            <v>CRIVO FOFO FLANGE PN-10 DN 150</v>
          </cell>
          <cell r="D899" t="str">
            <v>UN</v>
          </cell>
          <cell r="E899">
            <v>305.76</v>
          </cell>
          <cell r="F899">
            <v>0</v>
          </cell>
        </row>
        <row r="900">
          <cell r="B900" t="str">
            <v>1638</v>
          </cell>
          <cell r="C900" t="str">
            <v>CRIVO FOFO FLANGE PN-10 DN 200</v>
          </cell>
          <cell r="D900" t="str">
            <v>UN</v>
          </cell>
          <cell r="E900">
            <v>429.26</v>
          </cell>
          <cell r="F900">
            <v>0</v>
          </cell>
        </row>
        <row r="901">
          <cell r="B901" t="str">
            <v>1639</v>
          </cell>
          <cell r="C901" t="str">
            <v>CRIVO FOFO FLANGE PN-10 DN 300</v>
          </cell>
          <cell r="D901" t="str">
            <v>UN</v>
          </cell>
          <cell r="E901">
            <v>769.8</v>
          </cell>
          <cell r="F901">
            <v>0</v>
          </cell>
        </row>
        <row r="902">
          <cell r="B902" t="str">
            <v>1640</v>
          </cell>
          <cell r="C902" t="str">
            <v>CRIVO FOFO FLANGE PN-10 DN 350</v>
          </cell>
          <cell r="D902" t="str">
            <v>UN</v>
          </cell>
          <cell r="E902">
            <v>982.03</v>
          </cell>
          <cell r="F902">
            <v>0</v>
          </cell>
        </row>
        <row r="903">
          <cell r="B903" t="str">
            <v>1641</v>
          </cell>
          <cell r="C903" t="str">
            <v>CRIVO FOFO FLANGE PN-10 DN 450</v>
          </cell>
          <cell r="D903" t="str">
            <v>UN</v>
          </cell>
          <cell r="E903">
            <v>1911.66</v>
          </cell>
          <cell r="F903">
            <v>0</v>
          </cell>
        </row>
        <row r="904">
          <cell r="B904" t="str">
            <v>1642</v>
          </cell>
          <cell r="C904" t="str">
            <v>CRIVO FOFO FLANGE PN-10 DN 500</v>
          </cell>
          <cell r="D904" t="str">
            <v>UN</v>
          </cell>
          <cell r="E904">
            <v>2261.4299999999998</v>
          </cell>
          <cell r="F904">
            <v>0</v>
          </cell>
        </row>
        <row r="905">
          <cell r="B905" t="str">
            <v>1643</v>
          </cell>
          <cell r="C905" t="str">
            <v>CRIVO FOFO FLANGE PN-10 DN 600</v>
          </cell>
          <cell r="D905" t="str">
            <v>UN</v>
          </cell>
          <cell r="E905">
            <v>2470.06</v>
          </cell>
          <cell r="F905">
            <v>0</v>
          </cell>
        </row>
        <row r="906">
          <cell r="B906" t="str">
            <v>1644</v>
          </cell>
          <cell r="C906" t="str">
            <v>CRIVO FOFO FLANGE PN-10 DN 400</v>
          </cell>
          <cell r="D906" t="str">
            <v>UN</v>
          </cell>
          <cell r="E906">
            <v>1062.3699999999999</v>
          </cell>
          <cell r="F906">
            <v>0</v>
          </cell>
        </row>
        <row r="907">
          <cell r="B907" t="str">
            <v>1645</v>
          </cell>
          <cell r="C907" t="str">
            <v>CRIVO FOFO FLANGE PN-10 DN 250</v>
          </cell>
          <cell r="D907" t="str">
            <v>UN</v>
          </cell>
          <cell r="E907">
            <v>599.53</v>
          </cell>
          <cell r="F907">
            <v>0</v>
          </cell>
        </row>
        <row r="908">
          <cell r="B908" t="str">
            <v>1646</v>
          </cell>
          <cell r="C908" t="str">
            <v>CRIVO FOFO FLANGE PN-10 DN 100</v>
          </cell>
          <cell r="D908" t="str">
            <v>UN</v>
          </cell>
          <cell r="E908">
            <v>203.84</v>
          </cell>
          <cell r="F908">
            <v>0</v>
          </cell>
        </row>
        <row r="909">
          <cell r="B909" t="str">
            <v>1647</v>
          </cell>
          <cell r="C909" t="str">
            <v>CRUZETA FERRO GALV ROSCA REF 1/2"</v>
          </cell>
          <cell r="D909" t="str">
            <v>UN</v>
          </cell>
          <cell r="E909">
            <v>9.0500000000000007</v>
          </cell>
          <cell r="F909">
            <v>0</v>
          </cell>
        </row>
        <row r="910">
          <cell r="B910" t="str">
            <v>1648</v>
          </cell>
          <cell r="C910" t="str">
            <v>CRUZETA FERRO GALV ROSCA REF 1"</v>
          </cell>
          <cell r="D910" t="str">
            <v>UN</v>
          </cell>
          <cell r="E910">
            <v>17.399999999999999</v>
          </cell>
          <cell r="F910">
            <v>0</v>
          </cell>
        </row>
        <row r="911">
          <cell r="B911" t="str">
            <v>1649</v>
          </cell>
          <cell r="C911" t="str">
            <v>CRUZETA FERRO GALV ROSCA REF 1 1/2"</v>
          </cell>
          <cell r="D911" t="str">
            <v>UN</v>
          </cell>
          <cell r="E911">
            <v>29.44</v>
          </cell>
          <cell r="F911">
            <v>0</v>
          </cell>
        </row>
        <row r="912">
          <cell r="B912" t="str">
            <v>1650</v>
          </cell>
          <cell r="C912" t="str">
            <v>CRUZETA FERRO GALV ROSCA REF 2"</v>
          </cell>
          <cell r="D912" t="str">
            <v>UN</v>
          </cell>
          <cell r="E912">
            <v>40.68</v>
          </cell>
          <cell r="F912">
            <v>0</v>
          </cell>
        </row>
        <row r="913">
          <cell r="B913" t="str">
            <v>1651</v>
          </cell>
          <cell r="C913" t="str">
            <v>CRUZETA FERRO GALV ROSCA REF 2 1/2"</v>
          </cell>
          <cell r="D913" t="str">
            <v>UN</v>
          </cell>
          <cell r="E913">
            <v>64.13</v>
          </cell>
          <cell r="F913">
            <v>0</v>
          </cell>
        </row>
        <row r="914">
          <cell r="B914" t="str">
            <v>1652</v>
          </cell>
          <cell r="C914" t="str">
            <v>CRUZETA FERRO GALV ROSCA REF 3"</v>
          </cell>
          <cell r="D914" t="str">
            <v>UN</v>
          </cell>
          <cell r="E914">
            <v>89.98</v>
          </cell>
          <cell r="F914">
            <v>0</v>
          </cell>
        </row>
        <row r="915">
          <cell r="B915" t="str">
            <v>1653</v>
          </cell>
          <cell r="C915" t="str">
            <v>CRUZETA FERRO GALV ROSCA REF 1 1/4"</v>
          </cell>
          <cell r="D915" t="str">
            <v>UN</v>
          </cell>
          <cell r="E915">
            <v>24.44</v>
          </cell>
          <cell r="F915">
            <v>0</v>
          </cell>
        </row>
        <row r="916">
          <cell r="B916" t="str">
            <v>1654</v>
          </cell>
          <cell r="C916" t="str">
            <v>CRUZETA FERRO GALV ROSCA REF 3/4"</v>
          </cell>
          <cell r="D916" t="str">
            <v>UN</v>
          </cell>
          <cell r="E916">
            <v>11.55</v>
          </cell>
          <cell r="F916">
            <v>0</v>
          </cell>
        </row>
        <row r="917">
          <cell r="B917" t="str">
            <v>1725</v>
          </cell>
          <cell r="C917" t="str">
            <v>CRUZETA PVC PBA EB 183 JE BBBB DN 50/DE 60MM</v>
          </cell>
          <cell r="D917" t="str">
            <v>UN</v>
          </cell>
          <cell r="E917">
            <v>25.35</v>
          </cell>
          <cell r="F917">
            <v>0</v>
          </cell>
        </row>
        <row r="918">
          <cell r="B918" t="str">
            <v>1727</v>
          </cell>
          <cell r="C918" t="str">
            <v>CRUZETA REDUCAO PVC PBA EB183 JE BBBB DN 75 X 50 /DE 85 X 60MM</v>
          </cell>
          <cell r="D918" t="str">
            <v>UN</v>
          </cell>
          <cell r="E918">
            <v>47.24</v>
          </cell>
          <cell r="F918">
            <v>0</v>
          </cell>
        </row>
        <row r="919">
          <cell r="B919" t="str">
            <v>1743</v>
          </cell>
          <cell r="C919" t="str">
            <v>CUBA ACO INOXIDAVEL NUM 1 (46,5X30,0X11,5) CM</v>
          </cell>
          <cell r="D919" t="str">
            <v>UN</v>
          </cell>
          <cell r="E919">
            <v>45.87</v>
          </cell>
          <cell r="F919">
            <v>0</v>
          </cell>
        </row>
        <row r="920">
          <cell r="B920" t="str">
            <v>1744</v>
          </cell>
          <cell r="C920" t="str">
            <v>CUBA ACO INOXIDAVEL NUM 3 (40,0X34,0X11,5) CM</v>
          </cell>
          <cell r="D920" t="str">
            <v>UN</v>
          </cell>
          <cell r="E920">
            <v>50.74</v>
          </cell>
          <cell r="F920">
            <v>0</v>
          </cell>
        </row>
        <row r="921">
          <cell r="B921" t="str">
            <v>1745</v>
          </cell>
          <cell r="C921" t="str">
            <v>PIA ACO INOXIDAVEL 160 X 60CM C/1 CUBA</v>
          </cell>
          <cell r="D921" t="str">
            <v>UN</v>
          </cell>
          <cell r="E921">
            <v>169.63</v>
          </cell>
          <cell r="F921">
            <v>0</v>
          </cell>
        </row>
        <row r="922">
          <cell r="B922" t="str">
            <v>1746</v>
          </cell>
          <cell r="C922" t="str">
            <v>PIA ACO INOXIDAVEL 120 X 60CM C/1 CUBA</v>
          </cell>
          <cell r="D922" t="str">
            <v>UN</v>
          </cell>
          <cell r="E922">
            <v>122</v>
          </cell>
          <cell r="F922">
            <v>0</v>
          </cell>
        </row>
        <row r="923">
          <cell r="B923" t="str">
            <v>1747</v>
          </cell>
          <cell r="C923" t="str">
            <v>CUBA ACO INOXIDAVEL NUM 2 (56,0X33,0X11,5) CM</v>
          </cell>
          <cell r="D923" t="str">
            <v>UN</v>
          </cell>
          <cell r="E923">
            <v>54.41</v>
          </cell>
          <cell r="F923">
            <v>0</v>
          </cell>
        </row>
        <row r="924">
          <cell r="B924" t="str">
            <v>1748</v>
          </cell>
          <cell r="C924" t="str">
            <v>PIA ACO INOXIDAVEL 130 X 60CM C/1 CUBA</v>
          </cell>
          <cell r="D924" t="str">
            <v>UN</v>
          </cell>
          <cell r="E924">
            <v>139.4</v>
          </cell>
          <cell r="F924">
            <v>0</v>
          </cell>
        </row>
        <row r="925">
          <cell r="B925" t="str">
            <v>1749</v>
          </cell>
          <cell r="C925" t="str">
            <v>PIA ACO INOXIDAVEL 180 X 60CM C/1 CUBA</v>
          </cell>
          <cell r="D925" t="str">
            <v>UN</v>
          </cell>
          <cell r="E925">
            <v>190.81</v>
          </cell>
          <cell r="F925">
            <v>0</v>
          </cell>
        </row>
        <row r="926">
          <cell r="B926" t="str">
            <v>1750</v>
          </cell>
          <cell r="C926" t="str">
            <v>PIA ACO INOXIDAVEL 200 X 60CM C/2 CUBAS</v>
          </cell>
          <cell r="D926" t="str">
            <v>UN</v>
          </cell>
          <cell r="E926">
            <v>246.6</v>
          </cell>
          <cell r="F926">
            <v>0</v>
          </cell>
        </row>
        <row r="927">
          <cell r="B927" t="str">
            <v>1751</v>
          </cell>
          <cell r="C927" t="str">
            <v>CURVA CERAMICA 45G ESG PB DN 75</v>
          </cell>
          <cell r="D927" t="str">
            <v>UN</v>
          </cell>
          <cell r="E927">
            <v>5.49</v>
          </cell>
          <cell r="F927">
            <v>0</v>
          </cell>
        </row>
        <row r="928">
          <cell r="B928" t="str">
            <v>1752</v>
          </cell>
          <cell r="C928" t="str">
            <v>CURVA CERAMICA 45G ESG PB DN 100</v>
          </cell>
          <cell r="D928" t="str">
            <v>UN</v>
          </cell>
          <cell r="E928">
            <v>5.81</v>
          </cell>
          <cell r="F928">
            <v>0</v>
          </cell>
        </row>
        <row r="929">
          <cell r="B929" t="str">
            <v>1753</v>
          </cell>
          <cell r="C929" t="str">
            <v>CURVA CERAMICA 90G ESG PB DN 150</v>
          </cell>
          <cell r="D929" t="str">
            <v>UN</v>
          </cell>
          <cell r="E929">
            <v>12.52</v>
          </cell>
          <cell r="F929">
            <v>0</v>
          </cell>
        </row>
        <row r="930">
          <cell r="B930" t="str">
            <v>1754</v>
          </cell>
          <cell r="C930" t="str">
            <v>CURVA CERAMICA 45G ESG PB DN 250</v>
          </cell>
          <cell r="D930" t="str">
            <v>UN</v>
          </cell>
          <cell r="E930">
            <v>32.659999999999997</v>
          </cell>
          <cell r="F930">
            <v>0</v>
          </cell>
        </row>
        <row r="931">
          <cell r="B931" t="str">
            <v>1755</v>
          </cell>
          <cell r="C931" t="str">
            <v>CURVA CERAMICA 45G ESG PB DN 300</v>
          </cell>
          <cell r="D931" t="str">
            <v>UN</v>
          </cell>
          <cell r="E931">
            <v>52.99</v>
          </cell>
          <cell r="F931">
            <v>0</v>
          </cell>
        </row>
        <row r="932">
          <cell r="B932" t="str">
            <v>1757</v>
          </cell>
          <cell r="C932" t="str">
            <v>CURVA CERAMICA 45G ESG PB DN 400</v>
          </cell>
          <cell r="D932" t="str">
            <v>UN</v>
          </cell>
          <cell r="E932">
            <v>219.46</v>
          </cell>
          <cell r="F932">
            <v>0</v>
          </cell>
        </row>
        <row r="933">
          <cell r="B933" t="str">
            <v>1758</v>
          </cell>
          <cell r="C933" t="str">
            <v>CURVA CERAMICA 45G ESG PB DN 45G  0</v>
          </cell>
          <cell r="D933" t="str">
            <v>UN</v>
          </cell>
          <cell r="E933">
            <v>285.3</v>
          </cell>
          <cell r="F933">
            <v>0</v>
          </cell>
        </row>
        <row r="934">
          <cell r="B934" t="str">
            <v>1761</v>
          </cell>
          <cell r="C934" t="str">
            <v>CURVA CERAMICA 90G ESG PB DN 100</v>
          </cell>
          <cell r="D934" t="str">
            <v>UN</v>
          </cell>
          <cell r="E934">
            <v>5.81</v>
          </cell>
          <cell r="F934">
            <v>0</v>
          </cell>
        </row>
        <row r="935">
          <cell r="B935" t="str">
            <v>1762</v>
          </cell>
          <cell r="C935" t="str">
            <v>CURVA CERAMICA 90G ESG PB DN 200</v>
          </cell>
          <cell r="D935" t="str">
            <v>UN</v>
          </cell>
          <cell r="E935">
            <v>19.95</v>
          </cell>
          <cell r="F935">
            <v>0</v>
          </cell>
        </row>
        <row r="936">
          <cell r="B936" t="str">
            <v>1763</v>
          </cell>
          <cell r="C936" t="str">
            <v>CURVA CERAMICA 90G ESG PB DN 250</v>
          </cell>
          <cell r="D936" t="str">
            <v>UN</v>
          </cell>
          <cell r="E936">
            <v>32.020000000000003</v>
          </cell>
          <cell r="F936">
            <v>0</v>
          </cell>
        </row>
        <row r="937">
          <cell r="B937" t="str">
            <v>1765</v>
          </cell>
          <cell r="C937" t="str">
            <v>CURVA CERAMICA 90G ESG PB DN 450</v>
          </cell>
          <cell r="D937" t="str">
            <v>UN</v>
          </cell>
          <cell r="E937">
            <v>291.89</v>
          </cell>
          <cell r="F937">
            <v>0</v>
          </cell>
        </row>
        <row r="938">
          <cell r="B938" t="str">
            <v>1768</v>
          </cell>
          <cell r="C938" t="str">
            <v>CURVA LONGA CERAMICA ESG PB DN 100</v>
          </cell>
          <cell r="D938" t="str">
            <v>UN</v>
          </cell>
          <cell r="E938">
            <v>5.7</v>
          </cell>
          <cell r="F938">
            <v>0</v>
          </cell>
        </row>
        <row r="939">
          <cell r="B939" t="str">
            <v>1769</v>
          </cell>
          <cell r="C939" t="str">
            <v>CURVA LONGA CERAMICA ESG PB DN 150</v>
          </cell>
          <cell r="D939" t="str">
            <v>UN</v>
          </cell>
          <cell r="E939">
            <v>5.7</v>
          </cell>
          <cell r="F939">
            <v>0</v>
          </cell>
        </row>
        <row r="940">
          <cell r="B940" t="str">
            <v>1770</v>
          </cell>
          <cell r="C940" t="str">
            <v>CURVA CERAMICA 90G ESG PB DN 400</v>
          </cell>
          <cell r="D940" t="str">
            <v>UN</v>
          </cell>
          <cell r="E940">
            <v>223.85</v>
          </cell>
          <cell r="F940">
            <v>0</v>
          </cell>
        </row>
        <row r="941">
          <cell r="B941" t="str">
            <v>1771</v>
          </cell>
          <cell r="C941" t="str">
            <v>CURVA CERAMICA 90G ESG PB DN 300</v>
          </cell>
          <cell r="D941" t="str">
            <v>UN</v>
          </cell>
          <cell r="E941">
            <v>52.99</v>
          </cell>
          <cell r="F941">
            <v>0</v>
          </cell>
        </row>
        <row r="942">
          <cell r="B942" t="str">
            <v>1772</v>
          </cell>
          <cell r="C942" t="str">
            <v>CURVA CERAMICA 90G ESG PB DN 75</v>
          </cell>
          <cell r="D942" t="str">
            <v>UN</v>
          </cell>
          <cell r="E942">
            <v>5.49</v>
          </cell>
          <cell r="F942">
            <v>0</v>
          </cell>
        </row>
        <row r="943">
          <cell r="B943" t="str">
            <v>1773</v>
          </cell>
          <cell r="C943" t="str">
            <v>CURVA CERAMICA 45G ESG PB DN 200</v>
          </cell>
          <cell r="D943" t="str">
            <v>UN</v>
          </cell>
          <cell r="E943">
            <v>20.350000000000001</v>
          </cell>
          <cell r="F943">
            <v>0</v>
          </cell>
        </row>
        <row r="944">
          <cell r="B944" t="str">
            <v>1774</v>
          </cell>
          <cell r="C944" t="str">
            <v>CURVA CERAMICA 45G ESG PB DN 150</v>
          </cell>
          <cell r="D944" t="str">
            <v>UN</v>
          </cell>
          <cell r="E944">
            <v>12.52</v>
          </cell>
          <cell r="F944">
            <v>0</v>
          </cell>
        </row>
        <row r="945">
          <cell r="B945" t="str">
            <v>1775</v>
          </cell>
          <cell r="C945" t="str">
            <v>CURVA FERRO GALVANIZADO 45G ROSCA FEMEA REF. 1/2"</v>
          </cell>
          <cell r="D945" t="str">
            <v>UN</v>
          </cell>
          <cell r="E945">
            <v>9.3699999999999992</v>
          </cell>
          <cell r="F945">
            <v>0</v>
          </cell>
        </row>
        <row r="946">
          <cell r="B946" t="str">
            <v>1776</v>
          </cell>
          <cell r="C946" t="str">
            <v>CURVA FERRO GALVANIZADO 45G ROSCA FEMEA REF. 1"</v>
          </cell>
          <cell r="D946" t="str">
            <v>UN</v>
          </cell>
          <cell r="E946">
            <v>17.399999999999999</v>
          </cell>
          <cell r="F946">
            <v>0</v>
          </cell>
        </row>
        <row r="947">
          <cell r="B947" t="str">
            <v>1777</v>
          </cell>
          <cell r="C947" t="str">
            <v>CURVA FERRO GALVANIZADO 45G ROSCA FEMEA REF. 1 1/2"</v>
          </cell>
          <cell r="D947" t="str">
            <v>UN</v>
          </cell>
          <cell r="E947">
            <v>31.73</v>
          </cell>
          <cell r="F947">
            <v>0</v>
          </cell>
        </row>
        <row r="948">
          <cell r="B948" t="str">
            <v>1778</v>
          </cell>
          <cell r="C948" t="str">
            <v>CURVA FERRO GALVANIZADO 45G ROSCA FEMEA REF. 2 1/2"</v>
          </cell>
          <cell r="D948" t="str">
            <v>UN</v>
          </cell>
          <cell r="E948">
            <v>65.61</v>
          </cell>
          <cell r="F948">
            <v>0</v>
          </cell>
        </row>
        <row r="949">
          <cell r="B949" t="str">
            <v>1779</v>
          </cell>
          <cell r="C949" t="str">
            <v>CURVA FERRO GALVANIZADO 45G ROSCA FEMEA REF. 3"</v>
          </cell>
          <cell r="D949" t="str">
            <v>UN</v>
          </cell>
          <cell r="E949">
            <v>102.1</v>
          </cell>
          <cell r="F949">
            <v>0</v>
          </cell>
        </row>
        <row r="950">
          <cell r="B950" t="str">
            <v>1780</v>
          </cell>
          <cell r="C950" t="str">
            <v>CURVA FERRO GALVANIZADO 45G ROSCA FEMEA REF. 4"</v>
          </cell>
          <cell r="D950" t="str">
            <v>UN</v>
          </cell>
          <cell r="E950">
            <v>176.47</v>
          </cell>
          <cell r="F950">
            <v>0</v>
          </cell>
        </row>
        <row r="951">
          <cell r="B951" t="str">
            <v>1781</v>
          </cell>
          <cell r="C951" t="str">
            <v xml:space="preserve">CURVA FERRO GALVANIZADO 45G ROSCA MACHO/FEMEA REF. 1" </v>
          </cell>
          <cell r="D951" t="str">
            <v>UN</v>
          </cell>
          <cell r="E951">
            <v>16.52</v>
          </cell>
          <cell r="F951">
            <v>0</v>
          </cell>
        </row>
        <row r="952">
          <cell r="B952" t="str">
            <v>1782</v>
          </cell>
          <cell r="C952" t="str">
            <v>CURVA FERRO GALVANIZADO 45G ROSCA MACHO/FEMEA REF. 1 1/4"</v>
          </cell>
          <cell r="D952" t="str">
            <v>UN</v>
          </cell>
          <cell r="E952">
            <v>24.23</v>
          </cell>
          <cell r="F952">
            <v>0</v>
          </cell>
        </row>
        <row r="953">
          <cell r="B953" t="str">
            <v>1783</v>
          </cell>
          <cell r="C953" t="str">
            <v>CURVA FERRO GALVANIZADO 45G ROSCA MACHO/FEMEA REF. 1 1/2"</v>
          </cell>
          <cell r="D953" t="str">
            <v>UN</v>
          </cell>
          <cell r="E953">
            <v>27.22</v>
          </cell>
          <cell r="F953">
            <v>0</v>
          </cell>
        </row>
        <row r="954">
          <cell r="B954" t="str">
            <v>1784</v>
          </cell>
          <cell r="C954" t="str">
            <v>CURVA FERRO GALVANIZADO45G ROSCA MACHO/FEMEA REF. 2 1/2"</v>
          </cell>
          <cell r="D954" t="str">
            <v>UN</v>
          </cell>
          <cell r="E954">
            <v>62.12</v>
          </cell>
          <cell r="F954">
            <v>0</v>
          </cell>
        </row>
        <row r="955">
          <cell r="B955" t="str">
            <v>1786</v>
          </cell>
          <cell r="C955" t="str">
            <v>CURVA FERRO GALVANIZADO90G ROSCA FEMEA REF. 1/2"</v>
          </cell>
          <cell r="D955" t="str">
            <v>UN</v>
          </cell>
          <cell r="E955">
            <v>7.54</v>
          </cell>
          <cell r="F955">
            <v>0</v>
          </cell>
        </row>
        <row r="956">
          <cell r="B956" t="str">
            <v>1787</v>
          </cell>
          <cell r="C956" t="str">
            <v>CURVA FERRO GALVANIZADO90G ROSCA FEMEA REF. 1"</v>
          </cell>
          <cell r="D956" t="str">
            <v>UN</v>
          </cell>
          <cell r="E956">
            <v>19.93</v>
          </cell>
          <cell r="F956">
            <v>0</v>
          </cell>
        </row>
        <row r="957">
          <cell r="B957" t="str">
            <v>1788</v>
          </cell>
          <cell r="C957" t="str">
            <v>CURVA FERRO GALVANIZADO90G ROSCA FEMEA REF. 1 1/4"</v>
          </cell>
          <cell r="D957" t="str">
            <v>UN</v>
          </cell>
          <cell r="E957">
            <v>30.96</v>
          </cell>
          <cell r="F957">
            <v>0</v>
          </cell>
        </row>
        <row r="958">
          <cell r="B958" t="str">
            <v>1789</v>
          </cell>
          <cell r="C958" t="str">
            <v>CURVA FERRO GALVANIZADO90G ROSCA FEMEA REF. 1 1/2"</v>
          </cell>
          <cell r="D958" t="str">
            <v>UN</v>
          </cell>
          <cell r="E958">
            <v>37.61</v>
          </cell>
          <cell r="F958">
            <v>0</v>
          </cell>
        </row>
        <row r="959">
          <cell r="B959" t="str">
            <v>1790</v>
          </cell>
          <cell r="C959" t="str">
            <v>CURVA FERRO GALVANIZADO90G ROSCA FEMEA REF. 2"</v>
          </cell>
          <cell r="D959" t="str">
            <v>UN</v>
          </cell>
          <cell r="E959">
            <v>72.55</v>
          </cell>
          <cell r="F959">
            <v>0</v>
          </cell>
        </row>
        <row r="960">
          <cell r="B960" t="str">
            <v>1791</v>
          </cell>
          <cell r="C960" t="str">
            <v>CURVA FERRO GALVANIZADO90G ROSCA FEMEA REF. 2 1/2"</v>
          </cell>
          <cell r="D960" t="str">
            <v>UN</v>
          </cell>
          <cell r="E960">
            <v>84.13</v>
          </cell>
          <cell r="F960">
            <v>0</v>
          </cell>
        </row>
        <row r="961">
          <cell r="B961" t="str">
            <v>1792</v>
          </cell>
          <cell r="C961" t="str">
            <v>CURVA FERRO GALVANIZADO90G ROSCA FEMEA REF. 3"</v>
          </cell>
          <cell r="D961" t="str">
            <v>UN</v>
          </cell>
          <cell r="E961">
            <v>130.59</v>
          </cell>
          <cell r="F961">
            <v>0</v>
          </cell>
        </row>
        <row r="962">
          <cell r="B962" t="str">
            <v>1793</v>
          </cell>
          <cell r="C962" t="str">
            <v>CURVA FERRO GALVANIZADO90G ROSCA FEMEA REF. 4"</v>
          </cell>
          <cell r="D962" t="str">
            <v>UN</v>
          </cell>
          <cell r="E962">
            <v>220.04</v>
          </cell>
          <cell r="F962">
            <v>0</v>
          </cell>
        </row>
        <row r="963">
          <cell r="B963" t="str">
            <v>1794</v>
          </cell>
          <cell r="C963" t="str">
            <v>CURVA FERRO GALVANIZADO90G ROSCA MACHO REF. 1/2"</v>
          </cell>
          <cell r="D963" t="str">
            <v>UN</v>
          </cell>
          <cell r="E963">
            <v>6.52</v>
          </cell>
          <cell r="F963">
            <v>0</v>
          </cell>
        </row>
        <row r="964">
          <cell r="B964" t="str">
            <v>1795</v>
          </cell>
          <cell r="C964" t="str">
            <v>CURVA FERRO GALVANIZADO90G ROSCA MACHO REF. 3/4"</v>
          </cell>
          <cell r="D964" t="str">
            <v>UN</v>
          </cell>
          <cell r="E964">
            <v>9.7200000000000006</v>
          </cell>
          <cell r="F964">
            <v>0</v>
          </cell>
        </row>
        <row r="965">
          <cell r="B965" t="str">
            <v>1796</v>
          </cell>
          <cell r="C965" t="str">
            <v>CURVA FERRO GALVANIZADO90G ROSCA MACHO REF. 1 1/4"</v>
          </cell>
          <cell r="D965" t="str">
            <v>UN</v>
          </cell>
          <cell r="E965">
            <v>29.02</v>
          </cell>
          <cell r="F965">
            <v>0</v>
          </cell>
        </row>
        <row r="966">
          <cell r="B966" t="str">
            <v>1797</v>
          </cell>
          <cell r="C966" t="str">
            <v>CURVA FERRO GALVANIZADO90G ROSCA MACHO REF. 1 1/2"</v>
          </cell>
          <cell r="D966" t="str">
            <v>UN</v>
          </cell>
          <cell r="E966">
            <v>37.22</v>
          </cell>
          <cell r="F966">
            <v>0</v>
          </cell>
        </row>
        <row r="967">
          <cell r="B967" t="str">
            <v>1798</v>
          </cell>
          <cell r="C967" t="str">
            <v>CURVA FERRO GALVANIZADO90G ROSCA MACHO REF. 2"</v>
          </cell>
          <cell r="D967" t="str">
            <v>UN</v>
          </cell>
          <cell r="E967">
            <v>58.28</v>
          </cell>
          <cell r="F967">
            <v>0</v>
          </cell>
        </row>
        <row r="968">
          <cell r="B968" t="str">
            <v>1799</v>
          </cell>
          <cell r="C968" t="str">
            <v>CURVA FERRO GALVANIZADO90G ROSCA MACHO REF. 3"</v>
          </cell>
          <cell r="D968" t="str">
            <v>UN</v>
          </cell>
          <cell r="E968">
            <v>130.09</v>
          </cell>
          <cell r="F968">
            <v>0</v>
          </cell>
        </row>
        <row r="969">
          <cell r="B969" t="str">
            <v>1800</v>
          </cell>
          <cell r="C969" t="str">
            <v>CURVA FERRO GALVANIZADO90G ROSCA MACHO REF. 4"</v>
          </cell>
          <cell r="D969" t="str">
            <v>UN</v>
          </cell>
          <cell r="E969">
            <v>218.45</v>
          </cell>
          <cell r="F969">
            <v>0</v>
          </cell>
        </row>
        <row r="970">
          <cell r="B970" t="str">
            <v>1801</v>
          </cell>
          <cell r="C970" t="str">
            <v>CURVA FERRO GALVANIZADO90G ROSCA MACHO REF. 5"</v>
          </cell>
          <cell r="D970" t="str">
            <v>UN</v>
          </cell>
          <cell r="E970">
            <v>442.47</v>
          </cell>
          <cell r="F970">
            <v>0</v>
          </cell>
        </row>
        <row r="971">
          <cell r="B971" t="str">
            <v>1802</v>
          </cell>
          <cell r="C971" t="str">
            <v>CURVA FERRO GALVANIZADO90G ROSCA MACHO REF. 6"</v>
          </cell>
          <cell r="D971" t="str">
            <v>UN</v>
          </cell>
          <cell r="E971">
            <v>468.46</v>
          </cell>
          <cell r="F971">
            <v>0</v>
          </cell>
        </row>
        <row r="972">
          <cell r="B972" t="str">
            <v>1803</v>
          </cell>
          <cell r="C972" t="str">
            <v>CURVA FERRO GALVANIZADO90G ROSCA MACHO/FEMEA REF. 1/2"</v>
          </cell>
          <cell r="D972" t="str">
            <v>UN</v>
          </cell>
          <cell r="E972">
            <v>7.33</v>
          </cell>
          <cell r="F972">
            <v>0</v>
          </cell>
        </row>
        <row r="973">
          <cell r="B973" t="str">
            <v>1804</v>
          </cell>
          <cell r="C973" t="str">
            <v>CURVA FERRO GALVANIZADO90G ROSCA MACHO/FEMEA REF. 3/4"</v>
          </cell>
          <cell r="D973" t="str">
            <v>UN</v>
          </cell>
          <cell r="E973">
            <v>10.46</v>
          </cell>
          <cell r="F973">
            <v>0</v>
          </cell>
        </row>
        <row r="974">
          <cell r="B974" t="str">
            <v>1805</v>
          </cell>
          <cell r="C974" t="str">
            <v>CURVA FERRO GALVANIZADO90G ROSCA MACHO/FEMEA REF. 1"</v>
          </cell>
          <cell r="D974" t="str">
            <v>UN</v>
          </cell>
          <cell r="E974">
            <v>18.07</v>
          </cell>
          <cell r="F974">
            <v>0</v>
          </cell>
        </row>
        <row r="975">
          <cell r="B975" t="str">
            <v>1806</v>
          </cell>
          <cell r="C975" t="str">
            <v>CURVA FERRO GALVANIZADO90G ROSCA MACHO/FEMEA REF. 2"</v>
          </cell>
          <cell r="D975" t="str">
            <v>UN</v>
          </cell>
          <cell r="E975">
            <v>56.49</v>
          </cell>
          <cell r="F975">
            <v>0</v>
          </cell>
        </row>
        <row r="976">
          <cell r="B976" t="str">
            <v>1807</v>
          </cell>
          <cell r="C976" t="str">
            <v>CURVA FERRO GALVANIZADO90G ROSCA MACHO/FEMEA REF. 3"</v>
          </cell>
          <cell r="D976" t="str">
            <v>UN</v>
          </cell>
          <cell r="E976">
            <v>126.25</v>
          </cell>
          <cell r="F976">
            <v>0</v>
          </cell>
        </row>
        <row r="977">
          <cell r="B977" t="str">
            <v>1808</v>
          </cell>
          <cell r="C977" t="str">
            <v>CURVA FERRO GALVANIZADO90G ROSCA MACHO/FEMEA REF. 4"</v>
          </cell>
          <cell r="D977" t="str">
            <v>UN</v>
          </cell>
          <cell r="E977">
            <v>199.19</v>
          </cell>
          <cell r="F977">
            <v>0</v>
          </cell>
        </row>
        <row r="978">
          <cell r="B978" t="str">
            <v>1809</v>
          </cell>
          <cell r="C978" t="str">
            <v>CURVA FERRO GALVANIZADO90G ROSCA MACHO/FEMEA REF. 1 1/2"</v>
          </cell>
          <cell r="D978" t="str">
            <v>UN</v>
          </cell>
          <cell r="E978">
            <v>36.1</v>
          </cell>
          <cell r="F978">
            <v>0</v>
          </cell>
        </row>
        <row r="979">
          <cell r="B979" t="str">
            <v>1810</v>
          </cell>
          <cell r="C979" t="str">
            <v>CURVA FERRO GALVANIZADO45G ROSCA MACHO/FEMEA REF. 2"</v>
          </cell>
          <cell r="D979" t="str">
            <v>UN</v>
          </cell>
          <cell r="E979">
            <v>43.56</v>
          </cell>
          <cell r="F979">
            <v>0</v>
          </cell>
        </row>
        <row r="980">
          <cell r="B980" t="str">
            <v>1811</v>
          </cell>
          <cell r="C980" t="str">
            <v>CURVA FERRO GALVANIZADO45G ROSCA MACHO/FEMEA REF. 3/4"</v>
          </cell>
          <cell r="D980" t="str">
            <v>UN</v>
          </cell>
          <cell r="E980">
            <v>11.76</v>
          </cell>
          <cell r="F980">
            <v>0</v>
          </cell>
        </row>
        <row r="981">
          <cell r="B981" t="str">
            <v>1812</v>
          </cell>
          <cell r="C981" t="str">
            <v>CURVA FERRO GALVANIZADO45G ROSCA MACHO/FEMEA REF. 3"</v>
          </cell>
          <cell r="D981" t="str">
            <v>UN</v>
          </cell>
          <cell r="E981">
            <v>84.49</v>
          </cell>
          <cell r="F981">
            <v>0</v>
          </cell>
        </row>
        <row r="982">
          <cell r="B982" t="str">
            <v>1813</v>
          </cell>
          <cell r="C982" t="str">
            <v>CURVA FERRO GALVANIZADO90G ROSCA FEMEA REF 3/4"</v>
          </cell>
          <cell r="D982" t="str">
            <v>UN</v>
          </cell>
          <cell r="E982">
            <v>12.64</v>
          </cell>
          <cell r="F982">
            <v>0</v>
          </cell>
        </row>
        <row r="983">
          <cell r="B983" t="str">
            <v>1814</v>
          </cell>
          <cell r="C983" t="str">
            <v>CURVA FERRO GALVANIZADO90G ROSCA MACHO/FEMEA REF. 1 1/4"</v>
          </cell>
          <cell r="D983" t="str">
            <v>UN</v>
          </cell>
          <cell r="E983">
            <v>31.31</v>
          </cell>
          <cell r="F983">
            <v>0</v>
          </cell>
        </row>
        <row r="984">
          <cell r="B984" t="str">
            <v>1815</v>
          </cell>
          <cell r="C984" t="str">
            <v>CURVA FERRO GALVANIZADO90G ROSCA MACHO REF 2 1/2"</v>
          </cell>
          <cell r="D984" t="str">
            <v>UN</v>
          </cell>
          <cell r="E984">
            <v>105.34</v>
          </cell>
          <cell r="F984">
            <v>0</v>
          </cell>
        </row>
        <row r="985">
          <cell r="B985" t="str">
            <v>1816</v>
          </cell>
          <cell r="C985" t="str">
            <v>CURVA FERRO GALVANIZADO90G ROSCA MACHO REF 1"</v>
          </cell>
          <cell r="D985" t="str">
            <v>UN</v>
          </cell>
          <cell r="E985">
            <v>19.440000000000001</v>
          </cell>
          <cell r="F985">
            <v>0</v>
          </cell>
        </row>
        <row r="986">
          <cell r="B986" t="str">
            <v>1817</v>
          </cell>
          <cell r="C986" t="str">
            <v>CURVA FERRO GALVANIZADO 45G ROSCA MACHO/FEMEA REF. 1/2"</v>
          </cell>
          <cell r="D986" t="str">
            <v>UN</v>
          </cell>
          <cell r="E986">
            <v>7.25</v>
          </cell>
          <cell r="F986">
            <v>0</v>
          </cell>
        </row>
        <row r="987">
          <cell r="B987" t="str">
            <v>1818</v>
          </cell>
          <cell r="C987" t="str">
            <v>CURVA FERRO GALVANIZADO 45G ROSCA FEMEA REF. 2"</v>
          </cell>
          <cell r="D987" t="str">
            <v>UN</v>
          </cell>
          <cell r="E987">
            <v>52.69</v>
          </cell>
          <cell r="F987">
            <v>0</v>
          </cell>
        </row>
        <row r="988">
          <cell r="B988" t="str">
            <v>1819</v>
          </cell>
          <cell r="C988" t="str">
            <v>CURVA FERRO GALVANIZADO 45G ROSCA FEMEA REF. 1 1/4"</v>
          </cell>
          <cell r="D988" t="str">
            <v>UN</v>
          </cell>
          <cell r="E988">
            <v>27.26</v>
          </cell>
          <cell r="F988">
            <v>0</v>
          </cell>
        </row>
        <row r="989">
          <cell r="B989" t="str">
            <v>1820</v>
          </cell>
          <cell r="C989" t="str">
            <v>CURVA FERRO GALVANIZADO 45G ROSCA FEMEA REF. 3/4"</v>
          </cell>
          <cell r="D989" t="str">
            <v>UN</v>
          </cell>
          <cell r="E989">
            <v>11.97</v>
          </cell>
          <cell r="F989">
            <v>0</v>
          </cell>
        </row>
        <row r="990">
          <cell r="B990" t="str">
            <v>1821</v>
          </cell>
          <cell r="C990" t="str">
            <v>CURVA FERRO GALVANIZADO90G ROSCA MACHO/FEMEA REF. 2 1/2"</v>
          </cell>
          <cell r="D990" t="str">
            <v>UN</v>
          </cell>
          <cell r="E990">
            <v>92.09</v>
          </cell>
          <cell r="F990">
            <v>0</v>
          </cell>
        </row>
        <row r="991">
          <cell r="B991" t="str">
            <v>1823</v>
          </cell>
          <cell r="C991" t="str">
            <v>CURVA PVC PBA NBR 10351 P/ REDE AGUA JE PB 22G DN 75 /DE 85MM</v>
          </cell>
          <cell r="D991" t="str">
            <v>UN</v>
          </cell>
          <cell r="E991">
            <v>65.540000000000006</v>
          </cell>
          <cell r="F991">
            <v>0</v>
          </cell>
        </row>
        <row r="992">
          <cell r="B992" t="str">
            <v>1824</v>
          </cell>
          <cell r="C992" t="str">
            <v>CURVA PVC PBA NBR 10351 P/ REDE AGUA JE PB 90G DN 75 /DE 85MM</v>
          </cell>
          <cell r="D992" t="str">
            <v>UN</v>
          </cell>
          <cell r="E992">
            <v>87.6</v>
          </cell>
          <cell r="F992">
            <v>0</v>
          </cell>
        </row>
        <row r="993">
          <cell r="B993" t="str">
            <v>1825</v>
          </cell>
          <cell r="C993" t="str">
            <v>CURVA PVC PBA NBR 10351 P/ REDE AGUA JE PB 45G DN 75 /DE 85MM</v>
          </cell>
          <cell r="D993" t="str">
            <v>UN</v>
          </cell>
          <cell r="E993">
            <v>74.12</v>
          </cell>
          <cell r="F993">
            <v>0</v>
          </cell>
        </row>
        <row r="994">
          <cell r="B994" t="str">
            <v>1827</v>
          </cell>
          <cell r="C994" t="str">
            <v xml:space="preserve">CURVA PVC PBA NBR 10351 P/ REDE AGUA JE PB 45G DN 100 /DE 110MM </v>
          </cell>
          <cell r="D994" t="str">
            <v>UN</v>
          </cell>
          <cell r="E994">
            <v>133.97999999999999</v>
          </cell>
          <cell r="F994">
            <v>0</v>
          </cell>
        </row>
        <row r="995">
          <cell r="B995" t="str">
            <v>1828</v>
          </cell>
          <cell r="C995" t="str">
            <v>CURVA PVC PBA NBR 10351 P/ REDE AGUA JE PB 90G DN 100 /DE 110MM</v>
          </cell>
          <cell r="D995" t="str">
            <v>UN</v>
          </cell>
          <cell r="E995">
            <v>134.07</v>
          </cell>
          <cell r="F995">
            <v>0</v>
          </cell>
        </row>
        <row r="996">
          <cell r="B996" t="str">
            <v>1831</v>
          </cell>
          <cell r="C996" t="str">
            <v>CURVA PVC PBA NBR 10351 P/ REDE AGUA JE PB 45G DN 50 /DE 60MM</v>
          </cell>
          <cell r="D996" t="str">
            <v>UN</v>
          </cell>
          <cell r="E996">
            <v>25.66</v>
          </cell>
          <cell r="F996">
            <v>0</v>
          </cell>
        </row>
        <row r="997">
          <cell r="B997" t="str">
            <v>1835</v>
          </cell>
          <cell r="C997" t="str">
            <v>CURVA PVC PBA NBR 10351 P/ REDE AGUA JE PB 22G DN 50 /DE 60MM</v>
          </cell>
          <cell r="D997" t="str">
            <v>UN</v>
          </cell>
          <cell r="E997">
            <v>23.8</v>
          </cell>
          <cell r="F997">
            <v>0</v>
          </cell>
        </row>
        <row r="998">
          <cell r="B998" t="str">
            <v>1836</v>
          </cell>
          <cell r="C998" t="str">
            <v>CURVA PVC45G NBR-10569 P/ REDE COLET ESG PB JE DN 200MM</v>
          </cell>
          <cell r="D998" t="str">
            <v>UN</v>
          </cell>
          <cell r="E998">
            <v>230.13</v>
          </cell>
          <cell r="F998">
            <v>0</v>
          </cell>
        </row>
        <row r="999">
          <cell r="B999" t="str">
            <v>1837</v>
          </cell>
          <cell r="C999" t="str">
            <v>CURVA PVC45G NBR-10569 P/ REDE COLET ESG PB JE DN 250MM</v>
          </cell>
          <cell r="D999" t="str">
            <v>UN</v>
          </cell>
          <cell r="E999">
            <v>438.06</v>
          </cell>
          <cell r="F999">
            <v>0</v>
          </cell>
        </row>
        <row r="1000">
          <cell r="B1000" t="str">
            <v>1839</v>
          </cell>
          <cell r="C1000" t="str">
            <v>CURVA PVC PBA NBR 10351 P/ REDE AGUA JE PB 22G DN 100 /DE 110MM</v>
          </cell>
          <cell r="D1000" t="str">
            <v>UN</v>
          </cell>
          <cell r="E1000">
            <v>121.59</v>
          </cell>
          <cell r="F1000">
            <v>0</v>
          </cell>
        </row>
        <row r="1001">
          <cell r="B1001" t="str">
            <v>1844</v>
          </cell>
          <cell r="C1001" t="str">
            <v>CURVA PVC45G NBR-10569 P/ REDE COLET ESG PB JE DN 150MM</v>
          </cell>
          <cell r="D1001" t="str">
            <v>UN</v>
          </cell>
          <cell r="E1001">
            <v>125.05</v>
          </cell>
          <cell r="F1001">
            <v>0</v>
          </cell>
        </row>
        <row r="1002">
          <cell r="B1002" t="str">
            <v>1845</v>
          </cell>
          <cell r="C1002" t="str">
            <v>CURVA PVC PBA NBR 10351 P/ REDE AGUA JE PB 90G DN 50 /DE 60MM</v>
          </cell>
          <cell r="D1002" t="str">
            <v>UN</v>
          </cell>
          <cell r="E1002">
            <v>20.94</v>
          </cell>
          <cell r="F1002">
            <v>0</v>
          </cell>
        </row>
        <row r="1003">
          <cell r="B1003" t="str">
            <v>1853</v>
          </cell>
          <cell r="C1003" t="str">
            <v>CURVA PVC 90G NBR-10569 P/ REDE COLET ESG PB JE DN 250MM</v>
          </cell>
          <cell r="D1003" t="str">
            <v>UN</v>
          </cell>
          <cell r="E1003">
            <v>492.37</v>
          </cell>
          <cell r="F1003">
            <v>0</v>
          </cell>
        </row>
        <row r="1004">
          <cell r="B1004" t="str">
            <v>1857</v>
          </cell>
          <cell r="C1004" t="str">
            <v>CURVA PVC45G NBR-10569 P/ REDE COLET ESG PB JE DN 125MM</v>
          </cell>
          <cell r="D1004" t="str">
            <v>UN</v>
          </cell>
          <cell r="E1004">
            <v>69.010000000000005</v>
          </cell>
          <cell r="F1004">
            <v>0</v>
          </cell>
        </row>
        <row r="1005">
          <cell r="B1005" t="str">
            <v>1858</v>
          </cell>
          <cell r="C1005" t="str">
            <v>CURVA PVC45G NBR-10569 P/ REDE COLET ESG PB JE DN 100MM</v>
          </cell>
          <cell r="D1005" t="str">
            <v>UN</v>
          </cell>
          <cell r="E1005">
            <v>31.64</v>
          </cell>
          <cell r="F1005">
            <v>0</v>
          </cell>
        </row>
        <row r="1006">
          <cell r="B1006" t="str">
            <v>1859</v>
          </cell>
          <cell r="C1006" t="str">
            <v>CURVA PVC 90G NBR-10569 P/ REDE COLET ESG PB JE DN 400MM</v>
          </cell>
          <cell r="D1006" t="str">
            <v>UN</v>
          </cell>
          <cell r="E1006">
            <v>2058.61</v>
          </cell>
          <cell r="F1006">
            <v>0</v>
          </cell>
        </row>
        <row r="1007">
          <cell r="B1007" t="str">
            <v>1860</v>
          </cell>
          <cell r="C1007" t="str">
            <v>CURVA PVC45G NBR-10569 P/ REDE COLET ESG PB JE DN 300MM</v>
          </cell>
          <cell r="D1007" t="str">
            <v>UN</v>
          </cell>
          <cell r="E1007">
            <v>862.68</v>
          </cell>
          <cell r="F1007">
            <v>0</v>
          </cell>
        </row>
        <row r="1008">
          <cell r="B1008" t="str">
            <v>1861</v>
          </cell>
          <cell r="C1008" t="str">
            <v>CURVA PVC45G NBR-10569 P/ REDE COLET ESG PB JE DN 350MM</v>
          </cell>
          <cell r="D1008" t="str">
            <v>UN</v>
          </cell>
          <cell r="E1008">
            <v>1141.79</v>
          </cell>
          <cell r="F1008">
            <v>0</v>
          </cell>
        </row>
        <row r="1009">
          <cell r="B1009" t="str">
            <v>1862</v>
          </cell>
          <cell r="C1009" t="str">
            <v>CURVA PVC45G NBR-10569 P/ REDE COLET ESG PB JE DN 400MM</v>
          </cell>
          <cell r="D1009" t="str">
            <v>UN</v>
          </cell>
          <cell r="E1009">
            <v>1386.05</v>
          </cell>
          <cell r="F1009">
            <v>0</v>
          </cell>
        </row>
        <row r="1010">
          <cell r="B1010" t="str">
            <v>1863</v>
          </cell>
          <cell r="C1010" t="str">
            <v>CURVA PVC 90G NBR-10569 P/ REDE COLET ESG PB JE DN 100MM</v>
          </cell>
          <cell r="D1010" t="str">
            <v>UN</v>
          </cell>
          <cell r="E1010">
            <v>36.89</v>
          </cell>
          <cell r="F1010">
            <v>0</v>
          </cell>
        </row>
        <row r="1011">
          <cell r="B1011" t="str">
            <v>1864</v>
          </cell>
          <cell r="C1011" t="str">
            <v>CURVA PVC 90G NBR-10569 P/ REDE COLET ESG PB JE DN 125MM</v>
          </cell>
          <cell r="D1011" t="str">
            <v>UN</v>
          </cell>
          <cell r="E1011">
            <v>71</v>
          </cell>
          <cell r="F1011">
            <v>0</v>
          </cell>
        </row>
        <row r="1012">
          <cell r="B1012" t="str">
            <v>1865</v>
          </cell>
          <cell r="C1012" t="str">
            <v>CURVA PVC 90G NBR-10569 P/ REDE COLET ESG PB JE DN 150MM</v>
          </cell>
          <cell r="D1012" t="str">
            <v>UN</v>
          </cell>
          <cell r="E1012">
            <v>125.44</v>
          </cell>
          <cell r="F1012">
            <v>0</v>
          </cell>
        </row>
        <row r="1013">
          <cell r="B1013" t="str">
            <v>1866</v>
          </cell>
          <cell r="C1013" t="str">
            <v>CURVA PVC 90G NBR-10569 P/ REDE COLET ESG PB JE DN 200MM</v>
          </cell>
          <cell r="D1013" t="str">
            <v>UN</v>
          </cell>
          <cell r="E1013">
            <v>298.57</v>
          </cell>
          <cell r="F1013">
            <v>0</v>
          </cell>
        </row>
        <row r="1014">
          <cell r="B1014" t="str">
            <v>1867</v>
          </cell>
          <cell r="C1014" t="str">
            <v>CURVA PVC 90G NBR-10569 P/ REDE COLET ESG PB JE DN 300MM</v>
          </cell>
          <cell r="D1014" t="str">
            <v>UN</v>
          </cell>
          <cell r="E1014">
            <v>1090.04</v>
          </cell>
          <cell r="F1014">
            <v>0</v>
          </cell>
        </row>
        <row r="1015">
          <cell r="B1015" t="str">
            <v>1868</v>
          </cell>
          <cell r="C1015" t="str">
            <v>CURVA PVC 90G NBR-10569 P/ REDE COLET ESG PB JE DN 350MM</v>
          </cell>
          <cell r="D1015" t="str">
            <v>UN</v>
          </cell>
          <cell r="E1015">
            <v>1572.96</v>
          </cell>
          <cell r="F1015">
            <v>0</v>
          </cell>
        </row>
        <row r="1016">
          <cell r="B1016" t="str">
            <v>1870</v>
          </cell>
          <cell r="C1016" t="str">
            <v>CURVA PVC 90G P/ ELETRODUTO ROSCAVEL 1/2"</v>
          </cell>
          <cell r="D1016" t="str">
            <v>UN</v>
          </cell>
          <cell r="E1016">
            <v>1.31</v>
          </cell>
          <cell r="F1016">
            <v>0</v>
          </cell>
        </row>
        <row r="1017">
          <cell r="B1017" t="str">
            <v>1871</v>
          </cell>
          <cell r="C1017" t="str">
            <v>CAIXA PVC OCTOGONAL 3" X 3"</v>
          </cell>
          <cell r="D1017" t="str">
            <v>UN</v>
          </cell>
          <cell r="E1017">
            <v>4.63</v>
          </cell>
          <cell r="F1017">
            <v>0</v>
          </cell>
        </row>
        <row r="1018">
          <cell r="B1018" t="str">
            <v>1872</v>
          </cell>
          <cell r="C1018" t="str">
            <v>CAIXA PVC 4" X 2" P/ ELETRODUTO "</v>
          </cell>
          <cell r="D1018" t="str">
            <v>UN</v>
          </cell>
          <cell r="E1018">
            <v>1.7</v>
          </cell>
          <cell r="F1018">
            <v>0</v>
          </cell>
        </row>
        <row r="1019">
          <cell r="B1019" t="str">
            <v>1873</v>
          </cell>
          <cell r="C1019" t="str">
            <v>CAIXA PVC 4" X 4" P/ ELETRODUTO "</v>
          </cell>
          <cell r="D1019" t="str">
            <v>UN</v>
          </cell>
          <cell r="E1019">
            <v>2.71</v>
          </cell>
          <cell r="F1019">
            <v>0</v>
          </cell>
        </row>
        <row r="1020">
          <cell r="B1020" t="str">
            <v>1874</v>
          </cell>
          <cell r="C1020" t="str">
            <v>CURVA PVC 90G P/ ELETRODUTO ROSCAVEL 1 1/4"</v>
          </cell>
          <cell r="D1020" t="str">
            <v>UN</v>
          </cell>
          <cell r="E1020">
            <v>4.8</v>
          </cell>
          <cell r="F1020">
            <v>0</v>
          </cell>
        </row>
        <row r="1021">
          <cell r="B1021" t="str">
            <v>1875</v>
          </cell>
          <cell r="C1021" t="str">
            <v>CURVA PVC 90G P/ ELETRODUTO ROSCAVEL 1 1/2"</v>
          </cell>
          <cell r="D1021" t="str">
            <v>UN</v>
          </cell>
          <cell r="E1021">
            <v>5.41</v>
          </cell>
          <cell r="F1021">
            <v>0</v>
          </cell>
        </row>
        <row r="1022">
          <cell r="B1022" t="str">
            <v>1876</v>
          </cell>
          <cell r="C1022" t="str">
            <v>CURVA PVC 90G P/ ELETRODUTO ROSCAVEL 2"</v>
          </cell>
          <cell r="D1022" t="str">
            <v>UN</v>
          </cell>
          <cell r="E1022">
            <v>8.1199999999999992</v>
          </cell>
          <cell r="F1022">
            <v>0</v>
          </cell>
        </row>
        <row r="1023">
          <cell r="B1023" t="str">
            <v>1877</v>
          </cell>
          <cell r="C1023" t="str">
            <v>CURVA PVC 90G P/ ELETRODUTO ROSCAVEL 3"</v>
          </cell>
          <cell r="D1023" t="str">
            <v>UN</v>
          </cell>
          <cell r="E1023">
            <v>23.23</v>
          </cell>
          <cell r="F1023">
            <v>0</v>
          </cell>
        </row>
        <row r="1024">
          <cell r="B1024" t="str">
            <v>1878</v>
          </cell>
          <cell r="C1024" t="str">
            <v>CURVA PVC 90G P/ ELETRODUTO ROSCAVEL 4"</v>
          </cell>
          <cell r="D1024" t="str">
            <v>UN</v>
          </cell>
          <cell r="E1024">
            <v>44.32</v>
          </cell>
          <cell r="F1024">
            <v>0</v>
          </cell>
        </row>
        <row r="1025">
          <cell r="B1025" t="str">
            <v>1879</v>
          </cell>
          <cell r="C1025" t="str">
            <v>CURVA PVC 90G P/ ELETRODUTO ROSCAVEL 3/4"</v>
          </cell>
          <cell r="D1025" t="str">
            <v>UN</v>
          </cell>
          <cell r="E1025">
            <v>2.27</v>
          </cell>
          <cell r="F1025">
            <v>0</v>
          </cell>
        </row>
        <row r="1026">
          <cell r="B1026" t="str">
            <v>1880</v>
          </cell>
          <cell r="C1026" t="str">
            <v>CURVA PVC135G 1" P/ ELETRODUTO ROSCAVEL</v>
          </cell>
          <cell r="D1026" t="str">
            <v>UN</v>
          </cell>
          <cell r="E1026">
            <v>4.0999999999999996</v>
          </cell>
          <cell r="F1026">
            <v>0</v>
          </cell>
        </row>
        <row r="1027">
          <cell r="B1027" t="str">
            <v>1881</v>
          </cell>
          <cell r="C1027" t="str">
            <v>CURVA PVC135G 1 1/2" P/ ELETRODUTO ROSCAVEL</v>
          </cell>
          <cell r="D1027" t="str">
            <v>UN</v>
          </cell>
          <cell r="E1027">
            <v>9.26</v>
          </cell>
          <cell r="F1027">
            <v>0</v>
          </cell>
        </row>
        <row r="1028">
          <cell r="B1028" t="str">
            <v>1882</v>
          </cell>
          <cell r="C1028" t="str">
            <v>CURVA PVC135G 2 1/2" P/ ELETRODUTO ROSCAVEL</v>
          </cell>
          <cell r="D1028" t="str">
            <v>UN</v>
          </cell>
          <cell r="E1028">
            <v>13.97</v>
          </cell>
          <cell r="F1028">
            <v>0</v>
          </cell>
        </row>
        <row r="1029">
          <cell r="B1029" t="str">
            <v>1883</v>
          </cell>
          <cell r="C1029" t="str">
            <v>CURVA PVC135G 4" P/ ELETRODUTO ROSCAVEL</v>
          </cell>
          <cell r="D1029" t="str">
            <v>UN</v>
          </cell>
          <cell r="E1029">
            <v>35.33</v>
          </cell>
          <cell r="F1029">
            <v>0</v>
          </cell>
        </row>
        <row r="1030">
          <cell r="B1030" t="str">
            <v>1884</v>
          </cell>
          <cell r="C1030" t="str">
            <v>CURVA PVC 90G P/ ELETRODUTO ROSCAVEL 1"</v>
          </cell>
          <cell r="D1030" t="str">
            <v>UN</v>
          </cell>
          <cell r="E1030">
            <v>3.49</v>
          </cell>
          <cell r="F1030">
            <v>0</v>
          </cell>
        </row>
        <row r="1031">
          <cell r="B1031" t="str">
            <v>1885</v>
          </cell>
          <cell r="C1031" t="str">
            <v>CURVA PVC 90G P/ ELETRODUTO ROSCAVEL 3/4"</v>
          </cell>
          <cell r="D1031" t="str">
            <v>UN</v>
          </cell>
          <cell r="E1031">
            <v>2.1</v>
          </cell>
          <cell r="F1031">
            <v>0</v>
          </cell>
        </row>
        <row r="1032">
          <cell r="B1032" t="str">
            <v>1886</v>
          </cell>
          <cell r="C1032" t="str">
            <v>CURVA PVC135G 1/2" P/ ELETRODUTO ROSCAVEL</v>
          </cell>
          <cell r="D1032" t="str">
            <v>UN</v>
          </cell>
          <cell r="E1032">
            <v>3.36</v>
          </cell>
          <cell r="F1032">
            <v>0</v>
          </cell>
        </row>
        <row r="1033">
          <cell r="B1033" t="str">
            <v>1887</v>
          </cell>
          <cell r="C1033" t="str">
            <v>CURVA PVC 90G P/ ELETRODUTO ROSCAVEL 2 1/2"</v>
          </cell>
          <cell r="D1033" t="str">
            <v>UN</v>
          </cell>
          <cell r="E1033">
            <v>19.87</v>
          </cell>
          <cell r="F1033">
            <v>0</v>
          </cell>
        </row>
        <row r="1034">
          <cell r="B1034" t="str">
            <v>1888</v>
          </cell>
          <cell r="C1034" t="str">
            <v>CURVA PVC135G 3" P/ ELETRODUTO ROSCAVEL</v>
          </cell>
          <cell r="D1034" t="str">
            <v>UN</v>
          </cell>
          <cell r="E1034">
            <v>33.06</v>
          </cell>
          <cell r="F1034">
            <v>0</v>
          </cell>
        </row>
        <row r="1035">
          <cell r="B1035" t="str">
            <v>1889</v>
          </cell>
          <cell r="C1035" t="str">
            <v>CURVA PVC135G 2" P/ ELETRODUTO ROSCAVEL</v>
          </cell>
          <cell r="D1035" t="str">
            <v>UN</v>
          </cell>
          <cell r="E1035">
            <v>12.23</v>
          </cell>
          <cell r="F1035">
            <v>0</v>
          </cell>
        </row>
        <row r="1036">
          <cell r="B1036" t="str">
            <v>1890</v>
          </cell>
          <cell r="C1036" t="str">
            <v>CURVA PVC135G 1 1/4" P/ ELETRODUTO ROSCAVEL</v>
          </cell>
          <cell r="D1036" t="str">
            <v>UN</v>
          </cell>
          <cell r="E1036">
            <v>8.08</v>
          </cell>
          <cell r="F1036">
            <v>0</v>
          </cell>
        </row>
        <row r="1037">
          <cell r="B1037" t="str">
            <v>1891</v>
          </cell>
          <cell r="C1037" t="str">
            <v>LUVA PVC ROSCAVEL P/ ELETRODUTO 3/4"</v>
          </cell>
          <cell r="D1037" t="str">
            <v>UN</v>
          </cell>
          <cell r="E1037">
            <v>1.31</v>
          </cell>
          <cell r="F1037">
            <v>0</v>
          </cell>
        </row>
        <row r="1038">
          <cell r="B1038" t="str">
            <v>1892</v>
          </cell>
          <cell r="C1038" t="str">
            <v>LUVA PVC ROSCAVEL P/ ELETRODUTO 1"</v>
          </cell>
          <cell r="D1038" t="str">
            <v>UN</v>
          </cell>
          <cell r="E1038">
            <v>1.66</v>
          </cell>
          <cell r="F1038">
            <v>0</v>
          </cell>
        </row>
        <row r="1039">
          <cell r="B1039" t="str">
            <v>1893</v>
          </cell>
          <cell r="C1039" t="str">
            <v>LUVA PVC ROSCAVEL P/ ELETRODUTO 1.1/2"</v>
          </cell>
          <cell r="D1039" t="str">
            <v>UN</v>
          </cell>
          <cell r="E1039">
            <v>3.49</v>
          </cell>
          <cell r="F1039">
            <v>0</v>
          </cell>
        </row>
        <row r="1040">
          <cell r="B1040" t="str">
            <v>1894</v>
          </cell>
          <cell r="C1040" t="str">
            <v>LUVA PVC ROSCAVEL P/ ELETRODUTO 2''</v>
          </cell>
          <cell r="D1040" t="str">
            <v>UN</v>
          </cell>
          <cell r="E1040">
            <v>5.63</v>
          </cell>
          <cell r="F1040">
            <v>0</v>
          </cell>
        </row>
        <row r="1041">
          <cell r="B1041" t="str">
            <v>1895</v>
          </cell>
          <cell r="C1041" t="str">
            <v>LUVA PVC ROSCAVEL P/ ELETRODUTO 4''</v>
          </cell>
          <cell r="D1041" t="str">
            <v>UN</v>
          </cell>
          <cell r="E1041">
            <v>36.29</v>
          </cell>
          <cell r="F1041">
            <v>0</v>
          </cell>
        </row>
        <row r="1042">
          <cell r="B1042" t="str">
            <v>1896</v>
          </cell>
          <cell r="C1042" t="str">
            <v>LUVA PVC ROSCAVEL P/ ELETRODUTO 3''</v>
          </cell>
          <cell r="D1042" t="str">
            <v>UN</v>
          </cell>
          <cell r="E1042">
            <v>18.690000000000001</v>
          </cell>
          <cell r="F1042">
            <v>0</v>
          </cell>
        </row>
        <row r="1043">
          <cell r="B1043" t="str">
            <v>1898</v>
          </cell>
          <cell r="C1043" t="str">
            <v>LUVA PVC DE PRESSAO P/ ELETRODUTO TIGREFLEX 16</v>
          </cell>
          <cell r="D1043" t="str">
            <v>UN</v>
          </cell>
          <cell r="E1043">
            <v>0.74</v>
          </cell>
          <cell r="F1043">
            <v>0</v>
          </cell>
        </row>
        <row r="1044">
          <cell r="B1044" t="str">
            <v>1899</v>
          </cell>
          <cell r="C1044" t="str">
            <v>LUVA PVC DE PRESSAO P/ ELETRODUTO TIGREFLEX 25</v>
          </cell>
          <cell r="D1044" t="str">
            <v>UN</v>
          </cell>
          <cell r="E1044">
            <v>0.83</v>
          </cell>
          <cell r="F1044">
            <v>0</v>
          </cell>
        </row>
        <row r="1045">
          <cell r="B1045" t="str">
            <v>1900</v>
          </cell>
          <cell r="C1045" t="str">
            <v>LUVA PVC DE PRESSAO P/ ELETRODUTO TIGREFLEX 32</v>
          </cell>
          <cell r="D1045" t="str">
            <v>UN</v>
          </cell>
          <cell r="E1045">
            <v>1.31</v>
          </cell>
          <cell r="F1045">
            <v>0</v>
          </cell>
        </row>
        <row r="1046">
          <cell r="B1046" t="str">
            <v>1901</v>
          </cell>
          <cell r="C1046" t="str">
            <v>LUVA PVC ROSCAVEL P/ ELETRODUTO 1/2"</v>
          </cell>
          <cell r="D1046" t="str">
            <v>UN</v>
          </cell>
          <cell r="E1046">
            <v>0.87</v>
          </cell>
          <cell r="F1046">
            <v>0</v>
          </cell>
        </row>
        <row r="1047">
          <cell r="B1047" t="str">
            <v>1902</v>
          </cell>
          <cell r="C1047" t="str">
            <v>LUVA PVC ROSCAVEL P/ ELETRODUTO 1.1/4"</v>
          </cell>
          <cell r="D1047" t="str">
            <v>UN</v>
          </cell>
          <cell r="E1047">
            <v>2.79</v>
          </cell>
          <cell r="F1047">
            <v>0</v>
          </cell>
        </row>
        <row r="1048">
          <cell r="B1048" t="str">
            <v>1904</v>
          </cell>
          <cell r="C1048" t="str">
            <v>LUVA PVC DE PRESSAO P/ ELETRODUTO TIGREFLEX 20</v>
          </cell>
          <cell r="D1048" t="str">
            <v>UN</v>
          </cell>
          <cell r="E1048">
            <v>0.79</v>
          </cell>
          <cell r="F1048">
            <v>0</v>
          </cell>
        </row>
        <row r="1049">
          <cell r="B1049" t="str">
            <v>1907</v>
          </cell>
          <cell r="C1049" t="str">
            <v>LUVA PVC ROSCAVEL P/ ELETRODUTO 2.1/2"</v>
          </cell>
          <cell r="D1049" t="str">
            <v>UN</v>
          </cell>
          <cell r="E1049">
            <v>15.33</v>
          </cell>
          <cell r="F1049">
            <v>0</v>
          </cell>
        </row>
        <row r="1050">
          <cell r="B1050" t="str">
            <v>1922</v>
          </cell>
          <cell r="C1050" t="str">
            <v>CURVA PVC SOLD 45G P/ AGUA FRIA PREDIAL 75 MM</v>
          </cell>
          <cell r="D1050" t="str">
            <v>UN</v>
          </cell>
          <cell r="E1050">
            <v>16.8</v>
          </cell>
          <cell r="F1050">
            <v>0</v>
          </cell>
        </row>
        <row r="1051">
          <cell r="B1051" t="str">
            <v>1923</v>
          </cell>
          <cell r="C1051" t="str">
            <v>CURVA PVC SOLD 45G P/ AGUA FRIA PREDIAL 32 MM</v>
          </cell>
          <cell r="D1051" t="str">
            <v>UN</v>
          </cell>
          <cell r="E1051">
            <v>1.46</v>
          </cell>
          <cell r="F1051">
            <v>0</v>
          </cell>
        </row>
        <row r="1052">
          <cell r="B1052" t="str">
            <v>1924</v>
          </cell>
          <cell r="C1052" t="str">
            <v>CURVA PVC SOLD 45G P/ AGUA FRIA PREDIAL 60 MM</v>
          </cell>
          <cell r="D1052" t="str">
            <v>UN</v>
          </cell>
          <cell r="E1052">
            <v>9.31</v>
          </cell>
          <cell r="F1052">
            <v>0</v>
          </cell>
        </row>
        <row r="1053">
          <cell r="B1053" t="str">
            <v>1925</v>
          </cell>
          <cell r="C1053" t="str">
            <v>CURVA PVC SOLD 90G P/ AGUA FRIA PREDIAL 60 MM</v>
          </cell>
          <cell r="D1053" t="str">
            <v>UN</v>
          </cell>
          <cell r="E1053">
            <v>17.8</v>
          </cell>
          <cell r="F1053">
            <v>0</v>
          </cell>
        </row>
        <row r="1054">
          <cell r="B1054" t="str">
            <v>1926</v>
          </cell>
          <cell r="C1054" t="str">
            <v>CURVA PVC SOLD 45G P/ AGUA FRIA PREDIAL 20 MM</v>
          </cell>
          <cell r="D1054" t="str">
            <v>UN</v>
          </cell>
          <cell r="E1054">
            <v>0.46</v>
          </cell>
          <cell r="F1054">
            <v>0</v>
          </cell>
        </row>
        <row r="1055">
          <cell r="B1055" t="str">
            <v>1927</v>
          </cell>
          <cell r="C1055" t="str">
            <v>CURVA PVC SOLD 45G P/ AGUA FRIA PREDIAL 25 MM</v>
          </cell>
          <cell r="D1055" t="str">
            <v>UN</v>
          </cell>
          <cell r="E1055">
            <v>0.78</v>
          </cell>
          <cell r="F1055">
            <v>0</v>
          </cell>
        </row>
        <row r="1056">
          <cell r="B1056" t="str">
            <v>1929</v>
          </cell>
          <cell r="C1056" t="str">
            <v>CURVA PVC SOLD 45G P/ AGUA FRIA PREDIAL 40 MM</v>
          </cell>
          <cell r="D1056" t="str">
            <v>UN</v>
          </cell>
          <cell r="E1056">
            <v>2.74</v>
          </cell>
          <cell r="F1056">
            <v>0</v>
          </cell>
        </row>
        <row r="1057">
          <cell r="B1057" t="str">
            <v>1930</v>
          </cell>
          <cell r="C1057" t="str">
            <v>CURVA PVC SOLD 45G P/ AGUA FRIA PREDIAL 50 MM</v>
          </cell>
          <cell r="D1057" t="str">
            <v>UN</v>
          </cell>
          <cell r="E1057">
            <v>5.62</v>
          </cell>
          <cell r="F1057">
            <v>0</v>
          </cell>
        </row>
        <row r="1058">
          <cell r="B1058" t="str">
            <v>1932</v>
          </cell>
          <cell r="C1058" t="str">
            <v>CURVA PVC 90G CURTA PVC  P/ ESG PREDIAL DN 50MM</v>
          </cell>
          <cell r="D1058" t="str">
            <v>UN</v>
          </cell>
          <cell r="E1058">
            <v>6.53</v>
          </cell>
          <cell r="F1058">
            <v>0</v>
          </cell>
        </row>
        <row r="1059">
          <cell r="B1059" t="str">
            <v>1933</v>
          </cell>
          <cell r="C1059" t="str">
            <v>CURVA PVC 90G CURTA PVC  P/ ESG PREDIAL DN 40 MM</v>
          </cell>
          <cell r="D1059" t="str">
            <v>UN</v>
          </cell>
          <cell r="E1059">
            <v>2.33</v>
          </cell>
          <cell r="F1059">
            <v>0</v>
          </cell>
        </row>
        <row r="1060">
          <cell r="B1060" t="str">
            <v>1937</v>
          </cell>
          <cell r="C1060" t="str">
            <v>CURVA PVC90G C/ROSCA P/ AGUA FRIA PREDIAL 1/2"</v>
          </cell>
          <cell r="D1060" t="str">
            <v>UN</v>
          </cell>
          <cell r="E1060">
            <v>1.6</v>
          </cell>
          <cell r="F1060">
            <v>0</v>
          </cell>
        </row>
        <row r="1061">
          <cell r="B1061" t="str">
            <v>1938</v>
          </cell>
          <cell r="C1061" t="str">
            <v xml:space="preserve">CURVA PVC90G C/ROSCA P/ AGUA FRIA PREDIAL 3/4" </v>
          </cell>
          <cell r="D1061" t="str">
            <v>UN</v>
          </cell>
          <cell r="E1061">
            <v>2.19</v>
          </cell>
          <cell r="F1061">
            <v>0</v>
          </cell>
        </row>
        <row r="1062">
          <cell r="B1062" t="str">
            <v>1939</v>
          </cell>
          <cell r="C1062" t="str">
            <v>CURVA PVC90G C/ROSCA P/ AGUA FRIA PREDIAL 1"</v>
          </cell>
          <cell r="D1062" t="str">
            <v>UN</v>
          </cell>
          <cell r="E1062">
            <v>4.0199999999999996</v>
          </cell>
          <cell r="F1062">
            <v>0</v>
          </cell>
        </row>
        <row r="1063">
          <cell r="B1063" t="str">
            <v>1940</v>
          </cell>
          <cell r="C1063" t="str">
            <v>CURVA PVC90G C/ROSCA P/ AGUA FRIA PREDIAL 1 1/4"</v>
          </cell>
          <cell r="D1063" t="str">
            <v>UN</v>
          </cell>
          <cell r="E1063">
            <v>6.86</v>
          </cell>
          <cell r="F1063">
            <v>0</v>
          </cell>
        </row>
        <row r="1064">
          <cell r="B1064" t="str">
            <v>1941</v>
          </cell>
          <cell r="C1064" t="str">
            <v>CURVA PVC90G C/ROSCA P/ AGUA FRIA PREDIAL 1 1/2"</v>
          </cell>
          <cell r="D1064" t="str">
            <v>UN</v>
          </cell>
          <cell r="E1064">
            <v>9.4499999999999993</v>
          </cell>
          <cell r="F1064">
            <v>0</v>
          </cell>
        </row>
        <row r="1065">
          <cell r="B1065" t="str">
            <v>1942</v>
          </cell>
          <cell r="C1065" t="str">
            <v>CURVA PVC90G C/ROSCA P/ AGUA FRIA PREDIAL 2"</v>
          </cell>
          <cell r="D1065" t="str">
            <v>UN</v>
          </cell>
          <cell r="E1065">
            <v>17.670000000000002</v>
          </cell>
          <cell r="F1065">
            <v>0</v>
          </cell>
        </row>
        <row r="1066">
          <cell r="B1066" t="str">
            <v>1951</v>
          </cell>
          <cell r="C1066" t="str">
            <v>CURVA PVC 90G CURTA PVC  P/ ESG PREDIAL DN 75MM</v>
          </cell>
          <cell r="D1066" t="str">
            <v>UN</v>
          </cell>
          <cell r="E1066">
            <v>11.96</v>
          </cell>
          <cell r="F1066">
            <v>0</v>
          </cell>
        </row>
        <row r="1067">
          <cell r="B1067" t="str">
            <v>1952</v>
          </cell>
          <cell r="C1067" t="str">
            <v>CURVA PVC LEVE 90G C/ PONTA E BOLSA LISA DN 150MM</v>
          </cell>
          <cell r="D1067" t="str">
            <v>UN</v>
          </cell>
          <cell r="E1067">
            <v>71.77</v>
          </cell>
          <cell r="F1067">
            <v>0</v>
          </cell>
        </row>
        <row r="1068">
          <cell r="B1068" t="str">
            <v>1953</v>
          </cell>
          <cell r="C1068" t="str">
            <v>CURVA PVC SOLD 45G P/ AGUA FRIA PREDIAL 85 MM</v>
          </cell>
          <cell r="D1068" t="str">
            <v>UN</v>
          </cell>
          <cell r="E1068">
            <v>26.75</v>
          </cell>
          <cell r="F1068">
            <v>0</v>
          </cell>
        </row>
        <row r="1069">
          <cell r="B1069" t="str">
            <v>1954</v>
          </cell>
          <cell r="C1069" t="str">
            <v>CURVA PVC SOLD 45G P/ AGUA FRIA PREDIAL 110 MM</v>
          </cell>
          <cell r="D1069" t="str">
            <v>UN</v>
          </cell>
          <cell r="E1069">
            <v>62.95</v>
          </cell>
          <cell r="F1069">
            <v>0</v>
          </cell>
        </row>
        <row r="1070">
          <cell r="B1070" t="str">
            <v>1955</v>
          </cell>
          <cell r="C1070" t="str">
            <v>CURVA PVC SOLD 90G P/ AGUA FRIA PREDIAL 20 MM</v>
          </cell>
          <cell r="D1070" t="str">
            <v>UN</v>
          </cell>
          <cell r="E1070">
            <v>1.19</v>
          </cell>
          <cell r="F1070">
            <v>0</v>
          </cell>
        </row>
        <row r="1071">
          <cell r="B1071" t="str">
            <v>1956</v>
          </cell>
          <cell r="C1071" t="str">
            <v>CURVA PVC SOLD 90G P/ AGUA FRIA PREDIAL 25 MM</v>
          </cell>
          <cell r="D1071" t="str">
            <v>UN</v>
          </cell>
          <cell r="E1071">
            <v>1.6</v>
          </cell>
          <cell r="F1071">
            <v>0</v>
          </cell>
        </row>
        <row r="1072">
          <cell r="B1072" t="str">
            <v>1957</v>
          </cell>
          <cell r="C1072" t="str">
            <v>CURVA PVC SOLD 90G P/ AGUA FRIA PREDIAL 32 MM</v>
          </cell>
          <cell r="D1072" t="str">
            <v>UN</v>
          </cell>
          <cell r="E1072">
            <v>3.47</v>
          </cell>
          <cell r="F1072">
            <v>0</v>
          </cell>
        </row>
        <row r="1073">
          <cell r="B1073" t="str">
            <v>1958</v>
          </cell>
          <cell r="C1073" t="str">
            <v>CURVA PVC SOLD 90G P/ AGUA FRIA PREDIAL 40 MM</v>
          </cell>
          <cell r="D1073" t="str">
            <v>UN</v>
          </cell>
          <cell r="E1073">
            <v>6.12</v>
          </cell>
          <cell r="F1073">
            <v>0</v>
          </cell>
        </row>
        <row r="1074">
          <cell r="B1074" t="str">
            <v>1959</v>
          </cell>
          <cell r="C1074" t="str">
            <v>CURVA PVC SOLD 90G P/ AGUA FRIA PREDIAL 50 MM</v>
          </cell>
          <cell r="D1074" t="str">
            <v>UN</v>
          </cell>
          <cell r="E1074">
            <v>7.53</v>
          </cell>
          <cell r="F1074">
            <v>0</v>
          </cell>
        </row>
        <row r="1075">
          <cell r="B1075" t="str">
            <v>1960</v>
          </cell>
          <cell r="C1075" t="str">
            <v>CURVA PVC SOLD 90G P/ AGUA FRIA PREDIAL 75 MM</v>
          </cell>
          <cell r="D1075" t="str">
            <v>UN</v>
          </cell>
          <cell r="E1075">
            <v>24.1</v>
          </cell>
          <cell r="F1075">
            <v>0</v>
          </cell>
        </row>
        <row r="1076">
          <cell r="B1076" t="str">
            <v>1961</v>
          </cell>
          <cell r="C1076" t="str">
            <v>CURVA PVC SOLD 90G P/ AGUA FRIA PREDIAL 85 MM</v>
          </cell>
          <cell r="D1076" t="str">
            <v>UN</v>
          </cell>
          <cell r="E1076">
            <v>35.11</v>
          </cell>
          <cell r="F1076">
            <v>0</v>
          </cell>
        </row>
        <row r="1077">
          <cell r="B1077" t="str">
            <v>1962</v>
          </cell>
          <cell r="C1077" t="str">
            <v>CURVA PVC SOLD 90G P/ AGUA FRIA PREDIAL 110 MM</v>
          </cell>
          <cell r="D1077" t="str">
            <v>UN</v>
          </cell>
          <cell r="E1077">
            <v>74</v>
          </cell>
          <cell r="F1077">
            <v>0</v>
          </cell>
        </row>
        <row r="1078">
          <cell r="B1078" t="str">
            <v>1964</v>
          </cell>
          <cell r="C1078" t="str">
            <v>CURVA PVC45 CURTA EB-608 PB DN 100 P/ESG PREDIAL</v>
          </cell>
          <cell r="D1078" t="str">
            <v>UN</v>
          </cell>
          <cell r="E1078">
            <v>8.9499999999999993</v>
          </cell>
          <cell r="F1078">
            <v>0</v>
          </cell>
        </row>
        <row r="1079">
          <cell r="B1079" t="str">
            <v>1965</v>
          </cell>
          <cell r="C1079" t="str">
            <v>CURVA PVC LONGA 45G P/ ESG PREDIAL DN 100MM</v>
          </cell>
          <cell r="D1079" t="str">
            <v>UN</v>
          </cell>
          <cell r="E1079">
            <v>24.65</v>
          </cell>
          <cell r="F1079">
            <v>0</v>
          </cell>
        </row>
        <row r="1080">
          <cell r="B1080" t="str">
            <v>1966</v>
          </cell>
          <cell r="C1080" t="str">
            <v>CURVA PVC 90G CURTA PVC P/ ESG PREDIAL DN 100MM</v>
          </cell>
          <cell r="D1080" t="str">
            <v>UN</v>
          </cell>
          <cell r="E1080">
            <v>12.69</v>
          </cell>
          <cell r="F1080">
            <v>0</v>
          </cell>
        </row>
        <row r="1081">
          <cell r="B1081" t="str">
            <v>1967</v>
          </cell>
          <cell r="C1081" t="str">
            <v>CURVA PVC90 LONGA EB-608 BB DN 40 P/ESG PREDIAL</v>
          </cell>
          <cell r="D1081" t="str">
            <v>UN</v>
          </cell>
          <cell r="E1081">
            <v>2.87</v>
          </cell>
          <cell r="F1081">
            <v>0</v>
          </cell>
        </row>
        <row r="1082">
          <cell r="B1082" t="str">
            <v>1968</v>
          </cell>
          <cell r="C1082" t="str">
            <v>CURVA PVC LONGA 90G P/ ESG PREDIAL DN 50MM</v>
          </cell>
          <cell r="D1082" t="str">
            <v>UN</v>
          </cell>
          <cell r="E1082">
            <v>5.07</v>
          </cell>
          <cell r="F1082">
            <v>0</v>
          </cell>
        </row>
        <row r="1083">
          <cell r="B1083" t="str">
            <v>1969</v>
          </cell>
          <cell r="C1083" t="str">
            <v>CURVA PVC LONGA 90G P/ ESG PREDIAL DN 75MM</v>
          </cell>
          <cell r="D1083" t="str">
            <v>UN</v>
          </cell>
          <cell r="E1083">
            <v>15.02</v>
          </cell>
          <cell r="F1083">
            <v>0</v>
          </cell>
        </row>
        <row r="1084">
          <cell r="B1084" t="str">
            <v>1970</v>
          </cell>
          <cell r="C1084" t="str">
            <v>CURVA PVC LONGA 90G P/ ESG PREDIAL DN 100MM</v>
          </cell>
          <cell r="D1084" t="str">
            <v>UN</v>
          </cell>
          <cell r="E1084">
            <v>24.2</v>
          </cell>
          <cell r="F1084">
            <v>0</v>
          </cell>
        </row>
        <row r="1085">
          <cell r="B1085" t="str">
            <v>2350</v>
          </cell>
          <cell r="C1085" t="str">
            <v>AUXILIAR DE ESCRITORIO</v>
          </cell>
          <cell r="D1085" t="str">
            <v>H</v>
          </cell>
          <cell r="E1085">
            <v>8.94</v>
          </cell>
          <cell r="F1085">
            <v>0</v>
          </cell>
        </row>
        <row r="1086">
          <cell r="B1086" t="str">
            <v>2354</v>
          </cell>
          <cell r="C1086" t="str">
            <v>CADASTRISTA DE USUARIOS METROPOLITANO</v>
          </cell>
          <cell r="D1086" t="str">
            <v>H</v>
          </cell>
          <cell r="E1086">
            <v>15.71</v>
          </cell>
          <cell r="F1086">
            <v>0</v>
          </cell>
        </row>
        <row r="1087">
          <cell r="B1087" t="str">
            <v>2355</v>
          </cell>
          <cell r="C1087" t="str">
            <v>DESENHISTA DETALHISTA</v>
          </cell>
          <cell r="D1087" t="str">
            <v>H</v>
          </cell>
          <cell r="E1087">
            <v>18.45</v>
          </cell>
          <cell r="F1087">
            <v>0</v>
          </cell>
        </row>
        <row r="1088">
          <cell r="B1088" t="str">
            <v>2357</v>
          </cell>
          <cell r="C1088" t="str">
            <v>DESENHISTA COPISTA</v>
          </cell>
          <cell r="D1088" t="str">
            <v>H</v>
          </cell>
          <cell r="E1088">
            <v>14.78</v>
          </cell>
          <cell r="F1088">
            <v>0</v>
          </cell>
        </row>
        <row r="1089">
          <cell r="B1089" t="str">
            <v>2358</v>
          </cell>
          <cell r="C1089" t="str">
            <v>DESENHISTA PROJETISTA</v>
          </cell>
          <cell r="D1089" t="str">
            <v>H</v>
          </cell>
          <cell r="E1089">
            <v>25.89</v>
          </cell>
          <cell r="F1089">
            <v>0</v>
          </cell>
        </row>
        <row r="1090">
          <cell r="B1090" t="str">
            <v>2359</v>
          </cell>
          <cell r="C1090" t="str">
            <v>AUXILIAR DE DESENHISTA</v>
          </cell>
          <cell r="D1090" t="str">
            <v>H</v>
          </cell>
          <cell r="E1090">
            <v>11.14</v>
          </cell>
          <cell r="F1090">
            <v>0</v>
          </cell>
        </row>
        <row r="1091">
          <cell r="B1091" t="str">
            <v>2362</v>
          </cell>
          <cell r="C1091" t="str">
            <v>DINAMITE 2" - 40% "</v>
          </cell>
          <cell r="D1091" t="str">
            <v>KG</v>
          </cell>
          <cell r="E1091">
            <v>5.44</v>
          </cell>
          <cell r="F1091">
            <v>0</v>
          </cell>
        </row>
        <row r="1092">
          <cell r="B1092" t="str">
            <v>2363</v>
          </cell>
          <cell r="C1092" t="str">
            <v>DINAMITE 1.1/2" - 40% "</v>
          </cell>
          <cell r="D1092" t="str">
            <v>KG</v>
          </cell>
          <cell r="E1092">
            <v>5.14</v>
          </cell>
          <cell r="F1092">
            <v>0</v>
          </cell>
        </row>
        <row r="1093">
          <cell r="B1093" t="str">
            <v>2364</v>
          </cell>
          <cell r="C1093" t="str">
            <v>DINAMITE 2" - 60% "</v>
          </cell>
          <cell r="D1093" t="str">
            <v>KG</v>
          </cell>
          <cell r="E1093">
            <v>5.38</v>
          </cell>
          <cell r="F1093">
            <v>0</v>
          </cell>
        </row>
        <row r="1094">
          <cell r="B1094" t="str">
            <v>2365</v>
          </cell>
          <cell r="C1094" t="str">
            <v>DINAMITE 1" - 60% "</v>
          </cell>
          <cell r="D1094" t="str">
            <v>KG</v>
          </cell>
          <cell r="E1094">
            <v>5.92</v>
          </cell>
          <cell r="F1094">
            <v>0</v>
          </cell>
        </row>
        <row r="1095">
          <cell r="B1095" t="str">
            <v>2366</v>
          </cell>
          <cell r="C1095" t="str">
            <v>DINAMITE GELATINOSA 1" - 40%"</v>
          </cell>
          <cell r="D1095" t="str">
            <v>KG</v>
          </cell>
          <cell r="E1095">
            <v>5.64</v>
          </cell>
          <cell r="F1095">
            <v>0</v>
          </cell>
        </row>
        <row r="1096">
          <cell r="B1096" t="str">
            <v>2367</v>
          </cell>
          <cell r="C1096" t="str">
            <v>DINAMITE 1" - 40% "</v>
          </cell>
          <cell r="D1096" t="str">
            <v>KG</v>
          </cell>
          <cell r="E1096">
            <v>5.94</v>
          </cell>
          <cell r="F1096">
            <v>0</v>
          </cell>
        </row>
        <row r="1097">
          <cell r="B1097" t="str">
            <v>2368</v>
          </cell>
          <cell r="C1097" t="str">
            <v>DISJUNTOR TRIPOLAR PEQ VOL OLEO P/ INST ABRIGADA, CLASSE TENSAO 15KV CN 630A, LCC= 14,7KA, POT. NOMINAL CURTO-CIRCUITO 350MVA, ACIONAMENTO MANUAL, TIPO 3AC.</v>
          </cell>
          <cell r="D1097" t="str">
            <v>UN</v>
          </cell>
          <cell r="E1097">
            <v>13700</v>
          </cell>
          <cell r="F1097">
            <v>0</v>
          </cell>
        </row>
        <row r="1098">
          <cell r="B1098" t="str">
            <v>2369</v>
          </cell>
          <cell r="C1098" t="str">
            <v>DISJUNTOR TERMOMAGNETICO MONOPOLAR 15A</v>
          </cell>
          <cell r="D1098" t="str">
            <v>UN</v>
          </cell>
          <cell r="E1098">
            <v>7.03</v>
          </cell>
          <cell r="F1098">
            <v>0</v>
          </cell>
        </row>
        <row r="1099">
          <cell r="B1099" t="str">
            <v>2370</v>
          </cell>
          <cell r="C1099" t="str">
            <v>DISJUNTOR TERMOMAGNETICO MONOPOLAR 30A</v>
          </cell>
          <cell r="D1099" t="str">
            <v>UN</v>
          </cell>
          <cell r="E1099">
            <v>7.5</v>
          </cell>
          <cell r="F1099">
            <v>0</v>
          </cell>
        </row>
        <row r="1100">
          <cell r="B1100" t="str">
            <v>2371</v>
          </cell>
          <cell r="C1100" t="str">
            <v>DISJUNTOR TERMOMAGNETICO BIPOLAR 15A</v>
          </cell>
          <cell r="D1100" t="str">
            <v>UN</v>
          </cell>
          <cell r="E1100">
            <v>40.96</v>
          </cell>
          <cell r="F1100">
            <v>0</v>
          </cell>
        </row>
        <row r="1101">
          <cell r="B1101" t="str">
            <v>2372</v>
          </cell>
          <cell r="C1101" t="str">
            <v>DISJUNTOR TERMOMAGNETICO TRIPOLAR 90A</v>
          </cell>
          <cell r="D1101" t="str">
            <v>UN</v>
          </cell>
          <cell r="E1101">
            <v>65.92</v>
          </cell>
          <cell r="F1101">
            <v>0</v>
          </cell>
        </row>
        <row r="1102">
          <cell r="B1102" t="str">
            <v>2373</v>
          </cell>
          <cell r="C1102" t="str">
            <v>DISJUNTOR TERMOMAGNETICO TRIPOLAR 100A</v>
          </cell>
          <cell r="D1102" t="str">
            <v>UN</v>
          </cell>
          <cell r="E1102">
            <v>67.83</v>
          </cell>
          <cell r="F1102">
            <v>0</v>
          </cell>
        </row>
        <row r="1103">
          <cell r="B1103" t="str">
            <v>2374</v>
          </cell>
          <cell r="C1103" t="str">
            <v>DISJUNTOR TERMOMAGNETICO TRIPOLAR 150A/600V, TIPO FXD/35KA SIEMENS OU EQUIV</v>
          </cell>
          <cell r="D1103" t="str">
            <v>UN</v>
          </cell>
          <cell r="E1103">
            <v>330.17</v>
          </cell>
          <cell r="F1103">
            <v>0</v>
          </cell>
        </row>
        <row r="1104">
          <cell r="B1104" t="str">
            <v>2376</v>
          </cell>
          <cell r="C1104" t="str">
            <v>DISJUNTOR TERMOMAGNETICO TRIPOLAR 600A/600V, TIPO LXD/40KA SIEMENS OU EQUIV</v>
          </cell>
          <cell r="D1104" t="str">
            <v>UN</v>
          </cell>
          <cell r="E1104">
            <v>2305.14</v>
          </cell>
          <cell r="F1104">
            <v>0</v>
          </cell>
        </row>
        <row r="1105">
          <cell r="B1105" t="str">
            <v>2377</v>
          </cell>
          <cell r="C1105" t="str">
            <v>DISJUNTOR TERMOMAGNETICO TRIPOLAR 200A/600V, TIPO FXD/35KA SIEMENS OU EQUIV</v>
          </cell>
          <cell r="D1105" t="str">
            <v>UN</v>
          </cell>
          <cell r="E1105">
            <v>608.4</v>
          </cell>
          <cell r="F1105">
            <v>0</v>
          </cell>
        </row>
        <row r="1106">
          <cell r="B1106" t="str">
            <v>2378</v>
          </cell>
          <cell r="C1106" t="str">
            <v>DISJUNTOR TERMOMAGNETICO TRIPOLAR 300A/600V, TIPO JXD/40KA SIEMENS OU EQUIV</v>
          </cell>
          <cell r="D1106" t="str">
            <v>UN</v>
          </cell>
          <cell r="E1106">
            <v>925.72</v>
          </cell>
          <cell r="F1106">
            <v>0</v>
          </cell>
        </row>
        <row r="1107">
          <cell r="B1107" t="str">
            <v>2379</v>
          </cell>
          <cell r="C1107" t="str">
            <v>DISJUNTOR TERMOMAGNETICO TRIPOLAR 400A/600V, TIPO JXD/40KA SIEMENS OU EQUIV</v>
          </cell>
          <cell r="D1107" t="str">
            <v>UN</v>
          </cell>
          <cell r="E1107">
            <v>1020</v>
          </cell>
          <cell r="F1107">
            <v>0</v>
          </cell>
        </row>
        <row r="1108">
          <cell r="B1108" t="str">
            <v>2380</v>
          </cell>
          <cell r="C1108" t="str">
            <v>DISJUNTOR TERMOMAGNETICO TRIPOLAR 40A</v>
          </cell>
          <cell r="D1108" t="str">
            <v>UN</v>
          </cell>
          <cell r="E1108">
            <v>46.43</v>
          </cell>
          <cell r="F1108">
            <v>0</v>
          </cell>
        </row>
        <row r="1109">
          <cell r="B1109" t="str">
            <v>2381</v>
          </cell>
          <cell r="C1109" t="str">
            <v xml:space="preserve">DISJUNTOR TERMOMAGNETICO TRIPOLAR 70A </v>
          </cell>
          <cell r="D1109" t="str">
            <v>UN</v>
          </cell>
          <cell r="E1109">
            <v>66.78</v>
          </cell>
          <cell r="F1109">
            <v>0</v>
          </cell>
        </row>
        <row r="1110">
          <cell r="B1110" t="str">
            <v>2382</v>
          </cell>
          <cell r="C1110" t="str">
            <v>DISJUNTOR TERMOMAGNETICO BIPOLAR 20A</v>
          </cell>
          <cell r="D1110" t="str">
            <v>UN</v>
          </cell>
          <cell r="E1110">
            <v>40.81</v>
          </cell>
          <cell r="F1110">
            <v>0</v>
          </cell>
        </row>
        <row r="1111">
          <cell r="B1111" t="str">
            <v>2383</v>
          </cell>
          <cell r="C1111" t="str">
            <v>DISJUNTOR TERMOMAGNETICO BIPOLAR 40A</v>
          </cell>
          <cell r="D1111" t="str">
            <v>UN</v>
          </cell>
          <cell r="E1111">
            <v>41.1</v>
          </cell>
          <cell r="F1111">
            <v>0</v>
          </cell>
        </row>
        <row r="1112">
          <cell r="B1112" t="str">
            <v>2384</v>
          </cell>
          <cell r="C1112" t="str">
            <v>DISJUNTOR TERMOMAGNETICO TRIPOLAR 30A</v>
          </cell>
          <cell r="D1112" t="str">
            <v>UN</v>
          </cell>
          <cell r="E1112">
            <v>46.74</v>
          </cell>
          <cell r="F1112">
            <v>0</v>
          </cell>
        </row>
        <row r="1113">
          <cell r="B1113" t="str">
            <v>2385</v>
          </cell>
          <cell r="C1113" t="str">
            <v>DISJUNTOR TERMOMAGNETICO BIPOLAR 30A</v>
          </cell>
          <cell r="D1113" t="str">
            <v>UN</v>
          </cell>
          <cell r="E1113">
            <v>41.1</v>
          </cell>
          <cell r="F1113">
            <v>0</v>
          </cell>
        </row>
        <row r="1114">
          <cell r="B1114" t="str">
            <v>2386</v>
          </cell>
          <cell r="C1114" t="str">
            <v>DISJUNTOR TERMOMAGNETICO MONOPOLAR 40A</v>
          </cell>
          <cell r="D1114" t="str">
            <v>UN</v>
          </cell>
          <cell r="E1114">
            <v>10.26</v>
          </cell>
          <cell r="F1114">
            <v>0</v>
          </cell>
        </row>
        <row r="1115">
          <cell r="B1115" t="str">
            <v>2387</v>
          </cell>
          <cell r="C1115" t="str">
            <v>DISJUNTOR TERMOMAGNETICO TRIPOLAR 20A</v>
          </cell>
          <cell r="D1115" t="str">
            <v>UN</v>
          </cell>
          <cell r="E1115">
            <v>46.37</v>
          </cell>
          <cell r="F1115">
            <v>0</v>
          </cell>
        </row>
        <row r="1116">
          <cell r="B1116" t="str">
            <v>2388</v>
          </cell>
          <cell r="C1116" t="str">
            <v>DISJUNTOR TERMOMAGNETICO BIPOLAR 50A</v>
          </cell>
          <cell r="D1116" t="str">
            <v>UN</v>
          </cell>
          <cell r="E1116">
            <v>42.66</v>
          </cell>
          <cell r="F1116">
            <v>0</v>
          </cell>
        </row>
        <row r="1117">
          <cell r="B1117" t="str">
            <v>2389</v>
          </cell>
          <cell r="C1117" t="str">
            <v>DISJUNTOR TERMOMAGNETICO MONOPOLAR 20A</v>
          </cell>
          <cell r="D1117" t="str">
            <v>UN</v>
          </cell>
          <cell r="E1117">
            <v>6.79</v>
          </cell>
          <cell r="F1117">
            <v>0</v>
          </cell>
        </row>
        <row r="1118">
          <cell r="B1118" t="str">
            <v>2390</v>
          </cell>
          <cell r="C1118" t="str">
            <v>DISJUNTOR TERMOMAGNETICO MONOPOLAR 10A</v>
          </cell>
          <cell r="D1118" t="str">
            <v>UN</v>
          </cell>
          <cell r="E1118">
            <v>6.71</v>
          </cell>
          <cell r="F1118">
            <v>0</v>
          </cell>
        </row>
        <row r="1119">
          <cell r="B1119" t="str">
            <v>2391</v>
          </cell>
          <cell r="C1119" t="str">
            <v>DISJUNTOR TERMOMAGNETICO TRIPOLAR 125A</v>
          </cell>
          <cell r="D1119" t="str">
            <v>UN</v>
          </cell>
          <cell r="E1119">
            <v>183.45</v>
          </cell>
          <cell r="F1119">
            <v>0</v>
          </cell>
        </row>
        <row r="1120">
          <cell r="B1120" t="str">
            <v>2392</v>
          </cell>
          <cell r="C1120" t="str">
            <v>DISJUNTOR TERMOMAGNETICO TRIPOLAR 50A</v>
          </cell>
          <cell r="D1120" t="str">
            <v>UN</v>
          </cell>
          <cell r="E1120">
            <v>46.37</v>
          </cell>
          <cell r="F1120">
            <v>0</v>
          </cell>
        </row>
        <row r="1121">
          <cell r="B1121" t="str">
            <v>2393</v>
          </cell>
          <cell r="C1121" t="str">
            <v>DISJUNTOR TERMOMAGNETICO TRIPOLAR 250A/600V, TIPO FXD SIEMENS OU EQUIV</v>
          </cell>
          <cell r="D1121" t="str">
            <v>UN</v>
          </cell>
          <cell r="E1121">
            <v>794.78</v>
          </cell>
          <cell r="F1121">
            <v>0</v>
          </cell>
        </row>
        <row r="1122">
          <cell r="B1122" t="str">
            <v>2394</v>
          </cell>
          <cell r="C1122" t="str">
            <v>DISJUNTOR TERMOMAGNETICO TRIPOLAR 800A/600V, TIPO LMXD SIEMENS OU EQUIV</v>
          </cell>
          <cell r="D1122" t="str">
            <v>UN</v>
          </cell>
          <cell r="E1122">
            <v>3690.19</v>
          </cell>
          <cell r="F1122">
            <v>0</v>
          </cell>
        </row>
        <row r="1123">
          <cell r="B1123" t="str">
            <v>2395</v>
          </cell>
          <cell r="C1123" t="str">
            <v>CHAVE SECCIONADORA TRIPOLAR C/ PORTA FUSIVEIS NH, MANOBRA C/ CARGA, 125A/500V, TIPO S37 SIEMENS OU EQUIV</v>
          </cell>
          <cell r="D1123" t="str">
            <v>UN</v>
          </cell>
          <cell r="E1123">
            <v>387.45</v>
          </cell>
          <cell r="F1123">
            <v>0</v>
          </cell>
        </row>
        <row r="1124">
          <cell r="B1124" t="str">
            <v>2398</v>
          </cell>
          <cell r="C1124" t="str">
            <v>CHAVE SECCIONADORA TRIPOLAR C/ PORTA FUSIVEIS NH, MANOBRA C/ CARGA, 300A/500V, TIPO S37 SIEMENS OU EQUIV</v>
          </cell>
          <cell r="D1124" t="str">
            <v>UN</v>
          </cell>
          <cell r="E1124">
            <v>848.93</v>
          </cell>
          <cell r="F1124">
            <v>0</v>
          </cell>
        </row>
        <row r="1125">
          <cell r="B1125" t="str">
            <v>2399</v>
          </cell>
          <cell r="C1125" t="str">
            <v>CHAVE SECCIONADORA TRIPOLAR C/ PORTA FUSIVEIS NH, MANOBRA C/ CARGA, 400A/500V, TIPO S37 SIEMENS OU EQUIV</v>
          </cell>
          <cell r="D1125" t="str">
            <v>UN</v>
          </cell>
          <cell r="E1125">
            <v>1054.1099999999999</v>
          </cell>
          <cell r="F1125">
            <v>0</v>
          </cell>
        </row>
        <row r="1126">
          <cell r="B1126" t="str">
            <v>2401</v>
          </cell>
          <cell r="C1126" t="str">
            <v>DISTRIBUIDOR OU ESPALHADOR DE AGREGADO TIPO DOSADOR,    C/ 4 PNEUS REBOCÁVEL C/ LARGURA 3,66 M</v>
          </cell>
          <cell r="D1126" t="str">
            <v>UN</v>
          </cell>
          <cell r="E1126">
            <v>54096</v>
          </cell>
          <cell r="F1126">
            <v>0</v>
          </cell>
        </row>
        <row r="1127">
          <cell r="B1127" t="str">
            <v>2402</v>
          </cell>
          <cell r="C1127" t="str">
            <v>ESPARGIDOR DE ASFALTO PRESSURIZADO, CIFALI MOD. HEM-2500 C/ TANQUE DE2500L, REBOCÁVEL, PNEUMÁTICO C/ MOTOR A GASOLINA 3,4HP</v>
          </cell>
          <cell r="D1127" t="str">
            <v>UN</v>
          </cell>
          <cell r="E1127">
            <v>84000</v>
          </cell>
          <cell r="F1127">
            <v>0</v>
          </cell>
        </row>
        <row r="1128">
          <cell r="B1128" t="str">
            <v>2403</v>
          </cell>
          <cell r="C1128" t="str">
            <v>DISTRIBUIDOR DE ASFALTO, CONSMAQ, MOD DA,  A SER MONTADO SOBRE CAMINHÃO, C/ TANQUE ISOLADO 6 M3, AQUECIDO C/ 2 MAÇARICOS, C/ BARRA ESPARGIDORA 3,66 M</v>
          </cell>
          <cell r="D1128" t="str">
            <v>UN</v>
          </cell>
          <cell r="E1128">
            <v>198240</v>
          </cell>
          <cell r="F1128">
            <v>0</v>
          </cell>
        </row>
        <row r="1129">
          <cell r="B1129" t="str">
            <v>2404</v>
          </cell>
          <cell r="C1129" t="str">
            <v>DIVISORIA CEGA (N1) - PAINEL MSO/COMEIA E=50MM - MONTANTE SIMPLIFICADO E DEMAIS PERFIS ACO GALV PINTADO - COLOCADA</v>
          </cell>
          <cell r="D1129" t="str">
            <v>M2</v>
          </cell>
          <cell r="E1129">
            <v>65</v>
          </cell>
          <cell r="F1129">
            <v>0</v>
          </cell>
        </row>
        <row r="1130">
          <cell r="B1130" t="str">
            <v>2405</v>
          </cell>
          <cell r="C1130" t="str">
            <v>DIVISORIA (N2) PAINEL/VIDRO - PAINEL MSO/COMEIA E=35MM - MONTANTE/RODAPE DUPLO ALUMINIO ANOD NAT - COLOCADA</v>
          </cell>
          <cell r="D1130" t="str">
            <v>M2</v>
          </cell>
          <cell r="E1130">
            <v>82.14</v>
          </cell>
          <cell r="F1130">
            <v>0</v>
          </cell>
        </row>
        <row r="1131">
          <cell r="B1131" t="str">
            <v>2406</v>
          </cell>
          <cell r="C1131" t="str">
            <v>DIVISORIA (N3) PAINEL/VIDRO/PAINEL MSO/COMEIA E=35MM - PERFIS SIMPLES ALUMINIO ANOD NAT - COLOCADA</v>
          </cell>
          <cell r="D1131" t="str">
            <v>M2</v>
          </cell>
          <cell r="E1131">
            <v>66.86</v>
          </cell>
          <cell r="F1131">
            <v>0</v>
          </cell>
        </row>
        <row r="1132">
          <cell r="B1132" t="str">
            <v>2407</v>
          </cell>
          <cell r="C1132" t="str">
            <v>DIVISORIA CEGA (N1) - PAINEL MSO/COMEIA E=35MM - MONTANTE/RODAPE DUPLO ALUMINIO ANOD COR - COLOCADA</v>
          </cell>
          <cell r="D1132" t="str">
            <v>M2</v>
          </cell>
          <cell r="E1132">
            <v>66.86</v>
          </cell>
          <cell r="F1132">
            <v>0</v>
          </cell>
        </row>
        <row r="1133">
          <cell r="B1133" t="str">
            <v>2408</v>
          </cell>
          <cell r="C1133" t="str">
            <v>DIVISORIA (N2) PAINEL/VIDRO - PAINEL MSO/COMEIA E=50MM - MONTANTE SIMPLIFICADO E DEMAIS PERFIS ACO GALV PINTADO - COLOCADA</v>
          </cell>
          <cell r="D1133" t="str">
            <v>M2</v>
          </cell>
          <cell r="E1133">
            <v>70.569999999999993</v>
          </cell>
          <cell r="F1133">
            <v>0</v>
          </cell>
        </row>
        <row r="1134">
          <cell r="B1134" t="str">
            <v>2409</v>
          </cell>
          <cell r="C1134" t="str">
            <v>DIVISORIA (N3) PAINEL/VIDRO/PAINEL MSO/COMEIA E=50MM - MONTANTE SIMPLIFICADO E DEMAIS PERFIS ACO GALV PINTADO - COLOCADA</v>
          </cell>
          <cell r="D1134" t="str">
            <v>M2</v>
          </cell>
          <cell r="E1134">
            <v>82.46</v>
          </cell>
          <cell r="F1134">
            <v>0</v>
          </cell>
        </row>
        <row r="1135">
          <cell r="B1135" t="str">
            <v>2410</v>
          </cell>
          <cell r="C1135" t="str">
            <v>DIVISORIA CEGA (N1) - PAINEL MSO/COMEIA E=35MM - MONTANTE/RODAPE DUPLO    ACO GALV PINTADO - COLOCADA</v>
          </cell>
          <cell r="D1135" t="str">
            <v>M2</v>
          </cell>
          <cell r="E1135">
            <v>69.64</v>
          </cell>
          <cell r="F1135">
            <v>0</v>
          </cell>
        </row>
        <row r="1136">
          <cell r="B1136" t="str">
            <v>2411</v>
          </cell>
          <cell r="C1136" t="str">
            <v>DIVISORIA (N3) PAINEL/VIDRO/PAINEL MSO/COMEIA E=35MM - PERFIS SIMPLES ACO GALV PINTADO - COLOCADA</v>
          </cell>
          <cell r="D1136" t="str">
            <v>M2</v>
          </cell>
          <cell r="E1136">
            <v>68.709999999999994</v>
          </cell>
          <cell r="F1136">
            <v>0</v>
          </cell>
        </row>
        <row r="1137">
          <cell r="B1137" t="str">
            <v>2412</v>
          </cell>
          <cell r="C1137" t="str">
            <v>DIVISORIA (N3) PAINEL/VIDRO/PAINEL MSO/COMEIA E=35MM - MONTANTE/RODAPE DUPLO ALUMINIO ANOD NAT - COLOCADA</v>
          </cell>
          <cell r="D1137" t="str">
            <v>M2</v>
          </cell>
          <cell r="E1137">
            <v>78.56</v>
          </cell>
          <cell r="F1137">
            <v>0</v>
          </cell>
        </row>
        <row r="1138">
          <cell r="B1138" t="str">
            <v>2413</v>
          </cell>
          <cell r="C1138" t="str">
            <v>DIVISORIA (N2) PAINEL/VIDRO - PAINEL C/ MSO/COMEIA E=35MM - PERFIS SIMPLES ACO GALV PINTADO - COLOCADA</v>
          </cell>
          <cell r="D1138" t="str">
            <v>M2</v>
          </cell>
          <cell r="E1138">
            <v>70.569999999999993</v>
          </cell>
          <cell r="F1138">
            <v>0</v>
          </cell>
        </row>
        <row r="1139">
          <cell r="B1139" t="str">
            <v>2414</v>
          </cell>
          <cell r="C1139" t="str">
            <v>DIVISORIA (N2) PAINEL/VIDRO - PAINEL C/ MSO/COMEIA E=35MM - MONTANTE/RODAPE DUPLO ACO GALV PINTADO - COLOCADA</v>
          </cell>
          <cell r="D1139" t="str">
            <v>M2</v>
          </cell>
          <cell r="E1139">
            <v>73.36</v>
          </cell>
          <cell r="F1139">
            <v>0</v>
          </cell>
        </row>
        <row r="1140">
          <cell r="B1140" t="str">
            <v>2415</v>
          </cell>
          <cell r="C1140" t="str">
            <v>DIVISORIA CEGA (N1) - PAINEL MSO/COMEIA E=35MM - PERFIS SIMPLES ACO GALV PINTADO - COLOCADA</v>
          </cell>
          <cell r="D1140" t="str">
            <v>M2</v>
          </cell>
          <cell r="E1140">
            <v>59.43</v>
          </cell>
          <cell r="F1140">
            <v>0</v>
          </cell>
        </row>
        <row r="1141">
          <cell r="B1141" t="str">
            <v>2416</v>
          </cell>
          <cell r="C1141" t="str">
            <v>DIVISORIA (N3) PAINEL/VIDRO/PAINEL MSO/COMEIA E=35MM - MONTANTE/RODAPE DUPLO ACO GALV PINTADO - COLOCADA</v>
          </cell>
          <cell r="D1141" t="str">
            <v>M2</v>
          </cell>
          <cell r="E1141">
            <v>81.34</v>
          </cell>
          <cell r="F1141">
            <v>0</v>
          </cell>
        </row>
        <row r="1142">
          <cell r="B1142" t="str">
            <v>2417</v>
          </cell>
          <cell r="C1142" t="str">
            <v>DIVISORIA CEGA (N1) - PAINEL MSO/COMEIA E=35MM - MONTANTE/RODAPE DUPLO ALUMINIO ANOD NAT - COLOCADA</v>
          </cell>
          <cell r="D1142" t="str">
            <v>M2</v>
          </cell>
          <cell r="E1142">
            <v>74.290000000000006</v>
          </cell>
          <cell r="F1142">
            <v>0</v>
          </cell>
        </row>
        <row r="1143">
          <cell r="B1143" t="str">
            <v>2418</v>
          </cell>
          <cell r="C1143" t="str">
            <v>DOBRADIÇA DE  3 X 2 1/2 EM LATÃO, COM ACABAMENTO CROMADO, PINO E PARAFUSOS, SEM ANÉIS, PARA PORTA INTERNA.</v>
          </cell>
          <cell r="D1143" t="str">
            <v>UN</v>
          </cell>
          <cell r="E1143">
            <v>11.31</v>
          </cell>
          <cell r="F1143">
            <v>0</v>
          </cell>
        </row>
        <row r="1144">
          <cell r="B1144" t="str">
            <v>2419</v>
          </cell>
          <cell r="C1144" t="str">
            <v>DOBRADICA LATAO CROMADO 3 X 3 1/2" SEM ANEIS</v>
          </cell>
          <cell r="D1144" t="str">
            <v>UN</v>
          </cell>
          <cell r="E1144">
            <v>20.22</v>
          </cell>
          <cell r="F1144">
            <v>0</v>
          </cell>
        </row>
        <row r="1145">
          <cell r="B1145" t="str">
            <v>2420</v>
          </cell>
          <cell r="C1145" t="str">
            <v>DOBRADICA FERRO CROMADO 3 X 3" SEM ANEIS</v>
          </cell>
          <cell r="D1145" t="str">
            <v>UN</v>
          </cell>
          <cell r="E1145">
            <v>6.09</v>
          </cell>
          <cell r="F1145">
            <v>0</v>
          </cell>
        </row>
        <row r="1146">
          <cell r="B1146" t="str">
            <v>2421</v>
          </cell>
          <cell r="C1146" t="str">
            <v>DOBRADICA FERRO CROMADO 4 X 3 1/2" COM ANEIS</v>
          </cell>
          <cell r="D1146" t="str">
            <v>UN</v>
          </cell>
          <cell r="E1146">
            <v>13.46</v>
          </cell>
          <cell r="F1146">
            <v>0</v>
          </cell>
        </row>
        <row r="1147">
          <cell r="B1147" t="str">
            <v>2422</v>
          </cell>
          <cell r="C1147" t="str">
            <v>DOBRADICA LATAO CROMADO 4 X 3 1/2" COM ANEIS</v>
          </cell>
          <cell r="D1147" t="str">
            <v>UN</v>
          </cell>
          <cell r="E1147">
            <v>36.81</v>
          </cell>
          <cell r="F1147">
            <v>0</v>
          </cell>
        </row>
        <row r="1148">
          <cell r="B1148" t="str">
            <v>2424</v>
          </cell>
          <cell r="C1148" t="str">
            <v>DOBRADICA LATAO POLIDO 3 1/2 X 3" COM ANEIS</v>
          </cell>
          <cell r="D1148" t="str">
            <v>UN</v>
          </cell>
          <cell r="E1148">
            <v>20.28</v>
          </cell>
          <cell r="F1148">
            <v>0</v>
          </cell>
        </row>
        <row r="1149">
          <cell r="B1149" t="str">
            <v>2425</v>
          </cell>
          <cell r="C1149" t="str">
            <v>DOBRADICA ACO ZINCADO 3 X 3" SEM ANEIS</v>
          </cell>
          <cell r="D1149" t="str">
            <v>UN</v>
          </cell>
          <cell r="E1149">
            <v>6.15</v>
          </cell>
          <cell r="F1149">
            <v>0</v>
          </cell>
        </row>
        <row r="1150">
          <cell r="B1150" t="str">
            <v>2426</v>
          </cell>
          <cell r="C1150" t="str">
            <v>DOBRADICA ACO ZINCADO 3 X 3 1/2" COM ANEIS</v>
          </cell>
          <cell r="D1150" t="str">
            <v>UN</v>
          </cell>
          <cell r="E1150">
            <v>8.3000000000000007</v>
          </cell>
          <cell r="F1150">
            <v>0</v>
          </cell>
        </row>
        <row r="1151">
          <cell r="B1151" t="str">
            <v>2427</v>
          </cell>
          <cell r="C1151" t="str">
            <v>DOBRADICA LATAO CROMADO 3 X 3" SEM ANEIS</v>
          </cell>
          <cell r="D1151" t="str">
            <v>UN</v>
          </cell>
          <cell r="E1151">
            <v>20.67</v>
          </cell>
          <cell r="F1151">
            <v>0</v>
          </cell>
        </row>
        <row r="1152">
          <cell r="B1152" t="str">
            <v>2429</v>
          </cell>
          <cell r="C1152" t="str">
            <v>DOBRADICA LATAO LAMINADO 3 1/2 X 3" COM ANEIS</v>
          </cell>
          <cell r="D1152" t="str">
            <v>UN</v>
          </cell>
          <cell r="E1152">
            <v>19.350000000000001</v>
          </cell>
          <cell r="F1152">
            <v>0</v>
          </cell>
        </row>
        <row r="1153">
          <cell r="B1153" t="str">
            <v>2431</v>
          </cell>
          <cell r="C1153" t="str">
            <v>DOBRADICA LATAO CROMADO 2 X 1" SEM ANEIS</v>
          </cell>
          <cell r="D1153" t="str">
            <v>UN</v>
          </cell>
          <cell r="E1153">
            <v>5.13</v>
          </cell>
          <cell r="F1153">
            <v>0</v>
          </cell>
        </row>
        <row r="1154">
          <cell r="B1154" t="str">
            <v>2432</v>
          </cell>
          <cell r="C1154" t="str">
            <v xml:space="preserve">DOBRADICA FERRO CROMADO 3 X 3 1/2" COM ANEIS </v>
          </cell>
          <cell r="D1154" t="str">
            <v>UN</v>
          </cell>
          <cell r="E1154">
            <v>7.85</v>
          </cell>
          <cell r="F1154">
            <v>0</v>
          </cell>
        </row>
        <row r="1155">
          <cell r="B1155" t="str">
            <v>2433</v>
          </cell>
          <cell r="C1155" t="str">
            <v>DOBRADICA FERRO CROMADO 3 X 2 1/2" SEM ANEIS</v>
          </cell>
          <cell r="D1155" t="str">
            <v>UN</v>
          </cell>
          <cell r="E1155">
            <v>4.8099999999999996</v>
          </cell>
          <cell r="F1155">
            <v>0</v>
          </cell>
        </row>
        <row r="1156">
          <cell r="B1156" t="str">
            <v>2435</v>
          </cell>
          <cell r="C1156" t="str">
            <v>DOBRADICA FERRO POLIDO OU GALV 3 X 2.1/2" E=1,5MM PINO SOLTO OU REVERSIVEL SEM ANEIS</v>
          </cell>
          <cell r="D1156" t="str">
            <v>UN</v>
          </cell>
          <cell r="E1156">
            <v>3.68</v>
          </cell>
          <cell r="F1156">
            <v>0</v>
          </cell>
        </row>
        <row r="1157">
          <cell r="B1157" t="str">
            <v>2436</v>
          </cell>
          <cell r="C1157" t="str">
            <v>ELETRICISTA OU OFICIAL ELETRICISTA</v>
          </cell>
          <cell r="D1157" t="str">
            <v>H</v>
          </cell>
          <cell r="E1157">
            <v>10.11</v>
          </cell>
          <cell r="F1157">
            <v>0</v>
          </cell>
        </row>
        <row r="1158">
          <cell r="B1158" t="str">
            <v>2437</v>
          </cell>
          <cell r="C1158" t="str">
            <v>MONTADOR ELETROMECANICO</v>
          </cell>
          <cell r="D1158" t="str">
            <v>H</v>
          </cell>
          <cell r="E1158">
            <v>13.7</v>
          </cell>
          <cell r="F1158">
            <v>0</v>
          </cell>
        </row>
        <row r="1159">
          <cell r="B1159" t="str">
            <v>2438</v>
          </cell>
          <cell r="C1159" t="str">
            <v>ELETROTECNICO</v>
          </cell>
          <cell r="D1159" t="str">
            <v>H</v>
          </cell>
          <cell r="E1159">
            <v>24.12</v>
          </cell>
          <cell r="F1159">
            <v>0</v>
          </cell>
        </row>
        <row r="1160">
          <cell r="B1160" t="str">
            <v>2439</v>
          </cell>
          <cell r="C1160" t="str">
            <v>ELETRICISTA INDUSTRIAL</v>
          </cell>
          <cell r="D1160" t="str">
            <v>H</v>
          </cell>
          <cell r="E1160">
            <v>16.29</v>
          </cell>
          <cell r="F1160">
            <v>0</v>
          </cell>
        </row>
        <row r="1161">
          <cell r="B1161" t="str">
            <v>2440</v>
          </cell>
          <cell r="C1161" t="str">
            <v>ELETRODUTO FERRO ESMALTADO LEVE ESP. PAREDE 0,75MM - 3/4"</v>
          </cell>
          <cell r="D1161" t="str">
            <v>M</v>
          </cell>
          <cell r="E1161">
            <v>5.61</v>
          </cell>
          <cell r="F1161">
            <v>0</v>
          </cell>
        </row>
        <row r="1162">
          <cell r="B1162" t="str">
            <v>2442</v>
          </cell>
          <cell r="C1162" t="str">
            <v>ELETRODUTO 3" TIPO KANALEX OU EQUIV</v>
          </cell>
          <cell r="D1162" t="str">
            <v>M</v>
          </cell>
          <cell r="E1162">
            <v>10.85</v>
          </cell>
          <cell r="F1162">
            <v>0</v>
          </cell>
        </row>
        <row r="1163">
          <cell r="B1163" t="str">
            <v>2446</v>
          </cell>
          <cell r="C1163" t="str">
            <v>ELETRODUTO 2" TIPO KANALEX OU EQUIV</v>
          </cell>
          <cell r="D1163" t="str">
            <v>M</v>
          </cell>
          <cell r="E1163">
            <v>6.71</v>
          </cell>
          <cell r="F1163">
            <v>0</v>
          </cell>
        </row>
        <row r="1164">
          <cell r="B1164" t="str">
            <v>2447</v>
          </cell>
          <cell r="C1164" t="str">
            <v>ELETRODUTO FERRO ESMALTADO PESADO ESP. PAREDE 1,52MM - 2"</v>
          </cell>
          <cell r="D1164" t="str">
            <v>M</v>
          </cell>
          <cell r="E1164">
            <v>16.87</v>
          </cell>
          <cell r="F1164">
            <v>0</v>
          </cell>
        </row>
        <row r="1165">
          <cell r="B1165" t="str">
            <v>2448</v>
          </cell>
          <cell r="C1165" t="str">
            <v>ELETRODUTO FERRO ESMALTADO LEVE ESP. PAREDE 0,75MM - 1"</v>
          </cell>
          <cell r="D1165" t="str">
            <v>M</v>
          </cell>
          <cell r="E1165">
            <v>6.85</v>
          </cell>
          <cell r="F1165">
            <v>0</v>
          </cell>
        </row>
        <row r="1166">
          <cell r="B1166" t="str">
            <v>2449</v>
          </cell>
          <cell r="C1166" t="str">
            <v>ELETRODUTO FERRO ESMALTADO PESADO ESP. PAREDE 1,52MM - 1.1/2"</v>
          </cell>
          <cell r="D1166" t="str">
            <v>M</v>
          </cell>
          <cell r="E1166">
            <v>12.62</v>
          </cell>
          <cell r="F1166">
            <v>0</v>
          </cell>
        </row>
        <row r="1167">
          <cell r="B1167" t="str">
            <v>2450</v>
          </cell>
          <cell r="C1167" t="str">
            <v>ELETRODUTO FERRO ESMALTADO PESADO ESP. PAREDE 2,25MM - 2.1/2"</v>
          </cell>
          <cell r="D1167" t="str">
            <v>M</v>
          </cell>
          <cell r="E1167">
            <v>26.56</v>
          </cell>
          <cell r="F1167">
            <v>0</v>
          </cell>
        </row>
        <row r="1168">
          <cell r="B1168" t="str">
            <v>2451</v>
          </cell>
          <cell r="C1168" t="str">
            <v>ELETRODUTO FERRO ESMALTADO PESADO ESP. PAREDE 2,25MM - 4"</v>
          </cell>
          <cell r="D1168" t="str">
            <v>M</v>
          </cell>
          <cell r="E1168">
            <v>46.06</v>
          </cell>
          <cell r="F1168">
            <v>0</v>
          </cell>
        </row>
        <row r="1169">
          <cell r="B1169" t="str">
            <v>2452</v>
          </cell>
          <cell r="C1169" t="str">
            <v>ELETRODUTO FERRO ESMALTADO PESADO ESP. PAREDE 2,25MM - 3"</v>
          </cell>
          <cell r="D1169" t="str">
            <v>M</v>
          </cell>
          <cell r="E1169">
            <v>34.99</v>
          </cell>
          <cell r="F1169">
            <v>0</v>
          </cell>
        </row>
        <row r="1170">
          <cell r="B1170" t="str">
            <v>2453</v>
          </cell>
          <cell r="C1170" t="str">
            <v>ELETRODUTO FERRO ESMALTADO LEVE ESP. PAREDE 0,75MM -1/2"</v>
          </cell>
          <cell r="D1170" t="str">
            <v>M</v>
          </cell>
          <cell r="E1170">
            <v>4.46</v>
          </cell>
          <cell r="F1170">
            <v>0</v>
          </cell>
        </row>
        <row r="1171">
          <cell r="B1171" t="str">
            <v>2454</v>
          </cell>
          <cell r="C1171" t="str">
            <v>ELETRODUTO FERRO ESMALTADO SEMI-PESADO ESP. PAREDE 1,20MM - 1.1/4"</v>
          </cell>
          <cell r="D1171" t="str">
            <v>M</v>
          </cell>
          <cell r="E1171">
            <v>11.38</v>
          </cell>
          <cell r="F1171">
            <v>0</v>
          </cell>
        </row>
        <row r="1172">
          <cell r="B1172" t="str">
            <v>2455</v>
          </cell>
          <cell r="C1172" t="str">
            <v>CURVA FERRO ESMALTADO P/ ELETRODUTO PESADO 90G 1/2"</v>
          </cell>
          <cell r="D1172" t="str">
            <v>UN</v>
          </cell>
          <cell r="E1172">
            <v>2.48</v>
          </cell>
          <cell r="F1172">
            <v>0</v>
          </cell>
        </row>
        <row r="1173">
          <cell r="B1173" t="str">
            <v>2456</v>
          </cell>
          <cell r="C1173" t="str">
            <v>CURVA FERRO ESMALTADO P/ ELETRODUTO PESADO 90G 3/4"</v>
          </cell>
          <cell r="D1173" t="str">
            <v>UN</v>
          </cell>
          <cell r="E1173">
            <v>2.23</v>
          </cell>
          <cell r="F1173">
            <v>0</v>
          </cell>
        </row>
        <row r="1174">
          <cell r="B1174" t="str">
            <v>2457</v>
          </cell>
          <cell r="C1174" t="str">
            <v>CURVA FERRO ESMALTADO P/ ELETRODUTO PESADO 90G 1.1/4"</v>
          </cell>
          <cell r="D1174" t="str">
            <v>UN</v>
          </cell>
          <cell r="E1174">
            <v>7.92</v>
          </cell>
          <cell r="F1174">
            <v>0</v>
          </cell>
        </row>
        <row r="1175">
          <cell r="B1175" t="str">
            <v>2458</v>
          </cell>
          <cell r="C1175" t="str">
            <v>CURVA FERRO ESMALTADO P/ ELETRODUTO PESADO 90G 1.1/2"</v>
          </cell>
          <cell r="D1175" t="str">
            <v>UN</v>
          </cell>
          <cell r="E1175">
            <v>10.199999999999999</v>
          </cell>
          <cell r="F1175">
            <v>0</v>
          </cell>
        </row>
        <row r="1176">
          <cell r="B1176" t="str">
            <v>2459</v>
          </cell>
          <cell r="C1176" t="str">
            <v>CURVA FERRO ESMALTADO P/ ELETRODUTO PESADO 90G 2"</v>
          </cell>
          <cell r="D1176" t="str">
            <v>UN</v>
          </cell>
          <cell r="E1176">
            <v>15.07</v>
          </cell>
          <cell r="F1176">
            <v>0</v>
          </cell>
        </row>
        <row r="1177">
          <cell r="B1177" t="str">
            <v>2460</v>
          </cell>
          <cell r="C1177" t="str">
            <v>CURVA FERRO ESMALTADO P/ ELETRODUTO PESADO 90G 4"</v>
          </cell>
          <cell r="D1177" t="str">
            <v>UN</v>
          </cell>
          <cell r="E1177">
            <v>77.8</v>
          </cell>
          <cell r="F1177">
            <v>0</v>
          </cell>
        </row>
        <row r="1178">
          <cell r="B1178" t="str">
            <v>2461</v>
          </cell>
          <cell r="C1178" t="str">
            <v>CURVA FERRO ESMALTADO P/ ELETRODUTO PESADO 135G 1/2"</v>
          </cell>
          <cell r="D1178" t="str">
            <v>UN</v>
          </cell>
          <cell r="E1178">
            <v>2.97</v>
          </cell>
          <cell r="F1178">
            <v>0</v>
          </cell>
        </row>
        <row r="1179">
          <cell r="B1179" t="str">
            <v>2462</v>
          </cell>
          <cell r="C1179" t="str">
            <v>CURVA FERRO ESMALTADO P/ ELETRODUTO PESADO 135G 3/4"</v>
          </cell>
          <cell r="D1179" t="str">
            <v>UN</v>
          </cell>
          <cell r="E1179">
            <v>3.22</v>
          </cell>
          <cell r="F1179">
            <v>0</v>
          </cell>
        </row>
        <row r="1180">
          <cell r="B1180" t="str">
            <v>2463</v>
          </cell>
          <cell r="C1180" t="str">
            <v>CURVA FERRO ESMALTADO P/ ELETRODUTO PESADO 135G 1.1/4"</v>
          </cell>
          <cell r="D1180" t="str">
            <v>UN</v>
          </cell>
          <cell r="E1180">
            <v>9.58</v>
          </cell>
          <cell r="F1180">
            <v>0</v>
          </cell>
        </row>
        <row r="1181">
          <cell r="B1181" t="str">
            <v>2464</v>
          </cell>
          <cell r="C1181" t="str">
            <v>CURVA FERRO ESMALTADO P/ ELETRODUTO PESADO 135G 1.1/2"</v>
          </cell>
          <cell r="D1181" t="str">
            <v>UN</v>
          </cell>
          <cell r="E1181">
            <v>11.19</v>
          </cell>
          <cell r="F1181">
            <v>0</v>
          </cell>
        </row>
        <row r="1182">
          <cell r="B1182" t="str">
            <v>2465</v>
          </cell>
          <cell r="C1182" t="str">
            <v>CURVA FERRO ESMALTADO P/ ELETRODUTO PESADO 135G 2.1/2"</v>
          </cell>
          <cell r="D1182" t="str">
            <v>UN</v>
          </cell>
          <cell r="E1182">
            <v>49.33</v>
          </cell>
          <cell r="F1182">
            <v>0</v>
          </cell>
        </row>
        <row r="1183">
          <cell r="B1183" t="str">
            <v>2466</v>
          </cell>
          <cell r="C1183" t="str">
            <v>CURVA FERRO ESMALTADO P/ ELETRODUTO PESADO 135G 3"</v>
          </cell>
          <cell r="D1183" t="str">
            <v>UN</v>
          </cell>
          <cell r="E1183">
            <v>74.11</v>
          </cell>
          <cell r="F1183">
            <v>0</v>
          </cell>
        </row>
        <row r="1184">
          <cell r="B1184" t="str">
            <v>2467</v>
          </cell>
          <cell r="C1184" t="str">
            <v>CURVA FERRO ESMALTADO P/ ELETRODUTO PESADO 135G 4"</v>
          </cell>
          <cell r="D1184" t="str">
            <v>UN</v>
          </cell>
          <cell r="E1184">
            <v>134.9</v>
          </cell>
          <cell r="F1184">
            <v>0</v>
          </cell>
        </row>
        <row r="1185">
          <cell r="B1185" t="str">
            <v>2468</v>
          </cell>
          <cell r="C1185" t="str">
            <v>CURVA FERRO ESMALTADO P/ ELETRODUTO PESADO 135G 2"</v>
          </cell>
          <cell r="D1185" t="str">
            <v>UN</v>
          </cell>
          <cell r="E1185">
            <v>18.190000000000001</v>
          </cell>
          <cell r="F1185">
            <v>0</v>
          </cell>
        </row>
        <row r="1186">
          <cell r="B1186" t="str">
            <v>2469</v>
          </cell>
          <cell r="C1186" t="str">
            <v>CURVA FERRO ESMALTADO P/ ELETRODUTO PESADO 135G 1"</v>
          </cell>
          <cell r="D1186" t="str">
            <v>UN</v>
          </cell>
          <cell r="E1186">
            <v>5.72</v>
          </cell>
          <cell r="F1186">
            <v>0</v>
          </cell>
        </row>
        <row r="1187">
          <cell r="B1187" t="str">
            <v>2470</v>
          </cell>
          <cell r="C1187" t="str">
            <v>CURVA FERRO ESMALTADO P/ ELETRODUTO PESADO 90G 3"</v>
          </cell>
          <cell r="D1187" t="str">
            <v>UN</v>
          </cell>
          <cell r="E1187">
            <v>42.45</v>
          </cell>
          <cell r="F1187">
            <v>0</v>
          </cell>
        </row>
        <row r="1188">
          <cell r="B1188" t="str">
            <v>2471</v>
          </cell>
          <cell r="C1188" t="str">
            <v>CURVA FERRO ESMALTADO P/ ELETRODUTO PESADO 90G 2.1/2"</v>
          </cell>
          <cell r="D1188" t="str">
            <v>UN</v>
          </cell>
          <cell r="E1188">
            <v>32.5</v>
          </cell>
          <cell r="F1188">
            <v>0</v>
          </cell>
        </row>
        <row r="1189">
          <cell r="B1189" t="str">
            <v>2472</v>
          </cell>
          <cell r="C1189" t="str">
            <v>CURVA FERRO ESMALTADO P/ ELETRODUTO PESADO 90G 1"</v>
          </cell>
          <cell r="D1189" t="str">
            <v>UN</v>
          </cell>
          <cell r="E1189">
            <v>3.34</v>
          </cell>
          <cell r="F1189">
            <v>0</v>
          </cell>
        </row>
        <row r="1190">
          <cell r="B1190" t="str">
            <v>2473</v>
          </cell>
          <cell r="C1190" t="str">
            <v>LUVA P/ ELETRODUTO ESMALTADO PESADO 1/2"</v>
          </cell>
          <cell r="D1190" t="str">
            <v>UN</v>
          </cell>
          <cell r="E1190">
            <v>0.72</v>
          </cell>
          <cell r="F1190">
            <v>0</v>
          </cell>
        </row>
        <row r="1191">
          <cell r="B1191" t="str">
            <v>2474</v>
          </cell>
          <cell r="C1191" t="str">
            <v>LUVA P/ ELETRODUTO ESMALTADO PESADO 1"</v>
          </cell>
          <cell r="D1191" t="str">
            <v>UN</v>
          </cell>
          <cell r="E1191">
            <v>1.31</v>
          </cell>
          <cell r="F1191">
            <v>0</v>
          </cell>
        </row>
        <row r="1192">
          <cell r="B1192" t="str">
            <v>2475</v>
          </cell>
          <cell r="C1192" t="str">
            <v>LUVA P/ ELETRODUTO ESMALTADO PESADO 1.1/4"</v>
          </cell>
          <cell r="D1192" t="str">
            <v>UN</v>
          </cell>
          <cell r="E1192">
            <v>2.1</v>
          </cell>
          <cell r="F1192">
            <v>0</v>
          </cell>
        </row>
        <row r="1193">
          <cell r="B1193" t="str">
            <v>2476</v>
          </cell>
          <cell r="C1193" t="str">
            <v>LUVA P/ELETRODUTO ESMALTADO PESADO 1.1/2"</v>
          </cell>
          <cell r="D1193" t="str">
            <v>UN</v>
          </cell>
          <cell r="E1193">
            <v>2.82</v>
          </cell>
          <cell r="F1193">
            <v>0</v>
          </cell>
        </row>
        <row r="1194">
          <cell r="B1194" t="str">
            <v>2477</v>
          </cell>
          <cell r="C1194" t="str">
            <v>LUVA P/ ELETRODUTO ESMALTADO PESADO 2"</v>
          </cell>
          <cell r="D1194" t="str">
            <v>UN</v>
          </cell>
          <cell r="E1194">
            <v>4.3099999999999996</v>
          </cell>
          <cell r="F1194">
            <v>0</v>
          </cell>
        </row>
        <row r="1195">
          <cell r="B1195" t="str">
            <v>2478</v>
          </cell>
          <cell r="C1195" t="str">
            <v>LUVA P/ ELETRODUTO ESMALTADO PESADO 2.1/2"</v>
          </cell>
          <cell r="D1195" t="str">
            <v>UN</v>
          </cell>
          <cell r="E1195">
            <v>8.27</v>
          </cell>
          <cell r="F1195">
            <v>0</v>
          </cell>
        </row>
        <row r="1196">
          <cell r="B1196" t="str">
            <v>2479</v>
          </cell>
          <cell r="C1196" t="str">
            <v>LUVA P/ ELETRODUTO ESMALTADO PESADO 4"</v>
          </cell>
          <cell r="D1196" t="str">
            <v>UN</v>
          </cell>
          <cell r="E1196">
            <v>9.5299999999999994</v>
          </cell>
          <cell r="F1196">
            <v>0</v>
          </cell>
        </row>
        <row r="1197">
          <cell r="B1197" t="str">
            <v>2480</v>
          </cell>
          <cell r="C1197" t="str">
            <v>LUVA P/ ELETRODUTO ESMALTADO PESADO 3"</v>
          </cell>
          <cell r="D1197" t="str">
            <v>UN</v>
          </cell>
          <cell r="E1197">
            <v>8.66</v>
          </cell>
          <cell r="F1197">
            <v>0</v>
          </cell>
        </row>
        <row r="1198">
          <cell r="B1198" t="str">
            <v>2481</v>
          </cell>
          <cell r="C1198" t="str">
            <v>LUVA P/ ELETRODUTO ESMALTADO PESADO 3/4"</v>
          </cell>
          <cell r="D1198" t="str">
            <v>UN</v>
          </cell>
          <cell r="E1198">
            <v>0.87</v>
          </cell>
          <cell r="F1198">
            <v>0</v>
          </cell>
        </row>
        <row r="1199">
          <cell r="B1199" t="str">
            <v>2483</v>
          </cell>
          <cell r="C1199" t="str">
            <v>CONECTOR RETO 1" EM FERRO GALV OU ALUMINIO P/ ADAPTAR ENTRADA       DE ELETRODUTO  METALICO FLEXIVEL EM QUADROS</v>
          </cell>
          <cell r="D1199" t="str">
            <v>UN</v>
          </cell>
          <cell r="E1199">
            <v>3.09</v>
          </cell>
          <cell r="F1199">
            <v>0</v>
          </cell>
        </row>
        <row r="1200">
          <cell r="B1200" t="str">
            <v>2484</v>
          </cell>
          <cell r="C1200" t="str">
            <v>CONECTOR RETO 3" EM FERRO GALV OU ALUMINIO P/ ADAPTAR ENTRADA DE ELETRODUTO METALICO FLEXIVEL EM QUADROS</v>
          </cell>
          <cell r="D1200" t="str">
            <v>UN</v>
          </cell>
          <cell r="E1200">
            <v>25.93</v>
          </cell>
          <cell r="F1200">
            <v>0</v>
          </cell>
        </row>
        <row r="1201">
          <cell r="B1201" t="str">
            <v>2485</v>
          </cell>
          <cell r="C1201" t="str">
            <v>CONECTOR RETO 4" EM FERRO GALV OU ALUMINIO P/ ADAPTAR ENTRADA DE ELETRODUTO METALICO FLEXIVEL EM QUADROS</v>
          </cell>
          <cell r="D1201" t="str">
            <v>UN</v>
          </cell>
          <cell r="E1201">
            <v>63.02</v>
          </cell>
          <cell r="F1201">
            <v>0</v>
          </cell>
        </row>
        <row r="1202">
          <cell r="B1202" t="str">
            <v>2487</v>
          </cell>
          <cell r="C1202" t="str">
            <v>CONECTOR RETO 1/2" EM FERRO GALV OU ALUMINIO P/ ADAPTAR ENTRADA DE ELETRODUTO METALICO FLEXIVEL EM QUADROS</v>
          </cell>
          <cell r="D1202" t="str">
            <v>UN</v>
          </cell>
          <cell r="E1202">
            <v>2.4</v>
          </cell>
          <cell r="F1202">
            <v>0</v>
          </cell>
        </row>
        <row r="1203">
          <cell r="B1203" t="str">
            <v>2488</v>
          </cell>
          <cell r="C1203" t="str">
            <v>CONECTOR RETO 3/4" EM FERRO GALV OU ALUMINIO P/ ADAPTAR ENTRADA DE ELETRODUTO METALICO FLEXIVEL EM QUADROS</v>
          </cell>
          <cell r="D1203" t="str">
            <v>UN</v>
          </cell>
          <cell r="E1203">
            <v>2.64</v>
          </cell>
          <cell r="F1203">
            <v>0</v>
          </cell>
        </row>
        <row r="1204">
          <cell r="B1204" t="str">
            <v>2489</v>
          </cell>
          <cell r="C1204" t="str">
            <v>CONECTOR RETO 2" EM FERRO GALV OU ALUMINIO P/ ADAPTAR ENTRADA DE ELETRODUTO METALICO FLEXIVEL EM QUADROS</v>
          </cell>
          <cell r="D1204" t="str">
            <v>UN</v>
          </cell>
          <cell r="E1204">
            <v>9.27</v>
          </cell>
          <cell r="F1204">
            <v>0</v>
          </cell>
        </row>
        <row r="1205">
          <cell r="B1205" t="str">
            <v>2498</v>
          </cell>
          <cell r="C1205" t="str">
            <v>ELETRODUTO METALICO FLEXIVEL 1/2" C/ REVESTIMENTO PVC TIPO SEALTUBO OU EQUIV</v>
          </cell>
          <cell r="D1205" t="str">
            <v>M</v>
          </cell>
          <cell r="E1205">
            <v>18.309999999999999</v>
          </cell>
          <cell r="F1205">
            <v>0</v>
          </cell>
        </row>
        <row r="1206">
          <cell r="B1206" t="str">
            <v>2500</v>
          </cell>
          <cell r="C1206" t="str">
            <v>ELETRODUTO METALICO FLEXIVEL REV EXT PVC PRETO 60MM TIPO COPEX OU EQUIV</v>
          </cell>
          <cell r="D1206" t="str">
            <v>M</v>
          </cell>
          <cell r="E1206">
            <v>92.23</v>
          </cell>
          <cell r="F1206">
            <v>0</v>
          </cell>
        </row>
        <row r="1207">
          <cell r="B1207" t="str">
            <v>2501</v>
          </cell>
          <cell r="C1207" t="str">
            <v>ELETRODUTO METALICO FLEXIVEL REV EXT PVC PRETO 32MM TIPO COPEX OU EQUIV</v>
          </cell>
          <cell r="D1207" t="str">
            <v>M</v>
          </cell>
          <cell r="E1207">
            <v>33.770000000000003</v>
          </cell>
          <cell r="F1207">
            <v>0</v>
          </cell>
        </row>
        <row r="1208">
          <cell r="B1208" t="str">
            <v>2502</v>
          </cell>
          <cell r="C1208" t="str">
            <v>ELETRODUTO METALICO FLEXIVEL REV EXT PVC PRETO 40MM TIPO COPEX OU EQUIV</v>
          </cell>
          <cell r="D1208" t="str">
            <v>M</v>
          </cell>
          <cell r="E1208">
            <v>46.96</v>
          </cell>
          <cell r="F1208">
            <v>0</v>
          </cell>
        </row>
        <row r="1209">
          <cell r="B1209" t="str">
            <v>2503</v>
          </cell>
          <cell r="C1209" t="str">
            <v>ELETRODUTO METALICO FLEXIVEL REV EXT PVC PRETO 50MM TIPO COPEX OU EQUIV</v>
          </cell>
          <cell r="D1209" t="str">
            <v>M</v>
          </cell>
          <cell r="E1209">
            <v>64.03</v>
          </cell>
          <cell r="F1209">
            <v>0</v>
          </cell>
        </row>
        <row r="1210">
          <cell r="B1210" t="str">
            <v>2504</v>
          </cell>
          <cell r="C1210" t="str">
            <v>ELETRODUTO METALICO FLEXIVEL REV EXT PVC PRETO 25MM TIPO COPEX OU EQUIV</v>
          </cell>
          <cell r="D1210" t="str">
            <v>M</v>
          </cell>
          <cell r="E1210">
            <v>22.78</v>
          </cell>
          <cell r="F1210">
            <v>0</v>
          </cell>
        </row>
        <row r="1211">
          <cell r="B1211" t="str">
            <v>2505</v>
          </cell>
          <cell r="C1211" t="str">
            <v>ELETRODUTO METALICO FLEXIVEL REV EXT PVC PRETO 75MM TIPO COPEX OU EQUIV</v>
          </cell>
          <cell r="D1211" t="str">
            <v>M</v>
          </cell>
          <cell r="E1211">
            <v>119.48</v>
          </cell>
          <cell r="F1211">
            <v>0</v>
          </cell>
        </row>
        <row r="1212">
          <cell r="B1212" t="str">
            <v>2509</v>
          </cell>
          <cell r="C1212" t="str">
            <v>PLUG 3P + T 30A/440V REFERENCIA 56406, USO INDUSTRIAL TP PIAL OU EQUIV</v>
          </cell>
          <cell r="D1212" t="str">
            <v>UN</v>
          </cell>
          <cell r="E1212">
            <v>38.520000000000003</v>
          </cell>
          <cell r="F1212">
            <v>0</v>
          </cell>
        </row>
        <row r="1213">
          <cell r="B1213" t="str">
            <v>2510</v>
          </cell>
          <cell r="C1213" t="str">
            <v>RELE FOTOELETRICO 1000W/220V</v>
          </cell>
          <cell r="D1213" t="str">
            <v>UN</v>
          </cell>
          <cell r="E1213">
            <v>30.69</v>
          </cell>
          <cell r="F1213">
            <v>0</v>
          </cell>
        </row>
        <row r="1214">
          <cell r="B1214" t="str">
            <v>2512</v>
          </cell>
          <cell r="C1214" t="str">
            <v>BRACO P/ LUMINARIA PUBLICA 1 X 1,50M ROMAGNOLE OU EQUIV</v>
          </cell>
          <cell r="D1214" t="str">
            <v>UN</v>
          </cell>
          <cell r="E1214">
            <v>18.61</v>
          </cell>
          <cell r="F1214">
            <v>0</v>
          </cell>
        </row>
        <row r="1215">
          <cell r="B1215" t="str">
            <v>2515</v>
          </cell>
          <cell r="C1215" t="str">
            <v>CONECTOR CURVO 90 GRAUS BITOLA 3/4" EM FERRO GALV OU ALUMINIO P/ ADAPTAR ENTRADA DE ELETRODUTOMETALICO FLEXIVEL EM QUADROS</v>
          </cell>
          <cell r="D1215" t="str">
            <v>UN</v>
          </cell>
          <cell r="E1215">
            <v>4.67</v>
          </cell>
          <cell r="F1215">
            <v>0</v>
          </cell>
        </row>
        <row r="1216">
          <cell r="B1216" t="str">
            <v>2516</v>
          </cell>
          <cell r="C1216" t="str">
            <v>CONECTOR CURVO 90 GRAUS BITOLA 1" EM FERRO GALV OU ALUMINIO P/ ADAPTAR ENTRADA DE ELETRODUTO METALICO FLEXIVEL EM QUADROS</v>
          </cell>
          <cell r="D1216" t="str">
            <v>UN</v>
          </cell>
          <cell r="E1216">
            <v>5.36</v>
          </cell>
          <cell r="F1216">
            <v>0</v>
          </cell>
        </row>
        <row r="1217">
          <cell r="B1217" t="str">
            <v>2517</v>
          </cell>
          <cell r="C1217" t="str">
            <v>CONECTOR CURVO 90 GRAUS BITOLA 1 1/2" EM FERRO GALV OU ALUMINIO P/ ADAPTAR ENTRADA DE ELETRODUTO METALICO FLEXIVEL EM QUADROS</v>
          </cell>
          <cell r="D1217" t="str">
            <v>UN</v>
          </cell>
          <cell r="E1217">
            <v>10.77</v>
          </cell>
          <cell r="F1217">
            <v>0</v>
          </cell>
        </row>
        <row r="1218">
          <cell r="B1218" t="str">
            <v>2518</v>
          </cell>
          <cell r="C1218" t="str">
            <v>CONECTOR CURVO 90 GRAUS BITOLA 2 1/2" EM FERRO GALV OU ALUMINIO P/ ADAPTAR ENTRADA DE ELETRODUTO METALICO FLEXIVEL EM QUADROS</v>
          </cell>
          <cell r="D1218" t="str">
            <v>UN</v>
          </cell>
          <cell r="E1218">
            <v>54.13</v>
          </cell>
          <cell r="F1218">
            <v>0</v>
          </cell>
        </row>
        <row r="1219">
          <cell r="B1219" t="str">
            <v>2519</v>
          </cell>
          <cell r="C1219" t="str">
            <v>CONECTOR CURVO 90 GRAUS BITOLA 3" EM FERRO GALV OU ALUMINIO P/ ADAPTAR ENTRADA DE ELETRODUTO METALICO FLEXIVEL EM QUADROS</v>
          </cell>
          <cell r="D1219" t="str">
            <v>UN</v>
          </cell>
          <cell r="E1219">
            <v>60.44</v>
          </cell>
          <cell r="F1219">
            <v>0</v>
          </cell>
        </row>
        <row r="1220">
          <cell r="B1220" t="str">
            <v>2520</v>
          </cell>
          <cell r="C1220" t="str">
            <v>CONECTOR CURVO 90 GRAUS BITOLA 4" EM FERRO GALV OU ALUMINIO P/ ADAPTAR ENTRADA DE ELETRODUTO METALICO FLEXIVEL EM QUADROS</v>
          </cell>
          <cell r="D1220" t="str">
            <v>UN</v>
          </cell>
          <cell r="E1220">
            <v>104.48</v>
          </cell>
          <cell r="F1220">
            <v>0</v>
          </cell>
        </row>
        <row r="1221">
          <cell r="B1221" t="str">
            <v>2521</v>
          </cell>
          <cell r="C1221" t="str">
            <v>CONECTOR CURVO 90 GRAUS BITOLA 2" EM FERRO GALV OU ALUMINIO P/ ADAPTAR ENTRADA DE ELETRODUTO METALICO FLEXIVEL EM QUADROS</v>
          </cell>
          <cell r="D1221" t="str">
            <v>UN</v>
          </cell>
          <cell r="E1221">
            <v>33.11</v>
          </cell>
          <cell r="F1221">
            <v>0</v>
          </cell>
        </row>
        <row r="1222">
          <cell r="B1222" t="str">
            <v>2522</v>
          </cell>
          <cell r="C1222" t="str">
            <v>CONECTOR CURVO 90 GRAUS BITOLA 1 1/4" EM FERRO GALV OU ALUMINIO P/ ADAPTAR ENTRADA DE ELETRODUTO METALICO FLEXIVEL EM QUADROS</v>
          </cell>
          <cell r="D1222" t="str">
            <v>UN</v>
          </cell>
          <cell r="E1222">
            <v>9.77</v>
          </cell>
          <cell r="F1222">
            <v>0</v>
          </cell>
        </row>
        <row r="1223">
          <cell r="B1223" t="str">
            <v>2526</v>
          </cell>
          <cell r="C1223" t="str">
            <v>CONECTOR RETO 1 1/4" EM FERRO GALV OU ALUMINIO P/ ADAPTAR ENTRADA DE ELETRODUTO METALICO FLEXIVEL EM QUADROS</v>
          </cell>
          <cell r="D1223" t="str">
            <v>UN</v>
          </cell>
          <cell r="E1223">
            <v>5.91</v>
          </cell>
          <cell r="F1223">
            <v>0</v>
          </cell>
        </row>
        <row r="1224">
          <cell r="B1224" t="str">
            <v>2527</v>
          </cell>
          <cell r="C1224" t="str">
            <v>CONECTOR RETO 1 1/2" EM FERRO GALV OU ALUMINIO P/ ADAPTAR ENTRADA DE ELETRODUTO METALICO FLEXIVEL EM QUADROS</v>
          </cell>
          <cell r="D1224" t="str">
            <v>UN</v>
          </cell>
          <cell r="E1224">
            <v>6.86</v>
          </cell>
          <cell r="F1224">
            <v>0</v>
          </cell>
        </row>
        <row r="1225">
          <cell r="B1225" t="str">
            <v>2528</v>
          </cell>
          <cell r="C1225" t="str">
            <v>CONECTOR RETO 2 1/2" EM FERRO GALV OU ALUMINIO P/ ADAPTAR ENTRADA DE ELETRODUTO METALICO FLEXIVEL EM QUADROS</v>
          </cell>
          <cell r="D1225" t="str">
            <v>UN</v>
          </cell>
          <cell r="E1225">
            <v>21.07</v>
          </cell>
          <cell r="F1225">
            <v>0</v>
          </cell>
        </row>
        <row r="1226">
          <cell r="B1226" t="str">
            <v>2535</v>
          </cell>
          <cell r="C1226" t="str">
            <v>BUCHA LIGA ALUMINIO P/ ELETRODUTO ROSCAVEL 3/4"</v>
          </cell>
          <cell r="D1226" t="str">
            <v>UN</v>
          </cell>
          <cell r="E1226">
            <v>0.48</v>
          </cell>
          <cell r="F1226">
            <v>0</v>
          </cell>
        </row>
        <row r="1227">
          <cell r="B1227" t="str">
            <v>2536</v>
          </cell>
          <cell r="C1227" t="str">
            <v>BUCHA LIGA ALUMINIO P/ ELETRODUTO ROSCAVEL 1"</v>
          </cell>
          <cell r="D1227" t="str">
            <v>UN</v>
          </cell>
          <cell r="E1227">
            <v>0.61</v>
          </cell>
          <cell r="F1227">
            <v>0</v>
          </cell>
        </row>
        <row r="1228">
          <cell r="B1228" t="str">
            <v>2537</v>
          </cell>
          <cell r="C1228" t="str">
            <v>BUCHA LIGA ALUMINIO P/ ELETRODUTO ROSCAVEL 1 1/4"</v>
          </cell>
          <cell r="D1228" t="str">
            <v>UN</v>
          </cell>
          <cell r="E1228">
            <v>0.84</v>
          </cell>
          <cell r="F1228">
            <v>0</v>
          </cell>
        </row>
        <row r="1229">
          <cell r="B1229" t="str">
            <v>2538</v>
          </cell>
          <cell r="C1229" t="str">
            <v>BUCHA LIGA ALUMINIO P/ ELETRODUTO ROSCAVEL 1 1/2"</v>
          </cell>
          <cell r="D1229" t="str">
            <v>UN</v>
          </cell>
          <cell r="E1229">
            <v>1.03</v>
          </cell>
          <cell r="F1229">
            <v>0</v>
          </cell>
        </row>
        <row r="1230">
          <cell r="B1230" t="str">
            <v>2539</v>
          </cell>
          <cell r="C1230" t="str">
            <v>BUCHA LIGA ALUMINIO P/ ELETRODUTO ROSCAVEL 3"</v>
          </cell>
          <cell r="D1230" t="str">
            <v>UN</v>
          </cell>
          <cell r="E1230">
            <v>3.59</v>
          </cell>
          <cell r="F1230">
            <v>0</v>
          </cell>
        </row>
        <row r="1231">
          <cell r="B1231" t="str">
            <v>2540</v>
          </cell>
          <cell r="C1231" t="str">
            <v>BUCHA LIGA ALUMINIO P/ ELETRODUTO ROSCAVEL 4"</v>
          </cell>
          <cell r="D1231" t="str">
            <v>UN</v>
          </cell>
          <cell r="E1231">
            <v>5.54</v>
          </cell>
          <cell r="F1231">
            <v>0</v>
          </cell>
        </row>
        <row r="1232">
          <cell r="B1232" t="str">
            <v>2541</v>
          </cell>
          <cell r="C1232" t="str">
            <v>BUCHA LIGA ALUMINIO P/ ELETRODUTO ROSCAVEL 2 1/2"</v>
          </cell>
          <cell r="D1232" t="str">
            <v>UN</v>
          </cell>
          <cell r="E1232">
            <v>3.06</v>
          </cell>
          <cell r="F1232">
            <v>0</v>
          </cell>
        </row>
        <row r="1233">
          <cell r="B1233" t="str">
            <v>2542</v>
          </cell>
          <cell r="C1233" t="str">
            <v>BUCHA LIGA ALUMINIO P/ ELETRODUTO ROSCAVEL 2"</v>
          </cell>
          <cell r="D1233" t="str">
            <v>UN</v>
          </cell>
          <cell r="E1233">
            <v>1.72</v>
          </cell>
          <cell r="F1233">
            <v>0</v>
          </cell>
        </row>
        <row r="1234">
          <cell r="B1234" t="str">
            <v>2543</v>
          </cell>
          <cell r="C1234" t="str">
            <v>BUCHA LIGA ALUMINIO P/ ELETRODUTO ROSCAVEL 1/2"</v>
          </cell>
          <cell r="D1234" t="str">
            <v>UN</v>
          </cell>
          <cell r="E1234">
            <v>0.34</v>
          </cell>
          <cell r="F1234">
            <v>0</v>
          </cell>
        </row>
        <row r="1235">
          <cell r="B1235" t="str">
            <v>2548</v>
          </cell>
          <cell r="C1235" t="str">
            <v>CONECTOR CURVO 90 GRAUS BITOLA 1/2" EM FERRO GALV OU ALUMINIO P/ ADAPTAR ENTRADA DE ELETRODUTO METALICO FLEXIVEL EM QUADROS</v>
          </cell>
          <cell r="D1235" t="str">
            <v>UN</v>
          </cell>
          <cell r="E1235">
            <v>3.78</v>
          </cell>
          <cell r="F1235">
            <v>0</v>
          </cell>
        </row>
        <row r="1236">
          <cell r="B1236" t="str">
            <v>2555</v>
          </cell>
          <cell r="C1236" t="str">
            <v>CAIXA DE PASSAGEM 3" X 3" SEXTAVADA EM FERRO GALV"</v>
          </cell>
          <cell r="D1236" t="str">
            <v>UN</v>
          </cell>
          <cell r="E1236">
            <v>2.23</v>
          </cell>
          <cell r="F1236">
            <v>0</v>
          </cell>
        </row>
        <row r="1237">
          <cell r="B1237" t="str">
            <v>2556</v>
          </cell>
          <cell r="C1237" t="str">
            <v>CAIXA DE PASSAGEM 4" X 2" EM FERRO GALV"</v>
          </cell>
          <cell r="D1237" t="str">
            <v>UN</v>
          </cell>
          <cell r="E1237">
            <v>1.34</v>
          </cell>
          <cell r="F1237">
            <v>0</v>
          </cell>
        </row>
        <row r="1238">
          <cell r="B1238" t="str">
            <v>2557</v>
          </cell>
          <cell r="C1238" t="str">
            <v>CAIXA DE PASSAGEM 4" X 4" EM FERRO GALV"</v>
          </cell>
          <cell r="D1238" t="str">
            <v>UN</v>
          </cell>
          <cell r="E1238">
            <v>2.23</v>
          </cell>
          <cell r="F1238">
            <v>0</v>
          </cell>
        </row>
        <row r="1239">
          <cell r="B1239" t="str">
            <v>2558</v>
          </cell>
          <cell r="C1239" t="str">
            <v>CONDULETE TIPO "C" EM LIGA ALUMINIO P/ ELETRODUTO ROSCADO 1/2"</v>
          </cell>
          <cell r="D1239" t="str">
            <v>UN</v>
          </cell>
          <cell r="E1239">
            <v>8</v>
          </cell>
          <cell r="F1239">
            <v>0</v>
          </cell>
        </row>
        <row r="1240">
          <cell r="B1240" t="str">
            <v>2559</v>
          </cell>
          <cell r="C1240" t="str">
            <v>CONDULETE TIPO "C" EM LIGA ALUMINIO P/ ELETRODUTO ROSCADO 3/4"</v>
          </cell>
          <cell r="D1240" t="str">
            <v>UN</v>
          </cell>
          <cell r="E1240">
            <v>7.87</v>
          </cell>
          <cell r="F1240">
            <v>0</v>
          </cell>
        </row>
        <row r="1241">
          <cell r="B1241" t="str">
            <v>2560</v>
          </cell>
          <cell r="C1241" t="str">
            <v>CONDULETE TIPO "C" EM LIGA ALUMINIO P/ ELETRODUTO ROSCADO 1"</v>
          </cell>
          <cell r="D1241" t="str">
            <v>UN</v>
          </cell>
          <cell r="E1241">
            <v>12.54</v>
          </cell>
          <cell r="F1241">
            <v>0</v>
          </cell>
        </row>
        <row r="1242">
          <cell r="B1242" t="str">
            <v>2565</v>
          </cell>
          <cell r="C1242" t="str">
            <v>CONDULETE TIPO "E" EM LIGA ALUMINIO P/ ELETRODUTO ROSCADO 3/4"</v>
          </cell>
          <cell r="D1242" t="str">
            <v>UN</v>
          </cell>
          <cell r="E1242">
            <v>7.34</v>
          </cell>
          <cell r="F1242">
            <v>0</v>
          </cell>
        </row>
        <row r="1243">
          <cell r="B1243" t="str">
            <v>2566</v>
          </cell>
          <cell r="C1243" t="str">
            <v>CONDULETE TIPO "E" EM LIGA ALUMINIO P/ ELETRODUTO ROSCADO 1 1/4"</v>
          </cell>
          <cell r="D1243" t="str">
            <v>UN</v>
          </cell>
          <cell r="E1243">
            <v>20.329999999999998</v>
          </cell>
          <cell r="F1243">
            <v>0</v>
          </cell>
        </row>
        <row r="1244">
          <cell r="B1244" t="str">
            <v>2567</v>
          </cell>
          <cell r="C1244" t="str">
            <v>CONDULETE TIPO "E" EM LIGA ALUMINIO P/ ELETRODUTO ROSCADO 2"</v>
          </cell>
          <cell r="D1244" t="str">
            <v>UN</v>
          </cell>
          <cell r="E1244">
            <v>39.869999999999997</v>
          </cell>
          <cell r="F1244">
            <v>0</v>
          </cell>
        </row>
        <row r="1245">
          <cell r="B1245" t="str">
            <v>2568</v>
          </cell>
          <cell r="C1245" t="str">
            <v>CONDULETE TIPO "E" EM LIGA ALUMINIO P/ ELETRODUTO ROSCADO 3"</v>
          </cell>
          <cell r="D1245" t="str">
            <v>UN</v>
          </cell>
          <cell r="E1245">
            <v>86.13</v>
          </cell>
          <cell r="F1245">
            <v>0</v>
          </cell>
        </row>
        <row r="1246">
          <cell r="B1246" t="str">
            <v>2569</v>
          </cell>
          <cell r="C1246" t="str">
            <v>CONDULETE TIPO "LR" EM LIGA ALUMINIO P/ ELETRODUTO ROSCADO 1/2"</v>
          </cell>
          <cell r="D1246" t="str">
            <v>UN</v>
          </cell>
          <cell r="E1246">
            <v>7.34</v>
          </cell>
          <cell r="F1246">
            <v>0</v>
          </cell>
        </row>
        <row r="1247">
          <cell r="B1247" t="str">
            <v>2570</v>
          </cell>
          <cell r="C1247" t="str">
            <v>CONDULETE TIPO "LR" EM LIGA ALUMINIO P/ ELETRODUTO ROSCADO 1"</v>
          </cell>
          <cell r="D1247" t="str">
            <v>UN</v>
          </cell>
          <cell r="E1247">
            <v>12.28</v>
          </cell>
          <cell r="F1247">
            <v>0</v>
          </cell>
        </row>
        <row r="1248">
          <cell r="B1248" t="str">
            <v>2571</v>
          </cell>
          <cell r="C1248" t="str">
            <v>CONDULETE TIPO "LR" EM LIGA ALUMINIO P/ ELETRODUTO ROSCADO 2"</v>
          </cell>
          <cell r="D1248" t="str">
            <v>UN</v>
          </cell>
          <cell r="E1248">
            <v>44.62</v>
          </cell>
          <cell r="F1248">
            <v>0</v>
          </cell>
        </row>
        <row r="1249">
          <cell r="B1249" t="str">
            <v>2572</v>
          </cell>
          <cell r="C1249" t="str">
            <v>CONDULETE TIPO "LR" EM LIGA ALUMINIO P/ ELETRODUTO ROSCADO 3"</v>
          </cell>
          <cell r="D1249" t="str">
            <v>UN</v>
          </cell>
          <cell r="E1249">
            <v>86.07</v>
          </cell>
          <cell r="F1249">
            <v>0</v>
          </cell>
        </row>
        <row r="1250">
          <cell r="B1250" t="str">
            <v>2573</v>
          </cell>
          <cell r="C1250" t="str">
            <v>CONDULETE TIPO "T" EM LIGA ALUMINIO P/ ELETRODUTO ROSCADO 1/2"</v>
          </cell>
          <cell r="D1250" t="str">
            <v>UN</v>
          </cell>
          <cell r="E1250">
            <v>8.4499999999999993</v>
          </cell>
          <cell r="F1250">
            <v>0</v>
          </cell>
        </row>
        <row r="1251">
          <cell r="B1251" t="str">
            <v>2574</v>
          </cell>
          <cell r="C1251" t="str">
            <v>CONDULETE TIPO "T" EM LIGA ALUMINIO P/ ELETRODUTO ROSCADO 3/4"</v>
          </cell>
          <cell r="D1251" t="str">
            <v>UN</v>
          </cell>
          <cell r="E1251">
            <v>8.48</v>
          </cell>
          <cell r="F1251">
            <v>0</v>
          </cell>
        </row>
        <row r="1252">
          <cell r="B1252" t="str">
            <v>2575</v>
          </cell>
          <cell r="C1252" t="str">
            <v>CONDULETE TIPO "T" EM LIGA ALUMINIO P/ ELETRODUTO ROSCADO 1 1/4"</v>
          </cell>
          <cell r="D1252" t="str">
            <v>UN</v>
          </cell>
          <cell r="E1252">
            <v>23.63</v>
          </cell>
          <cell r="F1252">
            <v>0</v>
          </cell>
        </row>
        <row r="1253">
          <cell r="B1253" t="str">
            <v>2576</v>
          </cell>
          <cell r="C1253" t="str">
            <v>CONDULETE TIPO "T" EM LIGA ALUMINIO P/ ELETRODUTO ROSCADO 1 1/2"</v>
          </cell>
          <cell r="D1253" t="str">
            <v>UN</v>
          </cell>
          <cell r="E1253">
            <v>33.93</v>
          </cell>
          <cell r="F1253">
            <v>0</v>
          </cell>
        </row>
        <row r="1254">
          <cell r="B1254" t="str">
            <v>2577</v>
          </cell>
          <cell r="C1254" t="str">
            <v>CONDULETE TIPO "T" EM LIGA ALUMINIO P/ ELETRODUTO ROSCADO 2"</v>
          </cell>
          <cell r="D1254" t="str">
            <v>UN</v>
          </cell>
          <cell r="E1254">
            <v>47.66</v>
          </cell>
          <cell r="F1254">
            <v>0</v>
          </cell>
        </row>
        <row r="1255">
          <cell r="B1255" t="str">
            <v>2578</v>
          </cell>
          <cell r="C1255" t="str">
            <v>CONDULETE TIPO "T" EM LIGA ALUMINIO P/ ELETRODUTO ROSCADO 3"</v>
          </cell>
          <cell r="D1255" t="str">
            <v>UN</v>
          </cell>
          <cell r="E1255">
            <v>94.36</v>
          </cell>
          <cell r="F1255">
            <v>0</v>
          </cell>
        </row>
        <row r="1256">
          <cell r="B1256" t="str">
            <v>2579</v>
          </cell>
          <cell r="C1256" t="str">
            <v>CONDULETE TIPO "X" EM LIGA ALUMINIO P/ ELETRODUTO ROSCADO 1/2"</v>
          </cell>
          <cell r="D1256" t="str">
            <v>UN</v>
          </cell>
          <cell r="E1256">
            <v>8.4</v>
          </cell>
          <cell r="F1256">
            <v>0</v>
          </cell>
        </row>
        <row r="1257">
          <cell r="B1257" t="str">
            <v>2580</v>
          </cell>
          <cell r="C1257" t="str">
            <v>CONDULETE TIPO "X" EM LIGA ALUMINIO P/ ELETRODUTO ROSCADO 3/4"</v>
          </cell>
          <cell r="D1257" t="str">
            <v>UN</v>
          </cell>
          <cell r="E1257">
            <v>8.98</v>
          </cell>
          <cell r="F1257">
            <v>0</v>
          </cell>
        </row>
        <row r="1258">
          <cell r="B1258" t="str">
            <v>2581</v>
          </cell>
          <cell r="C1258" t="str">
            <v>CONDULETE TIPO "X" EM LIGA ALUMINIO P/ ELETRODUTO ROSCADO 1"</v>
          </cell>
          <cell r="D1258" t="str">
            <v>UN</v>
          </cell>
          <cell r="E1258">
            <v>15.76</v>
          </cell>
          <cell r="F1258">
            <v>0</v>
          </cell>
        </row>
        <row r="1259">
          <cell r="B1259" t="str">
            <v>2582</v>
          </cell>
          <cell r="C1259" t="str">
            <v>CONDULETE TIPO "X" EM LIGA ALUMINIO P/ ELETRODUTO ROSCADO 1 1/2"</v>
          </cell>
          <cell r="D1259" t="str">
            <v>UN</v>
          </cell>
          <cell r="E1259">
            <v>34.32</v>
          </cell>
          <cell r="F1259">
            <v>0</v>
          </cell>
        </row>
        <row r="1260">
          <cell r="B1260" t="str">
            <v>2583</v>
          </cell>
          <cell r="C1260" t="str">
            <v>CONDULETE TIPO "X" EM LIGA ALUMINIO P/ ELETRODUTO ROSCADO 3"</v>
          </cell>
          <cell r="D1260" t="str">
            <v>UN</v>
          </cell>
          <cell r="E1260">
            <v>92.15</v>
          </cell>
          <cell r="F1260">
            <v>0</v>
          </cell>
        </row>
        <row r="1261">
          <cell r="B1261" t="str">
            <v>2584</v>
          </cell>
          <cell r="C1261" t="str">
            <v>CONDULETE TIPO "X" EM LIGA ALUMINIO P/ ELETRODUTO ROSCADO 4"</v>
          </cell>
          <cell r="D1261" t="str">
            <v>UN</v>
          </cell>
          <cell r="E1261">
            <v>187.12</v>
          </cell>
          <cell r="F1261">
            <v>0</v>
          </cell>
        </row>
        <row r="1262">
          <cell r="B1262" t="str">
            <v>2585</v>
          </cell>
          <cell r="C1262" t="str">
            <v>CONDULETE TIPO "T" EM LIGA ALUMINIO P/ ELETRODUTO ROSCADO 4"</v>
          </cell>
          <cell r="D1262" t="str">
            <v>UN</v>
          </cell>
          <cell r="E1262">
            <v>172.07</v>
          </cell>
          <cell r="F1262">
            <v>0</v>
          </cell>
        </row>
        <row r="1263">
          <cell r="B1263" t="str">
            <v>2586</v>
          </cell>
          <cell r="C1263" t="str">
            <v>CONDULETE TIPO "T" EM LIGA ALUMINIO P/ ELETRODUTO ROSCADO 1"</v>
          </cell>
          <cell r="D1263" t="str">
            <v>UN</v>
          </cell>
          <cell r="E1263">
            <v>14.47</v>
          </cell>
          <cell r="F1263">
            <v>0</v>
          </cell>
        </row>
        <row r="1264">
          <cell r="B1264" t="str">
            <v>2587</v>
          </cell>
          <cell r="C1264" t="str">
            <v>CONDULETE TIPO "LR" EM LIGA ALUMINIO P/ ELETRODUTO ROSCADO 1 1/2"</v>
          </cell>
          <cell r="D1264" t="str">
            <v>UN</v>
          </cell>
          <cell r="E1264">
            <v>31.42</v>
          </cell>
          <cell r="F1264">
            <v>0</v>
          </cell>
        </row>
        <row r="1265">
          <cell r="B1265" t="str">
            <v>2588</v>
          </cell>
          <cell r="C1265" t="str">
            <v>CONDULETE TIPO "LR" EM LIGA ALUMINIO P/ ELETRODUTO ROSCADO 1 1/4"</v>
          </cell>
          <cell r="D1265" t="str">
            <v>UN</v>
          </cell>
          <cell r="E1265">
            <v>21.02</v>
          </cell>
          <cell r="F1265">
            <v>0</v>
          </cell>
        </row>
        <row r="1266">
          <cell r="B1266" t="str">
            <v>2589</v>
          </cell>
          <cell r="C1266" t="str">
            <v>CONDULETE TIPO "E" EM LIGA ALUMINIO P/ ELETRODUTO ROSCADO 1 1/2"</v>
          </cell>
          <cell r="D1266" t="str">
            <v>UN</v>
          </cell>
          <cell r="E1266">
            <v>29.31</v>
          </cell>
          <cell r="F1266">
            <v>0</v>
          </cell>
        </row>
        <row r="1267">
          <cell r="B1267" t="str">
            <v>2590</v>
          </cell>
          <cell r="C1267" t="str">
            <v>CONDULETE TIPO "E" EM LIGA ALUMINIO P/ ELETRODUTO ROSCADO 1"</v>
          </cell>
          <cell r="D1267" t="str">
            <v>UN</v>
          </cell>
          <cell r="E1267">
            <v>12.17</v>
          </cell>
          <cell r="F1267">
            <v>0</v>
          </cell>
        </row>
        <row r="1268">
          <cell r="B1268" t="str">
            <v>2591</v>
          </cell>
          <cell r="C1268" t="str">
            <v>CONDULETE TIPO "E" EM LIGA ALUMINIO P/ ELETRODUTO ROSCADO 1/2"</v>
          </cell>
          <cell r="D1268" t="str">
            <v>UN</v>
          </cell>
          <cell r="E1268">
            <v>6.79</v>
          </cell>
          <cell r="F1268">
            <v>0</v>
          </cell>
        </row>
        <row r="1269">
          <cell r="B1269" t="str">
            <v>2592</v>
          </cell>
          <cell r="C1269" t="str">
            <v>CONDULETE TIPO "C" EM LIGA ALUMINIO P/ ELETRODUTO ROSCADO 4"</v>
          </cell>
          <cell r="D1269" t="str">
            <v>UN</v>
          </cell>
          <cell r="E1269">
            <v>163.09</v>
          </cell>
          <cell r="F1269">
            <v>0</v>
          </cell>
        </row>
        <row r="1270">
          <cell r="B1270" t="str">
            <v>2593</v>
          </cell>
          <cell r="C1270" t="str">
            <v>CONDULETE TIPO "LR" EM LIGA ALUMINIO P/ ELETRODUTO ROSCADO 3/4"</v>
          </cell>
          <cell r="D1270" t="str">
            <v>UN</v>
          </cell>
          <cell r="E1270">
            <v>7.92</v>
          </cell>
          <cell r="F1270">
            <v>0</v>
          </cell>
        </row>
        <row r="1271">
          <cell r="B1271" t="str">
            <v>2594</v>
          </cell>
          <cell r="C1271" t="str">
            <v>CONDULETE TIPO "E" EM LIGA ALUMINIO P/ ELETRODUTO ROSCADO 4"</v>
          </cell>
          <cell r="D1271" t="str">
            <v>UN</v>
          </cell>
          <cell r="E1271">
            <v>155.62</v>
          </cell>
          <cell r="F1271">
            <v>0</v>
          </cell>
        </row>
        <row r="1272">
          <cell r="B1272" t="str">
            <v>2595</v>
          </cell>
          <cell r="C1272" t="str">
            <v>CONDULETE TIPO "LR" EM LIGA ALUMINIO P/ ELETRODUTO ROSCADO 4"</v>
          </cell>
          <cell r="D1272" t="str">
            <v>UN</v>
          </cell>
          <cell r="E1272">
            <v>166.55</v>
          </cell>
          <cell r="F1272">
            <v>0</v>
          </cell>
        </row>
        <row r="1273">
          <cell r="B1273" t="str">
            <v>2596</v>
          </cell>
          <cell r="C1273" t="str">
            <v>CONDULETE TIPO "X" EM LIGA ALUMINIO P/ ELETRODUTO ROSCADO 2"</v>
          </cell>
          <cell r="D1273" t="str">
            <v>UN</v>
          </cell>
          <cell r="E1273">
            <v>48.84</v>
          </cell>
          <cell r="F1273">
            <v>0</v>
          </cell>
        </row>
        <row r="1274">
          <cell r="B1274" t="str">
            <v>2597</v>
          </cell>
          <cell r="C1274" t="str">
            <v>CONDULETE TIPO "X" EM LIGA ALUMINIO P/ ELETRODUTO ROSCADO 1 1/4"</v>
          </cell>
          <cell r="D1274" t="str">
            <v>UN</v>
          </cell>
          <cell r="E1274">
            <v>26.46</v>
          </cell>
          <cell r="F1274">
            <v>0</v>
          </cell>
        </row>
        <row r="1275">
          <cell r="B1275" t="str">
            <v>2598</v>
          </cell>
          <cell r="C1275" t="str">
            <v>KIT-EMENDA C2 5" P/ DUTOS TIPO KANAFLEX</v>
          </cell>
          <cell r="D1275" t="str">
            <v>UN</v>
          </cell>
          <cell r="E1275">
            <v>38.29</v>
          </cell>
          <cell r="F1275">
            <v>0</v>
          </cell>
        </row>
        <row r="1276">
          <cell r="B1276" t="str">
            <v>2599</v>
          </cell>
          <cell r="C1276" t="str">
            <v>KIT-EMENDA C1 1 1/4" P/ DUTOS TIPO KANAFLEX</v>
          </cell>
          <cell r="D1276" t="str">
            <v>UN</v>
          </cell>
          <cell r="E1276">
            <v>15.31</v>
          </cell>
          <cell r="F1276">
            <v>0</v>
          </cell>
        </row>
        <row r="1277">
          <cell r="B1277" t="str">
            <v>2600</v>
          </cell>
          <cell r="C1277" t="str">
            <v>KIT-EMENDA C1 2" P/ DUTOS TIPO KANAFLEX</v>
          </cell>
          <cell r="D1277" t="str">
            <v>UN</v>
          </cell>
          <cell r="E1277">
            <v>19.07</v>
          </cell>
          <cell r="F1277">
            <v>0</v>
          </cell>
        </row>
        <row r="1278">
          <cell r="B1278" t="str">
            <v>2601</v>
          </cell>
          <cell r="C1278" t="str">
            <v>KIT-EMENDA C1 4" P/ DUTOS TIPO KANAFLEX</v>
          </cell>
          <cell r="D1278" t="str">
            <v>UN</v>
          </cell>
          <cell r="E1278">
            <v>30.07</v>
          </cell>
          <cell r="F1278">
            <v>0</v>
          </cell>
        </row>
        <row r="1279">
          <cell r="B1279" t="str">
            <v>2602</v>
          </cell>
          <cell r="C1279" t="str">
            <v>KIT-EMENDA C1 6" P/ DUTOS TIPO KANAFLEX</v>
          </cell>
          <cell r="D1279" t="str">
            <v>UN</v>
          </cell>
          <cell r="E1279">
            <v>44.67</v>
          </cell>
          <cell r="F1279">
            <v>0</v>
          </cell>
        </row>
        <row r="1280">
          <cell r="B1280" t="str">
            <v>2603</v>
          </cell>
          <cell r="C1280" t="str">
            <v>KIT-EMENDA C2 2" P/ DUTOS TIPO KANAFLEX</v>
          </cell>
          <cell r="D1280" t="str">
            <v>UN</v>
          </cell>
          <cell r="E1280">
            <v>19.72</v>
          </cell>
          <cell r="F1280">
            <v>0</v>
          </cell>
        </row>
        <row r="1281">
          <cell r="B1281" t="str">
            <v>2604</v>
          </cell>
          <cell r="C1281" t="str">
            <v>KIT-EMENDA C2 4" P/ DUTOS TIPO KANAFLEX</v>
          </cell>
          <cell r="D1281" t="str">
            <v>UN</v>
          </cell>
          <cell r="E1281">
            <v>32.85</v>
          </cell>
          <cell r="F1281">
            <v>0</v>
          </cell>
        </row>
        <row r="1282">
          <cell r="B1282" t="str">
            <v>2605</v>
          </cell>
          <cell r="C1282" t="str">
            <v>KIT-EMENDA C2 3" P/ DUTOS TIPO KANAFLEX</v>
          </cell>
          <cell r="D1282" t="str">
            <v>UN</v>
          </cell>
          <cell r="E1282">
            <v>23.09</v>
          </cell>
          <cell r="F1282">
            <v>0</v>
          </cell>
        </row>
        <row r="1283">
          <cell r="B1283" t="str">
            <v>2606</v>
          </cell>
          <cell r="C1283" t="str">
            <v>KIT-EMENDA C1 5" P/ DUTOS TP KANAFLEX</v>
          </cell>
          <cell r="D1283" t="str">
            <v>UN</v>
          </cell>
          <cell r="E1283">
            <v>36.96</v>
          </cell>
          <cell r="F1283">
            <v>0</v>
          </cell>
        </row>
        <row r="1284">
          <cell r="B1284" t="str">
            <v>2607</v>
          </cell>
          <cell r="C1284" t="str">
            <v>KIT-EMENDA C1 3" P/ DUTOS TIPO KANAFLEX</v>
          </cell>
          <cell r="D1284" t="str">
            <v>UN</v>
          </cell>
          <cell r="E1284">
            <v>23.3</v>
          </cell>
          <cell r="F1284">
            <v>0</v>
          </cell>
        </row>
        <row r="1285">
          <cell r="B1285" t="str">
            <v>2608</v>
          </cell>
          <cell r="C1285" t="str">
            <v>KIT-EMENDA C2 6" P/ DUTOS TIPO KANAFLEX</v>
          </cell>
          <cell r="D1285" t="str">
            <v>UN</v>
          </cell>
          <cell r="E1285">
            <v>41.63</v>
          </cell>
          <cell r="F1285">
            <v>0</v>
          </cell>
        </row>
        <row r="1286">
          <cell r="B1286" t="str">
            <v>2609</v>
          </cell>
          <cell r="C1286" t="str">
            <v>CURVA45G FERRO GALV ELETROLITICO 3/4" P/ ELETRODUTO</v>
          </cell>
          <cell r="D1286" t="str">
            <v>UN</v>
          </cell>
          <cell r="E1286">
            <v>5.05</v>
          </cell>
          <cell r="F1286">
            <v>0</v>
          </cell>
        </row>
        <row r="1287">
          <cell r="B1287" t="str">
            <v>2611</v>
          </cell>
          <cell r="C1287" t="str">
            <v>CURVA45G FERRO GALV ELETROLITICO 1 1/2" P/ ELETRODUTO</v>
          </cell>
          <cell r="D1287" t="str">
            <v>UN</v>
          </cell>
          <cell r="E1287">
            <v>21.17</v>
          </cell>
          <cell r="F1287">
            <v>0</v>
          </cell>
        </row>
        <row r="1288">
          <cell r="B1288" t="str">
            <v>2612</v>
          </cell>
          <cell r="C1288" t="str">
            <v>CURVA45G FERRO GALV ELETROLITICO 2" P/ ELETRODUTO</v>
          </cell>
          <cell r="D1288" t="str">
            <v>UN</v>
          </cell>
          <cell r="E1288">
            <v>33.479999999999997</v>
          </cell>
          <cell r="F1288">
            <v>0</v>
          </cell>
        </row>
        <row r="1289">
          <cell r="B1289" t="str">
            <v>2613</v>
          </cell>
          <cell r="C1289" t="str">
            <v>CURVA45G FERRO GALV ELETROLITICO 2 1/2" P/ ELETRODUTO</v>
          </cell>
          <cell r="D1289" t="str">
            <v>UN</v>
          </cell>
          <cell r="E1289">
            <v>69.45</v>
          </cell>
          <cell r="F1289">
            <v>0</v>
          </cell>
        </row>
        <row r="1290">
          <cell r="B1290" t="str">
            <v>2614</v>
          </cell>
          <cell r="C1290" t="str">
            <v>CURVA45G FERRO GALV ELETROLITICO 3" P/ ELETRODUTO</v>
          </cell>
          <cell r="D1290" t="str">
            <v>UN</v>
          </cell>
          <cell r="E1290">
            <v>106.52</v>
          </cell>
          <cell r="F1290">
            <v>0</v>
          </cell>
        </row>
        <row r="1291">
          <cell r="B1291" t="str">
            <v>2615</v>
          </cell>
          <cell r="C1291" t="str">
            <v>CURVA45G FERRO GALV ELETROLITICO 4" PARA ELETRODUTO</v>
          </cell>
          <cell r="D1291" t="str">
            <v>UN</v>
          </cell>
          <cell r="E1291">
            <v>174.65</v>
          </cell>
          <cell r="F1291">
            <v>0</v>
          </cell>
        </row>
        <row r="1292">
          <cell r="B1292" t="str">
            <v>2616</v>
          </cell>
          <cell r="C1292" t="str">
            <v>CURVA90G FERRO GALV ELETROLITICO 1/2" P/ ELETRODUTO</v>
          </cell>
          <cell r="D1292" t="str">
            <v>UN</v>
          </cell>
          <cell r="E1292">
            <v>4.32</v>
          </cell>
          <cell r="F1292">
            <v>0</v>
          </cell>
        </row>
        <row r="1293">
          <cell r="B1293" t="str">
            <v>2617</v>
          </cell>
          <cell r="C1293" t="str">
            <v>CURVA90G FERRO GALV ELETROLITICO 1" P/ ELETRODUTO</v>
          </cell>
          <cell r="D1293" t="str">
            <v>UN</v>
          </cell>
          <cell r="E1293">
            <v>6.89</v>
          </cell>
          <cell r="F1293">
            <v>0</v>
          </cell>
        </row>
        <row r="1294">
          <cell r="B1294" t="str">
            <v>2618</v>
          </cell>
          <cell r="C1294" t="str">
            <v>CURVA90G FERRO GALV ELETROLITICO 1 1/4" P/ ELETRODUTO</v>
          </cell>
          <cell r="D1294" t="str">
            <v>UN</v>
          </cell>
          <cell r="E1294">
            <v>14.5</v>
          </cell>
          <cell r="F1294">
            <v>0</v>
          </cell>
        </row>
        <row r="1295">
          <cell r="B1295" t="str">
            <v>2619</v>
          </cell>
          <cell r="C1295" t="str">
            <v>CURVA90G FERRO GALV ELETROLITICO 2 1/2" P/ ELETRODUTO</v>
          </cell>
          <cell r="D1295" t="str">
            <v>UN</v>
          </cell>
          <cell r="E1295">
            <v>69.45</v>
          </cell>
          <cell r="F1295">
            <v>0</v>
          </cell>
        </row>
        <row r="1296">
          <cell r="B1296" t="str">
            <v>2620</v>
          </cell>
          <cell r="C1296" t="str">
            <v>CURVA90G FERRO GALV ELETROLITICO 3" P/ ELETRODUTO</v>
          </cell>
          <cell r="D1296" t="str">
            <v>UN</v>
          </cell>
          <cell r="E1296">
            <v>106.52</v>
          </cell>
          <cell r="F1296">
            <v>0</v>
          </cell>
        </row>
        <row r="1297">
          <cell r="B1297" t="str">
            <v>2621</v>
          </cell>
          <cell r="C1297" t="str">
            <v>CURVA90G FERRO GALV ELETROLITICO 4" P/ ELETRODUTO</v>
          </cell>
          <cell r="D1297" t="str">
            <v>UN</v>
          </cell>
          <cell r="E1297">
            <v>174.5</v>
          </cell>
          <cell r="F1297">
            <v>0</v>
          </cell>
        </row>
        <row r="1298">
          <cell r="B1298" t="str">
            <v>2622</v>
          </cell>
          <cell r="C1298" t="str">
            <v>CURVA135G FERRO GALV ELETROLITICO 1/2" P/ ELETRODUTO</v>
          </cell>
          <cell r="D1298" t="str">
            <v>UN</v>
          </cell>
          <cell r="E1298">
            <v>5.57</v>
          </cell>
          <cell r="F1298">
            <v>0</v>
          </cell>
        </row>
        <row r="1299">
          <cell r="B1299" t="str">
            <v>2623</v>
          </cell>
          <cell r="C1299" t="str">
            <v>CURVA135G FERRO GALV ELETROLITICO 3/4" P/ ELETRODUTO</v>
          </cell>
          <cell r="D1299" t="str">
            <v>UN</v>
          </cell>
          <cell r="E1299">
            <v>6.15</v>
          </cell>
          <cell r="F1299">
            <v>0</v>
          </cell>
        </row>
        <row r="1300">
          <cell r="B1300" t="str">
            <v>2624</v>
          </cell>
          <cell r="C1300" t="str">
            <v>CURVA135G FERRO GALV ELETROLITICO 1" P/ ELETRODUTO</v>
          </cell>
          <cell r="D1300" t="str">
            <v>UN</v>
          </cell>
          <cell r="E1300">
            <v>10.77</v>
          </cell>
          <cell r="F1300">
            <v>0</v>
          </cell>
        </row>
        <row r="1301">
          <cell r="B1301" t="str">
            <v>2625</v>
          </cell>
          <cell r="C1301" t="str">
            <v>CURVA135G FERRO GALV ELETROLITICO 1 1/4" P/ ELETRODUTO</v>
          </cell>
          <cell r="D1301" t="str">
            <v>UN</v>
          </cell>
          <cell r="E1301">
            <v>22.71</v>
          </cell>
          <cell r="F1301">
            <v>0</v>
          </cell>
        </row>
        <row r="1302">
          <cell r="B1302" t="str">
            <v>2626</v>
          </cell>
          <cell r="C1302" t="str">
            <v>CURVA135G FERRO GALV ELETROLITICO 1 1/2" P/ ELETRODUTO</v>
          </cell>
          <cell r="D1302" t="str">
            <v>UN</v>
          </cell>
          <cell r="E1302">
            <v>37.36</v>
          </cell>
          <cell r="F1302">
            <v>0</v>
          </cell>
        </row>
        <row r="1303">
          <cell r="B1303" t="str">
            <v>2627</v>
          </cell>
          <cell r="C1303" t="str">
            <v>CURVA135G FERRO GALV ELETROLITICO 2 1/2" P/ ELETRODUTO</v>
          </cell>
          <cell r="D1303" t="str">
            <v>UN</v>
          </cell>
          <cell r="E1303">
            <v>97.73</v>
          </cell>
          <cell r="F1303">
            <v>0</v>
          </cell>
        </row>
        <row r="1304">
          <cell r="B1304" t="str">
            <v>2628</v>
          </cell>
          <cell r="C1304" t="str">
            <v>CURVA135G FERRO GALV ELETROLITICO 4" P/ ELETRODUTO</v>
          </cell>
          <cell r="D1304" t="str">
            <v>UN</v>
          </cell>
          <cell r="E1304">
            <v>283.73</v>
          </cell>
          <cell r="F1304">
            <v>0</v>
          </cell>
        </row>
        <row r="1305">
          <cell r="B1305" t="str">
            <v>2629</v>
          </cell>
          <cell r="C1305" t="str">
            <v>CURVA135G FERRO GALV ELETROLITICO 3" P/ ELETRODUTO</v>
          </cell>
          <cell r="D1305" t="str">
            <v>UN</v>
          </cell>
          <cell r="E1305">
            <v>57.73</v>
          </cell>
          <cell r="F1305">
            <v>0</v>
          </cell>
        </row>
        <row r="1306">
          <cell r="B1306" t="str">
            <v>2630</v>
          </cell>
          <cell r="C1306" t="str">
            <v>CURVA135G FERRO GALV ELETROLITICO 2" P/ ELETRODUTO</v>
          </cell>
          <cell r="D1306" t="str">
            <v>UN</v>
          </cell>
          <cell r="E1306">
            <v>137.80000000000001</v>
          </cell>
          <cell r="F1306">
            <v>0</v>
          </cell>
        </row>
        <row r="1307">
          <cell r="B1307" t="str">
            <v>2631</v>
          </cell>
          <cell r="C1307" t="str">
            <v>CURVA90G FERRO GALV ELETROLITICO 2" P/ ELETRODUTO</v>
          </cell>
          <cell r="D1307" t="str">
            <v>UN</v>
          </cell>
          <cell r="E1307">
            <v>33.479999999999997</v>
          </cell>
          <cell r="F1307">
            <v>0</v>
          </cell>
        </row>
        <row r="1308">
          <cell r="B1308" t="str">
            <v>2632</v>
          </cell>
          <cell r="C1308" t="str">
            <v>CURVA90G FERRO GALV ELETROLITICO 1 1/2" P/ ELETRODUTO</v>
          </cell>
          <cell r="D1308" t="str">
            <v>UN</v>
          </cell>
          <cell r="E1308">
            <v>21.17</v>
          </cell>
          <cell r="F1308">
            <v>0</v>
          </cell>
        </row>
        <row r="1309">
          <cell r="B1309" t="str">
            <v>2633</v>
          </cell>
          <cell r="C1309" t="str">
            <v>CURVA90G FERRO GALV ELETROTILICO 3/4" P/ ELETRODUTO</v>
          </cell>
          <cell r="D1309" t="str">
            <v>UN</v>
          </cell>
          <cell r="E1309">
            <v>5.05</v>
          </cell>
          <cell r="F1309">
            <v>0</v>
          </cell>
        </row>
        <row r="1310">
          <cell r="B1310" t="str">
            <v>2634</v>
          </cell>
          <cell r="C1310" t="str">
            <v>CURVA45G FERRO GALV ELETROLITICO 1" P/ ELETRODUTO</v>
          </cell>
          <cell r="D1310" t="str">
            <v>UN</v>
          </cell>
          <cell r="E1310">
            <v>6.89</v>
          </cell>
          <cell r="F1310">
            <v>0</v>
          </cell>
        </row>
        <row r="1311">
          <cell r="B1311" t="str">
            <v>2635</v>
          </cell>
          <cell r="C1311" t="str">
            <v>CURVA45G FERRO GALV ELETROLITICO 1/2" P/ ELETRODUTO</v>
          </cell>
          <cell r="D1311" t="str">
            <v>UN</v>
          </cell>
          <cell r="E1311">
            <v>4.32</v>
          </cell>
          <cell r="F1311">
            <v>0</v>
          </cell>
        </row>
        <row r="1312">
          <cell r="B1312" t="str">
            <v>2636</v>
          </cell>
          <cell r="C1312" t="str">
            <v>LUVA FERRO GALV ELETROLITICO 1/2" P/ ELETRODUTO</v>
          </cell>
          <cell r="D1312" t="str">
            <v>UN</v>
          </cell>
          <cell r="E1312">
            <v>1.9</v>
          </cell>
          <cell r="F1312">
            <v>0</v>
          </cell>
        </row>
        <row r="1313">
          <cell r="B1313" t="str">
            <v>2637</v>
          </cell>
          <cell r="C1313" t="str">
            <v>LUVA FERRO GALV ELETROLITICO 3/4" P/ ELETRODUTO</v>
          </cell>
          <cell r="D1313" t="str">
            <v>UN</v>
          </cell>
          <cell r="E1313">
            <v>1.9</v>
          </cell>
          <cell r="F1313">
            <v>0</v>
          </cell>
        </row>
        <row r="1314">
          <cell r="B1314" t="str">
            <v>2638</v>
          </cell>
          <cell r="C1314" t="str">
            <v>LUVA FERRO GALV ELETROLITICO 1" P/ ELETRODUTO</v>
          </cell>
          <cell r="D1314" t="str">
            <v>UN</v>
          </cell>
          <cell r="E1314">
            <v>2.2000000000000002</v>
          </cell>
          <cell r="F1314">
            <v>0</v>
          </cell>
        </row>
        <row r="1315">
          <cell r="B1315" t="str">
            <v>2639</v>
          </cell>
          <cell r="C1315" t="str">
            <v>LUVA FERRO GALV ELETROLITICO 1.1/4" P/ ELETRODUTO</v>
          </cell>
          <cell r="D1315" t="str">
            <v>UN</v>
          </cell>
          <cell r="E1315">
            <v>3.59</v>
          </cell>
          <cell r="F1315">
            <v>0</v>
          </cell>
        </row>
        <row r="1316">
          <cell r="B1316" t="str">
            <v>2640</v>
          </cell>
          <cell r="C1316" t="str">
            <v>LUVA FERRO GALV ELETROLITICO 2.1/2" P/ ELETRODUTO</v>
          </cell>
          <cell r="D1316" t="str">
            <v>UN</v>
          </cell>
          <cell r="E1316">
            <v>16.34</v>
          </cell>
          <cell r="F1316">
            <v>0</v>
          </cell>
        </row>
        <row r="1317">
          <cell r="B1317" t="str">
            <v>2641</v>
          </cell>
          <cell r="C1317" t="str">
            <v>LUVA FERRO GALV ELETROLITICO 4" P/ ELETRODUTO</v>
          </cell>
          <cell r="D1317" t="str">
            <v>UN</v>
          </cell>
          <cell r="E1317">
            <v>46.88</v>
          </cell>
          <cell r="F1317">
            <v>0</v>
          </cell>
        </row>
        <row r="1318">
          <cell r="B1318" t="str">
            <v>2642</v>
          </cell>
          <cell r="C1318" t="str">
            <v>LUVA FERRO GALV ELETROLITICO 3" P/ ELETRODUTO</v>
          </cell>
          <cell r="D1318" t="str">
            <v>UN</v>
          </cell>
          <cell r="E1318">
            <v>20.73</v>
          </cell>
          <cell r="F1318">
            <v>0</v>
          </cell>
        </row>
        <row r="1319">
          <cell r="B1319" t="str">
            <v>2643</v>
          </cell>
          <cell r="C1319" t="str">
            <v>LUVA FERRO GALV ELETROTILICO 2" P/ ELETRODUTO</v>
          </cell>
          <cell r="D1319" t="str">
            <v>UN</v>
          </cell>
          <cell r="E1319">
            <v>7.47</v>
          </cell>
          <cell r="F1319">
            <v>0</v>
          </cell>
        </row>
        <row r="1320">
          <cell r="B1320" t="str">
            <v>2644</v>
          </cell>
          <cell r="C1320" t="str">
            <v>LUVA FERRO GALV ELETROLITICO 1.1/2" P/ ELETRODUTO</v>
          </cell>
          <cell r="D1320" t="str">
            <v>UN</v>
          </cell>
          <cell r="E1320">
            <v>4.03</v>
          </cell>
          <cell r="F1320">
            <v>0</v>
          </cell>
        </row>
        <row r="1321">
          <cell r="B1321" t="str">
            <v>2645</v>
          </cell>
          <cell r="C1321" t="str">
            <v>NIPLE FERRO GALV P/ ELETRODUTO 1"</v>
          </cell>
          <cell r="D1321" t="str">
            <v>UN</v>
          </cell>
          <cell r="E1321">
            <v>9.23</v>
          </cell>
          <cell r="F1321">
            <v>0</v>
          </cell>
        </row>
        <row r="1322">
          <cell r="B1322" t="str">
            <v>2646</v>
          </cell>
          <cell r="C1322" t="str">
            <v>NIPLE LONGO FERRO GALV P/ ELETRODUTO  TAMANHO 150MM X DN 1"</v>
          </cell>
          <cell r="D1322" t="str">
            <v>UN</v>
          </cell>
          <cell r="E1322">
            <v>14.65</v>
          </cell>
          <cell r="F1322">
            <v>0</v>
          </cell>
        </row>
        <row r="1323">
          <cell r="B1323" t="str">
            <v>2662</v>
          </cell>
          <cell r="C1323" t="str">
            <v>TAMPAO/TERMINAL 4" P/ DUTOS TP KANAFLEX</v>
          </cell>
          <cell r="D1323" t="str">
            <v>UN</v>
          </cell>
          <cell r="E1323">
            <v>7.92</v>
          </cell>
          <cell r="F1323">
            <v>0</v>
          </cell>
        </row>
        <row r="1324">
          <cell r="B1324" t="str">
            <v>2663</v>
          </cell>
          <cell r="C1324" t="str">
            <v>TAMPAO/TERMINAL 5" P/ DUTOS TP KANAFLEX</v>
          </cell>
          <cell r="D1324" t="str">
            <v>UN</v>
          </cell>
          <cell r="E1324">
            <v>11.94</v>
          </cell>
          <cell r="F1324">
            <v>0</v>
          </cell>
        </row>
        <row r="1325">
          <cell r="B1325" t="str">
            <v>2664</v>
          </cell>
          <cell r="C1325" t="str">
            <v>TAMPAO/TERMINAL 3" P/ DUTOS TP KANAFLEX</v>
          </cell>
          <cell r="D1325" t="str">
            <v>UN</v>
          </cell>
          <cell r="E1325">
            <v>3.99</v>
          </cell>
          <cell r="F1325">
            <v>0</v>
          </cell>
        </row>
        <row r="1326">
          <cell r="B1326" t="str">
            <v>2665</v>
          </cell>
          <cell r="C1326" t="str">
            <v>TAMPAO/TERMINAL 6" P/ DUTOS TP KANAFLEX</v>
          </cell>
          <cell r="D1326" t="str">
            <v>UN</v>
          </cell>
          <cell r="E1326">
            <v>14.63</v>
          </cell>
          <cell r="F1326">
            <v>0</v>
          </cell>
        </row>
        <row r="1327">
          <cell r="B1327" t="str">
            <v>2666</v>
          </cell>
          <cell r="C1327" t="str">
            <v>TAMPAO/TERMINAL 1 1/4" P/ DUTOS TP KANAFLEX</v>
          </cell>
          <cell r="D1327" t="str">
            <v>UN</v>
          </cell>
          <cell r="E1327">
            <v>2.0699999999999998</v>
          </cell>
          <cell r="F1327">
            <v>0</v>
          </cell>
        </row>
        <row r="1328">
          <cell r="B1328" t="str">
            <v>2668</v>
          </cell>
          <cell r="C1328" t="str">
            <v>TAMPAO/TERMINAL 2" P/ DUTOS TP KANAFLEX</v>
          </cell>
          <cell r="D1328" t="str">
            <v>UN</v>
          </cell>
          <cell r="E1328">
            <v>2.87</v>
          </cell>
          <cell r="F1328">
            <v>0</v>
          </cell>
        </row>
        <row r="1329">
          <cell r="B1329" t="str">
            <v>2669</v>
          </cell>
          <cell r="C1329" t="str">
            <v>TERMINAL P/ ACABAMENTO NA PAREDE CAIXA KANAFLEX 3"</v>
          </cell>
          <cell r="D1329" t="str">
            <v>UN</v>
          </cell>
          <cell r="E1329">
            <v>4.0199999999999996</v>
          </cell>
          <cell r="F1329">
            <v>0</v>
          </cell>
        </row>
        <row r="1330">
          <cell r="B1330" t="str">
            <v>2673</v>
          </cell>
          <cell r="C1330" t="str">
            <v>ELETRODUTO DE PVC ROSCÁVEL DE 1/2" (12,7 MM), SEM LUVA</v>
          </cell>
          <cell r="D1330" t="str">
            <v>M</v>
          </cell>
          <cell r="E1330">
            <v>1.35</v>
          </cell>
          <cell r="F1330">
            <v>0</v>
          </cell>
        </row>
        <row r="1331">
          <cell r="B1331" t="str">
            <v>2674</v>
          </cell>
          <cell r="C1331" t="str">
            <v>ELETRODUTO DE PVC ROSCÁVEL DE 3/4" (19 MM), SEM LUVA</v>
          </cell>
          <cell r="D1331" t="str">
            <v>M</v>
          </cell>
          <cell r="E1331">
            <v>1.84</v>
          </cell>
          <cell r="F1331">
            <v>0</v>
          </cell>
        </row>
        <row r="1332">
          <cell r="B1332" t="str">
            <v>2675</v>
          </cell>
          <cell r="C1332" t="str">
            <v>ELETRODUTO PVC SOLDAVEL NBR-6150 CL B - 50MM</v>
          </cell>
          <cell r="D1332" t="str">
            <v>M</v>
          </cell>
          <cell r="E1332">
            <v>2.5099999999999998</v>
          </cell>
          <cell r="F1332">
            <v>0</v>
          </cell>
        </row>
        <row r="1333">
          <cell r="B1333" t="str">
            <v>2676</v>
          </cell>
          <cell r="C1333" t="str">
            <v>ELETRODUTO PVC SOLDAVEL NBR-6150 CL B - 20MM</v>
          </cell>
          <cell r="D1333" t="str">
            <v>M</v>
          </cell>
          <cell r="E1333">
            <v>0.97</v>
          </cell>
          <cell r="F1333">
            <v>0</v>
          </cell>
        </row>
        <row r="1334">
          <cell r="B1334" t="str">
            <v>2678</v>
          </cell>
          <cell r="C1334" t="str">
            <v>ELETRODUTO PVC SOLDAVEL NBR-6150 CL B - 25MM</v>
          </cell>
          <cell r="D1334" t="str">
            <v>M</v>
          </cell>
          <cell r="E1334">
            <v>1.35</v>
          </cell>
          <cell r="F1334">
            <v>0</v>
          </cell>
        </row>
        <row r="1335">
          <cell r="B1335" t="str">
            <v>2679</v>
          </cell>
          <cell r="C1335" t="str">
            <v>ELETRODUTO PVC SOLDAVEL NBR-6150 CL B - 32MM</v>
          </cell>
          <cell r="D1335" t="str">
            <v>M</v>
          </cell>
          <cell r="E1335">
            <v>1.97</v>
          </cell>
          <cell r="F1335">
            <v>0</v>
          </cell>
        </row>
        <row r="1336">
          <cell r="B1336" t="str">
            <v>2680</v>
          </cell>
          <cell r="C1336" t="str">
            <v>ELETRODUTO DE PVC ROSCÁVEL DE 1 1/2" (38 MM), SEM LUVA</v>
          </cell>
          <cell r="D1336" t="str">
            <v>M</v>
          </cell>
          <cell r="E1336">
            <v>5.16</v>
          </cell>
          <cell r="F1336">
            <v>0</v>
          </cell>
        </row>
        <row r="1337">
          <cell r="B1337" t="str">
            <v>2681</v>
          </cell>
          <cell r="C1337" t="str">
            <v>ELETRODUTO DE PVC ROSCÁVEL DE 2" (50 MM), SEM LUVA</v>
          </cell>
          <cell r="D1337" t="str">
            <v>M</v>
          </cell>
          <cell r="E1337">
            <v>6.64</v>
          </cell>
          <cell r="F1337">
            <v>0</v>
          </cell>
        </row>
        <row r="1338">
          <cell r="B1338" t="str">
            <v>2682</v>
          </cell>
          <cell r="C1338" t="str">
            <v>ELETRODUTO DE PVC ROSCÁVEL DE 2 1/2"  (63 MM), SEM LUVA</v>
          </cell>
          <cell r="D1338" t="str">
            <v>M</v>
          </cell>
          <cell r="E1338">
            <v>13.28</v>
          </cell>
          <cell r="F1338">
            <v>0</v>
          </cell>
        </row>
        <row r="1339">
          <cell r="B1339" t="str">
            <v>2683</v>
          </cell>
          <cell r="C1339" t="str">
            <v>ELETRODUTO DE PVC ROSCÁVEL DE 4" (101 MM), SEM LUVA</v>
          </cell>
          <cell r="D1339" t="str">
            <v>M</v>
          </cell>
          <cell r="E1339">
            <v>25.59</v>
          </cell>
          <cell r="F1339">
            <v>0</v>
          </cell>
        </row>
        <row r="1340">
          <cell r="B1340" t="str">
            <v>2684</v>
          </cell>
          <cell r="C1340" t="str">
            <v>ELETRODUTO DE PVC ROSCÁVEL DE 1 1/4" (32 MM), SEM LUVA</v>
          </cell>
          <cell r="D1340" t="str">
            <v>M</v>
          </cell>
          <cell r="E1340">
            <v>4.13</v>
          </cell>
          <cell r="F1340">
            <v>0</v>
          </cell>
        </row>
        <row r="1341">
          <cell r="B1341" t="str">
            <v>2685</v>
          </cell>
          <cell r="C1341" t="str">
            <v>ELETRODUTO DE PVC ROSCÁVEL DE 1"  (25 MM), SEM LUVA</v>
          </cell>
          <cell r="D1341" t="str">
            <v>M</v>
          </cell>
          <cell r="E1341">
            <v>2.79</v>
          </cell>
          <cell r="F1341">
            <v>0</v>
          </cell>
        </row>
        <row r="1342">
          <cell r="B1342" t="str">
            <v>2686</v>
          </cell>
          <cell r="C1342" t="str">
            <v>ELETRODUTO DE PVC ROSCÁVEL DE 3" (76 MM), SEM LUVA</v>
          </cell>
          <cell r="D1342" t="str">
            <v>M</v>
          </cell>
          <cell r="E1342">
            <v>16.8</v>
          </cell>
          <cell r="F1342">
            <v>0</v>
          </cell>
        </row>
        <row r="1343">
          <cell r="B1343" t="str">
            <v>2687</v>
          </cell>
          <cell r="C1343" t="str">
            <v>ELETRODUTO PVC FLEXIVEL CORRUGADO 16MM TIPO TIGREFLEX OU EQUIV</v>
          </cell>
          <cell r="D1343" t="str">
            <v>M</v>
          </cell>
          <cell r="E1343">
            <v>0.89</v>
          </cell>
          <cell r="F1343">
            <v>0</v>
          </cell>
        </row>
        <row r="1344">
          <cell r="B1344" t="str">
            <v>2688</v>
          </cell>
          <cell r="C1344" t="str">
            <v>ELETRODUTO PVC FLEXIVEL CORRUGADO 25MM TIPO TIGREFLEX OU EQUIV</v>
          </cell>
          <cell r="D1344" t="str">
            <v>M</v>
          </cell>
          <cell r="E1344">
            <v>1.48</v>
          </cell>
          <cell r="F1344">
            <v>0</v>
          </cell>
        </row>
        <row r="1345">
          <cell r="B1345" t="str">
            <v>2689</v>
          </cell>
          <cell r="C1345" t="str">
            <v>ELETRODUTO PVC FLEXIVEL CORRUGADO 20MM TIPO TIGREFLEX OU EQUIV</v>
          </cell>
          <cell r="D1345" t="str">
            <v>M</v>
          </cell>
          <cell r="E1345">
            <v>1.1200000000000001</v>
          </cell>
          <cell r="F1345">
            <v>0</v>
          </cell>
        </row>
        <row r="1346">
          <cell r="B1346" t="str">
            <v>2690</v>
          </cell>
          <cell r="C1346" t="str">
            <v>ELETRODUTO PVC FLEXIVEL CORRUGADO 32MM TIPO TIGREFLEX OU EQUIV</v>
          </cell>
          <cell r="D1346" t="str">
            <v>M</v>
          </cell>
          <cell r="E1346">
            <v>2.19</v>
          </cell>
          <cell r="F1346">
            <v>0</v>
          </cell>
        </row>
        <row r="1347">
          <cell r="B1347" t="str">
            <v>2691</v>
          </cell>
          <cell r="C1347" t="str">
            <v>EMULSAO ASFALTICA, TIPO NEOSIN A BASE DE AGUA P/ IMPERM</v>
          </cell>
          <cell r="D1347" t="str">
            <v>L</v>
          </cell>
          <cell r="E1347">
            <v>5.91</v>
          </cell>
          <cell r="F1347">
            <v>0</v>
          </cell>
        </row>
        <row r="1348">
          <cell r="B1348" t="str">
            <v>2692</v>
          </cell>
          <cell r="C1348" t="str">
            <v>DESMOLDANTE PARA FORMA DE MADEIRA</v>
          </cell>
          <cell r="D1348" t="str">
            <v>L</v>
          </cell>
          <cell r="E1348">
            <v>8.9499999999999993</v>
          </cell>
          <cell r="F1348">
            <v>0</v>
          </cell>
        </row>
        <row r="1349">
          <cell r="B1349" t="str">
            <v>2693</v>
          </cell>
          <cell r="C1349" t="str">
            <v>FELTRO ASFALTICO</v>
          </cell>
          <cell r="D1349" t="str">
            <v>M2</v>
          </cell>
          <cell r="E1349">
            <v>7.57</v>
          </cell>
          <cell r="F1349">
            <v>0</v>
          </cell>
        </row>
        <row r="1350">
          <cell r="B1350" t="str">
            <v>2696</v>
          </cell>
          <cell r="C1350" t="str">
            <v>ENCANADOR OU BOMBEIRO HIDRAULICO</v>
          </cell>
          <cell r="D1350" t="str">
            <v>H</v>
          </cell>
          <cell r="E1350">
            <v>10.11</v>
          </cell>
          <cell r="F1350">
            <v>0</v>
          </cell>
        </row>
        <row r="1351">
          <cell r="B1351" t="str">
            <v>2697</v>
          </cell>
          <cell r="C1351" t="str">
            <v>OFICIAL DE AGUA OU DE ESGOTO</v>
          </cell>
          <cell r="D1351" t="str">
            <v>H</v>
          </cell>
          <cell r="E1351">
            <v>15.93</v>
          </cell>
          <cell r="F1351">
            <v>0</v>
          </cell>
        </row>
        <row r="1352">
          <cell r="B1352" t="str">
            <v>2698</v>
          </cell>
          <cell r="C1352" t="str">
            <v>OFICIAL INSTALADOR HIDRAULICO</v>
          </cell>
          <cell r="D1352" t="str">
            <v>H</v>
          </cell>
          <cell r="E1352">
            <v>12.92</v>
          </cell>
          <cell r="F1352">
            <v>0</v>
          </cell>
        </row>
        <row r="1353">
          <cell r="B1353" t="str">
            <v>2699</v>
          </cell>
          <cell r="C1353" t="str">
            <v>ASSENTADOR DE TUBOS</v>
          </cell>
          <cell r="D1353" t="str">
            <v>H</v>
          </cell>
          <cell r="E1353">
            <v>13.27</v>
          </cell>
          <cell r="F1353">
            <v>0</v>
          </cell>
        </row>
        <row r="1354">
          <cell r="B1354" t="str">
            <v>2700</v>
          </cell>
          <cell r="C1354" t="str">
            <v>MONTADOR</v>
          </cell>
          <cell r="D1354" t="str">
            <v>H</v>
          </cell>
          <cell r="E1354">
            <v>13.27</v>
          </cell>
          <cell r="F1354">
            <v>0</v>
          </cell>
        </row>
        <row r="1355">
          <cell r="B1355" t="str">
            <v>2701</v>
          </cell>
          <cell r="C1355" t="str">
            <v>MONTADOR (TUBO ACO/EQUIPAMENTOS)</v>
          </cell>
          <cell r="D1355" t="str">
            <v>H</v>
          </cell>
          <cell r="E1355">
            <v>13.27</v>
          </cell>
          <cell r="F1355">
            <v>0</v>
          </cell>
        </row>
        <row r="1356">
          <cell r="B1356" t="str">
            <v>2703</v>
          </cell>
          <cell r="C1356" t="str">
            <v>MONTADOR INDUSTRIAL</v>
          </cell>
          <cell r="D1356" t="str">
            <v>H</v>
          </cell>
          <cell r="E1356">
            <v>14.84</v>
          </cell>
          <cell r="F1356">
            <v>0</v>
          </cell>
        </row>
        <row r="1357">
          <cell r="B1357" t="str">
            <v>2705</v>
          </cell>
          <cell r="C1357" t="str">
            <v>ENERGIA ELETRICA ATE 2000 KWH INDUSTRIAL, SEM DEMANDA</v>
          </cell>
          <cell r="D1357" t="str">
            <v>KW/H</v>
          </cell>
          <cell r="E1357">
            <v>0.31</v>
          </cell>
          <cell r="F1357">
            <v>0</v>
          </cell>
        </row>
        <row r="1358">
          <cell r="B1358" t="str">
            <v>2706</v>
          </cell>
          <cell r="C1358" t="str">
            <v>ENGENHEIRO OU ARQUITETO AUXILIAR/JUNIOR - DE OBRA</v>
          </cell>
          <cell r="D1358" t="str">
            <v>H</v>
          </cell>
          <cell r="E1358">
            <v>56.51</v>
          </cell>
          <cell r="F1358">
            <v>0</v>
          </cell>
        </row>
        <row r="1359">
          <cell r="B1359" t="str">
            <v>2707</v>
          </cell>
          <cell r="C1359" t="str">
            <v>ENGENHEIRO OU ARQUITETO /PLENO - DE OBRA</v>
          </cell>
          <cell r="D1359" t="str">
            <v>H</v>
          </cell>
          <cell r="E1359">
            <v>103.94</v>
          </cell>
          <cell r="F1359">
            <v>0</v>
          </cell>
        </row>
        <row r="1360">
          <cell r="B1360" t="str">
            <v>2708</v>
          </cell>
          <cell r="C1360" t="str">
            <v>ENGENHEIRO OU ARQUITETO CHEFE/SENIOR - DE OBRA</v>
          </cell>
          <cell r="D1360" t="str">
            <v>H</v>
          </cell>
          <cell r="E1360">
            <v>177</v>
          </cell>
          <cell r="F1360">
            <v>0</v>
          </cell>
        </row>
        <row r="1361">
          <cell r="B1361" t="str">
            <v>2709</v>
          </cell>
          <cell r="C1361" t="str">
            <v>ENXADA EXTREITA DC-3 DUAS CARAS TAM 2240 X 230MM C/ CABO</v>
          </cell>
          <cell r="D1361" t="str">
            <v>UN</v>
          </cell>
          <cell r="E1361">
            <v>15.6</v>
          </cell>
          <cell r="F1361">
            <v>0</v>
          </cell>
        </row>
        <row r="1362">
          <cell r="B1362" t="str">
            <v>2710</v>
          </cell>
          <cell r="C1362" t="str">
            <v>PEDRA ESMERIL 6 X 3/4"</v>
          </cell>
          <cell r="D1362" t="str">
            <v>UN</v>
          </cell>
          <cell r="E1362">
            <v>27.51</v>
          </cell>
          <cell r="F1362">
            <v>0</v>
          </cell>
        </row>
        <row r="1363">
          <cell r="B1363" t="str">
            <v>2711</v>
          </cell>
          <cell r="C1363" t="str">
            <v>CARRO-DE-MAO CACAMBA METALICA E PNEU MACICO</v>
          </cell>
          <cell r="D1363" t="str">
            <v>UN</v>
          </cell>
          <cell r="E1363">
            <v>91.59</v>
          </cell>
          <cell r="F1363">
            <v>0</v>
          </cell>
        </row>
        <row r="1364">
          <cell r="B1364" t="str">
            <v>2712</v>
          </cell>
          <cell r="C1364" t="str">
            <v>ENXADAO ESTREITO C/ CABO</v>
          </cell>
          <cell r="D1364" t="str">
            <v>UN</v>
          </cell>
          <cell r="E1364">
            <v>11.83</v>
          </cell>
          <cell r="F1364">
            <v>0</v>
          </cell>
        </row>
        <row r="1365">
          <cell r="B1365" t="str">
            <v>2713</v>
          </cell>
          <cell r="C1365" t="str">
            <v>PICARETA PONTA E PONTA SEM CABO</v>
          </cell>
          <cell r="D1365" t="str">
            <v>UN</v>
          </cell>
          <cell r="E1365">
            <v>24.76</v>
          </cell>
          <cell r="F1365">
            <v>0</v>
          </cell>
        </row>
        <row r="1366">
          <cell r="B1366" t="str">
            <v>2714</v>
          </cell>
          <cell r="C1366" t="str">
            <v>FOICE SEM CABO</v>
          </cell>
          <cell r="D1366" t="str">
            <v>UN</v>
          </cell>
          <cell r="E1366">
            <v>12.13</v>
          </cell>
          <cell r="F1366">
            <v>0</v>
          </cell>
        </row>
        <row r="1367">
          <cell r="B1367" t="str">
            <v>2715</v>
          </cell>
          <cell r="C1367" t="str">
            <v>GARFO OU CADINHO CURVO, FORCADO, SEM CABO</v>
          </cell>
          <cell r="D1367" t="str">
            <v>UN</v>
          </cell>
          <cell r="E1367">
            <v>10.23</v>
          </cell>
          <cell r="F1367">
            <v>0</v>
          </cell>
        </row>
        <row r="1368">
          <cell r="B1368" t="str">
            <v>2717</v>
          </cell>
          <cell r="C1368" t="str">
            <v>VASSOURAO SIMPLES, SEM CABO, NYLON, 35-40CM P/ LIMPEZA DE PISOS/RUAS</v>
          </cell>
          <cell r="D1368" t="str">
            <v>UN</v>
          </cell>
          <cell r="E1368">
            <v>12.46</v>
          </cell>
          <cell r="F1368">
            <v>0</v>
          </cell>
        </row>
        <row r="1369">
          <cell r="B1369" t="str">
            <v>2719</v>
          </cell>
          <cell r="C1369" t="str">
            <v>ESCAVADEIRA HIDRAULICA SOBRE ESTEIRA 99HP, PESO OPERACIONAL *16T* CAP. 0,85 A 1,0M3 TIPO POCLAIN MOD. 988 D-700 - RETRO OU EQUIV (INCL MANUTENCAO/OPERACAO)</v>
          </cell>
          <cell r="D1369" t="str">
            <v>H</v>
          </cell>
          <cell r="E1369">
            <v>99</v>
          </cell>
          <cell r="F1369">
            <v>0</v>
          </cell>
        </row>
        <row r="1370">
          <cell r="B1370" t="str">
            <v>2720</v>
          </cell>
          <cell r="C1370" t="str">
            <v>ESCAVADEIRA DRAGA DE ARRASTE, CAP. 3/4 JC 140HP TIPO CNV BUCYRUS OU EQUIV (INCL MANUTENCAO/OPERACAO)</v>
          </cell>
          <cell r="D1370" t="str">
            <v>H</v>
          </cell>
          <cell r="E1370">
            <v>111.84</v>
          </cell>
          <cell r="F1370">
            <v>0</v>
          </cell>
        </row>
        <row r="1371">
          <cell r="B1371" t="str">
            <v>2721</v>
          </cell>
          <cell r="C1371" t="str">
            <v>ESCAVADEIRA HIDRAULICA SOBRE ESTEIRA 140HP CAP. 0,98M3 TIPO CATERPILAR OU EQUIV (INCL MANUTENCAO/OPERACAO)</v>
          </cell>
          <cell r="D1371" t="str">
            <v>H</v>
          </cell>
          <cell r="E1371">
            <v>130.19</v>
          </cell>
          <cell r="F1371">
            <v>0</v>
          </cell>
        </row>
        <row r="1372">
          <cell r="B1372" t="str">
            <v>2722</v>
          </cell>
          <cell r="C1372" t="str">
            <v>ESCAVADEIRA DRAGA DE MANDIBULAS SOBRE ESTEIRA, 140HP CAP. 3/4 JC TIPOFNV BUCYRUS OU EQUIV (INCL MANUTENCAO/OPERACAO)</v>
          </cell>
          <cell r="D1372" t="str">
            <v>H</v>
          </cell>
          <cell r="E1372">
            <v>111.84</v>
          </cell>
          <cell r="F1372">
            <v>0</v>
          </cell>
        </row>
        <row r="1373">
          <cell r="B1373" t="str">
            <v>2723</v>
          </cell>
          <cell r="C1373" t="str">
            <v>ESCAVADEIRA HIDRAULICA SOBRE ESTEIRA CASE MOD.CX130, POT.BRUTA= 110HP PESO OPERACIONAL= 17,21T, CACAMBA= 0,5M³.</v>
          </cell>
          <cell r="D1373" t="str">
            <v>UN</v>
          </cell>
          <cell r="E1373">
            <v>456331.08</v>
          </cell>
          <cell r="F1373">
            <v>0</v>
          </cell>
        </row>
        <row r="1374">
          <cell r="B1374" t="str">
            <v>2724</v>
          </cell>
          <cell r="C1374" t="str">
            <v>ESCAVADEIRA HIDRAULICA SOBRE RODAS 98HP TIPO FIAT S- 90 OU EQUIV (INCL MANUTENCAO/OPERACAO)</v>
          </cell>
          <cell r="D1374" t="str">
            <v>H</v>
          </cell>
          <cell r="E1374">
            <v>76.930000000000007</v>
          </cell>
          <cell r="F1374">
            <v>0</v>
          </cell>
        </row>
        <row r="1375">
          <cell r="B1375" t="str">
            <v>2726</v>
          </cell>
          <cell r="C1375" t="str">
            <v>ESCAVADEIRA HIDRAULICA SOBRE PNEUS 105HP CAP. 0,7M3 TIPO KOMATSU PC-150 OU EQUIV (INCL MANUTENCAO/OPERACAO)</v>
          </cell>
          <cell r="D1375" t="str">
            <v>H</v>
          </cell>
          <cell r="E1375">
            <v>100.6</v>
          </cell>
          <cell r="F1375">
            <v>0</v>
          </cell>
        </row>
        <row r="1376">
          <cell r="B1376" t="str">
            <v>2727</v>
          </cell>
          <cell r="C1376" t="str">
            <v>ESCAVADEIRA HIDRAULICA C/ CLAMSHEL SOBRE PNEUS (INCL MANUTENCAO/OPERACAO)</v>
          </cell>
          <cell r="D1376" t="str">
            <v>H</v>
          </cell>
          <cell r="E1376">
            <v>112.43</v>
          </cell>
          <cell r="F1376">
            <v>0</v>
          </cell>
        </row>
        <row r="1377">
          <cell r="B1377" t="str">
            <v>2728</v>
          </cell>
          <cell r="C1377" t="str">
            <v>PECA DE MADEIRA ROLICA D = 10 CM P/ ESCORAMENTOS</v>
          </cell>
          <cell r="D1377" t="str">
            <v>M</v>
          </cell>
          <cell r="E1377">
            <v>2.2999999999999998</v>
          </cell>
          <cell r="F1377">
            <v>0</v>
          </cell>
        </row>
        <row r="1378">
          <cell r="B1378" t="str">
            <v>2729</v>
          </cell>
          <cell r="C1378" t="str">
            <v>PECA DE MADEIRA ROLICA D = 3CM - H = 3,0M</v>
          </cell>
          <cell r="D1378" t="str">
            <v>UN</v>
          </cell>
          <cell r="E1378">
            <v>5.0599999999999996</v>
          </cell>
          <cell r="F1378">
            <v>0</v>
          </cell>
        </row>
        <row r="1379">
          <cell r="B1379" t="str">
            <v>2731</v>
          </cell>
          <cell r="C1379" t="str">
            <v>PECA DE MADEIRA ROLICA (EUCALIPTO) D = 20CM</v>
          </cell>
          <cell r="D1379" t="str">
            <v>M</v>
          </cell>
          <cell r="E1379">
            <v>11.45</v>
          </cell>
          <cell r="F1379">
            <v>0</v>
          </cell>
        </row>
        <row r="1380">
          <cell r="B1380" t="str">
            <v>2735</v>
          </cell>
          <cell r="C1380" t="str">
            <v>PECA DE MADEIRA ROLICA (EUCALIPTO) D = 12CM</v>
          </cell>
          <cell r="D1380" t="str">
            <v>M</v>
          </cell>
          <cell r="E1380">
            <v>6.9</v>
          </cell>
          <cell r="F1380">
            <v>0</v>
          </cell>
        </row>
        <row r="1381">
          <cell r="B1381" t="str">
            <v>2736</v>
          </cell>
          <cell r="C1381" t="str">
            <v>PECA DE MADEIRA ROLICA D = 20CM</v>
          </cell>
          <cell r="D1381" t="str">
            <v>M</v>
          </cell>
          <cell r="E1381">
            <v>11.5</v>
          </cell>
          <cell r="F1381">
            <v>0</v>
          </cell>
        </row>
        <row r="1382">
          <cell r="B1382" t="str">
            <v>2739</v>
          </cell>
          <cell r="C1382" t="str">
            <v>PECA DE MADEIRA ROLICA D = 8CM</v>
          </cell>
          <cell r="D1382" t="str">
            <v>M</v>
          </cell>
          <cell r="E1382">
            <v>2.12</v>
          </cell>
          <cell r="F1382">
            <v>0</v>
          </cell>
        </row>
        <row r="1383">
          <cell r="B1383" t="str">
            <v>2742</v>
          </cell>
          <cell r="C1383" t="str">
            <v>PECA DE MADEIRA ROLICA D = 15CM P/ ESCORAMENTOS</v>
          </cell>
          <cell r="D1383" t="str">
            <v>M</v>
          </cell>
          <cell r="E1383">
            <v>9.1999999999999993</v>
          </cell>
          <cell r="F1383">
            <v>0</v>
          </cell>
        </row>
        <row r="1384">
          <cell r="B1384" t="str">
            <v>2743</v>
          </cell>
          <cell r="C1384" t="str">
            <v>PECA DE MADEIRA ROLICA D = 15CM - H = 3,0M</v>
          </cell>
          <cell r="D1384" t="str">
            <v>UN</v>
          </cell>
          <cell r="E1384">
            <v>46</v>
          </cell>
          <cell r="F1384">
            <v>0</v>
          </cell>
        </row>
        <row r="1385">
          <cell r="B1385" t="str">
            <v>2744</v>
          </cell>
          <cell r="C1385" t="str">
            <v>PECA DE MADEIRA ROLICA D = 15CM - H = 4,0M</v>
          </cell>
          <cell r="D1385" t="str">
            <v>UN</v>
          </cell>
          <cell r="E1385">
            <v>53.82</v>
          </cell>
          <cell r="F1385">
            <v>0</v>
          </cell>
        </row>
        <row r="1386">
          <cell r="B1386" t="str">
            <v>2745</v>
          </cell>
          <cell r="C1386" t="str">
            <v>PECA DE MADEIRA ROLICA (EUCALIPTO) D = 10CM</v>
          </cell>
          <cell r="D1386" t="str">
            <v>M</v>
          </cell>
          <cell r="E1386">
            <v>2.2999999999999998</v>
          </cell>
          <cell r="F1386">
            <v>0</v>
          </cell>
        </row>
        <row r="1387">
          <cell r="B1387" t="str">
            <v>2747</v>
          </cell>
          <cell r="C1387" t="str">
            <v>PECA DE MADEIRA ROLICA (EUCALIPTO) D = 18CM</v>
          </cell>
          <cell r="D1387" t="str">
            <v>M</v>
          </cell>
          <cell r="E1387">
            <v>8.42</v>
          </cell>
          <cell r="F1387">
            <v>0</v>
          </cell>
        </row>
        <row r="1388">
          <cell r="B1388" t="str">
            <v>2748</v>
          </cell>
          <cell r="C1388" t="str">
            <v>PECA DE MADEIRA ROLICA (EUCALIPTO) D = 19CM</v>
          </cell>
          <cell r="D1388" t="str">
            <v>M</v>
          </cell>
          <cell r="E1388">
            <v>8.42</v>
          </cell>
          <cell r="F1388">
            <v>0</v>
          </cell>
        </row>
        <row r="1389">
          <cell r="B1389" t="str">
            <v>2750</v>
          </cell>
          <cell r="C1389" t="str">
            <v>PECA DE MADEIRA ROLICA (EUCALIPTO) D = 17CM</v>
          </cell>
          <cell r="D1389" t="str">
            <v>M</v>
          </cell>
          <cell r="E1389">
            <v>11.5</v>
          </cell>
          <cell r="F1389">
            <v>0</v>
          </cell>
        </row>
        <row r="1390">
          <cell r="B1390" t="str">
            <v>2751</v>
          </cell>
          <cell r="C1390" t="str">
            <v>PECA DE MADEIRA ROLICA (EUCALIPTO) D = 15CM</v>
          </cell>
          <cell r="D1390" t="str">
            <v>M</v>
          </cell>
          <cell r="E1390">
            <v>7.5</v>
          </cell>
          <cell r="F1390">
            <v>0</v>
          </cell>
        </row>
        <row r="1391">
          <cell r="B1391" t="str">
            <v>2757</v>
          </cell>
          <cell r="C1391" t="str">
            <v>ESPALHADOR DE AGREGADOS REBOCAVEL TIPO DOSADOR C/ 4 PNEUS, TIPO CONSMAQ EA, LARGURA 3,66M OU SIMILAR</v>
          </cell>
          <cell r="D1391" t="str">
            <v>H</v>
          </cell>
          <cell r="E1391">
            <v>4.93</v>
          </cell>
          <cell r="F1391">
            <v>0</v>
          </cell>
        </row>
        <row r="1392">
          <cell r="B1392" t="str">
            <v>2758</v>
          </cell>
          <cell r="C1392" t="str">
            <v>DISTRIBUIDOR DE ASFALTO C/ TANQUE ISOLADO 6000 L C/ 2 MACARICOS, ESPARGIDOR C/ LARGURA 3,66M, BICOS C/ VALVULA EM CAMINHAO DIESEL OU GASOLINA</v>
          </cell>
          <cell r="D1392" t="str">
            <v>H</v>
          </cell>
          <cell r="E1392">
            <v>93.79</v>
          </cell>
          <cell r="F1392">
            <v>0</v>
          </cell>
        </row>
        <row r="1393">
          <cell r="B1393" t="str">
            <v>2759</v>
          </cell>
          <cell r="C1393" t="str">
            <v>ESPOLETA SIMPLES</v>
          </cell>
          <cell r="D1393" t="str">
            <v>UN</v>
          </cell>
          <cell r="E1393">
            <v>0.68</v>
          </cell>
          <cell r="F1393">
            <v>0</v>
          </cell>
        </row>
        <row r="1394">
          <cell r="B1394" t="str">
            <v>2760</v>
          </cell>
          <cell r="C1394" t="str">
            <v>ESPOLETA DE MICRORETARDO C/ 5 M DE FIO</v>
          </cell>
          <cell r="D1394" t="str">
            <v>UN</v>
          </cell>
          <cell r="E1394">
            <v>9.8699999999999992</v>
          </cell>
          <cell r="F1394">
            <v>0</v>
          </cell>
        </row>
        <row r="1395">
          <cell r="B1395" t="str">
            <v>2761</v>
          </cell>
          <cell r="C1395" t="str">
            <v>ESPOLETA ELETRICA - 2M</v>
          </cell>
          <cell r="D1395" t="str">
            <v>UN</v>
          </cell>
          <cell r="E1395">
            <v>10.83</v>
          </cell>
          <cell r="F1395">
            <v>0</v>
          </cell>
        </row>
        <row r="1396">
          <cell r="B1396" t="str">
            <v>2762</v>
          </cell>
          <cell r="C1396" t="str">
            <v>ESTOPIM SIMPLES</v>
          </cell>
          <cell r="D1396" t="str">
            <v>M</v>
          </cell>
          <cell r="E1396">
            <v>1.1299999999999999</v>
          </cell>
          <cell r="F1396">
            <v>0</v>
          </cell>
        </row>
        <row r="1397">
          <cell r="B1397" t="str">
            <v>2763</v>
          </cell>
          <cell r="C1397" t="str">
            <v>ESTACA CONCRETO PRE-MOLDADO INCLUSIVE CRAVACAO E EMENDAS - 20T</v>
          </cell>
          <cell r="D1397" t="str">
            <v>M</v>
          </cell>
          <cell r="E1397">
            <v>117.5</v>
          </cell>
          <cell r="F1397">
            <v>0</v>
          </cell>
        </row>
        <row r="1398">
          <cell r="B1398" t="str">
            <v>2764</v>
          </cell>
          <cell r="C1398" t="str">
            <v>ESTACA CONCRETO ARMADO CENTRIFUGADO D = 42CM INCLUSIVE CRAVACAO E EMENDAS 90 A 115T</v>
          </cell>
          <cell r="D1398" t="str">
            <v>M</v>
          </cell>
          <cell r="E1398">
            <v>369.91</v>
          </cell>
          <cell r="F1398">
            <v>0</v>
          </cell>
        </row>
        <row r="1399">
          <cell r="B1399" t="str">
            <v>2765</v>
          </cell>
          <cell r="C1399" t="str">
            <v>ESTACA CONCRETO ARMADO CENTRIFUGADO D = 60CM INCLUSIVE CRAVACAO E EMENDAS 170 A 230T</v>
          </cell>
          <cell r="D1399" t="str">
            <v>M</v>
          </cell>
          <cell r="E1399">
            <v>585.32000000000005</v>
          </cell>
          <cell r="F1399">
            <v>0</v>
          </cell>
        </row>
        <row r="1400">
          <cell r="B1400" t="str">
            <v>2766</v>
          </cell>
          <cell r="C1400" t="str">
            <v>ESTACA CONCRETO ARMADO CENTRIFUGADO D = 28CM INCLUSIVE CRAVACAO E EMENDAS 30 A 40T</v>
          </cell>
          <cell r="D1400" t="str">
            <v>M</v>
          </cell>
          <cell r="E1400">
            <v>159.28</v>
          </cell>
          <cell r="F1400">
            <v>0</v>
          </cell>
        </row>
        <row r="1401">
          <cell r="B1401" t="str">
            <v>2771</v>
          </cell>
          <cell r="C1401" t="str">
            <v>ESTACA CONCRETO ARMADO CENTRIFUGADO D = 20CM INCLUSIVE CRAVACAO E EMENDAS 25 A 30T</v>
          </cell>
          <cell r="D1401" t="str">
            <v>M</v>
          </cell>
          <cell r="E1401">
            <v>141.87</v>
          </cell>
          <cell r="F1401">
            <v>0</v>
          </cell>
        </row>
        <row r="1402">
          <cell r="B1402" t="str">
            <v>2772</v>
          </cell>
          <cell r="C1402" t="str">
            <v>ESTACA CONCRETO ARMADO CENTRIFUGADO D = 33CM INCLUSIVE CRAVACAO E EMENDAS 60 A 75T</v>
          </cell>
          <cell r="D1402" t="str">
            <v>M</v>
          </cell>
          <cell r="E1402">
            <v>248.27</v>
          </cell>
          <cell r="F1402">
            <v>0</v>
          </cell>
        </row>
        <row r="1403">
          <cell r="B1403" t="str">
            <v>2773</v>
          </cell>
          <cell r="C1403" t="str">
            <v>ESTACA CONCRETO ARMADO CENTRIFUGADO D = 38CM INCLUSIVE CRAVACAO E EMENDAS 75 A 90T</v>
          </cell>
          <cell r="D1403" t="str">
            <v>M</v>
          </cell>
          <cell r="E1403">
            <v>304.63</v>
          </cell>
          <cell r="F1403">
            <v>0</v>
          </cell>
        </row>
        <row r="1404">
          <cell r="B1404" t="str">
            <v>2774</v>
          </cell>
          <cell r="C1404" t="str">
            <v>ESTACA CONCRETO PRE-MOLDADO INCLUSIVE CRAVACAO E EMENDAS 16 X 16CM - 25T</v>
          </cell>
          <cell r="D1404" t="str">
            <v>M</v>
          </cell>
          <cell r="E1404">
            <v>123.72</v>
          </cell>
          <cell r="F1404">
            <v>0</v>
          </cell>
        </row>
        <row r="1405">
          <cell r="B1405" t="str">
            <v>2775</v>
          </cell>
          <cell r="C1405" t="str">
            <v>ESTACA CONCRETO PRE-MOLDADO INCLUSIVE CRAVACAO E EMENDAS 18 X 18CM - 32T</v>
          </cell>
          <cell r="D1405" t="str">
            <v>M</v>
          </cell>
          <cell r="E1405">
            <v>156.66999999999999</v>
          </cell>
          <cell r="F1405">
            <v>0</v>
          </cell>
        </row>
        <row r="1406">
          <cell r="B1406" t="str">
            <v>2776</v>
          </cell>
          <cell r="C1406" t="str">
            <v>ESTACA CONCRETO PRE-MOLDADO INCLUSIVE CRAVACAO E EMENDAS 26 X 26CM - 62T</v>
          </cell>
          <cell r="D1406" t="str">
            <v>M</v>
          </cell>
          <cell r="E1406">
            <v>235.43</v>
          </cell>
          <cell r="F1406">
            <v>0</v>
          </cell>
        </row>
        <row r="1407">
          <cell r="B1407" t="str">
            <v>2777</v>
          </cell>
          <cell r="C1407" t="str">
            <v>ESTACA CONCRETO PRE-MOLDADO INCLUSIVE CRAVACAO E EMENDAS 30 X 30CM - 80T</v>
          </cell>
          <cell r="D1407" t="str">
            <v>M</v>
          </cell>
          <cell r="E1407">
            <v>281.61</v>
          </cell>
          <cell r="F1407">
            <v>0</v>
          </cell>
        </row>
        <row r="1408">
          <cell r="B1408" t="str">
            <v>2778</v>
          </cell>
          <cell r="C1408" t="str">
            <v>ESTACA CONCRETO PRE-MOLDADO INCLUSIVE CRAVACAO E EMENDAS 23 X 23CM - 50T</v>
          </cell>
          <cell r="D1408" t="str">
            <v>M</v>
          </cell>
          <cell r="E1408">
            <v>215.42</v>
          </cell>
          <cell r="F1408">
            <v>0</v>
          </cell>
        </row>
        <row r="1409">
          <cell r="B1409" t="str">
            <v>2780</v>
          </cell>
          <cell r="C1409" t="str">
            <v>ESTACA CONCRETO TIPO 'FRANKI' D = 700MM - 220T</v>
          </cell>
          <cell r="D1409" t="str">
            <v>M</v>
          </cell>
          <cell r="E1409">
            <v>631.02</v>
          </cell>
          <cell r="F1409">
            <v>0</v>
          </cell>
        </row>
        <row r="1410">
          <cell r="B1410" t="str">
            <v>2781</v>
          </cell>
          <cell r="C1410" t="str">
            <v>ESTACA CONCRETO TIPO 'FRANKI' D = 600MM - 170T</v>
          </cell>
          <cell r="D1410" t="str">
            <v>M</v>
          </cell>
          <cell r="E1410">
            <v>478.7</v>
          </cell>
          <cell r="F1410">
            <v>0</v>
          </cell>
        </row>
        <row r="1411">
          <cell r="B1411" t="str">
            <v>2782</v>
          </cell>
          <cell r="C1411" t="str">
            <v>ESTACA CONCRETO TIPO 'FRANKI' D = 300MM -  40T</v>
          </cell>
          <cell r="D1411" t="str">
            <v>M</v>
          </cell>
          <cell r="E1411">
            <v>174.07</v>
          </cell>
          <cell r="F1411">
            <v>0</v>
          </cell>
        </row>
        <row r="1412">
          <cell r="B1412" t="str">
            <v>2783</v>
          </cell>
          <cell r="C1412" t="str">
            <v>ESTACA CONCRETO TIPO 'FRANKI' D = 350MM -  55T</v>
          </cell>
          <cell r="D1412" t="str">
            <v>M</v>
          </cell>
          <cell r="E1412">
            <v>195.83</v>
          </cell>
          <cell r="F1412">
            <v>0</v>
          </cell>
        </row>
        <row r="1413">
          <cell r="B1413" t="str">
            <v>2784</v>
          </cell>
          <cell r="C1413" t="str">
            <v>ESTACA CONCRETO TIPO 'FRANKI' D = 450MM -  95T</v>
          </cell>
          <cell r="D1413" t="str">
            <v>M</v>
          </cell>
          <cell r="E1413">
            <v>348.15</v>
          </cell>
          <cell r="F1413">
            <v>0</v>
          </cell>
        </row>
        <row r="1414">
          <cell r="B1414" t="str">
            <v>2785</v>
          </cell>
          <cell r="C1414" t="str">
            <v>ESTACA CONCRETO TIPO 'FRANKI' D = 520MM - 130T</v>
          </cell>
          <cell r="D1414" t="str">
            <v>M</v>
          </cell>
          <cell r="E1414">
            <v>413.43</v>
          </cell>
          <cell r="F1414">
            <v>0</v>
          </cell>
        </row>
        <row r="1415">
          <cell r="B1415" t="str">
            <v>2786</v>
          </cell>
          <cell r="C1415" t="str">
            <v>ESTACA CONCRETO TIPO 'FRANKI' D = 400MM -  75T</v>
          </cell>
          <cell r="D1415" t="str">
            <v>M</v>
          </cell>
          <cell r="E1415">
            <v>226.3</v>
          </cell>
          <cell r="F1415">
            <v>0</v>
          </cell>
        </row>
        <row r="1416">
          <cell r="B1416" t="str">
            <v>2787</v>
          </cell>
          <cell r="C1416" t="str">
            <v>PECA DE MADEIRA ROLICA D = 20CM P/ ESTACAS ACIMA 5,0M</v>
          </cell>
          <cell r="D1416" t="str">
            <v>M</v>
          </cell>
          <cell r="E1416">
            <v>9.57</v>
          </cell>
          <cell r="F1416">
            <v>0</v>
          </cell>
        </row>
        <row r="1417">
          <cell r="B1417" t="str">
            <v>2788</v>
          </cell>
          <cell r="C1417" t="str">
            <v>PECA DE MADEIRA ROLICA D = 25CM P/ ESTACAS</v>
          </cell>
          <cell r="D1417" t="str">
            <v>M</v>
          </cell>
          <cell r="E1417">
            <v>23</v>
          </cell>
          <cell r="F1417">
            <v>0</v>
          </cell>
        </row>
        <row r="1418">
          <cell r="B1418" t="str">
            <v>2790</v>
          </cell>
          <cell r="C1418" t="str">
            <v>PECA DE MADEIRA ROLICA (EUCALIPTO) D = 22CM</v>
          </cell>
          <cell r="D1418" t="str">
            <v>M</v>
          </cell>
          <cell r="E1418">
            <v>15.27</v>
          </cell>
          <cell r="F1418">
            <v>0</v>
          </cell>
        </row>
        <row r="1419">
          <cell r="B1419" t="str">
            <v>2791</v>
          </cell>
          <cell r="C1419" t="str">
            <v>PECA DE MADEIRA ROLICA (EUCALIPTO) D = 30CM</v>
          </cell>
          <cell r="D1419" t="str">
            <v>M</v>
          </cell>
          <cell r="E1419">
            <v>23</v>
          </cell>
          <cell r="F1419">
            <v>0</v>
          </cell>
        </row>
        <row r="1420">
          <cell r="B1420" t="str">
            <v>2792</v>
          </cell>
          <cell r="C1420" t="str">
            <v>PECA DE MADEIRA ROLICA D = 22CM P/ ESTACAS</v>
          </cell>
          <cell r="D1420" t="str">
            <v>M</v>
          </cell>
          <cell r="E1420">
            <v>15.73</v>
          </cell>
          <cell r="F1420">
            <v>0</v>
          </cell>
        </row>
        <row r="1421">
          <cell r="B1421" t="str">
            <v>2794</v>
          </cell>
          <cell r="C1421" t="str">
            <v>PECA DE MADEIRA ROLICA (EUCALIPTO) D = 25CM</v>
          </cell>
          <cell r="D1421" t="str">
            <v>M</v>
          </cell>
          <cell r="E1421">
            <v>19.96</v>
          </cell>
          <cell r="F1421">
            <v>0</v>
          </cell>
        </row>
        <row r="1422">
          <cell r="B1422" t="str">
            <v>2801</v>
          </cell>
          <cell r="C1422" t="str">
            <v>ESTACA "I" - 10" X 4 5/8" SIMPLES - 37.80KG, INCLUSIVE CRAVACAO</v>
          </cell>
          <cell r="D1422" t="str">
            <v>M</v>
          </cell>
          <cell r="E1422">
            <v>103.44</v>
          </cell>
          <cell r="F1422">
            <v>0</v>
          </cell>
        </row>
        <row r="1423">
          <cell r="B1423" t="str">
            <v>2802</v>
          </cell>
          <cell r="C1423" t="str">
            <v>ESTACA "I" - 10" X 4 5/8" DUPLO, INCLUSIVE CRAVACAO</v>
          </cell>
          <cell r="D1423" t="str">
            <v>M</v>
          </cell>
          <cell r="E1423">
            <v>106.96</v>
          </cell>
          <cell r="F1423">
            <v>0</v>
          </cell>
        </row>
        <row r="1424">
          <cell r="B1424" t="str">
            <v>2803</v>
          </cell>
          <cell r="C1424" t="str">
            <v>ESTACA 'H' -  6" X 6", INCLUSIVE CRAVACAO</v>
          </cell>
          <cell r="D1424" t="str">
            <v>M</v>
          </cell>
          <cell r="E1424">
            <v>99.92</v>
          </cell>
          <cell r="F1424">
            <v>0</v>
          </cell>
        </row>
        <row r="1425">
          <cell r="B1425" t="str">
            <v>2804</v>
          </cell>
          <cell r="C1425" t="str">
            <v>ESTACA "I" - 12" X 5 1/4" DUPLO, INCLUSIVE CRAVACAO</v>
          </cell>
          <cell r="D1425" t="str">
            <v>M</v>
          </cell>
          <cell r="E1425">
            <v>121.05</v>
          </cell>
          <cell r="F1425">
            <v>0</v>
          </cell>
        </row>
        <row r="1426">
          <cell r="B1426" t="str">
            <v>2806</v>
          </cell>
          <cell r="C1426" t="str">
            <v>ESTACA "I" - 12" X 5 1/4" SIMPLES, INCLUSIVE CRAVACAO</v>
          </cell>
          <cell r="D1426" t="str">
            <v>M</v>
          </cell>
          <cell r="E1426">
            <v>106.96</v>
          </cell>
          <cell r="F1426">
            <v>0</v>
          </cell>
        </row>
        <row r="1427">
          <cell r="B1427" t="str">
            <v>3068</v>
          </cell>
          <cell r="C1427" t="str">
            <v>EXTREMIDADE PVC PBA NBR 10351 BF DN 50/ DE 60MM</v>
          </cell>
          <cell r="D1427" t="str">
            <v>UN</v>
          </cell>
          <cell r="E1427">
            <v>126.02</v>
          </cell>
          <cell r="F1427">
            <v>0</v>
          </cell>
        </row>
        <row r="1428">
          <cell r="B1428" t="str">
            <v>3072</v>
          </cell>
          <cell r="C1428" t="str">
            <v>EXTREMIDADE PVC PBA NBR 10351 PF DN 50/ DE 60MM</v>
          </cell>
          <cell r="D1428" t="str">
            <v>UN</v>
          </cell>
          <cell r="E1428">
            <v>106.64</v>
          </cell>
          <cell r="F1428">
            <v>0</v>
          </cell>
        </row>
        <row r="1429">
          <cell r="B1429" t="str">
            <v>3073</v>
          </cell>
          <cell r="C1429" t="str">
            <v>EXTREMIDADE PVC PBA NBR 10351 BF DN 100/ DE 110MM</v>
          </cell>
          <cell r="D1429" t="str">
            <v>UN</v>
          </cell>
          <cell r="E1429">
            <v>267.74</v>
          </cell>
          <cell r="F1429">
            <v>0</v>
          </cell>
        </row>
        <row r="1430">
          <cell r="B1430" t="str">
            <v>3074</v>
          </cell>
          <cell r="C1430" t="str">
            <v>EXTREMIDADE PVC PBA NBR 10351 BF DN 75/ DE 85MM</v>
          </cell>
          <cell r="D1430" t="str">
            <v>UN</v>
          </cell>
          <cell r="E1430">
            <v>213.19</v>
          </cell>
          <cell r="F1430">
            <v>0</v>
          </cell>
        </row>
        <row r="1431">
          <cell r="B1431" t="str">
            <v>3075</v>
          </cell>
          <cell r="C1431" t="str">
            <v>EXTREMIDADE PVC PBA NBR 10351 PF DN 75/ DE 85MM</v>
          </cell>
          <cell r="D1431" t="str">
            <v>UN</v>
          </cell>
          <cell r="E1431">
            <v>192.14</v>
          </cell>
          <cell r="F1431">
            <v>0</v>
          </cell>
        </row>
        <row r="1432">
          <cell r="B1432" t="str">
            <v>3076</v>
          </cell>
          <cell r="C1432" t="str">
            <v>EXTREMIDADE PVC PBA NBR 10351 PF DN 100/ DE 110MM</v>
          </cell>
          <cell r="D1432" t="str">
            <v>UN</v>
          </cell>
          <cell r="E1432">
            <v>240.11</v>
          </cell>
          <cell r="F1432">
            <v>0</v>
          </cell>
        </row>
        <row r="1433">
          <cell r="B1433" t="str">
            <v>3080</v>
          </cell>
          <cell r="C1433" t="str">
            <v>FECHADURA EMBUTIR EXTERNA (C/ CILINDRO) COMPLETA - LINHA POPULAR</v>
          </cell>
          <cell r="D1433" t="str">
            <v>CJ</v>
          </cell>
          <cell r="E1433">
            <v>24.68</v>
          </cell>
          <cell r="F1433">
            <v>0</v>
          </cell>
        </row>
        <row r="1434">
          <cell r="B1434" t="str">
            <v>3081</v>
          </cell>
          <cell r="C1434" t="str">
            <v>FECHADURA EMBUTIR EXTERNA (C/ CILINDRO) COMPLETA - ACAB PADRAO MEDIO</v>
          </cell>
          <cell r="D1434" t="str">
            <v>CJ</v>
          </cell>
          <cell r="E1434">
            <v>71.989999999999995</v>
          </cell>
          <cell r="F1434">
            <v>0</v>
          </cell>
        </row>
        <row r="1435">
          <cell r="B1435" t="str">
            <v>3082</v>
          </cell>
          <cell r="C1435" t="str">
            <v>FECHADURA SOBREPOR FERRO PINTADO C/ MACANETA, CHAVE GRANDE TP HAGA 1137 OU EQUIV</v>
          </cell>
          <cell r="D1435" t="str">
            <v>CJ</v>
          </cell>
          <cell r="E1435">
            <v>35.659999999999997</v>
          </cell>
          <cell r="F1435">
            <v>0</v>
          </cell>
        </row>
        <row r="1436">
          <cell r="B1436" t="str">
            <v>3083</v>
          </cell>
          <cell r="C1436" t="str">
            <v>FECHADURA EMBUTIR EXTERNA C/ CILINDRO SEM ESPELHO E SEM MACANETA (SOMENTE A MAQUINA)</v>
          </cell>
          <cell r="D1436" t="str">
            <v>UN</v>
          </cell>
          <cell r="E1436">
            <v>56.76</v>
          </cell>
          <cell r="F1436">
            <v>0</v>
          </cell>
        </row>
        <row r="1437">
          <cell r="B1437" t="str">
            <v>3084</v>
          </cell>
          <cell r="C1437" t="str">
            <v>FECHADURA BICO PAPAGAIO C/ CILINDRO P/ PORTA CORRER EXTERNA INCL CONCHAS - ACAB PADRAO MEDIO</v>
          </cell>
          <cell r="D1437" t="str">
            <v>CJ</v>
          </cell>
          <cell r="E1437">
            <v>43.19</v>
          </cell>
          <cell r="F1437">
            <v>0</v>
          </cell>
        </row>
        <row r="1438">
          <cell r="B1438" t="str">
            <v>3089</v>
          </cell>
          <cell r="C1438" t="str">
            <v>FECHADURA EMBUTIR EXTERNA (C/ CILINDRO) COMPLETA - ACAB SUPERIOR (LINHA LUXO)</v>
          </cell>
          <cell r="D1438" t="str">
            <v>CJ</v>
          </cell>
          <cell r="E1438">
            <v>136.36000000000001</v>
          </cell>
          <cell r="F1438">
            <v>0</v>
          </cell>
        </row>
        <row r="1439">
          <cell r="B1439" t="str">
            <v>3090</v>
          </cell>
          <cell r="C1439" t="str">
            <v>FECHADURA EMBUTIR TP GORGES (CHAVE GRANDE) P/PORTA INTERNA, COMPLETA - LINHA POPULAR</v>
          </cell>
          <cell r="D1439" t="str">
            <v>CJ</v>
          </cell>
          <cell r="E1439">
            <v>18.46</v>
          </cell>
          <cell r="F1439">
            <v>0</v>
          </cell>
        </row>
        <row r="1440">
          <cell r="B1440" t="str">
            <v>3092</v>
          </cell>
          <cell r="C1440" t="str">
            <v>FECHADURA EMBUTIR TP GORGES (CHAVE GRANDE) P/PORTA INTERNA, COMPLETA - LINHA LUXO</v>
          </cell>
          <cell r="D1440" t="str">
            <v>CJ</v>
          </cell>
          <cell r="E1440">
            <v>93.38</v>
          </cell>
          <cell r="F1440">
            <v>0</v>
          </cell>
        </row>
        <row r="1441">
          <cell r="B1441" t="str">
            <v>3093</v>
          </cell>
          <cell r="C1441" t="str">
            <v>FECHADURA EMBUTIR TP GORGES (CHAVE GRANDE) P/PORTA INTERNA, COMPLETA - ACAB PADRAO MEDIO</v>
          </cell>
          <cell r="D1441" t="str">
            <v>CJ</v>
          </cell>
          <cell r="E1441">
            <v>43.54</v>
          </cell>
          <cell r="F1441">
            <v>0</v>
          </cell>
        </row>
        <row r="1442">
          <cell r="B1442" t="str">
            <v>3096</v>
          </cell>
          <cell r="C1442" t="str">
            <v xml:space="preserve">FECHO CONCHA C/ ALAVANCA P/ PORTA OU JANELA CORRER </v>
          </cell>
          <cell r="D1442" t="str">
            <v>CJ</v>
          </cell>
          <cell r="E1442">
            <v>13.35</v>
          </cell>
          <cell r="F1442">
            <v>0</v>
          </cell>
        </row>
        <row r="1443">
          <cell r="B1443" t="str">
            <v>3097</v>
          </cell>
          <cell r="C1443" t="str">
            <v>FECHADURA EMBUTIR P/ PORTA DE BANHEIRO, COMPLETA - LINHA POPULAR</v>
          </cell>
          <cell r="D1443" t="str">
            <v>CJ</v>
          </cell>
          <cell r="E1443">
            <v>18.87</v>
          </cell>
          <cell r="F1443">
            <v>0</v>
          </cell>
        </row>
        <row r="1444">
          <cell r="B1444" t="str">
            <v>3098</v>
          </cell>
          <cell r="C1444" t="str">
            <v>FECHADURA EMBUTIR P/ PORTA DE BANHEIRO, COMPLETA - ACAB SUPERIOR (LINHA LUXO)</v>
          </cell>
          <cell r="D1444" t="str">
            <v>CJ</v>
          </cell>
          <cell r="E1444">
            <v>112.47</v>
          </cell>
          <cell r="F1444">
            <v>0</v>
          </cell>
        </row>
        <row r="1445">
          <cell r="B1445" t="str">
            <v>3099</v>
          </cell>
          <cell r="C1445" t="str">
            <v>FECHADURA EMBUTIR P/ PORTA DE BANHEIRO, COMPLETA - ACAB PADRAO MEDIO</v>
          </cell>
          <cell r="D1445" t="str">
            <v>CJ</v>
          </cell>
          <cell r="E1445">
            <v>53.17</v>
          </cell>
          <cell r="F1445">
            <v>0</v>
          </cell>
        </row>
        <row r="1446">
          <cell r="B1446" t="str">
            <v>3100</v>
          </cell>
          <cell r="C1446" t="str">
            <v>FECHADURA EMBUTIR P/ PORTA DE BANHEIRO, SEM MACANETA, SEM ESPELHO</v>
          </cell>
          <cell r="D1446" t="str">
            <v>CJ</v>
          </cell>
          <cell r="E1446">
            <v>30.17</v>
          </cell>
          <cell r="F1446">
            <v>0</v>
          </cell>
        </row>
        <row r="1447">
          <cell r="B1447" t="str">
            <v>3103</v>
          </cell>
          <cell r="C1447" t="str">
            <v>FECHADURA C/ CILINDRO LATAO CROMADO P/ PORTA VIDRO TP AROUCA 2171-L OU EQUIV</v>
          </cell>
          <cell r="D1447" t="str">
            <v>UN</v>
          </cell>
          <cell r="E1447">
            <v>29.8</v>
          </cell>
          <cell r="F1447">
            <v>0</v>
          </cell>
        </row>
        <row r="1448">
          <cell r="B1448" t="str">
            <v>3104</v>
          </cell>
          <cell r="C1448" t="str">
            <v>JOGO DE FERRAGENS CROMADAS P/ PORTA DE VIDRO TEMPERADO, UMA FOLHA COMPOSTA: DOBRADICA SUPERIOR (101) E INFERIOR (103),TRINCO (502), FECHADURA (520),CONTRA FECHADURA (531),COM CAPUCHINHO</v>
          </cell>
          <cell r="D1448" t="str">
            <v>CJ</v>
          </cell>
          <cell r="E1448">
            <v>208.61</v>
          </cell>
          <cell r="F1448">
            <v>0</v>
          </cell>
        </row>
        <row r="1449">
          <cell r="B1449" t="str">
            <v>3105</v>
          </cell>
          <cell r="C1449" t="str">
            <v>FECHO DE EMBUTIR (TP UNHA) C/ ALAVANCA LATAO CROMADO - 40CM</v>
          </cell>
          <cell r="D1449" t="str">
            <v>UN</v>
          </cell>
          <cell r="E1449">
            <v>48.87</v>
          </cell>
          <cell r="F1449">
            <v>0</v>
          </cell>
        </row>
        <row r="1450">
          <cell r="B1450" t="str">
            <v>3106</v>
          </cell>
          <cell r="C1450" t="str">
            <v>FECHO CHATO SOBREPOR FERRO ZINCADO/NIQUEL/GALV OU POLIDO - 6"</v>
          </cell>
          <cell r="D1450" t="str">
            <v>UN</v>
          </cell>
          <cell r="E1450">
            <v>5.64</v>
          </cell>
          <cell r="F1450">
            <v>0</v>
          </cell>
        </row>
        <row r="1451">
          <cell r="B1451" t="str">
            <v>3107</v>
          </cell>
          <cell r="C1451" t="str">
            <v>FERROLHO/FECHO/TARJETA ALUMINIO 3'' TIPO FERROLHO/FECHO/TARJETA P/ JAN / PORTA /PORTAO</v>
          </cell>
          <cell r="D1451" t="str">
            <v>UN</v>
          </cell>
          <cell r="E1451">
            <v>7.11</v>
          </cell>
          <cell r="F1451">
            <v>0</v>
          </cell>
        </row>
        <row r="1452">
          <cell r="B1452" t="str">
            <v>3108</v>
          </cell>
          <cell r="C1452" t="str">
            <v>FECHO DE EMBUTIR (TP UNHA) C/ ALAVANCA LATAO CROMADO - 22CM</v>
          </cell>
          <cell r="D1452" t="str">
            <v>UN</v>
          </cell>
          <cell r="E1452">
            <v>39.880000000000003</v>
          </cell>
          <cell r="F1452">
            <v>0</v>
          </cell>
        </row>
        <row r="1453">
          <cell r="B1453" t="str">
            <v>3111</v>
          </cell>
          <cell r="C1453" t="str">
            <v>FECHO DE EMBUTIR (TP UNHA) C/ ALAVANCA FERRO OU ACO CROMADO - 22CM</v>
          </cell>
          <cell r="D1453" t="str">
            <v>UN</v>
          </cell>
          <cell r="E1453">
            <v>18.559999999999999</v>
          </cell>
          <cell r="F1453">
            <v>0</v>
          </cell>
        </row>
        <row r="1454">
          <cell r="B1454" t="str">
            <v>3112</v>
          </cell>
          <cell r="C1454" t="str">
            <v>CREMONA LATAO CROMADO OU POLIDO - COMPLETA C/ VARA H =1,20M</v>
          </cell>
          <cell r="D1454" t="str">
            <v>CJ</v>
          </cell>
          <cell r="E1454">
            <v>33.159999999999997</v>
          </cell>
          <cell r="F1454">
            <v>0</v>
          </cell>
        </row>
        <row r="1455">
          <cell r="B1455" t="str">
            <v>3113</v>
          </cell>
          <cell r="C1455" t="str">
            <v>CREMONA LATAO CROMADO OU POLIDO - COMPLETA C/ VARA H =1,50M</v>
          </cell>
          <cell r="D1455" t="str">
            <v>CJ</v>
          </cell>
          <cell r="E1455">
            <v>37.270000000000003</v>
          </cell>
          <cell r="F1455">
            <v>0</v>
          </cell>
        </row>
        <row r="1456">
          <cell r="B1456" t="str">
            <v>3114</v>
          </cell>
          <cell r="C1456" t="str">
            <v>CREMONA LATAO CROMADO 113 X 40 X 35MM (NAO INCL VARA FERRO)</v>
          </cell>
          <cell r="D1456" t="str">
            <v>UN</v>
          </cell>
          <cell r="E1456">
            <v>25.6</v>
          </cell>
          <cell r="F1456">
            <v>0</v>
          </cell>
        </row>
        <row r="1457">
          <cell r="B1457" t="str">
            <v>3115</v>
          </cell>
          <cell r="C1457" t="str">
            <v>VARA FERRO CROMADO P/ CREMONA H = 120CM</v>
          </cell>
          <cell r="D1457" t="str">
            <v>UN</v>
          </cell>
          <cell r="E1457">
            <v>7.98</v>
          </cell>
          <cell r="F1457">
            <v>0</v>
          </cell>
        </row>
        <row r="1458">
          <cell r="B1458" t="str">
            <v>3116</v>
          </cell>
          <cell r="C1458" t="str">
            <v>VARA FERRO CROMADO P/ CREMONA H = 150CM</v>
          </cell>
          <cell r="D1458" t="str">
            <v>UN</v>
          </cell>
          <cell r="E1458">
            <v>9.35</v>
          </cell>
          <cell r="F1458">
            <v>0</v>
          </cell>
        </row>
        <row r="1459">
          <cell r="B1459" t="str">
            <v>3117</v>
          </cell>
          <cell r="C1459" t="str">
            <v>VARA LATAO CROMADO P/ CREMONA H = 120CM</v>
          </cell>
          <cell r="D1459" t="str">
            <v>M</v>
          </cell>
          <cell r="E1459">
            <v>16.059999999999999</v>
          </cell>
          <cell r="F1459">
            <v>0</v>
          </cell>
        </row>
        <row r="1460">
          <cell r="B1460" t="str">
            <v>3118</v>
          </cell>
          <cell r="C1460" t="str">
            <v>FERROLHO/FECHO/TARJETA OU TRINCO PINO REDONDO 2" SOBREPOR FERRO CROMADO</v>
          </cell>
          <cell r="D1460" t="str">
            <v>UN</v>
          </cell>
          <cell r="E1460">
            <v>1.23</v>
          </cell>
          <cell r="F1460">
            <v>0</v>
          </cell>
        </row>
        <row r="1461">
          <cell r="B1461" t="str">
            <v>3119</v>
          </cell>
          <cell r="C1461" t="str">
            <v>FERROLHO/FECHO/TARJETA OU TRINCO PINO REDONDO 2" SOBREPOR FERRO ZINC/GALV OU POLIDO</v>
          </cell>
          <cell r="D1461" t="str">
            <v>UN</v>
          </cell>
          <cell r="E1461">
            <v>1.28</v>
          </cell>
          <cell r="F1461">
            <v>0</v>
          </cell>
        </row>
        <row r="1462">
          <cell r="B1462" t="str">
            <v>3120</v>
          </cell>
          <cell r="C1462" t="str">
            <v>FERROLHO/FECHO/TARJETA OU TRINCO PINO REDONDO 6" SOBREPOR FERRO ZINC/GALV OU POLIDO</v>
          </cell>
          <cell r="D1462" t="str">
            <v>UN</v>
          </cell>
          <cell r="E1462">
            <v>6.78</v>
          </cell>
          <cell r="F1462">
            <v>0</v>
          </cell>
        </row>
        <row r="1463">
          <cell r="B1463" t="str">
            <v>3121</v>
          </cell>
          <cell r="C1463" t="str">
            <v>FERROLHO/FECHO/TARJETA OU TRINCO PINO REDONDO 5" SOBREPOR FERRO ZINC/GALV OU POLIDO</v>
          </cell>
          <cell r="D1463" t="str">
            <v>UN</v>
          </cell>
          <cell r="E1463">
            <v>6.17</v>
          </cell>
          <cell r="F1463">
            <v>0</v>
          </cell>
        </row>
        <row r="1464">
          <cell r="B1464" t="str">
            <v>3122</v>
          </cell>
          <cell r="C1464" t="str">
            <v>FERROLHO/FECHO/TARJETA OU TRINCO PINO REDONDO 4" SOBREPOR FERRO ZINC/GALV OU POLIDO</v>
          </cell>
          <cell r="D1464" t="str">
            <v>UN</v>
          </cell>
          <cell r="E1464">
            <v>4.75</v>
          </cell>
          <cell r="F1464">
            <v>0</v>
          </cell>
        </row>
        <row r="1465">
          <cell r="B1465" t="str">
            <v>3123</v>
          </cell>
          <cell r="C1465" t="str">
            <v>FERTILIZANTE NPK - 4: 14: 8</v>
          </cell>
          <cell r="D1465" t="str">
            <v>KG</v>
          </cell>
          <cell r="E1465">
            <v>1.32</v>
          </cell>
          <cell r="F1465">
            <v>0</v>
          </cell>
        </row>
        <row r="1466">
          <cell r="B1466" t="str">
            <v>3143</v>
          </cell>
          <cell r="C1466" t="str">
            <v>FITA VEDA ROSCA EM ROLOS 18MMX25M</v>
          </cell>
          <cell r="D1466" t="str">
            <v>UN</v>
          </cell>
          <cell r="E1466">
            <v>4.1500000000000004</v>
          </cell>
          <cell r="F1466">
            <v>0</v>
          </cell>
        </row>
        <row r="1467">
          <cell r="B1467" t="str">
            <v>3146</v>
          </cell>
          <cell r="C1467" t="str">
            <v>FITA VEDA ROSCA EM ROLOS 18MMX10M</v>
          </cell>
          <cell r="D1467" t="str">
            <v>UN</v>
          </cell>
          <cell r="E1467">
            <v>1.8</v>
          </cell>
          <cell r="F1467">
            <v>0</v>
          </cell>
        </row>
        <row r="1468">
          <cell r="B1468" t="str">
            <v>3148</v>
          </cell>
          <cell r="C1468" t="str">
            <v>FITA VEDA ROSCA EM ROLOS 18MMX50M</v>
          </cell>
          <cell r="D1468" t="str">
            <v>UN</v>
          </cell>
          <cell r="E1468">
            <v>7.85</v>
          </cell>
          <cell r="F1468">
            <v>0</v>
          </cell>
        </row>
        <row r="1469">
          <cell r="B1469" t="str">
            <v>3251</v>
          </cell>
          <cell r="C1469" t="str">
            <v>FLANGE PVC C/ ROSCA SEXTAVADO S/FUROS REF. 1/2"</v>
          </cell>
          <cell r="D1469" t="str">
            <v>UN</v>
          </cell>
          <cell r="E1469">
            <v>6.18</v>
          </cell>
          <cell r="F1469">
            <v>0</v>
          </cell>
        </row>
        <row r="1470">
          <cell r="B1470" t="str">
            <v>3253</v>
          </cell>
          <cell r="C1470" t="str">
            <v>FLANGE PVC C/ ROSCA SEXTAVADO S/FUROS REF. 4"</v>
          </cell>
          <cell r="D1470" t="str">
            <v>UN</v>
          </cell>
          <cell r="E1470">
            <v>78.099999999999994</v>
          </cell>
          <cell r="F1470">
            <v>0</v>
          </cell>
        </row>
        <row r="1471">
          <cell r="B1471" t="str">
            <v>3254</v>
          </cell>
          <cell r="C1471" t="str">
            <v>FLANGE PVC C/ ROSCA SEXTAVADO S/FUROS REF. 3"</v>
          </cell>
          <cell r="D1471" t="str">
            <v>UN</v>
          </cell>
          <cell r="E1471">
            <v>54.85</v>
          </cell>
          <cell r="F1471">
            <v>0</v>
          </cell>
        </row>
        <row r="1472">
          <cell r="B1472" t="str">
            <v>3255</v>
          </cell>
          <cell r="C1472" t="str">
            <v>FLANGE PVC C/ ROSCA SEXTAVADO S/FUROS REF. 3/4"</v>
          </cell>
          <cell r="D1472" t="str">
            <v>UN</v>
          </cell>
          <cell r="E1472">
            <v>9.1999999999999993</v>
          </cell>
          <cell r="F1472">
            <v>0</v>
          </cell>
        </row>
        <row r="1473">
          <cell r="B1473" t="str">
            <v>3256</v>
          </cell>
          <cell r="C1473" t="str">
            <v>FLANGE PVC C/ ROSCA SEXTAVADO S/FUROS REF. 1"</v>
          </cell>
          <cell r="D1473" t="str">
            <v>UN</v>
          </cell>
          <cell r="E1473">
            <v>12.36</v>
          </cell>
          <cell r="F1473">
            <v>0</v>
          </cell>
        </row>
        <row r="1474">
          <cell r="B1474" t="str">
            <v>3258</v>
          </cell>
          <cell r="C1474" t="str">
            <v>FLANGE PVC C/ ROSCA SEXTAVADO S/FUROS REF. 1 1/4"</v>
          </cell>
          <cell r="D1474" t="str">
            <v>UN</v>
          </cell>
          <cell r="E1474">
            <v>3.62</v>
          </cell>
          <cell r="F1474">
            <v>0</v>
          </cell>
        </row>
        <row r="1475">
          <cell r="B1475" t="str">
            <v>3259</v>
          </cell>
          <cell r="C1475" t="str">
            <v>FLANGE PVC C/ ROSCA SEXTAVADO S/FUROS REF. 1 1/2"</v>
          </cell>
          <cell r="D1475" t="str">
            <v>UN</v>
          </cell>
          <cell r="E1475">
            <v>5.79</v>
          </cell>
          <cell r="F1475">
            <v>0</v>
          </cell>
        </row>
        <row r="1476">
          <cell r="B1476" t="str">
            <v>3260</v>
          </cell>
          <cell r="C1476" t="str">
            <v>FLANGE PVC C/ ROSCA SEXTAVADO S/FUROS REF. 2"</v>
          </cell>
          <cell r="D1476" t="str">
            <v>UN</v>
          </cell>
          <cell r="E1476">
            <v>8.3000000000000007</v>
          </cell>
          <cell r="F1476">
            <v>0</v>
          </cell>
        </row>
        <row r="1477">
          <cell r="B1477" t="str">
            <v>3261</v>
          </cell>
          <cell r="C1477" t="str">
            <v>FLANGE PVC C/ ROSCA SEXTAVADO S/FUROS REF. 2 1/2"</v>
          </cell>
          <cell r="D1477" t="str">
            <v>UN</v>
          </cell>
          <cell r="E1477">
            <v>40.43</v>
          </cell>
          <cell r="F1477">
            <v>0</v>
          </cell>
        </row>
        <row r="1478">
          <cell r="B1478" t="str">
            <v>3262</v>
          </cell>
          <cell r="C1478" t="str">
            <v>FLANGE SEXTAVADO FERRO GALV ROSCA REF. 1/2"</v>
          </cell>
          <cell r="D1478" t="str">
            <v>UN</v>
          </cell>
          <cell r="E1478">
            <v>5.78</v>
          </cell>
          <cell r="F1478">
            <v>0</v>
          </cell>
        </row>
        <row r="1479">
          <cell r="B1479" t="str">
            <v>3263</v>
          </cell>
          <cell r="C1479" t="str">
            <v>FLANGE SEXTAVADO FERRO GALV ROSCA REF. 3/4"</v>
          </cell>
          <cell r="D1479" t="str">
            <v>UN</v>
          </cell>
          <cell r="E1479">
            <v>7.92</v>
          </cell>
          <cell r="F1479">
            <v>0</v>
          </cell>
        </row>
        <row r="1480">
          <cell r="B1480" t="str">
            <v>3264</v>
          </cell>
          <cell r="C1480" t="str">
            <v>FLANGE SEXTAVADO FERRO GALV ROSCA REF. 1"</v>
          </cell>
          <cell r="D1480" t="str">
            <v>UN</v>
          </cell>
          <cell r="E1480">
            <v>9.51</v>
          </cell>
          <cell r="F1480">
            <v>0</v>
          </cell>
        </row>
        <row r="1481">
          <cell r="B1481" t="str">
            <v>3265</v>
          </cell>
          <cell r="C1481" t="str">
            <v>FLANGE SEXTAVADO FERRO GALV ROSCA REF. 1 1/4"</v>
          </cell>
          <cell r="D1481" t="str">
            <v>UN</v>
          </cell>
          <cell r="E1481">
            <v>12.04</v>
          </cell>
          <cell r="F1481">
            <v>0</v>
          </cell>
        </row>
        <row r="1482">
          <cell r="B1482" t="str">
            <v>3266</v>
          </cell>
          <cell r="C1482" t="str">
            <v>FLANGE SEXTAVADO FERRO GALV ROSCA REF. 2"</v>
          </cell>
          <cell r="D1482" t="str">
            <v>UN</v>
          </cell>
          <cell r="E1482">
            <v>22.15</v>
          </cell>
          <cell r="F1482">
            <v>0</v>
          </cell>
        </row>
        <row r="1483">
          <cell r="B1483" t="str">
            <v>3267</v>
          </cell>
          <cell r="C1483" t="str">
            <v>FLANGE SEXTAVADO FERRO GALV ROSCA REF. 2 1/2'</v>
          </cell>
          <cell r="D1483" t="str">
            <v>UN</v>
          </cell>
          <cell r="E1483">
            <v>31.27</v>
          </cell>
          <cell r="F1483">
            <v>0</v>
          </cell>
        </row>
        <row r="1484">
          <cell r="B1484" t="str">
            <v>3268</v>
          </cell>
          <cell r="C1484" t="str">
            <v>FLANGE SEXTAVADO FERRO GALV ROSCA REF. 3"</v>
          </cell>
          <cell r="D1484" t="str">
            <v>UN</v>
          </cell>
          <cell r="E1484">
            <v>47.12</v>
          </cell>
          <cell r="F1484">
            <v>0</v>
          </cell>
        </row>
        <row r="1485">
          <cell r="B1485" t="str">
            <v>3270</v>
          </cell>
          <cell r="C1485" t="str">
            <v>FLANGE SEXTAVADO FERRO GALV ROSCA REF. 6"</v>
          </cell>
          <cell r="D1485" t="str">
            <v>UN</v>
          </cell>
          <cell r="E1485">
            <v>83.01</v>
          </cell>
          <cell r="F1485">
            <v>0</v>
          </cell>
        </row>
        <row r="1486">
          <cell r="B1486" t="str">
            <v>3271</v>
          </cell>
          <cell r="C1486" t="str">
            <v>FLANGE SEXTAVADO FERRO GALV ROSCA REF. 4"</v>
          </cell>
          <cell r="D1486" t="str">
            <v>UN</v>
          </cell>
          <cell r="E1486">
            <v>59.62</v>
          </cell>
          <cell r="F1486">
            <v>0</v>
          </cell>
        </row>
        <row r="1487">
          <cell r="B1487" t="str">
            <v>3272</v>
          </cell>
          <cell r="C1487" t="str">
            <v>FLANGE SEXTAVADO FERRO GALV ROSCA REF. 1 1/2"</v>
          </cell>
          <cell r="D1487" t="str">
            <v>UN</v>
          </cell>
          <cell r="E1487">
            <v>16.899999999999999</v>
          </cell>
          <cell r="F1487">
            <v>0</v>
          </cell>
        </row>
        <row r="1488">
          <cell r="B1488" t="str">
            <v>3273</v>
          </cell>
          <cell r="C1488" t="str">
            <v>FORRO TP PACOTE CHAPAS FIBRA MAD SOFT PINT BRANCA LISA484 X 2484MM E=12MM INCL SUSTENTACAO PERFIS "T" LEVE - COLOCADO"</v>
          </cell>
          <cell r="D1488" t="str">
            <v>M2</v>
          </cell>
          <cell r="E1488">
            <v>47.09</v>
          </cell>
          <cell r="F1488">
            <v>0</v>
          </cell>
        </row>
        <row r="1489">
          <cell r="B1489" t="str">
            <v>3275</v>
          </cell>
          <cell r="C1489" t="str">
            <v>FORRO C/ PLACAS LA-DE-VIDRO REVESTIDO FACE APARENTE C/ FILME PLASTICO GRAVADO, COR BRANCA TIPO SHEDISOL -  1,20 X 0,60M  E = 15MM OU SANTA MARINA - 1,24 X 0,62 E=20MM (COLOCADO)</v>
          </cell>
          <cell r="D1489" t="str">
            <v>M2</v>
          </cell>
          <cell r="E1489">
            <v>74.83</v>
          </cell>
          <cell r="F1489">
            <v>0</v>
          </cell>
        </row>
        <row r="1490">
          <cell r="B1490" t="str">
            <v>3277</v>
          </cell>
          <cell r="C1490" t="str">
            <v>FOSSA SEPTICA CONCRETO PRE MOLDADO PARA 10 CONTRIBUINTES - 90 X 90 CM</v>
          </cell>
          <cell r="D1490" t="str">
            <v>UN</v>
          </cell>
          <cell r="E1490">
            <v>342.94</v>
          </cell>
          <cell r="F1490">
            <v>0</v>
          </cell>
        </row>
        <row r="1491">
          <cell r="B1491" t="str">
            <v>3278</v>
          </cell>
          <cell r="C1491" t="str">
            <v>CAIXA INSPECAO CONCRETO PRE MOLDADO CIRCULAR COM TAMPA D = 40CM</v>
          </cell>
          <cell r="D1491" t="str">
            <v>UN</v>
          </cell>
          <cell r="E1491">
            <v>15.53</v>
          </cell>
          <cell r="F1491">
            <v>0</v>
          </cell>
        </row>
        <row r="1492">
          <cell r="B1492" t="str">
            <v>3279</v>
          </cell>
          <cell r="C1492" t="str">
            <v>CAIXA INSPECAO CONCRETO PRE MOLDADO CIRCULAR COM TAMPA D = 60CM     H=60CM</v>
          </cell>
          <cell r="D1492" t="str">
            <v>UN</v>
          </cell>
          <cell r="E1492">
            <v>46.57</v>
          </cell>
          <cell r="F1492">
            <v>0</v>
          </cell>
        </row>
        <row r="1493">
          <cell r="B1493" t="str">
            <v>3280</v>
          </cell>
          <cell r="C1493" t="str">
            <v>CAIXA GORDURA DUPLA CONCRETO PRE MOLDADO CIRCULAR COM TAMPA D = 61CM</v>
          </cell>
          <cell r="D1493" t="str">
            <v>UN</v>
          </cell>
          <cell r="E1493">
            <v>73.39</v>
          </cell>
          <cell r="F1493">
            <v>0</v>
          </cell>
        </row>
        <row r="1494">
          <cell r="B1494" t="str">
            <v>3281</v>
          </cell>
          <cell r="C1494" t="str">
            <v>FOSSA SEPTICA CONCRETO PRE MOLDADO PARA 5 CONTRIBUINTES - 90 X 70 CM</v>
          </cell>
          <cell r="D1494" t="str">
            <v>UN</v>
          </cell>
          <cell r="E1494">
            <v>266.73</v>
          </cell>
          <cell r="F1494">
            <v>0</v>
          </cell>
        </row>
        <row r="1495">
          <cell r="B1495" t="str">
            <v>3282</v>
          </cell>
          <cell r="C1495" t="str">
            <v>SUMIDOURO CONCRETO PRE MOLDADO COMPLETO PARA 5 CONTRIBUINTES</v>
          </cell>
          <cell r="D1495" t="str">
            <v>UN</v>
          </cell>
          <cell r="E1495">
            <v>237.32</v>
          </cell>
          <cell r="F1495">
            <v>0</v>
          </cell>
        </row>
        <row r="1496">
          <cell r="B1496" t="str">
            <v>3283</v>
          </cell>
          <cell r="C1496" t="str">
            <v>FORRO DE MADEIRA PINUS OU EQUIV C/ FRISO MACHO/FEMEA - DIMENSOES APROX 10 X 1CM (SEM COLOC)</v>
          </cell>
          <cell r="D1496" t="str">
            <v>M2</v>
          </cell>
          <cell r="E1496">
            <v>16.16</v>
          </cell>
          <cell r="F1496">
            <v>0</v>
          </cell>
        </row>
        <row r="1497">
          <cell r="B1497" t="str">
            <v>3285</v>
          </cell>
          <cell r="C1497" t="str">
            <v>FORRO DE MADEIRA PINHO OU EQUIV C/ FRISO MACHO/FEMEA - DIMENSOES APROX 10 X 1CM (SEM COLOC)</v>
          </cell>
          <cell r="D1497" t="str">
            <v>M2</v>
          </cell>
          <cell r="E1497">
            <v>38.71</v>
          </cell>
          <cell r="F1497">
            <v>0</v>
          </cell>
        </row>
        <row r="1498">
          <cell r="B1498" t="str">
            <v>3286</v>
          </cell>
          <cell r="C1498" t="str">
            <v>FORRO DE MADEIRA CEDRINHO OU EQUIV C/ FRISO MACHO/FEMEA - DIMENSOES APROX 10 X 1CM (SEM COLOC)</v>
          </cell>
          <cell r="D1498" t="str">
            <v>M2</v>
          </cell>
          <cell r="E1498">
            <v>32.94</v>
          </cell>
          <cell r="F1498">
            <v>0</v>
          </cell>
        </row>
        <row r="1499">
          <cell r="B1499" t="str">
            <v>3287</v>
          </cell>
          <cell r="C1499" t="str">
            <v>FORRO DE MADEIRA IMBUIA OU EQUIV C/ FRISO MACHO/FEMEA - DIMENSOES APROX 10 X 1CM (SEM COLOC)</v>
          </cell>
          <cell r="D1499" t="str">
            <v>M2</v>
          </cell>
          <cell r="E1499">
            <v>77.5</v>
          </cell>
          <cell r="F1499">
            <v>0</v>
          </cell>
        </row>
        <row r="1500">
          <cell r="B1500" t="str">
            <v>3288</v>
          </cell>
          <cell r="C1500" t="str">
            <v>PEÇA DE MADEIRA "MEIA CANA" (ACABAMENTO) PARA FORRO PAULISTA DE  2,5 X 2,5 CM  (CEDRINHO OU EQUIVALENTE)</v>
          </cell>
          <cell r="D1500" t="str">
            <v>M</v>
          </cell>
          <cell r="E1500">
            <v>3.1</v>
          </cell>
          <cell r="F1500">
            <v>0</v>
          </cell>
        </row>
        <row r="1501">
          <cell r="B1501" t="str">
            <v>3290</v>
          </cell>
          <cell r="C1501" t="str">
            <v>LIXADEIRA ELETRICA INDUSTRIAL P/ CORTE OU DESGASTE DIAM 7" PORTATIL</v>
          </cell>
          <cell r="D1501" t="str">
            <v>H</v>
          </cell>
          <cell r="E1501">
            <v>0.51</v>
          </cell>
          <cell r="F1501">
            <v>0</v>
          </cell>
        </row>
        <row r="1502">
          <cell r="B1502" t="str">
            <v>3291</v>
          </cell>
          <cell r="C1502" t="str">
            <v>FURADEIRA DE IMPACTO PORTÁTIL, ELÉTRICA, INDUSTRIAL, DE 5/8", COM MANDRIL (LOCAÇÃO)</v>
          </cell>
          <cell r="D1502" t="str">
            <v>H</v>
          </cell>
          <cell r="E1502">
            <v>0.61</v>
          </cell>
          <cell r="F1502">
            <v>0</v>
          </cell>
        </row>
        <row r="1503">
          <cell r="B1503" t="str">
            <v>3292</v>
          </cell>
          <cell r="C1503" t="str">
            <v>FUSÍVEL NH 20 A TAMANHO 00</v>
          </cell>
          <cell r="D1503" t="str">
            <v>UN</v>
          </cell>
          <cell r="E1503">
            <v>14.95</v>
          </cell>
          <cell r="F1503">
            <v>0</v>
          </cell>
        </row>
        <row r="1504">
          <cell r="B1504" t="str">
            <v>3293</v>
          </cell>
          <cell r="C1504" t="str">
            <v>FUSIVEL NH 36A TAM. 00</v>
          </cell>
          <cell r="D1504" t="str">
            <v>UN</v>
          </cell>
          <cell r="E1504">
            <v>14.52</v>
          </cell>
          <cell r="F1504">
            <v>0</v>
          </cell>
        </row>
        <row r="1505">
          <cell r="B1505" t="str">
            <v>3294</v>
          </cell>
          <cell r="C1505" t="str">
            <v>FUSIVEL NH 160A TAM. 00</v>
          </cell>
          <cell r="D1505" t="str">
            <v>UN</v>
          </cell>
          <cell r="E1505">
            <v>13.92</v>
          </cell>
          <cell r="F1505">
            <v>0</v>
          </cell>
        </row>
        <row r="1506">
          <cell r="B1506" t="str">
            <v>3295</v>
          </cell>
          <cell r="C1506" t="str">
            <v>FUSIVEL NH 50A TAM. 00</v>
          </cell>
          <cell r="D1506" t="str">
            <v>UN</v>
          </cell>
          <cell r="E1506">
            <v>14.24</v>
          </cell>
          <cell r="F1506">
            <v>0</v>
          </cell>
        </row>
        <row r="1507">
          <cell r="B1507" t="str">
            <v>3296</v>
          </cell>
          <cell r="C1507" t="str">
            <v>FUSIVEL NH 80A TAM. 00</v>
          </cell>
          <cell r="D1507" t="str">
            <v>UN</v>
          </cell>
          <cell r="E1507">
            <v>13.01</v>
          </cell>
          <cell r="F1507">
            <v>0</v>
          </cell>
        </row>
        <row r="1508">
          <cell r="B1508" t="str">
            <v>3297</v>
          </cell>
          <cell r="C1508" t="str">
            <v>FUSIVEL NH 125A TAM. 00</v>
          </cell>
          <cell r="D1508" t="str">
            <v>UN</v>
          </cell>
          <cell r="E1508">
            <v>14.38</v>
          </cell>
          <cell r="F1508">
            <v>0</v>
          </cell>
        </row>
        <row r="1509">
          <cell r="B1509" t="str">
            <v>3298</v>
          </cell>
          <cell r="C1509" t="str">
            <v>FUSIVEL NH 200A TAM. 01</v>
          </cell>
          <cell r="D1509" t="str">
            <v>UN</v>
          </cell>
          <cell r="E1509">
            <v>21.93</v>
          </cell>
          <cell r="F1509">
            <v>0</v>
          </cell>
        </row>
        <row r="1510">
          <cell r="B1510" t="str">
            <v>3299</v>
          </cell>
          <cell r="C1510" t="str">
            <v>FUSIVEL NH 63A TAM. 00</v>
          </cell>
          <cell r="D1510" t="str">
            <v>UN</v>
          </cell>
          <cell r="E1510">
            <v>14.24</v>
          </cell>
          <cell r="F1510">
            <v>0</v>
          </cell>
        </row>
        <row r="1511">
          <cell r="B1511" t="str">
            <v>3300</v>
          </cell>
          <cell r="C1511" t="str">
            <v>FUSIVEL NH 250A TAM. 00</v>
          </cell>
          <cell r="D1511" t="str">
            <v>UN</v>
          </cell>
          <cell r="E1511">
            <v>17.03</v>
          </cell>
          <cell r="F1511">
            <v>0</v>
          </cell>
        </row>
        <row r="1512">
          <cell r="B1512" t="str">
            <v>3301</v>
          </cell>
          <cell r="C1512" t="str">
            <v>FUSIVEL NH 250A TAM. 01</v>
          </cell>
          <cell r="D1512" t="str">
            <v>UN</v>
          </cell>
          <cell r="E1512">
            <v>24.2</v>
          </cell>
          <cell r="F1512">
            <v>0</v>
          </cell>
        </row>
        <row r="1513">
          <cell r="B1513" t="str">
            <v>3302</v>
          </cell>
          <cell r="C1513" t="str">
            <v>FUSIVEL NH 100A TAM. 00</v>
          </cell>
          <cell r="D1513" t="str">
            <v>UN</v>
          </cell>
          <cell r="E1513">
            <v>13.95</v>
          </cell>
          <cell r="F1513">
            <v>0</v>
          </cell>
        </row>
        <row r="1514">
          <cell r="B1514" t="str">
            <v>3303</v>
          </cell>
          <cell r="C1514" t="str">
            <v>FUSIVEL TIPO CARTUCHO 30A - 250V</v>
          </cell>
          <cell r="D1514" t="str">
            <v>UN</v>
          </cell>
          <cell r="E1514">
            <v>3.1</v>
          </cell>
          <cell r="F1514">
            <v>0</v>
          </cell>
        </row>
        <row r="1515">
          <cell r="B1515" t="str">
            <v>3304</v>
          </cell>
          <cell r="C1515" t="str">
            <v>FUSIVEL TIPO CARTUCHO 100A - 250V</v>
          </cell>
          <cell r="D1515" t="str">
            <v>UN</v>
          </cell>
          <cell r="E1515">
            <v>21.39</v>
          </cell>
          <cell r="F1515">
            <v>0</v>
          </cell>
        </row>
        <row r="1516">
          <cell r="B1516" t="str">
            <v>3305</v>
          </cell>
          <cell r="C1516" t="str">
            <v>FUSIVEL TIPO CARTUCHO 60A - 250V</v>
          </cell>
          <cell r="D1516" t="str">
            <v>UN</v>
          </cell>
          <cell r="E1516">
            <v>5.58</v>
          </cell>
          <cell r="F1516">
            <v>0</v>
          </cell>
        </row>
        <row r="1517">
          <cell r="B1517" t="str">
            <v>3306</v>
          </cell>
          <cell r="C1517" t="str">
            <v>FUSIVEL TIPO CARTUCHO 50A - 250V</v>
          </cell>
          <cell r="D1517" t="str">
            <v>UN</v>
          </cell>
          <cell r="E1517">
            <v>5.95</v>
          </cell>
          <cell r="F1517">
            <v>0</v>
          </cell>
        </row>
        <row r="1518">
          <cell r="B1518" t="str">
            <v>3309</v>
          </cell>
          <cell r="C1518" t="str">
            <v>GABIAO CAIXA MALHA HEXAG 8 X 10CM  FIO GALV/ZINC 2,7MM    H=0,50M</v>
          </cell>
          <cell r="D1518" t="str">
            <v>M3</v>
          </cell>
          <cell r="E1518">
            <v>178.56</v>
          </cell>
          <cell r="F1518">
            <v>0</v>
          </cell>
        </row>
        <row r="1519">
          <cell r="B1519" t="str">
            <v>3310</v>
          </cell>
          <cell r="C1519" t="str">
            <v>GABIAO MANTA (COLCHAO) MALHA HEXAG 8 X 10CM FIO GALV/ZINC 2,2 A 2,4MM - 4,0 X 2,0 X 0,3M</v>
          </cell>
          <cell r="D1519" t="str">
            <v>M3</v>
          </cell>
          <cell r="E1519">
            <v>215.87</v>
          </cell>
          <cell r="F1519">
            <v>0</v>
          </cell>
        </row>
        <row r="1520">
          <cell r="B1520" t="str">
            <v>3311</v>
          </cell>
          <cell r="C1520" t="str">
            <v>GABIAO SACO MALHA 8 X 10CM FIO TELA 2,7MM</v>
          </cell>
          <cell r="D1520" t="str">
            <v>M3</v>
          </cell>
          <cell r="E1520">
            <v>146.44999999999999</v>
          </cell>
          <cell r="F1520">
            <v>0</v>
          </cell>
        </row>
        <row r="1521">
          <cell r="B1521" t="str">
            <v>3312</v>
          </cell>
          <cell r="C1521" t="str">
            <v>ARAME DE AMARRACAO P/ GABIAO GALV - DIAM. 2,2 MM</v>
          </cell>
          <cell r="D1521" t="str">
            <v>KG</v>
          </cell>
          <cell r="E1521">
            <v>9.1</v>
          </cell>
          <cell r="F1521">
            <v>0</v>
          </cell>
        </row>
        <row r="1522">
          <cell r="B1522" t="str">
            <v>3313</v>
          </cell>
          <cell r="C1522" t="str">
            <v>ARAME PROTEGIDO C/ PVC P/ GABIAO 2,2MM</v>
          </cell>
          <cell r="D1522" t="str">
            <v>KG</v>
          </cell>
          <cell r="E1522">
            <v>11.59</v>
          </cell>
          <cell r="F1522">
            <v>0</v>
          </cell>
        </row>
        <row r="1523">
          <cell r="B1523" t="str">
            <v>3314</v>
          </cell>
          <cell r="C1523" t="str">
            <v>GABIAO CAIXA MALHA HEXAG 8 X 10CM FIO 2,7MM REVESTIDO C/ PVC H=0,50M</v>
          </cell>
          <cell r="D1523" t="str">
            <v>M3</v>
          </cell>
          <cell r="E1523">
            <v>147.81</v>
          </cell>
          <cell r="F1523">
            <v>0</v>
          </cell>
        </row>
        <row r="1524">
          <cell r="B1524" t="str">
            <v>3315</v>
          </cell>
          <cell r="C1524" t="str">
            <v>GESSO</v>
          </cell>
          <cell r="D1524" t="str">
            <v>KG</v>
          </cell>
          <cell r="E1524">
            <v>0.28999999999999998</v>
          </cell>
          <cell r="F1524">
            <v>0</v>
          </cell>
        </row>
        <row r="1525">
          <cell r="B1525" t="str">
            <v>3318</v>
          </cell>
          <cell r="C1525" t="str">
            <v>GRADE DE DISCO MECANICA MARCA MARCHESAN (TATU), MOD. 0102020128, GAM  20X24" C/ 20 DISCOS DE DIAM. 24", REBOCAVEL, A OLEO, C/PNEUS PARA TRANSPORTE.</v>
          </cell>
          <cell r="D1525" t="str">
            <v>UN</v>
          </cell>
          <cell r="E1525">
            <v>23200</v>
          </cell>
          <cell r="F1525">
            <v>0</v>
          </cell>
        </row>
        <row r="1526">
          <cell r="B1526" t="str">
            <v>3319</v>
          </cell>
          <cell r="C1526" t="str">
            <v>GRAMA INGLESA OU SANTO AGOSTINHO</v>
          </cell>
          <cell r="D1526" t="str">
            <v>M2</v>
          </cell>
          <cell r="E1526">
            <v>15.28</v>
          </cell>
          <cell r="F1526">
            <v>0</v>
          </cell>
        </row>
        <row r="1527">
          <cell r="B1527" t="str">
            <v>3322</v>
          </cell>
          <cell r="C1527" t="str">
            <v>GRAMA EM MUDAS OU LEIVAS (REGIONAL) EXCLUSIVE PLANTIO</v>
          </cell>
          <cell r="D1527" t="str">
            <v>M2</v>
          </cell>
          <cell r="E1527">
            <v>9</v>
          </cell>
          <cell r="F1527">
            <v>0</v>
          </cell>
        </row>
        <row r="1528">
          <cell r="B1528" t="str">
            <v>3323</v>
          </cell>
          <cell r="C1528" t="str">
            <v>GRAMA SAO CARLOS OU CURITIBANA</v>
          </cell>
          <cell r="D1528" t="str">
            <v>M2</v>
          </cell>
          <cell r="E1528">
            <v>10.77</v>
          </cell>
          <cell r="F1528">
            <v>0</v>
          </cell>
        </row>
        <row r="1529">
          <cell r="B1529" t="str">
            <v>3324</v>
          </cell>
          <cell r="C1529" t="str">
            <v>GRAMA BATATAIS EM PLACAS (NAO INCLUI PLANTIO)</v>
          </cell>
          <cell r="D1529" t="str">
            <v>M2</v>
          </cell>
          <cell r="E1529">
            <v>8.49</v>
          </cell>
          <cell r="F1529">
            <v>0</v>
          </cell>
        </row>
        <row r="1530">
          <cell r="B1530" t="str">
            <v>3325</v>
          </cell>
          <cell r="C1530" t="str">
            <v>GRAMA FINA, JAPONESA, COREANA, ZOYSIA OU LOYSIA</v>
          </cell>
          <cell r="D1530" t="str">
            <v>M2</v>
          </cell>
          <cell r="E1530">
            <v>30.57</v>
          </cell>
          <cell r="F1530">
            <v>0</v>
          </cell>
        </row>
        <row r="1531">
          <cell r="B1531" t="str">
            <v>3329</v>
          </cell>
          <cell r="C1531" t="str">
            <v>GRAMA ESMERALDA EM ROLO</v>
          </cell>
          <cell r="D1531" t="str">
            <v>M2</v>
          </cell>
          <cell r="E1531">
            <v>13.58</v>
          </cell>
          <cell r="F1531">
            <v>0</v>
          </cell>
        </row>
        <row r="1532">
          <cell r="B1532" t="str">
            <v>3331</v>
          </cell>
          <cell r="C1532" t="str">
            <v>GRUPO DE SOLDAGEN C/ GERADOR A DIESEL 33HP P/ SOLDA ELETRICA, SOBRE RODAS, TIPO BAMBOZZI MOD. 0- 375 A</v>
          </cell>
          <cell r="D1532" t="str">
            <v>H</v>
          </cell>
          <cell r="E1532">
            <v>6.64</v>
          </cell>
          <cell r="F1532">
            <v>0</v>
          </cell>
        </row>
        <row r="1533">
          <cell r="B1533" t="str">
            <v>3332</v>
          </cell>
          <cell r="C1533" t="str">
            <v>APARELHO CORTE OXI-ACETILENO</v>
          </cell>
          <cell r="D1533" t="str">
            <v>H</v>
          </cell>
          <cell r="E1533">
            <v>0.97</v>
          </cell>
          <cell r="F1533">
            <v>0</v>
          </cell>
        </row>
        <row r="1534">
          <cell r="B1534" t="str">
            <v>3335</v>
          </cell>
          <cell r="C1534" t="str">
            <v>MAQUINA P/ SOLDA ELETRICA TIPO BAMBINA TIG 30 AC/DC DA BAMBOZZI OU EQUIV</v>
          </cell>
          <cell r="D1534" t="str">
            <v>H</v>
          </cell>
          <cell r="E1534">
            <v>1.1599999999999999</v>
          </cell>
          <cell r="F1534">
            <v>0</v>
          </cell>
        </row>
        <row r="1535">
          <cell r="B1535" t="str">
            <v>3339</v>
          </cell>
          <cell r="C1535" t="str">
            <v>GRUPO GERADOR ACIMA DE * 5 ATE 20KVA*, DIESEL, REBOCAVEL, ACIONAMENTO MANUAL</v>
          </cell>
          <cell r="D1535" t="str">
            <v>H</v>
          </cell>
          <cell r="E1535">
            <v>2.96</v>
          </cell>
          <cell r="F1535">
            <v>0</v>
          </cell>
        </row>
        <row r="1536">
          <cell r="B1536" t="str">
            <v>3345</v>
          </cell>
          <cell r="C1536" t="str">
            <v>GRUPO GERADOR ACIMA DE * 20 ATE 80KVA * DIESEL, REBOCAVEL, ACIONAMENTO MANUAL</v>
          </cell>
          <cell r="D1536" t="str">
            <v>H</v>
          </cell>
          <cell r="E1536">
            <v>7.29</v>
          </cell>
          <cell r="F1536">
            <v>0</v>
          </cell>
        </row>
        <row r="1537">
          <cell r="B1537" t="str">
            <v>3346</v>
          </cell>
          <cell r="C1537" t="str">
            <v>GRUPO GERADOR ACIMA DE * 80 ATE 125KVA * DIESEL, REBOCAVEL, ACIONAMENTO MANUAL RESERVATORIO 180L - MOD CSL 15/180 BRAVO</v>
          </cell>
          <cell r="D1537" t="str">
            <v>H</v>
          </cell>
          <cell r="E1537">
            <v>9.4499999999999993</v>
          </cell>
          <cell r="F1537">
            <v>0</v>
          </cell>
        </row>
        <row r="1538">
          <cell r="B1538" t="str">
            <v>3348</v>
          </cell>
          <cell r="C1538" t="str">
            <v>GRUPO GERADOR ACIMA DE * 125 ATE 180 KVA * DIESEL, REBOCAVEL, ACIONAMENTO MANUAL</v>
          </cell>
          <cell r="D1538" t="str">
            <v>H</v>
          </cell>
          <cell r="E1538">
            <v>10.8</v>
          </cell>
          <cell r="F1538">
            <v>0</v>
          </cell>
        </row>
        <row r="1539">
          <cell r="B1539" t="str">
            <v>3352</v>
          </cell>
          <cell r="C1539" t="str">
            <v>GRUPO GERADOR PORTATIL ATE * 5 KVA * C/ MOTOR A DIESEL OU GASOLINA</v>
          </cell>
          <cell r="D1539" t="str">
            <v>H</v>
          </cell>
          <cell r="E1539">
            <v>2.0099999999999998</v>
          </cell>
          <cell r="F1539">
            <v>0</v>
          </cell>
        </row>
        <row r="1540">
          <cell r="B1540" t="str">
            <v>3353</v>
          </cell>
          <cell r="C1540" t="str">
            <v>ELEVADOR DE OBRA C/ TORRE    2,0 X 2,0M  H=15,0M  CARGA MAX 1500KG CABINE ABERTA P/ TRANSPORTE DE MATERIAL  - GUINCHO DE EMBREAGEM C/ ENGRENAGEM ELETRICO TRIFASICO 10CV</v>
          </cell>
          <cell r="D1540" t="str">
            <v>UN</v>
          </cell>
          <cell r="E1540">
            <v>43000</v>
          </cell>
          <cell r="F1540">
            <v>0</v>
          </cell>
        </row>
        <row r="1541">
          <cell r="B1541" t="str">
            <v>3355</v>
          </cell>
          <cell r="C1541" t="str">
            <v>ELEVADOR DE OBRA C/ TORRE 2,0 X 2,0M H=15,0M CARGA MAX 1500KG CABINE ABERTA P/ TRANSPORTE DEMATERIAL C/ GUINCHO EMBREAGEM COM ENGRENAGEM ELETRICO TRIFASICO 10CV (INCLMONT/DESMONT/MANUT)</v>
          </cell>
          <cell r="D1541" t="str">
            <v>H</v>
          </cell>
          <cell r="E1541">
            <v>5.3</v>
          </cell>
          <cell r="F1541">
            <v>0</v>
          </cell>
        </row>
        <row r="1542">
          <cell r="B1542" t="str">
            <v>3356</v>
          </cell>
          <cell r="C1542" t="str">
            <v>GUINCHO TIPO MUNCK CAP * 6T * MONTADO EM CAMINHAO CARROCERIA, OU EQUIV</v>
          </cell>
          <cell r="D1542" t="str">
            <v>H</v>
          </cell>
          <cell r="E1542">
            <v>217.8</v>
          </cell>
          <cell r="F1542">
            <v>0</v>
          </cell>
        </row>
        <row r="1543">
          <cell r="B1543" t="str">
            <v>3357</v>
          </cell>
          <cell r="C1543" t="str">
            <v>GUINDASTE TIPO MUNCK CAP * 2T * MONTADO EM CAMINHAO CARROCERIA OU EQUIV</v>
          </cell>
          <cell r="D1543" t="str">
            <v>H</v>
          </cell>
          <cell r="E1543">
            <v>155.57</v>
          </cell>
          <cell r="F1543">
            <v>0</v>
          </cell>
        </row>
        <row r="1544">
          <cell r="B1544" t="str">
            <v>3359</v>
          </cell>
          <cell r="C1544" t="str">
            <v>GUINDASTE TIPO MUNCK CAP * 8T * MONTADO EM CAMINHAO CARROCERIA OU EQUIV</v>
          </cell>
          <cell r="D1544" t="str">
            <v>H</v>
          </cell>
          <cell r="E1544">
            <v>248.91</v>
          </cell>
          <cell r="F1544">
            <v>0</v>
          </cell>
        </row>
        <row r="1545">
          <cell r="B1545" t="str">
            <v>3362</v>
          </cell>
          <cell r="C1545" t="str">
            <v>GUINDASTE TORRE OU GRUA ESTACIONARIA S/ SAPATAS H = 29M, 1200KG A 30M TIPO SITI AM - 1230 OU EQUIV</v>
          </cell>
          <cell r="D1545" t="str">
            <v>H</v>
          </cell>
          <cell r="E1545">
            <v>36.950000000000003</v>
          </cell>
          <cell r="F1545">
            <v>0</v>
          </cell>
        </row>
        <row r="1546">
          <cell r="B1546" t="str">
            <v>3363</v>
          </cell>
          <cell r="C1546" t="str">
            <v>GUINDAUTO HIDRAULICO MADAL MD-1501, CARGA MAX 5,75T (A 2M) E 2,3T ( A 5M), ALT URA MAX = 7,9M, P/ MONTAGEM SOBRE CHASSIS DE CAMINHAO**CAIXA**</v>
          </cell>
          <cell r="D1546" t="str">
            <v>UN</v>
          </cell>
          <cell r="E1546">
            <v>55395</v>
          </cell>
          <cell r="F1546">
            <v>0</v>
          </cell>
        </row>
        <row r="1547">
          <cell r="B1547" t="str">
            <v>3365</v>
          </cell>
          <cell r="C1547" t="str">
            <v>GUINDASTE HIDRÁULICO VEICULAR, C/LANÇA TELESCÓPICA DE ACIONAMENTO HIDRÁULICO E LANÇAS MANUAIS,MOMENTO MAXIMO DE ELEVAÇÃO 30.400 KG.M, PBT A PARTIR DE 23.000 KG, MADAL - PK 32080, MONTADO SOBRECAMINHÃO 6 X 4</v>
          </cell>
          <cell r="D1547" t="str">
            <v>UN</v>
          </cell>
          <cell r="E1547">
            <v>335282</v>
          </cell>
          <cell r="F1547">
            <v>0</v>
          </cell>
        </row>
        <row r="1548">
          <cell r="B1548" t="str">
            <v>3366</v>
          </cell>
          <cell r="C1548" t="str">
            <v>GUINDASTE TIPO MUNCK CAP * 5T * MONTADO EM CAMINHAO CARROCERIA ( LOCAÇÃO COM OPERADOR,COMBUSTIVEL E MANUTENÇÃO).</v>
          </cell>
          <cell r="D1548" t="str">
            <v>H</v>
          </cell>
          <cell r="E1548">
            <v>217.8</v>
          </cell>
          <cell r="F1548">
            <v>0</v>
          </cell>
        </row>
        <row r="1549">
          <cell r="B1549" t="str">
            <v>3367</v>
          </cell>
          <cell r="C1549" t="str">
            <v>GUINDASTE AUTO-PROPELIDO, SOBRE PNEUS, C/ LANCA TELESCOPICA CAP * 15T * (INCL MANUTENCAO/OPERACAO)</v>
          </cell>
          <cell r="D1549" t="str">
            <v>H</v>
          </cell>
          <cell r="E1549">
            <v>280.02999999999997</v>
          </cell>
          <cell r="F1549">
            <v>0</v>
          </cell>
        </row>
        <row r="1550">
          <cell r="B1550" t="str">
            <v>3372</v>
          </cell>
          <cell r="C1550" t="str">
            <v>GUINDASTE AUTO-PROPELIDO, SOBRE PNEUS, C/ LANCA TELESCOPICA CAP * 10 T * TIPO HISTER, MADAL OU EQUIV (INCL MANUTENCAO/OPERACAO)</v>
          </cell>
          <cell r="D1550" t="str">
            <v>H</v>
          </cell>
          <cell r="E1550">
            <v>193.5</v>
          </cell>
          <cell r="F1550">
            <v>0</v>
          </cell>
        </row>
        <row r="1551">
          <cell r="B1551" t="str">
            <v>3373</v>
          </cell>
          <cell r="C1551" t="str">
            <v>HASTE DE ATERRAMENTO , DN  1/2"  X 3000MM, EM ACO REVESTIDO COM UMA CAMADA DE COBRE ELETROLÍTICO.</v>
          </cell>
          <cell r="D1551" t="str">
            <v>UN</v>
          </cell>
          <cell r="E1551">
            <v>38.85</v>
          </cell>
          <cell r="F1551">
            <v>0</v>
          </cell>
        </row>
        <row r="1552">
          <cell r="B1552" t="str">
            <v>3376</v>
          </cell>
          <cell r="C1552" t="str">
            <v>HASTE DE ATERRAMENTO, DN 3/4 X 3000MM , EM ACO REVESTIDO COM UMA CAMADA DE  COBRE ELETROLÍTICO - COM  CONECTOR.</v>
          </cell>
          <cell r="D1552" t="str">
            <v>UN</v>
          </cell>
          <cell r="E1552">
            <v>61.66</v>
          </cell>
          <cell r="F1552">
            <v>0</v>
          </cell>
        </row>
        <row r="1553">
          <cell r="B1553" t="str">
            <v>3378</v>
          </cell>
          <cell r="C1553" t="str">
            <v>HASTE DE ATERRAMENTO, DN 3/4 X 3000MM,  EM ACO REVESTIDO COM UMA CAMADA DE COBRE ELETROLÍTICO.</v>
          </cell>
          <cell r="D1553" t="str">
            <v>UN</v>
          </cell>
          <cell r="E1553">
            <v>58.47</v>
          </cell>
          <cell r="F1553">
            <v>0</v>
          </cell>
        </row>
        <row r="1554">
          <cell r="B1554" t="str">
            <v>3379</v>
          </cell>
          <cell r="C1554" t="str">
            <v>HASTE DE ATERRAMENTO, DN 5/8 X 3000MM,  EM ACO REVESTIDO COM UMA CAMADA DE COBRE ELETROLÍTICO.</v>
          </cell>
          <cell r="D1554" t="str">
            <v>UN</v>
          </cell>
          <cell r="E1554">
            <v>38.58</v>
          </cell>
          <cell r="F1554">
            <v>0</v>
          </cell>
        </row>
        <row r="1555">
          <cell r="B1555" t="str">
            <v>3380</v>
          </cell>
          <cell r="C1555" t="str">
            <v>HASTE DE ATERRAMENTO, DN    5/8 " X 3000MM,  EM AÇO REVESTIDO COM UMA CAMADA DE COBRE ELETROLÍTICO - COM CONECTOR TIPO GRAMPO</v>
          </cell>
          <cell r="D1555" t="str">
            <v>UN</v>
          </cell>
          <cell r="E1555">
            <v>41.88</v>
          </cell>
          <cell r="F1555">
            <v>0</v>
          </cell>
        </row>
        <row r="1556">
          <cell r="B1556" t="str">
            <v>3383</v>
          </cell>
          <cell r="C1556" t="str">
            <v>HASTE ANCORAMENTO 2400MM X 16MM (5/8")</v>
          </cell>
          <cell r="D1556" t="str">
            <v>UN</v>
          </cell>
          <cell r="E1556">
            <v>32.42</v>
          </cell>
          <cell r="F1556">
            <v>0</v>
          </cell>
        </row>
        <row r="1557">
          <cell r="B1557" t="str">
            <v>3384</v>
          </cell>
          <cell r="C1557" t="str">
            <v>SUPORTE SIMPLES C/ROLDANA P/ CHUMBAR GT-P1 GAMATEC OU SIMILAR</v>
          </cell>
          <cell r="D1557" t="str">
            <v>UN</v>
          </cell>
          <cell r="E1557">
            <v>9.19</v>
          </cell>
          <cell r="F1557">
            <v>0</v>
          </cell>
        </row>
        <row r="1558">
          <cell r="B1558" t="str">
            <v>3389</v>
          </cell>
          <cell r="C1558" t="str">
            <v>IGNITOR P/ LAMPADA VAPOR DE SODIO / VAPOR METALICO ATE 400W T . PARTIDA 3000 A 4500V</v>
          </cell>
          <cell r="D1558" t="str">
            <v>UN</v>
          </cell>
          <cell r="E1558">
            <v>30</v>
          </cell>
          <cell r="F1558">
            <v>0</v>
          </cell>
        </row>
        <row r="1559">
          <cell r="B1559" t="str">
            <v>3390</v>
          </cell>
          <cell r="C1559" t="str">
            <v>IGNITOR P/ LAMPADA VAPOR DE SODIO / VAPOR METALICO ATE 400W T . PARTIDA 580 A 750V</v>
          </cell>
          <cell r="D1559" t="str">
            <v>UN</v>
          </cell>
          <cell r="E1559">
            <v>30.61</v>
          </cell>
          <cell r="F1559">
            <v>0</v>
          </cell>
        </row>
        <row r="1560">
          <cell r="B1560" t="str">
            <v>3391</v>
          </cell>
          <cell r="C1560" t="str">
            <v>IGNITOR P/ LAMPADA VAPOR DE SODIO / VAPOR METALICO ATE 2000W T . PARTIDA 600 A 750V</v>
          </cell>
          <cell r="D1560" t="str">
            <v>UN</v>
          </cell>
          <cell r="E1560">
            <v>38.409999999999997</v>
          </cell>
          <cell r="F1560">
            <v>0</v>
          </cell>
        </row>
        <row r="1561">
          <cell r="B1561" t="str">
            <v>3393</v>
          </cell>
          <cell r="C1561" t="str">
            <v>ISOLADOR DE PORCELANA PARA SISTEMA 34,5KV</v>
          </cell>
          <cell r="D1561" t="str">
            <v>UN</v>
          </cell>
          <cell r="E1561">
            <v>137.79</v>
          </cell>
          <cell r="F1561">
            <v>0</v>
          </cell>
        </row>
        <row r="1562">
          <cell r="B1562" t="str">
            <v>3394</v>
          </cell>
          <cell r="C1562" t="str">
            <v>ISOLADOR DE PORCELANA PARA SISTEMA 13,8KV</v>
          </cell>
          <cell r="D1562" t="str">
            <v>UN</v>
          </cell>
          <cell r="E1562">
            <v>26.75</v>
          </cell>
          <cell r="F1562">
            <v>0</v>
          </cell>
        </row>
        <row r="1563">
          <cell r="B1563" t="str">
            <v>3395</v>
          </cell>
          <cell r="C1563" t="str">
            <v>ISOLADOR DE PINO DE PORCELANA VIDRADA 34,5KV</v>
          </cell>
          <cell r="D1563" t="str">
            <v>UN</v>
          </cell>
          <cell r="E1563">
            <v>101.37</v>
          </cell>
          <cell r="F1563">
            <v>0</v>
          </cell>
        </row>
        <row r="1564">
          <cell r="B1564" t="str">
            <v>3396</v>
          </cell>
          <cell r="C1564" t="str">
            <v>SUPORTE ISOLADOR SIMPLES ROSCA SOBERBA C/ ISOLADOR</v>
          </cell>
          <cell r="D1564" t="str">
            <v>UN</v>
          </cell>
          <cell r="E1564">
            <v>3.53</v>
          </cell>
          <cell r="F1564">
            <v>0</v>
          </cell>
        </row>
        <row r="1565">
          <cell r="B1565" t="str">
            <v>3398</v>
          </cell>
          <cell r="C1565" t="str">
            <v>ISOLADOR ROLDANA DE PORCELANA VIDRADA PIBT72X72</v>
          </cell>
          <cell r="D1565" t="str">
            <v>UN</v>
          </cell>
          <cell r="E1565">
            <v>4.9400000000000004</v>
          </cell>
          <cell r="F1565">
            <v>0</v>
          </cell>
        </row>
        <row r="1566">
          <cell r="B1566" t="str">
            <v>3402</v>
          </cell>
          <cell r="C1566" t="str">
            <v>PORCA OLHAL ACO ZINCADO QUENTE M-16</v>
          </cell>
          <cell r="D1566" t="str">
            <v>UN</v>
          </cell>
          <cell r="E1566">
            <v>7.82</v>
          </cell>
          <cell r="F1566">
            <v>0</v>
          </cell>
        </row>
        <row r="1567">
          <cell r="B1567" t="str">
            <v>3405</v>
          </cell>
          <cell r="C1567" t="str">
            <v>ISOLADOR SUSPENSO TIPO DISCO (GARFO OLHAL) PORCELANA VIDRADA 152MM</v>
          </cell>
          <cell r="D1567" t="str">
            <v>UN</v>
          </cell>
          <cell r="E1567">
            <v>103.64</v>
          </cell>
          <cell r="F1567">
            <v>0</v>
          </cell>
        </row>
        <row r="1568">
          <cell r="B1568" t="str">
            <v>3406</v>
          </cell>
          <cell r="C1568" t="str">
            <v>ISOLADOR DE PORCELANA, TIPO PINO, DE 15 KV</v>
          </cell>
          <cell r="D1568" t="str">
            <v>UN</v>
          </cell>
          <cell r="E1568">
            <v>15.99</v>
          </cell>
          <cell r="F1568">
            <v>0</v>
          </cell>
        </row>
        <row r="1569">
          <cell r="B1569" t="str">
            <v>3408</v>
          </cell>
          <cell r="C1569" t="str">
            <v>PLACA DE ISOPOR (POLIESTIRENO EXPANDIDO), COM 1,20 X 0,60 M, E = 2 CM</v>
          </cell>
          <cell r="D1569" t="str">
            <v>M2</v>
          </cell>
          <cell r="E1569">
            <v>5.25</v>
          </cell>
          <cell r="F1569">
            <v>0</v>
          </cell>
        </row>
        <row r="1570">
          <cell r="B1570" t="str">
            <v>3409</v>
          </cell>
          <cell r="C1570" t="str">
            <v>ISOPOR E = 5CM</v>
          </cell>
          <cell r="D1570" t="str">
            <v>M2</v>
          </cell>
          <cell r="E1570">
            <v>13.13</v>
          </cell>
          <cell r="F1570">
            <v>0</v>
          </cell>
        </row>
        <row r="1571">
          <cell r="B1571" t="str">
            <v>3410</v>
          </cell>
          <cell r="C1571" t="str">
            <v>ADESIVO PARA ISOPOR</v>
          </cell>
          <cell r="D1571" t="str">
            <v>KG</v>
          </cell>
          <cell r="E1571">
            <v>16.100000000000001</v>
          </cell>
          <cell r="F1571">
            <v>0</v>
          </cell>
        </row>
        <row r="1572">
          <cell r="B1572" t="str">
            <v>3411</v>
          </cell>
          <cell r="C1572" t="str">
            <v>AGREGADO LEVE PARA PROTECAO TERMICA (PEROLAS DE ISOPOR)</v>
          </cell>
          <cell r="D1572" t="str">
            <v>KG</v>
          </cell>
          <cell r="E1572">
            <v>27.79</v>
          </cell>
          <cell r="F1572">
            <v>0</v>
          </cell>
        </row>
        <row r="1573">
          <cell r="B1573" t="str">
            <v>3412</v>
          </cell>
          <cell r="C1573" t="str">
            <v>LA DE VIDRO E = 2,5CM - PLACA 120 X 60CM</v>
          </cell>
          <cell r="D1573" t="str">
            <v>M2</v>
          </cell>
          <cell r="E1573">
            <v>34.21</v>
          </cell>
          <cell r="F1573">
            <v>0</v>
          </cell>
        </row>
        <row r="1574">
          <cell r="B1574" t="str">
            <v>3413</v>
          </cell>
          <cell r="C1574" t="str">
            <v>LA DE VIDRO E = 5MM</v>
          </cell>
          <cell r="D1574" t="str">
            <v>M2</v>
          </cell>
          <cell r="E1574">
            <v>66.92</v>
          </cell>
          <cell r="F1574">
            <v>0</v>
          </cell>
        </row>
        <row r="1575">
          <cell r="B1575" t="str">
            <v>3417</v>
          </cell>
          <cell r="C1575" t="str">
            <v>JANELA MADEIRA REGIONAL1A CORRER P/ VIDRO C/ GUARNICAO 120 X 150CM S/ BANDEIRA</v>
          </cell>
          <cell r="D1575" t="str">
            <v>UN</v>
          </cell>
          <cell r="E1575">
            <v>245.36</v>
          </cell>
          <cell r="F1575">
            <v>0</v>
          </cell>
        </row>
        <row r="1576">
          <cell r="B1576" t="str">
            <v>3418</v>
          </cell>
          <cell r="C1576" t="str">
            <v>JANELA MADEIRA REGIONAL 1A CORRER / FOLHA P/ VIDRO C/ GUARNICAO / BANDEIRA VENEZIANA</v>
          </cell>
          <cell r="D1576" t="str">
            <v>M2</v>
          </cell>
          <cell r="E1576">
            <v>230.03</v>
          </cell>
          <cell r="F1576">
            <v>0</v>
          </cell>
        </row>
        <row r="1577">
          <cell r="B1577" t="str">
            <v>3419</v>
          </cell>
          <cell r="C1577" t="str">
            <v>JANELA MADEIRA REGIONAL 1A CORRER / FOLHA P/ VIDRO C/ GUANICAO BANDEIRA P/ VIDRO</v>
          </cell>
          <cell r="D1577" t="str">
            <v>M2</v>
          </cell>
          <cell r="E1577">
            <v>167.92</v>
          </cell>
          <cell r="F1577">
            <v>0</v>
          </cell>
        </row>
        <row r="1578">
          <cell r="B1578" t="str">
            <v>3420</v>
          </cell>
          <cell r="C1578" t="str">
            <v>JANELA MADEIRA REGIONAL 3A CORRER / FOLHA P/ VIDRO C/ VENEZIANA ABRIR/ GUARNICAO S/ BANDEIRA</v>
          </cell>
          <cell r="D1578" t="str">
            <v>M2</v>
          </cell>
          <cell r="E1578">
            <v>276.02999999999997</v>
          </cell>
          <cell r="F1578">
            <v>0</v>
          </cell>
        </row>
        <row r="1579">
          <cell r="B1579" t="str">
            <v>3421</v>
          </cell>
          <cell r="C1579" t="str">
            <v>JANELA MADEIRA REGIONAL 2A DUPLA C/ GUILHOTINA E ABRIR VENEZIANA 1,20 X 1,20M / GUARNICAO</v>
          </cell>
          <cell r="D1579" t="str">
            <v>M2</v>
          </cell>
          <cell r="E1579">
            <v>146.94999999999999</v>
          </cell>
          <cell r="F1579">
            <v>0</v>
          </cell>
        </row>
        <row r="1580">
          <cell r="B1580" t="str">
            <v>3422</v>
          </cell>
          <cell r="C1580" t="str">
            <v>JANELA MADEIRA REGIONAL 2A TP GUILHOTINA C/ GUARNICAO</v>
          </cell>
          <cell r="D1580" t="str">
            <v>M2</v>
          </cell>
          <cell r="E1580">
            <v>228.49</v>
          </cell>
          <cell r="F1580">
            <v>0</v>
          </cell>
        </row>
        <row r="1581">
          <cell r="B1581" t="str">
            <v>3423</v>
          </cell>
          <cell r="C1581" t="str">
            <v>JANELA MADEIRA TP MAXIM AIR C/ GUARNICAO</v>
          </cell>
          <cell r="D1581" t="str">
            <v>M2</v>
          </cell>
          <cell r="E1581">
            <v>138.02000000000001</v>
          </cell>
          <cell r="F1581">
            <v>0</v>
          </cell>
        </row>
        <row r="1582">
          <cell r="B1582" t="str">
            <v>3424</v>
          </cell>
          <cell r="C1582" t="str">
            <v>JANELA MADEIRA REGIONAL 1A TP PIVOTANTE S/ VENEZIANA C/ GUARNICAO</v>
          </cell>
          <cell r="D1582" t="str">
            <v>M2</v>
          </cell>
          <cell r="E1582">
            <v>121.61</v>
          </cell>
          <cell r="F1582">
            <v>0</v>
          </cell>
        </row>
        <row r="1583">
          <cell r="B1583" t="str">
            <v>3425</v>
          </cell>
          <cell r="C1583" t="str">
            <v>BANDEIRA P/ PORTA/ JAN MAD REGIONAL 1A P/ VIDRO</v>
          </cell>
          <cell r="D1583" t="str">
            <v>M2</v>
          </cell>
          <cell r="E1583">
            <v>70.540000000000006</v>
          </cell>
          <cell r="F1583">
            <v>0</v>
          </cell>
        </row>
        <row r="1584">
          <cell r="B1584" t="str">
            <v>3426</v>
          </cell>
          <cell r="C1584" t="str">
            <v>BANDEIRA P/ PORTA/ JAN MAD REGIONAL 2A P/ VIDRO</v>
          </cell>
          <cell r="D1584" t="str">
            <v>M2</v>
          </cell>
          <cell r="E1584">
            <v>46.01</v>
          </cell>
          <cell r="F1584">
            <v>0</v>
          </cell>
        </row>
        <row r="1585">
          <cell r="B1585" t="str">
            <v>3427</v>
          </cell>
          <cell r="C1585" t="str">
            <v>BANDEIRA P/ PORTA/ JAN MAD REGIONAL 3A P/ VIDRO</v>
          </cell>
          <cell r="D1585" t="str">
            <v>M2</v>
          </cell>
          <cell r="E1585">
            <v>30.67</v>
          </cell>
          <cell r="F1585">
            <v>0</v>
          </cell>
        </row>
        <row r="1586">
          <cell r="B1586" t="str">
            <v>3428</v>
          </cell>
          <cell r="C1586" t="str">
            <v>JANELA DE ABRIR, TIPO VENEZIANA, EM MADEIRA DE 1A. QUALIDADE (SEM VIDRO)</v>
          </cell>
          <cell r="D1586" t="str">
            <v>M2</v>
          </cell>
          <cell r="E1586">
            <v>191.69</v>
          </cell>
          <cell r="F1586">
            <v>0</v>
          </cell>
        </row>
        <row r="1587">
          <cell r="B1587" t="str">
            <v>3429</v>
          </cell>
          <cell r="C1587" t="str">
            <v>JANELA MADEIRA REGIONAL 3A ABRIR TP VENEZIANA</v>
          </cell>
          <cell r="D1587" t="str">
            <v>M2</v>
          </cell>
          <cell r="E1587">
            <v>121.33</v>
          </cell>
          <cell r="F1587">
            <v>0</v>
          </cell>
        </row>
        <row r="1588">
          <cell r="B1588" t="str">
            <v>3430</v>
          </cell>
          <cell r="C1588" t="str">
            <v>JANELA MADEIRA REGIONAL 1A ABRIR TP ALMOFADA C/ GUARNICAO</v>
          </cell>
          <cell r="D1588" t="str">
            <v>M2</v>
          </cell>
          <cell r="E1588">
            <v>214.69</v>
          </cell>
          <cell r="F1588">
            <v>0</v>
          </cell>
        </row>
        <row r="1589">
          <cell r="B1589" t="str">
            <v>3431</v>
          </cell>
          <cell r="C1589" t="str">
            <v>JANELA MADEIRA REGIONAL 1A ABRIR TP ALMOFADA C/ GUARNICAO 150 X 150CM</v>
          </cell>
          <cell r="D1589" t="str">
            <v>UN</v>
          </cell>
          <cell r="E1589">
            <v>435.52</v>
          </cell>
          <cell r="F1589">
            <v>0</v>
          </cell>
        </row>
        <row r="1590">
          <cell r="B1590" t="str">
            <v>3432</v>
          </cell>
          <cell r="C1590" t="str">
            <v>JANELA MADEIRA REGIONAL 1A ABRIR TP ALMOFADA C/ GUARNICAO 240 X 150CM</v>
          </cell>
          <cell r="D1590" t="str">
            <v>UN</v>
          </cell>
          <cell r="E1590">
            <v>697.75</v>
          </cell>
          <cell r="F1590">
            <v>0</v>
          </cell>
        </row>
        <row r="1591">
          <cell r="B1591" t="str">
            <v>3433</v>
          </cell>
          <cell r="C1591" t="str">
            <v>JANELA MADEIRA REGIONAL 2A ABRIR TP VENEZIANA / VIDRO</v>
          </cell>
          <cell r="D1591" t="str">
            <v>M2</v>
          </cell>
          <cell r="E1591">
            <v>199.36</v>
          </cell>
          <cell r="F1591">
            <v>0</v>
          </cell>
        </row>
        <row r="1592">
          <cell r="B1592" t="str">
            <v>3434</v>
          </cell>
          <cell r="C1592" t="str">
            <v>JANELA MADEIRA REGIONAL 1A ABRIR TP VENEZIANA / VIDRO</v>
          </cell>
          <cell r="D1592" t="str">
            <v>M2</v>
          </cell>
          <cell r="E1592">
            <v>276.02999999999997</v>
          </cell>
          <cell r="F1592">
            <v>0</v>
          </cell>
        </row>
        <row r="1593">
          <cell r="B1593" t="str">
            <v>3435</v>
          </cell>
          <cell r="C1593" t="str">
            <v>JANELA MADEIRA REGIONAL 3A ABRIR TP VENEZIANA / VIDRO</v>
          </cell>
          <cell r="D1593" t="str">
            <v>M2</v>
          </cell>
          <cell r="E1593">
            <v>262.23</v>
          </cell>
          <cell r="F1593">
            <v>0</v>
          </cell>
        </row>
        <row r="1594">
          <cell r="B1594" t="str">
            <v>3436</v>
          </cell>
          <cell r="C1594" t="str">
            <v>JANELA MADEIRA REGIONAL 1A ABRIR TP ALMOFADA C/ GUARNICAO 200 X 150CM</v>
          </cell>
          <cell r="D1594" t="str">
            <v>UN</v>
          </cell>
          <cell r="E1594">
            <v>581.20000000000005</v>
          </cell>
          <cell r="F1594">
            <v>0</v>
          </cell>
        </row>
        <row r="1595">
          <cell r="B1595" t="str">
            <v>3437</v>
          </cell>
          <cell r="C1595" t="str">
            <v>BASCULANTE MAD REGIONAL 3A</v>
          </cell>
          <cell r="D1595" t="str">
            <v>M2</v>
          </cell>
          <cell r="E1595">
            <v>75.92</v>
          </cell>
          <cell r="F1595">
            <v>0</v>
          </cell>
        </row>
        <row r="1596">
          <cell r="B1596" t="str">
            <v>3438</v>
          </cell>
          <cell r="C1596" t="str">
            <v>JANELA MADEIRA REGIONAL 1A CORRER / FOLHA P/ VIDRO C/ GUARNICAO S/ BANDEIRA</v>
          </cell>
          <cell r="D1596" t="str">
            <v>M2</v>
          </cell>
          <cell r="E1596">
            <v>168.69</v>
          </cell>
          <cell r="F1596">
            <v>0</v>
          </cell>
        </row>
        <row r="1597">
          <cell r="B1597" t="str">
            <v>3441</v>
          </cell>
          <cell r="C1597" t="str">
            <v>JOELHO FERRO GALV 45G ROSCA 1/2"</v>
          </cell>
          <cell r="D1597" t="str">
            <v>UN</v>
          </cell>
          <cell r="E1597">
            <v>3.98</v>
          </cell>
          <cell r="F1597">
            <v>0</v>
          </cell>
        </row>
        <row r="1598">
          <cell r="B1598" t="str">
            <v>3442</v>
          </cell>
          <cell r="C1598" t="str">
            <v>JOELHO FERRO GALV 45G ROSCA 3/4"</v>
          </cell>
          <cell r="D1598" t="str">
            <v>UN</v>
          </cell>
          <cell r="E1598">
            <v>5.99</v>
          </cell>
          <cell r="F1598">
            <v>0</v>
          </cell>
        </row>
        <row r="1599">
          <cell r="B1599" t="str">
            <v>3443</v>
          </cell>
          <cell r="C1599" t="str">
            <v>JOELHO FERRO GALV 90G ROSCA MACHO/FEMEA  1"</v>
          </cell>
          <cell r="D1599" t="str">
            <v>UN</v>
          </cell>
          <cell r="E1599">
            <v>10.210000000000001</v>
          </cell>
          <cell r="F1599">
            <v>0</v>
          </cell>
        </row>
        <row r="1600">
          <cell r="B1600" t="str">
            <v>3444</v>
          </cell>
          <cell r="C1600" t="str">
            <v>JOELHO FERRO GALV 45G ROSCA 1"</v>
          </cell>
          <cell r="D1600" t="str">
            <v>UN</v>
          </cell>
          <cell r="E1600">
            <v>8.52</v>
          </cell>
          <cell r="F1600">
            <v>0</v>
          </cell>
        </row>
        <row r="1601">
          <cell r="B1601" t="str">
            <v>3445</v>
          </cell>
          <cell r="C1601" t="str">
            <v>JOELHO FERRO GALV 45G ROSCA 1 1/4'</v>
          </cell>
          <cell r="D1601" t="str">
            <v>UN</v>
          </cell>
          <cell r="E1601">
            <v>13.84</v>
          </cell>
          <cell r="F1601">
            <v>0</v>
          </cell>
        </row>
        <row r="1602">
          <cell r="B1602" t="str">
            <v>3446</v>
          </cell>
          <cell r="C1602" t="str">
            <v>JOELHO FERRO GALV 45G ROSCA 1 1/2'</v>
          </cell>
          <cell r="D1602" t="str">
            <v>UN</v>
          </cell>
          <cell r="E1602">
            <v>16.690000000000001</v>
          </cell>
          <cell r="F1602">
            <v>0</v>
          </cell>
        </row>
        <row r="1603">
          <cell r="B1603" t="str">
            <v>3447</v>
          </cell>
          <cell r="C1603" t="str">
            <v>JOELHO FERRO GALV 45G ROSCA 2"</v>
          </cell>
          <cell r="D1603" t="str">
            <v>UN</v>
          </cell>
          <cell r="E1603">
            <v>20.99</v>
          </cell>
          <cell r="F1603">
            <v>0</v>
          </cell>
        </row>
        <row r="1604">
          <cell r="B1604" t="str">
            <v>3448</v>
          </cell>
          <cell r="C1604" t="str">
            <v>JOELHO FERRO GALV 45G ROSCA 3"</v>
          </cell>
          <cell r="D1604" t="str">
            <v>UN</v>
          </cell>
          <cell r="E1604">
            <v>51.21</v>
          </cell>
          <cell r="F1604">
            <v>0</v>
          </cell>
        </row>
        <row r="1605">
          <cell r="B1605" t="str">
            <v>3449</v>
          </cell>
          <cell r="C1605" t="str">
            <v>JOELHO FERRO GALV 45G ROSCA 4"</v>
          </cell>
          <cell r="D1605" t="str">
            <v>UN</v>
          </cell>
          <cell r="E1605">
            <v>99.59</v>
          </cell>
          <cell r="F1605">
            <v>0</v>
          </cell>
        </row>
        <row r="1606">
          <cell r="B1606" t="str">
            <v>3450</v>
          </cell>
          <cell r="C1606" t="str">
            <v>JOELHO FERRO GALV 90G ROSCA MACHO/FEMEA 1/2"</v>
          </cell>
          <cell r="D1606" t="str">
            <v>UN</v>
          </cell>
          <cell r="E1606">
            <v>5.25</v>
          </cell>
          <cell r="F1606">
            <v>0</v>
          </cell>
        </row>
        <row r="1607">
          <cell r="B1607" t="str">
            <v>3451</v>
          </cell>
          <cell r="C1607" t="str">
            <v>JOELHO FERRO GALV 90G ROSCA MACHO/FEMEA 3/4"</v>
          </cell>
          <cell r="D1607" t="str">
            <v>UN</v>
          </cell>
          <cell r="E1607">
            <v>6.69</v>
          </cell>
          <cell r="F1607">
            <v>0</v>
          </cell>
        </row>
        <row r="1608">
          <cell r="B1608" t="str">
            <v>3452</v>
          </cell>
          <cell r="C1608" t="str">
            <v>JOELHO FERRO GALV 90G ROSCA MACHO/FEMEA 2"</v>
          </cell>
          <cell r="D1608" t="str">
            <v>UN</v>
          </cell>
          <cell r="E1608">
            <v>25.67</v>
          </cell>
          <cell r="F1608">
            <v>0</v>
          </cell>
        </row>
        <row r="1609">
          <cell r="B1609" t="str">
            <v>3453</v>
          </cell>
          <cell r="C1609" t="str">
            <v>JOELHO FERRO GALV 90G ROSCA MACHO/FEMEA 2 1/2"</v>
          </cell>
          <cell r="D1609" t="str">
            <v>UN</v>
          </cell>
          <cell r="E1609">
            <v>42.79</v>
          </cell>
          <cell r="F1609">
            <v>0</v>
          </cell>
        </row>
        <row r="1610">
          <cell r="B1610" t="str">
            <v>3454</v>
          </cell>
          <cell r="C1610" t="str">
            <v>JOELHO FERRO GALV 90G ROSCA MACHO/FEMEA 3"</v>
          </cell>
          <cell r="D1610" t="str">
            <v>UN</v>
          </cell>
          <cell r="E1610">
            <v>54.94</v>
          </cell>
          <cell r="F1610">
            <v>0</v>
          </cell>
        </row>
        <row r="1611">
          <cell r="B1611" t="str">
            <v>3455</v>
          </cell>
          <cell r="C1611" t="str">
            <v>JOELHO FERRO GALV 90G ROSCA 1/2"</v>
          </cell>
          <cell r="D1611" t="str">
            <v>UN</v>
          </cell>
          <cell r="E1611">
            <v>2.82</v>
          </cell>
          <cell r="F1611">
            <v>0</v>
          </cell>
        </row>
        <row r="1612">
          <cell r="B1612" t="str">
            <v>3456</v>
          </cell>
          <cell r="C1612" t="str">
            <v>JOELHO FERRO GALV 90G ROSCA 3/4"</v>
          </cell>
          <cell r="D1612" t="str">
            <v>UN</v>
          </cell>
          <cell r="E1612">
            <v>5</v>
          </cell>
          <cell r="F1612">
            <v>0</v>
          </cell>
        </row>
        <row r="1613">
          <cell r="B1613" t="str">
            <v>3457</v>
          </cell>
          <cell r="C1613" t="str">
            <v>JOELHO FERRO GALV 90G ROSCA 1 1/4"</v>
          </cell>
          <cell r="D1613" t="str">
            <v>UN</v>
          </cell>
          <cell r="E1613">
            <v>10.42</v>
          </cell>
          <cell r="F1613">
            <v>0</v>
          </cell>
        </row>
        <row r="1614">
          <cell r="B1614" t="str">
            <v>3458</v>
          </cell>
          <cell r="C1614" t="str">
            <v>JOELHO FERRO GALV 90G ROSCA 1 1/2"</v>
          </cell>
          <cell r="D1614" t="str">
            <v>UN</v>
          </cell>
          <cell r="E1614">
            <v>14.9</v>
          </cell>
          <cell r="F1614">
            <v>0</v>
          </cell>
        </row>
        <row r="1615">
          <cell r="B1615" t="str">
            <v>3459</v>
          </cell>
          <cell r="C1615" t="str">
            <v>JOELHO FERRO GALV 90G ROSCA 3"</v>
          </cell>
          <cell r="D1615" t="str">
            <v>UN</v>
          </cell>
          <cell r="E1615">
            <v>59.62</v>
          </cell>
          <cell r="F1615">
            <v>0</v>
          </cell>
        </row>
        <row r="1616">
          <cell r="B1616" t="str">
            <v>3460</v>
          </cell>
          <cell r="C1616" t="str">
            <v>JOELHO FERRO GALV 90G ROSCA 5"</v>
          </cell>
          <cell r="D1616" t="str">
            <v>UN</v>
          </cell>
          <cell r="E1616">
            <v>264.45</v>
          </cell>
          <cell r="F1616">
            <v>0</v>
          </cell>
        </row>
        <row r="1617">
          <cell r="B1617" t="str">
            <v>3461</v>
          </cell>
          <cell r="C1617" t="str">
            <v>JOELHO FERRO GALV 90G ROSCA 6"</v>
          </cell>
          <cell r="D1617" t="str">
            <v>UN</v>
          </cell>
          <cell r="E1617">
            <v>329.56</v>
          </cell>
          <cell r="F1617">
            <v>0</v>
          </cell>
        </row>
        <row r="1618">
          <cell r="B1618" t="str">
            <v>3462</v>
          </cell>
          <cell r="C1618" t="str">
            <v>JOELHO FERRO GALV 90G C/ REDUCAO ROSCA 3/4"X1/2"</v>
          </cell>
          <cell r="D1618" t="str">
            <v>UN</v>
          </cell>
          <cell r="E1618">
            <v>4.4000000000000004</v>
          </cell>
          <cell r="F1618">
            <v>0</v>
          </cell>
        </row>
        <row r="1619">
          <cell r="B1619" t="str">
            <v>3463</v>
          </cell>
          <cell r="C1619" t="str">
            <v>JOELHO FERRO GALV 90G C/ REDUCAO ROSCA 1"X1/2"</v>
          </cell>
          <cell r="D1619" t="str">
            <v>UN</v>
          </cell>
          <cell r="E1619">
            <v>6.34</v>
          </cell>
          <cell r="F1619">
            <v>0</v>
          </cell>
        </row>
        <row r="1620">
          <cell r="B1620" t="str">
            <v>3464</v>
          </cell>
          <cell r="C1620" t="str">
            <v>JOELHO FERRO GALV 90G C/ REDUCAO ROSCA 1"X3/4"</v>
          </cell>
          <cell r="D1620" t="str">
            <v>UN</v>
          </cell>
          <cell r="E1620">
            <v>6.16</v>
          </cell>
          <cell r="F1620">
            <v>0</v>
          </cell>
        </row>
        <row r="1621">
          <cell r="B1621" t="str">
            <v>3465</v>
          </cell>
          <cell r="C1621" t="str">
            <v>JOELHO FERRO GALV 90G C/ REDUCAO ROSCA 1 1/2"X3/4"</v>
          </cell>
          <cell r="D1621" t="str">
            <v>UN</v>
          </cell>
          <cell r="E1621">
            <v>14.3</v>
          </cell>
          <cell r="F1621">
            <v>0</v>
          </cell>
        </row>
        <row r="1622">
          <cell r="B1622" t="str">
            <v>3466</v>
          </cell>
          <cell r="C1622" t="str">
            <v>JOELHO FERRO GALV 90G C/ REDUCAO ROSCA 2 1/2"X2"</v>
          </cell>
          <cell r="D1622" t="str">
            <v>UN</v>
          </cell>
          <cell r="E1622">
            <v>42.72</v>
          </cell>
          <cell r="F1622">
            <v>0</v>
          </cell>
        </row>
        <row r="1623">
          <cell r="B1623" t="str">
            <v>3467</v>
          </cell>
          <cell r="C1623" t="str">
            <v>JOELHO FERRO GALV 90G C/ REDUCAO ROSCA 2"X1 1/2"</v>
          </cell>
          <cell r="D1623" t="str">
            <v>UN</v>
          </cell>
          <cell r="E1623">
            <v>22.72</v>
          </cell>
          <cell r="F1623">
            <v>0</v>
          </cell>
        </row>
        <row r="1624">
          <cell r="B1624" t="str">
            <v>3468</v>
          </cell>
          <cell r="C1624" t="str">
            <v>JOELHO FERRO GALV 90G C/ REDUCAO ROSCA 1 1/2"X1"</v>
          </cell>
          <cell r="D1624" t="str">
            <v>UN</v>
          </cell>
          <cell r="E1624">
            <v>14.02</v>
          </cell>
          <cell r="F1624">
            <v>0</v>
          </cell>
        </row>
        <row r="1625">
          <cell r="B1625" t="str">
            <v>3469</v>
          </cell>
          <cell r="C1625" t="str">
            <v>JOELHO FERRO GALV 90G ROSCA 4"</v>
          </cell>
          <cell r="D1625" t="str">
            <v>UN</v>
          </cell>
          <cell r="E1625">
            <v>104.88</v>
          </cell>
          <cell r="F1625">
            <v>0</v>
          </cell>
        </row>
        <row r="1626">
          <cell r="B1626" t="str">
            <v>3470</v>
          </cell>
          <cell r="C1626" t="str">
            <v>JOELHO FERRO GALV 90G ROSCA 2 1/2"</v>
          </cell>
          <cell r="D1626" t="str">
            <v>UN</v>
          </cell>
          <cell r="E1626">
            <v>43.95</v>
          </cell>
          <cell r="F1626">
            <v>0</v>
          </cell>
        </row>
        <row r="1627">
          <cell r="B1627" t="str">
            <v>3471</v>
          </cell>
          <cell r="C1627" t="str">
            <v xml:space="preserve">JOELHO FERRO GALV 90G ROSCA 2" </v>
          </cell>
          <cell r="D1627" t="str">
            <v>UN</v>
          </cell>
          <cell r="E1627">
            <v>22.82</v>
          </cell>
          <cell r="F1627">
            <v>0</v>
          </cell>
        </row>
        <row r="1628">
          <cell r="B1628" t="str">
            <v>3472</v>
          </cell>
          <cell r="C1628" t="str">
            <v>JOELHO FERRO GALV 90G ROSCA 1"</v>
          </cell>
          <cell r="D1628" t="str">
            <v>UN</v>
          </cell>
          <cell r="E1628">
            <v>6.8</v>
          </cell>
          <cell r="F1628">
            <v>0</v>
          </cell>
        </row>
        <row r="1629">
          <cell r="B1629" t="str">
            <v>3473</v>
          </cell>
          <cell r="C1629" t="str">
            <v>JOELHO FERRO GALV 90G ROSCA MACHO/FEMEA 1 1/2"</v>
          </cell>
          <cell r="D1629" t="str">
            <v>UN</v>
          </cell>
          <cell r="E1629">
            <v>17.05</v>
          </cell>
          <cell r="F1629">
            <v>0</v>
          </cell>
        </row>
        <row r="1630">
          <cell r="B1630" t="str">
            <v>3474</v>
          </cell>
          <cell r="C1630" t="str">
            <v>JOELHO FERRO GALV 90G ROSCA MACHO/FEMEA 1 1/4"</v>
          </cell>
          <cell r="D1630" t="str">
            <v>UN</v>
          </cell>
          <cell r="E1630">
            <v>15.43</v>
          </cell>
          <cell r="F1630">
            <v>0</v>
          </cell>
        </row>
        <row r="1631">
          <cell r="B1631" t="str">
            <v>3475</v>
          </cell>
          <cell r="C1631" t="str">
            <v>JOELHO PVC C/ROSCA 45G  P/ AGUA FRIA PREDIAL 1/2"</v>
          </cell>
          <cell r="D1631" t="str">
            <v>UN</v>
          </cell>
          <cell r="E1631">
            <v>1.85</v>
          </cell>
          <cell r="F1631">
            <v>0</v>
          </cell>
        </row>
        <row r="1632">
          <cell r="B1632" t="str">
            <v>3477</v>
          </cell>
          <cell r="C1632" t="str">
            <v>JOELHO PVC SOLD 45G P/ AGUA FRIA PRED 60 MM</v>
          </cell>
          <cell r="D1632" t="str">
            <v>UN</v>
          </cell>
          <cell r="E1632">
            <v>16.21</v>
          </cell>
          <cell r="F1632">
            <v>0</v>
          </cell>
        </row>
        <row r="1633">
          <cell r="B1633" t="str">
            <v>3478</v>
          </cell>
          <cell r="C1633" t="str">
            <v>JOELHO PVC SOLD 45G P/ AGUA FRIA PRED 75 MM</v>
          </cell>
          <cell r="D1633" t="str">
            <v>UN</v>
          </cell>
          <cell r="E1633">
            <v>39.479999999999997</v>
          </cell>
          <cell r="F1633">
            <v>0</v>
          </cell>
        </row>
        <row r="1634">
          <cell r="B1634" t="str">
            <v>3481</v>
          </cell>
          <cell r="C1634" t="str">
            <v>JOELHO PVC C/ROSCA 90G P/ AGUA FRIA PREDIAL 1 1/2"</v>
          </cell>
          <cell r="D1634" t="str">
            <v>UN</v>
          </cell>
          <cell r="E1634">
            <v>7.48</v>
          </cell>
          <cell r="F1634">
            <v>0</v>
          </cell>
        </row>
        <row r="1635">
          <cell r="B1635" t="str">
            <v>3482</v>
          </cell>
          <cell r="C1635" t="str">
            <v>JOELHO PVC C/ROSCA 90G P/ AGUA FRIA PREDIAL 1"</v>
          </cell>
          <cell r="D1635" t="str">
            <v>UN</v>
          </cell>
          <cell r="E1635">
            <v>2.78</v>
          </cell>
          <cell r="F1635">
            <v>0</v>
          </cell>
        </row>
        <row r="1636">
          <cell r="B1636" t="str">
            <v>3485</v>
          </cell>
          <cell r="C1636" t="str">
            <v>JOELHO PVC C/ROSCA 45G P/ AGUA FRIA PREDIAL 1"</v>
          </cell>
          <cell r="D1636" t="str">
            <v>UN</v>
          </cell>
          <cell r="E1636">
            <v>5.99</v>
          </cell>
          <cell r="F1636">
            <v>0</v>
          </cell>
        </row>
        <row r="1637">
          <cell r="B1637" t="str">
            <v>3489</v>
          </cell>
          <cell r="C1637" t="str">
            <v>JOELHO 90 PVC C/ROSCA E BUCHA LATAO  3/4"</v>
          </cell>
          <cell r="D1637" t="str">
            <v>UN</v>
          </cell>
          <cell r="E1637">
            <v>6.62</v>
          </cell>
          <cell r="F1637">
            <v>0</v>
          </cell>
        </row>
        <row r="1638">
          <cell r="B1638" t="str">
            <v>3491</v>
          </cell>
          <cell r="C1638" t="str">
            <v>JOELHO PVC C/ROSCA 45G P/ AGUA FRIA PREDIAL 1 1/4"</v>
          </cell>
          <cell r="D1638" t="str">
            <v>UN</v>
          </cell>
          <cell r="E1638">
            <v>5.51</v>
          </cell>
          <cell r="F1638">
            <v>0</v>
          </cell>
        </row>
        <row r="1639">
          <cell r="B1639" t="str">
            <v>3492</v>
          </cell>
          <cell r="C1639" t="str">
            <v>JOELHO PVC C/ROSCA 45G P/ AGUA FRIA PREDIAL 1 1/2"</v>
          </cell>
          <cell r="D1639" t="str">
            <v>UN</v>
          </cell>
          <cell r="E1639">
            <v>9.0399999999999991</v>
          </cell>
          <cell r="F1639">
            <v>0</v>
          </cell>
        </row>
        <row r="1640">
          <cell r="B1640" t="str">
            <v>3493</v>
          </cell>
          <cell r="C1640" t="str">
            <v>JOELHO PVC C/ROSCA 45G P/ AGUA FRIA PREDIAL 2"</v>
          </cell>
          <cell r="D1640" t="str">
            <v>UN</v>
          </cell>
          <cell r="E1640">
            <v>13.23</v>
          </cell>
          <cell r="F1640">
            <v>0</v>
          </cell>
        </row>
        <row r="1641">
          <cell r="B1641" t="str">
            <v>3496</v>
          </cell>
          <cell r="C1641" t="str">
            <v>JOELHO REDUCAO 90G PVC C/ ROSCA P/AGUA FRIA PREDIAL 3/4"X1/2"</v>
          </cell>
          <cell r="D1641" t="str">
            <v>UN</v>
          </cell>
          <cell r="E1641">
            <v>1.75</v>
          </cell>
          <cell r="F1641">
            <v>0</v>
          </cell>
        </row>
        <row r="1642">
          <cell r="B1642" t="str">
            <v>3497</v>
          </cell>
          <cell r="C1642" t="str">
            <v>JOELHO REDUCAO 90 PVC ROSCA E BUCHA DE LATAO 3/4" X 1/2"</v>
          </cell>
          <cell r="D1642" t="str">
            <v>UN</v>
          </cell>
          <cell r="E1642">
            <v>5.3</v>
          </cell>
          <cell r="F1642">
            <v>0</v>
          </cell>
        </row>
        <row r="1643">
          <cell r="B1643" t="str">
            <v>3498</v>
          </cell>
          <cell r="C1643" t="str">
            <v>JOELHO REDUCAO 90G PVC C/ ROSCA P/AGUA FRIA PREDIAL 1"X3/4"</v>
          </cell>
          <cell r="D1643" t="str">
            <v>UN</v>
          </cell>
          <cell r="E1643">
            <v>2.82</v>
          </cell>
          <cell r="F1643">
            <v>0</v>
          </cell>
        </row>
        <row r="1644">
          <cell r="B1644" t="str">
            <v>3499</v>
          </cell>
          <cell r="C1644" t="str">
            <v>JOELHO PVC SOLD 45G P/ AGUA FRIA PRED 20 MM</v>
          </cell>
          <cell r="D1644" t="str">
            <v>UN</v>
          </cell>
          <cell r="E1644">
            <v>0.54</v>
          </cell>
          <cell r="F1644">
            <v>0</v>
          </cell>
        </row>
        <row r="1645">
          <cell r="B1645" t="str">
            <v>3500</v>
          </cell>
          <cell r="C1645" t="str">
            <v>JOELHO PVC SOLD 45G P/ AGUA FRIA PRED 25 MM</v>
          </cell>
          <cell r="D1645" t="str">
            <v>UN</v>
          </cell>
          <cell r="E1645">
            <v>1.02</v>
          </cell>
          <cell r="F1645">
            <v>0</v>
          </cell>
        </row>
        <row r="1646">
          <cell r="B1646" t="str">
            <v>3501</v>
          </cell>
          <cell r="C1646" t="str">
            <v>JOELHO PVC SOLD 45G P/ AGUA FRIA PRED 32 MM</v>
          </cell>
          <cell r="D1646" t="str">
            <v>UN</v>
          </cell>
          <cell r="E1646">
            <v>2.48</v>
          </cell>
          <cell r="F1646">
            <v>0</v>
          </cell>
        </row>
        <row r="1647">
          <cell r="B1647" t="str">
            <v>3502</v>
          </cell>
          <cell r="C1647" t="str">
            <v>JOELHO PVC SOLD 45G P/ AGUA FRIA PRED 40 MM</v>
          </cell>
          <cell r="D1647" t="str">
            <v>UN</v>
          </cell>
          <cell r="E1647">
            <v>3.65</v>
          </cell>
          <cell r="F1647">
            <v>0</v>
          </cell>
        </row>
        <row r="1648">
          <cell r="B1648" t="str">
            <v>3503</v>
          </cell>
          <cell r="C1648" t="str">
            <v>JOELHO PVC SOLD 45G P/ AGUA FRIA PRED 50 MM</v>
          </cell>
          <cell r="D1648" t="str">
            <v>UN</v>
          </cell>
          <cell r="E1648">
            <v>4.63</v>
          </cell>
          <cell r="F1648">
            <v>0</v>
          </cell>
        </row>
        <row r="1649">
          <cell r="B1649" t="str">
            <v>3505</v>
          </cell>
          <cell r="C1649" t="str">
            <v>JOELHO PVC C/ROSCA 90G P/ AGUA FRIA PREDIAL 3/4"</v>
          </cell>
          <cell r="D1649" t="str">
            <v>UN</v>
          </cell>
          <cell r="E1649">
            <v>1.56</v>
          </cell>
          <cell r="F1649">
            <v>0</v>
          </cell>
        </row>
        <row r="1650">
          <cell r="B1650" t="str">
            <v>3508</v>
          </cell>
          <cell r="C1650" t="str">
            <v>JOELHO PVC C/ROSCA 90G P/ AGUA FRIA PREDIAL 2"</v>
          </cell>
          <cell r="D1650" t="str">
            <v>UN</v>
          </cell>
          <cell r="E1650">
            <v>15.9</v>
          </cell>
          <cell r="F1650">
            <v>0</v>
          </cell>
        </row>
        <row r="1651">
          <cell r="B1651" t="str">
            <v>3509</v>
          </cell>
          <cell r="C1651" t="str">
            <v>JOELHO PVC SOLD 90G PB P/ ESG PREDIAL DN 75MM</v>
          </cell>
          <cell r="D1651" t="str">
            <v>UN</v>
          </cell>
          <cell r="E1651">
            <v>4.1399999999999997</v>
          </cell>
          <cell r="F1651">
            <v>0</v>
          </cell>
        </row>
        <row r="1652">
          <cell r="B1652" t="str">
            <v>3510</v>
          </cell>
          <cell r="C1652" t="str">
            <v>JOELHO PVC C/ROSCA 90G P/ AGUA FRIA PREDIAL 1 1/4"</v>
          </cell>
          <cell r="D1652" t="str">
            <v>UN</v>
          </cell>
          <cell r="E1652">
            <v>6.98</v>
          </cell>
          <cell r="F1652">
            <v>0</v>
          </cell>
        </row>
        <row r="1653">
          <cell r="B1653" t="str">
            <v>3511</v>
          </cell>
          <cell r="C1653" t="str">
            <v>JOELHO PVC SOLD 90G P/ AGUA FRIA PREDIAL 75 MM</v>
          </cell>
          <cell r="D1653" t="str">
            <v>UN</v>
          </cell>
          <cell r="E1653">
            <v>53.55</v>
          </cell>
          <cell r="F1653">
            <v>0</v>
          </cell>
        </row>
        <row r="1654">
          <cell r="B1654" t="str">
            <v>3512</v>
          </cell>
          <cell r="C1654" t="str">
            <v>JOELHO PVC SOLD 45G P/ AGUA FRIA PRED 110 MM</v>
          </cell>
          <cell r="D1654" t="str">
            <v>UN</v>
          </cell>
          <cell r="E1654">
            <v>128.38</v>
          </cell>
          <cell r="F1654">
            <v>0</v>
          </cell>
        </row>
        <row r="1655">
          <cell r="B1655" t="str">
            <v>3513</v>
          </cell>
          <cell r="C1655" t="str">
            <v>JOELHO PVC SOLD 90G P/ AGUA FRIA PREDIAL 85 MM</v>
          </cell>
          <cell r="D1655" t="str">
            <v>UN</v>
          </cell>
          <cell r="E1655">
            <v>60.37</v>
          </cell>
          <cell r="F1655">
            <v>0</v>
          </cell>
        </row>
        <row r="1656">
          <cell r="B1656" t="str">
            <v>3515</v>
          </cell>
          <cell r="C1656" t="str">
            <v xml:space="preserve">JOELHO PVC SOLD 90G C/BUCHA DE LATAO 20MM X 1/2" </v>
          </cell>
          <cell r="D1656" t="str">
            <v>UN</v>
          </cell>
          <cell r="E1656">
            <v>3.85</v>
          </cell>
          <cell r="F1656">
            <v>0</v>
          </cell>
        </row>
        <row r="1657">
          <cell r="B1657" t="str">
            <v>3516</v>
          </cell>
          <cell r="C1657" t="str">
            <v>JOELHO PVC SOLD 45G BB P/ ESG PREDIAL DN 40MM</v>
          </cell>
          <cell r="D1657" t="str">
            <v>UN</v>
          </cell>
          <cell r="E1657">
            <v>1.31</v>
          </cell>
          <cell r="F1657">
            <v>0</v>
          </cell>
        </row>
        <row r="1658">
          <cell r="B1658" t="str">
            <v>3517</v>
          </cell>
          <cell r="C1658" t="str">
            <v>JOELHO PVC SOLD 90G BB P/ ESG PREDIAL DN 40MM</v>
          </cell>
          <cell r="D1658" t="str">
            <v>UN</v>
          </cell>
          <cell r="E1658">
            <v>1.1200000000000001</v>
          </cell>
          <cell r="F1658">
            <v>0</v>
          </cell>
        </row>
        <row r="1659">
          <cell r="B1659" t="str">
            <v>3518</v>
          </cell>
          <cell r="C1659" t="str">
            <v>JOELHO PVC SOLD 45G PB P/ ESG PREDIAL DN 50MM</v>
          </cell>
          <cell r="D1659" t="str">
            <v>UN</v>
          </cell>
          <cell r="E1659">
            <v>2.19</v>
          </cell>
          <cell r="F1659">
            <v>0</v>
          </cell>
        </row>
        <row r="1660">
          <cell r="B1660" t="str">
            <v>3519</v>
          </cell>
          <cell r="C1660" t="str">
            <v>JOELHO PVC SOLD 45G PB P/ ESG PREDIAL DN 75MM</v>
          </cell>
          <cell r="D1660" t="str">
            <v>UN</v>
          </cell>
          <cell r="E1660">
            <v>4.7699999999999996</v>
          </cell>
          <cell r="F1660">
            <v>0</v>
          </cell>
        </row>
        <row r="1661">
          <cell r="B1661" t="str">
            <v>3520</v>
          </cell>
          <cell r="C1661" t="str">
            <v>JOELHO PVC SOLD 90G PB P/ ESG PREDIAL DN 100MM</v>
          </cell>
          <cell r="D1661" t="str">
            <v>UN</v>
          </cell>
          <cell r="E1661">
            <v>5.65</v>
          </cell>
          <cell r="F1661">
            <v>0</v>
          </cell>
        </row>
        <row r="1662">
          <cell r="B1662" t="str">
            <v>3521</v>
          </cell>
          <cell r="C1662" t="str">
            <v>JOELHO PVC SOLD/ROSCA 90G P/AGUA FRIA PRED  20MM X 1/2"</v>
          </cell>
          <cell r="D1662" t="str">
            <v>UN</v>
          </cell>
          <cell r="E1662">
            <v>1.07</v>
          </cell>
          <cell r="F1662">
            <v>0</v>
          </cell>
        </row>
        <row r="1663">
          <cell r="B1663" t="str">
            <v>3522</v>
          </cell>
          <cell r="C1663" t="str">
            <v>JOELHO PVC SOLD/ROSCA 90G P/AGUA FRIA PRED  25MM X 3/4"</v>
          </cell>
          <cell r="D1663" t="str">
            <v>UN</v>
          </cell>
          <cell r="E1663">
            <v>1.85</v>
          </cell>
          <cell r="F1663">
            <v>0</v>
          </cell>
        </row>
        <row r="1664">
          <cell r="B1664" t="str">
            <v>3524</v>
          </cell>
          <cell r="C1664" t="str">
            <v>JOELHO PVC SOLD 90G C/BUCHA DE LATAO 25MM X 3/4"</v>
          </cell>
          <cell r="D1664" t="str">
            <v>UN</v>
          </cell>
          <cell r="E1664">
            <v>4.97</v>
          </cell>
          <cell r="F1664">
            <v>0</v>
          </cell>
        </row>
        <row r="1665">
          <cell r="B1665" t="str">
            <v>3525</v>
          </cell>
          <cell r="C1665" t="str">
            <v>JOELHO PVC SOLD 45G P/AGUA FRIA PRED 85 MM</v>
          </cell>
          <cell r="D1665" t="str">
            <v>UN</v>
          </cell>
          <cell r="E1665">
            <v>44.79</v>
          </cell>
          <cell r="F1665">
            <v>0</v>
          </cell>
        </row>
        <row r="1666">
          <cell r="B1666" t="str">
            <v>3526</v>
          </cell>
          <cell r="C1666" t="str">
            <v>JOELHO PVC SOLD 90G PB P/ ESG PREDIAL DN 50MM</v>
          </cell>
          <cell r="D1666" t="str">
            <v>UN</v>
          </cell>
          <cell r="E1666">
            <v>1.7</v>
          </cell>
          <cell r="F1666">
            <v>0</v>
          </cell>
        </row>
        <row r="1667">
          <cell r="B1667" t="str">
            <v>3527</v>
          </cell>
          <cell r="C1667" t="str">
            <v>JOELHO REDUCAO 90G PVC SOLD/ROSCA P/AGUA FRIA PREDIAL 32MM X 3/4"</v>
          </cell>
          <cell r="D1667" t="str">
            <v>UN</v>
          </cell>
          <cell r="E1667">
            <v>6.91</v>
          </cell>
          <cell r="F1667">
            <v>0</v>
          </cell>
        </row>
        <row r="1668">
          <cell r="B1668" t="str">
            <v>3528</v>
          </cell>
          <cell r="C1668" t="str">
            <v>JOELHO PVC SOLD 45G PB P/ ESG PREDIAL DN 100MM</v>
          </cell>
          <cell r="D1668" t="str">
            <v>UN</v>
          </cell>
          <cell r="E1668">
            <v>5.21</v>
          </cell>
          <cell r="F1668">
            <v>0</v>
          </cell>
        </row>
        <row r="1669">
          <cell r="B1669" t="str">
            <v>3529</v>
          </cell>
          <cell r="C1669" t="str">
            <v>JOELHO PVC SOLD 90G P/ AGUA FRIA PREDIAL 25 MM</v>
          </cell>
          <cell r="D1669" t="str">
            <v>UN</v>
          </cell>
          <cell r="E1669">
            <v>0.49</v>
          </cell>
          <cell r="F1669">
            <v>0</v>
          </cell>
        </row>
        <row r="1670">
          <cell r="B1670" t="str">
            <v>3530</v>
          </cell>
          <cell r="C1670" t="str">
            <v>JOELHO PVC SOLD 90G P/ AGUA FRIA PREDIAL 110 MM</v>
          </cell>
          <cell r="D1670" t="str">
            <v>UN</v>
          </cell>
          <cell r="E1670">
            <v>140.44999999999999</v>
          </cell>
          <cell r="F1670">
            <v>0</v>
          </cell>
        </row>
        <row r="1671">
          <cell r="B1671" t="str">
            <v>3531</v>
          </cell>
          <cell r="C1671" t="str">
            <v>JOELHO REDUCAO 90G PVC SOLD/ROSCA P/AGUA FRIA PREDIAL 25MM X 1/2"</v>
          </cell>
          <cell r="D1671" t="str">
            <v>UN</v>
          </cell>
          <cell r="E1671">
            <v>1.36</v>
          </cell>
          <cell r="F1671">
            <v>0</v>
          </cell>
        </row>
        <row r="1672">
          <cell r="B1672" t="str">
            <v>3532</v>
          </cell>
          <cell r="C1672" t="str">
            <v>JOELHO REDUCAO 90G PVC SOLD C/ BUCHA DE LATAO 32MM X 3/4"</v>
          </cell>
          <cell r="D1672" t="str">
            <v>UN</v>
          </cell>
          <cell r="E1672">
            <v>10.130000000000001</v>
          </cell>
          <cell r="F1672">
            <v>0</v>
          </cell>
        </row>
        <row r="1673">
          <cell r="B1673" t="str">
            <v>3533</v>
          </cell>
          <cell r="C1673" t="str">
            <v>JOELHO REDUCAO 90G PVC SOLD P/AGUA FRIA PREDIAL 25 MM X 20 MM</v>
          </cell>
          <cell r="D1673" t="str">
            <v>UN</v>
          </cell>
          <cell r="E1673">
            <v>1.41</v>
          </cell>
          <cell r="F1673">
            <v>0</v>
          </cell>
        </row>
        <row r="1674">
          <cell r="B1674" t="str">
            <v>3534</v>
          </cell>
          <cell r="C1674" t="str">
            <v>JOELHO PVC C/ROSCA 45G P/AGUA FRIA PREDIAL 3/4"</v>
          </cell>
          <cell r="D1674" t="str">
            <v>UN</v>
          </cell>
          <cell r="E1674">
            <v>2.39</v>
          </cell>
          <cell r="F1674">
            <v>0</v>
          </cell>
        </row>
        <row r="1675">
          <cell r="B1675" t="str">
            <v>3535</v>
          </cell>
          <cell r="C1675" t="str">
            <v>JOELHO PVC SOLD 90G P/AGUA FRIA PREDIAL 40 MM</v>
          </cell>
          <cell r="D1675" t="str">
            <v>UN</v>
          </cell>
          <cell r="E1675">
            <v>2.92</v>
          </cell>
          <cell r="F1675">
            <v>0</v>
          </cell>
        </row>
        <row r="1676">
          <cell r="B1676" t="str">
            <v>3536</v>
          </cell>
          <cell r="C1676" t="str">
            <v>JOELHO PVC SOLD 90G P/AGUA FRIA PREDIAL 32 MM</v>
          </cell>
          <cell r="D1676" t="str">
            <v>UN</v>
          </cell>
          <cell r="E1676">
            <v>1.27</v>
          </cell>
          <cell r="F1676">
            <v>0</v>
          </cell>
        </row>
        <row r="1677">
          <cell r="B1677" t="str">
            <v>3538</v>
          </cell>
          <cell r="C1677" t="str">
            <v>JOELHO REDUCAO 90G PVC SOLD P/AGUA FRIA PREDIAL 32 MM X 25 MM</v>
          </cell>
          <cell r="D1677" t="str">
            <v>UN</v>
          </cell>
          <cell r="E1677">
            <v>1.85</v>
          </cell>
          <cell r="F1677">
            <v>0</v>
          </cell>
        </row>
        <row r="1678">
          <cell r="B1678" t="str">
            <v>3539</v>
          </cell>
          <cell r="C1678" t="str">
            <v>JOELHO PVC SOLD 90G P/AGUA FRIA PREDIAL 60 MM</v>
          </cell>
          <cell r="D1678" t="str">
            <v>UN</v>
          </cell>
          <cell r="E1678">
            <v>16.600000000000001</v>
          </cell>
          <cell r="F1678">
            <v>0</v>
          </cell>
        </row>
        <row r="1679">
          <cell r="B1679" t="str">
            <v>3540</v>
          </cell>
          <cell r="C1679" t="str">
            <v>JOELHO PVC SOLD 90G P/AGUA FRIA PREDIAL 50 MM</v>
          </cell>
          <cell r="D1679" t="str">
            <v>UN</v>
          </cell>
          <cell r="E1679">
            <v>3.41</v>
          </cell>
          <cell r="F1679">
            <v>0</v>
          </cell>
        </row>
        <row r="1680">
          <cell r="B1680" t="str">
            <v>3542</v>
          </cell>
          <cell r="C1680" t="str">
            <v>JOELHO PVC SOLD 90G P/AGUA FRIA PREDIAL 20 MM</v>
          </cell>
          <cell r="D1680" t="str">
            <v>UN</v>
          </cell>
          <cell r="E1680">
            <v>0.39</v>
          </cell>
          <cell r="F1680">
            <v>0</v>
          </cell>
        </row>
        <row r="1681">
          <cell r="B1681" t="str">
            <v>3543</v>
          </cell>
          <cell r="C1681" t="str">
            <v>JOELHO PVC C/ROSCA 90G P/AGUA FRIA PREDIAL 1/2"</v>
          </cell>
          <cell r="D1681" t="str">
            <v>UN</v>
          </cell>
          <cell r="E1681">
            <v>1.1200000000000001</v>
          </cell>
          <cell r="F1681">
            <v>0</v>
          </cell>
        </row>
        <row r="1682">
          <cell r="B1682" t="str">
            <v>3545</v>
          </cell>
          <cell r="C1682" t="str">
            <v>JUNCAO CERAMICA 45G ESG BBP DN 100X100</v>
          </cell>
          <cell r="D1682" t="str">
            <v>UN</v>
          </cell>
          <cell r="E1682">
            <v>11.38</v>
          </cell>
          <cell r="F1682">
            <v>0</v>
          </cell>
        </row>
        <row r="1683">
          <cell r="B1683" t="str">
            <v>3546</v>
          </cell>
          <cell r="C1683" t="str">
            <v>JUNCAO CERAMICA 45G ESG BBP DN 200X100</v>
          </cell>
          <cell r="D1683" t="str">
            <v>UN</v>
          </cell>
          <cell r="E1683">
            <v>18.87</v>
          </cell>
          <cell r="F1683">
            <v>0</v>
          </cell>
        </row>
        <row r="1684">
          <cell r="B1684" t="str">
            <v>3547</v>
          </cell>
          <cell r="C1684" t="str">
            <v>JUNCAO CERAMICA 45G ESG BBP DN 350X150</v>
          </cell>
          <cell r="D1684" t="str">
            <v>UN</v>
          </cell>
          <cell r="E1684">
            <v>103.64</v>
          </cell>
          <cell r="F1684">
            <v>0</v>
          </cell>
        </row>
        <row r="1685">
          <cell r="B1685" t="str">
            <v>3548</v>
          </cell>
          <cell r="C1685" t="str">
            <v>JUNCAO CERAMICA 45G ESG BBP DN 375X375</v>
          </cell>
          <cell r="D1685" t="str">
            <v>UN</v>
          </cell>
          <cell r="E1685">
            <v>195.78</v>
          </cell>
          <cell r="F1685">
            <v>0</v>
          </cell>
        </row>
        <row r="1686">
          <cell r="B1686" t="str">
            <v>3549</v>
          </cell>
          <cell r="C1686" t="str">
            <v>JUNCAO CERAMICA 45G ESG BBP DN 45G 0X250</v>
          </cell>
          <cell r="D1686" t="str">
            <v>UN</v>
          </cell>
          <cell r="E1686">
            <v>311.64</v>
          </cell>
          <cell r="F1686">
            <v>0</v>
          </cell>
        </row>
        <row r="1687">
          <cell r="B1687" t="str">
            <v>3550</v>
          </cell>
          <cell r="C1687" t="str">
            <v>JUNCAO CERAMICA 45G ESG BBP DN 300X250</v>
          </cell>
          <cell r="D1687" t="str">
            <v>UN</v>
          </cell>
          <cell r="E1687">
            <v>93.98</v>
          </cell>
          <cell r="F1687">
            <v>0</v>
          </cell>
        </row>
        <row r="1688">
          <cell r="B1688" t="str">
            <v>3551</v>
          </cell>
          <cell r="C1688" t="str">
            <v>JUNCAO CERAMICA 45G ESG BBP DN 250X100</v>
          </cell>
          <cell r="D1688" t="str">
            <v>UN</v>
          </cell>
          <cell r="E1688">
            <v>30.88</v>
          </cell>
          <cell r="F1688">
            <v>0</v>
          </cell>
        </row>
        <row r="1689">
          <cell r="B1689" t="str">
            <v>3552</v>
          </cell>
          <cell r="C1689" t="str">
            <v>JUNCAO CERAMICA 45G ESG BBP DN 200X200</v>
          </cell>
          <cell r="D1689" t="str">
            <v>UN</v>
          </cell>
          <cell r="E1689">
            <v>33.67</v>
          </cell>
          <cell r="F1689">
            <v>0</v>
          </cell>
        </row>
        <row r="1690">
          <cell r="B1690" t="str">
            <v>3553</v>
          </cell>
          <cell r="C1690" t="str">
            <v>JUNCAO CERAMICA 45G ESG BBP DN 400X250</v>
          </cell>
          <cell r="D1690" t="str">
            <v>UN</v>
          </cell>
          <cell r="E1690">
            <v>219.46</v>
          </cell>
          <cell r="F1690">
            <v>0</v>
          </cell>
        </row>
        <row r="1691">
          <cell r="B1691" t="str">
            <v>3554</v>
          </cell>
          <cell r="C1691" t="str">
            <v>JUNCAO CERAMICA 45G ESG BBP DN 400X300</v>
          </cell>
          <cell r="D1691" t="str">
            <v>UN</v>
          </cell>
          <cell r="E1691">
            <v>230.44</v>
          </cell>
          <cell r="F1691">
            <v>0</v>
          </cell>
        </row>
        <row r="1692">
          <cell r="B1692" t="str">
            <v>3555</v>
          </cell>
          <cell r="C1692" t="str">
            <v>JUNCAO CERAMICA 45G ESG BBP DN 400X350</v>
          </cell>
          <cell r="D1692" t="str">
            <v>UN</v>
          </cell>
          <cell r="E1692">
            <v>241.41</v>
          </cell>
          <cell r="F1692">
            <v>0</v>
          </cell>
        </row>
        <row r="1693">
          <cell r="B1693" t="str">
            <v>3556</v>
          </cell>
          <cell r="C1693" t="str">
            <v>JUNCAO CERAMICA 45G ESG BBP DN 400X375</v>
          </cell>
          <cell r="D1693" t="str">
            <v>UN</v>
          </cell>
          <cell r="E1693">
            <v>243.61</v>
          </cell>
          <cell r="F1693">
            <v>0</v>
          </cell>
        </row>
        <row r="1694">
          <cell r="B1694" t="str">
            <v>3557</v>
          </cell>
          <cell r="C1694" t="str">
            <v>JUNCAO CERAMICA 45G ESG BBP DN 400X400</v>
          </cell>
          <cell r="D1694" t="str">
            <v>UN</v>
          </cell>
          <cell r="E1694">
            <v>251.11</v>
          </cell>
          <cell r="F1694">
            <v>0</v>
          </cell>
        </row>
        <row r="1695">
          <cell r="B1695" t="str">
            <v>3558</v>
          </cell>
          <cell r="C1695" t="str">
            <v>JUNCAO CERAMICA 45G ESG BBP DN 45G 0X100</v>
          </cell>
          <cell r="D1695" t="str">
            <v>UN</v>
          </cell>
          <cell r="E1695">
            <v>163.16</v>
          </cell>
          <cell r="F1695">
            <v>0</v>
          </cell>
        </row>
        <row r="1696">
          <cell r="B1696" t="str">
            <v>3559</v>
          </cell>
          <cell r="C1696" t="str">
            <v>JUNCAO CERAMICA 45G ESG BBP DN 45G 0X150</v>
          </cell>
          <cell r="D1696" t="str">
            <v>UN</v>
          </cell>
          <cell r="E1696">
            <v>201.18</v>
          </cell>
          <cell r="F1696">
            <v>0</v>
          </cell>
        </row>
        <row r="1697">
          <cell r="B1697" t="str">
            <v>3560</v>
          </cell>
          <cell r="C1697" t="str">
            <v>JUNCAO CERAMICA 45G ESG BBP DN 45G 0X200</v>
          </cell>
          <cell r="D1697" t="str">
            <v>UN</v>
          </cell>
          <cell r="E1697">
            <v>286.55</v>
          </cell>
          <cell r="F1697">
            <v>0</v>
          </cell>
        </row>
        <row r="1698">
          <cell r="B1698" t="str">
            <v>3561</v>
          </cell>
          <cell r="C1698" t="str">
            <v xml:space="preserve">JUNCAO CERAMICA 45G ESG BBP DN 350X350 </v>
          </cell>
          <cell r="D1698" t="str">
            <v>UN</v>
          </cell>
          <cell r="E1698">
            <v>187.17</v>
          </cell>
          <cell r="F1698">
            <v>0</v>
          </cell>
        </row>
        <row r="1699">
          <cell r="B1699" t="str">
            <v>3562</v>
          </cell>
          <cell r="C1699" t="str">
            <v>JUNCAO CERAMICA 45G ESG BBP DN 400X200</v>
          </cell>
          <cell r="D1699" t="str">
            <v>UN</v>
          </cell>
          <cell r="E1699">
            <v>194.27</v>
          </cell>
          <cell r="F1699">
            <v>0</v>
          </cell>
        </row>
        <row r="1700">
          <cell r="B1700" t="str">
            <v>3563</v>
          </cell>
          <cell r="C1700" t="str">
            <v>JUNCAO CERAMICA 45G ESG BBP DN 400X150</v>
          </cell>
          <cell r="D1700" t="str">
            <v>UN</v>
          </cell>
          <cell r="E1700">
            <v>136.38999999999999</v>
          </cell>
          <cell r="F1700">
            <v>0</v>
          </cell>
        </row>
        <row r="1701">
          <cell r="B1701" t="str">
            <v>3564</v>
          </cell>
          <cell r="C1701" t="str">
            <v>JUNCAO CERAMICA 45G ESG BBP DN 350X300</v>
          </cell>
          <cell r="D1701" t="str">
            <v>UN</v>
          </cell>
          <cell r="E1701">
            <v>179.96</v>
          </cell>
          <cell r="F1701">
            <v>0</v>
          </cell>
        </row>
        <row r="1702">
          <cell r="B1702" t="str">
            <v>3565</v>
          </cell>
          <cell r="C1702" t="str">
            <v>JUNCAO CERAMICA 45G ESG BBP DN 375X100</v>
          </cell>
          <cell r="D1702" t="str">
            <v>UN</v>
          </cell>
          <cell r="E1702">
            <v>87.91</v>
          </cell>
          <cell r="F1702">
            <v>0</v>
          </cell>
        </row>
        <row r="1703">
          <cell r="B1703" t="str">
            <v>3566</v>
          </cell>
          <cell r="C1703" t="str">
            <v>JUNCAO CERAMICA 45G ESG BBP DN 375X150</v>
          </cell>
          <cell r="D1703" t="str">
            <v>UN</v>
          </cell>
          <cell r="E1703">
            <v>108.42</v>
          </cell>
          <cell r="F1703">
            <v>0</v>
          </cell>
        </row>
        <row r="1704">
          <cell r="B1704" t="str">
            <v>3567</v>
          </cell>
          <cell r="C1704" t="str">
            <v>JUNCAO CERAMICA 45G ESG BBP DN 375X200</v>
          </cell>
          <cell r="D1704" t="str">
            <v>UN</v>
          </cell>
          <cell r="E1704">
            <v>154.46</v>
          </cell>
          <cell r="F1704">
            <v>0</v>
          </cell>
        </row>
        <row r="1705">
          <cell r="B1705" t="str">
            <v>3568</v>
          </cell>
          <cell r="C1705" t="str">
            <v>JUNCAO CERAMICA 45G ESG BBP DN 375X250</v>
          </cell>
          <cell r="D1705" t="str">
            <v>UN</v>
          </cell>
          <cell r="E1705">
            <v>175.57</v>
          </cell>
          <cell r="F1705">
            <v>0</v>
          </cell>
        </row>
        <row r="1706">
          <cell r="B1706" t="str">
            <v>3569</v>
          </cell>
          <cell r="C1706" t="str">
            <v>JUNCAO CERAMICA 45G ESG BBP DN 375X300</v>
          </cell>
          <cell r="D1706" t="str">
            <v>UN</v>
          </cell>
          <cell r="E1706">
            <v>184.35</v>
          </cell>
          <cell r="F1706">
            <v>0</v>
          </cell>
        </row>
        <row r="1707">
          <cell r="B1707" t="str">
            <v>3570</v>
          </cell>
          <cell r="C1707" t="str">
            <v>JUNCAO CERAMICA 45G ESG BBP DN 375X350</v>
          </cell>
          <cell r="D1707" t="str">
            <v>UN</v>
          </cell>
          <cell r="E1707">
            <v>193.13</v>
          </cell>
          <cell r="F1707">
            <v>0</v>
          </cell>
        </row>
        <row r="1708">
          <cell r="B1708" t="str">
            <v>3571</v>
          </cell>
          <cell r="C1708" t="str">
            <v>JUNCAO CERAMICA 45G ESG BBP DN 400X100</v>
          </cell>
          <cell r="D1708" t="str">
            <v>UN</v>
          </cell>
          <cell r="E1708">
            <v>110.61</v>
          </cell>
          <cell r="F1708">
            <v>0</v>
          </cell>
        </row>
        <row r="1709">
          <cell r="B1709" t="str">
            <v>3572</v>
          </cell>
          <cell r="C1709" t="str">
            <v>JUNCAO CERAMICA 45G ESG BBP DN 150X100</v>
          </cell>
          <cell r="D1709" t="str">
            <v>UN</v>
          </cell>
          <cell r="E1709">
            <v>11.38</v>
          </cell>
          <cell r="F1709">
            <v>0</v>
          </cell>
        </row>
        <row r="1710">
          <cell r="B1710" t="str">
            <v>3573</v>
          </cell>
          <cell r="C1710" t="str">
            <v>JUNCAO CERAMICA 45G ESG BBP DN 150X150</v>
          </cell>
          <cell r="D1710" t="str">
            <v>UN</v>
          </cell>
          <cell r="E1710">
            <v>14.03</v>
          </cell>
          <cell r="F1710">
            <v>0</v>
          </cell>
        </row>
        <row r="1711">
          <cell r="B1711" t="str">
            <v>3574</v>
          </cell>
          <cell r="C1711" t="str">
            <v>JUNCAO CERAMICA 45G ESG BBP DN 200X150</v>
          </cell>
          <cell r="D1711" t="str">
            <v>UN</v>
          </cell>
          <cell r="E1711">
            <v>23.86</v>
          </cell>
          <cell r="F1711">
            <v>0</v>
          </cell>
        </row>
        <row r="1712">
          <cell r="B1712" t="str">
            <v>3575</v>
          </cell>
          <cell r="C1712" t="str">
            <v>JUNCAO CERAMICA 45G ESG BBP DN 250X150</v>
          </cell>
          <cell r="D1712" t="str">
            <v>UN</v>
          </cell>
          <cell r="E1712">
            <v>37.35</v>
          </cell>
          <cell r="F1712">
            <v>0</v>
          </cell>
        </row>
        <row r="1713">
          <cell r="B1713" t="str">
            <v>3576</v>
          </cell>
          <cell r="C1713" t="str">
            <v>JUNCAO CERAMICA 45G ESG BBP DN 250X200</v>
          </cell>
          <cell r="D1713" t="str">
            <v>UN</v>
          </cell>
          <cell r="E1713">
            <v>53.23</v>
          </cell>
          <cell r="F1713">
            <v>0</v>
          </cell>
        </row>
        <row r="1714">
          <cell r="B1714" t="str">
            <v>3577</v>
          </cell>
          <cell r="C1714" t="str">
            <v>JUNCAO CERAMICA 45G ESG BBP DN 250X250</v>
          </cell>
          <cell r="D1714" t="str">
            <v>UN</v>
          </cell>
          <cell r="E1714">
            <v>76.06</v>
          </cell>
          <cell r="F1714">
            <v>0</v>
          </cell>
        </row>
        <row r="1715">
          <cell r="B1715" t="str">
            <v>3578</v>
          </cell>
          <cell r="C1715" t="str">
            <v>JUNCAO CERAMICA 45G ESG BBP DN 300X100</v>
          </cell>
          <cell r="D1715" t="str">
            <v>UN</v>
          </cell>
          <cell r="E1715">
            <v>44.75</v>
          </cell>
          <cell r="F1715">
            <v>0</v>
          </cell>
        </row>
        <row r="1716">
          <cell r="B1716" t="str">
            <v>3579</v>
          </cell>
          <cell r="C1716" t="str">
            <v>JUNCAO CERAMICA 45G ESG BBP DN 300X150</v>
          </cell>
          <cell r="D1716" t="str">
            <v>UN</v>
          </cell>
          <cell r="E1716">
            <v>55.19</v>
          </cell>
          <cell r="F1716">
            <v>0</v>
          </cell>
        </row>
        <row r="1717">
          <cell r="B1717" t="str">
            <v>3580</v>
          </cell>
          <cell r="C1717" t="str">
            <v>JUNCAO CERAMICA 45G ESG BBP DN 300X200</v>
          </cell>
          <cell r="D1717" t="str">
            <v>UN</v>
          </cell>
          <cell r="E1717">
            <v>84.41</v>
          </cell>
          <cell r="F1717">
            <v>0</v>
          </cell>
        </row>
        <row r="1718">
          <cell r="B1718" t="str">
            <v>3581</v>
          </cell>
          <cell r="C1718" t="str">
            <v>JUNCAO CERAMICA 45G ESG BBP DN 300X300</v>
          </cell>
          <cell r="D1718" t="str">
            <v>UN</v>
          </cell>
          <cell r="E1718">
            <v>99.68</v>
          </cell>
          <cell r="F1718">
            <v>0</v>
          </cell>
        </row>
        <row r="1719">
          <cell r="B1719" t="str">
            <v>3582</v>
          </cell>
          <cell r="C1719" t="str">
            <v>JUNCAO CERAMICA 45G ESG BBP DN 350X100</v>
          </cell>
          <cell r="D1719" t="str">
            <v>UN</v>
          </cell>
          <cell r="E1719">
            <v>84.06</v>
          </cell>
          <cell r="F1719">
            <v>0</v>
          </cell>
        </row>
        <row r="1720">
          <cell r="B1720" t="str">
            <v>3583</v>
          </cell>
          <cell r="C1720" t="str">
            <v>JUNCAO CERAMICA 45G ESG BBP DN 350X200</v>
          </cell>
          <cell r="D1720" t="str">
            <v>UN</v>
          </cell>
          <cell r="E1720">
            <v>147.66999999999999</v>
          </cell>
          <cell r="F1720">
            <v>0</v>
          </cell>
        </row>
        <row r="1721">
          <cell r="B1721" t="str">
            <v>3584</v>
          </cell>
          <cell r="C1721" t="str">
            <v>JUNCAO CERAMICA 45G ESG BBP DN 350X250</v>
          </cell>
          <cell r="D1721" t="str">
            <v>UN</v>
          </cell>
          <cell r="E1721">
            <v>173.38</v>
          </cell>
          <cell r="F1721">
            <v>0</v>
          </cell>
        </row>
        <row r="1722">
          <cell r="B1722" t="str">
            <v>3585</v>
          </cell>
          <cell r="C1722" t="str">
            <v>JUNCAO FERRO GALV 45 ROSCA 1/2"</v>
          </cell>
          <cell r="D1722" t="str">
            <v>UN</v>
          </cell>
          <cell r="E1722">
            <v>6.69</v>
          </cell>
          <cell r="F1722">
            <v>0</v>
          </cell>
        </row>
        <row r="1723">
          <cell r="B1723" t="str">
            <v>3586</v>
          </cell>
          <cell r="C1723" t="str">
            <v>JUNCAO FERRO GALV 45 ROSCA 3/4"</v>
          </cell>
          <cell r="D1723" t="str">
            <v>UN</v>
          </cell>
          <cell r="E1723">
            <v>12.29</v>
          </cell>
          <cell r="F1723">
            <v>0</v>
          </cell>
        </row>
        <row r="1724">
          <cell r="B1724" t="str">
            <v>3587</v>
          </cell>
          <cell r="C1724" t="str">
            <v>JUNCAO FERRO GALV 45 ROSCA 1"</v>
          </cell>
          <cell r="D1724" t="str">
            <v>UN</v>
          </cell>
          <cell r="E1724">
            <v>18.07</v>
          </cell>
          <cell r="F1724">
            <v>0</v>
          </cell>
        </row>
        <row r="1725">
          <cell r="B1725" t="str">
            <v>3588</v>
          </cell>
          <cell r="C1725" t="str">
            <v>JUNCAO FERRO GALV 45 ROSCA 1 1/4"</v>
          </cell>
          <cell r="D1725" t="str">
            <v>UN</v>
          </cell>
          <cell r="E1725">
            <v>26.77</v>
          </cell>
          <cell r="F1725">
            <v>0</v>
          </cell>
        </row>
        <row r="1726">
          <cell r="B1726" t="str">
            <v>3589</v>
          </cell>
          <cell r="C1726" t="str">
            <v>JUNCAO FERRO GALV 45 ROSCA 2"</v>
          </cell>
          <cell r="D1726" t="str">
            <v>UN</v>
          </cell>
          <cell r="E1726">
            <v>58.78</v>
          </cell>
          <cell r="F1726">
            <v>0</v>
          </cell>
        </row>
        <row r="1727">
          <cell r="B1727" t="str">
            <v>3590</v>
          </cell>
          <cell r="C1727" t="str">
            <v>JUNCAO FERRO GALV 45 ROSCA 2 1/2"</v>
          </cell>
          <cell r="D1727" t="str">
            <v>UN</v>
          </cell>
          <cell r="E1727">
            <v>86.95</v>
          </cell>
          <cell r="F1727">
            <v>0</v>
          </cell>
        </row>
        <row r="1728">
          <cell r="B1728" t="str">
            <v>3591</v>
          </cell>
          <cell r="C1728" t="str">
            <v>JUNCAO FERRO GALV 45 ROSCA 4"</v>
          </cell>
          <cell r="D1728" t="str">
            <v>UN</v>
          </cell>
          <cell r="E1728">
            <v>228.91</v>
          </cell>
          <cell r="F1728">
            <v>0</v>
          </cell>
        </row>
        <row r="1729">
          <cell r="B1729" t="str">
            <v>3592</v>
          </cell>
          <cell r="C1729" t="str">
            <v>JUNCAO FERRO GALV 45 ROSCA 3"</v>
          </cell>
          <cell r="D1729" t="str">
            <v>UN</v>
          </cell>
          <cell r="E1729">
            <v>132.63</v>
          </cell>
          <cell r="F1729">
            <v>0</v>
          </cell>
        </row>
        <row r="1730">
          <cell r="B1730" t="str">
            <v>3593</v>
          </cell>
          <cell r="C1730" t="str">
            <v>JUNCAO FERRO GALV 45 ROSCA 1 1/2"</v>
          </cell>
          <cell r="D1730" t="str">
            <v>UN</v>
          </cell>
          <cell r="E1730">
            <v>35.92</v>
          </cell>
          <cell r="F1730">
            <v>0</v>
          </cell>
        </row>
        <row r="1731">
          <cell r="B1731" t="str">
            <v>3595</v>
          </cell>
          <cell r="C1731" t="str">
            <v>JUNCAO FOFO 45 GR C/FLANGES PN-10/16 DN 100X 80</v>
          </cell>
          <cell r="D1731" t="str">
            <v>UN</v>
          </cell>
          <cell r="E1731">
            <v>229.31</v>
          </cell>
          <cell r="F1731">
            <v>0</v>
          </cell>
        </row>
        <row r="1732">
          <cell r="B1732" t="str">
            <v>3596</v>
          </cell>
          <cell r="C1732" t="str">
            <v>JUNCAO FOFO 45 GR C/FLANGES PN-10/16 DN 150X100</v>
          </cell>
          <cell r="D1732" t="str">
            <v>UN</v>
          </cell>
          <cell r="E1732">
            <v>271.54000000000002</v>
          </cell>
          <cell r="F1732">
            <v>0</v>
          </cell>
        </row>
        <row r="1733">
          <cell r="B1733" t="str">
            <v>3597</v>
          </cell>
          <cell r="C1733" t="str">
            <v>JUNCAO FOFO 45 GR C/FLANGES PN-10/16 DN 200X100</v>
          </cell>
          <cell r="D1733" t="str">
            <v>UN</v>
          </cell>
          <cell r="E1733">
            <v>638.92999999999995</v>
          </cell>
          <cell r="F1733">
            <v>0</v>
          </cell>
        </row>
        <row r="1734">
          <cell r="B1734" t="str">
            <v>3598</v>
          </cell>
          <cell r="C1734" t="str">
            <v>JUNCAO FOFO 45 GR C/FLANGES PN-10/16 DN 200X200</v>
          </cell>
          <cell r="D1734" t="str">
            <v>UN</v>
          </cell>
          <cell r="E1734">
            <v>743.59</v>
          </cell>
          <cell r="F1734">
            <v>0</v>
          </cell>
        </row>
        <row r="1735">
          <cell r="B1735" t="str">
            <v>3599</v>
          </cell>
          <cell r="C1735" t="str">
            <v>JUNCAO FOFO 45 GR C/FLANGES PN-10/16 DN 250X150</v>
          </cell>
          <cell r="D1735" t="str">
            <v>UN</v>
          </cell>
          <cell r="E1735">
            <v>888.7</v>
          </cell>
          <cell r="F1735">
            <v>0</v>
          </cell>
        </row>
        <row r="1736">
          <cell r="B1736" t="str">
            <v>3600</v>
          </cell>
          <cell r="C1736" t="str">
            <v>JUNCAO FOFO 45 GR C/FLANGES PN-10/16 DN 250X200</v>
          </cell>
          <cell r="D1736" t="str">
            <v>UN</v>
          </cell>
          <cell r="E1736">
            <v>938.08</v>
          </cell>
          <cell r="F1736">
            <v>0</v>
          </cell>
        </row>
        <row r="1737">
          <cell r="B1737" t="str">
            <v>3601</v>
          </cell>
          <cell r="C1737" t="str">
            <v>JUNCAO FOFO 45 GR C/FLANGES PN-10/16 DN 250X250</v>
          </cell>
          <cell r="D1737" t="str">
            <v>UN</v>
          </cell>
          <cell r="E1737">
            <v>1240.78</v>
          </cell>
          <cell r="F1737">
            <v>0</v>
          </cell>
        </row>
        <row r="1738">
          <cell r="B1738" t="str">
            <v>3602</v>
          </cell>
          <cell r="C1738" t="str">
            <v>JUNCAO FOFO 45 GR C/FLANGES PN-10/16 DN 300X200</v>
          </cell>
          <cell r="D1738" t="str">
            <v>UN</v>
          </cell>
          <cell r="E1738">
            <v>1135.51</v>
          </cell>
          <cell r="F1738">
            <v>0</v>
          </cell>
        </row>
        <row r="1739">
          <cell r="B1739" t="str">
            <v>3603</v>
          </cell>
          <cell r="C1739" t="str">
            <v>JUNCAO FOFO 45 GR C/FLANGES PN-10/16 DN 300X300</v>
          </cell>
          <cell r="D1739" t="str">
            <v>UN</v>
          </cell>
          <cell r="E1739">
            <v>1622.23</v>
          </cell>
          <cell r="F1739">
            <v>0</v>
          </cell>
        </row>
        <row r="1740">
          <cell r="B1740" t="str">
            <v>3604</v>
          </cell>
          <cell r="C1740" t="str">
            <v>JUNCAO FOFO 45 GR C/FLANGES PN-10 DN 400X400</v>
          </cell>
          <cell r="D1740" t="str">
            <v>UN</v>
          </cell>
          <cell r="E1740">
            <v>2506.37</v>
          </cell>
          <cell r="F1740">
            <v>0</v>
          </cell>
        </row>
        <row r="1741">
          <cell r="B1741" t="str">
            <v>3607</v>
          </cell>
          <cell r="C1741" t="str">
            <v>JUNCAO FOFO 45 GR C/FLANGES PN-10/16 DN 100X100</v>
          </cell>
          <cell r="D1741" t="str">
            <v>UN</v>
          </cell>
          <cell r="E1741">
            <v>254.66</v>
          </cell>
          <cell r="F1741">
            <v>0</v>
          </cell>
        </row>
        <row r="1742">
          <cell r="B1742" t="str">
            <v>3608</v>
          </cell>
          <cell r="C1742" t="str">
            <v>JUNCAO FOFO 45 GR C/FLANGES PN-16 DN 200X100</v>
          </cell>
          <cell r="D1742" t="str">
            <v>UN</v>
          </cell>
          <cell r="E1742">
            <v>638.92999999999995</v>
          </cell>
          <cell r="F1742">
            <v>0</v>
          </cell>
        </row>
        <row r="1743">
          <cell r="B1743" t="str">
            <v>3609</v>
          </cell>
          <cell r="C1743" t="str">
            <v>JUNCAO FOFO 45 GR C/FLANGES PN-16 DN 200X150</v>
          </cell>
          <cell r="D1743" t="str">
            <v>UN</v>
          </cell>
          <cell r="E1743">
            <v>693.3</v>
          </cell>
          <cell r="F1743">
            <v>0</v>
          </cell>
        </row>
        <row r="1744">
          <cell r="B1744" t="str">
            <v>3610</v>
          </cell>
          <cell r="C1744" t="str">
            <v>JUNCAO FOFO 45 GR C/FLANGES PN-16 DN 200X200</v>
          </cell>
          <cell r="D1744" t="str">
            <v>UN</v>
          </cell>
          <cell r="E1744">
            <v>743.59</v>
          </cell>
          <cell r="F1744">
            <v>0</v>
          </cell>
        </row>
        <row r="1745">
          <cell r="B1745" t="str">
            <v>3611</v>
          </cell>
          <cell r="C1745" t="str">
            <v>JUNCAO FOFO 45 GR C/FLANGES PN-16 DN 250X200</v>
          </cell>
          <cell r="D1745" t="str">
            <v>UN</v>
          </cell>
          <cell r="E1745">
            <v>1033.1500000000001</v>
          </cell>
          <cell r="F1745">
            <v>0</v>
          </cell>
        </row>
        <row r="1746">
          <cell r="B1746" t="str">
            <v>3612</v>
          </cell>
          <cell r="C1746" t="str">
            <v xml:space="preserve">JUNCAO FOFO 45 GR C/FLANGES PN-16 DN 250X250 </v>
          </cell>
          <cell r="D1746" t="str">
            <v>UN</v>
          </cell>
          <cell r="E1746">
            <v>1240.77</v>
          </cell>
          <cell r="F1746">
            <v>0</v>
          </cell>
        </row>
        <row r="1747">
          <cell r="B1747" t="str">
            <v>3613</v>
          </cell>
          <cell r="C1747" t="str">
            <v>JUNCAO FOFO 45 GR C/FLANGES PN-16 DN 300X200</v>
          </cell>
          <cell r="D1747" t="str">
            <v>UN</v>
          </cell>
          <cell r="E1747">
            <v>1471.75</v>
          </cell>
          <cell r="F1747">
            <v>0</v>
          </cell>
        </row>
        <row r="1748">
          <cell r="B1748" t="str">
            <v>3614</v>
          </cell>
          <cell r="C1748" t="str">
            <v>JUNCAO FOFO 45 GR C/FLANGES PN-16 DN 400X300</v>
          </cell>
          <cell r="D1748" t="str">
            <v>UN</v>
          </cell>
          <cell r="E1748">
            <v>2187.65</v>
          </cell>
          <cell r="F1748">
            <v>0</v>
          </cell>
        </row>
        <row r="1749">
          <cell r="B1749" t="str">
            <v>3615</v>
          </cell>
          <cell r="C1749" t="str">
            <v>JUNCAO FOFO 45 GR C/FLANGES PN-16 DN 400X400</v>
          </cell>
          <cell r="D1749" t="str">
            <v>UN</v>
          </cell>
          <cell r="E1749">
            <v>2738.18</v>
          </cell>
          <cell r="F1749">
            <v>0</v>
          </cell>
        </row>
        <row r="1750">
          <cell r="B1750" t="str">
            <v>3617</v>
          </cell>
          <cell r="C1750" t="str">
            <v>JUNCAO FOFO 45 GR C/FLANGES PN-25 DN 100X100</v>
          </cell>
          <cell r="D1750" t="str">
            <v>UN</v>
          </cell>
          <cell r="E1750">
            <v>254.66</v>
          </cell>
          <cell r="F1750">
            <v>0</v>
          </cell>
        </row>
        <row r="1751">
          <cell r="B1751" t="str">
            <v>3618</v>
          </cell>
          <cell r="C1751" t="str">
            <v>JUNCAO FOFO 45 GR C/FLANGES PN-25 DN 150X150</v>
          </cell>
          <cell r="D1751" t="str">
            <v>UN</v>
          </cell>
          <cell r="E1751">
            <v>445.39</v>
          </cell>
          <cell r="F1751">
            <v>0</v>
          </cell>
        </row>
        <row r="1752">
          <cell r="B1752" t="str">
            <v>3619</v>
          </cell>
          <cell r="C1752" t="str">
            <v>JUNCAO FOFO 45 GR C/FLANGES PN-25 DN 200X100</v>
          </cell>
          <cell r="D1752" t="str">
            <v>UN</v>
          </cell>
          <cell r="E1752">
            <v>706.9</v>
          </cell>
          <cell r="F1752">
            <v>0</v>
          </cell>
        </row>
        <row r="1753">
          <cell r="B1753" t="str">
            <v>3620</v>
          </cell>
          <cell r="C1753" t="str">
            <v>JUNCAO FOFO 45 GR C/FLANGES PN-25 DN 200X200</v>
          </cell>
          <cell r="D1753" t="str">
            <v>UN</v>
          </cell>
          <cell r="E1753">
            <v>978.79</v>
          </cell>
          <cell r="F1753">
            <v>0</v>
          </cell>
        </row>
        <row r="1754">
          <cell r="B1754" t="str">
            <v>3621</v>
          </cell>
          <cell r="C1754" t="str">
            <v>JUNCAO FOFO 45 GR C/FLANGES PN-25 DN 250X200</v>
          </cell>
          <cell r="D1754" t="str">
            <v>UN</v>
          </cell>
          <cell r="E1754">
            <v>1141.9100000000001</v>
          </cell>
          <cell r="F1754">
            <v>0</v>
          </cell>
        </row>
        <row r="1755">
          <cell r="B1755" t="str">
            <v>3622</v>
          </cell>
          <cell r="C1755" t="str">
            <v>JUNCAO FOFO 45 GR C/FLANGES PN-25 DN 300X200</v>
          </cell>
          <cell r="D1755" t="str">
            <v>UN</v>
          </cell>
          <cell r="E1755">
            <v>1471.45</v>
          </cell>
          <cell r="F1755">
            <v>0</v>
          </cell>
        </row>
        <row r="1756">
          <cell r="B1756" t="str">
            <v>3623</v>
          </cell>
          <cell r="C1756" t="str">
            <v>JUNCAO FOFO 45 GR C/FLANGES PN-25 DN 400X300</v>
          </cell>
          <cell r="D1756" t="str">
            <v>UN</v>
          </cell>
          <cell r="E1756">
            <v>2969.98</v>
          </cell>
          <cell r="F1756">
            <v>0</v>
          </cell>
        </row>
        <row r="1757">
          <cell r="B1757" t="str">
            <v>3624</v>
          </cell>
          <cell r="C1757" t="str">
            <v>JUNCAO FOFO 45 GR C/FLANGES PN-25 DN 400X400</v>
          </cell>
          <cell r="D1757" t="str">
            <v>UN</v>
          </cell>
          <cell r="E1757">
            <v>3308.03</v>
          </cell>
          <cell r="F1757">
            <v>0</v>
          </cell>
        </row>
        <row r="1758">
          <cell r="B1758" t="str">
            <v>3625</v>
          </cell>
          <cell r="C1758" t="str">
            <v>JUNCAO FOFO 45 GR C/FLANGES PN-25 DN 300X300</v>
          </cell>
          <cell r="D1758" t="str">
            <v>UN</v>
          </cell>
          <cell r="E1758">
            <v>2209.61</v>
          </cell>
          <cell r="F1758">
            <v>0</v>
          </cell>
        </row>
        <row r="1759">
          <cell r="B1759" t="str">
            <v>3626</v>
          </cell>
          <cell r="C1759" t="str">
            <v>JUNCAO FOFO 45 GR C/FLANGES PN-25 DN 250X250</v>
          </cell>
          <cell r="D1759" t="str">
            <v>UN</v>
          </cell>
          <cell r="E1759">
            <v>1240.77</v>
          </cell>
          <cell r="F1759">
            <v>0</v>
          </cell>
        </row>
        <row r="1760">
          <cell r="B1760" t="str">
            <v>3627</v>
          </cell>
          <cell r="C1760" t="str">
            <v>JUNCAO FOFO 45 GR C/FLANGES PN-25 DN 250X150</v>
          </cell>
          <cell r="D1760" t="str">
            <v>UN</v>
          </cell>
          <cell r="E1760">
            <v>1073.94</v>
          </cell>
          <cell r="F1760">
            <v>0</v>
          </cell>
        </row>
        <row r="1761">
          <cell r="B1761" t="str">
            <v>3628</v>
          </cell>
          <cell r="C1761" t="str">
            <v>JUNCAO FOFO 45 GR C/FLANGES PN-25 DN 200X150</v>
          </cell>
          <cell r="D1761" t="str">
            <v>UN</v>
          </cell>
          <cell r="E1761">
            <v>761.27</v>
          </cell>
          <cell r="F1761">
            <v>0</v>
          </cell>
        </row>
        <row r="1762">
          <cell r="B1762" t="str">
            <v>3629</v>
          </cell>
          <cell r="C1762" t="str">
            <v>JUNCAO FOFO 45 GR C/FLANGES PN-25 DN 150X100</v>
          </cell>
          <cell r="D1762" t="str">
            <v>UN</v>
          </cell>
          <cell r="E1762">
            <v>489.39</v>
          </cell>
          <cell r="F1762">
            <v>0</v>
          </cell>
        </row>
        <row r="1763">
          <cell r="B1763" t="str">
            <v>3632</v>
          </cell>
          <cell r="C1763" t="str">
            <v>JUNCAO FOFO 45 GR C/FLANGES PN 10/16/25 DN 50X50</v>
          </cell>
          <cell r="D1763" t="str">
            <v>UN</v>
          </cell>
          <cell r="E1763">
            <v>105.3</v>
          </cell>
          <cell r="F1763">
            <v>0</v>
          </cell>
        </row>
        <row r="1764">
          <cell r="B1764" t="str">
            <v>3633</v>
          </cell>
          <cell r="C1764" t="str">
            <v>JUNCAO FOFO 45 GR C/FLANGES PN-16 DN 300X300</v>
          </cell>
          <cell r="D1764" t="str">
            <v>UN</v>
          </cell>
          <cell r="E1764">
            <v>2209.61</v>
          </cell>
          <cell r="F1764">
            <v>0</v>
          </cell>
        </row>
        <row r="1765">
          <cell r="B1765" t="str">
            <v>3634</v>
          </cell>
          <cell r="C1765" t="str">
            <v>JUNCAO FOFO 45 GR C/FLANGES PN-16 DN 250X150</v>
          </cell>
          <cell r="D1765" t="str">
            <v>UN</v>
          </cell>
          <cell r="E1765">
            <v>978.77</v>
          </cell>
          <cell r="F1765">
            <v>0</v>
          </cell>
        </row>
        <row r="1766">
          <cell r="B1766" t="str">
            <v>3635</v>
          </cell>
          <cell r="C1766" t="str">
            <v>JUNCAO FOFO 45 GR C/FLANGES PN-10/16 DN 150X150</v>
          </cell>
          <cell r="D1766" t="str">
            <v>UN</v>
          </cell>
          <cell r="E1766">
            <v>445.39</v>
          </cell>
          <cell r="F1766">
            <v>0</v>
          </cell>
        </row>
        <row r="1767">
          <cell r="B1767" t="str">
            <v>3637</v>
          </cell>
          <cell r="C1767" t="str">
            <v>JUNCAO FOFO 45 GR C/FLANGES PN-10/16/25 DN 80X 80</v>
          </cell>
          <cell r="D1767" t="str">
            <v>UN</v>
          </cell>
          <cell r="E1767">
            <v>187.42</v>
          </cell>
          <cell r="F1767">
            <v>0</v>
          </cell>
        </row>
        <row r="1768">
          <cell r="B1768" t="str">
            <v>3638</v>
          </cell>
          <cell r="C1768" t="str">
            <v>JUNCAO FOFO 45 GR C/FLANGES PN-10 DN 400X300</v>
          </cell>
          <cell r="D1768" t="str">
            <v>UN</v>
          </cell>
          <cell r="E1768">
            <v>1852.5</v>
          </cell>
          <cell r="F1768">
            <v>0</v>
          </cell>
        </row>
        <row r="1769">
          <cell r="B1769" t="str">
            <v>3639</v>
          </cell>
          <cell r="C1769" t="str">
            <v>JUNCAO FOFO 45 GR C/FLANGES PN-10/16 DN 200X150</v>
          </cell>
          <cell r="D1769" t="str">
            <v>UN</v>
          </cell>
          <cell r="E1769">
            <v>693.3</v>
          </cell>
          <cell r="F1769">
            <v>0</v>
          </cell>
        </row>
        <row r="1770">
          <cell r="B1770" t="str">
            <v>3645</v>
          </cell>
          <cell r="C1770" t="str">
            <v>JUNCAO PVC 45G NBR 10569 P/ REDE COLET ESG JE BBB DN 300MM</v>
          </cell>
          <cell r="D1770" t="str">
            <v>UN</v>
          </cell>
          <cell r="E1770">
            <v>283.27</v>
          </cell>
          <cell r="F1770">
            <v>0</v>
          </cell>
        </row>
        <row r="1771">
          <cell r="B1771" t="str">
            <v>3646</v>
          </cell>
          <cell r="C1771" t="str">
            <v>JUNCAO PVC 45G NBR 10569 P/ REDE COLET ESG JE BBB DN 350MM</v>
          </cell>
          <cell r="D1771" t="str">
            <v>UN</v>
          </cell>
          <cell r="E1771">
            <v>416.48</v>
          </cell>
          <cell r="F1771">
            <v>0</v>
          </cell>
        </row>
        <row r="1772">
          <cell r="B1772" t="str">
            <v>3647</v>
          </cell>
          <cell r="C1772" t="str">
            <v>JUNCAO PVC 45G NBR 10569 P/ REDE COLET ESG JE BBB DN 400MM</v>
          </cell>
          <cell r="D1772" t="str">
            <v>UN</v>
          </cell>
          <cell r="E1772">
            <v>565.41999999999996</v>
          </cell>
          <cell r="F1772">
            <v>0</v>
          </cell>
        </row>
        <row r="1773">
          <cell r="B1773" t="str">
            <v>3649</v>
          </cell>
          <cell r="C1773" t="str">
            <v>JUNCAO PVC 45G NBR 10569 P/ REDE COLET ESG JE BBB DN 150MM</v>
          </cell>
          <cell r="D1773" t="str">
            <v>UN</v>
          </cell>
          <cell r="E1773">
            <v>35.79</v>
          </cell>
          <cell r="F1773">
            <v>0</v>
          </cell>
        </row>
        <row r="1774">
          <cell r="B1774" t="str">
            <v>3650</v>
          </cell>
          <cell r="C1774" t="str">
            <v>JUNCAO PVC 45G NBR 10569 P/ REDE COLET ESG JE BBB DN 250MM</v>
          </cell>
          <cell r="D1774" t="str">
            <v>UN</v>
          </cell>
          <cell r="E1774">
            <v>173.18</v>
          </cell>
          <cell r="F1774">
            <v>0</v>
          </cell>
        </row>
        <row r="1775">
          <cell r="B1775" t="str">
            <v>3651</v>
          </cell>
          <cell r="C1775" t="str">
            <v>JUNCAO PVC 45G NBR 10569 P/ REDE COLET ESG JE BBB DN 200MM</v>
          </cell>
          <cell r="D1775" t="str">
            <v>UN</v>
          </cell>
          <cell r="E1775">
            <v>59.42</v>
          </cell>
          <cell r="F1775">
            <v>0</v>
          </cell>
        </row>
        <row r="1776">
          <cell r="B1776" t="str">
            <v>3653</v>
          </cell>
          <cell r="C1776" t="str">
            <v>JUNCAO PVC 45G NBR 10569 P/ REDE COLET ESG JE BBB DN 100MM</v>
          </cell>
          <cell r="D1776" t="str">
            <v>UN</v>
          </cell>
          <cell r="E1776">
            <v>18.05</v>
          </cell>
          <cell r="F1776">
            <v>0</v>
          </cell>
        </row>
        <row r="1777">
          <cell r="B1777" t="str">
            <v>3654</v>
          </cell>
          <cell r="C1777" t="str">
            <v>JUNCAO45G PVC C/ ROSCA 1/2"</v>
          </cell>
          <cell r="D1777" t="str">
            <v>UN</v>
          </cell>
          <cell r="E1777">
            <v>5.84</v>
          </cell>
          <cell r="F1777">
            <v>0</v>
          </cell>
        </row>
        <row r="1778">
          <cell r="B1778" t="str">
            <v>3655</v>
          </cell>
          <cell r="C1778" t="str">
            <v>JUNCAO45G PVC C/ ROSCA 1 1/2"</v>
          </cell>
          <cell r="D1778" t="str">
            <v>UN</v>
          </cell>
          <cell r="E1778">
            <v>10.39</v>
          </cell>
          <cell r="F1778">
            <v>0</v>
          </cell>
        </row>
        <row r="1779">
          <cell r="B1779" t="str">
            <v>3656</v>
          </cell>
          <cell r="C1779" t="str">
            <v>JUNCAO DUPLA PVC SOLD P/ ESG PREDIAL DN 75MM</v>
          </cell>
          <cell r="D1779" t="str">
            <v>UN</v>
          </cell>
          <cell r="E1779">
            <v>12.22</v>
          </cell>
          <cell r="F1779">
            <v>0</v>
          </cell>
        </row>
        <row r="1780">
          <cell r="B1780" t="str">
            <v>3657</v>
          </cell>
          <cell r="C1780" t="str">
            <v>JUNCAO45G PVC C/ ROSCA 1 1/4"</v>
          </cell>
          <cell r="D1780" t="str">
            <v>UN</v>
          </cell>
          <cell r="E1780">
            <v>8.7899999999999991</v>
          </cell>
          <cell r="F1780">
            <v>0</v>
          </cell>
        </row>
        <row r="1781">
          <cell r="B1781" t="str">
            <v>3658</v>
          </cell>
          <cell r="C1781" t="str">
            <v>JUNCAO SIMPLES PVC P/ ESG PREDIAL DN 75X75MM</v>
          </cell>
          <cell r="D1781" t="str">
            <v>UN</v>
          </cell>
          <cell r="E1781">
            <v>10.47</v>
          </cell>
          <cell r="F1781">
            <v>0</v>
          </cell>
        </row>
        <row r="1782">
          <cell r="B1782" t="str">
            <v>3659</v>
          </cell>
          <cell r="C1782" t="str">
            <v>JUNCAO SIMPLES PVC P/ ESG PREDIAL DN 100X50MM</v>
          </cell>
          <cell r="D1782" t="str">
            <v>UN</v>
          </cell>
          <cell r="E1782">
            <v>8.1300000000000008</v>
          </cell>
          <cell r="F1782">
            <v>0</v>
          </cell>
        </row>
        <row r="1783">
          <cell r="B1783" t="str">
            <v>3660</v>
          </cell>
          <cell r="C1783" t="str">
            <v>JUNCAO SIMPLES PVC P/ ESG PREDIAL DN 100X75MM</v>
          </cell>
          <cell r="D1783" t="str">
            <v>UN</v>
          </cell>
          <cell r="E1783">
            <v>14.36</v>
          </cell>
          <cell r="F1783">
            <v>0</v>
          </cell>
        </row>
        <row r="1784">
          <cell r="B1784" t="str">
            <v>3661</v>
          </cell>
          <cell r="C1784" t="str">
            <v>JUNCAO SIMPLES PVC P/ ESG PREDIAL DN 75X50MM</v>
          </cell>
          <cell r="D1784" t="str">
            <v>UN</v>
          </cell>
          <cell r="E1784">
            <v>8.23</v>
          </cell>
          <cell r="F1784">
            <v>0</v>
          </cell>
        </row>
        <row r="1785">
          <cell r="B1785" t="str">
            <v>3662</v>
          </cell>
          <cell r="C1785" t="str">
            <v>JUNCAO SIMPLES PVC P/ ESG PREDIAL DN 50X50MM</v>
          </cell>
          <cell r="D1785" t="str">
            <v>UN</v>
          </cell>
          <cell r="E1785">
            <v>5.26</v>
          </cell>
          <cell r="F1785">
            <v>0</v>
          </cell>
        </row>
        <row r="1786">
          <cell r="B1786" t="str">
            <v>3663</v>
          </cell>
          <cell r="C1786" t="str">
            <v xml:space="preserve">JUNCAO45G PVC C/ ROSCA 1" </v>
          </cell>
          <cell r="D1786" t="str">
            <v>UN</v>
          </cell>
          <cell r="E1786">
            <v>7.3</v>
          </cell>
          <cell r="F1786">
            <v>0</v>
          </cell>
        </row>
        <row r="1787">
          <cell r="B1787" t="str">
            <v>3664</v>
          </cell>
          <cell r="C1787" t="str">
            <v>JUNCAO 45G PVC C/ ROSCA 3/4"</v>
          </cell>
          <cell r="D1787" t="str">
            <v>UN</v>
          </cell>
          <cell r="E1787">
            <v>6.77</v>
          </cell>
          <cell r="F1787">
            <v>0</v>
          </cell>
        </row>
        <row r="1788">
          <cell r="B1788" t="str">
            <v>3665</v>
          </cell>
          <cell r="C1788" t="str">
            <v>JUNCAO 45G PVC C/ ROSCA 2"</v>
          </cell>
          <cell r="D1788" t="str">
            <v>UN</v>
          </cell>
          <cell r="E1788">
            <v>18.61</v>
          </cell>
          <cell r="F1788">
            <v>0</v>
          </cell>
        </row>
        <row r="1789">
          <cell r="B1789" t="str">
            <v>3666</v>
          </cell>
          <cell r="C1789" t="str">
            <v>JUNCAO PVC SOLD 45G P/ ESG PREDIAL DN 40MM</v>
          </cell>
          <cell r="D1789" t="str">
            <v>UN</v>
          </cell>
          <cell r="E1789">
            <v>2.39</v>
          </cell>
          <cell r="F1789">
            <v>0</v>
          </cell>
        </row>
        <row r="1790">
          <cell r="B1790" t="str">
            <v>3668</v>
          </cell>
          <cell r="C1790" t="str">
            <v>JUNCAO DUPLA PVC SOLD P/ ESG PREDIAL DN 100MM</v>
          </cell>
          <cell r="D1790" t="str">
            <v>UN</v>
          </cell>
          <cell r="E1790">
            <v>24.29</v>
          </cell>
          <cell r="F1790">
            <v>0</v>
          </cell>
        </row>
        <row r="1791">
          <cell r="B1791" t="str">
            <v>3669</v>
          </cell>
          <cell r="C1791" t="str">
            <v>JUNCAO INVERTIDA PVC SOLD P/ ESG PREDIAL REDUCAO 75 X 50MM</v>
          </cell>
          <cell r="D1791" t="str">
            <v>UN</v>
          </cell>
          <cell r="E1791">
            <v>6.72</v>
          </cell>
          <cell r="F1791">
            <v>0</v>
          </cell>
        </row>
        <row r="1792">
          <cell r="B1792" t="str">
            <v>3670</v>
          </cell>
          <cell r="C1792" t="str">
            <v>JUNCAO SIMPLES PVC P/ ESG PREDIAL DN 100X100MM</v>
          </cell>
          <cell r="D1792" t="str">
            <v>UN</v>
          </cell>
          <cell r="E1792">
            <v>13.83</v>
          </cell>
          <cell r="F1792">
            <v>0</v>
          </cell>
        </row>
        <row r="1793">
          <cell r="B1793" t="str">
            <v>3671</v>
          </cell>
          <cell r="C1793" t="str">
            <v>JUNTA DILATACAO PLASTICA P/ PISO H=20MM E=3,0MM</v>
          </cell>
          <cell r="D1793" t="str">
            <v>M</v>
          </cell>
          <cell r="E1793">
            <v>0.7</v>
          </cell>
          <cell r="F1793">
            <v>0</v>
          </cell>
        </row>
        <row r="1794">
          <cell r="B1794" t="str">
            <v>3672</v>
          </cell>
          <cell r="C1794" t="str">
            <v>JUNTA DILATACAO PLASTICA P/ PISO H=10MM E=4,0MM</v>
          </cell>
          <cell r="D1794" t="str">
            <v>M</v>
          </cell>
          <cell r="E1794">
            <v>0.59</v>
          </cell>
          <cell r="F1794">
            <v>0</v>
          </cell>
        </row>
        <row r="1795">
          <cell r="B1795" t="str">
            <v>3673</v>
          </cell>
          <cell r="C1795" t="str">
            <v>JUNTA DILATACAO PLASTICA P/ PISO H=25MM E=4,0MM</v>
          </cell>
          <cell r="D1795" t="str">
            <v>M</v>
          </cell>
          <cell r="E1795">
            <v>0.77</v>
          </cell>
          <cell r="F1795">
            <v>0</v>
          </cell>
        </row>
        <row r="1796">
          <cell r="B1796" t="str">
            <v>3674</v>
          </cell>
          <cell r="C1796" t="str">
            <v>JUNTA DILATACAO ELASTICA (PVC) P/ CONCRETO (FUGENBAND) O-120/3 PRESSAO ATE 2 MCA</v>
          </cell>
          <cell r="D1796" t="str">
            <v>M</v>
          </cell>
          <cell r="E1796">
            <v>30.43</v>
          </cell>
          <cell r="F1796">
            <v>0</v>
          </cell>
        </row>
        <row r="1797">
          <cell r="B1797" t="str">
            <v>3676</v>
          </cell>
          <cell r="C1797" t="str">
            <v>JUNTA DILATACAO ELASTICA (PVC) P/ CONCRETO (FUGENBAND) O-350/10 PRESSAO ATE 100 MCA</v>
          </cell>
          <cell r="D1797" t="str">
            <v>M</v>
          </cell>
          <cell r="E1797">
            <v>213.36</v>
          </cell>
          <cell r="F1797">
            <v>0</v>
          </cell>
        </row>
        <row r="1798">
          <cell r="B1798" t="str">
            <v>3677</v>
          </cell>
          <cell r="C1798" t="str">
            <v>JUNTA DILATACAO ELASTICA (PVC) P/ CONCRETO (FUGENBAND) M-350/6 PRESSAO ATE 70 MCA</v>
          </cell>
          <cell r="D1798" t="str">
            <v>M</v>
          </cell>
          <cell r="E1798">
            <v>184.43</v>
          </cell>
          <cell r="F1798">
            <v>0</v>
          </cell>
        </row>
        <row r="1799">
          <cell r="B1799" t="str">
            <v>3678</v>
          </cell>
          <cell r="C1799" t="str">
            <v>JUNTA DILATACAO JEENE JJ0813M (-5/+10MM) - INCL EXEC/LABIOS POLIMERICOS</v>
          </cell>
          <cell r="D1799" t="str">
            <v>M</v>
          </cell>
          <cell r="E1799">
            <v>16.54</v>
          </cell>
          <cell r="F1799">
            <v>0</v>
          </cell>
        </row>
        <row r="1800">
          <cell r="B1800" t="str">
            <v>3679</v>
          </cell>
          <cell r="C1800" t="str">
            <v>JUNTA DILATACAO ELASTICA (PVC) P/ CONCRETO (FUGENBAND) O-350/6 PRESSAO ATE 70 MCA</v>
          </cell>
          <cell r="D1800" t="str">
            <v>M</v>
          </cell>
          <cell r="E1800">
            <v>200.57</v>
          </cell>
          <cell r="F1800">
            <v>0</v>
          </cell>
        </row>
        <row r="1801">
          <cell r="B1801" t="str">
            <v>3681</v>
          </cell>
          <cell r="C1801" t="str">
            <v>JUNTA DILATACAO ELASTICA (PVC) P/ CONCRETO (FUGENBAND) O-220/6 PRESSAO ATE 30 MCA</v>
          </cell>
          <cell r="D1801" t="str">
            <v>M</v>
          </cell>
          <cell r="E1801">
            <v>75.430000000000007</v>
          </cell>
          <cell r="F1801">
            <v>0</v>
          </cell>
        </row>
        <row r="1802">
          <cell r="B1802" t="str">
            <v>3718</v>
          </cell>
          <cell r="C1802" t="str">
            <v>JUNTA GIBAULT FOFO DN 50</v>
          </cell>
          <cell r="D1802" t="str">
            <v>UN</v>
          </cell>
          <cell r="E1802">
            <v>116.02</v>
          </cell>
          <cell r="F1802">
            <v>0</v>
          </cell>
        </row>
        <row r="1803">
          <cell r="B1803" t="str">
            <v>3719</v>
          </cell>
          <cell r="C1803" t="str">
            <v>JUNTA GIBAULT FOFO DN 80</v>
          </cell>
          <cell r="D1803" t="str">
            <v>UN</v>
          </cell>
          <cell r="E1803">
            <v>119.98</v>
          </cell>
          <cell r="F1803">
            <v>0</v>
          </cell>
        </row>
        <row r="1804">
          <cell r="B1804" t="str">
            <v>3720</v>
          </cell>
          <cell r="C1804" t="str">
            <v>JUNTA GIBAULT FOFO DN 100</v>
          </cell>
          <cell r="D1804" t="str">
            <v>UN</v>
          </cell>
          <cell r="E1804">
            <v>122</v>
          </cell>
          <cell r="F1804">
            <v>0</v>
          </cell>
        </row>
        <row r="1805">
          <cell r="B1805" t="str">
            <v>3721</v>
          </cell>
          <cell r="C1805" t="str">
            <v>JUNTA GIBAULT FOFO DN 150</v>
          </cell>
          <cell r="D1805" t="str">
            <v>UN</v>
          </cell>
          <cell r="E1805">
            <v>210.11</v>
          </cell>
          <cell r="F1805">
            <v>0</v>
          </cell>
        </row>
        <row r="1806">
          <cell r="B1806" t="str">
            <v>3722</v>
          </cell>
          <cell r="C1806" t="str">
            <v>JUNTA GIBAULT FOFO DN 200</v>
          </cell>
          <cell r="D1806" t="str">
            <v>UN</v>
          </cell>
          <cell r="E1806">
            <v>352.47</v>
          </cell>
          <cell r="F1806">
            <v>0</v>
          </cell>
        </row>
        <row r="1807">
          <cell r="B1807" t="str">
            <v>3723</v>
          </cell>
          <cell r="C1807" t="str">
            <v>JUNTA GIBAULT FOFO DN 250</v>
          </cell>
          <cell r="D1807" t="str">
            <v>UN</v>
          </cell>
          <cell r="E1807">
            <v>372.81</v>
          </cell>
          <cell r="F1807">
            <v>0</v>
          </cell>
        </row>
        <row r="1808">
          <cell r="B1808" t="str">
            <v>3724</v>
          </cell>
          <cell r="C1808" t="str">
            <v>JUNTA GIBAULT FOFO DN 300</v>
          </cell>
          <cell r="D1808" t="str">
            <v>UN</v>
          </cell>
          <cell r="E1808">
            <v>501.88</v>
          </cell>
          <cell r="F1808">
            <v>0</v>
          </cell>
        </row>
        <row r="1809">
          <cell r="B1809" t="str">
            <v>3725</v>
          </cell>
          <cell r="C1809" t="str">
            <v>JUNTA GIBAULT FOFO DN 350</v>
          </cell>
          <cell r="D1809" t="str">
            <v>UN</v>
          </cell>
          <cell r="E1809">
            <v>732.03</v>
          </cell>
          <cell r="F1809">
            <v>0</v>
          </cell>
        </row>
        <row r="1810">
          <cell r="B1810" t="str">
            <v>3726</v>
          </cell>
          <cell r="C1810" t="str">
            <v>JUNTA GIBAULT FOFO DN 500</v>
          </cell>
          <cell r="D1810" t="str">
            <v>UN</v>
          </cell>
          <cell r="E1810">
            <v>1240.3900000000001</v>
          </cell>
          <cell r="F1810">
            <v>0</v>
          </cell>
        </row>
        <row r="1811">
          <cell r="B1811" t="str">
            <v>3727</v>
          </cell>
          <cell r="C1811" t="str">
            <v>JUNTA GIBAULT FOFO DN 600</v>
          </cell>
          <cell r="D1811" t="str">
            <v>UN</v>
          </cell>
          <cell r="E1811">
            <v>1884.31</v>
          </cell>
          <cell r="F1811">
            <v>0</v>
          </cell>
        </row>
        <row r="1812">
          <cell r="B1812" t="str">
            <v>3728</v>
          </cell>
          <cell r="C1812" t="str">
            <v>JUNTA GIBAULT FOFO DN 400</v>
          </cell>
          <cell r="D1812" t="str">
            <v>UN</v>
          </cell>
          <cell r="E1812">
            <v>820.14</v>
          </cell>
          <cell r="F1812">
            <v>0</v>
          </cell>
        </row>
        <row r="1813">
          <cell r="B1813" t="str">
            <v>3729</v>
          </cell>
          <cell r="C1813" t="str">
            <v>KIT CAVALETE DE PVC COM REGISTRO DE ESFERA DE 1/2"</v>
          </cell>
          <cell r="D1813" t="str">
            <v>UN</v>
          </cell>
          <cell r="E1813">
            <v>88.99</v>
          </cell>
          <cell r="F1813">
            <v>0</v>
          </cell>
        </row>
        <row r="1814">
          <cell r="B1814" t="str">
            <v>3731</v>
          </cell>
          <cell r="C1814" t="str">
            <v>LADRILHO HIDRAULICO 20 X 20CM - LISO COR NATURAL</v>
          </cell>
          <cell r="D1814" t="str">
            <v>M2</v>
          </cell>
          <cell r="E1814">
            <v>23.17</v>
          </cell>
          <cell r="F1814">
            <v>0</v>
          </cell>
        </row>
        <row r="1815">
          <cell r="B1815" t="str">
            <v>3732</v>
          </cell>
          <cell r="C1815" t="str">
            <v>LADRILHO HIDRAULICO 30 X 30CM - LISO COR    NATURAL</v>
          </cell>
          <cell r="D1815" t="str">
            <v>M2</v>
          </cell>
          <cell r="E1815">
            <v>34.409999999999997</v>
          </cell>
          <cell r="F1815">
            <v>0</v>
          </cell>
        </row>
        <row r="1816">
          <cell r="B1816" t="str">
            <v>3733</v>
          </cell>
          <cell r="C1816" t="str">
            <v>LADRILHO HIDRAULICO 20 X 20CM - LISO 2 CORES</v>
          </cell>
          <cell r="D1816" t="str">
            <v>M2</v>
          </cell>
          <cell r="E1816">
            <v>25.63</v>
          </cell>
          <cell r="F1816">
            <v>0</v>
          </cell>
        </row>
        <row r="1817">
          <cell r="B1817" t="str">
            <v>3734</v>
          </cell>
          <cell r="C1817" t="str">
            <v>LADRILHO HIDRAULICO LISO 20 X 20CM COR NATURAL</v>
          </cell>
          <cell r="D1817" t="str">
            <v>M2</v>
          </cell>
          <cell r="E1817">
            <v>22.18</v>
          </cell>
          <cell r="F1817">
            <v>0</v>
          </cell>
        </row>
        <row r="1818">
          <cell r="B1818" t="str">
            <v>3735</v>
          </cell>
          <cell r="C1818" t="str">
            <v>LADRILHO HIDRAULICO 25 X 25CM - LISO COR NATURAL</v>
          </cell>
          <cell r="D1818" t="str">
            <v>M2</v>
          </cell>
          <cell r="E1818">
            <v>28.69</v>
          </cell>
          <cell r="F1818">
            <v>0</v>
          </cell>
        </row>
        <row r="1819">
          <cell r="B1819" t="str">
            <v>3736</v>
          </cell>
          <cell r="C1819" t="str">
            <v>LAJE PRE-MOLDADA DE FORRO CONVENCIONAL SOBRECARGA 100KG/M2 VAO ATE 3,50M</v>
          </cell>
          <cell r="D1819" t="str">
            <v>M2</v>
          </cell>
          <cell r="E1819">
            <v>25</v>
          </cell>
          <cell r="F1819">
            <v>0</v>
          </cell>
        </row>
        <row r="1820">
          <cell r="B1820" t="str">
            <v>3737</v>
          </cell>
          <cell r="C1820" t="str">
            <v>LAJE PRE-MOLDADA DE PISO CONVENCIONAL SOBRECARGA 350KG/M2 VAO ATE 4,50M</v>
          </cell>
          <cell r="D1820" t="str">
            <v>M2</v>
          </cell>
          <cell r="E1820">
            <v>33.93</v>
          </cell>
          <cell r="F1820">
            <v>0</v>
          </cell>
        </row>
        <row r="1821">
          <cell r="B1821" t="str">
            <v>3738</v>
          </cell>
          <cell r="C1821" t="str">
            <v>LAJE PRE-MOLDADA DE PISO CONVENCIONAL SOBRECARGA 350KG/M2 VAO ATE 5,00M</v>
          </cell>
          <cell r="D1821" t="str">
            <v>M2</v>
          </cell>
          <cell r="E1821">
            <v>35.36</v>
          </cell>
          <cell r="F1821">
            <v>0</v>
          </cell>
        </row>
        <row r="1822">
          <cell r="B1822" t="str">
            <v>3739</v>
          </cell>
          <cell r="C1822" t="str">
            <v>LAJE PRE-MOLDADA DE PISO CONVENCIONAL SOBRECARGA 200KG/M2 VAO ATE 5,00M</v>
          </cell>
          <cell r="D1822" t="str">
            <v>M2</v>
          </cell>
          <cell r="E1822">
            <v>32.14</v>
          </cell>
          <cell r="F1822">
            <v>0</v>
          </cell>
        </row>
        <row r="1823">
          <cell r="B1823" t="str">
            <v>3740</v>
          </cell>
          <cell r="C1823" t="str">
            <v>LAJE PRE-MOLDADA DE PISO TRELICADA SOBRECARGA 200KG/M2 VAO ATE 7,00M</v>
          </cell>
          <cell r="D1823" t="str">
            <v>M2</v>
          </cell>
          <cell r="E1823">
            <v>64.290000000000006</v>
          </cell>
          <cell r="F1823">
            <v>0</v>
          </cell>
        </row>
        <row r="1824">
          <cell r="B1824" t="str">
            <v>3741</v>
          </cell>
          <cell r="C1824" t="str">
            <v>LAJE PRE-MOLDADA DE FORRO CONVENCIONAL SOBRECARGA 100KG/M2 VAO ATE 4,50M</v>
          </cell>
          <cell r="D1824" t="str">
            <v>M2</v>
          </cell>
          <cell r="E1824">
            <v>28.57</v>
          </cell>
          <cell r="F1824">
            <v>0</v>
          </cell>
        </row>
        <row r="1825">
          <cell r="B1825" t="str">
            <v>3742</v>
          </cell>
          <cell r="C1825" t="str">
            <v>LAJE PRE-MOLDADA DE FORRO TRELICADA SOBRECARGA 100KG/M2 VAO ATE 6,00M</v>
          </cell>
          <cell r="D1825" t="str">
            <v>M2</v>
          </cell>
          <cell r="E1825">
            <v>44.64</v>
          </cell>
          <cell r="F1825">
            <v>0</v>
          </cell>
        </row>
        <row r="1826">
          <cell r="B1826" t="str">
            <v>3743</v>
          </cell>
          <cell r="C1826" t="str">
            <v>LAJE PRE-MOLDADA DE PISO CONVENCIONAL SOBRECARGA 200KG/M2 VAO ATE 3,50M</v>
          </cell>
          <cell r="D1826" t="str">
            <v>M2</v>
          </cell>
          <cell r="E1826">
            <v>26.79</v>
          </cell>
          <cell r="F1826">
            <v>0</v>
          </cell>
        </row>
        <row r="1827">
          <cell r="B1827" t="str">
            <v>3744</v>
          </cell>
          <cell r="C1827" t="str">
            <v>LAJE PRE-MOLDADA DE PISO CONVENCIONAL SOBRECARGA 200KG/M2 VAO ATE 4,50M</v>
          </cell>
          <cell r="D1827" t="str">
            <v>M2</v>
          </cell>
          <cell r="E1827">
            <v>29.29</v>
          </cell>
          <cell r="F1827">
            <v>0</v>
          </cell>
        </row>
        <row r="1828">
          <cell r="B1828" t="str">
            <v>3745</v>
          </cell>
          <cell r="C1828" t="str">
            <v>LAJE PRE-MOLDADA DE FORRO CONVENCIONAL SOBRECARGA 100KG/M2 VAO ATE 5,00M</v>
          </cell>
          <cell r="D1828" t="str">
            <v>M2</v>
          </cell>
          <cell r="E1828">
            <v>30.36</v>
          </cell>
          <cell r="F1828">
            <v>0</v>
          </cell>
        </row>
        <row r="1829">
          <cell r="B1829" t="str">
            <v>3746</v>
          </cell>
          <cell r="C1829" t="str">
            <v>LAJE PRE-MOLDADA DE PISO TRELICADA C/ H=16CM P/ APOIO SIMPLES SOBRECARGA 200KG/M2 VAO LIVRE ATE 6,00M</v>
          </cell>
          <cell r="D1829" t="str">
            <v>M2</v>
          </cell>
          <cell r="E1829">
            <v>54.21</v>
          </cell>
          <cell r="F1829">
            <v>0</v>
          </cell>
        </row>
        <row r="1830">
          <cell r="B1830" t="str">
            <v>3747</v>
          </cell>
          <cell r="C1830" t="str">
            <v>LAJE PRE-MOLDADA DE PISO CONVENCIONAL SOBRECARGA 350KG/M2 VAO ATE 3,50M</v>
          </cell>
          <cell r="D1830" t="str">
            <v>M2</v>
          </cell>
          <cell r="E1830">
            <v>32.5</v>
          </cell>
          <cell r="F1830">
            <v>0</v>
          </cell>
        </row>
        <row r="1831">
          <cell r="B1831" t="str">
            <v>3748</v>
          </cell>
          <cell r="C1831" t="str">
            <v>LAJE PRE-MOLDADA DE PISO TRELICADA SOBRECARGA 100KG/M2 VAO ATE 7,00M</v>
          </cell>
          <cell r="D1831" t="str">
            <v>M2</v>
          </cell>
          <cell r="E1831">
            <v>53.57</v>
          </cell>
          <cell r="F1831">
            <v>0</v>
          </cell>
        </row>
        <row r="1832">
          <cell r="B1832" t="str">
            <v>3749</v>
          </cell>
          <cell r="C1832" t="str">
            <v>LAMPADA VAPOR MERCURIO 250W</v>
          </cell>
          <cell r="D1832" t="str">
            <v>UN</v>
          </cell>
          <cell r="E1832">
            <v>23.62</v>
          </cell>
          <cell r="F1832">
            <v>0</v>
          </cell>
        </row>
        <row r="1833">
          <cell r="B1833" t="str">
            <v>3750</v>
          </cell>
          <cell r="C1833" t="str">
            <v>LAMPADA MISTA 250W BASE E - 27</v>
          </cell>
          <cell r="D1833" t="str">
            <v>UN</v>
          </cell>
          <cell r="E1833">
            <v>16.46</v>
          </cell>
          <cell r="F1833">
            <v>0</v>
          </cell>
        </row>
        <row r="1834">
          <cell r="B1834" t="str">
            <v>3751</v>
          </cell>
          <cell r="C1834" t="str">
            <v>LAMPADA VAPOR MERCURIO 400W</v>
          </cell>
          <cell r="D1834" t="str">
            <v>UN</v>
          </cell>
          <cell r="E1834">
            <v>35.58</v>
          </cell>
          <cell r="F1834">
            <v>0</v>
          </cell>
        </row>
        <row r="1835">
          <cell r="B1835" t="str">
            <v>3752</v>
          </cell>
          <cell r="C1835" t="str">
            <v>LAMPADA VAPOR METALICO 400W BASE E-40</v>
          </cell>
          <cell r="D1835" t="str">
            <v>UN</v>
          </cell>
          <cell r="E1835">
            <v>99.38</v>
          </cell>
          <cell r="F1835">
            <v>0</v>
          </cell>
        </row>
        <row r="1836">
          <cell r="B1836" t="str">
            <v>3753</v>
          </cell>
          <cell r="C1836" t="str">
            <v>LAMPADA FLUORESCENTE 20W</v>
          </cell>
          <cell r="D1836" t="str">
            <v>UN</v>
          </cell>
          <cell r="E1836">
            <v>4.3600000000000003</v>
          </cell>
          <cell r="F1836">
            <v>0</v>
          </cell>
        </row>
        <row r="1837">
          <cell r="B1837" t="str">
            <v>3754</v>
          </cell>
          <cell r="C1837" t="str">
            <v>LAMPADA FLUORESCENTE 40W</v>
          </cell>
          <cell r="D1837" t="str">
            <v>UN</v>
          </cell>
          <cell r="E1837">
            <v>4.3600000000000003</v>
          </cell>
          <cell r="F1837">
            <v>0</v>
          </cell>
        </row>
        <row r="1838">
          <cell r="B1838" t="str">
            <v>3755</v>
          </cell>
          <cell r="C1838" t="str">
            <v>LAMPADA MISTA 160W BASE E - 27</v>
          </cell>
          <cell r="D1838" t="str">
            <v>UN</v>
          </cell>
          <cell r="E1838">
            <v>12.57</v>
          </cell>
          <cell r="F1838">
            <v>0</v>
          </cell>
        </row>
        <row r="1839">
          <cell r="B1839" t="str">
            <v>3756</v>
          </cell>
          <cell r="C1839" t="str">
            <v>LAMPADA MISTA 500W BASE E - 40</v>
          </cell>
          <cell r="D1839" t="str">
            <v>UN</v>
          </cell>
          <cell r="E1839">
            <v>36.869999999999997</v>
          </cell>
          <cell r="F1839">
            <v>0</v>
          </cell>
        </row>
        <row r="1840">
          <cell r="B1840" t="str">
            <v>3757</v>
          </cell>
          <cell r="C1840" t="str">
            <v>LAMPADA VAPOR SODIO 250W</v>
          </cell>
          <cell r="D1840" t="str">
            <v>UN</v>
          </cell>
          <cell r="E1840">
            <v>39.44</v>
          </cell>
          <cell r="F1840">
            <v>0</v>
          </cell>
        </row>
        <row r="1841">
          <cell r="B1841" t="str">
            <v>3758</v>
          </cell>
          <cell r="C1841" t="str">
            <v>LAMPADA VAPOR SODIO 400W</v>
          </cell>
          <cell r="D1841" t="str">
            <v>UN</v>
          </cell>
          <cell r="E1841">
            <v>47.17</v>
          </cell>
          <cell r="F1841">
            <v>0</v>
          </cell>
        </row>
        <row r="1842">
          <cell r="B1842" t="str">
            <v>3760</v>
          </cell>
          <cell r="C1842" t="str">
            <v>LAMPADA VAPOR MERCURIO 700W</v>
          </cell>
          <cell r="D1842" t="str">
            <v>UN</v>
          </cell>
          <cell r="E1842">
            <v>214.38</v>
          </cell>
          <cell r="F1842">
            <v>0</v>
          </cell>
        </row>
        <row r="1843">
          <cell r="B1843" t="str">
            <v>3763</v>
          </cell>
          <cell r="C1843" t="str">
            <v>LAMPADA INCANDESCENTE 100W</v>
          </cell>
          <cell r="D1843" t="str">
            <v>UN</v>
          </cell>
          <cell r="E1843">
            <v>1.31</v>
          </cell>
          <cell r="F1843">
            <v>0</v>
          </cell>
        </row>
        <row r="1844">
          <cell r="B1844" t="str">
            <v>3764</v>
          </cell>
          <cell r="C1844" t="str">
            <v>LAMPADA INCANDESCENTE 60W</v>
          </cell>
          <cell r="D1844" t="str">
            <v>UN</v>
          </cell>
          <cell r="E1844">
            <v>1.02</v>
          </cell>
          <cell r="F1844">
            <v>0</v>
          </cell>
        </row>
        <row r="1845">
          <cell r="B1845" t="str">
            <v>3767</v>
          </cell>
          <cell r="C1845" t="str">
            <v>LIXA P/ PAREDE OU MADEIRA</v>
          </cell>
          <cell r="D1845" t="str">
            <v>UN</v>
          </cell>
          <cell r="E1845">
            <v>0.31</v>
          </cell>
          <cell r="F1845">
            <v>0</v>
          </cell>
        </row>
        <row r="1846">
          <cell r="B1846" t="str">
            <v>3768</v>
          </cell>
          <cell r="C1846" t="str">
            <v>LIXA P/ FERRO</v>
          </cell>
          <cell r="D1846" t="str">
            <v>UN</v>
          </cell>
          <cell r="E1846">
            <v>1.37</v>
          </cell>
          <cell r="F1846">
            <v>0</v>
          </cell>
        </row>
        <row r="1847">
          <cell r="B1847" t="str">
            <v>3777</v>
          </cell>
          <cell r="C1847" t="str">
            <v>LONA PLASTICA PRETA, ESPESSURA 150 MICRAS</v>
          </cell>
          <cell r="D1847" t="str">
            <v>M2</v>
          </cell>
          <cell r="E1847">
            <v>0.69</v>
          </cell>
          <cell r="F1847">
            <v>0</v>
          </cell>
        </row>
        <row r="1848">
          <cell r="B1848" t="str">
            <v>3779</v>
          </cell>
          <cell r="C1848" t="str">
            <v>LONA PLASTICA PRETA L ARGURA  8M, ESPESSURA 150 MICRAS</v>
          </cell>
          <cell r="D1848" t="str">
            <v>M</v>
          </cell>
          <cell r="E1848">
            <v>4.8</v>
          </cell>
          <cell r="F1848">
            <v>0</v>
          </cell>
        </row>
        <row r="1849">
          <cell r="B1849" t="str">
            <v>3780</v>
          </cell>
          <cell r="C1849" t="str">
            <v>LUMINARIA CALHA SOBREPOR EM CHAPA ACO C/ 1 LAMPADA FLUORESCENTE 40W - (COMPLETA, INCL. REATOR PART RAPIDA E LAMPADA)</v>
          </cell>
          <cell r="D1849" t="str">
            <v>UN</v>
          </cell>
          <cell r="E1849">
            <v>49.1</v>
          </cell>
          <cell r="F1849">
            <v>0</v>
          </cell>
        </row>
        <row r="1850">
          <cell r="B1850" t="str">
            <v>3784</v>
          </cell>
          <cell r="C1850" t="str">
            <v>LUMINARIA CALHA SOBREPOR EM CHAPA ACO C/ 4 LAMPADAS FLUORESCENTES 40W (COMPLETA, INCL. REATOR PART RAPIDA E LAMPADAS)</v>
          </cell>
          <cell r="D1850" t="str">
            <v>UN</v>
          </cell>
          <cell r="E1850">
            <v>134.5</v>
          </cell>
          <cell r="F1850">
            <v>0</v>
          </cell>
        </row>
        <row r="1851">
          <cell r="B1851" t="str">
            <v>3785</v>
          </cell>
          <cell r="C1851" t="str">
            <v>LUMINARIA CALHA SOBREPOR EM CHAPA ACO C/ 4 LAMPADAS FLUORESCENTES 20W (COMPLETA, INCL. REATOR PART RAPIDA E LAMPADAS)</v>
          </cell>
          <cell r="D1851" t="str">
            <v>UN</v>
          </cell>
          <cell r="E1851">
            <v>115.52</v>
          </cell>
          <cell r="F1851">
            <v>0</v>
          </cell>
        </row>
        <row r="1852">
          <cell r="B1852" t="str">
            <v>3786</v>
          </cell>
          <cell r="C1852" t="str">
            <v>LUMINARIA CALHA SOBREPOR EM CHAPA ACO C/ 3 LAMPADAS FLUORESCENTES 4OW (COMPLETA, INCL. REATOR PART RAPIDA E LAMPADAS)</v>
          </cell>
          <cell r="D1852" t="str">
            <v>UN</v>
          </cell>
          <cell r="E1852">
            <v>104.93</v>
          </cell>
          <cell r="F1852">
            <v>0</v>
          </cell>
        </row>
        <row r="1853">
          <cell r="B1853" t="str">
            <v>3787</v>
          </cell>
          <cell r="C1853" t="str">
            <v>LUMINARIA FECHADA P/ ILUMINACAO PUBLICA, TIPO X-35 PETERCO OU EQUIV,  (COMPLETA, INCL. LAMPADA VAPOR MERCURIO 400W)</v>
          </cell>
          <cell r="D1853" t="str">
            <v>UN</v>
          </cell>
          <cell r="E1853">
            <v>316.36</v>
          </cell>
          <cell r="F1853">
            <v>0</v>
          </cell>
        </row>
        <row r="1854">
          <cell r="B1854" t="str">
            <v>3788</v>
          </cell>
          <cell r="C1854" t="str">
            <v>LUMINARIA CALHA SOBREPOR EM CHAPA ACO C/ 1 LAMPADA FLUORESCENTE 20W (COMPLETA, INCL. REATOR PART RAPIDA E LAMPADA)</v>
          </cell>
          <cell r="D1854" t="str">
            <v>UN</v>
          </cell>
          <cell r="E1854">
            <v>42.94</v>
          </cell>
          <cell r="F1854">
            <v>0</v>
          </cell>
        </row>
        <row r="1855">
          <cell r="B1855" t="str">
            <v>3793</v>
          </cell>
          <cell r="C1855" t="str">
            <v>LUMINARIA PROVA DE TEMPO E GASES, TIPO YLC-16/2 CASTIMETAL OU EQUIV (COMPLETA, INCL. LAMPADA INCANDESCENTE DE 200W)</v>
          </cell>
          <cell r="D1855" t="str">
            <v>UN</v>
          </cell>
          <cell r="E1855">
            <v>136.16</v>
          </cell>
          <cell r="F1855">
            <v>0</v>
          </cell>
        </row>
        <row r="1856">
          <cell r="B1856" t="str">
            <v>3794</v>
          </cell>
          <cell r="C1856" t="str">
            <v>LUMINARIA PROVA DE TEMPO E GASES, TIPO YLC-16/3 CASTIMETAL OU EQUIV (COMPLETA, INCL. LAMPADA INCANDESCENTE DE 300W)</v>
          </cell>
          <cell r="D1856" t="str">
            <v>UN</v>
          </cell>
          <cell r="E1856">
            <v>176.07</v>
          </cell>
          <cell r="F1856">
            <v>0</v>
          </cell>
        </row>
        <row r="1857">
          <cell r="B1857" t="str">
            <v>3798</v>
          </cell>
          <cell r="C1857" t="str">
            <v>LUMINARIA ABERTA P/ ILUMINACAO PUBLICA, TIPO X-57 PETERCO OU EQUIV</v>
          </cell>
          <cell r="D1857" t="str">
            <v>UN</v>
          </cell>
          <cell r="E1857">
            <v>39.880000000000003</v>
          </cell>
          <cell r="F1857">
            <v>0</v>
          </cell>
        </row>
        <row r="1858">
          <cell r="B1858" t="str">
            <v>3799</v>
          </cell>
          <cell r="C1858" t="str">
            <v>LUMINARIA CALHA SOBREPOR EM CHAPA ACO C/ 2 LAMPADAS FLUORESCENTES 40W (COMPLETA, INCL REATOR PART RAPIDA E LAMPADAS)</v>
          </cell>
          <cell r="D1858" t="str">
            <v>UN</v>
          </cell>
          <cell r="E1858">
            <v>72.83</v>
          </cell>
          <cell r="F1858">
            <v>0</v>
          </cell>
        </row>
        <row r="1859">
          <cell r="B1859" t="str">
            <v>3803</v>
          </cell>
          <cell r="C1859" t="str">
            <v>LUMINARIA PLAFONIER SOBREPOR ARO/BASE METALICA C/ GLOBO ESFERICO VIDRO LEITOSO BOCA 10CM DIAM 20CM P/ 1 LAMP INCAND, INCL SOQUETE PORCELANA</v>
          </cell>
          <cell r="D1859" t="str">
            <v>UN</v>
          </cell>
          <cell r="E1859">
            <v>25.77</v>
          </cell>
          <cell r="F1859">
            <v>0</v>
          </cell>
        </row>
        <row r="1860">
          <cell r="B1860" t="str">
            <v>3805</v>
          </cell>
          <cell r="C1860" t="str">
            <v>LUMINARIA ABERTA P/ ILUMINACAO PUBLICA, TIPO X-68 PETERCO OU EQUIV, C/ LAMPADA MISTA 160W</v>
          </cell>
          <cell r="D1860" t="str">
            <v>UN</v>
          </cell>
          <cell r="E1860">
            <v>45.81</v>
          </cell>
          <cell r="F1860">
            <v>0</v>
          </cell>
        </row>
        <row r="1861">
          <cell r="B1861" t="str">
            <v>3806</v>
          </cell>
          <cell r="C1861" t="str">
            <v>LUMINARIA AQUATIC PIAL REF. 60456 BRANCA</v>
          </cell>
          <cell r="D1861" t="str">
            <v>UN</v>
          </cell>
          <cell r="E1861">
            <v>138.13999999999999</v>
          </cell>
          <cell r="F1861">
            <v>0</v>
          </cell>
        </row>
        <row r="1862">
          <cell r="B1862" t="str">
            <v>3807</v>
          </cell>
          <cell r="C1862" t="str">
            <v>LUMINARIA PROVA DE TEMPO E GASES, TIPO YLC-16/1 CASTIMETAL OU EQUIV, C/ LAMPADA INCANDESCENTE DE 100W</v>
          </cell>
          <cell r="D1862" t="str">
            <v>UN</v>
          </cell>
          <cell r="E1862">
            <v>105.76</v>
          </cell>
          <cell r="F1862">
            <v>0</v>
          </cell>
        </row>
        <row r="1863">
          <cell r="B1863" t="str">
            <v>3811</v>
          </cell>
          <cell r="C1863" t="str">
            <v>LUMINARIA CALHA SOBREPOR EM CHAPA ACO C/ 2 LAMPADAS FLUORESCENTES 20W TIPO TMS 500 PHILIPS OU EQUIV (COMPLETA, INCL. REAT PART RAP+LAMP+SUP)</v>
          </cell>
          <cell r="D1863" t="str">
            <v>UN</v>
          </cell>
          <cell r="E1863">
            <v>69.23</v>
          </cell>
          <cell r="F1863">
            <v>0</v>
          </cell>
        </row>
        <row r="1864">
          <cell r="B1864" t="str">
            <v>3812</v>
          </cell>
          <cell r="C1864" t="str">
            <v>LUMINARIA CALHA SOBREPOR EM CHAPA ACO C/ 3 LAMPADAS FLUORESCENTES 2OW (COMPLETA, INCL. REATOR PART RAPIDA LAMPADAS)</v>
          </cell>
          <cell r="D1864" t="str">
            <v>UN</v>
          </cell>
          <cell r="E1864">
            <v>110.51</v>
          </cell>
          <cell r="F1864">
            <v>0</v>
          </cell>
        </row>
        <row r="1865">
          <cell r="B1865" t="str">
            <v>3813</v>
          </cell>
          <cell r="C1865" t="str">
            <v>LUVA CERAMICA P/ REDE ESG BB DN 75MM</v>
          </cell>
          <cell r="D1865" t="str">
            <v>UN</v>
          </cell>
          <cell r="E1865">
            <v>8.7799999999999994</v>
          </cell>
          <cell r="F1865">
            <v>0</v>
          </cell>
        </row>
        <row r="1866">
          <cell r="B1866" t="str">
            <v>3814</v>
          </cell>
          <cell r="C1866" t="str">
            <v>LUVA CERAMICA P/ REDE ESG BB DN 250MM</v>
          </cell>
          <cell r="D1866" t="str">
            <v>UN</v>
          </cell>
          <cell r="E1866">
            <v>24.27</v>
          </cell>
          <cell r="F1866">
            <v>0</v>
          </cell>
        </row>
        <row r="1867">
          <cell r="B1867" t="str">
            <v>3815</v>
          </cell>
          <cell r="C1867" t="str">
            <v>LUVA CERAMICA P/ REDE ESG BB DN 400MM</v>
          </cell>
          <cell r="D1867" t="str">
            <v>UN</v>
          </cell>
          <cell r="E1867">
            <v>68.03</v>
          </cell>
          <cell r="F1867">
            <v>0</v>
          </cell>
        </row>
        <row r="1868">
          <cell r="B1868" t="str">
            <v>3816</v>
          </cell>
          <cell r="C1868" t="str">
            <v>LUVA CERAMICA P/ REDE ESG BB DN 450MM</v>
          </cell>
          <cell r="D1868" t="str">
            <v>UN</v>
          </cell>
          <cell r="E1868">
            <v>92.18</v>
          </cell>
          <cell r="F1868">
            <v>0</v>
          </cell>
        </row>
        <row r="1869">
          <cell r="B1869" t="str">
            <v>3819</v>
          </cell>
          <cell r="C1869" t="str">
            <v>LUVA CERAMICA P/ REDE ESG BB DN 100MM</v>
          </cell>
          <cell r="D1869" t="str">
            <v>UN</v>
          </cell>
          <cell r="E1869">
            <v>9.49</v>
          </cell>
          <cell r="F1869">
            <v>0</v>
          </cell>
        </row>
        <row r="1870">
          <cell r="B1870" t="str">
            <v>3820</v>
          </cell>
          <cell r="C1870" t="str">
            <v>LUVA CERAMICA P/ REDE ESG BB DN 150MM</v>
          </cell>
          <cell r="D1870" t="str">
            <v>UN</v>
          </cell>
          <cell r="E1870">
            <v>9.49</v>
          </cell>
          <cell r="F1870">
            <v>0</v>
          </cell>
        </row>
        <row r="1871">
          <cell r="B1871" t="str">
            <v>3821</v>
          </cell>
          <cell r="C1871" t="str">
            <v>LUVA CERAMICA P/ REDE ESG BB DN 200MM</v>
          </cell>
          <cell r="D1871" t="str">
            <v>UN</v>
          </cell>
          <cell r="E1871">
            <v>15.41</v>
          </cell>
          <cell r="F1871">
            <v>0</v>
          </cell>
        </row>
        <row r="1872">
          <cell r="B1872" t="str">
            <v>3822</v>
          </cell>
          <cell r="C1872" t="str">
            <v>LUVA CERAMICA P/ REDE ESG BB DN 300MM</v>
          </cell>
          <cell r="D1872" t="str">
            <v>UN</v>
          </cell>
          <cell r="E1872">
            <v>37.270000000000003</v>
          </cell>
          <cell r="F1872">
            <v>0</v>
          </cell>
        </row>
        <row r="1873">
          <cell r="B1873" t="str">
            <v>3823</v>
          </cell>
          <cell r="C1873" t="str">
            <v>LUVA CERAMICA P/ REDE ESG BB DN 350MM</v>
          </cell>
          <cell r="D1873" t="str">
            <v>UN</v>
          </cell>
          <cell r="E1873">
            <v>50.48</v>
          </cell>
          <cell r="F1873">
            <v>0</v>
          </cell>
        </row>
        <row r="1874">
          <cell r="B1874" t="str">
            <v>3825</v>
          </cell>
          <cell r="C1874" t="str">
            <v>LUVA CORRER PVC PBA NBR 10351 P/REDE AGUA DN 50 - 60MM</v>
          </cell>
          <cell r="D1874" t="str">
            <v>UN</v>
          </cell>
          <cell r="E1874">
            <v>13.39</v>
          </cell>
          <cell r="F1874">
            <v>0</v>
          </cell>
        </row>
        <row r="1875">
          <cell r="B1875" t="str">
            <v>3826</v>
          </cell>
          <cell r="C1875" t="str">
            <v>LUVA CORRER PVC PBA NBR 10351 P/REDE AGUA DN 100 - 110MM</v>
          </cell>
          <cell r="D1875" t="str">
            <v>UN</v>
          </cell>
          <cell r="E1875">
            <v>56.75</v>
          </cell>
          <cell r="F1875">
            <v>0</v>
          </cell>
        </row>
        <row r="1876">
          <cell r="B1876" t="str">
            <v>3827</v>
          </cell>
          <cell r="C1876" t="str">
            <v>LUVA CORRER PVC PBA NBR 10351 P/REDE AGUA DN 75 - 85MM</v>
          </cell>
          <cell r="D1876" t="str">
            <v>UN</v>
          </cell>
          <cell r="E1876">
            <v>37.39</v>
          </cell>
          <cell r="F1876">
            <v>0</v>
          </cell>
        </row>
        <row r="1877">
          <cell r="B1877" t="str">
            <v>3829</v>
          </cell>
          <cell r="C1877" t="str">
            <v>LUVA CORRER PVC PBA NBR 10351 P/REDE AGUA DN 65 - 75MM</v>
          </cell>
          <cell r="D1877" t="str">
            <v>UN</v>
          </cell>
          <cell r="E1877">
            <v>26.99</v>
          </cell>
          <cell r="F1877">
            <v>0</v>
          </cell>
        </row>
        <row r="1878">
          <cell r="B1878" t="str">
            <v>3830</v>
          </cell>
          <cell r="C1878" t="str">
            <v>LUVA CORRER PVC JE NBR 10569 P/ REDE COLET ESG DN 250MM</v>
          </cell>
          <cell r="D1878" t="str">
            <v>UN</v>
          </cell>
          <cell r="E1878">
            <v>288.76</v>
          </cell>
          <cell r="F1878">
            <v>0</v>
          </cell>
        </row>
        <row r="1879">
          <cell r="B1879" t="str">
            <v>3831</v>
          </cell>
          <cell r="C1879" t="str">
            <v>LUVA CORRER PVC JE NBR 10569 P/ REDE COLET ESG DN 300MM</v>
          </cell>
          <cell r="D1879" t="str">
            <v>UN</v>
          </cell>
          <cell r="E1879">
            <v>500.48</v>
          </cell>
          <cell r="F1879">
            <v>0</v>
          </cell>
        </row>
        <row r="1880">
          <cell r="B1880" t="str">
            <v>3833</v>
          </cell>
          <cell r="C1880" t="str">
            <v>LUVA CORRER PVC JE NBR 10569 P/ REDE COLET ESG DN 100MM</v>
          </cell>
          <cell r="D1880" t="str">
            <v>UN</v>
          </cell>
          <cell r="E1880">
            <v>17.77</v>
          </cell>
          <cell r="F1880">
            <v>0</v>
          </cell>
        </row>
        <row r="1881">
          <cell r="B1881" t="str">
            <v>3834</v>
          </cell>
          <cell r="C1881" t="str">
            <v>LUVA CORRER PVC JE NBR 10569 P/ REDE COLET ESG DN 125MM</v>
          </cell>
          <cell r="D1881" t="str">
            <v>UN</v>
          </cell>
          <cell r="E1881">
            <v>53.2</v>
          </cell>
          <cell r="F1881">
            <v>0</v>
          </cell>
        </row>
        <row r="1882">
          <cell r="B1882" t="str">
            <v>3835</v>
          </cell>
          <cell r="C1882" t="str">
            <v>LUVA CORRER PVC JE NBR 10569 P/ REDE COLET ESG DN 150MM</v>
          </cell>
          <cell r="D1882" t="str">
            <v>UN</v>
          </cell>
          <cell r="E1882">
            <v>69.27</v>
          </cell>
          <cell r="F1882">
            <v>0</v>
          </cell>
        </row>
        <row r="1883">
          <cell r="B1883" t="str">
            <v>3836</v>
          </cell>
          <cell r="C1883" t="str">
            <v>LUVA CORRER PVC JE NBR 10569 P/ REDE COLET ESG DN 200MM</v>
          </cell>
          <cell r="D1883" t="str">
            <v>UN</v>
          </cell>
          <cell r="E1883">
            <v>107.07</v>
          </cell>
          <cell r="F1883">
            <v>0</v>
          </cell>
        </row>
        <row r="1884">
          <cell r="B1884" t="str">
            <v>3837</v>
          </cell>
          <cell r="C1884" t="str">
            <v>LUVA SIMPLES PVC PBA JE NBR 10351 P/ REDE AGUA DN 100/DE 11 0MM</v>
          </cell>
          <cell r="D1884" t="str">
            <v>UN</v>
          </cell>
          <cell r="E1884">
            <v>54.8</v>
          </cell>
          <cell r="F1884">
            <v>0</v>
          </cell>
        </row>
        <row r="1885">
          <cell r="B1885" t="str">
            <v>3838</v>
          </cell>
          <cell r="C1885" t="str">
            <v>LUVA CORRER PVC DEFOFO JE DN 150</v>
          </cell>
          <cell r="D1885" t="str">
            <v>UN</v>
          </cell>
          <cell r="E1885">
            <v>218.87</v>
          </cell>
          <cell r="F1885">
            <v>0</v>
          </cell>
        </row>
        <row r="1886">
          <cell r="B1886" t="str">
            <v>3839</v>
          </cell>
          <cell r="C1886" t="str">
            <v>LUVA CORRER PVC DEFOFO JE DN 250</v>
          </cell>
          <cell r="D1886" t="str">
            <v>UN</v>
          </cell>
          <cell r="E1886">
            <v>571.5</v>
          </cell>
          <cell r="F1886">
            <v>0</v>
          </cell>
        </row>
        <row r="1887">
          <cell r="B1887" t="str">
            <v>3840</v>
          </cell>
          <cell r="C1887" t="str">
            <v>LUVA CORRER PVC DEFOFO JE DN 100</v>
          </cell>
          <cell r="D1887" t="str">
            <v>UN</v>
          </cell>
          <cell r="E1887">
            <v>166.96</v>
          </cell>
          <cell r="F1887">
            <v>0</v>
          </cell>
        </row>
        <row r="1888">
          <cell r="B1888" t="str">
            <v>3841</v>
          </cell>
          <cell r="C1888" t="str">
            <v>LUVA CORRER PVC JE NBR 10569 P/ REDE COLET ESG DN 350MM</v>
          </cell>
          <cell r="D1888" t="str">
            <v>UN</v>
          </cell>
          <cell r="E1888">
            <v>667.03</v>
          </cell>
          <cell r="F1888">
            <v>0</v>
          </cell>
        </row>
        <row r="1889">
          <cell r="B1889" t="str">
            <v>3842</v>
          </cell>
          <cell r="C1889" t="str">
            <v>LUVA CORRER PVC JE NBR 10569 P/ REDE COLET ESG DN 400MM</v>
          </cell>
          <cell r="D1889" t="str">
            <v>UN</v>
          </cell>
          <cell r="E1889">
            <v>856.65</v>
          </cell>
          <cell r="F1889">
            <v>0</v>
          </cell>
        </row>
        <row r="1890">
          <cell r="B1890" t="str">
            <v>3843</v>
          </cell>
          <cell r="C1890" t="str">
            <v>LUVA CORRER PVC DEFOFO JE DN 300</v>
          </cell>
          <cell r="D1890" t="str">
            <v>UN</v>
          </cell>
          <cell r="E1890">
            <v>827.6</v>
          </cell>
          <cell r="F1890">
            <v>0</v>
          </cell>
        </row>
        <row r="1891">
          <cell r="B1891" t="str">
            <v>3844</v>
          </cell>
          <cell r="C1891" t="str">
            <v>LUVA CORRER PVC DEFOFO JE DN 200</v>
          </cell>
          <cell r="D1891" t="str">
            <v>UN</v>
          </cell>
          <cell r="E1891">
            <v>312.3</v>
          </cell>
          <cell r="F1891">
            <v>0</v>
          </cell>
        </row>
        <row r="1892">
          <cell r="B1892" t="str">
            <v>3845</v>
          </cell>
          <cell r="C1892" t="str">
            <v>LUVA SIMPLES PVC PBA JE NBR 10351 P/ REDE AGUA DN 50/DE 60M       M</v>
          </cell>
          <cell r="D1892" t="str">
            <v>UN</v>
          </cell>
          <cell r="E1892">
            <v>16.48</v>
          </cell>
          <cell r="F1892">
            <v>0</v>
          </cell>
        </row>
        <row r="1893">
          <cell r="B1893" t="str">
            <v>3846</v>
          </cell>
          <cell r="C1893" t="str">
            <v>LUVA CORRER PVC P/TUBO ROSCAVEL P/AGUA FRIA PREDIAL 1/2"</v>
          </cell>
          <cell r="D1893" t="str">
            <v>UN</v>
          </cell>
          <cell r="E1893">
            <v>5.2</v>
          </cell>
          <cell r="F1893">
            <v>0</v>
          </cell>
        </row>
        <row r="1894">
          <cell r="B1894" t="str">
            <v>3847</v>
          </cell>
          <cell r="C1894" t="str">
            <v>LUVA CORRER PVC SOLD P/AGUA FRIA PREDIAL 50 MM</v>
          </cell>
          <cell r="D1894" t="str">
            <v>UN</v>
          </cell>
          <cell r="E1894">
            <v>18.14</v>
          </cell>
          <cell r="F1894">
            <v>0</v>
          </cell>
        </row>
        <row r="1895">
          <cell r="B1895" t="str">
            <v>3848</v>
          </cell>
          <cell r="C1895" t="str">
            <v>LUVA CORRER PVC P/ ESG PREDIAL DN 50MM</v>
          </cell>
          <cell r="D1895" t="str">
            <v>UN</v>
          </cell>
          <cell r="E1895">
            <v>4.3</v>
          </cell>
          <cell r="F1895">
            <v>0</v>
          </cell>
        </row>
        <row r="1896">
          <cell r="B1896" t="str">
            <v>3850</v>
          </cell>
          <cell r="C1896" t="str">
            <v>LUVA REDUCAO PVC SOLD P/AGUA FRIA PREDIAL 60 MM X 50 MM</v>
          </cell>
          <cell r="D1896" t="str">
            <v>UN</v>
          </cell>
          <cell r="E1896">
            <v>4.5999999999999996</v>
          </cell>
          <cell r="F1896">
            <v>0</v>
          </cell>
        </row>
        <row r="1897">
          <cell r="B1897" t="str">
            <v>3854</v>
          </cell>
          <cell r="C1897" t="str">
            <v>LUVA CORRER PVC SOLD P/AGUA FRIA PREDIAL 20 MM</v>
          </cell>
          <cell r="D1897" t="str">
            <v>UN</v>
          </cell>
          <cell r="E1897">
            <v>4.9000000000000004</v>
          </cell>
          <cell r="F1897">
            <v>0</v>
          </cell>
        </row>
        <row r="1898">
          <cell r="B1898" t="str">
            <v>3855</v>
          </cell>
          <cell r="C1898" t="str">
            <v>LUVA PVC SOLDAVEL C/ BUCHA LATAO 20 MM X 1/2"</v>
          </cell>
          <cell r="D1898" t="str">
            <v>UN</v>
          </cell>
          <cell r="E1898">
            <v>3.09</v>
          </cell>
          <cell r="F1898">
            <v>0</v>
          </cell>
        </row>
        <row r="1899">
          <cell r="B1899" t="str">
            <v>3856</v>
          </cell>
          <cell r="C1899" t="str">
            <v>LUVA REDUCAO PVC SOLDAVEL / ROSCA P/AGUA FRIA PREDIAL 25MM X 1/2"</v>
          </cell>
          <cell r="D1899" t="str">
            <v>UN</v>
          </cell>
          <cell r="E1899">
            <v>1.1200000000000001</v>
          </cell>
          <cell r="F1899">
            <v>0</v>
          </cell>
        </row>
        <row r="1900">
          <cell r="B1900" t="str">
            <v>3859</v>
          </cell>
          <cell r="C1900" t="str">
            <v>LUVA PVC SOLDAVEL / ROSCA P/AGUA FRIA PREDIAL 20MM X 1/2"</v>
          </cell>
          <cell r="D1900" t="str">
            <v>UN</v>
          </cell>
          <cell r="E1900">
            <v>0.64</v>
          </cell>
          <cell r="F1900">
            <v>0</v>
          </cell>
        </row>
        <row r="1901">
          <cell r="B1901" t="str">
            <v>3860</v>
          </cell>
          <cell r="C1901" t="str">
            <v>LUVA PVC SOLDAVEL / ROSCA P/AGUA FRIA PREDIAL 32MM X 1"</v>
          </cell>
          <cell r="D1901" t="str">
            <v>UN</v>
          </cell>
          <cell r="E1901">
            <v>2.2799999999999998</v>
          </cell>
          <cell r="F1901">
            <v>0</v>
          </cell>
        </row>
        <row r="1902">
          <cell r="B1902" t="str">
            <v>3861</v>
          </cell>
          <cell r="C1902" t="str">
            <v>LUVA PVC SOLD P/AGUA FRIA PREDIAL 20 MM</v>
          </cell>
          <cell r="D1902" t="str">
            <v>UN</v>
          </cell>
          <cell r="E1902">
            <v>0.39</v>
          </cell>
          <cell r="F1902">
            <v>0</v>
          </cell>
        </row>
        <row r="1903">
          <cell r="B1903" t="str">
            <v>3862</v>
          </cell>
          <cell r="C1903" t="str">
            <v>LUVA PVC SOLD P/AGUA FRIA PREDIAL 40 MM</v>
          </cell>
          <cell r="D1903" t="str">
            <v>UN</v>
          </cell>
          <cell r="E1903">
            <v>2.15</v>
          </cell>
          <cell r="F1903">
            <v>0</v>
          </cell>
        </row>
        <row r="1904">
          <cell r="B1904" t="str">
            <v>3863</v>
          </cell>
          <cell r="C1904" t="str">
            <v>LUVA PVC SOLD P/AGUA FRIA PREDIAL 50 MM</v>
          </cell>
          <cell r="D1904" t="str">
            <v>UN</v>
          </cell>
          <cell r="E1904">
            <v>1.93</v>
          </cell>
          <cell r="F1904">
            <v>0</v>
          </cell>
        </row>
        <row r="1905">
          <cell r="B1905" t="str">
            <v>3864</v>
          </cell>
          <cell r="C1905" t="str">
            <v>LUVA PVC SOLD P/AGUA FRIA PREDIAL 60 MM</v>
          </cell>
          <cell r="D1905" t="str">
            <v>UN</v>
          </cell>
          <cell r="E1905">
            <v>8.1199999999999992</v>
          </cell>
          <cell r="F1905">
            <v>0</v>
          </cell>
        </row>
        <row r="1906">
          <cell r="B1906" t="str">
            <v>3865</v>
          </cell>
          <cell r="C1906" t="str">
            <v>LUVA PVC SOLD P/AGUA FRIA PREDIAL 75 MM</v>
          </cell>
          <cell r="D1906" t="str">
            <v>UN</v>
          </cell>
          <cell r="E1906">
            <v>10.44</v>
          </cell>
          <cell r="F1906">
            <v>0</v>
          </cell>
        </row>
        <row r="1907">
          <cell r="B1907" t="str">
            <v>3866</v>
          </cell>
          <cell r="C1907" t="str">
            <v>LUVA PVC SOLD P/AGUA FRIA PREDIAL 85 MM</v>
          </cell>
          <cell r="D1907" t="str">
            <v>UN</v>
          </cell>
          <cell r="E1907">
            <v>29.7</v>
          </cell>
          <cell r="F1907">
            <v>0</v>
          </cell>
        </row>
        <row r="1908">
          <cell r="B1908" t="str">
            <v>3867</v>
          </cell>
          <cell r="C1908" t="str">
            <v>LUVA PVC SOLD P/AGUA FRIA PREDIAL 110 MM</v>
          </cell>
          <cell r="D1908" t="str">
            <v>UN</v>
          </cell>
          <cell r="E1908">
            <v>40.44</v>
          </cell>
          <cell r="F1908">
            <v>0</v>
          </cell>
        </row>
        <row r="1909">
          <cell r="B1909" t="str">
            <v>3868</v>
          </cell>
          <cell r="C1909" t="str">
            <v>LUVA REDUCAO PVC SOLD P/AGUA FRIA PREDIAL 25 MM X 20 MM</v>
          </cell>
          <cell r="D1909" t="str">
            <v>UN</v>
          </cell>
          <cell r="E1909">
            <v>0.69</v>
          </cell>
          <cell r="F1909">
            <v>0</v>
          </cell>
        </row>
        <row r="1910">
          <cell r="B1910" t="str">
            <v>3869</v>
          </cell>
          <cell r="C1910" t="str">
            <v>LUVA REDUCAO PVC SOLD P/AGUA FRIA PREDIAL 32 MM X 25 MM</v>
          </cell>
          <cell r="D1910" t="str">
            <v>UN</v>
          </cell>
          <cell r="E1910">
            <v>1.72</v>
          </cell>
          <cell r="F1910">
            <v>0</v>
          </cell>
        </row>
        <row r="1911">
          <cell r="B1911" t="str">
            <v>3870</v>
          </cell>
          <cell r="C1911" t="str">
            <v>LUVA PVC SOLDAVEL C/ BUCHA LATAO 25 MM X 3/4"</v>
          </cell>
          <cell r="D1911" t="str">
            <v>UN</v>
          </cell>
          <cell r="E1911">
            <v>4.13</v>
          </cell>
          <cell r="F1911">
            <v>0</v>
          </cell>
        </row>
        <row r="1912">
          <cell r="B1912" t="str">
            <v>3871</v>
          </cell>
          <cell r="C1912" t="str">
            <v>LUVA PVC SOLDAVEL / ROSCA P/AGUA FRIA PREDIAL 50MM X 1.1/2"</v>
          </cell>
          <cell r="D1912" t="str">
            <v>UN</v>
          </cell>
          <cell r="E1912">
            <v>15.6</v>
          </cell>
          <cell r="F1912">
            <v>0</v>
          </cell>
        </row>
        <row r="1913">
          <cell r="B1913" t="str">
            <v>3872</v>
          </cell>
          <cell r="C1913" t="str">
            <v>LUVA REDUCAO PVC SOLD P/AGUA FRIA  PREDIAL 40 MM X 32 MM</v>
          </cell>
          <cell r="D1913" t="str">
            <v>UN</v>
          </cell>
          <cell r="E1913">
            <v>2.02</v>
          </cell>
          <cell r="F1913">
            <v>0</v>
          </cell>
        </row>
        <row r="1914">
          <cell r="B1914" t="str">
            <v>3873</v>
          </cell>
          <cell r="C1914" t="str">
            <v>LUVA CORRER PVC SOLD P/AGUA FRIA PREDIAL 25 MM</v>
          </cell>
          <cell r="D1914" t="str">
            <v>UN</v>
          </cell>
          <cell r="E1914">
            <v>6.66</v>
          </cell>
          <cell r="F1914">
            <v>0</v>
          </cell>
        </row>
        <row r="1915">
          <cell r="B1915" t="str">
            <v>3874</v>
          </cell>
          <cell r="C1915" t="str">
            <v>LUVA REDUCAO PVC SOLDAVEL / ROSCA C/ BUCHA LATAO 25MM X 1/2"</v>
          </cell>
          <cell r="D1915" t="str">
            <v>UN</v>
          </cell>
          <cell r="E1915">
            <v>3.35</v>
          </cell>
          <cell r="F1915">
            <v>0</v>
          </cell>
        </row>
        <row r="1916">
          <cell r="B1916" t="str">
            <v>3875</v>
          </cell>
          <cell r="C1916" t="str">
            <v>LUVA SIMPLES PVC P/ ESG PREDIAL DN 50MM</v>
          </cell>
          <cell r="D1916" t="str">
            <v>UN</v>
          </cell>
          <cell r="E1916">
            <v>1.68</v>
          </cell>
          <cell r="F1916">
            <v>0</v>
          </cell>
        </row>
        <row r="1917">
          <cell r="B1917" t="str">
            <v>3876</v>
          </cell>
          <cell r="C1917" t="str">
            <v>LUVA PVC C/ROSCA P/AGUA FRIA PREDIAL 1"</v>
          </cell>
          <cell r="D1917" t="str">
            <v>UN</v>
          </cell>
          <cell r="E1917">
            <v>1.68</v>
          </cell>
          <cell r="F1917">
            <v>0</v>
          </cell>
        </row>
        <row r="1918">
          <cell r="B1918" t="str">
            <v>3877</v>
          </cell>
          <cell r="C1918" t="str">
            <v>LUVA PVC C/ROSCA P/AGUA FRIA PREDIAL 1.1/4"</v>
          </cell>
          <cell r="D1918" t="str">
            <v>UN</v>
          </cell>
          <cell r="E1918">
            <v>3.2</v>
          </cell>
          <cell r="F1918">
            <v>0</v>
          </cell>
        </row>
        <row r="1919">
          <cell r="B1919" t="str">
            <v>3878</v>
          </cell>
          <cell r="C1919" t="str">
            <v>LUVA PVC C/ROSCA P/AGUA FRIA PREDIAL 1.1/2"</v>
          </cell>
          <cell r="D1919" t="str">
            <v>UN</v>
          </cell>
          <cell r="E1919">
            <v>3.45</v>
          </cell>
          <cell r="F1919">
            <v>0</v>
          </cell>
        </row>
        <row r="1920">
          <cell r="B1920" t="str">
            <v>3879</v>
          </cell>
          <cell r="C1920" t="str">
            <v>LUVA PVC C/ROSCA P/AGUA FRIA PREDIAL 2"</v>
          </cell>
          <cell r="D1920" t="str">
            <v>UN</v>
          </cell>
          <cell r="E1920">
            <v>7.03</v>
          </cell>
          <cell r="F1920">
            <v>0</v>
          </cell>
        </row>
        <row r="1921">
          <cell r="B1921" t="str">
            <v>3880</v>
          </cell>
          <cell r="C1921" t="str">
            <v>LUVA PVC C/ROSCA P/AGUA FRIA PREDIAL 3"</v>
          </cell>
          <cell r="D1921" t="str">
            <v>UN</v>
          </cell>
          <cell r="E1921">
            <v>12.45</v>
          </cell>
          <cell r="F1921">
            <v>0</v>
          </cell>
        </row>
        <row r="1922">
          <cell r="B1922" t="str">
            <v>3883</v>
          </cell>
          <cell r="C1922" t="str">
            <v xml:space="preserve">LUVA PVC C/ROSCA P/AGUA FRIA PREDIAL 1/2" </v>
          </cell>
          <cell r="D1922" t="str">
            <v>UN</v>
          </cell>
          <cell r="E1922">
            <v>0.56000000000000005</v>
          </cell>
          <cell r="F1922">
            <v>0</v>
          </cell>
        </row>
        <row r="1923">
          <cell r="B1923" t="str">
            <v>3884</v>
          </cell>
          <cell r="C1923" t="str">
            <v>LUVA PVC C/ROSCA P/AGUA FRIA PREDIAL 3/4"</v>
          </cell>
          <cell r="D1923" t="str">
            <v>UN</v>
          </cell>
          <cell r="E1923">
            <v>0.86</v>
          </cell>
          <cell r="F1923">
            <v>0</v>
          </cell>
        </row>
        <row r="1924">
          <cell r="B1924" t="str">
            <v>3886</v>
          </cell>
          <cell r="C1924" t="str">
            <v>LUVA CORRER PVC P/TUBO ROSCAVEL P/AGUA FRIA PREDIAL 3/4''</v>
          </cell>
          <cell r="D1924" t="str">
            <v>UN</v>
          </cell>
          <cell r="E1924">
            <v>7.31</v>
          </cell>
          <cell r="F1924">
            <v>0</v>
          </cell>
        </row>
        <row r="1925">
          <cell r="B1925" t="str">
            <v>3889</v>
          </cell>
          <cell r="C1925" t="str">
            <v>LUVA REDUCAO PVC C/ROSCA P/AGUA FRIA PREDIAL 3/4" X 1/2"</v>
          </cell>
          <cell r="D1925" t="str">
            <v>UN</v>
          </cell>
          <cell r="E1925">
            <v>1.29</v>
          </cell>
          <cell r="F1925">
            <v>0</v>
          </cell>
        </row>
        <row r="1926">
          <cell r="B1926" t="str">
            <v>3893</v>
          </cell>
          <cell r="C1926" t="str">
            <v>LUVA CORRER PVC P/ESG PREDIAL DN 100MM</v>
          </cell>
          <cell r="D1926" t="str">
            <v>UN</v>
          </cell>
          <cell r="E1926">
            <v>13.75</v>
          </cell>
          <cell r="F1926">
            <v>0</v>
          </cell>
        </row>
        <row r="1927">
          <cell r="B1927" t="str">
            <v>3895</v>
          </cell>
          <cell r="C1927" t="str">
            <v xml:space="preserve">LUVA CORRER PVC P/ ESG PREDIAL DN 75MM </v>
          </cell>
          <cell r="D1927" t="str">
            <v>UN</v>
          </cell>
          <cell r="E1927">
            <v>6.58</v>
          </cell>
          <cell r="F1927">
            <v>0</v>
          </cell>
        </row>
        <row r="1928">
          <cell r="B1928" t="str">
            <v>3897</v>
          </cell>
          <cell r="C1928" t="str">
            <v>LUVA SIMPLES PVC SOLD P/ ESG PREDIAL DN 40MM</v>
          </cell>
          <cell r="D1928" t="str">
            <v>UN</v>
          </cell>
          <cell r="E1928">
            <v>0.82</v>
          </cell>
          <cell r="F1928">
            <v>0</v>
          </cell>
        </row>
        <row r="1929">
          <cell r="B1929" t="str">
            <v>3898</v>
          </cell>
          <cell r="C1929" t="str">
            <v>LUVA SIMPLES PVC P/ ESG PREDIAL DN 75MM</v>
          </cell>
          <cell r="D1929" t="str">
            <v>UN</v>
          </cell>
          <cell r="E1929">
            <v>2.84</v>
          </cell>
          <cell r="F1929">
            <v>0</v>
          </cell>
        </row>
        <row r="1930">
          <cell r="B1930" t="str">
            <v>3899</v>
          </cell>
          <cell r="C1930" t="str">
            <v>LUVA SIMPLES PVC P/ ESG PREDIAL DN 100MM</v>
          </cell>
          <cell r="D1930" t="str">
            <v>UN</v>
          </cell>
          <cell r="E1930">
            <v>3.48</v>
          </cell>
          <cell r="F1930">
            <v>0</v>
          </cell>
        </row>
        <row r="1931">
          <cell r="B1931" t="str">
            <v>3900</v>
          </cell>
          <cell r="C1931" t="str">
            <v>LUVA CORRER PVC P/TUBO ROSCAVEL P/AGUA FRIA PREDIAL 1.1/2"</v>
          </cell>
          <cell r="D1931" t="str">
            <v>UN</v>
          </cell>
          <cell r="E1931">
            <v>14.7</v>
          </cell>
          <cell r="F1931">
            <v>0</v>
          </cell>
        </row>
        <row r="1932">
          <cell r="B1932" t="str">
            <v>3901</v>
          </cell>
          <cell r="C1932" t="str">
            <v>LUVA PVC C/ROSCA P/AGUA FRIA PREDIAL 4"</v>
          </cell>
          <cell r="D1932" t="str">
            <v>UN</v>
          </cell>
          <cell r="E1932">
            <v>20.83</v>
          </cell>
          <cell r="F1932">
            <v>0</v>
          </cell>
        </row>
        <row r="1933">
          <cell r="B1933" t="str">
            <v>3902</v>
          </cell>
          <cell r="C1933" t="str">
            <v>LUVA PVC C/ROSCA P/AGUA FRIA PREDIAL 2.1/2"</v>
          </cell>
          <cell r="D1933" t="str">
            <v>UN</v>
          </cell>
          <cell r="E1933">
            <v>10.31</v>
          </cell>
          <cell r="F1933">
            <v>0</v>
          </cell>
        </row>
        <row r="1934">
          <cell r="B1934" t="str">
            <v>3903</v>
          </cell>
          <cell r="C1934" t="str">
            <v>LUVA PVC SOLD P/AGUA FRIA PREDIAL 32 MM</v>
          </cell>
          <cell r="D1934" t="str">
            <v>UN</v>
          </cell>
          <cell r="E1934">
            <v>0.9</v>
          </cell>
          <cell r="F1934">
            <v>0</v>
          </cell>
        </row>
        <row r="1935">
          <cell r="B1935" t="str">
            <v>3904</v>
          </cell>
          <cell r="C1935" t="str">
            <v>LUVA PVC SOLD P/AGUA FRIA PREDIAL 25 MM</v>
          </cell>
          <cell r="D1935" t="str">
            <v>UN</v>
          </cell>
          <cell r="E1935">
            <v>0.47</v>
          </cell>
          <cell r="F1935">
            <v>0</v>
          </cell>
        </row>
        <row r="1936">
          <cell r="B1936" t="str">
            <v>3905</v>
          </cell>
          <cell r="C1936" t="str">
            <v>LUVA PVC SOLDAVEL / ROSCA P/AGUA FRIA PREDIAL 40MM X 1.1/4"</v>
          </cell>
          <cell r="D1936" t="str">
            <v>UN</v>
          </cell>
          <cell r="E1936">
            <v>6.4</v>
          </cell>
          <cell r="F1936">
            <v>0</v>
          </cell>
        </row>
        <row r="1937">
          <cell r="B1937" t="str">
            <v>3906</v>
          </cell>
          <cell r="C1937" t="str">
            <v>LUVA PVC SOLDAVEL / ROSCA P/AGUA FRIA PREDIAL 25MM X 3/4"</v>
          </cell>
          <cell r="D1937" t="str">
            <v>UN</v>
          </cell>
          <cell r="E1937">
            <v>0.77</v>
          </cell>
          <cell r="F1937">
            <v>0</v>
          </cell>
        </row>
        <row r="1938">
          <cell r="B1938" t="str">
            <v>3907</v>
          </cell>
          <cell r="C1938" t="str">
            <v>LUVA REDUCAO PVC C/ROSCA P/AGUA FRIA PREDIAL 1" X 3/4"</v>
          </cell>
          <cell r="D1938" t="str">
            <v>UN</v>
          </cell>
          <cell r="E1938">
            <v>1.76</v>
          </cell>
          <cell r="F1938">
            <v>0</v>
          </cell>
        </row>
        <row r="1939">
          <cell r="B1939" t="str">
            <v>3908</v>
          </cell>
          <cell r="C1939" t="str">
            <v>LUVA FERRO GALV ROSCA 1/2"</v>
          </cell>
          <cell r="D1939" t="str">
            <v>UN</v>
          </cell>
          <cell r="E1939">
            <v>2.61</v>
          </cell>
          <cell r="F1939">
            <v>0</v>
          </cell>
        </row>
        <row r="1940">
          <cell r="B1940" t="str">
            <v>3909</v>
          </cell>
          <cell r="C1940" t="str">
            <v>LUVA FERRO GALV ROSCA 3/4"</v>
          </cell>
          <cell r="D1940" t="str">
            <v>UN</v>
          </cell>
          <cell r="E1940">
            <v>3.8</v>
          </cell>
          <cell r="F1940">
            <v>0</v>
          </cell>
        </row>
        <row r="1941">
          <cell r="B1941" t="str">
            <v>3910</v>
          </cell>
          <cell r="C1941" t="str">
            <v>LUVA FERRO GALV ROSCA 1"</v>
          </cell>
          <cell r="D1941" t="str">
            <v>UN</v>
          </cell>
          <cell r="E1941">
            <v>5.6</v>
          </cell>
          <cell r="F1941">
            <v>0</v>
          </cell>
        </row>
        <row r="1942">
          <cell r="B1942" t="str">
            <v>3911</v>
          </cell>
          <cell r="C1942" t="str">
            <v>LUVA FERRO GALV ROSCA 1.1/4"</v>
          </cell>
          <cell r="D1942" t="str">
            <v>UN</v>
          </cell>
          <cell r="E1942">
            <v>7.92</v>
          </cell>
          <cell r="F1942">
            <v>0</v>
          </cell>
        </row>
        <row r="1943">
          <cell r="B1943" t="str">
            <v>3912</v>
          </cell>
          <cell r="C1943" t="str">
            <v>LUVA FERRO GALV ROSCA 2"</v>
          </cell>
          <cell r="D1943" t="str">
            <v>UN</v>
          </cell>
          <cell r="E1943">
            <v>16.059999999999999</v>
          </cell>
          <cell r="F1943">
            <v>0</v>
          </cell>
        </row>
        <row r="1944">
          <cell r="B1944" t="str">
            <v>3913</v>
          </cell>
          <cell r="C1944" t="str">
            <v>LUVA FERRO GALV ROSCA 2.1/2'</v>
          </cell>
          <cell r="D1944" t="str">
            <v>UN</v>
          </cell>
          <cell r="E1944">
            <v>30.74</v>
          </cell>
          <cell r="F1944">
            <v>0</v>
          </cell>
        </row>
        <row r="1945">
          <cell r="B1945" t="str">
            <v>3914</v>
          </cell>
          <cell r="C1945" t="str">
            <v>LUVA FERRO GALV ROSCA 3"</v>
          </cell>
          <cell r="D1945" t="str">
            <v>UN</v>
          </cell>
          <cell r="E1945">
            <v>45.36</v>
          </cell>
          <cell r="F1945">
            <v>0</v>
          </cell>
        </row>
        <row r="1946">
          <cell r="B1946" t="str">
            <v>3915</v>
          </cell>
          <cell r="C1946" t="str">
            <v>LUVA FERRO GALV ROSCA 4'</v>
          </cell>
          <cell r="D1946" t="str">
            <v>UN</v>
          </cell>
          <cell r="E1946">
            <v>67.16</v>
          </cell>
          <cell r="F1946">
            <v>0</v>
          </cell>
        </row>
        <row r="1947">
          <cell r="B1947" t="str">
            <v>3916</v>
          </cell>
          <cell r="C1947" t="str">
            <v>LUVA FERRO GALV ROSCA 5"</v>
          </cell>
          <cell r="D1947" t="str">
            <v>UN</v>
          </cell>
          <cell r="E1947">
            <v>131.82</v>
          </cell>
          <cell r="F1947">
            <v>0</v>
          </cell>
        </row>
        <row r="1948">
          <cell r="B1948" t="str">
            <v>3917</v>
          </cell>
          <cell r="C1948" t="str">
            <v>LUVA FERRO GALV ROSCA 6"</v>
          </cell>
          <cell r="D1948" t="str">
            <v>UN</v>
          </cell>
          <cell r="E1948">
            <v>188.17</v>
          </cell>
          <cell r="F1948">
            <v>0</v>
          </cell>
        </row>
        <row r="1949">
          <cell r="B1949" t="str">
            <v>3919</v>
          </cell>
          <cell r="C1949" t="str">
            <v>LUVA REDUCAO FERRO GALV ROSCA 1" X 3/4"</v>
          </cell>
          <cell r="D1949" t="str">
            <v>UN</v>
          </cell>
          <cell r="E1949">
            <v>5.71</v>
          </cell>
          <cell r="F1949">
            <v>0</v>
          </cell>
        </row>
        <row r="1950">
          <cell r="B1950" t="str">
            <v>3920</v>
          </cell>
          <cell r="C1950" t="str">
            <v>LUVA REDUCAO FERRO GALV ROSCA 1.1/4" X 3/4"</v>
          </cell>
          <cell r="D1950" t="str">
            <v>UN</v>
          </cell>
          <cell r="E1950">
            <v>7.71</v>
          </cell>
          <cell r="F1950">
            <v>0</v>
          </cell>
        </row>
        <row r="1951">
          <cell r="B1951" t="str">
            <v>3921</v>
          </cell>
          <cell r="C1951" t="str">
            <v>LUVA REDUCAO FERRO GALV ROSCA 1.1/4" X 1"</v>
          </cell>
          <cell r="D1951" t="str">
            <v>UN</v>
          </cell>
          <cell r="E1951">
            <v>7.85</v>
          </cell>
          <cell r="F1951">
            <v>0</v>
          </cell>
        </row>
        <row r="1952">
          <cell r="B1952" t="str">
            <v>3922</v>
          </cell>
          <cell r="C1952" t="str">
            <v>LUVA REDUCAO FERRO GALV ROSCA 1.1/2" X 1/2"</v>
          </cell>
          <cell r="D1952" t="str">
            <v>UN</v>
          </cell>
          <cell r="E1952">
            <v>9.5399999999999991</v>
          </cell>
          <cell r="F1952">
            <v>0</v>
          </cell>
        </row>
        <row r="1953">
          <cell r="B1953" t="str">
            <v>3923</v>
          </cell>
          <cell r="C1953" t="str">
            <v>LUVA REDUCAO FERRO GALV ROSCA 1.1/2" X 3/4"</v>
          </cell>
          <cell r="D1953" t="str">
            <v>UN</v>
          </cell>
          <cell r="E1953">
            <v>10.32</v>
          </cell>
          <cell r="F1953">
            <v>0</v>
          </cell>
        </row>
        <row r="1954">
          <cell r="B1954" t="str">
            <v>3924</v>
          </cell>
          <cell r="C1954" t="str">
            <v>LUVA REDUCAO FERRO GALV ROSCA 1.1/2" X 1"</v>
          </cell>
          <cell r="D1954" t="str">
            <v>UN</v>
          </cell>
          <cell r="E1954">
            <v>10.64</v>
          </cell>
          <cell r="F1954">
            <v>0</v>
          </cell>
        </row>
        <row r="1955">
          <cell r="B1955" t="str">
            <v>3925</v>
          </cell>
          <cell r="C1955" t="str">
            <v xml:space="preserve">LUVA REDUCAO FERRO GALV ROSCA 2" X 1" </v>
          </cell>
          <cell r="D1955" t="str">
            <v>UN</v>
          </cell>
          <cell r="E1955">
            <v>15.99</v>
          </cell>
          <cell r="F1955">
            <v>0</v>
          </cell>
        </row>
        <row r="1956">
          <cell r="B1956" t="str">
            <v>3926</v>
          </cell>
          <cell r="C1956" t="str">
            <v>LUVA REDUCAO FERRO GALV ROSCA 2" X 1.1/2"</v>
          </cell>
          <cell r="D1956" t="str">
            <v>UN</v>
          </cell>
          <cell r="E1956">
            <v>16.16</v>
          </cell>
          <cell r="F1956">
            <v>0</v>
          </cell>
        </row>
        <row r="1957">
          <cell r="B1957" t="str">
            <v>3927</v>
          </cell>
          <cell r="C1957" t="str">
            <v>LUVA REDUCAO FERRO GALV ROSCA 2.1/2" X 1.1/2"</v>
          </cell>
          <cell r="D1957" t="str">
            <v>UN</v>
          </cell>
          <cell r="E1957">
            <v>30.11</v>
          </cell>
          <cell r="F1957">
            <v>0</v>
          </cell>
        </row>
        <row r="1958">
          <cell r="B1958" t="str">
            <v>3928</v>
          </cell>
          <cell r="C1958" t="str">
            <v>LUVA REDUCAO FERRO GALV ROSCA 2.1/2" X 2"</v>
          </cell>
          <cell r="D1958" t="str">
            <v>UN</v>
          </cell>
          <cell r="E1958">
            <v>30.11</v>
          </cell>
          <cell r="F1958">
            <v>0</v>
          </cell>
        </row>
        <row r="1959">
          <cell r="B1959" t="str">
            <v>3929</v>
          </cell>
          <cell r="C1959" t="str">
            <v>LUVA REDUCAO FERRO GALV ROSCA 3" X 1.1/2"</v>
          </cell>
          <cell r="D1959" t="str">
            <v>UN</v>
          </cell>
          <cell r="E1959">
            <v>43.88</v>
          </cell>
          <cell r="F1959">
            <v>0</v>
          </cell>
        </row>
        <row r="1960">
          <cell r="B1960" t="str">
            <v>3930</v>
          </cell>
          <cell r="C1960" t="str">
            <v>LUVA REDUCAO FERRO GALV ROSCA 3" X 2"</v>
          </cell>
          <cell r="D1960" t="str">
            <v>UN</v>
          </cell>
          <cell r="E1960">
            <v>43.88</v>
          </cell>
          <cell r="F1960">
            <v>0</v>
          </cell>
        </row>
        <row r="1961">
          <cell r="B1961" t="str">
            <v>3931</v>
          </cell>
          <cell r="C1961" t="str">
            <v>LUVA REDUCAO FERRO GALV ROSCA 3" X 2.1/2"</v>
          </cell>
          <cell r="D1961" t="str">
            <v>UN</v>
          </cell>
          <cell r="E1961">
            <v>43.88</v>
          </cell>
          <cell r="F1961">
            <v>0</v>
          </cell>
        </row>
        <row r="1962">
          <cell r="B1962" t="str">
            <v>3932</v>
          </cell>
          <cell r="C1962" t="str">
            <v>LUVA REDUCAO FERRO GALV ROSCA 4" X 2.1/2"</v>
          </cell>
          <cell r="D1962" t="str">
            <v>UN</v>
          </cell>
          <cell r="E1962">
            <v>65.5</v>
          </cell>
          <cell r="F1962">
            <v>0</v>
          </cell>
        </row>
        <row r="1963">
          <cell r="B1963" t="str">
            <v>3933</v>
          </cell>
          <cell r="C1963" t="str">
            <v>LUVA REDUCAO FERRO GALV ROSCA 4" X 2"</v>
          </cell>
          <cell r="D1963" t="str">
            <v>UN</v>
          </cell>
          <cell r="E1963">
            <v>65.5</v>
          </cell>
          <cell r="F1963">
            <v>0</v>
          </cell>
        </row>
        <row r="1964">
          <cell r="B1964" t="str">
            <v>3934</v>
          </cell>
          <cell r="C1964" t="str">
            <v>LUVA REDUCAO FERRO GALV ROSCA 4" X 3"</v>
          </cell>
          <cell r="D1964" t="str">
            <v>UN</v>
          </cell>
          <cell r="E1964">
            <v>66.63</v>
          </cell>
          <cell r="F1964">
            <v>0</v>
          </cell>
        </row>
        <row r="1965">
          <cell r="B1965" t="str">
            <v>3935</v>
          </cell>
          <cell r="C1965" t="str">
            <v>LUVA REDUCAO FERRO GALV ROSCA 2" X 1.1/4"</v>
          </cell>
          <cell r="D1965" t="str">
            <v>UN</v>
          </cell>
          <cell r="E1965">
            <v>16.13</v>
          </cell>
          <cell r="F1965">
            <v>0</v>
          </cell>
        </row>
        <row r="1966">
          <cell r="B1966" t="str">
            <v>3936</v>
          </cell>
          <cell r="C1966" t="str">
            <v>LUVA REDUCAO FERRO GALV ROSCA 1.1/2" X 1.1/4"</v>
          </cell>
          <cell r="D1966" t="str">
            <v>UN</v>
          </cell>
          <cell r="E1966">
            <v>10.49</v>
          </cell>
          <cell r="F1966">
            <v>0</v>
          </cell>
        </row>
        <row r="1967">
          <cell r="B1967" t="str">
            <v>3937</v>
          </cell>
          <cell r="C1967" t="str">
            <v>LUVA REDUCAO FERRO GALV ROSCA 1.1/4" X 1/2"</v>
          </cell>
          <cell r="D1967" t="str">
            <v>UN</v>
          </cell>
          <cell r="E1967">
            <v>7.71</v>
          </cell>
          <cell r="F1967">
            <v>0</v>
          </cell>
        </row>
        <row r="1968">
          <cell r="B1968" t="str">
            <v>3938</v>
          </cell>
          <cell r="C1968" t="str">
            <v>LUVA REDUCAO FERRO GALV ROSCA 1" X 1/2"</v>
          </cell>
          <cell r="D1968" t="str">
            <v>UN</v>
          </cell>
          <cell r="E1968">
            <v>5.63</v>
          </cell>
          <cell r="F1968">
            <v>0</v>
          </cell>
        </row>
        <row r="1969">
          <cell r="B1969" t="str">
            <v>3939</v>
          </cell>
          <cell r="C1969" t="str">
            <v>LUVA FERRO GALV ROSCA 1.1/2"</v>
          </cell>
          <cell r="D1969" t="str">
            <v>UN</v>
          </cell>
          <cell r="E1969">
            <v>10.67</v>
          </cell>
          <cell r="F1969">
            <v>0</v>
          </cell>
        </row>
        <row r="1970">
          <cell r="B1970" t="str">
            <v>3989</v>
          </cell>
          <cell r="C1970" t="str">
            <v>MADEIRA LEI 1A QUALIDADE SERRADA APARELHADA</v>
          </cell>
          <cell r="D1970" t="str">
            <v>M3</v>
          </cell>
          <cell r="E1970">
            <v>2151.77</v>
          </cell>
          <cell r="F1970">
            <v>0</v>
          </cell>
        </row>
        <row r="1971">
          <cell r="B1971" t="str">
            <v>3990</v>
          </cell>
          <cell r="C1971" t="str">
            <v>TABUA MADEIRA LEI 1A QUALIDADE 2,5 X 25,0CM (1 X 10") APARELHADA</v>
          </cell>
          <cell r="D1971" t="str">
            <v>M</v>
          </cell>
          <cell r="E1971">
            <v>13.47</v>
          </cell>
          <cell r="F1971">
            <v>0</v>
          </cell>
        </row>
        <row r="1972">
          <cell r="B1972" t="str">
            <v>3992</v>
          </cell>
          <cell r="C1972" t="str">
            <v>TABUA MADEIRA LEI 1A QUALIDADE 2,5 X 30,0CM (1 X 12") APARELHADA</v>
          </cell>
          <cell r="D1972" t="str">
            <v>M</v>
          </cell>
          <cell r="E1972">
            <v>16.16</v>
          </cell>
          <cell r="F1972">
            <v>0</v>
          </cell>
        </row>
        <row r="1973">
          <cell r="B1973" t="str">
            <v>3993</v>
          </cell>
          <cell r="C1973" t="str">
            <v>TABUA MADEIRA LEI 1A QUALIDADE E = 2,5CM (1") APARELHADA</v>
          </cell>
          <cell r="D1973" t="str">
            <v>M2</v>
          </cell>
          <cell r="E1973">
            <v>53.79</v>
          </cell>
          <cell r="F1973">
            <v>0</v>
          </cell>
        </row>
        <row r="1974">
          <cell r="B1974" t="str">
            <v>3997</v>
          </cell>
          <cell r="C1974" t="str">
            <v>MADEIRA DE LEI 1A QUALIDADE SERRADA NAO APARELHADA</v>
          </cell>
          <cell r="D1974" t="str">
            <v>M3</v>
          </cell>
          <cell r="E1974">
            <v>2400</v>
          </cell>
          <cell r="F1974">
            <v>0</v>
          </cell>
        </row>
        <row r="1975">
          <cell r="B1975" t="str">
            <v>4000</v>
          </cell>
          <cell r="C1975" t="str">
            <v>MADEIRA IPE SERRADA 1A QUALIDADE NAO APARELHADA</v>
          </cell>
          <cell r="D1975" t="str">
            <v>M3</v>
          </cell>
          <cell r="E1975">
            <v>3402.09</v>
          </cell>
          <cell r="F1975">
            <v>0</v>
          </cell>
        </row>
        <row r="1976">
          <cell r="B1976" t="str">
            <v>4004</v>
          </cell>
          <cell r="C1976" t="str">
            <v>MADEIRA 2A QUALIDADE SERRADA NAO APARELHADA</v>
          </cell>
          <cell r="D1976" t="str">
            <v>M3</v>
          </cell>
          <cell r="E1976">
            <v>1265.52</v>
          </cell>
          <cell r="F1976">
            <v>0</v>
          </cell>
        </row>
        <row r="1977">
          <cell r="B1977" t="str">
            <v>4006</v>
          </cell>
          <cell r="C1977" t="str">
            <v>MADEIRA PINHO SERRADA 3A QUALIDADE NAO APARELHADA</v>
          </cell>
          <cell r="D1977" t="str">
            <v>M3</v>
          </cell>
          <cell r="E1977">
            <v>616.27</v>
          </cell>
          <cell r="F1977">
            <v>0</v>
          </cell>
        </row>
        <row r="1978">
          <cell r="B1978" t="str">
            <v>4011</v>
          </cell>
          <cell r="C1978" t="str">
            <v>GEOTEXTIL NAO TECIDO AGULHADO DE FILAMENTOS CONTINUOS 100% POLIESTER  RT 10 TIPO BIDIM OU EQUIV</v>
          </cell>
          <cell r="D1978" t="str">
            <v>M2</v>
          </cell>
          <cell r="E1978">
            <v>5.33</v>
          </cell>
          <cell r="F1978">
            <v>0</v>
          </cell>
        </row>
        <row r="1979">
          <cell r="B1979" t="str">
            <v>4012</v>
          </cell>
          <cell r="C1979" t="str">
            <v>GEOTEXTIL NAO TECIDO AGULHADO DE FILAMENTOS CONTINUOS 100% POLIESTER  RT 21 TIPO BIDIM OU EQUIV</v>
          </cell>
          <cell r="D1979" t="str">
            <v>M2</v>
          </cell>
          <cell r="E1979">
            <v>9.9499999999999993</v>
          </cell>
          <cell r="F1979">
            <v>0</v>
          </cell>
        </row>
        <row r="1980">
          <cell r="B1980" t="str">
            <v>4013</v>
          </cell>
          <cell r="C1980" t="str">
            <v>GEOTEXTIL NAO TECIDO AGULHADO DE FILAMENTOS CONTINUOS 100% POLIESTER  RT 09 P/ DRENAGEM TIPO BIDIM OU EQUIV</v>
          </cell>
          <cell r="D1980" t="str">
            <v>M2</v>
          </cell>
          <cell r="E1980">
            <v>4.04</v>
          </cell>
          <cell r="F1980">
            <v>0</v>
          </cell>
        </row>
        <row r="1981">
          <cell r="B1981" t="str">
            <v>4014</v>
          </cell>
          <cell r="C1981" t="str">
            <v>MANTA IMPERMEABILIZANTE A BASE DE ASFALTO MODIFICADO C/ POLIMEROS DE APP TIPO TORODIM APP 3MM VIAPOL OU EQUIV</v>
          </cell>
          <cell r="D1981" t="str">
            <v>M2</v>
          </cell>
          <cell r="E1981">
            <v>24.62</v>
          </cell>
          <cell r="F1981">
            <v>0</v>
          </cell>
        </row>
        <row r="1982">
          <cell r="B1982" t="str">
            <v>4015</v>
          </cell>
          <cell r="C1982" t="str">
            <v>MANTA IMPERMEABILIZANTE A BASE DE ASFALTO MODIFICADO C/ POLIMEROS DE APP TIPO TORODIM 4MM VIAPOL OU EQUIV</v>
          </cell>
          <cell r="D1982" t="str">
            <v>M2</v>
          </cell>
          <cell r="E1982">
            <v>28.44</v>
          </cell>
          <cell r="F1982">
            <v>0</v>
          </cell>
        </row>
        <row r="1983">
          <cell r="B1983" t="str">
            <v>4016</v>
          </cell>
          <cell r="C1983" t="str">
            <v>MANTA IMPERMEABILIZANTE A BASE DE ASFALTO C/ POLIMEROS DE APP TIPO     VIAPOL GLASS APP 3MM OU EQUIV</v>
          </cell>
          <cell r="D1983" t="str">
            <v>M2</v>
          </cell>
          <cell r="E1983">
            <v>18.489999999999998</v>
          </cell>
          <cell r="F1983">
            <v>0</v>
          </cell>
        </row>
        <row r="1984">
          <cell r="B1984" t="str">
            <v>4017</v>
          </cell>
          <cell r="C1984" t="str">
            <v>MANTA IMPERMEABILIZANTE A BASE DE ASFALTO MODIFICADO C/ POLIMEROS DE APP TIPO TORODIM 5MM VIAPOL OU EQUIV</v>
          </cell>
          <cell r="D1984" t="str">
            <v>M2</v>
          </cell>
          <cell r="E1984">
            <v>30.72</v>
          </cell>
          <cell r="F1984">
            <v>0</v>
          </cell>
        </row>
        <row r="1985">
          <cell r="B1985" t="str">
            <v>4018</v>
          </cell>
          <cell r="C1985" t="str">
            <v>GEOTEXTIL NAO TECIDO AGULHADO DE FILAMENTOS CONTINUOS 100% POLIESTER  RT 31 TIPO BIDIM OU EQUIV</v>
          </cell>
          <cell r="D1985" t="str">
            <v>M2</v>
          </cell>
          <cell r="E1985">
            <v>15.47</v>
          </cell>
          <cell r="F1985">
            <v>0</v>
          </cell>
        </row>
        <row r="1986">
          <cell r="B1986" t="str">
            <v>4019</v>
          </cell>
          <cell r="C1986" t="str">
            <v>GEOTEXTIL NAO TECIDO AGULHADO DE FILAMENTOS CONTINUOS 100% POLIESTER  RT 16 TIPO BIDIM OU EQUIV</v>
          </cell>
          <cell r="D1986" t="str">
            <v>M2</v>
          </cell>
          <cell r="E1986">
            <v>8.14</v>
          </cell>
          <cell r="F1986">
            <v>0</v>
          </cell>
        </row>
        <row r="1987">
          <cell r="B1987" t="str">
            <v>4020</v>
          </cell>
          <cell r="C1987" t="str">
            <v>GEOTEXTIL NAO TECIDO AGULHADO DE FILAMENTOS CONTINUOS 100% POLIESTER  RT 26 TIPO BIDIM OU EQUIV</v>
          </cell>
          <cell r="D1987" t="str">
            <v>M2</v>
          </cell>
          <cell r="E1987">
            <v>12.67</v>
          </cell>
          <cell r="F1987">
            <v>0</v>
          </cell>
        </row>
        <row r="1988">
          <cell r="B1988" t="str">
            <v>4021</v>
          </cell>
          <cell r="C1988" t="str">
            <v>GEOTEXTIL NAO TECIDO AGULHADO DE FILAMENTOS CONTINUOS 100% POLIESTER  RT 14 P/ DRENAGEM TIPO BIDIM OU EQUIV</v>
          </cell>
          <cell r="D1988" t="str">
            <v>M2</v>
          </cell>
          <cell r="E1988">
            <v>5.79</v>
          </cell>
          <cell r="F1988">
            <v>0</v>
          </cell>
        </row>
        <row r="1989">
          <cell r="B1989" t="str">
            <v>4022</v>
          </cell>
          <cell r="C1989" t="str">
            <v>MANTA BUTILICA E = 0,8 MM</v>
          </cell>
          <cell r="D1989" t="str">
            <v>M2</v>
          </cell>
          <cell r="E1989">
            <v>46.23</v>
          </cell>
          <cell r="F1989">
            <v>0</v>
          </cell>
        </row>
        <row r="1990">
          <cell r="B1990" t="str">
            <v>4023</v>
          </cell>
          <cell r="C1990" t="str">
            <v>MANTA P/ IMPERMEABILIZACAO TIPO SIKADUR COMBIFLEX-SIKA</v>
          </cell>
          <cell r="D1990" t="str">
            <v>M2</v>
          </cell>
          <cell r="E1990">
            <v>94.98</v>
          </cell>
          <cell r="F1990">
            <v>0</v>
          </cell>
        </row>
        <row r="1991">
          <cell r="B1991" t="str">
            <v>4030</v>
          </cell>
          <cell r="C1991" t="str">
            <v>VEU POLIESTER</v>
          </cell>
          <cell r="D1991" t="str">
            <v>M2</v>
          </cell>
          <cell r="E1991">
            <v>7.92</v>
          </cell>
          <cell r="F1991">
            <v>0</v>
          </cell>
        </row>
        <row r="1992">
          <cell r="B1992" t="str">
            <v>4031</v>
          </cell>
          <cell r="C1992" t="str">
            <v>VEU FIBRA DE VIDRO AEROGLASS/RHODIA OU SIMILAR 0,04 KG/M2</v>
          </cell>
          <cell r="D1992" t="str">
            <v>M2</v>
          </cell>
          <cell r="E1992">
            <v>3.08</v>
          </cell>
          <cell r="F1992">
            <v>0</v>
          </cell>
        </row>
        <row r="1993">
          <cell r="B1993" t="str">
            <v>4033</v>
          </cell>
          <cell r="C1993" t="str">
            <v>FELTRO ASFALTICO 15 LIBRAS TIPO VITFELTRO 15, ASFALTOS VITORIA OU EQUIV</v>
          </cell>
          <cell r="D1993" t="str">
            <v>M2</v>
          </cell>
          <cell r="E1993">
            <v>11.25</v>
          </cell>
          <cell r="F1993">
            <v>0</v>
          </cell>
        </row>
        <row r="1994">
          <cell r="B1994" t="str">
            <v>4035</v>
          </cell>
          <cell r="C1994" t="str">
            <v>MAQUINA DE CORTAR ASFALTO/CONCRETO A GASOLINA POT * 10HP * C/ DISCO * ATE 20" * TIPO CLIPPER OU EQUIV (INCL MANUTENCAO/OPERACAO)</v>
          </cell>
          <cell r="D1994" t="str">
            <v>H</v>
          </cell>
          <cell r="E1994">
            <v>3.62</v>
          </cell>
          <cell r="F1994">
            <v>0</v>
          </cell>
        </row>
        <row r="1995">
          <cell r="B1995" t="str">
            <v>4036</v>
          </cell>
          <cell r="C1995" t="str">
            <v>MAQUINA DE DOBRAR ACO DIAM ATE 1 1/2" TIPO NEOCONDE OU EQUIV (MANUAL)</v>
          </cell>
          <cell r="D1995" t="str">
            <v>H</v>
          </cell>
          <cell r="E1995">
            <v>5.43</v>
          </cell>
          <cell r="F1995">
            <v>0</v>
          </cell>
        </row>
        <row r="1996">
          <cell r="B1996" t="str">
            <v>4037</v>
          </cell>
          <cell r="C1996" t="str">
            <v>MAQUINA DE CORTAR ACO TIPO SOGEMAT OU EQUIV (MANUAL)</v>
          </cell>
          <cell r="D1996" t="str">
            <v>H</v>
          </cell>
          <cell r="E1996">
            <v>5.43</v>
          </cell>
          <cell r="F1996">
            <v>0</v>
          </cell>
        </row>
        <row r="1997">
          <cell r="B1997" t="str">
            <v>4040</v>
          </cell>
          <cell r="C1997" t="str">
            <v>MARTELETE OU ROMPEDOR PNEUMATICO TIPO ATLAS COPCO TEX-31 , 27 KG OU EQUIV</v>
          </cell>
          <cell r="D1997" t="str">
            <v>H</v>
          </cell>
          <cell r="E1997">
            <v>2.81</v>
          </cell>
          <cell r="F1997">
            <v>0</v>
          </cell>
        </row>
        <row r="1998">
          <cell r="B1998" t="str">
            <v>4043</v>
          </cell>
          <cell r="C1998" t="str">
            <v>MARTELETE OU ROMPEDOR PNEUMATICO TIPO ATLAS COPCO TEX-43,36 A 44 KG OU EQUIV</v>
          </cell>
          <cell r="D1998" t="str">
            <v>H</v>
          </cell>
          <cell r="E1998">
            <v>3.06</v>
          </cell>
          <cell r="F1998">
            <v>0</v>
          </cell>
        </row>
        <row r="1999">
          <cell r="B1999" t="str">
            <v>4044</v>
          </cell>
          <cell r="C1999" t="str">
            <v>MARTELETE OU ROMPEDOR PNEUMATICO TIPO ATLAS COPCO TEX-32 32,6 KG OU EQUIV</v>
          </cell>
          <cell r="D1999" t="str">
            <v>H</v>
          </cell>
          <cell r="E1999">
            <v>2.93</v>
          </cell>
          <cell r="F1999">
            <v>0</v>
          </cell>
        </row>
        <row r="2000">
          <cell r="B2000" t="str">
            <v>4045</v>
          </cell>
          <cell r="C2000" t="str">
            <v>MARTELETE OU ROMPEDOR PNEUMATICO TIPO ATLAS COPCO 27 A 44KG INCLUSIVE CONJUNTO DE MANGUEIRAS ( 2 X 15M)</v>
          </cell>
          <cell r="D2000" t="str">
            <v>H</v>
          </cell>
          <cell r="E2000">
            <v>4.09</v>
          </cell>
          <cell r="F2000">
            <v>0</v>
          </cell>
        </row>
        <row r="2001">
          <cell r="B2001" t="str">
            <v>4046</v>
          </cell>
          <cell r="C2001" t="str">
            <v>MARTELO DEMOLIDOR PNEUMÁTICO MANUAL, MARCA ATLAS COPCO, MODELO TEX-270PS</v>
          </cell>
          <cell r="D2001" t="str">
            <v>UN</v>
          </cell>
          <cell r="E2001">
            <v>7396.29</v>
          </cell>
          <cell r="F2001">
            <v>0</v>
          </cell>
        </row>
        <row r="2002">
          <cell r="B2002" t="str">
            <v>4047</v>
          </cell>
          <cell r="C2002" t="str">
            <v>MASSA CORRIDA A BASE LATEX PVA</v>
          </cell>
          <cell r="D2002" t="str">
            <v>GL</v>
          </cell>
          <cell r="E2002">
            <v>11.9</v>
          </cell>
          <cell r="F2002">
            <v>0</v>
          </cell>
        </row>
        <row r="2003">
          <cell r="B2003" t="str">
            <v>4048</v>
          </cell>
          <cell r="C2003" t="str">
            <v>MASSA CORRIDA A BASE LATEX PVA</v>
          </cell>
          <cell r="D2003" t="str">
            <v>L</v>
          </cell>
          <cell r="E2003">
            <v>3.31</v>
          </cell>
          <cell r="F2003">
            <v>0</v>
          </cell>
        </row>
        <row r="2004">
          <cell r="B2004" t="str">
            <v>4049</v>
          </cell>
          <cell r="C2004" t="str">
            <v>MASSA EPOXI</v>
          </cell>
          <cell r="D2004" t="str">
            <v>L</v>
          </cell>
          <cell r="E2004">
            <v>16.73</v>
          </cell>
          <cell r="F2004">
            <v>0</v>
          </cell>
        </row>
        <row r="2005">
          <cell r="B2005" t="str">
            <v>4051</v>
          </cell>
          <cell r="C2005" t="str">
            <v>MASSA CORRIDA A BASE LATEX PVA</v>
          </cell>
          <cell r="D2005" t="str">
            <v>18L</v>
          </cell>
          <cell r="E2005">
            <v>42.12</v>
          </cell>
          <cell r="F2005">
            <v>0</v>
          </cell>
        </row>
        <row r="2006">
          <cell r="B2006" t="str">
            <v>4052</v>
          </cell>
          <cell r="C2006" t="str">
            <v>MASSA ACRILICA</v>
          </cell>
          <cell r="D2006" t="str">
            <v>18L</v>
          </cell>
          <cell r="E2006">
            <v>86.96</v>
          </cell>
          <cell r="F2006">
            <v>0</v>
          </cell>
        </row>
        <row r="2007">
          <cell r="B2007" t="str">
            <v>4053</v>
          </cell>
          <cell r="C2007" t="str">
            <v>MASSA BASE A OLEO</v>
          </cell>
          <cell r="D2007" t="str">
            <v>GL</v>
          </cell>
          <cell r="E2007">
            <v>22.43</v>
          </cell>
          <cell r="F2007">
            <v>0</v>
          </cell>
        </row>
        <row r="2008">
          <cell r="B2008" t="str">
            <v>4054</v>
          </cell>
          <cell r="C2008" t="str">
            <v>MASSA A OLEO P/ MADEIRAS - LATA DE 18 L</v>
          </cell>
          <cell r="D2008" t="str">
            <v>18L</v>
          </cell>
          <cell r="E2008">
            <v>234</v>
          </cell>
          <cell r="F2008">
            <v>0</v>
          </cell>
        </row>
        <row r="2009">
          <cell r="B2009" t="str">
            <v>4056</v>
          </cell>
          <cell r="C2009" t="str">
            <v>MASSA ACRILICA P/ PAREDES INTERIOR/EXTERIOR</v>
          </cell>
          <cell r="D2009" t="str">
            <v>GL</v>
          </cell>
          <cell r="E2009">
            <v>16.63</v>
          </cell>
          <cell r="F2009">
            <v>0</v>
          </cell>
        </row>
        <row r="2010">
          <cell r="B2010" t="str">
            <v>4058</v>
          </cell>
          <cell r="C2010" t="str">
            <v>MECÂNICO DE EQUIPAMENTOS PESADOS</v>
          </cell>
          <cell r="D2010" t="str">
            <v>H</v>
          </cell>
          <cell r="E2010">
            <v>24.11</v>
          </cell>
          <cell r="F2010">
            <v>0</v>
          </cell>
        </row>
        <row r="2011">
          <cell r="B2011" t="str">
            <v>4059</v>
          </cell>
          <cell r="C2011" t="str">
            <v>MEIO-FIO OU GUIA DE CONCRETO PRÉ-MOLDADO DE 30 X 15 X 12 CM E COMPRIMENTO DE 1,00 M</v>
          </cell>
          <cell r="D2011" t="str">
            <v>M</v>
          </cell>
          <cell r="E2011">
            <v>14.75</v>
          </cell>
          <cell r="F2011">
            <v>0</v>
          </cell>
        </row>
        <row r="2012">
          <cell r="B2012" t="str">
            <v>4061</v>
          </cell>
          <cell r="C2012" t="str">
            <v>MEIO FIO RETO DE CONCRETO 80 X 45 X 18 X 12CM</v>
          </cell>
          <cell r="D2012" t="str">
            <v>UN</v>
          </cell>
          <cell r="E2012">
            <v>14.07</v>
          </cell>
          <cell r="F2012">
            <v>0</v>
          </cell>
        </row>
        <row r="2013">
          <cell r="B2013" t="str">
            <v>4062</v>
          </cell>
          <cell r="C2013" t="str">
            <v>MEIO-FIO C/ SARJETA CONCRETO PRE MOLDADO 100 X 30 X 15CM</v>
          </cell>
          <cell r="D2013" t="str">
            <v>UN</v>
          </cell>
          <cell r="E2013">
            <v>13.05</v>
          </cell>
          <cell r="F2013">
            <v>0</v>
          </cell>
        </row>
        <row r="2014">
          <cell r="B2014" t="str">
            <v>4064</v>
          </cell>
          <cell r="C2014" t="str">
            <v>MEIO FIO RETO DE CONCRETO ( PADRAO DNER ) 1M</v>
          </cell>
          <cell r="D2014" t="str">
            <v>UN</v>
          </cell>
          <cell r="E2014">
            <v>14.75</v>
          </cell>
          <cell r="F2014">
            <v>0</v>
          </cell>
        </row>
        <row r="2015">
          <cell r="B2015" t="str">
            <v>4065</v>
          </cell>
          <cell r="C2015" t="str">
            <v>MEIO FIO RETO DE CONCRETO 100 X 27 X 12CM</v>
          </cell>
          <cell r="D2015" t="str">
            <v>UN</v>
          </cell>
          <cell r="E2015">
            <v>13.84</v>
          </cell>
          <cell r="F2015">
            <v>0</v>
          </cell>
        </row>
        <row r="2016">
          <cell r="B2016" t="str">
            <v>4069</v>
          </cell>
          <cell r="C2016" t="str">
            <v>MESTRE DE OBRAS</v>
          </cell>
          <cell r="D2016" t="str">
            <v>H</v>
          </cell>
          <cell r="E2016">
            <v>22.25</v>
          </cell>
          <cell r="F2016">
            <v>0</v>
          </cell>
        </row>
        <row r="2017">
          <cell r="B2017" t="str">
            <v>4083</v>
          </cell>
          <cell r="C2017" t="str">
            <v>FEITOR OU ENCARREGADO GERAL</v>
          </cell>
          <cell r="D2017" t="str">
            <v>H</v>
          </cell>
          <cell r="E2017">
            <v>19.2</v>
          </cell>
          <cell r="F2017">
            <v>0</v>
          </cell>
        </row>
        <row r="2018">
          <cell r="B2018" t="str">
            <v>4084</v>
          </cell>
          <cell r="C2018" t="str">
            <v>BOMBA SUBMERSIVEL P/ DRENAGEM/ESGOTAMENTO, ELETRICA TRIFASICA ATE 2CV DESCARGA 2", HM = 10M, Q=25M3/H = 417L/MIN. OU EQUIV</v>
          </cell>
          <cell r="D2018" t="str">
            <v>H</v>
          </cell>
          <cell r="E2018">
            <v>1.1299999999999999</v>
          </cell>
          <cell r="F2018">
            <v>0</v>
          </cell>
        </row>
        <row r="2019">
          <cell r="B2019" t="str">
            <v>4085</v>
          </cell>
          <cell r="C2019" t="str">
            <v>BOMBA SUBMERSIVEL P/ DRENAGEM/ESGOTAMENTO, ELETRICA TRIFASICA     ACIMA 2 ATE 5CV DESCARGA 3", HM = 24M, Q= 60M3/H = 1000L/MIN. OU EQUIV</v>
          </cell>
          <cell r="D2019" t="str">
            <v>H</v>
          </cell>
          <cell r="E2019">
            <v>1.44</v>
          </cell>
          <cell r="F2019">
            <v>0</v>
          </cell>
        </row>
        <row r="2020">
          <cell r="B2020" t="str">
            <v>4086</v>
          </cell>
          <cell r="C2020" t="str">
            <v>BOMBA SUBMERSIVEL P/ DRENAGEM/ESGOTAMENTO, ELETRICA TRIFASICA     ACIMA  DE 5 CV DESCARGA 4" HM = 25M, Q= 162M3/H = 2700L/MIN. OU EQUIV</v>
          </cell>
          <cell r="D2020" t="str">
            <v>H</v>
          </cell>
          <cell r="E2020">
            <v>1.88</v>
          </cell>
          <cell r="F2020">
            <v>0</v>
          </cell>
        </row>
        <row r="2021">
          <cell r="B2021" t="str">
            <v>4087</v>
          </cell>
          <cell r="C2021" t="str">
            <v>MOTOCICLETA HONDA CG 125 - 16 HP</v>
          </cell>
          <cell r="D2021" t="str">
            <v>UN</v>
          </cell>
          <cell r="E2021">
            <v>7755</v>
          </cell>
          <cell r="F2021">
            <v>0</v>
          </cell>
        </row>
        <row r="2022">
          <cell r="B2022" t="str">
            <v>4089</v>
          </cell>
          <cell r="C2022" t="str">
            <v>MOTONIVELADORA 185 A 200HP (INCL MANUT/OPERACAO)</v>
          </cell>
          <cell r="D2022" t="str">
            <v>H</v>
          </cell>
          <cell r="E2022">
            <v>164.92</v>
          </cell>
          <cell r="F2022">
            <v>0</v>
          </cell>
        </row>
        <row r="2023">
          <cell r="B2023" t="str">
            <v>4090</v>
          </cell>
          <cell r="C2023" t="str">
            <v>MOTONIVELADORA - POTÊNCIA 140HP PESO OPERACIONAL 12,5T</v>
          </cell>
          <cell r="D2023" t="str">
            <v>UN</v>
          </cell>
          <cell r="E2023">
            <v>580000</v>
          </cell>
          <cell r="F2023">
            <v>0</v>
          </cell>
        </row>
        <row r="2024">
          <cell r="B2024" t="str">
            <v>4091</v>
          </cell>
          <cell r="C2024" t="str">
            <v>MOTONIVELADORA 140 A 155HP (INCL MANUT/OPERACAO)</v>
          </cell>
          <cell r="D2024" t="str">
            <v>H</v>
          </cell>
          <cell r="E2024">
            <v>152.55000000000001</v>
          </cell>
          <cell r="F2024">
            <v>0</v>
          </cell>
        </row>
        <row r="2025">
          <cell r="B2025" t="str">
            <v>4092</v>
          </cell>
          <cell r="C2025" t="str">
            <v>MOTONIVELADORA ATE 130HP (INCL MANUT/OPERACAO)</v>
          </cell>
          <cell r="D2025" t="str">
            <v>H</v>
          </cell>
          <cell r="E2025">
            <v>140.18</v>
          </cell>
          <cell r="F2025">
            <v>0</v>
          </cell>
        </row>
        <row r="2026">
          <cell r="B2026" t="str">
            <v>4093</v>
          </cell>
          <cell r="C2026" t="str">
            <v>MOTORISTA DE CAMINHAO</v>
          </cell>
          <cell r="D2026" t="str">
            <v>H</v>
          </cell>
          <cell r="E2026">
            <v>22.4</v>
          </cell>
          <cell r="F2026">
            <v>0</v>
          </cell>
        </row>
        <row r="2027">
          <cell r="B2027" t="str">
            <v>4094</v>
          </cell>
          <cell r="C2027" t="str">
            <v>MOTORISTA DE CAMINHAO E CARRETA</v>
          </cell>
          <cell r="D2027" t="str">
            <v>H</v>
          </cell>
          <cell r="E2027">
            <v>23.7</v>
          </cell>
          <cell r="F2027">
            <v>0</v>
          </cell>
        </row>
        <row r="2028">
          <cell r="B2028" t="str">
            <v>4095</v>
          </cell>
          <cell r="C2028" t="str">
            <v>MOTORISTA DE VEICULO LEVE</v>
          </cell>
          <cell r="D2028" t="str">
            <v>H</v>
          </cell>
          <cell r="E2028">
            <v>22.27</v>
          </cell>
          <cell r="F2028">
            <v>0</v>
          </cell>
        </row>
        <row r="2029">
          <cell r="B2029" t="str">
            <v>4096</v>
          </cell>
          <cell r="C2029" t="str">
            <v>MOTORISTA OPERADOR DE MUNCK</v>
          </cell>
          <cell r="D2029" t="str">
            <v>H</v>
          </cell>
          <cell r="E2029">
            <v>24.11</v>
          </cell>
          <cell r="F2029">
            <v>0</v>
          </cell>
        </row>
        <row r="2030">
          <cell r="B2030" t="str">
            <v>4097</v>
          </cell>
          <cell r="C2030" t="str">
            <v>MOTORISTA DE VEICULO PESADO</v>
          </cell>
          <cell r="D2030" t="str">
            <v>H</v>
          </cell>
          <cell r="E2030">
            <v>24.11</v>
          </cell>
          <cell r="F2030">
            <v>0</v>
          </cell>
        </row>
        <row r="2031">
          <cell r="B2031" t="str">
            <v>4099</v>
          </cell>
          <cell r="C2031" t="str">
            <v>MOTOESCREIPER CATERPILLAR 621 330HP OU EQUIV CAP. 15,3M3/23T (INCL MANUT/OPERACAO)</v>
          </cell>
          <cell r="D2031" t="str">
            <v>H</v>
          </cell>
          <cell r="E2031">
            <v>163.24</v>
          </cell>
          <cell r="F2031">
            <v>0</v>
          </cell>
        </row>
        <row r="2032">
          <cell r="B2032" t="str">
            <v>4102</v>
          </cell>
          <cell r="C2032" t="str">
            <v>MOURÃO RETO DE CONCRETO PRÉ-MOLDADO 10 X 10CM, H=3M, PARA CERCAS</v>
          </cell>
          <cell r="D2032" t="str">
            <v>UN</v>
          </cell>
          <cell r="E2032">
            <v>38.4</v>
          </cell>
          <cell r="F2032">
            <v>0</v>
          </cell>
        </row>
        <row r="2033">
          <cell r="B2033" t="str">
            <v>4103</v>
          </cell>
          <cell r="C2033" t="str">
            <v>MOURAO CONCRETO RETO TP ALAMBRADO 10 X 10CM H = 3,25M</v>
          </cell>
          <cell r="D2033" t="str">
            <v>UN</v>
          </cell>
          <cell r="E2033">
            <v>36.03</v>
          </cell>
          <cell r="F2033">
            <v>0</v>
          </cell>
        </row>
        <row r="2034">
          <cell r="B2034" t="str">
            <v>4107</v>
          </cell>
          <cell r="C2034" t="str">
            <v>MOURAO CONCRETO RETO 15X15CM H = 2,30M</v>
          </cell>
          <cell r="D2034" t="str">
            <v>UN</v>
          </cell>
          <cell r="E2034">
            <v>32.03</v>
          </cell>
          <cell r="F2034">
            <v>0</v>
          </cell>
        </row>
        <row r="2035">
          <cell r="B2035" t="str">
            <v>4108</v>
          </cell>
          <cell r="C2035" t="str">
            <v>MOURAO CONCRETO RETO 10X10CM H = 2M</v>
          </cell>
          <cell r="D2035" t="str">
            <v>UN</v>
          </cell>
          <cell r="E2035">
            <v>27.12</v>
          </cell>
          <cell r="F2035">
            <v>0</v>
          </cell>
        </row>
        <row r="2036">
          <cell r="B2036" t="str">
            <v>4110</v>
          </cell>
          <cell r="C2036" t="str">
            <v>ESCORA OU MOURAO DE CONCRETO 10X10CM H = 2,45M</v>
          </cell>
          <cell r="D2036" t="str">
            <v>UN</v>
          </cell>
          <cell r="E2036">
            <v>39.67</v>
          </cell>
          <cell r="F2036">
            <v>0</v>
          </cell>
        </row>
        <row r="2037">
          <cell r="B2037" t="str">
            <v>4111</v>
          </cell>
          <cell r="C2037" t="str">
            <v>ESCORA OU MOURAO DE CONCRETO 10X10CM H = 2,30M</v>
          </cell>
          <cell r="D2037" t="str">
            <v>UN</v>
          </cell>
          <cell r="E2037">
            <v>26.21</v>
          </cell>
          <cell r="F2037">
            <v>0</v>
          </cell>
        </row>
        <row r="2038">
          <cell r="B2038" t="str">
            <v>4112</v>
          </cell>
          <cell r="C2038" t="str">
            <v>MOURAO CONCRETO RETO SECAO TRIANGULAR 12 CM H = 2,2M</v>
          </cell>
          <cell r="D2038" t="str">
            <v>UN</v>
          </cell>
          <cell r="E2038">
            <v>27.12</v>
          </cell>
          <cell r="F2038">
            <v>0</v>
          </cell>
        </row>
        <row r="2039">
          <cell r="B2039" t="str">
            <v>4114</v>
          </cell>
          <cell r="C2039" t="str">
            <v>MOURAO CONCRETO "T" H = 2,78M P/ 8FIOS + 0,45M P/ 3FIOS"</v>
          </cell>
          <cell r="D2039" t="str">
            <v>UN</v>
          </cell>
          <cell r="E2039">
            <v>39.49</v>
          </cell>
          <cell r="F2039">
            <v>0</v>
          </cell>
        </row>
        <row r="2040">
          <cell r="B2040" t="str">
            <v>4115</v>
          </cell>
          <cell r="C2040" t="str">
            <v>PECA DE MADEIRA ROLICA D = 15CM COMPRIM= ATE 3,0M PARA CERCA</v>
          </cell>
          <cell r="D2040" t="str">
            <v>M</v>
          </cell>
          <cell r="E2040">
            <v>3.21</v>
          </cell>
          <cell r="F2040">
            <v>0</v>
          </cell>
        </row>
        <row r="2041">
          <cell r="B2041" t="str">
            <v>4119</v>
          </cell>
          <cell r="C2041" t="str">
            <v>PECA DE MADEIRA ROLICA D = 19CM PARA CERCA</v>
          </cell>
          <cell r="D2041" t="str">
            <v>M</v>
          </cell>
          <cell r="E2041">
            <v>4.8600000000000003</v>
          </cell>
          <cell r="F2041">
            <v>0</v>
          </cell>
        </row>
        <row r="2042">
          <cell r="B2042" t="str">
            <v>4126</v>
          </cell>
          <cell r="C2042" t="str">
            <v>MUFLA TERMINAL PRIMARIA UNIPOLAR USO EXTERNO PARA CABO 10/16MM2 ISOL, 3,6/6KV EM EPR - BORRACHA DE SILICONE</v>
          </cell>
          <cell r="D2042" t="str">
            <v>UN</v>
          </cell>
          <cell r="E2042">
            <v>198</v>
          </cell>
          <cell r="F2042">
            <v>0</v>
          </cell>
        </row>
        <row r="2043">
          <cell r="B2043" t="str">
            <v>4127</v>
          </cell>
          <cell r="C2043" t="str">
            <v>MUFLA TERMINAL PRIMARIA UNIPOLAR USO EXTERNO PARA CABO 25/70MM2 ISOL, 3,6/6KV EM EPR - BORRACHA DE SILICONE</v>
          </cell>
          <cell r="D2043" t="str">
            <v>UN</v>
          </cell>
          <cell r="E2043">
            <v>198.8</v>
          </cell>
          <cell r="F2043">
            <v>0</v>
          </cell>
        </row>
        <row r="2044">
          <cell r="B2044" t="str">
            <v>4133</v>
          </cell>
          <cell r="C2044" t="str">
            <v>MUFLA TERMINAL PRIMARIA UNIPOLAR USO EXTERNO PARA CABO 35/120MM2 ISOL. 15/25KV EM EPR - BORRACHA DE SILICONE</v>
          </cell>
          <cell r="D2044" t="str">
            <v>UN</v>
          </cell>
          <cell r="E2044">
            <v>272.55</v>
          </cell>
          <cell r="F2044">
            <v>0</v>
          </cell>
        </row>
        <row r="2045">
          <cell r="B2045" t="str">
            <v>4135</v>
          </cell>
          <cell r="C2045" t="str">
            <v>MUFLA TERMINAL PRIMARIA UNIPOLAR USO EXTERNO PARA CABO 35/70MM2 ISOL. 20/35KV EM EPR - BORRACHA DE SILICONE</v>
          </cell>
          <cell r="D2045" t="str">
            <v>UN</v>
          </cell>
          <cell r="E2045">
            <v>299.81</v>
          </cell>
          <cell r="F2045">
            <v>0</v>
          </cell>
        </row>
        <row r="2046">
          <cell r="B2046" t="str">
            <v>4140</v>
          </cell>
          <cell r="C2046" t="str">
            <v>MUFLA TERMINAL PRIMARIA UNIPOLAR USO EXTERNO, TERMOCONTRATIL, PARA CABO 10/16MM2 ISOL. 3,6KV EM EPR - BORRACHA DE SILICONE</v>
          </cell>
          <cell r="D2046" t="str">
            <v>UN</v>
          </cell>
          <cell r="E2046">
            <v>237.28</v>
          </cell>
          <cell r="F2046">
            <v>0</v>
          </cell>
        </row>
        <row r="2047">
          <cell r="B2047" t="str">
            <v>4145</v>
          </cell>
          <cell r="C2047" t="str">
            <v>MUFLA TERMINAL PRIMARIA UNIPOLAR USO EXTERNO PARA CABO 50/185MM2 ISOL. 20/35KV EM EPR</v>
          </cell>
          <cell r="D2047" t="str">
            <v>UN</v>
          </cell>
          <cell r="E2047">
            <v>237.28</v>
          </cell>
          <cell r="F2047">
            <v>0</v>
          </cell>
        </row>
        <row r="2048">
          <cell r="B2048" t="str">
            <v>4146</v>
          </cell>
          <cell r="C2048" t="str">
            <v>MUFLA TERMINAL PRIMARIA UNIPOLAR USO EXTERNO PARA CABO 10/16MM2 ISOL. 6/10KV EM EPR - BORRACHA DE SILICONE</v>
          </cell>
          <cell r="D2048" t="str">
            <v>UN</v>
          </cell>
          <cell r="E2048">
            <v>215.64</v>
          </cell>
          <cell r="F2048">
            <v>0</v>
          </cell>
        </row>
        <row r="2049">
          <cell r="B2049" t="str">
            <v>4152</v>
          </cell>
          <cell r="C2049" t="str">
            <v>MUFLA TERMINAL PRIMARIA UNIPOLAR USO INTERNO PARA CABO 25/70MM2 ISOL.3,6 /6KV EM EPR - BORRACHA DE SILICONE</v>
          </cell>
          <cell r="D2049" t="str">
            <v>UN</v>
          </cell>
          <cell r="E2049">
            <v>242.89</v>
          </cell>
          <cell r="F2049">
            <v>0</v>
          </cell>
        </row>
        <row r="2050">
          <cell r="B2050" t="str">
            <v>4154</v>
          </cell>
          <cell r="C2050" t="str">
            <v>MUFLA TERMINAL PRIMARIA UNIPOLAR USO INTERNO PARA CABO 25/70MM2 ISOL 6/10KV EM EPR- BORRACHA DE SILICONE</v>
          </cell>
          <cell r="D2050" t="str">
            <v>UN</v>
          </cell>
          <cell r="E2050">
            <v>242.89</v>
          </cell>
          <cell r="F2050">
            <v>0</v>
          </cell>
        </row>
        <row r="2051">
          <cell r="B2051" t="str">
            <v>4161</v>
          </cell>
          <cell r="C2051" t="str">
            <v>MUFLA TERMINAL PRIMARIA UNIPOLAR USO INTERNO PARA CABO 35/70MM2 ISOLACAO 8,7/15KV EM EPR - BORRACHA DE SILICONE</v>
          </cell>
          <cell r="D2051" t="str">
            <v>UN</v>
          </cell>
          <cell r="E2051">
            <v>246.9</v>
          </cell>
          <cell r="F2051">
            <v>0</v>
          </cell>
        </row>
        <row r="2052">
          <cell r="B2052" t="str">
            <v>4167</v>
          </cell>
          <cell r="C2052" t="str">
            <v>MUFLA TERMINAL PRIMARIA UNIPOLAR USO INTERNO PARA CABO 50/185MM2    ISOLACAO 20/35KV EM EPR - BORRACHA DE SILICONE</v>
          </cell>
          <cell r="D2052" t="str">
            <v>UN</v>
          </cell>
          <cell r="E2052">
            <v>235.23</v>
          </cell>
          <cell r="F2052">
            <v>0</v>
          </cell>
        </row>
        <row r="2053">
          <cell r="B2053" t="str">
            <v>4168</v>
          </cell>
          <cell r="C2053" t="str">
            <v>MUFLA TERMINAL PRIMARIA UNIPOLAR USO INTERNO PARA CABO 35/120MM2 ISOLACAO 15/25KV EM EPR - BORRACHA DE SILICONE</v>
          </cell>
          <cell r="D2053" t="str">
            <v>UN</v>
          </cell>
          <cell r="E2053">
            <v>256.52</v>
          </cell>
          <cell r="F2053">
            <v>0</v>
          </cell>
        </row>
        <row r="2054">
          <cell r="B2054" t="str">
            <v>4177</v>
          </cell>
          <cell r="C2054" t="str">
            <v>NIPEL FERRO GALV ROSCA 1/2"</v>
          </cell>
          <cell r="D2054" t="str">
            <v>UN</v>
          </cell>
          <cell r="E2054">
            <v>2.04</v>
          </cell>
          <cell r="F2054">
            <v>0</v>
          </cell>
        </row>
        <row r="2055">
          <cell r="B2055" t="str">
            <v>4178</v>
          </cell>
          <cell r="C2055" t="str">
            <v>NIPEL FERRO GALV ROSCA 3/4"</v>
          </cell>
          <cell r="D2055" t="str">
            <v>UN</v>
          </cell>
          <cell r="E2055">
            <v>2.92</v>
          </cell>
          <cell r="F2055">
            <v>0</v>
          </cell>
        </row>
        <row r="2056">
          <cell r="B2056" t="str">
            <v>4179</v>
          </cell>
          <cell r="C2056" t="str">
            <v>NIPEL FERRO GALV ROSCA 1"</v>
          </cell>
          <cell r="D2056" t="str">
            <v>UN</v>
          </cell>
          <cell r="E2056">
            <v>4.93</v>
          </cell>
          <cell r="F2056">
            <v>0</v>
          </cell>
        </row>
        <row r="2057">
          <cell r="B2057" t="str">
            <v>4180</v>
          </cell>
          <cell r="C2057" t="str">
            <v>NIPEL FERRO GALV ROSCA 1.1/4"</v>
          </cell>
          <cell r="D2057" t="str">
            <v>UN</v>
          </cell>
          <cell r="E2057">
            <v>6.87</v>
          </cell>
          <cell r="F2057">
            <v>0</v>
          </cell>
        </row>
        <row r="2058">
          <cell r="B2058" t="str">
            <v>4181</v>
          </cell>
          <cell r="C2058" t="str">
            <v>NIPEL FERRO GALV ROSCA 2"</v>
          </cell>
          <cell r="D2058" t="str">
            <v>UN</v>
          </cell>
          <cell r="E2058">
            <v>16.940000000000001</v>
          </cell>
          <cell r="F2058">
            <v>0</v>
          </cell>
        </row>
        <row r="2059">
          <cell r="B2059" t="str">
            <v>4182</v>
          </cell>
          <cell r="C2059" t="str">
            <v>NIPEL FERRO GALV ROSCA 3"</v>
          </cell>
          <cell r="D2059" t="str">
            <v>UN</v>
          </cell>
          <cell r="E2059">
            <v>34.369999999999997</v>
          </cell>
          <cell r="F2059">
            <v>0</v>
          </cell>
        </row>
        <row r="2060">
          <cell r="B2060" t="str">
            <v>4183</v>
          </cell>
          <cell r="C2060" t="str">
            <v>NIPEL FERRO GALV ROSCA 4"</v>
          </cell>
          <cell r="D2060" t="str">
            <v>UN</v>
          </cell>
          <cell r="E2060">
            <v>53.99</v>
          </cell>
          <cell r="F2060">
            <v>0</v>
          </cell>
        </row>
        <row r="2061">
          <cell r="B2061" t="str">
            <v>4184</v>
          </cell>
          <cell r="C2061" t="str">
            <v>NIPEL FERRO GALV ROSCA 5"</v>
          </cell>
          <cell r="D2061" t="str">
            <v>UN</v>
          </cell>
          <cell r="E2061">
            <v>96.95</v>
          </cell>
          <cell r="F2061">
            <v>0</v>
          </cell>
        </row>
        <row r="2062">
          <cell r="B2062" t="str">
            <v>4185</v>
          </cell>
          <cell r="C2062" t="str">
            <v>NIPEL FERRO GALV ROSCA 6"</v>
          </cell>
          <cell r="D2062" t="str">
            <v>UN</v>
          </cell>
          <cell r="E2062">
            <v>118.47</v>
          </cell>
          <cell r="F2062">
            <v>0</v>
          </cell>
        </row>
        <row r="2063">
          <cell r="B2063" t="str">
            <v>4186</v>
          </cell>
          <cell r="C2063" t="str">
            <v>NIPEL REDUCAO FERRO GALV ROSCA 1/2" X 1/4"</v>
          </cell>
          <cell r="D2063" t="str">
            <v>UN</v>
          </cell>
          <cell r="E2063">
            <v>2.04</v>
          </cell>
          <cell r="F2063">
            <v>0</v>
          </cell>
        </row>
        <row r="2064">
          <cell r="B2064" t="str">
            <v>4187</v>
          </cell>
          <cell r="C2064" t="str">
            <v>NIPEL REDUCAO FERRO GALV ROSCA 3/4" X 1/2"</v>
          </cell>
          <cell r="D2064" t="str">
            <v>UN</v>
          </cell>
          <cell r="E2064">
            <v>2.92</v>
          </cell>
          <cell r="F2064">
            <v>0</v>
          </cell>
        </row>
        <row r="2065">
          <cell r="B2065" t="str">
            <v>4188</v>
          </cell>
          <cell r="C2065" t="str">
            <v>NIPEL REDUCAO FERRO GALV ROSCA 1" X 1/2"</v>
          </cell>
          <cell r="D2065" t="str">
            <v>UN</v>
          </cell>
          <cell r="E2065">
            <v>4.8600000000000003</v>
          </cell>
          <cell r="F2065">
            <v>0</v>
          </cell>
        </row>
        <row r="2066">
          <cell r="B2066" t="str">
            <v>4189</v>
          </cell>
          <cell r="C2066" t="str">
            <v>NIPEL REDUCAO FERRO GALV ROSCA 1" X 3/4"</v>
          </cell>
          <cell r="D2066" t="str">
            <v>UN</v>
          </cell>
          <cell r="E2066">
            <v>4.75</v>
          </cell>
          <cell r="F2066">
            <v>0</v>
          </cell>
        </row>
        <row r="2067">
          <cell r="B2067" t="str">
            <v>4190</v>
          </cell>
          <cell r="C2067" t="str">
            <v>NIPEL REDUCAO FERRO GALV ROSCA 1.1/4" X 3/4"</v>
          </cell>
          <cell r="D2067" t="str">
            <v>UN</v>
          </cell>
          <cell r="E2067">
            <v>6.62</v>
          </cell>
          <cell r="F2067">
            <v>0</v>
          </cell>
        </row>
        <row r="2068">
          <cell r="B2068" t="str">
            <v>4191</v>
          </cell>
          <cell r="C2068" t="str">
            <v>NIPEL REDUCAO FERRO GALV ROSCA 1.1/2" X 3/4"</v>
          </cell>
          <cell r="D2068" t="str">
            <v>UN</v>
          </cell>
          <cell r="E2068">
            <v>7.68</v>
          </cell>
          <cell r="F2068">
            <v>0</v>
          </cell>
        </row>
        <row r="2069">
          <cell r="B2069" t="str">
            <v>4192</v>
          </cell>
          <cell r="C2069" t="str">
            <v>NIPEL REDUCAO FERRO GALV ROSCA 1.1/2" X 1"</v>
          </cell>
          <cell r="D2069" t="str">
            <v>UN</v>
          </cell>
          <cell r="E2069">
            <v>7.68</v>
          </cell>
          <cell r="F2069">
            <v>0</v>
          </cell>
        </row>
        <row r="2070">
          <cell r="B2070" t="str">
            <v>4193</v>
          </cell>
          <cell r="C2070" t="str">
            <v>NIPEL REDUCAO FERRO GALV ROSCA 2" X 1.1/4"</v>
          </cell>
          <cell r="D2070" t="str">
            <v>UN</v>
          </cell>
          <cell r="E2070">
            <v>16.55</v>
          </cell>
          <cell r="F2070">
            <v>0</v>
          </cell>
        </row>
        <row r="2071">
          <cell r="B2071" t="str">
            <v>4194</v>
          </cell>
          <cell r="C2071" t="str">
            <v>NIPEL REDUCAO FERRO GALV ROSCA 2" X 1.1/2"</v>
          </cell>
          <cell r="D2071" t="str">
            <v>UN</v>
          </cell>
          <cell r="E2071">
            <v>16.55</v>
          </cell>
          <cell r="F2071">
            <v>0</v>
          </cell>
        </row>
        <row r="2072">
          <cell r="B2072" t="str">
            <v>4195</v>
          </cell>
          <cell r="C2072" t="str">
            <v>NIPEL REDUCAO FERRO GALV ROSCA 2.1/2" X 1.1/4"</v>
          </cell>
          <cell r="D2072" t="str">
            <v>UN</v>
          </cell>
          <cell r="E2072">
            <v>23.81</v>
          </cell>
          <cell r="F2072">
            <v>0</v>
          </cell>
        </row>
        <row r="2073">
          <cell r="B2073" t="str">
            <v>4196</v>
          </cell>
          <cell r="C2073" t="str">
            <v>NIPEL REDUCAO FERRO GALV ROSCA 2.1/2" X 1.1/2"</v>
          </cell>
          <cell r="D2073" t="str">
            <v>UN</v>
          </cell>
          <cell r="E2073">
            <v>23.53</v>
          </cell>
          <cell r="F2073">
            <v>0</v>
          </cell>
        </row>
        <row r="2074">
          <cell r="B2074" t="str">
            <v>4197</v>
          </cell>
          <cell r="C2074" t="str">
            <v>NIPEL REDUCAO FERRO GALV ROSCA 2.1/2" X 2"</v>
          </cell>
          <cell r="D2074" t="str">
            <v>UN</v>
          </cell>
          <cell r="E2074">
            <v>23.53</v>
          </cell>
          <cell r="F2074">
            <v>0</v>
          </cell>
        </row>
        <row r="2075">
          <cell r="B2075" t="str">
            <v>4198</v>
          </cell>
          <cell r="C2075" t="str">
            <v>NIPEL REDUCAO FERRO GALV ROSCA 3" X 1.1/2"</v>
          </cell>
          <cell r="D2075" t="str">
            <v>UN</v>
          </cell>
          <cell r="E2075">
            <v>33.950000000000003</v>
          </cell>
          <cell r="F2075">
            <v>0</v>
          </cell>
        </row>
        <row r="2076">
          <cell r="B2076" t="str">
            <v>4202</v>
          </cell>
          <cell r="C2076" t="str">
            <v>NIPEL REDUCAO FERRO GALV ROSCA 3" X 2.1/2"</v>
          </cell>
          <cell r="D2076" t="str">
            <v>UN</v>
          </cell>
          <cell r="E2076">
            <v>33.950000000000003</v>
          </cell>
          <cell r="F2076">
            <v>0</v>
          </cell>
        </row>
        <row r="2077">
          <cell r="B2077" t="str">
            <v>4203</v>
          </cell>
          <cell r="C2077" t="str">
            <v>NIPEL REDUCAO FERRO GALV ROSCA 3" X 2"</v>
          </cell>
          <cell r="D2077" t="str">
            <v>UN</v>
          </cell>
          <cell r="E2077">
            <v>33.950000000000003</v>
          </cell>
          <cell r="F2077">
            <v>0</v>
          </cell>
        </row>
        <row r="2078">
          <cell r="B2078" t="str">
            <v>4204</v>
          </cell>
          <cell r="C2078" t="str">
            <v>NIPEL REDUCAO FERRO GALV ROSCA 2" X 1"</v>
          </cell>
          <cell r="D2078" t="str">
            <v>UN</v>
          </cell>
          <cell r="E2078">
            <v>16.55</v>
          </cell>
          <cell r="F2078">
            <v>0</v>
          </cell>
        </row>
        <row r="2079">
          <cell r="B2079" t="str">
            <v>4205</v>
          </cell>
          <cell r="C2079" t="str">
            <v>NIPEL REDUCAO FERRO GALV ROSCA 1.1/2" X 1.1/4"</v>
          </cell>
          <cell r="D2079" t="str">
            <v>UN</v>
          </cell>
          <cell r="E2079">
            <v>7.75</v>
          </cell>
          <cell r="F2079">
            <v>0</v>
          </cell>
        </row>
        <row r="2080">
          <cell r="B2080" t="str">
            <v>4206</v>
          </cell>
          <cell r="C2080" t="str">
            <v>NIPEL REDUCAO FERRO GALV ROSCA 1.1/4" X 1"</v>
          </cell>
          <cell r="D2080" t="str">
            <v>UN</v>
          </cell>
          <cell r="E2080">
            <v>6.8</v>
          </cell>
          <cell r="F2080">
            <v>0</v>
          </cell>
        </row>
        <row r="2081">
          <cell r="B2081" t="str">
            <v>4207</v>
          </cell>
          <cell r="C2081" t="str">
            <v>NIPEL REDUCAO FERRO GALV ROSCA 1.1/4" X 1/2"</v>
          </cell>
          <cell r="D2081" t="str">
            <v>UN</v>
          </cell>
          <cell r="E2081">
            <v>6.44</v>
          </cell>
          <cell r="F2081">
            <v>0</v>
          </cell>
        </row>
        <row r="2082">
          <cell r="B2082" t="str">
            <v>4208</v>
          </cell>
          <cell r="C2082" t="str">
            <v xml:space="preserve">NIPEL FERRO GALV ROSCA 2.1/2" </v>
          </cell>
          <cell r="D2082" t="str">
            <v>UN</v>
          </cell>
          <cell r="E2082">
            <v>24.19</v>
          </cell>
          <cell r="F2082">
            <v>0</v>
          </cell>
        </row>
        <row r="2083">
          <cell r="B2083" t="str">
            <v>4209</v>
          </cell>
          <cell r="C2083" t="str">
            <v>NIPEL FERRO GALV ROSCA 1.1/2"</v>
          </cell>
          <cell r="D2083" t="str">
            <v>UN</v>
          </cell>
          <cell r="E2083">
            <v>7.78</v>
          </cell>
          <cell r="F2083">
            <v>0</v>
          </cell>
        </row>
        <row r="2084">
          <cell r="B2084" t="str">
            <v>4210</v>
          </cell>
          <cell r="C2084" t="str">
            <v>NIPEL PVC C/ C/ ROSCA P/ AGUA FRIA PREDIAL 1/2"</v>
          </cell>
          <cell r="D2084" t="str">
            <v>UN</v>
          </cell>
          <cell r="E2084">
            <v>0.6</v>
          </cell>
          <cell r="F2084">
            <v>0</v>
          </cell>
        </row>
        <row r="2085">
          <cell r="B2085" t="str">
            <v>4211</v>
          </cell>
          <cell r="C2085" t="str">
            <v>NIPEL PVC C/ C/ ROSCA P/ AGUA FRIA PREDIAL 3/4"</v>
          </cell>
          <cell r="D2085" t="str">
            <v>UN</v>
          </cell>
          <cell r="E2085">
            <v>0.53</v>
          </cell>
          <cell r="F2085">
            <v>0</v>
          </cell>
        </row>
        <row r="2086">
          <cell r="B2086" t="str">
            <v>4212</v>
          </cell>
          <cell r="C2086" t="str">
            <v>NIPEL PVC C/ C/ ROSCA P/ AGUA FRIA PREDIAL 1"</v>
          </cell>
          <cell r="D2086" t="str">
            <v>UN</v>
          </cell>
          <cell r="E2086">
            <v>1.55</v>
          </cell>
          <cell r="F2086">
            <v>0</v>
          </cell>
        </row>
        <row r="2087">
          <cell r="B2087" t="str">
            <v>4213</v>
          </cell>
          <cell r="C2087" t="str">
            <v>NIPEL PVC C/ C/ ROSCA P/ AGUA FRIA PREDIAL 2"</v>
          </cell>
          <cell r="D2087" t="str">
            <v>UN</v>
          </cell>
          <cell r="E2087">
            <v>6.04</v>
          </cell>
          <cell r="F2087">
            <v>0</v>
          </cell>
        </row>
        <row r="2088">
          <cell r="B2088" t="str">
            <v>4214</v>
          </cell>
          <cell r="C2088" t="str">
            <v>NIPEL PVC C/ C/ ROSCA P/ AGUA FRIA PREDIAL 1.1/2"</v>
          </cell>
          <cell r="D2088" t="str">
            <v>UN</v>
          </cell>
          <cell r="E2088">
            <v>3.41</v>
          </cell>
          <cell r="F2088">
            <v>0</v>
          </cell>
        </row>
        <row r="2089">
          <cell r="B2089" t="str">
            <v>4215</v>
          </cell>
          <cell r="C2089" t="str">
            <v>NIPEL PVC C/ C/ ROSCA P/ AGUA FRIA PREDIAL 1.1/4"</v>
          </cell>
          <cell r="D2089" t="str">
            <v>UN</v>
          </cell>
          <cell r="E2089">
            <v>3.08</v>
          </cell>
          <cell r="F2089">
            <v>0</v>
          </cell>
        </row>
        <row r="2090">
          <cell r="B2090" t="str">
            <v>4221</v>
          </cell>
          <cell r="C2090" t="str">
            <v>OLEO DIESEL COMBUSTIVEL COMUM</v>
          </cell>
          <cell r="D2090" t="str">
            <v>L</v>
          </cell>
          <cell r="E2090">
            <v>2.2799999999999998</v>
          </cell>
          <cell r="F2090">
            <v>0</v>
          </cell>
        </row>
        <row r="2091">
          <cell r="B2091" t="str">
            <v>4222</v>
          </cell>
          <cell r="C2091" t="str">
            <v>GASOLINA COMUM</v>
          </cell>
          <cell r="D2091" t="str">
            <v>L</v>
          </cell>
          <cell r="E2091">
            <v>3.99</v>
          </cell>
          <cell r="F2091">
            <v>0</v>
          </cell>
        </row>
        <row r="2092">
          <cell r="B2092" t="str">
            <v>4223</v>
          </cell>
          <cell r="C2092" t="str">
            <v>ALCOOL HIDRATADO COMBUSTIVEL COMUM</v>
          </cell>
          <cell r="D2092" t="str">
            <v>L</v>
          </cell>
          <cell r="E2092">
            <v>2.85</v>
          </cell>
          <cell r="F2092">
            <v>0</v>
          </cell>
        </row>
        <row r="2093">
          <cell r="B2093" t="str">
            <v>4224</v>
          </cell>
          <cell r="C2093" t="str">
            <v>QUEROSENE</v>
          </cell>
          <cell r="D2093" t="str">
            <v>L</v>
          </cell>
          <cell r="E2093">
            <v>2.57</v>
          </cell>
          <cell r="F2093">
            <v>0</v>
          </cell>
        </row>
        <row r="2094">
          <cell r="B2094" t="str">
            <v>4226</v>
          </cell>
          <cell r="C2094" t="str">
            <v>GAS DE COZINHA - GLP</v>
          </cell>
          <cell r="D2094" t="str">
            <v>KG</v>
          </cell>
          <cell r="E2094">
            <v>3.68</v>
          </cell>
          <cell r="F2094">
            <v>0</v>
          </cell>
        </row>
        <row r="2095">
          <cell r="B2095" t="str">
            <v>4227</v>
          </cell>
          <cell r="C2095" t="str">
            <v>ÓLEO LUBRIFICANTE PARA MOTORES DE EQUIPAMENTOS PESADOS (CAMINHÕES, TRATORES, RETROS E ETC...)</v>
          </cell>
          <cell r="D2095" t="str">
            <v>L</v>
          </cell>
          <cell r="E2095">
            <v>12</v>
          </cell>
          <cell r="F2095">
            <v>0</v>
          </cell>
        </row>
        <row r="2096">
          <cell r="B2096" t="str">
            <v>4228</v>
          </cell>
          <cell r="C2096" t="str">
            <v>OLEO QUEIMADO</v>
          </cell>
          <cell r="D2096" t="str">
            <v>L</v>
          </cell>
          <cell r="E2096">
            <v>0.25</v>
          </cell>
          <cell r="F2096">
            <v>0</v>
          </cell>
        </row>
        <row r="2097">
          <cell r="B2097" t="str">
            <v>4229</v>
          </cell>
          <cell r="C2097" t="str">
            <v>GRAXA</v>
          </cell>
          <cell r="D2097" t="str">
            <v>KG</v>
          </cell>
          <cell r="E2097">
            <v>14.37</v>
          </cell>
          <cell r="F2097">
            <v>0</v>
          </cell>
        </row>
        <row r="2098">
          <cell r="B2098" t="str">
            <v>4230</v>
          </cell>
          <cell r="C2098" t="str">
            <v>OPERADOR DE MAQUINAS E EQUIPAMENTOS</v>
          </cell>
          <cell r="D2098" t="str">
            <v>H</v>
          </cell>
          <cell r="E2098">
            <v>22.99</v>
          </cell>
          <cell r="F2098">
            <v>0</v>
          </cell>
        </row>
        <row r="2099">
          <cell r="B2099" t="str">
            <v>4233</v>
          </cell>
          <cell r="C2099" t="str">
            <v>OPERADOR DE USINA DE ASFALTO, DE SOLOS OU DE CONCRETO</v>
          </cell>
          <cell r="D2099" t="str">
            <v>H</v>
          </cell>
          <cell r="E2099">
            <v>24.11</v>
          </cell>
          <cell r="F2099">
            <v>0</v>
          </cell>
        </row>
        <row r="2100">
          <cell r="B2100" t="str">
            <v>4234</v>
          </cell>
          <cell r="C2100" t="str">
            <v>OPERADOR DE ESCAVADEIRA</v>
          </cell>
          <cell r="D2100" t="str">
            <v>H</v>
          </cell>
          <cell r="E2100">
            <v>21.87</v>
          </cell>
          <cell r="F2100">
            <v>0</v>
          </cell>
        </row>
        <row r="2101">
          <cell r="B2101" t="str">
            <v>4235</v>
          </cell>
          <cell r="C2101" t="str">
            <v>CAVOUQUEIRO OU OPERADOR PERFURATRIZ/ROMPEDOR</v>
          </cell>
          <cell r="D2101" t="str">
            <v>H</v>
          </cell>
          <cell r="E2101">
            <v>24.11</v>
          </cell>
          <cell r="F2101">
            <v>0</v>
          </cell>
        </row>
        <row r="2102">
          <cell r="B2102" t="str">
            <v>4237</v>
          </cell>
          <cell r="C2102" t="str">
            <v>TRATORISTA</v>
          </cell>
          <cell r="D2102" t="str">
            <v>H</v>
          </cell>
          <cell r="E2102">
            <v>24.05</v>
          </cell>
          <cell r="F2102">
            <v>0</v>
          </cell>
        </row>
        <row r="2103">
          <cell r="B2103" t="str">
            <v>4238</v>
          </cell>
          <cell r="C2103" t="str">
            <v>OPERADOR DE ROLO COMPACTADOR</v>
          </cell>
          <cell r="D2103" t="str">
            <v>H</v>
          </cell>
          <cell r="E2103">
            <v>21.87</v>
          </cell>
          <cell r="F2103">
            <v>0</v>
          </cell>
        </row>
        <row r="2104">
          <cell r="B2104" t="str">
            <v>4239</v>
          </cell>
          <cell r="C2104" t="str">
            <v xml:space="preserve">OPERADOR DE MOTONIVELADORA </v>
          </cell>
          <cell r="D2104" t="str">
            <v>H</v>
          </cell>
          <cell r="E2104">
            <v>23.98</v>
          </cell>
          <cell r="F2104">
            <v>0</v>
          </cell>
        </row>
        <row r="2105">
          <cell r="B2105" t="str">
            <v>4240</v>
          </cell>
          <cell r="C2105" t="str">
            <v>OPERADOR DE MOTO-ESCREIPER</v>
          </cell>
          <cell r="D2105" t="str">
            <v>H</v>
          </cell>
          <cell r="E2105">
            <v>21.87</v>
          </cell>
          <cell r="F2105">
            <v>0</v>
          </cell>
        </row>
        <row r="2106">
          <cell r="B2106" t="str">
            <v>4242</v>
          </cell>
          <cell r="C2106" t="str">
            <v>OPERADOR DE ACABADORA</v>
          </cell>
          <cell r="D2106" t="str">
            <v>H</v>
          </cell>
          <cell r="E2106">
            <v>21.87</v>
          </cell>
          <cell r="F2106">
            <v>0</v>
          </cell>
        </row>
        <row r="2107">
          <cell r="B2107" t="str">
            <v>4243</v>
          </cell>
          <cell r="C2107" t="str">
            <v>OPERADOR DE BETONEIRA ( CAMINHÃO)</v>
          </cell>
          <cell r="D2107" t="str">
            <v>H</v>
          </cell>
          <cell r="E2107">
            <v>21.8</v>
          </cell>
          <cell r="F2107">
            <v>0</v>
          </cell>
        </row>
        <row r="2108">
          <cell r="B2108" t="str">
            <v>4244</v>
          </cell>
          <cell r="C2108" t="str">
            <v>MACARIQUEIRO</v>
          </cell>
          <cell r="D2108" t="str">
            <v>H</v>
          </cell>
          <cell r="E2108">
            <v>24.11</v>
          </cell>
          <cell r="F2108">
            <v>0</v>
          </cell>
        </row>
        <row r="2109">
          <cell r="B2109" t="str">
            <v>4248</v>
          </cell>
          <cell r="C2109" t="str">
            <v>OPERADOR DE PA CARREGADEIRA</v>
          </cell>
          <cell r="D2109" t="str">
            <v>H</v>
          </cell>
          <cell r="E2109">
            <v>23.53</v>
          </cell>
          <cell r="F2109">
            <v>0</v>
          </cell>
        </row>
        <row r="2110">
          <cell r="B2110" t="str">
            <v>4250</v>
          </cell>
          <cell r="C2110" t="str">
            <v>OPERADOR DE COMPRESSOR OU COMPRESSORISTA</v>
          </cell>
          <cell r="D2110" t="str">
            <v>H</v>
          </cell>
          <cell r="E2110">
            <v>21.07</v>
          </cell>
          <cell r="F2110">
            <v>0</v>
          </cell>
        </row>
        <row r="2111">
          <cell r="B2111" t="str">
            <v>4251</v>
          </cell>
          <cell r="C2111" t="str">
            <v>OPERADOR JATO DE AREIA OU JATISTA</v>
          </cell>
          <cell r="D2111" t="str">
            <v>H</v>
          </cell>
          <cell r="E2111">
            <v>20.87</v>
          </cell>
          <cell r="F2111">
            <v>0</v>
          </cell>
        </row>
        <row r="2112">
          <cell r="B2112" t="str">
            <v>4252</v>
          </cell>
          <cell r="C2112" t="str">
            <v>OPERADOR PARA BATE ESTACAS</v>
          </cell>
          <cell r="D2112" t="str">
            <v>H</v>
          </cell>
          <cell r="E2112">
            <v>20.92</v>
          </cell>
          <cell r="F2112">
            <v>0</v>
          </cell>
        </row>
        <row r="2113">
          <cell r="B2113" t="str">
            <v>4253</v>
          </cell>
          <cell r="C2113" t="str">
            <v>OPERADOR DE GUINCHO</v>
          </cell>
          <cell r="D2113" t="str">
            <v>H</v>
          </cell>
          <cell r="E2113">
            <v>21.8</v>
          </cell>
          <cell r="F2113">
            <v>0</v>
          </cell>
        </row>
        <row r="2114">
          <cell r="B2114" t="str">
            <v>4254</v>
          </cell>
          <cell r="C2114" t="str">
            <v>OPERADOR DE GUINDASTE</v>
          </cell>
          <cell r="D2114" t="str">
            <v>H</v>
          </cell>
          <cell r="E2114">
            <v>23.83</v>
          </cell>
          <cell r="F2114">
            <v>0</v>
          </cell>
        </row>
        <row r="2115">
          <cell r="B2115" t="str">
            <v>4257</v>
          </cell>
          <cell r="C2115" t="str">
            <v>OPERADOR DE MARTELETE OU MARTELEIRO</v>
          </cell>
          <cell r="D2115" t="str">
            <v>H</v>
          </cell>
          <cell r="E2115">
            <v>20.87</v>
          </cell>
          <cell r="F2115">
            <v>0</v>
          </cell>
        </row>
        <row r="2116">
          <cell r="B2116" t="str">
            <v>4259</v>
          </cell>
          <cell r="C2116" t="str">
            <v>PA CARREGADEIRA SOBRE PNEUS * 170 HP * CAP. * 3 M 3 * PESO OPERACIONAL * 16 T * TIPO CATERPILAR 950 - F II NACIONAL OU EQUIV (INCL MANUTENCAO/OPERACAO)</v>
          </cell>
          <cell r="D2116" t="str">
            <v>H</v>
          </cell>
          <cell r="E2116">
            <v>133.05000000000001</v>
          </cell>
          <cell r="F2116">
            <v>0</v>
          </cell>
        </row>
        <row r="2117">
          <cell r="B2117" t="str">
            <v>4260</v>
          </cell>
          <cell r="C2117" t="str">
            <v>PA CARREGADEIRA SOBRE PNEUS * 105 HP CAP. 1,91M3 * TIPO CASE W - 20 EOU EQUIV (INCL MANUTENCAO/OPERACAO)</v>
          </cell>
          <cell r="D2117" t="str">
            <v>H</v>
          </cell>
          <cell r="E2117">
            <v>94.5</v>
          </cell>
          <cell r="F2117">
            <v>0</v>
          </cell>
        </row>
        <row r="2118">
          <cell r="B2118" t="str">
            <v>4261</v>
          </cell>
          <cell r="C2118" t="str">
            <v>PA CARREGADEIRA SOBRE PNEUS * 105 HP * CAP. 1,72M3 * PESO OPERACIONAL* 9 T * TIPO CATERPILAR 924 - F II NACIONAL OU EQUIV (INCL MANUTENCAO/OPERACAO)</v>
          </cell>
          <cell r="D2118" t="str">
            <v>H</v>
          </cell>
          <cell r="E2118">
            <v>106.44</v>
          </cell>
          <cell r="F2118">
            <v>0</v>
          </cell>
        </row>
        <row r="2119">
          <cell r="B2119" t="str">
            <v>4262</v>
          </cell>
          <cell r="C2119" t="str">
            <v>PA CARREGADEIRA SOBRE RODAS CATERPILLAR 924 F - POTENCIA 105 HP - CAPACIDADE DA CACAMBA 1,4 A 1,7 M3 - PESO OPERACIONAL 9.100 KG</v>
          </cell>
          <cell r="D2119" t="str">
            <v>UN</v>
          </cell>
          <cell r="E2119">
            <v>330000</v>
          </cell>
          <cell r="F2119">
            <v>0</v>
          </cell>
        </row>
        <row r="2120">
          <cell r="B2120" t="str">
            <v>4263</v>
          </cell>
          <cell r="C2120" t="str">
            <v>PA CARREGADEIRA SOBRE RODAS CATERPILLAR 950 G - POTENCIA 180 HP - CAPACIDADE DA CACAMBA. 2,5 A 3,3 M3 - PESO OPERACIONAL 17.428 KG**CAIXA**</v>
          </cell>
          <cell r="D2120" t="str">
            <v>UN</v>
          </cell>
          <cell r="E2120">
            <v>619888.5</v>
          </cell>
          <cell r="F2120">
            <v>0</v>
          </cell>
        </row>
        <row r="2121">
          <cell r="B2121" t="str">
            <v>4266</v>
          </cell>
          <cell r="C2121" t="str">
            <v>COPIA HELIOGRAFICA</v>
          </cell>
          <cell r="D2121" t="str">
            <v>M2</v>
          </cell>
          <cell r="E2121">
            <v>12.04</v>
          </cell>
          <cell r="F2121">
            <v>0</v>
          </cell>
        </row>
        <row r="2122">
          <cell r="B2122" t="str">
            <v>4267</v>
          </cell>
          <cell r="C2122" t="str">
            <v>PAPELEIRA DE LOUCA BRANCA</v>
          </cell>
          <cell r="D2122" t="str">
            <v>UN</v>
          </cell>
          <cell r="E2122">
            <v>17.399999999999999</v>
          </cell>
          <cell r="F2122">
            <v>0</v>
          </cell>
        </row>
        <row r="2123">
          <cell r="B2123" t="str">
            <v>4268</v>
          </cell>
          <cell r="C2123" t="str">
            <v>PORTA TOALHA DE LOUCA BRANCA C/ BASTAO PLASTICO</v>
          </cell>
          <cell r="D2123" t="str">
            <v>UN</v>
          </cell>
          <cell r="E2123">
            <v>15.32</v>
          </cell>
          <cell r="F2123">
            <v>0</v>
          </cell>
        </row>
        <row r="2124">
          <cell r="B2124" t="str">
            <v>4269</v>
          </cell>
          <cell r="C2124" t="str">
            <v>SABONETEIRA LOUCA BRANCA 15 X 15CM</v>
          </cell>
          <cell r="D2124" t="str">
            <v>UN</v>
          </cell>
          <cell r="E2124">
            <v>17.760000000000002</v>
          </cell>
          <cell r="F2124">
            <v>0</v>
          </cell>
        </row>
        <row r="2125">
          <cell r="B2125" t="str">
            <v>4270</v>
          </cell>
          <cell r="C2125" t="str">
            <v>SABONETEIRA LOUCA BRANCA 7,5 X 15CM</v>
          </cell>
          <cell r="D2125" t="str">
            <v>UN</v>
          </cell>
          <cell r="E2125">
            <v>12.82</v>
          </cell>
          <cell r="F2125">
            <v>0</v>
          </cell>
        </row>
        <row r="2126">
          <cell r="B2126" t="str">
            <v>4271</v>
          </cell>
          <cell r="C2126" t="str">
            <v>CABIDE DE LOUCA BRANCA SIMPLES TP GANCHO</v>
          </cell>
          <cell r="D2126" t="str">
            <v>UN</v>
          </cell>
          <cell r="E2126">
            <v>7.64</v>
          </cell>
          <cell r="F2126">
            <v>0</v>
          </cell>
        </row>
        <row r="2127">
          <cell r="B2127" t="str">
            <v>4272</v>
          </cell>
          <cell r="C2127" t="str">
            <v>PARA-RAIOS DE BAIXA TENSAO, TENSAO DE OPERACAO 275V ( VN = 220V ) E 150V ( VN = 127V ), CORR. MAX. 19,5KA</v>
          </cell>
          <cell r="D2127" t="str">
            <v>UN</v>
          </cell>
          <cell r="E2127">
            <v>86.67</v>
          </cell>
          <cell r="F2127">
            <v>0</v>
          </cell>
        </row>
        <row r="2128">
          <cell r="B2128" t="str">
            <v>4273</v>
          </cell>
          <cell r="C2128" t="str">
            <v>PARA-RAIOS DE DISTRIBUICAO TIPO VALVULA DE OXIDO DE ZINCO, TENSAO NOMINAL 30KV, 10KA</v>
          </cell>
          <cell r="D2128" t="str">
            <v>UN</v>
          </cell>
          <cell r="E2128">
            <v>623.75</v>
          </cell>
          <cell r="F2128">
            <v>0</v>
          </cell>
        </row>
        <row r="2129">
          <cell r="B2129" t="str">
            <v>4274</v>
          </cell>
          <cell r="C2129" t="str">
            <v>CAPTOR FRANKLIN 350MM, 1 DESCIDA DE CABO, LATAO NIQUELADO OU CROMADO</v>
          </cell>
          <cell r="D2129" t="str">
            <v>UN</v>
          </cell>
          <cell r="E2129">
            <v>65</v>
          </cell>
          <cell r="F2129">
            <v>0</v>
          </cell>
        </row>
        <row r="2130">
          <cell r="B2130" t="str">
            <v>4276</v>
          </cell>
          <cell r="C2130" t="str">
            <v>PARA-RAIOS DE DISTRIBUICAO TIPO VALVULA DE OXIDO DE ZINCO, TENSAO NOMINAL 15KV, 5KA</v>
          </cell>
          <cell r="D2130" t="str">
            <v>UN</v>
          </cell>
          <cell r="E2130">
            <v>234.71</v>
          </cell>
          <cell r="F2130">
            <v>0</v>
          </cell>
        </row>
        <row r="2131">
          <cell r="B2131" t="str">
            <v>4299</v>
          </cell>
          <cell r="C2131" t="str">
            <v>PARAFUSO ZINCADO ROSCA SOBERBA 5/16" X 110MM P/ TELHA FIBROCIMENTO</v>
          </cell>
          <cell r="D2131" t="str">
            <v>UN</v>
          </cell>
          <cell r="E2131">
            <v>0.69</v>
          </cell>
          <cell r="F2131">
            <v>0</v>
          </cell>
        </row>
        <row r="2132">
          <cell r="B2132" t="str">
            <v>4300</v>
          </cell>
          <cell r="C2132" t="str">
            <v>PARAFUSO ZINCADO ROSCA SOBERBA 5/16" X 50MM P/ TELHA FIBROCIMENTO</v>
          </cell>
          <cell r="D2132" t="str">
            <v>UN</v>
          </cell>
          <cell r="E2132">
            <v>0.41</v>
          </cell>
          <cell r="F2132">
            <v>0</v>
          </cell>
        </row>
        <row r="2133">
          <cell r="B2133" t="str">
            <v>4301</v>
          </cell>
          <cell r="C2133" t="str">
            <v>PARAFUSO ZINCADO ROSCA SOBERBA 5/16" X 85MM P/ TELHA FIBROCIMENTO</v>
          </cell>
          <cell r="D2133" t="str">
            <v>UN</v>
          </cell>
          <cell r="E2133">
            <v>0.65</v>
          </cell>
          <cell r="F2133">
            <v>0</v>
          </cell>
        </row>
        <row r="2134">
          <cell r="B2134" t="str">
            <v>4302</v>
          </cell>
          <cell r="C2134" t="str">
            <v>PARAFUSO ZINCADO ROSCA SOBERBA 5/16" X 250MM P/ TELHA FIBROCIMENTO</v>
          </cell>
          <cell r="D2134" t="str">
            <v>UN</v>
          </cell>
          <cell r="E2134">
            <v>1.7</v>
          </cell>
          <cell r="F2134">
            <v>0</v>
          </cell>
        </row>
        <row r="2135">
          <cell r="B2135" t="str">
            <v>4304</v>
          </cell>
          <cell r="C2135" t="str">
            <v>PARAFUSO ZINCADO ROSCA SOBERBA 5/16" X 150MM P/ TELHA FIBROCIMENTO</v>
          </cell>
          <cell r="D2135" t="str">
            <v>UN</v>
          </cell>
          <cell r="E2135">
            <v>0.89</v>
          </cell>
          <cell r="F2135">
            <v>0</v>
          </cell>
        </row>
        <row r="2136">
          <cell r="B2136" t="str">
            <v>4305</v>
          </cell>
          <cell r="C2136" t="str">
            <v>PARAFUSO ZINCADO ROSCA SOBERBA 5/16" X 180MM P/ TELHA FIBROCIMENTO</v>
          </cell>
          <cell r="D2136" t="str">
            <v>UN</v>
          </cell>
          <cell r="E2136">
            <v>2.0299999999999998</v>
          </cell>
          <cell r="F2136">
            <v>0</v>
          </cell>
        </row>
        <row r="2137">
          <cell r="B2137" t="str">
            <v>4306</v>
          </cell>
          <cell r="C2137" t="str">
            <v>PARAFUSO ZINCADO ROSCA SOBERBA 5/16" X 200MM P/ TELHA FIBROCIMENTO</v>
          </cell>
          <cell r="D2137" t="str">
            <v>UN</v>
          </cell>
          <cell r="E2137">
            <v>1.3</v>
          </cell>
          <cell r="F2137">
            <v>0</v>
          </cell>
        </row>
        <row r="2138">
          <cell r="B2138" t="str">
            <v>4307</v>
          </cell>
          <cell r="C2138" t="str">
            <v>PLACA DE VENTILACAO P/ TELHA FIBROCIMENTO CANALETE 90 OU KALHETAO</v>
          </cell>
          <cell r="D2138" t="str">
            <v>UN</v>
          </cell>
          <cell r="E2138">
            <v>4.32</v>
          </cell>
          <cell r="F2138">
            <v>0</v>
          </cell>
        </row>
        <row r="2139">
          <cell r="B2139" t="str">
            <v>4308</v>
          </cell>
          <cell r="C2139" t="str">
            <v>PARAFUSO ZINCADO ROSCA SOBERBA 5/16" X 230MM P/ TELHA FIBROCIMENTO</v>
          </cell>
          <cell r="D2139" t="str">
            <v>UN</v>
          </cell>
          <cell r="E2139">
            <v>1.54</v>
          </cell>
          <cell r="F2139">
            <v>0</v>
          </cell>
        </row>
        <row r="2140">
          <cell r="B2140" t="str">
            <v>4309</v>
          </cell>
          <cell r="C2140" t="str">
            <v>PLACA DE VENTILACAO P/ TELHA FIBROCIMENTO CANALETE 49 KALHETA</v>
          </cell>
          <cell r="D2140" t="str">
            <v>UN</v>
          </cell>
          <cell r="E2140">
            <v>1.66</v>
          </cell>
          <cell r="F2140">
            <v>0</v>
          </cell>
        </row>
        <row r="2141">
          <cell r="B2141" t="str">
            <v>4310</v>
          </cell>
          <cell r="C2141" t="str">
            <v>FIXADOR ABA AUTO TRAVANTE P/ TELHA CANALETE 90 OU KALHETAO</v>
          </cell>
          <cell r="D2141" t="str">
            <v>UN</v>
          </cell>
          <cell r="E2141">
            <v>1.95</v>
          </cell>
          <cell r="F2141">
            <v>0</v>
          </cell>
        </row>
        <row r="2142">
          <cell r="B2142" t="str">
            <v>4311</v>
          </cell>
          <cell r="C2142" t="str">
            <v>FIXADOR ABA SIMPLES P/ TELHA CANALETA 49 OU KALHETA</v>
          </cell>
          <cell r="D2142" t="str">
            <v>UN</v>
          </cell>
          <cell r="E2142">
            <v>1.42</v>
          </cell>
          <cell r="F2142">
            <v>0</v>
          </cell>
        </row>
        <row r="2143">
          <cell r="B2143" t="str">
            <v>4312</v>
          </cell>
          <cell r="C2143" t="str">
            <v>FIXADOR ABA SIMPLES P/ TELHA CANALETA 90 OU KALHETAO</v>
          </cell>
          <cell r="D2143" t="str">
            <v>UN</v>
          </cell>
          <cell r="E2143">
            <v>1.95</v>
          </cell>
          <cell r="F2143">
            <v>0</v>
          </cell>
        </row>
        <row r="2144">
          <cell r="B2144" t="str">
            <v>4313</v>
          </cell>
          <cell r="C2144" t="str">
            <v>HASTE RETA P/ GANCHO FG C/ ROSCA - 5/16" X 35CM - P/ FIXACAO TELHA FIBROC - INCL PORCA E ARRUELAS DE VEDACAO</v>
          </cell>
          <cell r="D2144" t="str">
            <v>CJ</v>
          </cell>
          <cell r="E2144">
            <v>2.23</v>
          </cell>
          <cell r="F2144">
            <v>0</v>
          </cell>
        </row>
        <row r="2145">
          <cell r="B2145" t="str">
            <v>4314</v>
          </cell>
          <cell r="C2145" t="str">
            <v>HASTE RETA P/ GANCHO FG C/ ROSCA - 5/16" X 45CM - P/ FIXACAO TELHA FIBROC - INCL PORCA E ARRUELAS DE VEDACAO</v>
          </cell>
          <cell r="D2145" t="str">
            <v>CJ</v>
          </cell>
          <cell r="E2145">
            <v>1.95</v>
          </cell>
          <cell r="F2145">
            <v>0</v>
          </cell>
        </row>
        <row r="2146">
          <cell r="B2146" t="str">
            <v>4315</v>
          </cell>
          <cell r="C2146" t="str">
            <v>GANCHO CHATO EM FG L=110MM P/ RECOBRIMENTO=100MM SECAO 1/8X1/2" (3MMX12MM) P/ FIXAR TELHA FIBROCIMENTO ONDULADA</v>
          </cell>
          <cell r="D2146" t="str">
            <v>UN</v>
          </cell>
          <cell r="E2146">
            <v>2.64</v>
          </cell>
          <cell r="F2146">
            <v>0</v>
          </cell>
        </row>
        <row r="2147">
          <cell r="B2147" t="str">
            <v>4316</v>
          </cell>
          <cell r="C2147" t="str">
            <v>HASTE RETA P/ GANCHO FG C/ ROSCA - 1/4" X 40CM - P/ FIXACAO TELHA FIBROC INCL PORCA SEXT ZINCO</v>
          </cell>
          <cell r="D2147" t="str">
            <v>UN</v>
          </cell>
          <cell r="E2147">
            <v>1.62</v>
          </cell>
          <cell r="F2147">
            <v>0</v>
          </cell>
        </row>
        <row r="2148">
          <cell r="B2148" t="str">
            <v>4317</v>
          </cell>
          <cell r="C2148" t="str">
            <v>HASTE RETA P/ GANCHO FG C/ ROSCA - 5/16" X 40CM - P/ FIXACAO TELHA FIBROC - INCL PORCA SEXT ZINCO</v>
          </cell>
          <cell r="D2148" t="str">
            <v>UN</v>
          </cell>
          <cell r="E2148">
            <v>1.62</v>
          </cell>
          <cell r="F2148">
            <v>0</v>
          </cell>
        </row>
        <row r="2149">
          <cell r="B2149" t="str">
            <v>4318</v>
          </cell>
          <cell r="C2149" t="str">
            <v>PARAFUSO ZINCADO- 5/16" X 85MM - P/ TELHA FIBROC CANALETE 90 - INCL BUCHA NYLON S-10</v>
          </cell>
          <cell r="D2149" t="str">
            <v>UN</v>
          </cell>
          <cell r="E2149">
            <v>0.32</v>
          </cell>
          <cell r="F2149">
            <v>0</v>
          </cell>
        </row>
        <row r="2150">
          <cell r="B2150" t="str">
            <v>4319</v>
          </cell>
          <cell r="C2150" t="str">
            <v>AFASTADOR P/ TELHA FIBROCIMENTO CANALETE 90 OU KALHETAO</v>
          </cell>
          <cell r="D2150" t="str">
            <v>UN</v>
          </cell>
          <cell r="E2150">
            <v>0.41</v>
          </cell>
          <cell r="F2150">
            <v>0</v>
          </cell>
        </row>
        <row r="2151">
          <cell r="B2151" t="str">
            <v>4320</v>
          </cell>
          <cell r="C2151" t="str">
            <v>PARAFUSO ZINCADO - 5/16" X 250MM - P/ TELHA FIBROC CANALETE 49 - INCL BUCHA NYLON S-10</v>
          </cell>
          <cell r="D2151" t="str">
            <v>UN</v>
          </cell>
          <cell r="E2151">
            <v>0.32</v>
          </cell>
          <cell r="F2151">
            <v>0</v>
          </cell>
        </row>
        <row r="2152">
          <cell r="B2152" t="str">
            <v>4329</v>
          </cell>
          <cell r="C2152" t="str">
            <v>PARAFUSO SEXTAVADO ZINCADO ROSCA INTEIRA 1/2" X 2"</v>
          </cell>
          <cell r="D2152" t="str">
            <v>UN</v>
          </cell>
          <cell r="E2152">
            <v>0.85</v>
          </cell>
          <cell r="F2152">
            <v>0</v>
          </cell>
        </row>
        <row r="2153">
          <cell r="B2153" t="str">
            <v>4330</v>
          </cell>
          <cell r="C2153" t="str">
            <v>PORCA ZINCADA SEXTAVADA 5/16"</v>
          </cell>
          <cell r="D2153" t="str">
            <v>UN</v>
          </cell>
          <cell r="E2153">
            <v>0.1</v>
          </cell>
          <cell r="F2153">
            <v>0</v>
          </cell>
        </row>
        <row r="2154">
          <cell r="B2154" t="str">
            <v>4331</v>
          </cell>
          <cell r="C2154" t="str">
            <v>PARAFUSO SEXTAVADO ZINCADO ROSCA INTEIRA 5/8" X 2.1/4" "</v>
          </cell>
          <cell r="D2154" t="str">
            <v>UN</v>
          </cell>
          <cell r="E2154">
            <v>1.31</v>
          </cell>
          <cell r="F2154">
            <v>0</v>
          </cell>
        </row>
        <row r="2155">
          <cell r="B2155" t="str">
            <v>4332</v>
          </cell>
          <cell r="C2155" t="str">
            <v>PARAFUSO SEXTAVADO ZINCADO ROSCA INTEIRA 3/8" X 2" "</v>
          </cell>
          <cell r="D2155" t="str">
            <v>UN</v>
          </cell>
          <cell r="E2155">
            <v>0.28999999999999998</v>
          </cell>
          <cell r="F2155">
            <v>0</v>
          </cell>
        </row>
        <row r="2156">
          <cell r="B2156" t="str">
            <v>4333</v>
          </cell>
          <cell r="C2156" t="str">
            <v>PARAFUSO LATAO ROSCA SOBERBA CAB CHATA FENDA SIMPLES 3,2 X 16MM</v>
          </cell>
          <cell r="D2156" t="str">
            <v>UN</v>
          </cell>
          <cell r="E2156">
            <v>1.34</v>
          </cell>
          <cell r="F2156">
            <v>0</v>
          </cell>
        </row>
        <row r="2157">
          <cell r="B2157" t="str">
            <v>4334</v>
          </cell>
          <cell r="C2157" t="str">
            <v>PARAFUSO FRANCES ZINCADO 1/2" X 15" C/ PORCA E ARRUELA LISA/MEDIA</v>
          </cell>
          <cell r="D2157" t="str">
            <v>UN</v>
          </cell>
          <cell r="E2157">
            <v>5.07</v>
          </cell>
          <cell r="F2157">
            <v>0</v>
          </cell>
        </row>
        <row r="2158">
          <cell r="B2158" t="str">
            <v>4335</v>
          </cell>
          <cell r="C2158" t="str">
            <v>PARAFUSO FRANCES ZINCADO 1/2" X 12" C/ PORCA E ARRUELA LISA/MEDIA</v>
          </cell>
          <cell r="D2158" t="str">
            <v>UN</v>
          </cell>
          <cell r="E2158">
            <v>3.43</v>
          </cell>
          <cell r="F2158">
            <v>0</v>
          </cell>
        </row>
        <row r="2159">
          <cell r="B2159" t="str">
            <v>4336</v>
          </cell>
          <cell r="C2159" t="str">
            <v>PARAFUSO SEXTAVADO ZINCADO ROSCA INTEIRA 5/8" X 3" C/ PORCA E ARRUELA DE PRESSAO/MEDIA</v>
          </cell>
          <cell r="D2159" t="str">
            <v>UN</v>
          </cell>
          <cell r="E2159">
            <v>1.5</v>
          </cell>
          <cell r="F2159">
            <v>0</v>
          </cell>
        </row>
        <row r="2160">
          <cell r="B2160" t="str">
            <v>4337</v>
          </cell>
          <cell r="C2160" t="str">
            <v>PORCA ZINCADA QUADRADA 16 MM</v>
          </cell>
          <cell r="D2160" t="str">
            <v>UN</v>
          </cell>
          <cell r="E2160">
            <v>0.43</v>
          </cell>
          <cell r="F2160">
            <v>0</v>
          </cell>
        </row>
        <row r="2161">
          <cell r="B2161" t="str">
            <v>4339</v>
          </cell>
          <cell r="C2161" t="str">
            <v>PORCA ZINCADA SEXTAVADA 1/2"</v>
          </cell>
          <cell r="D2161" t="str">
            <v>UN</v>
          </cell>
          <cell r="E2161">
            <v>0.39</v>
          </cell>
          <cell r="F2161">
            <v>0</v>
          </cell>
        </row>
        <row r="2162">
          <cell r="B2162" t="str">
            <v>4340</v>
          </cell>
          <cell r="C2162" t="str">
            <v>PORCA ZINCADA SEXTAVADA 5/8"</v>
          </cell>
          <cell r="D2162" t="str">
            <v>UN</v>
          </cell>
          <cell r="E2162">
            <v>0.39</v>
          </cell>
          <cell r="F2162">
            <v>0</v>
          </cell>
        </row>
        <row r="2163">
          <cell r="B2163" t="str">
            <v>4341</v>
          </cell>
          <cell r="C2163" t="str">
            <v>PORCA ZINCADA QUADRADA 10 MM</v>
          </cell>
          <cell r="D2163" t="str">
            <v>UN</v>
          </cell>
          <cell r="E2163">
            <v>0.2</v>
          </cell>
          <cell r="F2163">
            <v>0</v>
          </cell>
        </row>
        <row r="2164">
          <cell r="B2164" t="str">
            <v>4342</v>
          </cell>
          <cell r="C2164" t="str">
            <v>PORCA ZINCADA SEXTAVADA 3/8"</v>
          </cell>
          <cell r="D2164" t="str">
            <v>UN</v>
          </cell>
          <cell r="E2164">
            <v>0.16</v>
          </cell>
          <cell r="F2164">
            <v>0</v>
          </cell>
        </row>
        <row r="2165">
          <cell r="B2165" t="str">
            <v>4343</v>
          </cell>
          <cell r="C2165" t="str">
            <v>PARAFUSO FRANCES ZINCADO 1/2" X 4" C/ PORCA E ARRUELA</v>
          </cell>
          <cell r="D2165" t="str">
            <v>UN</v>
          </cell>
          <cell r="E2165">
            <v>1.5</v>
          </cell>
          <cell r="F2165">
            <v>0</v>
          </cell>
        </row>
        <row r="2166">
          <cell r="B2166" t="str">
            <v>4344</v>
          </cell>
          <cell r="C2166" t="str">
            <v>PARAFUSO FRANCES METRICO ZINCADO 12 X 150MM, INCL PORCA SEXT E ARRUELA DE PRESSAO/MEDIA</v>
          </cell>
          <cell r="D2166" t="str">
            <v>UN</v>
          </cell>
          <cell r="E2166">
            <v>0.95</v>
          </cell>
          <cell r="F2166">
            <v>0</v>
          </cell>
        </row>
        <row r="2167">
          <cell r="B2167" t="str">
            <v>4346</v>
          </cell>
          <cell r="C2167" t="str">
            <v>PARAFUSO SEXTAVADO FERRO POLIDO ROSCA PARCIAL 5/8" X 6" C/ PORCA E ARRUELA DE PESSAO/MEDIA</v>
          </cell>
          <cell r="D2167" t="str">
            <v>UN</v>
          </cell>
          <cell r="E2167">
            <v>3.27</v>
          </cell>
          <cell r="F2167">
            <v>0</v>
          </cell>
        </row>
        <row r="2168">
          <cell r="B2168" t="str">
            <v>4350</v>
          </cell>
          <cell r="C2168" t="str">
            <v>BUCHA NYLON S-8 C/ PARAF ROSCA SOBERBA ACO ZINCADO CAB CHATA FENDA SIMPLES 4,8 X 75MM</v>
          </cell>
          <cell r="D2168" t="str">
            <v>UN</v>
          </cell>
          <cell r="E2168">
            <v>0.39</v>
          </cell>
          <cell r="F2168">
            <v>0</v>
          </cell>
        </row>
        <row r="2169">
          <cell r="B2169" t="str">
            <v>4351</v>
          </cell>
          <cell r="C2169" t="str">
            <v>PARAFUSO NIQUELADO P/ FIXAR PECA SANITARIA - INCL PORCA CEGA, ARRUELA E BUCHA DE NYLON S-8</v>
          </cell>
          <cell r="D2169" t="str">
            <v>UN</v>
          </cell>
          <cell r="E2169">
            <v>1.63</v>
          </cell>
          <cell r="F2169">
            <v>0</v>
          </cell>
        </row>
        <row r="2170">
          <cell r="B2170" t="str">
            <v>4354</v>
          </cell>
          <cell r="C2170" t="str">
            <v>PARAFUSO SEXTAVADO ZINCADO GRAU 5 ROSCA INTEIRA 1.1/2" X 4" "</v>
          </cell>
          <cell r="D2170" t="str">
            <v>UN</v>
          </cell>
          <cell r="E2170">
            <v>0.88</v>
          </cell>
          <cell r="F2170">
            <v>0</v>
          </cell>
        </row>
        <row r="2171">
          <cell r="B2171" t="str">
            <v>4356</v>
          </cell>
          <cell r="C2171" t="str">
            <v>PARAFUSO ROSCA SOBERBA ZINCADO CAB CHATA FENDA SIMPLES 4,8 X 45MM (1.3/4")</v>
          </cell>
          <cell r="D2171" t="str">
            <v>UN</v>
          </cell>
          <cell r="E2171">
            <v>7.0000000000000007E-2</v>
          </cell>
          <cell r="F2171">
            <v>0</v>
          </cell>
        </row>
        <row r="2172">
          <cell r="B2172" t="str">
            <v>4358</v>
          </cell>
          <cell r="C2172" t="str">
            <v>PARAFUSO LATAO ROSCA SOBERBA CAB CHATA FENDA SIMPLES 4,8 X 65MM (NR.10 X 2.1/2")</v>
          </cell>
          <cell r="D2172" t="str">
            <v>UN</v>
          </cell>
          <cell r="E2172">
            <v>0.98</v>
          </cell>
          <cell r="F2172">
            <v>0</v>
          </cell>
        </row>
        <row r="2173">
          <cell r="B2173" t="str">
            <v>4359</v>
          </cell>
          <cell r="C2173" t="str">
            <v>ARRUELA PLASTICA 4 X 16</v>
          </cell>
          <cell r="D2173" t="str">
            <v>UN</v>
          </cell>
          <cell r="E2173">
            <v>0.2</v>
          </cell>
          <cell r="F2173">
            <v>0</v>
          </cell>
        </row>
        <row r="2174">
          <cell r="B2174" t="str">
            <v>4360</v>
          </cell>
          <cell r="C2174" t="str">
            <v>BRACADEIRA C/ PARAFUSO D = 3/4"</v>
          </cell>
          <cell r="D2174" t="str">
            <v>UN</v>
          </cell>
          <cell r="E2174">
            <v>1.1399999999999999</v>
          </cell>
          <cell r="F2174">
            <v>0</v>
          </cell>
        </row>
        <row r="2175">
          <cell r="B2175" t="str">
            <v>4361</v>
          </cell>
          <cell r="C2175" t="str">
            <v>BRACADEIRA C/ PARAFUSO D = 1 1/2"</v>
          </cell>
          <cell r="D2175" t="str">
            <v>UN</v>
          </cell>
          <cell r="E2175">
            <v>2.2200000000000002</v>
          </cell>
          <cell r="F2175">
            <v>0</v>
          </cell>
        </row>
        <row r="2176">
          <cell r="B2176" t="str">
            <v>4362</v>
          </cell>
          <cell r="C2176" t="str">
            <v>BRACADEIRA C/ PARAFUSO D = 1"</v>
          </cell>
          <cell r="D2176" t="str">
            <v>UN</v>
          </cell>
          <cell r="E2176">
            <v>1.31</v>
          </cell>
          <cell r="F2176">
            <v>0</v>
          </cell>
        </row>
        <row r="2177">
          <cell r="B2177" t="str">
            <v>4363</v>
          </cell>
          <cell r="C2177" t="str">
            <v>BRACADEIRA C/ PARAFUSO D = 1/2"</v>
          </cell>
          <cell r="D2177" t="str">
            <v>UN</v>
          </cell>
          <cell r="E2177">
            <v>1.05</v>
          </cell>
          <cell r="F2177">
            <v>0</v>
          </cell>
        </row>
        <row r="2178">
          <cell r="B2178" t="str">
            <v>4364</v>
          </cell>
          <cell r="C2178" t="str">
            <v>BRACADEIRA C/ PARAFUSO D = 2 1/2"</v>
          </cell>
          <cell r="D2178" t="str">
            <v>UN</v>
          </cell>
          <cell r="E2178">
            <v>2.78</v>
          </cell>
          <cell r="F2178">
            <v>0</v>
          </cell>
        </row>
        <row r="2179">
          <cell r="B2179" t="str">
            <v>4365</v>
          </cell>
          <cell r="C2179" t="str">
            <v>BRACADEIRA C/ PARAFUSO D = 2"</v>
          </cell>
          <cell r="D2179" t="str">
            <v>UN</v>
          </cell>
          <cell r="E2179">
            <v>2.75</v>
          </cell>
          <cell r="F2179">
            <v>0</v>
          </cell>
        </row>
        <row r="2180">
          <cell r="B2180" t="str">
            <v>4366</v>
          </cell>
          <cell r="C2180" t="str">
            <v>BRACADEIRA C/ PARAFUSO D = 3 1/2"</v>
          </cell>
          <cell r="D2180" t="str">
            <v>UN</v>
          </cell>
          <cell r="E2180">
            <v>3.6</v>
          </cell>
          <cell r="F2180">
            <v>0</v>
          </cell>
        </row>
        <row r="2181">
          <cell r="B2181" t="str">
            <v>4367</v>
          </cell>
          <cell r="C2181" t="str">
            <v>BRACADEIRA C/ PARAFUSO D = 3"</v>
          </cell>
          <cell r="D2181" t="str">
            <v>UN</v>
          </cell>
          <cell r="E2181">
            <v>3.27</v>
          </cell>
          <cell r="F2181">
            <v>0</v>
          </cell>
        </row>
        <row r="2182">
          <cell r="B2182" t="str">
            <v>4368</v>
          </cell>
          <cell r="C2182" t="str">
            <v>BRACADEIRA 3/4" X 1/4"</v>
          </cell>
          <cell r="D2182" t="str">
            <v>UN</v>
          </cell>
          <cell r="E2182">
            <v>1.6</v>
          </cell>
          <cell r="F2182">
            <v>0</v>
          </cell>
        </row>
        <row r="2183">
          <cell r="B2183" t="str">
            <v>4371</v>
          </cell>
          <cell r="C2183" t="str">
            <v>BRACADEIRA C/ PARAFUSO D = 1 1/4"</v>
          </cell>
          <cell r="D2183" t="str">
            <v>UN</v>
          </cell>
          <cell r="E2183">
            <v>2.19</v>
          </cell>
          <cell r="F2183">
            <v>0</v>
          </cell>
        </row>
        <row r="2184">
          <cell r="B2184" t="str">
            <v>4372</v>
          </cell>
          <cell r="C2184" t="str">
            <v>BRACADEIRA C/ PARAFUSO D = 4"</v>
          </cell>
          <cell r="D2184" t="str">
            <v>UN</v>
          </cell>
          <cell r="E2184">
            <v>3.96</v>
          </cell>
          <cell r="F2184">
            <v>0</v>
          </cell>
        </row>
        <row r="2185">
          <cell r="B2185" t="str">
            <v>4374</v>
          </cell>
          <cell r="C2185" t="str">
            <v>BUCHA NYLON S-10</v>
          </cell>
          <cell r="D2185" t="str">
            <v>UN</v>
          </cell>
          <cell r="E2185">
            <v>0.37</v>
          </cell>
          <cell r="F2185">
            <v>0</v>
          </cell>
        </row>
        <row r="2186">
          <cell r="B2186" t="str">
            <v>4375</v>
          </cell>
          <cell r="C2186" t="str">
            <v>BUCHA NYLON S-6</v>
          </cell>
          <cell r="D2186" t="str">
            <v>UN</v>
          </cell>
          <cell r="E2186">
            <v>0.1</v>
          </cell>
          <cell r="F2186">
            <v>0</v>
          </cell>
        </row>
        <row r="2187">
          <cell r="B2187" t="str">
            <v>4376</v>
          </cell>
          <cell r="C2187" t="str">
            <v xml:space="preserve">BUCHA NYLON S-8 </v>
          </cell>
          <cell r="D2187" t="str">
            <v>UN</v>
          </cell>
          <cell r="E2187">
            <v>0.2</v>
          </cell>
          <cell r="F2187">
            <v>0</v>
          </cell>
        </row>
        <row r="2188">
          <cell r="B2188" t="str">
            <v>4377</v>
          </cell>
          <cell r="C2188" t="str">
            <v>PARAFUSO ROSCA SOBERBA ZINCADO CAB CHATA FENDA SIMPLES 4,2 X 30MM</v>
          </cell>
          <cell r="D2188" t="str">
            <v>UN</v>
          </cell>
          <cell r="E2188">
            <v>0.1</v>
          </cell>
          <cell r="F2188">
            <v>0</v>
          </cell>
        </row>
        <row r="2189">
          <cell r="B2189" t="str">
            <v>4378</v>
          </cell>
          <cell r="C2189" t="str">
            <v>PARAFUSO ROSCA SOBERBA ACO ZINC CABECA CHATA FENDA SIMPLES 7 X 65MM</v>
          </cell>
          <cell r="D2189" t="str">
            <v>UN</v>
          </cell>
          <cell r="E2189">
            <v>0.36</v>
          </cell>
          <cell r="F2189">
            <v>0</v>
          </cell>
        </row>
        <row r="2190">
          <cell r="B2190" t="str">
            <v>4379</v>
          </cell>
          <cell r="C2190" t="str">
            <v>PARAFUSO ROSCA SOBERBA ZINCADO CAB CHATA FENDA SIMPLES 2,5 X 10MM (3/8")</v>
          </cell>
          <cell r="D2190" t="str">
            <v>UN</v>
          </cell>
          <cell r="E2190">
            <v>0.92</v>
          </cell>
          <cell r="F2190">
            <v>0</v>
          </cell>
        </row>
        <row r="2191">
          <cell r="B2191" t="str">
            <v>4380</v>
          </cell>
          <cell r="C2191" t="str">
            <v>PARAFUSO ZINCADO ROSCA SOBERBA 5/16" X 120MM P/ TELHA FIBROCIMENTO</v>
          </cell>
          <cell r="D2191" t="str">
            <v>UN</v>
          </cell>
          <cell r="E2191">
            <v>1.62</v>
          </cell>
          <cell r="F2191">
            <v>0</v>
          </cell>
        </row>
        <row r="2192">
          <cell r="B2192" t="str">
            <v>4381</v>
          </cell>
          <cell r="C2192" t="str">
            <v>PARAFUSO ROSCA SOBERBA ACO ZINC CABECA CHATA FENDA SIMPLES 8 X 100MM</v>
          </cell>
          <cell r="D2192" t="str">
            <v>UN</v>
          </cell>
          <cell r="E2192">
            <v>0.49</v>
          </cell>
          <cell r="F2192">
            <v>0</v>
          </cell>
        </row>
        <row r="2193">
          <cell r="B2193" t="str">
            <v>4382</v>
          </cell>
          <cell r="C2193" t="str">
            <v>PARAFUSO SEXTAVADO ROSCA SOBERBA ZINCADO 5/16" X 80MM</v>
          </cell>
          <cell r="D2193" t="str">
            <v>UN</v>
          </cell>
          <cell r="E2193">
            <v>0.43</v>
          </cell>
          <cell r="F2193">
            <v>0</v>
          </cell>
        </row>
        <row r="2194">
          <cell r="B2194" t="str">
            <v>4383</v>
          </cell>
          <cell r="C2194" t="str">
            <v>PARAFUSO FRANCES METRICO ZINCADO 12 X 140MM, INCL PORCA SEXT E ARRUELA DE PRESSAO/MEDIA</v>
          </cell>
          <cell r="D2194" t="str">
            <v>UN</v>
          </cell>
          <cell r="E2194">
            <v>1.83</v>
          </cell>
          <cell r="F2194">
            <v>0</v>
          </cell>
        </row>
        <row r="2195">
          <cell r="B2195" t="str">
            <v>4384</v>
          </cell>
          <cell r="C2195" t="str">
            <v>PARAFUSO NIQUELADO P/ FIXAR PECA SANITARIA - INCL PORCA CEGA, ARRUELA E BUCHA NYLON S-10</v>
          </cell>
          <cell r="D2195" t="str">
            <v>UN</v>
          </cell>
          <cell r="E2195">
            <v>6.54</v>
          </cell>
          <cell r="F2195">
            <v>0</v>
          </cell>
        </row>
        <row r="2196">
          <cell r="B2196" t="str">
            <v>4385</v>
          </cell>
          <cell r="C2196" t="str">
            <v>PARALELEPIPEDO GRANITICO OU BASALTICO - 30 A 35 PECAS/M2 (SEM FRETE)</v>
          </cell>
          <cell r="D2196" t="str">
            <v>MIL</v>
          </cell>
          <cell r="E2196">
            <v>500</v>
          </cell>
          <cell r="F2196">
            <v>0</v>
          </cell>
        </row>
        <row r="2197">
          <cell r="B2197" t="str">
            <v>4386</v>
          </cell>
          <cell r="C2197" t="str">
            <v>PARALELEPIPEDO GRANITICO OU BASALTICO - 30 A 35 PECAS/M2 (SEM FRETE)</v>
          </cell>
          <cell r="D2197" t="str">
            <v>UN</v>
          </cell>
          <cell r="E2197">
            <v>0.5</v>
          </cell>
          <cell r="F2197">
            <v>0</v>
          </cell>
        </row>
        <row r="2198">
          <cell r="B2198" t="str">
            <v>4390</v>
          </cell>
          <cell r="C2198" t="str">
            <v>PARALELEPIPEDO GRANITICO - 33 PECAS/M2</v>
          </cell>
          <cell r="D2198" t="str">
            <v>M2</v>
          </cell>
          <cell r="E2198">
            <v>16.5</v>
          </cell>
          <cell r="F2198">
            <v>0</v>
          </cell>
        </row>
        <row r="2199">
          <cell r="B2199" t="str">
            <v>4392</v>
          </cell>
          <cell r="C2199" t="str">
            <v>MEIO-FIO OU GUIA GRANITICO OU BASALTICO</v>
          </cell>
          <cell r="D2199" t="str">
            <v>M</v>
          </cell>
          <cell r="E2199">
            <v>14</v>
          </cell>
          <cell r="F2199">
            <v>0</v>
          </cell>
        </row>
        <row r="2200">
          <cell r="B2200" t="str">
            <v>4396</v>
          </cell>
          <cell r="C2200" t="str">
            <v>PASTILHA CERAMICA ESMALTADA QUADRADA 1"</v>
          </cell>
          <cell r="D2200" t="str">
            <v>M2</v>
          </cell>
          <cell r="E2200">
            <v>67.7</v>
          </cell>
          <cell r="F2200">
            <v>0</v>
          </cell>
        </row>
        <row r="2201">
          <cell r="B2201" t="str">
            <v>4397</v>
          </cell>
          <cell r="C2201" t="str">
            <v>PASTILHA CERAMICA FOSCA QUADRADA 1"</v>
          </cell>
          <cell r="D2201" t="str">
            <v>M2</v>
          </cell>
          <cell r="E2201">
            <v>67.180000000000007</v>
          </cell>
          <cell r="F2201">
            <v>0</v>
          </cell>
        </row>
        <row r="2202">
          <cell r="B2202" t="str">
            <v>4400</v>
          </cell>
          <cell r="C2202" t="str">
            <v>PECA DE MADEIRA (MASSARANDUBA) 5,0 X 7,5CM (2 X 3") NAO APARELHADA</v>
          </cell>
          <cell r="D2202" t="str">
            <v>M</v>
          </cell>
          <cell r="E2202">
            <v>8.6</v>
          </cell>
          <cell r="F2202">
            <v>0</v>
          </cell>
        </row>
        <row r="2203">
          <cell r="B2203" t="str">
            <v>4401</v>
          </cell>
          <cell r="C2203" t="str">
            <v>PECA DE MADEIRA LEI 1A QUALIDADE 1 X 8CM NAO APARELHADA</v>
          </cell>
          <cell r="D2203" t="str">
            <v>M</v>
          </cell>
          <cell r="E2203">
            <v>1.25</v>
          </cell>
          <cell r="F2203">
            <v>0</v>
          </cell>
        </row>
        <row r="2204">
          <cell r="B2204" t="str">
            <v>4403</v>
          </cell>
          <cell r="C2204" t="str">
            <v>PECA DE MADEIRA1A QUALIDADE 1 X 5CM NAO APARELHADA</v>
          </cell>
          <cell r="D2204" t="str">
            <v>M</v>
          </cell>
          <cell r="E2204">
            <v>0.8</v>
          </cell>
          <cell r="F2204">
            <v>0</v>
          </cell>
        </row>
        <row r="2205">
          <cell r="B2205" t="str">
            <v>4405</v>
          </cell>
          <cell r="C2205" t="str">
            <v>PECA DE MADEIRA1A QUALIDADE 2,5 X 7CM NAO APARELHADA</v>
          </cell>
          <cell r="D2205" t="str">
            <v>M</v>
          </cell>
          <cell r="E2205">
            <v>2.77</v>
          </cell>
          <cell r="F2205">
            <v>0</v>
          </cell>
        </row>
        <row r="2206">
          <cell r="B2206" t="str">
            <v>4407</v>
          </cell>
          <cell r="C2206" t="str">
            <v>PECA DE MADEIRA DE LEI 1A QUALIDADE 1,5 X 4CM NAO APARELHADA</v>
          </cell>
          <cell r="D2206" t="str">
            <v>M</v>
          </cell>
          <cell r="E2206">
            <v>0.96</v>
          </cell>
          <cell r="F2206">
            <v>0</v>
          </cell>
        </row>
        <row r="2207">
          <cell r="B2207" t="str">
            <v>4408</v>
          </cell>
          <cell r="C2207" t="str">
            <v>PECA DE MADEIRA DE LEI 1A QUALIDADE 1,5 X 5CM (1/ 2X2") NAO APARELHADA</v>
          </cell>
          <cell r="D2207" t="str">
            <v>M</v>
          </cell>
          <cell r="E2207">
            <v>1.19</v>
          </cell>
          <cell r="F2207">
            <v>0</v>
          </cell>
        </row>
        <row r="2208">
          <cell r="B2208" t="str">
            <v>4410</v>
          </cell>
          <cell r="C2208" t="str">
            <v>PECA DE MADEIRA DE LEI 1A QUALIDADE 2 X 5CM NAO APARELHADA</v>
          </cell>
          <cell r="D2208" t="str">
            <v>M</v>
          </cell>
          <cell r="E2208">
            <v>1.58</v>
          </cell>
          <cell r="F2208">
            <v>0</v>
          </cell>
        </row>
        <row r="2209">
          <cell r="B2209" t="str">
            <v>4412</v>
          </cell>
          <cell r="C2209" t="str">
            <v>PECA DE MADEIRA1A QUALIDADE 1 X 3CM NAO APARELHADA</v>
          </cell>
          <cell r="D2209" t="str">
            <v>M</v>
          </cell>
          <cell r="E2209">
            <v>0.48</v>
          </cell>
          <cell r="F2209">
            <v>0</v>
          </cell>
        </row>
        <row r="2210">
          <cell r="B2210" t="str">
            <v>4413</v>
          </cell>
          <cell r="C2210" t="str">
            <v>PECA DE MADEIRA1A QUALIDADE 2,5 X 4CM NAO APARELHADA</v>
          </cell>
          <cell r="D2210" t="str">
            <v>M</v>
          </cell>
          <cell r="E2210">
            <v>1.58</v>
          </cell>
          <cell r="F2210">
            <v>0</v>
          </cell>
        </row>
        <row r="2211">
          <cell r="B2211" t="str">
            <v>4415</v>
          </cell>
          <cell r="C2211" t="str">
            <v>PECA DE MADEIRA LEI 1A QUALIDADE 2,5 X 5CM NAO APARELHADA</v>
          </cell>
          <cell r="D2211" t="str">
            <v>M</v>
          </cell>
          <cell r="E2211">
            <v>1.99</v>
          </cell>
          <cell r="F2211">
            <v>0</v>
          </cell>
        </row>
        <row r="2212">
          <cell r="B2212" t="str">
            <v>4417</v>
          </cell>
          <cell r="C2212" t="str">
            <v>PECA DE MADEIRA LEI 1A QUALIDADE 2,5 X 7,5CM (1 X 3") NAO APARELHADA</v>
          </cell>
          <cell r="D2212" t="str">
            <v>M</v>
          </cell>
          <cell r="E2212">
            <v>2.99</v>
          </cell>
          <cell r="F2212">
            <v>0</v>
          </cell>
        </row>
        <row r="2213">
          <cell r="B2213" t="str">
            <v>4418</v>
          </cell>
          <cell r="C2213" t="str">
            <v>PECA DE MADEIRA1A QUALIDADE APROX 5 X 5 X10CM P/ FIXACAO ESQUADRIAS OU RODAPE</v>
          </cell>
          <cell r="D2213" t="str">
            <v>UN</v>
          </cell>
          <cell r="E2213">
            <v>0.39</v>
          </cell>
          <cell r="F2213">
            <v>0</v>
          </cell>
        </row>
        <row r="2214">
          <cell r="B2214" t="str">
            <v>4419</v>
          </cell>
          <cell r="C2214" t="str">
            <v>PECA DE MADEIRA1A QUALIDADE 10 X 10 X 3CM P/ FIXACAO ESQUADRIAS OU RODAPE</v>
          </cell>
          <cell r="D2214" t="str">
            <v>UN</v>
          </cell>
          <cell r="E2214">
            <v>0.48</v>
          </cell>
          <cell r="F2214">
            <v>0</v>
          </cell>
        </row>
        <row r="2215">
          <cell r="B2215" t="str">
            <v>4420</v>
          </cell>
          <cell r="C2215" t="str">
            <v>PECA DE MADEIRA1A QUALIDADE 10 X 20 X 3CM P/ FIXACAO ESQUADRIAS OU RODAPE</v>
          </cell>
          <cell r="D2215" t="str">
            <v>UN</v>
          </cell>
          <cell r="E2215">
            <v>0.96</v>
          </cell>
          <cell r="F2215">
            <v>0</v>
          </cell>
        </row>
        <row r="2216">
          <cell r="B2216" t="str">
            <v>4421</v>
          </cell>
          <cell r="C2216" t="str">
            <v>PECA DE MADEIRA1A QUALIDADE 10 X 15 X 3CM P/ FIXACAO ESQUADRIAS OU RODAPE</v>
          </cell>
          <cell r="D2216" t="str">
            <v>UN</v>
          </cell>
          <cell r="E2216">
            <v>0.71</v>
          </cell>
          <cell r="F2216">
            <v>0</v>
          </cell>
        </row>
        <row r="2217">
          <cell r="B2217" t="str">
            <v>4425</v>
          </cell>
          <cell r="C2217" t="str">
            <v>PECA DE MADEIRA DE LEI 1A QUALIDADE 6 X 12CM NAO APARELHADA</v>
          </cell>
          <cell r="D2217" t="str">
            <v>M</v>
          </cell>
          <cell r="E2217">
            <v>17.29</v>
          </cell>
          <cell r="F2217">
            <v>0</v>
          </cell>
        </row>
        <row r="2218">
          <cell r="B2218" t="str">
            <v>4427</v>
          </cell>
          <cell r="C2218" t="str">
            <v>PECA DE MADEIRA (MASSARANDUBA) 7 X 12,5CM NAO APARELHADA</v>
          </cell>
          <cell r="D2218" t="str">
            <v>M</v>
          </cell>
          <cell r="E2218">
            <v>20.149999999999999</v>
          </cell>
          <cell r="F2218">
            <v>0</v>
          </cell>
        </row>
        <row r="2219">
          <cell r="B2219" t="str">
            <v>4429</v>
          </cell>
          <cell r="C2219" t="str">
            <v>PECA DE MADEIRA (MASSARANDUBA) 7,5 X 10CM NAO APARELHADA</v>
          </cell>
          <cell r="D2219" t="str">
            <v>M</v>
          </cell>
          <cell r="E2219">
            <v>17.25</v>
          </cell>
          <cell r="F2219">
            <v>0</v>
          </cell>
        </row>
        <row r="2220">
          <cell r="B2220" t="str">
            <v>4430</v>
          </cell>
          <cell r="C2220" t="str">
            <v>PECA DE MADEIRA DE LEI 1A QUALIDADE 5 X 6CM NAO APARELHADA</v>
          </cell>
          <cell r="D2220" t="str">
            <v>M</v>
          </cell>
          <cell r="E2220">
            <v>7.19</v>
          </cell>
          <cell r="F2220">
            <v>0</v>
          </cell>
        </row>
        <row r="2221">
          <cell r="B2221" t="str">
            <v>4431</v>
          </cell>
          <cell r="C2221" t="str">
            <v>PECA DE MADEIRA DE LEI 1A QUALIDADE 8 X 8CM NAO APARELHADA</v>
          </cell>
          <cell r="D2221" t="str">
            <v>M</v>
          </cell>
          <cell r="E2221">
            <v>15.39</v>
          </cell>
          <cell r="F2221">
            <v>0</v>
          </cell>
        </row>
        <row r="2222">
          <cell r="B2222" t="str">
            <v>4432</v>
          </cell>
          <cell r="C2222" t="str">
            <v>PECA DE MADEIRA DE LEI 1A QUALIDADE 1,5 X 10CM NAO APARELHADA</v>
          </cell>
          <cell r="D2222" t="str">
            <v>M</v>
          </cell>
          <cell r="E2222">
            <v>2.38</v>
          </cell>
          <cell r="F2222">
            <v>0</v>
          </cell>
        </row>
        <row r="2223">
          <cell r="B2223" t="str">
            <v>4433</v>
          </cell>
          <cell r="C2223" t="str">
            <v>PECA DE MADEIRA DE LEI 1A QUALIDADE 7,5 X 7,5CM NAO APARELHADA</v>
          </cell>
          <cell r="D2223" t="str">
            <v>M</v>
          </cell>
          <cell r="E2223">
            <v>13.49</v>
          </cell>
          <cell r="F2223">
            <v>0</v>
          </cell>
        </row>
        <row r="2224">
          <cell r="B2224" t="str">
            <v>4435</v>
          </cell>
          <cell r="C2224" t="str">
            <v>PECA DE MADEIRA ( PINHO) 1A QUALIDADE 3,75 X 22,5CM NAO APARELHADA</v>
          </cell>
          <cell r="D2224" t="str">
            <v>M</v>
          </cell>
          <cell r="E2224">
            <v>11.15</v>
          </cell>
          <cell r="F2224">
            <v>0</v>
          </cell>
        </row>
        <row r="2225">
          <cell r="B2225" t="str">
            <v>4436</v>
          </cell>
          <cell r="C2225" t="str">
            <v>PECA DE MADEIRA (PINHO),1A QUALIDADE 3,75 X 22,5CM (1.1/2" x 9") NAO APARELHADA</v>
          </cell>
          <cell r="D2225" t="str">
            <v>M</v>
          </cell>
          <cell r="E2225">
            <v>14.86</v>
          </cell>
          <cell r="F2225">
            <v>0</v>
          </cell>
        </row>
        <row r="2226">
          <cell r="B2226" t="str">
            <v>4437</v>
          </cell>
          <cell r="C2226" t="str">
            <v>PECA DE MADEIRA (PINHO) 1A QUALIDADE 7,5 X 22,5CM NAO APARELHADA</v>
          </cell>
          <cell r="D2226" t="str">
            <v>M</v>
          </cell>
          <cell r="E2226">
            <v>22.28</v>
          </cell>
          <cell r="F2226">
            <v>0</v>
          </cell>
        </row>
        <row r="2227">
          <cell r="B2227" t="str">
            <v>4438</v>
          </cell>
          <cell r="C2227" t="str">
            <v>PECA DE MADEIRA (PINHO) 1A QUALIDADE 3 X 15CM NAO APARELHADA</v>
          </cell>
          <cell r="D2227" t="str">
            <v>M</v>
          </cell>
          <cell r="E2227">
            <v>5.96</v>
          </cell>
          <cell r="F2227">
            <v>0</v>
          </cell>
        </row>
        <row r="2228">
          <cell r="B2228" t="str">
            <v>4439</v>
          </cell>
          <cell r="C2228" t="str">
            <v>PECA DE MADEIRA DE LEI 1A QUALIDADE 2,5 X 30CM NAO APARELHADA</v>
          </cell>
          <cell r="D2228" t="str">
            <v>M</v>
          </cell>
          <cell r="E2228">
            <v>9.81</v>
          </cell>
          <cell r="F2228">
            <v>0</v>
          </cell>
        </row>
        <row r="2229">
          <cell r="B2229" t="str">
            <v>4440</v>
          </cell>
          <cell r="C2229" t="str">
            <v>PECA DE MADEIRA DE LEI 1A QUALIDADE 3 X 16CM NAO APARELHADA</v>
          </cell>
          <cell r="D2229" t="str">
            <v>M</v>
          </cell>
          <cell r="E2229">
            <v>11.52</v>
          </cell>
          <cell r="F2229">
            <v>0</v>
          </cell>
        </row>
        <row r="2230">
          <cell r="B2230" t="str">
            <v>4442</v>
          </cell>
          <cell r="C2230" t="str">
            <v>PECA DE MADEIRA DE LEI 1A QUALIDADE 8 X 18CM NAO APARELHADA</v>
          </cell>
          <cell r="D2230" t="str">
            <v>M</v>
          </cell>
          <cell r="E2230">
            <v>34.57</v>
          </cell>
          <cell r="F2230">
            <v>0</v>
          </cell>
        </row>
        <row r="2231">
          <cell r="B2231" t="str">
            <v>4443</v>
          </cell>
          <cell r="C2231" t="str">
            <v>PECA DE MADEIRA DE LEI 1A QUALIDADE 5 X 13CM (2X5") NAO APARELHADA</v>
          </cell>
          <cell r="D2231" t="str">
            <v>M</v>
          </cell>
          <cell r="E2231">
            <v>15.62</v>
          </cell>
          <cell r="F2231">
            <v>0</v>
          </cell>
        </row>
        <row r="2232">
          <cell r="B2232" t="str">
            <v>4445</v>
          </cell>
          <cell r="C2232" t="str">
            <v>PECA DE MADEIRA DE LEI 1A QUALIDADE 2,5 X 16CM NAO</v>
          </cell>
          <cell r="D2232" t="str">
            <v>M</v>
          </cell>
          <cell r="E2232">
            <v>3.61</v>
          </cell>
          <cell r="F2232">
            <v>0</v>
          </cell>
        </row>
        <row r="2233">
          <cell r="B2233" t="str">
            <v>4448</v>
          </cell>
          <cell r="C2233" t="str">
            <v>PEÇA DE MADEIRA3A./4A QUALIDADE 7,5 X 12,50 CM (3X5") NÃO APARELHADA</v>
          </cell>
          <cell r="D2233" t="str">
            <v>M</v>
          </cell>
          <cell r="E2233">
            <v>9.6199999999999992</v>
          </cell>
          <cell r="F2233">
            <v>0</v>
          </cell>
        </row>
        <row r="2234">
          <cell r="B2234" t="str">
            <v>4449</v>
          </cell>
          <cell r="C2234" t="str">
            <v>PECA DE MADEIRA DE LEI 1A QUALIDADE 4 X 8CM NAO APARELHADA</v>
          </cell>
          <cell r="D2234" t="str">
            <v>M</v>
          </cell>
          <cell r="E2234">
            <v>7.66</v>
          </cell>
          <cell r="F2234">
            <v>0</v>
          </cell>
        </row>
        <row r="2235">
          <cell r="B2235" t="str">
            <v>4453</v>
          </cell>
          <cell r="C2235" t="str">
            <v>PECA DE MADEIRA DE LEI 1A QUALIDADE 5 X 5CM NAO APARELHADA</v>
          </cell>
          <cell r="D2235" t="str">
            <v>M</v>
          </cell>
          <cell r="E2235">
            <v>6</v>
          </cell>
          <cell r="F2235">
            <v>0</v>
          </cell>
        </row>
        <row r="2236">
          <cell r="B2236" t="str">
            <v>4458</v>
          </cell>
          <cell r="C2236" t="str">
            <v>PECA DE MADEIRA1A QUALIDADE 1 X 2CM NAO APARELHADA</v>
          </cell>
          <cell r="D2236" t="str">
            <v>M</v>
          </cell>
          <cell r="E2236">
            <v>0.32</v>
          </cell>
          <cell r="F2236">
            <v>0</v>
          </cell>
        </row>
        <row r="2237">
          <cell r="B2237" t="str">
            <v>4460</v>
          </cell>
          <cell r="C2237" t="str">
            <v>PECA DE MADEIRA1A QUALIDADE 2,5 X 10CM (1 X 4") NAO APARELHADA</v>
          </cell>
          <cell r="D2237" t="str">
            <v>M</v>
          </cell>
          <cell r="E2237">
            <v>3.96</v>
          </cell>
          <cell r="F2237">
            <v>0</v>
          </cell>
        </row>
        <row r="2238">
          <cell r="B2238" t="str">
            <v>4462</v>
          </cell>
          <cell r="C2238" t="str">
            <v>PECA DE MADEIRA DE LEI 1A QUALIDADE 6 X 25CM NAO APARELHADA</v>
          </cell>
          <cell r="D2238" t="str">
            <v>M2</v>
          </cell>
          <cell r="E2238">
            <v>144</v>
          </cell>
          <cell r="F2238">
            <v>0</v>
          </cell>
        </row>
        <row r="2239">
          <cell r="B2239" t="str">
            <v>4463</v>
          </cell>
          <cell r="C2239" t="str">
            <v>PECA DE MADEIRA DE LEI 1A QUALIDADE 4 X 30CM NAO APARELHADA</v>
          </cell>
          <cell r="D2239" t="str">
            <v>M3</v>
          </cell>
          <cell r="E2239">
            <v>2400</v>
          </cell>
          <cell r="F2239">
            <v>0</v>
          </cell>
        </row>
        <row r="2240">
          <cell r="B2240" t="str">
            <v>4464</v>
          </cell>
          <cell r="C2240" t="str">
            <v>PECA DE MADEIRA DE LEI 1A QUALIDADE 3 X 6CM NAO APARELHADA</v>
          </cell>
          <cell r="D2240" t="str">
            <v>M</v>
          </cell>
          <cell r="E2240">
            <v>4.34</v>
          </cell>
          <cell r="F2240">
            <v>0</v>
          </cell>
        </row>
        <row r="2241">
          <cell r="B2241" t="str">
            <v>4465</v>
          </cell>
          <cell r="C2241" t="str">
            <v>PECA DE MADEIRA DE LEI 1A QUALIDADE 5 X 22,5CM (2X9") NAO APARELHADA</v>
          </cell>
          <cell r="D2241" t="str">
            <v>M</v>
          </cell>
          <cell r="E2241">
            <v>27.03</v>
          </cell>
          <cell r="F2241">
            <v>0</v>
          </cell>
        </row>
        <row r="2242">
          <cell r="B2242" t="str">
            <v>4466</v>
          </cell>
          <cell r="C2242" t="str">
            <v>PECA DE MADEIRA DE LEI 1A QUALIDADE 5 X 15CM NAO APARELHADA</v>
          </cell>
          <cell r="D2242" t="str">
            <v>M</v>
          </cell>
          <cell r="E2242">
            <v>18</v>
          </cell>
          <cell r="F2242">
            <v>0</v>
          </cell>
        </row>
        <row r="2243">
          <cell r="B2243" t="str">
            <v>4468</v>
          </cell>
          <cell r="C2243" t="str">
            <v>PECA DE MADEIRA DE LEI 1A QUALIDADE 4 X 30CM NAO APARELHADA</v>
          </cell>
          <cell r="D2243" t="str">
            <v>M2</v>
          </cell>
          <cell r="E2243">
            <v>96</v>
          </cell>
          <cell r="F2243">
            <v>0</v>
          </cell>
        </row>
        <row r="2244">
          <cell r="B2244" t="str">
            <v>4470</v>
          </cell>
          <cell r="C2244" t="str">
            <v>PECA DE MADEIRA DE LEI 1A QUALIDADE 7,5 X 40CM (3X16") NAO APARELHADA</v>
          </cell>
          <cell r="D2244" t="str">
            <v>M</v>
          </cell>
          <cell r="E2244">
            <v>72</v>
          </cell>
          <cell r="F2244">
            <v>0</v>
          </cell>
        </row>
        <row r="2245">
          <cell r="B2245" t="str">
            <v>4471</v>
          </cell>
          <cell r="C2245" t="str">
            <v>PECA DE MADEIRA DE LEI 1A QUALIDADE 6 X 16CM NAO APARELHADA</v>
          </cell>
          <cell r="D2245" t="str">
            <v>M</v>
          </cell>
          <cell r="E2245">
            <v>23.05</v>
          </cell>
          <cell r="F2245">
            <v>0</v>
          </cell>
        </row>
        <row r="2246">
          <cell r="B2246" t="str">
            <v>4472</v>
          </cell>
          <cell r="C2246" t="str">
            <v>PECA DE MADEIRA (PEROBA) 1A QUALIDADE 6 X 16CM NAO APARELHADA</v>
          </cell>
          <cell r="D2246" t="str">
            <v>M</v>
          </cell>
          <cell r="E2246">
            <v>21.67</v>
          </cell>
          <cell r="F2246">
            <v>0</v>
          </cell>
        </row>
        <row r="2247">
          <cell r="B2247" t="str">
            <v>4473</v>
          </cell>
          <cell r="C2247" t="str">
            <v>PECA DE MADEIRA DE LEI 1A QUALIDADE 7,5 X 12,5CM (3 X 5") NAO APARELHADA</v>
          </cell>
          <cell r="D2247" t="str">
            <v>M</v>
          </cell>
          <cell r="E2247">
            <v>22.51</v>
          </cell>
          <cell r="F2247">
            <v>0</v>
          </cell>
        </row>
        <row r="2248">
          <cell r="B2248" t="str">
            <v>4477</v>
          </cell>
          <cell r="C2248" t="str">
            <v>PECA DE MADEIRA DE LEI 1A QUALIDADE 4 X 10CM NAO APARELHADA</v>
          </cell>
          <cell r="D2248" t="str">
            <v>M</v>
          </cell>
          <cell r="E2248">
            <v>9.6199999999999992</v>
          </cell>
          <cell r="F2248">
            <v>0</v>
          </cell>
        </row>
        <row r="2249">
          <cell r="B2249" t="str">
            <v>4478</v>
          </cell>
          <cell r="C2249" t="str">
            <v>PECA DE MADEIRA DE LEI 1A QUALIDADE 7,5 X 15CM (3X6") NAO APARELHADA</v>
          </cell>
          <cell r="D2249" t="str">
            <v>M</v>
          </cell>
          <cell r="E2249">
            <v>27.03</v>
          </cell>
          <cell r="F2249">
            <v>0</v>
          </cell>
        </row>
        <row r="2250">
          <cell r="B2250" t="str">
            <v>4479</v>
          </cell>
          <cell r="C2250" t="str">
            <v xml:space="preserve">PECA DE MADEIRA DE LEI 1A QUALIDADE 8 X 12CM NAO APARELHADA </v>
          </cell>
          <cell r="D2250" t="str">
            <v>M</v>
          </cell>
          <cell r="E2250">
            <v>23.05</v>
          </cell>
          <cell r="F2250">
            <v>0</v>
          </cell>
        </row>
        <row r="2251">
          <cell r="B2251" t="str">
            <v>4481</v>
          </cell>
          <cell r="C2251" t="str">
            <v>PECA DE MADEIRA (MASSARANDUBA) 7,5 X 15CM (3 X 6") NAO APARELHADA</v>
          </cell>
          <cell r="D2251" t="str">
            <v>M</v>
          </cell>
          <cell r="E2251">
            <v>25.85</v>
          </cell>
          <cell r="F2251">
            <v>0</v>
          </cell>
        </row>
        <row r="2252">
          <cell r="B2252" t="str">
            <v>4485</v>
          </cell>
          <cell r="C2252" t="str">
            <v>PECA DE MADEIRA LEI 1A QUALIDADE 4 X 6CM (1 1/2'' X2.1//2'') NAO APARELHADA</v>
          </cell>
          <cell r="D2252" t="str">
            <v>M</v>
          </cell>
          <cell r="E2252">
            <v>5.76</v>
          </cell>
          <cell r="F2252">
            <v>0</v>
          </cell>
        </row>
        <row r="2253">
          <cell r="B2253" t="str">
            <v>4487</v>
          </cell>
          <cell r="C2253" t="str">
            <v>PECA DE MADEIRA DE LEI 1A QUALIDADE 5 X 10CM NAO APARELHADA</v>
          </cell>
          <cell r="D2253" t="str">
            <v>M</v>
          </cell>
          <cell r="E2253">
            <v>8.3800000000000008</v>
          </cell>
          <cell r="F2253">
            <v>0</v>
          </cell>
        </row>
        <row r="2254">
          <cell r="B2254" t="str">
            <v>4490</v>
          </cell>
          <cell r="C2254" t="str">
            <v>PECA DE MADEIRA DE LEI 1A QUALIDADE 8 X 16CM NAO APARELHADA</v>
          </cell>
          <cell r="D2254" t="str">
            <v>M</v>
          </cell>
          <cell r="E2254">
            <v>30.71</v>
          </cell>
          <cell r="F2254">
            <v>0</v>
          </cell>
        </row>
        <row r="2255">
          <cell r="B2255" t="str">
            <v>4491</v>
          </cell>
          <cell r="C2255" t="str">
            <v>PECA DE MADEIRA 3A/4A QUALIDADE 7,5 X 7,5CM (3X3) NAO APARELHADA</v>
          </cell>
          <cell r="D2255" t="str">
            <v>M</v>
          </cell>
          <cell r="E2255">
            <v>5.27</v>
          </cell>
          <cell r="F2255">
            <v>0</v>
          </cell>
        </row>
        <row r="2256">
          <cell r="B2256" t="str">
            <v>4492</v>
          </cell>
          <cell r="C2256" t="str">
            <v>PECA DE MADEIRA2A QUALIDADE 8 X 8CM NAO APARELHADA</v>
          </cell>
          <cell r="D2256" t="str">
            <v>M</v>
          </cell>
          <cell r="E2256">
            <v>7.94</v>
          </cell>
          <cell r="F2256">
            <v>0</v>
          </cell>
        </row>
        <row r="2257">
          <cell r="B2257" t="str">
            <v>4493</v>
          </cell>
          <cell r="C2257" t="str">
            <v>PECA DE MADEIRA2A QUALIDADE 7,5 X 7,5CM NAO APARELHADA</v>
          </cell>
          <cell r="D2257" t="str">
            <v>M</v>
          </cell>
          <cell r="E2257">
            <v>4.88</v>
          </cell>
          <cell r="F2257">
            <v>0</v>
          </cell>
        </row>
        <row r="2258">
          <cell r="B2258" t="str">
            <v>4496</v>
          </cell>
          <cell r="C2258" t="str">
            <v>PECA DE MADEIRA (PINHO) 2A QUALIDADE 5 X 5CM NAO APARELHADA</v>
          </cell>
          <cell r="D2258" t="str">
            <v>M</v>
          </cell>
          <cell r="E2258">
            <v>2.38</v>
          </cell>
          <cell r="F2258">
            <v>0</v>
          </cell>
        </row>
        <row r="2259">
          <cell r="B2259" t="str">
            <v>4497</v>
          </cell>
          <cell r="C2259" t="str">
            <v>PECA DE MADEIRA 3A QUALIDADE 10 X 10CM NAO APARELHADA</v>
          </cell>
          <cell r="D2259" t="str">
            <v>M</v>
          </cell>
          <cell r="E2259">
            <v>7.32</v>
          </cell>
          <cell r="F2259">
            <v>0</v>
          </cell>
        </row>
        <row r="2260">
          <cell r="B2260" t="str">
            <v>4500</v>
          </cell>
          <cell r="C2260" t="str">
            <v>PECA DE MADEIRA 3A/4A QUALIDADE 7,5 X 10CM NAO APARELHADA</v>
          </cell>
          <cell r="D2260" t="str">
            <v>M</v>
          </cell>
          <cell r="E2260">
            <v>8.16</v>
          </cell>
          <cell r="F2260">
            <v>0</v>
          </cell>
        </row>
        <row r="2261">
          <cell r="B2261" t="str">
            <v>4502</v>
          </cell>
          <cell r="C2261" t="str">
            <v>PECA DE MADEIRA2A QUALIDADE 2,5 X 5CM NAO APARELHADA</v>
          </cell>
          <cell r="D2261" t="str">
            <v>M</v>
          </cell>
          <cell r="E2261">
            <v>1.85</v>
          </cell>
          <cell r="F2261">
            <v>0</v>
          </cell>
        </row>
        <row r="2262">
          <cell r="B2262" t="str">
            <v>4504</v>
          </cell>
          <cell r="C2262" t="str">
            <v xml:space="preserve">PECA DE MADEIRA3A QUALIDADE 1,4 X 7CM NAO APARELHADA </v>
          </cell>
          <cell r="D2262" t="str">
            <v>M</v>
          </cell>
          <cell r="E2262">
            <v>1.79</v>
          </cell>
          <cell r="F2262">
            <v>0</v>
          </cell>
        </row>
        <row r="2263">
          <cell r="B2263" t="str">
            <v>4505</v>
          </cell>
          <cell r="C2263" t="str">
            <v>PECA DE MADEIRA 3A/4A QUALIDADE 1 X 7CM NAO APARELHADA</v>
          </cell>
          <cell r="D2263" t="str">
            <v>M</v>
          </cell>
          <cell r="E2263">
            <v>2.08</v>
          </cell>
          <cell r="F2263">
            <v>0</v>
          </cell>
        </row>
        <row r="2264">
          <cell r="B2264" t="str">
            <v>4506</v>
          </cell>
          <cell r="C2264" t="str">
            <v>PECA DE MADEIRA2A QUALIDADE 2,5 X 10CM NAO APARELHADA</v>
          </cell>
          <cell r="D2264" t="str">
            <v>M</v>
          </cell>
          <cell r="E2264">
            <v>3.27</v>
          </cell>
          <cell r="F2264">
            <v>0</v>
          </cell>
        </row>
        <row r="2265">
          <cell r="B2265" t="str">
            <v>4509</v>
          </cell>
          <cell r="C2265" t="str">
            <v>PECA DE MADEIRA 3A QUALIDADE 2,5 X 10CM NAO APARELHADA</v>
          </cell>
          <cell r="D2265" t="str">
            <v>M</v>
          </cell>
          <cell r="E2265">
            <v>2.71</v>
          </cell>
          <cell r="F2265">
            <v>0</v>
          </cell>
        </row>
        <row r="2266">
          <cell r="B2266" t="str">
            <v>4510</v>
          </cell>
          <cell r="C2266" t="str">
            <v>PECA DE MADEIRA 3A QUALIDADE 1,5 X 4CM NAO APARELHADA</v>
          </cell>
          <cell r="D2266" t="str">
            <v>M</v>
          </cell>
          <cell r="E2266">
            <v>1.46</v>
          </cell>
          <cell r="F2266">
            <v>0</v>
          </cell>
        </row>
        <row r="2267">
          <cell r="B2267" t="str">
            <v>4512</v>
          </cell>
          <cell r="C2267" t="str">
            <v>PECA DE MADEIRA 3A/4A QUALIDADE 2,5 X 5CM NAO APARELHADA</v>
          </cell>
          <cell r="D2267" t="str">
            <v>M</v>
          </cell>
          <cell r="E2267">
            <v>1.67</v>
          </cell>
          <cell r="F2267">
            <v>0</v>
          </cell>
        </row>
        <row r="2268">
          <cell r="B2268" t="str">
            <v>4513</v>
          </cell>
          <cell r="C2268" t="str">
            <v>PECA DE MADEIRA (PINHO) 3A/4A QUALIDADE 5 X 5CM</v>
          </cell>
          <cell r="D2268" t="str">
            <v>M</v>
          </cell>
          <cell r="E2268">
            <v>1.55</v>
          </cell>
          <cell r="F2268">
            <v>0</v>
          </cell>
        </row>
        <row r="2269">
          <cell r="B2269" t="str">
            <v>4515</v>
          </cell>
          <cell r="C2269" t="str">
            <v>PECA DE MADEIRA2A QUALIDADE 7,5 X 10CM NÃO APARELHADA</v>
          </cell>
          <cell r="D2269" t="str">
            <v>M</v>
          </cell>
          <cell r="E2269">
            <v>8.08</v>
          </cell>
          <cell r="F2269">
            <v>0</v>
          </cell>
        </row>
        <row r="2270">
          <cell r="B2270" t="str">
            <v>4517</v>
          </cell>
          <cell r="C2270" t="str">
            <v>PECA DE MADEIRA (PINHO) 3A QUALIDADE 2,5 X 7CM</v>
          </cell>
          <cell r="D2270" t="str">
            <v>M</v>
          </cell>
          <cell r="E2270">
            <v>1.07</v>
          </cell>
          <cell r="F2270">
            <v>0</v>
          </cell>
        </row>
        <row r="2271">
          <cell r="B2271" t="str">
            <v>4704</v>
          </cell>
          <cell r="C2271" t="str">
            <v>PEDRA ARDOSIA CINZA 20 X 40CM E = 1CM</v>
          </cell>
          <cell r="D2271" t="str">
            <v>M2</v>
          </cell>
          <cell r="E2271">
            <v>16.86</v>
          </cell>
          <cell r="F2271">
            <v>0</v>
          </cell>
        </row>
        <row r="2272">
          <cell r="B2272" t="str">
            <v>4705</v>
          </cell>
          <cell r="C2272" t="str">
            <v>PEDRA BASALTO CINZA IRREGULAR</v>
          </cell>
          <cell r="D2272" t="str">
            <v>M2</v>
          </cell>
          <cell r="E2272">
            <v>32.94</v>
          </cell>
          <cell r="F2272">
            <v>0</v>
          </cell>
        </row>
        <row r="2273">
          <cell r="B2273" t="str">
            <v>4708</v>
          </cell>
          <cell r="C2273" t="str">
            <v>PEDRA PORTUGUESA PRETA</v>
          </cell>
          <cell r="D2273" t="str">
            <v>M2</v>
          </cell>
          <cell r="E2273">
            <v>21.31</v>
          </cell>
          <cell r="F2273">
            <v>0</v>
          </cell>
        </row>
        <row r="2274">
          <cell r="B2274" t="str">
            <v>4709</v>
          </cell>
          <cell r="C2274" t="str">
            <v>PEDRA RACHAO P/ REVESTIMENTO</v>
          </cell>
          <cell r="D2274" t="str">
            <v>M2</v>
          </cell>
          <cell r="E2274">
            <v>91.06</v>
          </cell>
          <cell r="F2274">
            <v>0</v>
          </cell>
        </row>
        <row r="2275">
          <cell r="B2275" t="str">
            <v>4710</v>
          </cell>
          <cell r="C2275" t="str">
            <v>PEDRA SAO TOME 20 X 40CM</v>
          </cell>
          <cell r="D2275" t="str">
            <v>M2</v>
          </cell>
          <cell r="E2275">
            <v>68.78</v>
          </cell>
          <cell r="F2275">
            <v>0</v>
          </cell>
        </row>
        <row r="2276">
          <cell r="B2276" t="str">
            <v>4712</v>
          </cell>
          <cell r="C2276" t="str">
            <v>PEDRA C/SUPERF LISA NAO TRABALHADA P/ REVESTIMENTO</v>
          </cell>
          <cell r="D2276" t="str">
            <v>M2</v>
          </cell>
          <cell r="E2276">
            <v>42.63</v>
          </cell>
          <cell r="F2276">
            <v>0</v>
          </cell>
        </row>
        <row r="2277">
          <cell r="B2277" t="str">
            <v>4714</v>
          </cell>
          <cell r="C2277" t="str">
            <v>PEDRA SABAO</v>
          </cell>
          <cell r="D2277" t="str">
            <v>M2</v>
          </cell>
          <cell r="E2277">
            <v>77.5</v>
          </cell>
          <cell r="F2277">
            <v>0</v>
          </cell>
        </row>
        <row r="2278">
          <cell r="B2278" t="str">
            <v>4715</v>
          </cell>
          <cell r="C2278" t="str">
            <v>PEDRA ARDOSIA CINZA IRREGULAR</v>
          </cell>
          <cell r="D2278" t="str">
            <v>M2</v>
          </cell>
          <cell r="E2278">
            <v>13.18</v>
          </cell>
          <cell r="F2278">
            <v>0</v>
          </cell>
        </row>
        <row r="2279">
          <cell r="B2279" t="str">
            <v>4716</v>
          </cell>
          <cell r="C2279" t="str">
            <v>MOSAICO PORTUGUES</v>
          </cell>
          <cell r="D2279" t="str">
            <v>M2</v>
          </cell>
          <cell r="E2279">
            <v>31.97</v>
          </cell>
          <cell r="F2279">
            <v>0</v>
          </cell>
        </row>
        <row r="2280">
          <cell r="B2280" t="str">
            <v>4717</v>
          </cell>
          <cell r="C2280" t="str">
            <v>PEDRA PORTUGUESA BRANCA</v>
          </cell>
          <cell r="D2280" t="str">
            <v>M2</v>
          </cell>
          <cell r="E2280">
            <v>36.81</v>
          </cell>
          <cell r="F2280">
            <v>0</v>
          </cell>
        </row>
        <row r="2281">
          <cell r="B2281" t="str">
            <v>4718</v>
          </cell>
          <cell r="C2281" t="str">
            <v>PEDRA BRITADA N. 2 OU 25 MM - POSTO PEDREIRA / FORNECEDOR (SEM FRETE)</v>
          </cell>
          <cell r="D2281" t="str">
            <v>M3</v>
          </cell>
          <cell r="E2281">
            <v>71</v>
          </cell>
          <cell r="F2281">
            <v>0</v>
          </cell>
        </row>
        <row r="2282">
          <cell r="B2282" t="str">
            <v>4720</v>
          </cell>
          <cell r="C2282" t="str">
            <v>PEDRA BRITADA N. 0 PEDRISCO OU CASCALHINHO - POSTO PEDREIRA / FORNECEDOR (SEM FRETE)</v>
          </cell>
          <cell r="D2282" t="str">
            <v>M3</v>
          </cell>
          <cell r="E2282">
            <v>73.05</v>
          </cell>
          <cell r="F2282">
            <v>0</v>
          </cell>
        </row>
        <row r="2283">
          <cell r="B2283" t="str">
            <v>4721</v>
          </cell>
          <cell r="C2283" t="str">
            <v>PEDRA BRITADA N. 1 OU 19 MM - POSTO PEDREIRA / FORNECEDOR (SEM FRETE)</v>
          </cell>
          <cell r="D2283" t="str">
            <v>M3</v>
          </cell>
          <cell r="E2283">
            <v>73.510000000000005</v>
          </cell>
          <cell r="F2283">
            <v>0</v>
          </cell>
        </row>
        <row r="2284">
          <cell r="B2284" t="str">
            <v>4722</v>
          </cell>
          <cell r="C2284" t="str">
            <v>PEDRA BRITADA N. 3 OU 38 MM - POSTO PEDREIRA / FORNECEDOR (SEM FRETE)</v>
          </cell>
          <cell r="D2284" t="str">
            <v>M3</v>
          </cell>
          <cell r="E2284">
            <v>63.92</v>
          </cell>
          <cell r="F2284">
            <v>0</v>
          </cell>
        </row>
        <row r="2285">
          <cell r="B2285" t="str">
            <v>4723</v>
          </cell>
          <cell r="C2285" t="str">
            <v>PEDRA BRITADA N. 4 OU 50 MM - POSTO PEDREIRA / FORNECEDOR (SEM FRETE)</v>
          </cell>
          <cell r="D2285" t="str">
            <v>M3</v>
          </cell>
          <cell r="E2285">
            <v>61.64</v>
          </cell>
          <cell r="F2285">
            <v>0</v>
          </cell>
        </row>
        <row r="2286">
          <cell r="B2286" t="str">
            <v>4727</v>
          </cell>
          <cell r="C2286" t="str">
            <v>PEDRA BRITADA N. 05 OU 75 MM - POSTO PEDREIRA / FORNECEDOR (SEM FRETE)</v>
          </cell>
          <cell r="D2286" t="str">
            <v>M3</v>
          </cell>
          <cell r="E2286">
            <v>47.94</v>
          </cell>
          <cell r="F2286">
            <v>0</v>
          </cell>
        </row>
        <row r="2287">
          <cell r="B2287" t="str">
            <v>4729</v>
          </cell>
          <cell r="C2287" t="str">
            <v>PEDRA BRITADA GRADUADA, CLASSIFICADA - POSTO PEDREIRA / FORNECEDOR (SEM FRETE)</v>
          </cell>
          <cell r="D2287" t="str">
            <v>M3</v>
          </cell>
          <cell r="E2287">
            <v>73.05</v>
          </cell>
          <cell r="F2287">
            <v>0</v>
          </cell>
        </row>
        <row r="2288">
          <cell r="B2288" t="str">
            <v>4730</v>
          </cell>
          <cell r="C2288" t="str">
            <v>PEDRA-DE-MÃO OU PEDRA RACHÃO P/ MURO ARRIMO/FUNDAÇÃO/ENROCAMENTO ETC - POSTO PEDREIRA / FORNECEDOR (SEM FRETE)</v>
          </cell>
          <cell r="D2288" t="str">
            <v>M3</v>
          </cell>
          <cell r="E2288">
            <v>57.53</v>
          </cell>
          <cell r="F2288">
            <v>0</v>
          </cell>
        </row>
        <row r="2289">
          <cell r="B2289" t="str">
            <v>4734</v>
          </cell>
          <cell r="C2289" t="str">
            <v>SEIXO ROLADO PARA APLICAÇÃO EM CONCRETO - POSTO PEDREIRA / FORNECEDOR (SEM FRETE)</v>
          </cell>
          <cell r="D2289" t="str">
            <v>M3</v>
          </cell>
          <cell r="E2289">
            <v>100.44</v>
          </cell>
          <cell r="F2289">
            <v>0</v>
          </cell>
        </row>
        <row r="2290">
          <cell r="B2290" t="str">
            <v>4741</v>
          </cell>
          <cell r="C2290" t="str">
            <v>PÓ-DE-PEDRA - POSTO PEDREIRA / FORNECEDOR (SEM FRETE)</v>
          </cell>
          <cell r="D2290" t="str">
            <v>M3</v>
          </cell>
          <cell r="E2290">
            <v>59.36</v>
          </cell>
          <cell r="F2290">
            <v>0</v>
          </cell>
        </row>
        <row r="2291">
          <cell r="B2291" t="str">
            <v>4743</v>
          </cell>
          <cell r="C2291" t="str">
            <v>CASCALHO DE CAVA</v>
          </cell>
          <cell r="D2291" t="str">
            <v>M3</v>
          </cell>
          <cell r="E2291">
            <v>21.87</v>
          </cell>
          <cell r="F2291">
            <v>0</v>
          </cell>
        </row>
        <row r="2292">
          <cell r="B2292" t="str">
            <v>4744</v>
          </cell>
          <cell r="C2292" t="str">
            <v>CASCALHO DE RIO</v>
          </cell>
          <cell r="D2292" t="str">
            <v>M3</v>
          </cell>
          <cell r="E2292">
            <v>17.899999999999999</v>
          </cell>
          <cell r="F2292">
            <v>0</v>
          </cell>
        </row>
        <row r="2293">
          <cell r="B2293" t="str">
            <v>4745</v>
          </cell>
          <cell r="C2293" t="str">
            <v>CASCALHO LAVADO</v>
          </cell>
          <cell r="D2293" t="str">
            <v>M3</v>
          </cell>
          <cell r="E2293">
            <v>26.85</v>
          </cell>
          <cell r="F2293">
            <v>0</v>
          </cell>
        </row>
        <row r="2294">
          <cell r="B2294" t="str">
            <v>4746</v>
          </cell>
          <cell r="C2294" t="str">
            <v>CASCALHO, PEDREGULHO OU PICARRA (MATERIAL DE JAZIDA PARA BASE DE PAVIMENTACAO, REVESTIMENTO PRIMARIO, BASES ASFALTICAS  ETC - SEM TRANSPORTE)</v>
          </cell>
          <cell r="D2294" t="str">
            <v>M3</v>
          </cell>
          <cell r="E2294">
            <v>10.44</v>
          </cell>
          <cell r="F2294">
            <v>0</v>
          </cell>
        </row>
        <row r="2295">
          <cell r="B2295" t="str">
            <v>4748</v>
          </cell>
          <cell r="C2295" t="str">
            <v>PEDRA BRITADA BICA CORRIDA (NÃO CLASSIFICADA) - POSTO PEDREIRA / FORNECEDOR (SEM FRETE)</v>
          </cell>
          <cell r="D2295" t="str">
            <v>M3</v>
          </cell>
          <cell r="E2295">
            <v>66.209999999999994</v>
          </cell>
          <cell r="F2295">
            <v>0</v>
          </cell>
        </row>
        <row r="2296">
          <cell r="B2296" t="str">
            <v>4750</v>
          </cell>
          <cell r="C2296" t="str">
            <v>PEDREIRO</v>
          </cell>
          <cell r="D2296" t="str">
            <v>H</v>
          </cell>
          <cell r="E2296">
            <v>10.11</v>
          </cell>
          <cell r="F2296">
            <v>0</v>
          </cell>
        </row>
        <row r="2297">
          <cell r="B2297" t="str">
            <v>4751</v>
          </cell>
          <cell r="C2297" t="str">
            <v xml:space="preserve">PASTILHEIRO </v>
          </cell>
          <cell r="D2297" t="str">
            <v>H</v>
          </cell>
          <cell r="E2297">
            <v>10.11</v>
          </cell>
          <cell r="F2297">
            <v>0</v>
          </cell>
        </row>
        <row r="2298">
          <cell r="B2298" t="str">
            <v>4752</v>
          </cell>
          <cell r="C2298" t="str">
            <v xml:space="preserve">POCEIRO </v>
          </cell>
          <cell r="D2298" t="str">
            <v>H</v>
          </cell>
          <cell r="E2298">
            <v>10.77</v>
          </cell>
          <cell r="F2298">
            <v>0</v>
          </cell>
        </row>
        <row r="2299">
          <cell r="B2299" t="str">
            <v>4755</v>
          </cell>
          <cell r="C2299" t="str">
            <v>MARMORISTA/GRANITEIRO</v>
          </cell>
          <cell r="D2299" t="str">
            <v>H</v>
          </cell>
          <cell r="E2299">
            <v>10.11</v>
          </cell>
          <cell r="F2299">
            <v>0</v>
          </cell>
        </row>
        <row r="2300">
          <cell r="B2300" t="str">
            <v>4757</v>
          </cell>
          <cell r="C2300" t="str">
            <v xml:space="preserve">ASFALTADOR/PROFISSIONAL QUALIFICADO </v>
          </cell>
          <cell r="D2300" t="str">
            <v>H</v>
          </cell>
          <cell r="E2300">
            <v>10.11</v>
          </cell>
          <cell r="F2300">
            <v>0</v>
          </cell>
        </row>
        <row r="2301">
          <cell r="B2301" t="str">
            <v>4758</v>
          </cell>
          <cell r="C2301" t="str">
            <v>CALAFETADOR/CALAFATE</v>
          </cell>
          <cell r="D2301" t="str">
            <v>H</v>
          </cell>
          <cell r="E2301">
            <v>10.11</v>
          </cell>
          <cell r="F2301">
            <v>0</v>
          </cell>
        </row>
        <row r="2302">
          <cell r="B2302" t="str">
            <v>4759</v>
          </cell>
          <cell r="C2302" t="str">
            <v>CALCETEIRO (QUE TRABALHA C/PAVIMENTACAO DE BLOKRET)</v>
          </cell>
          <cell r="D2302" t="str">
            <v>H</v>
          </cell>
          <cell r="E2302">
            <v>8.76</v>
          </cell>
          <cell r="F2302">
            <v>0</v>
          </cell>
        </row>
        <row r="2303">
          <cell r="B2303" t="str">
            <v>4760</v>
          </cell>
          <cell r="C2303" t="str">
            <v>AZULEJISTA OU LADRILHISTA</v>
          </cell>
          <cell r="D2303" t="str">
            <v>H</v>
          </cell>
          <cell r="E2303">
            <v>10.11</v>
          </cell>
          <cell r="F2303">
            <v>0</v>
          </cell>
        </row>
        <row r="2304">
          <cell r="B2304" t="str">
            <v>4763</v>
          </cell>
          <cell r="C2304" t="str">
            <v xml:space="preserve">TAQUEADOR OU TAQUEIRO </v>
          </cell>
          <cell r="D2304" t="str">
            <v>H</v>
          </cell>
          <cell r="E2304">
            <v>10.11</v>
          </cell>
          <cell r="F2304">
            <v>0</v>
          </cell>
        </row>
        <row r="2305">
          <cell r="B2305" t="str">
            <v>4764</v>
          </cell>
          <cell r="C2305" t="str">
            <v>PERFIL ACO ESTRUTURAL "I" - 10" X 4 5/8" (QUALQUER ESPESSURA)</v>
          </cell>
          <cell r="D2305" t="str">
            <v>KG</v>
          </cell>
          <cell r="E2305">
            <v>4.21</v>
          </cell>
          <cell r="F2305">
            <v>0</v>
          </cell>
        </row>
        <row r="2306">
          <cell r="B2306" t="str">
            <v>4765</v>
          </cell>
          <cell r="C2306" t="str">
            <v>PERFIL ACO ESTRUTURAL "I" - 4" X 2 5/8" ESP=6,43 MM (12,65 KG/M)</v>
          </cell>
          <cell r="D2306" t="str">
            <v>M</v>
          </cell>
          <cell r="E2306">
            <v>49.74</v>
          </cell>
          <cell r="F2306">
            <v>0</v>
          </cell>
        </row>
        <row r="2307">
          <cell r="B2307" t="str">
            <v>4766</v>
          </cell>
          <cell r="C2307" t="str">
            <v>PERFIL ACO ESTRUTURAL "I" - 6" X 3 3/8" (QUALQUER ESPESSURA)</v>
          </cell>
          <cell r="D2307" t="str">
            <v>KG</v>
          </cell>
          <cell r="E2307">
            <v>3.93</v>
          </cell>
          <cell r="F2307">
            <v>0</v>
          </cell>
        </row>
        <row r="2308">
          <cell r="B2308" t="str">
            <v>4767</v>
          </cell>
          <cell r="C2308" t="str">
            <v>PERFIL ACO ESTRUTURAL "I" - 6" X 3 3/8" ESP=8,71 MM (21,95 KG/M)</v>
          </cell>
          <cell r="D2308" t="str">
            <v>M</v>
          </cell>
          <cell r="E2308">
            <v>87.18</v>
          </cell>
          <cell r="F2308">
            <v>0</v>
          </cell>
        </row>
        <row r="2309">
          <cell r="B2309" t="str">
            <v>4768</v>
          </cell>
          <cell r="C2309" t="str">
            <v>PERFIL ACO ESTRUTURAL "I" - 8" X 4" (QUALQUER ESPESSURA)</v>
          </cell>
          <cell r="D2309" t="str">
            <v>KG</v>
          </cell>
          <cell r="E2309">
            <v>4.37</v>
          </cell>
          <cell r="F2309">
            <v>0</v>
          </cell>
        </row>
        <row r="2310">
          <cell r="B2310" t="str">
            <v>4769</v>
          </cell>
          <cell r="C2310" t="str">
            <v>PERFIL ACO ESTRUTURAL "I" - 8" X 4" ESP=8,86 MM (30,50 KG/M)</v>
          </cell>
          <cell r="D2310" t="str">
            <v>M</v>
          </cell>
          <cell r="E2310">
            <v>140.52000000000001</v>
          </cell>
          <cell r="F2310">
            <v>0</v>
          </cell>
        </row>
        <row r="2311">
          <cell r="B2311" t="str">
            <v>4773</v>
          </cell>
          <cell r="C2311" t="str">
            <v>PERFIL ACO ESTRUTURAL "I" - 10" X 4 5/8" ESP=11,35 MM (44,65 KG/M)</v>
          </cell>
          <cell r="D2311" t="str">
            <v>M</v>
          </cell>
          <cell r="E2311">
            <v>195.07</v>
          </cell>
          <cell r="F2311">
            <v>0</v>
          </cell>
        </row>
        <row r="2312">
          <cell r="B2312" t="str">
            <v>4774</v>
          </cell>
          <cell r="C2312" t="str">
            <v>PERFIL ACO ESTRUTURAL "I" - 12" X 5 1/4" (QUALQUER ESPESSURA)</v>
          </cell>
          <cell r="D2312" t="str">
            <v>KG</v>
          </cell>
          <cell r="E2312">
            <v>4.92</v>
          </cell>
          <cell r="F2312">
            <v>0</v>
          </cell>
        </row>
        <row r="2313">
          <cell r="B2313" t="str">
            <v>4775</v>
          </cell>
          <cell r="C2313" t="str">
            <v>PERFIL ACO ESTRUTURAL "I" - 12" X 5 1/4" ESP=11,68 MM (60,71 KG/M)</v>
          </cell>
          <cell r="D2313" t="str">
            <v>M</v>
          </cell>
          <cell r="E2313">
            <v>291.76</v>
          </cell>
          <cell r="F2313">
            <v>0</v>
          </cell>
        </row>
        <row r="2314">
          <cell r="B2314" t="str">
            <v>4776</v>
          </cell>
          <cell r="C2314" t="str">
            <v xml:space="preserve">PERFIL ACO ESTRUTURAL "I" - 12" X 5 1/4" ESP=14,35 MM (66,97 KG/M) </v>
          </cell>
          <cell r="D2314" t="str">
            <v>M</v>
          </cell>
          <cell r="E2314">
            <v>319.18</v>
          </cell>
          <cell r="F2314">
            <v>0</v>
          </cell>
        </row>
        <row r="2315">
          <cell r="B2315" t="str">
            <v>4777</v>
          </cell>
          <cell r="C2315" t="str">
            <v>CANTONEIRA ACO ABAS IGUAIS (QUALQUER BITOLA) E = 1/4"</v>
          </cell>
          <cell r="D2315" t="str">
            <v>KG</v>
          </cell>
          <cell r="E2315">
            <v>3.3</v>
          </cell>
          <cell r="F2315">
            <v>0</v>
          </cell>
        </row>
        <row r="2316">
          <cell r="B2316" t="str">
            <v>4778</v>
          </cell>
          <cell r="C2316" t="str">
            <v>PERFURATRIZ PNEUMÁTICA PARA ROCHA, DE 17KG - (LOCAÇÃO)</v>
          </cell>
          <cell r="D2316" t="str">
            <v>H</v>
          </cell>
          <cell r="E2316">
            <v>3.17</v>
          </cell>
          <cell r="F2316">
            <v>0</v>
          </cell>
        </row>
        <row r="2317">
          <cell r="B2317" t="str">
            <v>4780</v>
          </cell>
          <cell r="C2317" t="str">
            <v>PERFURATRIZ PNEUMATICA P/ ROCHA TIPO ATLAS COPCO RH-658 - 24,0KG OU EQUIV</v>
          </cell>
          <cell r="D2317" t="str">
            <v>H</v>
          </cell>
          <cell r="E2317">
            <v>3.45</v>
          </cell>
          <cell r="F2317">
            <v>0</v>
          </cell>
        </row>
        <row r="2318">
          <cell r="B2318" t="str">
            <v>4783</v>
          </cell>
          <cell r="C2318" t="str">
            <v>PINTOR</v>
          </cell>
          <cell r="D2318" t="str">
            <v>H</v>
          </cell>
          <cell r="E2318">
            <v>10.11</v>
          </cell>
          <cell r="F2318">
            <v>0</v>
          </cell>
        </row>
        <row r="2319">
          <cell r="B2319" t="str">
            <v>4785</v>
          </cell>
          <cell r="C2319" t="str">
            <v>PINTOR PARA TINTA EPOXI</v>
          </cell>
          <cell r="D2319" t="str">
            <v>H</v>
          </cell>
          <cell r="E2319">
            <v>10.11</v>
          </cell>
          <cell r="F2319">
            <v>0</v>
          </cell>
        </row>
        <row r="2320">
          <cell r="B2320" t="str">
            <v>4786</v>
          </cell>
          <cell r="C2320" t="str">
            <v>PISO EM GRANILITE, MARMORITE OU GRANITINA - ESP = 8 MM</v>
          </cell>
          <cell r="D2320" t="str">
            <v>M2</v>
          </cell>
          <cell r="E2320">
            <v>32.549999999999997</v>
          </cell>
          <cell r="F2320">
            <v>0</v>
          </cell>
        </row>
        <row r="2321">
          <cell r="B2321" t="str">
            <v>4787</v>
          </cell>
          <cell r="C2321" t="str">
            <v>GRANILHA DE MARMORE BRANCO</v>
          </cell>
          <cell r="D2321" t="str">
            <v>KG</v>
          </cell>
          <cell r="E2321">
            <v>0.44</v>
          </cell>
          <cell r="F2321">
            <v>0</v>
          </cell>
        </row>
        <row r="2322">
          <cell r="B2322" t="str">
            <v>4790</v>
          </cell>
          <cell r="C2322" t="str">
            <v>PISO VINILICO EM PLACAS 30 X 30CM, C/ FLASH, ESP = 2,0MM</v>
          </cell>
          <cell r="D2322" t="str">
            <v>M2</v>
          </cell>
          <cell r="E2322">
            <v>40.03</v>
          </cell>
          <cell r="F2322">
            <v>0</v>
          </cell>
        </row>
        <row r="2323">
          <cell r="B2323" t="str">
            <v>4791</v>
          </cell>
          <cell r="C2323" t="str">
            <v>COLA CONTATO P/ CHAPA VINÍLICA/BORRACHA</v>
          </cell>
          <cell r="D2323" t="str">
            <v>KG</v>
          </cell>
          <cell r="E2323">
            <v>22.04</v>
          </cell>
          <cell r="F2323">
            <v>0</v>
          </cell>
        </row>
        <row r="2324">
          <cell r="B2324" t="str">
            <v>4792</v>
          </cell>
          <cell r="C2324" t="str">
            <v>PISO VINÍLICO EM PLACAS DE 30 X 30CM, C/ FLASH, ESP = 3,2MM</v>
          </cell>
          <cell r="D2324" t="str">
            <v>M2</v>
          </cell>
          <cell r="E2324">
            <v>68.209999999999994</v>
          </cell>
          <cell r="F2324">
            <v>0</v>
          </cell>
        </row>
        <row r="2325">
          <cell r="B2325" t="str">
            <v>4794</v>
          </cell>
          <cell r="C2325" t="str">
            <v>PISO DE BORRACHA DE 500 X 500 X 14 MM SPORTGOMA P/ ARGAMASSA PRETO PLURIGOMA</v>
          </cell>
          <cell r="D2325" t="str">
            <v>M2</v>
          </cell>
          <cell r="E2325">
            <v>148.54</v>
          </cell>
          <cell r="F2325">
            <v>0</v>
          </cell>
        </row>
        <row r="2326">
          <cell r="B2326" t="str">
            <v>4795</v>
          </cell>
          <cell r="C2326" t="str">
            <v>PISO DE BORRACHA 500 X 500 X 15 MM PASTILHADO P/ ARGAMASSA AI.15 PLURIGOMA PRETO</v>
          </cell>
          <cell r="D2326" t="str">
            <v>M2</v>
          </cell>
          <cell r="E2326">
            <v>206.89</v>
          </cell>
          <cell r="F2326">
            <v>0</v>
          </cell>
        </row>
        <row r="2327">
          <cell r="B2327" t="str">
            <v>4796</v>
          </cell>
          <cell r="C2327" t="str">
            <v>PISO BORRACHA 500 X 500 X 7 MM FRISADO P/ ARGAMASSA A.45 PLURIGOMA PRETO</v>
          </cell>
          <cell r="D2327" t="str">
            <v>M2</v>
          </cell>
          <cell r="E2327">
            <v>118.71</v>
          </cell>
          <cell r="F2327">
            <v>0</v>
          </cell>
        </row>
        <row r="2328">
          <cell r="B2328" t="str">
            <v>4797</v>
          </cell>
          <cell r="C2328" t="str">
            <v>PISO BORRACHA 500 X 500 X 7 MM PASTILHADO P/ ARGAMASSA A.15 PLURIGOMA PRETO</v>
          </cell>
          <cell r="D2328" t="str">
            <v>M2</v>
          </cell>
          <cell r="E2328">
            <v>118.23</v>
          </cell>
          <cell r="F2328">
            <v>0</v>
          </cell>
        </row>
        <row r="2329">
          <cell r="B2329" t="str">
            <v>4798</v>
          </cell>
          <cell r="C2329" t="str">
            <v>PISO BORRACHA 500 X 500 X 7 MM CANELADO P/ ARGAMASSA A.25 PLURIGOMA PRETO</v>
          </cell>
          <cell r="D2329" t="str">
            <v>M2</v>
          </cell>
          <cell r="E2329">
            <v>118.71</v>
          </cell>
          <cell r="F2329">
            <v>0</v>
          </cell>
        </row>
        <row r="2330">
          <cell r="B2330" t="str">
            <v>4799</v>
          </cell>
          <cell r="C2330" t="str">
            <v>PISO BORRACHA 500 X 500 X 15 MM CANELADO P/ ARGAMASSA AI.25 PLURIGOMA PRETO</v>
          </cell>
          <cell r="D2330" t="str">
            <v>M2</v>
          </cell>
          <cell r="E2330">
            <v>223.57</v>
          </cell>
          <cell r="F2330">
            <v>0</v>
          </cell>
        </row>
        <row r="2331">
          <cell r="B2331" t="str">
            <v>4800</v>
          </cell>
          <cell r="C2331" t="str">
            <v>PISO BORRACHA 500 X 500 X 3,5 MM PASTILHADO P/ COLA G.15 PLURIGOMA PRETO</v>
          </cell>
          <cell r="D2331" t="str">
            <v>M2</v>
          </cell>
          <cell r="E2331">
            <v>27.28</v>
          </cell>
          <cell r="F2331">
            <v>0</v>
          </cell>
        </row>
        <row r="2332">
          <cell r="B2332" t="str">
            <v>4801</v>
          </cell>
          <cell r="C2332" t="str">
            <v>PISO BORRACHA 500 X 500 X 3,5 MM CANELADO P/ COLA G.25 PLURIGOMA PRETO</v>
          </cell>
          <cell r="D2332" t="str">
            <v>M2</v>
          </cell>
          <cell r="E2332">
            <v>52.86</v>
          </cell>
          <cell r="F2332">
            <v>0</v>
          </cell>
        </row>
        <row r="2333">
          <cell r="B2333" t="str">
            <v>4802</v>
          </cell>
          <cell r="C2333" t="str">
            <v>PISO BORRACHA 500 X 500 X 3,5 MM FRISADO P/ COLA G.45 PLURIGOMA PRETO</v>
          </cell>
          <cell r="D2333" t="str">
            <v>M2</v>
          </cell>
          <cell r="E2333">
            <v>52.86</v>
          </cell>
          <cell r="F2333">
            <v>0</v>
          </cell>
        </row>
        <row r="2334">
          <cell r="B2334" t="str">
            <v>4803</v>
          </cell>
          <cell r="C2334" t="str">
            <v>RODAPE BORRACHA LISO H = 7CM P/ ARGAMASSA RCI.70 ESP = 2,0MM</v>
          </cell>
          <cell r="D2334" t="str">
            <v>M</v>
          </cell>
          <cell r="E2334">
            <v>17.489999999999998</v>
          </cell>
          <cell r="F2334">
            <v>0</v>
          </cell>
        </row>
        <row r="2335">
          <cell r="B2335" t="str">
            <v>4804</v>
          </cell>
          <cell r="C2335" t="str">
            <v>RODAPE VINILICO 5CM E = 1MM</v>
          </cell>
          <cell r="D2335" t="str">
            <v>M</v>
          </cell>
          <cell r="E2335">
            <v>5.58</v>
          </cell>
          <cell r="F2335">
            <v>0</v>
          </cell>
        </row>
        <row r="2336">
          <cell r="B2336" t="str">
            <v>4805</v>
          </cell>
          <cell r="C2336" t="str">
            <v>TESTEIRA BORRACHA LISA TDI P/ PISO 65 X 33MM ESP = 15MM P/ ARGAMASSA</v>
          </cell>
          <cell r="D2336" t="str">
            <v>M</v>
          </cell>
          <cell r="E2336">
            <v>24.25</v>
          </cell>
          <cell r="F2336">
            <v>0</v>
          </cell>
        </row>
        <row r="2337">
          <cell r="B2337" t="str">
            <v>4806</v>
          </cell>
          <cell r="C2337" t="str">
            <v>TESTEIRA VINILICA  - PECA 5M</v>
          </cell>
          <cell r="D2337" t="str">
            <v>M</v>
          </cell>
          <cell r="E2337">
            <v>12.13</v>
          </cell>
          <cell r="F2337">
            <v>0</v>
          </cell>
        </row>
        <row r="2338">
          <cell r="B2338" t="str">
            <v>4807</v>
          </cell>
          <cell r="C2338" t="str">
            <v xml:space="preserve">TESTEIRA BORRACHA LISA TDCI P/ PISO 65X33MM ESP = 8,5MM P/ ARGAMASSA </v>
          </cell>
          <cell r="D2338" t="str">
            <v>M</v>
          </cell>
          <cell r="E2338">
            <v>14.55</v>
          </cell>
          <cell r="F2338">
            <v>0</v>
          </cell>
        </row>
        <row r="2339">
          <cell r="B2339" t="str">
            <v>4812</v>
          </cell>
          <cell r="C2339" t="str">
            <v>PLACA GESSO 60 X 60CM E=12MM P/FORRO</v>
          </cell>
          <cell r="D2339" t="str">
            <v>M2</v>
          </cell>
          <cell r="E2339">
            <v>5.75</v>
          </cell>
          <cell r="F2339">
            <v>0</v>
          </cell>
        </row>
        <row r="2340">
          <cell r="B2340" t="str">
            <v>4813</v>
          </cell>
          <cell r="C2340" t="str">
            <v>PLACA DE OBRA (IDENTIFICACAO) PARA CONSTRUCAO CIVIL EM CHAPA GALVANIZADA NUM 22 (NAO INCLUI COLOCACAO)</v>
          </cell>
          <cell r="D2340" t="str">
            <v>M2</v>
          </cell>
          <cell r="E2340">
            <v>197.5</v>
          </cell>
          <cell r="F2340">
            <v>0</v>
          </cell>
        </row>
        <row r="2341">
          <cell r="B2341" t="str">
            <v>4814</v>
          </cell>
          <cell r="C2341" t="str">
            <v>APARELHO SINALIZADOR DE SAIDA DE GARAGEM COMPLETO C/ CELULA FOTOELETRICA E BRACADEIRA</v>
          </cell>
          <cell r="D2341" t="str">
            <v>UN</v>
          </cell>
          <cell r="E2341">
            <v>400.82</v>
          </cell>
          <cell r="F2341">
            <v>0</v>
          </cell>
        </row>
        <row r="2342">
          <cell r="B2342" t="str">
            <v>4815</v>
          </cell>
          <cell r="C2342" t="str">
            <v>BALDE VERMELHO P/ SINALIZACAO</v>
          </cell>
          <cell r="D2342" t="str">
            <v>UN</v>
          </cell>
          <cell r="E2342">
            <v>4.17</v>
          </cell>
          <cell r="F2342">
            <v>0</v>
          </cell>
        </row>
        <row r="2343">
          <cell r="B2343" t="str">
            <v>4817</v>
          </cell>
          <cell r="C2343" t="str">
            <v>CONE DE SINALIZACAO MEDIO DE BORRACHA</v>
          </cell>
          <cell r="D2343" t="str">
            <v>UN</v>
          </cell>
          <cell r="E2343">
            <v>27.02</v>
          </cell>
          <cell r="F2343">
            <v>0</v>
          </cell>
        </row>
        <row r="2344">
          <cell r="B2344" t="str">
            <v>4818</v>
          </cell>
          <cell r="C2344" t="str">
            <v>PLACA DE MÁRMORE BRANCO CLÁSSICO POLIDO DE 30 X 30 CM, E= 2 CM PARA PISOS</v>
          </cell>
          <cell r="D2344" t="str">
            <v>M2</v>
          </cell>
          <cell r="E2344">
            <v>160</v>
          </cell>
          <cell r="F2344">
            <v>0</v>
          </cell>
        </row>
        <row r="2345">
          <cell r="B2345" t="str">
            <v>4819</v>
          </cell>
          <cell r="C2345" t="str">
            <v>PLACA MARMORE BRANCO COMUM 15 X 30CM E = 3CM, POLIDO P/ REVESTIMENTO</v>
          </cell>
          <cell r="D2345" t="str">
            <v>M2</v>
          </cell>
          <cell r="E2345">
            <v>173.7</v>
          </cell>
          <cell r="F2345">
            <v>0</v>
          </cell>
        </row>
        <row r="2346">
          <cell r="B2346" t="str">
            <v>4820</v>
          </cell>
          <cell r="C2346" t="str">
            <v>PLACA MARMORE BRANCO COMUM 15 X 30CM E = 2,5CM, POLIDO P/ REVESTIMENTO</v>
          </cell>
          <cell r="D2346" t="str">
            <v>M2</v>
          </cell>
          <cell r="E2346">
            <v>154.4</v>
          </cell>
          <cell r="F2346">
            <v>0</v>
          </cell>
        </row>
        <row r="2347">
          <cell r="B2347" t="str">
            <v>4821</v>
          </cell>
          <cell r="C2347" t="str">
            <v>PLACA MARMORE BRANCO 30 X 30CM E = 3CM, P/ PISO, POLIDO</v>
          </cell>
          <cell r="D2347" t="str">
            <v>M2</v>
          </cell>
          <cell r="E2347">
            <v>237.47</v>
          </cell>
          <cell r="F2347">
            <v>0</v>
          </cell>
        </row>
        <row r="2348">
          <cell r="B2348" t="str">
            <v>4822</v>
          </cell>
          <cell r="C2348" t="str">
            <v>PLACA MARMORE BRANCO 15 X 30CM E = 2CM, POLIDO PARA REVESTIMENTO</v>
          </cell>
          <cell r="D2348" t="str">
            <v>M2</v>
          </cell>
          <cell r="E2348">
            <v>169.84</v>
          </cell>
          <cell r="F2348">
            <v>0</v>
          </cell>
        </row>
        <row r="2349">
          <cell r="B2349" t="str">
            <v>4823</v>
          </cell>
          <cell r="C2349" t="str">
            <v>COLA IBERE P/ MARMORE/GRANITO</v>
          </cell>
          <cell r="D2349" t="str">
            <v>KG</v>
          </cell>
          <cell r="E2349">
            <v>20</v>
          </cell>
          <cell r="F2349">
            <v>0</v>
          </cell>
        </row>
        <row r="2350">
          <cell r="B2350" t="str">
            <v>4824</v>
          </cell>
          <cell r="C2350" t="str">
            <v>GRANA DE MARMORE</v>
          </cell>
          <cell r="D2350" t="str">
            <v>KG</v>
          </cell>
          <cell r="E2350">
            <v>0.54</v>
          </cell>
          <cell r="F2350">
            <v>0</v>
          </cell>
        </row>
        <row r="2351">
          <cell r="B2351" t="str">
            <v>4825</v>
          </cell>
          <cell r="C2351" t="str">
            <v>PEITORIL MARMORE BRANCO L = 25CM ESP = 3CM, POLIDO</v>
          </cell>
          <cell r="D2351" t="str">
            <v>M</v>
          </cell>
          <cell r="E2351">
            <v>82.99</v>
          </cell>
          <cell r="F2351">
            <v>0</v>
          </cell>
        </row>
        <row r="2352">
          <cell r="B2352" t="str">
            <v>4826</v>
          </cell>
          <cell r="C2352" t="str">
            <v>PEITORIL MARMORE BRANCO L = 15CM ESP = 3CM, POLIDO</v>
          </cell>
          <cell r="D2352" t="str">
            <v>M</v>
          </cell>
          <cell r="E2352">
            <v>61.18</v>
          </cell>
          <cell r="F2352">
            <v>0</v>
          </cell>
        </row>
        <row r="2353">
          <cell r="B2353" t="str">
            <v>4827</v>
          </cell>
          <cell r="C2353" t="str">
            <v>SOLEIRA MARMORE BRANCO L = 25CM E = 3CM, POLIDO</v>
          </cell>
          <cell r="D2353" t="str">
            <v>M</v>
          </cell>
          <cell r="E2353">
            <v>82.03</v>
          </cell>
          <cell r="F2353">
            <v>0</v>
          </cell>
        </row>
        <row r="2354">
          <cell r="B2354" t="str">
            <v>4828</v>
          </cell>
          <cell r="C2354" t="str">
            <v>SOLEIRA MARMORE BRANCO L = 15CM E = 3CM, POLIDO</v>
          </cell>
          <cell r="D2354" t="str">
            <v>M</v>
          </cell>
          <cell r="E2354">
            <v>39</v>
          </cell>
          <cell r="F2354">
            <v>0</v>
          </cell>
        </row>
        <row r="2355">
          <cell r="B2355" t="str">
            <v>4829</v>
          </cell>
          <cell r="C2355" t="str">
            <v>RODAPE MARMORE BRANCO COMUM H = 7CM, ESP = 2CM, POLIDO</v>
          </cell>
          <cell r="D2355" t="str">
            <v>M</v>
          </cell>
          <cell r="E2355">
            <v>27.02</v>
          </cell>
          <cell r="F2355">
            <v>0</v>
          </cell>
        </row>
        <row r="2356">
          <cell r="B2356" t="str">
            <v>4830</v>
          </cell>
          <cell r="C2356" t="str">
            <v>RODAPE MARMORE BRANCO COMUM H = 5CM, ESP = 2CM, POLIDO</v>
          </cell>
          <cell r="D2356" t="str">
            <v>M</v>
          </cell>
          <cell r="E2356">
            <v>19.3</v>
          </cell>
          <cell r="F2356">
            <v>0</v>
          </cell>
        </row>
        <row r="2357">
          <cell r="B2357" t="str">
            <v>4888</v>
          </cell>
          <cell r="C2357" t="str">
            <v>PLUG OU BUJAO FERRO GALV 1/2"</v>
          </cell>
          <cell r="D2357" t="str">
            <v>UN</v>
          </cell>
          <cell r="E2357">
            <v>1.3</v>
          </cell>
          <cell r="F2357">
            <v>0</v>
          </cell>
        </row>
        <row r="2358">
          <cell r="B2358" t="str">
            <v>4889</v>
          </cell>
          <cell r="C2358" t="str">
            <v>PLUG OU BUJAO FERRO GALV 3/4"</v>
          </cell>
          <cell r="D2358" t="str">
            <v>UN</v>
          </cell>
          <cell r="E2358">
            <v>2.04</v>
          </cell>
          <cell r="F2358">
            <v>0</v>
          </cell>
        </row>
        <row r="2359">
          <cell r="B2359" t="str">
            <v>4890</v>
          </cell>
          <cell r="C2359" t="str">
            <v>PLUG OU BUJAO FERRO GALV 1"</v>
          </cell>
          <cell r="D2359" t="str">
            <v>UN</v>
          </cell>
          <cell r="E2359">
            <v>2.92</v>
          </cell>
          <cell r="F2359">
            <v>0</v>
          </cell>
        </row>
        <row r="2360">
          <cell r="B2360" t="str">
            <v>4891</v>
          </cell>
          <cell r="C2360" t="str">
            <v>PLUG OU BUJAO FERRO GALV 2"</v>
          </cell>
          <cell r="D2360" t="str">
            <v>UN</v>
          </cell>
          <cell r="E2360">
            <v>8.66</v>
          </cell>
          <cell r="F2360">
            <v>0</v>
          </cell>
        </row>
        <row r="2361">
          <cell r="B2361" t="str">
            <v>4892</v>
          </cell>
          <cell r="C2361" t="str">
            <v>PLUG OU BUJAO FERRO GALV 3"</v>
          </cell>
          <cell r="D2361" t="str">
            <v>UN</v>
          </cell>
          <cell r="E2361">
            <v>22.4</v>
          </cell>
          <cell r="F2361">
            <v>0</v>
          </cell>
        </row>
        <row r="2362">
          <cell r="B2362" t="str">
            <v>4893</v>
          </cell>
          <cell r="C2362" t="str">
            <v>PLUG OU BUJAO FERRO GALV 1 1/2"</v>
          </cell>
          <cell r="D2362" t="str">
            <v>UN</v>
          </cell>
          <cell r="E2362">
            <v>5.71</v>
          </cell>
          <cell r="F2362">
            <v>0</v>
          </cell>
        </row>
        <row r="2363">
          <cell r="B2363" t="str">
            <v>4894</v>
          </cell>
          <cell r="C2363" t="str">
            <v>PLUG OU BUJAO FERRO GALV 1 1/4"</v>
          </cell>
          <cell r="D2363" t="str">
            <v>UN</v>
          </cell>
          <cell r="E2363">
            <v>4.4000000000000004</v>
          </cell>
          <cell r="F2363">
            <v>0</v>
          </cell>
        </row>
        <row r="2364">
          <cell r="B2364" t="str">
            <v>4895</v>
          </cell>
          <cell r="C2364" t="str">
            <v>PLUG PVC C/ROSCA P/ AGUA FRIA PREDIAL 1/2"</v>
          </cell>
          <cell r="D2364" t="str">
            <v>UN</v>
          </cell>
          <cell r="E2364">
            <v>0.5</v>
          </cell>
          <cell r="F2364">
            <v>0</v>
          </cell>
        </row>
        <row r="2365">
          <cell r="B2365" t="str">
            <v>4896</v>
          </cell>
          <cell r="C2365" t="str">
            <v>PLUG PVC C/ROSCA P/ AGUA FRIA PREDIAL 3/4"</v>
          </cell>
          <cell r="D2365" t="str">
            <v>UN</v>
          </cell>
          <cell r="E2365">
            <v>0.75</v>
          </cell>
          <cell r="F2365">
            <v>0</v>
          </cell>
        </row>
        <row r="2366">
          <cell r="B2366" t="str">
            <v>4897</v>
          </cell>
          <cell r="C2366" t="str">
            <v>PLUG PVC C/ROSCA P/ AGUA FRIA PREDIAL 1"</v>
          </cell>
          <cell r="D2366" t="str">
            <v>UN</v>
          </cell>
          <cell r="E2366">
            <v>1.75</v>
          </cell>
          <cell r="F2366">
            <v>0</v>
          </cell>
        </row>
        <row r="2367">
          <cell r="B2367" t="str">
            <v>4898</v>
          </cell>
          <cell r="C2367" t="str">
            <v>PLUG PVC C/ROSCA P/ AGUA FRIA PREDIAL 1.1/4"</v>
          </cell>
          <cell r="D2367" t="str">
            <v>UN</v>
          </cell>
          <cell r="E2367">
            <v>1.07</v>
          </cell>
          <cell r="F2367">
            <v>0</v>
          </cell>
        </row>
        <row r="2368">
          <cell r="B2368" t="str">
            <v>4899</v>
          </cell>
          <cell r="C2368" t="str">
            <v>PLUG PVC C/ROSCA P/ AGUA FRIA PREDIAL 2"</v>
          </cell>
          <cell r="D2368" t="str">
            <v>UN</v>
          </cell>
          <cell r="E2368">
            <v>3.49</v>
          </cell>
          <cell r="F2368">
            <v>0</v>
          </cell>
        </row>
        <row r="2369">
          <cell r="B2369" t="str">
            <v>4900</v>
          </cell>
          <cell r="C2369" t="str">
            <v>PLUG PVC C/ROSCA P/ AGUA FRIA PREDIAL 1.1/2"</v>
          </cell>
          <cell r="D2369" t="str">
            <v>UN</v>
          </cell>
          <cell r="E2369">
            <v>3.08</v>
          </cell>
          <cell r="F2369">
            <v>0</v>
          </cell>
        </row>
        <row r="2370">
          <cell r="B2370" t="str">
            <v>4902</v>
          </cell>
          <cell r="C2370" t="str">
            <v>PLUG PVC NBR 10569 P/ REDE COLET ESG JE DN 150MM</v>
          </cell>
          <cell r="D2370" t="str">
            <v>UN</v>
          </cell>
          <cell r="E2370">
            <v>63.05</v>
          </cell>
          <cell r="F2370">
            <v>0</v>
          </cell>
        </row>
        <row r="2371">
          <cell r="B2371" t="str">
            <v>4903</v>
          </cell>
          <cell r="C2371" t="str">
            <v>PLUG PVC NBR 10569 P/ REDE COLET ESG JE DN 350MM</v>
          </cell>
          <cell r="D2371" t="str">
            <v>UN</v>
          </cell>
          <cell r="E2371">
            <v>457.95</v>
          </cell>
          <cell r="F2371">
            <v>0</v>
          </cell>
        </row>
        <row r="2372">
          <cell r="B2372" t="str">
            <v>4904</v>
          </cell>
          <cell r="C2372" t="str">
            <v>PLUG PVC NBR 10569 P/ REDE COLET ESG JE DN 300MM</v>
          </cell>
          <cell r="D2372" t="str">
            <v>UN</v>
          </cell>
          <cell r="E2372">
            <v>355.65</v>
          </cell>
          <cell r="F2372">
            <v>0</v>
          </cell>
        </row>
        <row r="2373">
          <cell r="B2373" t="str">
            <v>4905</v>
          </cell>
          <cell r="C2373" t="str">
            <v>PLUG PVC NBR 10569 P/ REDE COLET ESG JE DN 400MM</v>
          </cell>
          <cell r="D2373" t="str">
            <v>UN</v>
          </cell>
          <cell r="E2373">
            <v>592.85</v>
          </cell>
          <cell r="F2373">
            <v>0</v>
          </cell>
        </row>
        <row r="2374">
          <cell r="B2374" t="str">
            <v>4906</v>
          </cell>
          <cell r="C2374" t="str">
            <v>PLUG PVC NBR 10569 P/ REDE COLET ESG JE DN 125MM</v>
          </cell>
          <cell r="D2374" t="str">
            <v>UN</v>
          </cell>
          <cell r="E2374">
            <v>53.41</v>
          </cell>
          <cell r="F2374">
            <v>0</v>
          </cell>
        </row>
        <row r="2375">
          <cell r="B2375" t="str">
            <v>4907</v>
          </cell>
          <cell r="C2375" t="str">
            <v>PLUG PVC NBR 10569 P/ REDE COLET ESG JE DN 100MM</v>
          </cell>
          <cell r="D2375" t="str">
            <v>UN</v>
          </cell>
          <cell r="E2375">
            <v>45.45</v>
          </cell>
          <cell r="F2375">
            <v>0</v>
          </cell>
        </row>
        <row r="2376">
          <cell r="B2376" t="str">
            <v>4908</v>
          </cell>
          <cell r="C2376" t="str">
            <v>PLUG PVC NBR 10569 P/ REDE COLET ESG JE DN 200MM</v>
          </cell>
          <cell r="D2376" t="str">
            <v>UN</v>
          </cell>
          <cell r="E2376">
            <v>93.04</v>
          </cell>
          <cell r="F2376">
            <v>0</v>
          </cell>
        </row>
        <row r="2377">
          <cell r="B2377" t="str">
            <v>4909</v>
          </cell>
          <cell r="C2377" t="str">
            <v>PLUG PVC NBR 10569 P/ REDE COLET ESG JE DN 250MM</v>
          </cell>
          <cell r="D2377" t="str">
            <v>UN</v>
          </cell>
          <cell r="E2377">
            <v>158.62</v>
          </cell>
          <cell r="F2377">
            <v>0</v>
          </cell>
        </row>
        <row r="2378">
          <cell r="B2378" t="str">
            <v>4910</v>
          </cell>
          <cell r="C2378" t="str">
            <v>PORTA ACO ENROLAR CHAPA 24 RAIADA LARGA - ACAB GALV NATURAL - 2,0 X 2,50M - MANUAL - COMPLETA - COLOCADA</v>
          </cell>
          <cell r="D2378" t="str">
            <v>M2</v>
          </cell>
          <cell r="E2378">
            <v>150</v>
          </cell>
          <cell r="F2378">
            <v>0</v>
          </cell>
        </row>
        <row r="2379">
          <cell r="B2379" t="str">
            <v>4911</v>
          </cell>
          <cell r="C2379" t="str">
            <v>PORTA ACO ENROLAR CHAPA 22 RAIADA LARGA - ACAB GALV NATURAL - 2,0 X 2,50M - MANUAL - COMPLETA - COLOCADA</v>
          </cell>
          <cell r="D2379" t="str">
            <v>M2</v>
          </cell>
          <cell r="E2379">
            <v>156</v>
          </cell>
          <cell r="F2379">
            <v>0</v>
          </cell>
        </row>
        <row r="2380">
          <cell r="B2380" t="str">
            <v>4912</v>
          </cell>
          <cell r="C2380" t="str">
            <v>CANTONEIRA ACO 3 X 3 X 1/4"</v>
          </cell>
          <cell r="D2380" t="str">
            <v>KG</v>
          </cell>
          <cell r="E2380">
            <v>3.34</v>
          </cell>
          <cell r="F2380">
            <v>0</v>
          </cell>
        </row>
        <row r="2381">
          <cell r="B2381" t="str">
            <v>4913</v>
          </cell>
          <cell r="C2381" t="str">
            <v>PORTA ACO ENROLAR CHAPA 24 ONDULADA/PERFIL MEIA CANA - ACAB GALV NATURAL - 2FLS DE 2,0 X 2,60M - MANUAL - COMPLETA - COLOCADA</v>
          </cell>
          <cell r="D2381" t="str">
            <v>UN</v>
          </cell>
          <cell r="E2381">
            <v>777</v>
          </cell>
          <cell r="F2381">
            <v>0</v>
          </cell>
        </row>
        <row r="2382">
          <cell r="B2382" t="str">
            <v>4914</v>
          </cell>
          <cell r="C2382" t="str">
            <v>PORTA ALUMINIO ABRIR, PERFIL SERIE 25, CHAPA CORRUGADA C/ GUARNICAO 87 X 210CM</v>
          </cell>
          <cell r="D2382" t="str">
            <v>M2</v>
          </cell>
          <cell r="E2382">
            <v>307.36</v>
          </cell>
          <cell r="F2382">
            <v>0</v>
          </cell>
        </row>
        <row r="2383">
          <cell r="B2383" t="str">
            <v>4917</v>
          </cell>
          <cell r="C2383" t="str">
            <v>PORTA ALUMINIO ABRIR, PERFIL SERIE 25, TP VENEZIANA C/ GUARNICAO 87 X 210CM</v>
          </cell>
          <cell r="D2383" t="str">
            <v>M2</v>
          </cell>
          <cell r="E2383">
            <v>308.79000000000002</v>
          </cell>
          <cell r="F2383">
            <v>0</v>
          </cell>
        </row>
        <row r="2384">
          <cell r="B2384" t="str">
            <v>4922</v>
          </cell>
          <cell r="C2384" t="str">
            <v>PORTA DE CORRER EM ALUMÍNIO SÉRIE 25, COM DUAS FOLHAS PARA VIDRO,  1,80 X 2,10 M (INCLUSO GUARNIÇÃO E VIDRO LISO INCOLOR)</v>
          </cell>
          <cell r="D2384" t="str">
            <v>M2</v>
          </cell>
          <cell r="E2384">
            <v>240.49</v>
          </cell>
          <cell r="F2384">
            <v>0</v>
          </cell>
        </row>
        <row r="2385">
          <cell r="B2385" t="str">
            <v>4923</v>
          </cell>
          <cell r="C2385" t="str">
            <v>PORTA ALUMINIO CORRER, PERFIL SERIE 16, FOLHAS P/ VIDRO C/ GUARNICAO 160 X 210CM</v>
          </cell>
          <cell r="D2385" t="str">
            <v>M2</v>
          </cell>
          <cell r="E2385">
            <v>269.06</v>
          </cell>
          <cell r="F2385">
            <v>0</v>
          </cell>
        </row>
        <row r="2386">
          <cell r="B2386" t="str">
            <v>4929</v>
          </cell>
          <cell r="C2386" t="str">
            <v>PORTA FERRO ABRIR TP CHAPA C/ GUARNICAO COMPLETA 87 X 210CM</v>
          </cell>
          <cell r="D2386" t="str">
            <v>M2</v>
          </cell>
          <cell r="E2386">
            <v>218.8</v>
          </cell>
          <cell r="F2386">
            <v>0</v>
          </cell>
        </row>
        <row r="2387">
          <cell r="B2387" t="str">
            <v>4930</v>
          </cell>
          <cell r="C2387" t="str">
            <v>PORTA FERRO ABRIR TP BARRA CHATA C/ REQUADRO E GUARNICAO COMPLETA 87 X 210CM</v>
          </cell>
          <cell r="D2387" t="str">
            <v>M2</v>
          </cell>
          <cell r="E2387">
            <v>184.85</v>
          </cell>
          <cell r="F2387">
            <v>0</v>
          </cell>
        </row>
        <row r="2388">
          <cell r="B2388" t="str">
            <v>4931</v>
          </cell>
          <cell r="C2388" t="str">
            <v>PORTA FERRO ABRIR TP CHAPA C/ GUARNICAO 70 X 210CM</v>
          </cell>
          <cell r="D2388" t="str">
            <v>UN</v>
          </cell>
          <cell r="E2388">
            <v>197.59</v>
          </cell>
          <cell r="F2388">
            <v>0</v>
          </cell>
        </row>
        <row r="2389">
          <cell r="B2389" t="str">
            <v>4936</v>
          </cell>
          <cell r="C2389" t="str">
            <v>PORTA FERRO ABRIR TP GRADE C/ CHAPA, C/ GUARNICAO 87 X 210CM</v>
          </cell>
          <cell r="D2389" t="str">
            <v>M2</v>
          </cell>
          <cell r="E2389">
            <v>176.58</v>
          </cell>
          <cell r="F2389">
            <v>0</v>
          </cell>
        </row>
        <row r="2390">
          <cell r="B2390" t="str">
            <v>4937</v>
          </cell>
          <cell r="C2390" t="str">
            <v>PORTA FERRO ABRIR TP CHAPA C/ GUARNICAO 60 X 210CM</v>
          </cell>
          <cell r="D2390" t="str">
            <v>UN</v>
          </cell>
          <cell r="E2390">
            <v>385.92</v>
          </cell>
          <cell r="F2390">
            <v>0</v>
          </cell>
        </row>
        <row r="2391">
          <cell r="B2391" t="str">
            <v>4938</v>
          </cell>
          <cell r="C2391" t="str">
            <v>PORTA FERRO ABRIR TP CHAPA C/ GUARNICAO 80 X 210CM</v>
          </cell>
          <cell r="D2391" t="str">
            <v>UN</v>
          </cell>
          <cell r="E2391">
            <v>396.35</v>
          </cell>
          <cell r="F2391">
            <v>0</v>
          </cell>
        </row>
        <row r="2392">
          <cell r="B2392" t="str">
            <v>4939</v>
          </cell>
          <cell r="C2392" t="str">
            <v>PORTA FERRO ABRIR TP QUADRICULADA C/ GUARNICAO 87 X 210CM</v>
          </cell>
          <cell r="D2392" t="str">
            <v>M2</v>
          </cell>
          <cell r="E2392">
            <v>219.66</v>
          </cell>
          <cell r="F2392">
            <v>0</v>
          </cell>
        </row>
        <row r="2393">
          <cell r="B2393" t="str">
            <v>4940</v>
          </cell>
          <cell r="C2393" t="str">
            <v>PORTA FERRO CORRER TP CHAPA C/ GUARNICAO 1FL P/ VIDRO COMPLETA 87 X 210CM</v>
          </cell>
          <cell r="D2393" t="str">
            <v>M2</v>
          </cell>
          <cell r="E2393">
            <v>222.22</v>
          </cell>
          <cell r="F2393">
            <v>0</v>
          </cell>
        </row>
        <row r="2394">
          <cell r="B2394" t="str">
            <v>4941</v>
          </cell>
          <cell r="C2394" t="str">
            <v>PORTA FERRO CORRER TP CHAPA C/ GUARNICAO 2FLS COMPLETA 160 X 210CM</v>
          </cell>
          <cell r="D2394" t="str">
            <v>M2</v>
          </cell>
          <cell r="E2394">
            <v>198.05</v>
          </cell>
          <cell r="F2394">
            <v>0</v>
          </cell>
        </row>
        <row r="2395">
          <cell r="B2395" t="str">
            <v>4943</v>
          </cell>
          <cell r="C2395" t="str">
            <v>PORTA ACO ENROLAR CHAPA 24 VAZADA TIJOLINHO OU EQUIV C/ RETANG OU CIRCULO - ACAB GALV NATURAL - 2,0 X 2,50M - MANUAL - COMPLETA - COLOCADA</v>
          </cell>
          <cell r="D2395" t="str">
            <v>M2</v>
          </cell>
          <cell r="E2395">
            <v>259.5</v>
          </cell>
          <cell r="F2395">
            <v>0</v>
          </cell>
        </row>
        <row r="2396">
          <cell r="B2396" t="str">
            <v>4944</v>
          </cell>
          <cell r="C2396" t="str">
            <v>PORTA ACO ENROLAR TIPO GRADE - FABRICADA C/ PERFIL "U" VIRADO/CHAPA 16 OU PERFIL ESTEIRA GRILL REFORCADA TIJOLINHO - ACAB GALV NATURAL - 2,0 X 2,50M - MANUAL - COMPLETA - COLOCADA"</v>
          </cell>
          <cell r="D2396" t="str">
            <v>M2</v>
          </cell>
          <cell r="E2396">
            <v>232.5</v>
          </cell>
          <cell r="F2396">
            <v>0</v>
          </cell>
        </row>
        <row r="2397">
          <cell r="B2397" t="str">
            <v>4946</v>
          </cell>
          <cell r="C2397" t="str">
            <v>PORTAO FERRO ABRIR EM TELA 1 FOLHA 95 X 210CM</v>
          </cell>
          <cell r="D2397" t="str">
            <v>UN</v>
          </cell>
          <cell r="E2397">
            <v>341.59</v>
          </cell>
          <cell r="F2397">
            <v>0</v>
          </cell>
        </row>
        <row r="2398">
          <cell r="B2398" t="str">
            <v>4947</v>
          </cell>
          <cell r="C2398" t="str">
            <v>PORTAO FERRO ABRIR CHAPA GALVANIZADA NUM 18</v>
          </cell>
          <cell r="D2398" t="str">
            <v>M2</v>
          </cell>
          <cell r="E2398">
            <v>208.6</v>
          </cell>
          <cell r="F2398">
            <v>0</v>
          </cell>
        </row>
        <row r="2399">
          <cell r="B2399" t="str">
            <v>4948</v>
          </cell>
          <cell r="C2399" t="str">
            <v>PORTAO FERRO C/ VARA 1/2" C/REQUADRO</v>
          </cell>
          <cell r="D2399" t="str">
            <v>M2</v>
          </cell>
          <cell r="E2399">
            <v>146.02000000000001</v>
          </cell>
          <cell r="F2399">
            <v>0</v>
          </cell>
        </row>
        <row r="2400">
          <cell r="B2400" t="str">
            <v>4950</v>
          </cell>
          <cell r="C2400" t="str">
            <v>PORTAO FERRO ABRIR EM TELA 2 FOLHAS 420 X 210CM</v>
          </cell>
          <cell r="D2400" t="str">
            <v>UN</v>
          </cell>
          <cell r="E2400">
            <v>1355.93</v>
          </cell>
          <cell r="F2400">
            <v>0</v>
          </cell>
        </row>
        <row r="2401">
          <cell r="B2401" t="str">
            <v>4952</v>
          </cell>
          <cell r="C2401" t="str">
            <v>PORTA MADEIRA SEMI-OCA ALMOFADADA REGIONAL 1A 70 X 210 X 3,5 CM</v>
          </cell>
          <cell r="D2401" t="str">
            <v>M2</v>
          </cell>
          <cell r="E2401">
            <v>161.76</v>
          </cell>
          <cell r="F2401">
            <v>0</v>
          </cell>
        </row>
        <row r="2402">
          <cell r="B2402" t="str">
            <v>4953</v>
          </cell>
          <cell r="C2402" t="str">
            <v>PORTA MADEIRA SEMI-OCA ALMOFADADA REGIONAL 2A 80 X 210 X 3CM</v>
          </cell>
          <cell r="D2402" t="str">
            <v>M2</v>
          </cell>
          <cell r="E2402">
            <v>82.85</v>
          </cell>
          <cell r="F2402">
            <v>0</v>
          </cell>
        </row>
        <row r="2403">
          <cell r="B2403" t="str">
            <v>4954</v>
          </cell>
          <cell r="C2403" t="str">
            <v>PORTA MADEIRA SEMI-OCA ALMOFADADA REGIONAL 1A 80 X 210 X 3CM</v>
          </cell>
          <cell r="D2403" t="str">
            <v>M2</v>
          </cell>
          <cell r="E2403">
            <v>99.42</v>
          </cell>
          <cell r="F2403">
            <v>0</v>
          </cell>
        </row>
        <row r="2404">
          <cell r="B2404" t="str">
            <v>4958</v>
          </cell>
          <cell r="C2404" t="str">
            <v>PORTA MADEIRA SEMI-OCA ALMOFADADA REGIONAL 2A 80 X 210 X 3,5</v>
          </cell>
          <cell r="D2404" t="str">
            <v>M2</v>
          </cell>
          <cell r="E2404">
            <v>129.91</v>
          </cell>
          <cell r="F2404">
            <v>0</v>
          </cell>
        </row>
        <row r="2405">
          <cell r="B2405" t="str">
            <v>4962</v>
          </cell>
          <cell r="C2405" t="str">
            <v>PORTA MADEIRA SEMI-OCA ALMOFADADA REGIONAL 1A 70 X 210 X 3CM</v>
          </cell>
          <cell r="D2405" t="str">
            <v>UN</v>
          </cell>
          <cell r="E2405">
            <v>125.23</v>
          </cell>
          <cell r="F2405">
            <v>0</v>
          </cell>
        </row>
        <row r="2406">
          <cell r="B2406" t="str">
            <v>4964</v>
          </cell>
          <cell r="C2406" t="str">
            <v>PORTA MADEIRA SEMI-OCA ALMOFADADA REGIONAL 1A 80 X 210 X 3CM</v>
          </cell>
          <cell r="D2406" t="str">
            <v>UN</v>
          </cell>
          <cell r="E2406">
            <v>167.03</v>
          </cell>
          <cell r="F2406">
            <v>0</v>
          </cell>
        </row>
        <row r="2407">
          <cell r="B2407" t="str">
            <v>4967</v>
          </cell>
          <cell r="C2407" t="str">
            <v>PORTA MADEIRA REGIONAL 2A VENEZIANA 80 X 210 X 3,5CM</v>
          </cell>
          <cell r="D2407" t="str">
            <v>M2</v>
          </cell>
          <cell r="E2407">
            <v>144.47999999999999</v>
          </cell>
          <cell r="F2407">
            <v>0</v>
          </cell>
        </row>
        <row r="2408">
          <cell r="B2408" t="str">
            <v>4968</v>
          </cell>
          <cell r="C2408" t="str">
            <v>PORTA MADEIRA REGIONAL 1A VENEZIANA 70 X 210 X 3,5CM</v>
          </cell>
          <cell r="D2408" t="str">
            <v>M2</v>
          </cell>
          <cell r="E2408">
            <v>121.52</v>
          </cell>
          <cell r="F2408">
            <v>0</v>
          </cell>
        </row>
        <row r="2409">
          <cell r="B2409" t="str">
            <v>4969</v>
          </cell>
          <cell r="C2409" t="str">
            <v>PORTA MADEIRA REGIONAL 1A VENEZIANA 80 X 210 X 3CM</v>
          </cell>
          <cell r="D2409" t="str">
            <v>M2</v>
          </cell>
          <cell r="E2409">
            <v>160.47</v>
          </cell>
          <cell r="F2409">
            <v>0</v>
          </cell>
        </row>
        <row r="2410">
          <cell r="B2410" t="str">
            <v>4977</v>
          </cell>
          <cell r="C2410" t="str">
            <v>PORTA MADEIRA REGIONAL 2A VENEZIANA 80 X 210 X 3CM</v>
          </cell>
          <cell r="D2410" t="str">
            <v>M2</v>
          </cell>
          <cell r="E2410">
            <v>132.15</v>
          </cell>
          <cell r="F2410">
            <v>0</v>
          </cell>
        </row>
        <row r="2411">
          <cell r="B2411" t="str">
            <v>4981</v>
          </cell>
          <cell r="C2411" t="str">
            <v>PORTA MADEIRA COMPENSADA LISA PARA CERA OU VERNIZ 70 X 210 X 3,5 CM</v>
          </cell>
          <cell r="D2411" t="str">
            <v>UN</v>
          </cell>
          <cell r="E2411">
            <v>65.47</v>
          </cell>
          <cell r="F2411">
            <v>0</v>
          </cell>
        </row>
        <row r="2412">
          <cell r="B2412" t="str">
            <v>4982</v>
          </cell>
          <cell r="C2412" t="str">
            <v>PORTA MADEIRA COMPENSADA LISA PARA PINTURA 100 X 210 X 3,5 CM</v>
          </cell>
          <cell r="D2412" t="str">
            <v>UN</v>
          </cell>
          <cell r="E2412">
            <v>65.36</v>
          </cell>
          <cell r="F2412">
            <v>0</v>
          </cell>
        </row>
        <row r="2413">
          <cell r="B2413" t="str">
            <v>4987</v>
          </cell>
          <cell r="C2413" t="str">
            <v>PORTA MADEIRA COMPENSADA LISA PARA CERA OU VERNIZ 90 X 210 X 3,5CM</v>
          </cell>
          <cell r="D2413" t="str">
            <v>UN</v>
          </cell>
          <cell r="E2413">
            <v>76.38</v>
          </cell>
          <cell r="F2413">
            <v>0</v>
          </cell>
        </row>
        <row r="2414">
          <cell r="B2414" t="str">
            <v>4989</v>
          </cell>
          <cell r="C2414" t="str">
            <v xml:space="preserve">PORTA MADEIRA COMPENSADA LISA PARA CERA OU VERNIZ 100 X 210 X 3,5CM </v>
          </cell>
          <cell r="D2414" t="str">
            <v>UN</v>
          </cell>
          <cell r="E2414">
            <v>81.89</v>
          </cell>
          <cell r="F2414">
            <v>0</v>
          </cell>
        </row>
        <row r="2415">
          <cell r="B2415" t="str">
            <v>4992</v>
          </cell>
          <cell r="C2415" t="str">
            <v>PORTA MADEIRA COMPENSADA LISA PARA CERA OU VERNIZ 80 X 210 X 3,5CM</v>
          </cell>
          <cell r="D2415" t="str">
            <v>UN</v>
          </cell>
          <cell r="E2415">
            <v>68.150000000000006</v>
          </cell>
          <cell r="F2415">
            <v>0</v>
          </cell>
        </row>
        <row r="2416">
          <cell r="B2416" t="str">
            <v>4997</v>
          </cell>
          <cell r="C2416" t="str">
            <v>PORTA MADEIRA MACICA REGIONAL 1A MEXICANA E = 3 CM</v>
          </cell>
          <cell r="D2416" t="str">
            <v>M2</v>
          </cell>
          <cell r="E2416">
            <v>140.35</v>
          </cell>
          <cell r="F2416">
            <v>0</v>
          </cell>
        </row>
        <row r="2417">
          <cell r="B2417" t="str">
            <v>4998</v>
          </cell>
          <cell r="C2417" t="str">
            <v>PORTA MADEIRA MACICA REGIONAL 1A MEXICANA 80 X 210 X 3,5CM</v>
          </cell>
          <cell r="D2417" t="str">
            <v>M2</v>
          </cell>
          <cell r="E2417">
            <v>165.08</v>
          </cell>
          <cell r="F2417">
            <v>0</v>
          </cell>
        </row>
        <row r="2418">
          <cell r="B2418" t="str">
            <v>5000</v>
          </cell>
          <cell r="C2418" t="str">
            <v>PORTA MADEIRA MACICA REGIONAL 2A MEXICANA 80 X 210 X 3,5CM</v>
          </cell>
          <cell r="D2418" t="str">
            <v>M2</v>
          </cell>
          <cell r="E2418">
            <v>123.25</v>
          </cell>
          <cell r="F2418">
            <v>0</v>
          </cell>
        </row>
        <row r="2419">
          <cell r="B2419" t="str">
            <v>5001</v>
          </cell>
          <cell r="C2419" t="str">
            <v>PORTA MADEIRA REGIONAL 1A CORRER P/ VIDRO E = 3CM</v>
          </cell>
          <cell r="D2419" t="str">
            <v>M2</v>
          </cell>
          <cell r="E2419">
            <v>250.54</v>
          </cell>
          <cell r="F2419">
            <v>0</v>
          </cell>
        </row>
        <row r="2420">
          <cell r="B2420" t="str">
            <v>5002</v>
          </cell>
          <cell r="C2420" t="str">
            <v>PORTA MADEIRA REGIONAL 3A CORRER P/ VIDRO E = 3CM</v>
          </cell>
          <cell r="D2420" t="str">
            <v>M2</v>
          </cell>
          <cell r="E2420">
            <v>162.32</v>
          </cell>
          <cell r="F2420">
            <v>0</v>
          </cell>
        </row>
        <row r="2421">
          <cell r="B2421" t="str">
            <v>5003</v>
          </cell>
          <cell r="C2421" t="str">
            <v>PORTA MADEIRA REGIONAL 3A CORRER P/ VIDRO E = 3,5CM</v>
          </cell>
          <cell r="D2421" t="str">
            <v>M2</v>
          </cell>
          <cell r="E2421">
            <v>165.57</v>
          </cell>
          <cell r="F2421">
            <v>0</v>
          </cell>
        </row>
        <row r="2422">
          <cell r="B2422" t="str">
            <v>5004</v>
          </cell>
          <cell r="C2422" t="str">
            <v>PORTA MADEIRA REGIONAL 2A CORRER P/ VIDRO E = 3,5CM</v>
          </cell>
          <cell r="D2422" t="str">
            <v>M2</v>
          </cell>
          <cell r="E2422">
            <v>215.41</v>
          </cell>
          <cell r="F2422">
            <v>0</v>
          </cell>
        </row>
        <row r="2423">
          <cell r="B2423" t="str">
            <v>5005</v>
          </cell>
          <cell r="C2423" t="str">
            <v>PORTA MADEIRA REGIONAL 2A CORRER P/ VIDRO E = 3CM</v>
          </cell>
          <cell r="D2423" t="str">
            <v>M2</v>
          </cell>
          <cell r="E2423">
            <v>215.41</v>
          </cell>
          <cell r="F2423">
            <v>0</v>
          </cell>
        </row>
        <row r="2424">
          <cell r="B2424" t="str">
            <v>5016</v>
          </cell>
          <cell r="C2424" t="str">
            <v>PORTA MADEIRA MACICA REGIONAL MEXICANA 80 X 210 X 3CM</v>
          </cell>
          <cell r="D2424" t="str">
            <v>M2</v>
          </cell>
          <cell r="E2424">
            <v>121.53</v>
          </cell>
          <cell r="F2424">
            <v>0</v>
          </cell>
        </row>
        <row r="2425">
          <cell r="B2425" t="str">
            <v>5020</v>
          </cell>
          <cell r="C2425" t="str">
            <v>PORTA MADEIRA COMPENSADA LISA PARA CERA OU VERNIZ 60 X 210 X 3,5CM</v>
          </cell>
          <cell r="D2425" t="str">
            <v>UN</v>
          </cell>
          <cell r="E2425">
            <v>63.63</v>
          </cell>
          <cell r="F2425">
            <v>0</v>
          </cell>
        </row>
        <row r="2426">
          <cell r="B2426" t="str">
            <v>5028</v>
          </cell>
          <cell r="C2426" t="str">
            <v>PORTA MADEIRA REGIONAL 1A CORRER P/ VIDRO E = 3,5CM</v>
          </cell>
          <cell r="D2426" t="str">
            <v>M2</v>
          </cell>
          <cell r="E2426">
            <v>265.12</v>
          </cell>
          <cell r="F2426">
            <v>0</v>
          </cell>
        </row>
        <row r="2427">
          <cell r="B2427" t="str">
            <v>5031</v>
          </cell>
          <cell r="C2427" t="str">
            <v>PORTA  EM VIDRO TEMPERADO  INCOLOR DE ABRIR (FURO E RECORTE) 1 FOLHA E = 10MM (SEM FERRAGENS E SEM COLOCAÇÃO)</v>
          </cell>
          <cell r="D2427" t="str">
            <v>M2</v>
          </cell>
          <cell r="E2427">
            <v>180</v>
          </cell>
          <cell r="F2427">
            <v>0</v>
          </cell>
        </row>
        <row r="2428">
          <cell r="B2428" t="str">
            <v>5032</v>
          </cell>
          <cell r="C2428" t="str">
            <v>PAINEL FIXO VIDRO TEMPERADO  INCOLOR E = 10 MM, SEM COLOCAÇÃO</v>
          </cell>
          <cell r="D2428" t="str">
            <v>M2</v>
          </cell>
          <cell r="E2428">
            <v>166.81</v>
          </cell>
          <cell r="F2428">
            <v>0</v>
          </cell>
        </row>
        <row r="2429">
          <cell r="B2429" t="str">
            <v>5033</v>
          </cell>
          <cell r="C2429" t="str">
            <v>POSTE DE CONCRETO DUPLO T, TIPO B , 300KG, H = 9M DE ACORDO COM NBR 8451</v>
          </cell>
          <cell r="D2429" t="str">
            <v>UN</v>
          </cell>
          <cell r="E2429">
            <v>446.64</v>
          </cell>
          <cell r="F2429">
            <v>0</v>
          </cell>
        </row>
        <row r="2430">
          <cell r="B2430" t="str">
            <v>5034</v>
          </cell>
          <cell r="C2430" t="str">
            <v>POSTE DE CONCRETO CIRCULAR, 600KG, H = 10M DE ACORDO COM NBR 8451</v>
          </cell>
          <cell r="D2430" t="str">
            <v>UN</v>
          </cell>
          <cell r="E2430">
            <v>963.88</v>
          </cell>
          <cell r="F2430">
            <v>0</v>
          </cell>
        </row>
        <row r="2431">
          <cell r="B2431" t="str">
            <v>5035</v>
          </cell>
          <cell r="C2431" t="str">
            <v>POSTE DE CONCRETO CIRCULAR, 400KG, H = 11M DE ACORDO COM NBR 8451</v>
          </cell>
          <cell r="D2431" t="str">
            <v>UN</v>
          </cell>
          <cell r="E2431">
            <v>817.66</v>
          </cell>
          <cell r="F2431">
            <v>0</v>
          </cell>
        </row>
        <row r="2432">
          <cell r="B2432" t="str">
            <v>5036</v>
          </cell>
          <cell r="C2432" t="str">
            <v>POSTE DE CONCRETO CIRCULAR, 400KG, H = 14M DE ACORDO COM NBR 8451</v>
          </cell>
          <cell r="D2432" t="str">
            <v>UN</v>
          </cell>
          <cell r="E2432">
            <v>1134.8</v>
          </cell>
          <cell r="F2432">
            <v>0</v>
          </cell>
        </row>
        <row r="2433">
          <cell r="B2433" t="str">
            <v>5037</v>
          </cell>
          <cell r="C2433" t="str">
            <v>POSTE DE CONCRETO DUPLO T, TIPO D, 100KG, H = 7M DE ACORDO COM NBR 8451</v>
          </cell>
          <cell r="D2433" t="str">
            <v>UN</v>
          </cell>
          <cell r="E2433">
            <v>196.24</v>
          </cell>
          <cell r="F2433">
            <v>0</v>
          </cell>
        </row>
        <row r="2434">
          <cell r="B2434" t="str">
            <v>5038</v>
          </cell>
          <cell r="C2434" t="str">
            <v>POSTE DE CONCRETO DUPLO T, TIPO D, 200KG, H = 9M DE ACORDO COM NBR 8451</v>
          </cell>
          <cell r="D2434" t="str">
            <v>UN</v>
          </cell>
          <cell r="E2434">
            <v>318.20999999999998</v>
          </cell>
          <cell r="F2434">
            <v>0</v>
          </cell>
        </row>
        <row r="2435">
          <cell r="B2435" t="str">
            <v>5039</v>
          </cell>
          <cell r="C2435" t="str">
            <v>POSTE DE CONCRETO DUPLO T, TIPO D, 400KG, H = 9M DE ACORDO COM NBR 8451</v>
          </cell>
          <cell r="D2435" t="str">
            <v>UN</v>
          </cell>
          <cell r="E2435">
            <v>492.55</v>
          </cell>
          <cell r="F2435">
            <v>0</v>
          </cell>
        </row>
        <row r="2436">
          <cell r="B2436" t="str">
            <v>5040</v>
          </cell>
          <cell r="C2436" t="str">
            <v>POSTE DE CONCRETO CIRCULAR, 100KG, H = 5M DE ACORDO COM NBR 8451</v>
          </cell>
          <cell r="D2436" t="str">
            <v>UN</v>
          </cell>
          <cell r="E2436">
            <v>168.22</v>
          </cell>
          <cell r="F2436">
            <v>0</v>
          </cell>
        </row>
        <row r="2437">
          <cell r="B2437" t="str">
            <v>5041</v>
          </cell>
          <cell r="C2437" t="str">
            <v>POSTE DE CONCRETO CIRCULAR, 300KG, H = 5M DE ACORDO COM NBR 8451</v>
          </cell>
          <cell r="D2437" t="str">
            <v>UN</v>
          </cell>
          <cell r="E2437">
            <v>236.86</v>
          </cell>
          <cell r="F2437">
            <v>0</v>
          </cell>
        </row>
        <row r="2438">
          <cell r="B2438" t="str">
            <v>5042</v>
          </cell>
          <cell r="C2438" t="str">
            <v>POSTE DE CONCRETO CIRCULAR, 200KG, H = 7M DE ACORDO COM NBR 8451</v>
          </cell>
          <cell r="D2438" t="str">
            <v>UN</v>
          </cell>
          <cell r="E2438">
            <v>298.72000000000003</v>
          </cell>
          <cell r="F2438">
            <v>0</v>
          </cell>
        </row>
        <row r="2439">
          <cell r="B2439" t="str">
            <v>5043</v>
          </cell>
          <cell r="C2439" t="str">
            <v>POSTE DE CONCRETO CIRCULAR, 300KG, H = 7M DE ACORDO COM NBR 8451</v>
          </cell>
          <cell r="D2439" t="str">
            <v>UN</v>
          </cell>
          <cell r="E2439">
            <v>384.7</v>
          </cell>
          <cell r="F2439">
            <v>0</v>
          </cell>
        </row>
        <row r="2440">
          <cell r="B2440" t="str">
            <v>5044</v>
          </cell>
          <cell r="C2440" t="str">
            <v>POSTE DE CONCRETO CIRCULAR, 200KG, H = 9M DE ACORDO COM NBR 8451</v>
          </cell>
          <cell r="D2440" t="str">
            <v>UN</v>
          </cell>
          <cell r="E2440">
            <v>425.35</v>
          </cell>
          <cell r="F2440">
            <v>0</v>
          </cell>
        </row>
        <row r="2441">
          <cell r="B2441" t="str">
            <v>5045</v>
          </cell>
          <cell r="C2441" t="str">
            <v>POSTE DE CONCRETO CIRCULAR, 200KG, H = 11M DE ACORDO COM NBR 8451</v>
          </cell>
          <cell r="D2441" t="str">
            <v>UN</v>
          </cell>
          <cell r="E2441">
            <v>565.91</v>
          </cell>
          <cell r="F2441">
            <v>0</v>
          </cell>
        </row>
        <row r="2442">
          <cell r="B2442" t="str">
            <v>5046</v>
          </cell>
          <cell r="C2442" t="str">
            <v>POSTE DE CONCRETO CIRCULAR, 400KG, H = 5M DE ACORDO COM NBR 8451</v>
          </cell>
          <cell r="D2442" t="str">
            <v>UN</v>
          </cell>
          <cell r="E2442">
            <v>261.54000000000002</v>
          </cell>
          <cell r="F2442">
            <v>0</v>
          </cell>
        </row>
        <row r="2443">
          <cell r="B2443" t="str">
            <v>5047</v>
          </cell>
          <cell r="C2443" t="str">
            <v>CHAVE FUSIVEL DE DISTRIBUICAO 15,0KV/100A</v>
          </cell>
          <cell r="D2443" t="str">
            <v>UN</v>
          </cell>
          <cell r="E2443">
            <v>150.84</v>
          </cell>
          <cell r="F2443">
            <v>0</v>
          </cell>
        </row>
        <row r="2444">
          <cell r="B2444" t="str">
            <v>5048</v>
          </cell>
          <cell r="C2444" t="str">
            <v>CHAVE FUSIVEL DE DISTRIBUICAO 34,5KV/100A</v>
          </cell>
          <cell r="D2444" t="str">
            <v>UN</v>
          </cell>
          <cell r="E2444">
            <v>203.22</v>
          </cell>
          <cell r="F2444">
            <v>0</v>
          </cell>
        </row>
        <row r="2445">
          <cell r="B2445" t="str">
            <v>5049</v>
          </cell>
          <cell r="C2445" t="str">
            <v>POSTE DE CONCRETO DUPLO T, TIPO D, 150KG, H = 9M DE ACORDO COM NBR 8451</v>
          </cell>
          <cell r="D2445" t="str">
            <v>UN</v>
          </cell>
          <cell r="E2445">
            <v>289.5</v>
          </cell>
          <cell r="F2445">
            <v>0</v>
          </cell>
        </row>
        <row r="2446">
          <cell r="B2446" t="str">
            <v>5050</v>
          </cell>
          <cell r="C2446" t="str">
            <v>POSTE FERRO GALV FLANGEADO RETO H = 2.50M</v>
          </cell>
          <cell r="D2446" t="str">
            <v>UN</v>
          </cell>
          <cell r="E2446">
            <v>258.66000000000003</v>
          </cell>
          <cell r="F2446">
            <v>0</v>
          </cell>
        </row>
        <row r="2447">
          <cell r="B2447" t="str">
            <v>5051</v>
          </cell>
          <cell r="C2447" t="str">
            <v>POSTE FERRO GALV FLANGEADO CURVO SIMPLES CONICO CONTINUO, C/ BASE H = 9,00M</v>
          </cell>
          <cell r="D2447" t="str">
            <v>UN</v>
          </cell>
          <cell r="E2447">
            <v>974.3</v>
          </cell>
          <cell r="F2447">
            <v>0</v>
          </cell>
        </row>
        <row r="2448">
          <cell r="B2448" t="str">
            <v>5052</v>
          </cell>
          <cell r="C2448" t="str">
            <v>POSTE FERRO GALV FLANGEADO CURVO SIMPLES CONICO CONTINUO, C/ BASE H = 7,00M</v>
          </cell>
          <cell r="D2448" t="str">
            <v>UN</v>
          </cell>
          <cell r="E2448">
            <v>709.75</v>
          </cell>
          <cell r="F2448">
            <v>0</v>
          </cell>
        </row>
        <row r="2449">
          <cell r="B2449" t="str">
            <v>5053</v>
          </cell>
          <cell r="C2449" t="str">
            <v>POSTE DE CONCRETO CIRCULAR, 300KG, H = 9M DE ACORDO COM NBR 8451</v>
          </cell>
          <cell r="D2449" t="str">
            <v>UN</v>
          </cell>
          <cell r="E2449">
            <v>540.51</v>
          </cell>
          <cell r="F2449">
            <v>0</v>
          </cell>
        </row>
        <row r="2450">
          <cell r="B2450" t="str">
            <v>5054</v>
          </cell>
          <cell r="C2450" t="str">
            <v>POSTE DE CONCRETO CIRCULAR, 100KG, H = 7M DE ACORDO COM NBR 8451</v>
          </cell>
          <cell r="D2450" t="str">
            <v>UN</v>
          </cell>
          <cell r="E2450">
            <v>248.19</v>
          </cell>
          <cell r="F2450">
            <v>0</v>
          </cell>
        </row>
        <row r="2451">
          <cell r="B2451" t="str">
            <v>5055</v>
          </cell>
          <cell r="C2451" t="str">
            <v>POSTE DE CONCRETO CIRCULAR, 300KG, H = 11M DE ACORDO COM NBR 8451</v>
          </cell>
          <cell r="D2451" t="str">
            <v>UN</v>
          </cell>
          <cell r="E2451">
            <v>694.95</v>
          </cell>
          <cell r="F2451">
            <v>0</v>
          </cell>
        </row>
        <row r="2452">
          <cell r="B2452" t="str">
            <v>5056</v>
          </cell>
          <cell r="C2452" t="str">
            <v>POSTE DE CONCRETO DUPLO T ,TIPO B, 500KG, H = 9M DE ACORDO COM NBR 8451</v>
          </cell>
          <cell r="D2452" t="str">
            <v>UN</v>
          </cell>
          <cell r="E2452">
            <v>569.47</v>
          </cell>
          <cell r="F2452">
            <v>0</v>
          </cell>
        </row>
        <row r="2453">
          <cell r="B2453" t="str">
            <v>5057</v>
          </cell>
          <cell r="C2453" t="str">
            <v>POSTE DE CONCRETO DUPLO T, TIPO B, 300KG, H = 10M DE ACORDO COM NBR 8451</v>
          </cell>
          <cell r="D2453" t="str">
            <v>UN</v>
          </cell>
          <cell r="E2453">
            <v>506.43</v>
          </cell>
          <cell r="F2453">
            <v>0</v>
          </cell>
        </row>
        <row r="2454">
          <cell r="B2454" t="str">
            <v>5058</v>
          </cell>
          <cell r="C2454" t="str">
            <v>POSTE DE CONCRETO CIRCULAR, 400KG, H = 7M DE ACORDO COM NBR 8451</v>
          </cell>
          <cell r="D2454" t="str">
            <v>UN</v>
          </cell>
          <cell r="E2454">
            <v>408.14</v>
          </cell>
          <cell r="F2454">
            <v>0</v>
          </cell>
        </row>
        <row r="2455">
          <cell r="B2455" t="str">
            <v>5059</v>
          </cell>
          <cell r="C2455" t="str">
            <v>POSTE DE CONCRETO CIRCULAR, 400KG, H = 9M DE ACORDO COM NBR 8451</v>
          </cell>
          <cell r="D2455" t="str">
            <v>UN</v>
          </cell>
          <cell r="E2455">
            <v>577.72</v>
          </cell>
          <cell r="F2455">
            <v>0</v>
          </cell>
        </row>
        <row r="2456">
          <cell r="B2456" t="str">
            <v>5060</v>
          </cell>
          <cell r="C2456" t="str">
            <v>POSTE DE CONCRETO CIRCULAR, 200KG, H = 5M DE ACORDO COM NBR 8451</v>
          </cell>
          <cell r="D2456" t="str">
            <v>UN</v>
          </cell>
          <cell r="E2456">
            <v>184.77</v>
          </cell>
          <cell r="F2456">
            <v>0</v>
          </cell>
        </row>
        <row r="2457">
          <cell r="B2457" t="str">
            <v>5061</v>
          </cell>
          <cell r="C2457" t="str">
            <v>PREGO DE ACO 18 X 27</v>
          </cell>
          <cell r="D2457" t="str">
            <v>KG</v>
          </cell>
          <cell r="E2457">
            <v>7</v>
          </cell>
          <cell r="F2457">
            <v>0</v>
          </cell>
        </row>
        <row r="2458">
          <cell r="B2458" t="str">
            <v>5062</v>
          </cell>
          <cell r="C2458" t="str">
            <v>PREGO DE ACO 3 X 9</v>
          </cell>
          <cell r="D2458" t="str">
            <v>KG</v>
          </cell>
          <cell r="E2458">
            <v>8.01</v>
          </cell>
          <cell r="F2458">
            <v>0</v>
          </cell>
        </row>
        <row r="2459">
          <cell r="B2459" t="str">
            <v>5063</v>
          </cell>
          <cell r="C2459" t="str">
            <v>PREGO DE ACO 1 1/2 X 14</v>
          </cell>
          <cell r="D2459" t="str">
            <v>KG</v>
          </cell>
          <cell r="E2459">
            <v>6.27</v>
          </cell>
          <cell r="F2459">
            <v>0</v>
          </cell>
        </row>
        <row r="2460">
          <cell r="B2460" t="str">
            <v>5064</v>
          </cell>
          <cell r="C2460" t="str">
            <v>PREGO DE ACO 2 1/2 X 10</v>
          </cell>
          <cell r="D2460" t="str">
            <v>KG</v>
          </cell>
          <cell r="E2460">
            <v>7</v>
          </cell>
          <cell r="F2460">
            <v>0</v>
          </cell>
        </row>
        <row r="2461">
          <cell r="B2461" t="str">
            <v>5065</v>
          </cell>
          <cell r="C2461" t="str">
            <v>PREGO DE ACO 10 X 10</v>
          </cell>
          <cell r="D2461" t="str">
            <v>KG</v>
          </cell>
          <cell r="E2461">
            <v>10.92</v>
          </cell>
          <cell r="F2461">
            <v>0</v>
          </cell>
        </row>
        <row r="2462">
          <cell r="B2462" t="str">
            <v>5066</v>
          </cell>
          <cell r="C2462" t="str">
            <v>PREGO DE ACO 12 X 12</v>
          </cell>
          <cell r="D2462" t="str">
            <v>KG</v>
          </cell>
          <cell r="E2462">
            <v>8.74</v>
          </cell>
          <cell r="F2462">
            <v>0</v>
          </cell>
        </row>
        <row r="2463">
          <cell r="B2463" t="str">
            <v>5067</v>
          </cell>
          <cell r="C2463" t="str">
            <v>PREGO DE ACO 16 X 24</v>
          </cell>
          <cell r="D2463" t="str">
            <v>KG</v>
          </cell>
          <cell r="E2463">
            <v>7.2</v>
          </cell>
          <cell r="F2463">
            <v>0</v>
          </cell>
        </row>
        <row r="2464">
          <cell r="B2464" t="str">
            <v>5068</v>
          </cell>
          <cell r="C2464" t="str">
            <v>PREGO DE ACO 17 X 21</v>
          </cell>
          <cell r="D2464" t="str">
            <v>KG</v>
          </cell>
          <cell r="E2464">
            <v>6.88</v>
          </cell>
          <cell r="F2464">
            <v>0</v>
          </cell>
        </row>
        <row r="2465">
          <cell r="B2465" t="str">
            <v>5069</v>
          </cell>
          <cell r="C2465" t="str">
            <v>PREGO DE ACO 17 X 27</v>
          </cell>
          <cell r="D2465" t="str">
            <v>KG</v>
          </cell>
          <cell r="E2465">
            <v>6.47</v>
          </cell>
          <cell r="F2465">
            <v>0</v>
          </cell>
        </row>
        <row r="2466">
          <cell r="B2466" t="str">
            <v>5070</v>
          </cell>
          <cell r="C2466" t="str">
            <v>PREGO DE ACO 17 X 30</v>
          </cell>
          <cell r="D2466" t="str">
            <v>KG</v>
          </cell>
          <cell r="E2466">
            <v>6.23</v>
          </cell>
          <cell r="F2466">
            <v>0</v>
          </cell>
        </row>
        <row r="2467">
          <cell r="B2467" t="str">
            <v>5071</v>
          </cell>
          <cell r="C2467" t="str">
            <v xml:space="preserve">PREGO DE ACO 18 X 24 </v>
          </cell>
          <cell r="D2467" t="str">
            <v>KG</v>
          </cell>
          <cell r="E2467">
            <v>6.47</v>
          </cell>
          <cell r="F2467">
            <v>0</v>
          </cell>
        </row>
        <row r="2468">
          <cell r="B2468" t="str">
            <v>5072</v>
          </cell>
          <cell r="C2468" t="str">
            <v>PREGO DE ACO 1" X 17"</v>
          </cell>
          <cell r="D2468" t="str">
            <v>KG</v>
          </cell>
          <cell r="E2468">
            <v>12.95</v>
          </cell>
          <cell r="F2468">
            <v>0</v>
          </cell>
        </row>
        <row r="2469">
          <cell r="B2469" t="str">
            <v>5073</v>
          </cell>
          <cell r="C2469" t="str">
            <v>PREGO DE ACO 17 X 24</v>
          </cell>
          <cell r="D2469" t="str">
            <v>KG</v>
          </cell>
          <cell r="E2469">
            <v>6.55</v>
          </cell>
          <cell r="F2469">
            <v>0</v>
          </cell>
        </row>
        <row r="2470">
          <cell r="B2470" t="str">
            <v>5074</v>
          </cell>
          <cell r="C2470" t="str">
            <v>PREGO DE ACO 1 1/2" X 13"</v>
          </cell>
          <cell r="D2470" t="str">
            <v>KG</v>
          </cell>
          <cell r="E2470">
            <v>8.5</v>
          </cell>
          <cell r="F2470">
            <v>0</v>
          </cell>
        </row>
        <row r="2471">
          <cell r="B2471" t="str">
            <v>5075</v>
          </cell>
          <cell r="C2471" t="str">
            <v>PREGO DE ACO 18 X 30</v>
          </cell>
          <cell r="D2471" t="str">
            <v>KG</v>
          </cell>
          <cell r="E2471">
            <v>6.51</v>
          </cell>
          <cell r="F2471">
            <v>0</v>
          </cell>
        </row>
        <row r="2472">
          <cell r="B2472" t="str">
            <v>5076</v>
          </cell>
          <cell r="C2472" t="str">
            <v>GRAMPO DE ACO P/ FIXACAO CERCA DE ARAME FARPADO</v>
          </cell>
          <cell r="D2472" t="str">
            <v>KG</v>
          </cell>
          <cell r="E2472">
            <v>8.5</v>
          </cell>
          <cell r="F2472">
            <v>0</v>
          </cell>
        </row>
        <row r="2473">
          <cell r="B2473" t="str">
            <v>5077</v>
          </cell>
          <cell r="C2473" t="str">
            <v>GRAMPO DE ACO P/ FIXACAO CERCA DE ARAME GALVANIZADO</v>
          </cell>
          <cell r="D2473" t="str">
            <v>KG</v>
          </cell>
          <cell r="E2473">
            <v>7.93</v>
          </cell>
          <cell r="F2473">
            <v>0</v>
          </cell>
        </row>
        <row r="2474">
          <cell r="B2474" t="str">
            <v>5078</v>
          </cell>
          <cell r="C2474" t="str">
            <v>PREGO DE ACO 2 1/2" X 12"</v>
          </cell>
          <cell r="D2474" t="str">
            <v>KG</v>
          </cell>
          <cell r="E2474">
            <v>7.49</v>
          </cell>
          <cell r="F2474">
            <v>0</v>
          </cell>
        </row>
        <row r="2475">
          <cell r="B2475" t="str">
            <v>5080</v>
          </cell>
          <cell r="C2475" t="str">
            <v>PUXADOR ZAMAK CENTRAL P/ ESQUADRIA ALUMINIO</v>
          </cell>
          <cell r="D2475" t="str">
            <v>UN</v>
          </cell>
          <cell r="E2475">
            <v>8.89</v>
          </cell>
          <cell r="F2475">
            <v>0</v>
          </cell>
        </row>
        <row r="2476">
          <cell r="B2476" t="str">
            <v>5081</v>
          </cell>
          <cell r="C2476" t="str">
            <v>BORBOLETA LATAO FUNDIDO CROMADO P/ JANELA MADEIRA TP GUILHOTINA</v>
          </cell>
          <cell r="D2476" t="str">
            <v>PAR</v>
          </cell>
          <cell r="E2476">
            <v>26.86</v>
          </cell>
          <cell r="F2476">
            <v>0</v>
          </cell>
        </row>
        <row r="2477">
          <cell r="B2477" t="str">
            <v>5082</v>
          </cell>
          <cell r="C2477" t="str">
            <v>BORBOLETA FERRO CROMADO P/ JANELA MADEIRA TP GUILHOTINA</v>
          </cell>
          <cell r="D2477" t="str">
            <v>PAR</v>
          </cell>
          <cell r="E2477">
            <v>10.16</v>
          </cell>
          <cell r="F2477">
            <v>0</v>
          </cell>
        </row>
        <row r="2478">
          <cell r="B2478" t="str">
            <v>5085</v>
          </cell>
          <cell r="C2478" t="str">
            <v>CADEADO LATAO CROMADO H = 35MM / 5 PINOS / HASTE CROMADA H = 30MM</v>
          </cell>
          <cell r="D2478" t="str">
            <v>UN</v>
          </cell>
          <cell r="E2478">
            <v>15.36</v>
          </cell>
          <cell r="F2478">
            <v>0</v>
          </cell>
        </row>
        <row r="2479">
          <cell r="B2479" t="str">
            <v>5086</v>
          </cell>
          <cell r="C2479" t="str">
            <v>CORRENTE DE FERRO E = 1/2''</v>
          </cell>
          <cell r="D2479" t="str">
            <v>KG</v>
          </cell>
          <cell r="E2479">
            <v>13.34</v>
          </cell>
          <cell r="F2479">
            <v>0</v>
          </cell>
        </row>
        <row r="2480">
          <cell r="B2480" t="str">
            <v>5088</v>
          </cell>
          <cell r="C2480" t="str">
            <v>PORTA CADEADO ZINCADO OXIDADO PRETO</v>
          </cell>
          <cell r="D2480" t="str">
            <v>UN</v>
          </cell>
          <cell r="E2480">
            <v>4.5999999999999996</v>
          </cell>
          <cell r="F2480">
            <v>0</v>
          </cell>
        </row>
        <row r="2481">
          <cell r="B2481" t="str">
            <v>5089</v>
          </cell>
          <cell r="C2481" t="str">
            <v>CADEADO ACO GRAFITADO OXIDADO ENVERNIZADO 45MM</v>
          </cell>
          <cell r="D2481" t="str">
            <v>UN</v>
          </cell>
          <cell r="E2481">
            <v>21.12</v>
          </cell>
          <cell r="F2481">
            <v>0</v>
          </cell>
        </row>
        <row r="2482">
          <cell r="B2482" t="str">
            <v>5090</v>
          </cell>
          <cell r="C2482" t="str">
            <v>CADEADO LATAO CROMADO H = 25MM</v>
          </cell>
          <cell r="D2482" t="str">
            <v>UN</v>
          </cell>
          <cell r="E2482">
            <v>10.199999999999999</v>
          </cell>
          <cell r="F2482">
            <v>0</v>
          </cell>
        </row>
        <row r="2483">
          <cell r="B2483" t="str">
            <v>5091</v>
          </cell>
          <cell r="C2483" t="str">
            <v>CARRANCA FERRO CROMADO 40MM</v>
          </cell>
          <cell r="D2483" t="str">
            <v>UN</v>
          </cell>
          <cell r="E2483">
            <v>12.94</v>
          </cell>
          <cell r="F2483">
            <v>0</v>
          </cell>
        </row>
        <row r="2484">
          <cell r="B2484" t="str">
            <v>5092</v>
          </cell>
          <cell r="C2484" t="str">
            <v>GONZO FERRO CROMADO EMBUTIR 1/2" P/ JANELA PIVOTANTE (CAPELINHA)</v>
          </cell>
          <cell r="D2484" t="str">
            <v>PAR</v>
          </cell>
          <cell r="E2484">
            <v>8.1999999999999993</v>
          </cell>
          <cell r="F2484">
            <v>0</v>
          </cell>
        </row>
        <row r="2485">
          <cell r="B2485" t="str">
            <v>5093</v>
          </cell>
          <cell r="C2485" t="str">
            <v>LEVANTADOR LATAO FUNDIDO CROMADO PESO MINIMO 35G P/ JAN GUILHOTINA</v>
          </cell>
          <cell r="D2485" t="str">
            <v>PAR</v>
          </cell>
          <cell r="E2485">
            <v>19.13</v>
          </cell>
          <cell r="F2485">
            <v>0</v>
          </cell>
        </row>
        <row r="2486">
          <cell r="B2486" t="str">
            <v>5095</v>
          </cell>
          <cell r="C2486" t="str">
            <v>QUADRO DE DISTRIBUICAO DE EMBUTIR SEM BARRAMENTO, SEM PORTA, P/4 DISJUNTORES UNIPOLARES EM CHAPA DE ACO GALV</v>
          </cell>
          <cell r="D2486" t="str">
            <v>UN</v>
          </cell>
          <cell r="E2486">
            <v>26.31</v>
          </cell>
          <cell r="F2486">
            <v>0</v>
          </cell>
        </row>
        <row r="2487">
          <cell r="B2487" t="str">
            <v>5097</v>
          </cell>
          <cell r="C2487" t="str">
            <v>QUADRO DE DISTRIBUICAO DE EMBUTIR C/ BARRAMENTO TRIFASICO P/ 40 DISJUNTORES UNIPOLARES EM CHAPA DE FERRO GALV</v>
          </cell>
          <cell r="D2487" t="str">
            <v>UN</v>
          </cell>
          <cell r="E2487">
            <v>556.22</v>
          </cell>
          <cell r="F2487">
            <v>0</v>
          </cell>
        </row>
        <row r="2488">
          <cell r="B2488" t="str">
            <v>5101</v>
          </cell>
          <cell r="C2488" t="str">
            <v>QUADRO DE DISTRIBUICAO DE EMBUTIR C/ BARRAMENTO TRIFASICO P/ 30 DISJUNTORES UNIPOLARES EM CHAPA DE FERRO GALV</v>
          </cell>
          <cell r="D2488" t="str">
            <v>UN</v>
          </cell>
          <cell r="E2488">
            <v>338.29</v>
          </cell>
          <cell r="F2488">
            <v>0</v>
          </cell>
        </row>
        <row r="2489">
          <cell r="B2489" t="str">
            <v>5102</v>
          </cell>
          <cell r="C2489" t="str">
            <v>RALO SECO PVC QUADRADO 100 X 100 X 53 MM SAIDA 40MM C/GRELHA BRANCA</v>
          </cell>
          <cell r="D2489" t="str">
            <v>UN</v>
          </cell>
          <cell r="E2489">
            <v>6.63</v>
          </cell>
          <cell r="F2489">
            <v>0</v>
          </cell>
        </row>
        <row r="2490">
          <cell r="B2490" t="str">
            <v>5103</v>
          </cell>
          <cell r="C2490" t="str">
            <v>CAIXA SIFONADA PVC 100 X 100 X 50MM C/ GRELHA REDONDA BRANCA</v>
          </cell>
          <cell r="D2490" t="str">
            <v>UN</v>
          </cell>
          <cell r="E2490">
            <v>10.71</v>
          </cell>
          <cell r="F2490">
            <v>0</v>
          </cell>
        </row>
        <row r="2491">
          <cell r="B2491" t="str">
            <v>5104</v>
          </cell>
          <cell r="C2491" t="str">
            <v>REBITE DE ALUMINIO VAZADO DE REPUXO, 3,2 X 8MM - (1KG=1025UNID)</v>
          </cell>
          <cell r="D2491" t="str">
            <v>KG</v>
          </cell>
          <cell r="E2491">
            <v>45.45</v>
          </cell>
          <cell r="F2491">
            <v>0</v>
          </cell>
        </row>
        <row r="2492">
          <cell r="B2492" t="str">
            <v>5318</v>
          </cell>
          <cell r="C2492" t="str">
            <v>SOLVENTE DILUENTE A BASE DE AGUARRAS</v>
          </cell>
          <cell r="D2492" t="str">
            <v>L</v>
          </cell>
          <cell r="E2492">
            <v>9.99</v>
          </cell>
          <cell r="F2492">
            <v>0</v>
          </cell>
        </row>
        <row r="2493">
          <cell r="B2493" t="str">
            <v>5320</v>
          </cell>
          <cell r="C2493" t="str">
            <v>REMOVEDOR DE TINTA OLEO/ESMALTE VERNIZ</v>
          </cell>
          <cell r="D2493" t="str">
            <v>L</v>
          </cell>
          <cell r="E2493">
            <v>30.58</v>
          </cell>
          <cell r="F2493">
            <v>0</v>
          </cell>
        </row>
        <row r="2494">
          <cell r="B2494" t="str">
            <v>5327</v>
          </cell>
          <cell r="C2494" t="str">
            <v>PIGMENTO TP PO XADREZ</v>
          </cell>
          <cell r="D2494" t="str">
            <v>KG</v>
          </cell>
          <cell r="E2494">
            <v>36.700000000000003</v>
          </cell>
          <cell r="F2494">
            <v>0</v>
          </cell>
        </row>
        <row r="2495">
          <cell r="B2495" t="str">
            <v>5328</v>
          </cell>
          <cell r="C2495" t="str">
            <v>PIGMENTO CONCENTRADO PARA TINTA PVA BISNAGA 60ML</v>
          </cell>
          <cell r="D2495" t="str">
            <v>UN</v>
          </cell>
          <cell r="E2495">
            <v>4.8899999999999997</v>
          </cell>
          <cell r="F2495">
            <v>0</v>
          </cell>
        </row>
        <row r="2496">
          <cell r="B2496" t="str">
            <v>5329</v>
          </cell>
          <cell r="C2496" t="str">
            <v>PIGMENTO CONCENTRADO PARA TINTA TIPO CORALCOR BISNAGA 28CM3</v>
          </cell>
          <cell r="D2496" t="str">
            <v>UN</v>
          </cell>
          <cell r="E2496">
            <v>5.91</v>
          </cell>
          <cell r="F2496">
            <v>0</v>
          </cell>
        </row>
        <row r="2497">
          <cell r="B2497" t="str">
            <v>5330</v>
          </cell>
          <cell r="C2497" t="str">
            <v>DILUENTE EPOXI</v>
          </cell>
          <cell r="D2497" t="str">
            <v>L</v>
          </cell>
          <cell r="E2497">
            <v>33.68</v>
          </cell>
          <cell r="F2497">
            <v>0</v>
          </cell>
        </row>
        <row r="2498">
          <cell r="B2498" t="str">
            <v>5333</v>
          </cell>
          <cell r="C2498" t="str">
            <v>OLEO DE LINHACA</v>
          </cell>
          <cell r="D2498" t="str">
            <v>L</v>
          </cell>
          <cell r="E2498">
            <v>16.11</v>
          </cell>
          <cell r="F2498">
            <v>0</v>
          </cell>
        </row>
        <row r="2499">
          <cell r="B2499" t="str">
            <v>6005</v>
          </cell>
          <cell r="C2499" t="str">
            <v>REGISTRO GAVETA 3/4" REF 1509-C - C/ CANOPLA ACAB CROMADO SIMPLES</v>
          </cell>
          <cell r="D2499" t="str">
            <v>UN</v>
          </cell>
          <cell r="E2499">
            <v>56.9</v>
          </cell>
          <cell r="F2499">
            <v>0</v>
          </cell>
        </row>
        <row r="2500">
          <cell r="B2500" t="str">
            <v>6006</v>
          </cell>
          <cell r="C2500" t="str">
            <v>REGISTRO GAVETA 1/2" REF 1509-C - C/ CANOPLA ACAB CROMADO SIMPLES</v>
          </cell>
          <cell r="D2500" t="str">
            <v>UN</v>
          </cell>
          <cell r="E2500">
            <v>55.91</v>
          </cell>
          <cell r="F2500">
            <v>0</v>
          </cell>
        </row>
        <row r="2501">
          <cell r="B2501" t="str">
            <v>6010</v>
          </cell>
          <cell r="C2501" t="str">
            <v>REGISTRO GAVETA 1.1/2" BRUTO LATAO REF 1502-B</v>
          </cell>
          <cell r="D2501" t="str">
            <v>UN</v>
          </cell>
          <cell r="E2501">
            <v>59.13</v>
          </cell>
          <cell r="F2501">
            <v>0</v>
          </cell>
        </row>
        <row r="2502">
          <cell r="B2502" t="str">
            <v>6011</v>
          </cell>
          <cell r="C2502" t="str">
            <v>REGISTRO GAVETA 2.1/2" BRUTO LATAO REF 1502-B</v>
          </cell>
          <cell r="D2502" t="str">
            <v>UN</v>
          </cell>
          <cell r="E2502">
            <v>222.79</v>
          </cell>
          <cell r="F2502">
            <v>0</v>
          </cell>
        </row>
        <row r="2503">
          <cell r="B2503" t="str">
            <v>6012</v>
          </cell>
          <cell r="C2503" t="str">
            <v>REGISTRO GAVETA 3" BRUTO LATAO REF 1502-B</v>
          </cell>
          <cell r="D2503" t="str">
            <v>UN</v>
          </cell>
          <cell r="E2503">
            <v>338.35</v>
          </cell>
          <cell r="F2503">
            <v>0</v>
          </cell>
        </row>
        <row r="2504">
          <cell r="B2504" t="str">
            <v>6013</v>
          </cell>
          <cell r="C2504" t="str">
            <v>REGISTRO GAVETA 1" REF 1509-C - C/ CANOPLA ACAB CROMADO SIMPLES</v>
          </cell>
          <cell r="D2504" t="str">
            <v>UN</v>
          </cell>
          <cell r="E2504">
            <v>68.06</v>
          </cell>
          <cell r="F2504">
            <v>0</v>
          </cell>
        </row>
        <row r="2505">
          <cell r="B2505" t="str">
            <v>6014</v>
          </cell>
          <cell r="C2505" t="str">
            <v>REGISTRO GAVETA 1.1/4" REF 1509-C - C/ CANOPLA ACAB CROMADO SIMPLES</v>
          </cell>
          <cell r="D2505" t="str">
            <v>UN</v>
          </cell>
          <cell r="E2505">
            <v>103.52</v>
          </cell>
          <cell r="F2505">
            <v>0</v>
          </cell>
        </row>
        <row r="2506">
          <cell r="B2506" t="str">
            <v>6015</v>
          </cell>
          <cell r="C2506" t="str">
            <v>REGISTRO GAVETA 1.1/2" REF 1509-C - C/ CANOPLA ACAB CROMADO SIMPLES</v>
          </cell>
          <cell r="D2506" t="str">
            <v>UN</v>
          </cell>
          <cell r="E2506">
            <v>111.14</v>
          </cell>
          <cell r="F2506">
            <v>0</v>
          </cell>
        </row>
        <row r="2507">
          <cell r="B2507" t="str">
            <v>6016</v>
          </cell>
          <cell r="C2507" t="str">
            <v>REGISTRO GAVETA 3/4" BRUTO LATAO REF 1502-B</v>
          </cell>
          <cell r="D2507" t="str">
            <v>UN</v>
          </cell>
          <cell r="E2507">
            <v>24.44</v>
          </cell>
          <cell r="F2507">
            <v>0</v>
          </cell>
        </row>
        <row r="2508">
          <cell r="B2508" t="str">
            <v>6017</v>
          </cell>
          <cell r="C2508" t="str">
            <v>REGISTRO GAVETA 1.1/4" BRUTO LATAO REF 1502-B</v>
          </cell>
          <cell r="D2508" t="str">
            <v>UN</v>
          </cell>
          <cell r="E2508">
            <v>46.97</v>
          </cell>
          <cell r="F2508">
            <v>0</v>
          </cell>
        </row>
        <row r="2509">
          <cell r="B2509" t="str">
            <v>6019</v>
          </cell>
          <cell r="C2509" t="str">
            <v>REGISTRO GAVETA 1" BRUTO LATAO REF 1502-B</v>
          </cell>
          <cell r="D2509" t="str">
            <v>UN</v>
          </cell>
          <cell r="E2509">
            <v>34.5</v>
          </cell>
          <cell r="F2509">
            <v>0</v>
          </cell>
        </row>
        <row r="2510">
          <cell r="B2510" t="str">
            <v>6020</v>
          </cell>
          <cell r="C2510" t="str">
            <v>REGISTRO GAVETA 1/2" BRUTO LATAO REF 1502-B</v>
          </cell>
          <cell r="D2510" t="str">
            <v>UN</v>
          </cell>
          <cell r="E2510">
            <v>24.52</v>
          </cell>
          <cell r="F2510">
            <v>0</v>
          </cell>
        </row>
        <row r="2511">
          <cell r="B2511" t="str">
            <v>6021</v>
          </cell>
          <cell r="C2511" t="str">
            <v>REGISTRO PRESSAO 1/2" REF 1416 - C/ CANOPLA ACAB CROMADO SIMPLES</v>
          </cell>
          <cell r="D2511" t="str">
            <v>UN</v>
          </cell>
          <cell r="E2511">
            <v>51.4</v>
          </cell>
          <cell r="F2511">
            <v>0</v>
          </cell>
        </row>
        <row r="2512">
          <cell r="B2512" t="str">
            <v>6024</v>
          </cell>
          <cell r="C2512" t="str">
            <v>REGISTRO PRESSAO 3/4" REF 1416 - C/ CANOPLA ACAB CROMADO SIMPLES</v>
          </cell>
          <cell r="D2512" t="str">
            <v>UN</v>
          </cell>
          <cell r="E2512">
            <v>56.21</v>
          </cell>
          <cell r="F2512">
            <v>0</v>
          </cell>
        </row>
        <row r="2513">
          <cell r="B2513" t="str">
            <v>6027</v>
          </cell>
          <cell r="C2513" t="str">
            <v>REGISTRO GAVETA 4" BRUTO LATAO REF 1502-B</v>
          </cell>
          <cell r="D2513" t="str">
            <v>UN</v>
          </cell>
          <cell r="E2513">
            <v>576.58000000000004</v>
          </cell>
          <cell r="F2513">
            <v>0</v>
          </cell>
        </row>
        <row r="2514">
          <cell r="B2514" t="str">
            <v>6028</v>
          </cell>
          <cell r="C2514" t="str">
            <v>REGISTRO GAVETA 2" BRUTO LATAO REF 1502-B</v>
          </cell>
          <cell r="D2514" t="str">
            <v>UN</v>
          </cell>
          <cell r="E2514">
            <v>88.62</v>
          </cell>
          <cell r="F2514">
            <v>0</v>
          </cell>
        </row>
        <row r="2515">
          <cell r="B2515" t="str">
            <v>6029</v>
          </cell>
          <cell r="C2515" t="str">
            <v>REGISTRO DE ESFERA PVC DE  1/2 CABEÇA QUADRADA, COM ROSCA  - NB 5648</v>
          </cell>
          <cell r="D2515" t="str">
            <v>UN</v>
          </cell>
          <cell r="E2515">
            <v>11.9</v>
          </cell>
          <cell r="F2515">
            <v>0</v>
          </cell>
        </row>
        <row r="2516">
          <cell r="B2516" t="str">
            <v>6031</v>
          </cell>
          <cell r="C2516" t="str">
            <v xml:space="preserve">REGISTRO PVC ESFERA BORB C/ROSCA REF 3/4" </v>
          </cell>
          <cell r="D2516" t="str">
            <v>UN</v>
          </cell>
          <cell r="E2516">
            <v>11.75</v>
          </cell>
          <cell r="F2516">
            <v>0</v>
          </cell>
        </row>
        <row r="2517">
          <cell r="B2517" t="str">
            <v>6032</v>
          </cell>
          <cell r="C2517" t="str">
            <v>REGISTRO PVC ESFERA VS ROSCAVEL DN 3/4"</v>
          </cell>
          <cell r="D2517" t="str">
            <v>UN</v>
          </cell>
          <cell r="E2517">
            <v>14.89</v>
          </cell>
          <cell r="F2517">
            <v>0</v>
          </cell>
        </row>
        <row r="2518">
          <cell r="B2518" t="str">
            <v>6033</v>
          </cell>
          <cell r="C2518" t="str">
            <v>REGISTRO PVC ESFERA CAB QUAD C/ROSCA REF 3/4"</v>
          </cell>
          <cell r="D2518" t="str">
            <v>UN</v>
          </cell>
          <cell r="E2518">
            <v>15.66</v>
          </cell>
          <cell r="F2518">
            <v>0</v>
          </cell>
        </row>
        <row r="2519">
          <cell r="B2519" t="str">
            <v>6034</v>
          </cell>
          <cell r="C2519" t="str">
            <v>REGISTRO PASSEIO PVC P/ POLIET PE-5 20 MM</v>
          </cell>
          <cell r="D2519" t="str">
            <v>UN</v>
          </cell>
          <cell r="E2519">
            <v>7.33</v>
          </cell>
          <cell r="F2519">
            <v>0</v>
          </cell>
        </row>
        <row r="2520">
          <cell r="B2520" t="str">
            <v>6036</v>
          </cell>
          <cell r="C2520" t="str">
            <v>REGISTRO PVC ESFERA BORB C/ROSCA REF 1/2"</v>
          </cell>
          <cell r="D2520" t="str">
            <v>UN</v>
          </cell>
          <cell r="E2520">
            <v>9.99</v>
          </cell>
          <cell r="F2520">
            <v>0</v>
          </cell>
        </row>
        <row r="2521">
          <cell r="B2521" t="str">
            <v>6037</v>
          </cell>
          <cell r="C2521" t="str">
            <v>REGISTRO PVC PRESSAO S-30 SOLDAVEL 20MM</v>
          </cell>
          <cell r="D2521" t="str">
            <v>UN</v>
          </cell>
          <cell r="E2521">
            <v>15.75</v>
          </cell>
          <cell r="F2521">
            <v>0</v>
          </cell>
        </row>
        <row r="2522">
          <cell r="B2522" t="str">
            <v>6038</v>
          </cell>
          <cell r="C2522" t="str">
            <v>REGISTRO PVC PRESSAO S-30 ROSCAVEL REF 1/2"</v>
          </cell>
          <cell r="D2522" t="str">
            <v>UN</v>
          </cell>
          <cell r="E2522">
            <v>16.600000000000001</v>
          </cell>
          <cell r="F2522">
            <v>0</v>
          </cell>
        </row>
        <row r="2523">
          <cell r="B2523" t="str">
            <v>6042</v>
          </cell>
          <cell r="C2523" t="str">
            <v>RETROESCAVADEIRA C/ CARREGADEIRA SOBRE PNEUS 76HP TRANSMISSAO MECANICA  (INCL MANUTENCAO/OPERACAO E COMBUSTÍVEL )</v>
          </cell>
          <cell r="D2523" t="str">
            <v>H</v>
          </cell>
          <cell r="E2523">
            <v>58.32</v>
          </cell>
          <cell r="F2523">
            <v>0</v>
          </cell>
        </row>
        <row r="2524">
          <cell r="B2524" t="str">
            <v>6043</v>
          </cell>
          <cell r="C2524" t="str">
            <v>RETROESCAVADEIRA SOBRE RODAS, TRAÇÃO 4X2, POTÊNCIA MÍN. 70HP, CAÇAMBA CAP. MÍN. 0,73M3, PESOOPERACIONAL MÍN. 6500KG, PROFUNDIDADE DE ESCAVAÇÃO SUPERIOR A 4,0M (INCLUSIVEMANUTENCAO/OPERACAO E COMBUSTÍVEL).</v>
          </cell>
          <cell r="D2524" t="str">
            <v>H</v>
          </cell>
          <cell r="E2524">
            <v>64.8</v>
          </cell>
          <cell r="F2524">
            <v>0</v>
          </cell>
        </row>
        <row r="2525">
          <cell r="B2525" t="str">
            <v>6044</v>
          </cell>
          <cell r="C2525" t="str">
            <v>RETROESCAVADEIRA C/ CARREGADEIRA SOBRE PNEUS 75HP C/CONVERSOR DE TORQUE  (INCL MANUTENCAO/OPERACAO E COMBUSTÍVEL)</v>
          </cell>
          <cell r="D2525" t="str">
            <v>H</v>
          </cell>
          <cell r="E2525">
            <v>72.58</v>
          </cell>
          <cell r="F2525">
            <v>0</v>
          </cell>
        </row>
        <row r="2526">
          <cell r="B2526" t="str">
            <v>6046</v>
          </cell>
          <cell r="C2526" t="str">
            <v>RETROESCAVADEIRA SOBRE RODAS, TRAÇÃO 4X4, POTÊNCIA MÍN. 70HP, CAÇAMBA CAP. MIN. 0,7M3, PESO OPERACIONAL MIN. 6500 KG, PROFUNDIDADE DE ESCAVAÇÃO SUPERIOR A 4,00M.</v>
          </cell>
          <cell r="D2526" t="str">
            <v>UN</v>
          </cell>
          <cell r="E2526">
            <v>230511.89</v>
          </cell>
          <cell r="F2526">
            <v>0</v>
          </cell>
        </row>
        <row r="2527">
          <cell r="B2527" t="str">
            <v>6047</v>
          </cell>
          <cell r="C2527" t="str">
            <v>ROLO COMPACTADOR PE DE CARNEIRO VIBRATORIO REBOCAVEL, PESO 5T, FORCA IMPACTO 15,4T TIPO DYNAPAC CH-44 OU EQUIV</v>
          </cell>
          <cell r="D2527" t="str">
            <v>H</v>
          </cell>
          <cell r="E2527">
            <v>19.91</v>
          </cell>
          <cell r="F2527">
            <v>0</v>
          </cell>
        </row>
        <row r="2528">
          <cell r="B2528" t="str">
            <v>6048</v>
          </cell>
          <cell r="C2528" t="str">
            <v>ROLO COMPACTADOR PE DE CARNEIRO VIBRATORIO REBOCAVEL PESO 6,7T, FORCA IMPACTO 20,7T TIPO DYNAPAC CF B-66 OU EQUIV</v>
          </cell>
          <cell r="D2528" t="str">
            <v>H</v>
          </cell>
          <cell r="E2528">
            <v>21.33</v>
          </cell>
          <cell r="F2528">
            <v>0</v>
          </cell>
        </row>
        <row r="2529">
          <cell r="B2529" t="str">
            <v>6049</v>
          </cell>
          <cell r="C2529" t="str">
            <v>ROLO COMPACTADOR LISO VIBRATORIO REBOCAVEL PESO 6,7T, FORCA IMPACTO 20,7T TIPO DYNAPAC CFB-66 OU EQUIV</v>
          </cell>
          <cell r="D2529" t="str">
            <v>H</v>
          </cell>
          <cell r="E2529">
            <v>21.33</v>
          </cell>
          <cell r="F2529">
            <v>0</v>
          </cell>
        </row>
        <row r="2530">
          <cell r="B2530" t="str">
            <v>6050</v>
          </cell>
          <cell r="C2530" t="str">
            <v>ROLO COMPACTADOR LISO VIBRATORIO REBOCAVEL PESO 5T, FORCA IMPACTO 15,4T TIPO DYNAPAC CH-44 OU EQUIV</v>
          </cell>
          <cell r="D2530" t="str">
            <v>H</v>
          </cell>
          <cell r="E2530">
            <v>19.91</v>
          </cell>
          <cell r="F2530">
            <v>0</v>
          </cell>
        </row>
        <row r="2531">
          <cell r="B2531" t="str">
            <v>6051</v>
          </cell>
          <cell r="C2531" t="str">
            <v>ROLO COMPACTADOR DE PNEUS, PRESSAO VARIAVEL, AUTOPROPELIDO 94HP, PESO VAZIO/C/ LASTRO 7,6/22 T P/ SELAGEM ASFALTICA TIPO DYNAPAC CP - 22 OU EQUIV (INCL MANUTENCAO/OPERACAO)</v>
          </cell>
          <cell r="D2531" t="str">
            <v>H</v>
          </cell>
          <cell r="E2531">
            <v>51.2</v>
          </cell>
          <cell r="F2531">
            <v>0</v>
          </cell>
        </row>
        <row r="2532">
          <cell r="B2532" t="str">
            <v>6052</v>
          </cell>
          <cell r="C2532" t="str">
            <v>ROLO COMPACTADOR VIBRATORIO LISO AUTOPROPELIDO 65HP, FORCA IMPACTO 18T, TIPO MULLER VAP-70 L OU EQUIV (INCL MANUTENCAO/OPERACAO)</v>
          </cell>
          <cell r="D2532" t="str">
            <v>H</v>
          </cell>
          <cell r="E2532">
            <v>51.2</v>
          </cell>
          <cell r="F2532">
            <v>0</v>
          </cell>
        </row>
        <row r="2533">
          <cell r="B2533" t="str">
            <v>6054</v>
          </cell>
          <cell r="C2533" t="str">
            <v>ROLO COMPACTADOR ESTATICO LISO AUTOPROPELIDO 58,5HP, FORCA IMPACTO 6 A 9T, TIPO MULLER RT-82H OU EQUIV (INCL MANUTENCAO/OPERACAO)</v>
          </cell>
          <cell r="D2533" t="str">
            <v>H</v>
          </cell>
          <cell r="E2533">
            <v>42.1</v>
          </cell>
          <cell r="F2533">
            <v>0</v>
          </cell>
        </row>
        <row r="2534">
          <cell r="B2534" t="str">
            <v>6056</v>
          </cell>
          <cell r="C2534" t="str">
            <v>ROLO COMPACTADOR VIBRATORIO LISO AUTOPROPELIDO 76HP, FORCA IMPACTO 11T, TIPO MULLER VAP-SSA OU EQUIV (INCL MANUTENCAO/OPERACAO)</v>
          </cell>
          <cell r="D2534" t="str">
            <v>H</v>
          </cell>
          <cell r="E2534">
            <v>48.64</v>
          </cell>
          <cell r="F2534">
            <v>0</v>
          </cell>
        </row>
        <row r="2535">
          <cell r="B2535" t="str">
            <v>6058</v>
          </cell>
          <cell r="C2535" t="str">
            <v>ROLO COMPACTADOR VIBRATORIO LISO AUTOPROPELIDO 101HP P/ ASFALTO, PESO 7,5T, FORCA IMPACTO 13 A 19,2 T TIPO DYNAPAC CA-15A OU EQUIV (INCL MANUTENCAO/OPERACAO)</v>
          </cell>
          <cell r="D2535" t="str">
            <v>H</v>
          </cell>
          <cell r="E2535">
            <v>51.2</v>
          </cell>
          <cell r="F2535">
            <v>0</v>
          </cell>
        </row>
        <row r="2536">
          <cell r="B2536" t="str">
            <v>6059</v>
          </cell>
          <cell r="C2536" t="str">
            <v>ROLO COMPACTADOR VIBRATORIO LISO AUTOPROPELIDO 83HP, FORCA IMPACTO 11T, TIPO MULLER VAP-SSL OU EQUIV (INCL MANUTENCAO/OPERACAO)</v>
          </cell>
          <cell r="D2536" t="str">
            <v>H</v>
          </cell>
          <cell r="E2536">
            <v>50.63</v>
          </cell>
          <cell r="F2536">
            <v>0</v>
          </cell>
        </row>
        <row r="2537">
          <cell r="B2537" t="str">
            <v>6060</v>
          </cell>
          <cell r="C2537" t="str">
            <v>ROLO COMPACTADOR VIBRATORIO PE DE CARNEIRO AUTOPROPELIDO 83HP, FORCA IMPACTO 19T, TIPO MULLER VAP-SSP OU EQUIV (INCL MANUTENCAO/OPERACAO)</v>
          </cell>
          <cell r="D2537" t="str">
            <v>H</v>
          </cell>
          <cell r="E2537">
            <v>51.2</v>
          </cell>
          <cell r="F2537">
            <v>0</v>
          </cell>
        </row>
        <row r="2538">
          <cell r="B2538" t="str">
            <v>6062</v>
          </cell>
          <cell r="C2538" t="str">
            <v>ROLO COMPACTADOR VIBRATORIO PE DE CARNEIRO AUTOPROPELIDO 125HP PESO 11,1T, FORCA IMPACTO 31,1 TIPO DYNAPAC CA-25 PD OU EQUIV (INCL MANUTENCAO/OPERACAO)</v>
          </cell>
          <cell r="D2538" t="str">
            <v>H</v>
          </cell>
          <cell r="E2538">
            <v>57.46</v>
          </cell>
          <cell r="F2538">
            <v>0</v>
          </cell>
        </row>
        <row r="2539">
          <cell r="B2539" t="str">
            <v>6063</v>
          </cell>
          <cell r="C2539" t="str">
            <v>ROLO COMPACTADOR DE PNEUS, PRESSAO VARIAVEL, AUTOPROPELIDO 145HP, PESO VAZIO/C/ LASTRO 9,8/27 T, P/ SELAGEM ASFALTICA, TIPO DYNAPAC CP-27 OU EQUIV (INCL MANUTENCAO/OPERACAO)</v>
          </cell>
          <cell r="D2539" t="str">
            <v>H</v>
          </cell>
          <cell r="E2539">
            <v>62.58</v>
          </cell>
          <cell r="F2539">
            <v>0</v>
          </cell>
        </row>
        <row r="2540">
          <cell r="B2540" t="str">
            <v>6065</v>
          </cell>
          <cell r="C2540" t="str">
            <v>ROLO COMPACTADOR VIBRATORIO LISO AUTOPROPELIDO 101HP P/ SOLOS, PESO 6,58T, FORCA IMPACTO 18 T, TIPO DYNAPAC CA- 15 OU EQUIV (INCL MANUTENCAO/OPERACAO)</v>
          </cell>
          <cell r="D2540" t="str">
            <v>H</v>
          </cell>
          <cell r="E2540">
            <v>51.2</v>
          </cell>
          <cell r="F2540">
            <v>0</v>
          </cell>
        </row>
        <row r="2541">
          <cell r="B2541" t="str">
            <v>6066</v>
          </cell>
          <cell r="C2541" t="str">
            <v>ROLO COMPACTADOR DE PNEUS ESTÁTICO PARA ASFALTO, PRESSÃO VARIÁVEL, DYNAPAC, MODELO CP-221, POTÊNCIA 100HP - PESO SEM/COM LASTRO 11,8/21T</v>
          </cell>
          <cell r="D2541" t="str">
            <v>UN</v>
          </cell>
          <cell r="E2541">
            <v>345471.73</v>
          </cell>
          <cell r="F2541">
            <v>0</v>
          </cell>
        </row>
        <row r="2542">
          <cell r="B2542" t="str">
            <v>6067</v>
          </cell>
          <cell r="C2542" t="str">
            <v>ROLO COMPACTADOR VIBRATÓRIO TANDEM AÇO LISO, MULLER, MODELO RT-82H, POTÊNCIA 58CV - PESO SEM/COM LASTRO 6,5/9,4T</v>
          </cell>
          <cell r="D2542" t="str">
            <v>UN</v>
          </cell>
          <cell r="E2542">
            <v>189744.02</v>
          </cell>
          <cell r="F2542">
            <v>0</v>
          </cell>
        </row>
        <row r="2543">
          <cell r="B2543" t="str">
            <v>6068</v>
          </cell>
          <cell r="C2543" t="str">
            <v>ROLO COMPACTADOR VIBRATÓRIO DE UM CILINDRO AÇO LISO, DYNAPAC, MODELO CA-150A, POTÊNCIA 80HP - PESO OPERACIONAL 8,1T</v>
          </cell>
          <cell r="D2543" t="str">
            <v>UN</v>
          </cell>
          <cell r="E2543">
            <v>255726.27</v>
          </cell>
          <cell r="F2543">
            <v>0</v>
          </cell>
        </row>
        <row r="2544">
          <cell r="B2544" t="str">
            <v>6069</v>
          </cell>
          <cell r="C2544" t="str">
            <v>ROLO COMPACTADOR VIBRATÓRIO REBOCÁVEL AÇO LISO, CMV, MODELO CVR-15L, POTÊNCIA 65CV - PESO 3,8T - IMPACTO DINÂMICO 18,3T</v>
          </cell>
          <cell r="D2544" t="str">
            <v>UN</v>
          </cell>
          <cell r="E2544">
            <v>73516</v>
          </cell>
          <cell r="F2544">
            <v>0</v>
          </cell>
        </row>
        <row r="2545">
          <cell r="B2545" t="str">
            <v>6070</v>
          </cell>
          <cell r="C2545" t="str">
            <v>ROLO COMPACTADOR VIBRATÓRIO PÉ DE CARNEIRO (OPERADO POR CONTROLE REMOTO), DYNAPAC, MODELO LP-8500, POTÊNCIA 17HP - PESO OPERACIONAL 1,65 T</v>
          </cell>
          <cell r="D2545" t="str">
            <v>UN</v>
          </cell>
          <cell r="E2545">
            <v>52903.49</v>
          </cell>
          <cell r="F2545">
            <v>0</v>
          </cell>
        </row>
        <row r="2546">
          <cell r="B2546" t="str">
            <v>6071</v>
          </cell>
          <cell r="C2546" t="str">
            <v>LIMPADORA A VACUO CONSMAQ MOD. SF P/ LIMPEZA SANITARIA/INDUSTRIAL C/ EXAUSTOR-COMPRESSOR,TANQUE C/LINDRICO C/PORTA DE ABERTURA TOTAL, C/SISTEMA DE SEPARACAO LIQUIDOS,    MONTADA SOBRECAMINHAO**CAIXA**</v>
          </cell>
          <cell r="D2546" t="str">
            <v>UN</v>
          </cell>
          <cell r="E2546">
            <v>384314</v>
          </cell>
          <cell r="F2546">
            <v>0</v>
          </cell>
        </row>
        <row r="2547">
          <cell r="B2547" t="str">
            <v>6075</v>
          </cell>
          <cell r="C2547" t="str">
            <v>EQUIPAMENTO P/ LIMPEZA/DESOBSTRUCAO DE GALERIAS DE AGUAS PLUVIAIS TIPO BUCKET MACHINE MONTADO EM CAMINHAO</v>
          </cell>
          <cell r="D2547" t="str">
            <v>UN</v>
          </cell>
          <cell r="E2547">
            <v>384314</v>
          </cell>
          <cell r="F2547">
            <v>0</v>
          </cell>
        </row>
        <row r="2548">
          <cell r="B2548" t="str">
            <v>6076</v>
          </cell>
          <cell r="C2548" t="str">
            <v>SAIBRO PARA ARGAMASSA ( COLETADO NO COMÉRCIO )</v>
          </cell>
          <cell r="D2548" t="str">
            <v>M3</v>
          </cell>
          <cell r="E2548">
            <v>62</v>
          </cell>
          <cell r="F2548">
            <v>0</v>
          </cell>
        </row>
        <row r="2549">
          <cell r="B2549" t="str">
            <v>6077</v>
          </cell>
          <cell r="C2549" t="str">
            <v>MATERIAL  PARA ATERRO/REATERRO (BARRO, ARGILA) - RETIRADO NA JAZIDA - SEM TRANSPORTE</v>
          </cell>
          <cell r="D2549" t="str">
            <v>M3</v>
          </cell>
          <cell r="E2549">
            <v>13.48</v>
          </cell>
          <cell r="F2549">
            <v>0</v>
          </cell>
        </row>
        <row r="2550">
          <cell r="B2550" t="str">
            <v>6079</v>
          </cell>
          <cell r="C2550" t="str">
            <v>ARGILA, ARGILA VERMELHA OU ARGILA ARENOSA - RETIRADA NA JAZIDA - SEM TRANSPORTE</v>
          </cell>
          <cell r="D2550" t="str">
            <v>M3</v>
          </cell>
          <cell r="E2550">
            <v>13.48</v>
          </cell>
          <cell r="F2550">
            <v>0</v>
          </cell>
        </row>
        <row r="2551">
          <cell r="B2551" t="str">
            <v>6081</v>
          </cell>
          <cell r="C2551" t="str">
            <v>MATERIAL PARA ATERRO/ REATERRO (BARRO, ARGILA OU SAIBRO) - COM TRANSPORTE ATÉ 10 KM</v>
          </cell>
          <cell r="D2551" t="str">
            <v>M3</v>
          </cell>
          <cell r="E2551">
            <v>28.53</v>
          </cell>
          <cell r="F2551">
            <v>0</v>
          </cell>
        </row>
        <row r="2552">
          <cell r="B2552" t="str">
            <v>6082</v>
          </cell>
          <cell r="C2552" t="str">
            <v>SALARIO MINIMO  NACIONAL HORA (SEM ENCARGOS SOCIAS)</v>
          </cell>
          <cell r="D2552" t="str">
            <v>H</v>
          </cell>
          <cell r="E2552">
            <v>3.1</v>
          </cell>
          <cell r="F2552">
            <v>0</v>
          </cell>
        </row>
        <row r="2553">
          <cell r="B2553" t="str">
            <v>6083</v>
          </cell>
          <cell r="C2553" t="str">
            <v>SELADOR LATEX PVA</v>
          </cell>
          <cell r="D2553" t="str">
            <v>GL</v>
          </cell>
          <cell r="E2553">
            <v>33.68</v>
          </cell>
          <cell r="F2553">
            <v>0</v>
          </cell>
        </row>
        <row r="2554">
          <cell r="B2554" t="str">
            <v>6085</v>
          </cell>
          <cell r="C2554" t="str">
            <v>SELADOR ACRILICO</v>
          </cell>
          <cell r="D2554" t="str">
            <v>L</v>
          </cell>
          <cell r="E2554">
            <v>8.0299999999999994</v>
          </cell>
          <cell r="F2554">
            <v>0</v>
          </cell>
        </row>
        <row r="2555">
          <cell r="B2555" t="str">
            <v>6086</v>
          </cell>
          <cell r="C2555" t="str">
            <v>FUNDO SINTETICO NIVELADOR BRANCO FOSCO PARA MADEIRA</v>
          </cell>
          <cell r="D2555" t="str">
            <v>GL</v>
          </cell>
          <cell r="E2555">
            <v>30.51</v>
          </cell>
          <cell r="F2555">
            <v>0</v>
          </cell>
        </row>
        <row r="2556">
          <cell r="B2556" t="str">
            <v>6087</v>
          </cell>
          <cell r="C2556" t="str">
            <v>SELADOR ACRILICO P/ PAREDES INTERIOR/EXTERIOR</v>
          </cell>
          <cell r="D2556" t="str">
            <v>GL</v>
          </cell>
          <cell r="E2556">
            <v>24.48</v>
          </cell>
          <cell r="F2556">
            <v>0</v>
          </cell>
        </row>
        <row r="2557">
          <cell r="B2557" t="str">
            <v>6089</v>
          </cell>
          <cell r="C2557" t="str">
            <v>FUNDO PREPARADOR DE PAREDES(ACRILICO)</v>
          </cell>
          <cell r="D2557" t="str">
            <v>GL</v>
          </cell>
          <cell r="E2557">
            <v>49.18</v>
          </cell>
          <cell r="F2557">
            <v>0</v>
          </cell>
        </row>
        <row r="2558">
          <cell r="B2558" t="str">
            <v>6090</v>
          </cell>
          <cell r="C2558" t="str">
            <v>SELADOR LATEX PVA</v>
          </cell>
          <cell r="D2558" t="str">
            <v>L</v>
          </cell>
          <cell r="E2558">
            <v>9.36</v>
          </cell>
          <cell r="F2558">
            <v>0</v>
          </cell>
        </row>
        <row r="2559">
          <cell r="B2559" t="str">
            <v>6091</v>
          </cell>
          <cell r="C2559" t="str">
            <v>LIQUIDO P/ BRILHO BASE PVA (INTERIORES/EXTERIORES)</v>
          </cell>
          <cell r="D2559" t="str">
            <v>L</v>
          </cell>
          <cell r="E2559">
            <v>10.96</v>
          </cell>
          <cell r="F2559">
            <v>0</v>
          </cell>
        </row>
        <row r="2560">
          <cell r="B2560" t="str">
            <v>6092</v>
          </cell>
          <cell r="C2560" t="str">
            <v>JUNTA PLASTICA DE VEDACAO - BISNAGA 250G</v>
          </cell>
          <cell r="D2560" t="str">
            <v>KG</v>
          </cell>
          <cell r="E2560">
            <v>32.42</v>
          </cell>
          <cell r="F2560">
            <v>0</v>
          </cell>
        </row>
        <row r="2561">
          <cell r="B2561" t="str">
            <v>6093</v>
          </cell>
          <cell r="C2561" t="str">
            <v>VEDANTE ACRILICO PARA TRINCAS - BISNAGA 90G</v>
          </cell>
          <cell r="D2561" t="str">
            <v>UN</v>
          </cell>
          <cell r="E2561">
            <v>19.079999999999998</v>
          </cell>
          <cell r="F2561">
            <v>0</v>
          </cell>
        </row>
        <row r="2562">
          <cell r="B2562" t="str">
            <v>6094</v>
          </cell>
          <cell r="C2562" t="str">
            <v>VEDANTE ACRILICO PARA TRINCAS</v>
          </cell>
          <cell r="D2562" t="str">
            <v>KG</v>
          </cell>
          <cell r="E2562">
            <v>19.600000000000001</v>
          </cell>
          <cell r="F2562">
            <v>0</v>
          </cell>
        </row>
        <row r="2563">
          <cell r="B2563" t="str">
            <v>6097</v>
          </cell>
          <cell r="C2563" t="str">
            <v>SELIM CERAMICO 90G DN 100X100MM</v>
          </cell>
          <cell r="D2563" t="str">
            <v>UN</v>
          </cell>
          <cell r="E2563">
            <v>9.9</v>
          </cell>
          <cell r="F2563">
            <v>0</v>
          </cell>
        </row>
        <row r="2564">
          <cell r="B2564" t="str">
            <v>6098</v>
          </cell>
          <cell r="C2564" t="str">
            <v>SELIM CERAMICO 90G DN 200X100MM</v>
          </cell>
          <cell r="D2564" t="str">
            <v>UN</v>
          </cell>
          <cell r="E2564">
            <v>11.06</v>
          </cell>
          <cell r="F2564">
            <v>0</v>
          </cell>
        </row>
        <row r="2565">
          <cell r="B2565" t="str">
            <v>6099</v>
          </cell>
          <cell r="C2565" t="str">
            <v>SELIM CERAMICO 90G DN 200X150MM</v>
          </cell>
          <cell r="D2565" t="str">
            <v>UN</v>
          </cell>
          <cell r="E2565">
            <v>13.43</v>
          </cell>
          <cell r="F2565">
            <v>0</v>
          </cell>
        </row>
        <row r="2566">
          <cell r="B2566" t="str">
            <v>6100</v>
          </cell>
          <cell r="C2566" t="str">
            <v>SELIM CERAMICO 90G DN 250X150MM</v>
          </cell>
          <cell r="D2566" t="str">
            <v>UN</v>
          </cell>
          <cell r="E2566">
            <v>15.81</v>
          </cell>
          <cell r="F2566">
            <v>0</v>
          </cell>
        </row>
        <row r="2567">
          <cell r="B2567" t="str">
            <v>6101</v>
          </cell>
          <cell r="C2567" t="str">
            <v>SELIM CERAMICO 90G DN 300X150MM</v>
          </cell>
          <cell r="D2567" t="str">
            <v>UN</v>
          </cell>
          <cell r="E2567">
            <v>18.440000000000001</v>
          </cell>
          <cell r="F2567">
            <v>0</v>
          </cell>
        </row>
        <row r="2568">
          <cell r="B2568" t="str">
            <v>6102</v>
          </cell>
          <cell r="C2568" t="str">
            <v>SELIM CERAMICO 90G DN 250X100MM</v>
          </cell>
          <cell r="D2568" t="str">
            <v>UN</v>
          </cell>
          <cell r="E2568">
            <v>13.43</v>
          </cell>
          <cell r="F2568">
            <v>0</v>
          </cell>
        </row>
        <row r="2569">
          <cell r="B2569" t="str">
            <v>6103</v>
          </cell>
          <cell r="C2569" t="str">
            <v>SELIM CERAMICO 90G DN 150X100MM</v>
          </cell>
          <cell r="D2569" t="str">
            <v>UN</v>
          </cell>
          <cell r="E2569">
            <v>10.44</v>
          </cell>
          <cell r="F2569">
            <v>0</v>
          </cell>
        </row>
        <row r="2570">
          <cell r="B2570" t="str">
            <v>6104</v>
          </cell>
          <cell r="C2570" t="str">
            <v>SELIM CERAMICO 90G DN 300X100MM</v>
          </cell>
          <cell r="D2570" t="str">
            <v>UN</v>
          </cell>
          <cell r="E2570">
            <v>15.81</v>
          </cell>
          <cell r="F2570">
            <v>0</v>
          </cell>
        </row>
        <row r="2571">
          <cell r="B2571" t="str">
            <v>6105</v>
          </cell>
          <cell r="C2571" t="str">
            <v>SELIM PVC 90G C/ TRAVAS NBR 10569 P/ REDE COLET ESG DN 125X100MM</v>
          </cell>
          <cell r="D2571" t="str">
            <v>UN</v>
          </cell>
          <cell r="E2571">
            <v>30.21</v>
          </cell>
          <cell r="F2571">
            <v>0</v>
          </cell>
        </row>
        <row r="2572">
          <cell r="B2572" t="str">
            <v>6106</v>
          </cell>
          <cell r="C2572" t="str">
            <v>SELIM PVC 90G C/ TRAVAS NBR 10569 P/ REDE COLET ESG DN 150X100MM</v>
          </cell>
          <cell r="D2572" t="str">
            <v>UN</v>
          </cell>
          <cell r="E2572">
            <v>30.65</v>
          </cell>
          <cell r="F2572">
            <v>0</v>
          </cell>
        </row>
        <row r="2573">
          <cell r="B2573" t="str">
            <v>6107</v>
          </cell>
          <cell r="C2573" t="str">
            <v>SELIM PVC 90G ELASTICO NBR 10569 P/ REDE COLET ESG DN 200X100MM</v>
          </cell>
          <cell r="D2573" t="str">
            <v>UN</v>
          </cell>
          <cell r="E2573">
            <v>50.64</v>
          </cell>
          <cell r="F2573">
            <v>0</v>
          </cell>
        </row>
        <row r="2574">
          <cell r="B2574" t="str">
            <v>6108</v>
          </cell>
          <cell r="C2574" t="str">
            <v>SELIM PVC 90G ELASTICO NBR 10569 P/ REDE COLET ESG DN 250X100MM</v>
          </cell>
          <cell r="D2574" t="str">
            <v>UN</v>
          </cell>
          <cell r="E2574">
            <v>53.28</v>
          </cell>
          <cell r="F2574">
            <v>0</v>
          </cell>
        </row>
        <row r="2575">
          <cell r="B2575" t="str">
            <v>6109</v>
          </cell>
          <cell r="C2575" t="str">
            <v>SELIM PVC 90G ELASTICO NBR 10569 P/ REDE COLET ESG DN 300X100MM</v>
          </cell>
          <cell r="D2575" t="str">
            <v>UN</v>
          </cell>
          <cell r="E2575">
            <v>53.82</v>
          </cell>
          <cell r="F2575">
            <v>0</v>
          </cell>
        </row>
        <row r="2576">
          <cell r="B2576" t="str">
            <v>6110</v>
          </cell>
          <cell r="C2576" t="str">
            <v>SERRALHEIRO</v>
          </cell>
          <cell r="D2576" t="str">
            <v>H</v>
          </cell>
          <cell r="E2576">
            <v>10.11</v>
          </cell>
          <cell r="F2576">
            <v>0</v>
          </cell>
        </row>
        <row r="2577">
          <cell r="B2577" t="str">
            <v>6111</v>
          </cell>
          <cell r="C2577" t="str">
            <v>SERVENTE</v>
          </cell>
          <cell r="D2577" t="str">
            <v>H</v>
          </cell>
          <cell r="E2577">
            <v>7.6</v>
          </cell>
          <cell r="F2577">
            <v>0</v>
          </cell>
        </row>
        <row r="2578">
          <cell r="B2578" t="str">
            <v>6113</v>
          </cell>
          <cell r="C2578" t="str">
            <v>AJUDANTE DE ELETRICISTA</v>
          </cell>
          <cell r="D2578" t="str">
            <v>H</v>
          </cell>
          <cell r="E2578">
            <v>8.32</v>
          </cell>
          <cell r="F2578">
            <v>0</v>
          </cell>
        </row>
        <row r="2579">
          <cell r="B2579" t="str">
            <v>6114</v>
          </cell>
          <cell r="C2579" t="str">
            <v>AJUDANTE DE ARMADOR</v>
          </cell>
          <cell r="D2579" t="str">
            <v>H</v>
          </cell>
          <cell r="E2579">
            <v>8.23</v>
          </cell>
          <cell r="F2579">
            <v>0</v>
          </cell>
        </row>
        <row r="2580">
          <cell r="B2580" t="str">
            <v>6115</v>
          </cell>
          <cell r="C2580" t="str">
            <v>AJUDANTE</v>
          </cell>
          <cell r="D2580" t="str">
            <v>H</v>
          </cell>
          <cell r="E2580">
            <v>7.6</v>
          </cell>
          <cell r="F2580">
            <v>0</v>
          </cell>
        </row>
        <row r="2581">
          <cell r="B2581" t="str">
            <v>6116</v>
          </cell>
          <cell r="C2581" t="str">
            <v>AJUDANTE DE ENCANADOR</v>
          </cell>
          <cell r="D2581" t="str">
            <v>H</v>
          </cell>
          <cell r="E2581">
            <v>8.3800000000000008</v>
          </cell>
          <cell r="F2581">
            <v>0</v>
          </cell>
        </row>
        <row r="2582">
          <cell r="B2582" t="str">
            <v>6117</v>
          </cell>
          <cell r="C2582" t="str">
            <v>AJUDANTE DE CARPINTEIRO</v>
          </cell>
          <cell r="D2582" t="str">
            <v>H</v>
          </cell>
          <cell r="E2582">
            <v>8.23</v>
          </cell>
          <cell r="F2582">
            <v>0</v>
          </cell>
        </row>
        <row r="2583">
          <cell r="B2583" t="str">
            <v>6121</v>
          </cell>
          <cell r="C2583" t="str">
            <v>AUXILIAR</v>
          </cell>
          <cell r="D2583" t="str">
            <v>H</v>
          </cell>
          <cell r="E2583">
            <v>6.83</v>
          </cell>
          <cell r="F2583">
            <v>0</v>
          </cell>
        </row>
        <row r="2584">
          <cell r="B2584" t="str">
            <v>6122</v>
          </cell>
          <cell r="C2584" t="str">
            <v>APONTADOR OU APROPRIADOR</v>
          </cell>
          <cell r="D2584" t="str">
            <v>H</v>
          </cell>
          <cell r="E2584">
            <v>10.17</v>
          </cell>
          <cell r="F2584">
            <v>0</v>
          </cell>
        </row>
        <row r="2585">
          <cell r="B2585" t="str">
            <v>6124</v>
          </cell>
          <cell r="C2585" t="str">
            <v>LUBRIFICADOR</v>
          </cell>
          <cell r="D2585" t="str">
            <v>H</v>
          </cell>
          <cell r="E2585">
            <v>7.98</v>
          </cell>
          <cell r="F2585">
            <v>0</v>
          </cell>
        </row>
        <row r="2586">
          <cell r="B2586" t="str">
            <v>6127</v>
          </cell>
          <cell r="C2586" t="str">
            <v>AJUDANTE DE PEDREIRO</v>
          </cell>
          <cell r="D2586" t="str">
            <v>H</v>
          </cell>
          <cell r="E2586">
            <v>8.23</v>
          </cell>
          <cell r="F2586">
            <v>0</v>
          </cell>
        </row>
        <row r="2587">
          <cell r="B2587" t="str">
            <v>6128</v>
          </cell>
          <cell r="C2587" t="str">
            <v>AJUDANTE GERAL</v>
          </cell>
          <cell r="D2587" t="str">
            <v>H</v>
          </cell>
          <cell r="E2587">
            <v>7.6</v>
          </cell>
          <cell r="F2587">
            <v>0</v>
          </cell>
        </row>
        <row r="2588">
          <cell r="B2588" t="str">
            <v>6129</v>
          </cell>
          <cell r="C2588" t="str">
            <v>AJUDANTE INSTALADOR ELETRICO</v>
          </cell>
          <cell r="D2588" t="str">
            <v>H</v>
          </cell>
          <cell r="E2588">
            <v>8.32</v>
          </cell>
          <cell r="F2588">
            <v>0</v>
          </cell>
        </row>
        <row r="2589">
          <cell r="B2589" t="str">
            <v>6130</v>
          </cell>
          <cell r="C2589" t="str">
            <v>AJUDANTE INSTALADOR HIDRAULICO</v>
          </cell>
          <cell r="D2589" t="str">
            <v>H</v>
          </cell>
          <cell r="E2589">
            <v>8.3800000000000008</v>
          </cell>
          <cell r="F2589">
            <v>0</v>
          </cell>
        </row>
        <row r="2590">
          <cell r="B2590" t="str">
            <v>6133</v>
          </cell>
          <cell r="C2590" t="str">
            <v>SERVENTE C/ INSALUBRIDADE</v>
          </cell>
          <cell r="D2590" t="str">
            <v>H</v>
          </cell>
          <cell r="E2590">
            <v>8.76</v>
          </cell>
          <cell r="F2590">
            <v>0</v>
          </cell>
        </row>
        <row r="2591">
          <cell r="B2591" t="str">
            <v>6136</v>
          </cell>
          <cell r="C2591" t="str">
            <v>SIFAO EM METAL CROMADO 1 1/2 X 1 1/2"</v>
          </cell>
          <cell r="D2591" t="str">
            <v>UN</v>
          </cell>
          <cell r="E2591">
            <v>76.900000000000006</v>
          </cell>
          <cell r="F2591">
            <v>0</v>
          </cell>
        </row>
        <row r="2592">
          <cell r="B2592" t="str">
            <v>6137</v>
          </cell>
          <cell r="C2592" t="str">
            <v>SIFAO EM METAL CROMADO 1 X 1 1/2"</v>
          </cell>
          <cell r="D2592" t="str">
            <v>UN</v>
          </cell>
          <cell r="E2592">
            <v>76.02</v>
          </cell>
          <cell r="F2592">
            <v>0</v>
          </cell>
        </row>
        <row r="2593">
          <cell r="B2593" t="str">
            <v>6138</v>
          </cell>
          <cell r="C2593" t="str">
            <v>VEDACAO PVC 100 MM P/SAIDA VASO SANITARIO TIPO EG-27 TIGRE OU SIMILAR</v>
          </cell>
          <cell r="D2593" t="str">
            <v>UN</v>
          </cell>
          <cell r="E2593">
            <v>3.19</v>
          </cell>
          <cell r="F2593">
            <v>0</v>
          </cell>
        </row>
        <row r="2594">
          <cell r="B2594" t="str">
            <v>6140</v>
          </cell>
          <cell r="C2594" t="str">
            <v>BOLSA DE LIGACAO EM PVC FLEXIVEL P/ VASO SANITARIO 1.1/2" (40MM)</v>
          </cell>
          <cell r="D2594" t="str">
            <v>UN</v>
          </cell>
          <cell r="E2594">
            <v>1.51</v>
          </cell>
          <cell r="F2594">
            <v>0</v>
          </cell>
        </row>
        <row r="2595">
          <cell r="B2595" t="str">
            <v>6141</v>
          </cell>
          <cell r="C2595" t="str">
            <v>ENGATE OU RABICHO FLEXIVEL PLASTICO (PVC OU ABS) BRANCO 1/2" X 30CM</v>
          </cell>
          <cell r="D2595" t="str">
            <v>UN</v>
          </cell>
          <cell r="E2595">
            <v>1.97</v>
          </cell>
          <cell r="F2595">
            <v>0</v>
          </cell>
        </row>
        <row r="2596">
          <cell r="B2596" t="str">
            <v>6142</v>
          </cell>
          <cell r="C2596" t="str">
            <v>CONJUNTO LIGACAO PLASTICA P/ VASO SANITARIO (ESPUDE + TUBO + CANOPLA)</v>
          </cell>
          <cell r="D2596" t="str">
            <v>UN</v>
          </cell>
          <cell r="E2596">
            <v>9.93</v>
          </cell>
          <cell r="F2596">
            <v>0</v>
          </cell>
        </row>
        <row r="2597">
          <cell r="B2597" t="str">
            <v>6145</v>
          </cell>
          <cell r="C2597" t="str">
            <v>SIFAO PLASTICO P/ LAVATORIO/PIA TIPO COPO 40 MM</v>
          </cell>
          <cell r="D2597" t="str">
            <v>UN</v>
          </cell>
          <cell r="E2597">
            <v>6.07</v>
          </cell>
          <cell r="F2597">
            <v>0</v>
          </cell>
        </row>
        <row r="2598">
          <cell r="B2598" t="str">
            <v>6146</v>
          </cell>
          <cell r="C2598" t="str">
            <v>SIFAO PLASTICO P/ LAVATORIO/PIA TIPO COPO 1 1/4"</v>
          </cell>
          <cell r="D2598" t="str">
            <v>UN</v>
          </cell>
          <cell r="E2598">
            <v>6.36</v>
          </cell>
          <cell r="F2598">
            <v>0</v>
          </cell>
        </row>
        <row r="2599">
          <cell r="B2599" t="str">
            <v>6147</v>
          </cell>
          <cell r="C2599" t="str">
            <v>SIFAO EM METAL CROMADO 1 X 1"</v>
          </cell>
          <cell r="D2599" t="str">
            <v>UN</v>
          </cell>
          <cell r="E2599">
            <v>73.84</v>
          </cell>
          <cell r="F2599">
            <v>0</v>
          </cell>
        </row>
        <row r="2600">
          <cell r="B2600" t="str">
            <v>6148</v>
          </cell>
          <cell r="C2600" t="str">
            <v>SIFAO PLASTICO FLEXIVEL P/ COLUNA 1 1/2"</v>
          </cell>
          <cell r="D2600" t="str">
            <v>UN</v>
          </cell>
          <cell r="E2600">
            <v>5.66</v>
          </cell>
          <cell r="F2600">
            <v>0</v>
          </cell>
        </row>
        <row r="2601">
          <cell r="B2601" t="str">
            <v>6149</v>
          </cell>
          <cell r="C2601" t="str">
            <v>SIFAO PLASTICO P/ LAVATORIO/PIA TIPO COPO 1"</v>
          </cell>
          <cell r="D2601" t="str">
            <v>UN</v>
          </cell>
          <cell r="E2601">
            <v>6.44</v>
          </cell>
          <cell r="F2601">
            <v>0</v>
          </cell>
        </row>
        <row r="2602">
          <cell r="B2602" t="str">
            <v>6150</v>
          </cell>
          <cell r="C2602" t="str">
            <v>SIFAO EM METAL CROMADO 1 1/2 X 2"</v>
          </cell>
          <cell r="D2602" t="str">
            <v>UN</v>
          </cell>
          <cell r="E2602">
            <v>95.61</v>
          </cell>
          <cell r="F2602">
            <v>0</v>
          </cell>
        </row>
        <row r="2603">
          <cell r="B2603" t="str">
            <v>6152</v>
          </cell>
          <cell r="C2603" t="str">
            <v>VALVULA EM PLASTICO BRANCO 1.1/4" X 1.1/2" C/SAIDA LISA 40MM P/ TANQUE</v>
          </cell>
          <cell r="D2603" t="str">
            <v>UN</v>
          </cell>
          <cell r="E2603">
            <v>1.84</v>
          </cell>
          <cell r="F2603">
            <v>0</v>
          </cell>
        </row>
        <row r="2604">
          <cell r="B2604" t="str">
            <v>6153</v>
          </cell>
          <cell r="C2604" t="str">
            <v>VALVULA EM PLASTICO BRANCO 1" S/ UNHO (P/ PIA, TANQUE OU LAVAT SEM LADRAO)</v>
          </cell>
          <cell r="D2604" t="str">
            <v>UN</v>
          </cell>
          <cell r="E2604">
            <v>1.66</v>
          </cell>
          <cell r="F2604">
            <v>0</v>
          </cell>
        </row>
        <row r="2605">
          <cell r="B2605" t="str">
            <v>6154</v>
          </cell>
          <cell r="C2605" t="str">
            <v>VALVULA EM PLASTICO CROMADO 1" S/UNHO C/LADRAO P/LAVATORIO</v>
          </cell>
          <cell r="D2605" t="str">
            <v>UN</v>
          </cell>
          <cell r="E2605">
            <v>4.47</v>
          </cell>
          <cell r="F2605">
            <v>0</v>
          </cell>
        </row>
        <row r="2606">
          <cell r="B2606" t="str">
            <v>6155</v>
          </cell>
          <cell r="C2606" t="str">
            <v>VALVULA PLASTICO CROMADO TIPO AMERICANA 3.1/2" X 1.1/2" SEM ADAPTADOR P/ PIA DE COZINHA</v>
          </cell>
          <cell r="D2606" t="str">
            <v>UN</v>
          </cell>
          <cell r="E2606">
            <v>3.31</v>
          </cell>
          <cell r="F2606">
            <v>0</v>
          </cell>
        </row>
        <row r="2607">
          <cell r="B2607" t="str">
            <v>6156</v>
          </cell>
          <cell r="C2607" t="str">
            <v>VALVULA EM PLASTICO BRANCO 1.1/4" X 1.1/2" P/ TANQUE</v>
          </cell>
          <cell r="D2607" t="str">
            <v>UN</v>
          </cell>
          <cell r="E2607">
            <v>3.68</v>
          </cell>
          <cell r="F2607">
            <v>0</v>
          </cell>
        </row>
        <row r="2608">
          <cell r="B2608" t="str">
            <v>6157</v>
          </cell>
          <cell r="C2608" t="str">
            <v>VALVULA EM METAL CROMADO TIPO AMERICANA 3.1/2" X 1.1/2" P/ PIA DE COZINHA</v>
          </cell>
          <cell r="D2608" t="str">
            <v>UN</v>
          </cell>
          <cell r="E2608">
            <v>32.840000000000003</v>
          </cell>
          <cell r="F2608">
            <v>0</v>
          </cell>
        </row>
        <row r="2609">
          <cell r="B2609" t="str">
            <v>6158</v>
          </cell>
          <cell r="C2609" t="str">
            <v>VALVULA EM PLASTICO BRANCO 1" SEM UNHO C/ LADRAO P/ LAVATORIO</v>
          </cell>
          <cell r="D2609" t="str">
            <v>UN</v>
          </cell>
          <cell r="E2609">
            <v>1.84</v>
          </cell>
          <cell r="F2609">
            <v>0</v>
          </cell>
        </row>
        <row r="2610">
          <cell r="B2610" t="str">
            <v>6160</v>
          </cell>
          <cell r="C2610" t="str">
            <v>SOLDADOR</v>
          </cell>
          <cell r="D2610" t="str">
            <v>H</v>
          </cell>
          <cell r="E2610">
            <v>10.11</v>
          </cell>
          <cell r="F2610">
            <v>0</v>
          </cell>
        </row>
        <row r="2611">
          <cell r="B2611" t="str">
            <v>6166</v>
          </cell>
          <cell r="C2611" t="str">
            <v>SOLDADOR A (P/ SOLDA A SER TESTADA C/RAIOS X)</v>
          </cell>
          <cell r="D2611" t="str">
            <v>H</v>
          </cell>
          <cell r="E2611">
            <v>10.11</v>
          </cell>
          <cell r="F2611">
            <v>0</v>
          </cell>
        </row>
        <row r="2612">
          <cell r="B2612" t="str">
            <v>6173</v>
          </cell>
          <cell r="C2612" t="str">
            <v>SONDADOR</v>
          </cell>
          <cell r="D2612" t="str">
            <v>H</v>
          </cell>
          <cell r="E2612">
            <v>12.77</v>
          </cell>
          <cell r="F2612">
            <v>0</v>
          </cell>
        </row>
        <row r="2613">
          <cell r="B2613" t="str">
            <v>6175</v>
          </cell>
          <cell r="C2613" t="str">
            <v>TECNICO DE SONDAGEM</v>
          </cell>
          <cell r="D2613" t="str">
            <v>H</v>
          </cell>
          <cell r="E2613">
            <v>19.96</v>
          </cell>
          <cell r="F2613">
            <v>0</v>
          </cell>
        </row>
        <row r="2614">
          <cell r="B2614" t="str">
            <v>6176</v>
          </cell>
          <cell r="C2614" t="str">
            <v>OPERADOR DE SONDAGEM</v>
          </cell>
          <cell r="D2614" t="str">
            <v>H</v>
          </cell>
          <cell r="E2614">
            <v>12.78</v>
          </cell>
          <cell r="F2614">
            <v>0</v>
          </cell>
        </row>
        <row r="2615">
          <cell r="B2615" t="str">
            <v>6178</v>
          </cell>
          <cell r="C2615" t="str">
            <v>TABUA MADEIRA LEI 1A QUALIDADE MACHO/FEMEA 10 X 2,0CM P/ PISO</v>
          </cell>
          <cell r="D2615" t="str">
            <v>M2</v>
          </cell>
          <cell r="E2615">
            <v>94.49</v>
          </cell>
          <cell r="F2615">
            <v>0</v>
          </cell>
        </row>
        <row r="2616">
          <cell r="B2616" t="str">
            <v>6180</v>
          </cell>
          <cell r="C2616" t="str">
            <v>TABUA MADEIRA LEI 1A QUALIDADE MACHO/FEMEA 15 X 2,0CM P/ PISO</v>
          </cell>
          <cell r="D2616" t="str">
            <v>M2</v>
          </cell>
          <cell r="E2616">
            <v>86.64</v>
          </cell>
          <cell r="F2616">
            <v>0</v>
          </cell>
        </row>
        <row r="2617">
          <cell r="B2617" t="str">
            <v>6182</v>
          </cell>
          <cell r="C2617" t="str">
            <v xml:space="preserve">TABUA MADEIRA LEI 1A QUALIDADE MACHO/FEMEA 20 X 2,0CM P/ PISO </v>
          </cell>
          <cell r="D2617" t="str">
            <v>M2</v>
          </cell>
          <cell r="E2617">
            <v>94.99</v>
          </cell>
          <cell r="F2617">
            <v>0</v>
          </cell>
        </row>
        <row r="2618">
          <cell r="B2618" t="str">
            <v>6183</v>
          </cell>
          <cell r="C2618" t="str">
            <v>RODAPE MADEIRA LEI 1A QUALIDADE 7 X 2CM</v>
          </cell>
          <cell r="D2618" t="str">
            <v>M</v>
          </cell>
          <cell r="E2618">
            <v>8.1300000000000008</v>
          </cell>
          <cell r="F2618">
            <v>0</v>
          </cell>
        </row>
        <row r="2619">
          <cell r="B2619" t="str">
            <v>6185</v>
          </cell>
          <cell r="C2619" t="str">
            <v>RODAPE MADEIRA LEI 1A QUALIDADE 5 X 2CM</v>
          </cell>
          <cell r="D2619" t="str">
            <v>M</v>
          </cell>
          <cell r="E2619">
            <v>6.29</v>
          </cell>
          <cell r="F2619">
            <v>0</v>
          </cell>
        </row>
        <row r="2620">
          <cell r="B2620" t="str">
            <v>6186</v>
          </cell>
          <cell r="C2620" t="str">
            <v xml:space="preserve">RODAPE MADEIRA LEI 1A QUALIDADE 7 X 1,5CM </v>
          </cell>
          <cell r="D2620" t="str">
            <v>M</v>
          </cell>
          <cell r="E2620">
            <v>7.07</v>
          </cell>
          <cell r="F2620">
            <v>0</v>
          </cell>
        </row>
        <row r="2621">
          <cell r="B2621" t="str">
            <v>6188</v>
          </cell>
          <cell r="C2621" t="str">
            <v>TABUA MADEIRA 3A QUALIDADE 2,5 X 30CM (1 X 12") NAO APARELHADA</v>
          </cell>
          <cell r="D2621" t="str">
            <v>M2</v>
          </cell>
          <cell r="E2621">
            <v>15.37</v>
          </cell>
          <cell r="F2621">
            <v>0</v>
          </cell>
        </row>
        <row r="2622">
          <cell r="B2622" t="str">
            <v>6189</v>
          </cell>
          <cell r="C2622" t="str">
            <v>TABUA MADEIRA 2A QUALIDADE 2,5 X 30,0CM (1 X 12") NAO APARELHADA</v>
          </cell>
          <cell r="D2622" t="str">
            <v>M</v>
          </cell>
          <cell r="E2622">
            <v>4.8600000000000003</v>
          </cell>
          <cell r="F2622">
            <v>0</v>
          </cell>
        </row>
        <row r="2623">
          <cell r="B2623" t="str">
            <v>6193</v>
          </cell>
          <cell r="C2623" t="str">
            <v>TABUA MADEIRA 2A QUALIDADE 2,5 X 20,0CM (1 X 8") NAO APARELHADA</v>
          </cell>
          <cell r="D2623" t="str">
            <v>M</v>
          </cell>
          <cell r="E2623">
            <v>3.24</v>
          </cell>
          <cell r="F2623">
            <v>0</v>
          </cell>
        </row>
        <row r="2624">
          <cell r="B2624" t="str">
            <v>6194</v>
          </cell>
          <cell r="C2624" t="str">
            <v>PECA DE MADEIRA2A QUALIDADE 2,5 X 15CM (1X6") NAO APARELHADA</v>
          </cell>
          <cell r="D2624" t="str">
            <v>M</v>
          </cell>
          <cell r="E2624">
            <v>2.2599999999999998</v>
          </cell>
          <cell r="F2624">
            <v>0</v>
          </cell>
        </row>
        <row r="2625">
          <cell r="B2625" t="str">
            <v>6204</v>
          </cell>
          <cell r="C2625" t="str">
            <v>PECA DE MADEIRA1A QUALIDADE 2,5 X 15CM (1 X 6") NAO APARELHADA</v>
          </cell>
          <cell r="D2625" t="str">
            <v>M</v>
          </cell>
          <cell r="E2625">
            <v>3.61</v>
          </cell>
          <cell r="F2625">
            <v>0</v>
          </cell>
        </row>
        <row r="2626">
          <cell r="B2626" t="str">
            <v>6205</v>
          </cell>
          <cell r="C2626" t="str">
            <v>TABUA MADEIRA 1A QUALIDADE 2,5 X 30,0CM (1 X 12") NAO APARELHADA</v>
          </cell>
          <cell r="D2626" t="str">
            <v>M</v>
          </cell>
          <cell r="E2626">
            <v>5.89</v>
          </cell>
          <cell r="F2626">
            <v>0</v>
          </cell>
        </row>
        <row r="2627">
          <cell r="B2627" t="str">
            <v>6206</v>
          </cell>
          <cell r="C2627" t="str">
            <v>TABUA MADEIRA 1A QUALIDADE 2,5 X 30CM (1 X 12") NAO APARELHADA</v>
          </cell>
          <cell r="D2627" t="str">
            <v>M2</v>
          </cell>
          <cell r="E2627">
            <v>19.62</v>
          </cell>
          <cell r="F2627">
            <v>0</v>
          </cell>
        </row>
        <row r="2628">
          <cell r="B2628" t="str">
            <v>6207</v>
          </cell>
          <cell r="C2628" t="str">
            <v>TABUA MADEIRA 1A QUALIDADE 2,5 X 20,0CM (1 X 8") NAO APARELHADA</v>
          </cell>
          <cell r="D2628" t="str">
            <v>M</v>
          </cell>
          <cell r="E2628">
            <v>3.92</v>
          </cell>
          <cell r="F2628">
            <v>0</v>
          </cell>
        </row>
        <row r="2629">
          <cell r="B2629" t="str">
            <v>6212</v>
          </cell>
          <cell r="C2629" t="str">
            <v>TABUA MADEIRA 3A QUALIDADE 2,5 X 30,0CM (1 X 12") NAO APARELHADA</v>
          </cell>
          <cell r="D2629" t="str">
            <v>M</v>
          </cell>
          <cell r="E2629">
            <v>4.6100000000000003</v>
          </cell>
          <cell r="F2629">
            <v>0</v>
          </cell>
        </row>
        <row r="2630">
          <cell r="B2630" t="str">
            <v>6214</v>
          </cell>
          <cell r="C2630" t="str">
            <v>TACO DE IPE 7 X 21CM</v>
          </cell>
          <cell r="D2630" t="str">
            <v>M2</v>
          </cell>
          <cell r="E2630">
            <v>44.95</v>
          </cell>
          <cell r="F2630">
            <v>0</v>
          </cell>
        </row>
        <row r="2631">
          <cell r="B2631" t="str">
            <v>6215</v>
          </cell>
          <cell r="C2631" t="str">
            <v>TACO DE PEROBA 7 X 21CM</v>
          </cell>
          <cell r="D2631" t="str">
            <v>M2</v>
          </cell>
          <cell r="E2631">
            <v>51.54</v>
          </cell>
          <cell r="F2631">
            <v>0</v>
          </cell>
        </row>
        <row r="2632">
          <cell r="B2632" t="str">
            <v>6216</v>
          </cell>
          <cell r="C2632" t="str">
            <v>TACO PARQUET IPE CERNE</v>
          </cell>
          <cell r="D2632" t="str">
            <v>UN</v>
          </cell>
          <cell r="E2632">
            <v>42.95</v>
          </cell>
          <cell r="F2632">
            <v>0</v>
          </cell>
        </row>
        <row r="2633">
          <cell r="B2633" t="str">
            <v>6217</v>
          </cell>
          <cell r="C2633" t="str">
            <v>PARQUET PAULISTA TIPO MOSAICO 20 X 20 CM</v>
          </cell>
          <cell r="D2633" t="str">
            <v>M2</v>
          </cell>
          <cell r="E2633">
            <v>57.26</v>
          </cell>
          <cell r="F2633">
            <v>0</v>
          </cell>
        </row>
        <row r="2634">
          <cell r="B2634" t="str">
            <v>6236</v>
          </cell>
          <cell r="C2634" t="str">
            <v>TAMPAO FOFO 80KG CARGA MAX 3900KG DIAM ABERT 528MM P/ POCO VISITA DE REDE AGUA PLUVIAL, ESGOTO ETC EM VIA TRAFEGO MEDIO</v>
          </cell>
          <cell r="D2634" t="str">
            <v>UN</v>
          </cell>
          <cell r="E2634">
            <v>308.14999999999998</v>
          </cell>
          <cell r="F2634">
            <v>0</v>
          </cell>
        </row>
        <row r="2635">
          <cell r="B2635" t="str">
            <v>6240</v>
          </cell>
          <cell r="C2635" t="str">
            <v>TAMPAO FOFO 83KG CARGA MAX 30000KG DIAM ABERT 600MM P/ POCO VISITA DE REDE DE AGUA PLUVIAL, ESGOTO  ETC</v>
          </cell>
          <cell r="D2635" t="str">
            <v>UN</v>
          </cell>
          <cell r="E2635">
            <v>557.04</v>
          </cell>
          <cell r="F2635">
            <v>0</v>
          </cell>
        </row>
        <row r="2636">
          <cell r="B2636" t="str">
            <v>6243</v>
          </cell>
          <cell r="C2636" t="str">
            <v>TAMPAO FOFO 83KG CARGA MAX 12500KG DIAM ABERT 600MM P/ POCO VISITA DE REDE DE AGUA PLUVIAL, ESGOTO  ETC</v>
          </cell>
          <cell r="D2636" t="str">
            <v>UN</v>
          </cell>
          <cell r="E2636">
            <v>967.11</v>
          </cell>
          <cell r="F2636">
            <v>0</v>
          </cell>
        </row>
        <row r="2637">
          <cell r="B2637" t="str">
            <v>6249</v>
          </cell>
          <cell r="C2637" t="str">
            <v>TAMPAO PVC P/ TIL EB-644 P/ REDE COLET ESG DN 100MM</v>
          </cell>
          <cell r="D2637" t="str">
            <v>UN</v>
          </cell>
          <cell r="E2637">
            <v>118.1</v>
          </cell>
          <cell r="F2637">
            <v>0</v>
          </cell>
        </row>
        <row r="2638">
          <cell r="B2638" t="str">
            <v>6250</v>
          </cell>
          <cell r="C2638" t="str">
            <v>TAMPAO PVC P/ TIL EB-644 P/ REDE COLET ESG DN 125MM</v>
          </cell>
          <cell r="D2638" t="str">
            <v>UN</v>
          </cell>
          <cell r="E2638">
            <v>157.18</v>
          </cell>
          <cell r="F2638">
            <v>0</v>
          </cell>
        </row>
        <row r="2639">
          <cell r="B2639" t="str">
            <v>6251</v>
          </cell>
          <cell r="C2639" t="str">
            <v>TAMPAO PVC P/ TIL EB-644 P/ REDE COLET ESG DN 150MM</v>
          </cell>
          <cell r="D2639" t="str">
            <v>UN</v>
          </cell>
          <cell r="E2639">
            <v>181.22</v>
          </cell>
          <cell r="F2639">
            <v>0</v>
          </cell>
        </row>
        <row r="2640">
          <cell r="B2640" t="str">
            <v>6252</v>
          </cell>
          <cell r="C2640" t="str">
            <v>TAMPAO PVC P/ TIL EB-644 P/ REDE COLET ESG DN 200MM</v>
          </cell>
          <cell r="D2640" t="str">
            <v>UN</v>
          </cell>
          <cell r="E2640">
            <v>231.25</v>
          </cell>
          <cell r="F2640">
            <v>0</v>
          </cell>
        </row>
        <row r="2641">
          <cell r="B2641" t="str">
            <v>6253</v>
          </cell>
          <cell r="C2641" t="str">
            <v>TANQUE SIMPLES PRE-MOLDADO DE CONCRETO</v>
          </cell>
          <cell r="D2641" t="str">
            <v>UN</v>
          </cell>
          <cell r="E2641">
            <v>57.5</v>
          </cell>
          <cell r="F2641">
            <v>0</v>
          </cell>
        </row>
        <row r="2642">
          <cell r="B2642" t="str">
            <v>6254</v>
          </cell>
          <cell r="C2642" t="str">
            <v>TE CERAMICO90G ESG BBP DN100 X100</v>
          </cell>
          <cell r="D2642" t="str">
            <v>UN</v>
          </cell>
          <cell r="E2642">
            <v>11.06</v>
          </cell>
          <cell r="F2642">
            <v>0</v>
          </cell>
        </row>
        <row r="2643">
          <cell r="B2643" t="str">
            <v>6255</v>
          </cell>
          <cell r="C2643" t="str">
            <v>TE CERAMICO90G ESG BBP DN150 X100</v>
          </cell>
          <cell r="D2643" t="str">
            <v>UN</v>
          </cell>
          <cell r="E2643">
            <v>11.06</v>
          </cell>
          <cell r="F2643">
            <v>0</v>
          </cell>
        </row>
        <row r="2644">
          <cell r="B2644" t="str">
            <v>6256</v>
          </cell>
          <cell r="C2644" t="str">
            <v>TE CERAMICO90G ESG BBP DN200 X100</v>
          </cell>
          <cell r="D2644" t="str">
            <v>UN</v>
          </cell>
          <cell r="E2644">
            <v>18.16</v>
          </cell>
          <cell r="F2644">
            <v>0</v>
          </cell>
        </row>
        <row r="2645">
          <cell r="B2645" t="str">
            <v>6257</v>
          </cell>
          <cell r="C2645" t="str">
            <v>TE CERAMICO90G ESG BBP DN200 X150</v>
          </cell>
          <cell r="D2645" t="str">
            <v>UN</v>
          </cell>
          <cell r="E2645">
            <v>23.86</v>
          </cell>
          <cell r="F2645">
            <v>0</v>
          </cell>
        </row>
        <row r="2646">
          <cell r="B2646" t="str">
            <v>6258</v>
          </cell>
          <cell r="C2646" t="str">
            <v>TE CERAMICO90G ESG BBP DN200 X200</v>
          </cell>
          <cell r="D2646" t="str">
            <v>UN</v>
          </cell>
          <cell r="E2646">
            <v>30.98</v>
          </cell>
          <cell r="F2646">
            <v>0</v>
          </cell>
        </row>
        <row r="2647">
          <cell r="B2647" t="str">
            <v>6259</v>
          </cell>
          <cell r="C2647" t="str">
            <v>TE CERAMICO90G ESG BBP DN250 X100</v>
          </cell>
          <cell r="D2647" t="str">
            <v>UN</v>
          </cell>
          <cell r="E2647">
            <v>29.43</v>
          </cell>
          <cell r="F2647">
            <v>0</v>
          </cell>
        </row>
        <row r="2648">
          <cell r="B2648" t="str">
            <v>6260</v>
          </cell>
          <cell r="C2648" t="str">
            <v>TE CERAMICO90G ESG BBP DN250 X200</v>
          </cell>
          <cell r="D2648" t="str">
            <v>UN</v>
          </cell>
          <cell r="E2648">
            <v>49.7</v>
          </cell>
          <cell r="F2648">
            <v>0</v>
          </cell>
        </row>
        <row r="2649">
          <cell r="B2649" t="str">
            <v>6261</v>
          </cell>
          <cell r="C2649" t="str">
            <v>TE CERAMICO90G ESG BBP DN300 X100</v>
          </cell>
          <cell r="D2649" t="str">
            <v>UN</v>
          </cell>
          <cell r="E2649">
            <v>45.76</v>
          </cell>
          <cell r="F2649">
            <v>0</v>
          </cell>
        </row>
        <row r="2650">
          <cell r="B2650" t="str">
            <v>6262</v>
          </cell>
          <cell r="C2650" t="str">
            <v>TE CERAMICO90G ESG BBP DN300 X150</v>
          </cell>
          <cell r="D2650" t="str">
            <v>UN</v>
          </cell>
          <cell r="E2650">
            <v>53.6</v>
          </cell>
          <cell r="F2650">
            <v>0</v>
          </cell>
        </row>
        <row r="2651">
          <cell r="B2651" t="str">
            <v>6263</v>
          </cell>
          <cell r="C2651" t="str">
            <v>TE CERAMICO90G ESG BBP DN300 X250</v>
          </cell>
          <cell r="D2651" t="str">
            <v>UN</v>
          </cell>
          <cell r="E2651">
            <v>87.79</v>
          </cell>
          <cell r="F2651">
            <v>0</v>
          </cell>
        </row>
        <row r="2652">
          <cell r="B2652" t="str">
            <v>6264</v>
          </cell>
          <cell r="C2652" t="str">
            <v>TE CERAMICO90G ESG BBP DN300 X300</v>
          </cell>
          <cell r="D2652" t="str">
            <v>UN</v>
          </cell>
          <cell r="E2652">
            <v>94.95</v>
          </cell>
          <cell r="F2652">
            <v>0</v>
          </cell>
        </row>
        <row r="2653">
          <cell r="B2653" t="str">
            <v>6265</v>
          </cell>
          <cell r="C2653" t="str">
            <v>TE CERAMICO90G ESG BBP DN350 X100</v>
          </cell>
          <cell r="D2653" t="str">
            <v>UN</v>
          </cell>
          <cell r="E2653">
            <v>80.06</v>
          </cell>
          <cell r="F2653">
            <v>0</v>
          </cell>
        </row>
        <row r="2654">
          <cell r="B2654" t="str">
            <v>6266</v>
          </cell>
          <cell r="C2654" t="str">
            <v>TE CERAMICO90G ESG BBP DN350 X150</v>
          </cell>
          <cell r="D2654" t="str">
            <v>UN</v>
          </cell>
          <cell r="E2654">
            <v>98.69</v>
          </cell>
          <cell r="F2654">
            <v>0</v>
          </cell>
        </row>
        <row r="2655">
          <cell r="B2655" t="str">
            <v>6267</v>
          </cell>
          <cell r="C2655" t="str">
            <v>TE CERAMICO90G ESG BBP DN350 X200</v>
          </cell>
          <cell r="D2655" t="str">
            <v>UN</v>
          </cell>
          <cell r="E2655">
            <v>140.63</v>
          </cell>
          <cell r="F2655">
            <v>0</v>
          </cell>
        </row>
        <row r="2656">
          <cell r="B2656" t="str">
            <v>6268</v>
          </cell>
          <cell r="C2656" t="str">
            <v>TE CERAMICO90G ESG BBP DN350 X250</v>
          </cell>
          <cell r="D2656" t="str">
            <v>UN</v>
          </cell>
          <cell r="E2656">
            <v>164.6</v>
          </cell>
          <cell r="F2656">
            <v>0</v>
          </cell>
        </row>
        <row r="2657">
          <cell r="B2657" t="str">
            <v>6269</v>
          </cell>
          <cell r="C2657" t="str">
            <v>TE CERAMICO90G ESG BBP DN350 X300</v>
          </cell>
          <cell r="D2657" t="str">
            <v>UN</v>
          </cell>
          <cell r="E2657">
            <v>171.18</v>
          </cell>
          <cell r="F2657">
            <v>0</v>
          </cell>
        </row>
        <row r="2658">
          <cell r="B2658" t="str">
            <v>6270</v>
          </cell>
          <cell r="C2658" t="str">
            <v>TE CERAMICO90G ESG BBP DN350 X350</v>
          </cell>
          <cell r="D2658" t="str">
            <v>UN</v>
          </cell>
          <cell r="E2658">
            <v>178.26</v>
          </cell>
          <cell r="F2658">
            <v>0</v>
          </cell>
        </row>
        <row r="2659">
          <cell r="B2659" t="str">
            <v>6271</v>
          </cell>
          <cell r="C2659" t="str">
            <v>TE CERAMICO90G ESG BBP DN375 X150</v>
          </cell>
          <cell r="D2659" t="str">
            <v>UN</v>
          </cell>
          <cell r="E2659">
            <v>103.26</v>
          </cell>
          <cell r="F2659">
            <v>0</v>
          </cell>
        </row>
        <row r="2660">
          <cell r="B2660" t="str">
            <v>6272</v>
          </cell>
          <cell r="C2660" t="str">
            <v>TE CERAMICO90G ESG BBP DN375 X200</v>
          </cell>
          <cell r="D2660" t="str">
            <v>UN</v>
          </cell>
          <cell r="E2660">
            <v>147.11000000000001</v>
          </cell>
          <cell r="F2660">
            <v>0</v>
          </cell>
        </row>
        <row r="2661">
          <cell r="B2661" t="str">
            <v>6273</v>
          </cell>
          <cell r="C2661" t="str">
            <v>TE CERAMICO90G ESG BBP DN375 X300</v>
          </cell>
          <cell r="D2661" t="str">
            <v>UN</v>
          </cell>
          <cell r="E2661">
            <v>175.57</v>
          </cell>
          <cell r="F2661">
            <v>0</v>
          </cell>
        </row>
        <row r="2662">
          <cell r="B2662" t="str">
            <v>6274</v>
          </cell>
          <cell r="C2662" t="str">
            <v>TE CERAMICO90G ESG BBP DN375 X350</v>
          </cell>
          <cell r="D2662" t="str">
            <v>UN</v>
          </cell>
          <cell r="E2662">
            <v>182.16</v>
          </cell>
          <cell r="F2662">
            <v>0</v>
          </cell>
        </row>
        <row r="2663">
          <cell r="B2663" t="str">
            <v>6275</v>
          </cell>
          <cell r="C2663" t="str">
            <v>TE CERAMICO90G ESG BBP DN375 X375</v>
          </cell>
          <cell r="D2663" t="str">
            <v>UN</v>
          </cell>
          <cell r="E2663">
            <v>186.46</v>
          </cell>
          <cell r="F2663">
            <v>0</v>
          </cell>
        </row>
        <row r="2664">
          <cell r="B2664" t="str">
            <v>6276</v>
          </cell>
          <cell r="C2664" t="str">
            <v>TE CERAMICO90G ESG BBP DN400 X150</v>
          </cell>
          <cell r="D2664" t="str">
            <v>UN</v>
          </cell>
          <cell r="E2664">
            <v>129.88999999999999</v>
          </cell>
          <cell r="F2664">
            <v>0</v>
          </cell>
        </row>
        <row r="2665">
          <cell r="B2665" t="str">
            <v>6277</v>
          </cell>
          <cell r="C2665" t="str">
            <v>TE CERAMICO90G ESG BBP DN400 X300</v>
          </cell>
          <cell r="D2665" t="str">
            <v>UN</v>
          </cell>
          <cell r="E2665">
            <v>219.46</v>
          </cell>
          <cell r="F2665">
            <v>0</v>
          </cell>
        </row>
        <row r="2666">
          <cell r="B2666" t="str">
            <v>6278</v>
          </cell>
          <cell r="C2666" t="str">
            <v>TE CERAMICO90G ESG BBP DN400 X350</v>
          </cell>
          <cell r="D2666" t="str">
            <v>UN</v>
          </cell>
          <cell r="E2666">
            <v>228.24</v>
          </cell>
          <cell r="F2666">
            <v>0</v>
          </cell>
        </row>
        <row r="2667">
          <cell r="B2667" t="str">
            <v>6279</v>
          </cell>
          <cell r="C2667" t="str">
            <v>TE CERAMICO90G ESG BBP DN400 X400</v>
          </cell>
          <cell r="D2667" t="str">
            <v>UN</v>
          </cell>
          <cell r="E2667">
            <v>234.57</v>
          </cell>
          <cell r="F2667">
            <v>0</v>
          </cell>
        </row>
        <row r="2668">
          <cell r="B2668" t="str">
            <v>6280</v>
          </cell>
          <cell r="C2668" t="str">
            <v>TE CERAMICO90G ESG BBP DN250 X150</v>
          </cell>
          <cell r="D2668" t="str">
            <v>UN</v>
          </cell>
          <cell r="E2668">
            <v>36.28</v>
          </cell>
          <cell r="F2668">
            <v>0</v>
          </cell>
        </row>
        <row r="2669">
          <cell r="B2669" t="str">
            <v>6281</v>
          </cell>
          <cell r="C2669" t="str">
            <v>TE CERAMICO90G ESG BBP DN150 X150</v>
          </cell>
          <cell r="D2669" t="str">
            <v>UN</v>
          </cell>
          <cell r="E2669">
            <v>13.36</v>
          </cell>
          <cell r="F2669">
            <v>0</v>
          </cell>
        </row>
        <row r="2670">
          <cell r="B2670" t="str">
            <v>6282</v>
          </cell>
          <cell r="C2670" t="str">
            <v>TE CERAMICO90G ESG BBP DN375 X250</v>
          </cell>
          <cell r="D2670" t="str">
            <v>UN</v>
          </cell>
          <cell r="E2670">
            <v>166.79</v>
          </cell>
          <cell r="F2670">
            <v>0</v>
          </cell>
        </row>
        <row r="2671">
          <cell r="B2671" t="str">
            <v>6283</v>
          </cell>
          <cell r="C2671" t="str">
            <v>TE CERAMICO90G ESG BBP DN375 X100</v>
          </cell>
          <cell r="D2671" t="str">
            <v>UN</v>
          </cell>
          <cell r="E2671">
            <v>83.76</v>
          </cell>
          <cell r="F2671">
            <v>0</v>
          </cell>
        </row>
        <row r="2672">
          <cell r="B2672" t="str">
            <v>6284</v>
          </cell>
          <cell r="C2672" t="str">
            <v>TE CERAMICO90G ESG BBP DN300 X200</v>
          </cell>
          <cell r="D2672" t="str">
            <v>UN</v>
          </cell>
          <cell r="E2672">
            <v>74.88</v>
          </cell>
          <cell r="F2672">
            <v>0</v>
          </cell>
        </row>
        <row r="2673">
          <cell r="B2673" t="str">
            <v>6285</v>
          </cell>
          <cell r="C2673" t="str">
            <v>TE CERAMICO90G ESG BBP DN250 X250</v>
          </cell>
          <cell r="D2673" t="str">
            <v>UN</v>
          </cell>
          <cell r="E2673">
            <v>64.27</v>
          </cell>
          <cell r="F2673">
            <v>0</v>
          </cell>
        </row>
        <row r="2674">
          <cell r="B2674" t="str">
            <v>6286</v>
          </cell>
          <cell r="C2674" t="str">
            <v>TE CERAMICO90G ESG BBP DN450 X150</v>
          </cell>
          <cell r="D2674" t="str">
            <v>UN</v>
          </cell>
          <cell r="E2674">
            <v>191.6</v>
          </cell>
          <cell r="F2674">
            <v>0</v>
          </cell>
        </row>
        <row r="2675">
          <cell r="B2675" t="str">
            <v>6287</v>
          </cell>
          <cell r="C2675" t="str">
            <v>TE CERAMICO90G ESG BBP DN450 X200</v>
          </cell>
          <cell r="D2675" t="str">
            <v>UN</v>
          </cell>
          <cell r="E2675">
            <v>272.93</v>
          </cell>
          <cell r="F2675">
            <v>0</v>
          </cell>
        </row>
        <row r="2676">
          <cell r="B2676" t="str">
            <v>6288</v>
          </cell>
          <cell r="C2676" t="str">
            <v>TE CERAMICO90G ESG BBP DN450 X250</v>
          </cell>
          <cell r="D2676" t="str">
            <v>UN</v>
          </cell>
          <cell r="E2676">
            <v>296.27999999999997</v>
          </cell>
          <cell r="F2676">
            <v>0</v>
          </cell>
        </row>
        <row r="2677">
          <cell r="B2677" t="str">
            <v>6289</v>
          </cell>
          <cell r="C2677" t="str">
            <v>TE CERAMICO90G ESG BBP DN450 X100</v>
          </cell>
          <cell r="D2677" t="str">
            <v>UN</v>
          </cell>
          <cell r="E2677">
            <v>155.38999999999999</v>
          </cell>
          <cell r="F2677">
            <v>0</v>
          </cell>
        </row>
        <row r="2678">
          <cell r="B2678" t="str">
            <v>6290</v>
          </cell>
          <cell r="C2678" t="str">
            <v>TE CERAMICO90G ESG BBP DN400 X375</v>
          </cell>
          <cell r="D2678" t="str">
            <v>UN</v>
          </cell>
          <cell r="E2678">
            <v>230.44</v>
          </cell>
          <cell r="F2678">
            <v>0</v>
          </cell>
        </row>
        <row r="2679">
          <cell r="B2679" t="str">
            <v>6291</v>
          </cell>
          <cell r="C2679" t="str">
            <v>TE CERAMICO90G ESG BBP DN400 X250</v>
          </cell>
          <cell r="D2679" t="str">
            <v>UN</v>
          </cell>
          <cell r="E2679">
            <v>208.49</v>
          </cell>
          <cell r="F2679">
            <v>0</v>
          </cell>
        </row>
        <row r="2680">
          <cell r="B2680" t="str">
            <v>6292</v>
          </cell>
          <cell r="C2680" t="str">
            <v>TE CERAMICO90G ESG BBP DN400 X200</v>
          </cell>
          <cell r="D2680" t="str">
            <v>UN</v>
          </cell>
          <cell r="E2680">
            <v>185.04</v>
          </cell>
          <cell r="F2680">
            <v>0</v>
          </cell>
        </row>
        <row r="2681">
          <cell r="B2681" t="str">
            <v>6294</v>
          </cell>
          <cell r="C2681" t="str">
            <v>TE FERRO GALVANIZADO 90G 1/2"</v>
          </cell>
          <cell r="D2681" t="str">
            <v>UN</v>
          </cell>
          <cell r="E2681">
            <v>3.7</v>
          </cell>
          <cell r="F2681">
            <v>0</v>
          </cell>
        </row>
        <row r="2682">
          <cell r="B2682" t="str">
            <v>6295</v>
          </cell>
          <cell r="C2682" t="str">
            <v>TE FERRO GALVANIZADO 90G 3/4"</v>
          </cell>
          <cell r="D2682" t="str">
            <v>UN</v>
          </cell>
          <cell r="E2682">
            <v>5.6</v>
          </cell>
          <cell r="F2682">
            <v>0</v>
          </cell>
        </row>
        <row r="2683">
          <cell r="B2683" t="str">
            <v>6296</v>
          </cell>
          <cell r="C2683" t="str">
            <v>TE FERRO GALVANIZADO 90G 1.1/4"</v>
          </cell>
          <cell r="D2683" t="str">
            <v>UN</v>
          </cell>
          <cell r="E2683">
            <v>14.58</v>
          </cell>
          <cell r="F2683">
            <v>0</v>
          </cell>
        </row>
        <row r="2684">
          <cell r="B2684" t="str">
            <v>6297</v>
          </cell>
          <cell r="C2684" t="str">
            <v>TE FERRO GALVANIZADO 90G 1.1/2"</v>
          </cell>
          <cell r="D2684" t="str">
            <v>UN</v>
          </cell>
          <cell r="E2684">
            <v>16.62</v>
          </cell>
          <cell r="F2684">
            <v>0</v>
          </cell>
        </row>
        <row r="2685">
          <cell r="B2685" t="str">
            <v>6298</v>
          </cell>
          <cell r="C2685" t="str">
            <v>TE FERRO GALVANIZADO 90G 2"</v>
          </cell>
          <cell r="D2685" t="str">
            <v>UN</v>
          </cell>
          <cell r="E2685">
            <v>30.18</v>
          </cell>
          <cell r="F2685">
            <v>0</v>
          </cell>
        </row>
        <row r="2686">
          <cell r="B2686" t="str">
            <v>6299</v>
          </cell>
          <cell r="C2686" t="str">
            <v>TE FERRO GALVANIZADO 90G 2.1/2"</v>
          </cell>
          <cell r="D2686" t="str">
            <v>UN</v>
          </cell>
          <cell r="E2686">
            <v>53.14</v>
          </cell>
          <cell r="F2686">
            <v>0</v>
          </cell>
        </row>
        <row r="2687">
          <cell r="B2687" t="str">
            <v>6300</v>
          </cell>
          <cell r="C2687" t="str">
            <v>TE FERRO GALVANIZADO 90G 4"</v>
          </cell>
          <cell r="D2687" t="str">
            <v>UN</v>
          </cell>
          <cell r="E2687">
            <v>131.33000000000001</v>
          </cell>
          <cell r="F2687">
            <v>0</v>
          </cell>
        </row>
        <row r="2688">
          <cell r="B2688" t="str">
            <v>6301</v>
          </cell>
          <cell r="C2688" t="str">
            <v>TE FERRO GALVANIZADO 90G 6"</v>
          </cell>
          <cell r="D2688" t="str">
            <v>UN</v>
          </cell>
          <cell r="E2688">
            <v>353.62</v>
          </cell>
          <cell r="F2688">
            <v>0</v>
          </cell>
        </row>
        <row r="2689">
          <cell r="B2689" t="str">
            <v>6302</v>
          </cell>
          <cell r="C2689" t="str">
            <v>TE REDUCAO FERRO GALV 90G ROSCA 3/4" X 1/2"</v>
          </cell>
          <cell r="D2689" t="str">
            <v>UN</v>
          </cell>
          <cell r="E2689">
            <v>5.63</v>
          </cell>
          <cell r="F2689">
            <v>0</v>
          </cell>
        </row>
        <row r="2690">
          <cell r="B2690" t="str">
            <v>6303</v>
          </cell>
          <cell r="C2690" t="str">
            <v>TE REDUCAO FERRO GALV 90G ROSCA 1" X 3/4"</v>
          </cell>
          <cell r="D2690" t="str">
            <v>UN</v>
          </cell>
          <cell r="E2690">
            <v>9.4</v>
          </cell>
          <cell r="F2690">
            <v>0</v>
          </cell>
        </row>
        <row r="2691">
          <cell r="B2691" t="str">
            <v>6304</v>
          </cell>
          <cell r="C2691" t="str">
            <v>TE REDUCAO FERRO GALV 90G ROSCA 1.1/2" X 3/4"</v>
          </cell>
          <cell r="D2691" t="str">
            <v>UN</v>
          </cell>
          <cell r="E2691">
            <v>16.16</v>
          </cell>
          <cell r="F2691">
            <v>0</v>
          </cell>
        </row>
        <row r="2692">
          <cell r="B2692" t="str">
            <v>6305</v>
          </cell>
          <cell r="C2692" t="str">
            <v>TE REDUCAO FERRO GALV 90G ROSCA 2" X 1"</v>
          </cell>
          <cell r="D2692" t="str">
            <v>UN</v>
          </cell>
          <cell r="E2692">
            <v>29.2</v>
          </cell>
          <cell r="F2692">
            <v>0</v>
          </cell>
        </row>
        <row r="2693">
          <cell r="B2693" t="str">
            <v>6306</v>
          </cell>
          <cell r="C2693" t="str">
            <v>TE REDUCAO FERRO GALV 90G ROSCA 2" X 1.1/4"</v>
          </cell>
          <cell r="D2693" t="str">
            <v>UN</v>
          </cell>
          <cell r="E2693">
            <v>29.55</v>
          </cell>
          <cell r="F2693">
            <v>0</v>
          </cell>
        </row>
        <row r="2694">
          <cell r="B2694" t="str">
            <v>6307</v>
          </cell>
          <cell r="C2694" t="str">
            <v>TE REDUCAO FERRO GALV 90G ROSCA 2.1/2" X 1"</v>
          </cell>
          <cell r="D2694" t="str">
            <v>UN</v>
          </cell>
          <cell r="E2694">
            <v>53.14</v>
          </cell>
          <cell r="F2694">
            <v>0</v>
          </cell>
        </row>
        <row r="2695">
          <cell r="B2695" t="str">
            <v>6308</v>
          </cell>
          <cell r="C2695" t="str">
            <v>TE REDUCAO FERRO GALV 90G ROSCA 2.1/2" X 1.1/2"</v>
          </cell>
          <cell r="D2695" t="str">
            <v>UN</v>
          </cell>
          <cell r="E2695">
            <v>53.35</v>
          </cell>
          <cell r="F2695">
            <v>0</v>
          </cell>
        </row>
        <row r="2696">
          <cell r="B2696" t="str">
            <v>6309</v>
          </cell>
          <cell r="C2696" t="str">
            <v>TE REDUCAO FERRO GALV 90G ROSCA 2.1/2" X 2"</v>
          </cell>
          <cell r="D2696" t="str">
            <v>UN</v>
          </cell>
          <cell r="E2696">
            <v>53.14</v>
          </cell>
          <cell r="F2696">
            <v>0</v>
          </cell>
        </row>
        <row r="2697">
          <cell r="B2697" t="str">
            <v>6310</v>
          </cell>
          <cell r="C2697" t="str">
            <v>TE REDUCAO FERRO GALV 90G ROSCA 3" X 1"</v>
          </cell>
          <cell r="D2697" t="str">
            <v>UN</v>
          </cell>
          <cell r="E2697">
            <v>67.27</v>
          </cell>
          <cell r="F2697">
            <v>0</v>
          </cell>
        </row>
        <row r="2698">
          <cell r="B2698" t="str">
            <v>6311</v>
          </cell>
          <cell r="C2698" t="str">
            <v>TE REDUCAO FERRO GALV 90G ROSCA 3" X 1.1/4"</v>
          </cell>
          <cell r="D2698" t="str">
            <v>UN</v>
          </cell>
          <cell r="E2698">
            <v>68.11</v>
          </cell>
          <cell r="F2698">
            <v>0</v>
          </cell>
        </row>
        <row r="2699">
          <cell r="B2699" t="str">
            <v>6312</v>
          </cell>
          <cell r="C2699" t="str">
            <v>TE REDUCAO FERRO GALV 90G ROSCA 3" X 1.1/2"</v>
          </cell>
          <cell r="D2699" t="str">
            <v>UN</v>
          </cell>
          <cell r="E2699">
            <v>68.959999999999994</v>
          </cell>
          <cell r="F2699">
            <v>0</v>
          </cell>
        </row>
        <row r="2700">
          <cell r="B2700" t="str">
            <v>6313</v>
          </cell>
          <cell r="C2700" t="str">
            <v>TE REDUCAO FERRO GALV 90G C/ ROSCA 3" X 2"</v>
          </cell>
          <cell r="D2700" t="str">
            <v>UN</v>
          </cell>
          <cell r="E2700">
            <v>68.959999999999994</v>
          </cell>
          <cell r="F2700">
            <v>0</v>
          </cell>
        </row>
        <row r="2701">
          <cell r="B2701" t="str">
            <v>6314</v>
          </cell>
          <cell r="C2701" t="str">
            <v>TE REDUCAO FERRO GALV 90G C/ ROSCA 3" X 2.1/2"</v>
          </cell>
          <cell r="D2701" t="str">
            <v>UN</v>
          </cell>
          <cell r="E2701">
            <v>69.52</v>
          </cell>
          <cell r="F2701">
            <v>0</v>
          </cell>
        </row>
        <row r="2702">
          <cell r="B2702" t="str">
            <v>6315</v>
          </cell>
          <cell r="C2702" t="str">
            <v>TE REDUCAO FERRO GALV 90G C/ ROSCA 4" X 2"</v>
          </cell>
          <cell r="D2702" t="str">
            <v>UN</v>
          </cell>
          <cell r="E2702">
            <v>129.21</v>
          </cell>
          <cell r="F2702">
            <v>0</v>
          </cell>
        </row>
        <row r="2703">
          <cell r="B2703" t="str">
            <v>6316</v>
          </cell>
          <cell r="C2703" t="str">
            <v>TE REDUCAO FERRO GALV 90G C/ ROSCA 4" X 3"</v>
          </cell>
          <cell r="D2703" t="str">
            <v>UN</v>
          </cell>
          <cell r="E2703">
            <v>129.21</v>
          </cell>
          <cell r="F2703">
            <v>0</v>
          </cell>
        </row>
        <row r="2704">
          <cell r="B2704" t="str">
            <v>6317</v>
          </cell>
          <cell r="C2704" t="str">
            <v>TE REDUCAO FERRO GALV 90G ROSCA 2.1/2" X 1.1/4"</v>
          </cell>
          <cell r="D2704" t="str">
            <v>UN</v>
          </cell>
          <cell r="E2704">
            <v>52.72</v>
          </cell>
          <cell r="F2704">
            <v>0</v>
          </cell>
        </row>
        <row r="2705">
          <cell r="B2705" t="str">
            <v>6318</v>
          </cell>
          <cell r="C2705" t="str">
            <v>TE REDUCAO FERRO GALV 90G ROSCA 2" X 1.1/2"</v>
          </cell>
          <cell r="D2705" t="str">
            <v>UN</v>
          </cell>
          <cell r="E2705">
            <v>30.04</v>
          </cell>
          <cell r="F2705">
            <v>0</v>
          </cell>
        </row>
        <row r="2706">
          <cell r="B2706" t="str">
            <v>6319</v>
          </cell>
          <cell r="C2706" t="str">
            <v>TE REDUCAO FERRO GALV 90G ROSCA 1.1/2" X 1"</v>
          </cell>
          <cell r="D2706" t="str">
            <v>UN</v>
          </cell>
          <cell r="E2706">
            <v>16.55</v>
          </cell>
          <cell r="F2706">
            <v>0</v>
          </cell>
        </row>
        <row r="2707">
          <cell r="B2707" t="str">
            <v>6320</v>
          </cell>
          <cell r="C2707" t="str">
            <v>TE REDUCAO FERRO GALV 90G ROSCA 1" X 1/2"</v>
          </cell>
          <cell r="D2707" t="str">
            <v>UN</v>
          </cell>
          <cell r="E2707">
            <v>9.19</v>
          </cell>
          <cell r="F2707">
            <v>0</v>
          </cell>
        </row>
        <row r="2708">
          <cell r="B2708" t="str">
            <v>6321</v>
          </cell>
          <cell r="C2708" t="str">
            <v>TE FERRO GALVANIZADO 90G 5"</v>
          </cell>
          <cell r="D2708" t="str">
            <v>UN</v>
          </cell>
          <cell r="E2708">
            <v>246.91</v>
          </cell>
          <cell r="F2708">
            <v>0</v>
          </cell>
        </row>
        <row r="2709">
          <cell r="B2709" t="str">
            <v>6322</v>
          </cell>
          <cell r="C2709" t="str">
            <v>TE FERRO GALVANIZADO 90G 3"</v>
          </cell>
          <cell r="D2709" t="str">
            <v>UN</v>
          </cell>
          <cell r="E2709">
            <v>68.959999999999994</v>
          </cell>
          <cell r="F2709">
            <v>0</v>
          </cell>
        </row>
        <row r="2710">
          <cell r="B2710" t="str">
            <v>6323</v>
          </cell>
          <cell r="C2710" t="str">
            <v>TE FERRO GALVANIZADO 90G 1"</v>
          </cell>
          <cell r="D2710" t="str">
            <v>UN</v>
          </cell>
          <cell r="E2710">
            <v>9.44</v>
          </cell>
          <cell r="F2710">
            <v>0</v>
          </cell>
        </row>
        <row r="2711">
          <cell r="B2711" t="str">
            <v>7048</v>
          </cell>
          <cell r="C2711" t="str">
            <v>TE PVC PBA NBR 10351 P/ REDE AGUA 90G BBB DN 50/ DE 60MM</v>
          </cell>
          <cell r="D2711" t="str">
            <v>UN</v>
          </cell>
          <cell r="E2711">
            <v>21.64</v>
          </cell>
          <cell r="F2711">
            <v>0</v>
          </cell>
        </row>
        <row r="2712">
          <cell r="B2712" t="str">
            <v>7049</v>
          </cell>
          <cell r="C2712" t="str">
            <v>TE PVC PBA NBR 10351 P/ REDE AGUA 90G BBB DN 100/ DE 110MM</v>
          </cell>
          <cell r="D2712" t="str">
            <v>UN</v>
          </cell>
          <cell r="E2712">
            <v>100.73</v>
          </cell>
          <cell r="F2712">
            <v>0</v>
          </cell>
        </row>
        <row r="2713">
          <cell r="B2713" t="str">
            <v>7060</v>
          </cell>
          <cell r="C2713" t="str">
            <v>TE PVC 90G NBR 10569 P/ REDE COLET ESG JE BBB DN 250MM</v>
          </cell>
          <cell r="D2713" t="str">
            <v>UN</v>
          </cell>
          <cell r="E2713">
            <v>806.32</v>
          </cell>
          <cell r="F2713">
            <v>0</v>
          </cell>
        </row>
        <row r="2714">
          <cell r="B2714" t="str">
            <v>7061</v>
          </cell>
          <cell r="C2714" t="str">
            <v>TE PVC 90G NBR 10569 P/ REDE COLET ESG JE BBB DN 300MM</v>
          </cell>
          <cell r="D2714" t="str">
            <v>UN</v>
          </cell>
          <cell r="E2714">
            <v>1237.33</v>
          </cell>
          <cell r="F2714">
            <v>0</v>
          </cell>
        </row>
        <row r="2715">
          <cell r="B2715" t="str">
            <v>7065</v>
          </cell>
          <cell r="C2715" t="str">
            <v>TE PVC 90G NBR 10569 P/ REDE COLET ESG JE BBB DN 400MM</v>
          </cell>
          <cell r="D2715" t="str">
            <v>UN</v>
          </cell>
          <cell r="E2715">
            <v>1368.18</v>
          </cell>
          <cell r="F2715">
            <v>0</v>
          </cell>
        </row>
        <row r="2716">
          <cell r="B2716" t="str">
            <v>7066</v>
          </cell>
          <cell r="C2716" t="str">
            <v>TE REDUCAO PVC 90G NBR 10569 P/ REDE COLET ESG JE BBB DN 200 X 150MM</v>
          </cell>
          <cell r="D2716" t="str">
            <v>UN</v>
          </cell>
          <cell r="E2716">
            <v>247.67</v>
          </cell>
          <cell r="F2716">
            <v>0</v>
          </cell>
        </row>
        <row r="2717">
          <cell r="B2717" t="str">
            <v>7068</v>
          </cell>
          <cell r="C2717" t="str">
            <v>TE REDUCAO PVC 90G NBR 10569 P/ REDE COLET ESG JE BBB DN 250 X 150MM</v>
          </cell>
          <cell r="D2717" t="str">
            <v>UN</v>
          </cell>
          <cell r="E2717">
            <v>437.8</v>
          </cell>
          <cell r="F2717">
            <v>0</v>
          </cell>
        </row>
        <row r="2718">
          <cell r="B2718" t="str">
            <v>7069</v>
          </cell>
          <cell r="C2718" t="str">
            <v>TE PVC 90G NBR 10569 P/ REDE COLET ESG JE BBB DN 150MM</v>
          </cell>
          <cell r="D2718" t="str">
            <v>UN</v>
          </cell>
          <cell r="E2718">
            <v>124.29</v>
          </cell>
          <cell r="F2718">
            <v>0</v>
          </cell>
        </row>
        <row r="2719">
          <cell r="B2719" t="str">
            <v>7070</v>
          </cell>
          <cell r="C2719" t="str">
            <v>TE PVC 90G NBR 10569 P/ REDE COLET ESG JE BBB DN 200MM</v>
          </cell>
          <cell r="D2719" t="str">
            <v>UN</v>
          </cell>
          <cell r="E2719">
            <v>211.31</v>
          </cell>
          <cell r="F2719">
            <v>0</v>
          </cell>
        </row>
        <row r="2720">
          <cell r="B2720" t="str">
            <v>7082</v>
          </cell>
          <cell r="C2720" t="str">
            <v>TE PVC 90G NBR 10569 P/ REDE COLET ESG JE BBB DN 100MM</v>
          </cell>
          <cell r="D2720" t="str">
            <v>UN</v>
          </cell>
          <cell r="E2720">
            <v>75.42</v>
          </cell>
          <cell r="F2720">
            <v>0</v>
          </cell>
        </row>
        <row r="2721">
          <cell r="B2721" t="str">
            <v>7083</v>
          </cell>
          <cell r="C2721" t="str">
            <v>TE PVC 90G NBR 10569 P/ REDE COLET ESG JE BBB DN 125MM</v>
          </cell>
          <cell r="D2721" t="str">
            <v>UN</v>
          </cell>
          <cell r="E2721">
            <v>131.49</v>
          </cell>
          <cell r="F2721">
            <v>0</v>
          </cell>
        </row>
        <row r="2722">
          <cell r="B2722" t="str">
            <v>7088</v>
          </cell>
          <cell r="C2722" t="str">
            <v>TE PVC PBA NBR 10351 P/ REDE AGUA 90G BBB DN 75/ DE 85MM</v>
          </cell>
          <cell r="D2722" t="str">
            <v>UN</v>
          </cell>
          <cell r="E2722">
            <v>54.24</v>
          </cell>
          <cell r="F2722">
            <v>0</v>
          </cell>
        </row>
        <row r="2723">
          <cell r="B2723" t="str">
            <v>7091</v>
          </cell>
          <cell r="C2723" t="str">
            <v>TE SANITARIO PVC P/ ESG PREDIAL DN 100 X 100MM</v>
          </cell>
          <cell r="D2723" t="str">
            <v>UN</v>
          </cell>
          <cell r="E2723">
            <v>11.05</v>
          </cell>
          <cell r="F2723">
            <v>0</v>
          </cell>
        </row>
        <row r="2724">
          <cell r="B2724" t="str">
            <v>7094</v>
          </cell>
          <cell r="C2724" t="str">
            <v>TE PVC C/ROSCA 90G P/ AGUA FRIA PREDIAL 1"</v>
          </cell>
          <cell r="D2724" t="str">
            <v>UN</v>
          </cell>
          <cell r="E2724">
            <v>5.45</v>
          </cell>
          <cell r="F2724">
            <v>0</v>
          </cell>
        </row>
        <row r="2725">
          <cell r="B2725" t="str">
            <v>7097</v>
          </cell>
          <cell r="C2725" t="str">
            <v>TE SANITARIO PVC P/ ESG PREDIAL DN 50 X 50MM</v>
          </cell>
          <cell r="D2725" t="str">
            <v>UN</v>
          </cell>
          <cell r="E2725">
            <v>4.3499999999999996</v>
          </cell>
          <cell r="F2725">
            <v>0</v>
          </cell>
        </row>
        <row r="2726">
          <cell r="B2726" t="str">
            <v>7098</v>
          </cell>
          <cell r="C2726" t="str">
            <v>TE PVC C/ROSCA 90G P/ AGUA FRIA PREDIAL 1/2"</v>
          </cell>
          <cell r="D2726" t="str">
            <v>UN</v>
          </cell>
          <cell r="E2726">
            <v>1.4</v>
          </cell>
          <cell r="F2726">
            <v>0</v>
          </cell>
        </row>
        <row r="2727">
          <cell r="B2727" t="str">
            <v>7103</v>
          </cell>
          <cell r="C2727" t="str">
            <v>TE PVC SOLD 90G C/ ROSCA NA BOLSA CENTRAL 32MM X 3/4"</v>
          </cell>
          <cell r="D2727" t="str">
            <v>UN</v>
          </cell>
          <cell r="E2727">
            <v>6.75</v>
          </cell>
          <cell r="F2727">
            <v>0</v>
          </cell>
        </row>
        <row r="2728">
          <cell r="B2728" t="str">
            <v>7104</v>
          </cell>
          <cell r="C2728" t="str">
            <v>TE REDUCAO PVC SOLD 90G P/ AGUA FRIA PREDIAL 25 MM X 20 MM</v>
          </cell>
          <cell r="D2728" t="str">
            <v>UN</v>
          </cell>
          <cell r="E2728">
            <v>2</v>
          </cell>
          <cell r="F2728">
            <v>0</v>
          </cell>
        </row>
        <row r="2729">
          <cell r="B2729" t="str">
            <v>7105</v>
          </cell>
          <cell r="C2729" t="str">
            <v>TE INSPECAO PVC P/ ESG PREDIAL 100 X 75MM</v>
          </cell>
          <cell r="D2729" t="str">
            <v>UN</v>
          </cell>
          <cell r="E2729">
            <v>28.95</v>
          </cell>
          <cell r="F2729">
            <v>0</v>
          </cell>
        </row>
        <row r="2730">
          <cell r="B2730" t="str">
            <v>7106</v>
          </cell>
          <cell r="C2730" t="str">
            <v>TE REDUCAO PVC SOLD 90G P/ AGUA FRIA PREDIAL 110 MM X 60 MM</v>
          </cell>
          <cell r="D2730" t="str">
            <v>UN</v>
          </cell>
          <cell r="E2730">
            <v>70.150000000000006</v>
          </cell>
          <cell r="F2730">
            <v>0</v>
          </cell>
        </row>
        <row r="2731">
          <cell r="B2731" t="str">
            <v>7108</v>
          </cell>
          <cell r="C2731" t="str">
            <v>TE REDUCAO PVC SOLD 90G P/ AGUA FRIA PREDIAL 50 MM X 20 MM</v>
          </cell>
          <cell r="D2731" t="str">
            <v>UN</v>
          </cell>
          <cell r="E2731">
            <v>7.25</v>
          </cell>
          <cell r="F2731">
            <v>0</v>
          </cell>
        </row>
        <row r="2732">
          <cell r="B2732" t="str">
            <v>7109</v>
          </cell>
          <cell r="C2732" t="str">
            <v>TE PVC SOLD 90G C/ ROSCA NA BOLSA CENTRAL 20MM X 1/2"</v>
          </cell>
          <cell r="D2732" t="str">
            <v>UN</v>
          </cell>
          <cell r="E2732">
            <v>1.65</v>
          </cell>
          <cell r="F2732">
            <v>0</v>
          </cell>
        </row>
        <row r="2733">
          <cell r="B2733" t="str">
            <v>7110</v>
          </cell>
          <cell r="C2733" t="str">
            <v>TE PVC C/ROSCA 90G P/ AGUA FRIA PREDIAL 2"</v>
          </cell>
          <cell r="D2733" t="str">
            <v>UN</v>
          </cell>
          <cell r="E2733">
            <v>20.170000000000002</v>
          </cell>
          <cell r="F2733">
            <v>0</v>
          </cell>
        </row>
        <row r="2734">
          <cell r="B2734" t="str">
            <v>7114</v>
          </cell>
          <cell r="C2734" t="str">
            <v>TE PVC SOLD 90G C/ BUCHA LATAO NA BOLSA CENTRAL 32MM X 3/4"</v>
          </cell>
          <cell r="D2734" t="str">
            <v>UN</v>
          </cell>
          <cell r="E2734">
            <v>12.1</v>
          </cell>
          <cell r="F2734">
            <v>0</v>
          </cell>
        </row>
        <row r="2735">
          <cell r="B2735" t="str">
            <v>7116</v>
          </cell>
          <cell r="C2735" t="str">
            <v>TE PVC SOLD 90G P/ ESG PREDIAL BBB DN 40MM</v>
          </cell>
          <cell r="D2735" t="str">
            <v>UN</v>
          </cell>
          <cell r="E2735">
            <v>2.1</v>
          </cell>
          <cell r="F2735">
            <v>0</v>
          </cell>
        </row>
        <row r="2736">
          <cell r="B2736" t="str">
            <v>7117</v>
          </cell>
          <cell r="C2736" t="str">
            <v>TE PVC C/ROSCA 90G P/ AGUA FRIA PREDIAL 1.1/4"</v>
          </cell>
          <cell r="D2736" t="str">
            <v>UN</v>
          </cell>
          <cell r="E2736">
            <v>10.23</v>
          </cell>
          <cell r="F2736">
            <v>0</v>
          </cell>
        </row>
        <row r="2737">
          <cell r="B2737" t="str">
            <v>7118</v>
          </cell>
          <cell r="C2737" t="str">
            <v>TE PVC C/ROSCA 90G P/ AGUA FRIA PREDIAL 1.1/2"</v>
          </cell>
          <cell r="D2737" t="str">
            <v>UN</v>
          </cell>
          <cell r="E2737">
            <v>10.97</v>
          </cell>
          <cell r="F2737">
            <v>0</v>
          </cell>
        </row>
        <row r="2738">
          <cell r="B2738" t="str">
            <v>7119</v>
          </cell>
          <cell r="C2738" t="str">
            <v>TE REDUCAO PVC C/ ROSCA 90G P/ AGUA FRIA PREDIAL 1 X 3/4"</v>
          </cell>
          <cell r="D2738" t="str">
            <v>UN</v>
          </cell>
          <cell r="E2738">
            <v>4.5</v>
          </cell>
          <cell r="F2738">
            <v>0</v>
          </cell>
        </row>
        <row r="2739">
          <cell r="B2739" t="str">
            <v>7120</v>
          </cell>
          <cell r="C2739" t="str">
            <v>TE REDUCAO PVC C/ ROSCA 90G P/ AGUA FRIA PREDIAL 3/4 X 1/2"</v>
          </cell>
          <cell r="D2739" t="str">
            <v>UN</v>
          </cell>
          <cell r="E2739">
            <v>3.05</v>
          </cell>
          <cell r="F2739">
            <v>0</v>
          </cell>
        </row>
        <row r="2740">
          <cell r="B2740" t="str">
            <v>7121</v>
          </cell>
          <cell r="C2740" t="str">
            <v>TE PVC SOLD 90G C/ BUCHA LATAO NA BOLSA CENTRAL 20MM X 1/2"</v>
          </cell>
          <cell r="D2740" t="str">
            <v>UN</v>
          </cell>
          <cell r="E2740">
            <v>6.45</v>
          </cell>
          <cell r="F2740">
            <v>0</v>
          </cell>
        </row>
        <row r="2741">
          <cell r="B2741" t="str">
            <v>7122</v>
          </cell>
          <cell r="C2741" t="str">
            <v>TE PVC SOLD 90G C/ BUCHA LATAO NA BOLSA CENTRAL 25MM X 3/4"</v>
          </cell>
          <cell r="D2741" t="str">
            <v>UN</v>
          </cell>
          <cell r="E2741">
            <v>7.3</v>
          </cell>
          <cell r="F2741">
            <v>0</v>
          </cell>
        </row>
        <row r="2742">
          <cell r="B2742" t="str">
            <v>7123</v>
          </cell>
          <cell r="C2742" t="str">
            <v>TE PVC C/ROSCA 90G P/ AGUA FRIA PREDIAL 3/4"</v>
          </cell>
          <cell r="D2742" t="str">
            <v>UN</v>
          </cell>
          <cell r="E2742">
            <v>1.6</v>
          </cell>
          <cell r="F2742">
            <v>0</v>
          </cell>
        </row>
        <row r="2743">
          <cell r="B2743" t="str">
            <v>7126</v>
          </cell>
          <cell r="C2743" t="str">
            <v>TE REDUCAO PVC C/ ROSCA 90G P/ AGUA FRIA PREDIAL 1.1/2" X 3/4"</v>
          </cell>
          <cell r="D2743" t="str">
            <v>UN</v>
          </cell>
          <cell r="E2743">
            <v>9.0399999999999991</v>
          </cell>
          <cell r="F2743">
            <v>0</v>
          </cell>
        </row>
        <row r="2744">
          <cell r="B2744" t="str">
            <v>7128</v>
          </cell>
          <cell r="C2744" t="str">
            <v>TE REDUCAO PVC SOLD 90G P/ AGUA FRIA PREDIAL 40 MM X 32 MM</v>
          </cell>
          <cell r="D2744" t="str">
            <v>UN</v>
          </cell>
          <cell r="E2744">
            <v>5.35</v>
          </cell>
          <cell r="F2744">
            <v>0</v>
          </cell>
        </row>
        <row r="2745">
          <cell r="B2745" t="str">
            <v>7129</v>
          </cell>
          <cell r="C2745" t="str">
            <v>TE REDUCAO PVC SOLD 90G P/ AGUA FRIA PREDIAL 50 MM X 25 MM</v>
          </cell>
          <cell r="D2745" t="str">
            <v>UN</v>
          </cell>
          <cell r="E2745">
            <v>6.1</v>
          </cell>
          <cell r="F2745">
            <v>0</v>
          </cell>
        </row>
        <row r="2746">
          <cell r="B2746" t="str">
            <v>7130</v>
          </cell>
          <cell r="C2746" t="str">
            <v>TE REDUCAO PVC SOLD 90G P/ AGUA FRIA PREDIAL 50 MM X 32 MM</v>
          </cell>
          <cell r="D2746" t="str">
            <v>UN</v>
          </cell>
          <cell r="E2746">
            <v>9.5500000000000007</v>
          </cell>
          <cell r="F2746">
            <v>0</v>
          </cell>
        </row>
        <row r="2747">
          <cell r="B2747" t="str">
            <v>7131</v>
          </cell>
          <cell r="C2747" t="str">
            <v>TE REDUCAO PVC SOLD 90G P/ AGUA FRIA PREDIAL 50 MM X 40 MM</v>
          </cell>
          <cell r="D2747" t="str">
            <v>UN</v>
          </cell>
          <cell r="E2747">
            <v>11.9</v>
          </cell>
          <cell r="F2747">
            <v>0</v>
          </cell>
        </row>
        <row r="2748">
          <cell r="B2748" t="str">
            <v>7132</v>
          </cell>
          <cell r="C2748" t="str">
            <v>TE REDUCAO PVC SOLD 90G P/ AGUA FRIA PREDIAL 75 MM X 50 MM</v>
          </cell>
          <cell r="D2748" t="str">
            <v>UN</v>
          </cell>
          <cell r="E2748">
            <v>26.4</v>
          </cell>
          <cell r="F2748">
            <v>0</v>
          </cell>
        </row>
        <row r="2749">
          <cell r="B2749" t="str">
            <v>7133</v>
          </cell>
          <cell r="C2749" t="str">
            <v>TE REDUCAO PVC SOLD 90G P/ AGUA FRIA PREDIAL 85 MM X 60 MM</v>
          </cell>
          <cell r="D2749" t="str">
            <v>UN</v>
          </cell>
          <cell r="E2749">
            <v>56.65</v>
          </cell>
          <cell r="F2749">
            <v>0</v>
          </cell>
        </row>
        <row r="2750">
          <cell r="B2750" t="str">
            <v>7135</v>
          </cell>
          <cell r="C2750" t="str">
            <v>TE PVC SOLD 90G C/ ROSCA NA BOLSA CENTRAL 25MM X 1/2"</v>
          </cell>
          <cell r="D2750" t="str">
            <v>UN</v>
          </cell>
          <cell r="E2750">
            <v>2.6</v>
          </cell>
          <cell r="F2750">
            <v>0</v>
          </cell>
        </row>
        <row r="2751">
          <cell r="B2751" t="str">
            <v>7136</v>
          </cell>
          <cell r="C2751" t="str">
            <v>TE REDUCAO PVC SOLD 90G P/ AGUA FRIA PREDIAL 32 MM X 25 MM</v>
          </cell>
          <cell r="D2751" t="str">
            <v>UN</v>
          </cell>
          <cell r="E2751">
            <v>3.85</v>
          </cell>
          <cell r="F2751">
            <v>0</v>
          </cell>
        </row>
        <row r="2752">
          <cell r="B2752" t="str">
            <v>7137</v>
          </cell>
          <cell r="C2752" t="str">
            <v>TE PVC SOLD 90G C/ BUCHA LATAO NA BOLSA CENTRAL 25MM X 1/2"</v>
          </cell>
          <cell r="D2752" t="str">
            <v>UN</v>
          </cell>
          <cell r="E2752">
            <v>7.15</v>
          </cell>
          <cell r="F2752">
            <v>0</v>
          </cell>
        </row>
        <row r="2753">
          <cell r="B2753" t="str">
            <v>7138</v>
          </cell>
          <cell r="C2753" t="str">
            <v>TE PVC SOLD 90G P/ AGUA FRIA PREDIAL 20MM</v>
          </cell>
          <cell r="D2753" t="str">
            <v>UN</v>
          </cell>
          <cell r="E2753">
            <v>0.65</v>
          </cell>
          <cell r="F2753">
            <v>0</v>
          </cell>
        </row>
        <row r="2754">
          <cell r="B2754" t="str">
            <v>7139</v>
          </cell>
          <cell r="C2754" t="str">
            <v>TE PVC SOLD 90G P/ AGUA FRIA PREDIAL 25MM</v>
          </cell>
          <cell r="D2754" t="str">
            <v>UN</v>
          </cell>
          <cell r="E2754">
            <v>0.75</v>
          </cell>
          <cell r="F2754">
            <v>0</v>
          </cell>
        </row>
        <row r="2755">
          <cell r="B2755" t="str">
            <v>7140</v>
          </cell>
          <cell r="C2755" t="str">
            <v>TE PVC SOLD 90G P/ AGUA FRIA PREDIAL 32MM</v>
          </cell>
          <cell r="D2755" t="str">
            <v>UN</v>
          </cell>
          <cell r="E2755">
            <v>2.25</v>
          </cell>
          <cell r="F2755">
            <v>0</v>
          </cell>
        </row>
        <row r="2756">
          <cell r="B2756" t="str">
            <v>7141</v>
          </cell>
          <cell r="C2756" t="str">
            <v>TE PVC SOLD 90G P/ AGUA FRIA PREDIAL 40MM</v>
          </cell>
          <cell r="D2756" t="str">
            <v>UN</v>
          </cell>
          <cell r="E2756">
            <v>5.75</v>
          </cell>
          <cell r="F2756">
            <v>0</v>
          </cell>
        </row>
        <row r="2757">
          <cell r="B2757" t="str">
            <v>7142</v>
          </cell>
          <cell r="C2757" t="str">
            <v xml:space="preserve">TE PVC SOLD 90G P/ AGUA FRIA PREDIAL 50MM </v>
          </cell>
          <cell r="D2757" t="str">
            <v>UN</v>
          </cell>
          <cell r="E2757">
            <v>6</v>
          </cell>
          <cell r="F2757">
            <v>0</v>
          </cell>
        </row>
        <row r="2758">
          <cell r="B2758" t="str">
            <v>7143</v>
          </cell>
          <cell r="C2758" t="str">
            <v>TE PVC SOLD 90G P/ AGUA FRIA PREDIAL 60MM</v>
          </cell>
          <cell r="D2758" t="str">
            <v>UN</v>
          </cell>
          <cell r="E2758">
            <v>23</v>
          </cell>
          <cell r="F2758">
            <v>0</v>
          </cell>
        </row>
        <row r="2759">
          <cell r="B2759" t="str">
            <v>7144</v>
          </cell>
          <cell r="C2759" t="str">
            <v>TE PVC SOLD 90G P/ AGUA FRIA PREDIAL 75MM</v>
          </cell>
          <cell r="D2759" t="str">
            <v>UN</v>
          </cell>
          <cell r="E2759">
            <v>38</v>
          </cell>
          <cell r="F2759">
            <v>0</v>
          </cell>
        </row>
        <row r="2760">
          <cell r="B2760" t="str">
            <v>7145</v>
          </cell>
          <cell r="C2760" t="str">
            <v>TE PVC SOLD 90G P/ AGUA FRIA PREDIAL 85MM</v>
          </cell>
          <cell r="D2760" t="str">
            <v>UN</v>
          </cell>
          <cell r="E2760">
            <v>52.4</v>
          </cell>
          <cell r="F2760">
            <v>0</v>
          </cell>
        </row>
        <row r="2761">
          <cell r="B2761" t="str">
            <v>7146</v>
          </cell>
          <cell r="C2761" t="str">
            <v>TE PVC SOLD 90G P/ AGUA FRIA PREDIAL 110MM</v>
          </cell>
          <cell r="D2761" t="str">
            <v>UN</v>
          </cell>
          <cell r="E2761">
            <v>108.3</v>
          </cell>
          <cell r="F2761">
            <v>0</v>
          </cell>
        </row>
        <row r="2762">
          <cell r="B2762" t="str">
            <v>7153</v>
          </cell>
          <cell r="C2762" t="str">
            <v>TECNICO DE LABORATORIO</v>
          </cell>
          <cell r="D2762" t="str">
            <v>H</v>
          </cell>
          <cell r="E2762">
            <v>16.62</v>
          </cell>
          <cell r="F2762">
            <v>0</v>
          </cell>
        </row>
        <row r="2763">
          <cell r="B2763" t="str">
            <v>7154</v>
          </cell>
          <cell r="C2763" t="str">
            <v>TELA ACO SOLDADA NERVURADA CA-60, Q-138, (2,20 KG/M2), DIÂMETRO DO FIO=4,2MM, LARGURA=2,45 X 120 METROS DE COMPRIMENTO, ESPAÇAMENTO DA MALHA = 10 X 10 CM</v>
          </cell>
          <cell r="D2763" t="str">
            <v>KG</v>
          </cell>
          <cell r="E2763">
            <v>5.66</v>
          </cell>
          <cell r="F2763">
            <v>0</v>
          </cell>
        </row>
        <row r="2764">
          <cell r="B2764" t="str">
            <v>7155</v>
          </cell>
          <cell r="C2764" t="str">
            <v>TELA ACO SOLDADA NERVURADA CA-60, Q-138, (2,20KG/M2), DIÂMETRO DO FIO =4,2MM, LARGURA=2,45 X 120 METROS DE COMPRIMENTO, ESPAÇAMENTO DA MALHA = 10 X 10 CM</v>
          </cell>
          <cell r="D2764" t="str">
            <v>M2</v>
          </cell>
          <cell r="E2764">
            <v>12.57</v>
          </cell>
          <cell r="F2764">
            <v>0</v>
          </cell>
        </row>
        <row r="2765">
          <cell r="B2765" t="str">
            <v>7156</v>
          </cell>
          <cell r="C2765" t="str">
            <v>TELA ACO SOLDADA NERVURADA CA-60, Q-196, (3,11 KG/M2), DIÂMETRO DO FIO = 5,0 MM, LARGURA = 2,45 x 6,0 METROS DE COMPRIMENTO, ESPAÇAMENTO DA MALHA = 10 X 10 CM</v>
          </cell>
          <cell r="D2765" t="str">
            <v>M2</v>
          </cell>
          <cell r="E2765">
            <v>16.21</v>
          </cell>
          <cell r="F2765">
            <v>0</v>
          </cell>
        </row>
        <row r="2766">
          <cell r="B2766" t="str">
            <v>7158</v>
          </cell>
          <cell r="C2766" t="str">
            <v>TELA DE ARAME GALVANIZADO, DIÂMETRO DO FIO = 2,77 MM (12 BWG), ESPAÇAMENTO DA MALHA  5 X 5 CM, H=2M PARA ALAMBRADO</v>
          </cell>
          <cell r="D2766" t="str">
            <v>M2</v>
          </cell>
          <cell r="E2766">
            <v>18.079999999999998</v>
          </cell>
          <cell r="F2766">
            <v>0</v>
          </cell>
        </row>
        <row r="2767">
          <cell r="B2767" t="str">
            <v>7161</v>
          </cell>
          <cell r="C2767" t="str">
            <v>TELA METAL EXPANDIDO DEPLOYE MALHA LOSANGO 3/4" CORDAO 0,9MM ESP 0,6MM</v>
          </cell>
          <cell r="D2767" t="str">
            <v>M2</v>
          </cell>
          <cell r="E2767">
            <v>1.89</v>
          </cell>
          <cell r="F2767">
            <v>0</v>
          </cell>
        </row>
        <row r="2768">
          <cell r="B2768" t="str">
            <v>7162</v>
          </cell>
          <cell r="C2768" t="str">
            <v>TELA ARAME GALV FIO 10 BWG (3,4MM) MALHA 2" (5 X 5CM) QUADRADA OU LOSANGO H= 2,0M</v>
          </cell>
          <cell r="D2768" t="str">
            <v>M2</v>
          </cell>
          <cell r="E2768">
            <v>26.3</v>
          </cell>
          <cell r="F2768">
            <v>0</v>
          </cell>
        </row>
        <row r="2769">
          <cell r="B2769" t="str">
            <v>7164</v>
          </cell>
          <cell r="C2769" t="str">
            <v>TELA ARAME GALV PRENSADO FIO 12 (2,77MM) MALHA 2" (5 X 5CM)</v>
          </cell>
          <cell r="D2769" t="str">
            <v>M2</v>
          </cell>
          <cell r="E2769">
            <v>24.65</v>
          </cell>
          <cell r="F2769">
            <v>0</v>
          </cell>
        </row>
        <row r="2770">
          <cell r="B2770" t="str">
            <v>7167</v>
          </cell>
          <cell r="C2770" t="str">
            <v>TELA ARAME GALV FIO 14 BWG (2,11MM) MALHA 2" (5x5cm) QUADRADA OU LOSANGO H = 2,0M</v>
          </cell>
          <cell r="D2770" t="str">
            <v>M2</v>
          </cell>
          <cell r="E2770">
            <v>11.79</v>
          </cell>
          <cell r="F2770">
            <v>0</v>
          </cell>
        </row>
        <row r="2771">
          <cell r="B2771" t="str">
            <v>7169</v>
          </cell>
          <cell r="C2771" t="str">
            <v>TELA DE ESTUQUE - TIPO STANDARD</v>
          </cell>
          <cell r="D2771" t="str">
            <v>M2</v>
          </cell>
          <cell r="E2771">
            <v>2.42</v>
          </cell>
          <cell r="F2771">
            <v>0</v>
          </cell>
        </row>
        <row r="2772">
          <cell r="B2772" t="str">
            <v>7170</v>
          </cell>
          <cell r="C2772" t="str">
            <v>TELA DE NYLON OU PLÁSTICA COM MALHA DE 5 MM, TIPO FACHADEIRA, PARA PROTEÇÃO DE OBRAS EM EDIFÍCIOS</v>
          </cell>
          <cell r="D2772" t="str">
            <v>M2</v>
          </cell>
          <cell r="E2772">
            <v>2.08</v>
          </cell>
          <cell r="F2772">
            <v>0</v>
          </cell>
        </row>
        <row r="2773">
          <cell r="B2773" t="str">
            <v>7172</v>
          </cell>
          <cell r="C2773" t="str">
            <v>TELHA CERAMICA TIPO CANAL COMP = 50CM - 26UN/M2</v>
          </cell>
          <cell r="D2773" t="str">
            <v>UN</v>
          </cell>
          <cell r="E2773">
            <v>0.7</v>
          </cell>
          <cell r="F2773">
            <v>0</v>
          </cell>
        </row>
        <row r="2774">
          <cell r="B2774" t="str">
            <v>7173</v>
          </cell>
          <cell r="C2774" t="str">
            <v>TELHA CERAMICA TIPO COLONIAL COMP = 46,0 A 50,0CM - 25 A 27 UN/M2</v>
          </cell>
          <cell r="D2774" t="str">
            <v>MIL</v>
          </cell>
          <cell r="E2774">
            <v>930.29</v>
          </cell>
          <cell r="F2774">
            <v>0</v>
          </cell>
        </row>
        <row r="2775">
          <cell r="B2775" t="str">
            <v>7175</v>
          </cell>
          <cell r="C2775" t="str">
            <v>TELHA CERAMICA TIPO ROMANA COMP = 41CM - 18UN/M2</v>
          </cell>
          <cell r="D2775" t="str">
            <v>UN</v>
          </cell>
          <cell r="E2775">
            <v>1.03</v>
          </cell>
          <cell r="F2775">
            <v>0</v>
          </cell>
        </row>
        <row r="2776">
          <cell r="B2776" t="str">
            <v>7176</v>
          </cell>
          <cell r="C2776" t="str">
            <v>TELHA CERAMICA TIPO COLONIAL COMP = 46,0 A 50,0CM - 25 A 27 UN/M2</v>
          </cell>
          <cell r="D2776" t="str">
            <v>UN</v>
          </cell>
          <cell r="E2776">
            <v>0.93</v>
          </cell>
          <cell r="F2776">
            <v>0</v>
          </cell>
        </row>
        <row r="2777">
          <cell r="B2777" t="str">
            <v>7177</v>
          </cell>
          <cell r="C2777" t="str">
            <v>TELHA CERAMICA TIPO CAPANAL - 17UN/M2</v>
          </cell>
          <cell r="D2777" t="str">
            <v>UN</v>
          </cell>
          <cell r="E2777">
            <v>0.4</v>
          </cell>
          <cell r="F2777">
            <v>0</v>
          </cell>
        </row>
        <row r="2778">
          <cell r="B2778" t="str">
            <v>7178</v>
          </cell>
          <cell r="C2778" t="str">
            <v>TELHA CERAMICA TIPO PAULISTINHA (TRAPEZOIDAL) - 26UN/M2</v>
          </cell>
          <cell r="D2778" t="str">
            <v>UN</v>
          </cell>
          <cell r="E2778">
            <v>0.88</v>
          </cell>
          <cell r="F2778">
            <v>0</v>
          </cell>
        </row>
        <row r="2779">
          <cell r="B2779" t="str">
            <v>7180</v>
          </cell>
          <cell r="C2779" t="str">
            <v>TELHA CERAMICA TIPO PAULISTA - 26UN/M2</v>
          </cell>
          <cell r="D2779" t="str">
            <v>UN</v>
          </cell>
          <cell r="E2779">
            <v>0.88</v>
          </cell>
          <cell r="F2779">
            <v>0</v>
          </cell>
        </row>
        <row r="2780">
          <cell r="B2780" t="str">
            <v>7181</v>
          </cell>
          <cell r="C2780" t="str">
            <v>CUMEEIRA P/ TELHA CERAMICA</v>
          </cell>
          <cell r="D2780" t="str">
            <v>UN</v>
          </cell>
          <cell r="E2780">
            <v>1.6</v>
          </cell>
          <cell r="F2780">
            <v>0</v>
          </cell>
        </row>
        <row r="2781">
          <cell r="B2781" t="str">
            <v>7183</v>
          </cell>
          <cell r="C2781" t="str">
            <v>TELHA CERAMICA TIPO FRANCESA - 16UN/M2</v>
          </cell>
          <cell r="D2781" t="str">
            <v>UN</v>
          </cell>
          <cell r="E2781">
            <v>0.77</v>
          </cell>
          <cell r="F2781">
            <v>0</v>
          </cell>
        </row>
        <row r="2782">
          <cell r="B2782" t="str">
            <v>7184</v>
          </cell>
          <cell r="C2782" t="str">
            <v>TELHA FIBRA VIDRO ONDULADA COLORIDA 2,44 X0,50M E = 0,6MM</v>
          </cell>
          <cell r="D2782" t="str">
            <v>M2</v>
          </cell>
          <cell r="E2782">
            <v>28</v>
          </cell>
          <cell r="F2782">
            <v>0</v>
          </cell>
        </row>
        <row r="2783">
          <cell r="B2783" t="str">
            <v>7186</v>
          </cell>
          <cell r="C2783" t="str">
            <v>TELHA DE FIBROCIMENTO ONDULADA E=6MM, DE 1,83 X 1,10M (SEM AMIANTO)</v>
          </cell>
          <cell r="D2783" t="str">
            <v>UN</v>
          </cell>
          <cell r="E2783">
            <v>47.8</v>
          </cell>
          <cell r="F2783">
            <v>0</v>
          </cell>
        </row>
        <row r="2784">
          <cell r="B2784" t="str">
            <v>7188</v>
          </cell>
          <cell r="C2784" t="str">
            <v>TELHA FIBROCIMENTO ONDULADA 8MM 2,13 X 1,10M</v>
          </cell>
          <cell r="D2784" t="str">
            <v>UN</v>
          </cell>
          <cell r="E2784">
            <v>68.430000000000007</v>
          </cell>
          <cell r="F2784">
            <v>0</v>
          </cell>
        </row>
        <row r="2785">
          <cell r="B2785" t="str">
            <v>7189</v>
          </cell>
          <cell r="C2785" t="str">
            <v xml:space="preserve">TELHA FIBROCIMENTO ONDULADA 8MM 2,44 X 1,10M </v>
          </cell>
          <cell r="D2785" t="str">
            <v>UN</v>
          </cell>
          <cell r="E2785">
            <v>81.099999999999994</v>
          </cell>
          <cell r="F2785">
            <v>0</v>
          </cell>
        </row>
        <row r="2786">
          <cell r="B2786" t="str">
            <v>7190</v>
          </cell>
          <cell r="C2786" t="str">
            <v>TELHA FIBROCIMENTO ONDULADA VOGATEX 4MM 1,22 X 0,50M</v>
          </cell>
          <cell r="D2786" t="str">
            <v>UN</v>
          </cell>
          <cell r="E2786">
            <v>7.47</v>
          </cell>
          <cell r="F2786">
            <v>0</v>
          </cell>
        </row>
        <row r="2787">
          <cell r="B2787" t="str">
            <v>7191</v>
          </cell>
          <cell r="C2787" t="str">
            <v>TELHA FIBROCIMENTO ONDULADA VOGATEX 4MM 2,44 X 0,50M</v>
          </cell>
          <cell r="D2787" t="str">
            <v>UN</v>
          </cell>
          <cell r="E2787">
            <v>14.67</v>
          </cell>
          <cell r="F2787">
            <v>0</v>
          </cell>
        </row>
        <row r="2788">
          <cell r="B2788" t="str">
            <v>7192</v>
          </cell>
          <cell r="C2788" t="str">
            <v>TELHA FIBROCIMENTO ONDULADA 8MM 1,53 X 1,10M</v>
          </cell>
          <cell r="D2788" t="str">
            <v>UN</v>
          </cell>
          <cell r="E2788">
            <v>51.94</v>
          </cell>
          <cell r="F2788">
            <v>0</v>
          </cell>
        </row>
        <row r="2789">
          <cell r="B2789" t="str">
            <v>7193</v>
          </cell>
          <cell r="C2789" t="str">
            <v>TELHA FIBROCIMENTO ONDULADA 8MM 1,83 X 1,10M</v>
          </cell>
          <cell r="D2789" t="str">
            <v>UN</v>
          </cell>
          <cell r="E2789">
            <v>55.63</v>
          </cell>
          <cell r="F2789">
            <v>0</v>
          </cell>
        </row>
        <row r="2790">
          <cell r="B2790" t="str">
            <v>7194</v>
          </cell>
          <cell r="C2790" t="str">
            <v>TELHA FIBROCIMENTO ONDULADA 6MM - 2,44 X 1,10M</v>
          </cell>
          <cell r="D2790" t="str">
            <v>M2</v>
          </cell>
          <cell r="E2790">
            <v>22.96</v>
          </cell>
          <cell r="F2790">
            <v>0</v>
          </cell>
        </row>
        <row r="2791">
          <cell r="B2791" t="str">
            <v>7195</v>
          </cell>
          <cell r="C2791" t="str">
            <v>TELHA FIBROCIMENTO ONDULADA 6MM 1,53 X 1,10M</v>
          </cell>
          <cell r="D2791" t="str">
            <v>UN</v>
          </cell>
          <cell r="E2791">
            <v>39.31</v>
          </cell>
          <cell r="F2791">
            <v>0</v>
          </cell>
        </row>
        <row r="2792">
          <cell r="B2792" t="str">
            <v>7196</v>
          </cell>
          <cell r="C2792" t="str">
            <v>TELHA FIBROCIMENTO ONDULADA 6MM 2,13 X 1,10M</v>
          </cell>
          <cell r="D2792" t="str">
            <v>UN</v>
          </cell>
          <cell r="E2792">
            <v>54.02</v>
          </cell>
          <cell r="F2792">
            <v>0</v>
          </cell>
        </row>
        <row r="2793">
          <cell r="B2793" t="str">
            <v>7197</v>
          </cell>
          <cell r="C2793" t="str">
            <v>TELHA FIBROCIMENTO ONDULADA 6MM - 3,66 X 1,10M</v>
          </cell>
          <cell r="D2793" t="str">
            <v>UN</v>
          </cell>
          <cell r="E2793">
            <v>88</v>
          </cell>
          <cell r="F2793">
            <v>0</v>
          </cell>
        </row>
        <row r="2794">
          <cell r="B2794" t="str">
            <v>7198</v>
          </cell>
          <cell r="C2794" t="str">
            <v>TELHA FIBROCIMENTO ONDULADA 8MM - 3,66 X 1,10M</v>
          </cell>
          <cell r="D2794" t="str">
            <v>M2</v>
          </cell>
          <cell r="E2794">
            <v>31.02</v>
          </cell>
          <cell r="F2794">
            <v>0</v>
          </cell>
        </row>
        <row r="2795">
          <cell r="B2795" t="str">
            <v>7200</v>
          </cell>
          <cell r="C2795" t="str">
            <v>TELHA FIBROCIMENTO ONDULADA 8MM 1,22 X 1,10M</v>
          </cell>
          <cell r="D2795" t="str">
            <v>UN</v>
          </cell>
          <cell r="E2795">
            <v>41.35</v>
          </cell>
          <cell r="F2795">
            <v>0</v>
          </cell>
        </row>
        <row r="2796">
          <cell r="B2796" t="str">
            <v>7202</v>
          </cell>
          <cell r="C2796" t="str">
            <v>TELHA FIBROCIMENTO MAXIPLAC OU ETERMAX 8MM - 3,70 X 1,06M</v>
          </cell>
          <cell r="D2796" t="str">
            <v>M2</v>
          </cell>
          <cell r="E2796">
            <v>44.82</v>
          </cell>
          <cell r="F2796">
            <v>0</v>
          </cell>
        </row>
        <row r="2797">
          <cell r="B2797" t="str">
            <v>7207</v>
          </cell>
          <cell r="C2797" t="str">
            <v>TELHA FIBROCIMENTO ONDULADA 6MM 2,44 X 1,10M</v>
          </cell>
          <cell r="D2797" t="str">
            <v>UN</v>
          </cell>
          <cell r="E2797">
            <v>61.63</v>
          </cell>
          <cell r="F2797">
            <v>0</v>
          </cell>
        </row>
        <row r="2798">
          <cell r="B2798" t="str">
            <v>7208</v>
          </cell>
          <cell r="C2798" t="str">
            <v>TELHA FIBROCIMENTO ONDULADA 6MM 1,22 X 1,10M</v>
          </cell>
          <cell r="D2798" t="str">
            <v>UN</v>
          </cell>
          <cell r="E2798">
            <v>30.9</v>
          </cell>
          <cell r="F2798">
            <v>0</v>
          </cell>
        </row>
        <row r="2799">
          <cell r="B2799" t="str">
            <v>7210</v>
          </cell>
          <cell r="C2799" t="str">
            <v>TELHA ESTRUTURAL FIBROCIMENTO CANALETE 49 OU KALHETA, 1 ABA C = 4,50M</v>
          </cell>
          <cell r="D2799" t="str">
            <v>UN</v>
          </cell>
          <cell r="E2799">
            <v>163.1</v>
          </cell>
          <cell r="F2799">
            <v>0</v>
          </cell>
        </row>
        <row r="2800">
          <cell r="B2800" t="str">
            <v>7211</v>
          </cell>
          <cell r="C2800" t="str">
            <v>TELHA ESTRUTURAL FIBROCIMENTO CANALETE 90 OU KALHETAO C = 3,70M</v>
          </cell>
          <cell r="D2800" t="str">
            <v>UN</v>
          </cell>
          <cell r="E2800">
            <v>200.05</v>
          </cell>
          <cell r="F2800">
            <v>0</v>
          </cell>
        </row>
        <row r="2801">
          <cell r="B2801" t="str">
            <v>7212</v>
          </cell>
          <cell r="C2801" t="str">
            <v>TELHA ESTRUTURAL FIBROCIMENTO CANALETE 49 OU KALHETA DELTA C = 7,20M</v>
          </cell>
          <cell r="D2801" t="str">
            <v>UN</v>
          </cell>
          <cell r="E2801">
            <v>253.9</v>
          </cell>
          <cell r="F2801">
            <v>0</v>
          </cell>
        </row>
        <row r="2802">
          <cell r="B2802" t="str">
            <v>7213</v>
          </cell>
          <cell r="C2802" t="str">
            <v>TELHA FIBROCIMENTO ONDULADA VOGATEX OU FIBROTEX 4MM 2,44 X 0,50M</v>
          </cell>
          <cell r="D2802" t="str">
            <v>M2</v>
          </cell>
          <cell r="E2802">
            <v>14.27</v>
          </cell>
          <cell r="F2802">
            <v>0</v>
          </cell>
        </row>
        <row r="2803">
          <cell r="B2803" t="str">
            <v>7214</v>
          </cell>
          <cell r="C2803" t="str">
            <v>CUMEEIRA SHED P/ TELHA FIBROCIMENTO ONDULADA</v>
          </cell>
          <cell r="D2803" t="str">
            <v>UN</v>
          </cell>
          <cell r="E2803">
            <v>39.799999999999997</v>
          </cell>
          <cell r="F2803">
            <v>0</v>
          </cell>
        </row>
        <row r="2804">
          <cell r="B2804" t="str">
            <v>7215</v>
          </cell>
          <cell r="C2804" t="str">
            <v>CUMEEIRA NORMAL P/ TELHA FIBROCIMENTO CANALETE 49 OU KALHETA</v>
          </cell>
          <cell r="D2804" t="str">
            <v>UN</v>
          </cell>
          <cell r="E2804">
            <v>26.01</v>
          </cell>
          <cell r="F2804">
            <v>0</v>
          </cell>
        </row>
        <row r="2805">
          <cell r="B2805" t="str">
            <v>7216</v>
          </cell>
          <cell r="C2805" t="str">
            <v>CUMEEIRA NORMAL P/ TELHA FIBROCIMENTO CANALETE 90 OU KALHETAO</v>
          </cell>
          <cell r="D2805" t="str">
            <v>UN</v>
          </cell>
          <cell r="E2805">
            <v>58.47</v>
          </cell>
          <cell r="F2805">
            <v>0</v>
          </cell>
        </row>
        <row r="2806">
          <cell r="B2806" t="str">
            <v>7219</v>
          </cell>
          <cell r="C2806" t="str">
            <v>CUMEEIRA UNIVERSAL P/ TELHA FIBROCIMENTO ONDULADA (6MM - 110 X 21CM)</v>
          </cell>
          <cell r="D2806" t="str">
            <v>UN</v>
          </cell>
          <cell r="E2806">
            <v>44.91</v>
          </cell>
          <cell r="F2806">
            <v>0</v>
          </cell>
        </row>
        <row r="2807">
          <cell r="B2807" t="str">
            <v>7220</v>
          </cell>
          <cell r="C2807" t="str">
            <v>TELHA ESTRUTURAL FIBROCIMENTO CANALETE 90 OU KALHETAO C = 7,40M</v>
          </cell>
          <cell r="D2807" t="str">
            <v>UN</v>
          </cell>
          <cell r="E2807">
            <v>393.38</v>
          </cell>
          <cell r="F2807">
            <v>0</v>
          </cell>
        </row>
        <row r="2808">
          <cell r="B2808" t="str">
            <v>7221</v>
          </cell>
          <cell r="C2808" t="str">
            <v>TELHA ESTRUTURAL FIBROCIMENTO CANALETE 49 OU KALHETA, 1 ABA C = 4,5CM</v>
          </cell>
          <cell r="D2808" t="str">
            <v>M2</v>
          </cell>
          <cell r="E2808">
            <v>69.56</v>
          </cell>
          <cell r="F2808">
            <v>0</v>
          </cell>
        </row>
        <row r="2809">
          <cell r="B2809" t="str">
            <v>7223</v>
          </cell>
          <cell r="C2809" t="str">
            <v>TELHA ESTRUTURAL FIBROCIMENTO CANALETE 49 OU KALHETA, 1 ABA C = 2,50M</v>
          </cell>
          <cell r="D2809" t="str">
            <v>UN</v>
          </cell>
          <cell r="E2809">
            <v>96.67</v>
          </cell>
          <cell r="F2809">
            <v>0</v>
          </cell>
        </row>
        <row r="2810">
          <cell r="B2810" t="str">
            <v>7224</v>
          </cell>
          <cell r="C2810" t="str">
            <v>TELHA ESTRUTURAL FIBROCIMENTO CANALETE 49 OU KALHETA, 1 ABA C = 4,00M</v>
          </cell>
          <cell r="D2810" t="str">
            <v>UN</v>
          </cell>
          <cell r="E2810">
            <v>147.62</v>
          </cell>
          <cell r="F2810">
            <v>0</v>
          </cell>
        </row>
        <row r="2811">
          <cell r="B2811" t="str">
            <v>7225</v>
          </cell>
          <cell r="C2811" t="str">
            <v>TELHA ESTRUTURAL FIBROCIMENTO CANALETE 49 OU KALHETA, 1 ABA C = 5,00M</v>
          </cell>
          <cell r="D2811" t="str">
            <v>UN</v>
          </cell>
          <cell r="E2811">
            <v>179.64</v>
          </cell>
          <cell r="F2811">
            <v>0</v>
          </cell>
        </row>
        <row r="2812">
          <cell r="B2812" t="str">
            <v>7226</v>
          </cell>
          <cell r="C2812" t="str">
            <v>TELHA ESTRUTURAL FIBROCIMENTO CANALETE 49 OU KALHETA, 1 ABA C = 5,50M</v>
          </cell>
          <cell r="D2812" t="str">
            <v>UN</v>
          </cell>
          <cell r="E2812">
            <v>196.09</v>
          </cell>
          <cell r="F2812">
            <v>0</v>
          </cell>
        </row>
        <row r="2813">
          <cell r="B2813" t="str">
            <v>7227</v>
          </cell>
          <cell r="C2813" t="str">
            <v>TELHA ESTRUTURAL FIBROCIMENTO CANALETE 49 OU KALHETA, 1 ABA C = 6,50M</v>
          </cell>
          <cell r="D2813" t="str">
            <v>UN</v>
          </cell>
          <cell r="E2813">
            <v>225.44</v>
          </cell>
          <cell r="F2813">
            <v>0</v>
          </cell>
        </row>
        <row r="2814">
          <cell r="B2814" t="str">
            <v>7228</v>
          </cell>
          <cell r="C2814" t="str">
            <v>TELHA ESTRUTURAL FIBROCIMENTO CANALETE 90 OU KALHETAO, C = 6,70M</v>
          </cell>
          <cell r="D2814" t="str">
            <v>M2</v>
          </cell>
          <cell r="E2814">
            <v>52.68</v>
          </cell>
          <cell r="F2814">
            <v>0</v>
          </cell>
        </row>
        <row r="2815">
          <cell r="B2815" t="str">
            <v>7229</v>
          </cell>
          <cell r="C2815" t="str">
            <v>TELHA ESTRUTURAL FIBROCIMENTO CANALETE 90 OU KALHETAO C = 3,00M</v>
          </cell>
          <cell r="D2815" t="str">
            <v>UN</v>
          </cell>
          <cell r="E2815">
            <v>163.81</v>
          </cell>
          <cell r="F2815">
            <v>0</v>
          </cell>
        </row>
        <row r="2816">
          <cell r="B2816" t="str">
            <v>7230</v>
          </cell>
          <cell r="C2816" t="str">
            <v>TELHA ESTRUTURAL FIBROCIMENTO CANALETE 90 OU KALHETAO C = 4,60M</v>
          </cell>
          <cell r="D2816" t="str">
            <v>UN</v>
          </cell>
          <cell r="E2816">
            <v>248.96</v>
          </cell>
          <cell r="F2816">
            <v>0</v>
          </cell>
        </row>
        <row r="2817">
          <cell r="B2817" t="str">
            <v>7231</v>
          </cell>
          <cell r="C2817" t="str">
            <v>TELHA ESTRUTURAL FIBROCIMENTO CANALETE 90 OU KALHETAO C = 6,00M</v>
          </cell>
          <cell r="D2817" t="str">
            <v>UN</v>
          </cell>
          <cell r="E2817">
            <v>306.32</v>
          </cell>
          <cell r="F2817">
            <v>0</v>
          </cell>
        </row>
        <row r="2818">
          <cell r="B2818" t="str">
            <v>7232</v>
          </cell>
          <cell r="C2818" t="str">
            <v>TELHA ESTRUTURAL FIBROCIMENTO CANALETE 90 OU KALHETAO C = 6,70M</v>
          </cell>
          <cell r="D2818" t="str">
            <v>UN</v>
          </cell>
          <cell r="E2818">
            <v>355.94</v>
          </cell>
          <cell r="F2818">
            <v>0</v>
          </cell>
        </row>
        <row r="2819">
          <cell r="B2819" t="str">
            <v>7233</v>
          </cell>
          <cell r="C2819" t="str">
            <v>TELHA ESTRUTURAL FIBROCIMENTO CANALETE 90 OU KALHETAO C = 9,20M</v>
          </cell>
          <cell r="D2819" t="str">
            <v>UN</v>
          </cell>
          <cell r="E2819">
            <v>500.59</v>
          </cell>
          <cell r="F2819">
            <v>0</v>
          </cell>
        </row>
        <row r="2820">
          <cell r="B2820" t="str">
            <v>7234</v>
          </cell>
          <cell r="C2820" t="str">
            <v>TELHA ESTRUTURAL FIBROCIMENTO CANALETE 49 OU KALHETA, 1 ABA C = 3,60M</v>
          </cell>
          <cell r="D2820" t="str">
            <v>UN</v>
          </cell>
          <cell r="E2820">
            <v>134.6</v>
          </cell>
          <cell r="F2820">
            <v>0</v>
          </cell>
        </row>
        <row r="2821">
          <cell r="B2821" t="str">
            <v>7235</v>
          </cell>
          <cell r="C2821" t="str">
            <v>TELHA ESTRUTURAL FIBROCIMENTO CANALETE 49 OU KALHETA, 1 ABA C = 3,00M</v>
          </cell>
          <cell r="D2821" t="str">
            <v>UN</v>
          </cell>
          <cell r="E2821">
            <v>111.83</v>
          </cell>
          <cell r="F2821">
            <v>0</v>
          </cell>
        </row>
        <row r="2822">
          <cell r="B2822" t="str">
            <v>7236</v>
          </cell>
          <cell r="C2822" t="str">
            <v>TELHA ESTRUTURAL FIBROCIMENTO CANALETE 49 OU KALHETA, 1 ABA C = 6,00M</v>
          </cell>
          <cell r="D2822" t="str">
            <v>UN</v>
          </cell>
          <cell r="E2822">
            <v>212.99</v>
          </cell>
          <cell r="F2822">
            <v>0</v>
          </cell>
        </row>
        <row r="2823">
          <cell r="B2823" t="str">
            <v>7237</v>
          </cell>
          <cell r="C2823" t="str">
            <v>RUFO P/ TELHA FIBROCIMENTO ONDULADA</v>
          </cell>
          <cell r="D2823" t="str">
            <v>UN</v>
          </cell>
          <cell r="E2823">
            <v>33.57</v>
          </cell>
          <cell r="F2823">
            <v>0</v>
          </cell>
        </row>
        <row r="2824">
          <cell r="B2824" t="str">
            <v>7238</v>
          </cell>
          <cell r="C2824" t="str">
            <v>TELHA ALUMINIO ONDULADA E = 0,5MM</v>
          </cell>
          <cell r="D2824" t="str">
            <v>M2</v>
          </cell>
          <cell r="E2824">
            <v>65.64</v>
          </cell>
          <cell r="F2824">
            <v>0</v>
          </cell>
        </row>
        <row r="2825">
          <cell r="B2825" t="str">
            <v>7239</v>
          </cell>
          <cell r="C2825" t="str">
            <v>TELHA ALUMINIO ONDULADA E = 0,6MM</v>
          </cell>
          <cell r="D2825" t="str">
            <v>M2</v>
          </cell>
          <cell r="E2825">
            <v>74.84</v>
          </cell>
          <cell r="F2825">
            <v>0</v>
          </cell>
        </row>
        <row r="2826">
          <cell r="B2826" t="str">
            <v>7240</v>
          </cell>
          <cell r="C2826" t="str">
            <v>TELHA ALUMINIO ONDULADA E = 0,7MM</v>
          </cell>
          <cell r="D2826" t="str">
            <v>M2</v>
          </cell>
          <cell r="E2826">
            <v>92.05</v>
          </cell>
          <cell r="F2826">
            <v>0</v>
          </cell>
        </row>
        <row r="2827">
          <cell r="B2827" t="str">
            <v>7241</v>
          </cell>
          <cell r="C2827" t="str">
            <v>CUMEEIRA ALUMINIO ONDULADA ESP = 0,8MM LARG = 1,12M</v>
          </cell>
          <cell r="D2827" t="str">
            <v>M2</v>
          </cell>
          <cell r="E2827">
            <v>96.69</v>
          </cell>
          <cell r="F2827">
            <v>0</v>
          </cell>
        </row>
        <row r="2828">
          <cell r="B2828" t="str">
            <v>7243</v>
          </cell>
          <cell r="C2828" t="str">
            <v>TELHA ACO ZINCADO TRAPEZOIDAL ESP=0,5MM</v>
          </cell>
          <cell r="D2828" t="str">
            <v>M2</v>
          </cell>
          <cell r="E2828">
            <v>24.57</v>
          </cell>
          <cell r="F2828">
            <v>0</v>
          </cell>
        </row>
        <row r="2829">
          <cell r="B2829" t="str">
            <v>7244</v>
          </cell>
          <cell r="C2829" t="str">
            <v>CHAPA ZINCADA P/ CALHA DE AGUAS PLUVIAIS - E = 0,5MM X L = 0,50M</v>
          </cell>
          <cell r="D2829" t="str">
            <v>M</v>
          </cell>
          <cell r="E2829">
            <v>10.34</v>
          </cell>
          <cell r="F2829">
            <v>0</v>
          </cell>
        </row>
        <row r="2830">
          <cell r="B2830" t="str">
            <v>7245</v>
          </cell>
          <cell r="C2830" t="str">
            <v>TELHA VIDRO TIPO FRANCESA (38 X 24CM)</v>
          </cell>
          <cell r="D2830" t="str">
            <v>UN</v>
          </cell>
          <cell r="E2830">
            <v>26.68</v>
          </cell>
          <cell r="F2830">
            <v>0</v>
          </cell>
        </row>
        <row r="2831">
          <cell r="B2831" t="str">
            <v>7246</v>
          </cell>
          <cell r="C2831" t="str">
            <v>TELHA VIDRO TIPO CANAL OU COLONIAL (C = 46 A 50,0CM)</v>
          </cell>
          <cell r="D2831" t="str">
            <v>UN</v>
          </cell>
          <cell r="E2831">
            <v>34.11</v>
          </cell>
          <cell r="F2831">
            <v>0</v>
          </cell>
        </row>
        <row r="2832">
          <cell r="B2832" t="str">
            <v>7247</v>
          </cell>
          <cell r="C2832" t="str">
            <v>TEODOLITO C/ PRECISAO +/- 6 SEGUNDOS, INCLUSIVE TRIPE TIPO WILD T-1 OU EQUIV</v>
          </cell>
          <cell r="D2832" t="str">
            <v>H</v>
          </cell>
          <cell r="E2832">
            <v>3.2</v>
          </cell>
          <cell r="F2832">
            <v>0</v>
          </cell>
        </row>
        <row r="2833">
          <cell r="B2833" t="str">
            <v>7250</v>
          </cell>
          <cell r="C2833" t="str">
            <v>TRENA EM FIBRA DE VIDRO L = 30M</v>
          </cell>
          <cell r="D2833" t="str">
            <v>H</v>
          </cell>
          <cell r="E2833">
            <v>0.28999999999999998</v>
          </cell>
          <cell r="F2833">
            <v>0</v>
          </cell>
        </row>
        <row r="2834">
          <cell r="B2834" t="str">
            <v>7252</v>
          </cell>
          <cell r="C2834" t="str">
            <v>NIVEL OTICO C/ PRECISAO +/- 0,7MM TIPO WILD NA-2 OU EQUIV</v>
          </cell>
          <cell r="D2834" t="str">
            <v>H</v>
          </cell>
          <cell r="E2834">
            <v>1.85</v>
          </cell>
          <cell r="F2834">
            <v>0</v>
          </cell>
        </row>
        <row r="2835">
          <cell r="B2835" t="str">
            <v>7253</v>
          </cell>
          <cell r="C2835" t="str">
            <v>TERRA VEGETAL</v>
          </cell>
          <cell r="D2835" t="str">
            <v>M3</v>
          </cell>
          <cell r="E2835">
            <v>62.96</v>
          </cell>
          <cell r="F2835">
            <v>0</v>
          </cell>
        </row>
        <row r="2836">
          <cell r="B2836" t="str">
            <v>7255</v>
          </cell>
          <cell r="C2836" t="str">
            <v>TIJOLO CERAMICO MACICO 5 X 10 X 20CM</v>
          </cell>
          <cell r="D2836" t="str">
            <v>MIL</v>
          </cell>
          <cell r="E2836">
            <v>475</v>
          </cell>
          <cell r="F2836">
            <v>0</v>
          </cell>
        </row>
        <row r="2837">
          <cell r="B2837" t="str">
            <v>7256</v>
          </cell>
          <cell r="C2837" t="str">
            <v>TIJOLO CERAMICO MACICO APARENTE 2 FUROS 6,5 X 10 X 20CM</v>
          </cell>
          <cell r="D2837" t="str">
            <v>UN</v>
          </cell>
          <cell r="E2837">
            <v>0.69</v>
          </cell>
          <cell r="F2837">
            <v>0</v>
          </cell>
        </row>
        <row r="2838">
          <cell r="B2838" t="str">
            <v>7258</v>
          </cell>
          <cell r="C2838" t="str">
            <v>TIJOLO CERAMICO MACICO 5 X 10 X 20CM</v>
          </cell>
          <cell r="D2838" t="str">
            <v>UN</v>
          </cell>
          <cell r="E2838">
            <v>0.48</v>
          </cell>
          <cell r="F2838">
            <v>0</v>
          </cell>
        </row>
        <row r="2839">
          <cell r="B2839" t="str">
            <v>7260</v>
          </cell>
          <cell r="C2839" t="str">
            <v>TIJOLO CERAMICO MACICO APARENTE 6 X 12 X 24CM</v>
          </cell>
          <cell r="D2839" t="str">
            <v>UN</v>
          </cell>
          <cell r="E2839">
            <v>0.92</v>
          </cell>
          <cell r="F2839">
            <v>0</v>
          </cell>
        </row>
        <row r="2840">
          <cell r="B2840" t="str">
            <v>7262</v>
          </cell>
          <cell r="C2840" t="str">
            <v>TIJOLO CERAMICO MACICO APARENTE 5,5 X 11X 23CM</v>
          </cell>
          <cell r="D2840" t="str">
            <v>MIL</v>
          </cell>
          <cell r="E2840">
            <v>904.76</v>
          </cell>
          <cell r="F2840">
            <v>0</v>
          </cell>
        </row>
        <row r="2841">
          <cell r="B2841" t="str">
            <v>7265</v>
          </cell>
          <cell r="C2841" t="str">
            <v>TIJOLO CERAMICO FURADO 8 FUROS 10 X 18 X 18CM</v>
          </cell>
          <cell r="D2841" t="str">
            <v>UN</v>
          </cell>
          <cell r="E2841">
            <v>0.49</v>
          </cell>
          <cell r="F2841">
            <v>0</v>
          </cell>
        </row>
        <row r="2842">
          <cell r="B2842" t="str">
            <v>7266</v>
          </cell>
          <cell r="C2842" t="str">
            <v>TIJOLO CERAMICO FURADO 10 X 20 X 20CM</v>
          </cell>
          <cell r="D2842" t="str">
            <v>MIL</v>
          </cell>
          <cell r="E2842">
            <v>435</v>
          </cell>
          <cell r="F2842">
            <v>0</v>
          </cell>
        </row>
        <row r="2843">
          <cell r="B2843" t="str">
            <v>7267</v>
          </cell>
          <cell r="C2843" t="str">
            <v>TIJOLO CERAMICO FURADO 6 FUROS 10 X 15 X 20CM</v>
          </cell>
          <cell r="D2843" t="str">
            <v>UN</v>
          </cell>
          <cell r="E2843">
            <v>0.38</v>
          </cell>
          <cell r="F2843">
            <v>0</v>
          </cell>
        </row>
        <row r="2844">
          <cell r="B2844" t="str">
            <v>7268</v>
          </cell>
          <cell r="C2844" t="str">
            <v>TIJOLO CERAMICO FURADO 8 FUROS 10 X 20 X 30CM</v>
          </cell>
          <cell r="D2844" t="str">
            <v>UN</v>
          </cell>
          <cell r="E2844">
            <v>0.52</v>
          </cell>
          <cell r="F2844">
            <v>0</v>
          </cell>
        </row>
        <row r="2845">
          <cell r="B2845" t="str">
            <v>7269</v>
          </cell>
          <cell r="C2845" t="str">
            <v>TIJOLO CERAMICO FURADO 6 FUROS 10 X 10 X 20CM</v>
          </cell>
          <cell r="D2845" t="str">
            <v>UN</v>
          </cell>
          <cell r="E2845">
            <v>0.37</v>
          </cell>
          <cell r="F2845">
            <v>0</v>
          </cell>
        </row>
        <row r="2846">
          <cell r="B2846" t="str">
            <v>7270</v>
          </cell>
          <cell r="C2846" t="str">
            <v>TIJOLO CERAMICO FURADO 4 FUROS 10 X 10 X 20CM</v>
          </cell>
          <cell r="D2846" t="str">
            <v>UN</v>
          </cell>
          <cell r="E2846">
            <v>0.38</v>
          </cell>
          <cell r="F2846">
            <v>0</v>
          </cell>
        </row>
        <row r="2847">
          <cell r="B2847" t="str">
            <v>7271</v>
          </cell>
          <cell r="C2847" t="str">
            <v>TIJOLO CERAMICO FURADO 8 FUROS 10 X 20 X 20CM</v>
          </cell>
          <cell r="D2847" t="str">
            <v>UN</v>
          </cell>
          <cell r="E2847">
            <v>0.44</v>
          </cell>
          <cell r="F2847">
            <v>0</v>
          </cell>
        </row>
        <row r="2848">
          <cell r="B2848" t="str">
            <v>7272</v>
          </cell>
          <cell r="C2848" t="str">
            <v>ELEMENTO VAZADO CERAMICO 9 X 20 X 20CM</v>
          </cell>
          <cell r="D2848" t="str">
            <v>UN</v>
          </cell>
          <cell r="E2848">
            <v>1.74</v>
          </cell>
          <cell r="F2848">
            <v>0</v>
          </cell>
        </row>
        <row r="2849">
          <cell r="B2849" t="str">
            <v>7273</v>
          </cell>
          <cell r="C2849" t="str">
            <v>ELEMENTO VAZADO CERAMICO 7 X 20 X 20CM</v>
          </cell>
          <cell r="D2849" t="str">
            <v>UN</v>
          </cell>
          <cell r="E2849">
            <v>1.74</v>
          </cell>
          <cell r="F2849">
            <v>0</v>
          </cell>
        </row>
        <row r="2850">
          <cell r="B2850" t="str">
            <v>7274</v>
          </cell>
          <cell r="C2850" t="str">
            <v>TIL PVC LIGACAO PREDIAL NBR 10569 P/REDE COLET ESG JE BBB DN 100 X 100MM</v>
          </cell>
          <cell r="D2850" t="str">
            <v>UN</v>
          </cell>
          <cell r="E2850">
            <v>56.12</v>
          </cell>
          <cell r="F2850">
            <v>0</v>
          </cell>
        </row>
        <row r="2851">
          <cell r="B2851" t="str">
            <v>7275</v>
          </cell>
          <cell r="C2851" t="str">
            <v>TIL PVC RADIAL NBR 10569 P/REDE COLET ESG JE BBB DN 150X200MM</v>
          </cell>
          <cell r="D2851" t="str">
            <v>UN</v>
          </cell>
          <cell r="E2851">
            <v>533.79</v>
          </cell>
          <cell r="F2851">
            <v>0</v>
          </cell>
        </row>
        <row r="2852">
          <cell r="B2852" t="str">
            <v>7276</v>
          </cell>
          <cell r="C2852" t="str">
            <v>TIL PVC PASSAGEM NBR 10569 P/REDE COLET ESG JE BBB DN 200X150MM</v>
          </cell>
          <cell r="D2852" t="str">
            <v>UN</v>
          </cell>
          <cell r="E2852">
            <v>295.57</v>
          </cell>
          <cell r="F2852">
            <v>0</v>
          </cell>
        </row>
        <row r="2853">
          <cell r="B2853" t="str">
            <v>7277</v>
          </cell>
          <cell r="C2853" t="str">
            <v>TIL PVC PASSAGEM NBR 10569 P/REDE COLET ESG JE BBB DN 250X150MM</v>
          </cell>
          <cell r="D2853" t="str">
            <v>UN</v>
          </cell>
          <cell r="E2853">
            <v>351.3</v>
          </cell>
          <cell r="F2853">
            <v>0</v>
          </cell>
        </row>
        <row r="2854">
          <cell r="B2854" t="str">
            <v>7278</v>
          </cell>
          <cell r="C2854" t="str">
            <v>TIL PVC PASSAGEM NBR 10569 P/REDE COLET ESG JE BBB DN 300X150MM</v>
          </cell>
          <cell r="D2854" t="str">
            <v>UN</v>
          </cell>
          <cell r="E2854">
            <v>526.65</v>
          </cell>
          <cell r="F2854">
            <v>0</v>
          </cell>
        </row>
        <row r="2855">
          <cell r="B2855" t="str">
            <v>7280</v>
          </cell>
          <cell r="C2855" t="str">
            <v>TIL PVC PASSAGEM NBR 10569 P/REDE COLET ESG JE BBB DN 100X100MM</v>
          </cell>
          <cell r="D2855" t="str">
            <v>UN</v>
          </cell>
          <cell r="E2855">
            <v>204.61</v>
          </cell>
          <cell r="F2855">
            <v>0</v>
          </cell>
        </row>
        <row r="2856">
          <cell r="B2856" t="str">
            <v>7281</v>
          </cell>
          <cell r="C2856" t="str">
            <v>TIL PVC PASSAGEM NBR 10569 P/REDE COLET ESG JE BBB DN 125X125MM</v>
          </cell>
          <cell r="D2856" t="str">
            <v>UN</v>
          </cell>
          <cell r="E2856">
            <v>206.26</v>
          </cell>
          <cell r="F2856">
            <v>0</v>
          </cell>
        </row>
        <row r="2857">
          <cell r="B2857" t="str">
            <v>7282</v>
          </cell>
          <cell r="C2857" t="str">
            <v>TIL PVC PASSAGEM NBR 10569 P/REDE COLET ESG JE BBB DN 150X150MM</v>
          </cell>
          <cell r="D2857" t="str">
            <v>UN</v>
          </cell>
          <cell r="E2857">
            <v>208.02</v>
          </cell>
          <cell r="F2857">
            <v>0</v>
          </cell>
        </row>
        <row r="2858">
          <cell r="B2858" t="str">
            <v>7283</v>
          </cell>
          <cell r="C2858" t="str">
            <v>TIL PVC RADIAL NBR 10569 P/REDE COLET ESG JE BBB DN 250X200MM</v>
          </cell>
          <cell r="D2858" t="str">
            <v>UN</v>
          </cell>
          <cell r="E2858">
            <v>650.87</v>
          </cell>
          <cell r="F2858">
            <v>0</v>
          </cell>
        </row>
        <row r="2859">
          <cell r="B2859" t="str">
            <v>7284</v>
          </cell>
          <cell r="C2859" t="str">
            <v>TIL PVC RADIAL NBR 10569 P/REDE COLET ESG JE BBB DN 300X200MM</v>
          </cell>
          <cell r="D2859" t="str">
            <v>UN</v>
          </cell>
          <cell r="E2859">
            <v>736.7</v>
          </cell>
          <cell r="F2859">
            <v>0</v>
          </cell>
        </row>
        <row r="2860">
          <cell r="B2860" t="str">
            <v>7285</v>
          </cell>
          <cell r="C2860" t="str">
            <v>TIL PVC RADIAL NBR 10569 P/REDE COLET ESG JE BBB DN 200X200MM</v>
          </cell>
          <cell r="D2860" t="str">
            <v>UN</v>
          </cell>
          <cell r="E2860">
            <v>583.72</v>
          </cell>
          <cell r="F2860">
            <v>0</v>
          </cell>
        </row>
        <row r="2861">
          <cell r="B2861" t="str">
            <v>7286</v>
          </cell>
          <cell r="C2861" t="str">
            <v>TIL PVC RADIAL NBR 10569 P/REDE COLET ESG JE BBB DN 125X200MM</v>
          </cell>
          <cell r="D2861" t="str">
            <v>UN</v>
          </cell>
          <cell r="E2861">
            <v>288.36</v>
          </cell>
          <cell r="F2861">
            <v>0</v>
          </cell>
        </row>
        <row r="2862">
          <cell r="B2862" t="str">
            <v>7287</v>
          </cell>
          <cell r="C2862" t="str">
            <v>TINTA A OLEO BRILHANTE</v>
          </cell>
          <cell r="D2862" t="str">
            <v>GL</v>
          </cell>
          <cell r="E2862">
            <v>48.8</v>
          </cell>
          <cell r="F2862">
            <v>0</v>
          </cell>
        </row>
        <row r="2863">
          <cell r="B2863" t="str">
            <v>7288</v>
          </cell>
          <cell r="C2863" t="str">
            <v>TINTA ESMALTE SINTETICO FOSCO</v>
          </cell>
          <cell r="D2863" t="str">
            <v>L</v>
          </cell>
          <cell r="E2863">
            <v>21.21</v>
          </cell>
          <cell r="F2863">
            <v>0</v>
          </cell>
        </row>
        <row r="2864">
          <cell r="B2864" t="str">
            <v>7290</v>
          </cell>
          <cell r="C2864" t="str">
            <v>TINTA ESMALTE SINTETICO ACETINADO</v>
          </cell>
          <cell r="D2864" t="str">
            <v>GL</v>
          </cell>
          <cell r="E2864">
            <v>74.62</v>
          </cell>
          <cell r="F2864">
            <v>0</v>
          </cell>
        </row>
        <row r="2865">
          <cell r="B2865" t="str">
            <v>7292</v>
          </cell>
          <cell r="C2865" t="str">
            <v>TINTA ESMALTE SINTETICO ALTO BRILHO</v>
          </cell>
          <cell r="D2865" t="str">
            <v>L</v>
          </cell>
          <cell r="E2865">
            <v>19.55</v>
          </cell>
          <cell r="F2865">
            <v>0</v>
          </cell>
        </row>
        <row r="2866">
          <cell r="B2866" t="str">
            <v>7293</v>
          </cell>
          <cell r="C2866" t="str">
            <v>TINTA GRAFITE ESMALTE PROTETORA DE SUPERFICIE METALICA</v>
          </cell>
          <cell r="D2866" t="str">
            <v>L</v>
          </cell>
          <cell r="E2866">
            <v>20.149999999999999</v>
          </cell>
          <cell r="F2866">
            <v>0</v>
          </cell>
        </row>
        <row r="2867">
          <cell r="B2867" t="str">
            <v>7294</v>
          </cell>
          <cell r="C2867" t="str">
            <v>TINTA ESMALTE SINTETICO ALTO BRILHO</v>
          </cell>
          <cell r="D2867" t="str">
            <v>GL</v>
          </cell>
          <cell r="E2867">
            <v>70.38</v>
          </cell>
          <cell r="F2867">
            <v>0</v>
          </cell>
        </row>
        <row r="2868">
          <cell r="B2868" t="str">
            <v>7295</v>
          </cell>
          <cell r="C2868" t="str">
            <v>TINTA PROTETORA SUPERFICIE METALICA GRAFITE</v>
          </cell>
          <cell r="D2868" t="str">
            <v>GL</v>
          </cell>
          <cell r="E2868">
            <v>72.53</v>
          </cell>
          <cell r="F2868">
            <v>0</v>
          </cell>
        </row>
        <row r="2869">
          <cell r="B2869" t="str">
            <v>7300</v>
          </cell>
          <cell r="C2869" t="str">
            <v>TINTA ALUMINIO ESMALTE PROTETORA SUPERFICIE METALICA</v>
          </cell>
          <cell r="D2869" t="str">
            <v>GL</v>
          </cell>
          <cell r="E2869">
            <v>83.49</v>
          </cell>
          <cell r="F2869">
            <v>0</v>
          </cell>
        </row>
        <row r="2870">
          <cell r="B2870" t="str">
            <v>7303</v>
          </cell>
          <cell r="C2870" t="str">
            <v>TINTA EPOXI</v>
          </cell>
          <cell r="D2870" t="str">
            <v>GL</v>
          </cell>
          <cell r="E2870">
            <v>167.14</v>
          </cell>
          <cell r="F2870">
            <v>0</v>
          </cell>
        </row>
        <row r="2871">
          <cell r="B2871" t="str">
            <v>7304</v>
          </cell>
          <cell r="C2871" t="str">
            <v>TINTA EPOXI</v>
          </cell>
          <cell r="D2871" t="str">
            <v>L</v>
          </cell>
          <cell r="E2871">
            <v>46.43</v>
          </cell>
          <cell r="F2871">
            <v>0</v>
          </cell>
        </row>
        <row r="2872">
          <cell r="B2872" t="str">
            <v>7306</v>
          </cell>
          <cell r="C2872" t="str">
            <v>TINTA PROTETORA SUPERFICIE METALICA ALUMINIO</v>
          </cell>
          <cell r="D2872" t="str">
            <v>L</v>
          </cell>
          <cell r="E2872">
            <v>23.88</v>
          </cell>
          <cell r="F2872">
            <v>0</v>
          </cell>
        </row>
        <row r="2873">
          <cell r="B2873" t="str">
            <v>7307</v>
          </cell>
          <cell r="C2873" t="str">
            <v>FUNDO ANTICORROSIVO TIPO ZARCAO OU EQUIV</v>
          </cell>
          <cell r="D2873" t="str">
            <v>L</v>
          </cell>
          <cell r="E2873">
            <v>18.239999999999998</v>
          </cell>
          <cell r="F2873">
            <v>0</v>
          </cell>
        </row>
        <row r="2874">
          <cell r="B2874" t="str">
            <v>7308</v>
          </cell>
          <cell r="C2874" t="str">
            <v>FUNDO ANTICORROSIVO TIPO ZARCAO OU EQUIV</v>
          </cell>
          <cell r="D2874" t="str">
            <v>GL</v>
          </cell>
          <cell r="E2874">
            <v>65.66</v>
          </cell>
          <cell r="F2874">
            <v>0</v>
          </cell>
        </row>
        <row r="2875">
          <cell r="B2875" t="str">
            <v>7311</v>
          </cell>
          <cell r="C2875" t="str">
            <v>TINTA ESMALTE SINTETICO ACETINADO</v>
          </cell>
          <cell r="D2875" t="str">
            <v>L</v>
          </cell>
          <cell r="E2875">
            <v>20.73</v>
          </cell>
          <cell r="F2875">
            <v>0</v>
          </cell>
        </row>
        <row r="2876">
          <cell r="B2876" t="str">
            <v>7312</v>
          </cell>
          <cell r="C2876" t="str">
            <v>TINTA ESMALTE SINTETICO FOSCO</v>
          </cell>
          <cell r="D2876" t="str">
            <v>GL</v>
          </cell>
          <cell r="E2876">
            <v>76.349999999999994</v>
          </cell>
          <cell r="F2876">
            <v>0</v>
          </cell>
        </row>
        <row r="2877">
          <cell r="B2877" t="str">
            <v>7313</v>
          </cell>
          <cell r="C2877" t="str">
            <v xml:space="preserve">TINTA BETUMINOSA P/ CONCRETO E ALVENARIA TP NEUTROL 45 OTTO BAUMGART OU MARCA EQUIVALENTE </v>
          </cell>
          <cell r="D2877" t="str">
            <v>L</v>
          </cell>
          <cell r="E2877">
            <v>8.02</v>
          </cell>
          <cell r="F2877">
            <v>0</v>
          </cell>
        </row>
        <row r="2878">
          <cell r="B2878" t="str">
            <v>7314</v>
          </cell>
          <cell r="C2878" t="str">
            <v>TINTA À BASE DE BORRACHA CLORADA - CORES</v>
          </cell>
          <cell r="D2878" t="str">
            <v>L</v>
          </cell>
          <cell r="E2878">
            <v>39.15</v>
          </cell>
          <cell r="F2878">
            <v>0</v>
          </cell>
        </row>
        <row r="2879">
          <cell r="B2879" t="str">
            <v>7315</v>
          </cell>
          <cell r="C2879" t="str">
            <v>REVESTIMENTO DE ALUMINIO LIQUIDO TP ALUMINATION OTTO BAUGART OU MARCA EQUIVALENTE</v>
          </cell>
          <cell r="D2879" t="str">
            <v>L</v>
          </cell>
          <cell r="E2879">
            <v>25.45</v>
          </cell>
          <cell r="F2879">
            <v>0</v>
          </cell>
        </row>
        <row r="2880">
          <cell r="B2880" t="str">
            <v>7316</v>
          </cell>
          <cell r="C2880" t="str">
            <v>HIDROFUGANTE INCOLOR P/ FACHADAS TP ACQUELLA OTTO BAUMGART OU MARCA EQUIVALENTE</v>
          </cell>
          <cell r="D2880" t="str">
            <v>L</v>
          </cell>
          <cell r="E2880">
            <v>13.19</v>
          </cell>
          <cell r="F2880">
            <v>0</v>
          </cell>
        </row>
        <row r="2881">
          <cell r="B2881" t="str">
            <v>7317</v>
          </cell>
          <cell r="C2881" t="str">
            <v>MASTIQUE BETUMINOSO P/ VEDACAO TP CARBOPLASTICO 3 OTTO BAUMGART OU MARCA EQUIVALENTE</v>
          </cell>
          <cell r="D2881" t="str">
            <v>KG</v>
          </cell>
          <cell r="E2881">
            <v>8.51</v>
          </cell>
          <cell r="F2881">
            <v>0</v>
          </cell>
        </row>
        <row r="2882">
          <cell r="B2882" t="str">
            <v>7318</v>
          </cell>
          <cell r="C2882" t="str">
            <v>TINTA BETUMINOSA BASE EMULSAO TP NEGROLIN OTTO BAUMGART OU MARCA EQUIVALENTE</v>
          </cell>
          <cell r="D2882" t="str">
            <v>KG</v>
          </cell>
          <cell r="E2882">
            <v>5.14</v>
          </cell>
          <cell r="F2882">
            <v>0</v>
          </cell>
        </row>
        <row r="2883">
          <cell r="B2883" t="str">
            <v>7319</v>
          </cell>
          <cell r="C2883" t="str">
            <v>TINTA ASFALTICA P/ CONCRETO E ARGAMASSA TIPO NEUTROLIN OTTO BAUMGART OU MARCA EQUIVALENTE</v>
          </cell>
          <cell r="D2883" t="str">
            <v>L</v>
          </cell>
          <cell r="E2883">
            <v>6.2</v>
          </cell>
          <cell r="F2883">
            <v>0</v>
          </cell>
        </row>
        <row r="2884">
          <cell r="B2884" t="str">
            <v>7320</v>
          </cell>
          <cell r="C2884" t="str">
            <v>TINTA ASFALTICA P/ CONCRETO E ARGAMASSA - GALAO 3,6L</v>
          </cell>
          <cell r="D2884" t="str">
            <v>L</v>
          </cell>
          <cell r="E2884">
            <v>13.13</v>
          </cell>
          <cell r="F2884">
            <v>0</v>
          </cell>
        </row>
        <row r="2885">
          <cell r="B2885" t="str">
            <v>7321</v>
          </cell>
          <cell r="C2885" t="str">
            <v>MASTIQUE ELASTICO BASE SILICONE TP SILIFLEX OTTO BAUMGART OU MARCA EQUIVALENTE</v>
          </cell>
          <cell r="D2885" t="str">
            <v>310ML</v>
          </cell>
          <cell r="E2885">
            <v>20.93</v>
          </cell>
          <cell r="F2885">
            <v>0</v>
          </cell>
        </row>
        <row r="2886">
          <cell r="B2886" t="str">
            <v>7322</v>
          </cell>
          <cell r="C2886" t="str">
            <v>MEMBRANA LIQUIDA P/ IMPERM. DE COBERTURA TIPO VEDAPREN BRANCO, OTTO BAUMGART OU MARCA EQUIVALENTE.</v>
          </cell>
          <cell r="D2886" t="str">
            <v>KG</v>
          </cell>
          <cell r="E2886">
            <v>13.26</v>
          </cell>
          <cell r="F2886">
            <v>0</v>
          </cell>
        </row>
        <row r="2887">
          <cell r="B2887" t="str">
            <v>7323</v>
          </cell>
          <cell r="C2887" t="str">
            <v>MASSA BETUMINOSA P/ ISOLAMENTOS, TIPO ISOLIT OTTO BAUMGART OU MARCA EQUIVALENTE</v>
          </cell>
          <cell r="D2887" t="str">
            <v>KG</v>
          </cell>
          <cell r="E2887">
            <v>4.07</v>
          </cell>
          <cell r="F2887">
            <v>0</v>
          </cell>
        </row>
        <row r="2888">
          <cell r="B2888" t="str">
            <v>7324</v>
          </cell>
          <cell r="C2888" t="str">
            <v>RESINA BASE EPOXI COMPOUND OTTO BAUMGART OU MARCA EQUIVALENTE</v>
          </cell>
          <cell r="D2888" t="str">
            <v>KG</v>
          </cell>
          <cell r="E2888">
            <v>33.26</v>
          </cell>
          <cell r="F2888">
            <v>0</v>
          </cell>
        </row>
        <row r="2889">
          <cell r="B2889" t="str">
            <v>7325</v>
          </cell>
          <cell r="C2889" t="str">
            <v>IMPERMEABILIZANTE P/ CONCRETO E ARGAMASSA TP VEDACIT OTTO BAUMGART OU MARCA EQUIVALENTE</v>
          </cell>
          <cell r="D2889" t="str">
            <v>KG</v>
          </cell>
          <cell r="E2889">
            <v>5.5</v>
          </cell>
          <cell r="F2889">
            <v>0</v>
          </cell>
        </row>
        <row r="2890">
          <cell r="B2890" t="str">
            <v>7326</v>
          </cell>
          <cell r="C2890" t="str">
            <v>MASSA BETUMINOSA P/ CONSERTO DE TRINCAS E CALHAS METALICAS TP CARBOPLASTICO 2 OTTO BAUMGART OU MARCA EQUIVALENTE</v>
          </cell>
          <cell r="D2890" t="str">
            <v>KG</v>
          </cell>
          <cell r="E2890">
            <v>14.32</v>
          </cell>
          <cell r="F2890">
            <v>0</v>
          </cell>
        </row>
        <row r="2891">
          <cell r="B2891" t="str">
            <v>7328</v>
          </cell>
          <cell r="C2891" t="str">
            <v>MASSA BETUMINOSA P/ IMPERMEABILIZACAO TP CARBOLASTICO NUM 1- OTTO BAUMGART OU MARCA EQUIVALENTE</v>
          </cell>
          <cell r="D2891" t="str">
            <v>KG</v>
          </cell>
          <cell r="E2891">
            <v>15.03</v>
          </cell>
          <cell r="F2891">
            <v>0</v>
          </cell>
        </row>
        <row r="2892">
          <cell r="B2892" t="str">
            <v>7331</v>
          </cell>
          <cell r="C2892" t="str">
            <v>EMULSAO ASFALTICA C/ ELASTOMERO VEDAPREN, PRETO, TIPO OTTO BAUMGART OU MARCA EQUIVALENTE</v>
          </cell>
          <cell r="D2892" t="str">
            <v>KG</v>
          </cell>
          <cell r="E2892">
            <v>9.57</v>
          </cell>
          <cell r="F2892">
            <v>0</v>
          </cell>
        </row>
        <row r="2893">
          <cell r="B2893" t="str">
            <v>7332</v>
          </cell>
          <cell r="C2893" t="str">
            <v>AGENTE DE DESFORMA P/ CONCRETO TP DESMOL CD - OTTO BAUMGART OU MARCA EQUIVALENTE</v>
          </cell>
          <cell r="D2893" t="str">
            <v>L</v>
          </cell>
          <cell r="E2893">
            <v>6.99</v>
          </cell>
          <cell r="F2893">
            <v>0</v>
          </cell>
        </row>
        <row r="2894">
          <cell r="B2894" t="str">
            <v>7333</v>
          </cell>
          <cell r="C2894" t="str">
            <v>ADESIVO ESTRUTURAL BASE EPOXI TP COMPOUND ADESIVO OTTO BAUMGART OU MARCA EQUIVALENTE.</v>
          </cell>
          <cell r="D2894" t="str">
            <v>KG</v>
          </cell>
          <cell r="E2894">
            <v>30.56</v>
          </cell>
          <cell r="F2894">
            <v>0</v>
          </cell>
        </row>
        <row r="2895">
          <cell r="B2895" t="str">
            <v>7334</v>
          </cell>
          <cell r="C2895" t="str">
            <v>ADESIVO P/ ARGAMASSAS E CHAPISCO - TP BIANCO OTTO BAUMGART OU MARCA EQUIVALENTE</v>
          </cell>
          <cell r="D2895" t="str">
            <v>L</v>
          </cell>
          <cell r="E2895">
            <v>6.81</v>
          </cell>
          <cell r="F2895">
            <v>0</v>
          </cell>
        </row>
        <row r="2896">
          <cell r="B2896" t="str">
            <v>7335</v>
          </cell>
          <cell r="C2896" t="str">
            <v>ADESIVO P/ TRINCA / FISSURA ESTRUTURA COMPOUND INJECAO - OTTO BAUMGART OU MARCA EQUIVALENTE</v>
          </cell>
          <cell r="D2896" t="str">
            <v>KG</v>
          </cell>
          <cell r="E2896">
            <v>55.24</v>
          </cell>
          <cell r="F2896">
            <v>0</v>
          </cell>
        </row>
        <row r="2897">
          <cell r="B2897" t="str">
            <v>7337</v>
          </cell>
          <cell r="C2897" t="str">
            <v>TINTA BASE RESINA EPOXI TP COBERIT EPOXY OTTO BAUMGART OU MARCA  EQUIVALENTE</v>
          </cell>
          <cell r="D2897" t="str">
            <v>L</v>
          </cell>
          <cell r="E2897">
            <v>34.74</v>
          </cell>
          <cell r="F2897">
            <v>0</v>
          </cell>
        </row>
        <row r="2898">
          <cell r="B2898" t="str">
            <v>7338</v>
          </cell>
          <cell r="C2898" t="str">
            <v>TINTA A BASE EPOXI/ALCATRAO COMPOUND COALTAR - OTTO BAUMGART OU MARCA EQUIVALENTE</v>
          </cell>
          <cell r="D2898" t="str">
            <v>KG</v>
          </cell>
          <cell r="E2898">
            <v>22.11</v>
          </cell>
          <cell r="F2898">
            <v>0</v>
          </cell>
        </row>
        <row r="2899">
          <cell r="B2899" t="str">
            <v>7340</v>
          </cell>
          <cell r="C2899" t="str">
            <v>IMUNIZANTE P/MADEIRA TIPO PENTOX SUPER INCOLOR DA MONTANA OU MARCA EQUIVALENTE</v>
          </cell>
          <cell r="D2899" t="str">
            <v>L</v>
          </cell>
          <cell r="E2899">
            <v>20.260000000000002</v>
          </cell>
          <cell r="F2899">
            <v>0</v>
          </cell>
        </row>
        <row r="2900">
          <cell r="B2900" t="str">
            <v>7341</v>
          </cell>
          <cell r="C2900" t="str">
            <v>IMUNIZANTE INCOLOR PARA MADEIRAS APARELHADAS PENETROL OTTO BAUMGART OU EQUIVALENTE</v>
          </cell>
          <cell r="D2900" t="str">
            <v>L</v>
          </cell>
          <cell r="E2900">
            <v>18.399999999999999</v>
          </cell>
          <cell r="F2900">
            <v>0</v>
          </cell>
        </row>
        <row r="2901">
          <cell r="B2901" t="str">
            <v>7342</v>
          </cell>
          <cell r="C2901" t="str">
            <v>TINTA MINERAL IMPERMEAVEL PO - TIPO CIMENTOL OTTO BAUMGART OU MARCA EQUIVALENTE</v>
          </cell>
          <cell r="D2901" t="str">
            <v>KG</v>
          </cell>
          <cell r="E2901">
            <v>3.36</v>
          </cell>
          <cell r="F2901">
            <v>0</v>
          </cell>
        </row>
        <row r="2902">
          <cell r="B2902" t="str">
            <v>7343</v>
          </cell>
          <cell r="C2902" t="str">
            <v>TINTA  PARA SINALIZAÇÃO HORIZONTAL À BASE DE RESINA ACRÍLICA , TIPO COBERIT TRAFEGO - OTTO BAUMGART (NBR 11862)</v>
          </cell>
          <cell r="D2902" t="str">
            <v>L</v>
          </cell>
          <cell r="E2902">
            <v>25.45</v>
          </cell>
          <cell r="F2902">
            <v>0</v>
          </cell>
        </row>
        <row r="2903">
          <cell r="B2903" t="str">
            <v>7344</v>
          </cell>
          <cell r="C2903" t="str">
            <v>TINTA LATEX PVA</v>
          </cell>
          <cell r="D2903" t="str">
            <v>GL</v>
          </cell>
          <cell r="E2903">
            <v>47.9</v>
          </cell>
          <cell r="F2903">
            <v>0</v>
          </cell>
        </row>
        <row r="2904">
          <cell r="B2904" t="str">
            <v>7345</v>
          </cell>
          <cell r="C2904" t="str">
            <v>TINTA LATEX PVA</v>
          </cell>
          <cell r="D2904" t="str">
            <v>L</v>
          </cell>
          <cell r="E2904">
            <v>12.88</v>
          </cell>
          <cell r="F2904">
            <v>0</v>
          </cell>
        </row>
        <row r="2905">
          <cell r="B2905" t="str">
            <v>7347</v>
          </cell>
          <cell r="C2905" t="str">
            <v>TINTA ACRILICA PARA PISO</v>
          </cell>
          <cell r="D2905" t="str">
            <v>GL</v>
          </cell>
          <cell r="E2905">
            <v>40.159999999999997</v>
          </cell>
          <cell r="F2905">
            <v>0</v>
          </cell>
        </row>
        <row r="2906">
          <cell r="B2906" t="str">
            <v>7348</v>
          </cell>
          <cell r="C2906" t="str">
            <v>TINTA ACRILICA PARA PISO</v>
          </cell>
          <cell r="D2906" t="str">
            <v>L</v>
          </cell>
          <cell r="E2906">
            <v>11.16</v>
          </cell>
          <cell r="F2906">
            <v>0</v>
          </cell>
        </row>
        <row r="2907">
          <cell r="B2907" t="str">
            <v>7350</v>
          </cell>
          <cell r="C2907" t="str">
            <v>TINTA ACRILICA P/CERAMICA</v>
          </cell>
          <cell r="D2907" t="str">
            <v>L</v>
          </cell>
          <cell r="E2907">
            <v>24.09</v>
          </cell>
          <cell r="F2907">
            <v>0</v>
          </cell>
        </row>
        <row r="2908">
          <cell r="B2908" t="str">
            <v>7352</v>
          </cell>
          <cell r="C2908" t="str">
            <v>RESINA ACRILICA</v>
          </cell>
          <cell r="D2908" t="str">
            <v>GL</v>
          </cell>
          <cell r="E2908">
            <v>75.05</v>
          </cell>
          <cell r="F2908">
            <v>0</v>
          </cell>
        </row>
        <row r="2909">
          <cell r="B2909" t="str">
            <v>7353</v>
          </cell>
          <cell r="C2909" t="str">
            <v>RESINA ACRILICA</v>
          </cell>
          <cell r="D2909" t="str">
            <v>L</v>
          </cell>
          <cell r="E2909">
            <v>26.99</v>
          </cell>
          <cell r="F2909">
            <v>0</v>
          </cell>
        </row>
        <row r="2910">
          <cell r="B2910" t="str">
            <v>7354</v>
          </cell>
          <cell r="C2910" t="str">
            <v>RESINA DE POLIESTER TIPO ALBA</v>
          </cell>
          <cell r="D2910" t="str">
            <v>KG</v>
          </cell>
          <cell r="E2910">
            <v>47.79</v>
          </cell>
          <cell r="F2910">
            <v>0</v>
          </cell>
        </row>
        <row r="2911">
          <cell r="B2911" t="str">
            <v>7355</v>
          </cell>
          <cell r="C2911" t="str">
            <v>TINTA LATEX ACRILICA</v>
          </cell>
          <cell r="D2911" t="str">
            <v>GL</v>
          </cell>
          <cell r="E2911">
            <v>59.6</v>
          </cell>
          <cell r="F2911">
            <v>0</v>
          </cell>
        </row>
        <row r="2912">
          <cell r="B2912" t="str">
            <v>7356</v>
          </cell>
          <cell r="C2912" t="str">
            <v>TINTA LATEX ACRILICA</v>
          </cell>
          <cell r="D2912" t="str">
            <v>L</v>
          </cell>
          <cell r="E2912">
            <v>15.98</v>
          </cell>
          <cell r="F2912">
            <v>0</v>
          </cell>
        </row>
        <row r="2913">
          <cell r="B2913" t="str">
            <v>7360</v>
          </cell>
          <cell r="C2913" t="str">
            <v>TINTA TEXTURIZADA ACRILICA P/ PINTURA INTERNA/EXTERNA</v>
          </cell>
          <cell r="D2913" t="str">
            <v>L</v>
          </cell>
          <cell r="E2913">
            <v>12.38</v>
          </cell>
          <cell r="F2913">
            <v>0</v>
          </cell>
        </row>
        <row r="2914">
          <cell r="B2914" t="str">
            <v>7362</v>
          </cell>
          <cell r="C2914" t="str">
            <v>TINTA MINERAL IMPERMEAVEL EM PO - SUPER CONSERVADO "P" SIKA</v>
          </cell>
          <cell r="D2914" t="str">
            <v>KG</v>
          </cell>
          <cell r="E2914">
            <v>5.35</v>
          </cell>
          <cell r="F2914">
            <v>0</v>
          </cell>
        </row>
        <row r="2915">
          <cell r="B2915" t="str">
            <v>7363</v>
          </cell>
          <cell r="C2915" t="str">
            <v>TINTA HIDRACOR</v>
          </cell>
          <cell r="D2915" t="str">
            <v>KG</v>
          </cell>
          <cell r="E2915">
            <v>2.44</v>
          </cell>
          <cell r="F2915">
            <v>0</v>
          </cell>
        </row>
        <row r="2916">
          <cell r="B2916" t="str">
            <v>7364</v>
          </cell>
          <cell r="C2916" t="str">
            <v>TINTA HIDRACOR</v>
          </cell>
          <cell r="D2916" t="str">
            <v>L</v>
          </cell>
          <cell r="E2916">
            <v>0.61</v>
          </cell>
          <cell r="F2916">
            <v>0</v>
          </cell>
        </row>
        <row r="2917">
          <cell r="B2917" t="str">
            <v>7370</v>
          </cell>
          <cell r="C2917" t="str">
            <v>GUINCHO MANUAL DE ARRASTE CAPACIDADE DE  2 T COM 20 M DE CABO DE AÇO - (LOCAÇÃO)</v>
          </cell>
          <cell r="D2917" t="str">
            <v>H</v>
          </cell>
          <cell r="E2917">
            <v>0.89</v>
          </cell>
          <cell r="F2917">
            <v>0</v>
          </cell>
        </row>
        <row r="2918">
          <cell r="B2918" t="str">
            <v>7373</v>
          </cell>
          <cell r="C2918" t="str">
            <v>GUINCHO MANUAL DE ARRASTE CAP. * 3T * C/ 20M DE CABO DE ACO, TIPO TIRFOR OU EQUIV</v>
          </cell>
          <cell r="D2918" t="str">
            <v>H</v>
          </cell>
          <cell r="E2918">
            <v>0.95</v>
          </cell>
          <cell r="F2918">
            <v>0</v>
          </cell>
        </row>
        <row r="2919">
          <cell r="B2919" t="str">
            <v>7524</v>
          </cell>
          <cell r="C2919" t="str">
            <v>TOMADA EMBUTIR 3P + T 30A/440V REF 56403 USO INDUSTRIAL SEM PLACA, PIAL OU EQUIV</v>
          </cell>
          <cell r="D2919" t="str">
            <v>UN</v>
          </cell>
          <cell r="E2919">
            <v>20.37</v>
          </cell>
          <cell r="F2919">
            <v>0</v>
          </cell>
        </row>
        <row r="2920">
          <cell r="B2920" t="str">
            <v>7525</v>
          </cell>
          <cell r="C2920" t="str">
            <v>TOMADA EMBUTIR 3P + T 30A/440V REF 56404 USO INDUSTRIAL C/ PLACA, PIAL OU EQUIV</v>
          </cell>
          <cell r="D2920" t="str">
            <v>UN</v>
          </cell>
          <cell r="E2920">
            <v>26.09</v>
          </cell>
          <cell r="F2920">
            <v>0</v>
          </cell>
        </row>
        <row r="2921">
          <cell r="B2921" t="str">
            <v>7526</v>
          </cell>
          <cell r="C2921" t="str">
            <v>TOMADA EMBUTIR P/ TELEFONE PADRAO TELEBRAS C/ PLACA, TIPO SILENTOQUE PIAL OU EQUIV</v>
          </cell>
          <cell r="D2921" t="str">
            <v>UN</v>
          </cell>
          <cell r="E2921">
            <v>13.19</v>
          </cell>
          <cell r="F2921">
            <v>0</v>
          </cell>
        </row>
        <row r="2922">
          <cell r="B2922" t="str">
            <v>7527</v>
          </cell>
          <cell r="C2922" t="str">
            <v>TOMADA TELEFONE 4P TELEBRAS S/PLACA PIAL OU SIMILAR</v>
          </cell>
          <cell r="D2922" t="str">
            <v>UN</v>
          </cell>
          <cell r="E2922">
            <v>10.8</v>
          </cell>
          <cell r="F2922">
            <v>0</v>
          </cell>
        </row>
        <row r="2923">
          <cell r="B2923" t="str">
            <v>7528</v>
          </cell>
          <cell r="C2923" t="str">
            <v>TOMADA EMBUTIR 2P UNIVERSAL REDONDA 10A/250V C/ PLACA, TIPO SILENTOQUE PIAL OU EQUIV</v>
          </cell>
          <cell r="D2923" t="str">
            <v>UN</v>
          </cell>
          <cell r="E2923">
            <v>6.8</v>
          </cell>
          <cell r="F2923">
            <v>0</v>
          </cell>
        </row>
        <row r="2924">
          <cell r="B2924" t="str">
            <v>7529</v>
          </cell>
          <cell r="C2924" t="str">
            <v>TOMADA EMBUTIR 2P + T 15A/250V C/PLACA, TIPO SILENTOQUE OU EQUIV</v>
          </cell>
          <cell r="D2924" t="str">
            <v>UN</v>
          </cell>
          <cell r="E2924">
            <v>15.91</v>
          </cell>
          <cell r="F2924">
            <v>0</v>
          </cell>
        </row>
        <row r="2925">
          <cell r="B2925" t="str">
            <v>7531</v>
          </cell>
          <cell r="C2925" t="str">
            <v>TOMADA EMBUTIR 3P 20A/250V C/PLACA, TIPO SILENTOQUE PIAL OU EQUIV</v>
          </cell>
          <cell r="D2925" t="str">
            <v>UN</v>
          </cell>
          <cell r="E2925">
            <v>14.01</v>
          </cell>
          <cell r="F2925">
            <v>0</v>
          </cell>
        </row>
        <row r="2926">
          <cell r="B2926" t="str">
            <v>7533</v>
          </cell>
          <cell r="C2926" t="str">
            <v>TOMADA EMBUTIR 2P UNIVERSAL 10A/250V S/PLACA, TIPO SILENTOQUE PIAL OU EQUIV</v>
          </cell>
          <cell r="D2926" t="str">
            <v>UN</v>
          </cell>
          <cell r="E2926">
            <v>4.67</v>
          </cell>
          <cell r="F2926">
            <v>0</v>
          </cell>
        </row>
        <row r="2927">
          <cell r="B2927" t="str">
            <v>7535</v>
          </cell>
          <cell r="C2927" t="str">
            <v>TOMADA DUPLA EMBUTIR 2 X 2P UNIVERSAL 10A/250V C/PLACA, TIPO SILENTOQUE PIAL OU EQUIV</v>
          </cell>
          <cell r="D2927" t="str">
            <v>UN</v>
          </cell>
          <cell r="E2927">
            <v>11.62</v>
          </cell>
          <cell r="F2927">
            <v>0</v>
          </cell>
        </row>
        <row r="2928">
          <cell r="B2928" t="str">
            <v>7536</v>
          </cell>
          <cell r="C2928" t="str">
            <v>TOMADA DUPLA EMBUTIR 2 X 2P UNIVERSAL 10A/250V S/PLACA, TIPO SILENTOQUE PIAL OU EQUIV</v>
          </cell>
          <cell r="D2928" t="str">
            <v>UN</v>
          </cell>
          <cell r="E2928">
            <v>10.51</v>
          </cell>
          <cell r="F2928">
            <v>0</v>
          </cell>
        </row>
        <row r="2929">
          <cell r="B2929" t="str">
            <v>7539</v>
          </cell>
          <cell r="C2929" t="str">
            <v>TAMPA S/ EQUIPAMENTO 2 TECLAS P/ CONDUTORES 1/2'' OU 3/4'', TIPO C11 MOFERCO OU EQUVALENTE</v>
          </cell>
          <cell r="D2929" t="str">
            <v>UN</v>
          </cell>
          <cell r="E2929">
            <v>2.16</v>
          </cell>
          <cell r="F2929">
            <v>0</v>
          </cell>
        </row>
        <row r="2930">
          <cell r="B2930" t="str">
            <v>7543</v>
          </cell>
          <cell r="C2930" t="str">
            <v>TAMPA CEGA EM PVC P/CONDULETE 4 X 2"</v>
          </cell>
          <cell r="D2930" t="str">
            <v>UN</v>
          </cell>
          <cell r="E2930">
            <v>2.57</v>
          </cell>
          <cell r="F2930">
            <v>0</v>
          </cell>
        </row>
        <row r="2931">
          <cell r="B2931" t="str">
            <v>7546</v>
          </cell>
          <cell r="C2931" t="str">
            <v>INTERRUPTOR EMBUTIR 4 POLOS USO INDUSTRIAL</v>
          </cell>
          <cell r="D2931" t="str">
            <v>UN</v>
          </cell>
          <cell r="E2931">
            <v>554.51</v>
          </cell>
          <cell r="F2931">
            <v>0</v>
          </cell>
        </row>
        <row r="2932">
          <cell r="B2932" t="str">
            <v>7547</v>
          </cell>
          <cell r="C2932" t="str">
            <v>CONJUNTO EMBUTIR 2 INTERRUPTORES SIMPLES 10A/250V S/ PLACA, TP SILENTOQUE PIAL OU EQUIV</v>
          </cell>
          <cell r="D2932" t="str">
            <v>UN</v>
          </cell>
          <cell r="E2932">
            <v>9.4</v>
          </cell>
          <cell r="F2932">
            <v>0</v>
          </cell>
        </row>
        <row r="2933">
          <cell r="B2933" t="str">
            <v>7549</v>
          </cell>
          <cell r="C2933" t="str">
            <v>ESPELHO EM PVC 4X2"</v>
          </cell>
          <cell r="D2933" t="str">
            <v>UN</v>
          </cell>
          <cell r="E2933">
            <v>2.04</v>
          </cell>
          <cell r="F2933">
            <v>0</v>
          </cell>
        </row>
        <row r="2934">
          <cell r="B2934" t="str">
            <v>7550</v>
          </cell>
          <cell r="C2934" t="str">
            <v>CONJUNTO EMBUTIR 1 INTERRUPTOR SIMPLES 1 INTERRUPTOR PARALELO 10A/250V C/ PLACA , TP SILENTOQUE PIAL OU EQUIV</v>
          </cell>
          <cell r="D2934" t="str">
            <v>UN</v>
          </cell>
          <cell r="E2934">
            <v>12.58</v>
          </cell>
          <cell r="F2934">
            <v>0</v>
          </cell>
        </row>
        <row r="2935">
          <cell r="B2935" t="str">
            <v>7551</v>
          </cell>
          <cell r="C2935" t="str">
            <v xml:space="preserve">ESPELHO EM PVC 4X4" </v>
          </cell>
          <cell r="D2935" t="str">
            <v>UN</v>
          </cell>
          <cell r="E2935">
            <v>4.47</v>
          </cell>
          <cell r="F2935">
            <v>0</v>
          </cell>
        </row>
        <row r="2936">
          <cell r="B2936" t="str">
            <v>7552</v>
          </cell>
          <cell r="C2936" t="str">
            <v>TAMPA CEGA EM LATAO POLIDO PARA CONDULETE EM LIGA DE ALUMINIO 4 X 4"</v>
          </cell>
          <cell r="D2936" t="str">
            <v>UN</v>
          </cell>
          <cell r="E2936">
            <v>40.880000000000003</v>
          </cell>
          <cell r="F2936">
            <v>0</v>
          </cell>
        </row>
        <row r="2937">
          <cell r="B2937" t="str">
            <v>7554</v>
          </cell>
          <cell r="C2937" t="str">
            <v>CONJUNTO EMBUTIR 2 INTERRUPTORES SIMPLES 1 TOMADA 2P UNIVERSAL 10A/250V S/ PLACA, TP SILENTOQUE PIAL OU EQUIV</v>
          </cell>
          <cell r="D2937" t="str">
            <v>UN</v>
          </cell>
          <cell r="E2937">
            <v>13.6</v>
          </cell>
          <cell r="F2937">
            <v>0</v>
          </cell>
        </row>
        <row r="2938">
          <cell r="B2938" t="str">
            <v>7555</v>
          </cell>
          <cell r="C2938" t="str">
            <v>INTERRUPTOR SIMPLES EMBUTIR 10A/250V C/PLACA, TIPO SILENTOQUE PIAL OU EQUIV</v>
          </cell>
          <cell r="D2938" t="str">
            <v>UN</v>
          </cell>
          <cell r="E2938">
            <v>6.39</v>
          </cell>
          <cell r="F2938">
            <v>0</v>
          </cell>
        </row>
        <row r="2939">
          <cell r="B2939" t="str">
            <v>7556</v>
          </cell>
          <cell r="C2939" t="str">
            <v>CONJUNTO EMBUTIR 1 INTERRUPTOR SIMPLES 1 TOMADA 2P UNIVERSAL 10A/250V C/ PLACA, TP SILENTOQUE PIAL OU EQUIV</v>
          </cell>
          <cell r="D2939" t="str">
            <v>UN</v>
          </cell>
          <cell r="E2939">
            <v>12.2</v>
          </cell>
          <cell r="F2939">
            <v>0</v>
          </cell>
        </row>
        <row r="2940">
          <cell r="B2940" t="str">
            <v>7557</v>
          </cell>
          <cell r="C2940" t="str">
            <v>INTERRUPTOR PARALELO EMBUTIR 10A/250V C/ PLACA, TIPO SILENTOQUE PIAL OU EQUIV</v>
          </cell>
          <cell r="D2940" t="str">
            <v>UN</v>
          </cell>
          <cell r="E2940">
            <v>8.41</v>
          </cell>
          <cell r="F2940">
            <v>0</v>
          </cell>
        </row>
        <row r="2941">
          <cell r="B2941" t="str">
            <v>7558</v>
          </cell>
          <cell r="C2941" t="str">
            <v>CONJUNTO EMBUTIR 2 INTERRUPTORES SIMPLES 1 TOMADA 2P UNIVERSAL 10A/250V C/ PLACA, TP SILENTOQUE PIAL OU EQUIV</v>
          </cell>
          <cell r="D2941" t="str">
            <v>UN</v>
          </cell>
          <cell r="E2941">
            <v>16.14</v>
          </cell>
          <cell r="F2941">
            <v>0</v>
          </cell>
        </row>
        <row r="2942">
          <cell r="B2942" t="str">
            <v>7559</v>
          </cell>
          <cell r="C2942" t="str">
            <v>CONJUNTO EMBUTIR 2 INTERRUPTORES SIMPLES 10A/250V C/ PLACA, TP SILENTOQUE PIAL OU EQUIV</v>
          </cell>
          <cell r="D2942" t="str">
            <v>UN</v>
          </cell>
          <cell r="E2942">
            <v>11</v>
          </cell>
          <cell r="F2942">
            <v>0</v>
          </cell>
        </row>
        <row r="2943">
          <cell r="B2943" t="str">
            <v>7560</v>
          </cell>
          <cell r="C2943" t="str">
            <v>CONJUNTO EMBUTIR 3 INTERRUPTORES SIMPLES 10A/250V C/ PLACA, TP SILENTOQUE PIAL OU EQUIV</v>
          </cell>
          <cell r="D2943" t="str">
            <v>UN</v>
          </cell>
          <cell r="E2943">
            <v>15.18</v>
          </cell>
          <cell r="F2943">
            <v>0</v>
          </cell>
        </row>
        <row r="2944">
          <cell r="B2944" t="str">
            <v>7561</v>
          </cell>
          <cell r="C2944" t="str">
            <v>CONJUNTO EMBUTIR 3 INTERRUPTORES SIMPLES 10A/250V S/ PLACA, TP SILENTOQUE PIAL OU EQUIV</v>
          </cell>
          <cell r="D2944" t="str">
            <v>UN</v>
          </cell>
          <cell r="E2944">
            <v>12.87</v>
          </cell>
          <cell r="F2944">
            <v>0</v>
          </cell>
        </row>
        <row r="2945">
          <cell r="B2945" t="str">
            <v>7562</v>
          </cell>
          <cell r="C2945" t="str">
            <v>CONJUNTO EMBUTIR 1 INTERRUPTOR SIMPLES 1 TOMADA 2P UNIVERSAL 10A/250V S/ PLACA, TP SILENTOQUE PIAL OU EQUIV</v>
          </cell>
          <cell r="D2945" t="str">
            <v>UN</v>
          </cell>
          <cell r="E2945">
            <v>10.1</v>
          </cell>
          <cell r="F2945">
            <v>0</v>
          </cell>
        </row>
        <row r="2946">
          <cell r="B2946" t="str">
            <v>7563</v>
          </cell>
          <cell r="C2946" t="str">
            <v>INTERRUPTOR PARALELO EMBUTIR 10A/250V S/ PLACA, TIPO SILENTOQUE PIAL OU EQUIV</v>
          </cell>
          <cell r="D2946" t="str">
            <v>UN</v>
          </cell>
          <cell r="E2946">
            <v>6.42</v>
          </cell>
          <cell r="F2946">
            <v>0</v>
          </cell>
        </row>
        <row r="2947">
          <cell r="B2947" t="str">
            <v>7564</v>
          </cell>
          <cell r="C2947" t="str">
            <v>INTERRUPTOR SIMPLES EMBUTIR 10A/250V S/PLACA, TIPO SILENTOQUE PIAL OU EQUIV</v>
          </cell>
          <cell r="D2947" t="str">
            <v>UN</v>
          </cell>
          <cell r="E2947">
            <v>4.38</v>
          </cell>
          <cell r="F2947">
            <v>0</v>
          </cell>
        </row>
        <row r="2948">
          <cell r="B2948" t="str">
            <v>7567</v>
          </cell>
          <cell r="C2948" t="str">
            <v>CONJUNTO EMBUTIR 2 INTERRUPTORES PARALELOS 10A/250V C/ PLACA, TP SILENTOQUE PIAL OU EQUIV</v>
          </cell>
          <cell r="D2948" t="str">
            <v>UN</v>
          </cell>
          <cell r="E2948">
            <v>15.29</v>
          </cell>
          <cell r="F2948">
            <v>0</v>
          </cell>
        </row>
        <row r="2949">
          <cell r="B2949" t="str">
            <v>7568</v>
          </cell>
          <cell r="C2949" t="str">
            <v>BUCHA NYLON S-10 C/ PARAFUSO ACO ZINC ROSCA SOBERBA CAB CHATA 5,5 X 65MM</v>
          </cell>
          <cell r="D2949" t="str">
            <v>UN</v>
          </cell>
          <cell r="E2949">
            <v>0.67</v>
          </cell>
          <cell r="F2949">
            <v>0</v>
          </cell>
        </row>
        <row r="2950">
          <cell r="B2950" t="str">
            <v>7569</v>
          </cell>
          <cell r="C2950" t="str">
            <v>HASTE ANCORA DE 16MM X 2,35MM (5/8" X 8")</v>
          </cell>
          <cell r="D2950" t="str">
            <v>UN</v>
          </cell>
          <cell r="E2950">
            <v>21.71</v>
          </cell>
          <cell r="F2950">
            <v>0</v>
          </cell>
        </row>
        <row r="2951">
          <cell r="B2951" t="str">
            <v>7571</v>
          </cell>
          <cell r="C2951" t="str">
            <v>TERMINAL AEREO EM ACO GALV DN 3/8'', COMPRIM= 300MM C/ BASE DE FIXACAO HORIZONTAL</v>
          </cell>
          <cell r="D2951" t="str">
            <v>UN</v>
          </cell>
          <cell r="E2951">
            <v>9.5299999999999994</v>
          </cell>
          <cell r="F2951">
            <v>0</v>
          </cell>
        </row>
        <row r="2952">
          <cell r="B2952" t="str">
            <v>7572</v>
          </cell>
          <cell r="C2952" t="str">
            <v>SUPORTE ISOLADOR REFORCADO ROSCA SOBERBA EM FG C/ ISOLADOR</v>
          </cell>
          <cell r="D2952" t="str">
            <v>UN</v>
          </cell>
          <cell r="E2952">
            <v>8.36</v>
          </cell>
          <cell r="F2952">
            <v>0</v>
          </cell>
        </row>
        <row r="2953">
          <cell r="B2953" t="str">
            <v>7574</v>
          </cell>
          <cell r="C2953" t="str">
            <v>SECCIONADOR PRE-FORMADO P/ CERCA ARAME REF PLP SIMILAR</v>
          </cell>
          <cell r="D2953" t="str">
            <v>UN</v>
          </cell>
          <cell r="E2953">
            <v>4.3499999999999996</v>
          </cell>
          <cell r="F2953">
            <v>0</v>
          </cell>
        </row>
        <row r="2954">
          <cell r="B2954" t="str">
            <v>7575</v>
          </cell>
          <cell r="C2954" t="str">
            <v>SECCIONADOR 3P SOB CARG ICF 630A 600V C/BASE UNIELETRO</v>
          </cell>
          <cell r="D2954" t="str">
            <v>UN</v>
          </cell>
          <cell r="E2954">
            <v>3548.88</v>
          </cell>
          <cell r="F2954">
            <v>0</v>
          </cell>
        </row>
        <row r="2955">
          <cell r="B2955" t="str">
            <v>7576</v>
          </cell>
          <cell r="C2955" t="str">
            <v>SUPORTE DT 185 X 95MM X 5/16" P/TRANSFORMADOR</v>
          </cell>
          <cell r="D2955" t="str">
            <v>UN</v>
          </cell>
          <cell r="E2955">
            <v>51.58</v>
          </cell>
          <cell r="F2955">
            <v>0</v>
          </cell>
        </row>
        <row r="2956">
          <cell r="B2956" t="str">
            <v>7581</v>
          </cell>
          <cell r="C2956" t="str">
            <v>SAPATILHA EM ACO GALV P/ CABOS DN ATE 5/8"</v>
          </cell>
          <cell r="D2956" t="str">
            <v>UN</v>
          </cell>
          <cell r="E2956">
            <v>1.24</v>
          </cell>
          <cell r="F2956">
            <v>0</v>
          </cell>
        </row>
        <row r="2957">
          <cell r="B2957" t="str">
            <v>7583</v>
          </cell>
          <cell r="C2957" t="str">
            <v>BUCHA NYLON S-8 C/ PARAFUSO ACO ZINC CAB CHATA ROSCA SOBERBA 4,8 X 50MM</v>
          </cell>
          <cell r="D2957" t="str">
            <v>UN</v>
          </cell>
          <cell r="E2957">
            <v>0.33</v>
          </cell>
          <cell r="F2957">
            <v>0</v>
          </cell>
        </row>
        <row r="2958">
          <cell r="B2958" t="str">
            <v>7584</v>
          </cell>
          <cell r="C2958" t="str">
            <v>BUCHA NYLON S-12 C/ PARAFUSO ACO ZINC CAB SEXTAVADA ROSCA SOBERBA 5/16" X 65MM</v>
          </cell>
          <cell r="D2958" t="str">
            <v>UN</v>
          </cell>
          <cell r="E2958">
            <v>1</v>
          </cell>
          <cell r="F2958">
            <v>0</v>
          </cell>
        </row>
        <row r="2959">
          <cell r="B2959" t="str">
            <v>7588</v>
          </cell>
          <cell r="C2959" t="str">
            <v>AUTOMATICO DE BOIA SUPERIOR 10A/250V</v>
          </cell>
          <cell r="D2959" t="str">
            <v>UN</v>
          </cell>
          <cell r="E2959">
            <v>26</v>
          </cell>
          <cell r="F2959">
            <v>0</v>
          </cell>
        </row>
        <row r="2960">
          <cell r="B2960" t="str">
            <v>7592</v>
          </cell>
          <cell r="C2960" t="str">
            <v>TOPOGRAFO</v>
          </cell>
          <cell r="D2960" t="str">
            <v>H</v>
          </cell>
          <cell r="E2960">
            <v>14.13</v>
          </cell>
          <cell r="F2960">
            <v>0</v>
          </cell>
        </row>
        <row r="2961">
          <cell r="B2961" t="str">
            <v>7595</v>
          </cell>
          <cell r="C2961" t="str">
            <v>NIVELADOR</v>
          </cell>
          <cell r="D2961" t="str">
            <v>H</v>
          </cell>
          <cell r="E2961">
            <v>6.45</v>
          </cell>
          <cell r="F2961">
            <v>0</v>
          </cell>
        </row>
        <row r="2962">
          <cell r="B2962" t="str">
            <v>7600</v>
          </cell>
          <cell r="C2962" t="str">
            <v>APARELHO MISTURADOR CROMADO P/ BIDE C/ DUCHA</v>
          </cell>
          <cell r="D2962" t="str">
            <v>CJ</v>
          </cell>
          <cell r="E2962">
            <v>232.93</v>
          </cell>
          <cell r="F2962">
            <v>0</v>
          </cell>
        </row>
        <row r="2963">
          <cell r="B2963" t="str">
            <v>7602</v>
          </cell>
          <cell r="C2963" t="str">
            <v>TORNEIRA METAL AMARELO 3/4" CURTA REF 1128 P/ JARDIM</v>
          </cell>
          <cell r="D2963" t="str">
            <v>UN</v>
          </cell>
          <cell r="E2963">
            <v>12.53</v>
          </cell>
          <cell r="F2963">
            <v>0</v>
          </cell>
        </row>
        <row r="2964">
          <cell r="B2964" t="str">
            <v>7603</v>
          </cell>
          <cell r="C2964" t="str">
            <v>TORNEIRA METAL AMARELO 1/2" OU 3/4" CURTA REF 1120 P/ TANQUE</v>
          </cell>
          <cell r="D2964" t="str">
            <v>UN</v>
          </cell>
          <cell r="E2964">
            <v>10.9</v>
          </cell>
          <cell r="F2964">
            <v>0</v>
          </cell>
        </row>
        <row r="2965">
          <cell r="B2965" t="str">
            <v>7604</v>
          </cell>
          <cell r="C2965" t="str">
            <v>TORNEIRA CROMADA 1/2" OU 3/4" REF 1126 P/ TANQUE - PADRAO POPULAR</v>
          </cell>
          <cell r="D2965" t="str">
            <v>UN</v>
          </cell>
          <cell r="E2965">
            <v>14.24</v>
          </cell>
          <cell r="F2965">
            <v>0</v>
          </cell>
        </row>
        <row r="2966">
          <cell r="B2966" t="str">
            <v>7606</v>
          </cell>
          <cell r="C2966" t="str">
            <v>TORNEIRA DE BOIA REAL 3/4" C/ BALAO METALICO</v>
          </cell>
          <cell r="D2966" t="str">
            <v>UN</v>
          </cell>
          <cell r="E2966">
            <v>30.81</v>
          </cell>
          <cell r="F2966">
            <v>0</v>
          </cell>
        </row>
        <row r="2967">
          <cell r="B2967" t="str">
            <v>7607</v>
          </cell>
          <cell r="C2967" t="str">
            <v>CHUVEIRO ELETRICO PLASTICO/PVC CROMADO TIPO DUCHA 110/220V</v>
          </cell>
          <cell r="D2967" t="str">
            <v>UN</v>
          </cell>
          <cell r="E2967">
            <v>29.7</v>
          </cell>
          <cell r="F2967">
            <v>0</v>
          </cell>
        </row>
        <row r="2968">
          <cell r="B2968" t="str">
            <v>7608</v>
          </cell>
          <cell r="C2968" t="str">
            <v>CHUVEIRO PLASTICO BRANCO SIMPLES</v>
          </cell>
          <cell r="D2968" t="str">
            <v>UN</v>
          </cell>
          <cell r="E2968">
            <v>6.66</v>
          </cell>
          <cell r="F2968">
            <v>0</v>
          </cell>
        </row>
        <row r="2969">
          <cell r="B2969" t="str">
            <v>7610</v>
          </cell>
          <cell r="C2969" t="str">
            <v>TRANSFORMADOR TRIFASICO 13,8KV/220-127V; 30 KVA IMERSO EM OLEO MINERAL"</v>
          </cell>
          <cell r="D2969" t="str">
            <v>UN</v>
          </cell>
          <cell r="E2969">
            <v>3703.49</v>
          </cell>
          <cell r="F2969">
            <v>0</v>
          </cell>
        </row>
        <row r="2970">
          <cell r="B2970" t="str">
            <v>7611</v>
          </cell>
          <cell r="C2970" t="str">
            <v>TRANSFORMADOR TRIFASICO 13,8KV/220-127V; 75KVA IMERSO EM OLEO MINERAL"</v>
          </cell>
          <cell r="D2970" t="str">
            <v>UN</v>
          </cell>
          <cell r="E2970">
            <v>5530.05</v>
          </cell>
          <cell r="F2970">
            <v>0</v>
          </cell>
        </row>
        <row r="2971">
          <cell r="B2971" t="str">
            <v>7612</v>
          </cell>
          <cell r="C2971" t="str">
            <v>TRANSFORMADOR TRIFASICO 13,8KV/220-127V; 750KVA IMERSO EM OLEO MINERAL"</v>
          </cell>
          <cell r="D2971" t="str">
            <v>UN</v>
          </cell>
          <cell r="E2971">
            <v>38893.68</v>
          </cell>
          <cell r="F2971">
            <v>0</v>
          </cell>
        </row>
        <row r="2972">
          <cell r="B2972" t="str">
            <v>7613</v>
          </cell>
          <cell r="C2972" t="str">
            <v>TRANSFORMADOR TRIFASICO 13,8KV/220-127V; 1000KVA IMERSO EM OLEO MINERAL"</v>
          </cell>
          <cell r="D2972" t="str">
            <v>UN</v>
          </cell>
          <cell r="E2972">
            <v>57478.12</v>
          </cell>
          <cell r="F2972">
            <v>0</v>
          </cell>
        </row>
        <row r="2973">
          <cell r="B2973" t="str">
            <v>7614</v>
          </cell>
          <cell r="C2973" t="str">
            <v>TRANSFORMADOR TRIFASICO 13,8KV/220-127V; 150KVA IMERSO EM OLEO MINERAL"</v>
          </cell>
          <cell r="D2973" t="str">
            <v>UN</v>
          </cell>
          <cell r="E2973">
            <v>8287.26</v>
          </cell>
          <cell r="F2973">
            <v>0</v>
          </cell>
        </row>
        <row r="2974">
          <cell r="B2974" t="str">
            <v>7615</v>
          </cell>
          <cell r="C2974" t="str">
            <v>TRANSFORMADOR TRIFASICO 13,8KV/220-127V; 300KVA IMERSO EM OLEO MINERAL"</v>
          </cell>
          <cell r="D2974" t="str">
            <v>UN</v>
          </cell>
          <cell r="E2974">
            <v>14679.59</v>
          </cell>
          <cell r="F2974">
            <v>0</v>
          </cell>
        </row>
        <row r="2975">
          <cell r="B2975" t="str">
            <v>7616</v>
          </cell>
          <cell r="C2975" t="str">
            <v>TRANSFORMADOR TRIFASICO 13,8KV/220-127V; 500KVA IMERSO EM OLEO MINERAL"</v>
          </cell>
          <cell r="D2975" t="str">
            <v>UN</v>
          </cell>
          <cell r="E2975">
            <v>21977.38</v>
          </cell>
          <cell r="F2975">
            <v>0</v>
          </cell>
        </row>
        <row r="2976">
          <cell r="B2976" t="str">
            <v>7617</v>
          </cell>
          <cell r="C2976" t="str">
            <v>TRANSFORMADOR TRIFASICO 13,8KV/220-127V; 45 KVA IMERSO EM OLEO MINERAL"</v>
          </cell>
          <cell r="D2976" t="str">
            <v>UN</v>
          </cell>
          <cell r="E2976">
            <v>4315.6499999999996</v>
          </cell>
          <cell r="F2976">
            <v>0</v>
          </cell>
        </row>
        <row r="2977">
          <cell r="B2977" t="str">
            <v>7618</v>
          </cell>
          <cell r="C2977" t="str">
            <v>TRANSFORMADOR TRIFASICO 13,8KV/220-127V; 1500KVA IMERSO EM OLEO MINERAL"</v>
          </cell>
          <cell r="D2977" t="str">
            <v>UN</v>
          </cell>
          <cell r="E2977">
            <v>88982.19</v>
          </cell>
          <cell r="F2977">
            <v>0</v>
          </cell>
        </row>
        <row r="2978">
          <cell r="B2978" t="str">
            <v>7619</v>
          </cell>
          <cell r="C2978" t="str">
            <v>TRANSFORMADOR TRIFASICO 13,8KV/220-127V; 112,5KVA IMERSO EM OLEO MINERAL"</v>
          </cell>
          <cell r="D2978" t="str">
            <v>UN</v>
          </cell>
          <cell r="E2978">
            <v>7141.4</v>
          </cell>
          <cell r="F2978">
            <v>0</v>
          </cell>
        </row>
        <row r="2979">
          <cell r="B2979" t="str">
            <v>7620</v>
          </cell>
          <cell r="C2979" t="str">
            <v>TRANSFORMADOR TRIFASICO 13,8KV/220-127V; 225KVA IMERSO EM OLEO MINERAL"</v>
          </cell>
          <cell r="D2979" t="str">
            <v>UN</v>
          </cell>
          <cell r="E2979">
            <v>11924.18</v>
          </cell>
          <cell r="F2979">
            <v>0</v>
          </cell>
        </row>
        <row r="2980">
          <cell r="B2980" t="str">
            <v>7622</v>
          </cell>
          <cell r="C2980" t="str">
            <v>TRATOR DE ESTEIRAS CATERPILLAR D5G -POT.99HP, PESO OPERACIONAL 8,5T **CAIXA**</v>
          </cell>
          <cell r="D2980" t="str">
            <v>UN</v>
          </cell>
          <cell r="E2980">
            <v>363376.2</v>
          </cell>
          <cell r="F2980">
            <v>0</v>
          </cell>
        </row>
        <row r="2981">
          <cell r="B2981" t="str">
            <v>7623</v>
          </cell>
          <cell r="C2981" t="str">
            <v>TRATOR DE ESTEIRAS CATERPILLAR D8R COM LAMINA - POTENCIA 305 HP - PESO OPERACIONAL 37 T**CAIXA**</v>
          </cell>
          <cell r="D2981" t="str">
            <v>UN</v>
          </cell>
          <cell r="E2981">
            <v>1673034</v>
          </cell>
          <cell r="F2981">
            <v>0</v>
          </cell>
        </row>
        <row r="2982">
          <cell r="B2982" t="str">
            <v>7624</v>
          </cell>
          <cell r="C2982" t="str">
            <v>TRATOR DE ESTEIRAS CATERPILLAR D6M 153HP PESO OPERACIONAL 15T, C/ RODA MOTRIZ ELEVADA</v>
          </cell>
          <cell r="D2982" t="str">
            <v>UN</v>
          </cell>
          <cell r="E2982">
            <v>660000</v>
          </cell>
          <cell r="F2982">
            <v>0</v>
          </cell>
        </row>
        <row r="2983">
          <cell r="B2983" t="str">
            <v>7625</v>
          </cell>
          <cell r="C2983" t="str">
            <v>TRATOR DE ESTEIRAS KOMATSU,NACIONAL , MOD D61-EX-12, POT 165 HP, PESO OPERACIONAL 17,1T, CACAMBA 5,2 M³**CAIXA**</v>
          </cell>
          <cell r="D2983" t="str">
            <v>UN</v>
          </cell>
          <cell r="E2983">
            <v>643361.4</v>
          </cell>
          <cell r="F2983">
            <v>0</v>
          </cell>
        </row>
        <row r="2984">
          <cell r="B2984" t="str">
            <v>7626</v>
          </cell>
          <cell r="C2984" t="str">
            <v>TRATOR DE ESTEIRAS ATE 90HP C/ LAMINA PESO OPERACIONAL * 9T * (INCL MANUT/OPERACAO)</v>
          </cell>
          <cell r="D2984" t="str">
            <v>H</v>
          </cell>
          <cell r="E2984">
            <v>128.69999999999999</v>
          </cell>
          <cell r="F2984">
            <v>0</v>
          </cell>
        </row>
        <row r="2985">
          <cell r="B2985" t="str">
            <v>7628</v>
          </cell>
          <cell r="C2985" t="str">
            <v>TRATOR DE ESTEIRAS 110 A 160HP C/ LAMINA PESO OPERACIONAL * 13T * (INCL MANUT/OPERACAO)</v>
          </cell>
          <cell r="D2985" t="str">
            <v>H</v>
          </cell>
          <cell r="E2985">
            <v>153.41999999999999</v>
          </cell>
          <cell r="F2985">
            <v>0</v>
          </cell>
        </row>
        <row r="2986">
          <cell r="B2986" t="str">
            <v>7629</v>
          </cell>
          <cell r="C2986" t="str">
            <v>TRATOR DE ESTEIRAS 160 A 300HP C/ LAMINA PESO OPERACIONAL * 16T * (INCL MANUT/OPERACAO)</v>
          </cell>
          <cell r="D2986" t="str">
            <v>H</v>
          </cell>
          <cell r="E2986">
            <v>194.33</v>
          </cell>
          <cell r="F2986">
            <v>0</v>
          </cell>
        </row>
        <row r="2987">
          <cell r="B2987" t="str">
            <v>7640</v>
          </cell>
          <cell r="C2987" t="str">
            <v xml:space="preserve">TRATOR DE PNEUS MASSEY FERGUSSON MF-290, 82CV, TRACAO 4 X 2, PESO C/ LASTRO 4,32T </v>
          </cell>
          <cell r="D2987" t="str">
            <v>UN</v>
          </cell>
          <cell r="E2987">
            <v>105132.12</v>
          </cell>
          <cell r="F2987">
            <v>0</v>
          </cell>
        </row>
        <row r="2988">
          <cell r="B2988" t="str">
            <v>7641</v>
          </cell>
          <cell r="C2988" t="str">
            <v>TRATOR DE PNEUS ACIMA DE 75HP (INCL MANUT/OPERACAO)</v>
          </cell>
          <cell r="D2988" t="str">
            <v>H</v>
          </cell>
          <cell r="E2988">
            <v>36.53</v>
          </cell>
          <cell r="F2988">
            <v>0</v>
          </cell>
        </row>
        <row r="2989">
          <cell r="B2989" t="str">
            <v>7642</v>
          </cell>
          <cell r="C2989" t="str">
            <v>TRATOR DE PNEUS ATE 75HP (INCL MANUT/OPERACAO)</v>
          </cell>
          <cell r="D2989" t="str">
            <v>H</v>
          </cell>
          <cell r="E2989">
            <v>21.92</v>
          </cell>
          <cell r="F2989">
            <v>0</v>
          </cell>
        </row>
        <row r="2990">
          <cell r="B2990" t="str">
            <v>7660</v>
          </cell>
          <cell r="C2990" t="str">
            <v>TUBO CHAPA PRETA E = 1/4" - 30" - 175KG</v>
          </cell>
          <cell r="D2990" t="str">
            <v>M</v>
          </cell>
          <cell r="E2990">
            <v>933.38</v>
          </cell>
          <cell r="F2990">
            <v>0</v>
          </cell>
        </row>
        <row r="2991">
          <cell r="B2991" t="str">
            <v>7661</v>
          </cell>
          <cell r="C2991" t="str">
            <v>TUBO ACO PRETO SEM COSTURA SCHEDULE40/NBR 5590 DN INT 8" E = 8,18MM - 42,55KG/M</v>
          </cell>
          <cell r="D2991" t="str">
            <v>M</v>
          </cell>
          <cell r="E2991">
            <v>300.68</v>
          </cell>
          <cell r="F2991">
            <v>0</v>
          </cell>
        </row>
        <row r="2992">
          <cell r="B2992" t="str">
            <v>7664</v>
          </cell>
          <cell r="C2992" t="str">
            <v>TUBO ACO PRETO SEM COSTURA SCHEDULE20 DN INT 12" E = 6,35MM - 49,57KG/M</v>
          </cell>
          <cell r="D2992" t="str">
            <v>M</v>
          </cell>
          <cell r="E2992">
            <v>349.22</v>
          </cell>
          <cell r="F2992">
            <v>0</v>
          </cell>
        </row>
        <row r="2993">
          <cell r="B2993" t="str">
            <v>7665</v>
          </cell>
          <cell r="C2993" t="str">
            <v>TUBO ACO PRETO SEM COSTURA SCHEDULE20 DN INT 10" E = 6,35MM - 41,74KG/M</v>
          </cell>
          <cell r="D2993" t="str">
            <v>M</v>
          </cell>
          <cell r="E2993">
            <v>272.72000000000003</v>
          </cell>
          <cell r="F2993">
            <v>0</v>
          </cell>
        </row>
        <row r="2994">
          <cell r="B2994" t="str">
            <v>7666</v>
          </cell>
          <cell r="C2994" t="str">
            <v>TUBO CHAPA PRETA E = 3/16" - 22" - 88KG</v>
          </cell>
          <cell r="D2994" t="str">
            <v>M</v>
          </cell>
          <cell r="E2994">
            <v>469.36</v>
          </cell>
          <cell r="F2994">
            <v>0</v>
          </cell>
        </row>
        <row r="2995">
          <cell r="B2995" t="str">
            <v>7667</v>
          </cell>
          <cell r="C2995" t="str">
            <v>TUBO CHAPA PRETA E = 3/16" - 26" - 147KG</v>
          </cell>
          <cell r="D2995" t="str">
            <v>M</v>
          </cell>
          <cell r="E2995">
            <v>784.04</v>
          </cell>
          <cell r="F2995">
            <v>0</v>
          </cell>
        </row>
        <row r="2996">
          <cell r="B2996" t="str">
            <v>7668</v>
          </cell>
          <cell r="C2996" t="str">
            <v>TUBO CHAPA PRETA E = 3/16" - 20" - 71KG</v>
          </cell>
          <cell r="D2996" t="str">
            <v>M</v>
          </cell>
          <cell r="E2996">
            <v>378.68</v>
          </cell>
          <cell r="F2996">
            <v>0</v>
          </cell>
        </row>
        <row r="2997">
          <cell r="B2997" t="str">
            <v>7670</v>
          </cell>
          <cell r="C2997" t="str">
            <v>TUBO CHAPA PRETA E = 3/16" - 18" - 53KG</v>
          </cell>
          <cell r="D2997" t="str">
            <v>M</v>
          </cell>
          <cell r="E2997">
            <v>282.68</v>
          </cell>
          <cell r="F2997">
            <v>0</v>
          </cell>
        </row>
        <row r="2998">
          <cell r="B2998" t="str">
            <v>7671</v>
          </cell>
          <cell r="C2998" t="str">
            <v>TUBO CHAPA PRETA E = 3/16" - 16" - 47KG</v>
          </cell>
          <cell r="D2998" t="str">
            <v>M</v>
          </cell>
          <cell r="E2998">
            <v>250.68</v>
          </cell>
          <cell r="F2998">
            <v>0</v>
          </cell>
        </row>
        <row r="2999">
          <cell r="B2999" t="str">
            <v>7672</v>
          </cell>
          <cell r="C2999" t="str">
            <v>TUBO ACO PRETO SEM COSTURA SCHEDULE40/NBR 5590 DN INT 6" E = 7,11MM - 28,26KG/M</v>
          </cell>
          <cell r="D2999" t="str">
            <v>M</v>
          </cell>
          <cell r="E2999">
            <v>163.30000000000001</v>
          </cell>
          <cell r="F2999">
            <v>0</v>
          </cell>
        </row>
        <row r="3000">
          <cell r="B3000" t="str">
            <v>7676</v>
          </cell>
          <cell r="C3000" t="str">
            <v>TUBO CHAPA PRETA E = 3/8" - 30" -177KG</v>
          </cell>
          <cell r="D3000" t="str">
            <v>M</v>
          </cell>
          <cell r="E3000">
            <v>944.05</v>
          </cell>
          <cell r="F3000">
            <v>0</v>
          </cell>
        </row>
        <row r="3001">
          <cell r="B3001" t="str">
            <v>7681</v>
          </cell>
          <cell r="C3001" t="str">
            <v>TUBO CHAPA PRETA E = 3/16" - 12" - 36KG</v>
          </cell>
          <cell r="D3001" t="str">
            <v>M</v>
          </cell>
          <cell r="E3001">
            <v>192.01</v>
          </cell>
          <cell r="F3001">
            <v>0</v>
          </cell>
        </row>
        <row r="3002">
          <cell r="B3002" t="str">
            <v>7682</v>
          </cell>
          <cell r="C3002" t="str">
            <v>TUBO CHAPA PRETA E = 3/16" - 14" - 42KG</v>
          </cell>
          <cell r="D3002" t="str">
            <v>M</v>
          </cell>
          <cell r="E3002">
            <v>224.01</v>
          </cell>
          <cell r="F3002">
            <v>0</v>
          </cell>
        </row>
        <row r="3003">
          <cell r="B3003" t="str">
            <v>7685</v>
          </cell>
          <cell r="C3003" t="str">
            <v>TUBO CHAPA PRETA E = 3/8" - 20" -117 KG</v>
          </cell>
          <cell r="D3003" t="str">
            <v>M</v>
          </cell>
          <cell r="E3003">
            <v>624.03</v>
          </cell>
          <cell r="F3003">
            <v>0</v>
          </cell>
        </row>
        <row r="3004">
          <cell r="B3004" t="str">
            <v>7686</v>
          </cell>
          <cell r="C3004" t="str">
            <v>TUBO CHAPA PRETA E = 3/8" - 26" -153 KG</v>
          </cell>
          <cell r="D3004" t="str">
            <v>M</v>
          </cell>
          <cell r="E3004">
            <v>816.04</v>
          </cell>
          <cell r="F3004">
            <v>0</v>
          </cell>
        </row>
        <row r="3005">
          <cell r="B3005" t="str">
            <v>7689</v>
          </cell>
          <cell r="C3005" t="str">
            <v>TUBO ACO PRETO SEM COSTURA SCHEDULE40/NBR 5590 DN INT 10" E = 9,27MM - 60,31KG/M</v>
          </cell>
          <cell r="D3005" t="str">
            <v>M</v>
          </cell>
          <cell r="E3005">
            <v>428.95</v>
          </cell>
          <cell r="F3005">
            <v>0</v>
          </cell>
        </row>
        <row r="3006">
          <cell r="B3006" t="str">
            <v>7690</v>
          </cell>
          <cell r="C3006" t="str">
            <v>TUBO ACO PRETO SEM COSTURA SCHEDULE20 DN INT 8" E = 6,35MM - 33,27KG/M</v>
          </cell>
          <cell r="D3006" t="str">
            <v>M</v>
          </cell>
          <cell r="E3006">
            <v>199.65</v>
          </cell>
          <cell r="F3006">
            <v>0</v>
          </cell>
        </row>
        <row r="3007">
          <cell r="B3007" t="str">
            <v>7691</v>
          </cell>
          <cell r="C3007" t="str">
            <v>TUBO ACO GALV C/ COSTURA DIN 2440/NBR 5580 CLASSE MEDIA DN 1/2" (15MM) E = 2,65MM - 1,22KG/M</v>
          </cell>
          <cell r="D3007" t="str">
            <v>M</v>
          </cell>
          <cell r="E3007">
            <v>8.73</v>
          </cell>
          <cell r="F3007">
            <v>0</v>
          </cell>
        </row>
        <row r="3008">
          <cell r="B3008" t="str">
            <v>7692</v>
          </cell>
          <cell r="C3008" t="str">
            <v>TUBO ACO GALV C/ COSTURA DIN 2440/NBR 5580 CLASSE MEDIA DN 5" (125MM) E=5,40MM - 17,80KG/M</v>
          </cell>
          <cell r="D3008" t="str">
            <v>M</v>
          </cell>
          <cell r="E3008">
            <v>120.2</v>
          </cell>
          <cell r="F3008">
            <v>0</v>
          </cell>
        </row>
        <row r="3009">
          <cell r="B3009" t="str">
            <v>7693</v>
          </cell>
          <cell r="C3009" t="str">
            <v>TUBO ACO GALV C/ COSTURA DIN 2440/NBR 5580 CLASSE MEDIA DN 4" (100MM) E = 4,50MM - 12,10KG/M</v>
          </cell>
          <cell r="D3009" t="str">
            <v>M</v>
          </cell>
          <cell r="E3009">
            <v>87.2</v>
          </cell>
          <cell r="F3009">
            <v>0</v>
          </cell>
        </row>
        <row r="3010">
          <cell r="B3010" t="str">
            <v>7694</v>
          </cell>
          <cell r="C3010" t="str">
            <v>TUBO ACO GALV C/ COSTURA DIN 2440/NBR 5580 CLASSE MEDIA DN 3" (80MM) E = 4,05MM - 8,47KG/M</v>
          </cell>
          <cell r="D3010" t="str">
            <v>M</v>
          </cell>
          <cell r="E3010">
            <v>53.92</v>
          </cell>
          <cell r="F3010">
            <v>0</v>
          </cell>
        </row>
        <row r="3011">
          <cell r="B3011" t="str">
            <v>7695</v>
          </cell>
          <cell r="C3011" t="str">
            <v>TUBO ACO GALV C/ COSTURA DIN 2440/NBR 5580 CLASSE MEDIA DN 6" (150MM) E=4,85MM - 19,20KG/M</v>
          </cell>
          <cell r="D3011" t="str">
            <v>M</v>
          </cell>
          <cell r="E3011">
            <v>135.11000000000001</v>
          </cell>
          <cell r="F3011">
            <v>0</v>
          </cell>
        </row>
        <row r="3012">
          <cell r="B3012" t="str">
            <v>7696</v>
          </cell>
          <cell r="C3012" t="str">
            <v>TUBO ACO GALV C/ COSTURA DIN 2440/NBR 5580 CLASSE MEDIA DN 2" (50MM) E=3,65MM - 5,10KG/M</v>
          </cell>
          <cell r="D3012" t="str">
            <v>M</v>
          </cell>
          <cell r="E3012">
            <v>35.96</v>
          </cell>
          <cell r="F3012">
            <v>0</v>
          </cell>
        </row>
        <row r="3013">
          <cell r="B3013" t="str">
            <v>7697</v>
          </cell>
          <cell r="C3013" t="str">
            <v>TUBO ACO GALV C/ COSTURA DIN 2440/NBR 5580 CLASSE MEDIA DN 1.1/2" (40MM) E=3,25MM - 3,61KG/M</v>
          </cell>
          <cell r="D3013" t="str">
            <v>M</v>
          </cell>
          <cell r="E3013">
            <v>25.75</v>
          </cell>
          <cell r="F3013">
            <v>0</v>
          </cell>
        </row>
        <row r="3014">
          <cell r="B3014" t="str">
            <v>7698</v>
          </cell>
          <cell r="C3014" t="str">
            <v>TUBO ACO GALV C/ COSTURA DIN 2440/NBR 5580 CLASSE MEDIA DN 1.1/4" (32MM) E=3,25MM - 3,14KG/M</v>
          </cell>
          <cell r="D3014" t="str">
            <v>M</v>
          </cell>
          <cell r="E3014">
            <v>23.31</v>
          </cell>
          <cell r="F3014">
            <v>0</v>
          </cell>
        </row>
        <row r="3015">
          <cell r="B3015" t="str">
            <v>7700</v>
          </cell>
          <cell r="C3015" t="str">
            <v>TUBO ACO GALV C/ COSTURA DIN 2440/NBR 5580 CLASSE MEDIA DN 3/4" (20MM) E = 2,65MM - 1,58KG/M</v>
          </cell>
          <cell r="D3015" t="str">
            <v>M</v>
          </cell>
          <cell r="E3015">
            <v>11.9</v>
          </cell>
          <cell r="F3015">
            <v>0</v>
          </cell>
        </row>
        <row r="3016">
          <cell r="B3016" t="str">
            <v>7701</v>
          </cell>
          <cell r="C3016" t="str">
            <v>TUBO ACO GALV C/ COSTURA DIN 2440/NBR 5580 CLASSE MEDIA DN 2.1/2" (65MM) E=3,65MM - 6,51KG/M</v>
          </cell>
          <cell r="D3016" t="str">
            <v>M</v>
          </cell>
          <cell r="E3016">
            <v>47.58</v>
          </cell>
          <cell r="F3016">
            <v>0</v>
          </cell>
        </row>
        <row r="3017">
          <cell r="B3017" t="str">
            <v>7702</v>
          </cell>
          <cell r="C3017" t="str">
            <v>TUBO CERAMICA ESG EB-5 PB DN 75</v>
          </cell>
          <cell r="D3017" t="str">
            <v>M</v>
          </cell>
          <cell r="E3017">
            <v>6.48</v>
          </cell>
          <cell r="F3017">
            <v>0</v>
          </cell>
        </row>
        <row r="3018">
          <cell r="B3018" t="str">
            <v>7703</v>
          </cell>
          <cell r="C3018" t="str">
            <v>TUBO CERAMICA ESG EB-5 PB DN 150</v>
          </cell>
          <cell r="D3018" t="str">
            <v>M</v>
          </cell>
          <cell r="E3018">
            <v>9.25</v>
          </cell>
          <cell r="F3018">
            <v>0</v>
          </cell>
        </row>
        <row r="3019">
          <cell r="B3019" t="str">
            <v>7704</v>
          </cell>
          <cell r="C3019" t="str">
            <v>TUBO CERAMICA ESG EB-5 PB DN 250</v>
          </cell>
          <cell r="D3019" t="str">
            <v>M</v>
          </cell>
          <cell r="E3019">
            <v>26.64</v>
          </cell>
          <cell r="F3019">
            <v>0</v>
          </cell>
        </row>
        <row r="3020">
          <cell r="B3020" t="str">
            <v>7705</v>
          </cell>
          <cell r="C3020" t="str">
            <v>TUBO CERAMICA ESG EB-5 PB DN 300</v>
          </cell>
          <cell r="D3020" t="str">
            <v>M</v>
          </cell>
          <cell r="E3020">
            <v>40.28</v>
          </cell>
          <cell r="F3020">
            <v>0</v>
          </cell>
        </row>
        <row r="3021">
          <cell r="B3021" t="str">
            <v>7706</v>
          </cell>
          <cell r="C3021" t="str">
            <v>TUBO CERAMICA ESG EB-5 PB DN 100</v>
          </cell>
          <cell r="D3021" t="str">
            <v>M</v>
          </cell>
          <cell r="E3021">
            <v>6.67</v>
          </cell>
          <cell r="F3021">
            <v>0</v>
          </cell>
        </row>
        <row r="3022">
          <cell r="B3022" t="str">
            <v>7707</v>
          </cell>
          <cell r="C3022" t="str">
            <v>TUBO CERAMICA ESG EB-5 PB DN 350</v>
          </cell>
          <cell r="D3022" t="str">
            <v>M</v>
          </cell>
          <cell r="E3022">
            <v>54.87</v>
          </cell>
          <cell r="F3022">
            <v>0</v>
          </cell>
        </row>
        <row r="3023">
          <cell r="B3023" t="str">
            <v>7708</v>
          </cell>
          <cell r="C3023" t="str">
            <v>TUBO CERAMICA ESG EB-5 PB DN 200</v>
          </cell>
          <cell r="D3023" t="str">
            <v>M</v>
          </cell>
          <cell r="E3023">
            <v>15.49</v>
          </cell>
          <cell r="F3023">
            <v>0</v>
          </cell>
        </row>
        <row r="3024">
          <cell r="B3024" t="str">
            <v>7709</v>
          </cell>
          <cell r="C3024" t="str">
            <v>TUBO CERAMICA ESG EB-5 PB DN 450</v>
          </cell>
          <cell r="D3024" t="str">
            <v>M</v>
          </cell>
          <cell r="E3024">
            <v>100.95</v>
          </cell>
          <cell r="F3024">
            <v>0</v>
          </cell>
        </row>
        <row r="3025">
          <cell r="B3025" t="str">
            <v>7711</v>
          </cell>
          <cell r="C3025" t="str">
            <v>TUBO CERAMICA ESG EB-5 PB DN 400</v>
          </cell>
          <cell r="D3025" t="str">
            <v>M</v>
          </cell>
          <cell r="E3025">
            <v>71.61</v>
          </cell>
          <cell r="F3025">
            <v>0</v>
          </cell>
        </row>
        <row r="3026">
          <cell r="B3026" t="str">
            <v>7712</v>
          </cell>
          <cell r="C3026" t="str">
            <v>TUBO CERAMICA ESG EB-5 PB DN 375</v>
          </cell>
          <cell r="D3026" t="str">
            <v>M</v>
          </cell>
          <cell r="E3026">
            <v>60.42</v>
          </cell>
          <cell r="F3026">
            <v>0</v>
          </cell>
        </row>
        <row r="3027">
          <cell r="B3027" t="str">
            <v>7714</v>
          </cell>
          <cell r="C3027" t="str">
            <v>TUBO CONCRETO ARMADO CLASSE PA-1 PB NBR-8890/2007 DN 500MM  PARA ÁGUAS PLUVIAIS</v>
          </cell>
          <cell r="D3027" t="str">
            <v>M</v>
          </cell>
          <cell r="E3027">
            <v>84.27</v>
          </cell>
          <cell r="F3027">
            <v>0</v>
          </cell>
        </row>
        <row r="3028">
          <cell r="B3028" t="str">
            <v>7718</v>
          </cell>
          <cell r="C3028" t="str">
            <v>TUBO CONCRETO ARMADO CLASSE EA-2 PB JE NBR-8890/2007 DN 2000MM P/ ESG SANITARIO</v>
          </cell>
          <cell r="D3028" t="str">
            <v>M</v>
          </cell>
          <cell r="E3028">
            <v>1934.45</v>
          </cell>
          <cell r="F3028">
            <v>0</v>
          </cell>
        </row>
        <row r="3029">
          <cell r="B3029" t="str">
            <v>7720</v>
          </cell>
          <cell r="C3029" t="str">
            <v>TUBO CONCRETO ARMADO CLASSE EA-2 PB JE NBR-8890/2007 DN 1000MM P/ ESG SANITARIO</v>
          </cell>
          <cell r="D3029" t="str">
            <v>M</v>
          </cell>
          <cell r="E3029">
            <v>440.19</v>
          </cell>
          <cell r="F3029">
            <v>0</v>
          </cell>
        </row>
        <row r="3030">
          <cell r="B3030" t="str">
            <v>7722</v>
          </cell>
          <cell r="C3030" t="str">
            <v>TUBO CONCRETO ARMADO CLASSE PA-2 PB NBR-8890/2007 DN 700 MM PARA ÁGUAS PLUVIAIS</v>
          </cell>
          <cell r="D3030" t="str">
            <v>M</v>
          </cell>
          <cell r="E3030">
            <v>171.35</v>
          </cell>
          <cell r="F3030">
            <v>0</v>
          </cell>
        </row>
        <row r="3031">
          <cell r="B3031" t="str">
            <v>7723</v>
          </cell>
          <cell r="C3031" t="str">
            <v>TUBO CONCRETO ARMADO CLASSE EA-2 PB JE NBR-8890/2007 DN 1500MM P/ ESG SANITARIO</v>
          </cell>
          <cell r="D3031" t="str">
            <v>M</v>
          </cell>
          <cell r="E3031">
            <v>1078.8699999999999</v>
          </cell>
          <cell r="F3031">
            <v>0</v>
          </cell>
        </row>
        <row r="3032">
          <cell r="B3032" t="str">
            <v>7725</v>
          </cell>
          <cell r="C3032" t="str">
            <v>TUBO CONCRETO ARMADO CLASSE PA-1 PB NBR-8890/2007 DN 600MM  PARA ÁGUAS PLUVIAIS</v>
          </cell>
          <cell r="D3032" t="str">
            <v>M</v>
          </cell>
          <cell r="E3032">
            <v>99.5</v>
          </cell>
          <cell r="F3032">
            <v>0</v>
          </cell>
        </row>
        <row r="3033">
          <cell r="B3033" t="str">
            <v>7727</v>
          </cell>
          <cell r="C3033" t="str">
            <v>TUBO CONCRETO ARMADO CLASSE PA-2 PB NBR-8890/2007 DN 2000 MM PARA ÁGUAS PLUVIAIS</v>
          </cell>
          <cell r="D3033" t="str">
            <v>M</v>
          </cell>
          <cell r="E3033">
            <v>1488.94</v>
          </cell>
          <cell r="F3033">
            <v>0</v>
          </cell>
        </row>
        <row r="3034">
          <cell r="B3034" t="str">
            <v>7729</v>
          </cell>
          <cell r="C3034" t="str">
            <v>TUBO CONCRETO ARMADO CLASSE EA-3 PB JE NBR-8890/2007 DN 1200MM P/ ESG SANITARIO</v>
          </cell>
          <cell r="D3034" t="str">
            <v>M</v>
          </cell>
          <cell r="E3034">
            <v>806.24</v>
          </cell>
          <cell r="F3034">
            <v>0</v>
          </cell>
        </row>
        <row r="3035">
          <cell r="B3035" t="str">
            <v>7730</v>
          </cell>
          <cell r="C3035" t="str">
            <v>TUBO CONCRETO ARMADO CLASSE EA-3 PB JE NBR-8890/2007 DN 1500MM P/ ESG SANITARIO</v>
          </cell>
          <cell r="D3035" t="str">
            <v>M</v>
          </cell>
          <cell r="E3035">
            <v>1271.77</v>
          </cell>
          <cell r="F3035">
            <v>0</v>
          </cell>
        </row>
        <row r="3036">
          <cell r="B3036" t="str">
            <v>7731</v>
          </cell>
          <cell r="C3036" t="str">
            <v>TUBO CONCRETO ARMADO CLASSE EA-3 PB JE NBR-8890/2007 DN 2000MM P/ ESG SANITARIO</v>
          </cell>
          <cell r="D3036" t="str">
            <v>M</v>
          </cell>
          <cell r="E3036">
            <v>2326.75</v>
          </cell>
          <cell r="F3036">
            <v>0</v>
          </cell>
        </row>
        <row r="3037">
          <cell r="B3037" t="str">
            <v>7733</v>
          </cell>
          <cell r="C3037" t="str">
            <v>TUBO CONCRETO ARMADO CLASSE EA-3 PB JE NBR-8890/2007 DN 700MM P/ ESG SANITARIO</v>
          </cell>
          <cell r="D3037" t="str">
            <v>M</v>
          </cell>
          <cell r="E3037">
            <v>333.05</v>
          </cell>
          <cell r="F3037">
            <v>0</v>
          </cell>
        </row>
        <row r="3038">
          <cell r="B3038" t="str">
            <v>7734</v>
          </cell>
          <cell r="C3038" t="str">
            <v>TUBO CONCRETO ARMADO CLASSE EA-3 PB JE NBR-8890/2007 DN 900MM P/ ESG SANITARIO</v>
          </cell>
          <cell r="D3038" t="str">
            <v>M</v>
          </cell>
          <cell r="E3038">
            <v>490.24</v>
          </cell>
          <cell r="F3038">
            <v>0</v>
          </cell>
        </row>
        <row r="3039">
          <cell r="B3039" t="str">
            <v>7735</v>
          </cell>
          <cell r="C3039" t="str">
            <v>TUBO CONCRETO ARMADO CLASSE EA-3 PB JE NBR-8890/2007 DN 1000MM P/ ESG SANITARIO</v>
          </cell>
          <cell r="D3039" t="str">
            <v>M</v>
          </cell>
          <cell r="E3039">
            <v>565.27</v>
          </cell>
          <cell r="F3039">
            <v>0</v>
          </cell>
        </row>
        <row r="3040">
          <cell r="B3040" t="str">
            <v>7740</v>
          </cell>
          <cell r="C3040" t="str">
            <v>TUBO CONCRETO ARMADO CLASSE EA-2 PB JE NBR-8890/2007 DN 400MM P/ ESG SANITARIO</v>
          </cell>
          <cell r="D3040" t="str">
            <v>M</v>
          </cell>
          <cell r="E3040">
            <v>117.67</v>
          </cell>
          <cell r="F3040">
            <v>0</v>
          </cell>
        </row>
        <row r="3041">
          <cell r="B3041" t="str">
            <v>7741</v>
          </cell>
          <cell r="C3041" t="str">
            <v>TUBO CONCRETO ARMADO CLASSE EA-2 PB JE NBR-8890/2007 DN 500MM P/ ESG SANITARIO</v>
          </cell>
          <cell r="D3041" t="str">
            <v>M</v>
          </cell>
          <cell r="E3041">
            <v>161.79</v>
          </cell>
          <cell r="F3041">
            <v>0</v>
          </cell>
        </row>
        <row r="3042">
          <cell r="B3042" t="str">
            <v>7742</v>
          </cell>
          <cell r="C3042" t="str">
            <v>TUBO CONCRETO ARMADO CLASSE PA-1 PB NBR-8890/2007 DN 700MM PARA ÁGUAS PLUVIAIS</v>
          </cell>
          <cell r="D3042" t="str">
            <v>M</v>
          </cell>
          <cell r="E3042">
            <v>162.33000000000001</v>
          </cell>
          <cell r="F3042">
            <v>0</v>
          </cell>
        </row>
        <row r="3043">
          <cell r="B3043" t="str">
            <v>7743</v>
          </cell>
          <cell r="C3043" t="str">
            <v>TUBO CONCRETO ARMADO CLASSE EA-3 PB JE NBR-8890/2007 DN 600MM P/ ESG SANITARIO</v>
          </cell>
          <cell r="D3043" t="str">
            <v>M</v>
          </cell>
          <cell r="E3043">
            <v>276.06</v>
          </cell>
          <cell r="F3043">
            <v>0</v>
          </cell>
        </row>
        <row r="3044">
          <cell r="B3044" t="str">
            <v>7744</v>
          </cell>
          <cell r="C3044" t="str">
            <v>TUBO CONCRETO ARMADO CLASSE EA-2 PB JE NBR-8890/2007 DN 700MM P/ ESG SANITARIO</v>
          </cell>
          <cell r="D3044" t="str">
            <v>M</v>
          </cell>
          <cell r="E3044">
            <v>259.73</v>
          </cell>
          <cell r="F3044">
            <v>0</v>
          </cell>
        </row>
        <row r="3045">
          <cell r="B3045" t="str">
            <v>7745</v>
          </cell>
          <cell r="C3045" t="str">
            <v>TUBO CONCRETO ARMADO CLASSE PA-1 PB NBR-8890/2007 DN 400MM PARA ÁGUAS PLUVIAIS</v>
          </cell>
          <cell r="D3045" t="str">
            <v>M</v>
          </cell>
          <cell r="E3045">
            <v>68</v>
          </cell>
          <cell r="F3045">
            <v>0</v>
          </cell>
        </row>
        <row r="3046">
          <cell r="B3046" t="str">
            <v>7749</v>
          </cell>
          <cell r="C3046" t="str">
            <v>TUBO CONCRETO ARMADO CLASSE EA-2 PB JE NBR-8890/2007 DN 1200MM P/ ESG SANITARIO</v>
          </cell>
          <cell r="D3046" t="str">
            <v>M</v>
          </cell>
          <cell r="E3046">
            <v>681.07</v>
          </cell>
          <cell r="F3046">
            <v>0</v>
          </cell>
        </row>
        <row r="3047">
          <cell r="B3047" t="str">
            <v>7750</v>
          </cell>
          <cell r="C3047" t="str">
            <v>TUBO CONCRETO ARMADO CLASSE PA-1 PB NBR-8890/2007 DN 800MM PARA ÁGUAS PLUVIAIS</v>
          </cell>
          <cell r="D3047" t="str">
            <v>M</v>
          </cell>
          <cell r="E3047">
            <v>171.35</v>
          </cell>
          <cell r="F3047">
            <v>0</v>
          </cell>
        </row>
        <row r="3048">
          <cell r="B3048" t="str">
            <v>7752</v>
          </cell>
          <cell r="C3048" t="str">
            <v>TUBO CONCRETO ARMADO CLASSE PA-2 PB NBR-8890/2007 DN 500 MM PARA ÁGUAS PLUVIAIS</v>
          </cell>
          <cell r="D3048" t="str">
            <v>M</v>
          </cell>
          <cell r="E3048">
            <v>95.6</v>
          </cell>
          <cell r="F3048">
            <v>0</v>
          </cell>
        </row>
        <row r="3049">
          <cell r="B3049" t="str">
            <v>7753</v>
          </cell>
          <cell r="C3049" t="str">
            <v>TUBO CONCRETO ARMADO CLASSE PA-1 PB NBR-8890/2007 DN 1000MM PARA ÁGUAS PLUVIAIS</v>
          </cell>
          <cell r="D3049" t="str">
            <v>M</v>
          </cell>
          <cell r="E3049">
            <v>262.24</v>
          </cell>
          <cell r="F3049">
            <v>0</v>
          </cell>
        </row>
        <row r="3050">
          <cell r="B3050" t="str">
            <v>7754</v>
          </cell>
          <cell r="C3050" t="str">
            <v>TUBO CONCRETO ARMADO CLASSE EA-2 PB JE NBR-8890/2007 DN 900MM P/ ESG SANITARIO</v>
          </cell>
          <cell r="D3050" t="str">
            <v>M</v>
          </cell>
          <cell r="E3050">
            <v>411.24</v>
          </cell>
          <cell r="F3050">
            <v>0</v>
          </cell>
        </row>
        <row r="3051">
          <cell r="B3051" t="str">
            <v>7755</v>
          </cell>
          <cell r="C3051" t="str">
            <v>TUBO CONCRETO ARMADO CLASSE EA-3 PB JE NBR-8890/2007 DN 400MM P/ ESG SANITARIO</v>
          </cell>
          <cell r="D3051" t="str">
            <v>M</v>
          </cell>
          <cell r="E3051">
            <v>157.37</v>
          </cell>
          <cell r="F3051">
            <v>0</v>
          </cell>
        </row>
        <row r="3052">
          <cell r="B3052" t="str">
            <v>7756</v>
          </cell>
          <cell r="C3052" t="str">
            <v>TUBO CONCRETO ARMADO CLASSE PA-1 PB NBR-8890/2007 DN 900MM PARA ÁGUAS PLUVIAIS</v>
          </cell>
          <cell r="D3052" t="str">
            <v>M</v>
          </cell>
          <cell r="E3052">
            <v>257.93</v>
          </cell>
          <cell r="F3052">
            <v>0</v>
          </cell>
        </row>
        <row r="3053">
          <cell r="B3053" t="str">
            <v>7757</v>
          </cell>
          <cell r="C3053" t="str">
            <v>TUBO CONCRETO ARMADO CLASSE PA-1 PB NBR-8890/2007 DN 1200MM PARA ÁGUAS PLUVIAIS</v>
          </cell>
          <cell r="D3053" t="str">
            <v>M</v>
          </cell>
          <cell r="E3053">
            <v>308.10000000000002</v>
          </cell>
          <cell r="F3053">
            <v>0</v>
          </cell>
        </row>
        <row r="3054">
          <cell r="B3054" t="str">
            <v>7758</v>
          </cell>
          <cell r="C3054" t="str">
            <v>TUBO CONCRETO ARMADO CLASSE PA-1 PB NBR-8890/2007 DN 1500MM PARA ÁGUAS PLUVIAIS</v>
          </cell>
          <cell r="D3054" t="str">
            <v>M</v>
          </cell>
          <cell r="E3054">
            <v>551.92999999999995</v>
          </cell>
          <cell r="F3054">
            <v>0</v>
          </cell>
        </row>
        <row r="3055">
          <cell r="B3055" t="str">
            <v>7759</v>
          </cell>
          <cell r="C3055" t="str">
            <v>TUBO CONCRETO ARMADO CLASSE PA-1 PB NBR-8890/2007 DN 2000MM PARA ÁGUAS PLUVIAIS</v>
          </cell>
          <cell r="D3055" t="str">
            <v>M</v>
          </cell>
          <cell r="E3055">
            <v>1367.19</v>
          </cell>
          <cell r="F3055">
            <v>0</v>
          </cell>
        </row>
        <row r="3056">
          <cell r="B3056" t="str">
            <v>7760</v>
          </cell>
          <cell r="C3056" t="str">
            <v>TUBO CONCRETO ARMADO CLASSE PA-2 PB NBR-8890/2007 DN 300 MM PARA ÁGUAS PLUVIAIS</v>
          </cell>
          <cell r="D3056" t="str">
            <v>M</v>
          </cell>
          <cell r="E3056">
            <v>59.52</v>
          </cell>
          <cell r="F3056">
            <v>0</v>
          </cell>
        </row>
        <row r="3057">
          <cell r="B3057" t="str">
            <v>7761</v>
          </cell>
          <cell r="C3057" t="str">
            <v>TUBO CONCRETO ARMADO CLASSE PA-2 PB NBR-8890/2007 DN 400 MM PARA ÁGUAS PLUVIAIS</v>
          </cell>
          <cell r="D3057" t="str">
            <v>M</v>
          </cell>
          <cell r="E3057">
            <v>68.540000000000006</v>
          </cell>
          <cell r="F3057">
            <v>0</v>
          </cell>
        </row>
        <row r="3058">
          <cell r="B3058" t="str">
            <v>7762</v>
          </cell>
          <cell r="C3058" t="str">
            <v>TUBO CONCRETO ARMADO CLASSE PA-2 PB NBR-8890/2007 DN 600 MM PARA ÁGUAS PLUVIAIS</v>
          </cell>
          <cell r="D3058" t="str">
            <v>M</v>
          </cell>
          <cell r="E3058">
            <v>118.5</v>
          </cell>
          <cell r="F3058">
            <v>0</v>
          </cell>
        </row>
        <row r="3059">
          <cell r="B3059" t="str">
            <v>7763</v>
          </cell>
          <cell r="C3059" t="str">
            <v>TUBO CONCRETO ARMADO CLASSE PA-2 PB NBR-8890/2007 DN 800 MM PARA ÁGUAS PLUVIAIS</v>
          </cell>
          <cell r="D3059" t="str">
            <v>M</v>
          </cell>
          <cell r="E3059">
            <v>180.37</v>
          </cell>
          <cell r="F3059">
            <v>0</v>
          </cell>
        </row>
        <row r="3060">
          <cell r="B3060" t="str">
            <v>7764</v>
          </cell>
          <cell r="C3060" t="str">
            <v>TUBO CONCRETO ARMADO CLASSE PA-2 PB NBR-8890/2007 DN 900 MM PARA ÁGUAS PLUVIAIS</v>
          </cell>
          <cell r="D3060" t="str">
            <v>M</v>
          </cell>
          <cell r="E3060">
            <v>280.47000000000003</v>
          </cell>
          <cell r="F3060">
            <v>0</v>
          </cell>
        </row>
        <row r="3061">
          <cell r="B3061" t="str">
            <v>7765</v>
          </cell>
          <cell r="C3061" t="str">
            <v>TUBO CONCRETO ARMADO CLASSE PA-2 PB NBR-8890/2007 DN 1000 MM PARA ÁGUAS PLUVIAIS</v>
          </cell>
          <cell r="D3061" t="str">
            <v>M</v>
          </cell>
          <cell r="E3061">
            <v>302.3</v>
          </cell>
          <cell r="F3061">
            <v>0</v>
          </cell>
        </row>
        <row r="3062">
          <cell r="B3062" t="str">
            <v>7766</v>
          </cell>
          <cell r="C3062" t="str">
            <v>TUBO CONCRETO ARMADO CLASSE PA-2 PB NBR-8890/2007 DN 1200MM PARA ÁGUAS PLUVIAIS</v>
          </cell>
          <cell r="D3062" t="str">
            <v>M</v>
          </cell>
          <cell r="E3062">
            <v>436.36</v>
          </cell>
          <cell r="F3062">
            <v>0</v>
          </cell>
        </row>
        <row r="3063">
          <cell r="B3063" t="str">
            <v>7767</v>
          </cell>
          <cell r="C3063" t="str">
            <v>TUBO CONCRETO ARMADO CLASSE PA-2 PB NBR-8890/2007 DN 1500 MM PARA ÁGUAS PLUVIAIS</v>
          </cell>
          <cell r="D3063" t="str">
            <v>M</v>
          </cell>
          <cell r="E3063">
            <v>590.79999999999995</v>
          </cell>
          <cell r="F3063">
            <v>0</v>
          </cell>
        </row>
        <row r="3064">
          <cell r="B3064" t="str">
            <v>7773</v>
          </cell>
          <cell r="C3064" t="str">
            <v>TUBO CONCRETO ARMADO CLASSE EA-2 PB JE NBR-8890/2007 DN 800MM P/ ESG SANITARIO</v>
          </cell>
          <cell r="D3064" t="str">
            <v>M</v>
          </cell>
          <cell r="E3064">
            <v>300.13</v>
          </cell>
          <cell r="F3064">
            <v>0</v>
          </cell>
        </row>
        <row r="3065">
          <cell r="B3065" t="str">
            <v>7774</v>
          </cell>
          <cell r="C3065" t="str">
            <v>TUBO CONCRETO ARMADO CLASSE EA-2 PB JE NBR-8890/2007 DN 600MM P/ ESG SANITARIO</v>
          </cell>
          <cell r="D3065" t="str">
            <v>M</v>
          </cell>
          <cell r="E3065">
            <v>185.24</v>
          </cell>
          <cell r="F3065">
            <v>0</v>
          </cell>
        </row>
        <row r="3066">
          <cell r="B3066" t="str">
            <v>7775</v>
          </cell>
          <cell r="C3066" t="str">
            <v xml:space="preserve">TUBO CONCRETO ARMADO CLASSE EA-3 PB JE NBR-8890/2007 DN 800MM P/ ESG SANITARIO </v>
          </cell>
          <cell r="D3066" t="str">
            <v>M</v>
          </cell>
          <cell r="E3066">
            <v>383.87</v>
          </cell>
          <cell r="F3066">
            <v>0</v>
          </cell>
        </row>
        <row r="3067">
          <cell r="B3067" t="str">
            <v>7776</v>
          </cell>
          <cell r="C3067" t="str">
            <v>TUBO CONCRETO ARMADO CLASSE EA-3 PB JE NBR-8890/2007 DN 500MM P/ ESG SANITARIO</v>
          </cell>
          <cell r="D3067" t="str">
            <v>M</v>
          </cell>
          <cell r="E3067">
            <v>205.88</v>
          </cell>
          <cell r="F3067">
            <v>0</v>
          </cell>
        </row>
        <row r="3068">
          <cell r="B3068" t="str">
            <v>7778</v>
          </cell>
          <cell r="C3068" t="str">
            <v>TUBO CONCRETO SIMPLES CLASSE- PS1, PB NBR-8890 DN 200MM P/AGUAS PLUVIAIS</v>
          </cell>
          <cell r="D3068" t="str">
            <v>M</v>
          </cell>
          <cell r="E3068">
            <v>15.31</v>
          </cell>
          <cell r="F3068">
            <v>0</v>
          </cell>
        </row>
        <row r="3069">
          <cell r="B3069" t="str">
            <v>7781</v>
          </cell>
          <cell r="C3069" t="str">
            <v>TUBO CONCRETO SIMPLES CLASSE -PS1 PB NBR-8890 DN 400 MM P/AGUAS PLUVIAIS</v>
          </cell>
          <cell r="D3069" t="str">
            <v>M</v>
          </cell>
          <cell r="E3069">
            <v>27.05</v>
          </cell>
          <cell r="F3069">
            <v>0</v>
          </cell>
        </row>
        <row r="3070">
          <cell r="B3070" t="str">
            <v>7783</v>
          </cell>
          <cell r="C3070" t="str">
            <v>TUBO CONCRETO SIMPLES CLASSE -PS2 PB NBR-8890 DN 200MM P/AGUAS PLUVIAIS</v>
          </cell>
          <cell r="D3070" t="str">
            <v>M</v>
          </cell>
          <cell r="E3070">
            <v>17.079999999999998</v>
          </cell>
          <cell r="F3070">
            <v>0</v>
          </cell>
        </row>
        <row r="3071">
          <cell r="B3071" t="str">
            <v>7785</v>
          </cell>
          <cell r="C3071" t="str">
            <v>TUBO CONCRETO SIMPLES CLASSE - PS2 PB NBR-8890 DN 400MM P/AGUAS PLUVIAIS</v>
          </cell>
          <cell r="D3071" t="str">
            <v>M</v>
          </cell>
          <cell r="E3071">
            <v>29.44</v>
          </cell>
          <cell r="F3071">
            <v>0</v>
          </cell>
        </row>
        <row r="3072">
          <cell r="B3072" t="str">
            <v>7790</v>
          </cell>
          <cell r="C3072" t="str">
            <v>TUBO CONCRETO SIMPLES CLASSE - PS2 PB NBR-8890 DN 300MM P/AGUAS PLUVIAIS</v>
          </cell>
          <cell r="D3072" t="str">
            <v>M</v>
          </cell>
          <cell r="E3072">
            <v>22.38</v>
          </cell>
          <cell r="F3072">
            <v>0</v>
          </cell>
        </row>
        <row r="3073">
          <cell r="B3073" t="str">
            <v>7791</v>
          </cell>
          <cell r="C3073" t="str">
            <v>TUBO CONCRETO SIMPLES CLASSE - PS1 PB NBR-8890 DN 600MM P/AGUAS PLUVIAIS</v>
          </cell>
          <cell r="D3073" t="str">
            <v>M</v>
          </cell>
          <cell r="E3073">
            <v>47.11</v>
          </cell>
          <cell r="F3073">
            <v>0</v>
          </cell>
        </row>
        <row r="3074">
          <cell r="B3074" t="str">
            <v>7792</v>
          </cell>
          <cell r="C3074" t="str">
            <v>TUBO CONCRETO SIMPLES CLASSE - PS2 PB NBR-8890 DN 500MM P/AGUAS PLUVIAIS</v>
          </cell>
          <cell r="D3074" t="str">
            <v>M</v>
          </cell>
          <cell r="E3074">
            <v>43.58</v>
          </cell>
          <cell r="F3074">
            <v>0</v>
          </cell>
        </row>
        <row r="3075">
          <cell r="B3075" t="str">
            <v>7793</v>
          </cell>
          <cell r="C3075" t="str">
            <v>TUBO CONCRETO SIMPLES CLASSE - PS2 PB NBR-8890 DN 600MM P/AGUAS PLUVIAIS</v>
          </cell>
          <cell r="D3075" t="str">
            <v>M</v>
          </cell>
          <cell r="E3075">
            <v>56.53</v>
          </cell>
          <cell r="F3075">
            <v>0</v>
          </cell>
        </row>
        <row r="3076">
          <cell r="B3076" t="str">
            <v>7795</v>
          </cell>
          <cell r="C3076" t="str">
            <v>TUBO CONCRETO SIMPLES CLASSE - PS1, PB NBR-8890 DN 500MM P/AGUAS PLUVIAIS</v>
          </cell>
          <cell r="D3076" t="str">
            <v>M</v>
          </cell>
          <cell r="E3076">
            <v>41.22</v>
          </cell>
          <cell r="F3076">
            <v>0</v>
          </cell>
        </row>
        <row r="3077">
          <cell r="B3077" t="str">
            <v>7796</v>
          </cell>
          <cell r="C3077" t="str">
            <v>TUBO CONCRETO SIMPLES CLASSE PS1, PB NBR-8890 DN 300MM P/AGUAS PLUVIAIS</v>
          </cell>
          <cell r="D3077" t="str">
            <v>M</v>
          </cell>
          <cell r="E3077">
            <v>21.2</v>
          </cell>
          <cell r="F3077">
            <v>0</v>
          </cell>
        </row>
        <row r="3078">
          <cell r="B3078" t="str">
            <v>9813</v>
          </cell>
          <cell r="C3078" t="str">
            <v>TUBO DE POLIETILENO DE ALTA DENSIDADE, PEAD, PE-80, NBR-8417, DIAMETRO EXT. 20 MM X 2,3 MM DE PAREDE, P/ LIGACAO PREDIAL DE AGUA</v>
          </cell>
          <cell r="D3078" t="str">
            <v>M</v>
          </cell>
          <cell r="E3078">
            <v>2.36</v>
          </cell>
          <cell r="F3078">
            <v>0</v>
          </cell>
        </row>
        <row r="3079">
          <cell r="B3079" t="str">
            <v>9815</v>
          </cell>
          <cell r="C3079" t="str">
            <v>TUBO DE POLIETILENO DE ALTA DENSIDADE, PEAD, PE-80, NBR-8417 32 MM, DIÂMETRO EXTERNO 32 X 3,0 MM DE PAREDE, P/LIGAÇÃO PREDIAL DE AGUA</v>
          </cell>
          <cell r="D3079" t="str">
            <v>M</v>
          </cell>
          <cell r="E3079">
            <v>4.9400000000000004</v>
          </cell>
          <cell r="F3079">
            <v>0</v>
          </cell>
        </row>
        <row r="3080">
          <cell r="B3080" t="str">
            <v>9817</v>
          </cell>
          <cell r="C3080" t="str">
            <v>TUBO PVC EB-644 P/ REDE COLET ESG JE DN 100MM</v>
          </cell>
          <cell r="D3080" t="str">
            <v>M</v>
          </cell>
          <cell r="E3080">
            <v>11.86</v>
          </cell>
          <cell r="F3080">
            <v>0</v>
          </cell>
        </row>
        <row r="3081">
          <cell r="B3081" t="str">
            <v>9818</v>
          </cell>
          <cell r="C3081" t="str">
            <v>TUBO PVC EB-644 P/ REDE COLET ESG JE DN 150MM</v>
          </cell>
          <cell r="D3081" t="str">
            <v>M</v>
          </cell>
          <cell r="E3081">
            <v>24.87</v>
          </cell>
          <cell r="F3081">
            <v>0</v>
          </cell>
        </row>
        <row r="3082">
          <cell r="B3082" t="str">
            <v>9819</v>
          </cell>
          <cell r="C3082" t="str">
            <v>TUBO PVC EB 644 P/ REDE COLET ESG JE DN 200MM</v>
          </cell>
          <cell r="D3082" t="str">
            <v>M</v>
          </cell>
          <cell r="E3082">
            <v>38.44</v>
          </cell>
          <cell r="F3082">
            <v>0</v>
          </cell>
        </row>
        <row r="3083">
          <cell r="B3083" t="str">
            <v>9820</v>
          </cell>
          <cell r="C3083" t="str">
            <v>TUBO PVC EB-644 P/ REDE COLET ESG JE DN 250MM</v>
          </cell>
          <cell r="D3083" t="str">
            <v>M</v>
          </cell>
          <cell r="E3083">
            <v>65.540000000000006</v>
          </cell>
          <cell r="F3083">
            <v>0</v>
          </cell>
        </row>
        <row r="3084">
          <cell r="B3084" t="str">
            <v>9821</v>
          </cell>
          <cell r="C3084" t="str">
            <v>TUBO PVC EB-644 P/ REDE COLET ESG JE DN 300MM</v>
          </cell>
          <cell r="D3084" t="str">
            <v>M</v>
          </cell>
          <cell r="E3084">
            <v>102.77</v>
          </cell>
          <cell r="F3084">
            <v>0</v>
          </cell>
        </row>
        <row r="3085">
          <cell r="B3085" t="str">
            <v>9822</v>
          </cell>
          <cell r="C3085" t="str">
            <v>TUBO PVC EB-644 P/ REDE COLET ESG JE DN 350MM</v>
          </cell>
          <cell r="D3085" t="str">
            <v>M</v>
          </cell>
          <cell r="E3085">
            <v>131.97999999999999</v>
          </cell>
          <cell r="F3085">
            <v>0</v>
          </cell>
        </row>
        <row r="3086">
          <cell r="B3086" t="str">
            <v>9823</v>
          </cell>
          <cell r="C3086" t="str">
            <v>TUBO PVC EB-644 P/ REDE COLET ESG JE DN 400MM</v>
          </cell>
          <cell r="D3086" t="str">
            <v>M</v>
          </cell>
          <cell r="E3086">
            <v>168.43</v>
          </cell>
          <cell r="F3086">
            <v>0</v>
          </cell>
        </row>
        <row r="3087">
          <cell r="B3087" t="str">
            <v>9824</v>
          </cell>
          <cell r="C3087" t="str">
            <v>TUBO PVC EB-644 P/ REDE COLET ESG JE DN 125MM</v>
          </cell>
          <cell r="D3087" t="str">
            <v>M</v>
          </cell>
          <cell r="E3087">
            <v>15.16</v>
          </cell>
          <cell r="F3087">
            <v>0</v>
          </cell>
        </row>
        <row r="3088">
          <cell r="B3088" t="str">
            <v>9825</v>
          </cell>
          <cell r="C3088" t="str">
            <v>TUBO PVC DEFOFO EB-1208 P/ REDE AGUA JE 1 MPA DN 100MM</v>
          </cell>
          <cell r="D3088" t="str">
            <v>M</v>
          </cell>
          <cell r="E3088">
            <v>37.81</v>
          </cell>
          <cell r="F3088">
            <v>0</v>
          </cell>
        </row>
        <row r="3089">
          <cell r="B3089" t="str">
            <v>9826</v>
          </cell>
          <cell r="C3089" t="str">
            <v>TUBO PVC DEFOFO EB-1208 P/ REDE AGUA JE 1 MPA DN 250MM</v>
          </cell>
          <cell r="D3089" t="str">
            <v>M</v>
          </cell>
          <cell r="E3089">
            <v>198.81</v>
          </cell>
          <cell r="F3089">
            <v>0</v>
          </cell>
        </row>
        <row r="3090">
          <cell r="B3090" t="str">
            <v>9827</v>
          </cell>
          <cell r="C3090" t="str">
            <v>TUBO PVC DEFOFO EB-1208 P/ REDE AGUA JE 1 MPA DN 300MM</v>
          </cell>
          <cell r="D3090" t="str">
            <v>M</v>
          </cell>
          <cell r="E3090">
            <v>281.2</v>
          </cell>
          <cell r="F3090">
            <v>0</v>
          </cell>
        </row>
        <row r="3091">
          <cell r="B3091" t="str">
            <v>9828</v>
          </cell>
          <cell r="C3091" t="str">
            <v>TUBO PVC DEFOFO EB-1208 P/ REDE AGUA JE 1 MPA DN 150MM</v>
          </cell>
          <cell r="D3091" t="str">
            <v>M</v>
          </cell>
          <cell r="E3091">
            <v>76.77</v>
          </cell>
          <cell r="F3091">
            <v>0</v>
          </cell>
        </row>
        <row r="3092">
          <cell r="B3092" t="str">
            <v>9829</v>
          </cell>
          <cell r="C3092" t="str">
            <v>TUBO PVC DEFOFO EB-1208 P/ REDE AGUA JE 1 MPA DN 200MM</v>
          </cell>
          <cell r="D3092" t="str">
            <v>M</v>
          </cell>
          <cell r="E3092">
            <v>130.65</v>
          </cell>
          <cell r="F3092">
            <v>0</v>
          </cell>
        </row>
        <row r="3093">
          <cell r="B3093" t="str">
            <v>9830</v>
          </cell>
          <cell r="C3093" t="str">
            <v>TUBO PVC DRENAGEM CORRUGADO FLEXIVEL PERFURADO DN 65</v>
          </cell>
          <cell r="D3093" t="str">
            <v>M</v>
          </cell>
          <cell r="E3093">
            <v>12.3</v>
          </cell>
          <cell r="F3093">
            <v>0</v>
          </cell>
        </row>
        <row r="3094">
          <cell r="B3094" t="str">
            <v>9833</v>
          </cell>
          <cell r="C3094" t="str">
            <v>TUBO PVC DRENAGEM CORRUGADO FLEXIVEL PERFURADO DN 100 OU 110</v>
          </cell>
          <cell r="D3094" t="str">
            <v>M</v>
          </cell>
          <cell r="E3094">
            <v>41.96</v>
          </cell>
          <cell r="F3094">
            <v>0</v>
          </cell>
        </row>
        <row r="3095">
          <cell r="B3095" t="str">
            <v>9834</v>
          </cell>
          <cell r="C3095" t="str">
            <v>TUBO PVC DRENAGEM CORRUGADO RIGIDO PERFURADO DN 150</v>
          </cell>
          <cell r="D3095" t="str">
            <v>M</v>
          </cell>
          <cell r="E3095">
            <v>87.86</v>
          </cell>
          <cell r="F3095">
            <v>0</v>
          </cell>
        </row>
        <row r="3096">
          <cell r="B3096" t="str">
            <v>9835</v>
          </cell>
          <cell r="C3096" t="str">
            <v>TUBO PVC SERIE NORMAL - ESGOTO  PREDIAL DN 40MM - NBR 5688</v>
          </cell>
          <cell r="D3096" t="str">
            <v>M</v>
          </cell>
          <cell r="E3096">
            <v>2.62</v>
          </cell>
          <cell r="F3096">
            <v>0</v>
          </cell>
        </row>
        <row r="3097">
          <cell r="B3097" t="str">
            <v>9836</v>
          </cell>
          <cell r="C3097" t="str">
            <v>TUBO PVC  SERIE NORMAL - ESGOTO  PREDIAL DN 100MM - NBR 5688</v>
          </cell>
          <cell r="D3097" t="str">
            <v>M</v>
          </cell>
          <cell r="E3097">
            <v>7.58</v>
          </cell>
          <cell r="F3097">
            <v>0</v>
          </cell>
        </row>
        <row r="3098">
          <cell r="B3098" t="str">
            <v>9837</v>
          </cell>
          <cell r="C3098" t="str">
            <v>TUBO PVC SERIE NORMAL - ESGOTO PREDIAL DN 75MM - NBR 5688</v>
          </cell>
          <cell r="D3098" t="str">
            <v>M</v>
          </cell>
          <cell r="E3098">
            <v>6.26</v>
          </cell>
          <cell r="F3098">
            <v>0</v>
          </cell>
        </row>
        <row r="3099">
          <cell r="B3099" t="str">
            <v>9838</v>
          </cell>
          <cell r="C3099" t="str">
            <v>TUBO PVC  SERIE NORMAL - ESGOTO  PREDIAL DN 50MM - NBR 5688</v>
          </cell>
          <cell r="D3099" t="str">
            <v>M</v>
          </cell>
          <cell r="E3099">
            <v>4.96</v>
          </cell>
          <cell r="F3099">
            <v>0</v>
          </cell>
        </row>
        <row r="3100">
          <cell r="B3100" t="str">
            <v>9839</v>
          </cell>
          <cell r="C3100" t="str">
            <v>TUBO PVC PBV SERIE R P/ ESG OU AGUAS PLUVIAIS PREDIAL DN 75MM</v>
          </cell>
          <cell r="D3100" t="str">
            <v>M</v>
          </cell>
          <cell r="E3100">
            <v>10.97</v>
          </cell>
          <cell r="F3100">
            <v>0</v>
          </cell>
        </row>
        <row r="3101">
          <cell r="B3101" t="str">
            <v>9840</v>
          </cell>
          <cell r="C3101" t="str">
            <v>TUBO PVC PBV SERIE R P/ ESG OU AGUAS PLUVIAIS PREDIAL DN 150MM</v>
          </cell>
          <cell r="D3101" t="str">
            <v>M</v>
          </cell>
          <cell r="E3101">
            <v>37.15</v>
          </cell>
          <cell r="F3101">
            <v>0</v>
          </cell>
        </row>
        <row r="3102">
          <cell r="B3102" t="str">
            <v>9841</v>
          </cell>
          <cell r="C3102" t="str">
            <v>TUBO PVC PBV SERIE R P/ ESG OU AGUAS PLUVIAIS PREDIAL DN 100MM</v>
          </cell>
          <cell r="D3102" t="str">
            <v>M</v>
          </cell>
          <cell r="E3102">
            <v>15.6</v>
          </cell>
          <cell r="F3102">
            <v>0</v>
          </cell>
        </row>
        <row r="3103">
          <cell r="B3103" t="str">
            <v>9844</v>
          </cell>
          <cell r="C3103" t="str">
            <v xml:space="preserve">TUBO PVC PBA 12 JE NBR 5647 P/REDE AGUA DN 50/DE 60 MM </v>
          </cell>
          <cell r="D3103" t="str">
            <v>M</v>
          </cell>
          <cell r="E3103">
            <v>8.35</v>
          </cell>
          <cell r="F3103">
            <v>0</v>
          </cell>
        </row>
        <row r="3104">
          <cell r="B3104" t="str">
            <v>9845</v>
          </cell>
          <cell r="C3104" t="str">
            <v>TUBO PVC PBA 12 JE NBR 5647 P/REDE AGUA DN 65/DE 75 MM</v>
          </cell>
          <cell r="D3104" t="str">
            <v>M</v>
          </cell>
          <cell r="E3104">
            <v>13.14</v>
          </cell>
          <cell r="F3104">
            <v>0</v>
          </cell>
        </row>
        <row r="3105">
          <cell r="B3105" t="str">
            <v>9846</v>
          </cell>
          <cell r="C3105" t="str">
            <v>TUBO PVC PBA 12 JE NBR 5647 P/REDE AGUA DN 75/DE 85 MM</v>
          </cell>
          <cell r="D3105" t="str">
            <v>M</v>
          </cell>
          <cell r="E3105">
            <v>17.05</v>
          </cell>
          <cell r="F3105">
            <v>0</v>
          </cell>
        </row>
        <row r="3106">
          <cell r="B3106" t="str">
            <v>9847</v>
          </cell>
          <cell r="C3106" t="str">
            <v>TUBO PVC PBA 12 JE NBR 5647 P/REDE AGUA DN 100/DE 110 MM</v>
          </cell>
          <cell r="D3106" t="str">
            <v>M</v>
          </cell>
          <cell r="E3106">
            <v>27.54</v>
          </cell>
          <cell r="F3106">
            <v>0</v>
          </cell>
        </row>
        <row r="3107">
          <cell r="B3107" t="str">
            <v>9850</v>
          </cell>
          <cell r="C3107" t="str">
            <v>TUBO PVC DE REVESTIMENTO GEOMECANICO NERVURADO REFORCADO DN 150MM - COMPRIM= 2 M</v>
          </cell>
          <cell r="D3107" t="str">
            <v>M</v>
          </cell>
          <cell r="E3107">
            <v>299.08999999999997</v>
          </cell>
          <cell r="F3107">
            <v>0</v>
          </cell>
        </row>
        <row r="3108">
          <cell r="B3108" t="str">
            <v>9851</v>
          </cell>
          <cell r="C3108" t="str">
            <v>TUBO PVC DE REVESTIMENTO GEOMECANICO NERVURADO STANDARD DN 206MM - COMPRIM= 2 M</v>
          </cell>
          <cell r="D3108" t="str">
            <v>M</v>
          </cell>
          <cell r="E3108">
            <v>432.09</v>
          </cell>
          <cell r="F3108">
            <v>0</v>
          </cell>
        </row>
        <row r="3109">
          <cell r="B3109" t="str">
            <v>9853</v>
          </cell>
          <cell r="C3109" t="str">
            <v>TUBO PVC DE REVESTIMENTO GEOMECANICO NERVURADO REFORCADO DN 200MM - COMPRIM= 2 M</v>
          </cell>
          <cell r="D3109" t="str">
            <v>M</v>
          </cell>
          <cell r="E3109">
            <v>533.42999999999995</v>
          </cell>
          <cell r="F3109">
            <v>0</v>
          </cell>
        </row>
        <row r="3110">
          <cell r="B3110" t="str">
            <v>9854</v>
          </cell>
          <cell r="C3110" t="str">
            <v>TUBO PVC DE REVESTIMENTO GEOMECANICO NERVURADO STANDARD DN 154MM - COMPRIM= 2 M</v>
          </cell>
          <cell r="D3110" t="str">
            <v>M</v>
          </cell>
          <cell r="E3110">
            <v>268.33999999999997</v>
          </cell>
          <cell r="F3110">
            <v>0</v>
          </cell>
        </row>
        <row r="3111">
          <cell r="B3111" t="str">
            <v>9855</v>
          </cell>
          <cell r="C3111" t="str">
            <v>TUBO PVC DE REVESTIMENTO GEOMECANICO NERVURADO STANDARD DN 250MM - COMPRIM= 2 M</v>
          </cell>
          <cell r="D3111" t="str">
            <v>M</v>
          </cell>
          <cell r="E3111">
            <v>777.71</v>
          </cell>
          <cell r="F3111">
            <v>0</v>
          </cell>
        </row>
        <row r="3112">
          <cell r="B3112" t="str">
            <v>9856</v>
          </cell>
          <cell r="C3112" t="str">
            <v>TUBO PVC ROSCAVEL EB-892 P/ AGUA FRIA PREDIAL 1/2"</v>
          </cell>
          <cell r="D3112" t="str">
            <v>M</v>
          </cell>
          <cell r="E3112">
            <v>3.37</v>
          </cell>
          <cell r="F3112">
            <v>0</v>
          </cell>
        </row>
        <row r="3113">
          <cell r="B3113" t="str">
            <v>9857</v>
          </cell>
          <cell r="C3113" t="str">
            <v>TUBO PVC ROSCAVEL EB-892 P/ AGUA FRIA PREDIAL 3"</v>
          </cell>
          <cell r="D3113" t="str">
            <v>M</v>
          </cell>
          <cell r="E3113">
            <v>55.36</v>
          </cell>
          <cell r="F3113">
            <v>0</v>
          </cell>
        </row>
        <row r="3114">
          <cell r="B3114" t="str">
            <v>9858</v>
          </cell>
          <cell r="C3114" t="str">
            <v>TUBO PVC ROSCAVEL EB-892 P/ AGUA FRIA PREDIAL 6"</v>
          </cell>
          <cell r="D3114" t="str">
            <v>M</v>
          </cell>
          <cell r="E3114">
            <v>101.3</v>
          </cell>
          <cell r="F3114">
            <v>0</v>
          </cell>
        </row>
        <row r="3115">
          <cell r="B3115" t="str">
            <v>9859</v>
          </cell>
          <cell r="C3115" t="str">
            <v>TUBO PVC ROSCAVEL EB-892 P/ AGUA FRIA PREDIAL 3/4"</v>
          </cell>
          <cell r="D3115" t="str">
            <v>M</v>
          </cell>
          <cell r="E3115">
            <v>4.5599999999999996</v>
          </cell>
          <cell r="F3115">
            <v>0</v>
          </cell>
        </row>
        <row r="3116">
          <cell r="B3116" t="str">
            <v>9860</v>
          </cell>
          <cell r="C3116" t="str">
            <v>TUBO PVC ROSCAVEL EB-892 P/ AGUA FRIA PREDIAL 2"</v>
          </cell>
          <cell r="D3116" t="str">
            <v>M</v>
          </cell>
          <cell r="E3116">
            <v>21.34</v>
          </cell>
          <cell r="F3116">
            <v>0</v>
          </cell>
        </row>
        <row r="3117">
          <cell r="B3117" t="str">
            <v>9861</v>
          </cell>
          <cell r="C3117" t="str">
            <v>TUBO PVC ROSCAVEL EB-892 P/ AGUA FRIA PREDIAL 1 1/4"</v>
          </cell>
          <cell r="D3117" t="str">
            <v>M</v>
          </cell>
          <cell r="E3117">
            <v>11.77</v>
          </cell>
          <cell r="F3117">
            <v>0</v>
          </cell>
        </row>
        <row r="3118">
          <cell r="B3118" t="str">
            <v>9862</v>
          </cell>
          <cell r="C3118" t="str">
            <v>TUBO PVC ROSCAVEL EB-892 P/ AGUA FRIA PREDIAL 1 1/2"</v>
          </cell>
          <cell r="D3118" t="str">
            <v>M</v>
          </cell>
          <cell r="E3118">
            <v>14.16</v>
          </cell>
          <cell r="F3118">
            <v>0</v>
          </cell>
        </row>
        <row r="3119">
          <cell r="B3119" t="str">
            <v>9863</v>
          </cell>
          <cell r="C3119" t="str">
            <v>TUBO PVC ROSCAVEL EB-892 P/ AGUA FRIA PREDIAL 2 1/2"</v>
          </cell>
          <cell r="D3119" t="str">
            <v>M</v>
          </cell>
          <cell r="E3119">
            <v>42.72</v>
          </cell>
          <cell r="F3119">
            <v>0</v>
          </cell>
        </row>
        <row r="3120">
          <cell r="B3120" t="str">
            <v>9864</v>
          </cell>
          <cell r="C3120" t="str">
            <v>TUBO PVC ROSCAVEL EB-892 P/ AGUA FRIA PREDIAL 4"</v>
          </cell>
          <cell r="D3120" t="str">
            <v>M</v>
          </cell>
          <cell r="E3120">
            <v>65.38</v>
          </cell>
          <cell r="F3120">
            <v>0</v>
          </cell>
        </row>
        <row r="3121">
          <cell r="B3121" t="str">
            <v>9865</v>
          </cell>
          <cell r="C3121" t="str">
            <v>TUBO PVC ROSCAVEL EB-892 P/ AGUA FRIA PREDIAL 5"</v>
          </cell>
          <cell r="D3121" t="str">
            <v>M</v>
          </cell>
          <cell r="E3121">
            <v>93.15</v>
          </cell>
          <cell r="F3121">
            <v>0</v>
          </cell>
        </row>
        <row r="3122">
          <cell r="B3122" t="str">
            <v>9866</v>
          </cell>
          <cell r="C3122" t="str">
            <v>TUBO PVC ROSCAVEL EB-892 P/ AGUA FRIA PREDIAL 1"</v>
          </cell>
          <cell r="D3122" t="str">
            <v>M</v>
          </cell>
          <cell r="E3122">
            <v>8.91</v>
          </cell>
          <cell r="F3122">
            <v>0</v>
          </cell>
        </row>
        <row r="3123">
          <cell r="B3123" t="str">
            <v>9867</v>
          </cell>
          <cell r="C3123" t="str">
            <v>TUBO PVC SOLDAVEL EB-892 P/AGUA FRIA PREDIAL DN 20MM</v>
          </cell>
          <cell r="D3123" t="str">
            <v>M</v>
          </cell>
          <cell r="E3123">
            <v>1.64</v>
          </cell>
          <cell r="F3123">
            <v>0</v>
          </cell>
        </row>
        <row r="3124">
          <cell r="B3124" t="str">
            <v>9868</v>
          </cell>
          <cell r="C3124" t="str">
            <v>TUBO PVC SOLDAVEL EB-892 P/AGUA FRIA PREDIAL DN 25MM</v>
          </cell>
          <cell r="D3124" t="str">
            <v>M</v>
          </cell>
          <cell r="E3124">
            <v>2.23</v>
          </cell>
          <cell r="F3124">
            <v>0</v>
          </cell>
        </row>
        <row r="3125">
          <cell r="B3125" t="str">
            <v>9869</v>
          </cell>
          <cell r="C3125" t="str">
            <v>TUBO PVC SOLDAVEL EB-892 P/AGUA FRIA PREDIAL DN 32MM</v>
          </cell>
          <cell r="D3125" t="str">
            <v>M</v>
          </cell>
          <cell r="E3125">
            <v>5.08</v>
          </cell>
          <cell r="F3125">
            <v>0</v>
          </cell>
        </row>
        <row r="3126">
          <cell r="B3126" t="str">
            <v>9870</v>
          </cell>
          <cell r="C3126" t="str">
            <v>TUBO PVC SOLDAVEL EB-892 P/AGUA FRIA PREDIAL DN 110MM</v>
          </cell>
          <cell r="D3126" t="str">
            <v>M</v>
          </cell>
          <cell r="E3126">
            <v>47.48</v>
          </cell>
          <cell r="F3126">
            <v>0</v>
          </cell>
        </row>
        <row r="3127">
          <cell r="B3127" t="str">
            <v>9871</v>
          </cell>
          <cell r="C3127" t="str">
            <v>TUBO PVC SOLDAVEL EB-892 P/AGUA FRIA PREDIAL DN 75MM</v>
          </cell>
          <cell r="D3127" t="str">
            <v>M</v>
          </cell>
          <cell r="E3127">
            <v>23.13</v>
          </cell>
          <cell r="F3127">
            <v>0</v>
          </cell>
        </row>
        <row r="3128">
          <cell r="B3128" t="str">
            <v>9872</v>
          </cell>
          <cell r="C3128" t="str">
            <v>TUBO PVC SOLDAVEL EB-892 P/AGUA FRIA PREDIAL DN 85MM</v>
          </cell>
          <cell r="D3128" t="str">
            <v>M</v>
          </cell>
          <cell r="E3128">
            <v>31.14</v>
          </cell>
          <cell r="F3128">
            <v>0</v>
          </cell>
        </row>
        <row r="3129">
          <cell r="B3129" t="str">
            <v>9873</v>
          </cell>
          <cell r="C3129" t="str">
            <v>TUBO PVC SOLDAVEL EB-892 P/AGUA FRIA PREDIAL DN 60MM</v>
          </cell>
          <cell r="D3129" t="str">
            <v>M</v>
          </cell>
          <cell r="E3129">
            <v>15.09</v>
          </cell>
          <cell r="F3129">
            <v>0</v>
          </cell>
        </row>
        <row r="3130">
          <cell r="B3130" t="str">
            <v>9874</v>
          </cell>
          <cell r="C3130" t="str">
            <v>TUBO PVC SOLDAVEL EB-892 P/AGUA FRIA PREDIAL DN 40MM</v>
          </cell>
          <cell r="D3130" t="str">
            <v>M</v>
          </cell>
          <cell r="E3130">
            <v>6.92</v>
          </cell>
          <cell r="F3130">
            <v>0</v>
          </cell>
        </row>
        <row r="3131">
          <cell r="B3131" t="str">
            <v>9875</v>
          </cell>
          <cell r="C3131" t="str">
            <v>TUBO PVC SOLDAVEL EB-892 P/AGUA FRIA PREDIAL DN 50MM</v>
          </cell>
          <cell r="D3131" t="str">
            <v>M</v>
          </cell>
          <cell r="E3131">
            <v>8.1199999999999992</v>
          </cell>
          <cell r="F3131">
            <v>0</v>
          </cell>
        </row>
        <row r="3132">
          <cell r="B3132" t="str">
            <v>9876</v>
          </cell>
          <cell r="C3132" t="str">
            <v>TUBO DE PVC , TIPO LEVE, DN = 125 MM PARA VENTILAÇÃO / EXAUSTÃO</v>
          </cell>
          <cell r="D3132" t="str">
            <v>M</v>
          </cell>
          <cell r="E3132">
            <v>17.86</v>
          </cell>
          <cell r="F3132">
            <v>0</v>
          </cell>
        </row>
        <row r="3133">
          <cell r="B3133" t="str">
            <v>9877</v>
          </cell>
          <cell r="C3133" t="str">
            <v>TUBO PVC TIPO LEVE PBL DN 250MM PARA VENTILAÇÃO / EXAUSTÃO</v>
          </cell>
          <cell r="D3133" t="str">
            <v>M</v>
          </cell>
          <cell r="E3133">
            <v>43</v>
          </cell>
          <cell r="F3133">
            <v>0</v>
          </cell>
        </row>
        <row r="3134">
          <cell r="B3134" t="str">
            <v>9878</v>
          </cell>
          <cell r="C3134" t="str">
            <v>TUBO PVC TIPO LEVE PBL DN 300MM PARA VENTILAÇÃO / EXAUSTÃO</v>
          </cell>
          <cell r="D3134" t="str">
            <v>M</v>
          </cell>
          <cell r="E3134">
            <v>53.83</v>
          </cell>
          <cell r="F3134">
            <v>0</v>
          </cell>
        </row>
        <row r="3135">
          <cell r="B3135" t="str">
            <v>9879</v>
          </cell>
          <cell r="C3135" t="str">
            <v>TUBO PVC TIPO LEVE PBL DN 400MM PARA VENTILAÇÃO / EXAUSTÃO</v>
          </cell>
          <cell r="D3135" t="str">
            <v>M</v>
          </cell>
          <cell r="E3135">
            <v>132.94</v>
          </cell>
          <cell r="F3135">
            <v>0</v>
          </cell>
        </row>
        <row r="3136">
          <cell r="B3136" t="str">
            <v>9880</v>
          </cell>
          <cell r="C3136" t="str">
            <v>TUBO PVC TIPO LEVE PBL DN 200MM</v>
          </cell>
          <cell r="D3136" t="str">
            <v>M</v>
          </cell>
          <cell r="E3136">
            <v>27.07</v>
          </cell>
          <cell r="F3136">
            <v>0</v>
          </cell>
        </row>
        <row r="3137">
          <cell r="B3137" t="str">
            <v>9881</v>
          </cell>
          <cell r="C3137" t="str">
            <v>TUBO PVC TIPO LEVE PBL DN 150MM</v>
          </cell>
          <cell r="D3137" t="str">
            <v>M</v>
          </cell>
          <cell r="E3137">
            <v>21.62</v>
          </cell>
          <cell r="F3137">
            <v>0</v>
          </cell>
        </row>
        <row r="3138">
          <cell r="B3138" t="str">
            <v>9882</v>
          </cell>
          <cell r="C3138" t="str">
            <v>TUBO PVC TIPO LEVE PBL DN 450MM PARA VENTILAÇÃO / EXAUSTÃO</v>
          </cell>
          <cell r="D3138" t="str">
            <v>M</v>
          </cell>
          <cell r="E3138">
            <v>225.36</v>
          </cell>
          <cell r="F3138">
            <v>0</v>
          </cell>
        </row>
        <row r="3139">
          <cell r="B3139" t="str">
            <v>9883</v>
          </cell>
          <cell r="C3139" t="str">
            <v>UNIAO FERRO GALV ROSCA 1/2"</v>
          </cell>
          <cell r="D3139" t="str">
            <v>UN</v>
          </cell>
          <cell r="E3139">
            <v>11.59</v>
          </cell>
          <cell r="F3139">
            <v>0</v>
          </cell>
        </row>
        <row r="3140">
          <cell r="B3140" t="str">
            <v>9884</v>
          </cell>
          <cell r="C3140" t="str">
            <v>UNIAO FERRO GALV ROSCA 1 1/2"</v>
          </cell>
          <cell r="D3140" t="str">
            <v>UN</v>
          </cell>
          <cell r="E3140">
            <v>32.4</v>
          </cell>
          <cell r="F3140">
            <v>0</v>
          </cell>
        </row>
        <row r="3141">
          <cell r="B3141" t="str">
            <v>9885</v>
          </cell>
          <cell r="C3141" t="str">
            <v>UNIAO FERRO GALV ROSCA 3/4"</v>
          </cell>
          <cell r="D3141" t="str">
            <v>UN</v>
          </cell>
          <cell r="E3141">
            <v>16.16</v>
          </cell>
          <cell r="F3141">
            <v>0</v>
          </cell>
        </row>
        <row r="3142">
          <cell r="B3142" t="str">
            <v>9886</v>
          </cell>
          <cell r="C3142" t="str">
            <v>UNIAO FERRO GALV ROSCA 1"</v>
          </cell>
          <cell r="D3142" t="str">
            <v>UN</v>
          </cell>
          <cell r="E3142">
            <v>18.14</v>
          </cell>
          <cell r="F3142">
            <v>0</v>
          </cell>
        </row>
        <row r="3143">
          <cell r="B3143" t="str">
            <v>9887</v>
          </cell>
          <cell r="C3143" t="str">
            <v>UNIAO FERRO GALV ROSCA 2"</v>
          </cell>
          <cell r="D3143" t="str">
            <v>UN</v>
          </cell>
          <cell r="E3143">
            <v>49.52</v>
          </cell>
          <cell r="F3143">
            <v>0</v>
          </cell>
        </row>
        <row r="3144">
          <cell r="B3144" t="str">
            <v>9888</v>
          </cell>
          <cell r="C3144" t="str">
            <v>UNIAO FERRO GALV ROSCA 1 1/4"</v>
          </cell>
          <cell r="D3144" t="str">
            <v>UN</v>
          </cell>
          <cell r="E3144">
            <v>27.86</v>
          </cell>
          <cell r="F3144">
            <v>0</v>
          </cell>
        </row>
        <row r="3145">
          <cell r="B3145" t="str">
            <v>9889</v>
          </cell>
          <cell r="C3145" t="str">
            <v>UNIAO FERRO GALV ROSCA 2 1/2"</v>
          </cell>
          <cell r="D3145" t="str">
            <v>UN</v>
          </cell>
          <cell r="E3145">
            <v>76.599999999999994</v>
          </cell>
          <cell r="F3145">
            <v>0</v>
          </cell>
        </row>
        <row r="3146">
          <cell r="B3146" t="str">
            <v>9890</v>
          </cell>
          <cell r="C3146" t="str">
            <v>UNIAO FERRO GALV ROSCA 3"</v>
          </cell>
          <cell r="D3146" t="str">
            <v>UN</v>
          </cell>
          <cell r="E3146">
            <v>112.87</v>
          </cell>
          <cell r="F3146">
            <v>0</v>
          </cell>
        </row>
        <row r="3147">
          <cell r="B3147" t="str">
            <v>9891</v>
          </cell>
          <cell r="C3147" t="str">
            <v>UNIAO FERRO GALV ROSCA 4"</v>
          </cell>
          <cell r="D3147" t="str">
            <v>UN</v>
          </cell>
          <cell r="E3147">
            <v>151.33000000000001</v>
          </cell>
          <cell r="F3147">
            <v>0</v>
          </cell>
        </row>
        <row r="3148">
          <cell r="B3148" t="str">
            <v>9892</v>
          </cell>
          <cell r="C3148" t="str">
            <v>UNIAO PVC C/ROSCA P/AGUA FRIA PREDIAL 1/2"</v>
          </cell>
          <cell r="D3148" t="str">
            <v>UN</v>
          </cell>
          <cell r="E3148">
            <v>3.4</v>
          </cell>
          <cell r="F3148">
            <v>0</v>
          </cell>
        </row>
        <row r="3149">
          <cell r="B3149" t="str">
            <v>9893</v>
          </cell>
          <cell r="C3149" t="str">
            <v>UNIAO PVC C/ROSCA P/AGUA FRIA PREDIAL 2"</v>
          </cell>
          <cell r="D3149" t="str">
            <v>UN</v>
          </cell>
          <cell r="E3149">
            <v>35.46</v>
          </cell>
          <cell r="F3149">
            <v>0</v>
          </cell>
        </row>
        <row r="3150">
          <cell r="B3150" t="str">
            <v>9894</v>
          </cell>
          <cell r="C3150" t="str">
            <v>UNIAO PVC SOLD P/AGUA FRIA PREDIAL 40MM</v>
          </cell>
          <cell r="D3150" t="str">
            <v>UN</v>
          </cell>
          <cell r="E3150">
            <v>15.17</v>
          </cell>
          <cell r="F3150">
            <v>0</v>
          </cell>
        </row>
        <row r="3151">
          <cell r="B3151" t="str">
            <v>9895</v>
          </cell>
          <cell r="C3151" t="str">
            <v>UNIAO PVC SOLD P/AGUA FRIA PREDIAL 32MM</v>
          </cell>
          <cell r="D3151" t="str">
            <v>UN</v>
          </cell>
          <cell r="E3151">
            <v>7.69</v>
          </cell>
          <cell r="F3151">
            <v>0</v>
          </cell>
        </row>
        <row r="3152">
          <cell r="B3152" t="str">
            <v>9896</v>
          </cell>
          <cell r="C3152" t="str">
            <v>UNIAO PVC C/ROSCA P/AGUA FRIA PREDIAL 1 1/4"</v>
          </cell>
          <cell r="D3152" t="str">
            <v>UN</v>
          </cell>
          <cell r="E3152">
            <v>18.82</v>
          </cell>
          <cell r="F3152">
            <v>0</v>
          </cell>
        </row>
        <row r="3153">
          <cell r="B3153" t="str">
            <v>9897</v>
          </cell>
          <cell r="C3153" t="str">
            <v>UNIAO PVC SOLD P/AGUA FRIA PREDIAL 50MM</v>
          </cell>
          <cell r="D3153" t="str">
            <v>UN</v>
          </cell>
          <cell r="E3153">
            <v>16.91</v>
          </cell>
          <cell r="F3153">
            <v>0</v>
          </cell>
        </row>
        <row r="3154">
          <cell r="B3154" t="str">
            <v>9898</v>
          </cell>
          <cell r="C3154" t="str">
            <v>UNIAO PVC C/ROSCA P/AGUA FRIA PREDIAL 2 1/2"</v>
          </cell>
          <cell r="D3154" t="str">
            <v>UN</v>
          </cell>
          <cell r="E3154">
            <v>38.74</v>
          </cell>
          <cell r="F3154">
            <v>0</v>
          </cell>
        </row>
        <row r="3155">
          <cell r="B3155" t="str">
            <v>9899</v>
          </cell>
          <cell r="C3155" t="str">
            <v>UNIAO PVC C/ROSCA P/AGUA FRIA PREDIAL 3/4"</v>
          </cell>
          <cell r="D3155" t="str">
            <v>UN</v>
          </cell>
          <cell r="E3155">
            <v>4.6500000000000004</v>
          </cell>
          <cell r="F3155">
            <v>0</v>
          </cell>
        </row>
        <row r="3156">
          <cell r="B3156" t="str">
            <v>9900</v>
          </cell>
          <cell r="C3156" t="str">
            <v>UNIAO PVC C/ROSCA P/AGUA FRIA PREDIAL 1"</v>
          </cell>
          <cell r="D3156" t="str">
            <v>UN</v>
          </cell>
          <cell r="E3156">
            <v>7.96</v>
          </cell>
          <cell r="F3156">
            <v>0</v>
          </cell>
        </row>
        <row r="3157">
          <cell r="B3157" t="str">
            <v>9901</v>
          </cell>
          <cell r="C3157" t="str">
            <v>UNIAO PVC C/ROSCA P/AGUA FRIA PREDIAL 1 1/2"</v>
          </cell>
          <cell r="D3157" t="str">
            <v>UN</v>
          </cell>
          <cell r="E3157">
            <v>15.61</v>
          </cell>
          <cell r="F3157">
            <v>0</v>
          </cell>
        </row>
        <row r="3158">
          <cell r="B3158" t="str">
            <v>9902</v>
          </cell>
          <cell r="C3158" t="str">
            <v>UNIAO PVC C/ROSCA P/AGUA FRIA PREDIAL 3"</v>
          </cell>
          <cell r="D3158" t="str">
            <v>UN</v>
          </cell>
          <cell r="E3158">
            <v>58.83</v>
          </cell>
          <cell r="F3158">
            <v>0</v>
          </cell>
        </row>
        <row r="3159">
          <cell r="B3159" t="str">
            <v>9905</v>
          </cell>
          <cell r="C3159" t="str">
            <v>UNIAO PVC SOLD P/AGUA FRIA PREDIAL 20MM</v>
          </cell>
          <cell r="D3159" t="str">
            <v>UN</v>
          </cell>
          <cell r="E3159">
            <v>3.62</v>
          </cell>
          <cell r="F3159">
            <v>0</v>
          </cell>
        </row>
        <row r="3160">
          <cell r="B3160" t="str">
            <v>9906</v>
          </cell>
          <cell r="C3160" t="str">
            <v>UNIAO PVC SOLD P/AGUA FRIA PREDIAL 25MM</v>
          </cell>
          <cell r="D3160" t="str">
            <v>UN</v>
          </cell>
          <cell r="E3160">
            <v>3.71</v>
          </cell>
          <cell r="F3160">
            <v>0</v>
          </cell>
        </row>
        <row r="3161">
          <cell r="B3161" t="str">
            <v>9907</v>
          </cell>
          <cell r="C3161" t="str">
            <v>UNIAO PVC SOLD P/AGUA FRIA PREDIAL 85MM</v>
          </cell>
          <cell r="D3161" t="str">
            <v>UN</v>
          </cell>
          <cell r="E3161">
            <v>172.59</v>
          </cell>
          <cell r="F3161">
            <v>0</v>
          </cell>
        </row>
        <row r="3162">
          <cell r="B3162" t="str">
            <v>9908</v>
          </cell>
          <cell r="C3162" t="str">
            <v>UNIAO PVC SOLD P/AGUA FRIA PREDIAL 110MM</v>
          </cell>
          <cell r="D3162" t="str">
            <v>UN</v>
          </cell>
          <cell r="E3162">
            <v>274.77</v>
          </cell>
          <cell r="F3162">
            <v>0</v>
          </cell>
        </row>
        <row r="3163">
          <cell r="B3163" t="str">
            <v>9909</v>
          </cell>
          <cell r="C3163" t="str">
            <v>UNIAO PVC SOLD P/AGUA FRIA PREDIAL 75MM</v>
          </cell>
          <cell r="D3163" t="str">
            <v>UN</v>
          </cell>
          <cell r="E3163">
            <v>116.27</v>
          </cell>
          <cell r="F3163">
            <v>0</v>
          </cell>
        </row>
        <row r="3164">
          <cell r="B3164" t="str">
            <v>9910</v>
          </cell>
          <cell r="C3164" t="str">
            <v>UNIAO PVC SOLD P/AGUA FRIA PREDIAL 60MM</v>
          </cell>
          <cell r="D3164" t="str">
            <v>UN</v>
          </cell>
          <cell r="E3164">
            <v>37.31</v>
          </cell>
          <cell r="F3164">
            <v>0</v>
          </cell>
        </row>
        <row r="3165">
          <cell r="B3165" t="str">
            <v>9911</v>
          </cell>
          <cell r="C3165" t="str">
            <v>UNIAO PVC C/ROSCA P/AGUA FRIA PREDIAL 4"</v>
          </cell>
          <cell r="D3165" t="str">
            <v>UN</v>
          </cell>
          <cell r="E3165">
            <v>91.41</v>
          </cell>
          <cell r="F3165">
            <v>0</v>
          </cell>
        </row>
        <row r="3166">
          <cell r="B3166" t="str">
            <v>9912</v>
          </cell>
          <cell r="C3166" t="str">
            <v>USINA DE ASFALTO A QUENTE FIXA CONTINUA TIPO CONTRA-FLUXO CIBER MOD. UACF-12,         CAP. 40 A 80T/H</v>
          </cell>
          <cell r="D3166" t="str">
            <v>UN</v>
          </cell>
          <cell r="E3166">
            <v>1300000</v>
          </cell>
          <cell r="F3166">
            <v>0</v>
          </cell>
        </row>
        <row r="3167">
          <cell r="B3167" t="str">
            <v>9914</v>
          </cell>
          <cell r="C3167" t="str">
            <v>USINA DE CONCRETO FIXA  CAP 90 A 120M3/H, CIBI , MODELO ASTRA S/H1 , SEM SILO</v>
          </cell>
          <cell r="D3167" t="str">
            <v>UN</v>
          </cell>
          <cell r="E3167">
            <v>309942</v>
          </cell>
          <cell r="F3167">
            <v>0</v>
          </cell>
        </row>
        <row r="3168">
          <cell r="B3168" t="str">
            <v>9921</v>
          </cell>
          <cell r="C3168" t="str">
            <v>USINA MISTURADORA DE SOLOS CIBER USC-50 P,  DOSADORES TRIPLOS, CALHA VIBRATORIA    CAP. 200/500 T - 201 HP **CAIXA**</v>
          </cell>
          <cell r="D3168" t="str">
            <v>UN</v>
          </cell>
          <cell r="E3168">
            <v>771371.9</v>
          </cell>
          <cell r="F3168">
            <v>0</v>
          </cell>
        </row>
        <row r="3169">
          <cell r="B3169" t="str">
            <v>10228</v>
          </cell>
          <cell r="C3169" t="str">
            <v>VÁLVULA DE DESCARGA DE *1 1/2"* COM REGISTRO E ACABAMENTO EM METAL CROMADO</v>
          </cell>
          <cell r="D3169" t="str">
            <v>UN</v>
          </cell>
          <cell r="E3169">
            <v>145.44999999999999</v>
          </cell>
          <cell r="F3169">
            <v>0</v>
          </cell>
        </row>
        <row r="3170">
          <cell r="B3170" t="str">
            <v>10229</v>
          </cell>
          <cell r="C3170" t="str">
            <v>VALVULA PE C/ CRIVO BRONZE 3/4"</v>
          </cell>
          <cell r="D3170" t="str">
            <v>UN</v>
          </cell>
          <cell r="E3170">
            <v>25</v>
          </cell>
          <cell r="F3170">
            <v>0</v>
          </cell>
        </row>
        <row r="3171">
          <cell r="B3171" t="str">
            <v>10230</v>
          </cell>
          <cell r="C3171" t="str">
            <v>VALVULA PE C/ CRIVO BRONZE 4"</v>
          </cell>
          <cell r="D3171" t="str">
            <v>UN</v>
          </cell>
          <cell r="E3171">
            <v>266.31</v>
          </cell>
          <cell r="F3171">
            <v>0</v>
          </cell>
        </row>
        <row r="3172">
          <cell r="B3172" t="str">
            <v>10231</v>
          </cell>
          <cell r="C3172" t="str">
            <v>VALVULA PE C/ CRIVO BRONZE 2 1/2"</v>
          </cell>
          <cell r="D3172" t="str">
            <v>UN</v>
          </cell>
          <cell r="E3172">
            <v>121.56</v>
          </cell>
          <cell r="F3172">
            <v>0</v>
          </cell>
        </row>
        <row r="3173">
          <cell r="B3173" t="str">
            <v>10232</v>
          </cell>
          <cell r="C3173" t="str">
            <v>VALVULA PE C/ CRIVO BRONZE 2"</v>
          </cell>
          <cell r="D3173" t="str">
            <v>UN</v>
          </cell>
          <cell r="E3173">
            <v>67.680000000000007</v>
          </cell>
          <cell r="F3173">
            <v>0</v>
          </cell>
        </row>
        <row r="3174">
          <cell r="B3174" t="str">
            <v>10233</v>
          </cell>
          <cell r="C3174" t="str">
            <v>VALVULA PE C/ CRIVO BRONZE 1 1/4"</v>
          </cell>
          <cell r="D3174" t="str">
            <v>UN</v>
          </cell>
          <cell r="E3174">
            <v>42.53</v>
          </cell>
          <cell r="F3174">
            <v>0</v>
          </cell>
        </row>
        <row r="3175">
          <cell r="B3175" t="str">
            <v>10234</v>
          </cell>
          <cell r="C3175" t="str">
            <v>VALVULA PE C/ CRIVO BRONZE 1"</v>
          </cell>
          <cell r="D3175" t="str">
            <v>UN</v>
          </cell>
          <cell r="E3175">
            <v>28.66</v>
          </cell>
          <cell r="F3175">
            <v>0</v>
          </cell>
        </row>
        <row r="3176">
          <cell r="B3176" t="str">
            <v>10235</v>
          </cell>
          <cell r="C3176" t="str">
            <v>VALVULA PE C/ CRIVO BRONZE 3"</v>
          </cell>
          <cell r="D3176" t="str">
            <v>UN</v>
          </cell>
          <cell r="E3176">
            <v>160.22999999999999</v>
          </cell>
          <cell r="F3176">
            <v>0</v>
          </cell>
        </row>
        <row r="3177">
          <cell r="B3177" t="str">
            <v>10236</v>
          </cell>
          <cell r="C3177" t="str">
            <v>VALVULA PE C/ CRIVO BRONZE 1 1/2"</v>
          </cell>
          <cell r="D3177" t="str">
            <v>UN</v>
          </cell>
          <cell r="E3177">
            <v>48.88</v>
          </cell>
          <cell r="F3177">
            <v>0</v>
          </cell>
        </row>
        <row r="3178">
          <cell r="B3178" t="str">
            <v>10404</v>
          </cell>
          <cell r="C3178" t="str">
            <v>VÁLVULA DE RETENÇÃO HORIZONTAL, DE BRONZE (PN-25) 1/2", 400 PSI, TAMPA E PORCA DE UNIÃO, EXTREMIDADES COM ROSCA</v>
          </cell>
          <cell r="D3178" t="str">
            <v>UN</v>
          </cell>
          <cell r="E3178">
            <v>32.64</v>
          </cell>
          <cell r="F3178">
            <v>0</v>
          </cell>
        </row>
        <row r="3179">
          <cell r="B3179" t="str">
            <v>10405</v>
          </cell>
          <cell r="C3179" t="str">
            <v>VALVULA RETENCAO HORIZONTAL BRONZE (PN-25) 2 1/2" 400PSI TAMPA C/ PORCA DE UNIAO - EXTREMIDADES C/ ROSCA"</v>
          </cell>
          <cell r="D3179" t="str">
            <v>UN</v>
          </cell>
          <cell r="E3179">
            <v>146.9</v>
          </cell>
          <cell r="F3179">
            <v>0</v>
          </cell>
        </row>
        <row r="3180">
          <cell r="B3180" t="str">
            <v>10406</v>
          </cell>
          <cell r="C3180" t="str">
            <v>VALVULA RETENCAO HORIZONTAL BRONZE (PN-25) 3" 400PSI TAMPA C/ PORCA DE UNIAO - EXTREMIDADES C/ ROSCA"</v>
          </cell>
          <cell r="D3180" t="str">
            <v>UN</v>
          </cell>
          <cell r="E3180">
            <v>172.42</v>
          </cell>
          <cell r="F3180">
            <v>0</v>
          </cell>
        </row>
        <row r="3181">
          <cell r="B3181" t="str">
            <v>10407</v>
          </cell>
          <cell r="C3181" t="str">
            <v>VALVULA RETENCAO HORIZONTAL BRONZE (PN-25) 4" 400PSI TAMPA C/ PORCA DE UNIAO - EXTREMIDADES C/ ROSCA"</v>
          </cell>
          <cell r="D3181" t="str">
            <v>UN</v>
          </cell>
          <cell r="E3181">
            <v>334.94</v>
          </cell>
          <cell r="F3181">
            <v>0</v>
          </cell>
        </row>
        <row r="3182">
          <cell r="B3182" t="str">
            <v>10408</v>
          </cell>
          <cell r="C3182" t="str">
            <v>VALVULA RETENCAO HORIZONTAL BRONZE (PN-25) 2" 400PSI TAMPA C/ PORCA DE UNIAO - EXTREMIDADES C/ ROSCA"</v>
          </cell>
          <cell r="D3182" t="str">
            <v>UN</v>
          </cell>
          <cell r="E3182">
            <v>110.96</v>
          </cell>
          <cell r="F3182">
            <v>0</v>
          </cell>
        </row>
        <row r="3183">
          <cell r="B3183" t="str">
            <v>10409</v>
          </cell>
          <cell r="C3183" t="str">
            <v>VALVULA RETENCAO HORIZONTAL BRONZE (PN-25) 1 1/2" 400PSI TAMPA C/ PORCA DE UNIAO - EXTREMIDADES C/ ROSCA"</v>
          </cell>
          <cell r="D3183" t="str">
            <v>UN</v>
          </cell>
          <cell r="E3183">
            <v>75.59</v>
          </cell>
          <cell r="F3183">
            <v>0</v>
          </cell>
        </row>
        <row r="3184">
          <cell r="B3184" t="str">
            <v>10410</v>
          </cell>
          <cell r="C3184" t="str">
            <v>VALVULA RETENCAO HORIZONTAL BRONZE (PN-25) 1" 400PSI TAMPA C/ PORCA DE UNIAO - EXTREMIDADES C/ ROSCA"</v>
          </cell>
          <cell r="D3184" t="str">
            <v>UN</v>
          </cell>
          <cell r="E3184">
            <v>44.88</v>
          </cell>
          <cell r="F3184">
            <v>0</v>
          </cell>
        </row>
        <row r="3185">
          <cell r="B3185" t="str">
            <v>10411</v>
          </cell>
          <cell r="C3185" t="str">
            <v>VALVULA RETENCAO HORIZONTAL BRONZE (PN-25) 1 1/4" 400PSI TAMPA C/ PORCA DE UNIAO - EXTREMIDADES C/ ROSCA"</v>
          </cell>
          <cell r="D3185" t="str">
            <v>UN</v>
          </cell>
          <cell r="E3185">
            <v>64.94</v>
          </cell>
          <cell r="F3185">
            <v>0</v>
          </cell>
        </row>
        <row r="3186">
          <cell r="B3186" t="str">
            <v>10412</v>
          </cell>
          <cell r="C3186" t="str">
            <v>VALVULA RETENCAO HORIZONTAL BRONZE (PN-25) 3/4" 400PSI TAMPA C/ PORCA DE UNIAO - EXTREMIDADES C/ ROSCA"</v>
          </cell>
          <cell r="D3186" t="str">
            <v>UN</v>
          </cell>
          <cell r="E3186">
            <v>33.07</v>
          </cell>
          <cell r="F3186">
            <v>0</v>
          </cell>
        </row>
        <row r="3187">
          <cell r="B3187" t="str">
            <v>10413</v>
          </cell>
          <cell r="C3187" t="str">
            <v>VALVULA RETENCAO VERTICAL BRONZE (PN-16) 3/4" 200PSI - EXTREMIDADES C/ ROSCA"</v>
          </cell>
          <cell r="D3187" t="str">
            <v>UN</v>
          </cell>
          <cell r="E3187">
            <v>23.54</v>
          </cell>
          <cell r="F3187">
            <v>0</v>
          </cell>
        </row>
        <row r="3188">
          <cell r="B3188" t="str">
            <v>10414</v>
          </cell>
          <cell r="C3188" t="str">
            <v>VALVULA RETENCAO VERTICAL BRONZE (PN-16) 3" 200PSI - EXTREMIDADES C/ ROSCA"</v>
          </cell>
          <cell r="D3188" t="str">
            <v>UN</v>
          </cell>
          <cell r="E3188">
            <v>128.9</v>
          </cell>
          <cell r="F3188">
            <v>0</v>
          </cell>
        </row>
        <row r="3189">
          <cell r="B3189" t="str">
            <v>10415</v>
          </cell>
          <cell r="C3189" t="str">
            <v>VALVULA RETENCAO VERTICAL BRONZE (PN-16) 4" 200PSI - EXTREMIDADES C/ ROSCA"</v>
          </cell>
          <cell r="D3189" t="str">
            <v>UN</v>
          </cell>
          <cell r="E3189">
            <v>249.41</v>
          </cell>
          <cell r="F3189">
            <v>0</v>
          </cell>
        </row>
        <row r="3190">
          <cell r="B3190" t="str">
            <v>10416</v>
          </cell>
          <cell r="C3190" t="str">
            <v>VALVULA RETENCAO VERTICAL BRONZE (PN-16) 1 1/2" 200PSI - EXTREMIDADES C/ ROSCA"</v>
          </cell>
          <cell r="D3190" t="str">
            <v>UN</v>
          </cell>
          <cell r="E3190">
            <v>44.23</v>
          </cell>
          <cell r="F3190">
            <v>0</v>
          </cell>
        </row>
        <row r="3191">
          <cell r="B3191" t="str">
            <v>10417</v>
          </cell>
          <cell r="C3191" t="str">
            <v xml:space="preserve">VALVULA RETENCAO VERTICAL BRONZE (PN-16) 2" 200PSI - EXTREMIDADES C/ ROSCA" </v>
          </cell>
          <cell r="D3191" t="str">
            <v>UN</v>
          </cell>
          <cell r="E3191">
            <v>58.35</v>
          </cell>
          <cell r="F3191">
            <v>0</v>
          </cell>
        </row>
        <row r="3192">
          <cell r="B3192" t="str">
            <v>10418</v>
          </cell>
          <cell r="C3192" t="str">
            <v>VALVULA RETENCAO VERTICAL BRONZE (PN-16) 1" 200PSI - EXTREMIDADES C/ ROSCA"</v>
          </cell>
          <cell r="D3192" t="str">
            <v>UN</v>
          </cell>
          <cell r="E3192">
            <v>27.31</v>
          </cell>
          <cell r="F3192">
            <v>0</v>
          </cell>
        </row>
        <row r="3193">
          <cell r="B3193" t="str">
            <v>10419</v>
          </cell>
          <cell r="C3193" t="str">
            <v>VALVULA RETENCAO VERTICAL BRONZE (PN-16) 1 1/4" 200PSI - EXTREMIDADES C/ ROSCA"</v>
          </cell>
          <cell r="D3193" t="str">
            <v>UN</v>
          </cell>
          <cell r="E3193">
            <v>35.409999999999997</v>
          </cell>
          <cell r="F3193">
            <v>0</v>
          </cell>
        </row>
        <row r="3194">
          <cell r="B3194" t="str">
            <v>10420</v>
          </cell>
          <cell r="C3194" t="str">
            <v>VASO SANITARIO SIFONADO LOUCA BRANCA - PADRAO POPULAR</v>
          </cell>
          <cell r="D3194" t="str">
            <v>UN</v>
          </cell>
          <cell r="E3194">
            <v>89</v>
          </cell>
          <cell r="F3194">
            <v>0</v>
          </cell>
        </row>
        <row r="3195">
          <cell r="B3195" t="str">
            <v>10421</v>
          </cell>
          <cell r="C3195" t="str">
            <v>VASO SANITARIO SIFONADO LOUCA COR - PADRAO MEDIO</v>
          </cell>
          <cell r="D3195" t="str">
            <v>UN</v>
          </cell>
          <cell r="E3195">
            <v>96.06</v>
          </cell>
          <cell r="F3195">
            <v>0</v>
          </cell>
        </row>
        <row r="3196">
          <cell r="B3196" t="str">
            <v>10422</v>
          </cell>
          <cell r="C3196" t="str">
            <v>VASO SANITARIO SIFONADO C/CAIXA ACOPLADA LOUCA BRANCA - PADRAO MEDIO</v>
          </cell>
          <cell r="D3196" t="str">
            <v>UN</v>
          </cell>
          <cell r="E3196">
            <v>223.69</v>
          </cell>
          <cell r="F3196">
            <v>0</v>
          </cell>
        </row>
        <row r="3197">
          <cell r="B3197" t="str">
            <v>10423</v>
          </cell>
          <cell r="C3197" t="str">
            <v>TANQUE LOUCA BRANCA SUSPENSO - 18L OU EQUIV</v>
          </cell>
          <cell r="D3197" t="str">
            <v>UN</v>
          </cell>
          <cell r="E3197">
            <v>137.88999999999999</v>
          </cell>
          <cell r="F3197">
            <v>0</v>
          </cell>
        </row>
        <row r="3198">
          <cell r="B3198" t="str">
            <v>10424</v>
          </cell>
          <cell r="C3198" t="str">
            <v>TANQUE LOUCA BRANCA C/COLUNA - 22L OU EQUIV</v>
          </cell>
          <cell r="D3198" t="str">
            <v>UN</v>
          </cell>
          <cell r="E3198">
            <v>162.41999999999999</v>
          </cell>
          <cell r="F3198">
            <v>0</v>
          </cell>
        </row>
        <row r="3199">
          <cell r="B3199" t="str">
            <v>10425</v>
          </cell>
          <cell r="C3199" t="str">
            <v>LAVATORIO LOUCA BRANCA SUSPENSO 29,5 X 39,0CM OU EQUIV-PADRAO POPULAR</v>
          </cell>
          <cell r="D3199" t="str">
            <v>UN</v>
          </cell>
          <cell r="E3199">
            <v>39.96</v>
          </cell>
          <cell r="F3199">
            <v>0</v>
          </cell>
        </row>
        <row r="3200">
          <cell r="B3200" t="str">
            <v>10426</v>
          </cell>
          <cell r="C3200" t="str">
            <v>LAVATORIO LOUCA BRANCA C/ COLUNA MEDINDO 45 X 55CM OU EQUIV - PADRAO MEDIO</v>
          </cell>
          <cell r="D3200" t="str">
            <v>UN</v>
          </cell>
          <cell r="E3200">
            <v>86.18</v>
          </cell>
          <cell r="F3200">
            <v>0</v>
          </cell>
        </row>
        <row r="3201">
          <cell r="B3201" t="str">
            <v>10427</v>
          </cell>
          <cell r="C3201" t="str">
            <v>LAVATORIO/CUBA DE SOBREPOR OVAL LOUCA BRANCA 50 X 55CM OU EQUIV - C/ LADRAO - PADRAO ALTO</v>
          </cell>
          <cell r="D3201" t="str">
            <v>UN</v>
          </cell>
          <cell r="E3201">
            <v>51.34</v>
          </cell>
          <cell r="F3201">
            <v>0</v>
          </cell>
        </row>
        <row r="3202">
          <cell r="B3202" t="str">
            <v>10428</v>
          </cell>
          <cell r="C3202" t="str">
            <v>LAVATORIO/CUBA DE SOBREPOR OVAL LOUCA COR 50 X 55CM OU EQUIV - C/ LADRAO - PADRAO ALTO</v>
          </cell>
          <cell r="D3202" t="str">
            <v>UN</v>
          </cell>
          <cell r="E3202">
            <v>53.04</v>
          </cell>
          <cell r="F3202">
            <v>0</v>
          </cell>
        </row>
        <row r="3203">
          <cell r="B3203" t="str">
            <v>10429</v>
          </cell>
          <cell r="C3203" t="str">
            <v>LAVATORIO LOUCA COR SUSPENSO 29,5 X 39CM OU EQUIV - PADRAO POPULAR</v>
          </cell>
          <cell r="D3203" t="str">
            <v>UN</v>
          </cell>
          <cell r="E3203">
            <v>43.09</v>
          </cell>
          <cell r="F3203">
            <v>0</v>
          </cell>
        </row>
        <row r="3204">
          <cell r="B3204" t="str">
            <v>10430</v>
          </cell>
          <cell r="C3204" t="str">
            <v>MICTORIO SIFONADO LOUCA COR C/PERTENCES</v>
          </cell>
          <cell r="D3204" t="str">
            <v>UN</v>
          </cell>
          <cell r="E3204">
            <v>134</v>
          </cell>
          <cell r="F3204">
            <v>0</v>
          </cell>
        </row>
        <row r="3205">
          <cell r="B3205" t="str">
            <v>10431</v>
          </cell>
          <cell r="C3205" t="str">
            <v>LAVATORIO LOUCA COR C/ COLUNA MEDINDO 45 X 55CM OU EQUIV - PADRAO MEDIO</v>
          </cell>
          <cell r="D3205" t="str">
            <v>UN</v>
          </cell>
          <cell r="E3205">
            <v>90.33</v>
          </cell>
          <cell r="F3205">
            <v>0</v>
          </cell>
        </row>
        <row r="3206">
          <cell r="B3206" t="str">
            <v>10432</v>
          </cell>
          <cell r="C3206" t="str">
            <v>MICTORIO SIFONADO LOUCA BRANCA C/PERTENCES</v>
          </cell>
          <cell r="D3206" t="str">
            <v>UN</v>
          </cell>
          <cell r="E3206">
            <v>131.71</v>
          </cell>
          <cell r="F3206">
            <v>0</v>
          </cell>
        </row>
        <row r="3207">
          <cell r="B3207" t="str">
            <v>10433</v>
          </cell>
          <cell r="C3207" t="str">
            <v>VASSOURA MECANICA REBOCAVEL C/ ESCOVA CILINDRICA LARGURA VARRIMENTO = 2,44M CONSMAQ VU ULIANA**CAIXA**</v>
          </cell>
          <cell r="D3207" t="str">
            <v>UN</v>
          </cell>
          <cell r="E3207">
            <v>16465.060000000001</v>
          </cell>
          <cell r="F3207">
            <v>0</v>
          </cell>
        </row>
        <row r="3208">
          <cell r="B3208" t="str">
            <v>10435</v>
          </cell>
          <cell r="C3208" t="str">
            <v>VASSOURA MECANICA REBOCAVEL C/ LARGURA DE VARRIMENTO 2,66M TIPO FERLEX VM - 7 OU EQUIV</v>
          </cell>
          <cell r="D3208" t="str">
            <v>H</v>
          </cell>
          <cell r="E3208">
            <v>7.2</v>
          </cell>
          <cell r="F3208">
            <v>0</v>
          </cell>
        </row>
        <row r="3209">
          <cell r="B3209" t="str">
            <v>10438</v>
          </cell>
          <cell r="C3209" t="str">
            <v>VENTOSA SIMPLES FOFO C/ FLANGES PN-10/16/25 DN 50</v>
          </cell>
          <cell r="D3209" t="str">
            <v>UN</v>
          </cell>
          <cell r="E3209">
            <v>278.5</v>
          </cell>
          <cell r="F3209">
            <v>0</v>
          </cell>
        </row>
        <row r="3210">
          <cell r="B3210" t="str">
            <v>10439</v>
          </cell>
          <cell r="C3210" t="str">
            <v>VENTOSA SIMPLES FOFO C/ROSCA PN-25 DN 2</v>
          </cell>
          <cell r="D3210" t="str">
            <v>UN</v>
          </cell>
          <cell r="E3210">
            <v>278.5</v>
          </cell>
          <cell r="F3210">
            <v>0</v>
          </cell>
        </row>
        <row r="3211">
          <cell r="B3211" t="str">
            <v>10441</v>
          </cell>
          <cell r="C3211" t="str">
            <v>VENTOSA SIMPLES FOFO C/ROSCA PN-25 DN 1 1/2</v>
          </cell>
          <cell r="D3211" t="str">
            <v>UN</v>
          </cell>
          <cell r="E3211">
            <v>283.48</v>
          </cell>
          <cell r="F3211">
            <v>0</v>
          </cell>
        </row>
        <row r="3212">
          <cell r="B3212" t="str">
            <v>10442</v>
          </cell>
          <cell r="C3212" t="str">
            <v>VENTOSA SIMPLES FOFO C/ROSCA PN-25 DN 3/4</v>
          </cell>
          <cell r="D3212" t="str">
            <v>UN</v>
          </cell>
          <cell r="E3212">
            <v>283.48</v>
          </cell>
          <cell r="F3212">
            <v>0</v>
          </cell>
        </row>
        <row r="3213">
          <cell r="B3213" t="str">
            <v>10443</v>
          </cell>
          <cell r="C3213" t="str">
            <v>VENTOSA SIMPLES FOFO C/ROSCA PN-25 DN 1</v>
          </cell>
          <cell r="D3213" t="str">
            <v>UN</v>
          </cell>
          <cell r="E3213">
            <v>283.48</v>
          </cell>
          <cell r="F3213">
            <v>0</v>
          </cell>
        </row>
        <row r="3214">
          <cell r="B3214" t="str">
            <v>10444</v>
          </cell>
          <cell r="C3214" t="str">
            <v>VENTOSA SIMPLES FOFO C/ROSCA PN-25 DN 1 1/4</v>
          </cell>
          <cell r="D3214" t="str">
            <v>UN</v>
          </cell>
          <cell r="E3214">
            <v>283.48</v>
          </cell>
          <cell r="F3214">
            <v>0</v>
          </cell>
        </row>
        <row r="3215">
          <cell r="B3215" t="str">
            <v>10447</v>
          </cell>
          <cell r="C3215" t="str">
            <v>VENTOSA TRIPLICE FUNCAO FOFO C/ FLANGES PN-10/16/25 DN 50</v>
          </cell>
          <cell r="D3215" t="str">
            <v>UN</v>
          </cell>
          <cell r="E3215">
            <v>1017.87</v>
          </cell>
          <cell r="F3215">
            <v>0</v>
          </cell>
        </row>
        <row r="3216">
          <cell r="B3216" t="str">
            <v>10448</v>
          </cell>
          <cell r="C3216" t="str">
            <v>VENTOSA TRIPLICE FUNCAO FOFO C/ FLANGES PN-25 DN 100</v>
          </cell>
          <cell r="D3216" t="str">
            <v>UN</v>
          </cell>
          <cell r="E3216">
            <v>1698.43</v>
          </cell>
          <cell r="F3216">
            <v>0</v>
          </cell>
        </row>
        <row r="3217">
          <cell r="B3217" t="str">
            <v>10451</v>
          </cell>
          <cell r="C3217" t="str">
            <v>VENTOSA TRIPLICE FUNCAO FOFO C/ FLANGES PN-10/16 DN 150</v>
          </cell>
          <cell r="D3217" t="str">
            <v>UN</v>
          </cell>
          <cell r="E3217">
            <v>2433.61</v>
          </cell>
          <cell r="F3217">
            <v>0</v>
          </cell>
        </row>
        <row r="3218">
          <cell r="B3218" t="str">
            <v>10458</v>
          </cell>
          <cell r="C3218" t="str">
            <v>VENTOSA TRIPLICE FUNCAO FOFO C/ FLANGES PN-10/16 DN 100</v>
          </cell>
          <cell r="D3218" t="str">
            <v>UN</v>
          </cell>
          <cell r="E3218">
            <v>1698.43</v>
          </cell>
          <cell r="F3218">
            <v>0</v>
          </cell>
        </row>
        <row r="3219">
          <cell r="B3219" t="str">
            <v>10459</v>
          </cell>
          <cell r="C3219" t="str">
            <v>VENTOSA TRIPLICE FUNCAO FOFO C/ FLANGES PN-10 DN 200</v>
          </cell>
          <cell r="D3219" t="str">
            <v>UN</v>
          </cell>
          <cell r="E3219">
            <v>3711.77</v>
          </cell>
          <cell r="F3219">
            <v>0</v>
          </cell>
        </row>
        <row r="3220">
          <cell r="B3220" t="str">
            <v>10462</v>
          </cell>
          <cell r="C3220" t="str">
            <v>VENTOSA TRIPLICE FUNCAO FOFO C/ FLANGES PN-16 DN 200</v>
          </cell>
          <cell r="D3220" t="str">
            <v>UN</v>
          </cell>
          <cell r="E3220">
            <v>3711.77</v>
          </cell>
          <cell r="F3220">
            <v>0</v>
          </cell>
        </row>
        <row r="3221">
          <cell r="B3221" t="str">
            <v>10464</v>
          </cell>
          <cell r="C3221" t="str">
            <v>VENTOSA TRIPLICE FUNCAO FOFO C/ FLANGES PN-25 DN 150</v>
          </cell>
          <cell r="D3221" t="str">
            <v>UN</v>
          </cell>
          <cell r="E3221">
            <v>2433.61</v>
          </cell>
          <cell r="F3221">
            <v>0</v>
          </cell>
        </row>
        <row r="3222">
          <cell r="B3222" t="str">
            <v>10465</v>
          </cell>
          <cell r="C3222" t="str">
            <v>VENTOSA TRIPLICE FUNCAO FOFO C/ FLANGES PN-25 DN 200</v>
          </cell>
          <cell r="D3222" t="str">
            <v>UN</v>
          </cell>
          <cell r="E3222">
            <v>3711.77</v>
          </cell>
          <cell r="F3222">
            <v>0</v>
          </cell>
        </row>
        <row r="3223">
          <cell r="B3223" t="str">
            <v>10471</v>
          </cell>
          <cell r="C3223" t="str">
            <v>VERNIZ POLIURETANO BRILHANTE INCOLOR</v>
          </cell>
          <cell r="D3223" t="str">
            <v>GL</v>
          </cell>
          <cell r="E3223">
            <v>52.15</v>
          </cell>
          <cell r="F3223">
            <v>0</v>
          </cell>
        </row>
        <row r="3224">
          <cell r="B3224" t="str">
            <v>10472</v>
          </cell>
          <cell r="C3224" t="str">
            <v>VERNIZ SINTETICO BRILHANTE</v>
          </cell>
          <cell r="D3224" t="str">
            <v>GL</v>
          </cell>
          <cell r="E3224">
            <v>50.31</v>
          </cell>
          <cell r="F3224">
            <v>0</v>
          </cell>
        </row>
        <row r="3225">
          <cell r="B3225" t="str">
            <v>10473</v>
          </cell>
          <cell r="C3225" t="str">
            <v>VERNIZ SINTETICO FOSCO</v>
          </cell>
          <cell r="D3225" t="str">
            <v>GL</v>
          </cell>
          <cell r="E3225">
            <v>60.67</v>
          </cell>
          <cell r="F3225">
            <v>0</v>
          </cell>
        </row>
        <row r="3226">
          <cell r="B3226" t="str">
            <v>10474</v>
          </cell>
          <cell r="C3226" t="str">
            <v>GOMALACA</v>
          </cell>
          <cell r="D3226" t="str">
            <v>KG</v>
          </cell>
          <cell r="E3226">
            <v>14.62</v>
          </cell>
          <cell r="F3226">
            <v>0</v>
          </cell>
        </row>
        <row r="3227">
          <cell r="B3227" t="str">
            <v>10475</v>
          </cell>
          <cell r="C3227" t="str">
            <v>VERNIZ COPAL</v>
          </cell>
          <cell r="D3227" t="str">
            <v>L</v>
          </cell>
          <cell r="E3227">
            <v>13.96</v>
          </cell>
          <cell r="F3227">
            <v>0</v>
          </cell>
        </row>
        <row r="3228">
          <cell r="B3228" t="str">
            <v>10476</v>
          </cell>
          <cell r="C3228" t="str">
            <v>VERNIZ COPAL</v>
          </cell>
          <cell r="D3228" t="str">
            <v>GL</v>
          </cell>
          <cell r="E3228">
            <v>43.87</v>
          </cell>
          <cell r="F3228">
            <v>0</v>
          </cell>
        </row>
        <row r="3229">
          <cell r="B3229" t="str">
            <v>10477</v>
          </cell>
          <cell r="C3229" t="str">
            <v>SYNTEKO C/ CATALIZADOR</v>
          </cell>
          <cell r="D3229" t="str">
            <v>L</v>
          </cell>
          <cell r="E3229">
            <v>17.88</v>
          </cell>
          <cell r="F3229">
            <v>0</v>
          </cell>
        </row>
        <row r="3230">
          <cell r="B3230" t="str">
            <v>10478</v>
          </cell>
          <cell r="C3230" t="str">
            <v>VERNIZ POLIURETANO BRILHANTE</v>
          </cell>
          <cell r="D3230" t="str">
            <v>L</v>
          </cell>
          <cell r="E3230">
            <v>17.36</v>
          </cell>
          <cell r="F3230">
            <v>0</v>
          </cell>
        </row>
        <row r="3231">
          <cell r="B3231" t="str">
            <v>10479</v>
          </cell>
          <cell r="C3231" t="str">
            <v>VERNIZ POLIURETANO FOSCO</v>
          </cell>
          <cell r="D3231" t="str">
            <v>GL</v>
          </cell>
          <cell r="E3231">
            <v>60.9</v>
          </cell>
          <cell r="F3231">
            <v>0</v>
          </cell>
        </row>
        <row r="3232">
          <cell r="B3232" t="str">
            <v>10480</v>
          </cell>
          <cell r="C3232" t="str">
            <v>VERNIZ POLIURETANO FOSCO</v>
          </cell>
          <cell r="D3232" t="str">
            <v>L</v>
          </cell>
          <cell r="E3232">
            <v>19.670000000000002</v>
          </cell>
          <cell r="F3232">
            <v>0</v>
          </cell>
        </row>
        <row r="3233">
          <cell r="B3233" t="str">
            <v>10481</v>
          </cell>
          <cell r="C3233" t="str">
            <v>VERNIZ SINTETICO BRILHANTE</v>
          </cell>
          <cell r="D3233" t="str">
            <v>L</v>
          </cell>
          <cell r="E3233">
            <v>16.62</v>
          </cell>
          <cell r="F3233">
            <v>0</v>
          </cell>
        </row>
        <row r="3234">
          <cell r="B3234" t="str">
            <v>10482</v>
          </cell>
          <cell r="C3234" t="str">
            <v>VERNIZ SINTETICO FOSCO</v>
          </cell>
          <cell r="D3234" t="str">
            <v>L</v>
          </cell>
          <cell r="E3234">
            <v>19.940000000000001</v>
          </cell>
          <cell r="F3234">
            <v>0</v>
          </cell>
        </row>
        <row r="3235">
          <cell r="B3235" t="str">
            <v>10483</v>
          </cell>
          <cell r="C3235" t="str">
            <v>SOLUÇÃO DE SILICONE HIDRORREPELENE PARA  APLICAÇÃO EM TIJOLOS E CONCRETOS APARENTES</v>
          </cell>
          <cell r="D3235" t="str">
            <v>L</v>
          </cell>
          <cell r="E3235">
            <v>17.7</v>
          </cell>
          <cell r="F3235">
            <v>0</v>
          </cell>
        </row>
        <row r="3236">
          <cell r="B3236" t="str">
            <v>10484</v>
          </cell>
          <cell r="C3236" t="str">
            <v>SOLUÇÃO DE SILICONE HIDRORREPELENTE PARA SER APLICADO EM CONCRETOS E TIJOLOS APARENTES</v>
          </cell>
          <cell r="D3236" t="str">
            <v>GL</v>
          </cell>
          <cell r="E3236">
            <v>63.73</v>
          </cell>
          <cell r="F3236">
            <v>0</v>
          </cell>
        </row>
        <row r="3237">
          <cell r="B3237" t="str">
            <v>10485</v>
          </cell>
          <cell r="C3237" t="str">
            <v>VIBRADOR DE IMERSAO C/ MOTOR ELETRICO 2HP MONOFASICO QUALQUER DIAM C/ MANGOTE</v>
          </cell>
          <cell r="D3237" t="str">
            <v>H</v>
          </cell>
          <cell r="E3237">
            <v>0.87</v>
          </cell>
          <cell r="F3237">
            <v>0</v>
          </cell>
        </row>
        <row r="3238">
          <cell r="B3238" t="str">
            <v>10486</v>
          </cell>
          <cell r="C3238" t="str">
            <v>VIBRADOR DE IMERSAO C/ MOTOR DIESEL 4,5HP DIAM 48MM C/ MANGOTE</v>
          </cell>
          <cell r="D3238" t="str">
            <v>H</v>
          </cell>
          <cell r="E3238">
            <v>1.74</v>
          </cell>
          <cell r="F3238">
            <v>0</v>
          </cell>
        </row>
        <row r="3239">
          <cell r="B3239" t="str">
            <v>10487</v>
          </cell>
          <cell r="C3239" t="str">
            <v xml:space="preserve">VIBRADOR DE IMERSAO C/ MOTOR ELETRICO TRIFASICO ACIMA DE 2HP QUALQUER DIAM C/ MANGOTE </v>
          </cell>
          <cell r="D3239" t="str">
            <v>H</v>
          </cell>
          <cell r="E3239">
            <v>0.77</v>
          </cell>
          <cell r="F3239">
            <v>0</v>
          </cell>
        </row>
        <row r="3240">
          <cell r="B3240" t="str">
            <v>10488</v>
          </cell>
          <cell r="C3240" t="str">
            <v>VIBROACABADORA DE ASFALTO SOBRE ESTEIRAS, CIBER, MOD. AF 5000, (LARGURA DE PAVIMENTACAO = 1,9 A 5,3 M, POTÊNCIA = 78/105 KW/CV; CAPACIDADE = 450 T/H)</v>
          </cell>
          <cell r="D3240" t="str">
            <v>UN</v>
          </cell>
          <cell r="E3240">
            <v>1001000</v>
          </cell>
          <cell r="F3240">
            <v>0</v>
          </cell>
        </row>
        <row r="3241">
          <cell r="B3241" t="str">
            <v>10489</v>
          </cell>
          <cell r="C3241" t="str">
            <v>VIDRACEIRO</v>
          </cell>
          <cell r="D3241" t="str">
            <v>H</v>
          </cell>
          <cell r="E3241">
            <v>10.11</v>
          </cell>
          <cell r="F3241">
            <v>0</v>
          </cell>
        </row>
        <row r="3242">
          <cell r="B3242" t="str">
            <v>10490</v>
          </cell>
          <cell r="C3242" t="str">
            <v>VIDRO LISO INCOLOR 3MM - SEM COLOCACAO</v>
          </cell>
          <cell r="D3242" t="str">
            <v>M2</v>
          </cell>
          <cell r="E3242">
            <v>33.6</v>
          </cell>
          <cell r="F3242">
            <v>0</v>
          </cell>
        </row>
        <row r="3243">
          <cell r="B3243" t="str">
            <v>10491</v>
          </cell>
          <cell r="C3243" t="str">
            <v>VIDRO LISO INCOLOR 6MM - SEM COLOCACAO</v>
          </cell>
          <cell r="D3243" t="str">
            <v>M2</v>
          </cell>
          <cell r="E3243">
            <v>89.04</v>
          </cell>
          <cell r="F3243">
            <v>0</v>
          </cell>
        </row>
        <row r="3244">
          <cell r="B3244" t="str">
            <v>10492</v>
          </cell>
          <cell r="C3244" t="str">
            <v>VIDRO LISO INCOLOR 4MM - SEM COLOCACAO</v>
          </cell>
          <cell r="D3244" t="str">
            <v>M2</v>
          </cell>
          <cell r="E3244">
            <v>44.8</v>
          </cell>
          <cell r="F3244">
            <v>0</v>
          </cell>
        </row>
        <row r="3245">
          <cell r="B3245" t="str">
            <v>10493</v>
          </cell>
          <cell r="C3245" t="str">
            <v>VIDRO LISO INCOLOR 5MM - SEM COLOCACAO</v>
          </cell>
          <cell r="D3245" t="str">
            <v>M2</v>
          </cell>
          <cell r="E3245">
            <v>59.36</v>
          </cell>
          <cell r="F3245">
            <v>0</v>
          </cell>
        </row>
        <row r="3246">
          <cell r="B3246" t="str">
            <v>10494</v>
          </cell>
          <cell r="C3246" t="str">
            <v>VIDRO LISO INCOLOR 2MM - SEM COLOCACAO</v>
          </cell>
          <cell r="D3246" t="str">
            <v>M2</v>
          </cell>
          <cell r="E3246">
            <v>24.64</v>
          </cell>
          <cell r="F3246">
            <v>0</v>
          </cell>
        </row>
        <row r="3247">
          <cell r="B3247" t="str">
            <v>10496</v>
          </cell>
          <cell r="C3247" t="str">
            <v>VIDRO COMUM LAMINADO LISO INCOLOR DUPLO, ESPESSURA TOTAL 6MM (cada camada de 3MM) - COLOCADO</v>
          </cell>
          <cell r="D3247" t="str">
            <v>M2</v>
          </cell>
          <cell r="E3247">
            <v>165.58</v>
          </cell>
          <cell r="F3247">
            <v>0</v>
          </cell>
        </row>
        <row r="3248">
          <cell r="B3248" t="str">
            <v>10497</v>
          </cell>
          <cell r="C3248" t="str">
            <v>VIDRO COMUM LAMINADO LISO INCOLOR TRIPLO, ESPESSURA TOTAL 12MM (cada camada de  4MM) - COLOCADO</v>
          </cell>
          <cell r="D3248" t="str">
            <v>M2</v>
          </cell>
          <cell r="E3248">
            <v>274.39999999999998</v>
          </cell>
          <cell r="F3248">
            <v>0</v>
          </cell>
        </row>
        <row r="3249">
          <cell r="B3249" t="str">
            <v>10498</v>
          </cell>
          <cell r="C3249" t="str">
            <v>MASSA PARA VIDRO</v>
          </cell>
          <cell r="D3249" t="str">
            <v>KG</v>
          </cell>
          <cell r="E3249">
            <v>2.2400000000000002</v>
          </cell>
          <cell r="F3249">
            <v>0</v>
          </cell>
        </row>
        <row r="3250">
          <cell r="B3250" t="str">
            <v>10499</v>
          </cell>
          <cell r="C3250" t="str">
            <v>VIDRO MARTELADO 4 MM - SEM COLOCACAO</v>
          </cell>
          <cell r="D3250" t="str">
            <v>M2</v>
          </cell>
          <cell r="E3250">
            <v>33.6</v>
          </cell>
          <cell r="F3250">
            <v>0</v>
          </cell>
        </row>
        <row r="3251">
          <cell r="B3251" t="str">
            <v>10500</v>
          </cell>
          <cell r="C3251" t="str">
            <v>VIDRO CANELADO 4 MM - SEM COLOCACAO</v>
          </cell>
          <cell r="D3251" t="str">
            <v>M2</v>
          </cell>
          <cell r="E3251">
            <v>33.6</v>
          </cell>
          <cell r="F3251">
            <v>0</v>
          </cell>
        </row>
        <row r="3252">
          <cell r="B3252" t="str">
            <v>10501</v>
          </cell>
          <cell r="C3252" t="str">
            <v>VIDRO TEMPERADO VERDE E= 6MM, SEM COLOCAÇÃO</v>
          </cell>
          <cell r="D3252" t="str">
            <v>M2</v>
          </cell>
          <cell r="E3252">
            <v>118.28</v>
          </cell>
          <cell r="F3252">
            <v>0</v>
          </cell>
        </row>
        <row r="3253">
          <cell r="B3253" t="str">
            <v>10502</v>
          </cell>
          <cell r="C3253" t="str">
            <v>VIDRO TEMPERADO VERDE E=10MM, SEM COLOCAÇÃO</v>
          </cell>
          <cell r="D3253" t="str">
            <v>M2</v>
          </cell>
          <cell r="E3253">
            <v>181.97</v>
          </cell>
          <cell r="F3253">
            <v>0</v>
          </cell>
        </row>
        <row r="3254">
          <cell r="B3254" t="str">
            <v>10503</v>
          </cell>
          <cell r="C3254" t="str">
            <v>VIDRO TEMPERADO VERDE E=8MM, SEM COLOCAÇÃO</v>
          </cell>
          <cell r="D3254" t="str">
            <v>M2</v>
          </cell>
          <cell r="E3254">
            <v>150.88999999999999</v>
          </cell>
          <cell r="F3254">
            <v>0</v>
          </cell>
        </row>
        <row r="3255">
          <cell r="B3255" t="str">
            <v>10504</v>
          </cell>
          <cell r="C3255" t="str">
            <v>VIDRO COMUM LAMINADO LISO INCOLOR TRIPLO, ESPESSURA TOTAL 15MM (cada camada de 5MM) - COLOCADO</v>
          </cell>
          <cell r="D3255" t="str">
            <v>M2</v>
          </cell>
          <cell r="E3255">
            <v>358.4</v>
          </cell>
          <cell r="F3255">
            <v>0</v>
          </cell>
        </row>
        <row r="3256">
          <cell r="B3256" t="str">
            <v>10505</v>
          </cell>
          <cell r="C3256" t="str">
            <v>VIDRO TEMPERADO INCOLOR  E=6MM, SEM COLOCAÇÃO</v>
          </cell>
          <cell r="D3256" t="str">
            <v>M2</v>
          </cell>
          <cell r="E3256">
            <v>106.15</v>
          </cell>
          <cell r="F3256">
            <v>0</v>
          </cell>
        </row>
        <row r="3257">
          <cell r="B3257" t="str">
            <v>10506</v>
          </cell>
          <cell r="C3257" t="str">
            <v>VIDRO TEMPERADO INCOLOR E=8MM, SEM COLOCAÇÃO</v>
          </cell>
          <cell r="D3257" t="str">
            <v>M2</v>
          </cell>
          <cell r="E3257">
            <v>127.55</v>
          </cell>
          <cell r="F3257">
            <v>0</v>
          </cell>
        </row>
        <row r="3258">
          <cell r="B3258" t="str">
            <v>10507</v>
          </cell>
          <cell r="C3258" t="str">
            <v>VIDRO TEMPERADO INCOLOR  E=10MM, SEM COLOCAÇÃO</v>
          </cell>
          <cell r="D3258" t="str">
            <v>M2</v>
          </cell>
          <cell r="E3258">
            <v>151.63999999999999</v>
          </cell>
          <cell r="F3258">
            <v>0</v>
          </cell>
        </row>
        <row r="3259">
          <cell r="B3259" t="str">
            <v>10508</v>
          </cell>
          <cell r="C3259" t="str">
            <v>VIGIA NOTURNO</v>
          </cell>
          <cell r="D3259" t="str">
            <v>H</v>
          </cell>
          <cell r="E3259">
            <v>8.17</v>
          </cell>
          <cell r="F3259">
            <v>0</v>
          </cell>
        </row>
        <row r="3260">
          <cell r="B3260" t="str">
            <v>10510</v>
          </cell>
          <cell r="C3260" t="str">
            <v>CRUZETA DE MADEIRA DE LEI, COMPRIM= 2,4M SECAO TRANSVERSAL 90 X 115MM</v>
          </cell>
          <cell r="D3260" t="str">
            <v>UN</v>
          </cell>
          <cell r="E3260">
            <v>127.43</v>
          </cell>
          <cell r="F3260">
            <v>0</v>
          </cell>
        </row>
        <row r="3261">
          <cell r="B3261" t="str">
            <v>10511</v>
          </cell>
          <cell r="C3261" t="str">
            <v>CIMENTO PORTLAND COMUM CP I-32</v>
          </cell>
          <cell r="D3261" t="str">
            <v>50KG</v>
          </cell>
          <cell r="E3261">
            <v>23</v>
          </cell>
          <cell r="F3261">
            <v>0</v>
          </cell>
        </row>
        <row r="3262">
          <cell r="B3262" t="str">
            <v>10512</v>
          </cell>
          <cell r="C3262" t="str">
            <v>MOTORISTA DE CAMINHAO - PISO MENSAL (ENCARGO SOCIAL MENSALISTA)</v>
          </cell>
          <cell r="D3262" t="str">
            <v>MES</v>
          </cell>
          <cell r="E3262">
            <v>3898.22</v>
          </cell>
          <cell r="F3262">
            <v>0</v>
          </cell>
        </row>
        <row r="3263">
          <cell r="B3263" t="str">
            <v>10513</v>
          </cell>
          <cell r="C3263" t="str">
            <v>SERVENTE - PISO MENSAL (ENCARGO SOCIAL MENSALISTA)</v>
          </cell>
          <cell r="D3263" t="str">
            <v>MES</v>
          </cell>
          <cell r="E3263">
            <v>1322.49</v>
          </cell>
          <cell r="F3263">
            <v>0</v>
          </cell>
        </row>
        <row r="3264">
          <cell r="B3264" t="str">
            <v>10515</v>
          </cell>
          <cell r="C3264" t="str">
            <v>CERAMICA ESMALTADA EXTRA OU 1A QUALID P/ PAREDE 20 X 20CM  PEI-4 - LINHA PADRAO ALTO</v>
          </cell>
          <cell r="D3264" t="str">
            <v>M2</v>
          </cell>
          <cell r="E3264">
            <v>12.07</v>
          </cell>
          <cell r="F3264">
            <v>0</v>
          </cell>
        </row>
        <row r="3265">
          <cell r="B3265" t="str">
            <v>10516</v>
          </cell>
          <cell r="C3265" t="str">
            <v>CERAMICA ESMALTADA EXTRA OU 1A QUALID P/ PAREDE 20 X 20CM  PEI-4 - LINHA POPULAR</v>
          </cell>
          <cell r="D3265" t="str">
            <v>M2</v>
          </cell>
          <cell r="E3265">
            <v>11.01</v>
          </cell>
          <cell r="F3265">
            <v>0</v>
          </cell>
        </row>
        <row r="3266">
          <cell r="B3266" t="str">
            <v>10518</v>
          </cell>
          <cell r="C3266" t="str">
            <v>RETARDO PARA CORDEL DETONANTE</v>
          </cell>
          <cell r="D3266" t="str">
            <v>UN</v>
          </cell>
          <cell r="E3266">
            <v>13.25</v>
          </cell>
          <cell r="F3266">
            <v>0</v>
          </cell>
        </row>
        <row r="3267">
          <cell r="B3267" t="str">
            <v>10519</v>
          </cell>
          <cell r="C3267" t="str">
            <v>CERAMICA TP GRES EXTRA OU 1A QUALIDADE P/ PISO PEI-4</v>
          </cell>
          <cell r="D3267" t="str">
            <v>M2</v>
          </cell>
          <cell r="E3267">
            <v>11.89</v>
          </cell>
          <cell r="F3267">
            <v>0</v>
          </cell>
        </row>
        <row r="3268">
          <cell r="B3268" t="str">
            <v>10520</v>
          </cell>
          <cell r="C3268" t="str">
            <v>CERAMICA TP GRES COMERCIAL OU 2A QUALIDADE P/ PISO PEI-3</v>
          </cell>
          <cell r="D3268" t="str">
            <v>M2</v>
          </cell>
          <cell r="E3268">
            <v>10.23</v>
          </cell>
          <cell r="F3268">
            <v>0</v>
          </cell>
        </row>
        <row r="3269">
          <cell r="B3269" t="str">
            <v>10521</v>
          </cell>
          <cell r="C3269" t="str">
            <v>CAIXA DE INCENDIO/ABRIGO DE MANGUEIRAS EM CHAPA SAE 1020 LAMINADA A FRIO, PORTA C/ VENTILACAO E VISOR SUPORTE 1/2 LUA P/ MANG, DE EMBUTIR, INSCR. INCENDIO 75 X 45 X 17CM</v>
          </cell>
          <cell r="D3269" t="str">
            <v>UN</v>
          </cell>
          <cell r="E3269">
            <v>297.22000000000003</v>
          </cell>
          <cell r="F3269">
            <v>0</v>
          </cell>
        </row>
        <row r="3270">
          <cell r="B3270" t="str">
            <v>10522</v>
          </cell>
          <cell r="C3270" t="str">
            <v>CERAMICA TP GRES EXTRA OU 1A QUALIDADE 20 X 20CM P/ PAREDE PEI-4</v>
          </cell>
          <cell r="D3270" t="str">
            <v>M2</v>
          </cell>
          <cell r="E3270">
            <v>12.17</v>
          </cell>
          <cell r="F3270">
            <v>0</v>
          </cell>
        </row>
        <row r="3271">
          <cell r="B3271" t="str">
            <v>10526</v>
          </cell>
          <cell r="C3271" t="str">
            <v>ANDAIME SUSPENSO PLATAFORMA C/ 1,50M DE LARGURA CAP. CARGA ATE 500 KG CABO 45M</v>
          </cell>
          <cell r="D3271" t="str">
            <v>MES</v>
          </cell>
          <cell r="E3271">
            <v>357</v>
          </cell>
          <cell r="F3271">
            <v>0</v>
          </cell>
        </row>
        <row r="3272">
          <cell r="B3272" t="str">
            <v>10527</v>
          </cell>
          <cell r="C3272" t="str">
            <v>ANDAIME METALICO TUBULAR DE ENCAIXE TIPO TORRE, C/ LARGURA ATE 2M, ALTURA 1,00M</v>
          </cell>
          <cell r="D3272" t="str">
            <v>M/MES</v>
          </cell>
          <cell r="E3272">
            <v>11</v>
          </cell>
          <cell r="F3272">
            <v>0</v>
          </cell>
        </row>
        <row r="3273">
          <cell r="B3273" t="str">
            <v>10528</v>
          </cell>
          <cell r="C3273" t="str">
            <v>ANDAIME METALICO TUBULAR DE ENCAIXE TIPO TORRE, C/ LARGURA ATE 2M, ALTURA 1,00M</v>
          </cell>
          <cell r="D3273" t="str">
            <v>M2/MES</v>
          </cell>
          <cell r="E3273">
            <v>9.43</v>
          </cell>
          <cell r="F3273">
            <v>0</v>
          </cell>
        </row>
        <row r="3274">
          <cell r="B3274" t="str">
            <v>10529</v>
          </cell>
          <cell r="C3274" t="str">
            <v>ANDAIME METALICO TUBULAR DE ENCAIXE TIPO TORRE, C/ LARGURA ATE 2M, ALTURA 1,00M</v>
          </cell>
          <cell r="D3274" t="str">
            <v>KG/MES</v>
          </cell>
          <cell r="E3274">
            <v>0.36</v>
          </cell>
          <cell r="F3274">
            <v>0</v>
          </cell>
        </row>
        <row r="3275">
          <cell r="B3275" t="str">
            <v>10531</v>
          </cell>
          <cell r="C3275" t="str">
            <v>BETONEIRA 320L ELETRICA TRIFASICA 3HP C/ CARREGADOR MECANICO</v>
          </cell>
          <cell r="D3275" t="str">
            <v>H</v>
          </cell>
          <cell r="E3275">
            <v>3.15</v>
          </cell>
          <cell r="F3275">
            <v>0</v>
          </cell>
        </row>
        <row r="3276">
          <cell r="B3276" t="str">
            <v>10532</v>
          </cell>
          <cell r="C3276" t="str">
            <v>BETONEIRA 320L ELETRICA TRIFASICA 3HP S/ CARREGADOR MECANICO</v>
          </cell>
          <cell r="D3276" t="str">
            <v>H</v>
          </cell>
          <cell r="E3276">
            <v>1.35</v>
          </cell>
          <cell r="F3276">
            <v>0</v>
          </cell>
        </row>
        <row r="3277">
          <cell r="B3277" t="str">
            <v>10533</v>
          </cell>
          <cell r="C3277" t="str">
            <v>BETONEIRA 580L ELETRICA TRIFASICA 7,5HP C/ CARREGADOR MECANICO</v>
          </cell>
          <cell r="D3277" t="str">
            <v>H</v>
          </cell>
          <cell r="E3277">
            <v>4.5</v>
          </cell>
          <cell r="F3277">
            <v>0</v>
          </cell>
        </row>
        <row r="3278">
          <cell r="B3278" t="str">
            <v>10534</v>
          </cell>
          <cell r="C3278" t="str">
            <v>BETONEIRA 320 LITROS, COM CARREGADOR, MOTOR ELÉTRICO TRIFÁSICA DE 3 HP</v>
          </cell>
          <cell r="D3278" t="str">
            <v>UN</v>
          </cell>
          <cell r="E3278">
            <v>4336.1400000000003</v>
          </cell>
          <cell r="F3278">
            <v>0</v>
          </cell>
        </row>
        <row r="3279">
          <cell r="B3279" t="str">
            <v>10535</v>
          </cell>
          <cell r="C3279" t="str">
            <v>BETONEIRA 320 A 400 LITROS, SEM CARREGADOR, MOTOR ELÉTRICO TRIFÁSICO DE 3 HP</v>
          </cell>
          <cell r="D3279" t="str">
            <v>UN</v>
          </cell>
          <cell r="E3279">
            <v>3909</v>
          </cell>
          <cell r="F3279">
            <v>0</v>
          </cell>
        </row>
        <row r="3280">
          <cell r="B3280" t="str">
            <v>10536</v>
          </cell>
          <cell r="C3280" t="str">
            <v xml:space="preserve">BETONEIRA 580 LITROS, SEM CARREGADOR, MOTOR ELÉTRICO TRIFÁSICO DE 7,5 HP </v>
          </cell>
          <cell r="D3280" t="str">
            <v>UN</v>
          </cell>
          <cell r="E3280">
            <v>13901.54</v>
          </cell>
          <cell r="F3280">
            <v>0</v>
          </cell>
        </row>
        <row r="3281">
          <cell r="B3281" t="str">
            <v>10537</v>
          </cell>
          <cell r="C3281" t="str">
            <v>BETONEIRA 320 LITROS, SEM CARREGADOR, MOTOR A DIESEL DE 5,5 HP</v>
          </cell>
          <cell r="D3281" t="str">
            <v>UN</v>
          </cell>
          <cell r="E3281">
            <v>7697.81</v>
          </cell>
          <cell r="F3281">
            <v>0</v>
          </cell>
        </row>
        <row r="3282">
          <cell r="B3282" t="str">
            <v>10539</v>
          </cell>
          <cell r="C3282" t="str">
            <v>BETONEIRA 580 LITROS, COM CARREGADOR, MOTOR A DIESEL DE 7,5 HP</v>
          </cell>
          <cell r="D3282" t="str">
            <v>UN</v>
          </cell>
          <cell r="E3282">
            <v>26137.05</v>
          </cell>
          <cell r="F3282">
            <v>0</v>
          </cell>
        </row>
        <row r="3283">
          <cell r="B3283" t="str">
            <v>10540</v>
          </cell>
          <cell r="C3283" t="str">
            <v>ASFALTO DILUIDO A GRANEL CR-250 P/ PAVIMENTACAO ASFALTICA</v>
          </cell>
          <cell r="D3283" t="str">
            <v>KG</v>
          </cell>
          <cell r="E3283">
            <v>2</v>
          </cell>
          <cell r="F3283">
            <v>0</v>
          </cell>
        </row>
        <row r="3284">
          <cell r="B3284" t="str">
            <v>10541</v>
          </cell>
          <cell r="C3284" t="str">
            <v>CALHA CONCRETO SIMPLES D = 30 CM PARA ÁGUA PLUVIAL</v>
          </cell>
          <cell r="D3284" t="str">
            <v>M</v>
          </cell>
          <cell r="E3284">
            <v>12.37</v>
          </cell>
          <cell r="F3284">
            <v>0</v>
          </cell>
        </row>
        <row r="3285">
          <cell r="B3285" t="str">
            <v>10542</v>
          </cell>
          <cell r="C3285" t="str">
            <v>CALHA CONCRETO SIMPLES D = 40 CM PARA ÁGUA PLUVIAL</v>
          </cell>
          <cell r="D3285" t="str">
            <v>M</v>
          </cell>
          <cell r="E3285">
            <v>16.489999999999998</v>
          </cell>
          <cell r="F3285">
            <v>0</v>
          </cell>
        </row>
        <row r="3286">
          <cell r="B3286" t="str">
            <v>10543</v>
          </cell>
          <cell r="C3286" t="str">
            <v>CALHA CONCRETO SIMPLES D = 50 CM PARA ÁGUA PLUVIAL</v>
          </cell>
          <cell r="D3286" t="str">
            <v>M</v>
          </cell>
          <cell r="E3286">
            <v>24.26</v>
          </cell>
          <cell r="F3286">
            <v>0</v>
          </cell>
        </row>
        <row r="3287">
          <cell r="B3287" t="str">
            <v>10544</v>
          </cell>
          <cell r="C3287" t="str">
            <v>CALHA CONCRETO SIMPLES D = 60 CM PARA ÁGUA PLUVIAL</v>
          </cell>
          <cell r="D3287" t="str">
            <v>M</v>
          </cell>
          <cell r="E3287">
            <v>31.68</v>
          </cell>
          <cell r="F3287">
            <v>0</v>
          </cell>
        </row>
        <row r="3288">
          <cell r="B3288" t="str">
            <v>10545</v>
          </cell>
          <cell r="C3288" t="str">
            <v>CALHA CONCRETO SIMPLES D = 80 CM PARA ÁGUA PLUVIAL</v>
          </cell>
          <cell r="D3288" t="str">
            <v>M</v>
          </cell>
          <cell r="E3288">
            <v>58.3</v>
          </cell>
          <cell r="F3288">
            <v>0</v>
          </cell>
        </row>
        <row r="3289">
          <cell r="B3289" t="str">
            <v>10553</v>
          </cell>
          <cell r="C3289" t="str">
            <v>PORTA MADEIRA COMPENSADA LISA PARA PINTURA 60 X 210 X 3,5CM</v>
          </cell>
          <cell r="D3289" t="str">
            <v>UN</v>
          </cell>
          <cell r="E3289">
            <v>39.79</v>
          </cell>
          <cell r="F3289">
            <v>0</v>
          </cell>
        </row>
        <row r="3290">
          <cell r="B3290" t="str">
            <v>10554</v>
          </cell>
          <cell r="C3290" t="str">
            <v>PORTA MADEIRA COMPENSADA LISA PARA PINTURA 70 X 210 X 3,5CM</v>
          </cell>
          <cell r="D3290" t="str">
            <v>UN</v>
          </cell>
          <cell r="E3290">
            <v>40.270000000000003</v>
          </cell>
          <cell r="F3290">
            <v>0</v>
          </cell>
        </row>
        <row r="3291">
          <cell r="B3291" t="str">
            <v>10555</v>
          </cell>
          <cell r="C3291" t="str">
            <v>PORTA MADEIRA COMPENSADA LISA PARA PINTURA 80 X 210 X 3,5CM</v>
          </cell>
          <cell r="D3291" t="str">
            <v>UN</v>
          </cell>
          <cell r="E3291">
            <v>40.94</v>
          </cell>
          <cell r="F3291">
            <v>0</v>
          </cell>
        </row>
        <row r="3292">
          <cell r="B3292" t="str">
            <v>10556</v>
          </cell>
          <cell r="C3292" t="str">
            <v>PORTA MADEIRA COMPENSADA LISA PARA PINTURA 90 X 210 X 3,5CM</v>
          </cell>
          <cell r="D3292" t="str">
            <v>UN</v>
          </cell>
          <cell r="E3292">
            <v>51.31</v>
          </cell>
          <cell r="F3292">
            <v>0</v>
          </cell>
        </row>
        <row r="3293">
          <cell r="B3293" t="str">
            <v>10559</v>
          </cell>
          <cell r="C3293" t="str">
            <v>ROCADEIRA COSTAL MARCA SHINDAIWA MOD BP-35 OU SIMILAR C/ MOTOR A GASOLINA</v>
          </cell>
          <cell r="D3293" t="str">
            <v>UN</v>
          </cell>
          <cell r="E3293">
            <v>2357.62</v>
          </cell>
          <cell r="F3293">
            <v>0</v>
          </cell>
        </row>
        <row r="3294">
          <cell r="B3294" t="str">
            <v>10560</v>
          </cell>
          <cell r="C3294" t="str">
            <v>ANTRACITO</v>
          </cell>
          <cell r="D3294" t="str">
            <v>M3</v>
          </cell>
          <cell r="E3294">
            <v>4472.7700000000004</v>
          </cell>
          <cell r="F3294">
            <v>0</v>
          </cell>
        </row>
        <row r="3295">
          <cell r="B3295" t="str">
            <v>10561</v>
          </cell>
          <cell r="C3295" t="str">
            <v>HEXAMETAFOSFATO DE SODIO</v>
          </cell>
          <cell r="D3295" t="str">
            <v>KG</v>
          </cell>
          <cell r="E3295">
            <v>5.13</v>
          </cell>
          <cell r="F3295">
            <v>0</v>
          </cell>
        </row>
        <row r="3296">
          <cell r="B3296" t="str">
            <v>10564</v>
          </cell>
          <cell r="C3296" t="str">
            <v>MADEIRA LEI 2A QUALIDADE SERRADA APARELHADA</v>
          </cell>
          <cell r="D3296" t="str">
            <v>M3</v>
          </cell>
          <cell r="E3296">
            <v>1441.69</v>
          </cell>
          <cell r="F3296">
            <v>0</v>
          </cell>
        </row>
        <row r="3297">
          <cell r="B3297" t="str">
            <v>10565</v>
          </cell>
          <cell r="C3297" t="str">
            <v>MADEIRA LEI 3A QUALIDADE SERRADA APARELHADA</v>
          </cell>
          <cell r="D3297" t="str">
            <v>M3</v>
          </cell>
          <cell r="E3297">
            <v>1140.44</v>
          </cell>
          <cell r="F3297">
            <v>0</v>
          </cell>
        </row>
        <row r="3298">
          <cell r="B3298" t="str">
            <v>10566</v>
          </cell>
          <cell r="C3298" t="str">
            <v>TABUA MADEIRA 1A QUALIDADE 2,5 X 23,0CM (1 X 9") NAO APARELHADA</v>
          </cell>
          <cell r="D3298" t="str">
            <v>M</v>
          </cell>
          <cell r="E3298">
            <v>4.6900000000000004</v>
          </cell>
          <cell r="F3298">
            <v>0</v>
          </cell>
        </row>
        <row r="3299">
          <cell r="B3299" t="str">
            <v>10567</v>
          </cell>
          <cell r="C3299" t="str">
            <v>TABUA MADEIRA 3A QUALIDADE 2,5 X 23,0CM (1 X 9") NAO APARELHADA</v>
          </cell>
          <cell r="D3299" t="str">
            <v>M</v>
          </cell>
          <cell r="E3299">
            <v>3.3</v>
          </cell>
          <cell r="F3299">
            <v>0</v>
          </cell>
        </row>
        <row r="3300">
          <cell r="B3300" t="str">
            <v>10568</v>
          </cell>
          <cell r="C3300" t="str">
            <v>TABUA MADEIRA 3A QUALIDADE 2,5 X 15,0CM (1 X 6") NAO APARELHADA</v>
          </cell>
          <cell r="D3300" t="str">
            <v>M</v>
          </cell>
          <cell r="E3300">
            <v>2.2599999999999998</v>
          </cell>
          <cell r="F3300">
            <v>0</v>
          </cell>
        </row>
        <row r="3301">
          <cell r="B3301" t="str">
            <v>10569</v>
          </cell>
          <cell r="C3301" t="str">
            <v xml:space="preserve">CAIXA DE PASSAGEM OCTOGONAL 4" X 4" FUNDO MOVEL, EM CHAPA GALVANIZADA" </v>
          </cell>
          <cell r="D3301" t="str">
            <v>UN</v>
          </cell>
          <cell r="E3301">
            <v>2.68</v>
          </cell>
          <cell r="F3301">
            <v>0</v>
          </cell>
        </row>
        <row r="3302">
          <cell r="B3302" t="str">
            <v>10571</v>
          </cell>
          <cell r="C3302" t="str">
            <v>DIVISORIA (N3) PAINEL/VIDRO/PAINEL VERMICULITA E=35MM - MONTANTE/RODAPE DUPLO ALUMINIO ANOD NATURAL - COLOCADA</v>
          </cell>
          <cell r="D3302" t="str">
            <v>M2</v>
          </cell>
          <cell r="E3302">
            <v>163.43</v>
          </cell>
          <cell r="F3302">
            <v>0</v>
          </cell>
        </row>
        <row r="3303">
          <cell r="B3303" t="str">
            <v>10572</v>
          </cell>
          <cell r="C3303" t="str">
            <v>ELEMENTO VAZADO CERAMICO 10 X 10 X 10CM</v>
          </cell>
          <cell r="D3303" t="str">
            <v>UN</v>
          </cell>
          <cell r="E3303">
            <v>1.34</v>
          </cell>
          <cell r="F3303">
            <v>0</v>
          </cell>
        </row>
        <row r="3304">
          <cell r="B3304" t="str">
            <v>10575</v>
          </cell>
          <cell r="C3304" t="str">
            <v>BOMBA AUTO-ASPIRANTE C/ MOTOR ELETRICO MONOFASICO 1/4 CV BOCAIS 3/4" X 3/4" SCHNEIDER MOD. ASP-56 **CAIXA**"</v>
          </cell>
          <cell r="D3304" t="str">
            <v>UN</v>
          </cell>
          <cell r="E3304">
            <v>510.06</v>
          </cell>
          <cell r="F3304">
            <v>0</v>
          </cell>
        </row>
        <row r="3305">
          <cell r="B3305" t="str">
            <v>10577</v>
          </cell>
          <cell r="C3305" t="str">
            <v>ELEMENTO VAZADO CONCRETO 50 X 50 X 5 CM C/ FUROS QUADRADOS</v>
          </cell>
          <cell r="D3305" t="str">
            <v>UN</v>
          </cell>
          <cell r="E3305">
            <v>16.71</v>
          </cell>
          <cell r="F3305">
            <v>0</v>
          </cell>
        </row>
        <row r="3306">
          <cell r="B3306" t="str">
            <v>10578</v>
          </cell>
          <cell r="C3306" t="str">
            <v>ELEMENTO VAZADO NEO-REX 22-B - 33 X 33 X 10 CM</v>
          </cell>
          <cell r="D3306" t="str">
            <v>UN</v>
          </cell>
          <cell r="E3306">
            <v>12.51</v>
          </cell>
          <cell r="F3306">
            <v>0</v>
          </cell>
        </row>
        <row r="3307">
          <cell r="B3307" t="str">
            <v>10579</v>
          </cell>
          <cell r="C3307" t="str">
            <v>ELEMENTO VAZADO NEO-REX 17-G - 39 X 29 X 10 CM</v>
          </cell>
          <cell r="D3307" t="str">
            <v>UN</v>
          </cell>
          <cell r="E3307">
            <v>7.33</v>
          </cell>
          <cell r="F3307">
            <v>0</v>
          </cell>
        </row>
        <row r="3308">
          <cell r="B3308" t="str">
            <v>10580</v>
          </cell>
          <cell r="C3308" t="str">
            <v>ELEMENTO VAZADO NEO-REX 22-C - 29 X 29 X 06 CM</v>
          </cell>
          <cell r="D3308" t="str">
            <v>UN</v>
          </cell>
          <cell r="E3308">
            <v>7.03</v>
          </cell>
          <cell r="F3308">
            <v>0</v>
          </cell>
        </row>
        <row r="3309">
          <cell r="B3309" t="str">
            <v>10582</v>
          </cell>
          <cell r="C3309" t="str">
            <v>ELEMENTO VAZADO NEO-REX 59 - 40 X 10 X 10 CM</v>
          </cell>
          <cell r="D3309" t="str">
            <v>UN</v>
          </cell>
          <cell r="E3309">
            <v>5.46</v>
          </cell>
          <cell r="F3309">
            <v>0</v>
          </cell>
        </row>
        <row r="3310">
          <cell r="B3310" t="str">
            <v>10583</v>
          </cell>
          <cell r="C3310" t="str">
            <v>ELEMENTO VAZADO NEO-REX 72-A - 39 X 22 X 15 CM</v>
          </cell>
          <cell r="D3310" t="str">
            <v>UN</v>
          </cell>
          <cell r="E3310">
            <v>8.3800000000000008</v>
          </cell>
          <cell r="F3310">
            <v>0</v>
          </cell>
        </row>
        <row r="3311">
          <cell r="B3311" t="str">
            <v>10587</v>
          </cell>
          <cell r="C3311" t="str">
            <v>BOMBA SUBMERSA 4" P/ POCO PROFUNDO ELETRICA MONOFASICA 1/2CV SAIDA 1  1/2'' MARCA DANCOR SERIE SSP MOD.1.1S-13</v>
          </cell>
          <cell r="D3311" t="str">
            <v>UN</v>
          </cell>
          <cell r="E3311">
            <v>2768.46</v>
          </cell>
          <cell r="F3311">
            <v>0</v>
          </cell>
        </row>
        <row r="3312">
          <cell r="B3312" t="str">
            <v>10588</v>
          </cell>
          <cell r="C3312" t="str">
            <v>BOMBA SUBMERSIVEL P/ DRENAGEM ELETRICA TRIFASICA 1CV SAIDA 2'' C/ 5M CABO ELETRICO DANCOR SERIE SDE MOD. 2063 **CAIXA**</v>
          </cell>
          <cell r="D3312" t="str">
            <v>UN</v>
          </cell>
          <cell r="E3312">
            <v>1797.07</v>
          </cell>
          <cell r="F3312">
            <v>0</v>
          </cell>
        </row>
        <row r="3313">
          <cell r="B3313" t="str">
            <v>10589</v>
          </cell>
          <cell r="C3313" t="str">
            <v>BOMBA SUBMERSIVEL P/ DRENAGEM ELETRICA TRIFASICA 2CV SAIDA 2'' C/ 5M CABO ELETRICO DANCOR SERIE SDE MOD. 2213 **CAIXA**</v>
          </cell>
          <cell r="D3313" t="str">
            <v>UN</v>
          </cell>
          <cell r="E3313">
            <v>1901.68</v>
          </cell>
          <cell r="F3313">
            <v>0</v>
          </cell>
        </row>
        <row r="3314">
          <cell r="B3314" t="str">
            <v>10591</v>
          </cell>
          <cell r="C3314" t="str">
            <v>BOMBA SUBMERSIVEL P/ DRENAGEM SCHNEIDER BCS-220, 1CV  TRIFÁSICA, SAIDA2", C/ 1,5M DE CABO ELETR., AMT=8MCA Q=21,6M³/H  A AMT=14MCA Q=7M³/H</v>
          </cell>
          <cell r="D3314" t="str">
            <v>UN</v>
          </cell>
          <cell r="E3314">
            <v>2130.9699999999998</v>
          </cell>
          <cell r="F3314">
            <v>0</v>
          </cell>
        </row>
        <row r="3315">
          <cell r="B3315" t="str">
            <v>10592</v>
          </cell>
          <cell r="C3315" t="str">
            <v>BOMBA SUBMERSIVEL SCHNEIDER BCS-220  1CV TRIFASICA, SAIDA 2", C/1,5M  DE CABO ELETR. AMT=8MCA, Q= 29,4M³/H A AMT=18MCA, Q=11M³/H,P/DRENAGEM</v>
          </cell>
          <cell r="D3315" t="str">
            <v>UN</v>
          </cell>
          <cell r="E3315">
            <v>2152</v>
          </cell>
          <cell r="F3315">
            <v>0</v>
          </cell>
        </row>
        <row r="3316">
          <cell r="B3316" t="str">
            <v>10597</v>
          </cell>
          <cell r="C3316" t="str">
            <v>MOTONIVELADORA - POTÊNCIA 185HP PESO OPERACIONAL 14,7T</v>
          </cell>
          <cell r="D3316" t="str">
            <v>UN</v>
          </cell>
          <cell r="E3316">
            <v>815103</v>
          </cell>
          <cell r="F3316">
            <v>0</v>
          </cell>
        </row>
        <row r="3317">
          <cell r="B3317" t="str">
            <v>10598</v>
          </cell>
          <cell r="C3317" t="str">
            <v>TRATOR DE PNEUS MASSEY FERGUSSON MF-25OX STANDARD 51HP**CAIXA**</v>
          </cell>
          <cell r="D3317" t="str">
            <v>UN</v>
          </cell>
          <cell r="E3317">
            <v>67974.22</v>
          </cell>
          <cell r="F3317">
            <v>0</v>
          </cell>
        </row>
        <row r="3318">
          <cell r="B3318" t="str">
            <v>10601</v>
          </cell>
          <cell r="C3318" t="str">
            <v>USINA DE ASFALTO À QUENTE FIXA, TIPO "CONTRA FLUXO"  TEREX, MOD. MAGNUM 140, CAPACIDADE 100 A 140 T/H, POT. 280 KW., COM MISTURADOR EXTERNO ROTATIVO</v>
          </cell>
          <cell r="D3318" t="str">
            <v>UN</v>
          </cell>
          <cell r="E3318">
            <v>2214830.2799999998</v>
          </cell>
          <cell r="F3318">
            <v>0</v>
          </cell>
        </row>
        <row r="3319">
          <cell r="B3319" t="str">
            <v>10603</v>
          </cell>
          <cell r="C3319" t="str">
            <v>ELEMENTO VAZADO NEO-REX 2-A - 26 X 14 X 8 CM</v>
          </cell>
          <cell r="D3319" t="str">
            <v>UN</v>
          </cell>
          <cell r="E3319">
            <v>6.36</v>
          </cell>
          <cell r="F3319">
            <v>0</v>
          </cell>
        </row>
        <row r="3320">
          <cell r="B3320" t="str">
            <v>10604</v>
          </cell>
          <cell r="C3320" t="str">
            <v>ELEMENTO VAZADO CONCRETO 20 X 10 X 7CM</v>
          </cell>
          <cell r="D3320" t="str">
            <v>UN</v>
          </cell>
          <cell r="E3320">
            <v>3.43</v>
          </cell>
          <cell r="F3320">
            <v>0</v>
          </cell>
        </row>
        <row r="3321">
          <cell r="B3321" t="str">
            <v>10605</v>
          </cell>
          <cell r="C3321" t="str">
            <v>ELEMENTO VAZADO CONCRETO 10 X 10 X 10CM</v>
          </cell>
          <cell r="D3321" t="str">
            <v>UN</v>
          </cell>
          <cell r="E3321">
            <v>2.04</v>
          </cell>
          <cell r="F3321">
            <v>0</v>
          </cell>
        </row>
        <row r="3322">
          <cell r="B3322" t="str">
            <v>10607</v>
          </cell>
          <cell r="C3322" t="str">
            <v>ELEMENTO VAZADO CONCRETO 33 X 11CM - E = 10CM</v>
          </cell>
          <cell r="D3322" t="str">
            <v>UN</v>
          </cell>
          <cell r="E3322">
            <v>3.57</v>
          </cell>
          <cell r="F3322">
            <v>0</v>
          </cell>
        </row>
        <row r="3323">
          <cell r="B3323" t="str">
            <v>10608</v>
          </cell>
          <cell r="C3323" t="str">
            <v>MESA VIBRATORIA MVM - 2,0 X 1,0M MOTOR ELETRICO 3CV - 2POLOS MARCA MENEGOTTI OU EQUIV</v>
          </cell>
          <cell r="D3323" t="str">
            <v>UN</v>
          </cell>
          <cell r="E3323">
            <v>3476.16</v>
          </cell>
          <cell r="F3323">
            <v>0</v>
          </cell>
        </row>
        <row r="3324">
          <cell r="B3324" t="str">
            <v>10609</v>
          </cell>
          <cell r="C3324" t="str">
            <v>CAVALO MECANICO SCANIA LA4X2NA STANDART - POT MAX =360HP - CABINE CP14 - CX MUDANCAS GR900 - PBTMAX = 80T</v>
          </cell>
          <cell r="D3324" t="str">
            <v>UN</v>
          </cell>
          <cell r="E3324">
            <v>332340.75</v>
          </cell>
          <cell r="F3324">
            <v>0</v>
          </cell>
        </row>
        <row r="3325">
          <cell r="B3325" t="str">
            <v>10610</v>
          </cell>
          <cell r="C3325" t="str">
            <v>BLOCO ESTRUTURAL CERAMICO - 14 X 19 X 29 CM - FBK &gt; OU = 4,5MPA - NBR 15270</v>
          </cell>
          <cell r="D3325" t="str">
            <v>UN</v>
          </cell>
          <cell r="E3325">
            <v>1.26</v>
          </cell>
          <cell r="F3325">
            <v>0</v>
          </cell>
        </row>
        <row r="3326">
          <cell r="B3326" t="str">
            <v>10613</v>
          </cell>
          <cell r="C3326" t="str">
            <v>TIJOLO CERAMICO FURADO 3 FUROS 10 X 15 X 30CM</v>
          </cell>
          <cell r="D3326" t="str">
            <v>UN</v>
          </cell>
          <cell r="E3326">
            <v>0.25</v>
          </cell>
          <cell r="F3326">
            <v>0</v>
          </cell>
        </row>
        <row r="3327">
          <cell r="B3327" t="str">
            <v>10615</v>
          </cell>
          <cell r="C3327" t="str">
            <v>VOLKSWAGEN GOL 1.0 MOTOR A GASOLINA**CAIXA**</v>
          </cell>
          <cell r="D3327" t="str">
            <v>UN</v>
          </cell>
          <cell r="E3327">
            <v>35817.839999999997</v>
          </cell>
          <cell r="F3327">
            <v>0</v>
          </cell>
        </row>
        <row r="3328">
          <cell r="B3328" t="str">
            <v>10617</v>
          </cell>
          <cell r="C3328" t="str">
            <v>TIJOLO CERAMICO REFRATARIO 6,3 X 11,4 X 22,9CM</v>
          </cell>
          <cell r="D3328" t="str">
            <v>UN</v>
          </cell>
          <cell r="E3328">
            <v>4.5</v>
          </cell>
          <cell r="F3328">
            <v>0</v>
          </cell>
        </row>
        <row r="3329">
          <cell r="B3329" t="str">
            <v>10619</v>
          </cell>
          <cell r="C3329" t="str">
            <v>CAMINHAO BASCULANTE 4,0M3 TOCO FORD F-12000 S270 MOTOR CUMMINS 162CV    PBT=11800KG -  CARGA UTIL MAX C/ EQUIP=7640KG - DIST ENTRE EIXOS 4470MM - INCL CACAMBA</v>
          </cell>
          <cell r="D3329" t="str">
            <v>UN</v>
          </cell>
          <cell r="E3329">
            <v>137999.4</v>
          </cell>
          <cell r="F3329">
            <v>0</v>
          </cell>
        </row>
        <row r="3330">
          <cell r="B3330" t="str">
            <v>10621</v>
          </cell>
          <cell r="C3330" t="str">
            <v>CAMINHÃO TOCO VOLKSWAGEN 13 180 E, 180 CV,  PBT=13000 KG - CARGA UTIL + CARROCERIA = 8315 KG,  DIST.ENTRE EIXOS 5207 MM -  INCLUI CARROCERIA FIXA ABERTA DE MADEIRA P/ TRANSP.  GERAL DE CARGA SECA -DIMENSÕES A</v>
          </cell>
          <cell r="D3330" t="str">
            <v>UN</v>
          </cell>
          <cell r="E3330">
            <v>164240.54</v>
          </cell>
          <cell r="F3330">
            <v>0</v>
          </cell>
        </row>
        <row r="3331">
          <cell r="B3331" t="str">
            <v>10623</v>
          </cell>
          <cell r="C3331" t="str">
            <v>CAMINHÃO TOCO FORD F-4000,  POTENCIA 120 CV,  PBT = 6800 KG,  CARGA UTIL + CARROCERIA = 3980 KG,  DISTENTRE EIXOS 4181 MM - INCL CARROCERIA FIXA ABERTA DE MADEIRA P/ TRANSP    GERAL DE CARGA SECA -DIMENSOES AP</v>
          </cell>
          <cell r="D3331" t="str">
            <v>UN</v>
          </cell>
          <cell r="E3331">
            <v>97818.75</v>
          </cell>
          <cell r="F3331">
            <v>0</v>
          </cell>
        </row>
        <row r="3332">
          <cell r="B3332" t="str">
            <v>10625</v>
          </cell>
          <cell r="C3332" t="str">
            <v>CAMINHAO PIPA TRUCADO 14.000L (C/ TERCEIRO EIXO) VOLKSWAGEN 17.210 - MOTOR CUMMINS 214CV - PBT = 23000KG - DIST    ENTRE EIXOS 4800MM - INCL TANQUE DE ACO P/ TRANSP  DE AGUA - CAPACIDADE 14,0M3</v>
          </cell>
          <cell r="D3332" t="str">
            <v>UN</v>
          </cell>
          <cell r="E3332">
            <v>196893.38</v>
          </cell>
          <cell r="F3332">
            <v>0</v>
          </cell>
        </row>
        <row r="3333">
          <cell r="B3333" t="str">
            <v>10627</v>
          </cell>
          <cell r="C3333" t="str">
            <v>CAMINHAO PIPA 3.000L TOCO MERCEDES BENZ 712 C - POTENCIA 122CV - PBT = 7700KG - CARGA UTIL MAX C/ EQUIP =4694KG - DIST ENTRE EIXOS 3700MM - TANQUE DE ACO P/ TRANSP  DE AGUA</v>
          </cell>
          <cell r="D3333" t="str">
            <v>UN</v>
          </cell>
          <cell r="E3333">
            <v>134604.94</v>
          </cell>
          <cell r="F3333">
            <v>0</v>
          </cell>
        </row>
        <row r="3334">
          <cell r="B3334" t="str">
            <v>10628</v>
          </cell>
          <cell r="C3334" t="str">
            <v>MARMORE ACINZENTADO POLIDO P/ DIVISORIA E = 3CM</v>
          </cell>
          <cell r="D3334" t="str">
            <v>M2</v>
          </cell>
          <cell r="E3334">
            <v>432.33</v>
          </cell>
          <cell r="F3334">
            <v>0</v>
          </cell>
        </row>
        <row r="3335">
          <cell r="B3335" t="str">
            <v>10629</v>
          </cell>
          <cell r="C3335" t="str">
            <v>MARMORE BRANCO POLIDO P/ DIVISORIAS E = 3CM</v>
          </cell>
          <cell r="D3335" t="str">
            <v>M2</v>
          </cell>
          <cell r="E3335">
            <v>420.75</v>
          </cell>
          <cell r="F3335">
            <v>0</v>
          </cell>
        </row>
        <row r="3336">
          <cell r="B3336" t="str">
            <v>10630</v>
          </cell>
          <cell r="C3336" t="str">
            <v>CAVALO MECANICO SCANIA GA4X2NZ STANDART - POT MAX =322HP - CABINE CP14 - CX MUDANCAS GR801 - PBT MAX = 40T</v>
          </cell>
          <cell r="D3336" t="str">
            <v>UN</v>
          </cell>
          <cell r="E3336">
            <v>322226.09999999998</v>
          </cell>
          <cell r="F3336">
            <v>0</v>
          </cell>
        </row>
        <row r="3337">
          <cell r="B3337" t="str">
            <v>10631</v>
          </cell>
          <cell r="C3337" t="str">
            <v>CAMINHÃO  TOCO FORD CARGO 815 E,    150  CV,  PBT= 8250 KG ,    CARGA UTIL MAX C/ EQUIP = 5200 KG ,  DIST. ENTRE EIXOS 4300 MM - NÃO INCLUI CARROCERIA.</v>
          </cell>
          <cell r="D3337" t="str">
            <v>UN</v>
          </cell>
          <cell r="E3337">
            <v>112435.33</v>
          </cell>
          <cell r="F3337">
            <v>0</v>
          </cell>
        </row>
        <row r="3338">
          <cell r="B3338" t="str">
            <v>10634</v>
          </cell>
          <cell r="C3338" t="str">
            <v>EMPILHADEIRA C/ TORRE TRIPLEX 4,80M 189 DE ELEVACAO C/ DESLOCADOR LATERAL DOS GARFOS, MOTO 40HP, GASOLINA/GLP, CAP MAX 2,5T P/ TERRENO IRREGULAR CLARK MOD CGP-25 PNEUS INFLAVEIS</v>
          </cell>
          <cell r="D3338" t="str">
            <v>UN</v>
          </cell>
          <cell r="E3338">
            <v>94576.25</v>
          </cell>
          <cell r="F3338">
            <v>0</v>
          </cell>
        </row>
        <row r="3339">
          <cell r="B3339" t="str">
            <v>10635</v>
          </cell>
          <cell r="C3339" t="str">
            <v>EMPILHADEIRA C/ TORRE TRIPLEX 4,80M 189" DE ELEVACAO C/ DESLOCADOR LATERAL DOS GARFOS, 40HP GASOLINA/GLP CAP 3T, P/ TERRENO IRREGULAR HYSTER H-55XM SIMPLEX PNEUS INFLAVEIS **CAIXA**"</v>
          </cell>
          <cell r="D3339" t="str">
            <v>UN</v>
          </cell>
          <cell r="E3339">
            <v>93364.73</v>
          </cell>
          <cell r="F3339">
            <v>0</v>
          </cell>
        </row>
        <row r="3340">
          <cell r="B3340" t="str">
            <v>10636</v>
          </cell>
          <cell r="C3340" t="str">
            <v>EMPILHADEIRA C/ TORRE TRIPLEX 4,80M 189" DE ELEVACAO C/ DESLOCADOR LATERAL DOS GARFOS A GASOLINA /GLP CAP MAX 4T P/ TERRENO IRREGULAR CLARK CGP 40 PNEUS INFLAVEIS **CAIXA**"</v>
          </cell>
          <cell r="D3340" t="str">
            <v>UN</v>
          </cell>
          <cell r="E3340">
            <v>151402.39000000001</v>
          </cell>
          <cell r="F3340">
            <v>0</v>
          </cell>
        </row>
        <row r="3341">
          <cell r="B3341" t="str">
            <v>10637</v>
          </cell>
          <cell r="C3341" t="str">
            <v>EMPILHADEIRA C/ TORRE TRIPLEX 4,80M 189" DE ELEVACAO C/ DESLOCADOR LATERAL DOS GARFOS, GASOLINA/GLP CAP MAX 5T, P/ TERRENO IRREGULAR CLARK CGP55/CGP50 PNEUS INFLAVEIS **CAIXA**"</v>
          </cell>
          <cell r="D3341" t="str">
            <v>UN</v>
          </cell>
          <cell r="E3341">
            <v>170731.88</v>
          </cell>
          <cell r="F3341">
            <v>0</v>
          </cell>
        </row>
        <row r="3342">
          <cell r="B3342" t="str">
            <v>10638</v>
          </cell>
          <cell r="C3342" t="str">
            <v>EMPILHADEIRA C/ TORRE TRIPLEX 4,80M 189" DE ELEVACAO C/ DESLOCADOR LATERAL DOS GARFOS, GASOLINA/GLP CAP MAX 6T P/ TERRENO IRREGULAR HYSTER H135XL2 PNEUS INFLAVEIS **CAIXA**"</v>
          </cell>
          <cell r="D3342" t="str">
            <v>UN</v>
          </cell>
          <cell r="E3342">
            <v>226725.75</v>
          </cell>
          <cell r="F3342">
            <v>0</v>
          </cell>
        </row>
        <row r="3343">
          <cell r="B3343" t="str">
            <v>10639</v>
          </cell>
          <cell r="C3343" t="str">
            <v>EMPILHADEIRA C/ TORRE TRIPLEX 4,80M 189" DE ELEVACAO C/ DESLOCADOR LATERAL DOS BRACOS, DIESEL, P/ TERRENO IRREGULAR HYSTER 130-J**CAIXA**"</v>
          </cell>
          <cell r="D3343" t="str">
            <v>UN</v>
          </cell>
          <cell r="E3343">
            <v>234673.94</v>
          </cell>
          <cell r="F3343">
            <v>0</v>
          </cell>
        </row>
        <row r="3344">
          <cell r="B3344" t="str">
            <v>10640</v>
          </cell>
          <cell r="C3344" t="str">
            <v>REGUA VIBRATORIA DE CONCRETO TRELISSADA EQUIPADA COM MOTOR A GASOLINA DE 11 HP**CAIXA**</v>
          </cell>
          <cell r="D3344" t="str">
            <v>UN</v>
          </cell>
          <cell r="E3344">
            <v>17360.919999999998</v>
          </cell>
          <cell r="F3344">
            <v>0</v>
          </cell>
        </row>
        <row r="3345">
          <cell r="B3345" t="str">
            <v>10642</v>
          </cell>
          <cell r="C3345" t="str">
            <v>ROLO COMPACTADOR DE PNEUS ESTÁTICO, PRESSÃO VARIÁVEL, POTÊNCIA 111HP - PESO SEM/COM LASTRO 9,5/22,4T.</v>
          </cell>
          <cell r="D3345" t="str">
            <v>UN</v>
          </cell>
          <cell r="E3345">
            <v>336940</v>
          </cell>
          <cell r="F3345">
            <v>0</v>
          </cell>
        </row>
        <row r="3346">
          <cell r="B3346" t="str">
            <v>10645</v>
          </cell>
          <cell r="C3346" t="str">
            <v>ROLO COMPACTADOR VIBRATÓRIO DE UM CILINDRO LISO DE AÇO PARA SOLOS, DYNAPAC, MODELO CA-150A,ROLO COMPACTADOR VIBRATÓRIO DE UM CILINDRO LISO DE AÇO PARA SOLOS, DYNAPAC, MODELO CA-150A,</v>
          </cell>
          <cell r="D3346" t="str">
            <v>UN</v>
          </cell>
          <cell r="E3346">
            <v>255726.27</v>
          </cell>
          <cell r="F3346">
            <v>0</v>
          </cell>
        </row>
        <row r="3347">
          <cell r="B3347" t="str">
            <v>10646</v>
          </cell>
          <cell r="C3347" t="str">
            <v>ROLO COMPACTADOR VIBRATÓRIO DE UM CILINDRO AÇO LISO, MULLER, MODELO VAP-55L, POTÊNCIA 83CV - PESO OPERACIONAL 6,6T - IMPACTO DINÂMICO 18,5/11,5T</v>
          </cell>
          <cell r="D3347" t="str">
            <v>UN</v>
          </cell>
          <cell r="E3347">
            <v>223028.5</v>
          </cell>
          <cell r="F3347">
            <v>0</v>
          </cell>
        </row>
        <row r="3348">
          <cell r="B3348" t="str">
            <v>10652</v>
          </cell>
          <cell r="C3348" t="str">
            <v>HIDRO-JATEADORA CONSMAQ MOD JT P/ DESOBSTRUCAO GALERIAS AGUAS PLUVIAIS C/ TANQUE 7M3, MONTADA SOBRE CAMINHAO EQUIPADO C/ BOMBA TRIPLEX, VALVULA SEGURANCA, C/ MANGUEIRA DE 1"**CAIXA**"</v>
          </cell>
          <cell r="D3348" t="str">
            <v>UN</v>
          </cell>
          <cell r="E3348">
            <v>578804.80000000005</v>
          </cell>
          <cell r="F3348">
            <v>0</v>
          </cell>
        </row>
        <row r="3349">
          <cell r="B3349" t="str">
            <v>10653</v>
          </cell>
          <cell r="C3349" t="str">
            <v>LIMPADORA DE SUCCAO C/ ASPIRADORA MECANICA USIMECA MOD US-8600, CAP 8,6 M3, P/ LIMPEZA GALERIAS/ESGS**CAIXA**</v>
          </cell>
          <cell r="D3349" t="str">
            <v>UN</v>
          </cell>
          <cell r="E3349">
            <v>384314</v>
          </cell>
          <cell r="F3349">
            <v>0</v>
          </cell>
        </row>
        <row r="3350">
          <cell r="B3350" t="str">
            <v>10655</v>
          </cell>
          <cell r="C3350" t="str">
            <v>EQUIPAMENTO P/ LIMPEZA DE FOSSAS C/ USO DE VACUO TIPO SEWER JET-PROMINAS MODELO SLV-040</v>
          </cell>
          <cell r="D3350" t="str">
            <v>UN</v>
          </cell>
          <cell r="E3350">
            <v>156856</v>
          </cell>
          <cell r="F3350">
            <v>0</v>
          </cell>
        </row>
        <row r="3351">
          <cell r="B3351" t="str">
            <v>10658</v>
          </cell>
          <cell r="C3351" t="str">
            <v>ALISADORA DE CONCRETO WACKER MOD CT 36/ADT C/ MOTOR A GASOLINA 5,5HP</v>
          </cell>
          <cell r="D3351" t="str">
            <v>UN</v>
          </cell>
          <cell r="E3351">
            <v>12168.88</v>
          </cell>
          <cell r="F3351">
            <v>0</v>
          </cell>
        </row>
        <row r="3352">
          <cell r="B3352" t="str">
            <v>10664</v>
          </cell>
          <cell r="C3352" t="str">
            <v>ROCADEIRA REBOCAVEL LAVRALE MOD RDU 130/540**CAIXA**</v>
          </cell>
          <cell r="D3352" t="str">
            <v>UN</v>
          </cell>
          <cell r="E3352">
            <v>5033.26</v>
          </cell>
          <cell r="F3352">
            <v>0</v>
          </cell>
        </row>
        <row r="3353">
          <cell r="B3353" t="str">
            <v>10667</v>
          </cell>
          <cell r="C3353" t="str">
            <v>CONTAINER 220 X 620CM PADRAO SIMPLES (S/ DIVISORIAS) TIPO CANTEIRO MOD.1401 OU SIMILAR</v>
          </cell>
          <cell r="D3353" t="str">
            <v>UN</v>
          </cell>
          <cell r="E3353">
            <v>8481.67</v>
          </cell>
          <cell r="F3353">
            <v>0</v>
          </cell>
        </row>
        <row r="3354">
          <cell r="B3354" t="str">
            <v>10683</v>
          </cell>
          <cell r="C3354" t="str">
            <v>ESCAVADEIRA HIDRAULICA SOBRE ESTEIRA FIAT ALLIS MOD. FX-215LC IMPORTADA CACAMBA= 0,78M³A 1,50M³, PESO OPERACIONAL= 20,5T A 21,6T,    POT.LIQ.NO VOLANTE= 152HP= 113KV.</v>
          </cell>
          <cell r="D3354" t="str">
            <v>UN</v>
          </cell>
          <cell r="E3354">
            <v>631765.68000000005</v>
          </cell>
          <cell r="F3354">
            <v>0</v>
          </cell>
        </row>
        <row r="3355">
          <cell r="B3355" t="str">
            <v>10684</v>
          </cell>
          <cell r="C3355" t="str">
            <v>ESCAVADEIRA HIDRAULICA SOBRE ESTEIRA KOMATSU MOD. PC-200-6 C/ CACAMBA CLAMSHELL, CAP. 0,96M3, PESO OPERACIONAL 19,65T</v>
          </cell>
          <cell r="D3355" t="str">
            <v>UN</v>
          </cell>
          <cell r="E3355">
            <v>575253.84</v>
          </cell>
          <cell r="F3355">
            <v>0</v>
          </cell>
        </row>
        <row r="3356">
          <cell r="B3356" t="str">
            <v>10685</v>
          </cell>
          <cell r="C3356" t="str">
            <v>ESCAVADEIRA HIDRAULICA SOBRE ESTEIRA KOMATSU MOD. PC 150 SE-5 105HP, PESO OPERACIONAL 17T, CAP. 0,8M3    INCL LANCA/CACAMBA</v>
          </cell>
          <cell r="D3356" t="str">
            <v>UN</v>
          </cell>
          <cell r="E3356">
            <v>497813.91</v>
          </cell>
          <cell r="F3356">
            <v>0</v>
          </cell>
        </row>
        <row r="3357">
          <cell r="B3357" t="str">
            <v>10691</v>
          </cell>
          <cell r="C3357" t="str">
            <v>SOLVENTE P/ COLA FORMICA EMB 1/4 GL</v>
          </cell>
          <cell r="D3357" t="str">
            <v>UN</v>
          </cell>
          <cell r="E3357">
            <v>5.22</v>
          </cell>
          <cell r="F3357">
            <v>0</v>
          </cell>
        </row>
        <row r="3358">
          <cell r="B3358" t="str">
            <v>10696</v>
          </cell>
          <cell r="C3358" t="str">
            <v>RETROESCAVADEIRA C/ CARREGADEIRA SOBRE RODAS MAXION MOD 750-4WD, TRACAO 4 X 4, 86CV, CAP. 0,23/0,79M3**CAIXA**</v>
          </cell>
          <cell r="D3358" t="str">
            <v>UN</v>
          </cell>
          <cell r="E3358">
            <v>218986.3</v>
          </cell>
          <cell r="F3358">
            <v>0</v>
          </cell>
        </row>
        <row r="3359">
          <cell r="B3359" t="str">
            <v>10697</v>
          </cell>
          <cell r="C3359" t="str">
            <v>RETROESCAVADEIRA C/ CARREGADEIRA SOBRE RODAS MAXION MOD. 750 - 2WD, 79HP, CAP. 0,21/0,76M3**CAIXA**</v>
          </cell>
          <cell r="D3359" t="str">
            <v>UN</v>
          </cell>
          <cell r="E3359">
            <v>202140.49</v>
          </cell>
          <cell r="F3359">
            <v>0</v>
          </cell>
        </row>
        <row r="3360">
          <cell r="B3360" t="str">
            <v>10698</v>
          </cell>
          <cell r="C3360" t="str">
            <v>PLACA PRE-MOLDADA DE GRANILITE, MARMORITE OU GRANITINA ESP = 3CM P/ PAREDE</v>
          </cell>
          <cell r="D3360" t="str">
            <v>M2</v>
          </cell>
          <cell r="E3360">
            <v>68.38</v>
          </cell>
          <cell r="F3360">
            <v>0</v>
          </cell>
        </row>
        <row r="3361">
          <cell r="B3361" t="str">
            <v>10700</v>
          </cell>
          <cell r="C3361" t="str">
            <v>ARADO REVERSIVEL MARCA LAVRALE MOD. AR - 3 X 2" / TM, REBOCAVEL**CAIXA**"</v>
          </cell>
          <cell r="D3361" t="str">
            <v>UN</v>
          </cell>
          <cell r="E3361">
            <v>10057.52</v>
          </cell>
          <cell r="F3361">
            <v>0</v>
          </cell>
        </row>
        <row r="3362">
          <cell r="B3362" t="str">
            <v>10701</v>
          </cell>
          <cell r="C3362" t="str">
            <v>GRADE DE DISCO  MARCA MARCHESAN (TATU) MOD. GA - 20X24" C/ 20 DISCOS, DIAM. 24"</v>
          </cell>
          <cell r="D3362" t="str">
            <v>UN</v>
          </cell>
          <cell r="E3362">
            <v>21974.58</v>
          </cell>
          <cell r="F3362">
            <v>0</v>
          </cell>
        </row>
        <row r="3363">
          <cell r="B3363" t="str">
            <v>10702</v>
          </cell>
          <cell r="C3363" t="str">
            <v>GRADE DE DISCO MECANICA MARCA MARCHESAN (TATU), MOD.GAM 24X24", REBOCAVELL, C/ 24 DISCOS DIAM 24", A OLEO C/ PNEUS P/TRANSPORTE.</v>
          </cell>
          <cell r="D3363" t="str">
            <v>UN</v>
          </cell>
          <cell r="E3363">
            <v>27336.07</v>
          </cell>
          <cell r="F3363">
            <v>0</v>
          </cell>
        </row>
        <row r="3364">
          <cell r="B3364" t="str">
            <v>10705</v>
          </cell>
          <cell r="C3364" t="str">
            <v>GUINCHO ELETRICO DE COLUNA * 2,5 HP * C/ EMBREAGEM, TRIFASICO * CAP . 300KG *, MARCA VELOX**CAIXA**</v>
          </cell>
          <cell r="D3364" t="str">
            <v>UN</v>
          </cell>
          <cell r="E3364">
            <v>5232.68</v>
          </cell>
          <cell r="F3364">
            <v>0</v>
          </cell>
        </row>
        <row r="3365">
          <cell r="B3365" t="str">
            <v>10708</v>
          </cell>
          <cell r="C3365" t="str">
            <v>CARPETE DE NYLON E = 4,5MM DURAFELTI COLOCADO</v>
          </cell>
          <cell r="D3365" t="str">
            <v>M2</v>
          </cell>
          <cell r="E3365">
            <v>63.45</v>
          </cell>
          <cell r="F3365">
            <v>0</v>
          </cell>
        </row>
        <row r="3366">
          <cell r="B3366" t="str">
            <v>10709</v>
          </cell>
          <cell r="C3366" t="str">
            <v>CARPETE DE NYLON E = 10MM COLOCADO</v>
          </cell>
          <cell r="D3366" t="str">
            <v>M2</v>
          </cell>
          <cell r="E3366">
            <v>113.64</v>
          </cell>
          <cell r="F3366">
            <v>0</v>
          </cell>
        </row>
        <row r="3367">
          <cell r="B3367" t="str">
            <v>10710</v>
          </cell>
          <cell r="C3367" t="str">
            <v>CARPETE DE NYLON E = 6MM COLOCADO</v>
          </cell>
          <cell r="D3367" t="str">
            <v>M2</v>
          </cell>
          <cell r="E3367">
            <v>75</v>
          </cell>
          <cell r="F3367">
            <v>0</v>
          </cell>
        </row>
        <row r="3368">
          <cell r="B3368" t="str">
            <v>10711</v>
          </cell>
          <cell r="C3368" t="str">
            <v>CACO CERAMICO</v>
          </cell>
          <cell r="D3368" t="str">
            <v>M2</v>
          </cell>
          <cell r="E3368">
            <v>3.39</v>
          </cell>
          <cell r="F3368">
            <v>0</v>
          </cell>
        </row>
        <row r="3369">
          <cell r="B3369" t="str">
            <v>10712</v>
          </cell>
          <cell r="C3369" t="str">
            <v>GUINDAUTO HIDRAULICO MADAL MD-6501, CARGA MAX 3,25T (A 2M) E 1,62T (A 4M), ALTURA MAX = 6,6M, P/ MONTAGEM SOBRE CHASSIS DE CAMINHAO**CAIXA**</v>
          </cell>
          <cell r="D3369" t="str">
            <v>UN</v>
          </cell>
          <cell r="E3369">
            <v>23875.8</v>
          </cell>
          <cell r="F3369">
            <v>0</v>
          </cell>
        </row>
        <row r="3370">
          <cell r="B3370" t="str">
            <v>10713</v>
          </cell>
          <cell r="C3370" t="str">
            <v>GUINDASTE HIDRAULICO VEICULAR, C/LANÇA TELESCÓPICA DE ACIONAMENTO HIDRÁULICO E LANÇAS MANUAIS,MOMENTO MÁXIMO DE ELEVAÇÃO 23.000 KG, COM PBT A PARTIR DE 18.000 KG, MADAL - PKK 23.000, MONTADOSOBRE CAMINHÃO 4 X</v>
          </cell>
          <cell r="D3370" t="str">
            <v>UN</v>
          </cell>
          <cell r="E3370">
            <v>313151.18</v>
          </cell>
          <cell r="F3370">
            <v>0</v>
          </cell>
        </row>
        <row r="3371">
          <cell r="B3371" t="str">
            <v>10715</v>
          </cell>
          <cell r="C3371" t="str">
            <v>TABUA DE EUCALIPTO 1A QUALIDADE LARG. 30 X 300 CM</v>
          </cell>
          <cell r="D3371" t="str">
            <v>UN</v>
          </cell>
          <cell r="E3371">
            <v>9.66</v>
          </cell>
          <cell r="F3371">
            <v>0</v>
          </cell>
        </row>
        <row r="3372">
          <cell r="B3372" t="str">
            <v>10717</v>
          </cell>
          <cell r="C3372" t="str">
            <v>TABUA DE PINUS 1A QUALIDADE 10 X 300CM</v>
          </cell>
          <cell r="D3372" t="str">
            <v>UN</v>
          </cell>
          <cell r="E3372">
            <v>3.24</v>
          </cell>
          <cell r="F3372">
            <v>0</v>
          </cell>
        </row>
        <row r="3373">
          <cell r="B3373" t="str">
            <v>10718</v>
          </cell>
          <cell r="C3373" t="str">
            <v>TABUA DE PINUS 1A QUALIDADE 20 X 300CM</v>
          </cell>
          <cell r="D3373" t="str">
            <v>UN</v>
          </cell>
          <cell r="E3373">
            <v>6.47</v>
          </cell>
          <cell r="F3373">
            <v>0</v>
          </cell>
        </row>
        <row r="3374">
          <cell r="B3374" t="str">
            <v>10719</v>
          </cell>
          <cell r="C3374" t="str">
            <v>TABUA DE PINUS 1A QUALIDADE 30 X 300CM</v>
          </cell>
          <cell r="D3374" t="str">
            <v>UN</v>
          </cell>
          <cell r="E3374">
            <v>11.48</v>
          </cell>
          <cell r="F3374">
            <v>0</v>
          </cell>
        </row>
        <row r="3375">
          <cell r="B3375" t="str">
            <v>10720</v>
          </cell>
          <cell r="C3375" t="str">
            <v>TABUA MADEIRA LEI 1A QUALIDADE 1,5 X 20,0CM (1/2 X 8") APARELHADA</v>
          </cell>
          <cell r="D3375" t="str">
            <v>M</v>
          </cell>
          <cell r="E3375">
            <v>6.46</v>
          </cell>
          <cell r="F3375">
            <v>0</v>
          </cell>
        </row>
        <row r="3376">
          <cell r="B3376" t="str">
            <v>10721</v>
          </cell>
          <cell r="C3376" t="str">
            <v>CACO DE MARMORE PARA PISO</v>
          </cell>
          <cell r="D3376" t="str">
            <v>M2</v>
          </cell>
          <cell r="E3376">
            <v>9.65</v>
          </cell>
          <cell r="F3376">
            <v>0</v>
          </cell>
        </row>
        <row r="3377">
          <cell r="B3377" t="str">
            <v>10722</v>
          </cell>
          <cell r="C3377" t="str">
            <v>MARMORE ACINZENTADO POLIDO P/ PISO 20 X 30CM E = 2CM</v>
          </cell>
          <cell r="D3377" t="str">
            <v>M2</v>
          </cell>
          <cell r="E3377">
            <v>173.7</v>
          </cell>
          <cell r="F3377">
            <v>0</v>
          </cell>
        </row>
        <row r="3378">
          <cell r="B3378" t="str">
            <v>10723</v>
          </cell>
          <cell r="C3378" t="str">
            <v>MARMORE BRANCO POLIDO P/ PISO 20 X 30CM E = 2CM</v>
          </cell>
          <cell r="D3378" t="str">
            <v>M2</v>
          </cell>
          <cell r="E3378">
            <v>169.84</v>
          </cell>
          <cell r="F3378">
            <v>0</v>
          </cell>
        </row>
        <row r="3379">
          <cell r="B3379" t="str">
            <v>10730</v>
          </cell>
          <cell r="C3379" t="str">
            <v>PEDRA ARDOSIA CINZA 30 X 30 X 1CM</v>
          </cell>
          <cell r="D3379" t="str">
            <v>M2</v>
          </cell>
          <cell r="E3379">
            <v>15.5</v>
          </cell>
          <cell r="F3379">
            <v>0</v>
          </cell>
        </row>
        <row r="3380">
          <cell r="B3380" t="str">
            <v>10731</v>
          </cell>
          <cell r="C3380" t="str">
            <v>PEDRA ARDOSIA CINZA 40 X 40 X 1CM</v>
          </cell>
          <cell r="D3380" t="str">
            <v>M2</v>
          </cell>
          <cell r="E3380">
            <v>15.5</v>
          </cell>
          <cell r="F3380">
            <v>0</v>
          </cell>
        </row>
        <row r="3381">
          <cell r="B3381" t="str">
            <v>10732</v>
          </cell>
          <cell r="C3381" t="str">
            <v>PEDRA GRANITICA ALMOFADADA ESP = 5 A 6CM P/ REVESTIMENTO</v>
          </cell>
          <cell r="D3381" t="str">
            <v>M2</v>
          </cell>
          <cell r="E3381">
            <v>52.31</v>
          </cell>
          <cell r="F3381">
            <v>0</v>
          </cell>
        </row>
        <row r="3382">
          <cell r="B3382" t="str">
            <v>10733</v>
          </cell>
          <cell r="C3382" t="str">
            <v>PEDRA GRANITICA RACHINHA ESP=2 A 3CM IRREGULAR P/ REVESTIMENTO</v>
          </cell>
          <cell r="D3382" t="str">
            <v>M2</v>
          </cell>
          <cell r="E3382">
            <v>46.5</v>
          </cell>
          <cell r="F3382">
            <v>0</v>
          </cell>
        </row>
        <row r="3383">
          <cell r="B3383" t="str">
            <v>10734</v>
          </cell>
          <cell r="C3383" t="str">
            <v>PEDRA GRANITICA RACHINHA ESP=2 A 3CM SERRADA P/ REVESTIMENTO</v>
          </cell>
          <cell r="D3383" t="str">
            <v>M2</v>
          </cell>
          <cell r="E3383">
            <v>70.72</v>
          </cell>
          <cell r="F3383">
            <v>0</v>
          </cell>
        </row>
        <row r="3384">
          <cell r="B3384" t="str">
            <v>10735</v>
          </cell>
          <cell r="C3384" t="str">
            <v>PEDRA ITACOLOMI DO NORTE NATURAL</v>
          </cell>
          <cell r="D3384" t="str">
            <v>M2</v>
          </cell>
          <cell r="E3384">
            <v>53.28</v>
          </cell>
          <cell r="F3384">
            <v>0</v>
          </cell>
        </row>
        <row r="3385">
          <cell r="B3385" t="str">
            <v>10736</v>
          </cell>
          <cell r="C3385" t="str">
            <v>PEDRA ITACOLOMI DO NORTE SERRADA</v>
          </cell>
          <cell r="D3385" t="str">
            <v>M2</v>
          </cell>
          <cell r="E3385">
            <v>59.48</v>
          </cell>
          <cell r="F3385">
            <v>0</v>
          </cell>
        </row>
        <row r="3386">
          <cell r="B3386" t="str">
            <v>10737</v>
          </cell>
          <cell r="C3386" t="str">
            <v>PEDRA MIRACEMA</v>
          </cell>
          <cell r="D3386" t="str">
            <v>M2</v>
          </cell>
          <cell r="E3386">
            <v>38.75</v>
          </cell>
          <cell r="F3386">
            <v>0</v>
          </cell>
        </row>
        <row r="3387">
          <cell r="B3387" t="str">
            <v>10738</v>
          </cell>
          <cell r="C3387" t="str">
            <v>PEDRA PIRENOPOLIS C/ CORTE MANUAL - RETALHO COR AVERMELHADA</v>
          </cell>
          <cell r="D3387" t="str">
            <v>M2</v>
          </cell>
          <cell r="E3387">
            <v>37.979999999999997</v>
          </cell>
          <cell r="F3387">
            <v>0</v>
          </cell>
        </row>
        <row r="3388">
          <cell r="B3388" t="str">
            <v>10740</v>
          </cell>
          <cell r="C3388" t="str">
            <v>TALHA ELETRICA 3T</v>
          </cell>
          <cell r="D3388" t="str">
            <v>UN</v>
          </cell>
          <cell r="E3388">
            <v>10536.65</v>
          </cell>
          <cell r="F3388">
            <v>0</v>
          </cell>
        </row>
        <row r="3389">
          <cell r="B3389" t="str">
            <v>10741</v>
          </cell>
          <cell r="C3389" t="str">
            <v>GUINCHO DE ARRASTE MANUAL TIRFOR TUL-30, CAP. 3T, C/ 20M DE CABO DE ACO**CAIXA**</v>
          </cell>
          <cell r="D3389" t="str">
            <v>UN</v>
          </cell>
          <cell r="E3389">
            <v>9524.3799999999992</v>
          </cell>
          <cell r="F3389">
            <v>0</v>
          </cell>
        </row>
        <row r="3390">
          <cell r="B3390" t="str">
            <v>10742</v>
          </cell>
          <cell r="C3390" t="str">
            <v>TALHA MANUAL 2T</v>
          </cell>
          <cell r="D3390" t="str">
            <v>UN</v>
          </cell>
          <cell r="E3390">
            <v>936.29</v>
          </cell>
          <cell r="F3390">
            <v>0</v>
          </cell>
        </row>
        <row r="3391">
          <cell r="B3391" t="str">
            <v>10743</v>
          </cell>
          <cell r="C3391" t="str">
            <v>TROLEY MANUAL CAP. 1T</v>
          </cell>
          <cell r="D3391" t="str">
            <v>UN</v>
          </cell>
          <cell r="E3391">
            <v>555.45000000000005</v>
          </cell>
          <cell r="F3391">
            <v>0</v>
          </cell>
        </row>
        <row r="3392">
          <cell r="B3392" t="str">
            <v>10744</v>
          </cell>
          <cell r="C3392" t="str">
            <v>CARRETA P/ PERFURACAO SOBRE ESTEIRA, A AR COMPRIMIDO ATLAS COPCO ROC 442, DIAM DO FURO 3 /1/2, PESO OPERACIONAL 5,5 T</v>
          </cell>
          <cell r="D3392" t="str">
            <v>UN</v>
          </cell>
          <cell r="E3392">
            <v>403600</v>
          </cell>
          <cell r="F3392">
            <v>0</v>
          </cell>
        </row>
        <row r="3393">
          <cell r="B3393" t="str">
            <v>10747</v>
          </cell>
          <cell r="C3393" t="str">
            <v>MARTELO PERFURADOR PNEUMÁTICO MANUAL, MARCA ATLAS COPCO, MODELO RH 658</v>
          </cell>
          <cell r="D3393" t="str">
            <v>UN</v>
          </cell>
          <cell r="E3393">
            <v>7832.6</v>
          </cell>
          <cell r="F3393">
            <v>0</v>
          </cell>
        </row>
        <row r="3394">
          <cell r="B3394" t="str">
            <v>10748</v>
          </cell>
          <cell r="C3394" t="str">
            <v>ESCORA METALICA C/ ALTURA REGULAVEL=1,80 a 2,80M CAP CARGA = 1300KGF INCL TRIPE E FORCADO</v>
          </cell>
          <cell r="D3394" t="str">
            <v>KG/MES</v>
          </cell>
          <cell r="E3394">
            <v>0.39</v>
          </cell>
          <cell r="F3394">
            <v>0</v>
          </cell>
        </row>
        <row r="3395">
          <cell r="B3395" t="str">
            <v>10749</v>
          </cell>
          <cell r="C3395" t="str">
            <v>ESCORA METALICA C/ ALTURA REGULAVEL=1,80 a 2,80M CAP CARGA = 1300KGF INCL TRIPE E FORCADO</v>
          </cell>
          <cell r="D3395" t="str">
            <v>M/MES</v>
          </cell>
          <cell r="E3395">
            <v>1.57</v>
          </cell>
          <cell r="F3395">
            <v>0</v>
          </cell>
        </row>
        <row r="3396">
          <cell r="B3396" t="str">
            <v>10753</v>
          </cell>
          <cell r="C3396" t="str">
            <v>BOMBA PRESSURIZADORA ELETRICA ATE 2HP, 1 1/2"</v>
          </cell>
          <cell r="D3396" t="str">
            <v>H</v>
          </cell>
          <cell r="E3396">
            <v>1.02</v>
          </cell>
          <cell r="F3396">
            <v>0</v>
          </cell>
        </row>
        <row r="3397">
          <cell r="B3397" t="str">
            <v>10754</v>
          </cell>
          <cell r="C3397" t="str">
            <v>MAQUINA JATO AREIA PNEUMATICA, 270 KG</v>
          </cell>
          <cell r="D3397" t="str">
            <v>H</v>
          </cell>
          <cell r="E3397">
            <v>4.53</v>
          </cell>
          <cell r="F3397">
            <v>0</v>
          </cell>
        </row>
        <row r="3398">
          <cell r="B3398" t="str">
            <v>10758</v>
          </cell>
          <cell r="C3398" t="str">
            <v>ROLO COMPACTADOR VIBRATORIO LISO TANDEM AUTOPROPELIDO 11 CV, PESO 1,9T FORCA IMPACTO 4,2 T TIPO DYNAPAC CG -11 OU EQUIV (INCL MANUTENCAO/OPERACAO)</v>
          </cell>
          <cell r="D3398" t="str">
            <v>H</v>
          </cell>
          <cell r="E3398">
            <v>39.82</v>
          </cell>
          <cell r="F3398">
            <v>0</v>
          </cell>
        </row>
        <row r="3399">
          <cell r="B3399" t="str">
            <v>10761</v>
          </cell>
          <cell r="C3399" t="str">
            <v>ESMERILHADEIRA ELETRICA INDUSTRIAL PORTATIL</v>
          </cell>
          <cell r="D3399" t="str">
            <v>H</v>
          </cell>
          <cell r="E3399">
            <v>0.46</v>
          </cell>
          <cell r="F3399">
            <v>0</v>
          </cell>
        </row>
        <row r="3400">
          <cell r="B3400" t="str">
            <v>10763</v>
          </cell>
          <cell r="C3400" t="str">
            <v>MOTOSSERRA A GASOLINA PORTATIL TIPO HUSQVARNA MOD. 61 OU SIMILAR</v>
          </cell>
          <cell r="D3400" t="str">
            <v>H</v>
          </cell>
          <cell r="E3400">
            <v>2.29</v>
          </cell>
          <cell r="F3400">
            <v>0</v>
          </cell>
        </row>
        <row r="3401">
          <cell r="B3401" t="str">
            <v>10764</v>
          </cell>
          <cell r="C3401" t="str">
            <v>MAQUINA ELETRICA P/ POLIMENTO DE PISO</v>
          </cell>
          <cell r="D3401" t="str">
            <v>H</v>
          </cell>
          <cell r="E3401">
            <v>2.8</v>
          </cell>
          <cell r="F3401">
            <v>0</v>
          </cell>
        </row>
        <row r="3402">
          <cell r="B3402" t="str">
            <v>10765</v>
          </cell>
          <cell r="C3402" t="str">
            <v>CURVA PVC LONGA 45G P/ ESG PREDIAL DN 50MM</v>
          </cell>
          <cell r="D3402" t="str">
            <v>UN</v>
          </cell>
          <cell r="E3402">
            <v>10.64</v>
          </cell>
          <cell r="F3402">
            <v>0</v>
          </cell>
        </row>
        <row r="3403">
          <cell r="B3403" t="str">
            <v>10767</v>
          </cell>
          <cell r="C3403" t="str">
            <v>CURVA PVC LONGA 45G P/ ESG PREDIAL DN 75MM</v>
          </cell>
          <cell r="D3403" t="str">
            <v>UN</v>
          </cell>
          <cell r="E3403">
            <v>23.51</v>
          </cell>
          <cell r="F3403">
            <v>0</v>
          </cell>
        </row>
        <row r="3404">
          <cell r="B3404" t="str">
            <v>10775</v>
          </cell>
          <cell r="C3404" t="str">
            <v>CONTAINER 220 X 620CM P/ ESCRITORIO C/ 1 WCB COMPLETO TIPO CANTEIRO MOD. 1402 OU SIMILAR</v>
          </cell>
          <cell r="D3404" t="str">
            <v>MES</v>
          </cell>
          <cell r="E3404">
            <v>387</v>
          </cell>
          <cell r="F3404">
            <v>0</v>
          </cell>
        </row>
        <row r="3405">
          <cell r="B3405" t="str">
            <v>10776</v>
          </cell>
          <cell r="C3405" t="str">
            <v>CONTAINER 220 X 620CM P/ ESCRITORIO S/ DIVISORIAS TIPO CANTEIRO MOD. 1401 OU SIMILAR</v>
          </cell>
          <cell r="D3405" t="str">
            <v>MES</v>
          </cell>
          <cell r="E3405">
            <v>366.27</v>
          </cell>
          <cell r="F3405">
            <v>0</v>
          </cell>
        </row>
        <row r="3406">
          <cell r="B3406" t="str">
            <v>10777</v>
          </cell>
          <cell r="C3406" t="str">
            <v>CONTAINER 220 X 620CM P/ SANITARIO/VESTIARIO C/ 2 BACIAS, 1 LAVATORIO, 1 MICTORIO E 4 CHUVEIROS</v>
          </cell>
          <cell r="D3406" t="str">
            <v>MES</v>
          </cell>
          <cell r="E3406">
            <v>537.66</v>
          </cell>
          <cell r="F3406">
            <v>0</v>
          </cell>
        </row>
        <row r="3407">
          <cell r="B3407" t="str">
            <v>10778</v>
          </cell>
          <cell r="C3407" t="str">
            <v>CONTAINER 220 X 620CM P/ SANITARIO/VESTIARIO C/ 4 BACIAS, 1 LAVATORIO, 1 MICTORIO E 4 CHUVEIROS</v>
          </cell>
          <cell r="D3407" t="str">
            <v>MES</v>
          </cell>
          <cell r="E3407">
            <v>566.67999999999995</v>
          </cell>
          <cell r="F3407">
            <v>0</v>
          </cell>
        </row>
        <row r="3408">
          <cell r="B3408" t="str">
            <v>10779</v>
          </cell>
          <cell r="C3408" t="str">
            <v>CONTAINER 220 X 620CM P/ SANITARIO/VESTIARIO C/ 7 BACIAS, 1 LAVATORIO, 1 MICTORIO E 4 CHUVEIROS</v>
          </cell>
          <cell r="D3408" t="str">
            <v>MES</v>
          </cell>
          <cell r="E3408">
            <v>580.5</v>
          </cell>
          <cell r="F3408">
            <v>0</v>
          </cell>
        </row>
        <row r="3409">
          <cell r="B3409" t="str">
            <v>10780</v>
          </cell>
          <cell r="C3409" t="str">
            <v>EXTREMIDADE P/ HIDROMETRO PVC C/ BUCHA LATAO CURTA 1/2"</v>
          </cell>
          <cell r="D3409" t="str">
            <v>UN</v>
          </cell>
          <cell r="E3409">
            <v>13.24</v>
          </cell>
          <cell r="F3409">
            <v>0</v>
          </cell>
        </row>
        <row r="3410">
          <cell r="B3410" t="str">
            <v>10781</v>
          </cell>
          <cell r="C3410" t="str">
            <v>EXTREMIDADE P/ HIDROMETRO PVC C/ BUCHA LATAO CURTA 3/4"</v>
          </cell>
          <cell r="D3410" t="str">
            <v>UN</v>
          </cell>
          <cell r="E3410">
            <v>17.71</v>
          </cell>
          <cell r="F3410">
            <v>0</v>
          </cell>
        </row>
        <row r="3411">
          <cell r="B3411" t="str">
            <v>10790</v>
          </cell>
          <cell r="C3411" t="str">
            <v>BANCADA P/ DISCO SERRA C/ MOTOR ELETRICO TRIFASICO 3 A 5HP C/ CHAVE E COIFA    PROT. P/ CARPINTARIA</v>
          </cell>
          <cell r="D3411" t="str">
            <v>H</v>
          </cell>
          <cell r="E3411">
            <v>0.79</v>
          </cell>
          <cell r="F3411">
            <v>0</v>
          </cell>
        </row>
        <row r="3412">
          <cell r="B3412" t="str">
            <v>10798</v>
          </cell>
          <cell r="C3412" t="str">
            <v>GRADE DE DISCO 20 X 24"</v>
          </cell>
          <cell r="D3412" t="str">
            <v>H</v>
          </cell>
          <cell r="E3412">
            <v>12.03</v>
          </cell>
          <cell r="F3412">
            <v>0</v>
          </cell>
        </row>
        <row r="3413">
          <cell r="B3413" t="str">
            <v>10800</v>
          </cell>
          <cell r="C3413" t="str">
            <v>ESCAVADEIRA HIDRAULICA SOBRE ESTEIRA 146 A 169HP CAP. 2M3 TIPO KOMATSU PC 300- SERIE C OU EQUIV (INCL MANUTENCAO/OPERACAO)</v>
          </cell>
          <cell r="D3413" t="str">
            <v>H</v>
          </cell>
          <cell r="E3413">
            <v>177.53</v>
          </cell>
          <cell r="F3413">
            <v>0</v>
          </cell>
        </row>
        <row r="3414">
          <cell r="B3414" t="str">
            <v>10807</v>
          </cell>
          <cell r="C3414" t="str">
            <v>GUINDASTE AUTO-PROPELIDO, SOBRE PNEUS, C/ LANCA TELESCOPICA CAP * 35T * (INCL MANUTENCAO/OPERACAO)</v>
          </cell>
          <cell r="D3414" t="str">
            <v>H</v>
          </cell>
          <cell r="E3414">
            <v>362.81</v>
          </cell>
          <cell r="F3414">
            <v>0</v>
          </cell>
        </row>
        <row r="3415">
          <cell r="B3415" t="str">
            <v>10809</v>
          </cell>
          <cell r="C3415" t="str">
            <v>TALHA ELETRICA 3 T</v>
          </cell>
          <cell r="D3415" t="str">
            <v>H</v>
          </cell>
          <cell r="E3415">
            <v>0.46</v>
          </cell>
          <cell r="F3415">
            <v>0</v>
          </cell>
        </row>
        <row r="3416">
          <cell r="B3416" t="str">
            <v>10811</v>
          </cell>
          <cell r="C3416" t="str">
            <v>TALHA MANUAL PARA ELEVAÇÃO DE CARGAS DE 2 T - (LOCAÇÃO)</v>
          </cell>
          <cell r="D3416" t="str">
            <v>H</v>
          </cell>
          <cell r="E3416">
            <v>0.61</v>
          </cell>
          <cell r="F3416">
            <v>0</v>
          </cell>
        </row>
        <row r="3417">
          <cell r="B3417" t="str">
            <v>10814</v>
          </cell>
          <cell r="C3417" t="str">
            <v>FORMICIDA GRANULADA</v>
          </cell>
          <cell r="D3417" t="str">
            <v>KG</v>
          </cell>
          <cell r="E3417">
            <v>8.25</v>
          </cell>
          <cell r="F3417">
            <v>0</v>
          </cell>
        </row>
        <row r="3418">
          <cell r="B3418" t="str">
            <v>10815</v>
          </cell>
          <cell r="C3418" t="str">
            <v>HERBICIDA ROUND UP</v>
          </cell>
          <cell r="D3418" t="str">
            <v>L</v>
          </cell>
          <cell r="E3418">
            <v>15.12</v>
          </cell>
          <cell r="F3418">
            <v>0</v>
          </cell>
        </row>
        <row r="3419">
          <cell r="B3419" t="str">
            <v>10816</v>
          </cell>
          <cell r="C3419" t="str">
            <v>HERBICIDA SELETIVO TORDON 2,4D DOWAGROSCIENCES</v>
          </cell>
          <cell r="D3419" t="str">
            <v>L</v>
          </cell>
          <cell r="E3419">
            <v>30.94</v>
          </cell>
          <cell r="F3419">
            <v>0</v>
          </cell>
        </row>
        <row r="3420">
          <cell r="B3420" t="str">
            <v>10817</v>
          </cell>
          <cell r="C3420" t="str">
            <v>INSETICIDA RESIDUAL DIMECRON 500 DA CIBA</v>
          </cell>
          <cell r="D3420" t="str">
            <v>L</v>
          </cell>
          <cell r="E3420">
            <v>13.06</v>
          </cell>
          <cell r="F3420">
            <v>0</v>
          </cell>
        </row>
        <row r="3421">
          <cell r="B3421" t="str">
            <v>10818</v>
          </cell>
          <cell r="C3421" t="str">
            <v>CAPIM BRAQUEARA DECUMBENS OU BRAQUIARINHA - VALOR CULTURAL (VC) = 30</v>
          </cell>
          <cell r="D3421" t="str">
            <v>KG</v>
          </cell>
          <cell r="E3421">
            <v>11.34</v>
          </cell>
          <cell r="F3421">
            <v>0</v>
          </cell>
        </row>
        <row r="3422">
          <cell r="B3422" t="str">
            <v>10826</v>
          </cell>
          <cell r="C3422" t="str">
            <v>ARBUSTO REGIONAL DE 50 A 100CM DE ALTURA</v>
          </cell>
          <cell r="D3422" t="str">
            <v>UN</v>
          </cell>
          <cell r="E3422">
            <v>13.33</v>
          </cell>
          <cell r="F3422">
            <v>0</v>
          </cell>
        </row>
        <row r="3423">
          <cell r="B3423" t="str">
            <v>10833</v>
          </cell>
          <cell r="C3423" t="str">
            <v>DEGRAU BORRACHA SINTETICA 50 X 32 CM X 4,5MM, PASTILHADO PLURIGOMA</v>
          </cell>
          <cell r="D3423" t="str">
            <v>M</v>
          </cell>
          <cell r="E3423">
            <v>24.25</v>
          </cell>
          <cell r="F3423">
            <v>0</v>
          </cell>
        </row>
        <row r="3424">
          <cell r="B3424" t="str">
            <v>10835</v>
          </cell>
          <cell r="C3424" t="str">
            <v>JOELHO PVC C/ BOLSA E ANEL P/ ESG PREDIAL 90G DN 40MM X 1.1/2"</v>
          </cell>
          <cell r="D3424" t="str">
            <v>UN</v>
          </cell>
          <cell r="E3424">
            <v>2.09</v>
          </cell>
          <cell r="F3424">
            <v>0</v>
          </cell>
        </row>
        <row r="3425">
          <cell r="B3425" t="str">
            <v>10836</v>
          </cell>
          <cell r="C3425" t="str">
            <v>JOELHO PVC C/ VISITA P/ ESG PREDIAL 90G DN 100 X 50MM</v>
          </cell>
          <cell r="D3425" t="str">
            <v>UN</v>
          </cell>
          <cell r="E3425">
            <v>11.15</v>
          </cell>
          <cell r="F3425">
            <v>0</v>
          </cell>
        </row>
        <row r="3426">
          <cell r="B3426" t="str">
            <v>10840</v>
          </cell>
          <cell r="C3426" t="str">
            <v>GRANITO AMENDOA  E = 2 CM ,POLIDO E LUSTRADO, PARA PISO</v>
          </cell>
          <cell r="D3426" t="str">
            <v>M2</v>
          </cell>
          <cell r="E3426">
            <v>231</v>
          </cell>
          <cell r="F3426">
            <v>0</v>
          </cell>
        </row>
        <row r="3427">
          <cell r="B3427" t="str">
            <v>10841</v>
          </cell>
          <cell r="C3427" t="str">
            <v>GRANITO CINZA POLIDO PARA PISO E = 2 CM</v>
          </cell>
          <cell r="D3427" t="str">
            <v>M2</v>
          </cell>
          <cell r="E3427">
            <v>189.15</v>
          </cell>
          <cell r="F3427">
            <v>0</v>
          </cell>
        </row>
        <row r="3428">
          <cell r="B3428" t="str">
            <v>10842</v>
          </cell>
          <cell r="C3428" t="str">
            <v>GRANITO PRETO TIJUCA E = 2 CM PARA PISO</v>
          </cell>
          <cell r="D3428" t="str">
            <v>M2</v>
          </cell>
          <cell r="E3428">
            <v>264.97000000000003</v>
          </cell>
          <cell r="F3428">
            <v>0</v>
          </cell>
        </row>
        <row r="3429">
          <cell r="B3429" t="str">
            <v>10848</v>
          </cell>
          <cell r="C3429" t="str">
            <v>PLACA DE INAUGURACAO DURALUMINIO 40 X 60CM</v>
          </cell>
          <cell r="D3429" t="str">
            <v>UN</v>
          </cell>
          <cell r="E3429">
            <v>354.93</v>
          </cell>
          <cell r="F3429">
            <v>0</v>
          </cell>
        </row>
        <row r="3430">
          <cell r="B3430" t="str">
            <v>10849</v>
          </cell>
          <cell r="C3430" t="str">
            <v>PLACA DE INAUGURACAO EM BRONZE 35 X 50CM</v>
          </cell>
          <cell r="D3430" t="str">
            <v>UN</v>
          </cell>
          <cell r="E3430">
            <v>1831.22</v>
          </cell>
          <cell r="F3430">
            <v>0</v>
          </cell>
        </row>
        <row r="3431">
          <cell r="B3431" t="str">
            <v>10850</v>
          </cell>
          <cell r="C3431" t="str">
            <v>PLACA DE NUMERACAO DE CHAPA GALVANIZADA NUM 18 12 X 18CM</v>
          </cell>
          <cell r="D3431" t="str">
            <v>UN</v>
          </cell>
          <cell r="E3431">
            <v>44.24</v>
          </cell>
          <cell r="F3431">
            <v>0</v>
          </cell>
        </row>
        <row r="3432">
          <cell r="B3432" t="str">
            <v>10851</v>
          </cell>
          <cell r="C3432" t="str">
            <v xml:space="preserve">PLACA ACRILICO P/IDENTIFICACAO 25 X 8CM E=4MM </v>
          </cell>
          <cell r="D3432" t="str">
            <v>UN</v>
          </cell>
          <cell r="E3432">
            <v>77.180000000000007</v>
          </cell>
          <cell r="F3432">
            <v>0</v>
          </cell>
        </row>
        <row r="3433">
          <cell r="B3433" t="str">
            <v>10852</v>
          </cell>
          <cell r="C3433" t="str">
            <v>RODAPE BORRACHA SINTETICA 7CM X 1MM SUPERFICIE LISA</v>
          </cell>
          <cell r="D3433" t="str">
            <v>M</v>
          </cell>
          <cell r="E3433">
            <v>11.82</v>
          </cell>
          <cell r="F3433">
            <v>0</v>
          </cell>
        </row>
        <row r="3434">
          <cell r="B3434" t="str">
            <v>10853</v>
          </cell>
          <cell r="C3434" t="str">
            <v>LETRA ACO INOX H = 20 CM CHAPA 22</v>
          </cell>
          <cell r="D3434" t="str">
            <v>UN</v>
          </cell>
          <cell r="E3434">
            <v>63.6</v>
          </cell>
          <cell r="F3434">
            <v>0</v>
          </cell>
        </row>
        <row r="3435">
          <cell r="B3435" t="str">
            <v>10854</v>
          </cell>
          <cell r="C3435" t="str">
            <v>RODAPE MADEIRA LEI 1A QUALIDADE 10 X 2CM CANTO BOLEADO</v>
          </cell>
          <cell r="D3435" t="str">
            <v>M</v>
          </cell>
          <cell r="E3435">
            <v>10.61</v>
          </cell>
          <cell r="F3435">
            <v>0</v>
          </cell>
        </row>
        <row r="3436">
          <cell r="B3436" t="str">
            <v>10855</v>
          </cell>
          <cell r="C3436" t="str">
            <v>PEITORIL PRE-MOLDADO DE GRANILITE, MARMORITE OU GRANITINA L = 15CM</v>
          </cell>
          <cell r="D3436" t="str">
            <v>M</v>
          </cell>
          <cell r="E3436">
            <v>27.35</v>
          </cell>
          <cell r="F3436">
            <v>0</v>
          </cell>
        </row>
        <row r="3437">
          <cell r="B3437" t="str">
            <v>10856</v>
          </cell>
          <cell r="C3437" t="str">
            <v>SOLEIRA PREMOLDADA DE GRANILITE, MARMORITE OU GRANITINA - LARG = 15 CM</v>
          </cell>
          <cell r="D3437" t="str">
            <v>M</v>
          </cell>
          <cell r="E3437">
            <v>27.35</v>
          </cell>
          <cell r="F3437">
            <v>0</v>
          </cell>
        </row>
        <row r="3438">
          <cell r="B3438" t="str">
            <v>10857</v>
          </cell>
          <cell r="C3438" t="str">
            <v>RODAPE ARDOSIA CINZA 10 X 1CM</v>
          </cell>
          <cell r="D3438" t="str">
            <v>M</v>
          </cell>
          <cell r="E3438">
            <v>3.88</v>
          </cell>
          <cell r="F3438">
            <v>0</v>
          </cell>
        </row>
        <row r="3439">
          <cell r="B3439" t="str">
            <v>10865</v>
          </cell>
          <cell r="C3439" t="str">
            <v>JUNCAO PVC PBA NBR 10251 P/ REDE AGUA BBB DN 50/DE 60 MM</v>
          </cell>
          <cell r="D3439" t="str">
            <v>UN</v>
          </cell>
          <cell r="E3439">
            <v>17.36</v>
          </cell>
          <cell r="F3439">
            <v>0</v>
          </cell>
        </row>
        <row r="3440">
          <cell r="B3440" t="str">
            <v>10885</v>
          </cell>
          <cell r="C3440" t="str">
            <v>CAIXA DE INCENDIO/ABRIGO DE MANGUEIRAS EM CHAPA SAE 1020 LAMINADA A FRIO, PORTA C/ VENTILACAO E VISOR SUPORTE 1/2 LUA P/ MANG, DE EMBUTIR, INSCR. INCENDIO 90 X 60 X 17CM</v>
          </cell>
          <cell r="D3440" t="str">
            <v>UN</v>
          </cell>
          <cell r="E3440">
            <v>384.44</v>
          </cell>
          <cell r="F3440">
            <v>0</v>
          </cell>
        </row>
        <row r="3441">
          <cell r="B3441" t="str">
            <v>10886</v>
          </cell>
          <cell r="C3441" t="str">
            <v>EXTINTOR DE INCENDIO C/ CARGA DE AGUA PRESSURIZADA AP 10L</v>
          </cell>
          <cell r="D3441" t="str">
            <v>UN</v>
          </cell>
          <cell r="E3441">
            <v>129.96</v>
          </cell>
          <cell r="F3441">
            <v>0</v>
          </cell>
        </row>
        <row r="3442">
          <cell r="B3442" t="str">
            <v>10888</v>
          </cell>
          <cell r="C3442" t="str">
            <v>EXTINTOR DE INCENDIO C/ CARGA GAS CARBONICO CO2 4KG</v>
          </cell>
          <cell r="D3442" t="str">
            <v>UN</v>
          </cell>
          <cell r="E3442">
            <v>375.44</v>
          </cell>
          <cell r="F3442">
            <v>0</v>
          </cell>
        </row>
        <row r="3443">
          <cell r="B3443" t="str">
            <v>10889</v>
          </cell>
          <cell r="C3443" t="str">
            <v>EXTINTOR DE INCENDIO C/ CARGA GAS CARBONICO CO2 6KG</v>
          </cell>
          <cell r="D3443" t="str">
            <v>UN</v>
          </cell>
          <cell r="E3443">
            <v>459.51</v>
          </cell>
          <cell r="F3443">
            <v>0</v>
          </cell>
        </row>
        <row r="3444">
          <cell r="B3444" t="str">
            <v>10890</v>
          </cell>
          <cell r="C3444" t="str">
            <v>EXTINTOR DE INCENDIO C/ CARGA DE PO QUIMICO SECO PQS 12KG</v>
          </cell>
          <cell r="D3444" t="str">
            <v>UN</v>
          </cell>
          <cell r="E3444">
            <v>196.38</v>
          </cell>
          <cell r="F3444">
            <v>0</v>
          </cell>
        </row>
        <row r="3445">
          <cell r="B3445" t="str">
            <v>10891</v>
          </cell>
          <cell r="C3445" t="str">
            <v>EXTINTOR DE INCENDIO C/ CARGA DE PO QUIMICO SECO PQS 4KG</v>
          </cell>
          <cell r="D3445" t="str">
            <v>UN</v>
          </cell>
          <cell r="E3445">
            <v>113.27</v>
          </cell>
          <cell r="F3445">
            <v>0</v>
          </cell>
        </row>
        <row r="3446">
          <cell r="B3446" t="str">
            <v>10892</v>
          </cell>
          <cell r="C3446" t="str">
            <v>EXTINTOR DE INCENDIO C/ CARGA DE PO QUIMICO SECO PQS 6KG</v>
          </cell>
          <cell r="D3446" t="str">
            <v>UN</v>
          </cell>
          <cell r="E3446">
            <v>140.5</v>
          </cell>
          <cell r="F3446">
            <v>0</v>
          </cell>
        </row>
        <row r="3447">
          <cell r="B3447" t="str">
            <v>10899</v>
          </cell>
          <cell r="C3447" t="str">
            <v>ADAPTADOR EM LATAO P/ INSTALACAO PREDIAL DE COMBATE A INCENDIO ENGATE RAPIDO 2 1/2" X ROSCA INTERNA 5 FIOS 2 1/2"</v>
          </cell>
          <cell r="D3447" t="str">
            <v>UN</v>
          </cell>
          <cell r="E3447">
            <v>53.71</v>
          </cell>
          <cell r="F3447">
            <v>0</v>
          </cell>
        </row>
        <row r="3448">
          <cell r="B3448" t="str">
            <v>10900</v>
          </cell>
          <cell r="C3448" t="str">
            <v>ADAPTADOR EM LATAO P/ INSTALACAO PREDIAL DE COMBATE A INCENDIO ENGATE RAPIDO 1 1/2" X ROSCA INTERNA 5 FIOS 2 1/2"</v>
          </cell>
          <cell r="D3448" t="str">
            <v>UN</v>
          </cell>
          <cell r="E3448">
            <v>31.55</v>
          </cell>
          <cell r="F3448">
            <v>0</v>
          </cell>
        </row>
        <row r="3449">
          <cell r="B3449" t="str">
            <v>10902</v>
          </cell>
          <cell r="C3449" t="str">
            <v>ESGUICHO EM LATAO JATO SOLIDO P/ INSTALACAO PREDIAL COMBATE A INCENDIO ENGATE RAPIDO 1 1/2" X 13MM</v>
          </cell>
          <cell r="D3449" t="str">
            <v>UN</v>
          </cell>
          <cell r="E3449">
            <v>39.93</v>
          </cell>
          <cell r="F3449">
            <v>0</v>
          </cell>
        </row>
        <row r="3450">
          <cell r="B3450" t="str">
            <v>10903</v>
          </cell>
          <cell r="C3450" t="str">
            <v>ESGUICHO EM LATAO JATO SOLIDO P/ INSTALACAO PREDIAL COMBATE A INCENDIO ENGATE RAPIDO 2 1/2" X 13MM</v>
          </cell>
          <cell r="D3450" t="str">
            <v>UN</v>
          </cell>
          <cell r="E3450">
            <v>99.83</v>
          </cell>
          <cell r="F3450">
            <v>0</v>
          </cell>
        </row>
        <row r="3451">
          <cell r="B3451" t="str">
            <v>10904</v>
          </cell>
          <cell r="C3451" t="str">
            <v>REGISTRO OU VÁLVULA GLOBO ANGULAR DE LATÃO, 45 GRAUS, D = 2 1/2", PARA HIDRANTES EM INSTALAÇÃO PREDIAL DE INCÊNDIO</v>
          </cell>
          <cell r="D3451" t="str">
            <v>UN</v>
          </cell>
          <cell r="E3451">
            <v>152.5</v>
          </cell>
          <cell r="F3451">
            <v>0</v>
          </cell>
        </row>
        <row r="3452">
          <cell r="B3452" t="str">
            <v>10905</v>
          </cell>
          <cell r="C3452" t="str">
            <v>TAMPAO LATAO C/ CORRENTE P/ INSTALACAO PREDIAL COMBATE A INCENDIO ENGATE RAPIDO 2 1/2"</v>
          </cell>
          <cell r="D3452" t="str">
            <v>UN</v>
          </cell>
          <cell r="E3452">
            <v>66.849999999999994</v>
          </cell>
          <cell r="F3452">
            <v>0</v>
          </cell>
        </row>
        <row r="3453">
          <cell r="B3453" t="str">
            <v>10908</v>
          </cell>
          <cell r="C3453" t="str">
            <v>JUNCAO INVERTIDA PVC SOLD P/ ESG PREDIAL REDUCAO 100 X 50MM</v>
          </cell>
          <cell r="D3453" t="str">
            <v>UN</v>
          </cell>
          <cell r="E3453">
            <v>10.42</v>
          </cell>
          <cell r="F3453">
            <v>0</v>
          </cell>
        </row>
        <row r="3454">
          <cell r="B3454" t="str">
            <v>10909</v>
          </cell>
          <cell r="C3454" t="str">
            <v>JUNCAO INVERTIDA PVC SOLD P/ ESG PREDIAL REDUCAO 100 X 75MM</v>
          </cell>
          <cell r="D3454" t="str">
            <v>UN</v>
          </cell>
          <cell r="E3454">
            <v>17.190000000000001</v>
          </cell>
          <cell r="F3454">
            <v>0</v>
          </cell>
        </row>
        <row r="3455">
          <cell r="B3455" t="str">
            <v>10911</v>
          </cell>
          <cell r="C3455" t="str">
            <v>JUNCAO INVERTIDA PVC SOLD P/ ESG PREDIAL 75MM</v>
          </cell>
          <cell r="D3455" t="str">
            <v>UN</v>
          </cell>
          <cell r="E3455">
            <v>23.27</v>
          </cell>
          <cell r="F3455">
            <v>0</v>
          </cell>
        </row>
        <row r="3456">
          <cell r="B3456" t="str">
            <v>10914</v>
          </cell>
          <cell r="C3456" t="str">
            <v>TELA ACO SOLDADA L-92 15X30CM CA-60 FIO 4,2X3,4MM 0,99KG/M2 LARG=2,45M</v>
          </cell>
          <cell r="D3456" t="str">
            <v>KG</v>
          </cell>
          <cell r="E3456">
            <v>14.85</v>
          </cell>
          <cell r="F3456">
            <v>0</v>
          </cell>
        </row>
        <row r="3457">
          <cell r="B3457" t="str">
            <v>10915</v>
          </cell>
          <cell r="C3457" t="str">
            <v>TELA ACO SOLDADA NERVURADA CA - 60, Q-61, (0,97 KG/M2), DIÂMETRO DO FIO = 3,4 MM, LARGURA = 2,45 X 120 METROS DE COMPRIMENTO, ESPAÇAMENTO DA MALHA = 15X15CM</v>
          </cell>
          <cell r="D3457" t="str">
            <v>KG</v>
          </cell>
          <cell r="E3457">
            <v>5.61</v>
          </cell>
          <cell r="F3457">
            <v>0</v>
          </cell>
        </row>
        <row r="3458">
          <cell r="B3458" t="str">
            <v>10916</v>
          </cell>
          <cell r="C3458" t="str">
            <v>TELA ACO SOLDADA NERVURADA CA - 60, Q-92 (1,48 KG/M2), DIÂMETRO DO FIO = 4,2 MM, LARGURA = 2,45 X 60 METROS DE COMPRIMENTO, ESPAÇAMENTO DA MALHA = 15X15CM</v>
          </cell>
          <cell r="D3458" t="str">
            <v>KG</v>
          </cell>
          <cell r="E3458">
            <v>5.57</v>
          </cell>
          <cell r="F3458">
            <v>0</v>
          </cell>
        </row>
        <row r="3459">
          <cell r="B3459" t="str">
            <v>10917</v>
          </cell>
          <cell r="C3459" t="str">
            <v>TELA ACO SOLDADA NERVURADA CA-60, Q-61, (0,97 KG/M2), DIÂMETRO DO FIO = 3,4 MM, LARGURA = 2,45 X 120 METROS DE COMPRIMENTO, ESPAÇAMENTO DA MALHA =  15X15CM</v>
          </cell>
          <cell r="D3459" t="str">
            <v>M2</v>
          </cell>
          <cell r="E3459">
            <v>5.45</v>
          </cell>
          <cell r="F3459">
            <v>0</v>
          </cell>
        </row>
        <row r="3460">
          <cell r="B3460" t="str">
            <v>10919</v>
          </cell>
          <cell r="C3460" t="str">
            <v>TELA ACO SOLDADA Q-47 15X15CM FIO 3,0 X 3,0MM 0,75KG/M2</v>
          </cell>
          <cell r="D3460" t="str">
            <v>M2</v>
          </cell>
          <cell r="E3460">
            <v>16.829999999999998</v>
          </cell>
          <cell r="F3460">
            <v>0</v>
          </cell>
        </row>
        <row r="3461">
          <cell r="B3461" t="str">
            <v>10920</v>
          </cell>
          <cell r="C3461" t="str">
            <v>TELA SOLDADA ARAME GALVANIZADO 12 BWG (2,77MM) MALHA 15 X 5CM</v>
          </cell>
          <cell r="D3461" t="str">
            <v>M2</v>
          </cell>
          <cell r="E3461">
            <v>9.86</v>
          </cell>
          <cell r="F3461">
            <v>0</v>
          </cell>
        </row>
        <row r="3462">
          <cell r="B3462" t="str">
            <v>10921</v>
          </cell>
          <cell r="C3462" t="str">
            <v>HIDRANTE COLUNA FOFO COMPLETO DN 100 C/REGISTRO CUNHA DE BORRACHA / CURVA / EXTREMIDADE / TAMPA</v>
          </cell>
          <cell r="D3462" t="str">
            <v>UN</v>
          </cell>
          <cell r="E3462">
            <v>2900</v>
          </cell>
          <cell r="F3462">
            <v>0</v>
          </cell>
        </row>
        <row r="3463">
          <cell r="B3463" t="str">
            <v>10922</v>
          </cell>
          <cell r="C3463" t="str">
            <v>HIDRANTE COLUNA FOFO COMPLETO DN  80 C/REGISTRO CUNHA DE BORRACHA /    CURVA / EXTREMIDADE / TAMPA</v>
          </cell>
          <cell r="D3463" t="str">
            <v>UN</v>
          </cell>
          <cell r="E3463">
            <v>2579.64</v>
          </cell>
          <cell r="F3463">
            <v>0</v>
          </cell>
        </row>
        <row r="3464">
          <cell r="B3464" t="str">
            <v>10923</v>
          </cell>
          <cell r="C3464" t="str">
            <v>HIDRANTE SUBTERRANEO FERRO FUNDIDO C/ CURVA CURTA E CAIXA DN 75 MM</v>
          </cell>
          <cell r="D3464" t="str">
            <v>UN</v>
          </cell>
          <cell r="E3464">
            <v>2489.85</v>
          </cell>
          <cell r="F3464">
            <v>0</v>
          </cell>
        </row>
        <row r="3465">
          <cell r="B3465" t="str">
            <v>10924</v>
          </cell>
          <cell r="C3465" t="str">
            <v>HIDRANTE SUBTERRANEO FERRO FUNDIDO C/ CURVA LONGA E CAIXA DN 75 MM</v>
          </cell>
          <cell r="D3465" t="str">
            <v>UN</v>
          </cell>
          <cell r="E3465">
            <v>2676.9</v>
          </cell>
          <cell r="F3465">
            <v>0</v>
          </cell>
        </row>
        <row r="3466">
          <cell r="B3466" t="str">
            <v>10925</v>
          </cell>
          <cell r="C3466" t="str">
            <v>TELA ARAME GALV FIO 10 BWG (3,4MM) MALHA 8 X 8CM QUADRADA OU LOSANGO H=2,0M</v>
          </cell>
          <cell r="D3466" t="str">
            <v>M2</v>
          </cell>
          <cell r="E3466">
            <v>18.489999999999998</v>
          </cell>
          <cell r="F3466">
            <v>0</v>
          </cell>
        </row>
        <row r="3467">
          <cell r="B3467" t="str">
            <v>10926</v>
          </cell>
          <cell r="C3467" t="str">
            <v>TELA ARAME GALV FIO 12 BWG (2,77MM) MALHA 1.1/2" (4 X 4CM) QUADRADA OU LOSANGO H=2,0M</v>
          </cell>
          <cell r="D3467" t="str">
            <v>M2</v>
          </cell>
          <cell r="E3467">
            <v>22.6</v>
          </cell>
          <cell r="F3467">
            <v>0</v>
          </cell>
        </row>
        <row r="3468">
          <cell r="B3468" t="str">
            <v>10927</v>
          </cell>
          <cell r="C3468" t="str">
            <v>TELA ARAME GALV FIO 12 BWG (2,77MM) MALHA 8 X 8CM QUADRADA OU LOSANGO H = 2,0M</v>
          </cell>
          <cell r="D3468" t="str">
            <v>M2</v>
          </cell>
          <cell r="E3468">
            <v>11.92</v>
          </cell>
          <cell r="F3468">
            <v>0</v>
          </cell>
        </row>
        <row r="3469">
          <cell r="B3469" t="str">
            <v>10928</v>
          </cell>
          <cell r="C3469" t="str">
            <v>TELA ARAME GALV FIO 14 BWG (2,11MM) MALHA 8 X 8CM QUADRADA OU LOSANGO H=2,0M</v>
          </cell>
          <cell r="D3469" t="str">
            <v>M2</v>
          </cell>
          <cell r="E3469">
            <v>10.19</v>
          </cell>
          <cell r="F3469">
            <v>0</v>
          </cell>
        </row>
        <row r="3470">
          <cell r="B3470" t="str">
            <v>10929</v>
          </cell>
          <cell r="C3470" t="str">
            <v>TELA ARAME GALV FIO 18 BWG (1,24MM) MALHA 2 X 2CM  QUADRADA OU LOSANGO</v>
          </cell>
          <cell r="D3470" t="str">
            <v>M2</v>
          </cell>
          <cell r="E3470">
            <v>19.72</v>
          </cell>
          <cell r="F3470">
            <v>0</v>
          </cell>
        </row>
        <row r="3471">
          <cell r="B3471" t="str">
            <v>10931</v>
          </cell>
          <cell r="C3471" t="str">
            <v>TELA ARAME GALV FIO 24 BWG MALHA 1/2" P/ VIVEIROS</v>
          </cell>
          <cell r="D3471" t="str">
            <v>M2</v>
          </cell>
          <cell r="E3471">
            <v>10.15</v>
          </cell>
          <cell r="F3471">
            <v>0</v>
          </cell>
        </row>
        <row r="3472">
          <cell r="B3472" t="str">
            <v>10932</v>
          </cell>
          <cell r="C3472" t="str">
            <v>TELA ARAME GALV FIO  8 BWG (4,19MM) MALHA 2" (5X5CM) QUADRADA OU LOSANGO H=2,0M</v>
          </cell>
          <cell r="D3472" t="str">
            <v>M2</v>
          </cell>
          <cell r="E3472">
            <v>49.31</v>
          </cell>
          <cell r="F3472">
            <v>0</v>
          </cell>
        </row>
        <row r="3473">
          <cell r="B3473" t="str">
            <v>10933</v>
          </cell>
          <cell r="C3473" t="str">
            <v>TELA ARAME GALV FIO 12 BWG (2,77MM) MALHA 4" (10 X 10CM) QUADRADA OU LOSANGO H=2,0M</v>
          </cell>
          <cell r="D3473" t="str">
            <v>M2</v>
          </cell>
          <cell r="E3473">
            <v>14.01</v>
          </cell>
          <cell r="F3473">
            <v>0</v>
          </cell>
        </row>
        <row r="3474">
          <cell r="B3474" t="str">
            <v>10935</v>
          </cell>
          <cell r="C3474" t="str">
            <v>TELA ARAME GALV REVESTIDO C/ PVC FIO 12 BWG (2,77MM) MALHA 3" (7,5 X 7,5CM)</v>
          </cell>
          <cell r="D3474" t="str">
            <v>M2</v>
          </cell>
          <cell r="E3474">
            <v>20.05</v>
          </cell>
          <cell r="F3474">
            <v>0</v>
          </cell>
        </row>
        <row r="3475">
          <cell r="B3475" t="str">
            <v>10936</v>
          </cell>
          <cell r="C3475" t="str">
            <v>TELA METAL REFORCADA FIO 12 BWG (2,77MM) MALHA QUADRADA 3 X 3CM</v>
          </cell>
          <cell r="D3475" t="str">
            <v>M2</v>
          </cell>
          <cell r="E3475">
            <v>39</v>
          </cell>
          <cell r="F3475">
            <v>0</v>
          </cell>
        </row>
        <row r="3476">
          <cell r="B3476" t="str">
            <v>10937</v>
          </cell>
          <cell r="C3476" t="str">
            <v>TELA ARAME GALV REVESTIDO C/ PVC FIO 14 BWG (2,11MM) MALHA 2" (5 X 5CM)</v>
          </cell>
          <cell r="D3476" t="str">
            <v>M2</v>
          </cell>
          <cell r="E3476">
            <v>18.66</v>
          </cell>
          <cell r="F3476">
            <v>0</v>
          </cell>
        </row>
        <row r="3477">
          <cell r="B3477" t="str">
            <v>10938</v>
          </cell>
          <cell r="C3477" t="str">
            <v>MEIO PORTICO CONCRETO ARMADO PRE-MOLDADO TP PLR L=15M, H = 6M P/ GALPOES</v>
          </cell>
          <cell r="D3477" t="str">
            <v>UN</v>
          </cell>
          <cell r="E3477">
            <v>2151.02</v>
          </cell>
          <cell r="F3477">
            <v>0</v>
          </cell>
        </row>
        <row r="3478">
          <cell r="B3478" t="str">
            <v>10939</v>
          </cell>
          <cell r="C3478" t="str">
            <v>PORTICO CONCRETO ARMADO PRE-MOLDADO TP PAY L=15M, H = 6M P/ GALPOES</v>
          </cell>
          <cell r="D3478" t="str">
            <v>UN</v>
          </cell>
          <cell r="E3478">
            <v>4302.04</v>
          </cell>
          <cell r="F3478">
            <v>0</v>
          </cell>
        </row>
        <row r="3479">
          <cell r="B3479" t="str">
            <v>10940</v>
          </cell>
          <cell r="C3479" t="str">
            <v>PORTICO CONCRETO ARMADO PRE-MOLDADO TP PAY L=24M, H = 9M P/ GALPOES</v>
          </cell>
          <cell r="D3479" t="str">
            <v>UN</v>
          </cell>
          <cell r="E3479">
            <v>10975.72</v>
          </cell>
          <cell r="F3479">
            <v>0</v>
          </cell>
        </row>
        <row r="3480">
          <cell r="B3480" t="str">
            <v>10951</v>
          </cell>
          <cell r="C3480" t="str">
            <v>CANTONEIRA ACO ABAS DESIGUAIS (QUALQUER BITOLA) E = 3/16"</v>
          </cell>
          <cell r="D3480" t="str">
            <v>KG</v>
          </cell>
          <cell r="E3480">
            <v>3.61</v>
          </cell>
          <cell r="F3480">
            <v>0</v>
          </cell>
        </row>
        <row r="3481">
          <cell r="B3481" t="str">
            <v>10952</v>
          </cell>
          <cell r="C3481" t="str">
            <v>CANTONEIRA ACO ABAS IGUAIS (QUALQUER BITOLA) E = 1/8"</v>
          </cell>
          <cell r="D3481" t="str">
            <v>KG</v>
          </cell>
          <cell r="E3481">
            <v>3.61</v>
          </cell>
          <cell r="F3481">
            <v>0</v>
          </cell>
        </row>
        <row r="3482">
          <cell r="B3482" t="str">
            <v>10953</v>
          </cell>
          <cell r="C3482" t="str">
            <v>CANTONEIRA ACO ABAS IGUAIS (QUALQUER BITOLA) E = 3/16"</v>
          </cell>
          <cell r="D3482" t="str">
            <v>KG</v>
          </cell>
          <cell r="E3482">
            <v>3.65</v>
          </cell>
          <cell r="F3482">
            <v>0</v>
          </cell>
        </row>
        <row r="3483">
          <cell r="B3483" t="str">
            <v>10956</v>
          </cell>
          <cell r="C3483" t="str">
            <v>BASE P/ MASTRO DE PARA-RAIOS - 2"</v>
          </cell>
          <cell r="D3483" t="str">
            <v>UN</v>
          </cell>
          <cell r="E3483">
            <v>72.459999999999994</v>
          </cell>
          <cell r="F3483">
            <v>0</v>
          </cell>
        </row>
        <row r="3484">
          <cell r="B3484" t="str">
            <v>10957</v>
          </cell>
          <cell r="C3484" t="str">
            <v>CHAPA ACO GROSSA PRETA 3/4"(19,05MM) 149,39KG/M2'</v>
          </cell>
          <cell r="D3484" t="str">
            <v>KG</v>
          </cell>
          <cell r="E3484">
            <v>2.75</v>
          </cell>
          <cell r="F3484">
            <v>0</v>
          </cell>
        </row>
        <row r="3485">
          <cell r="B3485" t="str">
            <v>10962</v>
          </cell>
          <cell r="C3485" t="str">
            <v>PERFIL ACO ESTRUTURAL "H" - 6" X 6" (QUALQUER ESPESSURA)</v>
          </cell>
          <cell r="D3485" t="str">
            <v>KG</v>
          </cell>
          <cell r="E3485">
            <v>5.16</v>
          </cell>
          <cell r="F3485">
            <v>0</v>
          </cell>
        </row>
        <row r="3486">
          <cell r="B3486" t="str">
            <v>10963</v>
          </cell>
          <cell r="C3486" t="str">
            <v>PERFIL ACO ESTRUTURAL "I" - 8" X 4" ESP=11,20 MM (34,22 KG/M)</v>
          </cell>
          <cell r="D3486" t="str">
            <v>M</v>
          </cell>
          <cell r="E3486">
            <v>161.72999999999999</v>
          </cell>
          <cell r="F3486">
            <v>0</v>
          </cell>
        </row>
        <row r="3487">
          <cell r="B3487" t="str">
            <v>10964</v>
          </cell>
          <cell r="C3487" t="str">
            <v>PERFIL ACO ESTRUTURAL "U" - 15" X 3 3/8" (QUALQUER ESPESSURA)</v>
          </cell>
          <cell r="D3487" t="str">
            <v>KG</v>
          </cell>
          <cell r="E3487">
            <v>5.16</v>
          </cell>
          <cell r="F3487">
            <v>0</v>
          </cell>
        </row>
        <row r="3488">
          <cell r="B3488" t="str">
            <v>10965</v>
          </cell>
          <cell r="C3488" t="str">
            <v>PERFIL ACO ESTRUTURAL "U" - 4" X 1 5/8" ESP=6,27 MM (9,30 KG/M)</v>
          </cell>
          <cell r="D3488" t="str">
            <v>M</v>
          </cell>
          <cell r="E3488">
            <v>36.200000000000003</v>
          </cell>
          <cell r="F3488">
            <v>0</v>
          </cell>
        </row>
        <row r="3489">
          <cell r="B3489" t="str">
            <v>10966</v>
          </cell>
          <cell r="C3489" t="str">
            <v>PERFIL ACO ESTRUTURAL "U" - 6" X 2" (QUALQUER ESPESSURA)</v>
          </cell>
          <cell r="D3489" t="str">
            <v>KG</v>
          </cell>
          <cell r="E3489">
            <v>4.05</v>
          </cell>
          <cell r="F3489">
            <v>0</v>
          </cell>
        </row>
        <row r="3490">
          <cell r="B3490" t="str">
            <v>10997</v>
          </cell>
          <cell r="C3490" t="str">
            <v>ELETRODO AWS E-7018 (OK 48.04; WI 718) D=4MM (SOLDA ELETRICA)</v>
          </cell>
          <cell r="D3490" t="str">
            <v>KG</v>
          </cell>
          <cell r="E3490">
            <v>14.4</v>
          </cell>
          <cell r="F3490">
            <v>0</v>
          </cell>
        </row>
        <row r="3491">
          <cell r="B3491" t="str">
            <v>10998</v>
          </cell>
          <cell r="C3491" t="str">
            <v>ELETRODO AWS E-6010 (0K 22.50; WI 610) D = 4MM ( SOLDA ELETRICA )</v>
          </cell>
          <cell r="D3491" t="str">
            <v>KG</v>
          </cell>
          <cell r="E3491">
            <v>14.89</v>
          </cell>
          <cell r="F3491">
            <v>0</v>
          </cell>
        </row>
        <row r="3492">
          <cell r="B3492" t="str">
            <v>10999</v>
          </cell>
          <cell r="C3492" t="str">
            <v xml:space="preserve">ELETRODO AWS E-6013 (OK 46.00; WI 613) D = 4MM ( SOLDA ELETRICA ) </v>
          </cell>
          <cell r="D3492" t="str">
            <v>KG</v>
          </cell>
          <cell r="E3492">
            <v>13.07</v>
          </cell>
          <cell r="F3492">
            <v>0</v>
          </cell>
        </row>
        <row r="3493">
          <cell r="B3493" t="str">
            <v>11002</v>
          </cell>
          <cell r="C3493" t="str">
            <v>ELETRODO AWS E-6013 (OK 46.00; WI 613) D = 2,5MM ( SOLDA ELETRICA )</v>
          </cell>
          <cell r="D3493" t="str">
            <v>KG</v>
          </cell>
          <cell r="E3493">
            <v>15.16</v>
          </cell>
          <cell r="F3493">
            <v>0</v>
          </cell>
        </row>
        <row r="3494">
          <cell r="B3494" t="str">
            <v>11013</v>
          </cell>
          <cell r="C3494" t="str">
            <v>CUMEEIRA ARTICULADA P/ TELHA FIBROC. CANALETE 49 OU KALHETA - ABA EXTERNA (SUPERIOR)</v>
          </cell>
          <cell r="D3494" t="str">
            <v>UN</v>
          </cell>
          <cell r="E3494">
            <v>29.04</v>
          </cell>
          <cell r="F3494">
            <v>0</v>
          </cell>
        </row>
        <row r="3495">
          <cell r="B3495" t="str">
            <v>11014</v>
          </cell>
          <cell r="C3495" t="str">
            <v>CUMEEIRA ARTICULADA P/ TELHA FIBROC. CANALETE 49 OU KALHETA - ABA INTERNA (INFERIOR)</v>
          </cell>
          <cell r="D3495" t="str">
            <v>UN</v>
          </cell>
          <cell r="E3495">
            <v>26.68</v>
          </cell>
          <cell r="F3495">
            <v>0</v>
          </cell>
        </row>
        <row r="3496">
          <cell r="B3496" t="str">
            <v>11015</v>
          </cell>
          <cell r="C3496" t="str">
            <v>CUMEEIRA NORMAL DE EXTREMIDADE OU TERMINAL P/ TELHA FIBROCIMENTO CANALETE 90 OU KALHETAO</v>
          </cell>
          <cell r="D3496" t="str">
            <v>UN</v>
          </cell>
          <cell r="E3496">
            <v>69.989999999999995</v>
          </cell>
          <cell r="F3496">
            <v>0</v>
          </cell>
        </row>
        <row r="3497">
          <cell r="B3497" t="str">
            <v>11016</v>
          </cell>
          <cell r="C3497" t="str">
            <v>CUMEEIRA NORMAL P/ TELHA FIBROCIMENTO MAXIPLAC OU ETERMAX</v>
          </cell>
          <cell r="D3497" t="str">
            <v>UN</v>
          </cell>
          <cell r="E3497">
            <v>44.15</v>
          </cell>
          <cell r="F3497">
            <v>0</v>
          </cell>
        </row>
        <row r="3498">
          <cell r="B3498" t="str">
            <v>11017</v>
          </cell>
          <cell r="C3498" t="str">
            <v>CUMEEIRA ARTICULADA SUPERIOR P/ TELHA FIBROCIMENTO 4MM TIPO FIBROTEX OU VOGATEX</v>
          </cell>
          <cell r="D3498" t="str">
            <v>UN</v>
          </cell>
          <cell r="E3498">
            <v>7.69</v>
          </cell>
          <cell r="F3498">
            <v>0</v>
          </cell>
        </row>
        <row r="3499">
          <cell r="B3499" t="str">
            <v>11026</v>
          </cell>
          <cell r="C3499" t="str">
            <v>CHAPA GALV PLANA 14GSG 1,994MM 16,020KG/M2</v>
          </cell>
          <cell r="D3499" t="str">
            <v>KG</v>
          </cell>
          <cell r="E3499">
            <v>4.26</v>
          </cell>
          <cell r="F3499">
            <v>0</v>
          </cell>
        </row>
        <row r="3500">
          <cell r="B3500" t="str">
            <v>11027</v>
          </cell>
          <cell r="C3500" t="str">
            <v>CHAPA GALV PLANA 16GSG 1,613MM 12,969KG/M2</v>
          </cell>
          <cell r="D3500" t="str">
            <v>KG</v>
          </cell>
          <cell r="E3500">
            <v>4.3499999999999996</v>
          </cell>
          <cell r="F3500">
            <v>0</v>
          </cell>
        </row>
        <row r="3501">
          <cell r="B3501" t="str">
            <v>11029</v>
          </cell>
          <cell r="C3501" t="str">
            <v>HASTE RETA P/ GANCHO FG C/ ROSCA - 1/4" X 30CM - P/ FIXACAO TELHA METALICA - INCL PORCA E ARRUELAS DE VEDACAO</v>
          </cell>
          <cell r="D3501" t="str">
            <v>CJ</v>
          </cell>
          <cell r="E3501">
            <v>0.81</v>
          </cell>
          <cell r="F3501">
            <v>0</v>
          </cell>
        </row>
        <row r="3502">
          <cell r="B3502" t="str">
            <v>11032</v>
          </cell>
          <cell r="C3502" t="str">
            <v>GRAMPO U DE 5/8" N8 EM FG"</v>
          </cell>
          <cell r="D3502" t="str">
            <v>UN</v>
          </cell>
          <cell r="E3502">
            <v>10.35</v>
          </cell>
          <cell r="F3502">
            <v>0</v>
          </cell>
        </row>
        <row r="3503">
          <cell r="B3503" t="str">
            <v>11033</v>
          </cell>
          <cell r="C3503" t="str">
            <v>SUPORTE PARA CALHA DE 150 MM EM FG</v>
          </cell>
          <cell r="D3503" t="str">
            <v>UN</v>
          </cell>
          <cell r="E3503">
            <v>14.37</v>
          </cell>
          <cell r="F3503">
            <v>0</v>
          </cell>
        </row>
        <row r="3504">
          <cell r="B3504" t="str">
            <v>11045</v>
          </cell>
          <cell r="C3504" t="str">
            <v>LUVA SIMPLES PVC PBA JE NBR 10351 P/ REDE AGUA DN 75/DE 85 MM</v>
          </cell>
          <cell r="D3504" t="str">
            <v>UN</v>
          </cell>
          <cell r="E3504">
            <v>29.87</v>
          </cell>
          <cell r="F3504">
            <v>0</v>
          </cell>
        </row>
        <row r="3505">
          <cell r="B3505" t="str">
            <v>11046</v>
          </cell>
          <cell r="C3505" t="str">
            <v>CHAPA GALV PLANA 18GSG 1,311MM 10,528KG/M2</v>
          </cell>
          <cell r="D3505" t="str">
            <v>KG</v>
          </cell>
          <cell r="E3505">
            <v>4.3499999999999996</v>
          </cell>
          <cell r="F3505">
            <v>0</v>
          </cell>
        </row>
        <row r="3506">
          <cell r="B3506" t="str">
            <v>11047</v>
          </cell>
          <cell r="C3506" t="str">
            <v xml:space="preserve">CHAPA GALV PLANA 19GSG 1,158MM 9,307KG/M2 </v>
          </cell>
          <cell r="D3506" t="str">
            <v>KG</v>
          </cell>
          <cell r="E3506">
            <v>4.26</v>
          </cell>
          <cell r="F3506">
            <v>0</v>
          </cell>
        </row>
        <row r="3507">
          <cell r="B3507" t="str">
            <v>11049</v>
          </cell>
          <cell r="C3507" t="str">
            <v>CHAPA GALV PLANA 22GSG 0,853MM 6,866KG/M2</v>
          </cell>
          <cell r="D3507" t="str">
            <v>KG</v>
          </cell>
          <cell r="E3507">
            <v>4.26</v>
          </cell>
          <cell r="F3507">
            <v>0</v>
          </cell>
        </row>
        <row r="3508">
          <cell r="B3508" t="str">
            <v>11051</v>
          </cell>
          <cell r="C3508" t="str">
            <v>CHAPA GALV PLANA 26GSG 0,551MM 4,425KG/M2</v>
          </cell>
          <cell r="D3508" t="str">
            <v>KG</v>
          </cell>
          <cell r="E3508">
            <v>4.67</v>
          </cell>
          <cell r="F3508">
            <v>0</v>
          </cell>
        </row>
        <row r="3509">
          <cell r="B3509" t="str">
            <v>11054</v>
          </cell>
          <cell r="C3509" t="str">
            <v>PARAFUSO ROSCA SOBERBA ZINCADO CAB CHATA FENDA SIMPLES 3,2 X 20MM (3/4")    "</v>
          </cell>
          <cell r="D3509" t="str">
            <v>UN</v>
          </cell>
          <cell r="E3509">
            <v>0.12</v>
          </cell>
          <cell r="F3509">
            <v>0</v>
          </cell>
        </row>
        <row r="3510">
          <cell r="B3510" t="str">
            <v>11055</v>
          </cell>
          <cell r="C3510" t="str">
            <v>PARAFUSO ROSCA SOBERBA ZINCADO CAB CHATA FENDA SIMPLES 3,5 X 25MM (1")</v>
          </cell>
          <cell r="D3510" t="str">
            <v>UN</v>
          </cell>
          <cell r="E3510">
            <v>0.08</v>
          </cell>
          <cell r="F3510">
            <v>0</v>
          </cell>
        </row>
        <row r="3511">
          <cell r="B3511" t="str">
            <v>11056</v>
          </cell>
          <cell r="C3511" t="str">
            <v>PARAFUSO ROSCA SOBERBA ZINCADO CAB CHATA FENDA SIMPLES 3,8 X 30MM (1.1/4")</v>
          </cell>
          <cell r="D3511" t="str">
            <v>UN</v>
          </cell>
          <cell r="E3511">
            <v>0.12</v>
          </cell>
          <cell r="F3511">
            <v>0</v>
          </cell>
        </row>
        <row r="3512">
          <cell r="B3512" t="str">
            <v>11057</v>
          </cell>
          <cell r="C3512" t="str">
            <v>PARAFUSO ROSCA SOBERBA ZINCADO CAB CHATA FENDA SIMPLES 4,8 X 40MM (1.1/2")</v>
          </cell>
          <cell r="D3512" t="str">
            <v>UN</v>
          </cell>
          <cell r="E3512">
            <v>0.16</v>
          </cell>
          <cell r="F3512">
            <v>0</v>
          </cell>
        </row>
        <row r="3513">
          <cell r="B3513" t="str">
            <v>11058</v>
          </cell>
          <cell r="C3513" t="str">
            <v>PARAFUSO ROSCA SOBERBA ZINCADO CAB CHATA FENDA SIMPLES 5,5 X 65MM (2.1/2") "</v>
          </cell>
          <cell r="D3513" t="str">
            <v>UN</v>
          </cell>
          <cell r="E3513">
            <v>0.45</v>
          </cell>
          <cell r="F3513">
            <v>0</v>
          </cell>
        </row>
        <row r="3514">
          <cell r="B3514" t="str">
            <v>11059</v>
          </cell>
          <cell r="C3514" t="str">
            <v>PARAFUSO ROSCA SOBERBA ZINCADO CAB CHATA FENDA SIMPLES 5,5 X 50MM (2") "</v>
          </cell>
          <cell r="D3514" t="str">
            <v>UN</v>
          </cell>
          <cell r="E3514">
            <v>0.24</v>
          </cell>
          <cell r="F3514">
            <v>0</v>
          </cell>
        </row>
        <row r="3515">
          <cell r="B3515" t="str">
            <v>11060</v>
          </cell>
          <cell r="C3515" t="str">
            <v>TIRANTE EM FG P/ CONTRAVENTAMENTO DE TELHA CANALETE 90 - 1/4" X 400MM "</v>
          </cell>
          <cell r="D3515" t="str">
            <v>UN</v>
          </cell>
          <cell r="E3515">
            <v>24.03</v>
          </cell>
          <cell r="F3515">
            <v>0</v>
          </cell>
        </row>
        <row r="3516">
          <cell r="B3516" t="str">
            <v>11061</v>
          </cell>
          <cell r="C3516" t="str">
            <v>CHAPA GALV PLANA 30GSG 0,399MM 3,204KG/M2</v>
          </cell>
          <cell r="D3516" t="str">
            <v>KG</v>
          </cell>
          <cell r="E3516">
            <v>5.14</v>
          </cell>
          <cell r="F3516">
            <v>0</v>
          </cell>
        </row>
        <row r="3517">
          <cell r="B3517" t="str">
            <v>11062</v>
          </cell>
          <cell r="C3517" t="str">
            <v>CHAPA LISA PRENSADA DE FIBROCIMENTO 10MM - 1,20 X 2,0M</v>
          </cell>
          <cell r="D3517" t="str">
            <v>M2</v>
          </cell>
          <cell r="E3517">
            <v>81.53</v>
          </cell>
          <cell r="F3517">
            <v>0</v>
          </cell>
        </row>
        <row r="3518">
          <cell r="B3518" t="str">
            <v>11063</v>
          </cell>
          <cell r="C3518" t="str">
            <v>CHAPA LISA PRENSADA DE FIBROCIMENTO 6MM - 1,20 X 2,0M</v>
          </cell>
          <cell r="D3518" t="str">
            <v>M2</v>
          </cell>
          <cell r="E3518">
            <v>51.45</v>
          </cell>
          <cell r="F3518">
            <v>0</v>
          </cell>
        </row>
        <row r="3519">
          <cell r="B3519" t="str">
            <v>11064</v>
          </cell>
          <cell r="C3519" t="str">
            <v>RUFO P/ TELHA FIBROCIMENTO CANALETE 90 OU KALHETAO</v>
          </cell>
          <cell r="D3519" t="str">
            <v>UN</v>
          </cell>
          <cell r="E3519">
            <v>15.87</v>
          </cell>
          <cell r="F3519">
            <v>0</v>
          </cell>
        </row>
        <row r="3520">
          <cell r="B3520" t="str">
            <v>11065</v>
          </cell>
          <cell r="C3520" t="str">
            <v>TAMPAO P/ TELHA FIBROCIMENTO CANALETE 90</v>
          </cell>
          <cell r="D3520" t="str">
            <v>UN</v>
          </cell>
          <cell r="E3520">
            <v>13.43</v>
          </cell>
          <cell r="F3520">
            <v>0</v>
          </cell>
        </row>
        <row r="3521">
          <cell r="B3521" t="str">
            <v>11066</v>
          </cell>
          <cell r="C3521" t="str">
            <v>TAMPAO P/ TELHA FIBROCIMENTO CANALETE 49 OU KATELHA</v>
          </cell>
          <cell r="D3521" t="str">
            <v>UN</v>
          </cell>
          <cell r="E3521">
            <v>9.1999999999999993</v>
          </cell>
          <cell r="F3521">
            <v>0</v>
          </cell>
        </row>
        <row r="3522">
          <cell r="B3522" t="str">
            <v>11067</v>
          </cell>
          <cell r="C3522" t="str">
            <v>TELHA ALUMINIO TRAPEZOIDAL E = 0,5 MM</v>
          </cell>
          <cell r="D3522" t="str">
            <v>KG</v>
          </cell>
          <cell r="E3522">
            <v>46.02</v>
          </cell>
          <cell r="F3522">
            <v>0</v>
          </cell>
        </row>
        <row r="3523">
          <cell r="B3523" t="str">
            <v>11068</v>
          </cell>
          <cell r="C3523" t="str">
            <v>TELHA ALUMINIO TRAPEZOIDAL E = 0,7 MM</v>
          </cell>
          <cell r="D3523" t="str">
            <v>KG</v>
          </cell>
          <cell r="E3523">
            <v>51.97</v>
          </cell>
          <cell r="F3523">
            <v>0</v>
          </cell>
        </row>
        <row r="3524">
          <cell r="B3524" t="str">
            <v>11071</v>
          </cell>
          <cell r="C3524" t="str">
            <v>PLUG PVC P/ ESG PREDIAL 100MM</v>
          </cell>
          <cell r="D3524" t="str">
            <v>UN</v>
          </cell>
          <cell r="E3524">
            <v>8.1999999999999993</v>
          </cell>
          <cell r="F3524">
            <v>0</v>
          </cell>
        </row>
        <row r="3525">
          <cell r="B3525" t="str">
            <v>11072</v>
          </cell>
          <cell r="C3525" t="str">
            <v>PLUG PVC P/ ESG PREDIAL 50MM</v>
          </cell>
          <cell r="D3525" t="str">
            <v>UN</v>
          </cell>
          <cell r="E3525">
            <v>3</v>
          </cell>
          <cell r="F3525">
            <v>0</v>
          </cell>
        </row>
        <row r="3526">
          <cell r="B3526" t="str">
            <v>11073</v>
          </cell>
          <cell r="C3526" t="str">
            <v>PLUG PVC P/ ESG PREDIAL  75MM</v>
          </cell>
          <cell r="D3526" t="str">
            <v>UN</v>
          </cell>
          <cell r="E3526">
            <v>6.88</v>
          </cell>
          <cell r="F3526">
            <v>0</v>
          </cell>
        </row>
        <row r="3527">
          <cell r="B3527" t="str">
            <v>11075</v>
          </cell>
          <cell r="C3527" t="str">
            <v>AREIA P/ LEITO FILTRANTE (1,68 A 0,42MM) - POSTO JAZIDA / FORNECEDOR (SEM FRETE)</v>
          </cell>
          <cell r="D3527" t="str">
            <v>M3</v>
          </cell>
          <cell r="E3527">
            <v>680</v>
          </cell>
          <cell r="F3527">
            <v>0</v>
          </cell>
        </row>
        <row r="3528">
          <cell r="B3528" t="str">
            <v>11076</v>
          </cell>
          <cell r="C3528" t="str">
            <v>AREIA PRETA P/ EMBOCO - POSTO JAZIDA / FORNECEDOR (SEM FRETE)</v>
          </cell>
          <cell r="D3528" t="str">
            <v>M3</v>
          </cell>
          <cell r="E3528">
            <v>81.400000000000006</v>
          </cell>
          <cell r="F3528">
            <v>0</v>
          </cell>
        </row>
        <row r="3529">
          <cell r="B3529" t="str">
            <v>11077</v>
          </cell>
          <cell r="C3529" t="str">
            <v>AREIA SELECIONADA P/ LEITO FILTRANTE - D = 0,5 A 0,7 MM - POSTO JAZIDA / FORNECEDOR (SEM FRETE)</v>
          </cell>
          <cell r="D3529" t="str">
            <v>M3</v>
          </cell>
          <cell r="E3529">
            <v>695.92</v>
          </cell>
          <cell r="F3529">
            <v>0</v>
          </cell>
        </row>
        <row r="3530">
          <cell r="B3530" t="str">
            <v>11078</v>
          </cell>
          <cell r="C3530" t="str">
            <v>AREIA SELECIONADA P/ LEITO FILTRANTE - D = 0,7 A 1 MM - POSTO JAZIDA / FORNECEDOR (SEM FRETE)</v>
          </cell>
          <cell r="D3530" t="str">
            <v>M3</v>
          </cell>
          <cell r="E3530">
            <v>695.92</v>
          </cell>
          <cell r="F3530">
            <v>0</v>
          </cell>
        </row>
        <row r="3531">
          <cell r="B3531" t="str">
            <v>11079</v>
          </cell>
          <cell r="C3531" t="str">
            <v>MATERIAL FILTRANTE (PEDREGULHO) 2,4 A 0,6 MM - POSTO PEDREIRA / FORNECEDOR (SEM FRETE)</v>
          </cell>
          <cell r="D3531" t="str">
            <v>M3</v>
          </cell>
          <cell r="E3531">
            <v>763.79</v>
          </cell>
          <cell r="F3531">
            <v>0</v>
          </cell>
        </row>
        <row r="3532">
          <cell r="B3532" t="str">
            <v>11080</v>
          </cell>
          <cell r="C3532" t="str">
            <v>MATERIAL FILTRANTE (PEDREGULHO) 15,4 A 9,6 MM - POSTO PEDREIRA / FORNECEDOR (SEM FRETE)</v>
          </cell>
          <cell r="D3532" t="str">
            <v>M3</v>
          </cell>
          <cell r="E3532">
            <v>796.06</v>
          </cell>
          <cell r="F3532">
            <v>0</v>
          </cell>
        </row>
        <row r="3533">
          <cell r="B3533" t="str">
            <v>11081</v>
          </cell>
          <cell r="C3533" t="str">
            <v>MATERIAL FILTRANTE (PEDREGULHO) 25,4 A 15,4 MM - POSTO PEDREIRA / FORNECEDOR (SEM FRETE)</v>
          </cell>
          <cell r="D3533" t="str">
            <v>M3</v>
          </cell>
          <cell r="E3533">
            <v>828.33</v>
          </cell>
          <cell r="F3533">
            <v>0</v>
          </cell>
        </row>
        <row r="3534">
          <cell r="B3534" t="str">
            <v>11082</v>
          </cell>
          <cell r="C3534" t="str">
            <v>MATERIAL FILTRANTE (PEDREGULHO) 38,0 A 25,4 MM - POSTO PEDREIRA / FORNECEDOR (SEM FRETE)</v>
          </cell>
          <cell r="D3534" t="str">
            <v>M3</v>
          </cell>
          <cell r="E3534">
            <v>860.61</v>
          </cell>
          <cell r="F3534">
            <v>0</v>
          </cell>
        </row>
        <row r="3535">
          <cell r="B3535" t="str">
            <v>11083</v>
          </cell>
          <cell r="C3535" t="str">
            <v>MATERIAL FILTRANTE (PEDREGULHO) 4,8 A 2,4 MM - POSTO PEDREIRA / FORNECEDOR (SEM FRETE)</v>
          </cell>
          <cell r="D3535" t="str">
            <v>M3</v>
          </cell>
          <cell r="E3535">
            <v>763.79</v>
          </cell>
          <cell r="F3535">
            <v>0</v>
          </cell>
        </row>
        <row r="3536">
          <cell r="B3536" t="str">
            <v>11084</v>
          </cell>
          <cell r="C3536" t="str">
            <v>MATERIAL FILTRANTE (PEDREGULHO) 9,6 A 4,8 MM - POSTO PEDREIRA / FORNECEDOR (SEM FRETE)</v>
          </cell>
          <cell r="D3536" t="str">
            <v>M3</v>
          </cell>
          <cell r="E3536">
            <v>796.06</v>
          </cell>
          <cell r="F3536">
            <v>0</v>
          </cell>
        </row>
        <row r="3537">
          <cell r="B3537" t="str">
            <v>11086</v>
          </cell>
          <cell r="C3537" t="str">
            <v>REJEITO DE MINÉRIO (SIR) - POSTO PEDREIRA / FORNECEDOR (SEM FRETE)</v>
          </cell>
          <cell r="D3537" t="str">
            <v>M3</v>
          </cell>
          <cell r="E3537">
            <v>31.73</v>
          </cell>
          <cell r="F3537">
            <v>0</v>
          </cell>
        </row>
        <row r="3538">
          <cell r="B3538" t="str">
            <v>11087</v>
          </cell>
          <cell r="C3538" t="str">
            <v>TELHA CERAMICA TIPO COLONIAL DE 2A. QUALIDADE COMP = 46 A 50,0CM - 25 A 27UN/M2</v>
          </cell>
          <cell r="D3538" t="str">
            <v>UN</v>
          </cell>
          <cell r="E3538">
            <v>0.47</v>
          </cell>
          <cell r="F3538">
            <v>0</v>
          </cell>
        </row>
        <row r="3539">
          <cell r="B3539" t="str">
            <v>11088</v>
          </cell>
          <cell r="C3539" t="str">
            <v>TELHA CERAMICA TIPO PLAN COMP = 46 A 50,0CM - 26 A 33UN/M2</v>
          </cell>
          <cell r="D3539" t="str">
            <v>UN</v>
          </cell>
          <cell r="E3539">
            <v>1.5</v>
          </cell>
          <cell r="F3539">
            <v>0</v>
          </cell>
        </row>
        <row r="3540">
          <cell r="B3540" t="str">
            <v>11089</v>
          </cell>
          <cell r="C3540" t="str">
            <v>PEDRA DE ALVENARIA DE UMA FACE - POSTO PEDREIRA / FORNECEDOR (SEM FRETE)</v>
          </cell>
          <cell r="D3540" t="str">
            <v>M3</v>
          </cell>
          <cell r="E3540">
            <v>115.7</v>
          </cell>
          <cell r="F3540">
            <v>0</v>
          </cell>
        </row>
        <row r="3541">
          <cell r="B3541" t="str">
            <v>11091</v>
          </cell>
          <cell r="C3541" t="str">
            <v>PINGADEIRA PLASTICA P/ TELHA FIBROCIMENTO CANALETE 49 OU KALHETA</v>
          </cell>
          <cell r="D3541" t="str">
            <v>UN</v>
          </cell>
          <cell r="E3541">
            <v>0.27</v>
          </cell>
          <cell r="F3541">
            <v>0</v>
          </cell>
        </row>
        <row r="3542">
          <cell r="B3542" t="str">
            <v>11092</v>
          </cell>
          <cell r="C3542" t="str">
            <v>PINGADEIRA PLASTICA P/ TELHA FIBROCIMENTO CANALETE 90</v>
          </cell>
          <cell r="D3542" t="str">
            <v>UN</v>
          </cell>
          <cell r="E3542">
            <v>0.28999999999999998</v>
          </cell>
          <cell r="F3542">
            <v>0</v>
          </cell>
        </row>
        <row r="3543">
          <cell r="B3543" t="str">
            <v>11094</v>
          </cell>
          <cell r="C3543" t="str">
            <v>PLACA DE VEDACAO NERVURA P/ TELHA FIBROCIMENTO CANALETE 90</v>
          </cell>
          <cell r="D3543" t="str">
            <v>UN</v>
          </cell>
          <cell r="E3543">
            <v>11.34</v>
          </cell>
          <cell r="F3543">
            <v>0</v>
          </cell>
        </row>
        <row r="3544">
          <cell r="B3544" t="str">
            <v>11096</v>
          </cell>
          <cell r="C3544" t="str">
            <v>PÓ DE MÁRMORE - POSTO PEDREIRA / FORNECEDOR (SEM FRETE)</v>
          </cell>
          <cell r="D3544" t="str">
            <v>KG</v>
          </cell>
          <cell r="E3544">
            <v>0.15</v>
          </cell>
          <cell r="F3544">
            <v>0</v>
          </cell>
        </row>
        <row r="3545">
          <cell r="B3545" t="str">
            <v>11107</v>
          </cell>
          <cell r="C3545" t="str">
            <v>ARAME GALVANIZADO 6 BWG - 5,16MM - 157,00 G/M</v>
          </cell>
          <cell r="D3545" t="str">
            <v>KG</v>
          </cell>
          <cell r="E3545">
            <v>6.99</v>
          </cell>
          <cell r="F3545">
            <v>0</v>
          </cell>
        </row>
        <row r="3546">
          <cell r="B3546" t="str">
            <v>11109</v>
          </cell>
          <cell r="C3546" t="str">
            <v>CIMENTO ASFALTICO DE PETROLEO A GRANEL 30/45(CAP 40)</v>
          </cell>
          <cell r="D3546" t="str">
            <v>KG</v>
          </cell>
          <cell r="E3546">
            <v>1.96</v>
          </cell>
          <cell r="F3546">
            <v>0</v>
          </cell>
        </row>
        <row r="3547">
          <cell r="B3547" t="str">
            <v>11112</v>
          </cell>
          <cell r="C3547" t="str">
            <v>CHAPA ALUMINIO P/ CALHA E = 0,5MM L = 0,3M</v>
          </cell>
          <cell r="D3547" t="str">
            <v>KG</v>
          </cell>
          <cell r="E3547">
            <v>52.25</v>
          </cell>
          <cell r="F3547">
            <v>0</v>
          </cell>
        </row>
        <row r="3548">
          <cell r="B3548" t="str">
            <v>11113</v>
          </cell>
          <cell r="C3548" t="str">
            <v>CHAPA ALUMINIO P/ CALHA E = 0,8MM L = 0,5M</v>
          </cell>
          <cell r="D3548" t="str">
            <v>KG</v>
          </cell>
          <cell r="E3548">
            <v>52.72</v>
          </cell>
          <cell r="F3548">
            <v>0</v>
          </cell>
        </row>
        <row r="3549">
          <cell r="B3549" t="str">
            <v>11114</v>
          </cell>
          <cell r="C3549" t="str">
            <v>CHAPA ALUMINIO P/ CALHA E = 0,8MM L = 0,6M</v>
          </cell>
          <cell r="D3549" t="str">
            <v>M</v>
          </cell>
          <cell r="E3549">
            <v>63.5</v>
          </cell>
          <cell r="F3549">
            <v>0</v>
          </cell>
        </row>
        <row r="3550">
          <cell r="B3550" t="str">
            <v>11115</v>
          </cell>
          <cell r="C3550" t="str">
            <v>CHAPA ALUMÍNIO PARA CALHA E = 0,8 MM L = 1,0 M</v>
          </cell>
          <cell r="D3550" t="str">
            <v>M</v>
          </cell>
          <cell r="E3550">
            <v>120.31</v>
          </cell>
          <cell r="F3550">
            <v>0</v>
          </cell>
        </row>
        <row r="3551">
          <cell r="B3551" t="str">
            <v>11116</v>
          </cell>
          <cell r="C3551" t="str">
            <v>DOMUS INDIVIDUAL EM ACRILICO</v>
          </cell>
          <cell r="D3551" t="str">
            <v>UN</v>
          </cell>
          <cell r="E3551">
            <v>479.74</v>
          </cell>
          <cell r="F3551">
            <v>0</v>
          </cell>
        </row>
        <row r="3552">
          <cell r="B3552" t="str">
            <v>11117</v>
          </cell>
          <cell r="C3552" t="str">
            <v>BLOCO SEXTAVADO P/PAVIMENTAÇÃO, EM CONCRETO COM 35MPA (TIPO BLOKRET) E = 8,0CM 30 X 30CM DE ACORDO COM A NBR-9780 / 9781</v>
          </cell>
          <cell r="D3552" t="str">
            <v>UN</v>
          </cell>
          <cell r="E3552">
            <v>2.33</v>
          </cell>
          <cell r="F3552">
            <v>0</v>
          </cell>
        </row>
        <row r="3553">
          <cell r="B3553" t="str">
            <v>11118</v>
          </cell>
          <cell r="C3553" t="str">
            <v>BLOCO SEXTAVADO P/ PAVIMENTAÇÃO, EM CONCRETO DE 35 MPA (TIPO BLOKRET) E = 9,0CM, DE 30 X 30CM, DE ACORDO COM NBR 9780 / 9781</v>
          </cell>
          <cell r="D3553" t="str">
            <v>UN</v>
          </cell>
          <cell r="E3553">
            <v>2.66</v>
          </cell>
          <cell r="F3553">
            <v>0</v>
          </cell>
        </row>
        <row r="3554">
          <cell r="B3554" t="str">
            <v>11119</v>
          </cell>
          <cell r="C3554" t="str">
            <v>BLOCO SEXTAVADO P/ PAVIMENTAÇÃO,EM CONCRETO DE 35 MPA, DE 30 X 30 X 8 CM, DE ACORDO COM NBR 9780 / 9781</v>
          </cell>
          <cell r="D3554" t="str">
            <v>M2</v>
          </cell>
          <cell r="E3554">
            <v>26.8</v>
          </cell>
          <cell r="F3554">
            <v>0</v>
          </cell>
        </row>
        <row r="3555">
          <cell r="B3555" t="str">
            <v>11120</v>
          </cell>
          <cell r="C3555" t="str">
            <v>PEDRA GRANITICA OU BASALTICA FACETADA 20 X 20 X 20CM</v>
          </cell>
          <cell r="D3555" t="str">
            <v>UN</v>
          </cell>
          <cell r="E3555">
            <v>1.25</v>
          </cell>
          <cell r="F3555">
            <v>0</v>
          </cell>
        </row>
        <row r="3556">
          <cell r="B3556" t="str">
            <v>11122</v>
          </cell>
          <cell r="C3556" t="str">
            <v>CHAPA ALUMINIO E = 3MM</v>
          </cell>
          <cell r="D3556" t="str">
            <v>KG</v>
          </cell>
          <cell r="E3556">
            <v>54.39</v>
          </cell>
          <cell r="F3556">
            <v>0</v>
          </cell>
        </row>
        <row r="3557">
          <cell r="B3557" t="str">
            <v>11123</v>
          </cell>
          <cell r="C3557" t="str">
            <v>CHAPA ALUMINIO E = 4MM</v>
          </cell>
          <cell r="D3557" t="str">
            <v>KG</v>
          </cell>
          <cell r="E3557">
            <v>53.74</v>
          </cell>
          <cell r="F3557">
            <v>0</v>
          </cell>
        </row>
        <row r="3558">
          <cell r="B3558" t="str">
            <v>11125</v>
          </cell>
          <cell r="C3558" t="str">
            <v>CHAPA ALUMINIO E = 6MM</v>
          </cell>
          <cell r="D3558" t="str">
            <v>KG</v>
          </cell>
          <cell r="E3558">
            <v>53.37</v>
          </cell>
          <cell r="F3558">
            <v>0</v>
          </cell>
        </row>
        <row r="3559">
          <cell r="B3559" t="str">
            <v>11130</v>
          </cell>
          <cell r="C3559" t="str">
            <v>CHAPA MADEIRA COMPENSADA CEDRO/CEDRINHO, SUMAUMA, VIROLA BRANCA OU EQUIV 2,2 X 1,6M X 8MM P/ARMARIOS</v>
          </cell>
          <cell r="D3559" t="str">
            <v>M2</v>
          </cell>
          <cell r="E3559">
            <v>11.31</v>
          </cell>
          <cell r="F3559">
            <v>0</v>
          </cell>
        </row>
        <row r="3560">
          <cell r="B3560" t="str">
            <v>11131</v>
          </cell>
          <cell r="C3560" t="str">
            <v>CHAPA MADEIRA COMPENSADA CEDRO/CEDRINHO, SUMAUMA, VIROLA BRANCA OU EQUIV 2,2 X 1,6M X 20MM P/ARMARIOS</v>
          </cell>
          <cell r="D3560" t="str">
            <v>M2</v>
          </cell>
          <cell r="E3560">
            <v>23.43</v>
          </cell>
          <cell r="F3560">
            <v>0</v>
          </cell>
        </row>
        <row r="3561">
          <cell r="B3561" t="str">
            <v>11132</v>
          </cell>
          <cell r="C3561" t="str">
            <v>CHAPA MADEIRA COMPENSADA CEDRO/CEDRINHO, SUMAUMA, VIROLA BRANCA OU EQUIV 2,2 X 1,6M X 25MM P/ARMARIOS</v>
          </cell>
          <cell r="D3561" t="str">
            <v>M2</v>
          </cell>
          <cell r="E3561">
            <v>26.6</v>
          </cell>
          <cell r="F3561">
            <v>0</v>
          </cell>
        </row>
        <row r="3562">
          <cell r="B3562" t="str">
            <v>11134</v>
          </cell>
          <cell r="C3562" t="str">
            <v>CHAPA MADEIRA COMPENSADA NAVAL (C/ COLA FENOLICA) 2,2 X 1,6M X 10MM</v>
          </cell>
          <cell r="D3562" t="str">
            <v>M2</v>
          </cell>
          <cell r="E3562">
            <v>18.21</v>
          </cell>
          <cell r="F3562">
            <v>0</v>
          </cell>
        </row>
        <row r="3563">
          <cell r="B3563" t="str">
            <v>11135</v>
          </cell>
          <cell r="C3563" t="str">
            <v>CHAPA MADEIRA COMPENSADA NAVAL (C/ COLA FENOLICA) 2,2 X 1,6M X 12MM</v>
          </cell>
          <cell r="D3563" t="str">
            <v>M2</v>
          </cell>
          <cell r="E3563">
            <v>21.32</v>
          </cell>
          <cell r="F3563">
            <v>0</v>
          </cell>
        </row>
        <row r="3564">
          <cell r="B3564" t="str">
            <v>11136</v>
          </cell>
          <cell r="C3564" t="str">
            <v>CHAPA MADEIRA COMPENSADA NAVAL (C/ COLA FENOLICA) 2,2 X 1,6M X 15MM</v>
          </cell>
          <cell r="D3564" t="str">
            <v>M2</v>
          </cell>
          <cell r="E3564">
            <v>25.69</v>
          </cell>
          <cell r="F3564">
            <v>0</v>
          </cell>
        </row>
        <row r="3565">
          <cell r="B3565" t="str">
            <v>11137</v>
          </cell>
          <cell r="C3565" t="str">
            <v>CHAPA MADEIRA COMPENSADA NAVAL (C/ COLA FENOLICA) 2,2 X 1,6M X 20MM</v>
          </cell>
          <cell r="D3565" t="str">
            <v>M2</v>
          </cell>
          <cell r="E3565">
            <v>34.299999999999997</v>
          </cell>
          <cell r="F3565">
            <v>0</v>
          </cell>
        </row>
        <row r="3566">
          <cell r="B3566" t="str">
            <v>11138</v>
          </cell>
          <cell r="C3566" t="str">
            <v>OLEO COMBUSTIVEL BPF A GRANEL</v>
          </cell>
          <cell r="D3566" t="str">
            <v>L</v>
          </cell>
          <cell r="E3566">
            <v>0.97</v>
          </cell>
          <cell r="F3566">
            <v>0</v>
          </cell>
        </row>
        <row r="3567">
          <cell r="B3567" t="str">
            <v>11139</v>
          </cell>
          <cell r="C3567" t="str">
            <v>CONCRETO USINADO BOMBEADO FCK = 16,5 MPA</v>
          </cell>
          <cell r="D3567" t="str">
            <v>M3</v>
          </cell>
          <cell r="E3567">
            <v>300.10000000000002</v>
          </cell>
          <cell r="F3567">
            <v>0</v>
          </cell>
        </row>
        <row r="3568">
          <cell r="B3568" t="str">
            <v>11140</v>
          </cell>
          <cell r="C3568" t="str">
            <v>CONCRETO USINADO BOMBEADO FCK = 21,0 MPA</v>
          </cell>
          <cell r="D3568" t="str">
            <v>M3</v>
          </cell>
          <cell r="E3568">
            <v>324.93</v>
          </cell>
          <cell r="F3568">
            <v>0</v>
          </cell>
        </row>
        <row r="3569">
          <cell r="B3569" t="str">
            <v>11141</v>
          </cell>
          <cell r="C3569" t="str">
            <v>CONCRETO USINADO BOMBEADO FCK = 22,5 MPA</v>
          </cell>
          <cell r="D3569" t="str">
            <v>M3</v>
          </cell>
          <cell r="E3569">
            <v>329.12</v>
          </cell>
          <cell r="F3569">
            <v>0</v>
          </cell>
        </row>
        <row r="3570">
          <cell r="B3570" t="str">
            <v>11142</v>
          </cell>
          <cell r="C3570" t="str">
            <v>CONCRETO USINADO BOMBEADO FCK = 24,0 MPA</v>
          </cell>
          <cell r="D3570" t="str">
            <v>M3</v>
          </cell>
          <cell r="E3570">
            <v>328.55</v>
          </cell>
          <cell r="F3570">
            <v>0</v>
          </cell>
        </row>
        <row r="3571">
          <cell r="B3571" t="str">
            <v>11143</v>
          </cell>
          <cell r="C3571" t="str">
            <v>CONCRETO USINADO BOMBEADO FCK = 26,0 MPA</v>
          </cell>
          <cell r="D3571" t="str">
            <v>M3</v>
          </cell>
          <cell r="E3571">
            <v>356.67</v>
          </cell>
          <cell r="F3571">
            <v>0</v>
          </cell>
        </row>
        <row r="3572">
          <cell r="B3572" t="str">
            <v>11144</v>
          </cell>
          <cell r="C3572" t="str">
            <v>CONCRETO USINADO BOMBEADO FCK = 28,0 MPA</v>
          </cell>
          <cell r="D3572" t="str">
            <v>M3</v>
          </cell>
          <cell r="E3572">
            <v>357.41</v>
          </cell>
          <cell r="F3572">
            <v>0</v>
          </cell>
        </row>
        <row r="3573">
          <cell r="B3573" t="str">
            <v>11145</v>
          </cell>
          <cell r="C3573" t="str">
            <v>CONCRETO USINADO BOMBEADO FCK = 35,0 MPA</v>
          </cell>
          <cell r="D3573" t="str">
            <v>M3</v>
          </cell>
          <cell r="E3573">
            <v>376.18</v>
          </cell>
          <cell r="F3573">
            <v>0</v>
          </cell>
        </row>
        <row r="3574">
          <cell r="B3574" t="str">
            <v>11146</v>
          </cell>
          <cell r="C3574" t="str">
            <v>CONCRETO USINADO FCK = 15,0 MPA,  AUTO-ADENSAVEL C/ SLUMP 22 CM</v>
          </cell>
          <cell r="D3574" t="str">
            <v>M3</v>
          </cell>
          <cell r="E3574">
            <v>337.03</v>
          </cell>
          <cell r="F3574">
            <v>0</v>
          </cell>
        </row>
        <row r="3575">
          <cell r="B3575" t="str">
            <v>11147</v>
          </cell>
          <cell r="C3575" t="str">
            <v>CONCRETO USINADO FCK = 20,0 MPA, AUTO-ADENSAVEL C/ SLUMP 22 CM</v>
          </cell>
          <cell r="D3575" t="str">
            <v>M3</v>
          </cell>
          <cell r="E3575">
            <v>374.65</v>
          </cell>
          <cell r="F3575">
            <v>0</v>
          </cell>
        </row>
        <row r="3576">
          <cell r="B3576" t="str">
            <v>11149</v>
          </cell>
          <cell r="C3576" t="str">
            <v>PRIMER EPOXI</v>
          </cell>
          <cell r="D3576" t="str">
            <v>GL</v>
          </cell>
          <cell r="E3576">
            <v>175.03</v>
          </cell>
          <cell r="F3576">
            <v>0</v>
          </cell>
        </row>
        <row r="3577">
          <cell r="B3577" t="str">
            <v>11151</v>
          </cell>
          <cell r="C3577" t="str">
            <v>PORTA CHAPA DOBRADA ACO PRE-ZINCADO OU C/ ADICAO DE COBRE ABRIR C/ VENEZIANA 87 X 210CM</v>
          </cell>
          <cell r="D3577" t="str">
            <v>M2</v>
          </cell>
          <cell r="E3577">
            <v>152.34</v>
          </cell>
          <cell r="F3577">
            <v>0</v>
          </cell>
        </row>
        <row r="3578">
          <cell r="B3578" t="str">
            <v>11152</v>
          </cell>
          <cell r="C3578" t="str">
            <v>PORTA CHAPA DOBRADA ACO PRE-ZINCADO OU C/ ADICAO DE COBRE ABRIR C/ TRAVESSAS P/ VIDRO 87 X 210CM</v>
          </cell>
          <cell r="D3578" t="str">
            <v>M2</v>
          </cell>
          <cell r="E3578">
            <v>165.17</v>
          </cell>
          <cell r="F3578">
            <v>0</v>
          </cell>
        </row>
        <row r="3579">
          <cell r="B3579" t="str">
            <v>11153</v>
          </cell>
          <cell r="C3579" t="str">
            <v>PORTA CHAPA DOBRADA ACO PRE-ZINCADO OU C/ ADICAO DE COBRE ABRIR C/ POSTIGO P/ VIDRO 87 X 210CM</v>
          </cell>
          <cell r="D3579" t="str">
            <v>M2</v>
          </cell>
          <cell r="E3579">
            <v>284.17</v>
          </cell>
          <cell r="F3579">
            <v>0</v>
          </cell>
        </row>
        <row r="3580">
          <cell r="B3580" t="str">
            <v>11154</v>
          </cell>
          <cell r="C3580" t="str">
            <v>PORTA CORTA FOGO 0,90X2,10X0,04M</v>
          </cell>
          <cell r="D3580" t="str">
            <v>UN</v>
          </cell>
          <cell r="E3580">
            <v>495.44</v>
          </cell>
          <cell r="F3580">
            <v>0</v>
          </cell>
        </row>
        <row r="3581">
          <cell r="B3581" t="str">
            <v>11155</v>
          </cell>
          <cell r="C3581" t="str">
            <v>PORTA METALICA ABRIR TIPO VENEZIANA C/ GUARNICAO COMPLETA 87 X 210CM</v>
          </cell>
          <cell r="D3581" t="str">
            <v>M2</v>
          </cell>
          <cell r="E3581">
            <v>209.96</v>
          </cell>
          <cell r="F3581">
            <v>0</v>
          </cell>
        </row>
        <row r="3582">
          <cell r="B3582" t="str">
            <v>11156</v>
          </cell>
          <cell r="C3582" t="str">
            <v>PORTA PANTOGRAFICA EM ACO PERFIL "U"</v>
          </cell>
          <cell r="D3582" t="str">
            <v>M2</v>
          </cell>
          <cell r="E3582">
            <v>206</v>
          </cell>
          <cell r="F3582">
            <v>0</v>
          </cell>
        </row>
        <row r="3583">
          <cell r="B3583" t="str">
            <v>11157</v>
          </cell>
          <cell r="C3583" t="str">
            <v>WASH PRIMER PARA TINTA AUTOMOTIVA</v>
          </cell>
          <cell r="D3583" t="str">
            <v>GL</v>
          </cell>
          <cell r="E3583">
            <v>127.57</v>
          </cell>
          <cell r="F3583">
            <v>0</v>
          </cell>
        </row>
        <row r="3584">
          <cell r="B3584" t="str">
            <v>11161</v>
          </cell>
          <cell r="C3584" t="str">
            <v>CAL HIDRATADA P/ PINTURA</v>
          </cell>
          <cell r="D3584" t="str">
            <v>KG</v>
          </cell>
          <cell r="E3584">
            <v>0.88</v>
          </cell>
          <cell r="F3584">
            <v>0</v>
          </cell>
        </row>
        <row r="3585">
          <cell r="B3585" t="str">
            <v>11162</v>
          </cell>
          <cell r="C3585" t="str">
            <v>FIXADOR DE CAL TIPO GLOBOFIX OU EQUIV</v>
          </cell>
          <cell r="D3585" t="str">
            <v>UN</v>
          </cell>
          <cell r="E3585">
            <v>1.63</v>
          </cell>
          <cell r="F3585">
            <v>0</v>
          </cell>
        </row>
        <row r="3586">
          <cell r="B3586" t="str">
            <v>11163</v>
          </cell>
          <cell r="C3586" t="str">
            <v>TINTA PARA SINALIZAÇÃO HORIZONTAL, À BASE DE RESINA ACRÍLICA, EMULSIONADA EM ÁGUA, TIPO AQUAPLAST - INDUTIL  (NBR 13699)</v>
          </cell>
          <cell r="D3586" t="str">
            <v>GL</v>
          </cell>
          <cell r="E3586">
            <v>123.91</v>
          </cell>
          <cell r="F3586">
            <v>0</v>
          </cell>
        </row>
        <row r="3587">
          <cell r="B3587" t="str">
            <v>11168</v>
          </cell>
          <cell r="C3587" t="str">
            <v>LACA INCOLOR CONCENTRADA PARA MADEIRA</v>
          </cell>
          <cell r="D3587" t="str">
            <v>GL</v>
          </cell>
          <cell r="E3587">
            <v>47.86</v>
          </cell>
          <cell r="F3587">
            <v>0</v>
          </cell>
        </row>
        <row r="3588">
          <cell r="B3588" t="str">
            <v>11169</v>
          </cell>
          <cell r="C3588" t="str">
            <v>VERNIZ ACRILICO EM PO</v>
          </cell>
          <cell r="D3588" t="str">
            <v>KG</v>
          </cell>
          <cell r="E3588">
            <v>51.84</v>
          </cell>
          <cell r="F3588">
            <v>0</v>
          </cell>
        </row>
        <row r="3589">
          <cell r="B3589" t="str">
            <v>11171</v>
          </cell>
          <cell r="C3589" t="str">
            <v>VERNIZ ISOTERPOXI</v>
          </cell>
          <cell r="D3589" t="str">
            <v>L</v>
          </cell>
          <cell r="E3589">
            <v>50.2</v>
          </cell>
          <cell r="F3589">
            <v>0</v>
          </cell>
        </row>
        <row r="3590">
          <cell r="B3590" t="str">
            <v>11174</v>
          </cell>
          <cell r="C3590" t="str">
            <v>PRIMER UNIVERSAL-FUNDO ANTICORROSIVO TP ZARCAO</v>
          </cell>
          <cell r="D3590" t="str">
            <v>18L</v>
          </cell>
          <cell r="E3590">
            <v>437.32</v>
          </cell>
          <cell r="F3590">
            <v>0</v>
          </cell>
        </row>
        <row r="3591">
          <cell r="B3591" t="str">
            <v>11183</v>
          </cell>
          <cell r="C3591" t="str">
            <v>BASCULANTE CHAPA DOBRADA ACO C/ ADICAO DE COBRE PRE-ZINCADO 4B CAIXILHO FIXO 100 X 100CM</v>
          </cell>
          <cell r="D3591" t="str">
            <v>UN</v>
          </cell>
          <cell r="E3591">
            <v>114.32</v>
          </cell>
          <cell r="F3591">
            <v>0</v>
          </cell>
        </row>
        <row r="3592">
          <cell r="B3592" t="str">
            <v>11184</v>
          </cell>
          <cell r="C3592" t="str">
            <v>BASCULANTE CHAPA DOBRADA ACO C/ ADICAO DE COBRE PRE-ZINCADO 4B CAIXILHO FIXO 150 X 120CM</v>
          </cell>
          <cell r="D3592" t="str">
            <v>UN</v>
          </cell>
          <cell r="E3592">
            <v>246.96</v>
          </cell>
          <cell r="F3592">
            <v>0</v>
          </cell>
        </row>
        <row r="3593">
          <cell r="B3593" t="str">
            <v>11185</v>
          </cell>
          <cell r="C3593" t="str">
            <v>VIDRO PLANO ARMADO E = 7MM - SEM COLOCACAO</v>
          </cell>
          <cell r="D3593" t="str">
            <v>M2</v>
          </cell>
          <cell r="E3593">
            <v>128.80000000000001</v>
          </cell>
          <cell r="F3593">
            <v>0</v>
          </cell>
        </row>
        <row r="3594">
          <cell r="B3594" t="str">
            <v>11186</v>
          </cell>
          <cell r="C3594" t="str">
            <v>ESPELHO CRISTAL E = 4 MM</v>
          </cell>
          <cell r="D3594" t="str">
            <v>M2</v>
          </cell>
          <cell r="E3594">
            <v>116.48</v>
          </cell>
          <cell r="F3594">
            <v>0</v>
          </cell>
        </row>
        <row r="3595">
          <cell r="B3595" t="str">
            <v>11187</v>
          </cell>
          <cell r="C3595" t="str">
            <v>VIDRO LISO FUME E = 4MM - COLOCADO</v>
          </cell>
          <cell r="D3595" t="str">
            <v>M2</v>
          </cell>
          <cell r="E3595">
            <v>75.41</v>
          </cell>
          <cell r="F3595">
            <v>0</v>
          </cell>
        </row>
        <row r="3596">
          <cell r="B3596" t="str">
            <v>11188</v>
          </cell>
          <cell r="C3596" t="str">
            <v>VIDRO LISO FUME E = 4MM - SEM COLOCACAO</v>
          </cell>
          <cell r="D3596" t="str">
            <v>M2</v>
          </cell>
          <cell r="E3596">
            <v>60.48</v>
          </cell>
          <cell r="F3596">
            <v>0</v>
          </cell>
        </row>
        <row r="3597">
          <cell r="B3597" t="str">
            <v>11189</v>
          </cell>
          <cell r="C3597" t="str">
            <v>VIDRO LISO FUME E = 6MM - SEM COLOCACAO</v>
          </cell>
          <cell r="D3597" t="str">
            <v>M2</v>
          </cell>
          <cell r="E3597">
            <v>100.8</v>
          </cell>
          <cell r="F3597">
            <v>0</v>
          </cell>
        </row>
        <row r="3598">
          <cell r="B3598" t="str">
            <v>11190</v>
          </cell>
          <cell r="C3598" t="str">
            <v>BASCULANTE CHAPA DOBRADA ACO C/ ADICAO DE COBRE PRE-ZINCADO 4B (2/3 MOVEIS) 60 X 60CM</v>
          </cell>
          <cell r="D3598" t="str">
            <v>UN</v>
          </cell>
          <cell r="E3598">
            <v>86</v>
          </cell>
          <cell r="F3598">
            <v>0</v>
          </cell>
        </row>
        <row r="3599">
          <cell r="B3599" t="str">
            <v>11192</v>
          </cell>
          <cell r="C3599" t="str">
            <v>BASCULANTE EM CANTONEIRA DE FERRO 5/8" X 1/8" - 4 BANDEIRAS (2 FIXAS, 2 MOVEIS) - 80 X 80CM</v>
          </cell>
          <cell r="D3599" t="str">
            <v>UN</v>
          </cell>
          <cell r="E3599">
            <v>454.71</v>
          </cell>
          <cell r="F3599">
            <v>0</v>
          </cell>
        </row>
        <row r="3600">
          <cell r="B3600" t="str">
            <v>11193</v>
          </cell>
          <cell r="C3600" t="str">
            <v>JANELA CHAPA DOBRADA ACO C/ ADICAO DE COBRE PRE-ZINCADO CORRER VENEZIANA 150 X 120CM</v>
          </cell>
          <cell r="D3600" t="str">
            <v>M2</v>
          </cell>
          <cell r="E3600">
            <v>157.94</v>
          </cell>
          <cell r="F3600">
            <v>0</v>
          </cell>
        </row>
        <row r="3601">
          <cell r="B3601" t="str">
            <v>11194</v>
          </cell>
          <cell r="C3601" t="str">
            <v>JANELA CHAPA DOBRADA ACO C/ ADICAO DE COBRE PRE-ZINCADO CORRER FOLHAS 1/2 VIDRO/VENEZIANA 150 X 120CM</v>
          </cell>
          <cell r="D3601" t="str">
            <v>M2</v>
          </cell>
          <cell r="E3601">
            <v>335.81</v>
          </cell>
          <cell r="F3601">
            <v>0</v>
          </cell>
        </row>
        <row r="3602">
          <cell r="B3602" t="str">
            <v>11197</v>
          </cell>
          <cell r="C3602" t="str">
            <v>JANELA CHAPA DOBRADA ACO C/ ADICAO DE COBRE PRE-ZINCADO CORRER 2 FLS P/ VIDRO 150 X 120CM</v>
          </cell>
          <cell r="D3602" t="str">
            <v>UN</v>
          </cell>
          <cell r="E3602">
            <v>467.95</v>
          </cell>
          <cell r="F3602">
            <v>0</v>
          </cell>
        </row>
        <row r="3603">
          <cell r="B3603" t="str">
            <v>11199</v>
          </cell>
          <cell r="C3603" t="str">
            <v>JANELA CHAPA DOBRADA ACO C/ ADICAO DE COBRE PRE-ZINCADO CORRER 4 FLS COM DIVISAO HORIZONTAL P/ VIDRO 150 X 120CM</v>
          </cell>
          <cell r="D3603" t="str">
            <v>UN</v>
          </cell>
          <cell r="E3603">
            <v>448.4</v>
          </cell>
          <cell r="F3603">
            <v>0</v>
          </cell>
        </row>
        <row r="3604">
          <cell r="B3604" t="str">
            <v>11226</v>
          </cell>
          <cell r="C3604" t="str">
            <v>JANELA CHAPA DOBRADA ACO C/ ADICAO DE COBRE PRE-ZINCADO CORRER 4 FLS SEM DIVISAO HORIZONTAL P/ VIDRO 150 X 120CM</v>
          </cell>
          <cell r="D3604" t="str">
            <v>UN</v>
          </cell>
          <cell r="E3604">
            <v>241.67</v>
          </cell>
          <cell r="F3604">
            <v>0</v>
          </cell>
        </row>
        <row r="3605">
          <cell r="B3605" t="str">
            <v>11227</v>
          </cell>
          <cell r="C3605" t="str">
            <v>JANELA CHAPA DOBRADA ACO C/ ADICAO DE COBRE PRE-ZINCADO CORRER 4 FLS SEM DIVISAO HORIZONTAL P/ VIDRO 200 X 120CM</v>
          </cell>
          <cell r="D3605" t="str">
            <v>UN</v>
          </cell>
          <cell r="E3605">
            <v>307.86</v>
          </cell>
          <cell r="F3605">
            <v>0</v>
          </cell>
        </row>
        <row r="3606">
          <cell r="B3606" t="str">
            <v>11231</v>
          </cell>
          <cell r="C3606" t="str">
            <v>BASCULANTE EM CANTONEIRA DE FERRO 3/4" X 1/8" - 80 X 80CM</v>
          </cell>
          <cell r="D3606" t="str">
            <v>M2</v>
          </cell>
          <cell r="E3606">
            <v>725.92</v>
          </cell>
          <cell r="F3606">
            <v>0</v>
          </cell>
        </row>
        <row r="3607">
          <cell r="B3607" t="str">
            <v>11234</v>
          </cell>
          <cell r="C3607" t="str">
            <v>RALO QUADRADO FOFO C/ REQUADRO 200 X 200MM P/ PATIO</v>
          </cell>
          <cell r="D3607" t="str">
            <v>UN</v>
          </cell>
          <cell r="E3607">
            <v>35.79</v>
          </cell>
          <cell r="F3607">
            <v>0</v>
          </cell>
        </row>
        <row r="3608">
          <cell r="B3608" t="str">
            <v>11235</v>
          </cell>
          <cell r="C3608" t="str">
            <v>GRELHA FOFO P/ CANALETA 15 X 150 X 1000MM P/ GARAGEM E ESTACIONAMENTO</v>
          </cell>
          <cell r="D3608" t="str">
            <v>UN</v>
          </cell>
          <cell r="E3608">
            <v>54.52</v>
          </cell>
          <cell r="F3608">
            <v>0</v>
          </cell>
        </row>
        <row r="3609">
          <cell r="B3609" t="str">
            <v>11236</v>
          </cell>
          <cell r="C3609" t="str">
            <v>GRELHA FOFO P/ CANALETA 15 X 200 X 1000MM P/ GARAGEM E ESTACIONAMENTO</v>
          </cell>
          <cell r="D3609" t="str">
            <v>UN</v>
          </cell>
          <cell r="E3609">
            <v>71.11</v>
          </cell>
          <cell r="F3609">
            <v>0</v>
          </cell>
        </row>
        <row r="3610">
          <cell r="B3610" t="str">
            <v>11241</v>
          </cell>
          <cell r="C3610" t="str">
            <v>CAIXA DE FERRO FUNDIDO P/ REGISTRO NA RUA - 38,5 X 38,5 X 22CM - 59KG</v>
          </cell>
          <cell r="D3610" t="str">
            <v>UN</v>
          </cell>
          <cell r="E3610">
            <v>346.12</v>
          </cell>
          <cell r="F3610">
            <v>0</v>
          </cell>
        </row>
        <row r="3611">
          <cell r="B3611" t="str">
            <v>11242</v>
          </cell>
          <cell r="C3611" t="str">
            <v>DEGRAU FF P/ POCO VISITA N.2 / 2,5KG</v>
          </cell>
          <cell r="D3611" t="str">
            <v>UN</v>
          </cell>
          <cell r="E3611">
            <v>47.41</v>
          </cell>
          <cell r="F3611">
            <v>0</v>
          </cell>
        </row>
        <row r="3612">
          <cell r="B3612" t="str">
            <v>11243</v>
          </cell>
          <cell r="C3612" t="str">
            <v>DEGRAU FF P/ POCO VISITA N.3 / 7,0KG</v>
          </cell>
          <cell r="D3612" t="str">
            <v>UN</v>
          </cell>
          <cell r="E3612">
            <v>47.41</v>
          </cell>
          <cell r="F3612">
            <v>0</v>
          </cell>
        </row>
        <row r="3613">
          <cell r="B3613" t="str">
            <v>11244</v>
          </cell>
          <cell r="C3613" t="str">
            <v>GRELHA FOFO ARTICULADA C/ REQUADRO P/ CAIXA RALO 290 X 870MM 135KG CARGA MAX 1.000KG P/ CAPTACAO AGUA PLUVIAL</v>
          </cell>
          <cell r="D3613" t="str">
            <v>UN</v>
          </cell>
          <cell r="E3613">
            <v>402.96</v>
          </cell>
          <cell r="F3613">
            <v>0</v>
          </cell>
        </row>
        <row r="3614">
          <cell r="B3614" t="str">
            <v>11245</v>
          </cell>
          <cell r="C3614" t="str">
            <v>GRELHA FOFO C/ REQUADRO P/ CAIXA RALO 290 X 870MM 135KG CARGA MAX 10.000KG P/ CAPTACAO AGUA PLUVIAL</v>
          </cell>
          <cell r="D3614" t="str">
            <v>UN</v>
          </cell>
          <cell r="E3614">
            <v>372.15</v>
          </cell>
          <cell r="F3614">
            <v>0</v>
          </cell>
        </row>
        <row r="3615">
          <cell r="B3615" t="str">
            <v>11246</v>
          </cell>
          <cell r="C3615" t="str">
            <v>CAIXA DE PASSAGEM N 1 PADRAO TELEBRAS DIM 10 X10 X 5CM EM CHAPA DE ACO GALV</v>
          </cell>
          <cell r="D3615" t="str">
            <v>UN</v>
          </cell>
          <cell r="E3615">
            <v>13.31</v>
          </cell>
          <cell r="F3615">
            <v>0</v>
          </cell>
        </row>
        <row r="3616">
          <cell r="B3616" t="str">
            <v>11247</v>
          </cell>
          <cell r="C3616" t="str">
            <v>CAIXA DE PASSAGEM P/ TELEFONE EM CHAPA DE ACO GALV 150 X 150 X 15CM</v>
          </cell>
          <cell r="D3616" t="str">
            <v>UN</v>
          </cell>
          <cell r="E3616">
            <v>1206.25</v>
          </cell>
          <cell r="F3616">
            <v>0</v>
          </cell>
        </row>
        <row r="3617">
          <cell r="B3617" t="str">
            <v>11248</v>
          </cell>
          <cell r="C3617" t="str">
            <v>CAIXA DE PASSAGEM P/ TELEFONE EM CHAPA DE ACO GALV 200 X 200 X 15CM</v>
          </cell>
          <cell r="D3617" t="str">
            <v>UN</v>
          </cell>
          <cell r="E3617">
            <v>1645.19</v>
          </cell>
          <cell r="F3617">
            <v>0</v>
          </cell>
        </row>
        <row r="3618">
          <cell r="B3618" t="str">
            <v>11249</v>
          </cell>
          <cell r="C3618" t="str">
            <v>CAIXA DE PASSAGEM P/ TELEFONE EM CHAPA DE ACO GALV 200 X 200 X 21,8CM</v>
          </cell>
          <cell r="D3618" t="str">
            <v>UN</v>
          </cell>
          <cell r="E3618">
            <v>2300.81</v>
          </cell>
          <cell r="F3618">
            <v>0</v>
          </cell>
        </row>
        <row r="3619">
          <cell r="B3619" t="str">
            <v>11250</v>
          </cell>
          <cell r="C3619" t="str">
            <v>CAIXA DE PASSAGEM N 2 PADRAO TELEBRAS DIM 20 X 20 X 12CM EM CHAPA DE ACO GALV</v>
          </cell>
          <cell r="D3619" t="str">
            <v>UN</v>
          </cell>
          <cell r="E3619">
            <v>65.23</v>
          </cell>
          <cell r="F3619">
            <v>0</v>
          </cell>
        </row>
        <row r="3620">
          <cell r="B3620" t="str">
            <v>11251</v>
          </cell>
          <cell r="C3620" t="str">
            <v>CAIXA DE PASSAGEM N 3 PADRAO TELEBRAS DIM 40 X 40 X 12CM EM CHAPA DE ACO GALV</v>
          </cell>
          <cell r="D3620" t="str">
            <v>UN</v>
          </cell>
          <cell r="E3620">
            <v>118.12</v>
          </cell>
          <cell r="F3620">
            <v>0</v>
          </cell>
        </row>
        <row r="3621">
          <cell r="B3621" t="str">
            <v>11252</v>
          </cell>
          <cell r="C3621" t="str">
            <v>CAIXA DE PASSAGEM PADRAO TELESP/TELEBRAS DIM 50 X 50 X 12CM EM CHAPA DE ACO GALV</v>
          </cell>
          <cell r="D3621" t="str">
            <v>UN</v>
          </cell>
          <cell r="E3621">
            <v>134.25</v>
          </cell>
          <cell r="F3621">
            <v>0</v>
          </cell>
        </row>
        <row r="3622">
          <cell r="B3622" t="str">
            <v>11253</v>
          </cell>
          <cell r="C3622" t="str">
            <v>CAIXA DE PASSAGEM N 4 PADRAO TELEBRAS DIM 60 X 60 X 12CM EM CHAPA DE ACO GALV</v>
          </cell>
          <cell r="D3622" t="str">
            <v>UN</v>
          </cell>
          <cell r="E3622">
            <v>187.64</v>
          </cell>
          <cell r="F3622">
            <v>0</v>
          </cell>
        </row>
        <row r="3623">
          <cell r="B3623" t="str">
            <v>11254</v>
          </cell>
          <cell r="C3623" t="str">
            <v>CAIXA DE PASSAGEM P/ TELEFONE EM CHAPA DE ACO GALV 60 X 60 X 15CM</v>
          </cell>
          <cell r="D3623" t="str">
            <v>UN</v>
          </cell>
          <cell r="E3623">
            <v>198.58</v>
          </cell>
          <cell r="F3623">
            <v>0</v>
          </cell>
        </row>
        <row r="3624">
          <cell r="B3624" t="str">
            <v>11255</v>
          </cell>
          <cell r="C3624" t="str">
            <v>CAIXA DE PASSAGEM N 5 PADRAO TELEBRAS DIM 80 X 80 X 12CM EM CHAPA DE ACO GALV</v>
          </cell>
          <cell r="D3624" t="str">
            <v>UN</v>
          </cell>
          <cell r="E3624">
            <v>277.48</v>
          </cell>
          <cell r="F3624">
            <v>0</v>
          </cell>
        </row>
        <row r="3625">
          <cell r="B3625" t="str">
            <v>11256</v>
          </cell>
          <cell r="C3625" t="str">
            <v>CAIXA DE PASSAGEM P/ TELEFONE EM CHAPA DE ACO GALV 80 X 80 X 15CM</v>
          </cell>
          <cell r="D3625" t="str">
            <v>UN</v>
          </cell>
          <cell r="E3625">
            <v>330.56</v>
          </cell>
          <cell r="F3625">
            <v>0</v>
          </cell>
        </row>
        <row r="3626">
          <cell r="B3626" t="str">
            <v>11267</v>
          </cell>
          <cell r="C3626" t="str">
            <v>ARRUELA DE LATAO FURO D=34 MM ESP=2,5 MM DIAM FURO=17 MM</v>
          </cell>
          <cell r="D3626" t="str">
            <v>UN</v>
          </cell>
          <cell r="E3626">
            <v>1.66</v>
          </cell>
          <cell r="F3626">
            <v>0</v>
          </cell>
        </row>
        <row r="3627">
          <cell r="B3627" t="str">
            <v>11270</v>
          </cell>
          <cell r="C3627" t="str">
            <v>BRACADEIRA FIXACAO CABO PARA-RAIO - SIMPLES</v>
          </cell>
          <cell r="D3627" t="str">
            <v>UN</v>
          </cell>
          <cell r="E3627">
            <v>4.58</v>
          </cell>
          <cell r="F3627">
            <v>0</v>
          </cell>
        </row>
        <row r="3628">
          <cell r="B3628" t="str">
            <v>11271</v>
          </cell>
          <cell r="C3628" t="str">
            <v>BOMBA SUBMERSIVEL P/ DRENAGEM FLYGT B 2102 MT ELETRICA TRIFASICA 8,2 CV SAIDA 4", PRESSAO NORMAL, HM/Q = 0M/165 M3/H A 22M/30M3/H C/5M CABO ELETRICO**CAIXA**"</v>
          </cell>
          <cell r="D3628" t="str">
            <v>UN</v>
          </cell>
          <cell r="E3628">
            <v>14892.7</v>
          </cell>
          <cell r="F3628">
            <v>0</v>
          </cell>
        </row>
        <row r="3629">
          <cell r="B3629" t="str">
            <v>11272</v>
          </cell>
          <cell r="C3629" t="str">
            <v>ALCA PRE-FORMADA DE DISTRIBUICAO DG-4542 PLP</v>
          </cell>
          <cell r="D3629" t="str">
            <v>UN</v>
          </cell>
          <cell r="E3629">
            <v>3.55</v>
          </cell>
          <cell r="F3629">
            <v>0</v>
          </cell>
        </row>
        <row r="3630">
          <cell r="B3630" t="str">
            <v>11273</v>
          </cell>
          <cell r="C3630" t="str">
            <v>ALCA PRE-FORMADA DE DISTRIBUICAO P/ CONDUTORES DE ALUMINIO # 1/0; 6/1 CAA"</v>
          </cell>
          <cell r="D3630" t="str">
            <v>UN</v>
          </cell>
          <cell r="E3630">
            <v>6.2</v>
          </cell>
          <cell r="F3630">
            <v>0</v>
          </cell>
        </row>
        <row r="3631">
          <cell r="B3631" t="str">
            <v>11274</v>
          </cell>
          <cell r="C3631" t="str">
            <v>ALCA PRE-FORMADA DE SERVICO SG-4500 PLP</v>
          </cell>
          <cell r="D3631" t="str">
            <v>UN</v>
          </cell>
          <cell r="E3631">
            <v>3.42</v>
          </cell>
          <cell r="F3631">
            <v>0</v>
          </cell>
        </row>
        <row r="3632">
          <cell r="B3632" t="str">
            <v>11275</v>
          </cell>
          <cell r="C3632" t="str">
            <v>ALCA PRE-FORMADA DE SERVICO P/ CONDUTORES DE ALUMINIO # 4; 6/1 CAA"</v>
          </cell>
          <cell r="D3632" t="str">
            <v>UN</v>
          </cell>
          <cell r="E3632">
            <v>2.11</v>
          </cell>
          <cell r="F3632">
            <v>0</v>
          </cell>
        </row>
        <row r="3633">
          <cell r="B3633" t="str">
            <v>11276</v>
          </cell>
          <cell r="C3633" t="str">
            <v>CAMINHAO BASCULANTE 5,0M3 TOCO MERCEDES BENZ 1718 K - POTENCIA 170CV - PBT 16500KG - CARGA UTIL MAX C/ EQUIP =11240KG - DIST ENTRE EIXOS 3600MM - INCL CACAMBA</v>
          </cell>
          <cell r="D3633" t="str">
            <v>UN</v>
          </cell>
          <cell r="E3633">
            <v>249749.16</v>
          </cell>
          <cell r="F3633">
            <v>0</v>
          </cell>
        </row>
        <row r="3634">
          <cell r="B3634" t="str">
            <v>11277</v>
          </cell>
          <cell r="C3634" t="str">
            <v>CAMINHAO BASCULANTE 6,0M3 TOCO MERCEDES BENZ 1720 K - POTENCIA 211CV - PBT =16500KG - CARGA UTIL MAX C/ EQUIP =11240KG - DIST ENTRE EIXOS 3600MM - INCL CACAMBA</v>
          </cell>
          <cell r="D3634" t="str">
            <v>UN</v>
          </cell>
          <cell r="E3634">
            <v>214399.32</v>
          </cell>
          <cell r="F3634">
            <v>0</v>
          </cell>
        </row>
        <row r="3635">
          <cell r="B3635" t="str">
            <v>11278</v>
          </cell>
          <cell r="C3635" t="str">
            <v>CAMINHÃO TOCO MERCEDES BENS ATEGO 1418/ 48, DIST. ENTRE EIXOS 4760 MM, POTÊNCIA 177 CV,  PBT= 13990KG  CARGA UTIL MAX C/ EQUIP = 9390 KG - INCLUI CARROCERIA FIXA ABERTA DE MADEIRA P/ TRANSP. GERAL DECARGA SEC</v>
          </cell>
          <cell r="D3635" t="str">
            <v>UN</v>
          </cell>
          <cell r="E3635">
            <v>169639.94</v>
          </cell>
          <cell r="F3635">
            <v>0</v>
          </cell>
        </row>
        <row r="3636">
          <cell r="B3636" t="str">
            <v>11279</v>
          </cell>
          <cell r="C3636" t="str">
            <v>CAMINHÃO TOCO MERCEDES BENZ ATEGO 1718 / 54 , POTÊNCIA 177 CV , PBT = 16000 KG, DIST.  ENTRE EIXOS5360 MM  - INCLUI CARROCERIA FIXA ABERTA DE MADEIRA P/TRANSP.  GERAL DE CARGA SECA - DIMENSÕESAPROX. 2,50 X 7,</v>
          </cell>
          <cell r="D3636" t="str">
            <v>UN</v>
          </cell>
          <cell r="E3636">
            <v>213317.71</v>
          </cell>
          <cell r="F3636">
            <v>0</v>
          </cell>
        </row>
        <row r="3637">
          <cell r="B3637" t="str">
            <v>11280</v>
          </cell>
          <cell r="C3637" t="str">
            <v>MAQUINA DE CORTAR ASFALTO/CONCRETO, TIPO CLIPPER C 84, COM MOTOR A  GASOLINA, 8,25 HP, C/ DISCO ATE 20"</v>
          </cell>
          <cell r="D3637" t="str">
            <v>UN</v>
          </cell>
          <cell r="E3637">
            <v>4876.41</v>
          </cell>
          <cell r="F3637">
            <v>0</v>
          </cell>
        </row>
        <row r="3638">
          <cell r="B3638" t="str">
            <v>11281</v>
          </cell>
          <cell r="C3638" t="str">
            <v>SOQUETE COMPACTADOR DYNAPAC LC-71 3HP A GASOLINA, PESO 72KG</v>
          </cell>
          <cell r="D3638" t="str">
            <v>UN</v>
          </cell>
          <cell r="E3638">
            <v>10000.120000000001</v>
          </cell>
          <cell r="F3638">
            <v>0</v>
          </cell>
        </row>
        <row r="3639">
          <cell r="B3639" t="str">
            <v>11282</v>
          </cell>
          <cell r="C3639" t="str">
            <v>ROLO COMPACTADOR VIBRATÓRIO TANDEM CILINDROS LISOS DE AÇO, DYNAPAC, MODELO CC-900, POTÊNCIA 23,5HP - PESO MÁXIMO OPERACIONAL 1600KG - IMPACTO DINÂMICO 1,73T</v>
          </cell>
          <cell r="D3639" t="str">
            <v>UN</v>
          </cell>
          <cell r="E3639">
            <v>47285.25</v>
          </cell>
          <cell r="F3639">
            <v>0</v>
          </cell>
        </row>
        <row r="3640">
          <cell r="B3640" t="str">
            <v>11284</v>
          </cell>
          <cell r="C3640" t="str">
            <v>GRELHA BOCA DE LOBO FOFO 95KG C/REQUADRO ARTICULADA 290 X 870MM P/CAIXA RALO CARGA MAXIMA 7.200KG P/CAPTACAO AGUA PLUVIAL</v>
          </cell>
          <cell r="D3640" t="str">
            <v>UN</v>
          </cell>
          <cell r="E3640">
            <v>320</v>
          </cell>
          <cell r="F3640">
            <v>0</v>
          </cell>
        </row>
        <row r="3641">
          <cell r="B3641" t="str">
            <v>11289</v>
          </cell>
          <cell r="C3641" t="str">
            <v>TAMPAO T-5 AR (5,0Kg) 20 X 20CM    P/ CAIXA DE REGISTRO</v>
          </cell>
          <cell r="D3641" t="str">
            <v>UN</v>
          </cell>
          <cell r="E3641">
            <v>29.39</v>
          </cell>
          <cell r="F3641">
            <v>0</v>
          </cell>
        </row>
        <row r="3642">
          <cell r="B3642" t="str">
            <v>11290</v>
          </cell>
          <cell r="C3642" t="str">
            <v>TAMPAO FOFO 125 KG P/ POCO VISITA</v>
          </cell>
          <cell r="D3642" t="str">
            <v>UN</v>
          </cell>
          <cell r="E3642">
            <v>402.96</v>
          </cell>
          <cell r="F3642">
            <v>0</v>
          </cell>
        </row>
        <row r="3643">
          <cell r="B3643" t="str">
            <v>11291</v>
          </cell>
          <cell r="C3643" t="str">
            <v>TAMPAO FOFO 175 KG P/ POCO VISITA T-175</v>
          </cell>
          <cell r="D3643" t="str">
            <v>UN</v>
          </cell>
          <cell r="E3643">
            <v>521.48</v>
          </cell>
          <cell r="F3643">
            <v>0</v>
          </cell>
        </row>
        <row r="3644">
          <cell r="B3644" t="str">
            <v>11292</v>
          </cell>
          <cell r="C3644" t="str">
            <v>TAMPAO FOFO 30 X 40 CM S/INSCRICAO</v>
          </cell>
          <cell r="D3644" t="str">
            <v>UN</v>
          </cell>
          <cell r="E3644">
            <v>128</v>
          </cell>
          <cell r="F3644">
            <v>0</v>
          </cell>
        </row>
        <row r="3645">
          <cell r="B3645" t="str">
            <v>11293</v>
          </cell>
          <cell r="C3645" t="str">
            <v>TAMPAO FOFO 40X50CM C/INSCRICAO "INCENDIO"</v>
          </cell>
          <cell r="D3645" t="str">
            <v>UN</v>
          </cell>
          <cell r="E3645">
            <v>196.74</v>
          </cell>
          <cell r="F3645">
            <v>0</v>
          </cell>
        </row>
        <row r="3646">
          <cell r="B3646" t="str">
            <v>11296</v>
          </cell>
          <cell r="C3646" t="str">
            <v>TAMPAO FOFO 170KG CARGA MAX 30000KG DIAM ABERT 900MM P/ POCO VISITA DE REDE DE AGUA PLUVIAL, ESGOTO  ETC</v>
          </cell>
          <cell r="D3646" t="str">
            <v>UN</v>
          </cell>
          <cell r="E3646">
            <v>2706.96</v>
          </cell>
          <cell r="F3646">
            <v>0</v>
          </cell>
        </row>
        <row r="3647">
          <cell r="B3647" t="str">
            <v>11298</v>
          </cell>
          <cell r="C3647" t="str">
            <v>TAMPAO FOFO P/ CAIXA REGISTRO T-34 (34 KG)</v>
          </cell>
          <cell r="D3647" t="str">
            <v>UN</v>
          </cell>
          <cell r="E3647">
            <v>148.38</v>
          </cell>
          <cell r="F3647">
            <v>0</v>
          </cell>
        </row>
        <row r="3648">
          <cell r="B3648" t="str">
            <v>11299</v>
          </cell>
          <cell r="C3648" t="str">
            <v>TAMPA FOFO TIPO R2 PADRAO TELEBRAS 545 X 1104MM 75KG CARGA MAX 2000KG P/ CAIXA TELEFONE</v>
          </cell>
          <cell r="D3648" t="str">
            <v>UN</v>
          </cell>
          <cell r="E3648">
            <v>348.44</v>
          </cell>
          <cell r="F3648">
            <v>0</v>
          </cell>
        </row>
        <row r="3649">
          <cell r="B3649" t="str">
            <v>11301</v>
          </cell>
          <cell r="C3649" t="str">
            <v>TAMPAO FOFO ARTICULADO83KG CARGA MAX 12500KG DIAM ABERT 600MM P/ POCO VISITA DE REDE AGUA PLUVIAL, ESGOTO  ETC</v>
          </cell>
          <cell r="D3649" t="str">
            <v>UN</v>
          </cell>
          <cell r="E3649">
            <v>1024</v>
          </cell>
          <cell r="F3649">
            <v>0</v>
          </cell>
        </row>
        <row r="3650">
          <cell r="B3650" t="str">
            <v>11303</v>
          </cell>
          <cell r="C3650" t="str">
            <v>TAMPAO FOFO T-100 D=745MM 79,5KG</v>
          </cell>
          <cell r="D3650" t="str">
            <v>UN</v>
          </cell>
          <cell r="E3650">
            <v>254.69</v>
          </cell>
          <cell r="F3650">
            <v>0</v>
          </cell>
        </row>
        <row r="3651">
          <cell r="B3651" t="str">
            <v>11315</v>
          </cell>
          <cell r="C3651" t="str">
            <v>TAMPAO FOFO T-16 (7KG) - 30x30CM (P/ CAIXA DE INSPECAO)</v>
          </cell>
          <cell r="D3651" t="str">
            <v>UN</v>
          </cell>
          <cell r="E3651">
            <v>58.77</v>
          </cell>
          <cell r="F3651">
            <v>0</v>
          </cell>
        </row>
        <row r="3652">
          <cell r="B3652" t="str">
            <v>11316</v>
          </cell>
          <cell r="C3652" t="str">
            <v>TAMPAO FOFO 33KG CARGA MAX 12500KG DIAM ABERT 500MM P/ POCO VISITA DE REDE DE AGUA PLUVIAL, ESGOTO  ETC</v>
          </cell>
          <cell r="D3652" t="str">
            <v>UN</v>
          </cell>
          <cell r="E3652">
            <v>274.95999999999998</v>
          </cell>
          <cell r="F3652">
            <v>0</v>
          </cell>
        </row>
        <row r="3653">
          <cell r="B3653" t="str">
            <v>11321</v>
          </cell>
          <cell r="C3653" t="str">
            <v>REDUCAO PVC PBA JE PB P/REDE AGUA DN 100 X 50/DE 110 X 60MM</v>
          </cell>
          <cell r="D3653" t="str">
            <v>UN</v>
          </cell>
          <cell r="E3653">
            <v>21.13</v>
          </cell>
          <cell r="F3653">
            <v>0</v>
          </cell>
        </row>
        <row r="3654">
          <cell r="B3654" t="str">
            <v>11323</v>
          </cell>
          <cell r="C3654" t="str">
            <v>REDUCAO PVC PBA JE PB P/REDE AGUA DN 100 X 75/DE 110 X 85MM</v>
          </cell>
          <cell r="D3654" t="str">
            <v>UN</v>
          </cell>
          <cell r="E3654">
            <v>25.25</v>
          </cell>
          <cell r="F3654">
            <v>0</v>
          </cell>
        </row>
        <row r="3655">
          <cell r="B3655" t="str">
            <v>11359</v>
          </cell>
          <cell r="C3655" t="str">
            <v>ESMERILHADEIRA ANGULAR ELÉTRICA (8500 RPM; POTÊNCIA DE 2400 W) PARA DISCOS DE DESBASTE, CORTE E LIXA,  COM D = 7")</v>
          </cell>
          <cell r="D3655" t="str">
            <v>UN</v>
          </cell>
          <cell r="E3655">
            <v>489</v>
          </cell>
          <cell r="F3655">
            <v>0</v>
          </cell>
        </row>
        <row r="3656">
          <cell r="B3656" t="str">
            <v>11360</v>
          </cell>
          <cell r="C3656" t="str">
            <v>GERADOR MARCA TRAMONTINI OU SIMILAR , 4KVA A GASOLINA 8HP PORTATIL</v>
          </cell>
          <cell r="D3656" t="str">
            <v>UN</v>
          </cell>
          <cell r="E3656">
            <v>3977.48</v>
          </cell>
          <cell r="F3656">
            <v>0</v>
          </cell>
        </row>
        <row r="3657">
          <cell r="B3657" t="str">
            <v>11364</v>
          </cell>
          <cell r="C3657" t="str">
            <v>PORTA EUCATEX EUCADUR PRONTA PARA PINTURA 60 X 210 X 3,5CM</v>
          </cell>
          <cell r="D3657" t="str">
            <v>UN</v>
          </cell>
          <cell r="E3657">
            <v>83.1</v>
          </cell>
          <cell r="F3657">
            <v>0</v>
          </cell>
        </row>
        <row r="3658">
          <cell r="B3658" t="str">
            <v>11365</v>
          </cell>
          <cell r="C3658" t="str">
            <v>PORTA EUCATEX EUCADUR PRONTA PARA PINTURA 70 X 210 X 3,5CM</v>
          </cell>
          <cell r="D3658" t="str">
            <v>UN</v>
          </cell>
          <cell r="E3658">
            <v>85.4</v>
          </cell>
          <cell r="F3658">
            <v>0</v>
          </cell>
        </row>
        <row r="3659">
          <cell r="B3659" t="str">
            <v>11366</v>
          </cell>
          <cell r="C3659" t="str">
            <v>PORTA EUCATEX EUCADUR PRONTA PARA PINTURA 80 X 210 X 3,5CM</v>
          </cell>
          <cell r="D3659" t="str">
            <v>UN</v>
          </cell>
          <cell r="E3659">
            <v>55.75</v>
          </cell>
          <cell r="F3659">
            <v>0</v>
          </cell>
        </row>
        <row r="3660">
          <cell r="B3660" t="str">
            <v>11367</v>
          </cell>
          <cell r="C3660" t="str">
            <v>PORTA EUCAPLAC CHAPA PINTADA COR 80X210CM E=35MM - EUCATEX</v>
          </cell>
          <cell r="D3660" t="str">
            <v>M2</v>
          </cell>
          <cell r="E3660">
            <v>104.51</v>
          </cell>
          <cell r="F3660">
            <v>0</v>
          </cell>
        </row>
        <row r="3661">
          <cell r="B3661" t="str">
            <v>11378</v>
          </cell>
          <cell r="C3661" t="str">
            <v>TE REDUCAO PVC PBA NBR 10351 P/ REDE AGUA BBB JE DN 100 X 50 /DE 110 X 60MM</v>
          </cell>
          <cell r="D3661" t="str">
            <v>UN</v>
          </cell>
          <cell r="E3661">
            <v>81.61</v>
          </cell>
          <cell r="F3661">
            <v>0</v>
          </cell>
        </row>
        <row r="3662">
          <cell r="B3662" t="str">
            <v>11379</v>
          </cell>
          <cell r="C3662" t="str">
            <v>TE REDUCAO PVC PBA NBR 10351 P/ REDE AGUA BBB JE DN 100 X 75 /DE 110 X 85MM</v>
          </cell>
          <cell r="D3662" t="str">
            <v>UN</v>
          </cell>
          <cell r="E3662">
            <v>89.13</v>
          </cell>
          <cell r="F3662">
            <v>0</v>
          </cell>
        </row>
        <row r="3663">
          <cell r="B3663" t="str">
            <v>11381</v>
          </cell>
          <cell r="C3663" t="str">
            <v>PORTA MADEIRA REGIONAL 2A VENEZIANA E = 3CM /POSTIGO/ PREVISAO P/ VIDRO</v>
          </cell>
          <cell r="D3663" t="str">
            <v>M2</v>
          </cell>
          <cell r="E3663">
            <v>261.68</v>
          </cell>
          <cell r="F3663">
            <v>0</v>
          </cell>
        </row>
        <row r="3664">
          <cell r="B3664" t="str">
            <v>11411</v>
          </cell>
          <cell r="C3664" t="str">
            <v>ESTACA CONCRETO PRE-MOLDADO INCLUSIVE CRAVACAO E EMENDAS 130T</v>
          </cell>
          <cell r="D3664" t="str">
            <v>M</v>
          </cell>
          <cell r="E3664">
            <v>451.72</v>
          </cell>
          <cell r="F3664">
            <v>0</v>
          </cell>
        </row>
        <row r="3665">
          <cell r="B3665" t="str">
            <v>11412</v>
          </cell>
          <cell r="C3665" t="str">
            <v>ESTACA CONCRETO PRE-MOLDADO INCLUSIVE CRAVACAO E EMENDAS 170T</v>
          </cell>
          <cell r="D3665" t="str">
            <v>M</v>
          </cell>
          <cell r="E3665">
            <v>604.91</v>
          </cell>
          <cell r="F3665">
            <v>0</v>
          </cell>
        </row>
        <row r="3666">
          <cell r="B3666" t="str">
            <v>11413</v>
          </cell>
          <cell r="C3666" t="str">
            <v>ESTACA CONCRETO PRE-MOLDADO INCLUSIVE CRAVACAO E EMENDAS 35T</v>
          </cell>
          <cell r="D3666" t="str">
            <v>M</v>
          </cell>
          <cell r="E3666">
            <v>166.68</v>
          </cell>
          <cell r="F3666">
            <v>0</v>
          </cell>
        </row>
        <row r="3667">
          <cell r="B3667" t="str">
            <v>11414</v>
          </cell>
          <cell r="C3667" t="str">
            <v>ESTACA CONCRETO PRE-MOLDADO INCLUSIVE CRAVACAO E EMENDAS 45T</v>
          </cell>
          <cell r="D3667" t="str">
            <v>M</v>
          </cell>
          <cell r="E3667">
            <v>195.83</v>
          </cell>
          <cell r="F3667">
            <v>0</v>
          </cell>
        </row>
        <row r="3668">
          <cell r="B3668" t="str">
            <v>11416</v>
          </cell>
          <cell r="C3668" t="str">
            <v>ESTACA CONCRETO PRE-MOLDADO INCLUSIVE CRAVACAO E EMENDAS 75T</v>
          </cell>
          <cell r="D3668" t="str">
            <v>M</v>
          </cell>
          <cell r="E3668">
            <v>269.64</v>
          </cell>
          <cell r="F3668">
            <v>0</v>
          </cell>
        </row>
        <row r="3669">
          <cell r="B3669" t="str">
            <v>11417</v>
          </cell>
          <cell r="C3669" t="str">
            <v>ESTACA CONCRETO PRE-MOLDADO INCLUSIVE CRAVACAO E EMENDAS 95T</v>
          </cell>
          <cell r="D3669" t="str">
            <v>M</v>
          </cell>
          <cell r="E3669">
            <v>346.41</v>
          </cell>
          <cell r="F3669">
            <v>0</v>
          </cell>
        </row>
        <row r="3670">
          <cell r="B3670" t="str">
            <v>11419</v>
          </cell>
          <cell r="C3670" t="str">
            <v>ESTACA CONCRETO PRE-MOLDADO OCTOGONAL DN = 36CM INCL. EMENDAS 55 A 60T</v>
          </cell>
          <cell r="D3670" t="str">
            <v>M</v>
          </cell>
          <cell r="E3670">
            <v>285.05</v>
          </cell>
          <cell r="F3670">
            <v>0</v>
          </cell>
        </row>
        <row r="3671">
          <cell r="B3671" t="str">
            <v>11421</v>
          </cell>
          <cell r="C3671" t="str">
            <v>TRILHO SEMI-NOVO PARA ESTACAS</v>
          </cell>
          <cell r="D3671" t="str">
            <v>KG</v>
          </cell>
          <cell r="E3671">
            <v>1.69</v>
          </cell>
          <cell r="F3671">
            <v>0</v>
          </cell>
        </row>
        <row r="3672">
          <cell r="B3672" t="str">
            <v>11426</v>
          </cell>
          <cell r="C3672" t="str">
            <v>DINAMITE GELATINOSA 1" - 75%"</v>
          </cell>
          <cell r="D3672" t="str">
            <v>KG</v>
          </cell>
          <cell r="E3672">
            <v>6.22</v>
          </cell>
          <cell r="F3672">
            <v>0</v>
          </cell>
        </row>
        <row r="3673">
          <cell r="B3673" t="str">
            <v>11427</v>
          </cell>
          <cell r="C3673" t="str">
            <v>POLVORA NEGRA</v>
          </cell>
          <cell r="D3673" t="str">
            <v>KG</v>
          </cell>
          <cell r="E3673">
            <v>12.8</v>
          </cell>
          <cell r="F3673">
            <v>0</v>
          </cell>
        </row>
        <row r="3674">
          <cell r="B3674" t="str">
            <v>11428</v>
          </cell>
          <cell r="C3674" t="str">
            <v>ESPOLETA ELETRICA N.8 FIO DE COBRE C/ 3,0M</v>
          </cell>
          <cell r="D3674" t="str">
            <v>UN</v>
          </cell>
          <cell r="E3674">
            <v>10.65</v>
          </cell>
          <cell r="F3674">
            <v>0</v>
          </cell>
        </row>
        <row r="3675">
          <cell r="B3675" t="str">
            <v>11429</v>
          </cell>
          <cell r="C3675" t="str">
            <v>ESTOPIM DUPLO</v>
          </cell>
          <cell r="D3675" t="str">
            <v>M</v>
          </cell>
          <cell r="E3675">
            <v>1.26</v>
          </cell>
          <cell r="F3675">
            <v>0</v>
          </cell>
        </row>
        <row r="3676">
          <cell r="B3676" t="str">
            <v>11439</v>
          </cell>
          <cell r="C3676" t="str">
            <v>DOBRADICA FERRO GALV 1 3/4 X 2" SEM ANEIS</v>
          </cell>
          <cell r="D3676" t="str">
            <v>UN</v>
          </cell>
          <cell r="E3676">
            <v>1.44</v>
          </cell>
          <cell r="F3676">
            <v>0</v>
          </cell>
        </row>
        <row r="3677">
          <cell r="B3677" t="str">
            <v>11440</v>
          </cell>
          <cell r="C3677" t="str">
            <v>DOBRADICA FERRO GALV 3 X 3" SEM ANEIS</v>
          </cell>
          <cell r="D3677" t="str">
            <v>UN</v>
          </cell>
          <cell r="E3677">
            <v>4.8099999999999996</v>
          </cell>
          <cell r="F3677">
            <v>0</v>
          </cell>
        </row>
        <row r="3678">
          <cell r="B3678" t="str">
            <v>11441</v>
          </cell>
          <cell r="C3678" t="str">
            <v>DOBRADICA FERRO GALV 4 X 3" COM ANEIS</v>
          </cell>
          <cell r="D3678" t="str">
            <v>UN</v>
          </cell>
          <cell r="E3678">
            <v>5.38</v>
          </cell>
          <cell r="F3678">
            <v>0</v>
          </cell>
        </row>
        <row r="3679">
          <cell r="B3679" t="str">
            <v>11443</v>
          </cell>
          <cell r="C3679" t="str">
            <v>DOBRADICA FERRO POLIDO OU GALV 3 X 3" E=2MM PINO SOLTO OU REVERSIVEL SEM ANEIS</v>
          </cell>
          <cell r="D3679" t="str">
            <v>UN</v>
          </cell>
          <cell r="E3679">
            <v>7.27</v>
          </cell>
          <cell r="F3679">
            <v>0</v>
          </cell>
        </row>
        <row r="3680">
          <cell r="B3680" t="str">
            <v>11445</v>
          </cell>
          <cell r="C3680" t="str">
            <v>DOBRADICA LATAO CROMADO 2 1/2 X 1 3/8" SEM ANEIS</v>
          </cell>
          <cell r="D3680" t="str">
            <v>UN</v>
          </cell>
          <cell r="E3680">
            <v>7.88</v>
          </cell>
          <cell r="F3680">
            <v>0</v>
          </cell>
        </row>
        <row r="3681">
          <cell r="B3681" t="str">
            <v>11446</v>
          </cell>
          <cell r="C3681" t="str">
            <v>DOBRADICA LATAO CROMADO 3 X 3 1/2" C/ ANEIS</v>
          </cell>
          <cell r="D3681" t="str">
            <v>UN</v>
          </cell>
          <cell r="E3681">
            <v>21.82</v>
          </cell>
          <cell r="F3681">
            <v>0</v>
          </cell>
        </row>
        <row r="3682">
          <cell r="B3682" t="str">
            <v>11447</v>
          </cell>
          <cell r="C3682" t="str">
            <v>DOBRADICA LATAO CROMADO 3 X 3" C/ ANEIS</v>
          </cell>
          <cell r="D3682" t="str">
            <v>UN</v>
          </cell>
          <cell r="E3682">
            <v>21.08</v>
          </cell>
          <cell r="F3682">
            <v>0</v>
          </cell>
        </row>
        <row r="3683">
          <cell r="B3683" t="str">
            <v>11449</v>
          </cell>
          <cell r="C3683" t="str">
            <v>DOBRADICA TP PIANO FERRO LATONADO 1" X 3M P/ PORTA ARMARIO</v>
          </cell>
          <cell r="D3683" t="str">
            <v>UN</v>
          </cell>
          <cell r="E3683">
            <v>17.62</v>
          </cell>
          <cell r="F3683">
            <v>0</v>
          </cell>
        </row>
        <row r="3684">
          <cell r="B3684" t="str">
            <v>11450</v>
          </cell>
          <cell r="C3684" t="str">
            <v>DOBRADICA TP PIANO LATAO POLIDO 1" X 3M P/ PORTA ARMARIO</v>
          </cell>
          <cell r="D3684" t="str">
            <v>UN</v>
          </cell>
          <cell r="E3684">
            <v>35.369999999999997</v>
          </cell>
          <cell r="F3684">
            <v>0</v>
          </cell>
        </row>
        <row r="3685">
          <cell r="B3685" t="str">
            <v>11451</v>
          </cell>
          <cell r="C3685" t="str">
            <v>DOBRADICA "VAI-E-VEM LATAO POLIDO 3"</v>
          </cell>
          <cell r="D3685" t="str">
            <v>UN</v>
          </cell>
          <cell r="E3685">
            <v>51.9</v>
          </cell>
          <cell r="F3685">
            <v>0</v>
          </cell>
        </row>
        <row r="3686">
          <cell r="B3686" t="str">
            <v>11455</v>
          </cell>
          <cell r="C3686" t="str">
            <v>FERROLHO/FECHO/TARJETA OU TRINCO PINO REDONDO 8" SOBREPOR FERRO       ZINC/GALV OU POLIDO  "</v>
          </cell>
          <cell r="D3686" t="str">
            <v>UN</v>
          </cell>
          <cell r="E3686">
            <v>10.89</v>
          </cell>
          <cell r="F3686">
            <v>0</v>
          </cell>
        </row>
        <row r="3687">
          <cell r="B3687" t="str">
            <v>11456</v>
          </cell>
          <cell r="C3687" t="str">
            <v>FERROLHO/FECHO/TARJETA OU TRINCO PINO REDONDO 12" SOBREPOR FERRO       ZINC/GALV OU POLIDO  "</v>
          </cell>
          <cell r="D3687" t="str">
            <v>UN</v>
          </cell>
          <cell r="E3687">
            <v>13.54</v>
          </cell>
          <cell r="F3687">
            <v>0</v>
          </cell>
        </row>
        <row r="3688">
          <cell r="B3688" t="str">
            <v>11457</v>
          </cell>
          <cell r="C3688" t="str">
            <v>TARJETA TIPO LIVRE/OCUPADO  P/ PORTA BANHEIRO</v>
          </cell>
          <cell r="D3688" t="str">
            <v>UN</v>
          </cell>
          <cell r="E3688">
            <v>21.02</v>
          </cell>
          <cell r="F3688">
            <v>0</v>
          </cell>
        </row>
        <row r="3689">
          <cell r="B3689" t="str">
            <v>11458</v>
          </cell>
          <cell r="C3689" t="str">
            <v>FECHO SEGURANCA TP BATOM LATAO CROMADO P/ PORTA EXT</v>
          </cell>
          <cell r="D3689" t="str">
            <v>UN</v>
          </cell>
          <cell r="E3689">
            <v>23.11</v>
          </cell>
          <cell r="F3689">
            <v>0</v>
          </cell>
        </row>
        <row r="3690">
          <cell r="B3690" t="str">
            <v>11461</v>
          </cell>
          <cell r="C3690" t="str">
            <v>FECHO CHATO SOBREPOR FERRO ZINCADO/NIQUEL/GALV OU POLIDO - 5"</v>
          </cell>
          <cell r="D3690" t="str">
            <v>UN</v>
          </cell>
          <cell r="E3690">
            <v>4.99</v>
          </cell>
          <cell r="F3690">
            <v>0</v>
          </cell>
        </row>
        <row r="3691">
          <cell r="B3691" t="str">
            <v>11462</v>
          </cell>
          <cell r="C3691" t="str">
            <v>GONZO SOBREPOR LATAO P/ JANELA PIVOTANTE (CAPELINHA)</v>
          </cell>
          <cell r="D3691" t="str">
            <v>PAR</v>
          </cell>
          <cell r="E3691">
            <v>12.97</v>
          </cell>
          <cell r="F3691">
            <v>0</v>
          </cell>
        </row>
        <row r="3692">
          <cell r="B3692" t="str">
            <v>11467</v>
          </cell>
          <cell r="C3692" t="str">
            <v>FECHADURA SOBREPOR FERRO PINTADO CHAVE GRANDE</v>
          </cell>
          <cell r="D3692" t="str">
            <v>UN</v>
          </cell>
          <cell r="E3692">
            <v>6.77</v>
          </cell>
          <cell r="F3692">
            <v>0</v>
          </cell>
        </row>
        <row r="3693">
          <cell r="B3693" t="str">
            <v>11468</v>
          </cell>
          <cell r="C3693" t="str">
            <v>FECHADURA TIPO LA FONTE 218 CILINDRO CROMADA P/ ARMARIO E GAVETA ESP ATE 20MM</v>
          </cell>
          <cell r="D3693" t="str">
            <v>UN</v>
          </cell>
          <cell r="E3693">
            <v>37.43</v>
          </cell>
          <cell r="F3693">
            <v>0</v>
          </cell>
        </row>
        <row r="3694">
          <cell r="B3694" t="str">
            <v>11469</v>
          </cell>
          <cell r="C3694" t="str">
            <v>FECHADURA C/ CILINDRO ACABAMENTO POLIDO OU CROMADO P/ MOVEIS</v>
          </cell>
          <cell r="D3694" t="str">
            <v>UN</v>
          </cell>
          <cell r="E3694">
            <v>7.1</v>
          </cell>
          <cell r="F3694">
            <v>0</v>
          </cell>
        </row>
        <row r="3695">
          <cell r="B3695" t="str">
            <v>11470</v>
          </cell>
          <cell r="C3695" t="str">
            <v>FECHADURA EMBUTIR TIPO LA FONTE 119 CILINDRO CROMADA C/ LINGUETA P/ ARMARIO</v>
          </cell>
          <cell r="D3695" t="str">
            <v>UN</v>
          </cell>
          <cell r="E3695">
            <v>82.92</v>
          </cell>
          <cell r="F3695">
            <v>0</v>
          </cell>
        </row>
        <row r="3696">
          <cell r="B3696" t="str">
            <v>11473</v>
          </cell>
          <cell r="C3696" t="str">
            <v>FECHADURA SOBREPOR    C/ CILINDRO FERRO CROMADO OU PINTADO</v>
          </cell>
          <cell r="D3696" t="str">
            <v>UN</v>
          </cell>
          <cell r="E3696">
            <v>26.47</v>
          </cell>
          <cell r="F3696">
            <v>0</v>
          </cell>
        </row>
        <row r="3697">
          <cell r="B3697" t="str">
            <v>11474</v>
          </cell>
          <cell r="C3697" t="str">
            <v>FECHADURA EMBUTIR TIPO GORGES LA FONTE 1010 OU EQUIV CROMADA P/ ARMARIO</v>
          </cell>
          <cell r="D3697" t="str">
            <v>UN</v>
          </cell>
          <cell r="E3697">
            <v>41.18</v>
          </cell>
          <cell r="F3697">
            <v>0</v>
          </cell>
        </row>
        <row r="3698">
          <cell r="B3698" t="str">
            <v>11475</v>
          </cell>
          <cell r="C3698" t="str">
            <v>FECHADURA BICO PAPAGAIO C/ CILINDRO P/ PORTA CORRER EXTERNA INCL CONCHAS - ACAB SUPERIOR (LINHA LUXO)</v>
          </cell>
          <cell r="D3698" t="str">
            <v>CJ</v>
          </cell>
          <cell r="E3698">
            <v>86.63</v>
          </cell>
          <cell r="F3698">
            <v>0</v>
          </cell>
        </row>
        <row r="3699">
          <cell r="B3699" t="str">
            <v>11476</v>
          </cell>
          <cell r="C3699" t="str">
            <v>FECHADURA LA FONTE 1515-ST2-55MM TIPO GORGES P/ PORTA INTERNA (SOMENTE A MAQUINA, SEM ESPELHO E SEM MACANETA)</v>
          </cell>
          <cell r="D3699" t="str">
            <v>UN</v>
          </cell>
          <cell r="E3699">
            <v>55.53</v>
          </cell>
          <cell r="F3699">
            <v>0</v>
          </cell>
        </row>
        <row r="3700">
          <cell r="B3700" t="str">
            <v>11477</v>
          </cell>
          <cell r="C3700" t="str">
            <v>FECHADURA TUBULAR CILINDRO CENTRAL 70MM COMPLETA - TP LA FONTE 30 CR OU EQUIV</v>
          </cell>
          <cell r="D3700" t="str">
            <v>CJ</v>
          </cell>
          <cell r="E3700">
            <v>393.84</v>
          </cell>
          <cell r="F3700">
            <v>0</v>
          </cell>
        </row>
        <row r="3701">
          <cell r="B3701" t="str">
            <v>11478</v>
          </cell>
          <cell r="C3701" t="str">
            <v>FECHADURA LA FONTE 330-ST-55MM C/ CILINDRO P/ PORTA EXT (SOMENTE A MAQUINA, SEM ESPELHO E SEM MACANETA)</v>
          </cell>
          <cell r="D3701" t="str">
            <v>UN</v>
          </cell>
          <cell r="E3701">
            <v>241.6</v>
          </cell>
          <cell r="F3701">
            <v>0</v>
          </cell>
        </row>
        <row r="3702">
          <cell r="B3702" t="str">
            <v>11479</v>
          </cell>
          <cell r="C3702" t="str">
            <v>FECHADURA LA FONTE 330-ST2-40MM C/ CILINDRO P/ PORTA EXT (SOMENTE A MAQUINA, SEM ESPELHO E SEM MACANETA)</v>
          </cell>
          <cell r="D3702" t="str">
            <v>UN</v>
          </cell>
          <cell r="E3702">
            <v>89.47</v>
          </cell>
          <cell r="F3702">
            <v>0</v>
          </cell>
        </row>
        <row r="3703">
          <cell r="B3703" t="str">
            <v>11480</v>
          </cell>
          <cell r="C3703" t="str">
            <v>FECHADURA EMBUTIR REFORCADA (DE SEGURANCA) C/ CILINDRO P/ PORTA EXT, COMPLETA - ACAB PADRAO MEDI  O</v>
          </cell>
          <cell r="D3703" t="str">
            <v>CJ</v>
          </cell>
          <cell r="E3703">
            <v>93.78</v>
          </cell>
          <cell r="F3703">
            <v>0</v>
          </cell>
        </row>
        <row r="3704">
          <cell r="B3704" t="str">
            <v>11481</v>
          </cell>
          <cell r="C3704" t="str">
            <v>FECHADURA LA FONTE 7070-ST2-40MM P/ PORTA DE BANHEIRO (SOMENTE A MAQUINA, SEM ESPELHO E SEM MACA  NETA)</v>
          </cell>
          <cell r="D3704" t="str">
            <v>UN</v>
          </cell>
          <cell r="E3704">
            <v>52.98</v>
          </cell>
          <cell r="F3704">
            <v>0</v>
          </cell>
        </row>
        <row r="3705">
          <cell r="B3705" t="str">
            <v>11482</v>
          </cell>
          <cell r="C3705" t="str">
            <v>FECHADURA BICO PAPAGAIO P/ PORTA CORRER INTERNA CHAVE BIPARTIDA - ACAB PADRAO MEDIO</v>
          </cell>
          <cell r="D3705" t="str">
            <v>CJ</v>
          </cell>
          <cell r="E3705">
            <v>51.64</v>
          </cell>
          <cell r="F3705">
            <v>0</v>
          </cell>
        </row>
        <row r="3706">
          <cell r="B3706" t="str">
            <v>11483</v>
          </cell>
          <cell r="C3706" t="str">
            <v>FECHADURA EMBUTIR REFORCADA (DE SEGURANCA) C/ CILINDRO P/ PORTA EXT, COMPLETA - ACAB SUPERIOR (LINHA LUXO)</v>
          </cell>
          <cell r="D3706" t="str">
            <v>CJ</v>
          </cell>
          <cell r="E3706">
            <v>161.78</v>
          </cell>
          <cell r="F3706">
            <v>0</v>
          </cell>
        </row>
        <row r="3707">
          <cell r="B3707" t="str">
            <v>11484</v>
          </cell>
          <cell r="C3707" t="str">
            <v>FECHADURA SOBREPOR C/ CILINDRO  LATAO CROMADO OU POLIDO</v>
          </cell>
          <cell r="D3707" t="str">
            <v>UN</v>
          </cell>
          <cell r="E3707">
            <v>80.27</v>
          </cell>
          <cell r="F3707">
            <v>0</v>
          </cell>
        </row>
        <row r="3708">
          <cell r="B3708" t="str">
            <v>11493</v>
          </cell>
          <cell r="C3708" t="str">
            <v>TE REDUCAO PVC PBA NBR 10351 P/ REDE AGUA BBB JE DN 75 X 50 /DE 85 X 60MM</v>
          </cell>
          <cell r="D3708" t="str">
            <v>UN</v>
          </cell>
          <cell r="E3708">
            <v>45.11</v>
          </cell>
          <cell r="F3708">
            <v>0</v>
          </cell>
        </row>
        <row r="3709">
          <cell r="B3709" t="str">
            <v>11499</v>
          </cell>
          <cell r="C3709" t="str">
            <v>MOLA HIDRAULICA DE PISO P/ VIDRO TEMPERADO 10MM</v>
          </cell>
          <cell r="D3709" t="str">
            <v>UN</v>
          </cell>
          <cell r="E3709">
            <v>622.53</v>
          </cell>
          <cell r="F3709">
            <v>0</v>
          </cell>
        </row>
        <row r="3710">
          <cell r="B3710" t="str">
            <v>11518</v>
          </cell>
          <cell r="C3710" t="str">
            <v>MACANETA TIPO BOLA - ACAB SUPERIOR (LINHA LUXO)</v>
          </cell>
          <cell r="D3710" t="str">
            <v>PAR</v>
          </cell>
          <cell r="E3710">
            <v>68.72</v>
          </cell>
          <cell r="F3710">
            <v>0</v>
          </cell>
        </row>
        <row r="3711">
          <cell r="B3711" t="str">
            <v>11519</v>
          </cell>
          <cell r="C3711" t="str">
            <v>MACANETA ALAVANCA - ACAB PADRAO MEDIO</v>
          </cell>
          <cell r="D3711" t="str">
            <v>PAR</v>
          </cell>
          <cell r="E3711">
            <v>22.16</v>
          </cell>
          <cell r="F3711">
            <v>0</v>
          </cell>
        </row>
        <row r="3712">
          <cell r="B3712" t="str">
            <v>11520</v>
          </cell>
          <cell r="C3712" t="str">
            <v>MACANETA ALAVANCA - LINHA POPULAR</v>
          </cell>
          <cell r="D3712" t="str">
            <v>PAR</v>
          </cell>
          <cell r="E3712">
            <v>6.01</v>
          </cell>
          <cell r="F3712">
            <v>0</v>
          </cell>
        </row>
        <row r="3713">
          <cell r="B3713" t="str">
            <v>11522</v>
          </cell>
          <cell r="C3713" t="str">
            <v>PUXADOR CONCHA LATAO CROMADO OU POLIDO P/ PORTA/JAN CORRER C/ FURO P/ CHAVE - 4 X 10CM</v>
          </cell>
          <cell r="D3713" t="str">
            <v>UN</v>
          </cell>
          <cell r="E3713">
            <v>8.14</v>
          </cell>
          <cell r="F3713">
            <v>0</v>
          </cell>
        </row>
        <row r="3714">
          <cell r="B3714" t="str">
            <v>11523</v>
          </cell>
          <cell r="C3714" t="str">
            <v>PUXADOR CONCHA LATAO CROMADO OU POLIDO P/ PORTA/JAN CORRER - 3 X 9CM</v>
          </cell>
          <cell r="D3714" t="str">
            <v>UN</v>
          </cell>
          <cell r="E3714">
            <v>7.49</v>
          </cell>
          <cell r="F3714">
            <v>0</v>
          </cell>
        </row>
        <row r="3715">
          <cell r="B3715" t="str">
            <v>11524</v>
          </cell>
          <cell r="C3715" t="str">
            <v>PUXADOR TUBULAR DE CENTRO P/ JANELAS - LATAO CROMADO</v>
          </cell>
          <cell r="D3715" t="str">
            <v>UN</v>
          </cell>
          <cell r="E3715">
            <v>10.38</v>
          </cell>
          <cell r="F3715">
            <v>0</v>
          </cell>
        </row>
        <row r="3716">
          <cell r="B3716" t="str">
            <v>11540</v>
          </cell>
          <cell r="C3716" t="str">
            <v>FECHO CHATO SOBREPOR FERRO ZINCADO/NIQUEL/GALV OU POLIDO - 8"</v>
          </cell>
          <cell r="D3716" t="str">
            <v>UN</v>
          </cell>
          <cell r="E3716">
            <v>8.33</v>
          </cell>
          <cell r="F3716">
            <v>0</v>
          </cell>
        </row>
        <row r="3717">
          <cell r="B3717" t="str">
            <v>11543</v>
          </cell>
          <cell r="C3717" t="str">
            <v>FERROLHO/FECHO/TARJETA OU TRINCO PINO REDONDO 4"(10CM) SOBREPOR LATAO CROMADO/POLIDO OU OXIDADO</v>
          </cell>
          <cell r="D3717" t="str">
            <v>UN</v>
          </cell>
          <cell r="E3717">
            <v>15.82</v>
          </cell>
          <cell r="F3717">
            <v>0</v>
          </cell>
        </row>
        <row r="3718">
          <cell r="B3718" t="str">
            <v>11552</v>
          </cell>
          <cell r="C3718" t="str">
            <v>CANALETA ALUMINIO 1 X 1CM P/ PORTA /JANELA CORRER</v>
          </cell>
          <cell r="D3718" t="str">
            <v>M</v>
          </cell>
          <cell r="E3718">
            <v>5.35</v>
          </cell>
          <cell r="F3718">
            <v>0</v>
          </cell>
        </row>
        <row r="3719">
          <cell r="B3719" t="str">
            <v>11554</v>
          </cell>
          <cell r="C3719" t="str">
            <v>ENTRADA LATAO CROMADO TIPO 303 LA FONTE P/ FECHADURA PORTA INTERNA</v>
          </cell>
          <cell r="D3719" t="str">
            <v>UN</v>
          </cell>
          <cell r="E3719">
            <v>4.49</v>
          </cell>
          <cell r="F3719">
            <v>0</v>
          </cell>
        </row>
        <row r="3720">
          <cell r="B3720" t="str">
            <v>11557</v>
          </cell>
          <cell r="C3720" t="str">
            <v>ESPELHO P/ FECHADURA EXTERNA EMBUTIR - ACAB PADRAO MEDIO</v>
          </cell>
          <cell r="D3720" t="str">
            <v>PAR</v>
          </cell>
          <cell r="E3720">
            <v>12.78</v>
          </cell>
          <cell r="F3720">
            <v>0</v>
          </cell>
        </row>
        <row r="3721">
          <cell r="B3721" t="str">
            <v>11558</v>
          </cell>
          <cell r="C3721" t="str">
            <v>ESPELHO P/ FECHADURA EXTERNA EMBUTIR - LINHA POPULAR</v>
          </cell>
          <cell r="D3721" t="str">
            <v>PAR</v>
          </cell>
          <cell r="E3721">
            <v>10.43</v>
          </cell>
          <cell r="F3721">
            <v>0</v>
          </cell>
        </row>
        <row r="3722">
          <cell r="B3722" t="str">
            <v>11559</v>
          </cell>
          <cell r="C3722" t="str">
            <v>GUIA LATAO CROMADO 3/4'' P/ PORTA/JAN CORRER</v>
          </cell>
          <cell r="D3722" t="str">
            <v>UN</v>
          </cell>
          <cell r="E3722">
            <v>5.26</v>
          </cell>
          <cell r="F3722">
            <v>0</v>
          </cell>
        </row>
        <row r="3723">
          <cell r="B3723" t="str">
            <v>11560</v>
          </cell>
          <cell r="C3723" t="str">
            <v>MOLA FECHA PORTA P/ PORTA C/ LARGURA ATE 90CM</v>
          </cell>
          <cell r="D3723" t="str">
            <v>UN</v>
          </cell>
          <cell r="E3723">
            <v>156.49</v>
          </cell>
          <cell r="F3723">
            <v>0</v>
          </cell>
        </row>
        <row r="3724">
          <cell r="B3724" t="str">
            <v>11561</v>
          </cell>
          <cell r="C3724" t="str">
            <v>MOLA FECHA PORTA P/ PORTA C/ LARGURA 91 A 100CM</v>
          </cell>
          <cell r="D3724" t="str">
            <v>UN</v>
          </cell>
          <cell r="E3724">
            <v>189.84</v>
          </cell>
          <cell r="F3724">
            <v>0</v>
          </cell>
        </row>
        <row r="3725">
          <cell r="B3725" t="str">
            <v>11571</v>
          </cell>
          <cell r="C3725" t="str">
            <v>MOLA FECHA PORTA P/ PORTA C/ LARGURA MAIOR QUE 100CM</v>
          </cell>
          <cell r="D3725" t="str">
            <v>UN</v>
          </cell>
          <cell r="E3725">
            <v>207.26</v>
          </cell>
          <cell r="F3725">
            <v>0</v>
          </cell>
        </row>
        <row r="3726">
          <cell r="B3726" t="str">
            <v>11572</v>
          </cell>
          <cell r="C3726" t="str">
            <v>CALCO/PRENDEDOR LATAO CROMADO P/ PORTA</v>
          </cell>
          <cell r="D3726" t="str">
            <v>UN</v>
          </cell>
          <cell r="E3726">
            <v>14.13</v>
          </cell>
          <cell r="F3726">
            <v>0</v>
          </cell>
        </row>
        <row r="3727">
          <cell r="B3727" t="str">
            <v>11573</v>
          </cell>
          <cell r="C3727" t="str">
            <v>RODIZIO LATAO 6MM C/ ROLAMENTO SKF</v>
          </cell>
          <cell r="D3727" t="str">
            <v>UN</v>
          </cell>
          <cell r="E3727">
            <v>13.39</v>
          </cell>
          <cell r="F3727">
            <v>0</v>
          </cell>
        </row>
        <row r="3728">
          <cell r="B3728" t="str">
            <v>11575</v>
          </cell>
          <cell r="C3728" t="str">
            <v>ROLDANA FIXA DUPLA LATAO C/ ROLAMENTO P/ PORTA/JAN CORRER</v>
          </cell>
          <cell r="D3728" t="str">
            <v>UN</v>
          </cell>
          <cell r="E3728">
            <v>24.55</v>
          </cell>
          <cell r="F3728">
            <v>0</v>
          </cell>
        </row>
        <row r="3729">
          <cell r="B3729" t="str">
            <v>11576</v>
          </cell>
          <cell r="C3729" t="str">
            <v>ROLDANA LATAO P/ JANELA GUILHOTINA</v>
          </cell>
          <cell r="D3729" t="str">
            <v>UN</v>
          </cell>
          <cell r="E3729">
            <v>25.78</v>
          </cell>
          <cell r="F3729">
            <v>0</v>
          </cell>
        </row>
        <row r="3730">
          <cell r="B3730" t="str">
            <v>11577</v>
          </cell>
          <cell r="C3730" t="str">
            <v>ROSETA LATAO CROMADO TIPO 303 LA FONTE P/ FECHADURA PORTA</v>
          </cell>
          <cell r="D3730" t="str">
            <v>UN</v>
          </cell>
          <cell r="E3730">
            <v>4.4800000000000004</v>
          </cell>
          <cell r="F3730">
            <v>0</v>
          </cell>
        </row>
        <row r="3731">
          <cell r="B3731" t="str">
            <v>11578</v>
          </cell>
          <cell r="C3731" t="str">
            <v>ROSETA LATAO CROMADO TIPO 203 LA FONTE P/ FECHADURA PORTA</v>
          </cell>
          <cell r="D3731" t="str">
            <v>UN</v>
          </cell>
          <cell r="E3731">
            <v>6.56</v>
          </cell>
          <cell r="F3731">
            <v>0</v>
          </cell>
        </row>
        <row r="3732">
          <cell r="B3732" t="str">
            <v>11580</v>
          </cell>
          <cell r="C3732" t="str">
            <v>TRILHO QUADRADO ALUMINIO 1/4'' P/ RODIZIOS</v>
          </cell>
          <cell r="D3732" t="str">
            <v>M</v>
          </cell>
          <cell r="E3732">
            <v>9.66</v>
          </cell>
          <cell r="F3732">
            <v>0</v>
          </cell>
        </row>
        <row r="3733">
          <cell r="B3733" t="str">
            <v>11581</v>
          </cell>
          <cell r="C3733" t="str">
            <v>TRILHO "U" ALUMINIO 40 X 40MM P/ ROLDANA</v>
          </cell>
          <cell r="D3733" t="str">
            <v>M</v>
          </cell>
          <cell r="E3733">
            <v>5.33</v>
          </cell>
          <cell r="F3733">
            <v>0</v>
          </cell>
        </row>
        <row r="3734">
          <cell r="B3734" t="str">
            <v>11582</v>
          </cell>
          <cell r="C3734" t="str">
            <v>EXTENSOR/HASTE DE COMANDO 25MM ALUMINIO</v>
          </cell>
          <cell r="D3734" t="str">
            <v>UN</v>
          </cell>
          <cell r="E3734">
            <v>5.0199999999999996</v>
          </cell>
          <cell r="F3734">
            <v>0</v>
          </cell>
        </row>
        <row r="3735">
          <cell r="B3735" t="str">
            <v>11583</v>
          </cell>
          <cell r="C3735" t="str">
            <v>FORRO TP PACOTE CHAPAS FIBRA MAD SOFT PINT BRANCA TEXT 484 X 1234MM E=12MM INCL SUSTENTACAO PERFIS "T" LEVE - COLOCADO"</v>
          </cell>
          <cell r="D3735" t="str">
            <v>M2</v>
          </cell>
          <cell r="E3735">
            <v>115.07</v>
          </cell>
          <cell r="F3735">
            <v>0</v>
          </cell>
        </row>
        <row r="3736">
          <cell r="B3736" t="str">
            <v>11584</v>
          </cell>
          <cell r="C3736" t="str">
            <v>CHAPA RIGIDA FIBRAS MAD PRENSADA A QUENTE TIPO EUCADUR LISA 1,22 X 2,44M  ESP=2,5MM</v>
          </cell>
          <cell r="D3736" t="str">
            <v>UN</v>
          </cell>
          <cell r="E3736">
            <v>63.2</v>
          </cell>
          <cell r="F3736">
            <v>0</v>
          </cell>
        </row>
        <row r="3737">
          <cell r="B3737" t="str">
            <v>11585</v>
          </cell>
          <cell r="C3737" t="str">
            <v>FORRO TP FIBRAROC/EUCATEX - PLACAS 609 X 1234MM E=15MM PERFIL CARTOLA (COLOCADO)</v>
          </cell>
          <cell r="D3737" t="str">
            <v>M2</v>
          </cell>
          <cell r="E3737">
            <v>98.66</v>
          </cell>
          <cell r="F3737">
            <v>0</v>
          </cell>
        </row>
        <row r="3738">
          <cell r="B3738" t="str">
            <v>11586</v>
          </cell>
          <cell r="C3738" t="str">
            <v>FORRO PARALINE 200/10 REGUAS ABERTAS LISAS PERFURADAS EM ACO GALV (COLOCADO)</v>
          </cell>
          <cell r="D3738" t="str">
            <v>M2</v>
          </cell>
          <cell r="E3738">
            <v>141.62</v>
          </cell>
          <cell r="F3738">
            <v>0</v>
          </cell>
        </row>
        <row r="3739">
          <cell r="B3739" t="str">
            <v>11587</v>
          </cell>
          <cell r="C3739" t="str">
            <v>FORRO PVC EM PLACAS LARG=10CM E=8MM COMP=6M LISO (INCLUSIVE COLOCACAO, EXCLUSIVE ESTRUTURA DE SUPORTE)</v>
          </cell>
          <cell r="D3739" t="str">
            <v>M2</v>
          </cell>
          <cell r="E3739">
            <v>30</v>
          </cell>
          <cell r="F3739">
            <v>0</v>
          </cell>
        </row>
        <row r="3740">
          <cell r="B3740" t="str">
            <v>11588</v>
          </cell>
          <cell r="C3740" t="str">
            <v>GABIAO MANTA/COLCHAO 6 X 8CM FIO 2MM REVESTIDO C/ PVC 4 X 2 X 0,23M</v>
          </cell>
          <cell r="D3740" t="str">
            <v>UN</v>
          </cell>
          <cell r="E3740">
            <v>537.96</v>
          </cell>
          <cell r="F3740">
            <v>0</v>
          </cell>
        </row>
        <row r="3741">
          <cell r="B3741" t="str">
            <v>11589</v>
          </cell>
          <cell r="C3741" t="str">
            <v>TELA ARAME GALV REVEST C/ PVC FIO 14 BWG (2,11MM) MALHA 6 X 8CM P/GABIAO MANTA 4 X 2 X 0,3M</v>
          </cell>
          <cell r="D3741" t="str">
            <v>UN</v>
          </cell>
          <cell r="E3741">
            <v>565.16999999999996</v>
          </cell>
          <cell r="F3741">
            <v>0</v>
          </cell>
        </row>
        <row r="3742">
          <cell r="B3742" t="str">
            <v>11590</v>
          </cell>
          <cell r="C3742" t="str">
            <v>GABIAO MANTA (COLCHAO) MALHA HEXAG 8 X 10CM FIO GALV/ZINC 2,2 A 2,4MM - 4,0 X 2,0 X 0,3M</v>
          </cell>
          <cell r="D3742" t="str">
            <v>UN</v>
          </cell>
          <cell r="E3742">
            <v>565.16999999999996</v>
          </cell>
          <cell r="F3742">
            <v>0</v>
          </cell>
        </row>
        <row r="3743">
          <cell r="B3743" t="str">
            <v>11591</v>
          </cell>
          <cell r="C3743" t="str">
            <v>GABIAO MANTA/COLCHAO 6 X 8CM FIO GALV/ZINCADO 2,2MM 4 X 2 X 0,23M</v>
          </cell>
          <cell r="D3743" t="str">
            <v>UN</v>
          </cell>
          <cell r="E3743">
            <v>758.62</v>
          </cell>
          <cell r="F3743">
            <v>0</v>
          </cell>
        </row>
        <row r="3744">
          <cell r="B3744" t="str">
            <v>11592</v>
          </cell>
          <cell r="C3744" t="str">
            <v>GABIAO CAIXA MALHA HEXAG 8 X 10CM FIO 2,7MM REVESTIDO C/ PVC - 2,0 X 1,0 X 0,5M</v>
          </cell>
          <cell r="D3744" t="str">
            <v>UN</v>
          </cell>
          <cell r="E3744">
            <v>213.16</v>
          </cell>
          <cell r="F3744">
            <v>0</v>
          </cell>
        </row>
        <row r="3745">
          <cell r="B3745" t="str">
            <v>11593</v>
          </cell>
          <cell r="C3745" t="str">
            <v>GABIAO CAIXA MALHA HEXAG 8 X 10CM FIO 2,7MM REVESTIDO C/ PVC - 2,0 X 1,0 X 1,0M</v>
          </cell>
          <cell r="D3745" t="str">
            <v>UN</v>
          </cell>
          <cell r="E3745">
            <v>301.24</v>
          </cell>
          <cell r="F3745">
            <v>0</v>
          </cell>
        </row>
        <row r="3746">
          <cell r="B3746" t="str">
            <v>11594</v>
          </cell>
          <cell r="C3746" t="str">
            <v>GABIAO SACO MALHA 8 X 10CM FIO 2,4MM REVESTIDO PVC 3 X 0,65M</v>
          </cell>
          <cell r="D3746" t="str">
            <v>UN</v>
          </cell>
          <cell r="E3746">
            <v>161.47</v>
          </cell>
          <cell r="F3746">
            <v>0</v>
          </cell>
        </row>
        <row r="3747">
          <cell r="B3747" t="str">
            <v>11596</v>
          </cell>
          <cell r="C3747" t="str">
            <v>GABIAO CAIXA MALHA HEXAG 8 X 10CM FIO GALV/ZINC 2,7MM - 2,0 X 1,0 X 0,5M</v>
          </cell>
          <cell r="D3747" t="str">
            <v>UN</v>
          </cell>
          <cell r="E3747">
            <v>178.56</v>
          </cell>
          <cell r="F3747">
            <v>0</v>
          </cell>
        </row>
        <row r="3748">
          <cell r="B3748" t="str">
            <v>11597</v>
          </cell>
          <cell r="C3748" t="str">
            <v>GABIAO CAIXA MALHA HEXAG 8 X 10CM FIO GALV/ZINC 2,7MM - 2,0 X 1,0 X 1,0M</v>
          </cell>
          <cell r="D3748" t="str">
            <v>UN</v>
          </cell>
          <cell r="E3748">
            <v>256.64999999999998</v>
          </cell>
          <cell r="F3748">
            <v>0</v>
          </cell>
        </row>
        <row r="3749">
          <cell r="B3749" t="str">
            <v>11599</v>
          </cell>
          <cell r="C3749" t="str">
            <v>GABIAO SACO MALHA 8 X 10CM FIO GALV/ZINCADO 2,7MM 4 X 0,65M</v>
          </cell>
          <cell r="D3749" t="str">
            <v>UN</v>
          </cell>
          <cell r="E3749">
            <v>205</v>
          </cell>
          <cell r="F3749">
            <v>0</v>
          </cell>
        </row>
        <row r="3750">
          <cell r="B3750" t="str">
            <v>11601</v>
          </cell>
          <cell r="C3750" t="str">
            <v>COLA ADESIVA P/ MANTA BUTILICA TIPO COPILFIX OU MARCA EQUIVALENTE</v>
          </cell>
          <cell r="D3750" t="str">
            <v>L</v>
          </cell>
          <cell r="E3750">
            <v>22.69</v>
          </cell>
          <cell r="F3750">
            <v>0</v>
          </cell>
        </row>
        <row r="3751">
          <cell r="B3751" t="str">
            <v>11602</v>
          </cell>
          <cell r="C3751" t="str">
            <v>REVESTIMENTO BASE EPOXI  E CIMENTO P/ PISO MONOLITICO, COM ALTA RESISTÊNCIA MECÂNICA, TIPO SIKAFLOOR 82 OU MARCA EQUIVALENTE</v>
          </cell>
          <cell r="D3751" t="str">
            <v>KG</v>
          </cell>
          <cell r="E3751">
            <v>60.1</v>
          </cell>
          <cell r="F3751">
            <v>0</v>
          </cell>
        </row>
        <row r="3752">
          <cell r="B3752" t="str">
            <v>11604</v>
          </cell>
          <cell r="C3752" t="str">
            <v>MASSA EPOXI P/ REPAROS, TIPO DUREPOXI OU MARCA EQUIVALENTE, EMBALAGEM 250G</v>
          </cell>
          <cell r="D3752" t="str">
            <v>UN</v>
          </cell>
          <cell r="E3752">
            <v>10.199999999999999</v>
          </cell>
          <cell r="F3752">
            <v>0</v>
          </cell>
        </row>
        <row r="3753">
          <cell r="B3753" t="str">
            <v>11607</v>
          </cell>
          <cell r="C3753" t="str">
            <v>FELTRO ONDALIT LARGURA = 1,00 M</v>
          </cell>
          <cell r="D3753" t="str">
            <v>M</v>
          </cell>
          <cell r="E3753">
            <v>7.95</v>
          </cell>
          <cell r="F3753">
            <v>0</v>
          </cell>
        </row>
        <row r="3754">
          <cell r="B3754" t="str">
            <v>11608</v>
          </cell>
          <cell r="C3754" t="str">
            <v>IMPERMEABILIZANTE ELASTICO BASE RESINA TERMOPLASTICA DENVER LP54 OU EQUIV</v>
          </cell>
          <cell r="D3754" t="str">
            <v>KG</v>
          </cell>
          <cell r="E3754">
            <v>14.36</v>
          </cell>
          <cell r="F3754">
            <v>0</v>
          </cell>
        </row>
        <row r="3755">
          <cell r="B3755" t="str">
            <v>11609</v>
          </cell>
          <cell r="C3755" t="str">
            <v>SOLUÇÃO ASFÁLTICA ELASTOMÉRICA PARA IMPRIMAÇÃO, APLICAÇÃO À QUENTE OU FRIO - VITLASTIC 50 VIAPOL OU EQUIVALENTE.</v>
          </cell>
          <cell r="D3755" t="str">
            <v>KG</v>
          </cell>
          <cell r="E3755">
            <v>8.6999999999999993</v>
          </cell>
          <cell r="F3755">
            <v>0</v>
          </cell>
        </row>
        <row r="3756">
          <cell r="B3756" t="str">
            <v>11610</v>
          </cell>
          <cell r="C3756" t="str">
            <v>SOLUÇÃO ASFÁLTICA ELASTOMÉRICA IMPERMEABILIZANTE, APLICAÇÃO A FRIO - VITLASTIC 70 VIAPOL OUSOLUÇÃO ASFÁLTICA ELASTOMÉRICA IMPERMEABILIZANTE, APLICAÇÃO A FRIO - VITLASTIC 70 VIAPOL OU</v>
          </cell>
          <cell r="D3756" t="str">
            <v>KG</v>
          </cell>
          <cell r="E3756">
            <v>9.73</v>
          </cell>
          <cell r="F3756">
            <v>0</v>
          </cell>
        </row>
        <row r="3757">
          <cell r="B3757" t="str">
            <v>11611</v>
          </cell>
          <cell r="C3757" t="str">
            <v>GUINDAUTO HIDRAULICO MADAL MD-15501, CARGA MAX 7,7 TON.  (A 5,52M), ALTURA MAX = 8,64M, P/ MONTAGEM SOBRE CHASSIS DE CAMINHAO**CAIXA**</v>
          </cell>
          <cell r="D3757" t="str">
            <v>UN</v>
          </cell>
          <cell r="E3757">
            <v>71267.33</v>
          </cell>
          <cell r="F3757">
            <v>0</v>
          </cell>
        </row>
        <row r="3758">
          <cell r="B3758" t="str">
            <v>11613</v>
          </cell>
          <cell r="C3758" t="str">
            <v>VOLKSWAGEN KOMBI STANDARD PICK UP A GASOLINA REFRIG A AR, 55CV, C/ INJECAO ELETRONICA, CAP 1170KG**CAIXA**</v>
          </cell>
          <cell r="D3758" t="str">
            <v>UN</v>
          </cell>
          <cell r="E3758">
            <v>46088.31</v>
          </cell>
          <cell r="F3758">
            <v>0</v>
          </cell>
        </row>
        <row r="3759">
          <cell r="B3759" t="str">
            <v>11614</v>
          </cell>
          <cell r="C3759" t="str">
            <v>ESPUMA DE POLIURETANO E=20 A 25MM TEMP DE TRABALHO -50 A +100 GC DENS 29 A 35KG/M3</v>
          </cell>
          <cell r="D3759" t="str">
            <v>M2</v>
          </cell>
          <cell r="E3759">
            <v>40.47</v>
          </cell>
          <cell r="F3759">
            <v>0</v>
          </cell>
        </row>
        <row r="3760">
          <cell r="B3760" t="str">
            <v>11615</v>
          </cell>
          <cell r="C3760" t="str">
            <v>ISOPOR E = 1CM - PLACA 100X50CM P/ JUNTA DILATACAO</v>
          </cell>
          <cell r="D3760" t="str">
            <v>M2</v>
          </cell>
          <cell r="E3760">
            <v>2.63</v>
          </cell>
          <cell r="F3760">
            <v>0</v>
          </cell>
        </row>
        <row r="3761">
          <cell r="B3761" t="str">
            <v>11616</v>
          </cell>
          <cell r="C3761" t="str">
            <v>MARTELO DEMOLIDOR PNEUMÁTICO MANUAL, MARCA ATLAS COPCO, MODELO TEX 32 P</v>
          </cell>
          <cell r="D3761" t="str">
            <v>UN</v>
          </cell>
          <cell r="E3761">
            <v>8878.14</v>
          </cell>
          <cell r="F3761">
            <v>0</v>
          </cell>
        </row>
        <row r="3762">
          <cell r="B3762" t="str">
            <v>11617</v>
          </cell>
          <cell r="C3762" t="str">
            <v>JUNTA LATAO P/ PISO H =15MM E=3MM</v>
          </cell>
          <cell r="D3762" t="str">
            <v>KG</v>
          </cell>
          <cell r="E3762">
            <v>4.71</v>
          </cell>
          <cell r="F3762">
            <v>0</v>
          </cell>
        </row>
        <row r="3763">
          <cell r="B3763" t="str">
            <v>11618</v>
          </cell>
          <cell r="C3763" t="str">
            <v>JUNTA DILATACAO ELASTICA (PVC) P/ CONCRETO (FUGENBAND) O-350/10-I PRESSAO ATE 100 MCA</v>
          </cell>
          <cell r="D3763" t="str">
            <v>M</v>
          </cell>
          <cell r="E3763">
            <v>250.36</v>
          </cell>
          <cell r="F3763">
            <v>0</v>
          </cell>
        </row>
        <row r="3764">
          <cell r="B3764" t="str">
            <v>11619</v>
          </cell>
          <cell r="C3764" t="str">
            <v>FITA OU CINTA DE CALDEACAO P/ MANTA BUTILICA</v>
          </cell>
          <cell r="D3764" t="str">
            <v>M</v>
          </cell>
          <cell r="E3764">
            <v>2.31</v>
          </cell>
          <cell r="F3764">
            <v>0</v>
          </cell>
        </row>
        <row r="3765">
          <cell r="B3765" t="str">
            <v>11621</v>
          </cell>
          <cell r="C3765" t="str">
            <v>MANTA IMPERMEABILIZANTE A BASE DE ASFALTO MODIFICADO C/ ELASTOMEROS DESBS TIPO TORODIM ALUMINIO E = 3MM VIAPOL OU EQUIV</v>
          </cell>
          <cell r="D3765" t="str">
            <v>M2</v>
          </cell>
          <cell r="E3765">
            <v>27.15</v>
          </cell>
          <cell r="F3765">
            <v>0</v>
          </cell>
        </row>
        <row r="3766">
          <cell r="B3766" t="str">
            <v>11622</v>
          </cell>
          <cell r="C3766" t="str">
            <v>SELANTE À BASE DE ALCATRAO E POLIURETANO SIKAFLEX T-68 OU EQUIVALENTE</v>
          </cell>
          <cell r="D3766" t="str">
            <v>KG</v>
          </cell>
          <cell r="E3766">
            <v>41.76</v>
          </cell>
          <cell r="F3766">
            <v>0</v>
          </cell>
        </row>
        <row r="3767">
          <cell r="B3767" t="str">
            <v>11625</v>
          </cell>
          <cell r="C3767" t="str">
            <v>EMULPRIMER - TINTA PRIMARIA BETUMINOSA EM SUSPENSAO AQUOSA</v>
          </cell>
          <cell r="D3767" t="str">
            <v>KG</v>
          </cell>
          <cell r="E3767">
            <v>4.8</v>
          </cell>
          <cell r="F3767">
            <v>0</v>
          </cell>
        </row>
        <row r="3768">
          <cell r="B3768" t="str">
            <v>11626</v>
          </cell>
          <cell r="C3768" t="str">
            <v>SIKAGARD 63 CL P/ REVESTIMENTO SUPERFICIES CONCRETO OU METALICAS</v>
          </cell>
          <cell r="D3768" t="str">
            <v>GL</v>
          </cell>
          <cell r="E3768">
            <v>376.8</v>
          </cell>
          <cell r="F3768">
            <v>0</v>
          </cell>
        </row>
        <row r="3769">
          <cell r="B3769" t="str">
            <v>11628</v>
          </cell>
          <cell r="C3769" t="str">
            <v>VERNIZ PROTETOR TIPO SIKA ACRIL OU MARCA EQUIVALENTE</v>
          </cell>
          <cell r="D3769" t="str">
            <v>L</v>
          </cell>
          <cell r="E3769">
            <v>25.93</v>
          </cell>
          <cell r="F3769">
            <v>0</v>
          </cell>
        </row>
        <row r="3770">
          <cell r="B3770" t="str">
            <v>11630</v>
          </cell>
          <cell r="C3770" t="str">
            <v>TINTA À DE BASE BORRACHA CLORADA - CORES</v>
          </cell>
          <cell r="D3770" t="str">
            <v>GL</v>
          </cell>
          <cell r="E3770">
            <v>140.96</v>
          </cell>
          <cell r="F3770">
            <v>0</v>
          </cell>
        </row>
        <row r="3771">
          <cell r="B3771" t="str">
            <v>11632</v>
          </cell>
          <cell r="C3771" t="str">
            <v>TINTA BASE BORRACHA CLORADA TIPO PERCLOR 100 OU MARCA EQUIVALENTE</v>
          </cell>
          <cell r="D3771" t="str">
            <v>GL</v>
          </cell>
          <cell r="E3771">
            <v>226.42</v>
          </cell>
          <cell r="F3771">
            <v>0</v>
          </cell>
        </row>
        <row r="3772">
          <cell r="B3772" t="str">
            <v>11638</v>
          </cell>
          <cell r="C3772" t="str">
            <v>CAIXA CONCRETO ARMADO P/AR CONDICIONADO 18000BTU</v>
          </cell>
          <cell r="D3772" t="str">
            <v>UN</v>
          </cell>
          <cell r="E3772">
            <v>90.49</v>
          </cell>
          <cell r="F3772">
            <v>0</v>
          </cell>
        </row>
        <row r="3773">
          <cell r="B3773" t="str">
            <v>11639</v>
          </cell>
          <cell r="C3773" t="str">
            <v>CAIXA SARJETA PREMOLDADA 1,4 X 0,6 X 0,4 M</v>
          </cell>
          <cell r="D3773" t="str">
            <v>UN</v>
          </cell>
          <cell r="E3773">
            <v>163.91</v>
          </cell>
          <cell r="F3773">
            <v>0</v>
          </cell>
        </row>
        <row r="3774">
          <cell r="B3774" t="str">
            <v>11641</v>
          </cell>
          <cell r="C3774" t="str">
            <v>LAJOTA CERAMICA 20 X 30CM P/ LAJE PRE-MOLDADA (TIPO VOLTERRANA)</v>
          </cell>
          <cell r="D3774" t="str">
            <v>M2</v>
          </cell>
          <cell r="E3774">
            <v>9.57</v>
          </cell>
          <cell r="F3774">
            <v>0</v>
          </cell>
        </row>
        <row r="3775">
          <cell r="B3775" t="str">
            <v>11643</v>
          </cell>
          <cell r="C3775" t="str">
            <v>VIGOTA CONCRETO ARMADO PRE-MOLDADO 0,10X0,10X1,00M</v>
          </cell>
          <cell r="D3775" t="str">
            <v>UN</v>
          </cell>
          <cell r="E3775">
            <v>8.0399999999999991</v>
          </cell>
          <cell r="F3775">
            <v>0</v>
          </cell>
        </row>
        <row r="3776">
          <cell r="B3776" t="str">
            <v>11644</v>
          </cell>
          <cell r="C3776" t="str">
            <v>LAJE CONCR ARMAD PREMOLD CIRCULAR P/ TRANSICAO POCO VISITA DN 1200MM,    C/ FURO DN 600 MM</v>
          </cell>
          <cell r="D3776" t="str">
            <v>UN</v>
          </cell>
          <cell r="E3776">
            <v>216.43</v>
          </cell>
          <cell r="F3776">
            <v>0</v>
          </cell>
        </row>
        <row r="3777">
          <cell r="B3777" t="str">
            <v>11645</v>
          </cell>
          <cell r="C3777" t="str">
            <v xml:space="preserve">LAJE CONCR ARMAD PREMOLD CIRCULAR P/ TRANSICAO POCO VISITA DN 900 MM,    C/ FURO DN 600 MM </v>
          </cell>
          <cell r="D3777" t="str">
            <v>UN</v>
          </cell>
          <cell r="E3777">
            <v>142.86000000000001</v>
          </cell>
          <cell r="F3777">
            <v>0</v>
          </cell>
        </row>
        <row r="3778">
          <cell r="B3778" t="str">
            <v>11646</v>
          </cell>
          <cell r="C3778" t="str">
            <v>LAJE CONCR ARMAD PREMOLD CIRCULAR P/TAMPA POCO VISITA DN 700 MM, ESP =10 CM</v>
          </cell>
          <cell r="D3778" t="str">
            <v>UN</v>
          </cell>
          <cell r="E3778">
            <v>61.04</v>
          </cell>
          <cell r="F3778">
            <v>0</v>
          </cell>
        </row>
        <row r="3779">
          <cell r="B3779" t="str">
            <v>11647</v>
          </cell>
          <cell r="C3779" t="str">
            <v>LAJE EXCENTRICA CONC ARM PRE-MOLDADO DN 1,00M FURO=0,53M E=12CM</v>
          </cell>
          <cell r="D3779" t="str">
            <v>UN</v>
          </cell>
          <cell r="E3779">
            <v>198.21</v>
          </cell>
          <cell r="F3779">
            <v>0</v>
          </cell>
        </row>
        <row r="3780">
          <cell r="B3780" t="str">
            <v>11648</v>
          </cell>
          <cell r="C3780" t="str">
            <v>LAJE EXCENTRICA CONC ARM PRE-MOLDADO DN 1,10M FURO=0,60M E=12CM</v>
          </cell>
          <cell r="D3780" t="str">
            <v>UN</v>
          </cell>
          <cell r="E3780">
            <v>200</v>
          </cell>
          <cell r="F3780">
            <v>0</v>
          </cell>
        </row>
        <row r="3781">
          <cell r="B3781" t="str">
            <v>11649</v>
          </cell>
          <cell r="C3781" t="str">
            <v>LAJE EXCENTRICA CONC ARM PRE-MOLDADO DN 1,20M FURO=0,53M E=12CM</v>
          </cell>
          <cell r="D3781" t="str">
            <v>UN</v>
          </cell>
          <cell r="E3781">
            <v>210</v>
          </cell>
          <cell r="F3781">
            <v>0</v>
          </cell>
        </row>
        <row r="3782">
          <cell r="B3782" t="str">
            <v>11650</v>
          </cell>
          <cell r="C3782" t="str">
            <v>LAJE EXCENTRICA CONC ARM PRE-MOLDADO DN 1,50M FURO=0,53M E=15CM</v>
          </cell>
          <cell r="D3782" t="str">
            <v>UN</v>
          </cell>
          <cell r="E3782">
            <v>239.29</v>
          </cell>
          <cell r="F3782">
            <v>0</v>
          </cell>
        </row>
        <row r="3783">
          <cell r="B3783" t="str">
            <v>11651</v>
          </cell>
          <cell r="C3783" t="str">
            <v>PERFURATRIZ A AR COMPRIMIDO ATLAS COPCO RH-571 17,8KG MANUAL DIAM 3,0CM</v>
          </cell>
          <cell r="D3783" t="str">
            <v>UN</v>
          </cell>
          <cell r="E3783">
            <v>5358.95</v>
          </cell>
          <cell r="F3783">
            <v>0</v>
          </cell>
        </row>
        <row r="3784">
          <cell r="B3784" t="str">
            <v>11652</v>
          </cell>
          <cell r="C3784" t="str">
            <v>VIBRADOR DE IMERSAO MARCA DYNAPAC MOD. AZ - 25, DIAM 25MM, OU SIMILAR, C/MOTOR A GASOLINA</v>
          </cell>
          <cell r="D3784" t="str">
            <v>UN</v>
          </cell>
          <cell r="E3784">
            <v>2808.51</v>
          </cell>
          <cell r="F3784">
            <v>0</v>
          </cell>
        </row>
        <row r="3785">
          <cell r="B3785" t="str">
            <v>11653</v>
          </cell>
          <cell r="C3785" t="str">
            <v>SALARIO MINIMO  NACIONAL  MENSAL (SEM ENCARGOS SOCIAIS)</v>
          </cell>
          <cell r="D3785" t="str">
            <v>MES</v>
          </cell>
          <cell r="E3785">
            <v>678</v>
          </cell>
          <cell r="F3785">
            <v>0</v>
          </cell>
        </row>
        <row r="3786">
          <cell r="B3786" t="str">
            <v>11655</v>
          </cell>
          <cell r="C3786" t="str">
            <v xml:space="preserve">TE SANITARIO PVC P/ ESG PREDIAL DN 100X50MM </v>
          </cell>
          <cell r="D3786" t="str">
            <v>UN</v>
          </cell>
          <cell r="E3786">
            <v>10.15</v>
          </cell>
          <cell r="F3786">
            <v>0</v>
          </cell>
        </row>
        <row r="3787">
          <cell r="B3787" t="str">
            <v>11656</v>
          </cell>
          <cell r="C3787" t="str">
            <v>TE SANITARIO PVC P/ ESG PREDIAL DN 100X75MM</v>
          </cell>
          <cell r="D3787" t="str">
            <v>UN</v>
          </cell>
          <cell r="E3787">
            <v>9.65</v>
          </cell>
          <cell r="F3787">
            <v>0</v>
          </cell>
        </row>
        <row r="3788">
          <cell r="B3788" t="str">
            <v>11657</v>
          </cell>
          <cell r="C3788" t="str">
            <v>TE SANITARIO PVC P/ ESG PREDIAL DN 75X50 MM</v>
          </cell>
          <cell r="D3788" t="str">
            <v>UN</v>
          </cell>
          <cell r="E3788">
            <v>8.15</v>
          </cell>
          <cell r="F3788">
            <v>0</v>
          </cell>
        </row>
        <row r="3789">
          <cell r="B3789" t="str">
            <v>11658</v>
          </cell>
          <cell r="C3789" t="str">
            <v>TE SANITARIO PVC P/ ESG PREDIAL DN 75X75 MM</v>
          </cell>
          <cell r="D3789" t="str">
            <v>UN</v>
          </cell>
          <cell r="E3789">
            <v>11.25</v>
          </cell>
          <cell r="F3789">
            <v>0</v>
          </cell>
        </row>
        <row r="3790">
          <cell r="B3790" t="str">
            <v>11659</v>
          </cell>
          <cell r="C3790" t="str">
            <v>CANALETA ENTRADA P/ TIL C/ ANEL DE FIXACAO PVC EB-644 P/ REDE COLET ESG DN 100/DE 101,6MM.</v>
          </cell>
          <cell r="D3790" t="str">
            <v>UN</v>
          </cell>
          <cell r="E3790">
            <v>26.37</v>
          </cell>
          <cell r="F3790">
            <v>0</v>
          </cell>
        </row>
        <row r="3791">
          <cell r="B3791" t="str">
            <v>11660</v>
          </cell>
          <cell r="C3791" t="str">
            <v>CANALETA ENTRADA P/ TIL C/ ANEL DE FIXACAO PVC EB-644 P/ REDE COLET ESG DN 100/DE 110,0MM</v>
          </cell>
          <cell r="D3791" t="str">
            <v>UN</v>
          </cell>
          <cell r="E3791">
            <v>31.39</v>
          </cell>
          <cell r="F3791">
            <v>0</v>
          </cell>
        </row>
        <row r="3792">
          <cell r="B3792" t="str">
            <v>11661</v>
          </cell>
          <cell r="C3792" t="str">
            <v>CANALETA ENTRADA P/ TIL C/ ANEL DE FIXACAO PVC EB-644 P/ REDE COLET ESG DN 125/DE 125,0MM</v>
          </cell>
          <cell r="D3792" t="str">
            <v>UN</v>
          </cell>
          <cell r="E3792">
            <v>44.29</v>
          </cell>
          <cell r="F3792">
            <v>0</v>
          </cell>
        </row>
        <row r="3793">
          <cell r="B3793" t="str">
            <v>11662</v>
          </cell>
          <cell r="C3793" t="str">
            <v>CANALETA ENTRADA P/ TIL C/ ANEL DE FIXACAO PVC EB-644 P/ REDE COLET ESG DN 150/DE 160,0MM</v>
          </cell>
          <cell r="D3793" t="str">
            <v>UN</v>
          </cell>
          <cell r="E3793">
            <v>44.39</v>
          </cell>
          <cell r="F3793">
            <v>0</v>
          </cell>
        </row>
        <row r="3794">
          <cell r="B3794" t="str">
            <v>11663</v>
          </cell>
          <cell r="C3794" t="str">
            <v>TIL TUBO QUEDA PVC NBR 10569 P/ REDE COLET ESG BBB JE DN 100 X 100MM</v>
          </cell>
          <cell r="D3794" t="str">
            <v>UN</v>
          </cell>
          <cell r="E3794">
            <v>86.42</v>
          </cell>
          <cell r="F3794">
            <v>0</v>
          </cell>
        </row>
        <row r="3795">
          <cell r="B3795" t="str">
            <v>11664</v>
          </cell>
          <cell r="C3795" t="str">
            <v>TIL TUBO QUEDA PVC NBR 10569 P/ REDE COLET ESG BBB JE DN 125 X 125MM</v>
          </cell>
          <cell r="D3795" t="str">
            <v>UN</v>
          </cell>
          <cell r="E3795">
            <v>109.32</v>
          </cell>
          <cell r="F3795">
            <v>0</v>
          </cell>
        </row>
        <row r="3796">
          <cell r="B3796" t="str">
            <v>11665</v>
          </cell>
          <cell r="C3796" t="str">
            <v>TIL TUBO QUEDA PVC NBR 10569 P/ REDE COLET ESG BBB JE DN 150 X 150MM</v>
          </cell>
          <cell r="D3796" t="str">
            <v>UN</v>
          </cell>
          <cell r="E3796">
            <v>156.96</v>
          </cell>
          <cell r="F3796">
            <v>0</v>
          </cell>
        </row>
        <row r="3797">
          <cell r="B3797" t="str">
            <v>11666</v>
          </cell>
          <cell r="C3797" t="str">
            <v>TIL TUBO QUEDA PVC NBR 10569 P/ REDE COLET ESG BBB JE DN 200 X 150MM</v>
          </cell>
          <cell r="D3797" t="str">
            <v>UN</v>
          </cell>
          <cell r="E3797">
            <v>195.86</v>
          </cell>
          <cell r="F3797">
            <v>0</v>
          </cell>
        </row>
        <row r="3798">
          <cell r="B3798" t="str">
            <v>11667</v>
          </cell>
          <cell r="C3798" t="str">
            <v>TIL TUBO QUEDA PVC NBR 10569 P/ REDE COLET ESG BBB JE DN 250 X 150MM</v>
          </cell>
          <cell r="D3798" t="str">
            <v>UN</v>
          </cell>
          <cell r="E3798">
            <v>274.25</v>
          </cell>
          <cell r="F3798">
            <v>0</v>
          </cell>
        </row>
        <row r="3799">
          <cell r="B3799" t="str">
            <v>11668</v>
          </cell>
          <cell r="C3799" t="str">
            <v>TIL TUBO QUEDA PVC NBR 10569 P/ REDE COLET ESG BBB JE DN 300 X 150MM</v>
          </cell>
          <cell r="D3799" t="str">
            <v>UN</v>
          </cell>
          <cell r="E3799">
            <v>346.35</v>
          </cell>
          <cell r="F3799">
            <v>0</v>
          </cell>
        </row>
        <row r="3800">
          <cell r="B3800" t="str">
            <v>11669</v>
          </cell>
          <cell r="C3800" t="str">
            <v>REGISTRO PVC ESFERA VS ROSCAVEL DN 1 1/4"</v>
          </cell>
          <cell r="D3800" t="str">
            <v>UN</v>
          </cell>
          <cell r="E3800">
            <v>28.21</v>
          </cell>
          <cell r="F3800">
            <v>0</v>
          </cell>
        </row>
        <row r="3801">
          <cell r="B3801" t="str">
            <v>11670</v>
          </cell>
          <cell r="C3801" t="str">
            <v>REGISTRO PVC ESFERA VS ROSCAVEL DN 1/2"</v>
          </cell>
          <cell r="D3801" t="str">
            <v>UN</v>
          </cell>
          <cell r="E3801">
            <v>12.43</v>
          </cell>
          <cell r="F3801">
            <v>0</v>
          </cell>
        </row>
        <row r="3802">
          <cell r="B3802" t="str">
            <v>11671</v>
          </cell>
          <cell r="C3802" t="str">
            <v>REGISTRO PVC ESFERA VS ROSCAVEL DN 2"</v>
          </cell>
          <cell r="D3802" t="str">
            <v>UN</v>
          </cell>
          <cell r="E3802">
            <v>49.64</v>
          </cell>
          <cell r="F3802">
            <v>0</v>
          </cell>
        </row>
        <row r="3803">
          <cell r="B3803" t="str">
            <v>11672</v>
          </cell>
          <cell r="C3803" t="str">
            <v>REGISTRO PVC ESFERA VS ROSCAVEL DN 1 1/2"</v>
          </cell>
          <cell r="D3803" t="str">
            <v>UN</v>
          </cell>
          <cell r="E3803">
            <v>34.090000000000003</v>
          </cell>
          <cell r="F3803">
            <v>0</v>
          </cell>
        </row>
        <row r="3804">
          <cell r="B3804" t="str">
            <v>11673</v>
          </cell>
          <cell r="C3804" t="str">
            <v>REGISTRO PVC ESFERA VS SOLDAVEL DN 20</v>
          </cell>
          <cell r="D3804" t="str">
            <v>UN</v>
          </cell>
          <cell r="E3804">
            <v>11.72</v>
          </cell>
          <cell r="F3804">
            <v>0</v>
          </cell>
        </row>
        <row r="3805">
          <cell r="B3805" t="str">
            <v>11674</v>
          </cell>
          <cell r="C3805" t="str">
            <v>REGISTRO PVC ESFERA VS SOLDAVEL DN 25</v>
          </cell>
          <cell r="D3805" t="str">
            <v>UN</v>
          </cell>
          <cell r="E3805">
            <v>15.1</v>
          </cell>
          <cell r="F3805">
            <v>0</v>
          </cell>
        </row>
        <row r="3806">
          <cell r="B3806" t="str">
            <v>11675</v>
          </cell>
          <cell r="C3806" t="str">
            <v>REGISTRO PVC ESFERA VS SOLDAVEL DN 32</v>
          </cell>
          <cell r="D3806" t="str">
            <v>UN</v>
          </cell>
          <cell r="E3806">
            <v>21.04</v>
          </cell>
          <cell r="F3806">
            <v>0</v>
          </cell>
        </row>
        <row r="3807">
          <cell r="B3807" t="str">
            <v>11676</v>
          </cell>
          <cell r="C3807" t="str">
            <v>REGISTRO PVC ESFERA VS SOLDAVEL DN 40</v>
          </cell>
          <cell r="D3807" t="str">
            <v>UN</v>
          </cell>
          <cell r="E3807">
            <v>27.88</v>
          </cell>
          <cell r="F3807">
            <v>0</v>
          </cell>
        </row>
        <row r="3808">
          <cell r="B3808" t="str">
            <v>11677</v>
          </cell>
          <cell r="C3808" t="str">
            <v>REGISTRO PVC ESFERA VS SOLDAVEL DN 50</v>
          </cell>
          <cell r="D3808" t="str">
            <v>UN</v>
          </cell>
          <cell r="E3808">
            <v>33.1</v>
          </cell>
          <cell r="F3808">
            <v>0</v>
          </cell>
        </row>
        <row r="3809">
          <cell r="B3809" t="str">
            <v>11678</v>
          </cell>
          <cell r="C3809" t="str">
            <v>REGISTRO PVC ESFERA VS SOLDAVEL DN 60</v>
          </cell>
          <cell r="D3809" t="str">
            <v>UN</v>
          </cell>
          <cell r="E3809">
            <v>57.77</v>
          </cell>
          <cell r="F3809">
            <v>0</v>
          </cell>
        </row>
        <row r="3810">
          <cell r="B3810" t="str">
            <v>11679</v>
          </cell>
          <cell r="C3810" t="str">
            <v>BRACO OU HASTE C/CANOPLA PLASTICA 1/2" P/ CHUVEIRO ELETRICO"</v>
          </cell>
          <cell r="D3810" t="str">
            <v>UN</v>
          </cell>
          <cell r="E3810">
            <v>5.42</v>
          </cell>
          <cell r="F3810">
            <v>0</v>
          </cell>
        </row>
        <row r="3811">
          <cell r="B3811" t="str">
            <v>11680</v>
          </cell>
          <cell r="C3811" t="str">
            <v>BRACO OU HASTE C/CANOPLA PLASTICA 1/2" P/ CHUVEIRO SIMPLES</v>
          </cell>
          <cell r="D3811" t="str">
            <v>UN</v>
          </cell>
          <cell r="E3811">
            <v>4.78</v>
          </cell>
          <cell r="F3811">
            <v>0</v>
          </cell>
        </row>
        <row r="3812">
          <cell r="B3812" t="str">
            <v>11681</v>
          </cell>
          <cell r="C3812" t="str">
            <v>ENGATE OU RABICHO FLEXIVEL PLASTICO (PVC OU ABS) BRANCO 1/2" X 40CM</v>
          </cell>
          <cell r="D3812" t="str">
            <v>UN</v>
          </cell>
          <cell r="E3812">
            <v>4.47</v>
          </cell>
          <cell r="F3812">
            <v>0</v>
          </cell>
        </row>
        <row r="3813">
          <cell r="B3813" t="str">
            <v>11683</v>
          </cell>
          <cell r="C3813" t="str">
            <v>ENGATE OU RABICHO FLEXIVEL EM METAL CROMADO 1/2" x 30CM</v>
          </cell>
          <cell r="D3813" t="str">
            <v>UN</v>
          </cell>
          <cell r="E3813">
            <v>18.670000000000002</v>
          </cell>
          <cell r="F3813">
            <v>0</v>
          </cell>
        </row>
        <row r="3814">
          <cell r="B3814" t="str">
            <v>11684</v>
          </cell>
          <cell r="C3814" t="str">
            <v>ENGATE OU RABICHO FLEXIVEL EM METAL CROMADO 1/2" x 40CM</v>
          </cell>
          <cell r="D3814" t="str">
            <v>UN</v>
          </cell>
          <cell r="E3814">
            <v>20.55</v>
          </cell>
          <cell r="F3814">
            <v>0</v>
          </cell>
        </row>
        <row r="3815">
          <cell r="B3815" t="str">
            <v>11685</v>
          </cell>
          <cell r="C3815" t="str">
            <v>BRACO OU HASTE C/CANOPLA METAL CROMADO 1/2" P/ CHUVEIRO SIMPLES</v>
          </cell>
          <cell r="D3815" t="str">
            <v>UN</v>
          </cell>
          <cell r="E3815">
            <v>12.5</v>
          </cell>
          <cell r="F3815">
            <v>0</v>
          </cell>
        </row>
        <row r="3816">
          <cell r="B3816" t="str">
            <v>11686</v>
          </cell>
          <cell r="C3816" t="str">
            <v>CONJUNTO DE LIGACAO (TUBO+CANOPLA+ANEL) EM PLASTICO BRANCO (POLIETILEN0) C/ TUBO 1.1/2" X 20CM P/ BACIA SANITARIA"</v>
          </cell>
          <cell r="D3816" t="str">
            <v>UN</v>
          </cell>
          <cell r="E3816">
            <v>3.18</v>
          </cell>
          <cell r="F3816">
            <v>0</v>
          </cell>
        </row>
        <row r="3817">
          <cell r="B3817" t="str">
            <v>11687</v>
          </cell>
          <cell r="C3817" t="str">
            <v>BANCA ACO INOX L=60 CM</v>
          </cell>
          <cell r="D3817" t="str">
            <v>M</v>
          </cell>
          <cell r="E3817">
            <v>173.46</v>
          </cell>
          <cell r="F3817">
            <v>0</v>
          </cell>
        </row>
        <row r="3818">
          <cell r="B3818" t="str">
            <v>11688</v>
          </cell>
          <cell r="C3818" t="str">
            <v>TANQUE ACO INOX CHAPA 22/304 52X54X30CM</v>
          </cell>
          <cell r="D3818" t="str">
            <v>UN</v>
          </cell>
          <cell r="E3818">
            <v>146.66999999999999</v>
          </cell>
          <cell r="F3818">
            <v>0</v>
          </cell>
        </row>
        <row r="3819">
          <cell r="B3819" t="str">
            <v>11689</v>
          </cell>
          <cell r="C3819" t="str">
            <v>BANCA ACO INOX L=70 CM</v>
          </cell>
          <cell r="D3819" t="str">
            <v>M</v>
          </cell>
          <cell r="E3819">
            <v>213.54</v>
          </cell>
          <cell r="F3819">
            <v>0</v>
          </cell>
        </row>
        <row r="3820">
          <cell r="B3820" t="str">
            <v>11690</v>
          </cell>
          <cell r="C3820" t="str">
            <v>TANQUE MARMORE SINTETICO 22L</v>
          </cell>
          <cell r="D3820" t="str">
            <v>UN</v>
          </cell>
          <cell r="E3820">
            <v>59.41</v>
          </cell>
          <cell r="F3820">
            <v>0</v>
          </cell>
        </row>
        <row r="3821">
          <cell r="B3821" t="str">
            <v>11691</v>
          </cell>
          <cell r="C3821" t="str">
            <v>MARMORE ACINZENTADO POLIDO P/ BANCADA E = 2,5CM</v>
          </cell>
          <cell r="D3821" t="str">
            <v>M2</v>
          </cell>
          <cell r="E3821">
            <v>308.81</v>
          </cell>
          <cell r="F3821">
            <v>0</v>
          </cell>
        </row>
        <row r="3822">
          <cell r="B3822" t="str">
            <v>11692</v>
          </cell>
          <cell r="C3822" t="str">
            <v>MARMORE BRANCO POLIDO P/ BANCADA E = 3CM</v>
          </cell>
          <cell r="D3822" t="str">
            <v>M2</v>
          </cell>
          <cell r="E3822">
            <v>364.78</v>
          </cell>
          <cell r="F3822">
            <v>0</v>
          </cell>
        </row>
        <row r="3823">
          <cell r="B3823" t="str">
            <v>11693</v>
          </cell>
          <cell r="C3823" t="str">
            <v>BANCA GRANILITE P/ PIA OU LAVATORIO (SEM CUBA)</v>
          </cell>
          <cell r="D3823" t="str">
            <v>M2</v>
          </cell>
          <cell r="E3823">
            <v>198.8</v>
          </cell>
          <cell r="F3823">
            <v>0</v>
          </cell>
        </row>
        <row r="3824">
          <cell r="B3824" t="str">
            <v>11694</v>
          </cell>
          <cell r="C3824" t="str">
            <v>CAIXA DESCARGA PLASTICA, EMBUTIR, COMPLETA, COM ESPELHO CROMADO - CAPACIDADE 12 A 14 L</v>
          </cell>
          <cell r="D3824" t="str">
            <v>UN</v>
          </cell>
          <cell r="E3824">
            <v>128.72999999999999</v>
          </cell>
          <cell r="F3824">
            <v>0</v>
          </cell>
        </row>
        <row r="3825">
          <cell r="B3825" t="str">
            <v>11696</v>
          </cell>
          <cell r="C3825" t="str">
            <v>LAVATORIO (OU CUBA) DE SOBREPOR</v>
          </cell>
          <cell r="D3825" t="str">
            <v>UN</v>
          </cell>
          <cell r="E3825">
            <v>57.68</v>
          </cell>
          <cell r="F3825">
            <v>0</v>
          </cell>
        </row>
        <row r="3826">
          <cell r="B3826" t="str">
            <v>11697</v>
          </cell>
          <cell r="C3826" t="str">
            <v>MICTORIO COLETIVO ACO INOX 380 X 250MM</v>
          </cell>
          <cell r="D3826" t="str">
            <v>M</v>
          </cell>
          <cell r="E3826">
            <v>364.62</v>
          </cell>
          <cell r="F3826">
            <v>0</v>
          </cell>
        </row>
        <row r="3827">
          <cell r="B3827" t="str">
            <v>11698</v>
          </cell>
          <cell r="C3827" t="str">
            <v>MICTORIO COLETIVO ACO INOX 58 X 30CM</v>
          </cell>
          <cell r="D3827" t="str">
            <v>M</v>
          </cell>
          <cell r="E3827">
            <v>469.03</v>
          </cell>
          <cell r="F3827">
            <v>0</v>
          </cell>
        </row>
        <row r="3828">
          <cell r="B3828" t="str">
            <v>11699</v>
          </cell>
          <cell r="C3828" t="str">
            <v>MICTORIO ACO INOX 50 X50 X45CM</v>
          </cell>
          <cell r="D3828" t="str">
            <v>UN</v>
          </cell>
          <cell r="E3828">
            <v>297.89</v>
          </cell>
          <cell r="F3828">
            <v>0</v>
          </cell>
        </row>
        <row r="3829">
          <cell r="B3829" t="str">
            <v>11703</v>
          </cell>
          <cell r="C3829" t="str">
            <v>PAPELEIRA CROMADA</v>
          </cell>
          <cell r="D3829" t="str">
            <v>UN</v>
          </cell>
          <cell r="E3829">
            <v>43.26</v>
          </cell>
          <cell r="F3829">
            <v>0</v>
          </cell>
        </row>
        <row r="3830">
          <cell r="B3830" t="str">
            <v>11707</v>
          </cell>
          <cell r="C3830" t="str">
            <v>RALO SEMI-ESFERICO FOFO TP ABACAXI D = 75MM P/ LAJES, CALHAS  ETC</v>
          </cell>
          <cell r="D3830" t="str">
            <v>UN</v>
          </cell>
          <cell r="E3830">
            <v>18.96</v>
          </cell>
          <cell r="F3830">
            <v>0</v>
          </cell>
        </row>
        <row r="3831">
          <cell r="B3831" t="str">
            <v>11708</v>
          </cell>
          <cell r="C3831" t="str">
            <v>RALO SEMI-ESFERICO FOFO TP ABACAXI D = 100MM P/ LAJES, CALHAS  ETC</v>
          </cell>
          <cell r="D3831" t="str">
            <v>UN</v>
          </cell>
          <cell r="E3831">
            <v>19.2</v>
          </cell>
          <cell r="F3831">
            <v>0</v>
          </cell>
        </row>
        <row r="3832">
          <cell r="B3832" t="str">
            <v>11709</v>
          </cell>
          <cell r="C3832" t="str">
            <v>RALO SEMI-ESFERICO FOFO TP ABACAXI D = 150MM P/ LAJES, CALHAS  ETC</v>
          </cell>
          <cell r="D3832" t="str">
            <v>UN</v>
          </cell>
          <cell r="E3832">
            <v>32.950000000000003</v>
          </cell>
          <cell r="F3832">
            <v>0</v>
          </cell>
        </row>
        <row r="3833">
          <cell r="B3833" t="str">
            <v>11710</v>
          </cell>
          <cell r="C3833" t="str">
            <v>RALO SEMI-ESFERICO FOFO TP ABACAXI D = 200MM P/ LAJES, CALHAS  ETC</v>
          </cell>
          <cell r="D3833" t="str">
            <v>UN</v>
          </cell>
          <cell r="E3833">
            <v>71.11</v>
          </cell>
          <cell r="F3833">
            <v>0</v>
          </cell>
        </row>
        <row r="3834">
          <cell r="B3834" t="str">
            <v>11711</v>
          </cell>
          <cell r="C3834" t="str">
            <v>RALO SECO PVC CONICO 100 X 40 MM C/GRELHA QUADRADA BRANCA</v>
          </cell>
          <cell r="D3834" t="str">
            <v>UN</v>
          </cell>
          <cell r="E3834">
            <v>7.97</v>
          </cell>
          <cell r="F3834">
            <v>0</v>
          </cell>
        </row>
        <row r="3835">
          <cell r="B3835" t="str">
            <v>11712</v>
          </cell>
          <cell r="C3835" t="str">
            <v>CAIXA SIFONADA DE PVC, 150 X 150 X 50MM, COM GRELHA QUADRADA BRANCA - NB 5688</v>
          </cell>
          <cell r="D3835" t="str">
            <v>UN</v>
          </cell>
          <cell r="E3835">
            <v>19.850000000000001</v>
          </cell>
          <cell r="F3835">
            <v>0</v>
          </cell>
        </row>
        <row r="3836">
          <cell r="B3836" t="str">
            <v>11713</v>
          </cell>
          <cell r="C3836" t="str">
            <v>CAIXA SIFONADA PVC 150 X 150 X 50MM C/ TAMPA CEGA QUADRADA BRANCA</v>
          </cell>
          <cell r="D3836" t="str">
            <v>UN</v>
          </cell>
          <cell r="E3836">
            <v>22.3</v>
          </cell>
          <cell r="F3836">
            <v>0</v>
          </cell>
        </row>
        <row r="3837">
          <cell r="B3837" t="str">
            <v>11714</v>
          </cell>
          <cell r="C3837" t="str">
            <v>CAIXA SIFONADA PVC 150 X 185 X 75MM C/ GRELHA QUADRADA BRANCA</v>
          </cell>
          <cell r="D3837" t="str">
            <v>UN</v>
          </cell>
          <cell r="E3837">
            <v>24.53</v>
          </cell>
          <cell r="F3837">
            <v>0</v>
          </cell>
        </row>
        <row r="3838">
          <cell r="B3838" t="str">
            <v>11715</v>
          </cell>
          <cell r="C3838" t="str">
            <v>CAIXA SIFONADA PVC 150 X 185 X 75MM C/ TAMPA CEGA QUADRADA BRANCA</v>
          </cell>
          <cell r="D3838" t="str">
            <v>UN</v>
          </cell>
          <cell r="E3838">
            <v>26.67</v>
          </cell>
          <cell r="F3838">
            <v>0</v>
          </cell>
        </row>
        <row r="3839">
          <cell r="B3839" t="str">
            <v>11716</v>
          </cell>
          <cell r="C3839" t="str">
            <v>CAIXA SIFONADA PVC 100 X 100 X 40MM C/ GRELHA REDONDA BRANCA</v>
          </cell>
          <cell r="D3839" t="str">
            <v>UN</v>
          </cell>
          <cell r="E3839">
            <v>10.45</v>
          </cell>
          <cell r="F3839">
            <v>0</v>
          </cell>
        </row>
        <row r="3840">
          <cell r="B3840" t="str">
            <v>11717</v>
          </cell>
          <cell r="C3840" t="str">
            <v>CAIXA SIFONADA PVC 150 X 150 X 50MM C/ GRELHA REDONDA BRANCA</v>
          </cell>
          <cell r="D3840" t="str">
            <v>UN</v>
          </cell>
          <cell r="E3840">
            <v>18.73</v>
          </cell>
          <cell r="F3840">
            <v>0</v>
          </cell>
        </row>
        <row r="3841">
          <cell r="B3841" t="str">
            <v>11718</v>
          </cell>
          <cell r="C3841" t="str">
            <v>REGISTRO PVC PRESSAO S-30 ROSCAVEL DN 3/4"</v>
          </cell>
          <cell r="D3841" t="str">
            <v>UN</v>
          </cell>
          <cell r="E3841">
            <v>18.34</v>
          </cell>
          <cell r="F3841">
            <v>0</v>
          </cell>
        </row>
        <row r="3842">
          <cell r="B3842" t="str">
            <v>11719</v>
          </cell>
          <cell r="C3842" t="str">
            <v>REGISTRO PVC PRESSAO S-30 SOLDAVEL DN 25 MM</v>
          </cell>
          <cell r="D3842" t="str">
            <v>UN</v>
          </cell>
          <cell r="E3842">
            <v>17.47</v>
          </cell>
          <cell r="F3842">
            <v>0</v>
          </cell>
        </row>
        <row r="3843">
          <cell r="B3843" t="str">
            <v>11730</v>
          </cell>
          <cell r="C3843" t="str">
            <v>TAMPA CEGA EM ACO INOX P/ RALO SIFONADO 20 X 20CM</v>
          </cell>
          <cell r="D3843" t="str">
            <v>UN</v>
          </cell>
          <cell r="E3843">
            <v>25.18</v>
          </cell>
          <cell r="F3843">
            <v>0</v>
          </cell>
        </row>
        <row r="3844">
          <cell r="B3844" t="str">
            <v>11731</v>
          </cell>
          <cell r="C3844" t="str">
            <v>GRELHA PVC BRANCA QUADRADA 150X150MM</v>
          </cell>
          <cell r="D3844" t="str">
            <v>UN</v>
          </cell>
          <cell r="E3844">
            <v>3.82</v>
          </cell>
          <cell r="F3844">
            <v>0</v>
          </cell>
        </row>
        <row r="3845">
          <cell r="B3845" t="str">
            <v>11732</v>
          </cell>
          <cell r="C3845" t="str">
            <v>GRELHA PVC CROMADA REDONDA 150MM</v>
          </cell>
          <cell r="D3845" t="str">
            <v>UN</v>
          </cell>
          <cell r="E3845">
            <v>10.45</v>
          </cell>
          <cell r="F3845">
            <v>0</v>
          </cell>
        </row>
        <row r="3846">
          <cell r="B3846" t="str">
            <v>11733</v>
          </cell>
          <cell r="C3846" t="str">
            <v>PROLONGAMENTO PVC EB=608 P/ CX SIFONADA 100MMX10CM</v>
          </cell>
          <cell r="D3846" t="str">
            <v>UN</v>
          </cell>
          <cell r="E3846">
            <v>1.27</v>
          </cell>
          <cell r="F3846">
            <v>0</v>
          </cell>
        </row>
        <row r="3847">
          <cell r="B3847" t="str">
            <v>11734</v>
          </cell>
          <cell r="C3847" t="str">
            <v>PROLONGAMENTO PVC EB=608 P/ CX SIFONADA 100MMX15CM</v>
          </cell>
          <cell r="D3847" t="str">
            <v>UN</v>
          </cell>
          <cell r="E3847">
            <v>1.78</v>
          </cell>
          <cell r="F3847">
            <v>0</v>
          </cell>
        </row>
        <row r="3848">
          <cell r="B3848" t="str">
            <v>11735</v>
          </cell>
          <cell r="C3848" t="str">
            <v>PROLONGAMENTO PVC EB=608 P/ CX SIFONADA 100MMX20CM</v>
          </cell>
          <cell r="D3848" t="str">
            <v>UN</v>
          </cell>
          <cell r="E3848">
            <v>2.36</v>
          </cell>
          <cell r="F3848">
            <v>0</v>
          </cell>
        </row>
        <row r="3849">
          <cell r="B3849" t="str">
            <v>11736</v>
          </cell>
          <cell r="C3849" t="str">
            <v>PROLONGAMENTO PVC EB-608 P/ CX SIFONADA 150MMX10CM</v>
          </cell>
          <cell r="D3849" t="str">
            <v>UN</v>
          </cell>
          <cell r="E3849">
            <v>2.71</v>
          </cell>
          <cell r="F3849">
            <v>0</v>
          </cell>
        </row>
        <row r="3850">
          <cell r="B3850" t="str">
            <v>11737</v>
          </cell>
          <cell r="C3850" t="str">
            <v>PROLONGAMENTO PVC EB-608 P/ CX SIFONADA 150MMX15CM</v>
          </cell>
          <cell r="D3850" t="str">
            <v>UN</v>
          </cell>
          <cell r="E3850">
            <v>4.01</v>
          </cell>
          <cell r="F3850">
            <v>0</v>
          </cell>
        </row>
        <row r="3851">
          <cell r="B3851" t="str">
            <v>11738</v>
          </cell>
          <cell r="C3851" t="str">
            <v>PROLONGAMENTO PVC EB-608 P/ CX SIFONADA 150MMX20CM</v>
          </cell>
          <cell r="D3851" t="str">
            <v>UN</v>
          </cell>
          <cell r="E3851">
            <v>4.87</v>
          </cell>
          <cell r="F3851">
            <v>0</v>
          </cell>
        </row>
        <row r="3852">
          <cell r="B3852" t="str">
            <v>11739</v>
          </cell>
          <cell r="C3852" t="str">
            <v>RALO SECO PVC CONICO 100 X 40 MM C/GRELHA REDONDA BRANCA</v>
          </cell>
          <cell r="D3852" t="str">
            <v>UN</v>
          </cell>
          <cell r="E3852">
            <v>5.96</v>
          </cell>
          <cell r="F3852">
            <v>0</v>
          </cell>
        </row>
        <row r="3853">
          <cell r="B3853" t="str">
            <v>11741</v>
          </cell>
          <cell r="C3853" t="str">
            <v>RALO SIFONADO PVC CILINDRICO 100 X 40 MM C/GRELHA REDONDA BRANCA</v>
          </cell>
          <cell r="D3853" t="str">
            <v>UN</v>
          </cell>
          <cell r="E3853">
            <v>5.0999999999999996</v>
          </cell>
          <cell r="F3853">
            <v>0</v>
          </cell>
        </row>
        <row r="3854">
          <cell r="B3854" t="str">
            <v>11742</v>
          </cell>
          <cell r="C3854" t="str">
            <v>RALO SIFONADO PVC CILINDRICO 100X40MM C/GRELHA REDONDA BRANCA</v>
          </cell>
          <cell r="D3854" t="str">
            <v>UN</v>
          </cell>
          <cell r="E3854">
            <v>6.37</v>
          </cell>
          <cell r="F3854">
            <v>0</v>
          </cell>
        </row>
        <row r="3855">
          <cell r="B3855" t="str">
            <v>11743</v>
          </cell>
          <cell r="C3855" t="str">
            <v>RALO SIFONADO PVC REDONDO CONICO 100X40MM C/ GRELHA PVC BRANCA</v>
          </cell>
          <cell r="D3855" t="str">
            <v>UN</v>
          </cell>
          <cell r="E3855">
            <v>6.37</v>
          </cell>
          <cell r="F3855">
            <v>0</v>
          </cell>
        </row>
        <row r="3856">
          <cell r="B3856" t="str">
            <v>11744</v>
          </cell>
          <cell r="C3856" t="str">
            <v>RALO SIFONADO PVC CONICO 100X40MM C/GRELHA REDONDA BRANCA</v>
          </cell>
          <cell r="D3856" t="str">
            <v>UN</v>
          </cell>
          <cell r="E3856">
            <v>6.15</v>
          </cell>
          <cell r="F3856">
            <v>0</v>
          </cell>
        </row>
        <row r="3857">
          <cell r="B3857" t="str">
            <v>11745</v>
          </cell>
          <cell r="C3857" t="str">
            <v>RALO SIFONADO PVC QUADRADO 100X100X53MM SAIDA 40MM C/GRELHA BRANCA</v>
          </cell>
          <cell r="D3857" t="str">
            <v>UN</v>
          </cell>
          <cell r="E3857">
            <v>6.95</v>
          </cell>
          <cell r="F3857">
            <v>0</v>
          </cell>
        </row>
        <row r="3858">
          <cell r="B3858" t="str">
            <v>11746</v>
          </cell>
          <cell r="C3858" t="str">
            <v>VALVULA DE ESFERA EM BRONZE REF 1552-B 1" BRUTA</v>
          </cell>
          <cell r="D3858" t="str">
            <v>UN</v>
          </cell>
          <cell r="E3858">
            <v>48.47</v>
          </cell>
          <cell r="F3858">
            <v>0</v>
          </cell>
        </row>
        <row r="3859">
          <cell r="B3859" t="str">
            <v>11747</v>
          </cell>
          <cell r="C3859" t="str">
            <v>VALVULA DE ESFERA EM BRONZE REF 1552-B 2" BRUTA</v>
          </cell>
          <cell r="D3859" t="str">
            <v>UN</v>
          </cell>
          <cell r="E3859">
            <v>135.63999999999999</v>
          </cell>
          <cell r="F3859">
            <v>0</v>
          </cell>
        </row>
        <row r="3860">
          <cell r="B3860" t="str">
            <v>11748</v>
          </cell>
          <cell r="C3860" t="str">
            <v>VALVULA DE ESFERA EM BRONZE REF 1552-B 1/2" BRUTA</v>
          </cell>
          <cell r="D3860" t="str">
            <v>UN</v>
          </cell>
          <cell r="E3860">
            <v>29.58</v>
          </cell>
          <cell r="F3860">
            <v>0</v>
          </cell>
        </row>
        <row r="3861">
          <cell r="B3861" t="str">
            <v>11749</v>
          </cell>
          <cell r="C3861" t="str">
            <v>VALVULA DE ESFERA EM BRONZE REF 1552-B 3/4" BRUTA</v>
          </cell>
          <cell r="D3861" t="str">
            <v>UN</v>
          </cell>
          <cell r="E3861">
            <v>34.92</v>
          </cell>
          <cell r="F3861">
            <v>0</v>
          </cell>
        </row>
        <row r="3862">
          <cell r="B3862" t="str">
            <v>11750</v>
          </cell>
          <cell r="C3862" t="str">
            <v>VALVULA DE ESFERA EM BRONZE REF 1552-B 1 1/4" BRUTA</v>
          </cell>
          <cell r="D3862" t="str">
            <v>UN</v>
          </cell>
          <cell r="E3862">
            <v>72.34</v>
          </cell>
          <cell r="F3862">
            <v>0</v>
          </cell>
        </row>
        <row r="3863">
          <cell r="B3863" t="str">
            <v>11751</v>
          </cell>
          <cell r="C3863" t="str">
            <v>VALVULA DE ESFERA EM BRONZE REF 1552-B 1 1/2" BRUTA</v>
          </cell>
          <cell r="D3863" t="str">
            <v>UN</v>
          </cell>
          <cell r="E3863">
            <v>87.06</v>
          </cell>
          <cell r="F3863">
            <v>0</v>
          </cell>
        </row>
        <row r="3864">
          <cell r="B3864" t="str">
            <v>11752</v>
          </cell>
          <cell r="C3864" t="str">
            <v>REGISTRO PRESSAO 1/2" BRUTO REF 1400</v>
          </cell>
          <cell r="D3864" t="str">
            <v>UN</v>
          </cell>
          <cell r="E3864">
            <v>22.89</v>
          </cell>
          <cell r="F3864">
            <v>0</v>
          </cell>
        </row>
        <row r="3865">
          <cell r="B3865" t="str">
            <v>11753</v>
          </cell>
          <cell r="C3865" t="str">
            <v>REGISTRO PRESSAO 3/4" BRUTO REF 1400</v>
          </cell>
          <cell r="D3865" t="str">
            <v>UN</v>
          </cell>
          <cell r="E3865">
            <v>23.93</v>
          </cell>
          <cell r="F3865">
            <v>0</v>
          </cell>
        </row>
        <row r="3866">
          <cell r="B3866" t="str">
            <v>11756</v>
          </cell>
          <cell r="C3866" t="str">
            <v>REGISTRO OU REGULADOR P/ GAS COZINHA MARCA ALIANCA REF 76506/1</v>
          </cell>
          <cell r="D3866" t="str">
            <v>UN</v>
          </cell>
          <cell r="E3866">
            <v>19.82</v>
          </cell>
          <cell r="F3866">
            <v>0</v>
          </cell>
        </row>
        <row r="3867">
          <cell r="B3867" t="str">
            <v>11757</v>
          </cell>
          <cell r="C3867" t="str">
            <v>SABONETEIRA EM METAL CROMADO TP CONCHA DE SOBREPOR</v>
          </cell>
          <cell r="D3867" t="str">
            <v>UN</v>
          </cell>
          <cell r="E3867">
            <v>38.5</v>
          </cell>
          <cell r="F3867">
            <v>0</v>
          </cell>
        </row>
        <row r="3868">
          <cell r="B3868" t="str">
            <v>11758</v>
          </cell>
          <cell r="C3868" t="str">
            <v>SABONETEIRA EM VIDRO C/ SUPORTE EM ACO INOX P/ SABAO LIQUIDO</v>
          </cell>
          <cell r="D3868" t="str">
            <v>UN</v>
          </cell>
          <cell r="E3868">
            <v>28.9</v>
          </cell>
          <cell r="F3868">
            <v>0</v>
          </cell>
        </row>
        <row r="3869">
          <cell r="B3869" t="str">
            <v>11760</v>
          </cell>
          <cell r="C3869" t="str">
            <v>SIFAO EM METAL CROMADO 1 X 1 1/4"</v>
          </cell>
          <cell r="D3869" t="str">
            <v>UN</v>
          </cell>
          <cell r="E3869">
            <v>96.22</v>
          </cell>
          <cell r="F3869">
            <v>0</v>
          </cell>
        </row>
        <row r="3870">
          <cell r="B3870" t="str">
            <v>11761</v>
          </cell>
          <cell r="C3870" t="str">
            <v>ASSENTO P/ VASO SANITARIO INFANTIL DE PLASTICO</v>
          </cell>
          <cell r="D3870" t="str">
            <v>UN</v>
          </cell>
          <cell r="E3870">
            <v>17.78</v>
          </cell>
          <cell r="F3870">
            <v>0</v>
          </cell>
        </row>
        <row r="3871">
          <cell r="B3871" t="str">
            <v>11762</v>
          </cell>
          <cell r="C3871" t="str">
            <v>TORNEIRA CROMADA 1/2" OU 3/4" REF 1153 P/ JARDIM/TANQUE - PADRAO ALTO</v>
          </cell>
          <cell r="D3871" t="str">
            <v>UN</v>
          </cell>
          <cell r="E3871">
            <v>48.89</v>
          </cell>
          <cell r="F3871">
            <v>0</v>
          </cell>
        </row>
        <row r="3872">
          <cell r="B3872" t="str">
            <v>11763</v>
          </cell>
          <cell r="C3872" t="str">
            <v>TORNEIRA DE BOIA REAL 1.1/2" C/ BALAO PLASTICO</v>
          </cell>
          <cell r="D3872" t="str">
            <v>UN</v>
          </cell>
          <cell r="E3872">
            <v>75.73</v>
          </cell>
          <cell r="F3872">
            <v>0</v>
          </cell>
        </row>
        <row r="3873">
          <cell r="B3873" t="str">
            <v>11764</v>
          </cell>
          <cell r="C3873" t="str">
            <v>TORNEIRA DE BOIA REAL 1.1/4" C/ BALAO PLASTICO</v>
          </cell>
          <cell r="D3873" t="str">
            <v>UN</v>
          </cell>
          <cell r="E3873">
            <v>64.489999999999995</v>
          </cell>
          <cell r="F3873">
            <v>0</v>
          </cell>
        </row>
        <row r="3874">
          <cell r="B3874" t="str">
            <v>11765</v>
          </cell>
          <cell r="C3874" t="str">
            <v>TORNEIRA DE BOIA VAZAO TOTAL 1" C/ BALAO PLASTICO OU METALICO</v>
          </cell>
          <cell r="D3874" t="str">
            <v>UN</v>
          </cell>
          <cell r="E3874">
            <v>42.42</v>
          </cell>
          <cell r="F3874">
            <v>0</v>
          </cell>
        </row>
        <row r="3875">
          <cell r="B3875" t="str">
            <v>11766</v>
          </cell>
          <cell r="C3875" t="str">
            <v>TORNEIRA DE BOIA VAZAO TOTAL 1/2" C/ BALAO PLASTICO OU METALICO</v>
          </cell>
          <cell r="D3875" t="str">
            <v>UN</v>
          </cell>
          <cell r="E3875">
            <v>29.81</v>
          </cell>
          <cell r="F3875">
            <v>0</v>
          </cell>
        </row>
        <row r="3876">
          <cell r="B3876" t="str">
            <v>11767</v>
          </cell>
          <cell r="C3876" t="str">
            <v>TORNEIRA DE BOIA REAL 2" C/ BALAO PLASTICO</v>
          </cell>
          <cell r="D3876" t="str">
            <v>UN</v>
          </cell>
          <cell r="E3876">
            <v>90</v>
          </cell>
          <cell r="F3876">
            <v>0</v>
          </cell>
        </row>
        <row r="3877">
          <cell r="B3877" t="str">
            <v>11769</v>
          </cell>
          <cell r="C3877" t="str">
            <v>APARELHO MISTURADOR CROMADO P/ LAVATORIO REF 1875</v>
          </cell>
          <cell r="D3877" t="str">
            <v>UN</v>
          </cell>
          <cell r="E3877">
            <v>204.28</v>
          </cell>
          <cell r="F3877">
            <v>0</v>
          </cell>
        </row>
        <row r="3878">
          <cell r="B3878" t="str">
            <v>11770</v>
          </cell>
          <cell r="C3878" t="str">
            <v>APARELHO MISTURADOR CROMADO P/ CHUVEIRO 3/4" REF 2116</v>
          </cell>
          <cell r="D3878" t="str">
            <v>UN</v>
          </cell>
          <cell r="E3878">
            <v>93.37</v>
          </cell>
          <cell r="F3878">
            <v>0</v>
          </cell>
        </row>
        <row r="3879">
          <cell r="B3879" t="str">
            <v>11771</v>
          </cell>
          <cell r="C3879" t="str">
            <v>APARELHO MISTURADOR CROMADO P/ PIA REF 1258</v>
          </cell>
          <cell r="D3879" t="str">
            <v>UN</v>
          </cell>
          <cell r="E3879">
            <v>282.33999999999997</v>
          </cell>
          <cell r="F3879">
            <v>0</v>
          </cell>
        </row>
        <row r="3880">
          <cell r="B3880" t="str">
            <v>11772</v>
          </cell>
          <cell r="C3880" t="str">
            <v>TORNEIRA CROMADA TUBO MOVEL P/ BANCADA 1/2" OU 3/4" REF 1167 P/ PIA COZ - PADRAO ALTO</v>
          </cell>
          <cell r="D3880" t="str">
            <v>UN</v>
          </cell>
          <cell r="E3880">
            <v>173.62</v>
          </cell>
          <cell r="F3880">
            <v>0</v>
          </cell>
        </row>
        <row r="3881">
          <cell r="B3881" t="str">
            <v>11773</v>
          </cell>
          <cell r="C3881" t="str">
            <v>TORNEIRA CROMADA TUBO MOVEL P/ PAREDE 1/2" OU 3/4" REF 1168 P/ PIA COZ - PADRAO MEDIO</v>
          </cell>
          <cell r="D3881" t="str">
            <v>UN</v>
          </cell>
          <cell r="E3881">
            <v>100.79</v>
          </cell>
          <cell r="F3881">
            <v>0</v>
          </cell>
        </row>
        <row r="3882">
          <cell r="B3882" t="str">
            <v>11775</v>
          </cell>
          <cell r="C3882" t="str">
            <v>TORNEIRA CROMADA 1/2" OU 3/4" REF 1157 P/ PIA COZ - C/ AREJADOR - PADRAO MEDIO</v>
          </cell>
          <cell r="D3882" t="str">
            <v>UN</v>
          </cell>
          <cell r="E3882">
            <v>87.01</v>
          </cell>
          <cell r="F3882">
            <v>0</v>
          </cell>
        </row>
        <row r="3883">
          <cell r="B3883" t="str">
            <v>11777</v>
          </cell>
          <cell r="C3883" t="str">
            <v>TORNEIRA ELETRICA P/ COZINHA</v>
          </cell>
          <cell r="D3883" t="str">
            <v>UN</v>
          </cell>
          <cell r="E3883">
            <v>102.1</v>
          </cell>
          <cell r="F3883">
            <v>0</v>
          </cell>
        </row>
        <row r="3884">
          <cell r="B3884" t="str">
            <v>11778</v>
          </cell>
          <cell r="C3884" t="str">
            <v>TORNEIRA OU REGISTRO CROMADO 1/2" OU 3/4" REF 1147 P/ FILTRO - PADRAO POPULAR</v>
          </cell>
          <cell r="D3884" t="str">
            <v>UN</v>
          </cell>
          <cell r="E3884">
            <v>21.15</v>
          </cell>
          <cell r="F3884">
            <v>0</v>
          </cell>
        </row>
        <row r="3885">
          <cell r="B3885" t="str">
            <v>11781</v>
          </cell>
          <cell r="C3885" t="str">
            <v>VALVULA DESCARGA 1 1/4" C/ REGISTRO - ACABAMENTO EM METAL CROMADO</v>
          </cell>
          <cell r="D3885" t="str">
            <v>UN</v>
          </cell>
          <cell r="E3885">
            <v>145.44999999999999</v>
          </cell>
          <cell r="F3885">
            <v>0</v>
          </cell>
        </row>
        <row r="3886">
          <cell r="B3886" t="str">
            <v>11783</v>
          </cell>
          <cell r="C3886" t="str">
            <v>VALVULA DESCARGA 1 1/2" EM PVC - ACABAMENTO EM PLASTICO CROMADO TIPO LORENZETTI OU SIMILAR</v>
          </cell>
          <cell r="D3886" t="str">
            <v>UN</v>
          </cell>
          <cell r="E3886">
            <v>75.34</v>
          </cell>
          <cell r="F3886">
            <v>0</v>
          </cell>
        </row>
        <row r="3887">
          <cell r="B3887" t="str">
            <v>11784</v>
          </cell>
          <cell r="C3887" t="str">
            <v>BACIA TURCA BRANCA 51 X 71CM</v>
          </cell>
          <cell r="D3887" t="str">
            <v>UN</v>
          </cell>
          <cell r="E3887">
            <v>112.7</v>
          </cell>
          <cell r="F3887">
            <v>0</v>
          </cell>
        </row>
        <row r="3888">
          <cell r="B3888" t="str">
            <v>11785</v>
          </cell>
          <cell r="C3888" t="str">
            <v>BACIA TURCA C/SIFAO 60 X 48 X 37CM</v>
          </cell>
          <cell r="D3888" t="str">
            <v>UN</v>
          </cell>
          <cell r="E3888">
            <v>126.16</v>
          </cell>
          <cell r="F3888">
            <v>0</v>
          </cell>
        </row>
        <row r="3889">
          <cell r="B3889" t="str">
            <v>11786</v>
          </cell>
          <cell r="C3889" t="str">
            <v>VASO SANITARIO SIFONADO INFANTIL - BRANCO</v>
          </cell>
          <cell r="D3889" t="str">
            <v>UN</v>
          </cell>
          <cell r="E3889">
            <v>106.15</v>
          </cell>
          <cell r="F3889">
            <v>0</v>
          </cell>
        </row>
        <row r="3890">
          <cell r="B3890" t="str">
            <v>11787</v>
          </cell>
          <cell r="C3890" t="str">
            <v>VASO SANITARIO SIFONADO INFANTIL - COR</v>
          </cell>
          <cell r="D3890" t="str">
            <v>UN</v>
          </cell>
          <cell r="E3890">
            <v>113.53</v>
          </cell>
          <cell r="F3890">
            <v>0</v>
          </cell>
        </row>
        <row r="3891">
          <cell r="B3891" t="str">
            <v>11788</v>
          </cell>
          <cell r="C3891" t="str">
            <v>BACIA TURCA CELITE 003. 006 - SIFAO INTEGRADO</v>
          </cell>
          <cell r="D3891" t="str">
            <v>UN</v>
          </cell>
          <cell r="E3891">
            <v>118.5</v>
          </cell>
          <cell r="F3891">
            <v>0</v>
          </cell>
        </row>
        <row r="3892">
          <cell r="B3892" t="str">
            <v>11789</v>
          </cell>
          <cell r="C3892" t="str">
            <v>ANEL PARA GUIA DE 10MM PARA FIO FE-160</v>
          </cell>
          <cell r="D3892" t="str">
            <v>UN</v>
          </cell>
          <cell r="E3892">
            <v>4.47</v>
          </cell>
          <cell r="F3892">
            <v>0</v>
          </cell>
        </row>
        <row r="3893">
          <cell r="B3893" t="str">
            <v>11790</v>
          </cell>
          <cell r="C3893" t="str">
            <v>PARAFUSO M16 (ROSCA MAQUINA D=16MM) X 450MM CAB QUADRADA - Z INCAGEM A FOGO</v>
          </cell>
          <cell r="D3893" t="str">
            <v>UN</v>
          </cell>
          <cell r="E3893">
            <v>13.54</v>
          </cell>
          <cell r="F3893">
            <v>0</v>
          </cell>
        </row>
        <row r="3894">
          <cell r="B3894" t="str">
            <v>11791</v>
          </cell>
          <cell r="C3894" t="str">
            <v>BANCA GRANITO PRETO 100 X 60CM, E = 2CM, C/1 ABERTURA</v>
          </cell>
          <cell r="D3894" t="str">
            <v>UN</v>
          </cell>
          <cell r="E3894">
            <v>326.99</v>
          </cell>
          <cell r="F3894">
            <v>0</v>
          </cell>
        </row>
        <row r="3895">
          <cell r="B3895" t="str">
            <v>11792</v>
          </cell>
          <cell r="C3895" t="str">
            <v>BANCA GRANITO PRETO 200 X 60CM, E = 3CM, C/2 ABERTURAS</v>
          </cell>
          <cell r="D3895" t="str">
            <v>UN</v>
          </cell>
          <cell r="E3895">
            <v>816.11</v>
          </cell>
          <cell r="F3895">
            <v>0</v>
          </cell>
        </row>
        <row r="3896">
          <cell r="B3896" t="str">
            <v>11793</v>
          </cell>
          <cell r="C3896" t="str">
            <v>BANCA GRANITO PRETO 200 X 60CM, ESP = 2CM, SEM ABERTURA</v>
          </cell>
          <cell r="D3896" t="str">
            <v>UN</v>
          </cell>
          <cell r="E3896">
            <v>570.71</v>
          </cell>
          <cell r="F3896">
            <v>0</v>
          </cell>
        </row>
        <row r="3897">
          <cell r="B3897" t="str">
            <v>11794</v>
          </cell>
          <cell r="C3897" t="str">
            <v>GRANITO AMENDOA POLIDO PARA BANCADA ESP = 2 CM</v>
          </cell>
          <cell r="D3897" t="str">
            <v>M2</v>
          </cell>
          <cell r="E3897">
            <v>306.73</v>
          </cell>
          <cell r="F3897">
            <v>0</v>
          </cell>
        </row>
        <row r="3898">
          <cell r="B3898" t="str">
            <v>11795</v>
          </cell>
          <cell r="C3898" t="str">
            <v>GRANITO CINZA POLIDO P/BANCADA E=2,5 CM</v>
          </cell>
          <cell r="D3898" t="str">
            <v>M2</v>
          </cell>
          <cell r="E3898">
            <v>247.31</v>
          </cell>
          <cell r="F3898">
            <v>0</v>
          </cell>
        </row>
        <row r="3899">
          <cell r="B3899" t="str">
            <v>11796</v>
          </cell>
          <cell r="C3899" t="str">
            <v>GRANITO PRETO TIJUCA POLIDO PARA BANCADA ESP = 2 CM</v>
          </cell>
          <cell r="D3899" t="str">
            <v>M2</v>
          </cell>
          <cell r="E3899">
            <v>373.68</v>
          </cell>
          <cell r="F3899">
            <v>0</v>
          </cell>
        </row>
        <row r="3900">
          <cell r="B3900" t="str">
            <v>11797</v>
          </cell>
          <cell r="C3900" t="str">
            <v>BIDE LOUCA BRANCA C/ 3 FUROS - LINHA PADRAO MEDIO</v>
          </cell>
          <cell r="D3900" t="str">
            <v>UN</v>
          </cell>
          <cell r="E3900">
            <v>87.84</v>
          </cell>
          <cell r="F3900">
            <v>0</v>
          </cell>
        </row>
        <row r="3901">
          <cell r="B3901" t="str">
            <v>11798</v>
          </cell>
          <cell r="C3901" t="str">
            <v>CABO DE COBRE ISOLAMENTO ANTI-CHAMA 450/750V 3 X 10MM2, TP FICAP OU EQUIV</v>
          </cell>
          <cell r="D3901" t="str">
            <v>M</v>
          </cell>
          <cell r="E3901">
            <v>26.91</v>
          </cell>
          <cell r="F3901">
            <v>0</v>
          </cell>
        </row>
        <row r="3902">
          <cell r="B3902" t="str">
            <v>11801</v>
          </cell>
          <cell r="C3902" t="str">
            <v>CABO DE COBRE ISOLAMENTO ANTI-CHAMA 450/750V 3 X 16MM2, TP FICAP OU EQUIV</v>
          </cell>
          <cell r="D3902" t="str">
            <v>M</v>
          </cell>
          <cell r="E3902">
            <v>36.29</v>
          </cell>
          <cell r="F3902">
            <v>0</v>
          </cell>
        </row>
        <row r="3903">
          <cell r="B3903" t="str">
            <v>11804</v>
          </cell>
          <cell r="C3903" t="str">
            <v>CABO DE COBRE ISOLAMENTO ANTI-CHAMA 450/750V 3 X 25MM2, TP FICAP OU EQUIV</v>
          </cell>
          <cell r="D3903" t="str">
            <v>M</v>
          </cell>
          <cell r="E3903">
            <v>53.96</v>
          </cell>
          <cell r="F3903">
            <v>0</v>
          </cell>
        </row>
        <row r="3904">
          <cell r="B3904" t="str">
            <v>11811</v>
          </cell>
          <cell r="C3904" t="str">
            <v>AQUECEDOR DE AGUA ELETRICO HORIZONTAL 200L CILINDRO COBRE / INOX</v>
          </cell>
          <cell r="D3904" t="str">
            <v>UN</v>
          </cell>
          <cell r="E3904">
            <v>3604.88</v>
          </cell>
          <cell r="F3904">
            <v>0</v>
          </cell>
        </row>
        <row r="3905">
          <cell r="B3905" t="str">
            <v>11814</v>
          </cell>
          <cell r="C3905" t="str">
            <v>AQUECEDOR DE AGUA ELETRICO INDUSTRIAL 500L, TENSAO NOMINAL 220V</v>
          </cell>
          <cell r="D3905" t="str">
            <v>UN</v>
          </cell>
          <cell r="E3905">
            <v>4632.63</v>
          </cell>
          <cell r="F3905">
            <v>0</v>
          </cell>
        </row>
        <row r="3906">
          <cell r="B3906" t="str">
            <v>11816</v>
          </cell>
          <cell r="C3906" t="str">
            <v>AQUECEDOR DE AGUA ELETRICO HORIZONTAL 100L CILINDRO COBRE / INOX</v>
          </cell>
          <cell r="D3906" t="str">
            <v>UN</v>
          </cell>
          <cell r="E3906">
            <v>2361.0700000000002</v>
          </cell>
          <cell r="F3906">
            <v>0</v>
          </cell>
        </row>
        <row r="3907">
          <cell r="B3907" t="str">
            <v>11818</v>
          </cell>
          <cell r="C3907" t="str">
            <v>CONECTOR PARAFUSO FENDIDO DE BRONZE P/ CABO 10-16MM2</v>
          </cell>
          <cell r="D3907" t="str">
            <v>UN</v>
          </cell>
          <cell r="E3907">
            <v>2.75</v>
          </cell>
          <cell r="F3907">
            <v>0</v>
          </cell>
        </row>
        <row r="3908">
          <cell r="B3908" t="str">
            <v>11819</v>
          </cell>
          <cell r="C3908" t="str">
            <v>CONECTOR PARAFUSO FENDIDO DE BRONZE P/ CABO 70-240MM2</v>
          </cell>
          <cell r="D3908" t="str">
            <v>UN</v>
          </cell>
          <cell r="E3908">
            <v>48.39</v>
          </cell>
          <cell r="F3908">
            <v>0</v>
          </cell>
        </row>
        <row r="3909">
          <cell r="B3909" t="str">
            <v>11820</v>
          </cell>
          <cell r="C3909" t="str">
            <v>CONECTOR PARAFUSO FENDIDO DE BRONZE P/ CABO 6-10MM2</v>
          </cell>
          <cell r="D3909" t="str">
            <v>UN</v>
          </cell>
          <cell r="E3909">
            <v>2.71</v>
          </cell>
          <cell r="F3909">
            <v>0</v>
          </cell>
        </row>
        <row r="3910">
          <cell r="B3910" t="str">
            <v>11821</v>
          </cell>
          <cell r="C3910" t="str">
            <v>CONECTOR PARAFUSO FENDIDO C/ SEPARADOR DE CABOS BIMETALICOS DE COBRE P/ CABOS 8-21MM2</v>
          </cell>
          <cell r="D3910" t="str">
            <v>UN</v>
          </cell>
          <cell r="E3910">
            <v>2.79</v>
          </cell>
          <cell r="F3910">
            <v>0</v>
          </cell>
        </row>
        <row r="3911">
          <cell r="B3911" t="str">
            <v>11822</v>
          </cell>
          <cell r="C3911" t="str">
            <v>TORNEIRA PLASTICO 1/2" P/ PIA</v>
          </cell>
          <cell r="D3911" t="str">
            <v>UN</v>
          </cell>
          <cell r="E3911">
            <v>6.8</v>
          </cell>
          <cell r="F3911">
            <v>0</v>
          </cell>
        </row>
        <row r="3912">
          <cell r="B3912" t="str">
            <v>11823</v>
          </cell>
          <cell r="C3912" t="str">
            <v>TORNEIRA DE BOIA PVC 1/2" P/ CAIXA DESCARGA EXTERNA</v>
          </cell>
          <cell r="D3912" t="str">
            <v>UN</v>
          </cell>
          <cell r="E3912">
            <v>7.78</v>
          </cell>
          <cell r="F3912">
            <v>0</v>
          </cell>
        </row>
        <row r="3913">
          <cell r="B3913" t="str">
            <v>11824</v>
          </cell>
          <cell r="C3913" t="str">
            <v>TORNEIRA DE BOIA VAZAO TOTAL 3/4" C/ BALAO PLASTICO OU METALICO</v>
          </cell>
          <cell r="D3913" t="str">
            <v>UN</v>
          </cell>
          <cell r="E3913">
            <v>33.46</v>
          </cell>
          <cell r="F3913">
            <v>0</v>
          </cell>
        </row>
        <row r="3914">
          <cell r="B3914" t="str">
            <v>11825</v>
          </cell>
          <cell r="C3914" t="str">
            <v>TORNEIRA DE BOIA REAL 1" C/ BALAO PLASTICO</v>
          </cell>
          <cell r="D3914" t="str">
            <v>UN</v>
          </cell>
          <cell r="E3914">
            <v>41.06</v>
          </cell>
          <cell r="F3914">
            <v>0</v>
          </cell>
        </row>
        <row r="3915">
          <cell r="B3915" t="str">
            <v>11826</v>
          </cell>
          <cell r="C3915" t="str">
            <v>TORNEIRA DE BOIA REAL 1/2" C/ BALAO METALICO</v>
          </cell>
          <cell r="D3915" t="str">
            <v>UN</v>
          </cell>
          <cell r="E3915">
            <v>28.53</v>
          </cell>
          <cell r="F3915">
            <v>0</v>
          </cell>
        </row>
        <row r="3916">
          <cell r="B3916" t="str">
            <v>11829</v>
          </cell>
          <cell r="C3916" t="str">
            <v>TORNEIRA DE BOIA REAL 1/2" C/ BALAO PLASTICO</v>
          </cell>
          <cell r="D3916" t="str">
            <v>UN</v>
          </cell>
          <cell r="E3916">
            <v>12.69</v>
          </cell>
          <cell r="F3916">
            <v>0</v>
          </cell>
        </row>
        <row r="3917">
          <cell r="B3917" t="str">
            <v>11830</v>
          </cell>
          <cell r="C3917" t="str">
            <v>TORNEIRA DE BOIA REAL 3/4" C/ BALAO PLASTICO</v>
          </cell>
          <cell r="D3917" t="str">
            <v>UN</v>
          </cell>
          <cell r="E3917">
            <v>13</v>
          </cell>
          <cell r="F3917">
            <v>0</v>
          </cell>
        </row>
        <row r="3918">
          <cell r="B3918" t="str">
            <v>11831</v>
          </cell>
          <cell r="C3918" t="str">
            <v>TORNEIRA PLASTICA 3/4" P/TANQUE</v>
          </cell>
          <cell r="D3918" t="str">
            <v>UN</v>
          </cell>
          <cell r="E3918">
            <v>6.5</v>
          </cell>
          <cell r="F3918">
            <v>0</v>
          </cell>
        </row>
        <row r="3919">
          <cell r="B3919" t="str">
            <v>11832</v>
          </cell>
          <cell r="C3919" t="str">
            <v>TORNEIRA PLÁSTICA DE 1/2" PARA LAVATÓRIO</v>
          </cell>
          <cell r="D3919" t="str">
            <v>UN</v>
          </cell>
          <cell r="E3919">
            <v>6.8</v>
          </cell>
          <cell r="F3919">
            <v>0</v>
          </cell>
        </row>
        <row r="3920">
          <cell r="B3920" t="str">
            <v>11834</v>
          </cell>
          <cell r="C3920" t="str">
            <v>MADEIRA ANGELIM APARELHADA</v>
          </cell>
          <cell r="D3920" t="str">
            <v>M3</v>
          </cell>
          <cell r="E3920">
            <v>2366.9499999999998</v>
          </cell>
          <cell r="F3920">
            <v>0</v>
          </cell>
        </row>
        <row r="3921">
          <cell r="B3921" t="str">
            <v>11835</v>
          </cell>
          <cell r="C3921" t="str">
            <v>MADEIRA IPE APARELHADA</v>
          </cell>
          <cell r="D3921" t="str">
            <v>M3</v>
          </cell>
          <cell r="E3921">
            <v>4307.84</v>
          </cell>
          <cell r="F3921">
            <v>0</v>
          </cell>
        </row>
        <row r="3922">
          <cell r="B3922" t="str">
            <v>11836</v>
          </cell>
          <cell r="C3922" t="str">
            <v>MADEIRA 2A QUALIDADE SERRADA NAO APARELHADA -TIPO VIROLA</v>
          </cell>
          <cell r="D3922" t="str">
            <v>M3</v>
          </cell>
          <cell r="E3922">
            <v>1498.64</v>
          </cell>
          <cell r="F3922">
            <v>0</v>
          </cell>
        </row>
        <row r="3923">
          <cell r="B3923" t="str">
            <v>11837</v>
          </cell>
          <cell r="C3923" t="str">
            <v>GRAMPO LINHA VIVA, DE ALUMINIO CABO PRINCIPAL ( 10 - 120MM2) DERIVACAO (10 - 70MM2)</v>
          </cell>
          <cell r="D3923" t="str">
            <v>UN</v>
          </cell>
          <cell r="E3923">
            <v>29.03</v>
          </cell>
          <cell r="F3923">
            <v>0</v>
          </cell>
        </row>
        <row r="3924">
          <cell r="B3924" t="str">
            <v>11838</v>
          </cell>
          <cell r="C3924" t="str">
            <v>TERMINAL A PRESSAO DE BRONZE P/ CABO A BARRA, CABO 240MM2 C/ 1 FURO DE FIXACAO</v>
          </cell>
          <cell r="D3924" t="str">
            <v>UN</v>
          </cell>
          <cell r="E3924">
            <v>16.100000000000001</v>
          </cell>
          <cell r="F3924">
            <v>0</v>
          </cell>
        </row>
        <row r="3925">
          <cell r="B3925" t="str">
            <v>11839</v>
          </cell>
          <cell r="C3925" t="str">
            <v>TERMINAL A PRESSAO DE BRONZE P/ CABO A BARRA, CABO 300MM2 C/ 1 FURO DE FIXACAO</v>
          </cell>
          <cell r="D3925" t="str">
            <v>UN</v>
          </cell>
          <cell r="E3925">
            <v>12.39</v>
          </cell>
          <cell r="F3925">
            <v>0</v>
          </cell>
        </row>
        <row r="3926">
          <cell r="B3926" t="str">
            <v>11840</v>
          </cell>
          <cell r="C3926" t="str">
            <v>GRAMPO PARALELO DE BRONZE PARA CABO 25MM2</v>
          </cell>
          <cell r="D3926" t="str">
            <v>UN</v>
          </cell>
          <cell r="E3926">
            <v>9.2899999999999991</v>
          </cell>
          <cell r="F3926">
            <v>0</v>
          </cell>
        </row>
        <row r="3927">
          <cell r="B3927" t="str">
            <v>11842</v>
          </cell>
          <cell r="C3927" t="str">
            <v>PECA DE MADEIRA2A QUALIDADE 2 X 11CM NAO APARELHADA</v>
          </cell>
          <cell r="D3927" t="str">
            <v>M</v>
          </cell>
          <cell r="E3927">
            <v>3.3</v>
          </cell>
          <cell r="F3927">
            <v>0</v>
          </cell>
        </row>
        <row r="3928">
          <cell r="B3928" t="str">
            <v>11844</v>
          </cell>
          <cell r="C3928" t="str">
            <v>PECA DE MADEIRA (MASSARANDUBA) 4 X 30CM APARELHADA</v>
          </cell>
          <cell r="D3928" t="str">
            <v>M</v>
          </cell>
          <cell r="E3928">
            <v>30.75</v>
          </cell>
          <cell r="F3928">
            <v>0</v>
          </cell>
        </row>
        <row r="3929">
          <cell r="B3929" t="str">
            <v>11848</v>
          </cell>
          <cell r="C3929" t="str">
            <v>CADERNETA DE TOPOGRAFO</v>
          </cell>
          <cell r="D3929" t="str">
            <v>UN</v>
          </cell>
          <cell r="E3929">
            <v>4.54</v>
          </cell>
          <cell r="F3929">
            <v>0</v>
          </cell>
        </row>
        <row r="3930">
          <cell r="B3930" t="str">
            <v>11849</v>
          </cell>
          <cell r="C3930" t="str">
            <v>COLA BRANCA</v>
          </cell>
          <cell r="D3930" t="str">
            <v>L</v>
          </cell>
          <cell r="E3930">
            <v>8.6999999999999993</v>
          </cell>
          <cell r="F3930">
            <v>0</v>
          </cell>
        </row>
        <row r="3931">
          <cell r="B3931" t="str">
            <v>11851</v>
          </cell>
          <cell r="C3931" t="str">
            <v>PAPEL SULFITE A4</v>
          </cell>
          <cell r="D3931" t="str">
            <v>FL</v>
          </cell>
          <cell r="E3931">
            <v>0.03</v>
          </cell>
          <cell r="F3931">
            <v>0</v>
          </cell>
        </row>
        <row r="3932">
          <cell r="B3932" t="str">
            <v>11852</v>
          </cell>
          <cell r="C3932" t="str">
            <v>PAPEL VEGETAL 100G/M2 - 0,80M DE LARGURA</v>
          </cell>
          <cell r="D3932" t="str">
            <v>M</v>
          </cell>
          <cell r="E3932">
            <v>5.43</v>
          </cell>
          <cell r="F3932">
            <v>0</v>
          </cell>
        </row>
        <row r="3933">
          <cell r="B3933" t="str">
            <v>11853</v>
          </cell>
          <cell r="C3933" t="str">
            <v>PAPEL VEGETAL 65G/M2 - 0,80M DE LARGURA</v>
          </cell>
          <cell r="D3933" t="str">
            <v>M</v>
          </cell>
          <cell r="E3933">
            <v>4.33</v>
          </cell>
          <cell r="F3933">
            <v>0</v>
          </cell>
        </row>
        <row r="3934">
          <cell r="B3934" t="str">
            <v>11854</v>
          </cell>
          <cell r="C3934" t="str">
            <v>CONECTOR PARAFUSO FENDIDO PARA CABO 35 MM2</v>
          </cell>
          <cell r="D3934" t="str">
            <v>UN</v>
          </cell>
          <cell r="E3934">
            <v>3.37</v>
          </cell>
          <cell r="F3934">
            <v>0</v>
          </cell>
        </row>
        <row r="3935">
          <cell r="B3935" t="str">
            <v>11855</v>
          </cell>
          <cell r="C3935" t="str">
            <v>CONECTOR MECANICO SPLIT-BOLT PARA CABO 70 MM2</v>
          </cell>
          <cell r="D3935" t="str">
            <v>UN</v>
          </cell>
          <cell r="E3935">
            <v>6.58</v>
          </cell>
          <cell r="F3935">
            <v>0</v>
          </cell>
        </row>
        <row r="3936">
          <cell r="B3936" t="str">
            <v>11856</v>
          </cell>
          <cell r="C3936" t="str">
            <v>CONECTOR PARAFUSO FENDIDO (SPLIT-BOLT) PARA CABO DE 10 MM2</v>
          </cell>
          <cell r="D3936" t="str">
            <v>UN</v>
          </cell>
          <cell r="E3936">
            <v>2.4</v>
          </cell>
          <cell r="F3936">
            <v>0</v>
          </cell>
        </row>
        <row r="3937">
          <cell r="B3937" t="str">
            <v>11857</v>
          </cell>
          <cell r="C3937" t="str">
            <v>CONECTOR PARAFUSO FENDIDO PARA CABO 120 MM2</v>
          </cell>
          <cell r="D3937" t="str">
            <v>UN</v>
          </cell>
          <cell r="E3937">
            <v>8.9</v>
          </cell>
          <cell r="F3937">
            <v>0</v>
          </cell>
        </row>
        <row r="3938">
          <cell r="B3938" t="str">
            <v>11858</v>
          </cell>
          <cell r="C3938" t="str">
            <v>CONECTOR PARAFUSO FENDIDO PARA CABO 150 MM2</v>
          </cell>
          <cell r="D3938" t="str">
            <v>UN</v>
          </cell>
          <cell r="E3938">
            <v>10.92</v>
          </cell>
          <cell r="F3938">
            <v>0</v>
          </cell>
        </row>
        <row r="3939">
          <cell r="B3939" t="str">
            <v>11859</v>
          </cell>
          <cell r="C3939" t="str">
            <v>CONECTOR PARAFUSO FENDIDO PARA CABO 185 MM2</v>
          </cell>
          <cell r="D3939" t="str">
            <v>UN</v>
          </cell>
          <cell r="E3939">
            <v>15.48</v>
          </cell>
          <cell r="F3939">
            <v>0</v>
          </cell>
        </row>
        <row r="3940">
          <cell r="B3940" t="str">
            <v>11862</v>
          </cell>
          <cell r="C3940" t="str">
            <v>CONECTOR PARAFUSO FENDIDO PARA CABO 50 MM2</v>
          </cell>
          <cell r="D3940" t="str">
            <v>UN</v>
          </cell>
          <cell r="E3940">
            <v>4.8</v>
          </cell>
          <cell r="F3940">
            <v>0</v>
          </cell>
        </row>
        <row r="3941">
          <cell r="B3941" t="str">
            <v>11863</v>
          </cell>
          <cell r="C3941" t="str">
            <v>CONECTOR PARAFUSO FENDIDO PARA CABO 6 MM2</v>
          </cell>
          <cell r="D3941" t="str">
            <v>UN</v>
          </cell>
          <cell r="E3941">
            <v>1.7</v>
          </cell>
          <cell r="F3941">
            <v>0</v>
          </cell>
        </row>
        <row r="3942">
          <cell r="B3942" t="str">
            <v>11864</v>
          </cell>
          <cell r="C3942" t="str">
            <v>CONECTOR PARAFUSO FENDIDO PARA CABO 95 MM2</v>
          </cell>
          <cell r="D3942" t="str">
            <v>UN</v>
          </cell>
          <cell r="E3942">
            <v>11.23</v>
          </cell>
          <cell r="F3942">
            <v>0</v>
          </cell>
        </row>
        <row r="3943">
          <cell r="B3943" t="str">
            <v>11865</v>
          </cell>
          <cell r="C3943" t="str">
            <v>CAIXA D'AGUA FIBROCIMENTO REDONDA C/ TAMPA 500L</v>
          </cell>
          <cell r="D3943" t="str">
            <v>UN</v>
          </cell>
          <cell r="E3943">
            <v>143.65</v>
          </cell>
          <cell r="F3943">
            <v>0</v>
          </cell>
        </row>
        <row r="3944">
          <cell r="B3944" t="str">
            <v>11867</v>
          </cell>
          <cell r="C3944" t="str">
            <v>CAIXA D'AGUA FIBROCIMENTO REDONDA C/ TAMPA 750L</v>
          </cell>
          <cell r="D3944" t="str">
            <v>UN</v>
          </cell>
          <cell r="E3944">
            <v>249</v>
          </cell>
          <cell r="F3944">
            <v>0</v>
          </cell>
        </row>
        <row r="3945">
          <cell r="B3945" t="str">
            <v>11868</v>
          </cell>
          <cell r="C3945" t="str">
            <v>CAIXA D'AGUA FIBRA DE VIDRO 1000L</v>
          </cell>
          <cell r="D3945" t="str">
            <v>UN</v>
          </cell>
          <cell r="E3945">
            <v>306.47000000000003</v>
          </cell>
          <cell r="F3945">
            <v>0</v>
          </cell>
        </row>
        <row r="3946">
          <cell r="B3946" t="str">
            <v>11869</v>
          </cell>
          <cell r="C3946" t="str">
            <v>CAIXA D'AGUA FIBRA DE VIDRO 1500L</v>
          </cell>
          <cell r="D3946" t="str">
            <v>UN</v>
          </cell>
          <cell r="E3946">
            <v>466.32</v>
          </cell>
          <cell r="F3946">
            <v>0</v>
          </cell>
        </row>
        <row r="3947">
          <cell r="B3947" t="str">
            <v>11871</v>
          </cell>
          <cell r="C3947" t="str">
            <v>CAIXA D'AGUA FIBRA DE VIDRO 500L</v>
          </cell>
          <cell r="D3947" t="str">
            <v>UN</v>
          </cell>
          <cell r="E3947">
            <v>196</v>
          </cell>
          <cell r="F3947">
            <v>0</v>
          </cell>
        </row>
        <row r="3948">
          <cell r="B3948" t="str">
            <v>11872</v>
          </cell>
          <cell r="C3948" t="str">
            <v>TERMINAL A PRESSAO P/ CABO A BARRA, CABO 16 A 25MM2</v>
          </cell>
          <cell r="D3948" t="str">
            <v>UN</v>
          </cell>
          <cell r="E3948">
            <v>3.45</v>
          </cell>
          <cell r="F3948">
            <v>0</v>
          </cell>
        </row>
        <row r="3949">
          <cell r="B3949" t="str">
            <v>11873</v>
          </cell>
          <cell r="C3949" t="str">
            <v>TERMINAL A PRESSAO P/ CABO A BARRA, CABO 35MM2</v>
          </cell>
          <cell r="D3949" t="str">
            <v>UN</v>
          </cell>
          <cell r="E3949">
            <v>3.6</v>
          </cell>
          <cell r="F3949">
            <v>0</v>
          </cell>
        </row>
        <row r="3950">
          <cell r="B3950" t="str">
            <v>11874</v>
          </cell>
          <cell r="C3950" t="str">
            <v>TERMINAL A PRESSAO P/CABO A BARRA, CABO 50 A 70MM2</v>
          </cell>
          <cell r="D3950" t="str">
            <v>UN</v>
          </cell>
          <cell r="E3950">
            <v>5.46</v>
          </cell>
          <cell r="F3950">
            <v>0</v>
          </cell>
        </row>
        <row r="3951">
          <cell r="B3951" t="str">
            <v>11875</v>
          </cell>
          <cell r="C3951" t="str">
            <v>TERMINAL A PRESSAO P/ CABO A BARRA, CABO 95 A120MM2</v>
          </cell>
          <cell r="D3951" t="str">
            <v>UN</v>
          </cell>
          <cell r="E3951">
            <v>8.9</v>
          </cell>
          <cell r="F3951">
            <v>0</v>
          </cell>
        </row>
        <row r="3952">
          <cell r="B3952" t="str">
            <v>11876</v>
          </cell>
          <cell r="C3952" t="str">
            <v>TERMINAL A PRESSAO P/ CABO A BARRA, CABO 150 A 180MM2</v>
          </cell>
          <cell r="D3952" t="str">
            <v>UN</v>
          </cell>
          <cell r="E3952">
            <v>12</v>
          </cell>
          <cell r="F3952">
            <v>0</v>
          </cell>
        </row>
        <row r="3953">
          <cell r="B3953" t="str">
            <v>11877</v>
          </cell>
          <cell r="C3953" t="str">
            <v>TERMINAL A PRESSAO P/ CABO A BARRA, CABO 240 A 300MM2</v>
          </cell>
          <cell r="D3953" t="str">
            <v>UN</v>
          </cell>
          <cell r="E3953">
            <v>15.48</v>
          </cell>
          <cell r="F3953">
            <v>0</v>
          </cell>
        </row>
        <row r="3954">
          <cell r="B3954" t="str">
            <v>11880</v>
          </cell>
          <cell r="C3954" t="str">
            <v>CAIXA GORDURA PVC 250 X 230 X 75MM C/ TAMPA E PORTA TAMPA</v>
          </cell>
          <cell r="D3954" t="str">
            <v>UN</v>
          </cell>
          <cell r="E3954">
            <v>33.74</v>
          </cell>
          <cell r="F3954">
            <v>0</v>
          </cell>
        </row>
        <row r="3955">
          <cell r="B3955" t="str">
            <v>11881</v>
          </cell>
          <cell r="C3955" t="str">
            <v>CAIXA GORDURA SIMPLES CONCRETO PRE MOLDADO CIRCULAR COM TAMPA D = 40CM</v>
          </cell>
          <cell r="D3955" t="str">
            <v>UN</v>
          </cell>
          <cell r="E3955">
            <v>19.190000000000001</v>
          </cell>
          <cell r="F3955">
            <v>0</v>
          </cell>
        </row>
        <row r="3956">
          <cell r="B3956" t="str">
            <v>11882</v>
          </cell>
          <cell r="C3956" t="str">
            <v>CAIXA PARA HIDROMETRO CONCRETO PRE MOLDADO</v>
          </cell>
          <cell r="D3956" t="str">
            <v>UN</v>
          </cell>
          <cell r="E3956">
            <v>21.17</v>
          </cell>
          <cell r="F3956">
            <v>0</v>
          </cell>
        </row>
        <row r="3957">
          <cell r="B3957" t="str">
            <v>11883</v>
          </cell>
          <cell r="C3957" t="str">
            <v>FOSSA "IMHOFF" PARA 100 CONTRIBUINTES</v>
          </cell>
          <cell r="D3957" t="str">
            <v>UN</v>
          </cell>
          <cell r="E3957">
            <v>2478.5500000000002</v>
          </cell>
          <cell r="F3957">
            <v>0</v>
          </cell>
        </row>
        <row r="3958">
          <cell r="B3958" t="str">
            <v>11884</v>
          </cell>
          <cell r="C3958" t="str">
            <v>FOSSA "IMHOFF" PARA 150 CONTRIBUINTES</v>
          </cell>
          <cell r="D3958" t="str">
            <v>UN</v>
          </cell>
          <cell r="E3958">
            <v>3555.21</v>
          </cell>
          <cell r="F3958">
            <v>0</v>
          </cell>
        </row>
        <row r="3959">
          <cell r="B3959" t="str">
            <v>11885</v>
          </cell>
          <cell r="C3959" t="str">
            <v>FOSSA "IMHOFF" PARA 200 CONTRIBUINTES</v>
          </cell>
          <cell r="D3959" t="str">
            <v>UN</v>
          </cell>
          <cell r="E3959">
            <v>4377.54</v>
          </cell>
          <cell r="F3959">
            <v>0</v>
          </cell>
        </row>
        <row r="3960">
          <cell r="B3960" t="str">
            <v>11886</v>
          </cell>
          <cell r="C3960" t="str">
            <v>FOSSA "IMHOFF" PARA 30 CONTRIBUINTES</v>
          </cell>
          <cell r="D3960" t="str">
            <v>UN</v>
          </cell>
          <cell r="E3960">
            <v>1073.99</v>
          </cell>
          <cell r="F3960">
            <v>0</v>
          </cell>
        </row>
        <row r="3961">
          <cell r="B3961" t="str">
            <v>11887</v>
          </cell>
          <cell r="C3961" t="str">
            <v>FOSSA "IMHOFF" PARA 50 CONTRIBUINTES</v>
          </cell>
          <cell r="D3961" t="str">
            <v>UN</v>
          </cell>
          <cell r="E3961">
            <v>1299.4000000000001</v>
          </cell>
          <cell r="F3961">
            <v>0</v>
          </cell>
        </row>
        <row r="3962">
          <cell r="B3962" t="str">
            <v>11888</v>
          </cell>
          <cell r="C3962" t="str">
            <v>FOSSA "IMHOFF" PARA 75 CONTRIBUINTES</v>
          </cell>
          <cell r="D3962" t="str">
            <v>UN</v>
          </cell>
          <cell r="E3962">
            <v>1679.27</v>
          </cell>
          <cell r="F3962">
            <v>0</v>
          </cell>
        </row>
        <row r="3963">
          <cell r="B3963" t="str">
            <v>11889</v>
          </cell>
          <cell r="C3963" t="str">
            <v>FIO/CORDAO COBRE ISOLADO PARALELO OU TORCIDO 2 X 0,75MM2, TIPO PLASTIFLEX PIRELLI OU EQUIV</v>
          </cell>
          <cell r="D3963" t="str">
            <v>M</v>
          </cell>
          <cell r="E3963">
            <v>1.45</v>
          </cell>
          <cell r="F3963">
            <v>0</v>
          </cell>
        </row>
        <row r="3964">
          <cell r="B3964" t="str">
            <v>11890</v>
          </cell>
          <cell r="C3964" t="str">
            <v>FIO/CORDAO COBRE ISOLADO PARALELO OU TORCIDO 2 X 1,5MM2, TIPO PLASTIFLEX PIRELLI OU EQUIV</v>
          </cell>
          <cell r="D3964" t="str">
            <v>M</v>
          </cell>
          <cell r="E3964">
            <v>2.11</v>
          </cell>
          <cell r="F3964">
            <v>0</v>
          </cell>
        </row>
        <row r="3965">
          <cell r="B3965" t="str">
            <v>11891</v>
          </cell>
          <cell r="C3965" t="str">
            <v>FIO/CORDAO COBRE ISOLADO PARALELO OU TORCIDO 2 X 2,5MM2, TIPO PLASTIFLEX PIRELLI OU EQUIV</v>
          </cell>
          <cell r="D3965" t="str">
            <v>M</v>
          </cell>
          <cell r="E3965">
            <v>2.97</v>
          </cell>
          <cell r="F3965">
            <v>0</v>
          </cell>
        </row>
        <row r="3966">
          <cell r="B3966" t="str">
            <v>11892</v>
          </cell>
          <cell r="C3966" t="str">
            <v>FIO/CORDAO COBRE ISOLADO PARALELO OU TORCIDO 2 X 4MM2, TIPO PLASTIFLEX PIRELLI OU EQUIV</v>
          </cell>
          <cell r="D3966" t="str">
            <v>M</v>
          </cell>
          <cell r="E3966">
            <v>4.8</v>
          </cell>
          <cell r="F3966">
            <v>0</v>
          </cell>
        </row>
        <row r="3967">
          <cell r="B3967" t="str">
            <v>11894</v>
          </cell>
          <cell r="C3967" t="str">
            <v>FILTRO CONCRETO PRE MOLDADO - 0,96 X 1,26 X 1,36 M</v>
          </cell>
          <cell r="D3967" t="str">
            <v>UN</v>
          </cell>
          <cell r="E3967">
            <v>354.37</v>
          </cell>
          <cell r="F3967">
            <v>0</v>
          </cell>
        </row>
        <row r="3968">
          <cell r="B3968" t="str">
            <v>11895</v>
          </cell>
          <cell r="C3968" t="str">
            <v>SUMIDOURO CONCRETO PRE MOLDADO COMPLETO PARA 10 CONTRIBUINTES</v>
          </cell>
          <cell r="D3968" t="str">
            <v>UN</v>
          </cell>
          <cell r="E3968">
            <v>330.53</v>
          </cell>
          <cell r="F3968">
            <v>0</v>
          </cell>
        </row>
        <row r="3969">
          <cell r="B3969" t="str">
            <v>11896</v>
          </cell>
          <cell r="C3969" t="str">
            <v>SUMIDOURO CONCRETO PRE MOLDADO COMPLETO PARA 100 CONTRIBUINTES</v>
          </cell>
          <cell r="D3969" t="str">
            <v>UN</v>
          </cell>
          <cell r="E3969">
            <v>2291.0500000000002</v>
          </cell>
          <cell r="F3969">
            <v>0</v>
          </cell>
        </row>
        <row r="3970">
          <cell r="B3970" t="str">
            <v>11897</v>
          </cell>
          <cell r="C3970" t="str">
            <v>SUMIDOURO CONCRETO PRE MOLDADO COMPLETO PARA 150 CONTRIBUINTES</v>
          </cell>
          <cell r="D3970" t="str">
            <v>UN</v>
          </cell>
          <cell r="E3970">
            <v>2573.33</v>
          </cell>
          <cell r="F3970">
            <v>0</v>
          </cell>
        </row>
        <row r="3971">
          <cell r="B3971" t="str">
            <v>11898</v>
          </cell>
          <cell r="C3971" t="str">
            <v>SUMIDOURO CONCRETO PRE MOLDADO COMPLETO PARA 200 CONTRIBUINTES</v>
          </cell>
          <cell r="D3971" t="str">
            <v>UN</v>
          </cell>
          <cell r="E3971">
            <v>3265.38</v>
          </cell>
          <cell r="F3971">
            <v>0</v>
          </cell>
        </row>
        <row r="3972">
          <cell r="B3972" t="str">
            <v>11899</v>
          </cell>
          <cell r="C3972" t="str">
            <v>SUMIDOURO CONCRETO PRE MOLDADO COMPLETO PARA 50 CONTRIBUINTES</v>
          </cell>
          <cell r="D3972" t="str">
            <v>UN</v>
          </cell>
          <cell r="E3972">
            <v>1219.3599999999999</v>
          </cell>
          <cell r="F3972">
            <v>0</v>
          </cell>
        </row>
        <row r="3973">
          <cell r="B3973" t="str">
            <v>11900</v>
          </cell>
          <cell r="C3973" t="str">
            <v>SUMIDOURO CONCRETO PRE MOLDADO COMPLETO PARA 75 CONTRIBUINTES</v>
          </cell>
          <cell r="D3973" t="str">
            <v>UN</v>
          </cell>
          <cell r="E3973">
            <v>1485.94</v>
          </cell>
          <cell r="F3973">
            <v>0</v>
          </cell>
        </row>
        <row r="3974">
          <cell r="B3974" t="str">
            <v>11901</v>
          </cell>
          <cell r="C3974" t="str">
            <v>CABO TELEFÔNICO SEM BLINDAGEM INTERNA CCI 1 PAR</v>
          </cell>
          <cell r="D3974" t="str">
            <v>M</v>
          </cell>
          <cell r="E3974">
            <v>0.4</v>
          </cell>
          <cell r="F3974">
            <v>0</v>
          </cell>
        </row>
        <row r="3975">
          <cell r="B3975" t="str">
            <v>11902</v>
          </cell>
          <cell r="C3975" t="str">
            <v>CABO TELEFONICO S/ BLINDAGEM INT CCI 2 PARES</v>
          </cell>
          <cell r="D3975" t="str">
            <v>M</v>
          </cell>
          <cell r="E3975">
            <v>0.65</v>
          </cell>
          <cell r="F3975">
            <v>0</v>
          </cell>
        </row>
        <row r="3976">
          <cell r="B3976" t="str">
            <v>11903</v>
          </cell>
          <cell r="C3976" t="str">
            <v>CABO TELEFONICO S/ BLINDAGEM INT CCI 3 PARES</v>
          </cell>
          <cell r="D3976" t="str">
            <v>M</v>
          </cell>
          <cell r="E3976">
            <v>0.95</v>
          </cell>
          <cell r="F3976">
            <v>0</v>
          </cell>
        </row>
        <row r="3977">
          <cell r="B3977" t="str">
            <v>11904</v>
          </cell>
          <cell r="C3977" t="str">
            <v>CABO TELEFONICO S/ BLINDAGEM INT CCI 4 PARES</v>
          </cell>
          <cell r="D3977" t="str">
            <v>M</v>
          </cell>
          <cell r="E3977">
            <v>0.98</v>
          </cell>
          <cell r="F3977">
            <v>0</v>
          </cell>
        </row>
        <row r="3978">
          <cell r="B3978" t="str">
            <v>11905</v>
          </cell>
          <cell r="C3978" t="str">
            <v>CABO TELEFONICO S/ BLINDAGEM INT CCI 5 PARES</v>
          </cell>
          <cell r="D3978" t="str">
            <v>M</v>
          </cell>
          <cell r="E3978">
            <v>1.05</v>
          </cell>
          <cell r="F3978">
            <v>0</v>
          </cell>
        </row>
        <row r="3979">
          <cell r="B3979" t="str">
            <v>11906</v>
          </cell>
          <cell r="C3979" t="str">
            <v>CABO TELEFONICO S/ BLINDAGEM INT CCI 6 PARES</v>
          </cell>
          <cell r="D3979" t="str">
            <v>M</v>
          </cell>
          <cell r="E3979">
            <v>1.35</v>
          </cell>
          <cell r="F3979">
            <v>0</v>
          </cell>
        </row>
        <row r="3980">
          <cell r="B3980" t="str">
            <v>11914</v>
          </cell>
          <cell r="C3980" t="str">
            <v>CABO TELEFONICO TP CT 0,50 PARA 100 PARES</v>
          </cell>
          <cell r="D3980" t="str">
            <v>M</v>
          </cell>
          <cell r="E3980">
            <v>19.2</v>
          </cell>
          <cell r="F3980">
            <v>0</v>
          </cell>
        </row>
        <row r="3981">
          <cell r="B3981" t="str">
            <v>11916</v>
          </cell>
          <cell r="C3981" t="str">
            <v>CABO TELEFONICO TP CTP-APL 0,50 PARA 10 PARES</v>
          </cell>
          <cell r="D3981" t="str">
            <v>M</v>
          </cell>
          <cell r="E3981">
            <v>3.75</v>
          </cell>
          <cell r="F3981">
            <v>0</v>
          </cell>
        </row>
        <row r="3982">
          <cell r="B3982" t="str">
            <v>11917</v>
          </cell>
          <cell r="C3982" t="str">
            <v>CABO TELEFONICO TP CTP-APL 0,50 PARA 20 PARES</v>
          </cell>
          <cell r="D3982" t="str">
            <v>M</v>
          </cell>
          <cell r="E3982">
            <v>6.38</v>
          </cell>
          <cell r="F3982">
            <v>0</v>
          </cell>
        </row>
        <row r="3983">
          <cell r="B3983" t="str">
            <v>11918</v>
          </cell>
          <cell r="C3983" t="str">
            <v>CABO TELEFONICO TP CTP-APL 0,50 PARA 30 PARES</v>
          </cell>
          <cell r="D3983" t="str">
            <v>M</v>
          </cell>
          <cell r="E3983">
            <v>7.5</v>
          </cell>
          <cell r="F3983">
            <v>0</v>
          </cell>
        </row>
        <row r="3984">
          <cell r="B3984" t="str">
            <v>11919</v>
          </cell>
          <cell r="C3984" t="str">
            <v>CABO TELEFONICO USO INTERNO TP CI PARA 10 PARES</v>
          </cell>
          <cell r="D3984" t="str">
            <v>M</v>
          </cell>
          <cell r="E3984">
            <v>2.98</v>
          </cell>
          <cell r="F3984">
            <v>0</v>
          </cell>
        </row>
        <row r="3985">
          <cell r="B3985" t="str">
            <v>11920</v>
          </cell>
          <cell r="C3985" t="str">
            <v>CABO TELEFONICO USO INTERNO TP CI PARA 20 PARES</v>
          </cell>
          <cell r="D3985" t="str">
            <v>M</v>
          </cell>
          <cell r="E3985">
            <v>4.78</v>
          </cell>
          <cell r="F3985">
            <v>0</v>
          </cell>
        </row>
        <row r="3986">
          <cell r="B3986" t="str">
            <v>11921</v>
          </cell>
          <cell r="C3986" t="str">
            <v>CABO TELEFONICO USO INTERNO TP CI PARA 30 PARES</v>
          </cell>
          <cell r="D3986" t="str">
            <v>M</v>
          </cell>
          <cell r="E3986">
            <v>6.68</v>
          </cell>
          <cell r="F3986">
            <v>0</v>
          </cell>
        </row>
        <row r="3987">
          <cell r="B3987" t="str">
            <v>11922</v>
          </cell>
          <cell r="C3987" t="str">
            <v>CABO TELEFONICO USO INTERNO TP CI PARA 50 PARES</v>
          </cell>
          <cell r="D3987" t="str">
            <v>M</v>
          </cell>
          <cell r="E3987">
            <v>11.65</v>
          </cell>
          <cell r="F3987">
            <v>0</v>
          </cell>
        </row>
        <row r="3988">
          <cell r="B3988" t="str">
            <v>11923</v>
          </cell>
          <cell r="C3988" t="str">
            <v>CABO TELEFONICO USO INTERNO TP CI PARA 75 PARES</v>
          </cell>
          <cell r="D3988" t="str">
            <v>M</v>
          </cell>
          <cell r="E3988">
            <v>14.33</v>
          </cell>
          <cell r="F3988">
            <v>0</v>
          </cell>
        </row>
        <row r="3989">
          <cell r="B3989" t="str">
            <v>11924</v>
          </cell>
          <cell r="C3989" t="str">
            <v>CABO TELEFONICO USO INTERNO TP CI PARA 200 PARES</v>
          </cell>
          <cell r="D3989" t="str">
            <v>M</v>
          </cell>
          <cell r="E3989">
            <v>43.93</v>
          </cell>
          <cell r="F3989">
            <v>0</v>
          </cell>
        </row>
        <row r="3990">
          <cell r="B3990" t="str">
            <v>11926</v>
          </cell>
          <cell r="C3990" t="str">
            <v>BRACADEIRA FERRO GALV MODULAR  E = 1/2" D = 2 1/2"</v>
          </cell>
          <cell r="D3990" t="str">
            <v>UN</v>
          </cell>
          <cell r="E3990">
            <v>1.54</v>
          </cell>
          <cell r="F3990">
            <v>0</v>
          </cell>
        </row>
        <row r="3991">
          <cell r="B3991" t="str">
            <v>11927</v>
          </cell>
          <cell r="C3991" t="str">
            <v>BRACADEIRA FERRO GALV MODULAR  E = 1/2" D = 2"</v>
          </cell>
          <cell r="D3991" t="str">
            <v>UN</v>
          </cell>
          <cell r="E3991">
            <v>2.98</v>
          </cell>
          <cell r="F3991">
            <v>0</v>
          </cell>
        </row>
        <row r="3992">
          <cell r="B3992" t="str">
            <v>11928</v>
          </cell>
          <cell r="C3992" t="str">
            <v>BRACADEIRA FERRO GALV MODULAR  E = 1/2" D = 3"</v>
          </cell>
          <cell r="D3992" t="str">
            <v>UN</v>
          </cell>
          <cell r="E3992">
            <v>3.47</v>
          </cell>
          <cell r="F3992">
            <v>0</v>
          </cell>
        </row>
        <row r="3993">
          <cell r="B3993" t="str">
            <v>11929</v>
          </cell>
          <cell r="C3993" t="str">
            <v>ABRACADEIRA FERRO GALV MODULAR  E = 1/2 D = 4</v>
          </cell>
          <cell r="D3993" t="str">
            <v>UN</v>
          </cell>
          <cell r="E3993">
            <v>4.9000000000000004</v>
          </cell>
          <cell r="F3993">
            <v>0</v>
          </cell>
        </row>
        <row r="3994">
          <cell r="B3994" t="str">
            <v>11930</v>
          </cell>
          <cell r="C3994" t="str">
            <v>BRACADEIRA ACO INOX 1/4 X 3/4" X 600MM</v>
          </cell>
          <cell r="D3994" t="str">
            <v>UN</v>
          </cell>
          <cell r="E3994">
            <v>2.0299999999999998</v>
          </cell>
          <cell r="F3994">
            <v>0</v>
          </cell>
        </row>
        <row r="3995">
          <cell r="B3995" t="str">
            <v>11943</v>
          </cell>
          <cell r="C3995" t="str">
            <v>CINTA GALVANIZADA DE 7 1/2"</v>
          </cell>
          <cell r="D3995" t="str">
            <v>UN</v>
          </cell>
          <cell r="E3995">
            <v>19.29</v>
          </cell>
          <cell r="F3995">
            <v>0</v>
          </cell>
        </row>
        <row r="3996">
          <cell r="B3996" t="str">
            <v>11944</v>
          </cell>
          <cell r="C3996" t="str">
            <v>CINTA GALVANIZADA DE 8"</v>
          </cell>
          <cell r="D3996" t="str">
            <v>UN</v>
          </cell>
          <cell r="E3996">
            <v>20.92</v>
          </cell>
          <cell r="F3996">
            <v>0</v>
          </cell>
        </row>
        <row r="3997">
          <cell r="B3997" t="str">
            <v>11945</v>
          </cell>
          <cell r="C3997" t="str">
            <v>BUCHA NYLON S-4</v>
          </cell>
          <cell r="D3997" t="str">
            <v>UN</v>
          </cell>
          <cell r="E3997">
            <v>7.0000000000000007E-2</v>
          </cell>
          <cell r="F3997">
            <v>0</v>
          </cell>
        </row>
        <row r="3998">
          <cell r="B3998" t="str">
            <v>11946</v>
          </cell>
          <cell r="C3998" t="str">
            <v>BUCHA NYLON S-5</v>
          </cell>
          <cell r="D3998" t="str">
            <v>UN</v>
          </cell>
          <cell r="E3998">
            <v>0.1</v>
          </cell>
          <cell r="F3998">
            <v>0</v>
          </cell>
        </row>
        <row r="3999">
          <cell r="B3999" t="str">
            <v>11948</v>
          </cell>
          <cell r="C3999" t="str">
            <v>PARAFUSO SEXTAVADO ROSCA SOBERBA ZINCADO 5/16" X 40MM</v>
          </cell>
          <cell r="D3999" t="str">
            <v>UN</v>
          </cell>
          <cell r="E3999">
            <v>1.24</v>
          </cell>
          <cell r="F3999">
            <v>0</v>
          </cell>
        </row>
        <row r="4000">
          <cell r="B4000" t="str">
            <v>11950</v>
          </cell>
          <cell r="C4000" t="str">
            <v>BUCHA NYLON S-6 C/ PARAFUSO ACO ZINC CAB CHATA ROSCA SOBERBA 4,2 X 45MM</v>
          </cell>
          <cell r="D4000" t="str">
            <v>UN</v>
          </cell>
          <cell r="E4000">
            <v>0.3</v>
          </cell>
          <cell r="F4000">
            <v>0</v>
          </cell>
        </row>
        <row r="4001">
          <cell r="B4001" t="str">
            <v>11953</v>
          </cell>
          <cell r="C4001" t="str">
            <v>PARAFUSO FRANCES ZINCADO 1/4" X 2" C/ PORCA E ARRUELA LISA/MEDIA</v>
          </cell>
          <cell r="D4001" t="str">
            <v>UN</v>
          </cell>
          <cell r="E4001">
            <v>0.26</v>
          </cell>
          <cell r="F4001">
            <v>0</v>
          </cell>
        </row>
        <row r="4002">
          <cell r="B4002" t="str">
            <v>11955</v>
          </cell>
          <cell r="C4002" t="str">
            <v>PARAFUSO LATAO ACAB CROMADO P/ FIXAR PECA SANITARIA - INCL PORCA CEGA, ARRUELA E BUCHA DE NYLON S-10</v>
          </cell>
          <cell r="D4002" t="str">
            <v>UN</v>
          </cell>
          <cell r="E4002">
            <v>1.6</v>
          </cell>
          <cell r="F4002">
            <v>0</v>
          </cell>
        </row>
        <row r="4003">
          <cell r="B4003" t="str">
            <v>11960</v>
          </cell>
          <cell r="C4003" t="str">
            <v>PARAFUSO LATAO ROSCA SOBERBA CAB CHATA FENDA SIMPLES 2.5 X 12MM (NR.3 X 1/2")</v>
          </cell>
          <cell r="D4003" t="str">
            <v>UN</v>
          </cell>
          <cell r="E4003">
            <v>6.54</v>
          </cell>
          <cell r="F4003">
            <v>0</v>
          </cell>
        </row>
        <row r="4004">
          <cell r="B4004" t="str">
            <v>11962</v>
          </cell>
          <cell r="C4004" t="str">
            <v>PARAFUSO SEXTAVADO ZINCADO ROSCA INTEIRA 1/4" X 1/2"</v>
          </cell>
          <cell r="D4004" t="str">
            <v>UN</v>
          </cell>
          <cell r="E4004">
            <v>0.1</v>
          </cell>
          <cell r="F4004">
            <v>0</v>
          </cell>
        </row>
        <row r="4005">
          <cell r="B4005" t="str">
            <v>11963</v>
          </cell>
          <cell r="C4005" t="str">
            <v>PARAFUSO ACO CHUMBADOR PARABOLT 1/2" X 75MM</v>
          </cell>
          <cell r="D4005" t="str">
            <v>UN</v>
          </cell>
          <cell r="E4005">
            <v>3.27</v>
          </cell>
          <cell r="F4005">
            <v>0</v>
          </cell>
        </row>
        <row r="4006">
          <cell r="B4006" t="str">
            <v>11964</v>
          </cell>
          <cell r="C4006" t="str">
            <v>PARAFUSO ACO CHUMBADOR PARABOLT 3/8" X 75MM</v>
          </cell>
          <cell r="D4006" t="str">
            <v>UN</v>
          </cell>
          <cell r="E4006">
            <v>2.71</v>
          </cell>
          <cell r="F4006">
            <v>0</v>
          </cell>
        </row>
        <row r="4007">
          <cell r="B4007" t="str">
            <v>11971</v>
          </cell>
          <cell r="C4007" t="str">
            <v>PORCA ZINCADA SEXTAVADA 24MM</v>
          </cell>
          <cell r="D4007" t="str">
            <v>UN</v>
          </cell>
          <cell r="E4007">
            <v>2.78</v>
          </cell>
          <cell r="F4007">
            <v>0</v>
          </cell>
        </row>
        <row r="4008">
          <cell r="B4008" t="str">
            <v>11973</v>
          </cell>
          <cell r="C4008" t="str">
            <v>PORCA SEXTAVADA H = 50MM</v>
          </cell>
          <cell r="D4008" t="str">
            <v>UN</v>
          </cell>
          <cell r="E4008">
            <v>34.72</v>
          </cell>
          <cell r="F4008">
            <v>0</v>
          </cell>
        </row>
        <row r="4009">
          <cell r="B4009" t="str">
            <v>11974</v>
          </cell>
          <cell r="C4009" t="str">
            <v>CHUMBADOR 1/2" C/ PORCA</v>
          </cell>
          <cell r="D4009" t="str">
            <v>UN</v>
          </cell>
          <cell r="E4009">
            <v>6.31</v>
          </cell>
          <cell r="F4009">
            <v>0</v>
          </cell>
        </row>
        <row r="4010">
          <cell r="B4010" t="str">
            <v>11975</v>
          </cell>
          <cell r="C4010" t="str">
            <v>CHUMBADOR 5/8 X 6"</v>
          </cell>
          <cell r="D4010" t="str">
            <v>UN</v>
          </cell>
          <cell r="E4010">
            <v>8.66</v>
          </cell>
          <cell r="F4010">
            <v>0</v>
          </cell>
        </row>
        <row r="4011">
          <cell r="B4011" t="str">
            <v>11976</v>
          </cell>
          <cell r="C4011" t="str">
            <v>CHUMBADOR OMEGA C/PARAFUSO OM1404 1/4"</v>
          </cell>
          <cell r="D4011" t="str">
            <v>UN</v>
          </cell>
          <cell r="E4011">
            <v>3.11</v>
          </cell>
          <cell r="F4011">
            <v>0</v>
          </cell>
        </row>
        <row r="4012">
          <cell r="B4012" t="str">
            <v>11977</v>
          </cell>
          <cell r="C4012" t="str">
            <v>CHUMBADOR URX - TECNART 1/2"</v>
          </cell>
          <cell r="D4012" t="str">
            <v>UN</v>
          </cell>
          <cell r="E4012">
            <v>5.66</v>
          </cell>
          <cell r="F4012">
            <v>0</v>
          </cell>
        </row>
        <row r="4013">
          <cell r="B4013" t="str">
            <v>11979</v>
          </cell>
          <cell r="C4013" t="str">
            <v>BLOCO VEDACAO CONCRETO POROSO 20 X 20 X 20CM</v>
          </cell>
          <cell r="D4013" t="str">
            <v>UN</v>
          </cell>
          <cell r="E4013">
            <v>1.65</v>
          </cell>
          <cell r="F4013">
            <v>0</v>
          </cell>
        </row>
        <row r="4014">
          <cell r="B4014" t="str">
            <v>11981</v>
          </cell>
          <cell r="C4014" t="str">
            <v>BLOCO VIDRO INCOLOR VENEZIANA 20 X 10 X 8CM</v>
          </cell>
          <cell r="D4014" t="str">
            <v>UN</v>
          </cell>
          <cell r="E4014">
            <v>5.91</v>
          </cell>
          <cell r="F4014">
            <v>0</v>
          </cell>
        </row>
        <row r="4015">
          <cell r="B4015" t="str">
            <v>11983</v>
          </cell>
          <cell r="C4015" t="str">
            <v>DIVISORIA CEGA (N1) - PAINEL VERMICULITA E=35MM - MONTANTE/RODAPE PERFIS SIMPLES ACO GALV PINTADO - COLOCADA</v>
          </cell>
          <cell r="D4015" t="str">
            <v>M2</v>
          </cell>
          <cell r="E4015">
            <v>144.86000000000001</v>
          </cell>
          <cell r="F4015">
            <v>0</v>
          </cell>
        </row>
        <row r="4016">
          <cell r="B4016" t="str">
            <v>11984</v>
          </cell>
          <cell r="C4016" t="str">
            <v>DIVISORIA (N2) PAINEL/VIDRO - PAINEL VERMICULITA E=35MM - MONTANTE/RODAPE DUPLO  ACO GALV PINTADO - COLOCADA</v>
          </cell>
          <cell r="D4016" t="str">
            <v>M2</v>
          </cell>
          <cell r="E4016">
            <v>157.86000000000001</v>
          </cell>
          <cell r="F4016">
            <v>0</v>
          </cell>
        </row>
        <row r="4017">
          <cell r="B4017" t="str">
            <v>11985</v>
          </cell>
          <cell r="C4017" t="str">
            <v>DIVISORIA (N3) PAINEL/VIDRO/PAINEL VERMICULITA E=35MM - MONTANTE/RODAPE PERFIL DUPLO ACO GALV PINTADO - COLOCADA</v>
          </cell>
          <cell r="D4017" t="str">
            <v>M2</v>
          </cell>
          <cell r="E4017">
            <v>157.86000000000001</v>
          </cell>
          <cell r="F4017">
            <v>0</v>
          </cell>
        </row>
        <row r="4018">
          <cell r="B4018" t="str">
            <v>11986</v>
          </cell>
          <cell r="C4018" t="str">
            <v>DIVISORIA CEGA (N1) - PAINEL VERMICULITA E=35MM - PERFIS SIMPLES ALUMINIO ANOD NATURAL - COLOCADA</v>
          </cell>
          <cell r="D4018" t="str">
            <v>M2</v>
          </cell>
          <cell r="E4018">
            <v>176.43</v>
          </cell>
          <cell r="F4018">
            <v>0</v>
          </cell>
        </row>
        <row r="4019">
          <cell r="B4019" t="str">
            <v>11987</v>
          </cell>
          <cell r="C4019" t="str">
            <v>DIVISORIA (N2) PAINEL/VIDRO - PAINEL VERMICULITA E=35MM - PERFIS SIMPLES ALUMINIO ANOD NATURAL - COLOCADA</v>
          </cell>
          <cell r="D4019" t="str">
            <v>M2</v>
          </cell>
          <cell r="E4019">
            <v>183.86</v>
          </cell>
          <cell r="F4019">
            <v>0</v>
          </cell>
        </row>
        <row r="4020">
          <cell r="B4020" t="str">
            <v>11991</v>
          </cell>
          <cell r="C4020" t="str">
            <v>HASTE DE TERRA TIPO CANTONEIRA GALVANIZADA L=2,00M</v>
          </cell>
          <cell r="D4020" t="str">
            <v>UN</v>
          </cell>
          <cell r="E4020">
            <v>54.74</v>
          </cell>
          <cell r="F4020">
            <v>0</v>
          </cell>
        </row>
        <row r="4021">
          <cell r="B4021" t="str">
            <v>11996</v>
          </cell>
          <cell r="C4021" t="str">
            <v>CAIXA PASSAGEM EM CHAPA 18 DE FERRO GALV 5" X 10" X 3" (125 X 250 X 80MM) COM TAMPA E PARAFUSO."</v>
          </cell>
          <cell r="D4021" t="str">
            <v>UN</v>
          </cell>
          <cell r="E4021">
            <v>3.08</v>
          </cell>
          <cell r="F4021">
            <v>0</v>
          </cell>
        </row>
        <row r="4022">
          <cell r="B4022" t="str">
            <v>12001</v>
          </cell>
          <cell r="C4022" t="str">
            <v>CAIXA PVC OCTOGONAL - 4"</v>
          </cell>
          <cell r="D4022" t="str">
            <v>UN</v>
          </cell>
          <cell r="E4022">
            <v>3.4</v>
          </cell>
          <cell r="F4022">
            <v>0</v>
          </cell>
        </row>
        <row r="4023">
          <cell r="B4023" t="str">
            <v>12002</v>
          </cell>
          <cell r="C4023" t="str">
            <v>CONJUNTO CONDULETE PVC TIPO "C" C/ 1 INTERRUPTOR SIMPLES CONJUGADO  C/ 1 TOMADA + TAMPA"</v>
          </cell>
          <cell r="D4023" t="str">
            <v>UN</v>
          </cell>
          <cell r="E4023">
            <v>19.16</v>
          </cell>
          <cell r="F4023">
            <v>0</v>
          </cell>
        </row>
        <row r="4024">
          <cell r="B4024" t="str">
            <v>12004</v>
          </cell>
          <cell r="C4024" t="str">
            <v>CONJUNTO CONDULETE PVC TIPO "C" C/ 1 TOMADA 2P + T  INCLUSIVE TAMPA"</v>
          </cell>
          <cell r="D4024" t="str">
            <v>UN</v>
          </cell>
          <cell r="E4024">
            <v>18.77</v>
          </cell>
          <cell r="F4024">
            <v>0</v>
          </cell>
        </row>
        <row r="4025">
          <cell r="B4025" t="str">
            <v>12005</v>
          </cell>
          <cell r="C4025" t="str">
            <v>CONJUNTO CONDULETE PVC TIPO "C" C/ 2 INTERRUPTORES SIMPLES + TAMPA"</v>
          </cell>
          <cell r="D4025" t="str">
            <v>UN</v>
          </cell>
          <cell r="E4025">
            <v>17.86</v>
          </cell>
          <cell r="F4025">
            <v>0</v>
          </cell>
        </row>
        <row r="4026">
          <cell r="B4026" t="str">
            <v>12006</v>
          </cell>
          <cell r="C4026" t="str">
            <v>CONJUNTO CONDULETE PVC TIPO "C" C/ 1 INTERRUPTOR BIPOLAR + TAMPA"</v>
          </cell>
          <cell r="D4026" t="str">
            <v>UN</v>
          </cell>
          <cell r="E4026">
            <v>27.05</v>
          </cell>
          <cell r="F4026">
            <v>0</v>
          </cell>
        </row>
        <row r="4027">
          <cell r="B4027" t="str">
            <v>12007</v>
          </cell>
          <cell r="C4027" t="str">
            <v>CONJUNTO CONDULETE PVC TIPO "C" C/ 2 TOMADAS UNIVERSAL 2P + TAMPA"</v>
          </cell>
          <cell r="D4027" t="str">
            <v>UN</v>
          </cell>
          <cell r="E4027">
            <v>14.01</v>
          </cell>
          <cell r="F4027">
            <v>0</v>
          </cell>
        </row>
        <row r="4028">
          <cell r="B4028" t="str">
            <v>12008</v>
          </cell>
          <cell r="C4028" t="str">
            <v>CONDULETE TIPO "TB" EM LIGA ALUMINIO P/ ELETRODUTO ROSCADO 3"</v>
          </cell>
          <cell r="D4028" t="str">
            <v>UN</v>
          </cell>
          <cell r="E4028">
            <v>94.36</v>
          </cell>
          <cell r="F4028">
            <v>0</v>
          </cell>
        </row>
        <row r="4029">
          <cell r="B4029" t="str">
            <v>12010</v>
          </cell>
          <cell r="C4029" t="str">
            <v>CONDULETE PVC TIPO "B" D = 1/2" S/TAMPA"</v>
          </cell>
          <cell r="D4029" t="str">
            <v>UN</v>
          </cell>
          <cell r="E4029">
            <v>6.92</v>
          </cell>
          <cell r="F4029">
            <v>0</v>
          </cell>
        </row>
        <row r="4030">
          <cell r="B4030" t="str">
            <v>12011</v>
          </cell>
          <cell r="C4030" t="str">
            <v>CONDULETE PVC TIPO "B" D = 3/4" S/TAMPA"</v>
          </cell>
          <cell r="D4030" t="str">
            <v>UN</v>
          </cell>
          <cell r="E4030">
            <v>6.86</v>
          </cell>
          <cell r="F4030">
            <v>0</v>
          </cell>
        </row>
        <row r="4031">
          <cell r="B4031" t="str">
            <v>12015</v>
          </cell>
          <cell r="C4031" t="str">
            <v>CONDULETE PVC TIPO "LB" D = 1" S/TAMPA"</v>
          </cell>
          <cell r="D4031" t="str">
            <v>UN</v>
          </cell>
          <cell r="E4031">
            <v>15.17</v>
          </cell>
          <cell r="F4031">
            <v>0</v>
          </cell>
        </row>
        <row r="4032">
          <cell r="B4032" t="str">
            <v>12016</v>
          </cell>
          <cell r="C4032" t="str">
            <v>CONDULETE PVC TIPO "LB" D = 1/2" S/TAMPA"</v>
          </cell>
          <cell r="D4032" t="str">
            <v>UN</v>
          </cell>
          <cell r="E4032">
            <v>4.58</v>
          </cell>
          <cell r="F4032">
            <v>0</v>
          </cell>
        </row>
        <row r="4033">
          <cell r="B4033" t="str">
            <v>12017</v>
          </cell>
          <cell r="C4033" t="str">
            <v>CONDULETE PVC TIPO "LB" D = 3/4" S/TAMPA"</v>
          </cell>
          <cell r="D4033" t="str">
            <v>UN</v>
          </cell>
          <cell r="E4033">
            <v>4.6399999999999997</v>
          </cell>
          <cell r="F4033">
            <v>0</v>
          </cell>
        </row>
        <row r="4034">
          <cell r="B4034" t="str">
            <v>12019</v>
          </cell>
          <cell r="C4034" t="str">
            <v>CONDULETE PVC TIPO "LL" D = 1" S/TAMPA"</v>
          </cell>
          <cell r="D4034" t="str">
            <v>UN</v>
          </cell>
          <cell r="E4034">
            <v>16.850000000000001</v>
          </cell>
          <cell r="F4034">
            <v>0</v>
          </cell>
        </row>
        <row r="4035">
          <cell r="B4035" t="str">
            <v>12020</v>
          </cell>
          <cell r="C4035" t="str">
            <v>CONDULETE PVC TIPO "LL" D = 1/2" S/TAMPA"</v>
          </cell>
          <cell r="D4035" t="str">
            <v>UN</v>
          </cell>
          <cell r="E4035">
            <v>4.82</v>
          </cell>
          <cell r="F4035">
            <v>0</v>
          </cell>
        </row>
        <row r="4036">
          <cell r="B4036" t="str">
            <v>12021</v>
          </cell>
          <cell r="C4036" t="str">
            <v>CONDULETE PVC TIPO "LL" D = 3/4" S/TAMPA"</v>
          </cell>
          <cell r="D4036" t="str">
            <v>UN</v>
          </cell>
          <cell r="E4036">
            <v>4.67</v>
          </cell>
          <cell r="F4036">
            <v>0</v>
          </cell>
        </row>
        <row r="4037">
          <cell r="B4037" t="str">
            <v>12024</v>
          </cell>
          <cell r="C4037" t="str">
            <v>CONDULETE PVC TIPO "TA" D = 3/4" S/TAMPA"</v>
          </cell>
          <cell r="D4037" t="str">
            <v>UN</v>
          </cell>
          <cell r="E4037">
            <v>13.36</v>
          </cell>
          <cell r="F4037">
            <v>0</v>
          </cell>
        </row>
        <row r="4038">
          <cell r="B4038" t="str">
            <v>12025</v>
          </cell>
          <cell r="C4038" t="str">
            <v xml:space="preserve">CONDULETE PVC TIPO "TB" D = 1/2" S/TAMPA" </v>
          </cell>
          <cell r="D4038" t="str">
            <v>UN</v>
          </cell>
          <cell r="E4038">
            <v>11.18</v>
          </cell>
          <cell r="F4038">
            <v>0</v>
          </cell>
        </row>
        <row r="4039">
          <cell r="B4039" t="str">
            <v>12026</v>
          </cell>
          <cell r="C4039" t="str">
            <v>CONDULETE PVC TIPO "TB" D = 3/4" S/TAMPA"</v>
          </cell>
          <cell r="D4039" t="str">
            <v>UN</v>
          </cell>
          <cell r="E4039">
            <v>11.32</v>
          </cell>
          <cell r="F4039">
            <v>0</v>
          </cell>
        </row>
        <row r="4040">
          <cell r="B4040" t="str">
            <v>12029</v>
          </cell>
          <cell r="C4040" t="str">
            <v>CONDULETE PVC TIPO "XA" D = 3/4" S/TAMPA"</v>
          </cell>
          <cell r="D4040" t="str">
            <v>UN</v>
          </cell>
          <cell r="E4040">
            <v>11.59</v>
          </cell>
          <cell r="F4040">
            <v>0</v>
          </cell>
        </row>
        <row r="4041">
          <cell r="B4041" t="str">
            <v>12030</v>
          </cell>
          <cell r="C4041" t="str">
            <v>JOGO TRANQUETA LATAO CROMADO TIPO 303 LA FONTE P/ FECHADURA PORTA BANHEIRO</v>
          </cell>
          <cell r="D4041" t="str">
            <v>JG</v>
          </cell>
          <cell r="E4041">
            <v>20.09</v>
          </cell>
          <cell r="F4041">
            <v>0</v>
          </cell>
        </row>
        <row r="4042">
          <cell r="B4042" t="str">
            <v>12032</v>
          </cell>
          <cell r="C4042" t="str">
            <v>JOGO TRANQUETA LATAO CROMADO TIPO 203 LA FONTE P/ FECHADURA PORTA BANHEIRO</v>
          </cell>
          <cell r="D4042" t="str">
            <v>JG</v>
          </cell>
          <cell r="E4042">
            <v>17.68</v>
          </cell>
          <cell r="F4042">
            <v>0</v>
          </cell>
        </row>
        <row r="4043">
          <cell r="B4043" t="str">
            <v>12033</v>
          </cell>
          <cell r="C4043" t="str">
            <v>CURVA PVC180G 1.1/2" P/ ELETRODUTO ROSCAVEL</v>
          </cell>
          <cell r="D4043" t="str">
            <v>UN</v>
          </cell>
          <cell r="E4043">
            <v>9.26</v>
          </cell>
          <cell r="F4043">
            <v>0</v>
          </cell>
        </row>
        <row r="4044">
          <cell r="B4044" t="str">
            <v>12034</v>
          </cell>
          <cell r="C4044" t="str">
            <v>CURVA PVC180G 3/4" P/ ELETRODUTO ROSCAVEL</v>
          </cell>
          <cell r="D4044" t="str">
            <v>UN</v>
          </cell>
          <cell r="E4044">
            <v>3.19</v>
          </cell>
          <cell r="F4044">
            <v>0</v>
          </cell>
        </row>
        <row r="4045">
          <cell r="B4045" t="str">
            <v>12035</v>
          </cell>
          <cell r="C4045" t="str">
            <v>QUADRO DE DISTRIBUICAO DE EMBUTIR SEM BARRAMENTO P/ 3 DISJUNTORES UNIPOLARES, EM CHAPA DE ACO GALV</v>
          </cell>
          <cell r="D4045" t="str">
            <v>UN</v>
          </cell>
          <cell r="E4045">
            <v>19.3</v>
          </cell>
          <cell r="F4045">
            <v>0</v>
          </cell>
        </row>
        <row r="4046">
          <cell r="B4046" t="str">
            <v>12038</v>
          </cell>
          <cell r="C4046" t="str">
            <v>QUADRO DE DISTRIBUICAO DE SOBREPOR C/ BARRAMENTO TRIFASICO P/ 18 DISJUNTORES UNIPOLARES, EM CHAPA DE ACO GALV</v>
          </cell>
          <cell r="D4046" t="str">
            <v>UN</v>
          </cell>
          <cell r="E4046">
            <v>308.89</v>
          </cell>
          <cell r="F4046">
            <v>0</v>
          </cell>
        </row>
        <row r="4047">
          <cell r="B4047" t="str">
            <v>12039</v>
          </cell>
          <cell r="C4047" t="str">
            <v>QUADRO DE DISTRIBUICAO DE EMBUTIR C/ BARRAMENTO TRIFASICO P/ 24 DISJUNTORES UNIPOLARES EM CHAPA DE ACO GALV</v>
          </cell>
          <cell r="D4047" t="str">
            <v>UN</v>
          </cell>
          <cell r="E4047">
            <v>333.73</v>
          </cell>
          <cell r="F4047">
            <v>0</v>
          </cell>
        </row>
        <row r="4048">
          <cell r="B4048" t="str">
            <v>12040</v>
          </cell>
          <cell r="C4048" t="str">
            <v>QUADRO DE DISTRIBUICAO DE SOBREPOR C/ BARRAMENTO TRIFASICO P/ 24 DISJUNTORES UNIPOLARES, EM CHAPA DE ACO GALV</v>
          </cell>
          <cell r="D4048" t="str">
            <v>UN</v>
          </cell>
          <cell r="E4048">
            <v>362.32</v>
          </cell>
          <cell r="F4048">
            <v>0</v>
          </cell>
        </row>
        <row r="4049">
          <cell r="B4049" t="str">
            <v>12041</v>
          </cell>
          <cell r="C4049" t="str">
            <v>QUADRO DE DISTRIBUICAO DE EMBUTIR C/ BARRAMENTO TRIFASICO P/ 32 DISJUNTORES UNIPOLARES EM CHAPA DE ACO GALV</v>
          </cell>
          <cell r="D4049" t="str">
            <v>UN</v>
          </cell>
          <cell r="E4049">
            <v>522.57000000000005</v>
          </cell>
          <cell r="F4049">
            <v>0</v>
          </cell>
        </row>
        <row r="4050">
          <cell r="B4050" t="str">
            <v>12042</v>
          </cell>
          <cell r="C4050" t="str">
            <v>QUADRO DE DISTRIBUICAO DE EMBUTIR C/ BARRAMENTO TRIFASICO P/ 40 DISJUNTORES UNIPOLARES EM CHAPA DE ACO GALV COM CHAVE GERAL TRIFASICA</v>
          </cell>
          <cell r="D4050" t="str">
            <v>UN</v>
          </cell>
          <cell r="E4050">
            <v>588.20000000000005</v>
          </cell>
          <cell r="F4050">
            <v>0</v>
          </cell>
        </row>
        <row r="4051">
          <cell r="B4051" t="str">
            <v>12043</v>
          </cell>
          <cell r="C4051" t="str">
            <v>QUADRO DE DISTRIBUICAO DE EMBUTIR C/ BARRAMENTO TRIFASICO P/ 50 DISJUNTORES UNIPOLARES EM CHAPA DE ACO GALV</v>
          </cell>
          <cell r="D4051" t="str">
            <v>UN</v>
          </cell>
          <cell r="E4051">
            <v>822.04</v>
          </cell>
          <cell r="F4051">
            <v>0</v>
          </cell>
        </row>
        <row r="4052">
          <cell r="B4052" t="str">
            <v>12045</v>
          </cell>
          <cell r="C4052" t="str">
            <v>QUADRO DE DISTRIBUICAO DE EMBUTIR C/ BARRAMENTO TRIFASICO P/ 60 DISJUNTORES UNIPOLARES EM CHAPA DE ACO GALV</v>
          </cell>
          <cell r="D4052" t="str">
            <v>UN</v>
          </cell>
          <cell r="E4052">
            <v>1020.44</v>
          </cell>
          <cell r="F4052">
            <v>0</v>
          </cell>
        </row>
        <row r="4053">
          <cell r="B4053" t="str">
            <v>12056</v>
          </cell>
          <cell r="C4053" t="str">
            <v>ELETRODUTO METALICO FLEXIVEL TIPO CONDUITE D = 1 1/2"</v>
          </cell>
          <cell r="D4053" t="str">
            <v>M</v>
          </cell>
          <cell r="E4053">
            <v>30.62</v>
          </cell>
          <cell r="F4053">
            <v>0</v>
          </cell>
        </row>
        <row r="4054">
          <cell r="B4054" t="str">
            <v>12057</v>
          </cell>
          <cell r="C4054" t="str">
            <v>ELETRODUTO METALICO FLEXIVEL TIPO CONDUITE D = 1 1/4"</v>
          </cell>
          <cell r="D4054" t="str">
            <v>M</v>
          </cell>
          <cell r="E4054">
            <v>27.11</v>
          </cell>
          <cell r="F4054">
            <v>0</v>
          </cell>
        </row>
        <row r="4055">
          <cell r="B4055" t="str">
            <v>12058</v>
          </cell>
          <cell r="C4055" t="str">
            <v>ELETRODUTO METALICO FLEXIVEL TIPO CONDUITE D = 1"</v>
          </cell>
          <cell r="D4055" t="str">
            <v>M</v>
          </cell>
          <cell r="E4055">
            <v>20.51</v>
          </cell>
          <cell r="F4055">
            <v>0</v>
          </cell>
        </row>
        <row r="4056">
          <cell r="B4056" t="str">
            <v>12059</v>
          </cell>
          <cell r="C4056" t="str">
            <v>ELETRODUTO METALICO FLEXIVEL TIPO CONDUITE D = 1/2"</v>
          </cell>
          <cell r="D4056" t="str">
            <v>M</v>
          </cell>
          <cell r="E4056">
            <v>14.8</v>
          </cell>
          <cell r="F4056">
            <v>0</v>
          </cell>
        </row>
        <row r="4057">
          <cell r="B4057" t="str">
            <v>12060</v>
          </cell>
          <cell r="C4057" t="str">
            <v>ELETRODUTO METALICO FLEXIVEL TIPO CONDUITE D = 2 1/2"</v>
          </cell>
          <cell r="D4057" t="str">
            <v>M</v>
          </cell>
          <cell r="E4057">
            <v>52.16</v>
          </cell>
          <cell r="F4057">
            <v>0</v>
          </cell>
        </row>
        <row r="4058">
          <cell r="B4058" t="str">
            <v>12061</v>
          </cell>
          <cell r="C4058" t="str">
            <v>ELETRODUTO METALICO FLEXIVEL TIPO CONDUITE D = 2"</v>
          </cell>
          <cell r="D4058" t="str">
            <v>M</v>
          </cell>
          <cell r="E4058">
            <v>42.49</v>
          </cell>
          <cell r="F4058">
            <v>0</v>
          </cell>
        </row>
        <row r="4059">
          <cell r="B4059" t="str">
            <v>12062</v>
          </cell>
          <cell r="C4059" t="str">
            <v>ELETRODUTO METALICO FLEXIVEL TIPO CONDUITE D = 3"</v>
          </cell>
          <cell r="D4059" t="str">
            <v>M</v>
          </cell>
          <cell r="E4059">
            <v>78.39</v>
          </cell>
          <cell r="F4059">
            <v>0</v>
          </cell>
        </row>
        <row r="4060">
          <cell r="B4060" t="str">
            <v>12067</v>
          </cell>
          <cell r="C4060" t="str">
            <v xml:space="preserve">ELETRODUTO PVC SOLDAVEL NBR-6150 CL B - 60MM </v>
          </cell>
          <cell r="D4060" t="str">
            <v>M</v>
          </cell>
          <cell r="E4060">
            <v>3.18</v>
          </cell>
          <cell r="F4060">
            <v>0</v>
          </cell>
        </row>
        <row r="4061">
          <cell r="B4061" t="str">
            <v>12070</v>
          </cell>
          <cell r="C4061" t="str">
            <v>ELETRODUTO PVC SOLDAVEL NBR-6150 CL B - 40MM</v>
          </cell>
          <cell r="D4061" t="str">
            <v>M</v>
          </cell>
          <cell r="E4061">
            <v>1.79</v>
          </cell>
          <cell r="F4061">
            <v>0</v>
          </cell>
        </row>
        <row r="4062">
          <cell r="B4062" t="str">
            <v>12075</v>
          </cell>
          <cell r="C4062" t="str">
            <v>CAIXA P/ MEDICAO DE DEMANDA E ENERGIA REATIVA EM CHAPA 18 ESTAMPADA , PADRAO DE CONCESSIONARIA LOCAL</v>
          </cell>
          <cell r="D4062" t="str">
            <v>UN</v>
          </cell>
          <cell r="E4062">
            <v>526.41999999999996</v>
          </cell>
          <cell r="F4062">
            <v>0</v>
          </cell>
        </row>
        <row r="4063">
          <cell r="B4063" t="str">
            <v>12076</v>
          </cell>
          <cell r="C4063" t="str">
            <v>TRANSFORMADOR TRIFASICO 13,8KV/220-127V; 15 KVA IMERSO EM OLEO MINERAL"</v>
          </cell>
          <cell r="D4063" t="str">
            <v>UN</v>
          </cell>
          <cell r="E4063">
            <v>3063.57</v>
          </cell>
          <cell r="F4063">
            <v>0</v>
          </cell>
        </row>
        <row r="4064">
          <cell r="B4064" t="str">
            <v>12079</v>
          </cell>
          <cell r="C4064" t="str">
            <v>CHAVE FACA TRIPOLAR BLINDADA 150A/500V, C/BASE P/FUSIVEIS NH DE 125A, TIPO F-824 DA MAR-GIRIUS CONTINENTAL OU EQUIV</v>
          </cell>
          <cell r="D4064" t="str">
            <v>UN</v>
          </cell>
          <cell r="E4064">
            <v>300.98</v>
          </cell>
          <cell r="F4064">
            <v>0</v>
          </cell>
        </row>
        <row r="4065">
          <cell r="B4065" t="str">
            <v>12080</v>
          </cell>
          <cell r="C4065" t="str">
            <v xml:space="preserve">CHAVE FACA MONOPOLAR BLINDADA 30A/250V </v>
          </cell>
          <cell r="D4065" t="str">
            <v>UN</v>
          </cell>
          <cell r="E4065">
            <v>23.78</v>
          </cell>
          <cell r="F4065">
            <v>0</v>
          </cell>
        </row>
        <row r="4066">
          <cell r="B4066" t="str">
            <v>12081</v>
          </cell>
          <cell r="C4066" t="str">
            <v>CHAVE FACA TRIPOLAR BLINDADA 30A/250V, TIPO F-321 SPF DA MAR-GIRIUS CONTINENTAL OU EQUIV</v>
          </cell>
          <cell r="D4066" t="str">
            <v>UN</v>
          </cell>
          <cell r="E4066">
            <v>98.4</v>
          </cell>
          <cell r="F4066">
            <v>0</v>
          </cell>
        </row>
        <row r="4067">
          <cell r="B4067" t="str">
            <v>12082</v>
          </cell>
          <cell r="C4067" t="str">
            <v>CHAVE FACA TRIPOLAR BLINDADA 60A/250V, TIPO F-322 SPF DA MAR-GIRIUS CONTINENTAL OU EQUIV</v>
          </cell>
          <cell r="D4067" t="str">
            <v>UN</v>
          </cell>
          <cell r="E4067">
            <v>160.52000000000001</v>
          </cell>
          <cell r="F4067">
            <v>0</v>
          </cell>
        </row>
        <row r="4068">
          <cell r="B4068" t="str">
            <v>12083</v>
          </cell>
          <cell r="C4068" t="str">
            <v>CHAVE FACA TRIPOLAR BLINDADA 100A/250V, TIPO F-323 SPF DA MAR-GIRIUS CONTINENTAL OU EQUIV</v>
          </cell>
          <cell r="D4068" t="str">
            <v>UN</v>
          </cell>
          <cell r="E4068">
            <v>369</v>
          </cell>
          <cell r="F4068">
            <v>0</v>
          </cell>
        </row>
        <row r="4069">
          <cell r="B4069" t="str">
            <v>12090</v>
          </cell>
          <cell r="C4069" t="str">
            <v>CHAVE FACA TRIPOLAR C/BASE DE ARDOSIA/MARMORE 30A/250V</v>
          </cell>
          <cell r="D4069" t="str">
            <v>UN</v>
          </cell>
          <cell r="E4069">
            <v>18.18</v>
          </cell>
          <cell r="F4069">
            <v>0</v>
          </cell>
        </row>
        <row r="4070">
          <cell r="B4070" t="str">
            <v>12091</v>
          </cell>
          <cell r="C4070" t="str">
            <v>CHAVE FACA TRIPOLAR C/BASE DE ARDOSIA/MARMORE 60A/250V</v>
          </cell>
          <cell r="D4070" t="str">
            <v>UN</v>
          </cell>
          <cell r="E4070">
            <v>21.94</v>
          </cell>
          <cell r="F4070">
            <v>0</v>
          </cell>
        </row>
        <row r="4071">
          <cell r="B4071" t="str">
            <v>12092</v>
          </cell>
          <cell r="C4071" t="str">
            <v>CHAVE FACA TRIPOLAR C/BASE DE ARDOSIA/MARMORE 100A/250V</v>
          </cell>
          <cell r="D4071" t="str">
            <v>UN</v>
          </cell>
          <cell r="E4071">
            <v>39.44</v>
          </cell>
          <cell r="F4071">
            <v>0</v>
          </cell>
        </row>
        <row r="4072">
          <cell r="B4072" t="str">
            <v>12096</v>
          </cell>
          <cell r="C4072" t="str">
            <v>CHAVE COMUTADORA REFORCADA TIPO FACA C/ BASE DE MARMORE 1 X 30A/250V (1 POLO)</v>
          </cell>
          <cell r="D4072" t="str">
            <v>UN</v>
          </cell>
          <cell r="E4072">
            <v>12.4</v>
          </cell>
          <cell r="F4072">
            <v>0</v>
          </cell>
        </row>
        <row r="4073">
          <cell r="B4073" t="str">
            <v>12097</v>
          </cell>
          <cell r="C4073" t="str">
            <v>CHAVE COMUTADORA REFORCADA TIPO FACA C/ BASE DE MARMORE 2 X 30A/250V (2 POLOS)</v>
          </cell>
          <cell r="D4073" t="str">
            <v>UN</v>
          </cell>
          <cell r="E4073">
            <v>10.93</v>
          </cell>
          <cell r="F4073">
            <v>0</v>
          </cell>
        </row>
        <row r="4074">
          <cell r="B4074" t="str">
            <v>12098</v>
          </cell>
          <cell r="C4074" t="str">
            <v>CHAVE COMUTADORA REFORCADA TIPO FACA C/ BASE DE MARMORE 2 X 60A/250V (2 POLOS)</v>
          </cell>
          <cell r="D4074" t="str">
            <v>UN</v>
          </cell>
          <cell r="E4074">
            <v>17.16</v>
          </cell>
          <cell r="F4074">
            <v>0</v>
          </cell>
        </row>
        <row r="4075">
          <cell r="B4075" t="str">
            <v>12099</v>
          </cell>
          <cell r="C4075" t="str">
            <v>CHAVE COMUTADORA REFORCADA TIPO FACA C/ BASE DE MARMORE 3 X 30A/250V (3 POLOS)</v>
          </cell>
          <cell r="D4075" t="str">
            <v>UN</v>
          </cell>
          <cell r="E4075">
            <v>14.96</v>
          </cell>
          <cell r="F4075">
            <v>0</v>
          </cell>
        </row>
        <row r="4076">
          <cell r="B4076" t="str">
            <v>12100</v>
          </cell>
          <cell r="C4076" t="str">
            <v>CHAVE COMUTADORA REFORCADA TIPO FACA C/ BASE DE MARMORE 3 X 60A/250V (3 POLOS)</v>
          </cell>
          <cell r="D4076" t="str">
            <v>UN</v>
          </cell>
          <cell r="E4076">
            <v>18.45</v>
          </cell>
          <cell r="F4076">
            <v>0</v>
          </cell>
        </row>
        <row r="4077">
          <cell r="B4077" t="str">
            <v>12109</v>
          </cell>
          <cell r="C4077" t="str">
            <v>CORTA-CIRCUITO FUSIVEL DISTRIBUICAO, 100A/15 KV C/ SUPORTE L, TIPO LMO DA HITACHE-LINE OU EQUIV</v>
          </cell>
          <cell r="D4077" t="str">
            <v>UN</v>
          </cell>
          <cell r="E4077">
            <v>209.1</v>
          </cell>
          <cell r="F4077">
            <v>0</v>
          </cell>
        </row>
        <row r="4078">
          <cell r="B4078" t="str">
            <v>12113</v>
          </cell>
          <cell r="C4078" t="str">
            <v>INTERRUPTOR PULSADOR P/ CAMPAINHA EMBUTIR 2A/250V C/ PLACA, TIPO SILENTOQUE PIAL OU EQUIV</v>
          </cell>
          <cell r="D4078" t="str">
            <v>UN</v>
          </cell>
          <cell r="E4078">
            <v>7.3</v>
          </cell>
          <cell r="F4078">
            <v>0</v>
          </cell>
        </row>
        <row r="4079">
          <cell r="B4079" t="str">
            <v>12114</v>
          </cell>
          <cell r="C4079" t="str">
            <v>CAMPAINHA ALTA POTENCIA 110V REF. 41418 - PIAL</v>
          </cell>
          <cell r="D4079" t="str">
            <v>UN</v>
          </cell>
          <cell r="E4079">
            <v>142.19</v>
          </cell>
          <cell r="F4079">
            <v>0</v>
          </cell>
        </row>
        <row r="4080">
          <cell r="B4080" t="str">
            <v>12115</v>
          </cell>
          <cell r="C4080" t="str">
            <v>CIGARRA DE EMBUTIR 110/220V TIPO SILENTOQUE PIAL OU EQUIV</v>
          </cell>
          <cell r="D4080" t="str">
            <v>UN</v>
          </cell>
          <cell r="E4080">
            <v>17.13</v>
          </cell>
          <cell r="F4080">
            <v>0</v>
          </cell>
        </row>
        <row r="4081">
          <cell r="B4081" t="str">
            <v>12116</v>
          </cell>
          <cell r="C4081" t="str">
            <v>CONJUNTO EMBUTIR 1 INTERRUPTOR PARALELO 1 TOMADA 2P UNIVERSAL 10A/250V S/ PLACA, TP SILENTOQUE PIAL OU EQUIV</v>
          </cell>
          <cell r="D4081" t="str">
            <v>UN</v>
          </cell>
          <cell r="E4081">
            <v>12.17</v>
          </cell>
          <cell r="F4081">
            <v>0</v>
          </cell>
        </row>
        <row r="4082">
          <cell r="B4082" t="str">
            <v>12118</v>
          </cell>
          <cell r="C4082" t="str">
            <v>CONJUNTO ARSTOP P/ AR CONDICIONADO C/ DISJUNTOR 20A</v>
          </cell>
          <cell r="D4082" t="str">
            <v>UN</v>
          </cell>
          <cell r="E4082">
            <v>48.88</v>
          </cell>
          <cell r="F4082">
            <v>0</v>
          </cell>
        </row>
        <row r="4083">
          <cell r="B4083" t="str">
            <v>12119</v>
          </cell>
          <cell r="C4083" t="str">
            <v>PLACA CEGA 4 X 2'' EM TERMOPLASTICO, TIPO SILENTOQUE PIAL OU EQUIV</v>
          </cell>
          <cell r="D4083" t="str">
            <v>UN</v>
          </cell>
          <cell r="E4083">
            <v>1.98</v>
          </cell>
          <cell r="F4083">
            <v>0</v>
          </cell>
        </row>
        <row r="4084">
          <cell r="B4084" t="str">
            <v>12120</v>
          </cell>
          <cell r="C4084" t="str">
            <v>PLACA CEGA 4 X 4'' EM TERMOPLASTICO, TIPO SILENTOQUE PIAL OU EQUIV</v>
          </cell>
          <cell r="D4084" t="str">
            <v>UN</v>
          </cell>
          <cell r="E4084">
            <v>4.6100000000000003</v>
          </cell>
          <cell r="F4084">
            <v>0</v>
          </cell>
        </row>
        <row r="4085">
          <cell r="B4085" t="str">
            <v>12121</v>
          </cell>
          <cell r="C4085" t="str">
            <v>PLACA CEGA REDONDA 3'' EM TERMOPLASTICO, TIPO SILENTOQUE PIAL OU EQUIV</v>
          </cell>
          <cell r="D4085" t="str">
            <v>UN</v>
          </cell>
          <cell r="E4085">
            <v>3.88</v>
          </cell>
          <cell r="F4085">
            <v>0</v>
          </cell>
        </row>
        <row r="4086">
          <cell r="B4086" t="str">
            <v>12122</v>
          </cell>
          <cell r="C4086" t="str">
            <v>INTERRUPTOR BIPOLAR (TECLA DUPLA) EMBUTIR 20A/250V C/ PLACA, TIPO SILENTOQUE PIAL OU EQUIV</v>
          </cell>
          <cell r="D4086" t="str">
            <v>UN</v>
          </cell>
          <cell r="E4086">
            <v>22.62</v>
          </cell>
          <cell r="F4086">
            <v>0</v>
          </cell>
        </row>
        <row r="4087">
          <cell r="B4087" t="str">
            <v>12125</v>
          </cell>
          <cell r="C4087" t="str">
            <v>CONJUNTO EMBUTIR 2 INTERRUPTORES SIMPLES 1 INTERRUPTOR PARALELO 10A/250V C/ PLACA TP SILENTOQUE PIAL OU EQUIV</v>
          </cell>
          <cell r="D4087" t="str">
            <v>UN</v>
          </cell>
          <cell r="E4087">
            <v>20.81</v>
          </cell>
          <cell r="F4087">
            <v>0</v>
          </cell>
        </row>
        <row r="4088">
          <cell r="B4088" t="str">
            <v>12126</v>
          </cell>
          <cell r="C4088" t="str">
            <v>CONJUNTO EMBUTIR 3 INTERRUPTORES PARALELOS 10A/250V C/ PLACA TP SILENTOQUE PIAL OU EQUIV</v>
          </cell>
          <cell r="D4088" t="str">
            <v>UN</v>
          </cell>
          <cell r="E4088">
            <v>20.22</v>
          </cell>
          <cell r="F4088">
            <v>0</v>
          </cell>
        </row>
        <row r="4089">
          <cell r="B4089" t="str">
            <v>12127</v>
          </cell>
          <cell r="C4089" t="str">
            <v>INTERRUPTOR INTERMEDIARIO (TECLA DUPLA) EMBUTIR 10A/250V C/ PLACA, TIPO SILENTOQUE PIAL OU EQUIV</v>
          </cell>
          <cell r="D4089" t="str">
            <v>UN</v>
          </cell>
          <cell r="E4089">
            <v>21.04</v>
          </cell>
          <cell r="F4089">
            <v>0</v>
          </cell>
        </row>
        <row r="4090">
          <cell r="B4090" t="str">
            <v>12128</v>
          </cell>
          <cell r="C4090" t="str">
            <v>INTERRUPTOR SOBREPOR 1 TECLA SIMPLES, TIPO SILENTOQUE PIAL OU EQUIV</v>
          </cell>
          <cell r="D4090" t="str">
            <v>UN</v>
          </cell>
          <cell r="E4090">
            <v>4.6399999999999997</v>
          </cell>
          <cell r="F4090">
            <v>0</v>
          </cell>
        </row>
        <row r="4091">
          <cell r="B4091" t="str">
            <v>12129</v>
          </cell>
          <cell r="C4091" t="str">
            <v>INTERRUPTOR SOBREPOR 2 TECLAS SIMPLES, TIPO SILENTOQUE PIAL OU EQUIV</v>
          </cell>
          <cell r="D4091" t="str">
            <v>UN</v>
          </cell>
          <cell r="E4091">
            <v>8.32</v>
          </cell>
          <cell r="F4091">
            <v>0</v>
          </cell>
        </row>
        <row r="4092">
          <cell r="B4092" t="str">
            <v>12130</v>
          </cell>
          <cell r="C4092" t="str">
            <v>CONJUNTO EMBUTIR 2 INTERRUPTORES PARALELOS 1 TOMADA 2P UNIVERSAL 10A/250V, S/ PLACA, TP SILENTOQUE PIAL OU EQUIV</v>
          </cell>
          <cell r="D4092" t="str">
            <v>UN</v>
          </cell>
          <cell r="E4092">
            <v>14.65</v>
          </cell>
          <cell r="F4092">
            <v>0</v>
          </cell>
        </row>
        <row r="4093">
          <cell r="B4093" t="str">
            <v>12142</v>
          </cell>
          <cell r="C4093" t="str">
            <v>TOMADA SOBREPOR P/ TELEFONE PADRAO TELEBRAS, TIPO SILENTOQUE PIAL OU EQUIV</v>
          </cell>
          <cell r="D4093" t="str">
            <v>UN</v>
          </cell>
          <cell r="E4093">
            <v>8.61</v>
          </cell>
          <cell r="F4093">
            <v>0</v>
          </cell>
        </row>
        <row r="4094">
          <cell r="B4094" t="str">
            <v>12143</v>
          </cell>
          <cell r="C4094" t="str">
            <v>TOMADA ESPECIAL C/ PINO 15A, REVESTIMENTO EM BORRACHA, TIPO SAVEL OU EQUIV</v>
          </cell>
          <cell r="D4094" t="str">
            <v>UN</v>
          </cell>
          <cell r="E4094">
            <v>23.49</v>
          </cell>
          <cell r="F4094">
            <v>0</v>
          </cell>
        </row>
        <row r="4095">
          <cell r="B4095" t="str">
            <v>12145</v>
          </cell>
          <cell r="C4095" t="str">
            <v>TOMADA DE PISO 2P UNIVERSAL 10A/250V C/ PLACA 4'' X 4'' EM TERMOPLASTICO ALTA RESISTENCIA, TIPO PIAL OU EQUIV</v>
          </cell>
          <cell r="D4095" t="str">
            <v>UN</v>
          </cell>
          <cell r="E4095">
            <v>21.51</v>
          </cell>
          <cell r="F4095">
            <v>0</v>
          </cell>
        </row>
        <row r="4096">
          <cell r="B4096" t="str">
            <v>12147</v>
          </cell>
          <cell r="C4096" t="str">
            <v>TOMADA SOBREPOR 2P UNIVERSAL 10A/250V, TIPO SILENTOQUE PIAL OU EQUIV</v>
          </cell>
          <cell r="D4096" t="str">
            <v>UN</v>
          </cell>
          <cell r="E4096">
            <v>10.51</v>
          </cell>
          <cell r="F4096">
            <v>0</v>
          </cell>
        </row>
        <row r="4097">
          <cell r="B4097" t="str">
            <v>12200</v>
          </cell>
          <cell r="C4097" t="str">
            <v>LAMPADA INCANDESCENTE 300W</v>
          </cell>
          <cell r="D4097" t="str">
            <v>UN</v>
          </cell>
          <cell r="E4097">
            <v>10.119999999999999</v>
          </cell>
          <cell r="F4097">
            <v>0</v>
          </cell>
        </row>
        <row r="4098">
          <cell r="B4098" t="str">
            <v>12201</v>
          </cell>
          <cell r="C4098" t="str">
            <v>LAMPADA INCANDESCENTE 40W</v>
          </cell>
          <cell r="D4098" t="str">
            <v>UN</v>
          </cell>
          <cell r="E4098">
            <v>1.02</v>
          </cell>
          <cell r="F4098">
            <v>0</v>
          </cell>
        </row>
        <row r="4099">
          <cell r="B4099" t="str">
            <v>12202</v>
          </cell>
          <cell r="C4099" t="str">
            <v>LAMPADA INCANDESCENTE 200W</v>
          </cell>
          <cell r="D4099" t="str">
            <v>UN</v>
          </cell>
          <cell r="E4099">
            <v>2.37</v>
          </cell>
          <cell r="F4099">
            <v>0</v>
          </cell>
        </row>
        <row r="4100">
          <cell r="B4100" t="str">
            <v>12203</v>
          </cell>
          <cell r="C4100" t="str">
            <v>LAMPADA INCANDESCENTE 150W</v>
          </cell>
          <cell r="D4100" t="str">
            <v>UN</v>
          </cell>
          <cell r="E4100">
            <v>1.89</v>
          </cell>
          <cell r="F4100">
            <v>0</v>
          </cell>
        </row>
        <row r="4101">
          <cell r="B4101" t="str">
            <v>12207</v>
          </cell>
          <cell r="C4101" t="str">
            <v>LAMPADA FLUORESCENTE 85W</v>
          </cell>
          <cell r="D4101" t="str">
            <v>UN</v>
          </cell>
          <cell r="E4101">
            <v>9.5299999999999994</v>
          </cell>
          <cell r="F4101">
            <v>0</v>
          </cell>
        </row>
        <row r="4102">
          <cell r="B4102" t="str">
            <v>12214</v>
          </cell>
          <cell r="C4102" t="str">
            <v>LAMPADA VAPOR MERCURIO 125W</v>
          </cell>
          <cell r="D4102" t="str">
            <v>UN</v>
          </cell>
          <cell r="E4102">
            <v>11.93</v>
          </cell>
          <cell r="F4102">
            <v>0</v>
          </cell>
        </row>
        <row r="4103">
          <cell r="B4103" t="str">
            <v>12216</v>
          </cell>
          <cell r="C4103" t="str">
            <v>LAMPADA VAPOR SODIO 150W</v>
          </cell>
          <cell r="D4103" t="str">
            <v>UN</v>
          </cell>
          <cell r="E4103">
            <v>34.590000000000003</v>
          </cell>
          <cell r="F4103">
            <v>0</v>
          </cell>
        </row>
        <row r="4104">
          <cell r="B4104" t="str">
            <v>12223</v>
          </cell>
          <cell r="C4104" t="str">
            <v>ARANDELA 45 GRAUS PROVA DE TEMPO, GASES E VAPORES</v>
          </cell>
          <cell r="D4104" t="str">
            <v>UN</v>
          </cell>
          <cell r="E4104">
            <v>111.71</v>
          </cell>
          <cell r="F4104">
            <v>0</v>
          </cell>
        </row>
        <row r="4105">
          <cell r="B4105" t="str">
            <v>12227</v>
          </cell>
          <cell r="C4105" t="str">
            <v>ARANDELA C/ BASE EM CHAPA DE ACO PINTADA E GLOBO DE VIDRO LEITOSO - BOCA 10CM    DIAM 20CM</v>
          </cell>
          <cell r="D4105" t="str">
            <v>UN</v>
          </cell>
          <cell r="E4105">
            <v>100.2</v>
          </cell>
          <cell r="F4105">
            <v>0</v>
          </cell>
        </row>
        <row r="4106">
          <cell r="B4106" t="str">
            <v>12230</v>
          </cell>
          <cell r="C4106" t="str">
            <v>LUMINARIA CALHA SOBREPOR EM CHAPA ACO P/ 1 LAMPADA FLUORESCENTE 20W (NAO INCLUI REATOR E LAMPADA)</v>
          </cell>
          <cell r="D4106" t="str">
            <v>UN</v>
          </cell>
          <cell r="E4106">
            <v>9.16</v>
          </cell>
          <cell r="F4106">
            <v>0</v>
          </cell>
        </row>
        <row r="4107">
          <cell r="B4107" t="str">
            <v>12231</v>
          </cell>
          <cell r="C4107" t="str">
            <v>LUMINARIA CALHA SOBREPOR EM CHAPA ACO P/ 1 LAMPADA FLUORESCENTE 40W (NAO INCLUI REATOR E LAMP)</v>
          </cell>
          <cell r="D4107" t="str">
            <v>UN</v>
          </cell>
          <cell r="E4107">
            <v>13.08</v>
          </cell>
          <cell r="F4107">
            <v>0</v>
          </cell>
        </row>
        <row r="4108">
          <cell r="B4108" t="str">
            <v>12232</v>
          </cell>
          <cell r="C4108" t="str">
            <v>LUMINARIA CALHA SOBREPOR EM CHAPA ACO P/ 2 LAMPADAS FLUORESCENTES 2OW (NAO INCLUI REATOR E LAMPADAS)</v>
          </cell>
          <cell r="D4108" t="str">
            <v>UN</v>
          </cell>
          <cell r="E4108">
            <v>8.59</v>
          </cell>
          <cell r="F4108">
            <v>0</v>
          </cell>
        </row>
        <row r="4109">
          <cell r="B4109" t="str">
            <v>12239</v>
          </cell>
          <cell r="C4109" t="str">
            <v>LUMINARIA CALHA SOBREPOR EM CHAPA ACO P/ 2 LAMPADAS FLUORESCENTES 40W (NAO INCLUI REATOR E LAMP)</v>
          </cell>
          <cell r="D4109" t="str">
            <v>UN</v>
          </cell>
          <cell r="E4109">
            <v>16.690000000000001</v>
          </cell>
          <cell r="F4109">
            <v>0</v>
          </cell>
        </row>
        <row r="4110">
          <cell r="B4110" t="str">
            <v>12240</v>
          </cell>
          <cell r="C4110" t="str">
            <v>LUMINARIA CALHA SOBREPOR EM CHAPA ACO P/ 3 LAMPADAS FLUORESCENTES 20W (NAO INCLUI REATOR ELAMP)</v>
          </cell>
          <cell r="D4110" t="str">
            <v>UN</v>
          </cell>
          <cell r="E4110">
            <v>15.75</v>
          </cell>
          <cell r="F4110">
            <v>0</v>
          </cell>
        </row>
        <row r="4111">
          <cell r="B4111" t="str">
            <v>12241</v>
          </cell>
          <cell r="C4111" t="str">
            <v>LUMINARIA CALHA SOBREPOR EM CHAPA ACO P/ 3 LAMPADAS FLUORESCENTES 40W (NAO INCLUI REATOR E LAMP)</v>
          </cell>
          <cell r="D4111" t="str">
            <v>UN</v>
          </cell>
          <cell r="E4111">
            <v>23.36</v>
          </cell>
          <cell r="F4111">
            <v>0</v>
          </cell>
        </row>
        <row r="4112">
          <cell r="B4112" t="str">
            <v>12242</v>
          </cell>
          <cell r="C4112" t="str">
            <v>LUMINARIA CALHA SOBREPOR EM CHAPA ACO P/ 4 LAMPADAS FLUORESCENTES 20W (NAO INCLUI REATOR E LAMP)</v>
          </cell>
          <cell r="D4112" t="str">
            <v>UN</v>
          </cell>
          <cell r="E4112">
            <v>17.059999999999999</v>
          </cell>
          <cell r="F4112">
            <v>0</v>
          </cell>
        </row>
        <row r="4113">
          <cell r="B4113" t="str">
            <v>12243</v>
          </cell>
          <cell r="C4113" t="str">
            <v>LUMINARIA CALHA SOBREPOR CHAPA DE ACO P/ 4 LAMPADAS FLUORESCENTES 4OW (NAO INCLUI REATOR E LAMP)</v>
          </cell>
          <cell r="D4113" t="str">
            <v>UN</v>
          </cell>
          <cell r="E4113">
            <v>27.94</v>
          </cell>
          <cell r="F4113">
            <v>0</v>
          </cell>
        </row>
        <row r="4114">
          <cell r="B4114" t="str">
            <v>12244</v>
          </cell>
          <cell r="C4114" t="str">
            <v>LUMINARIA EMBUTIDA WETZEL REF. IPT 31/1</v>
          </cell>
          <cell r="D4114" t="str">
            <v>UN</v>
          </cell>
          <cell r="E4114">
            <v>108.79</v>
          </cell>
          <cell r="F4114">
            <v>0</v>
          </cell>
        </row>
        <row r="4115">
          <cell r="B4115" t="str">
            <v>12245</v>
          </cell>
          <cell r="C4115" t="str">
            <v>LUMINARIA ESMALTADA COR ALUMINIO PETERCO Y.25/1</v>
          </cell>
          <cell r="D4115" t="str">
            <v>UN</v>
          </cell>
          <cell r="E4115">
            <v>75.75</v>
          </cell>
          <cell r="F4115">
            <v>0</v>
          </cell>
        </row>
        <row r="4116">
          <cell r="B4116" t="str">
            <v>12265</v>
          </cell>
          <cell r="C4116" t="str">
            <v>LUMINARIA PHILLIPS PARA LAMPADA DE 400 W MODELO HDK 47240064 OU EQUIVALENTE</v>
          </cell>
          <cell r="D4116" t="str">
            <v>UN</v>
          </cell>
          <cell r="E4116">
            <v>348.8</v>
          </cell>
          <cell r="F4116">
            <v>0</v>
          </cell>
        </row>
        <row r="4117">
          <cell r="B4117" t="str">
            <v>12266</v>
          </cell>
          <cell r="C4117" t="str">
            <v>LUMINARIA PHILLIPS TIPO SPOT</v>
          </cell>
          <cell r="D4117" t="str">
            <v>UN</v>
          </cell>
          <cell r="E4117">
            <v>12.51</v>
          </cell>
          <cell r="F4117">
            <v>0</v>
          </cell>
        </row>
        <row r="4118">
          <cell r="B4118" t="str">
            <v>12267</v>
          </cell>
          <cell r="C4118" t="str">
            <v>LUMINARIA PROVA DE TEMPO PETERCO Y.31/1</v>
          </cell>
          <cell r="D4118" t="str">
            <v>UN</v>
          </cell>
          <cell r="E4118">
            <v>100.2</v>
          </cell>
          <cell r="F4118">
            <v>0</v>
          </cell>
        </row>
        <row r="4119">
          <cell r="B4119" t="str">
            <v>12268</v>
          </cell>
          <cell r="C4119" t="str">
            <v>LUMINARIA ABERTA P/ ILUMINACAO PUBLICA, CORPO REFLETOR EM ALUMINIO FUNDIDO, PORTA LAMPADA E27 COM BRACO METALICO DE 1,50M</v>
          </cell>
          <cell r="D4119" t="str">
            <v>UN</v>
          </cell>
          <cell r="E4119">
            <v>67.62</v>
          </cell>
          <cell r="F4119">
            <v>0</v>
          </cell>
        </row>
        <row r="4120">
          <cell r="B4120" t="str">
            <v>12271</v>
          </cell>
          <cell r="C4120" t="str">
            <v>LUMINARIA DUPLA P/SINALIZACAO, TIPO WETZEL AS-2/110 OU EQUIV</v>
          </cell>
          <cell r="D4120" t="str">
            <v>UN</v>
          </cell>
          <cell r="E4120">
            <v>174.64</v>
          </cell>
          <cell r="F4120">
            <v>0</v>
          </cell>
        </row>
        <row r="4121">
          <cell r="B4121" t="str">
            <v>12272</v>
          </cell>
          <cell r="C4121" t="str">
            <v>PROJETOR P/ FACHADA PROVA DE TEMPO P/ LAMPADA INCANDESCENTE OU VAPOR MERCURIO E27, TIPO Z-15 PETERCO OU EQUIV</v>
          </cell>
          <cell r="D4121" t="str">
            <v>UN</v>
          </cell>
          <cell r="E4121">
            <v>84.86</v>
          </cell>
          <cell r="F4121">
            <v>0</v>
          </cell>
        </row>
        <row r="4122">
          <cell r="B4122" t="str">
            <v>12273</v>
          </cell>
          <cell r="C4122" t="str">
            <v>PROJETOR RETANGULAR FECHADO PARA LAMPADA VAPOR DE MERCURIO/SODIO 250 W A 500 W, CABECEIRASEM ALUMINIO FUNDIDO, CORPO EM ALUMINIO ANODIZADO, PARA LAMPADA E40 FECHAMENTO EM VIDROTEMPERADO.</v>
          </cell>
          <cell r="D4122" t="str">
            <v>UN</v>
          </cell>
          <cell r="E4122">
            <v>51.53</v>
          </cell>
          <cell r="F4122">
            <v>0</v>
          </cell>
        </row>
        <row r="4123">
          <cell r="B4123" t="str">
            <v>12294</v>
          </cell>
          <cell r="C4123" t="str">
            <v>BOCAL/SOQUETE/RECEPTACULO CONTRA INTEMPERIES C/ RABICHO</v>
          </cell>
          <cell r="D4123" t="str">
            <v>UN</v>
          </cell>
          <cell r="E4123">
            <v>2.58</v>
          </cell>
          <cell r="F4123">
            <v>0</v>
          </cell>
        </row>
        <row r="4124">
          <cell r="B4124" t="str">
            <v>12295</v>
          </cell>
          <cell r="C4124" t="str">
            <v xml:space="preserve">BOCAL/SOQUETE/RECEPTACULO DE BAQUELITE </v>
          </cell>
          <cell r="D4124" t="str">
            <v>UN</v>
          </cell>
          <cell r="E4124">
            <v>2.98</v>
          </cell>
          <cell r="F4124">
            <v>0</v>
          </cell>
        </row>
        <row r="4125">
          <cell r="B4125" t="str">
            <v>12296</v>
          </cell>
          <cell r="C4125" t="str">
            <v>BOCAL/SOQUETE/RECEPTACULO DE PORCELANA</v>
          </cell>
          <cell r="D4125" t="str">
            <v>UN</v>
          </cell>
          <cell r="E4125">
            <v>2.29</v>
          </cell>
          <cell r="F4125">
            <v>0</v>
          </cell>
        </row>
        <row r="4126">
          <cell r="B4126" t="str">
            <v>12297</v>
          </cell>
          <cell r="C4126" t="str">
            <v>GLOBO ESFERICO DE PLASTICO TAMANHO MEDIO</v>
          </cell>
          <cell r="D4126" t="str">
            <v>UN</v>
          </cell>
          <cell r="E4126">
            <v>11.22</v>
          </cell>
          <cell r="F4126">
            <v>0</v>
          </cell>
        </row>
        <row r="4127">
          <cell r="B4127" t="str">
            <v>12298</v>
          </cell>
          <cell r="C4127" t="str">
            <v>GLOBO ESFERICO DE VIDRO LISO TAMANHO MEDIO</v>
          </cell>
          <cell r="D4127" t="str">
            <v>UN</v>
          </cell>
          <cell r="E4127">
            <v>11.88</v>
          </cell>
          <cell r="F4127">
            <v>0</v>
          </cell>
        </row>
        <row r="4128">
          <cell r="B4128" t="str">
            <v>12299</v>
          </cell>
          <cell r="C4128" t="str">
            <v xml:space="preserve">GLOBO ESFERICO DE VIDRO LISO TAMANHO GRANDE </v>
          </cell>
          <cell r="D4128" t="str">
            <v>UN</v>
          </cell>
          <cell r="E4128">
            <v>31.15</v>
          </cell>
          <cell r="F4128">
            <v>0</v>
          </cell>
        </row>
        <row r="4129">
          <cell r="B4129" t="str">
            <v>12314</v>
          </cell>
          <cell r="C4129" t="str">
            <v>REATOR PARTIDA RAPIDA P/ 1 LAMPADA FLUORESCENTE 110W/220V</v>
          </cell>
          <cell r="D4129" t="str">
            <v>UN</v>
          </cell>
          <cell r="E4129">
            <v>59.41</v>
          </cell>
          <cell r="F4129">
            <v>0</v>
          </cell>
        </row>
        <row r="4130">
          <cell r="B4130" t="str">
            <v>12315</v>
          </cell>
          <cell r="C4130" t="str">
            <v>REATOR PARTIDA RAPIDA P/ 1 LAMPADA FLUORESCENTE 85W/220V</v>
          </cell>
          <cell r="D4130" t="str">
            <v>UN</v>
          </cell>
          <cell r="E4130">
            <v>56.69</v>
          </cell>
          <cell r="F4130">
            <v>0</v>
          </cell>
        </row>
        <row r="4131">
          <cell r="B4131" t="str">
            <v>12316</v>
          </cell>
          <cell r="C4131" t="str">
            <v>REATOR P/ 1 LAMPADA VAPOR DE MERCURIO 125W USO EXT</v>
          </cell>
          <cell r="D4131" t="str">
            <v>UN</v>
          </cell>
          <cell r="E4131">
            <v>53.54</v>
          </cell>
          <cell r="F4131">
            <v>0</v>
          </cell>
        </row>
        <row r="4132">
          <cell r="B4132" t="str">
            <v>12317</v>
          </cell>
          <cell r="C4132" t="str">
            <v>REATOR P/ 1 LAMPADA VAPOR DE MERCURIO 250W USO EXT</v>
          </cell>
          <cell r="D4132" t="str">
            <v>UN</v>
          </cell>
          <cell r="E4132">
            <v>63.84</v>
          </cell>
          <cell r="F4132">
            <v>0</v>
          </cell>
        </row>
        <row r="4133">
          <cell r="B4133" t="str">
            <v>12318</v>
          </cell>
          <cell r="C4133" t="str">
            <v>REATOR P/ 1 LAMPADA VAPOR DE MERCURIO 400W USO EXT</v>
          </cell>
          <cell r="D4133" t="str">
            <v>UN</v>
          </cell>
          <cell r="E4133">
            <v>73.55</v>
          </cell>
          <cell r="F4133">
            <v>0</v>
          </cell>
        </row>
        <row r="4134">
          <cell r="B4134" t="str">
            <v>12327</v>
          </cell>
          <cell r="C4134" t="str">
            <v>CINTA PARA INSTALACAO DE TRANSFORMADOR EM POSTE DE CONCRETO DIAM 210MM</v>
          </cell>
          <cell r="D4134" t="str">
            <v>UN</v>
          </cell>
          <cell r="E4134">
            <v>70.7</v>
          </cell>
          <cell r="F4134">
            <v>0</v>
          </cell>
        </row>
        <row r="4135">
          <cell r="B4135" t="str">
            <v>12329</v>
          </cell>
          <cell r="C4135" t="str">
            <v>COBRE ELETROLITICO EM BARRA OU CHAPA</v>
          </cell>
          <cell r="D4135" t="str">
            <v>KG</v>
          </cell>
          <cell r="E4135">
            <v>99.84</v>
          </cell>
          <cell r="F4135">
            <v>0</v>
          </cell>
        </row>
        <row r="4136">
          <cell r="B4136" t="str">
            <v>12332</v>
          </cell>
          <cell r="C4136" t="str">
            <v>AUTOMATICO DE BOIA INFERIOR 10A/250V</v>
          </cell>
          <cell r="D4136" t="str">
            <v>CJ</v>
          </cell>
          <cell r="E4136">
            <v>28.69</v>
          </cell>
          <cell r="F4136">
            <v>0</v>
          </cell>
        </row>
        <row r="4137">
          <cell r="B4137" t="str">
            <v>12334</v>
          </cell>
          <cell r="C4137" t="str">
            <v>TUBO CERAMICO PERFURADO DN 100 MM - P/ DRENAGEM</v>
          </cell>
          <cell r="D4137" t="str">
            <v>M</v>
          </cell>
          <cell r="E4137">
            <v>7.04</v>
          </cell>
          <cell r="F4137">
            <v>0</v>
          </cell>
        </row>
        <row r="4138">
          <cell r="B4138" t="str">
            <v>12335</v>
          </cell>
          <cell r="C4138" t="str">
            <v>TUBO CERAMICO PERFURADO DN 150 MM - P/ DRENAGEM</v>
          </cell>
          <cell r="D4138" t="str">
            <v>M</v>
          </cell>
          <cell r="E4138">
            <v>9.68</v>
          </cell>
          <cell r="F4138">
            <v>0</v>
          </cell>
        </row>
        <row r="4139">
          <cell r="B4139" t="str">
            <v>12336</v>
          </cell>
          <cell r="C4139" t="str">
            <v>TUBO CERAMICO PERFURADO DN 200 MM - P/ DRENAGEM</v>
          </cell>
          <cell r="D4139" t="str">
            <v>M</v>
          </cell>
          <cell r="E4139">
            <v>16.78</v>
          </cell>
          <cell r="F4139">
            <v>0</v>
          </cell>
        </row>
        <row r="4140">
          <cell r="B4140" t="str">
            <v>12340</v>
          </cell>
          <cell r="C4140" t="str">
            <v>CHAVE SECCIONADORA TRIPOLAR P/ MEDIA TENSAO 400A/15KV, C/ COMANDO MANUAL SIMULTANEO NAS 3 FASES ATRAVES DE PUNHO</v>
          </cell>
          <cell r="D4140" t="str">
            <v>UN</v>
          </cell>
          <cell r="E4140">
            <v>1246.4000000000001</v>
          </cell>
          <cell r="F4140">
            <v>0</v>
          </cell>
        </row>
        <row r="4141">
          <cell r="B4141" t="str">
            <v>12341</v>
          </cell>
          <cell r="C4141" t="str">
            <v>CHAVE SECCIONADORA TRIPOLAR P/ MEDIA TENSAO 400A/15KV, C/ COMANDO MANUAL SIMULTANEO NAS 3 FASES ATRAVES DE VARA DE MANOBRA, TIPO 3 DC 0015-2W SIEMENS OU EQUIV</v>
          </cell>
          <cell r="D4141" t="str">
            <v>UN</v>
          </cell>
          <cell r="E4141">
            <v>1142.26</v>
          </cell>
          <cell r="F4141">
            <v>0</v>
          </cell>
        </row>
        <row r="4142">
          <cell r="B4142" t="str">
            <v>12343</v>
          </cell>
          <cell r="C4142" t="str">
            <v>FUSIVEL DIAZED 35A</v>
          </cell>
          <cell r="D4142" t="str">
            <v>UN</v>
          </cell>
          <cell r="E4142">
            <v>1.82</v>
          </cell>
          <cell r="F4142">
            <v>0</v>
          </cell>
        </row>
        <row r="4143">
          <cell r="B4143" t="str">
            <v>12344</v>
          </cell>
          <cell r="C4143" t="str">
            <v xml:space="preserve">FUSIVEL DIAZED 20A </v>
          </cell>
          <cell r="D4143" t="str">
            <v>UN</v>
          </cell>
          <cell r="E4143">
            <v>1.42</v>
          </cell>
          <cell r="F4143">
            <v>0</v>
          </cell>
        </row>
        <row r="4144">
          <cell r="B4144" t="str">
            <v>12345</v>
          </cell>
          <cell r="C4144" t="str">
            <v>FUSIVEL DIAZED 80A</v>
          </cell>
          <cell r="D4144" t="str">
            <v>UN</v>
          </cell>
          <cell r="E4144">
            <v>2.5299999999999998</v>
          </cell>
          <cell r="F4144">
            <v>0</v>
          </cell>
        </row>
        <row r="4145">
          <cell r="B4145" t="str">
            <v>12346</v>
          </cell>
          <cell r="C4145" t="str">
            <v>FUSIVEL FACA 100A - 250V FIXO</v>
          </cell>
          <cell r="D4145" t="str">
            <v>UN</v>
          </cell>
          <cell r="E4145">
            <v>9.6</v>
          </cell>
          <cell r="F4145">
            <v>0</v>
          </cell>
        </row>
        <row r="4146">
          <cell r="B4146" t="str">
            <v>12348</v>
          </cell>
          <cell r="C4146" t="str">
            <v>FUSIVEL FACA 250 A 400A - 250V FIXO</v>
          </cell>
          <cell r="D4146" t="str">
            <v>UN</v>
          </cell>
          <cell r="E4146">
            <v>24.72</v>
          </cell>
          <cell r="F4146">
            <v>0</v>
          </cell>
        </row>
        <row r="4147">
          <cell r="B4147" t="str">
            <v>12353</v>
          </cell>
          <cell r="C4147" t="str">
            <v>FUSIVEL ROSCA 15A - 250V FIXO</v>
          </cell>
          <cell r="D4147" t="str">
            <v>UN</v>
          </cell>
          <cell r="E4147">
            <v>2.2799999999999998</v>
          </cell>
          <cell r="F4147">
            <v>0</v>
          </cell>
        </row>
        <row r="4148">
          <cell r="B4148" t="str">
            <v>12356</v>
          </cell>
          <cell r="C4148" t="str">
            <v>TERMINAL AEREO EM ACO GALV, C/ BASE DE FIXACAO HORIZONTAL DN 1/2"</v>
          </cell>
          <cell r="D4148" t="str">
            <v>UN</v>
          </cell>
          <cell r="E4148">
            <v>10.71</v>
          </cell>
          <cell r="F4148">
            <v>0</v>
          </cell>
        </row>
        <row r="4149">
          <cell r="B4149" t="str">
            <v>12357</v>
          </cell>
          <cell r="C4149" t="str">
            <v>MASTRO SIMPLES GALV, C/ LUVA DE REDUCAO, DN 1 1/2" X 3,00M</v>
          </cell>
          <cell r="D4149" t="str">
            <v>UN</v>
          </cell>
          <cell r="E4149">
            <v>139.29</v>
          </cell>
          <cell r="F4149">
            <v>0</v>
          </cell>
        </row>
        <row r="4150">
          <cell r="B4150" t="str">
            <v>12358</v>
          </cell>
          <cell r="C4150" t="str">
            <v xml:space="preserve">MASTRO SIMPLES GALV, C/ LUVA DE REDUCAO, DN 2'' X 3,00M </v>
          </cell>
          <cell r="D4150" t="str">
            <v>UN</v>
          </cell>
          <cell r="E4150">
            <v>149.56</v>
          </cell>
          <cell r="F4150">
            <v>0</v>
          </cell>
        </row>
        <row r="4151">
          <cell r="B4151" t="str">
            <v>12359</v>
          </cell>
          <cell r="C4151" t="str">
            <v>RELE TERMICO SIEMENS 3UA52</v>
          </cell>
          <cell r="D4151" t="str">
            <v>UN</v>
          </cell>
          <cell r="E4151">
            <v>126.96</v>
          </cell>
          <cell r="F4151">
            <v>0</v>
          </cell>
        </row>
        <row r="4152">
          <cell r="B4152" t="str">
            <v>12362</v>
          </cell>
          <cell r="C4152" t="str">
            <v>GANCHO SUSPENSAO PORCA-OLHAL EM ACO GALV ESPESSURA 16MM, ABERTURA 21MM</v>
          </cell>
          <cell r="D4152" t="str">
            <v>UN</v>
          </cell>
          <cell r="E4152">
            <v>3.82</v>
          </cell>
          <cell r="F4152">
            <v>0</v>
          </cell>
        </row>
        <row r="4153">
          <cell r="B4153" t="str">
            <v>12364</v>
          </cell>
          <cell r="C4153" t="str">
            <v>ISOLADOR TENSAO P/ 15KV - 6" DISCO CAVILHA</v>
          </cell>
          <cell r="D4153" t="str">
            <v>UN</v>
          </cell>
          <cell r="E4153">
            <v>64.16</v>
          </cell>
          <cell r="F4153">
            <v>0</v>
          </cell>
        </row>
        <row r="4154">
          <cell r="B4154" t="str">
            <v>12365</v>
          </cell>
          <cell r="C4154" t="str">
            <v>ISOLADOR TIPO CARRETILHA - MARROM 72 X 72 MM</v>
          </cell>
          <cell r="D4154" t="str">
            <v>UN</v>
          </cell>
          <cell r="E4154">
            <v>5.13</v>
          </cell>
          <cell r="F4154">
            <v>0</v>
          </cell>
        </row>
        <row r="4155">
          <cell r="B4155" t="str">
            <v>12366</v>
          </cell>
          <cell r="C4155" t="str">
            <v>POSTE DE CONCRETO CIRCULAR, 150KG, H = 10M DE ACORDO COM NBR 8451</v>
          </cell>
          <cell r="D4155" t="str">
            <v>UN</v>
          </cell>
          <cell r="E4155">
            <v>420.55</v>
          </cell>
          <cell r="F4155">
            <v>0</v>
          </cell>
        </row>
        <row r="4156">
          <cell r="B4156" t="str">
            <v>12367</v>
          </cell>
          <cell r="C4156" t="str">
            <v>POSTE DE CONCRETO CIRCULAR, 200KG, H = 17M DE ACORDO COM NBR 8451</v>
          </cell>
          <cell r="D4156" t="str">
            <v>UN</v>
          </cell>
          <cell r="E4156">
            <v>1668.42</v>
          </cell>
          <cell r="F4156">
            <v>0</v>
          </cell>
        </row>
        <row r="4157">
          <cell r="B4157" t="str">
            <v>12368</v>
          </cell>
          <cell r="C4157" t="str">
            <v>POSTE DE CONCRETO CIRCULAR, 200KG, H = 22,5M DE ACORDO COM NBR 8451</v>
          </cell>
          <cell r="D4157" t="str">
            <v>UN</v>
          </cell>
          <cell r="E4157">
            <v>3091.4</v>
          </cell>
          <cell r="F4157">
            <v>0</v>
          </cell>
        </row>
        <row r="4158">
          <cell r="B4158" t="str">
            <v>12369</v>
          </cell>
          <cell r="C4158" t="str">
            <v xml:space="preserve">POSTE DE CONCRETO CIRCULAR, 150KG, H = 9M DE ACORDO COM NBR 8451 </v>
          </cell>
          <cell r="D4158" t="str">
            <v>UN</v>
          </cell>
          <cell r="E4158">
            <v>386.08</v>
          </cell>
          <cell r="F4158">
            <v>0</v>
          </cell>
        </row>
        <row r="4159">
          <cell r="B4159" t="str">
            <v>12372</v>
          </cell>
          <cell r="C4159" t="str">
            <v>POSTE DE CONCRETO DUPLO T , 200KG, H = 11M DE ACORDO COM NBR 8451</v>
          </cell>
          <cell r="D4159" t="str">
            <v>UN</v>
          </cell>
          <cell r="E4159">
            <v>424.94</v>
          </cell>
          <cell r="F4159">
            <v>0</v>
          </cell>
        </row>
        <row r="4160">
          <cell r="B4160" t="str">
            <v>12373</v>
          </cell>
          <cell r="C4160" t="str">
            <v>POSTE DE CONCRETO DUPLO T , 400KG,H = 12M DE ACORDO COM NBR 8451</v>
          </cell>
          <cell r="D4160" t="str">
            <v>UN</v>
          </cell>
          <cell r="E4160">
            <v>749.57</v>
          </cell>
          <cell r="F4160">
            <v>0</v>
          </cell>
        </row>
        <row r="4161">
          <cell r="B4161" t="str">
            <v>12374</v>
          </cell>
          <cell r="C4161" t="str">
            <v>POSTE DE CONCRETO DUPLO T , 100KG, H = 6M DE ACORDO COM NBR 8451</v>
          </cell>
          <cell r="D4161" t="str">
            <v>UN</v>
          </cell>
          <cell r="E4161">
            <v>151.15</v>
          </cell>
          <cell r="F4161">
            <v>0</v>
          </cell>
        </row>
        <row r="4162">
          <cell r="B4162" t="str">
            <v>12378</v>
          </cell>
          <cell r="C4162" t="str">
            <v>POSTE FERRO GALV FLANGEADO RETO DN = 80MM X 6,0M</v>
          </cell>
          <cell r="D4162" t="str">
            <v>UN</v>
          </cell>
          <cell r="E4162">
            <v>669.25</v>
          </cell>
          <cell r="F4162">
            <v>0</v>
          </cell>
        </row>
        <row r="4163">
          <cell r="B4163" t="str">
            <v>12387</v>
          </cell>
          <cell r="C4163" t="str">
            <v>POSTE ACO H = 2,5M D = 75MM TIPO XR-701/1 XOULUX OU TPD-236/1 TROPICO</v>
          </cell>
          <cell r="D4163" t="str">
            <v>UN</v>
          </cell>
          <cell r="E4163">
            <v>198.22</v>
          </cell>
          <cell r="F4163">
            <v>0</v>
          </cell>
        </row>
        <row r="4164">
          <cell r="B4164" t="str">
            <v>12388</v>
          </cell>
          <cell r="C4164" t="str">
            <v>POSTE ACO H = 2,5M D = 75MM TIPO XR-701/2 XOULUX OU TPD-236/2 TROPICO</v>
          </cell>
          <cell r="D4164" t="str">
            <v>UN</v>
          </cell>
          <cell r="E4164">
            <v>242.98</v>
          </cell>
          <cell r="F4164">
            <v>0</v>
          </cell>
        </row>
        <row r="4165">
          <cell r="B4165" t="str">
            <v>12394</v>
          </cell>
          <cell r="C4165" t="str">
            <v>BUCHA REDUCAO FERRO GALV ROSCA REF. 1/2"X3/8"</v>
          </cell>
          <cell r="D4165" t="str">
            <v>UN</v>
          </cell>
          <cell r="E4165">
            <v>1.87</v>
          </cell>
          <cell r="F4165">
            <v>0</v>
          </cell>
        </row>
        <row r="4166">
          <cell r="B4166" t="str">
            <v>12395</v>
          </cell>
          <cell r="C4166" t="str">
            <v>CAP OU TAMPAO FERRO GALV ROSCA 1/4"</v>
          </cell>
          <cell r="D4166" t="str">
            <v>UN</v>
          </cell>
          <cell r="E4166">
            <v>1.83</v>
          </cell>
          <cell r="F4166">
            <v>0</v>
          </cell>
        </row>
        <row r="4167">
          <cell r="B4167" t="str">
            <v>12396</v>
          </cell>
          <cell r="C4167" t="str">
            <v>CAP OU TAMPAO FERRO GALV ROSCA 3/8"</v>
          </cell>
          <cell r="D4167" t="str">
            <v>UN</v>
          </cell>
          <cell r="E4167">
            <v>1.8</v>
          </cell>
          <cell r="F4167">
            <v>0</v>
          </cell>
        </row>
        <row r="4168">
          <cell r="B4168" t="str">
            <v>12402</v>
          </cell>
          <cell r="C4168" t="str">
            <v>JOELHO FERRO GALV 45G ROSCA 2.1/2"</v>
          </cell>
          <cell r="D4168" t="str">
            <v>UN</v>
          </cell>
          <cell r="E4168">
            <v>39.44</v>
          </cell>
          <cell r="F4168">
            <v>0</v>
          </cell>
        </row>
        <row r="4169">
          <cell r="B4169" t="str">
            <v>12403</v>
          </cell>
          <cell r="C4169" t="str">
            <v>JOELHO FERRO GALV 90G C/ REDUCAO ROSCA  1 1/4"X1"</v>
          </cell>
          <cell r="D4169" t="str">
            <v>UN</v>
          </cell>
          <cell r="E4169">
            <v>9.9700000000000006</v>
          </cell>
          <cell r="F4169">
            <v>0</v>
          </cell>
        </row>
        <row r="4170">
          <cell r="B4170" t="str">
            <v>12404</v>
          </cell>
          <cell r="C4170" t="str">
            <v>LUVA FERRO GALV ROSCA MACHO/FEMEA 3/4"</v>
          </cell>
          <cell r="D4170" t="str">
            <v>UN</v>
          </cell>
          <cell r="E4170">
            <v>5.25</v>
          </cell>
          <cell r="F4170">
            <v>0</v>
          </cell>
        </row>
        <row r="4171">
          <cell r="B4171" t="str">
            <v>12406</v>
          </cell>
          <cell r="C4171" t="str">
            <v>LUVA REDUCAO FERRO GALV ROSCA 3/4" X 1/2"</v>
          </cell>
          <cell r="D4171" t="str">
            <v>UN</v>
          </cell>
          <cell r="E4171">
            <v>3.8</v>
          </cell>
          <cell r="F4171">
            <v>0</v>
          </cell>
        </row>
        <row r="4172">
          <cell r="B4172" t="str">
            <v>12407</v>
          </cell>
          <cell r="C4172" t="str">
            <v>LUVA REDUCAO FERRO GALV ROSCA MACHO/FEMEA 1.1/2" X 1"</v>
          </cell>
          <cell r="D4172" t="str">
            <v>UN</v>
          </cell>
          <cell r="E4172">
            <v>11.62</v>
          </cell>
          <cell r="F4172">
            <v>0</v>
          </cell>
        </row>
        <row r="4173">
          <cell r="B4173" t="str">
            <v>12408</v>
          </cell>
          <cell r="C4173" t="str">
            <v>LUVA REDUCAO FERRO GALV ROSCA MACHO/FEMEA 1" X 1/2"</v>
          </cell>
          <cell r="D4173" t="str">
            <v>UN</v>
          </cell>
          <cell r="E4173">
            <v>7.18</v>
          </cell>
          <cell r="F4173">
            <v>0</v>
          </cell>
        </row>
        <row r="4174">
          <cell r="B4174" t="str">
            <v>12409</v>
          </cell>
          <cell r="C4174" t="str">
            <v>LUVA REDUCAO FERRO GALV ROSCA MACHO/FEMEA 1" X 3/4"</v>
          </cell>
          <cell r="D4174" t="str">
            <v>UN</v>
          </cell>
          <cell r="E4174">
            <v>7.18</v>
          </cell>
          <cell r="F4174">
            <v>0</v>
          </cell>
        </row>
        <row r="4175">
          <cell r="B4175" t="str">
            <v>12410</v>
          </cell>
          <cell r="C4175" t="str">
            <v>LUVA REDUCAO FERRO GALV ROSCA MACHO/FEMEA 3/4" X 1/2"</v>
          </cell>
          <cell r="D4175" t="str">
            <v>UN</v>
          </cell>
          <cell r="E4175">
            <v>4.97</v>
          </cell>
          <cell r="F4175">
            <v>0</v>
          </cell>
        </row>
        <row r="4176">
          <cell r="B4176" t="str">
            <v>12411</v>
          </cell>
          <cell r="C4176" t="str">
            <v>PLUG OU BUJAO FERRO GALV 2 1/2"</v>
          </cell>
          <cell r="D4176" t="str">
            <v>UN</v>
          </cell>
          <cell r="E4176">
            <v>16.309999999999999</v>
          </cell>
          <cell r="F4176">
            <v>0</v>
          </cell>
        </row>
        <row r="4177">
          <cell r="B4177" t="str">
            <v>12412</v>
          </cell>
          <cell r="C4177" t="str">
            <v>PLUG OU BUJAO FERRO GALV 4"</v>
          </cell>
          <cell r="D4177" t="str">
            <v>UN</v>
          </cell>
          <cell r="E4177">
            <v>43.81</v>
          </cell>
          <cell r="F4177">
            <v>0</v>
          </cell>
        </row>
        <row r="4178">
          <cell r="B4178" t="str">
            <v>12413</v>
          </cell>
          <cell r="C4178" t="str">
            <v>SAIDA EM T FLANGE EM PE FERRO GALV 2 1/2" (COMBATE INCENDIO)</v>
          </cell>
          <cell r="D4178" t="str">
            <v>UN</v>
          </cell>
          <cell r="E4178">
            <v>127.59</v>
          </cell>
          <cell r="F4178">
            <v>0</v>
          </cell>
        </row>
        <row r="4179">
          <cell r="B4179" t="str">
            <v>12414</v>
          </cell>
          <cell r="C4179" t="str">
            <v>TE FERRO GALVANIZADO 45G 1.1/2"</v>
          </cell>
          <cell r="D4179" t="str">
            <v>UN</v>
          </cell>
          <cell r="E4179">
            <v>36.630000000000003</v>
          </cell>
          <cell r="F4179">
            <v>0</v>
          </cell>
        </row>
        <row r="4180">
          <cell r="B4180" t="str">
            <v>12415</v>
          </cell>
          <cell r="C4180" t="str">
            <v>TE FERRO GALVANIZADO 45G 1.1/4"</v>
          </cell>
          <cell r="D4180" t="str">
            <v>UN</v>
          </cell>
          <cell r="E4180">
            <v>26.94</v>
          </cell>
          <cell r="F4180">
            <v>0</v>
          </cell>
        </row>
        <row r="4181">
          <cell r="B4181" t="str">
            <v>12416</v>
          </cell>
          <cell r="C4181" t="str">
            <v>TE FERRO GALVANIZADO 45G 1"</v>
          </cell>
          <cell r="D4181" t="str">
            <v>UN</v>
          </cell>
          <cell r="E4181">
            <v>18.38</v>
          </cell>
          <cell r="F4181">
            <v>0</v>
          </cell>
        </row>
        <row r="4182">
          <cell r="B4182" t="str">
            <v>12417</v>
          </cell>
          <cell r="C4182" t="str">
            <v>TE FERRO GALVANIZADO 45G 1/2"</v>
          </cell>
          <cell r="D4182" t="str">
            <v>UN</v>
          </cell>
          <cell r="E4182">
            <v>6.94</v>
          </cell>
          <cell r="F4182">
            <v>0</v>
          </cell>
        </row>
        <row r="4183">
          <cell r="B4183" t="str">
            <v>12418</v>
          </cell>
          <cell r="C4183" t="str">
            <v>TE FERRO GALVANIZADO 45G 2.1/2"</v>
          </cell>
          <cell r="D4183" t="str">
            <v>UN</v>
          </cell>
          <cell r="E4183">
            <v>85.97</v>
          </cell>
          <cell r="F4183">
            <v>0</v>
          </cell>
        </row>
        <row r="4184">
          <cell r="B4184" t="str">
            <v>12419</v>
          </cell>
          <cell r="C4184" t="str">
            <v>TE FERRO GALVANIZADO 45G 2"</v>
          </cell>
          <cell r="D4184" t="str">
            <v>UN</v>
          </cell>
          <cell r="E4184">
            <v>58.04</v>
          </cell>
          <cell r="F4184">
            <v>0</v>
          </cell>
        </row>
        <row r="4185">
          <cell r="B4185" t="str">
            <v>12420</v>
          </cell>
          <cell r="C4185" t="str">
            <v>TE FERRO GALVANIZADO 45G 3"</v>
          </cell>
          <cell r="D4185" t="str">
            <v>UN</v>
          </cell>
          <cell r="E4185">
            <v>136.43</v>
          </cell>
          <cell r="F4185">
            <v>0</v>
          </cell>
        </row>
        <row r="4186">
          <cell r="B4186" t="str">
            <v>12421</v>
          </cell>
          <cell r="C4186" t="str">
            <v>TE FERRO GALVANIZADO 45G 3/4"</v>
          </cell>
          <cell r="D4186" t="str">
            <v>UN</v>
          </cell>
          <cell r="E4186">
            <v>11.09</v>
          </cell>
          <cell r="F4186">
            <v>0</v>
          </cell>
        </row>
        <row r="4187">
          <cell r="B4187" t="str">
            <v>12422</v>
          </cell>
          <cell r="C4187" t="str">
            <v>TE FERRO GALVANIZADO 45G 4"</v>
          </cell>
          <cell r="D4187" t="str">
            <v>UN</v>
          </cell>
          <cell r="E4187">
            <v>239.16</v>
          </cell>
          <cell r="F4187">
            <v>0</v>
          </cell>
        </row>
        <row r="4188">
          <cell r="B4188" t="str">
            <v>12424</v>
          </cell>
          <cell r="C4188" t="str">
            <v>UNIAO FERRO GALV C/ASSENTO CONICO BRONZE 1 1/2"</v>
          </cell>
          <cell r="D4188" t="str">
            <v>UN</v>
          </cell>
          <cell r="E4188">
            <v>59.09</v>
          </cell>
          <cell r="F4188">
            <v>0</v>
          </cell>
        </row>
        <row r="4189">
          <cell r="B4189" t="str">
            <v>12425</v>
          </cell>
          <cell r="C4189" t="str">
            <v>UNIAO FERRO GALV C/ASSENTO CONICO BRONZE 1"</v>
          </cell>
          <cell r="D4189" t="str">
            <v>UN</v>
          </cell>
          <cell r="E4189">
            <v>30.08</v>
          </cell>
          <cell r="F4189">
            <v>0</v>
          </cell>
        </row>
        <row r="4190">
          <cell r="B4190" t="str">
            <v>12426</v>
          </cell>
          <cell r="C4190" t="str">
            <v xml:space="preserve">UNIAO FERRO GALV C/ASSENTO CONICO BRONZE 1/2" </v>
          </cell>
          <cell r="D4190" t="str">
            <v>UN</v>
          </cell>
          <cell r="E4190">
            <v>25.32</v>
          </cell>
          <cell r="F4190">
            <v>0</v>
          </cell>
        </row>
        <row r="4191">
          <cell r="B4191" t="str">
            <v>12427</v>
          </cell>
          <cell r="C4191" t="str">
            <v>UNIAO FERRO GALV C/ASSENTO CONICO BRONZE 2 1/2"</v>
          </cell>
          <cell r="D4191" t="str">
            <v>UN</v>
          </cell>
          <cell r="E4191">
            <v>122.52</v>
          </cell>
          <cell r="F4191">
            <v>0</v>
          </cell>
        </row>
        <row r="4192">
          <cell r="B4192" t="str">
            <v>12428</v>
          </cell>
          <cell r="C4192" t="str">
            <v>UNIAO FERRO GALV C/ASSENTO CONICO BRONZE 2"</v>
          </cell>
          <cell r="D4192" t="str">
            <v>UN</v>
          </cell>
          <cell r="E4192">
            <v>82.3</v>
          </cell>
          <cell r="F4192">
            <v>0</v>
          </cell>
        </row>
        <row r="4193">
          <cell r="B4193" t="str">
            <v>12429</v>
          </cell>
          <cell r="C4193" t="str">
            <v>UNIAO FERRO GALV C/ASSENTO CONICO BRONZE 3"</v>
          </cell>
          <cell r="D4193" t="str">
            <v>UN</v>
          </cell>
          <cell r="E4193">
            <v>176.93</v>
          </cell>
          <cell r="F4193">
            <v>0</v>
          </cell>
        </row>
        <row r="4194">
          <cell r="B4194" t="str">
            <v>12430</v>
          </cell>
          <cell r="C4194" t="str">
            <v>UNIAO FERRO GALV C/ASSENTO CONICO BRONZE 3/4"</v>
          </cell>
          <cell r="D4194" t="str">
            <v>UN</v>
          </cell>
          <cell r="E4194">
            <v>29.9</v>
          </cell>
          <cell r="F4194">
            <v>0</v>
          </cell>
        </row>
        <row r="4195">
          <cell r="B4195" t="str">
            <v>12431</v>
          </cell>
          <cell r="C4195" t="str">
            <v>UNIAO FERRO GALV C/ASSENTO CONICO BRONZE 4"</v>
          </cell>
          <cell r="D4195" t="str">
            <v>UN</v>
          </cell>
          <cell r="E4195">
            <v>245.39</v>
          </cell>
          <cell r="F4195">
            <v>0</v>
          </cell>
        </row>
        <row r="4196">
          <cell r="B4196" t="str">
            <v>12432</v>
          </cell>
          <cell r="C4196" t="str">
            <v>UNIAO FERRO GALV C/ASSENTO CONICO FERRO LONGO 1 1/2"</v>
          </cell>
          <cell r="D4196" t="str">
            <v>UN</v>
          </cell>
          <cell r="E4196">
            <v>34.270000000000003</v>
          </cell>
          <cell r="F4196">
            <v>0</v>
          </cell>
        </row>
        <row r="4197">
          <cell r="B4197" t="str">
            <v>12433</v>
          </cell>
          <cell r="C4197" t="str">
            <v>UNIAO FERRO GALV C/ASSENTO CONICO FERRO LONGO 1"</v>
          </cell>
          <cell r="D4197" t="str">
            <v>UN</v>
          </cell>
          <cell r="E4197">
            <v>18.809999999999999</v>
          </cell>
          <cell r="F4197">
            <v>0</v>
          </cell>
        </row>
        <row r="4198">
          <cell r="B4198" t="str">
            <v>12434</v>
          </cell>
          <cell r="C4198" t="str">
            <v>UNIAO FERRO GALV C/ASSENTO CONICO FERRO LONGO 1/2"</v>
          </cell>
          <cell r="D4198" t="str">
            <v>UN</v>
          </cell>
          <cell r="E4198">
            <v>13.56</v>
          </cell>
          <cell r="F4198">
            <v>0</v>
          </cell>
        </row>
        <row r="4199">
          <cell r="B4199" t="str">
            <v>12435</v>
          </cell>
          <cell r="C4199" t="str">
            <v>UNIAO FERRO GALV C/ASSENTO CONICO FERRO LONGO 2 1/2"</v>
          </cell>
          <cell r="D4199" t="str">
            <v>UN</v>
          </cell>
          <cell r="E4199">
            <v>73.959999999999994</v>
          </cell>
          <cell r="F4199">
            <v>0</v>
          </cell>
        </row>
        <row r="4200">
          <cell r="B4200" t="str">
            <v>12436</v>
          </cell>
          <cell r="C4200" t="str">
            <v>UNIAO FERRO GALV C/ASSENTO CONICO FERRO LONGO 4"</v>
          </cell>
          <cell r="D4200" t="str">
            <v>UN</v>
          </cell>
          <cell r="E4200">
            <v>138.33000000000001</v>
          </cell>
          <cell r="F4200">
            <v>0</v>
          </cell>
        </row>
        <row r="4201">
          <cell r="B4201" t="str">
            <v>12437</v>
          </cell>
          <cell r="C4201" t="str">
            <v>UNIAO FERRO GALV C/ASSENTO CONICO FERRO LONGO 2"</v>
          </cell>
          <cell r="D4201" t="str">
            <v>UN</v>
          </cell>
          <cell r="E4201">
            <v>49.3</v>
          </cell>
          <cell r="F4201">
            <v>0</v>
          </cell>
        </row>
        <row r="4202">
          <cell r="B4202" t="str">
            <v>12438</v>
          </cell>
          <cell r="C4202" t="str">
            <v>UNIAO FERRO GALV C/ASSENTO CONICO FERRO LONGO 3"</v>
          </cell>
          <cell r="D4202" t="str">
            <v>UN</v>
          </cell>
          <cell r="E4202">
            <v>109.17</v>
          </cell>
          <cell r="F4202">
            <v>0</v>
          </cell>
        </row>
        <row r="4203">
          <cell r="B4203" t="str">
            <v>12439</v>
          </cell>
          <cell r="C4203" t="str">
            <v>UNIAO FERRO GALV C/ASSENTO CONICO FERRO LONGO 3/4"</v>
          </cell>
          <cell r="D4203" t="str">
            <v>UN</v>
          </cell>
          <cell r="E4203">
            <v>17.36</v>
          </cell>
          <cell r="F4203">
            <v>0</v>
          </cell>
        </row>
        <row r="4204">
          <cell r="B4204" t="str">
            <v>12440</v>
          </cell>
          <cell r="C4204" t="str">
            <v>UNIAO FERRO GALV C/ASSENTO PLANO C/JUNTA NITRIPACK 1 1/4"</v>
          </cell>
          <cell r="D4204" t="str">
            <v>UN</v>
          </cell>
          <cell r="E4204">
            <v>27.36</v>
          </cell>
          <cell r="F4204">
            <v>0</v>
          </cell>
        </row>
        <row r="4205">
          <cell r="B4205" t="str">
            <v>12530</v>
          </cell>
          <cell r="C4205" t="str">
            <v>ANEL OU ADUELA CONCRETO ARMADO D = 0,60M, H = 0,30M</v>
          </cell>
          <cell r="D4205" t="str">
            <v>UN</v>
          </cell>
          <cell r="E4205">
            <v>36.07</v>
          </cell>
          <cell r="F4205">
            <v>0</v>
          </cell>
        </row>
        <row r="4206">
          <cell r="B4206" t="str">
            <v>12531</v>
          </cell>
          <cell r="C4206" t="str">
            <v>ANEL OU ADUELA CONCRETO ARMADO D = 0,60M, H = 0,40M</v>
          </cell>
          <cell r="D4206" t="str">
            <v>UN</v>
          </cell>
          <cell r="E4206">
            <v>50.23</v>
          </cell>
          <cell r="F4206">
            <v>0</v>
          </cell>
        </row>
        <row r="4207">
          <cell r="B4207" t="str">
            <v>12532</v>
          </cell>
          <cell r="C4207" t="str">
            <v>ANEL OU ADUELA CONCRETO ARMADO D = 0,60M, H = 0,50M</v>
          </cell>
          <cell r="D4207" t="str">
            <v>UN</v>
          </cell>
          <cell r="E4207">
            <v>52.94</v>
          </cell>
          <cell r="F4207">
            <v>0</v>
          </cell>
        </row>
        <row r="4208">
          <cell r="B4208" t="str">
            <v>12533</v>
          </cell>
          <cell r="C4208" t="str">
            <v>ANEL OU ADUELA CONCRETO ARMADO D = 0,80M, H = 0,30M</v>
          </cell>
          <cell r="D4208" t="str">
            <v>UN</v>
          </cell>
          <cell r="E4208">
            <v>67.64</v>
          </cell>
          <cell r="F4208">
            <v>0</v>
          </cell>
        </row>
        <row r="4209">
          <cell r="B4209" t="str">
            <v>12544</v>
          </cell>
          <cell r="C4209" t="str">
            <v>ANEL OU ADUELA CONCRETO ARMADO D = 0,80M, H = 0,50M</v>
          </cell>
          <cell r="D4209" t="str">
            <v>UN</v>
          </cell>
          <cell r="E4209">
            <v>72.150000000000006</v>
          </cell>
          <cell r="F4209">
            <v>0</v>
          </cell>
        </row>
        <row r="4210">
          <cell r="B4210" t="str">
            <v>12546</v>
          </cell>
          <cell r="C4210" t="str">
            <v>ANEL OU ADUELA CONCRETO ARMADO D = 1,00M, H = 0,40M</v>
          </cell>
          <cell r="D4210" t="str">
            <v>UN</v>
          </cell>
          <cell r="E4210">
            <v>108.22</v>
          </cell>
          <cell r="F4210">
            <v>0</v>
          </cell>
        </row>
        <row r="4211">
          <cell r="B4211" t="str">
            <v>12547</v>
          </cell>
          <cell r="C4211" t="str">
            <v>ANEL OU ADUELA CONCRETO ARMADO D = 1,00M, H = 0,50M</v>
          </cell>
          <cell r="D4211" t="str">
            <v>UN</v>
          </cell>
          <cell r="E4211">
            <v>122.65</v>
          </cell>
          <cell r="F4211">
            <v>0</v>
          </cell>
        </row>
        <row r="4212">
          <cell r="B4212" t="str">
            <v>12548</v>
          </cell>
          <cell r="C4212" t="str">
            <v>ANEL OU ADUELA CONCRETO ARMADO D = 1,10M, H = 0,30M</v>
          </cell>
          <cell r="D4212" t="str">
            <v>UN</v>
          </cell>
          <cell r="E4212">
            <v>92.3</v>
          </cell>
          <cell r="F4212">
            <v>0</v>
          </cell>
        </row>
        <row r="4213">
          <cell r="B4213" t="str">
            <v>12551</v>
          </cell>
          <cell r="C4213" t="str">
            <v>ANEL OU ADUELA CONCRETO ARMADO D = 1,20M, H = 0,50M</v>
          </cell>
          <cell r="D4213" t="str">
            <v>UN</v>
          </cell>
          <cell r="E4213">
            <v>167.74</v>
          </cell>
          <cell r="F4213">
            <v>0</v>
          </cell>
        </row>
        <row r="4214">
          <cell r="B4214" t="str">
            <v>12563</v>
          </cell>
          <cell r="C4214" t="str">
            <v>ANEL OU ADUELA CONCRETO ARMADO D = 1,50M, H = 0,50M</v>
          </cell>
          <cell r="D4214" t="str">
            <v>UN</v>
          </cell>
          <cell r="E4214">
            <v>200.21</v>
          </cell>
          <cell r="F4214">
            <v>0</v>
          </cell>
        </row>
        <row r="4215">
          <cell r="B4215" t="str">
            <v>12565</v>
          </cell>
          <cell r="C4215" t="str">
            <v>ANEL OU ADUELA CONCRETO ARMADO D = 2,00M, H = 0,50M</v>
          </cell>
          <cell r="D4215" t="str">
            <v>UN</v>
          </cell>
          <cell r="E4215">
            <v>434.33</v>
          </cell>
          <cell r="F4215">
            <v>0</v>
          </cell>
        </row>
        <row r="4216">
          <cell r="B4216" t="str">
            <v>12567</v>
          </cell>
          <cell r="C4216" t="str">
            <v>ANEL OU ADUELA CONCRETO ARMADO D = 2,50M, H = 0,50M</v>
          </cell>
          <cell r="D4216" t="str">
            <v>UN</v>
          </cell>
          <cell r="E4216">
            <v>500.48</v>
          </cell>
          <cell r="F4216">
            <v>0</v>
          </cell>
        </row>
        <row r="4217">
          <cell r="B4217" t="str">
            <v>12568</v>
          </cell>
          <cell r="C4217" t="str">
            <v>ANEL OU ADUELA CONCRETO ARMADO D = 3,00M, H = 0,50M</v>
          </cell>
          <cell r="D4217" t="str">
            <v>UN</v>
          </cell>
          <cell r="E4217">
            <v>677.82</v>
          </cell>
          <cell r="F4217">
            <v>0</v>
          </cell>
        </row>
        <row r="4218">
          <cell r="B4218" t="str">
            <v>12569</v>
          </cell>
          <cell r="C4218" t="str">
            <v>TUBO CONCRETO ARMADO CLASSE PA-2 PB NBR-8890/2007 DN 1100MM PARA ÁGUAS PLUVIAIS</v>
          </cell>
          <cell r="D4218" t="str">
            <v>M</v>
          </cell>
          <cell r="E4218">
            <v>345.04</v>
          </cell>
          <cell r="F4218">
            <v>0</v>
          </cell>
        </row>
        <row r="4219">
          <cell r="B4219" t="str">
            <v>12572</v>
          </cell>
          <cell r="C4219" t="str">
            <v>TUBO CONCRETO ARMADO CLASSE PA-3 PB NBR-8890/2007 DN 1000 MM PARA ÁGUAS PLUVIAIS</v>
          </cell>
          <cell r="D4219" t="str">
            <v>M</v>
          </cell>
          <cell r="E4219">
            <v>382.38</v>
          </cell>
          <cell r="F4219">
            <v>0</v>
          </cell>
        </row>
        <row r="4220">
          <cell r="B4220" t="str">
            <v>12573</v>
          </cell>
          <cell r="C4220" t="str">
            <v>TUBO CONCRETO ARMADO CLASSE PA-3 PB NBR-8890/2007 DN 1100 MM PARA ÁGUAS PLUVIAIS</v>
          </cell>
          <cell r="D4220" t="str">
            <v>M</v>
          </cell>
          <cell r="E4220">
            <v>463.55</v>
          </cell>
          <cell r="F4220">
            <v>0</v>
          </cell>
        </row>
        <row r="4221">
          <cell r="B4221" t="str">
            <v>12574</v>
          </cell>
          <cell r="C4221" t="str">
            <v>TUBO CONCRETO ARMADO CLASSE PA-3 PB NBR-8890/2007 DN 1200 MM PARA ÁGUAS PLUVIAIS</v>
          </cell>
          <cell r="D4221" t="str">
            <v>M</v>
          </cell>
          <cell r="E4221">
            <v>531.72</v>
          </cell>
          <cell r="F4221">
            <v>0</v>
          </cell>
        </row>
        <row r="4222">
          <cell r="B4222" t="str">
            <v>12575</v>
          </cell>
          <cell r="C4222" t="str">
            <v>TUBO CONCRETO ARMADO CLASSE PA-3 PB NBR-8890/2007 DN 1500 MM PARA ÁGUAS PLUVIAIS</v>
          </cell>
          <cell r="D4222" t="str">
            <v>M</v>
          </cell>
          <cell r="E4222">
            <v>766.11</v>
          </cell>
          <cell r="F4222">
            <v>0</v>
          </cell>
        </row>
        <row r="4223">
          <cell r="B4223" t="str">
            <v>12576</v>
          </cell>
          <cell r="C4223" t="str">
            <v>TUBO CONCRETO ARMADO CLASSE PA-3 PB NBR-8890/2007 DN 400 MM PARA ÁGUAS PLUVIAIS</v>
          </cell>
          <cell r="D4223" t="str">
            <v>M</v>
          </cell>
          <cell r="E4223">
            <v>90.18</v>
          </cell>
          <cell r="F4223">
            <v>0</v>
          </cell>
        </row>
        <row r="4224">
          <cell r="B4224" t="str">
            <v>12577</v>
          </cell>
          <cell r="C4224" t="str">
            <v>TUBO CONCRETO ARMADO CLASSE PA-3 PB NBR-8890/2007 DN 500 MM PARA ÁGUAS PLUVIAIS</v>
          </cell>
          <cell r="D4224" t="str">
            <v>M</v>
          </cell>
          <cell r="E4224">
            <v>117.24</v>
          </cell>
          <cell r="F4224">
            <v>0</v>
          </cell>
        </row>
        <row r="4225">
          <cell r="B4225" t="str">
            <v>12578</v>
          </cell>
          <cell r="C4225" t="str">
            <v>TUBO CONCRETO ARMADO CLASSE PA-3 PB NBR-8890/2007 DN 600 MM PARA ÁGUAS PLUVIAIS</v>
          </cell>
          <cell r="D4225" t="str">
            <v>M</v>
          </cell>
          <cell r="E4225">
            <v>137.97999999999999</v>
          </cell>
          <cell r="F4225">
            <v>0</v>
          </cell>
        </row>
        <row r="4226">
          <cell r="B4226" t="str">
            <v>12579</v>
          </cell>
          <cell r="C4226" t="str">
            <v>TUBO CONCRETO ARMADO CLASSE PA-3 PB NBR-8890/2007 DN 700 MM PARA ÁGUAS PLUVIAIS</v>
          </cell>
          <cell r="D4226" t="str">
            <v>M</v>
          </cell>
          <cell r="E4226">
            <v>216.44</v>
          </cell>
          <cell r="F4226">
            <v>0</v>
          </cell>
        </row>
        <row r="4227">
          <cell r="B4227" t="str">
            <v>12580</v>
          </cell>
          <cell r="C4227" t="str">
            <v>TUBO CONCRETO ARMADO CLASSE PA-3 PB NBR-8890/2007 DN 800 MM PARA ÁGUAS PLUVIAIS</v>
          </cell>
          <cell r="D4227" t="str">
            <v>M</v>
          </cell>
          <cell r="E4227">
            <v>229.07</v>
          </cell>
          <cell r="F4227">
            <v>0</v>
          </cell>
        </row>
        <row r="4228">
          <cell r="B4228" t="str">
            <v>12581</v>
          </cell>
          <cell r="C4228" t="str">
            <v>TUBO CONCRETO ARMADO CLASSE PA-3 PB NBR-8890/2007 DN 900 MM PARA ÁGUAS PLUVIAIS</v>
          </cell>
          <cell r="D4228" t="str">
            <v>M</v>
          </cell>
          <cell r="E4228">
            <v>376.07</v>
          </cell>
          <cell r="F4228">
            <v>0</v>
          </cell>
        </row>
        <row r="4229">
          <cell r="B4229" t="str">
            <v>12583</v>
          </cell>
          <cell r="C4229" t="str">
            <v>TUBO CONCRETO SIMPLES POROSO DN 200 MM</v>
          </cell>
          <cell r="D4229" t="str">
            <v>M</v>
          </cell>
          <cell r="E4229">
            <v>15.31</v>
          </cell>
          <cell r="F4229">
            <v>0</v>
          </cell>
        </row>
        <row r="4230">
          <cell r="B4230" t="str">
            <v>12584</v>
          </cell>
          <cell r="C4230" t="str">
            <v>TUBO CONCRETO SIMPLES POROSO DN 300 MM</v>
          </cell>
          <cell r="D4230" t="str">
            <v>M</v>
          </cell>
          <cell r="E4230">
            <v>21.2</v>
          </cell>
          <cell r="F4230">
            <v>0</v>
          </cell>
        </row>
        <row r="4231">
          <cell r="B4231" t="str">
            <v>12592</v>
          </cell>
          <cell r="C4231" t="str">
            <v>TUBO PVC PBA 15 JE NBR 5647 P/REDE AGUA DN 100/DE 110 MM</v>
          </cell>
          <cell r="D4231" t="str">
            <v>M</v>
          </cell>
          <cell r="E4231">
            <v>33.21</v>
          </cell>
          <cell r="F4231">
            <v>0</v>
          </cell>
        </row>
        <row r="4232">
          <cell r="B4232" t="str">
            <v>12599</v>
          </cell>
          <cell r="C4232" t="str">
            <v>TUBO PVC PBA 15 JE NBR 5647 P/REDE AGUA DN 50/DE 60 MM</v>
          </cell>
          <cell r="D4232" t="str">
            <v>M</v>
          </cell>
          <cell r="E4232">
            <v>9.83</v>
          </cell>
          <cell r="F4232">
            <v>0</v>
          </cell>
        </row>
        <row r="4233">
          <cell r="B4233" t="str">
            <v>12600</v>
          </cell>
          <cell r="C4233" t="str">
            <v>TUBO PVC PBA 15 JE NBR 5647 P/REDE AGUA DN 65/DE 75 MM</v>
          </cell>
          <cell r="D4233" t="str">
            <v>M</v>
          </cell>
          <cell r="E4233">
            <v>15.75</v>
          </cell>
          <cell r="F4233">
            <v>0</v>
          </cell>
        </row>
        <row r="4234">
          <cell r="B4234" t="str">
            <v>12601</v>
          </cell>
          <cell r="C4234" t="str">
            <v>TUBO PVC PBA 15 JE NBR 5647 P/REDE AGUA DN 75/DE 85 MM</v>
          </cell>
          <cell r="D4234" t="str">
            <v>M</v>
          </cell>
          <cell r="E4234">
            <v>19.66</v>
          </cell>
          <cell r="F4234">
            <v>0</v>
          </cell>
        </row>
        <row r="4235">
          <cell r="B4235" t="str">
            <v>12602</v>
          </cell>
          <cell r="C4235" t="str">
            <v>TUBO PVC PBA 20 JE NBR 5647 P/REDE AGUA DN 100/DE 110 MM</v>
          </cell>
          <cell r="D4235" t="str">
            <v>M</v>
          </cell>
          <cell r="E4235">
            <v>41.51</v>
          </cell>
          <cell r="F4235">
            <v>0</v>
          </cell>
        </row>
        <row r="4236">
          <cell r="B4236" t="str">
            <v>12609</v>
          </cell>
          <cell r="C4236" t="str">
            <v>TUBO PVC PBA 20 JE NBR 5647 P/REDE AGUA DN 50/DE 60 MM</v>
          </cell>
          <cell r="D4236" t="str">
            <v>M</v>
          </cell>
          <cell r="E4236">
            <v>12.46</v>
          </cell>
          <cell r="F4236">
            <v>0</v>
          </cell>
        </row>
        <row r="4237">
          <cell r="B4237" t="str">
            <v>12610</v>
          </cell>
          <cell r="C4237" t="str">
            <v>TUBO PVC PBA 20 JE NBR 5647 P/REDE AGUA DN 65/DE 75 MM</v>
          </cell>
          <cell r="D4237" t="str">
            <v>M</v>
          </cell>
          <cell r="E4237">
            <v>19.54</v>
          </cell>
          <cell r="F4237">
            <v>0</v>
          </cell>
        </row>
        <row r="4238">
          <cell r="B4238" t="str">
            <v>12611</v>
          </cell>
          <cell r="C4238" t="str">
            <v>TUBO PVC PBA 20 JE NBR 5647 P/REDE AGUA DN 75/DE 85 MM</v>
          </cell>
          <cell r="D4238" t="str">
            <v>M</v>
          </cell>
          <cell r="E4238">
            <v>24.8</v>
          </cell>
          <cell r="F4238">
            <v>0</v>
          </cell>
        </row>
        <row r="4239">
          <cell r="B4239" t="str">
            <v>12612</v>
          </cell>
          <cell r="C4239" t="str">
            <v xml:space="preserve">CONJUNTO DE LIGACAO (TUBO + CANOPLA) PVC RIGIDO C/ TUBO 1.1/2" X 20CM P/ BACIA SANITARIA" </v>
          </cell>
          <cell r="D4239" t="str">
            <v>UN</v>
          </cell>
          <cell r="E4239">
            <v>3.07</v>
          </cell>
          <cell r="F4239">
            <v>0</v>
          </cell>
        </row>
        <row r="4240">
          <cell r="B4240" t="str">
            <v>12613</v>
          </cell>
          <cell r="C4240" t="str">
            <v>TUBO BENGALA PVC  P/ LIGACAO CX DESCARGA EMBUTIR - 40MM X 73CM</v>
          </cell>
          <cell r="D4240" t="str">
            <v>UN</v>
          </cell>
          <cell r="E4240">
            <v>5.32</v>
          </cell>
          <cell r="F4240">
            <v>0</v>
          </cell>
        </row>
        <row r="4241">
          <cell r="B4241" t="str">
            <v>12614</v>
          </cell>
          <cell r="C4241" t="str">
            <v>BOCAL PVC MR AQUAPLUV BEIRAL D =125X88 MM</v>
          </cell>
          <cell r="D4241" t="str">
            <v>UN</v>
          </cell>
          <cell r="E4241">
            <v>68.84</v>
          </cell>
          <cell r="F4241">
            <v>0</v>
          </cell>
        </row>
        <row r="4242">
          <cell r="B4242" t="str">
            <v>12615</v>
          </cell>
          <cell r="C4242" t="str">
            <v>BRACADEIRA PVC AQUAPLUV D = 88MM</v>
          </cell>
          <cell r="D4242" t="str">
            <v>UN</v>
          </cell>
          <cell r="E4242">
            <v>13.44</v>
          </cell>
          <cell r="F4242">
            <v>0</v>
          </cell>
        </row>
        <row r="4243">
          <cell r="B4243" t="str">
            <v>12616</v>
          </cell>
          <cell r="C4243" t="str">
            <v>CABECEIRA DIREITA PVC AQUAPLUV D = 125 MM</v>
          </cell>
          <cell r="D4243" t="str">
            <v>UN</v>
          </cell>
          <cell r="E4243">
            <v>20.47</v>
          </cell>
          <cell r="F4243">
            <v>0</v>
          </cell>
        </row>
        <row r="4244">
          <cell r="B4244" t="str">
            <v>12617</v>
          </cell>
          <cell r="C4244" t="str">
            <v>CABECEIRA ESQUERDA PVC AQUAPLUV D = 125 MM</v>
          </cell>
          <cell r="D4244" t="str">
            <v>UN</v>
          </cell>
          <cell r="E4244">
            <v>21.4</v>
          </cell>
          <cell r="F4244">
            <v>0</v>
          </cell>
        </row>
        <row r="4245">
          <cell r="B4245" t="str">
            <v>12618</v>
          </cell>
          <cell r="C4245" t="str">
            <v>CALHA PVC AQUAPLUV DN = 125 MM C/ 3,00 M DE COMPRIM=</v>
          </cell>
          <cell r="D4245" t="str">
            <v>UN</v>
          </cell>
          <cell r="E4245">
            <v>152.46</v>
          </cell>
          <cell r="F4245">
            <v>0</v>
          </cell>
        </row>
        <row r="4246">
          <cell r="B4246" t="str">
            <v>12619</v>
          </cell>
          <cell r="C4246" t="str">
            <v>CHAPA PLANA DE PVC P/ CALHA C/ 0,40M DE LARGURA</v>
          </cell>
          <cell r="D4246" t="str">
            <v>M</v>
          </cell>
          <cell r="E4246">
            <v>1405.3</v>
          </cell>
          <cell r="F4246">
            <v>0</v>
          </cell>
        </row>
        <row r="4247">
          <cell r="B4247" t="str">
            <v>12620</v>
          </cell>
          <cell r="C4247" t="str">
            <v>CHAPA PLANA DE PVC P/ CALHA C/ 0,50M DE LARGURA</v>
          </cell>
          <cell r="D4247" t="str">
            <v>M</v>
          </cell>
          <cell r="E4247">
            <v>1747.12</v>
          </cell>
          <cell r="F4247">
            <v>0</v>
          </cell>
        </row>
        <row r="4248">
          <cell r="B4248" t="str">
            <v>12621</v>
          </cell>
          <cell r="C4248" t="str">
            <v>CHAPA PLANA DE PVC P/ CALHA C/ 0,60M DE LARGURA</v>
          </cell>
          <cell r="D4248" t="str">
            <v>M</v>
          </cell>
          <cell r="E4248">
            <v>2089.04</v>
          </cell>
          <cell r="F4248">
            <v>0</v>
          </cell>
        </row>
        <row r="4249">
          <cell r="B4249" t="str">
            <v>12622</v>
          </cell>
          <cell r="C4249" t="str">
            <v>CHAPA PLANA DE PVC P/ CALHA C/ 1,00M DE LARGURA</v>
          </cell>
          <cell r="D4249" t="str">
            <v>M</v>
          </cell>
          <cell r="E4249">
            <v>3494.34</v>
          </cell>
          <cell r="F4249">
            <v>0</v>
          </cell>
        </row>
        <row r="4250">
          <cell r="B4250" t="str">
            <v>12623</v>
          </cell>
          <cell r="C4250" t="str">
            <v>CONDUTOR PVC AQUAPLUV C=88 MM</v>
          </cell>
          <cell r="D4250" t="str">
            <v>M</v>
          </cell>
          <cell r="E4250">
            <v>126.82</v>
          </cell>
          <cell r="F4250">
            <v>0</v>
          </cell>
        </row>
        <row r="4251">
          <cell r="B4251" t="str">
            <v>12624</v>
          </cell>
          <cell r="C4251" t="str">
            <v>EMENDA MR PVC AQUAPLUV D = 125 MM</v>
          </cell>
          <cell r="D4251" t="str">
            <v>UN</v>
          </cell>
          <cell r="E4251">
            <v>35.97</v>
          </cell>
          <cell r="F4251">
            <v>0</v>
          </cell>
        </row>
        <row r="4252">
          <cell r="B4252" t="str">
            <v>12625</v>
          </cell>
          <cell r="C4252" t="str">
            <v>JUNCAO PVC 60G AQUAPLUV 88 MM</v>
          </cell>
          <cell r="D4252" t="str">
            <v>UN</v>
          </cell>
          <cell r="E4252">
            <v>32.15</v>
          </cell>
          <cell r="F4252">
            <v>0</v>
          </cell>
        </row>
        <row r="4253">
          <cell r="B4253" t="str">
            <v>12626</v>
          </cell>
          <cell r="C4253" t="str">
            <v>SUPORTE ZINCADO DOBRADO AQUAPLUV (PVC-TIGRE)</v>
          </cell>
          <cell r="D4253" t="str">
            <v>UN</v>
          </cell>
          <cell r="E4253">
            <v>17.78</v>
          </cell>
          <cell r="F4253">
            <v>0</v>
          </cell>
        </row>
        <row r="4254">
          <cell r="B4254" t="str">
            <v>12627</v>
          </cell>
          <cell r="C4254" t="str">
            <v>VEDACAO PVC AQUAPLUV D = 125 MM</v>
          </cell>
          <cell r="D4254" t="str">
            <v>UN</v>
          </cell>
          <cell r="E4254">
            <v>2.38</v>
          </cell>
          <cell r="F4254">
            <v>0</v>
          </cell>
        </row>
        <row r="4255">
          <cell r="B4255" t="str">
            <v>12628</v>
          </cell>
          <cell r="C4255" t="str">
            <v>JOELHO PVC AQUAPLUV 60G D = 88 MM</v>
          </cell>
          <cell r="D4255" t="str">
            <v>UN</v>
          </cell>
          <cell r="E4255">
            <v>23.46</v>
          </cell>
          <cell r="F4255">
            <v>0</v>
          </cell>
        </row>
        <row r="4256">
          <cell r="B4256" t="str">
            <v>12629</v>
          </cell>
          <cell r="C4256" t="str">
            <v>JOELHO PVC AQUAPLUV 90G D = 88 MM</v>
          </cell>
          <cell r="D4256" t="str">
            <v>UN</v>
          </cell>
          <cell r="E4256">
            <v>27.49</v>
          </cell>
          <cell r="F4256">
            <v>0</v>
          </cell>
        </row>
        <row r="4257">
          <cell r="B4257" t="str">
            <v>12657</v>
          </cell>
          <cell r="C4257" t="str">
            <v>VALVULA RETENCAO VERTICAL BRONZE (PN-16) 2 1/2" 200PSI - EXTREMIDADES C/ ROSCA"</v>
          </cell>
          <cell r="D4257" t="str">
            <v>UN</v>
          </cell>
          <cell r="E4257">
            <v>106.92</v>
          </cell>
          <cell r="F4257">
            <v>0</v>
          </cell>
        </row>
        <row r="4258">
          <cell r="B4258" t="str">
            <v>12713</v>
          </cell>
          <cell r="C4258" t="str">
            <v>TUBO COBRE CLASSE "E" DN 15 MM</v>
          </cell>
          <cell r="D4258" t="str">
            <v>M</v>
          </cell>
          <cell r="E4258">
            <v>9.34</v>
          </cell>
          <cell r="F4258">
            <v>0</v>
          </cell>
        </row>
        <row r="4259">
          <cell r="B4259" t="str">
            <v>12714</v>
          </cell>
          <cell r="C4259" t="str">
            <v>COTOVELO COBRE S/ANEL SOLDA REF 607 15MM</v>
          </cell>
          <cell r="D4259" t="str">
            <v>UN</v>
          </cell>
          <cell r="E4259">
            <v>2.16</v>
          </cell>
          <cell r="F4259">
            <v>0</v>
          </cell>
        </row>
        <row r="4260">
          <cell r="B4260" t="str">
            <v>12715</v>
          </cell>
          <cell r="C4260" t="str">
            <v>COTOVELO COBRE S/ANEL SOLDA REF 607 22MM</v>
          </cell>
          <cell r="D4260" t="str">
            <v>UN</v>
          </cell>
          <cell r="E4260">
            <v>5.26</v>
          </cell>
          <cell r="F4260">
            <v>0</v>
          </cell>
        </row>
        <row r="4261">
          <cell r="B4261" t="str">
            <v>12716</v>
          </cell>
          <cell r="C4261" t="str">
            <v>COTOVELO COBRE S/ANEL SOLDA REF 607 28MM</v>
          </cell>
          <cell r="D4261" t="str">
            <v>UN</v>
          </cell>
          <cell r="E4261">
            <v>7.22</v>
          </cell>
          <cell r="F4261">
            <v>0</v>
          </cell>
        </row>
        <row r="4262">
          <cell r="B4262" t="str">
            <v>12717</v>
          </cell>
          <cell r="C4262" t="str">
            <v>COTOVELO COBRE S/ANEL SOLDA REF 607 35MM</v>
          </cell>
          <cell r="D4262" t="str">
            <v>UN</v>
          </cell>
          <cell r="E4262">
            <v>19.36</v>
          </cell>
          <cell r="F4262">
            <v>0</v>
          </cell>
        </row>
        <row r="4263">
          <cell r="B4263" t="str">
            <v>12718</v>
          </cell>
          <cell r="C4263" t="str">
            <v>COTOVELO COBRE S/ANEL SOLDA REF 607 42MM</v>
          </cell>
          <cell r="D4263" t="str">
            <v>UN</v>
          </cell>
          <cell r="E4263">
            <v>29.27</v>
          </cell>
          <cell r="F4263">
            <v>0</v>
          </cell>
        </row>
        <row r="4264">
          <cell r="B4264" t="str">
            <v>12719</v>
          </cell>
          <cell r="C4264" t="str">
            <v>COTOVELO COBRE S/ANEL SOLDA REF 607 54MM</v>
          </cell>
          <cell r="D4264" t="str">
            <v>UN</v>
          </cell>
          <cell r="E4264">
            <v>43.11</v>
          </cell>
          <cell r="F4264">
            <v>0</v>
          </cell>
        </row>
        <row r="4265">
          <cell r="B4265" t="str">
            <v>12720</v>
          </cell>
          <cell r="C4265" t="str">
            <v>COTOVELO COBRE S/ANEL SOLDA REF 607 66MM</v>
          </cell>
          <cell r="D4265" t="str">
            <v>UN</v>
          </cell>
          <cell r="E4265">
            <v>128.30000000000001</v>
          </cell>
          <cell r="F4265">
            <v>0</v>
          </cell>
        </row>
        <row r="4266">
          <cell r="B4266" t="str">
            <v>12721</v>
          </cell>
          <cell r="C4266" t="str">
            <v>COTOVELO COBRE S/ANEL SOLDA REF 607 79MM</v>
          </cell>
          <cell r="D4266" t="str">
            <v>UN</v>
          </cell>
          <cell r="E4266">
            <v>153.18</v>
          </cell>
          <cell r="F4266">
            <v>0</v>
          </cell>
        </row>
        <row r="4267">
          <cell r="B4267" t="str">
            <v>12722</v>
          </cell>
          <cell r="C4267" t="str">
            <v>COTOVELO COBRE S/ANEL SOLDA REF 607 104MM</v>
          </cell>
          <cell r="D4267" t="str">
            <v>UN</v>
          </cell>
          <cell r="E4267">
            <v>263.14999999999998</v>
          </cell>
          <cell r="F4267">
            <v>0</v>
          </cell>
        </row>
        <row r="4268">
          <cell r="B4268" t="str">
            <v>12723</v>
          </cell>
          <cell r="C4268" t="str">
            <v>LUVA COBRE SEM ANEL DE SOLDA REF. 600 D = 15 MM</v>
          </cell>
          <cell r="D4268" t="str">
            <v>UN</v>
          </cell>
          <cell r="E4268">
            <v>1.25</v>
          </cell>
          <cell r="F4268">
            <v>0</v>
          </cell>
        </row>
        <row r="4269">
          <cell r="B4269" t="str">
            <v>12724</v>
          </cell>
          <cell r="C4269" t="str">
            <v>LUVA COBRE SEM ANEL DE SOLDA REF. 600 D = 22 MM</v>
          </cell>
          <cell r="D4269" t="str">
            <v>UN</v>
          </cell>
          <cell r="E4269">
            <v>2.23</v>
          </cell>
          <cell r="F4269">
            <v>0</v>
          </cell>
        </row>
        <row r="4270">
          <cell r="B4270" t="str">
            <v>12725</v>
          </cell>
          <cell r="C4270" t="str">
            <v>LUVA COBRE SEM ANEL DE SOLDA REF. 600 D = 28 MM</v>
          </cell>
          <cell r="D4270" t="str">
            <v>UN</v>
          </cell>
          <cell r="E4270">
            <v>4.3899999999999997</v>
          </cell>
          <cell r="F4270">
            <v>0</v>
          </cell>
        </row>
        <row r="4271">
          <cell r="B4271" t="str">
            <v>12726</v>
          </cell>
          <cell r="C4271" t="str">
            <v>LUVA COBRE SEM ANEL DE SOLDA REF. 600 D = 35 MM</v>
          </cell>
          <cell r="D4271" t="str">
            <v>UN</v>
          </cell>
          <cell r="E4271">
            <v>10.7</v>
          </cell>
          <cell r="F4271">
            <v>0</v>
          </cell>
        </row>
        <row r="4272">
          <cell r="B4272" t="str">
            <v>12727</v>
          </cell>
          <cell r="C4272" t="str">
            <v>LUVA COBRE SEM ANEL DE SOLDA REF. 600 D = 42 MM</v>
          </cell>
          <cell r="D4272" t="str">
            <v>UN</v>
          </cell>
          <cell r="E4272">
            <v>15.16</v>
          </cell>
          <cell r="F4272">
            <v>0</v>
          </cell>
        </row>
        <row r="4273">
          <cell r="B4273" t="str">
            <v>12728</v>
          </cell>
          <cell r="C4273" t="str">
            <v>LUVA COBRE SEM ANEL DE SOLDA REF. 600 D = 54 MM</v>
          </cell>
          <cell r="D4273" t="str">
            <v>UN</v>
          </cell>
          <cell r="E4273">
            <v>23.22</v>
          </cell>
          <cell r="F4273">
            <v>0</v>
          </cell>
        </row>
        <row r="4274">
          <cell r="B4274" t="str">
            <v>12729</v>
          </cell>
          <cell r="C4274" t="str">
            <v>LUVA COBRE SEM ANEL DE SOLDA REF. 600 D = 66 MM</v>
          </cell>
          <cell r="D4274" t="str">
            <v>UN</v>
          </cell>
          <cell r="E4274">
            <v>69.05</v>
          </cell>
          <cell r="F4274">
            <v>0</v>
          </cell>
        </row>
        <row r="4275">
          <cell r="B4275" t="str">
            <v>12730</v>
          </cell>
          <cell r="C4275" t="str">
            <v>LUVA COBRE SEM ANEL DE SOLDA REF. 600 D = 79 MM</v>
          </cell>
          <cell r="D4275" t="str">
            <v>UN</v>
          </cell>
          <cell r="E4275">
            <v>94.99</v>
          </cell>
          <cell r="F4275">
            <v>0</v>
          </cell>
        </row>
        <row r="4276">
          <cell r="B4276" t="str">
            <v>12731</v>
          </cell>
          <cell r="C4276" t="str">
            <v>LUVA COBRE SEM ANEL DE SOLDA REF. 600 D = 104 MM</v>
          </cell>
          <cell r="D4276" t="str">
            <v>UN</v>
          </cell>
          <cell r="E4276">
            <v>128.83000000000001</v>
          </cell>
          <cell r="F4276">
            <v>0</v>
          </cell>
        </row>
        <row r="4277">
          <cell r="B4277" t="str">
            <v>12732</v>
          </cell>
          <cell r="C4277" t="str">
            <v>SOLDA P/ TUBO E CONEXOES DE COBRE 500 G</v>
          </cell>
          <cell r="D4277" t="str">
            <v>UN</v>
          </cell>
          <cell r="E4277">
            <v>35.049999999999997</v>
          </cell>
          <cell r="F4277">
            <v>0</v>
          </cell>
        </row>
        <row r="4278">
          <cell r="B4278" t="str">
            <v>12733</v>
          </cell>
          <cell r="C4278" t="str">
            <v>TE COBRE S/ANEL DE SOLDA REF. 611 015MM</v>
          </cell>
          <cell r="D4278" t="str">
            <v>UN</v>
          </cell>
          <cell r="E4278">
            <v>2.31</v>
          </cell>
          <cell r="F4278">
            <v>0</v>
          </cell>
        </row>
        <row r="4279">
          <cell r="B4279" t="str">
            <v>12734</v>
          </cell>
          <cell r="C4279" t="str">
            <v>TE COBRE S/ANEL DE SOLDA REF. 611 022MM</v>
          </cell>
          <cell r="D4279" t="str">
            <v>UN</v>
          </cell>
          <cell r="E4279">
            <v>5.45</v>
          </cell>
          <cell r="F4279">
            <v>0</v>
          </cell>
        </row>
        <row r="4280">
          <cell r="B4280" t="str">
            <v>12735</v>
          </cell>
          <cell r="C4280" t="str">
            <v>TE COBRE S/ANEL DE SOLDA REF. 611 028MM</v>
          </cell>
          <cell r="D4280" t="str">
            <v>UN</v>
          </cell>
          <cell r="E4280">
            <v>9.8699999999999992</v>
          </cell>
          <cell r="F4280">
            <v>0</v>
          </cell>
        </row>
        <row r="4281">
          <cell r="B4281" t="str">
            <v>12736</v>
          </cell>
          <cell r="C4281" t="str">
            <v>TE COBRE S/ANEL DE SOLDA REF. 611 035MM</v>
          </cell>
          <cell r="D4281" t="str">
            <v>UN</v>
          </cell>
          <cell r="E4281">
            <v>23.44</v>
          </cell>
          <cell r="F4281">
            <v>0</v>
          </cell>
        </row>
        <row r="4282">
          <cell r="B4282" t="str">
            <v>12737</v>
          </cell>
          <cell r="C4282" t="str">
            <v>TE COBRE S/ANEL DE SOLDA REF. 611 042MM</v>
          </cell>
          <cell r="D4282" t="str">
            <v>UN</v>
          </cell>
          <cell r="E4282">
            <v>31.35</v>
          </cell>
          <cell r="F4282">
            <v>0</v>
          </cell>
        </row>
        <row r="4283">
          <cell r="B4283" t="str">
            <v>12738</v>
          </cell>
          <cell r="C4283" t="str">
            <v>TE COBRE S/ANEL DE SOLDA REF. 611 054MM</v>
          </cell>
          <cell r="D4283" t="str">
            <v>UN</v>
          </cell>
          <cell r="E4283">
            <v>65.8</v>
          </cell>
          <cell r="F4283">
            <v>0</v>
          </cell>
        </row>
        <row r="4284">
          <cell r="B4284" t="str">
            <v>12739</v>
          </cell>
          <cell r="C4284" t="str">
            <v>TE COBRE S/ANEL DE SOLDA REF. 611 066MM</v>
          </cell>
          <cell r="D4284" t="str">
            <v>UN</v>
          </cell>
          <cell r="E4284">
            <v>149.66999999999999</v>
          </cell>
          <cell r="F4284">
            <v>0</v>
          </cell>
        </row>
        <row r="4285">
          <cell r="B4285" t="str">
            <v>12740</v>
          </cell>
          <cell r="C4285" t="str">
            <v>TE COBRE S/ ANEL DE SOLDA REF. 611 079MM</v>
          </cell>
          <cell r="D4285" t="str">
            <v>UN</v>
          </cell>
          <cell r="E4285">
            <v>242.01</v>
          </cell>
          <cell r="F4285">
            <v>0</v>
          </cell>
        </row>
        <row r="4286">
          <cell r="B4286" t="str">
            <v>12741</v>
          </cell>
          <cell r="C4286" t="str">
            <v>TE COBRE S/ANEL DE SOLDA REF. 611 104MM</v>
          </cell>
          <cell r="D4286" t="str">
            <v>UN</v>
          </cell>
          <cell r="E4286">
            <v>394.93</v>
          </cell>
          <cell r="F4286">
            <v>0</v>
          </cell>
        </row>
        <row r="4287">
          <cell r="B4287" t="str">
            <v>12742</v>
          </cell>
          <cell r="C4287" t="str">
            <v>TUBO COBRE CLASSE "E" DN 104 MM</v>
          </cell>
          <cell r="D4287" t="str">
            <v>M</v>
          </cell>
          <cell r="E4287">
            <v>135.97999999999999</v>
          </cell>
          <cell r="F4287">
            <v>0</v>
          </cell>
        </row>
        <row r="4288">
          <cell r="B4288" t="str">
            <v>12743</v>
          </cell>
          <cell r="C4288" t="str">
            <v>TUBO COBRE CLASSE "E" DN 22 MM</v>
          </cell>
          <cell r="D4288" t="str">
            <v>M</v>
          </cell>
          <cell r="E4288">
            <v>13.01</v>
          </cell>
          <cell r="F4288">
            <v>0</v>
          </cell>
        </row>
        <row r="4289">
          <cell r="B4289" t="str">
            <v>12744</v>
          </cell>
          <cell r="C4289" t="str">
            <v>TUBO COBRE CLASSE "E" DN 28 MM</v>
          </cell>
          <cell r="D4289" t="str">
            <v>M</v>
          </cell>
          <cell r="E4289">
            <v>15.77</v>
          </cell>
          <cell r="F4289">
            <v>0</v>
          </cell>
        </row>
        <row r="4290">
          <cell r="B4290" t="str">
            <v>12745</v>
          </cell>
          <cell r="C4290" t="str">
            <v>TUBO COBRE CLASSE "E" DN 35 MM</v>
          </cell>
          <cell r="D4290" t="str">
            <v>M</v>
          </cell>
          <cell r="E4290">
            <v>23.63</v>
          </cell>
          <cell r="F4290">
            <v>0</v>
          </cell>
        </row>
        <row r="4291">
          <cell r="B4291" t="str">
            <v>12746</v>
          </cell>
          <cell r="C4291" t="str">
            <v>TUBO COBRE CLASSE "E" DN 42 MM</v>
          </cell>
          <cell r="D4291" t="str">
            <v>M</v>
          </cell>
          <cell r="E4291">
            <v>38.42</v>
          </cell>
          <cell r="F4291">
            <v>0</v>
          </cell>
        </row>
        <row r="4292">
          <cell r="B4292" t="str">
            <v>12747</v>
          </cell>
          <cell r="C4292" t="str">
            <v>TUBO COBRE CLASSE "E" DN 54 MM</v>
          </cell>
          <cell r="D4292" t="str">
            <v>M</v>
          </cell>
          <cell r="E4292">
            <v>47.34</v>
          </cell>
          <cell r="F4292">
            <v>0</v>
          </cell>
        </row>
        <row r="4293">
          <cell r="B4293" t="str">
            <v>12748</v>
          </cell>
          <cell r="C4293" t="str">
            <v>TUBO COBRE CLASSE "E" DN 66 MM</v>
          </cell>
          <cell r="D4293" t="str">
            <v>M</v>
          </cell>
          <cell r="E4293">
            <v>66.48</v>
          </cell>
          <cell r="F4293">
            <v>0</v>
          </cell>
        </row>
        <row r="4294">
          <cell r="B4294" t="str">
            <v>12749</v>
          </cell>
          <cell r="C4294" t="str">
            <v>TUBO COBRE CLASSE "E" DN 79 MM</v>
          </cell>
          <cell r="D4294" t="str">
            <v>M</v>
          </cell>
          <cell r="E4294">
            <v>94.99</v>
          </cell>
          <cell r="F4294">
            <v>0</v>
          </cell>
        </row>
        <row r="4295">
          <cell r="B4295" t="str">
            <v>12759</v>
          </cell>
          <cell r="C4295" t="str">
            <v>CHAPA ACO INOX E = 4MM (32KG/M2)</v>
          </cell>
          <cell r="D4295" t="str">
            <v>M2</v>
          </cell>
          <cell r="E4295">
            <v>171.15</v>
          </cell>
          <cell r="F4295">
            <v>0</v>
          </cell>
        </row>
        <row r="4296">
          <cell r="B4296" t="str">
            <v>12760</v>
          </cell>
          <cell r="C4296" t="str">
            <v>CHAPA ACO INOX E = 6MM (48KG  /  M2)</v>
          </cell>
          <cell r="D4296" t="str">
            <v>M2</v>
          </cell>
          <cell r="E4296">
            <v>256.72000000000003</v>
          </cell>
          <cell r="F4296">
            <v>0</v>
          </cell>
        </row>
        <row r="4297">
          <cell r="B4297" t="str">
            <v>12768</v>
          </cell>
          <cell r="C4297" t="str">
            <v>MEDIDOR D = 2"</v>
          </cell>
          <cell r="D4297" t="str">
            <v>UN</v>
          </cell>
          <cell r="E4297">
            <v>1365.85</v>
          </cell>
          <cell r="F4297">
            <v>0</v>
          </cell>
        </row>
        <row r="4298">
          <cell r="B4298" t="str">
            <v>12769</v>
          </cell>
          <cell r="C4298" t="str">
            <v>HIDROMETRO 1,5 M3/H</v>
          </cell>
          <cell r="D4298" t="str">
            <v>UN</v>
          </cell>
          <cell r="E4298">
            <v>76.959999999999994</v>
          </cell>
          <cell r="F4298">
            <v>0</v>
          </cell>
        </row>
        <row r="4299">
          <cell r="B4299" t="str">
            <v>12770</v>
          </cell>
          <cell r="C4299" t="str">
            <v>HIDROMETRO 10,0 M3/H DN 1"</v>
          </cell>
          <cell r="D4299" t="str">
            <v>UN</v>
          </cell>
          <cell r="E4299">
            <v>328.76</v>
          </cell>
          <cell r="F4299">
            <v>0</v>
          </cell>
        </row>
        <row r="4300">
          <cell r="B4300" t="str">
            <v>12771</v>
          </cell>
          <cell r="C4300" t="str">
            <v>HIDROMETRO 2,0 M3/H</v>
          </cell>
          <cell r="D4300" t="str">
            <v>UN</v>
          </cell>
          <cell r="E4300">
            <v>95.64</v>
          </cell>
          <cell r="F4300">
            <v>0</v>
          </cell>
        </row>
        <row r="4301">
          <cell r="B4301" t="str">
            <v>12772</v>
          </cell>
          <cell r="C4301" t="str">
            <v>HIDROMETRO 20,0 M3/H DN 1 1/2"</v>
          </cell>
          <cell r="D4301" t="str">
            <v>UN</v>
          </cell>
          <cell r="E4301">
            <v>498.82</v>
          </cell>
          <cell r="F4301">
            <v>0</v>
          </cell>
        </row>
        <row r="4302">
          <cell r="B4302" t="str">
            <v>12773</v>
          </cell>
          <cell r="C4302" t="str">
            <v>HIDROMETRO 3,0 M3/H DN 1/2" MONOJATO</v>
          </cell>
          <cell r="D4302" t="str">
            <v>UN</v>
          </cell>
          <cell r="E4302">
            <v>80.7</v>
          </cell>
          <cell r="F4302">
            <v>0</v>
          </cell>
        </row>
        <row r="4303">
          <cell r="B4303" t="str">
            <v>12774</v>
          </cell>
          <cell r="C4303" t="str">
            <v>HIDROMETRO 5 M3/H DN 3/4"</v>
          </cell>
          <cell r="D4303" t="str">
            <v>UN</v>
          </cell>
          <cell r="E4303">
            <v>107.24</v>
          </cell>
          <cell r="F4303">
            <v>0</v>
          </cell>
        </row>
        <row r="4304">
          <cell r="B4304" t="str">
            <v>12775</v>
          </cell>
          <cell r="C4304" t="str">
            <v>HIDROMETRO 7,0 M3</v>
          </cell>
          <cell r="D4304" t="str">
            <v>UN</v>
          </cell>
          <cell r="E4304">
            <v>295.35000000000002</v>
          </cell>
          <cell r="F4304">
            <v>0</v>
          </cell>
        </row>
        <row r="4305">
          <cell r="B4305" t="str">
            <v>12776</v>
          </cell>
          <cell r="C4305" t="str">
            <v>HIDROMETRO W 12,5 L/S=45 M3/H</v>
          </cell>
          <cell r="D4305" t="str">
            <v>UN</v>
          </cell>
          <cell r="E4305">
            <v>1447.3</v>
          </cell>
          <cell r="F4305">
            <v>0</v>
          </cell>
        </row>
        <row r="4306">
          <cell r="B4306" t="str">
            <v>12777</v>
          </cell>
          <cell r="C4306" t="str">
            <v>HIDROMETRO W 20,8 L/S=75 M3/H</v>
          </cell>
          <cell r="D4306" t="str">
            <v>UN</v>
          </cell>
          <cell r="E4306">
            <v>1899.34</v>
          </cell>
          <cell r="F4306">
            <v>0</v>
          </cell>
        </row>
        <row r="4307">
          <cell r="B4307" t="str">
            <v>12778</v>
          </cell>
          <cell r="C4307" t="str">
            <v>HIDROMETRO W 3,3 L/S=12 M3/H</v>
          </cell>
          <cell r="D4307" t="str">
            <v>UN</v>
          </cell>
          <cell r="E4307">
            <v>1273.2</v>
          </cell>
          <cell r="F4307">
            <v>0</v>
          </cell>
        </row>
        <row r="4308">
          <cell r="B4308" t="str">
            <v>12779</v>
          </cell>
          <cell r="C4308" t="str">
            <v>MEDIDOR D = 3"</v>
          </cell>
          <cell r="D4308" t="str">
            <v>UN</v>
          </cell>
          <cell r="E4308">
            <v>1844.05</v>
          </cell>
          <cell r="F4308">
            <v>0</v>
          </cell>
        </row>
        <row r="4309">
          <cell r="B4309" t="str">
            <v>12780</v>
          </cell>
          <cell r="C4309" t="str">
            <v>MEDIDOR D = 4"</v>
          </cell>
          <cell r="D4309" t="str">
            <v>UN</v>
          </cell>
          <cell r="E4309">
            <v>2370.0700000000002</v>
          </cell>
          <cell r="F4309">
            <v>0</v>
          </cell>
        </row>
        <row r="4310">
          <cell r="B4310" t="str">
            <v>12815</v>
          </cell>
          <cell r="C4310" t="str">
            <v>FITA CREPE EM ROLOS 25MMX50M</v>
          </cell>
          <cell r="D4310" t="str">
            <v>UN</v>
          </cell>
          <cell r="E4310">
            <v>7.45</v>
          </cell>
          <cell r="F4310">
            <v>0</v>
          </cell>
        </row>
        <row r="4311">
          <cell r="B4311" t="str">
            <v>12817</v>
          </cell>
          <cell r="C4311" t="str">
            <v>SERRA COPO P/ CANALETA ENTRADA P/ TIL PVC EB-644 DN 100/DE 101,6 MM</v>
          </cell>
          <cell r="D4311" t="str">
            <v>UN</v>
          </cell>
          <cell r="E4311">
            <v>1132.44</v>
          </cell>
          <cell r="F4311">
            <v>0</v>
          </cell>
        </row>
        <row r="4312">
          <cell r="B4312" t="str">
            <v>12818</v>
          </cell>
          <cell r="C4312" t="str">
            <v>SERRA COPO P/ CANALETA ENTRADA P/ TIL PVC EB-644 DN 100/DE 110,O MM</v>
          </cell>
          <cell r="D4312" t="str">
            <v>UN</v>
          </cell>
          <cell r="E4312">
            <v>1219.93</v>
          </cell>
          <cell r="F4312">
            <v>0</v>
          </cell>
        </row>
        <row r="4313">
          <cell r="B4313" t="str">
            <v>12819</v>
          </cell>
          <cell r="C4313" t="str">
            <v>SERRA COPO P/ CANALETA ENTRADA P/ TIL PVC EB-644 DN 125/DE 125,0 MM</v>
          </cell>
          <cell r="D4313" t="str">
            <v>UN</v>
          </cell>
          <cell r="E4313">
            <v>1394.88</v>
          </cell>
          <cell r="F4313">
            <v>0</v>
          </cell>
        </row>
        <row r="4314">
          <cell r="B4314" t="str">
            <v>12820</v>
          </cell>
          <cell r="C4314" t="str">
            <v>SERRA COPO P/ CANALETA ENTRADA P/ TIL PVC EB-644 DN 150/DE 160,0 MM</v>
          </cell>
          <cell r="D4314" t="str">
            <v>UN</v>
          </cell>
          <cell r="E4314">
            <v>1403.46</v>
          </cell>
          <cell r="F4314">
            <v>0</v>
          </cell>
        </row>
        <row r="4315">
          <cell r="B4315" t="str">
            <v>12821</v>
          </cell>
          <cell r="C4315" t="str">
            <v>SERRA COPO P/ SELIM PVC EB-644 DN 100</v>
          </cell>
          <cell r="D4315" t="str">
            <v>UN</v>
          </cell>
          <cell r="E4315">
            <v>1381.16</v>
          </cell>
          <cell r="F4315">
            <v>0</v>
          </cell>
        </row>
        <row r="4316">
          <cell r="B4316" t="str">
            <v>12863</v>
          </cell>
          <cell r="C4316" t="str">
            <v>ADAPTADOR PVC PBA A BOLSA DE FOFO JE DN 50 / DE 60MM</v>
          </cell>
          <cell r="D4316" t="str">
            <v>UN</v>
          </cell>
          <cell r="E4316">
            <v>66.52</v>
          </cell>
          <cell r="F4316">
            <v>0</v>
          </cell>
        </row>
        <row r="4317">
          <cell r="B4317" t="str">
            <v>12865</v>
          </cell>
          <cell r="C4317" t="str">
            <v>ESTUCADOR</v>
          </cell>
          <cell r="D4317" t="str">
            <v>H</v>
          </cell>
          <cell r="E4317">
            <v>10.11</v>
          </cell>
          <cell r="F4317">
            <v>0</v>
          </cell>
        </row>
        <row r="4318">
          <cell r="B4318" t="str">
            <v>12868</v>
          </cell>
          <cell r="C4318" t="str">
            <v>MARCENEIRO</v>
          </cell>
          <cell r="D4318" t="str">
            <v>H</v>
          </cell>
          <cell r="E4318">
            <v>10.11</v>
          </cell>
          <cell r="F4318">
            <v>0</v>
          </cell>
        </row>
        <row r="4319">
          <cell r="B4319" t="str">
            <v>12869</v>
          </cell>
          <cell r="C4319" t="str">
            <v>TELHADISTA</v>
          </cell>
          <cell r="D4319" t="str">
            <v>H</v>
          </cell>
          <cell r="E4319">
            <v>10.11</v>
          </cell>
          <cell r="F4319">
            <v>0</v>
          </cell>
        </row>
        <row r="4320">
          <cell r="B4320" t="str">
            <v>12872</v>
          </cell>
          <cell r="C4320" t="str">
            <v>GESSEIRO</v>
          </cell>
          <cell r="D4320" t="str">
            <v>H</v>
          </cell>
          <cell r="E4320">
            <v>10.11</v>
          </cell>
          <cell r="F4320">
            <v>0</v>
          </cell>
        </row>
        <row r="4321">
          <cell r="B4321" t="str">
            <v>12873</v>
          </cell>
          <cell r="C4321" t="str">
            <v>IMPERMEABILIZADOR</v>
          </cell>
          <cell r="D4321" t="str">
            <v>H</v>
          </cell>
          <cell r="E4321">
            <v>10.11</v>
          </cell>
          <cell r="F4321">
            <v>0</v>
          </cell>
        </row>
        <row r="4322">
          <cell r="B4322" t="str">
            <v>12874</v>
          </cell>
          <cell r="C4322" t="str">
            <v>PINTOR DE LETRAS</v>
          </cell>
          <cell r="D4322" t="str">
            <v>H</v>
          </cell>
          <cell r="E4322">
            <v>10.11</v>
          </cell>
          <cell r="F4322">
            <v>0</v>
          </cell>
        </row>
        <row r="4323">
          <cell r="B4323" t="str">
            <v>12888</v>
          </cell>
          <cell r="C4323" t="str">
            <v>APARELHO APOIO ESTRUTURAL DE NEOPRENE FRETADO</v>
          </cell>
          <cell r="D4323" t="str">
            <v>DM3</v>
          </cell>
          <cell r="E4323">
            <v>155.13</v>
          </cell>
          <cell r="F4323">
            <v>0</v>
          </cell>
        </row>
        <row r="4324">
          <cell r="B4324" t="str">
            <v>12889</v>
          </cell>
          <cell r="C4324" t="str">
            <v>APARELHO APOIO ESTRUTURAL DE NEOPRENE NAO FRETADO</v>
          </cell>
          <cell r="D4324" t="str">
            <v>DM3</v>
          </cell>
          <cell r="E4324">
            <v>65.92</v>
          </cell>
          <cell r="F4324">
            <v>0</v>
          </cell>
        </row>
        <row r="4325">
          <cell r="B4325" t="str">
            <v>12890</v>
          </cell>
          <cell r="C4325" t="str">
            <v>CORDAO DE NYLON P/ PISO DE CARPETE - COLOCADO</v>
          </cell>
          <cell r="D4325" t="str">
            <v>M</v>
          </cell>
          <cell r="E4325">
            <v>6.96</v>
          </cell>
          <cell r="F4325">
            <v>0</v>
          </cell>
        </row>
        <row r="4326">
          <cell r="B4326" t="str">
            <v>12892</v>
          </cell>
          <cell r="C4326" t="str">
            <v>LUVA COURO C/ SOLADO RASPA CANO CURTO</v>
          </cell>
          <cell r="D4326" t="str">
            <v>PAR</v>
          </cell>
          <cell r="E4326">
            <v>6.7</v>
          </cell>
          <cell r="F4326">
            <v>0</v>
          </cell>
        </row>
        <row r="4327">
          <cell r="B4327" t="str">
            <v>12893</v>
          </cell>
          <cell r="C4327" t="str">
            <v>BOTA COURO SOLADO DE BORRACHA VULCANIZADA</v>
          </cell>
          <cell r="D4327" t="str">
            <v>PAR</v>
          </cell>
          <cell r="E4327">
            <v>25.05</v>
          </cell>
          <cell r="F4327">
            <v>0</v>
          </cell>
        </row>
        <row r="4328">
          <cell r="B4328" t="str">
            <v>12894</v>
          </cell>
          <cell r="C4328" t="str">
            <v>CAPA P/ CHUVA</v>
          </cell>
          <cell r="D4328" t="str">
            <v>UN</v>
          </cell>
          <cell r="E4328">
            <v>20.87</v>
          </cell>
          <cell r="F4328">
            <v>0</v>
          </cell>
        </row>
        <row r="4329">
          <cell r="B4329" t="str">
            <v>12895</v>
          </cell>
          <cell r="C4329" t="str">
            <v>CAPACETE PLASTICO RIGIDO</v>
          </cell>
          <cell r="D4329" t="str">
            <v>UN</v>
          </cell>
          <cell r="E4329">
            <v>8.83</v>
          </cell>
          <cell r="F4329">
            <v>0</v>
          </cell>
        </row>
        <row r="4330">
          <cell r="B4330" t="str">
            <v>12898</v>
          </cell>
          <cell r="C4330" t="str">
            <v>MANOMETRO - 0 A 10KGF/CM2 D=100MM - CONEXAO 1/2" BSP, RETO, CAIXA E ANEL EM ACO ESTAMPADO 1020, ACABAMENTO EM PINTURA ELETROSTATICA EM EPOXI PRETO 0U EQUIV</v>
          </cell>
          <cell r="D4330" t="str">
            <v>UN</v>
          </cell>
          <cell r="E4330">
            <v>61.11</v>
          </cell>
          <cell r="F4330">
            <v>0</v>
          </cell>
        </row>
        <row r="4331">
          <cell r="B4331" t="str">
            <v>12899</v>
          </cell>
          <cell r="C4331" t="str">
            <v>MANOMETRO 0 A 200PSI (0 A 14KGF/CM2) D=50MM - CONEXAO 1/4" BSP, RETO, CAIXA E ANEL EM ACO ESTAMPADO 1020, ACABAMENTO EM PINTURA ELETROSTATICA EM EPOXI PRETO</v>
          </cell>
          <cell r="D4331" t="str">
            <v>UN</v>
          </cell>
          <cell r="E4331">
            <v>26.11</v>
          </cell>
          <cell r="F4331">
            <v>0</v>
          </cell>
        </row>
        <row r="4332">
          <cell r="B4332" t="str">
            <v>12909</v>
          </cell>
          <cell r="C4332" t="str">
            <v>CAP PVC SOLD P/ ESG PREDIAL DN 50 MM</v>
          </cell>
          <cell r="D4332" t="str">
            <v>UN</v>
          </cell>
          <cell r="E4332">
            <v>3.27</v>
          </cell>
          <cell r="F4332">
            <v>0</v>
          </cell>
        </row>
        <row r="4333">
          <cell r="B4333" t="str">
            <v>12910</v>
          </cell>
          <cell r="C4333" t="str">
            <v>CAP PVC SOLD P/ ESG PREDIAL DN 75 MM</v>
          </cell>
          <cell r="D4333" t="str">
            <v>UN</v>
          </cell>
          <cell r="E4333">
            <v>5.52</v>
          </cell>
          <cell r="F4333">
            <v>0</v>
          </cell>
        </row>
        <row r="4334">
          <cell r="B4334" t="str">
            <v>12920</v>
          </cell>
          <cell r="C4334" t="str">
            <v>CRUZETA PVC PBA JE BBBB DN 100/DE 110MM</v>
          </cell>
          <cell r="D4334" t="str">
            <v>UN</v>
          </cell>
          <cell r="E4334">
            <v>114.61</v>
          </cell>
          <cell r="F4334">
            <v>0</v>
          </cell>
        </row>
        <row r="4335">
          <cell r="B4335" t="str">
            <v>12943</v>
          </cell>
          <cell r="C4335" t="str">
            <v>CRUZETA PVC PBA JE BBBB DN 75/DE 85MM</v>
          </cell>
          <cell r="D4335" t="str">
            <v>UN</v>
          </cell>
          <cell r="E4335">
            <v>61.82</v>
          </cell>
          <cell r="F4335">
            <v>0</v>
          </cell>
        </row>
        <row r="4336">
          <cell r="B4336" t="str">
            <v>13003</v>
          </cell>
          <cell r="C4336" t="str">
            <v>CLORO</v>
          </cell>
          <cell r="D4336" t="str">
            <v>L</v>
          </cell>
          <cell r="E4336">
            <v>2.86</v>
          </cell>
          <cell r="F4336">
            <v>0</v>
          </cell>
        </row>
        <row r="4337">
          <cell r="B4337" t="str">
            <v>13005</v>
          </cell>
          <cell r="C4337" t="str">
            <v>HIPOCLORITO DE SODIO</v>
          </cell>
          <cell r="D4337" t="str">
            <v>KG</v>
          </cell>
          <cell r="E4337">
            <v>1.38</v>
          </cell>
          <cell r="F4337">
            <v>0</v>
          </cell>
        </row>
        <row r="4338">
          <cell r="B4338" t="str">
            <v>13039</v>
          </cell>
          <cell r="C4338" t="str">
            <v>TUBO ACO PRETO SEM COSTURA SCHEDULE 10 DN INT 14" E = 6,35MM - 54,69KG/M</v>
          </cell>
          <cell r="D4338" t="str">
            <v>M</v>
          </cell>
          <cell r="E4338">
            <v>335.44</v>
          </cell>
          <cell r="F4338">
            <v>0</v>
          </cell>
        </row>
        <row r="4339">
          <cell r="B4339" t="str">
            <v>13040</v>
          </cell>
          <cell r="C4339" t="str">
            <v>TUBO ACO PRETO SEM COSTURA SCHEDULE 10 DN INT 16" E = 6,35MM - 62,57KG/M</v>
          </cell>
          <cell r="D4339" t="str">
            <v>M</v>
          </cell>
          <cell r="E4339">
            <v>369.62</v>
          </cell>
          <cell r="F4339">
            <v>0</v>
          </cell>
        </row>
        <row r="4340">
          <cell r="B4340" t="str">
            <v>13041</v>
          </cell>
          <cell r="C4340" t="str">
            <v>TUBO ACO PRETO SEM COSTURA SCHEDULE 10 DN INT 18" E = 6,35MM - 70,52KG/M</v>
          </cell>
          <cell r="D4340" t="str">
            <v>M</v>
          </cell>
          <cell r="E4340">
            <v>416.55</v>
          </cell>
          <cell r="F4340">
            <v>0</v>
          </cell>
        </row>
        <row r="4341">
          <cell r="B4341" t="str">
            <v>13042</v>
          </cell>
          <cell r="C4341" t="str">
            <v xml:space="preserve">TUBO ACO PRETO SEM COSTURA SCHEDULE 10 DN INT 20" E = 6,35MM - 78,46KG/M </v>
          </cell>
          <cell r="D4341" t="str">
            <v>M</v>
          </cell>
          <cell r="E4341">
            <v>498.34</v>
          </cell>
          <cell r="F4341">
            <v>0</v>
          </cell>
        </row>
        <row r="4342">
          <cell r="B4342" t="str">
            <v>13043</v>
          </cell>
          <cell r="C4342" t="str">
            <v>TUBO ACO PRETO SEM COSTURA SCHEDULE10 DN INT 22" E = 6,35MM - 86,41KG/M</v>
          </cell>
          <cell r="D4342" t="str">
            <v>M</v>
          </cell>
          <cell r="E4342">
            <v>569.54</v>
          </cell>
          <cell r="F4342">
            <v>0</v>
          </cell>
        </row>
        <row r="4343">
          <cell r="B4343" t="str">
            <v>13044</v>
          </cell>
          <cell r="C4343" t="str">
            <v>TUBO ACO PRETO SEM COSTURA SCHEDULE10 DN INT 24" E = 6,35MM - 94,35KG/M</v>
          </cell>
          <cell r="D4343" t="str">
            <v>M</v>
          </cell>
          <cell r="E4343">
            <v>656.7</v>
          </cell>
          <cell r="F4343">
            <v>0</v>
          </cell>
        </row>
        <row r="4344">
          <cell r="B4344" t="str">
            <v>13048</v>
          </cell>
          <cell r="C4344" t="str">
            <v>TUBO ACO PRETO SEM COSTURA SCHEDULE20 DN INT 14" E = 7,92MM - 67,89KG/M</v>
          </cell>
          <cell r="D4344" t="str">
            <v>M</v>
          </cell>
          <cell r="E4344">
            <v>494.56</v>
          </cell>
          <cell r="F4344">
            <v>0</v>
          </cell>
        </row>
        <row r="4345">
          <cell r="B4345" t="str">
            <v>13049</v>
          </cell>
          <cell r="C4345" t="str">
            <v>TUBO ACO PRETO SEM COSTURA SCHEDULE20 DN INT 16" E = 7,92MM - 77,78KG/M</v>
          </cell>
          <cell r="D4345" t="str">
            <v>M</v>
          </cell>
          <cell r="E4345">
            <v>504.02</v>
          </cell>
          <cell r="F4345">
            <v>0</v>
          </cell>
        </row>
        <row r="4346">
          <cell r="B4346" t="str">
            <v>13052</v>
          </cell>
          <cell r="C4346" t="str">
            <v>TUBO ACO PRETO SEM COSTURA SCHEDULE30 DN INT 10" E = 7,80MM - 50,95KG/M</v>
          </cell>
          <cell r="D4346" t="str">
            <v>M</v>
          </cell>
          <cell r="E4346">
            <v>357.8</v>
          </cell>
          <cell r="F4346">
            <v>0</v>
          </cell>
        </row>
        <row r="4347">
          <cell r="B4347" t="str">
            <v>13053</v>
          </cell>
          <cell r="C4347" t="str">
            <v>TUBO ACO PRETO SEM COSTURA SCHEDULE30 DN INT 12" E = 8,38MM - 65,13KG/M</v>
          </cell>
          <cell r="D4347" t="str">
            <v>M</v>
          </cell>
          <cell r="E4347">
            <v>526.83000000000004</v>
          </cell>
          <cell r="F4347">
            <v>0</v>
          </cell>
        </row>
        <row r="4348">
          <cell r="B4348" t="str">
            <v>13054</v>
          </cell>
          <cell r="C4348" t="str">
            <v>TUBO ACO PRETO SEM COSTURA SCHEDULE30 DN INT 22" E = 12,70MM - 182,32KG/M</v>
          </cell>
          <cell r="D4348" t="str">
            <v>M</v>
          </cell>
          <cell r="E4348">
            <v>3281.94</v>
          </cell>
          <cell r="F4348">
            <v>0</v>
          </cell>
        </row>
        <row r="4349">
          <cell r="B4349" t="str">
            <v>13055</v>
          </cell>
          <cell r="C4349" t="str">
            <v>TUBO ACO PRETO SEM COSTURA SCHEDULE40/NBR 5590 DN INT 12" E = 10,31MM - 79,70KG/M</v>
          </cell>
          <cell r="D4349" t="str">
            <v>M</v>
          </cell>
          <cell r="E4349">
            <v>637.99</v>
          </cell>
          <cell r="F4349">
            <v>0</v>
          </cell>
        </row>
        <row r="4350">
          <cell r="B4350" t="str">
            <v>13109</v>
          </cell>
          <cell r="C4350" t="str">
            <v>SAPATA DE PVC ADITIVADO NERVURADO D = 6"</v>
          </cell>
          <cell r="D4350" t="str">
            <v>UN</v>
          </cell>
          <cell r="E4350">
            <v>111.19</v>
          </cell>
          <cell r="F4350">
            <v>0</v>
          </cell>
        </row>
        <row r="4351">
          <cell r="B4351" t="str">
            <v>13110</v>
          </cell>
          <cell r="C4351" t="str">
            <v>SAPATA DE PVC ADITIVADO NERVURADO D = 8"</v>
          </cell>
          <cell r="D4351" t="str">
            <v>UN</v>
          </cell>
          <cell r="E4351">
            <v>217.94</v>
          </cell>
          <cell r="F4351">
            <v>0</v>
          </cell>
        </row>
        <row r="4352">
          <cell r="B4352" t="str">
            <v>13111</v>
          </cell>
          <cell r="C4352" t="str">
            <v>ANEL OU ADUELA CONCRETO ARMADO D = 0,40M, H = 0,40M</v>
          </cell>
          <cell r="D4352" t="str">
            <v>UN</v>
          </cell>
          <cell r="E4352">
            <v>21.18</v>
          </cell>
          <cell r="F4352">
            <v>0</v>
          </cell>
        </row>
        <row r="4353">
          <cell r="B4353" t="str">
            <v>13113</v>
          </cell>
          <cell r="C4353" t="str">
            <v>ANEL OU ADUELA CONCRETO ARMADO D = 0,60M, H = 0,10M</v>
          </cell>
          <cell r="D4353" t="str">
            <v>UN</v>
          </cell>
          <cell r="E4353">
            <v>10.98</v>
          </cell>
          <cell r="F4353">
            <v>0</v>
          </cell>
        </row>
        <row r="4354">
          <cell r="B4354" t="str">
            <v>13114</v>
          </cell>
          <cell r="C4354" t="str">
            <v>ANEL OU ADUELA CONCRETO ARMADO D = 0,60M, H = 0,15M</v>
          </cell>
          <cell r="D4354" t="str">
            <v>UN</v>
          </cell>
          <cell r="E4354">
            <v>16.399999999999999</v>
          </cell>
          <cell r="F4354">
            <v>0</v>
          </cell>
        </row>
        <row r="4355">
          <cell r="B4355" t="str">
            <v>13115</v>
          </cell>
          <cell r="C4355" t="str">
            <v>CALHA CONCRETO SIMPLES D = 20 CM P/ AGUA PLUVIAL</v>
          </cell>
          <cell r="D4355" t="str">
            <v>M</v>
          </cell>
          <cell r="E4355">
            <v>9.89</v>
          </cell>
          <cell r="F4355">
            <v>0</v>
          </cell>
        </row>
        <row r="4356">
          <cell r="B4356" t="str">
            <v>13124</v>
          </cell>
          <cell r="C4356" t="str">
            <v>TUBO ACO PRETO SEM COSTURA SCHEDULE40/NBR 5590 DN INT 1 1/2" E = 3,68MM - 4,05KG/M</v>
          </cell>
          <cell r="D4356" t="str">
            <v>M</v>
          </cell>
          <cell r="E4356">
            <v>30.6</v>
          </cell>
          <cell r="F4356">
            <v>0</v>
          </cell>
        </row>
        <row r="4357">
          <cell r="B4357" t="str">
            <v>13125</v>
          </cell>
          <cell r="C4357" t="str">
            <v>TUBO ACO PRETO SEM COSTURA SCHEDULE40/NBR 5590 DN INT 1 1/4" E = 3,56MM - 3,38KG/M</v>
          </cell>
          <cell r="D4357" t="str">
            <v>M</v>
          </cell>
          <cell r="E4357">
            <v>26.89</v>
          </cell>
          <cell r="F4357">
            <v>0</v>
          </cell>
        </row>
        <row r="4358">
          <cell r="B4358" t="str">
            <v>13127</v>
          </cell>
          <cell r="C4358" t="str">
            <v>TUBO ACO PRETO SEM COSTURA SCHEDULE40/NBR 5590 DN INT 1/2" E = 2,77MM - 1,27KG/M</v>
          </cell>
          <cell r="D4358" t="str">
            <v>M</v>
          </cell>
          <cell r="E4358">
            <v>14.85</v>
          </cell>
          <cell r="F4358">
            <v>0</v>
          </cell>
        </row>
        <row r="4359">
          <cell r="B4359" t="str">
            <v>13133</v>
          </cell>
          <cell r="C4359" t="str">
            <v>TUBO ACO PRETO SEM COSTURA SCHEDULE40/NBR 5590 DN INT 5" E = 6,55MM - 21,76KG/M</v>
          </cell>
          <cell r="D4359" t="str">
            <v>M</v>
          </cell>
          <cell r="E4359">
            <v>135.4</v>
          </cell>
          <cell r="F4359">
            <v>0</v>
          </cell>
        </row>
        <row r="4360">
          <cell r="B4360" t="str">
            <v>13134</v>
          </cell>
          <cell r="C4360" t="str">
            <v>TUBO ACO PRETO SEM COSTURA SCHEDULE80 DN INT 1 1/2" E = 5,08MM - 5,41KG/M</v>
          </cell>
          <cell r="D4360" t="str">
            <v>M</v>
          </cell>
          <cell r="E4360">
            <v>43.28</v>
          </cell>
          <cell r="F4360">
            <v>0</v>
          </cell>
        </row>
        <row r="4361">
          <cell r="B4361" t="str">
            <v>13135</v>
          </cell>
          <cell r="C4361" t="str">
            <v>TUBO ACO PRETO SEM COSTURA SCHEDULE80 DN INT 1 1/4" E = 4,85MM - 4,47KG/M</v>
          </cell>
          <cell r="D4361" t="str">
            <v>M</v>
          </cell>
          <cell r="E4361">
            <v>35.76</v>
          </cell>
          <cell r="F4361">
            <v>0</v>
          </cell>
        </row>
        <row r="4362">
          <cell r="B4362" t="str">
            <v>13136</v>
          </cell>
          <cell r="C4362" t="str">
            <v>TUBO ACO PRETO SEM COSTURA SCHEDULE80 DN INT 1" E = 4,55MM - 3,23KG/M</v>
          </cell>
          <cell r="D4362" t="str">
            <v>M</v>
          </cell>
          <cell r="E4362">
            <v>28.43</v>
          </cell>
          <cell r="F4362">
            <v>0</v>
          </cell>
        </row>
        <row r="4363">
          <cell r="B4363" t="str">
            <v>13137</v>
          </cell>
          <cell r="C4363" t="str">
            <v>TUBO ACO PRETO SEM COSTURA SCHEDULE80 DN INT 1/2" E = 3,73MM - 1,62KG/M</v>
          </cell>
          <cell r="D4363" t="str">
            <v>M</v>
          </cell>
          <cell r="E4363">
            <v>20.16</v>
          </cell>
          <cell r="F4363">
            <v>0</v>
          </cell>
        </row>
        <row r="4364">
          <cell r="B4364" t="str">
            <v>13138</v>
          </cell>
          <cell r="C4364" t="str">
            <v>TUBO ACO PRETO SEM COSTURA SCHEDULE80 DN INT 2 1/2" E = 7,01MM - 11,41KG/M</v>
          </cell>
          <cell r="D4364" t="str">
            <v>M</v>
          </cell>
          <cell r="E4364">
            <v>75.06</v>
          </cell>
          <cell r="F4364">
            <v>0</v>
          </cell>
        </row>
        <row r="4365">
          <cell r="B4365" t="str">
            <v>13139</v>
          </cell>
          <cell r="C4365" t="str">
            <v>TUBO ACO PRETO SEM COSTURA SCHEDULE80 DN INT 2" E = 5,54MM - 7,48KG/M</v>
          </cell>
          <cell r="D4365" t="str">
            <v>M</v>
          </cell>
          <cell r="E4365">
            <v>56.85</v>
          </cell>
          <cell r="F4365">
            <v>0</v>
          </cell>
        </row>
        <row r="4366">
          <cell r="B4366" t="str">
            <v>13140</v>
          </cell>
          <cell r="C4366" t="str">
            <v>TUBO ACO PRETO SEM COSTURA SCHEDULE80 DN INT 3" E = 7,62MM - 15,27KG/M</v>
          </cell>
          <cell r="D4366" t="str">
            <v>M</v>
          </cell>
          <cell r="E4366">
            <v>95.7</v>
          </cell>
          <cell r="F4366">
            <v>0</v>
          </cell>
        </row>
        <row r="4367">
          <cell r="B4367" t="str">
            <v>13141</v>
          </cell>
          <cell r="C4367" t="str">
            <v>TUBO ACO PRETO SEM COSTURA SCHEDULE80 DN INT 3/4" E = 3,91MM - 2,19KG/M</v>
          </cell>
          <cell r="D4367" t="str">
            <v>M</v>
          </cell>
          <cell r="E4367">
            <v>24.82</v>
          </cell>
          <cell r="F4367">
            <v>0</v>
          </cell>
        </row>
        <row r="4368">
          <cell r="B4368" t="str">
            <v>13142</v>
          </cell>
          <cell r="C4368" t="str">
            <v>TUBO ACO PRETO SEM COSTURA SCHEDULE80 DN INT 4" E = 8,56MM - 22,31KG/M</v>
          </cell>
          <cell r="D4368" t="str">
            <v>M</v>
          </cell>
          <cell r="E4368">
            <v>139.82</v>
          </cell>
          <cell r="F4368">
            <v>0</v>
          </cell>
        </row>
        <row r="4369">
          <cell r="B4369" t="str">
            <v>13159</v>
          </cell>
          <cell r="C4369" t="str">
            <v>TUBO CONCRETO SIMPLES CLASSE ES, PB JE NBR-8890 DN 400MM P/ ESG SANITARIO</v>
          </cell>
          <cell r="D4369" t="str">
            <v>M</v>
          </cell>
          <cell r="E4369">
            <v>37.22</v>
          </cell>
          <cell r="F4369">
            <v>0</v>
          </cell>
        </row>
        <row r="4370">
          <cell r="B4370" t="str">
            <v>13168</v>
          </cell>
          <cell r="C4370" t="str">
            <v>TUBO CONCRETO SIMPLES CLASSE ES, PB JE NBR-8890 DN 500MM P/ ESG SANITARIO</v>
          </cell>
          <cell r="D4370" t="str">
            <v>M</v>
          </cell>
          <cell r="E4370">
            <v>47.11</v>
          </cell>
          <cell r="F4370">
            <v>0</v>
          </cell>
        </row>
        <row r="4371">
          <cell r="B4371" t="str">
            <v>13173</v>
          </cell>
          <cell r="C4371" t="str">
            <v>TUBO CONCRETO SIMPLES CLASSE ES, PB JE NBR-8890 DN 600MM P/ ESG SANITARIO</v>
          </cell>
          <cell r="D4371" t="str">
            <v>M</v>
          </cell>
          <cell r="E4371">
            <v>66.540000000000006</v>
          </cell>
          <cell r="F4371">
            <v>0</v>
          </cell>
        </row>
        <row r="4372">
          <cell r="B4372" t="str">
            <v>13181</v>
          </cell>
          <cell r="C4372" t="str">
            <v>PA CARREGADEIRA SOBRE RODAS KOMATSU WA-180 - POTENCIA 110HP - CAPACIDADE DA CACMBA 1,8 M3 - PESO OPERACIONAL 8,9 T**CAIXA**</v>
          </cell>
          <cell r="D4372" t="str">
            <v>UN</v>
          </cell>
          <cell r="E4372">
            <v>336570.3</v>
          </cell>
          <cell r="F4372">
            <v>0</v>
          </cell>
        </row>
        <row r="4373">
          <cell r="B4373" t="str">
            <v>13186</v>
          </cell>
          <cell r="C4373" t="str">
            <v>CALCAMENTO POLIEDRICO</v>
          </cell>
          <cell r="D4373" t="str">
            <v>M3</v>
          </cell>
          <cell r="E4373">
            <v>75.180000000000007</v>
          </cell>
          <cell r="F4373">
            <v>0</v>
          </cell>
        </row>
        <row r="4374">
          <cell r="B4374" t="str">
            <v>13187</v>
          </cell>
          <cell r="C4374" t="str">
            <v>PEDRA LAGOA SANTA (SERRADA) 20 X 40CM</v>
          </cell>
          <cell r="D4374" t="str">
            <v>M2</v>
          </cell>
          <cell r="E4374">
            <v>85.25</v>
          </cell>
          <cell r="F4374">
            <v>0</v>
          </cell>
        </row>
        <row r="4375">
          <cell r="B4375" t="str">
            <v>13188</v>
          </cell>
          <cell r="C4375" t="str">
            <v>PEDRA LAGOA SANTA IRREGULAR</v>
          </cell>
          <cell r="D4375" t="str">
            <v>M2</v>
          </cell>
          <cell r="E4375">
            <v>44.56</v>
          </cell>
          <cell r="F4375">
            <v>0</v>
          </cell>
        </row>
        <row r="4376">
          <cell r="B4376" t="str">
            <v>13189</v>
          </cell>
          <cell r="C4376" t="str">
            <v>PEDRA RIO VERDE (SERRADA) 20 X 40CM</v>
          </cell>
          <cell r="D4376" t="str">
            <v>M2</v>
          </cell>
          <cell r="E4376">
            <v>77.5</v>
          </cell>
          <cell r="F4376">
            <v>0</v>
          </cell>
        </row>
        <row r="4377">
          <cell r="B4377" t="str">
            <v>13192</v>
          </cell>
          <cell r="C4377" t="str">
            <v>LIXADEIRA ANGULAR P/ CONCRETO, BOSCH, MOD. GBR 14 CA (1373) , ELETRICA, POT. 1.400 W</v>
          </cell>
          <cell r="D4377" t="str">
            <v>UN</v>
          </cell>
          <cell r="E4377">
            <v>2029.87</v>
          </cell>
          <cell r="F4377">
            <v>0</v>
          </cell>
        </row>
        <row r="4378">
          <cell r="B4378" t="str">
            <v>13212</v>
          </cell>
          <cell r="C4378" t="str">
            <v>CAMINHAO BASCULANTE 8,0M3 TRUCADO (C/ TERCEIRO EIXO) MERCEDES BENZ LK 1620 - POTENCIA 204CV - PBT = 22000KG - DIST    ENTRE EIXOS 4200MM - INCL CACAMBA</v>
          </cell>
          <cell r="D4378" t="str">
            <v>UN</v>
          </cell>
          <cell r="E4378">
            <v>252000.72</v>
          </cell>
          <cell r="F4378">
            <v>0</v>
          </cell>
        </row>
        <row r="4379">
          <cell r="B4379" t="str">
            <v>13213</v>
          </cell>
          <cell r="C4379" t="str">
            <v>CAMINHAO BASCULANTE 4,0M3 TOCO VOLKSWAGEN 13.150T - POTENCIA 145 CV - PBT =12900 KG -    CARGA UTIL MAX C/ EQUIP =9010KG - DIST  ENTRE EIXOS 3560MM - INCL  CACAMBA</v>
          </cell>
          <cell r="D4379" t="str">
            <v>UN</v>
          </cell>
          <cell r="E4379">
            <v>149100.6</v>
          </cell>
          <cell r="F4379">
            <v>0</v>
          </cell>
        </row>
        <row r="4380">
          <cell r="B4380" t="str">
            <v>13215</v>
          </cell>
          <cell r="C4380" t="str">
            <v>CAVALO MECANICO SCANIA CA6X4NZ STANDART - POT MAX =360HP - CABINE CP14 - CX MUDANCAS GR900 - PBT MAX = 66T</v>
          </cell>
          <cell r="D4380" t="str">
            <v>UN</v>
          </cell>
          <cell r="E4380">
            <v>339563.7</v>
          </cell>
          <cell r="F4380">
            <v>0</v>
          </cell>
        </row>
        <row r="4381">
          <cell r="B4381" t="str">
            <v>13218</v>
          </cell>
          <cell r="C4381" t="str">
            <v>CAMINHAO PIPA 10.000L TRUCADO (C/ TERCEIRO EIXO) MERCEDES BENZ L-1218 R - POTENCIA 170CV - PBT =19000 KG - DIST ENTRE EIXOS 5170MM - INCL TANQUE DE ACO P/ TRANSP    DE AGUA - CAPACIDADE 10,0M3</v>
          </cell>
          <cell r="D4381" t="str">
            <v>UN</v>
          </cell>
          <cell r="E4381">
            <v>179472.8</v>
          </cell>
          <cell r="F4381">
            <v>0</v>
          </cell>
        </row>
        <row r="4382">
          <cell r="B4382" t="str">
            <v>13219</v>
          </cell>
          <cell r="C4382" t="str">
            <v>COMPACTADOR SAPO TIPO F, MARCA CLO,  COM FUNCIONAMENTO A AR COMPRIMIDO</v>
          </cell>
          <cell r="D4382" t="str">
            <v>UN</v>
          </cell>
          <cell r="E4382">
            <v>13715.98</v>
          </cell>
          <cell r="F4382">
            <v>0</v>
          </cell>
        </row>
        <row r="4383">
          <cell r="B4383" t="str">
            <v>13225</v>
          </cell>
          <cell r="C4383" t="str">
            <v>GUINDASTE HIDRAULICO VEICULAR, C/LANÇA TELESCOPICA DE ACIONAMENTO HIDRÁULICO E LANÇAS MANUAIS,MOMENTO MÁXIMO DE ELEVAÇÃO 43.600 KG, COM PBT A PARTIR DE 24.000 KG, MADAL - MD 43607, MONTADOSOBRE CAMINHÃO</v>
          </cell>
          <cell r="D4383" t="str">
            <v>UN</v>
          </cell>
          <cell r="E4383">
            <v>351880.14</v>
          </cell>
          <cell r="F4383">
            <v>0</v>
          </cell>
        </row>
        <row r="4384">
          <cell r="B4384" t="str">
            <v>13227</v>
          </cell>
          <cell r="C4384" t="str">
            <v>MOTONIVELADORA - POTÊNCIA 177 HP PESO OPERACIONAL 14,7T</v>
          </cell>
          <cell r="D4384" t="str">
            <v>UN</v>
          </cell>
          <cell r="E4384">
            <v>605746.19999999995</v>
          </cell>
          <cell r="F4384">
            <v>0</v>
          </cell>
        </row>
        <row r="4385">
          <cell r="B4385" t="str">
            <v>13229</v>
          </cell>
          <cell r="C4385" t="str">
            <v>ROLO COMPACTADOR DE PNEUS ESTÁTICO, PRESSÃO VARIÁVEL, MULLER, MODELO AP-26, POTÊNCIA 111HP - PESO SEM/COM LASTRO 11/26T</v>
          </cell>
          <cell r="D4385" t="str">
            <v>UN</v>
          </cell>
          <cell r="E4385">
            <v>336940</v>
          </cell>
          <cell r="F4385">
            <v>0</v>
          </cell>
        </row>
        <row r="4386">
          <cell r="B4386" t="str">
            <v>13230</v>
          </cell>
          <cell r="C4386" t="str">
            <v>ROLO COMPACTADOR ESTÁTICO TANDEM CILINDROS LISO DE AÇO, DYNAPAC, MODELO CA-150STD, POTÊNCIA 80HP - PESO OPERACIONAL 7,2T - IMPACTO DINÂMICO  11,1/11,6</v>
          </cell>
          <cell r="D4386" t="str">
            <v>UN</v>
          </cell>
          <cell r="E4386">
            <v>238356.17</v>
          </cell>
          <cell r="F4386">
            <v>0</v>
          </cell>
        </row>
        <row r="4387">
          <cell r="B4387" t="str">
            <v>13231</v>
          </cell>
          <cell r="C4387" t="str">
            <v>ROLO COMPACTADOR PÉ DE CARNEIRO VIBRATÓRIO PARA SOLOS, DYNAPAC, MODELO CA-250P, POTÊNCIA 110HP - PESO OPERACIONAL 13,5 T</v>
          </cell>
          <cell r="D4387" t="str">
            <v>UN</v>
          </cell>
          <cell r="E4387">
            <v>351261.74</v>
          </cell>
          <cell r="F4387">
            <v>0</v>
          </cell>
        </row>
        <row r="4388">
          <cell r="B4388" t="str">
            <v>13234</v>
          </cell>
          <cell r="C4388" t="str">
            <v xml:space="preserve">USINA DE ASFALTO A QUENTE, FIXA, CIBER UACF 15 P ADVANCED, CAP. 60 A 80 T/H, GRAVIMETRICA, **CAIXA** </v>
          </cell>
          <cell r="D4388" t="str">
            <v>UN</v>
          </cell>
          <cell r="E4388">
            <v>1817688.34</v>
          </cell>
          <cell r="F4388">
            <v>0</v>
          </cell>
        </row>
        <row r="4389">
          <cell r="B4389" t="str">
            <v>13238</v>
          </cell>
          <cell r="C4389" t="str">
            <v>TRATOR DE PNEUS MASSEY FERGUSSON MOD. MF-292 TURBO, 105HP, PESO C/ LASTRO 4,32T, TRACAO 4 X 2**CAIXA**</v>
          </cell>
          <cell r="D4389" t="str">
            <v>UN</v>
          </cell>
          <cell r="E4389">
            <v>120408.87</v>
          </cell>
          <cell r="F4389">
            <v>0</v>
          </cell>
        </row>
        <row r="4390">
          <cell r="B4390" t="str">
            <v>13241</v>
          </cell>
          <cell r="C4390" t="str">
            <v>CALDEIRA AQUECEDORA DE ASFALTO, FERLEX, MOD CB-601, CAPACIDADE 600 L, C/ ESPARGIDOR POR GRAVIDADE,  REBOCÁVEL</v>
          </cell>
          <cell r="D4390" t="str">
            <v>UN</v>
          </cell>
          <cell r="E4390">
            <v>33936</v>
          </cell>
          <cell r="F4390">
            <v>0</v>
          </cell>
        </row>
        <row r="4391">
          <cell r="B4391" t="str">
            <v>13242</v>
          </cell>
          <cell r="C4391" t="str">
            <v>CALDEIRA AQUECEDORA DE ASFALTO, FERLEX, MOD. CB-603, CAPACIDADE 600 L, C/ BOMBA P/ ESPARGIMENTO SOB PRESSÃO DE 3,4 HP, REBOCÁVEL</v>
          </cell>
          <cell r="D4391" t="str">
            <v>UN</v>
          </cell>
          <cell r="E4391">
            <v>49560</v>
          </cell>
          <cell r="F4391">
            <v>0</v>
          </cell>
        </row>
        <row r="4392">
          <cell r="B4392" t="str">
            <v>13244</v>
          </cell>
          <cell r="C4392" t="str">
            <v>CONE DE SINALIZACAO PVC C/ PINTURA REFLETIVA H = 0,50M</v>
          </cell>
          <cell r="D4392" t="str">
            <v>UN</v>
          </cell>
          <cell r="E4392">
            <v>24.5</v>
          </cell>
          <cell r="F4392">
            <v>0</v>
          </cell>
        </row>
        <row r="4393">
          <cell r="B4393" t="str">
            <v>13245</v>
          </cell>
          <cell r="C4393" t="str">
            <v>CONE DE SINALIZACAO PVC C/ PINTURA REFLETIVA H = 0,70M</v>
          </cell>
          <cell r="D4393" t="str">
            <v>UN</v>
          </cell>
          <cell r="E4393">
            <v>43.87</v>
          </cell>
          <cell r="F4393">
            <v>0</v>
          </cell>
        </row>
        <row r="4394">
          <cell r="B4394" t="str">
            <v>13246</v>
          </cell>
          <cell r="C4394" t="str">
            <v>PARAFUSO SEXTAVADO FERRO POLIDO ROSCA INTEIRA 5/16" X 3/4" C/ PORCA E ARRUELA LISA/LEVE</v>
          </cell>
          <cell r="D4394" t="str">
            <v>UN</v>
          </cell>
          <cell r="E4394">
            <v>0.36</v>
          </cell>
          <cell r="F4394">
            <v>0</v>
          </cell>
        </row>
        <row r="4395">
          <cell r="B4395" t="str">
            <v>13250</v>
          </cell>
          <cell r="C4395" t="str">
            <v>LAJOTA CERAMICA 20 X 30 CM PARA LALE PRE-MOLDADA (TIPO VOLTERRANA)</v>
          </cell>
          <cell r="D4395" t="str">
            <v>UN</v>
          </cell>
          <cell r="E4395">
            <v>0.56999999999999995</v>
          </cell>
          <cell r="F4395">
            <v>0</v>
          </cell>
        </row>
        <row r="4396">
          <cell r="B4396" t="str">
            <v>13253</v>
          </cell>
          <cell r="C4396" t="str">
            <v>FIO DE COBRE NU 6MM2</v>
          </cell>
          <cell r="D4396" t="str">
            <v>M</v>
          </cell>
          <cell r="E4396">
            <v>2.96</v>
          </cell>
          <cell r="F4396">
            <v>0</v>
          </cell>
        </row>
        <row r="4397">
          <cell r="B4397" t="str">
            <v>13255</v>
          </cell>
          <cell r="C4397" t="str">
            <v>TAMPA CONCRETO P/PV E/OU CX. INSPECAO 60 X 60 X 8CM</v>
          </cell>
          <cell r="D4397" t="str">
            <v>UN</v>
          </cell>
          <cell r="E4397">
            <v>41.43</v>
          </cell>
          <cell r="F4397">
            <v>0</v>
          </cell>
        </row>
        <row r="4398">
          <cell r="B4398" t="str">
            <v>13256</v>
          </cell>
          <cell r="C4398" t="str">
            <v>TUBO CONCRETO ARMADO CLASSE PA-1 PB NBR-8890/23007 DN 1100MM P/ DRENAGEM</v>
          </cell>
          <cell r="D4398" t="str">
            <v>M</v>
          </cell>
          <cell r="E4398">
            <v>328.03</v>
          </cell>
          <cell r="F4398">
            <v>0</v>
          </cell>
        </row>
        <row r="4399">
          <cell r="B4399" t="str">
            <v>13261</v>
          </cell>
          <cell r="C4399" t="str">
            <v>FLANELA</v>
          </cell>
          <cell r="D4399" t="str">
            <v>M2</v>
          </cell>
          <cell r="E4399">
            <v>5.16</v>
          </cell>
          <cell r="F4399">
            <v>0</v>
          </cell>
        </row>
        <row r="4400">
          <cell r="B4400" t="str">
            <v>13278</v>
          </cell>
          <cell r="C4400" t="str">
            <v>CHUMBADOR DE ACO 1" X 500MM C/ ROSCA E PORCA</v>
          </cell>
          <cell r="D4400" t="str">
            <v>KG</v>
          </cell>
          <cell r="E4400">
            <v>53.58</v>
          </cell>
          <cell r="F4400">
            <v>0</v>
          </cell>
        </row>
        <row r="4401">
          <cell r="B4401" t="str">
            <v>13279</v>
          </cell>
          <cell r="C4401" t="str">
            <v>CHUMBADOR DE ACO 5/8" X 200MM C/ ROSCA E PORCA</v>
          </cell>
          <cell r="D4401" t="str">
            <v>KG</v>
          </cell>
          <cell r="E4401">
            <v>4.9000000000000004</v>
          </cell>
          <cell r="F4401">
            <v>0</v>
          </cell>
        </row>
        <row r="4402">
          <cell r="B4402" t="str">
            <v>13282</v>
          </cell>
          <cell r="C4402" t="str">
            <v>SOLEIRA PREMOLDADA DE GRANILITE, MARMORITE OU GRANITINA - LARG = 25 CM</v>
          </cell>
          <cell r="D4402" t="str">
            <v>M</v>
          </cell>
          <cell r="E4402">
            <v>68.38</v>
          </cell>
          <cell r="F4402">
            <v>0</v>
          </cell>
        </row>
        <row r="4403">
          <cell r="B4403" t="str">
            <v>13284</v>
          </cell>
          <cell r="C4403" t="str">
            <v>CIMENTO PORTLAND DE ALTO FORNO CP III-32</v>
          </cell>
          <cell r="D4403" t="str">
            <v>KG</v>
          </cell>
          <cell r="E4403">
            <v>0.42</v>
          </cell>
          <cell r="F4403">
            <v>0</v>
          </cell>
        </row>
        <row r="4404">
          <cell r="B4404" t="str">
            <v>13294</v>
          </cell>
          <cell r="C4404" t="str">
            <v>PARAFUSO SEXTAVADO ROSCA SOBERBA ZINCADO 3/8" X 80MM</v>
          </cell>
          <cell r="D4404" t="str">
            <v>UN</v>
          </cell>
          <cell r="E4404">
            <v>0.98</v>
          </cell>
          <cell r="F4404">
            <v>0</v>
          </cell>
        </row>
        <row r="4405">
          <cell r="B4405" t="str">
            <v>13304</v>
          </cell>
          <cell r="C4405" t="str">
            <v>TAXA DE LIGACAO DE ENERGIA COMERCIAL MONOFASICA, BAIXA TENSAO</v>
          </cell>
          <cell r="D4405" t="str">
            <v>UN</v>
          </cell>
          <cell r="E4405">
            <v>5.31</v>
          </cell>
          <cell r="F4405">
            <v>0</v>
          </cell>
        </row>
        <row r="4406">
          <cell r="B4406" t="str">
            <v>13323</v>
          </cell>
          <cell r="C4406" t="str">
            <v>LIMPADORA A JATO/VACUO PRESSAO P/LIMPEZA ESG PUBL./INDUSTRIAL CONSMAQ SF OU EQUIV. , MONTADASOBRE CAMINHAO EQUI. C/EXAUSTOR-COMPRESSOR,TANQUE CILINDRICO DE ABERTURA,SISTEMA SEPARACAOLIQUIDOS</v>
          </cell>
          <cell r="D4406" t="str">
            <v>UN</v>
          </cell>
          <cell r="E4406">
            <v>700797.62</v>
          </cell>
          <cell r="F4406">
            <v>0</v>
          </cell>
        </row>
        <row r="4407">
          <cell r="B4407" t="str">
            <v>13329</v>
          </cell>
          <cell r="C4407" t="str">
            <v>SOQUETE DE PVC PARA LÂMPADA INCANDESCENTE (BASE E-27) COM RABICHO, DE 10 A/250 V</v>
          </cell>
          <cell r="D4407" t="str">
            <v>UN</v>
          </cell>
          <cell r="E4407">
            <v>2.5</v>
          </cell>
          <cell r="F4407">
            <v>0</v>
          </cell>
        </row>
        <row r="4408">
          <cell r="B4408" t="str">
            <v>13331</v>
          </cell>
          <cell r="C4408" t="str">
            <v>ESCAVADEIRA HIDRAULICA SOBRE ESTEIRA CASE MOD.CX210 (IMPORTADA),POT.  BRUTA= 153HP, PESO OPERACIONAL= 20,37T, CACAMBA= 0,78M³ A 1,50M3.</v>
          </cell>
          <cell r="D4408" t="str">
            <v>UN</v>
          </cell>
          <cell r="E4408">
            <v>503344.62</v>
          </cell>
          <cell r="F4408">
            <v>0</v>
          </cell>
        </row>
        <row r="4409">
          <cell r="B4409" t="str">
            <v>13332</v>
          </cell>
          <cell r="C4409" t="str">
            <v>TRATOR DE ESTEIRAS KOMATSU D41 E6, 105HP, NACIONAL PESO OPERACIONAL 10,2T**CAIXA**</v>
          </cell>
          <cell r="D4409" t="str">
            <v>UN</v>
          </cell>
          <cell r="E4409">
            <v>446780.4</v>
          </cell>
          <cell r="F4409">
            <v>0</v>
          </cell>
        </row>
        <row r="4410">
          <cell r="B4410" t="str">
            <v>13333</v>
          </cell>
          <cell r="C4410" t="str">
            <v>GRUPO DE SOLDAGEM C/ GERADOR A DIESEL 33HP P/ SOLDA ELETRICA, SOBRE 04 RODAS, BAMBOZZI, MOD.TN8, C/MOTOR 4 CILINDROS 600A,  **CAIXA**</v>
          </cell>
          <cell r="D4410" t="str">
            <v>UN</v>
          </cell>
          <cell r="E4410">
            <v>75969.27</v>
          </cell>
          <cell r="F4410">
            <v>0</v>
          </cell>
        </row>
        <row r="4411">
          <cell r="B4411" t="str">
            <v>13334</v>
          </cell>
          <cell r="C4411" t="str">
            <v>POSTE DE CONCRETO DUPLO T, 100KG, H = 8M DE ACORDO COM NBR 8451</v>
          </cell>
          <cell r="D4411" t="str">
            <v>UN</v>
          </cell>
          <cell r="E4411">
            <v>227.13</v>
          </cell>
          <cell r="F4411">
            <v>0</v>
          </cell>
        </row>
        <row r="4412">
          <cell r="B4412" t="str">
            <v>13335</v>
          </cell>
          <cell r="C4412" t="str">
            <v>POSTE DE CONCRETO DUPLO T, 200KG, H = 8M DE ACORDO COM NBR 8451</v>
          </cell>
          <cell r="D4412" t="str">
            <v>UN</v>
          </cell>
          <cell r="E4412">
            <v>252.88</v>
          </cell>
          <cell r="F4412">
            <v>0</v>
          </cell>
        </row>
        <row r="4413">
          <cell r="B4413" t="str">
            <v>13337</v>
          </cell>
          <cell r="C4413" t="str">
            <v>POSTE DE CONCRETO DUPLO T, 300KG, H = 8M DE ACORDO COM NBR 8451</v>
          </cell>
          <cell r="D4413" t="str">
            <v>UN</v>
          </cell>
          <cell r="E4413">
            <v>383.99</v>
          </cell>
          <cell r="F4413">
            <v>0</v>
          </cell>
        </row>
        <row r="4414">
          <cell r="B4414" t="str">
            <v>13338</v>
          </cell>
          <cell r="C4414" t="str">
            <v>TRATOR DE ESTEIRAS FIAT ALLIS FD-130,POT.120HP,PESO OPERACIONAL 12,10T**CAIXA**</v>
          </cell>
          <cell r="D4414" t="str">
            <v>UN</v>
          </cell>
          <cell r="E4414">
            <v>357423</v>
          </cell>
          <cell r="F4414">
            <v>0</v>
          </cell>
        </row>
        <row r="4415">
          <cell r="B4415" t="str">
            <v>13339</v>
          </cell>
          <cell r="C4415" t="str">
            <v>POSTE DE CONCRETO DUPLO T, 300KG, H = 12M DE ACORDO COM NBR 8451</v>
          </cell>
          <cell r="D4415" t="str">
            <v>UN</v>
          </cell>
          <cell r="E4415">
            <v>668.08</v>
          </cell>
          <cell r="F4415">
            <v>0</v>
          </cell>
        </row>
        <row r="4416">
          <cell r="B4416" t="str">
            <v>13340</v>
          </cell>
          <cell r="C4416" t="str">
            <v>PERFIL "U" CHAPA ACO DOBRADA E = 3,04MM H = 20CM ABAS = 5CM (4,36KG/M)</v>
          </cell>
          <cell r="D4416" t="str">
            <v>M</v>
          </cell>
          <cell r="E4416">
            <v>16.45</v>
          </cell>
          <cell r="F4416">
            <v>0</v>
          </cell>
        </row>
        <row r="4417">
          <cell r="B4417" t="str">
            <v>13343</v>
          </cell>
          <cell r="C4417" t="str">
            <v>BRACADEIRA OU CINTA EM FG 6" PARA FIXACAO EM POSTE CIRCULAR"</v>
          </cell>
          <cell r="D4417" t="str">
            <v>UN</v>
          </cell>
          <cell r="E4417">
            <v>24.52</v>
          </cell>
          <cell r="F4417">
            <v>0</v>
          </cell>
        </row>
        <row r="4418">
          <cell r="B4418" t="str">
            <v>13346</v>
          </cell>
          <cell r="C4418" t="str">
            <v>ISOLADOR 76MM X 79MM ROLDANA-PORCELANA VITRIFICADA</v>
          </cell>
          <cell r="D4418" t="str">
            <v>UN</v>
          </cell>
          <cell r="E4418">
            <v>5.38</v>
          </cell>
          <cell r="F4418">
            <v>0</v>
          </cell>
        </row>
        <row r="4419">
          <cell r="B4419" t="str">
            <v>13347</v>
          </cell>
          <cell r="C4419" t="str">
            <v>CONJUNTO ARSTOP P/ AR CONDICIONADO C/ DISJUNTOR 25A</v>
          </cell>
          <cell r="D4419" t="str">
            <v>UN</v>
          </cell>
          <cell r="E4419">
            <v>46.7</v>
          </cell>
          <cell r="F4419">
            <v>0</v>
          </cell>
        </row>
        <row r="4420">
          <cell r="B4420" t="str">
            <v>13348</v>
          </cell>
          <cell r="C4420" t="str">
            <v>ARRUELA REDONDA FG DIAM EXT= 35MM ESP= 3MM DIAM FURO= 18MM</v>
          </cell>
          <cell r="D4420" t="str">
            <v>UN</v>
          </cell>
          <cell r="E4420">
            <v>0.22</v>
          </cell>
          <cell r="F4420">
            <v>0</v>
          </cell>
        </row>
        <row r="4421">
          <cell r="B4421" t="str">
            <v>13352</v>
          </cell>
          <cell r="C4421" t="str">
            <v>CAMINHAO PIPA 10.000L TRUCADO (C/ TERCEIRO EIXO) FORD F-14000 - MOTOR CUMMINS 208CV - PBT =21,1T E CMT=27T - DIST ENTRE EIXOS =5385MM - INCL TANQUE DE ACO P/ TRANSP    DE AGUA - CAPACIDADE 10,0M3</v>
          </cell>
          <cell r="D4421" t="str">
            <v>UN</v>
          </cell>
          <cell r="E4421">
            <v>168915.74</v>
          </cell>
          <cell r="F4421">
            <v>0</v>
          </cell>
        </row>
        <row r="4422">
          <cell r="B4422" t="str">
            <v>13353</v>
          </cell>
          <cell r="C4422" t="str">
            <v>CHAVE REVERSORA BLINDADA 30A/500V ELETROMAR OU EQUIV</v>
          </cell>
          <cell r="D4422" t="str">
            <v>UN</v>
          </cell>
          <cell r="E4422">
            <v>172</v>
          </cell>
          <cell r="F4422">
            <v>0</v>
          </cell>
        </row>
        <row r="4423">
          <cell r="B4423" t="str">
            <v>13354</v>
          </cell>
          <cell r="C4423" t="str">
            <v>CHAVE PARTIDA DIRETA P/MOTOR TRIFASICO 7,50CV/380V, C/FUSIVEIS DIAZED E BOTAO LIGA-DESLIGA TIPO GPS SIEMENS OU EQUIV</v>
          </cell>
          <cell r="D4423" t="str">
            <v>UN</v>
          </cell>
          <cell r="E4423">
            <v>299.3</v>
          </cell>
          <cell r="F4423">
            <v>0</v>
          </cell>
        </row>
        <row r="4424">
          <cell r="B4424" t="str">
            <v>13356</v>
          </cell>
          <cell r="C4424" t="str">
            <v>TUBO ACO INDUSTRIAL DN 2" (50,8MM)CH 16 (E=1,50MM) - 1,8237KG/M</v>
          </cell>
          <cell r="D4424" t="str">
            <v>M</v>
          </cell>
          <cell r="E4424">
            <v>3.75</v>
          </cell>
          <cell r="F4424">
            <v>0</v>
          </cell>
        </row>
        <row r="4425">
          <cell r="B4425" t="str">
            <v>13360</v>
          </cell>
          <cell r="C4425" t="str">
            <v>DIVISORIA CEGA (N1) - PAINEL MSO/COMEIA E=35MM - PERFIS SIMPLES ALUMINIO ANOD NAT - COLOCADA</v>
          </cell>
          <cell r="D4425" t="str">
            <v>M2</v>
          </cell>
          <cell r="E4425">
            <v>59.43</v>
          </cell>
          <cell r="F4425">
            <v>0</v>
          </cell>
        </row>
        <row r="4426">
          <cell r="B4426" t="str">
            <v>13361</v>
          </cell>
          <cell r="C4426" t="str">
            <v>DIVISORIA (N2) PAINEL/VIDRO - PAINEL MSO/COMEIA E=35MM - PERFIS SIMPLES ALUMINIO ANOD NAT - COLOCADA</v>
          </cell>
          <cell r="D4426" t="str">
            <v>M2</v>
          </cell>
          <cell r="E4426">
            <v>68.709999999999994</v>
          </cell>
          <cell r="F4426">
            <v>0</v>
          </cell>
        </row>
        <row r="4427">
          <cell r="B4427" t="str">
            <v>13362</v>
          </cell>
          <cell r="C4427" t="str">
            <v>PORTA ACO ENROLAR CHAPA 22 ONDULADA/PERFIL MEIA CANA - ACAB GALV NATURAL - 2,0 X 2,50M - MANUAL - COMPLETA - COLOCADA</v>
          </cell>
          <cell r="D4427" t="str">
            <v>M2</v>
          </cell>
          <cell r="E4427">
            <v>180</v>
          </cell>
          <cell r="F4427">
            <v>0</v>
          </cell>
        </row>
        <row r="4428">
          <cell r="B4428" t="str">
            <v>13363</v>
          </cell>
          <cell r="C4428" t="str">
            <v>PORTA MAD COMPENSADA REVESTIDA C/ FORMICA 2 FACES</v>
          </cell>
          <cell r="D4428" t="str">
            <v>M2</v>
          </cell>
          <cell r="E4428">
            <v>116.91</v>
          </cell>
          <cell r="F4428">
            <v>0</v>
          </cell>
        </row>
        <row r="4429">
          <cell r="B4429" t="str">
            <v>13364</v>
          </cell>
          <cell r="C4429" t="str">
            <v>JUNTA DE VIDRO H=20MM E=3MM</v>
          </cell>
          <cell r="D4429" t="str">
            <v>M</v>
          </cell>
          <cell r="E4429">
            <v>0.34</v>
          </cell>
          <cell r="F4429">
            <v>0</v>
          </cell>
        </row>
        <row r="4430">
          <cell r="B4430" t="str">
            <v>13365</v>
          </cell>
          <cell r="C4430" t="str">
            <v>ROLO COMPACTADOR VIBRATÓRIO TANDEM CILINDROS LISO DE AÇO PARA SOLO/ASFALTO, DYNAPAC, MODELO CC-142, POTÊNCIA 45HP - PESO MÁXIMO OPERACIONAL 4,4T - IMPACTO DINÂMICO 3,1T</v>
          </cell>
          <cell r="D4430" t="str">
            <v>UN</v>
          </cell>
          <cell r="E4430">
            <v>83376.41</v>
          </cell>
          <cell r="F4430">
            <v>0</v>
          </cell>
        </row>
        <row r="4431">
          <cell r="B4431" t="str">
            <v>13366</v>
          </cell>
          <cell r="C4431" t="str">
            <v>CHAVE FACA BIPOLAR C/ BASE DE ARDOSIA P/ FUSIVEIS CARTUCHO 60A/250V</v>
          </cell>
          <cell r="D4431" t="str">
            <v>UN</v>
          </cell>
          <cell r="E4431">
            <v>15.7</v>
          </cell>
          <cell r="F4431">
            <v>0</v>
          </cell>
        </row>
        <row r="4432">
          <cell r="B4432" t="str">
            <v>13367</v>
          </cell>
          <cell r="C4432" t="str">
            <v>CHAVE FACA TRIPOLAR C/BASE DE ARDOSIA/MARMORE 60A/500V</v>
          </cell>
          <cell r="D4432" t="str">
            <v>UN</v>
          </cell>
          <cell r="E4432">
            <v>26.45</v>
          </cell>
          <cell r="F4432">
            <v>0</v>
          </cell>
        </row>
        <row r="4433">
          <cell r="B4433" t="str">
            <v>13368</v>
          </cell>
          <cell r="C4433" t="str">
            <v>CHAVE FACA TRIPOLAR C/BASE DE ARDOSIA/MARMORE 100A/500V</v>
          </cell>
          <cell r="D4433" t="str">
            <v>UN</v>
          </cell>
          <cell r="E4433">
            <v>43.05</v>
          </cell>
          <cell r="F4433">
            <v>0</v>
          </cell>
        </row>
        <row r="4434">
          <cell r="B4434" t="str">
            <v>13369</v>
          </cell>
          <cell r="C4434" t="str">
            <v>CHAVE SECCIONADORA FUSIVEL TRIPOLAR, MANOBRA C/ CARGA, 160A/500V P/ FUSIVEIS NH TAMANHO 00 CORRENTE NOMINAL ATE 160A, TIPO 3 NP 4080 DA SIEMENS OU EQUIV</v>
          </cell>
          <cell r="D4434" t="str">
            <v>UN</v>
          </cell>
          <cell r="E4434">
            <v>139.16999999999999</v>
          </cell>
          <cell r="F4434">
            <v>0</v>
          </cell>
        </row>
        <row r="4435">
          <cell r="B4435" t="str">
            <v>13370</v>
          </cell>
          <cell r="C4435" t="str">
            <v>CHAVE SECCIONADORA FUSIVEL TRIPOLAR, MANOBRA C/ CARGA, 250A/500V P/ FUSIVEIS NH TAMANHO 1 CORRENTE NOMINAL ATE 250A, TIPO 3 NN 2200 DA SIEMENS OU EQUIV</v>
          </cell>
          <cell r="D4435" t="str">
            <v>UN</v>
          </cell>
          <cell r="E4435">
            <v>170.95</v>
          </cell>
          <cell r="F4435">
            <v>0</v>
          </cell>
        </row>
        <row r="4436">
          <cell r="B4436" t="str">
            <v>13371</v>
          </cell>
          <cell r="C4436" t="str">
            <v>FUSIVEL TIPO CARTUCHO 60A - 600V</v>
          </cell>
          <cell r="D4436" t="str">
            <v>UN</v>
          </cell>
          <cell r="E4436">
            <v>16.309999999999999</v>
          </cell>
          <cell r="F4436">
            <v>0</v>
          </cell>
        </row>
        <row r="4437">
          <cell r="B4437" t="str">
            <v>13372</v>
          </cell>
          <cell r="C4437" t="str">
            <v>FUSIVEL TIPO CARTUCHO 100A - 600V</v>
          </cell>
          <cell r="D4437" t="str">
            <v>UN</v>
          </cell>
          <cell r="E4437">
            <v>34.97</v>
          </cell>
          <cell r="F4437">
            <v>0</v>
          </cell>
        </row>
        <row r="4438">
          <cell r="B4438" t="str">
            <v>13373</v>
          </cell>
          <cell r="C4438" t="str">
            <v>BASE P/ FUSIVEIS NH TAMANHO 00, DE 6 A 160A, TIPO 3 NH 3 030-Z DA SIEMENS OU EQUIV</v>
          </cell>
          <cell r="D4438" t="str">
            <v>UN</v>
          </cell>
          <cell r="E4438">
            <v>11.89</v>
          </cell>
          <cell r="F4438">
            <v>0</v>
          </cell>
        </row>
        <row r="4439">
          <cell r="B4439" t="str">
            <v>13374</v>
          </cell>
          <cell r="C4439" t="str">
            <v>BASE P/ FUSIVEIS NH TAMANHO 01, DE 40 A 250A, TIPO 3 NH 3 230-Z DA SIEMENS OU EQUIV</v>
          </cell>
          <cell r="D4439" t="str">
            <v>UN</v>
          </cell>
          <cell r="E4439">
            <v>33.83</v>
          </cell>
          <cell r="F4439">
            <v>0</v>
          </cell>
        </row>
        <row r="4440">
          <cell r="B4440" t="str">
            <v>13382</v>
          </cell>
          <cell r="C4440" t="str">
            <v>LUMINARIA FECHADA P/ ILUMINACAO PUBLICA, TIPO ABL 50/F OU EQUIV, P/ LAMPADA A VAPOR DE MERCURIO 400W</v>
          </cell>
          <cell r="D4440" t="str">
            <v>UN</v>
          </cell>
          <cell r="E4440">
            <v>186.09</v>
          </cell>
          <cell r="F4440">
            <v>0</v>
          </cell>
        </row>
        <row r="4441">
          <cell r="B4441" t="str">
            <v>13385</v>
          </cell>
          <cell r="C4441" t="str">
            <v>BRACO RETO P/ LUMINARIA PUBLICA - FERRO GALV C/ PARAF - 3/4" X 1,5M</v>
          </cell>
          <cell r="D4441" t="str">
            <v>UN</v>
          </cell>
          <cell r="E4441">
            <v>103.07</v>
          </cell>
          <cell r="F4441">
            <v>0</v>
          </cell>
        </row>
        <row r="4442">
          <cell r="B4442" t="str">
            <v>13386</v>
          </cell>
          <cell r="C4442" t="str">
            <v>CHAVE MAGNETICA 2 X 30A P/ COMANDO ILUMINACAO PUBLICA, ACIONADA POR RELE FOTOELETRICO NA 220V/60HZ, TIPO LUX CONTROL MODELO CIP-I/70 OU EQUIV</v>
          </cell>
          <cell r="D4442" t="str">
            <v>UN</v>
          </cell>
          <cell r="E4442">
            <v>215.25</v>
          </cell>
          <cell r="F4442">
            <v>0</v>
          </cell>
        </row>
        <row r="4443">
          <cell r="B4443" t="str">
            <v>13387</v>
          </cell>
          <cell r="C4443" t="str">
            <v>DISJUNTOR TERMOMAGNETICO MONOPOLAR 50A</v>
          </cell>
          <cell r="D4443" t="str">
            <v>UN</v>
          </cell>
          <cell r="E4443">
            <v>10.55</v>
          </cell>
          <cell r="F4443">
            <v>0</v>
          </cell>
        </row>
        <row r="4444">
          <cell r="B4444" t="str">
            <v>13388</v>
          </cell>
          <cell r="C4444" t="str">
            <v>SOLDA 50/50</v>
          </cell>
          <cell r="D4444" t="str">
            <v>KG</v>
          </cell>
          <cell r="E4444">
            <v>46.99</v>
          </cell>
          <cell r="F4444">
            <v>0</v>
          </cell>
        </row>
        <row r="4445">
          <cell r="B4445" t="str">
            <v>13389</v>
          </cell>
          <cell r="C4445" t="str">
            <v>FIO DE COBRE NU 10MM2</v>
          </cell>
          <cell r="D4445" t="str">
            <v>M</v>
          </cell>
          <cell r="E4445">
            <v>4.76</v>
          </cell>
          <cell r="F4445">
            <v>0</v>
          </cell>
        </row>
        <row r="4446">
          <cell r="B4446" t="str">
            <v>13390</v>
          </cell>
          <cell r="C4446" t="str">
            <v>REFLETOR REDONDO EM ALUMINIO ANODIZADO PARA LAMPADA VAPOR DE MERCURIO/SODIO, CORPO EMALUMINIO COM PINTURA EPOXI, PARA LAMPADA E-27 DE 300 W, COM SUPORTE REDONDO E ALCA REGULAVELPARA FIXACAO.</v>
          </cell>
          <cell r="D4446" t="str">
            <v>UN</v>
          </cell>
          <cell r="E4446">
            <v>67.569999999999993</v>
          </cell>
          <cell r="F4446">
            <v>0</v>
          </cell>
        </row>
        <row r="4447">
          <cell r="B4447" t="str">
            <v>13391</v>
          </cell>
          <cell r="C4447" t="str">
            <v>QUADRO DE DISTRIBUICAO DE EMBUTIR C/ BARRAMENTO MONOFASICO P/ 6 DISJUNTORES UNIPOLARES EM CHAPA DE ACO GALV</v>
          </cell>
          <cell r="D4447" t="str">
            <v>UN</v>
          </cell>
          <cell r="E4447">
            <v>182.28</v>
          </cell>
          <cell r="F4447">
            <v>0</v>
          </cell>
        </row>
        <row r="4448">
          <cell r="B4448" t="str">
            <v>13392</v>
          </cell>
          <cell r="C4448" t="str">
            <v>QUADRO DE DISTRIBUICAO DE EMBUTIR C/ BARRAMENTO MONOFASICO P/ 8 DISJUNTORES UNIPOLARES EM CHAPA DE ACO GALV</v>
          </cell>
          <cell r="D4448" t="str">
            <v>UN</v>
          </cell>
          <cell r="E4448">
            <v>169.77</v>
          </cell>
          <cell r="F4448">
            <v>0</v>
          </cell>
        </row>
        <row r="4449">
          <cell r="B4449" t="str">
            <v>13393</v>
          </cell>
          <cell r="C4449" t="str">
            <v>QUADRO DE DISTRIBUICAO DE EMBUTIR C/ BARRAMENTO TRIFASICO P/ 12 DISJUNTORES UNIPOLARES EM CHAPA DE ACO GALV</v>
          </cell>
          <cell r="D4449" t="str">
            <v>UN</v>
          </cell>
          <cell r="E4449">
            <v>200.19</v>
          </cell>
          <cell r="F4449">
            <v>0</v>
          </cell>
        </row>
        <row r="4450">
          <cell r="B4450" t="str">
            <v>13394</v>
          </cell>
          <cell r="C4450" t="str">
            <v>QUADRO DE DISTRIBUICAO DE EMBUTIR C/ BARRAMENTO TRIFASICO P/ 15 DISJUNTORES UNIPOLARES EM CHAPA DE ACO GALV</v>
          </cell>
          <cell r="D4450" t="str">
            <v>UN</v>
          </cell>
          <cell r="E4450">
            <v>221.41</v>
          </cell>
          <cell r="F4450">
            <v>0</v>
          </cell>
        </row>
        <row r="4451">
          <cell r="B4451" t="str">
            <v>13395</v>
          </cell>
          <cell r="C4451" t="str">
            <v>QUADRO DE DISTRIBUICAO DE EMBUTIR C/ BARRAMENTO TRIFASICO P/ 18 DISJUNTORES UNIPOLARES EM CHAPA DE ACO GALV</v>
          </cell>
          <cell r="D4451" t="str">
            <v>UN</v>
          </cell>
          <cell r="E4451">
            <v>270.11</v>
          </cell>
          <cell r="F4451">
            <v>0</v>
          </cell>
        </row>
        <row r="4452">
          <cell r="B4452" t="str">
            <v>13396</v>
          </cell>
          <cell r="C4452" t="str">
            <v>QUADRO DE DISTRIBUICAO DE EMBUTIR C/ BARRAMENTO TRIFASICO P/ 27 DISJUNTORES UNIPOLARES EM CHAPA DE ACO GALV</v>
          </cell>
          <cell r="D4452" t="str">
            <v>UN</v>
          </cell>
          <cell r="E4452">
            <v>333.28</v>
          </cell>
          <cell r="F4452">
            <v>0</v>
          </cell>
        </row>
        <row r="4453">
          <cell r="B4453" t="str">
            <v>13397</v>
          </cell>
          <cell r="C4453" t="str">
            <v>QUADRO DE DISTRIBUICAO DE EMBUTIR C/ BARRAMENTO TRIFASICO P/ 30 DISJUNTORES UNIPOLARES EM CHAPA DE ACO GALV</v>
          </cell>
          <cell r="D4453" t="str">
            <v>UN</v>
          </cell>
          <cell r="E4453">
            <v>341.37</v>
          </cell>
          <cell r="F4453">
            <v>0</v>
          </cell>
        </row>
        <row r="4454">
          <cell r="B4454" t="str">
            <v>13398</v>
          </cell>
          <cell r="C4454" t="str">
            <v>QUADRO DE DISTRIBUICAO DE EMBUTIR SEM BARRAMENTO P/ 3 DISJUNTORES UNIPOLARES, S/ PORTA, EMCHAPA DE ACO GALV</v>
          </cell>
          <cell r="D4454" t="str">
            <v>UN</v>
          </cell>
          <cell r="E4454">
            <v>16.04</v>
          </cell>
          <cell r="F4454">
            <v>0</v>
          </cell>
        </row>
        <row r="4455">
          <cell r="B4455" t="str">
            <v>13399</v>
          </cell>
          <cell r="C4455" t="str">
            <v>QUADRO DE DISTRIBUICAO DE EMBUTIR SEM BARRAMENTO P/ 3 DISJUNTORES UNIPOLARES, COM PORTA EM CHAPA DE ACO GALV</v>
          </cell>
          <cell r="D4455" t="str">
            <v>UN</v>
          </cell>
          <cell r="E4455">
            <v>19.3</v>
          </cell>
          <cell r="F4455">
            <v>0</v>
          </cell>
        </row>
        <row r="4456">
          <cell r="B4456" t="str">
            <v>13400</v>
          </cell>
          <cell r="C4456" t="str">
            <v>QUADRO DE DISTRIBUICAO DE EMBUTIR SEM BARRAMENTO P/ 6 DISJUNTORES UNIPOLARES, S/ PORTA, EM CHAPA DE ACO GALV,</v>
          </cell>
          <cell r="D4456" t="str">
            <v>UN</v>
          </cell>
          <cell r="E4456">
            <v>29.26</v>
          </cell>
          <cell r="F4456">
            <v>0</v>
          </cell>
        </row>
        <row r="4457">
          <cell r="B4457" t="str">
            <v>13401</v>
          </cell>
          <cell r="C4457" t="str">
            <v>QUADRO DE DISTRIBUICAO DE EMBUTIR SEM BARRAMENTO, P/12 DISJUNTORES UNIPOLARES, S/ PORTA EM CHAPA DE ACO GALV</v>
          </cell>
          <cell r="D4457" t="str">
            <v>UN</v>
          </cell>
          <cell r="E4457">
            <v>54.24</v>
          </cell>
          <cell r="F4457">
            <v>0</v>
          </cell>
        </row>
        <row r="4458">
          <cell r="B4458" t="str">
            <v>13402</v>
          </cell>
          <cell r="C4458" t="str">
            <v>QUADRO DE DISTRIBUICAO DE EMBUTIR C/ BARRAMENTO NEUTRO P/ 18 DISJUNTORES UNIPOLARES EM CHAPA DE ACO GALV</v>
          </cell>
          <cell r="D4458" t="str">
            <v>UN</v>
          </cell>
          <cell r="E4458">
            <v>277.70999999999998</v>
          </cell>
          <cell r="F4458">
            <v>0</v>
          </cell>
        </row>
        <row r="4459">
          <cell r="B4459" t="str">
            <v>13403</v>
          </cell>
          <cell r="C4459" t="str">
            <v>CHAVE FACA BIPOLAR C/ BASE DE ARDOSIA/MARMORE P/ FUSIVEIS CARTUCHO 30A/250V</v>
          </cell>
          <cell r="D4459" t="str">
            <v>UN</v>
          </cell>
          <cell r="E4459">
            <v>12.3</v>
          </cell>
          <cell r="F4459">
            <v>0</v>
          </cell>
        </row>
        <row r="4460">
          <cell r="B4460" t="str">
            <v>13404</v>
          </cell>
          <cell r="C4460" t="str">
            <v>CAIXA P/ MEDICAO MONOF 30 X 33 X 15CM EM CHAPA 18 C/ VISOR/PORTA/CX MUFLA USO INTERNO COR CINZA</v>
          </cell>
          <cell r="D4460" t="str">
            <v>UN</v>
          </cell>
          <cell r="E4460">
            <v>174.24</v>
          </cell>
          <cell r="F4460">
            <v>0</v>
          </cell>
        </row>
        <row r="4461">
          <cell r="B4461" t="str">
            <v>13405</v>
          </cell>
          <cell r="C4461" t="str">
            <v>CAIXA P/ MEDICAO MONOF 30 X 33 X 15CM EM CHAPA 18 C/ VISOR/PORTA/CX MUFLA USO EXTERNO COR CINZA</v>
          </cell>
          <cell r="D4461" t="str">
            <v>UN</v>
          </cell>
          <cell r="E4461">
            <v>174.24</v>
          </cell>
          <cell r="F4461">
            <v>0</v>
          </cell>
        </row>
        <row r="4462">
          <cell r="B4462" t="str">
            <v>13408</v>
          </cell>
          <cell r="C4462" t="str">
            <v>SUPER PLASTIFICANTE PARA CONCRETO - TAMBOR 200KG</v>
          </cell>
          <cell r="D4462" t="str">
            <v>200KG</v>
          </cell>
          <cell r="E4462">
            <v>1350.9</v>
          </cell>
          <cell r="F4462">
            <v>0</v>
          </cell>
        </row>
        <row r="4463">
          <cell r="B4463" t="str">
            <v>13415</v>
          </cell>
          <cell r="C4463" t="str">
            <v>TORNEIRA CROMADA 1/2" OU 3/4" REF 1193 P/ LAVATORIO - PADRAO POPULAR</v>
          </cell>
          <cell r="D4463" t="str">
            <v>UN</v>
          </cell>
          <cell r="E4463">
            <v>28.29</v>
          </cell>
          <cell r="F4463">
            <v>0</v>
          </cell>
        </row>
        <row r="4464">
          <cell r="B4464" t="str">
            <v>13416</v>
          </cell>
          <cell r="C4464" t="str">
            <v>TORNEIRA CROMADA LONGA 1/2" OU 3/4" REF 1158 P/ PIA COZ - PADRAO POPULAR</v>
          </cell>
          <cell r="D4464" t="str">
            <v>UN</v>
          </cell>
          <cell r="E4464">
            <v>27.13</v>
          </cell>
          <cell r="F4464">
            <v>0</v>
          </cell>
        </row>
        <row r="4465">
          <cell r="B4465" t="str">
            <v>13417</v>
          </cell>
          <cell r="C4465" t="str">
            <v>TORNEIRA CROMADA MEDIA 1/2" OU 3/4" REF 1143 - PADRAO POPULAR</v>
          </cell>
          <cell r="D4465" t="str">
            <v>UN</v>
          </cell>
          <cell r="E4465">
            <v>28.39</v>
          </cell>
          <cell r="F4465">
            <v>0</v>
          </cell>
        </row>
        <row r="4466">
          <cell r="B4466" t="str">
            <v>13418</v>
          </cell>
          <cell r="C4466" t="str">
            <v>TORNEIRA CROMADA 1/2" OU 3/4" CURTA REF 1140 P/ TANQUE - PADRAO POPULAR</v>
          </cell>
          <cell r="D4466" t="str">
            <v>UN</v>
          </cell>
          <cell r="E4466">
            <v>22.11</v>
          </cell>
          <cell r="F4466">
            <v>0</v>
          </cell>
        </row>
        <row r="4467">
          <cell r="B4467" t="str">
            <v>13423</v>
          </cell>
          <cell r="C4467" t="str">
            <v>LAJE TRELICADA P/ PISO , H=16CM , P/ APOIO SIMPLES , SOBRECARGA DE 200 KG/M2 , VAO LIVRE MAXIMO DE 4,75M</v>
          </cell>
          <cell r="D4467" t="str">
            <v>M2</v>
          </cell>
          <cell r="E4467">
            <v>51.36</v>
          </cell>
          <cell r="F4467">
            <v>0</v>
          </cell>
        </row>
        <row r="4468">
          <cell r="B4468" t="str">
            <v>13424</v>
          </cell>
          <cell r="C4468" t="str">
            <v>LAJE TRELICADA P/ PISO , H=20CM , P/ APOIO SIMPLES , SOBRECARGA DE 200 KG/M2 , VAO LIVRE MAXIMO DE 9,50M</v>
          </cell>
          <cell r="D4468" t="str">
            <v>M2</v>
          </cell>
          <cell r="E4468">
            <v>64.459999999999994</v>
          </cell>
          <cell r="F4468">
            <v>0</v>
          </cell>
        </row>
        <row r="4469">
          <cell r="B4469" t="str">
            <v>13425</v>
          </cell>
          <cell r="C4469" t="str">
            <v>LAJE TRELICADA P/ PISO , H=25CM , P/ APOIO SIMPLES , SOBRECARGA DE 200 KG/M2 , VAO LIVRE MAXIMO DE 8,30M</v>
          </cell>
          <cell r="D4469" t="str">
            <v>M2</v>
          </cell>
          <cell r="E4469">
            <v>70</v>
          </cell>
          <cell r="F4469">
            <v>0</v>
          </cell>
        </row>
        <row r="4470">
          <cell r="B4470" t="str">
            <v>13426</v>
          </cell>
          <cell r="C4470" t="str">
            <v>LAJE TRELICADA P/ PISO , H=30CM , P/ APOIO SIMPLES , SOBRECARGA DE 200 KG/M2 , VAO LIVRE MAXIMO DE 12,65M</v>
          </cell>
          <cell r="D4470" t="str">
            <v>M2</v>
          </cell>
          <cell r="E4470">
            <v>80</v>
          </cell>
          <cell r="F4470">
            <v>0</v>
          </cell>
        </row>
        <row r="4471">
          <cell r="B4471" t="str">
            <v>13440</v>
          </cell>
          <cell r="C4471" t="str">
            <v>VOLKSWAGEN GOL 1.6 A GASOLINA**CAIXA**</v>
          </cell>
          <cell r="D4471" t="str">
            <v>UN</v>
          </cell>
          <cell r="E4471">
            <v>49359.23</v>
          </cell>
          <cell r="F4471">
            <v>0</v>
          </cell>
        </row>
        <row r="4472">
          <cell r="B4472" t="str">
            <v>13441</v>
          </cell>
          <cell r="C4472" t="str">
            <v>CAMINHONETE CHEVROLET S-10 GASOLINA</v>
          </cell>
          <cell r="D4472" t="str">
            <v>UN</v>
          </cell>
          <cell r="E4472">
            <v>58160</v>
          </cell>
          <cell r="F4472">
            <v>0</v>
          </cell>
        </row>
        <row r="4473">
          <cell r="B4473" t="str">
            <v>13447</v>
          </cell>
          <cell r="C4473" t="str">
            <v>MARTELO PERFURADOR PNEUMÁTICO MANUAL, MARCA ATLAS COPCO, MODELO RH 656</v>
          </cell>
          <cell r="D4473" t="str">
            <v>UN</v>
          </cell>
          <cell r="E4473">
            <v>7643.03</v>
          </cell>
          <cell r="F4473">
            <v>0</v>
          </cell>
        </row>
        <row r="4474">
          <cell r="B4474" t="str">
            <v>13452</v>
          </cell>
          <cell r="C4474" t="str">
            <v>CAMINHÃO TOCO MERCEDES BENZ  710 PLUS, POTÊNCIA 110 CV , PBT = 6700 KG, CARGA UTIL MAX. C/ EQUIP =3840 KG, DIST. ENTRE EIXOS 3700 MM - INCLUI CARROCERIA FIXA ABERTA DE MADEIRA P/ TRANSP. GERAL DECARGA SECA -</v>
          </cell>
          <cell r="D4474" t="str">
            <v>UN</v>
          </cell>
          <cell r="E4474">
            <v>113712.04</v>
          </cell>
          <cell r="F4474">
            <v>0</v>
          </cell>
        </row>
        <row r="4475">
          <cell r="B4475" t="str">
            <v>13455</v>
          </cell>
          <cell r="C4475" t="str">
            <v>CAMINHAO PIPA 6.000L TOCO MERCEDES BENZ L-1218 R - POTENCIA 170CV - PBT = 12300 KG - CARGA UTIL MAX C/EQUIP = 8550KG - DIST ENTRE EIXOS 5170MM - TANQUE DE ACO P/ TRANSP    DE AGUA</v>
          </cell>
          <cell r="D4475" t="str">
            <v>UN</v>
          </cell>
          <cell r="E4475">
            <v>155982.9</v>
          </cell>
          <cell r="F4475">
            <v>0</v>
          </cell>
        </row>
        <row r="4476">
          <cell r="B4476" t="str">
            <v>13456</v>
          </cell>
          <cell r="C4476" t="str">
            <v>CAVALO MECÂNICO MERCEDES BENZ  AXOR 2035,  DIESEL, POT. 354 CV, CAPAC. MAX. TRAÇÃO 80 TON.,  A SER MONTADO SEMI REBOQUE ( 3 EIXOS) CARGA SECA, MEDINDO APROX. 2,60 X 12,50 X 0,50 M.</v>
          </cell>
          <cell r="D4476" t="str">
            <v>UN</v>
          </cell>
          <cell r="E4476">
            <v>391482.15</v>
          </cell>
          <cell r="F4476">
            <v>0</v>
          </cell>
        </row>
        <row r="4477">
          <cell r="B4477" t="str">
            <v>13457</v>
          </cell>
          <cell r="C4477" t="str">
            <v>COMPACTADOR SOLOS C/ PLACA VIBRATORIA DE 43 X 55CM DYNAPAC CM-20D, 7HP, A DIESEL, 415 KG, IMPACTO DINAMICO TOTAL 3000KG**CAIXA**</v>
          </cell>
          <cell r="D4477" t="str">
            <v>UN</v>
          </cell>
          <cell r="E4477">
            <v>28558.92</v>
          </cell>
          <cell r="F4477">
            <v>0</v>
          </cell>
        </row>
        <row r="4478">
          <cell r="B4478" t="str">
            <v>13458</v>
          </cell>
          <cell r="C4478" t="str">
            <v>COMPACTADOR SOLOS MOTOR GAS 4HP MIKASA MOD MTR80 OU SIMILAR**CAIXA**</v>
          </cell>
          <cell r="D4478" t="str">
            <v>UN</v>
          </cell>
          <cell r="E4478">
            <v>15041.78</v>
          </cell>
          <cell r="F4478">
            <v>0</v>
          </cell>
        </row>
        <row r="4479">
          <cell r="B4479" t="str">
            <v>13461</v>
          </cell>
          <cell r="C4479" t="str">
            <v>COMPRESSOR DE AR - REBOCAVEL - ATLAS COPCO XA-360 SB - DESCARGA LIVRE EFETIVA 760 PCM - MOTOR A DIESEL 180 CV**CAIXA**</v>
          </cell>
          <cell r="D4479" t="str">
            <v>UN</v>
          </cell>
          <cell r="E4479">
            <v>168854.18</v>
          </cell>
          <cell r="F4479">
            <v>0</v>
          </cell>
        </row>
        <row r="4480">
          <cell r="B4480" t="str">
            <v>13467</v>
          </cell>
          <cell r="C4480" t="str">
            <v>ROLO COMPACTADOR VIBRATÓRIO CILINDRO LISO DE AÇO PARA SOLOS, DYNAPAC, MODELO CA-250STD, POTÊNCIA 110HP - PESO OPERACIONAL 13,5T - IMPACTO DINÂMICO 12/25T</v>
          </cell>
          <cell r="D4480" t="str">
            <v>UN</v>
          </cell>
          <cell r="E4480">
            <v>333891.67</v>
          </cell>
          <cell r="F4480">
            <v>0</v>
          </cell>
        </row>
        <row r="4481">
          <cell r="B4481" t="str">
            <v>13468</v>
          </cell>
          <cell r="C4481" t="str">
            <v>ROLO COMPACTADOR TANDEM VIBRATÓRIO CILINDROS LISO DE AÇO PARA SOLOS/ASFALTO, DYNAPAC, MODELO CC-102, POTÊNCIA 29HP - PESO MÁXIMO OPERACIONAL 2,46T - IMPACTO DINÂMICO 3,42T</v>
          </cell>
          <cell r="D4481" t="str">
            <v>UN</v>
          </cell>
          <cell r="E4481">
            <v>70445.36</v>
          </cell>
          <cell r="F4481">
            <v>0</v>
          </cell>
        </row>
        <row r="4482">
          <cell r="B4482" t="str">
            <v>13469</v>
          </cell>
          <cell r="C4482" t="str">
            <v>ROLO COMPACTADOR VIBRATÓRIO PÉ DE CARNEIRO PARA SOLOS, COM TRAÇÃO NO TAMBOR, DYNAPAC, MODELO CA-250PD, POTÊNCIA 110HP - PESO MÁXIMO OPERACIONAL 13,65T - IMPACTO DINÂMICO 30,6T</v>
          </cell>
          <cell r="D4482" t="str">
            <v>UN</v>
          </cell>
          <cell r="E4482">
            <v>369596.83</v>
          </cell>
          <cell r="F4482">
            <v>0</v>
          </cell>
        </row>
        <row r="4483">
          <cell r="B4483" t="str">
            <v>13470</v>
          </cell>
          <cell r="C4483" t="str">
            <v>ROLO COMPACTADOR DE PNEUS (7 RODAS), PRESSÃO VARIÁVEL, CATERPILLAR, MODELO PS-360C, POTÊNCIA 150CV - PESO OPERACIONAL 8,5 T</v>
          </cell>
          <cell r="D4483" t="str">
            <v>UN</v>
          </cell>
          <cell r="E4483">
            <v>201686.02</v>
          </cell>
          <cell r="F4483">
            <v>0</v>
          </cell>
        </row>
        <row r="4484">
          <cell r="B4484" t="str">
            <v>13475</v>
          </cell>
          <cell r="C4484" t="str">
            <v>VIBRADOR DE IMERSAO C/ MOTOR DIESEL OU GASOLINA 4,5 HP DYNAPAC AA548 C/PONTEIRA 48MM**CAIXA**</v>
          </cell>
          <cell r="D4484" t="str">
            <v>UN</v>
          </cell>
          <cell r="E4484">
            <v>2768.69</v>
          </cell>
          <cell r="F4484">
            <v>0</v>
          </cell>
        </row>
        <row r="4485">
          <cell r="B4485" t="str">
            <v>13476</v>
          </cell>
          <cell r="C4485" t="str">
            <v>VIBROACABADORA DE ASFALTO SOBRE ESTEIRAS, TEREX, MOD. VDA - 600, 117 HP,  LARG. PAVIM. 2,6 M A 6,0 M, CAP. 450 T/ H</v>
          </cell>
          <cell r="D4485" t="str">
            <v>UN</v>
          </cell>
          <cell r="E4485">
            <v>936419.38</v>
          </cell>
          <cell r="F4485">
            <v>0</v>
          </cell>
        </row>
        <row r="4486">
          <cell r="B4486" t="str">
            <v>13521</v>
          </cell>
          <cell r="C4486" t="str">
            <v>PLACA ESMALTADA P/ IDENTIFICACAO NR DE RUA</v>
          </cell>
          <cell r="D4486" t="str">
            <v>UN</v>
          </cell>
          <cell r="E4486">
            <v>120.08</v>
          </cell>
          <cell r="F4486">
            <v>0</v>
          </cell>
        </row>
        <row r="4487">
          <cell r="B4487" t="str">
            <v>13527</v>
          </cell>
          <cell r="C4487" t="str">
            <v>CAMINHÃO TOCO MERCEDES BENZ 1315 / 36,  POTÊNCIA 150 CV - PBT = 12990 KG - CARGA UTIL + CARROCERIA =8540 KG, DIST. ENTRE EIXOS 3560 MM  - INCLUI CARROCERIA FIXA ABERTA DE MADEIRA P/ TRANSP.  GERAL DECARGA SEC</v>
          </cell>
          <cell r="D4487" t="str">
            <v>UN</v>
          </cell>
          <cell r="E4487">
            <v>174888.89</v>
          </cell>
          <cell r="F4487">
            <v>0</v>
          </cell>
        </row>
        <row r="4488">
          <cell r="B4488" t="str">
            <v>13529</v>
          </cell>
          <cell r="C4488" t="str">
            <v>CAMINHAO DE LIMPEZA A VACUO MERCEDES BENZ 1215 C - POTENCIA 152CV -    PBT = 12,9T - CARGA UTIL C/ EQUIP = 8,55T - EQUIPADO C/TANQUE E EQUIP. DE VACUO OU SIMILAR</v>
          </cell>
          <cell r="D4488" t="str">
            <v>UN</v>
          </cell>
          <cell r="E4488">
            <v>280000</v>
          </cell>
          <cell r="F4488">
            <v>0</v>
          </cell>
        </row>
        <row r="4489">
          <cell r="B4489" t="str">
            <v>13530</v>
          </cell>
          <cell r="C4489" t="str">
            <v>CAMINHAO DE LIMPEZA DE ALTA PRESSAO MERCEDES BENZ 1215 C - POTENCIA 152CV -    PBT = 12,9T - CARGA UTIL C/ EQUIP = 8,55T - EQUIPADO C/TANQUE E EQUIP. DE ALTA PRESSAO OU SIMILAR</v>
          </cell>
          <cell r="D4489" t="str">
            <v>UN</v>
          </cell>
          <cell r="E4489">
            <v>303284.8</v>
          </cell>
          <cell r="F4489">
            <v>0</v>
          </cell>
        </row>
        <row r="4490">
          <cell r="B4490" t="str">
            <v>13531</v>
          </cell>
          <cell r="C4490" t="str">
            <v>CAMINHAO DE LIMPEZA COMBINADO (VACUO/ALTA PRESSAO) MERCEDES BENZ L-1418 R - POTENCIA 170CV -PBT = 14500KG - CARGA UTIL MAX C/ EQUIP = 9670KG - DIST ENTRE EIXOS 5170MM - EQUIPADO C/TANQUE EEQUIP. DE VACUO E</v>
          </cell>
          <cell r="D4490" t="str">
            <v>UN</v>
          </cell>
          <cell r="E4490">
            <v>364548.8</v>
          </cell>
          <cell r="F4490">
            <v>0</v>
          </cell>
        </row>
        <row r="4491">
          <cell r="B4491" t="str">
            <v>13532</v>
          </cell>
          <cell r="C4491" t="str">
            <v>CAMINHONETE FIAT FIORINO A GASOLINA**CAIXA**</v>
          </cell>
          <cell r="D4491" t="str">
            <v>UN</v>
          </cell>
          <cell r="E4491">
            <v>36314.519999999997</v>
          </cell>
          <cell r="F4491">
            <v>0</v>
          </cell>
        </row>
        <row r="4492">
          <cell r="B4492" t="str">
            <v>13533</v>
          </cell>
          <cell r="C4492" t="str">
            <v>GRUPO DE SOLDAGEM C/ GERADOR A DIESEL 18 HP, P/ SOLDA ELETRICA, SOBRE DUAS RODAS, BAMBOZZI MOD.TN5, C/MOTOR 375A,  **CAIXA**</v>
          </cell>
          <cell r="D4492" t="str">
            <v>UN</v>
          </cell>
          <cell r="E4492">
            <v>66844.2</v>
          </cell>
          <cell r="F4492">
            <v>0</v>
          </cell>
        </row>
        <row r="4493">
          <cell r="B4493" t="str">
            <v>13587</v>
          </cell>
          <cell r="C4493" t="str">
            <v>MEIA CANA MAD APARELHADA P/ FORRO PAULISTA 1" X 1" (PINUS)</v>
          </cell>
          <cell r="D4493" t="str">
            <v>M</v>
          </cell>
          <cell r="E4493">
            <v>1.78</v>
          </cell>
          <cell r="F4493">
            <v>0</v>
          </cell>
        </row>
        <row r="4494">
          <cell r="B4494" t="str">
            <v>13588</v>
          </cell>
          <cell r="C4494" t="str">
            <v>PECA DE MADEIRA NAO APARELHADA L=10 A 15CM ESP =1,5 A 2,0CM MOLDURADA P/ ACAB LATERAL TELHADOS CERÂMICOS (ABA, TABEIRA, VISTA, RIPAO MOLD, ESPELHO, TESTEIRA ETC.)</v>
          </cell>
          <cell r="D4494" t="str">
            <v>M</v>
          </cell>
          <cell r="E4494">
            <v>4.26</v>
          </cell>
          <cell r="F4494">
            <v>0</v>
          </cell>
        </row>
        <row r="4495">
          <cell r="B4495" t="str">
            <v>13596</v>
          </cell>
          <cell r="C4495" t="str">
            <v>CANTONEIRA P/ FILTRO EM GRANILITE, MARMORITE OU GRANITINA - 30 X 30 X 3CM</v>
          </cell>
          <cell r="D4495" t="str">
            <v>UN</v>
          </cell>
          <cell r="E4495">
            <v>34.74</v>
          </cell>
          <cell r="F4495">
            <v>0</v>
          </cell>
        </row>
        <row r="4496">
          <cell r="B4496" t="str">
            <v>13597</v>
          </cell>
          <cell r="C4496" t="str">
            <v>PADRAO POLIFASICO COMPLETO EM POSTE GALV DE 3" X 5,0M</v>
          </cell>
          <cell r="D4496" t="str">
            <v>UN</v>
          </cell>
          <cell r="E4496">
            <v>883.87</v>
          </cell>
          <cell r="F4496">
            <v>0</v>
          </cell>
        </row>
        <row r="4497">
          <cell r="B4497" t="str">
            <v>13598</v>
          </cell>
          <cell r="C4497" t="str">
            <v>CAMINHAO BASCULANTE 4,0M3 TOCO MERCEDES BENZ 1215 C - POTENCIA 152 CV - PBT 12900KG -CARGA UTIL MAX C/ EQUIP 8550KG - DIST ENTRE EIXOS 4830MM - INCL CACAMBA</v>
          </cell>
          <cell r="D4497" t="str">
            <v>UN</v>
          </cell>
          <cell r="E4497">
            <v>174000</v>
          </cell>
          <cell r="F4497">
            <v>0</v>
          </cell>
        </row>
        <row r="4498">
          <cell r="B4498" t="str">
            <v>13599</v>
          </cell>
          <cell r="C4498" t="str">
            <v>CAMINHÃO  MERCEDES BENZ ATEGO 1418/48, POTÊNCIA 177 CV ,  PBT = 13990 KG,  DIST. ENTRE EIXOS 4760 MM -INCLUI CARROCERIA FIXA ABERTA DE MADEIRA P/ TRANSP.  GERAL DE CARGA SECA , DIMENSÕES APROX. 2,50 X6,50 X 0</v>
          </cell>
          <cell r="D4498" t="str">
            <v>UN</v>
          </cell>
          <cell r="E4498">
            <v>169621.19</v>
          </cell>
          <cell r="F4498">
            <v>0</v>
          </cell>
        </row>
        <row r="4499">
          <cell r="B4499" t="str">
            <v>13600</v>
          </cell>
          <cell r="C4499" t="str">
            <v>ROLO COMPACTADOR VIBRATÓRIO AÇO LISO, MULLER, MODELO VAP-70L, POTÊNCIA 150HP - PESO MÁXIMO OPERACIONAL 9,8T - IMPACTO DINÂMICO 18,24/26,74T</v>
          </cell>
          <cell r="D4499" t="str">
            <v>UN</v>
          </cell>
          <cell r="E4499">
            <v>307332.40999999997</v>
          </cell>
          <cell r="F4499">
            <v>0</v>
          </cell>
        </row>
        <row r="4500">
          <cell r="B4500" t="str">
            <v>13603</v>
          </cell>
          <cell r="C4500" t="str">
            <v>TRATOR DE PNEUS CBT MOD. 2105 POT. * 110 A 126 HP ***CAIXA**</v>
          </cell>
          <cell r="D4500" t="str">
            <v>UN</v>
          </cell>
          <cell r="E4500">
            <v>197122.73</v>
          </cell>
          <cell r="F4500">
            <v>0</v>
          </cell>
        </row>
        <row r="4501">
          <cell r="B4501" t="str">
            <v>13604</v>
          </cell>
          <cell r="C4501" t="str">
            <v>DISTRIBUIDOR DE BETUME, FERLEX/ERISA, MOD. DB-6,0, CAPACIDADE 6000 L, ESPARGIMENTO SOB PRESSÃO, A SER MONTADO SOBRE CHASSIS DE CAMINHÃO</v>
          </cell>
          <cell r="D4501" t="str">
            <v>UN</v>
          </cell>
          <cell r="E4501">
            <v>213696</v>
          </cell>
          <cell r="F4501">
            <v>0</v>
          </cell>
        </row>
        <row r="4502">
          <cell r="B4502" t="str">
            <v>13606</v>
          </cell>
          <cell r="C4502" t="str">
            <v>VIBROACABADORA DE ASFALTO, CIBER, MOD. SA 230, POTÊNCIA 31 A 45 CV, CAPACIDADE DE PAVIMENTAÇÃO 100 T/H, LARG. PAV. 2,00 A 3,8 M, DE PNEUS</v>
          </cell>
          <cell r="D4502" t="str">
            <v>UN</v>
          </cell>
          <cell r="E4502">
            <v>497157.56</v>
          </cell>
          <cell r="F4502">
            <v>0</v>
          </cell>
        </row>
        <row r="4503">
          <cell r="B4503" t="str">
            <v>13614</v>
          </cell>
          <cell r="C4503" t="str">
            <v>CAMINHÃO TOCO FORD CARGO 815 E, POTÊNCIA 150  CV, PBT= 8250 KG,  CARGA UTIL MAX C/ EQUIP = 5200 KG,DIST. ENTRE EIXOS 4300 MM, INCLUI CARROCERIA FIXA ABERTA DE MADEIRA P/ TRANSP.  GERAL DE CARGASECA, DIMENSÕES</v>
          </cell>
          <cell r="D4503" t="str">
            <v>UN</v>
          </cell>
          <cell r="E4503">
            <v>118940.97</v>
          </cell>
          <cell r="F4503">
            <v>0</v>
          </cell>
        </row>
        <row r="4504">
          <cell r="B4504" t="str">
            <v>13617</v>
          </cell>
          <cell r="C4504" t="str">
            <v>PICK UP VOLKSWAGEN MOD. SAVEIRO CL 1.8, 98CV, A GASOLINA</v>
          </cell>
          <cell r="D4504" t="str">
            <v>UN</v>
          </cell>
          <cell r="E4504">
            <v>48482.76</v>
          </cell>
          <cell r="F4504">
            <v>0</v>
          </cell>
        </row>
        <row r="4505">
          <cell r="B4505" t="str">
            <v>13624</v>
          </cell>
          <cell r="C4505" t="str">
            <v>ROMPEDOR ELETRICO, MONOFASICO, MARCA WACKER, MOD. EH 8,  1,1 KW (1,44 HP), PESO = 8 KG</v>
          </cell>
          <cell r="D4505" t="str">
            <v>UN</v>
          </cell>
          <cell r="E4505">
            <v>5348.51</v>
          </cell>
          <cell r="F4505">
            <v>0</v>
          </cell>
        </row>
        <row r="4506">
          <cell r="B4506" t="str">
            <v>13627</v>
          </cell>
          <cell r="C4506" t="str">
            <v>TRATOR DE ESTEIRAS CATERPILLAR D6M, 140HP, PESO OPERACIONAL 15,5T, **CAIXA**</v>
          </cell>
          <cell r="D4506" t="str">
            <v>UN</v>
          </cell>
          <cell r="E4506">
            <v>686525.4</v>
          </cell>
          <cell r="F4506">
            <v>0</v>
          </cell>
        </row>
        <row r="4507">
          <cell r="B4507" t="str">
            <v>13628</v>
          </cell>
          <cell r="C4507" t="str">
            <v>TABUA MADEIRA 3A QUALIDADE 1/2 X 8" (1,5 X 20,0CM) NAO APARELHADA</v>
          </cell>
          <cell r="D4507" t="str">
            <v>M</v>
          </cell>
          <cell r="E4507">
            <v>2.75</v>
          </cell>
          <cell r="F4507">
            <v>0</v>
          </cell>
        </row>
        <row r="4508">
          <cell r="B4508" t="str">
            <v>13629</v>
          </cell>
          <cell r="C4508" t="str">
            <v>PLACA DE OBRA (IDENTIFICACAO) PARA CONSTRUCAO CIVIL EM CHAPA GALVANIZADA NUM 26 (NAO INCLUI COLOCACAO)</v>
          </cell>
          <cell r="D4508" t="str">
            <v>M2</v>
          </cell>
          <cell r="E4508">
            <v>189.6</v>
          </cell>
          <cell r="F4508">
            <v>0</v>
          </cell>
        </row>
        <row r="4509">
          <cell r="B4509" t="str">
            <v>13650</v>
          </cell>
          <cell r="C4509" t="str">
            <v>LAJE TRELICADA P/ FORRO ,H=10CM P/ APOIO SIMPLES , VAO LIVRE DE 4,00M</v>
          </cell>
          <cell r="D4509" t="str">
            <v>M2</v>
          </cell>
          <cell r="E4509">
            <v>28.21</v>
          </cell>
          <cell r="F4509">
            <v>0</v>
          </cell>
        </row>
        <row r="4510">
          <cell r="B4510" t="str">
            <v>13651</v>
          </cell>
          <cell r="C4510" t="str">
            <v>LAJE TRELICADA P/ PISO , H=10CM , P/ APOIO SIMPLES , SOBRECARGA DE 200 KG/M2 , VAO LIVRE MAXIMO DE 5,70M</v>
          </cell>
          <cell r="D4510" t="str">
            <v>M2</v>
          </cell>
          <cell r="E4510">
            <v>28.57</v>
          </cell>
          <cell r="F4510">
            <v>0</v>
          </cell>
        </row>
        <row r="4511">
          <cell r="B4511" t="str">
            <v>13652</v>
          </cell>
          <cell r="C4511" t="str">
            <v>LAJE PRE MOLDADA TRELICADA P/ PISO , H=12CM , P/ APOIO SIMPLES , SOBRECARGA DE 200 KG/M2 , VAO LIVRE MAXIMO DE 5,70M</v>
          </cell>
          <cell r="D4511" t="str">
            <v>M2</v>
          </cell>
          <cell r="E4511">
            <v>42.86</v>
          </cell>
          <cell r="F4511">
            <v>0</v>
          </cell>
        </row>
        <row r="4512">
          <cell r="B4512" t="str">
            <v>13653</v>
          </cell>
          <cell r="C4512" t="str">
            <v>CARRETA PARA 30 TONELADAS</v>
          </cell>
          <cell r="D4512" t="str">
            <v>MES</v>
          </cell>
          <cell r="E4512">
            <v>9748.5400000000009</v>
          </cell>
          <cell r="F4512">
            <v>0</v>
          </cell>
        </row>
        <row r="4513">
          <cell r="B4513" t="str">
            <v>13704</v>
          </cell>
          <cell r="C4513" t="str">
            <v>CHAVE COMPENSADORA TRIFASICA P/ MOTOR 40CV (380V) C/ FUSIVEL NH 100A</v>
          </cell>
          <cell r="D4513" t="str">
            <v>UN</v>
          </cell>
          <cell r="E4513">
            <v>2515.64</v>
          </cell>
          <cell r="F4513">
            <v>0</v>
          </cell>
        </row>
        <row r="4514">
          <cell r="B4514" t="str">
            <v>13708</v>
          </cell>
          <cell r="C4514" t="str">
            <v>CHAVE PARTIDA DIRETA TRIFASICA P/ MOTOR 5CV-380V C/ FUSIVEL DIAZED 20A</v>
          </cell>
          <cell r="D4514" t="str">
            <v>UN</v>
          </cell>
          <cell r="E4514">
            <v>413.14</v>
          </cell>
          <cell r="F4514">
            <v>0</v>
          </cell>
        </row>
        <row r="4515">
          <cell r="B4515" t="str">
            <v>13709</v>
          </cell>
          <cell r="C4515" t="str">
            <v>CHAVE ESTRELA TRIANGULO TRIFASICA P/ MOTOR 15CV (380V) P/ FUSIVEL DIAZED 35A</v>
          </cell>
          <cell r="D4515" t="str">
            <v>UN</v>
          </cell>
          <cell r="E4515">
            <v>345.22</v>
          </cell>
          <cell r="F4515">
            <v>0</v>
          </cell>
        </row>
        <row r="4516">
          <cell r="B4516" t="str">
            <v>13710</v>
          </cell>
          <cell r="C4516" t="str">
            <v>CHAVE COMPENSADORA TRIFASICA P/ MOTOR 75CV (380V) C/ FUSIVEL NH 160A</v>
          </cell>
          <cell r="D4516" t="str">
            <v>UN</v>
          </cell>
          <cell r="E4516">
            <v>3007.35</v>
          </cell>
          <cell r="F4516">
            <v>0</v>
          </cell>
        </row>
        <row r="4517">
          <cell r="B4517" t="str">
            <v>13711</v>
          </cell>
          <cell r="C4517" t="str">
            <v>CHAVE COMPENSADORA TRIFASICA P/ MOTOR 150CV (380V) C/ FUSIVEL NH 315A</v>
          </cell>
          <cell r="D4517" t="str">
            <v>UN</v>
          </cell>
          <cell r="E4517">
            <v>17608.310000000001</v>
          </cell>
          <cell r="F4517">
            <v>0</v>
          </cell>
        </row>
        <row r="4518">
          <cell r="B4518" t="str">
            <v>13712</v>
          </cell>
          <cell r="C4518" t="str">
            <v>CHAVE COMPENSADORA TRIFASICA P/ MOTOR 15CV (380V) C/ FUSIVEL DIAZED 50A</v>
          </cell>
          <cell r="D4518" t="str">
            <v>UN</v>
          </cell>
          <cell r="E4518">
            <v>5648.69</v>
          </cell>
          <cell r="F4518">
            <v>0</v>
          </cell>
        </row>
        <row r="4519">
          <cell r="B4519" t="str">
            <v>13714</v>
          </cell>
          <cell r="C4519" t="str">
            <v>PEDRA CARIRI 20 X 30CM</v>
          </cell>
          <cell r="D4519" t="str">
            <v>M2</v>
          </cell>
          <cell r="E4519">
            <v>58.13</v>
          </cell>
          <cell r="F4519">
            <v>0</v>
          </cell>
        </row>
        <row r="4520">
          <cell r="B4520" t="str">
            <v>13726</v>
          </cell>
          <cell r="C4520" t="str">
            <v>VASSOURA MECANICA REBOCAVEL FERLEX VM - 7</v>
          </cell>
          <cell r="D4520" t="str">
            <v>UN</v>
          </cell>
          <cell r="E4520">
            <v>13800</v>
          </cell>
          <cell r="F4520">
            <v>0</v>
          </cell>
        </row>
        <row r="4521">
          <cell r="B4521" t="str">
            <v>13741</v>
          </cell>
          <cell r="C4521" t="str">
            <v>MEDIDOR DE NIVEL ESTATICO E DINAMICO PARA POCO ARTESIANO COM CABO DE ACO REVESTIDO EM PVC COMPRIM= DE 200M</v>
          </cell>
          <cell r="D4521" t="str">
            <v>UN</v>
          </cell>
          <cell r="E4521">
            <v>3622.37</v>
          </cell>
          <cell r="F4521">
            <v>0</v>
          </cell>
        </row>
        <row r="4522">
          <cell r="B4522" t="str">
            <v>13757</v>
          </cell>
          <cell r="C4522" t="str">
            <v>GRUPO GERADOR ACIMA DE 220 ATE 330 KVA, DIESEL REBOCAVEL, ACIONAMENTO MANUAL</v>
          </cell>
          <cell r="D4522" t="str">
            <v>MES</v>
          </cell>
          <cell r="E4522">
            <v>3240</v>
          </cell>
          <cell r="F4522">
            <v>0</v>
          </cell>
        </row>
        <row r="4523">
          <cell r="B4523" t="str">
            <v>13758</v>
          </cell>
          <cell r="C4523" t="str">
            <v>GRUPO GERADOR ACIMA DE 180 ATE 220 KVA, DIESEL REBOCAVEL, ACIONAMENTO MANUAL</v>
          </cell>
          <cell r="D4523" t="str">
            <v>MES</v>
          </cell>
          <cell r="E4523">
            <v>2499.4299999999998</v>
          </cell>
          <cell r="F4523">
            <v>0</v>
          </cell>
        </row>
        <row r="4524">
          <cell r="B4524" t="str">
            <v>13761</v>
          </cell>
          <cell r="C4524" t="str">
            <v>APARELHO CORTE OXI-ACETILENO</v>
          </cell>
          <cell r="D4524" t="str">
            <v>UN</v>
          </cell>
          <cell r="E4524">
            <v>4001.19</v>
          </cell>
          <cell r="F4524">
            <v>0</v>
          </cell>
        </row>
        <row r="4525">
          <cell r="B4525" t="str">
            <v>13778</v>
          </cell>
          <cell r="C4525" t="str">
            <v>OLEO INDUSTRIAL FP - 73</v>
          </cell>
          <cell r="D4525" t="str">
            <v>L</v>
          </cell>
          <cell r="E4525">
            <v>11.23</v>
          </cell>
          <cell r="F4525">
            <v>0</v>
          </cell>
        </row>
        <row r="4526">
          <cell r="B4526" t="str">
            <v>13803</v>
          </cell>
          <cell r="C4526" t="str">
            <v>COMPRESSOR DE AR - REBOCAVEL - ATLAS COPCO XA-125 MWD - DESCARGA LIVRE EFETIVA 260 PCM - PRESSAO DE TRABALHO 102 PSI - MOTOR A DIESEL 89 CV**CAIXA**</v>
          </cell>
          <cell r="D4526" t="str">
            <v>UN</v>
          </cell>
          <cell r="E4526">
            <v>77423.23</v>
          </cell>
          <cell r="F4526">
            <v>0</v>
          </cell>
        </row>
        <row r="4527">
          <cell r="B4527" t="str">
            <v>13817</v>
          </cell>
          <cell r="C4527" t="str">
            <v>OLEO MD 300</v>
          </cell>
          <cell r="D4527" t="str">
            <v>L</v>
          </cell>
          <cell r="E4527">
            <v>10.72</v>
          </cell>
          <cell r="F4527">
            <v>0</v>
          </cell>
        </row>
        <row r="4528">
          <cell r="B4528" t="str">
            <v>13818</v>
          </cell>
          <cell r="C4528" t="str">
            <v>GRAXA DMA - 2EP</v>
          </cell>
          <cell r="D4528" t="str">
            <v>KG</v>
          </cell>
          <cell r="E4528">
            <v>17.100000000000001</v>
          </cell>
          <cell r="F4528">
            <v>0</v>
          </cell>
        </row>
        <row r="4529">
          <cell r="B4529" t="str">
            <v>13836</v>
          </cell>
          <cell r="C4529" t="str">
            <v>EXTRUSORA DE GUIAS E SARJETAS EM CONCRETO SIMPLES, PAVIMAK MOD. PK-620 (EQUIPAMENTO P/EXECUCAO DE MEIO-FIO/SARJETAS POR EXTRUSAO DE CONCRETO)**CAIXA**</v>
          </cell>
          <cell r="D4529" t="str">
            <v>UN</v>
          </cell>
          <cell r="E4529">
            <v>37633.879999999997</v>
          </cell>
          <cell r="F4529">
            <v>0</v>
          </cell>
        </row>
        <row r="4530">
          <cell r="B4530" t="str">
            <v>13841</v>
          </cell>
          <cell r="C4530" t="str">
            <v>LUMINARIA PLAFONIER SOBREPOR C/ GLOBO CHATO VIDRO BOCA 10CM INCL BASE/ARO METALICA OU PLASTICO C/ SOQUETE P/ 1 LAMP INCAND 60W - LINHA POPULAR</v>
          </cell>
          <cell r="D4530" t="str">
            <v>UN</v>
          </cell>
          <cell r="E4530">
            <v>38.36</v>
          </cell>
          <cell r="F4530">
            <v>0</v>
          </cell>
        </row>
        <row r="4531">
          <cell r="B4531" t="str">
            <v>13842</v>
          </cell>
          <cell r="C4531" t="str">
            <v>CAIXA METALICA P/ MEDICAO TRIFASICA CHAPA 18 P/ USO INTERNO C/ PORTA E CX DE MUFLA, COR CINZA, SEM TRANSFORMADOR PADRAO CELPE, MODELO D</v>
          </cell>
          <cell r="D4531" t="str">
            <v>UN</v>
          </cell>
          <cell r="E4531">
            <v>157.26</v>
          </cell>
          <cell r="F4531">
            <v>0</v>
          </cell>
        </row>
        <row r="4532">
          <cell r="B4532" t="str">
            <v>13843</v>
          </cell>
          <cell r="C4532" t="str">
            <v>CAIXA METALICA P/ MEDICAO TRIFASICA CHAPA 18 P/ USO EXTERNO C/ PORTA E CX. DE MUFLA, COR CINZA, SEM TRANSFORMADOR PADRAO CELPE, MODELO D</v>
          </cell>
          <cell r="D4532" t="str">
            <v>UN</v>
          </cell>
          <cell r="E4532">
            <v>134.03</v>
          </cell>
          <cell r="F4532">
            <v>0</v>
          </cell>
        </row>
        <row r="4533">
          <cell r="B4533" t="str">
            <v>13844</v>
          </cell>
          <cell r="C4533" t="str">
            <v>CAIXA METALICA P/ MEDICAO MONOFASICA CHAPA 18 (300 X 330 X 145MM) P/ USO INTERNO C/ PORTA E CX. DE MUFLA, COR CINZA, SEM TRANSFORMADOR, PADRAO CELPE, MODELO D</v>
          </cell>
          <cell r="D4533" t="str">
            <v>UN</v>
          </cell>
          <cell r="E4533">
            <v>102.31</v>
          </cell>
          <cell r="F4533">
            <v>0</v>
          </cell>
        </row>
        <row r="4534">
          <cell r="B4534" t="str">
            <v>13845</v>
          </cell>
          <cell r="C4534" t="str">
            <v>CAIXA METALICA P/ MEDICAO MONOFASICA CHAPA 18 (300 X 300 X 145MM) P/ USO EXTERNO C/ PORTA E CX. DE MUFLA, COR CINZA, SEM TRANSFORMADOR, PADRAO CELPE, MODELO D</v>
          </cell>
          <cell r="D4534" t="str">
            <v>UN</v>
          </cell>
          <cell r="E4534">
            <v>96.28</v>
          </cell>
          <cell r="F4534">
            <v>0</v>
          </cell>
        </row>
        <row r="4535">
          <cell r="B4535" t="str">
            <v>13846</v>
          </cell>
          <cell r="C4535" t="str">
            <v>REFLETOR ABERTO TIPO BEDO ( PRATO), DIAM 12" (310MM), SOQUETE E-27"</v>
          </cell>
          <cell r="D4535" t="str">
            <v>UN</v>
          </cell>
          <cell r="E4535">
            <v>31.49</v>
          </cell>
          <cell r="F4535">
            <v>0</v>
          </cell>
        </row>
        <row r="4536">
          <cell r="B4536" t="str">
            <v>13847</v>
          </cell>
          <cell r="C4536" t="str">
            <v>CHAVE REVERSORA TRIFASICA BLINDADA 30A, 250V</v>
          </cell>
          <cell r="D4536" t="str">
            <v>UN</v>
          </cell>
          <cell r="E4536">
            <v>73.760000000000005</v>
          </cell>
          <cell r="F4536">
            <v>0</v>
          </cell>
        </row>
        <row r="4537">
          <cell r="B4537" t="str">
            <v>13852</v>
          </cell>
          <cell r="C4537" t="str">
            <v>BLOCO SEXTAVADO P/PAVIMENTAÇÃO, EM CONCRETO DE 35 MPA (TIPO BLOKRET) E= 10,0CM, DE 30 X 30 CM DE ACORDO COM NBR 9780 / 9781</v>
          </cell>
          <cell r="D4537" t="str">
            <v>M2</v>
          </cell>
          <cell r="E4537">
            <v>29.33</v>
          </cell>
          <cell r="F4537">
            <v>0</v>
          </cell>
        </row>
        <row r="4538">
          <cell r="B4538" t="str">
            <v>13860</v>
          </cell>
          <cell r="C4538" t="str">
            <v>VOLKSWAGEN GOL 1.6 A ALCOOL**CAIXA**</v>
          </cell>
          <cell r="D4538" t="str">
            <v>UN</v>
          </cell>
          <cell r="E4538">
            <v>49271.41</v>
          </cell>
          <cell r="F4538">
            <v>0</v>
          </cell>
        </row>
        <row r="4539">
          <cell r="B4539" t="str">
            <v>13863</v>
          </cell>
          <cell r="C4539" t="str">
            <v>CAMINHAO BASCULANTE 10,0M3 TRUCADO MERCEDES BENZ 2423 K - POTENCIA 231CV - PBT =26500KG - CARGA UTIL MAX C/ EQUIP =16300KG - DIST ENTRE EIXOS 3600+1350MM - INCL CACAMBA</v>
          </cell>
          <cell r="D4539" t="str">
            <v>UN</v>
          </cell>
          <cell r="E4539">
            <v>254910</v>
          </cell>
          <cell r="F4539">
            <v>0</v>
          </cell>
        </row>
        <row r="4540">
          <cell r="B4540" t="str">
            <v>13869</v>
          </cell>
          <cell r="C4540" t="str">
            <v>GUINDASTE HIDRAULICO TIPO TRUCK CRANE, C/LANÇA TELESCÓPICA DE ACIONAMENTO HIDRÁULICO,CAPACIDADE DE CARGA 30.000 KG, COM PBT A PARTIR DE 30.000 KG, MADAL - MD 300 L, MONTADO SOBRECAMINHÃO 6 X 4</v>
          </cell>
          <cell r="D4540" t="str">
            <v>UN</v>
          </cell>
          <cell r="E4540">
            <v>1116863.07</v>
          </cell>
          <cell r="F4540">
            <v>0</v>
          </cell>
        </row>
        <row r="4541">
          <cell r="B4541" t="str">
            <v>13870</v>
          </cell>
          <cell r="C4541" t="str">
            <v>GUINDASTE DE TORRE OU GRUA ASCENCIONAL CAP. 2,2T A 30M, LIEBHERR MOD 55.3HC, 55,5HP**CAIXA**</v>
          </cell>
          <cell r="D4541" t="str">
            <v>UN</v>
          </cell>
          <cell r="E4541">
            <v>776826.93</v>
          </cell>
          <cell r="F4541">
            <v>0</v>
          </cell>
        </row>
        <row r="4542">
          <cell r="B4542" t="str">
            <v>13871</v>
          </cell>
          <cell r="C4542" t="str">
            <v>GUINDASTE DE TORRE OU GRUA ESTACIONARIO S/ SAPATAS H = 30M CAP. 1,2T A 30M, FM GRUAS MOD MI-1230</v>
          </cell>
          <cell r="D4542" t="str">
            <v>UN</v>
          </cell>
          <cell r="E4542">
            <v>579000</v>
          </cell>
          <cell r="F4542">
            <v>0</v>
          </cell>
        </row>
        <row r="4543">
          <cell r="B4543" t="str">
            <v>13872</v>
          </cell>
          <cell r="C4543" t="str">
            <v>GUINDASTE DE TORRE OU GRUA MOVEL, SOBRE TRILHOS H = 30M CAP. 1T A 30M, LIEBHERR MOD 30.3HC, 40HP**CAIXA**</v>
          </cell>
          <cell r="D4543" t="str">
            <v>UN</v>
          </cell>
          <cell r="E4543">
            <v>593955.56999999995</v>
          </cell>
          <cell r="F4543">
            <v>0</v>
          </cell>
        </row>
        <row r="4544">
          <cell r="B4544" t="str">
            <v>13874</v>
          </cell>
          <cell r="C4544" t="str">
            <v>ELEVADOR DE OBRA C/ TORRE 2,0 X 2,0M  H=15,0M  CARGA MAX 1500KG CABINE ABERTA P/ TRANSPORTE DE PASSAGEIROS  - GUINCHO DE EMBREAGEM C/ ENGRENAGEM ELETRICO TRIFASICO 10CV</v>
          </cell>
          <cell r="D4544" t="str">
            <v>UN</v>
          </cell>
          <cell r="E4544">
            <v>80289.600000000006</v>
          </cell>
          <cell r="F4544">
            <v>0</v>
          </cell>
        </row>
        <row r="4545">
          <cell r="B4545" t="str">
            <v>13877</v>
          </cell>
          <cell r="C4545" t="str">
            <v>FRESADORA DE ASFALTO A FRIO, WIRTGEN, MODELO W 1000, LARG = 1M, POTÊNCIA ( 206 HP )</v>
          </cell>
          <cell r="D4545" t="str">
            <v>UN</v>
          </cell>
          <cell r="E4545">
            <v>1296329.73</v>
          </cell>
          <cell r="F4545">
            <v>0</v>
          </cell>
        </row>
        <row r="4546">
          <cell r="B4546" t="str">
            <v>13878</v>
          </cell>
          <cell r="C4546" t="str">
            <v>TRATOR DE ESTEIRAS CATERPILLAR D6RDS,POT.185HP, S/HIPER **CAIXA**</v>
          </cell>
          <cell r="D4546" t="str">
            <v>UN</v>
          </cell>
          <cell r="E4546">
            <v>1064309.3999999999</v>
          </cell>
          <cell r="F4546">
            <v>0</v>
          </cell>
        </row>
        <row r="4547">
          <cell r="B4547" t="str">
            <v>13881</v>
          </cell>
          <cell r="C4547" t="str">
            <v>ROLO COMPACTADOR TANDEM VIBRATÓRIO AÇO LISO, MULLER, MODELO VT-8, POTÊNCIA 13HP - PESO OPERACIONAL 1,7T - IMPACTO DINÂMICO 4,1T</v>
          </cell>
          <cell r="D4547" t="str">
            <v>UN</v>
          </cell>
          <cell r="E4547">
            <v>102888.34</v>
          </cell>
          <cell r="F4547">
            <v>0</v>
          </cell>
        </row>
        <row r="4548">
          <cell r="B4548" t="str">
            <v>13883</v>
          </cell>
          <cell r="C4548" t="str">
            <v>USINA DE ASFALTO A FRIO ROMANELLI, MODELO UPMR 30/40,  CAP. 30 A 40 T/H**CAIXA**</v>
          </cell>
          <cell r="D4548" t="str">
            <v>UN</v>
          </cell>
          <cell r="E4548">
            <v>101955.49</v>
          </cell>
          <cell r="F4548">
            <v>0</v>
          </cell>
        </row>
        <row r="4549">
          <cell r="B4549" t="str">
            <v>13887</v>
          </cell>
          <cell r="C4549" t="str">
            <v>SERRA DIAMANTADA 14"  P/CONCRETO</v>
          </cell>
          <cell r="D4549" t="str">
            <v>UN</v>
          </cell>
          <cell r="E4549">
            <v>211.93</v>
          </cell>
          <cell r="F4549">
            <v>0</v>
          </cell>
        </row>
        <row r="4550">
          <cell r="B4550" t="str">
            <v>13888</v>
          </cell>
          <cell r="C4550" t="str">
            <v>DESEMPENADEIRA ELETRICA 2CV P/ PISO CONCRETO</v>
          </cell>
          <cell r="D4550" t="str">
            <v>UN</v>
          </cell>
          <cell r="E4550">
            <v>4262.6899999999996</v>
          </cell>
          <cell r="F4550">
            <v>0</v>
          </cell>
        </row>
        <row r="4551">
          <cell r="B4551" t="str">
            <v>13890</v>
          </cell>
          <cell r="C4551" t="str">
            <v>MAQUINA DEMARCADORA DE FAIXA DE TRAFEGO FX44 CONSMAQ, AUTOPROPELIDA,  MOTOR DIESEL 30 HP</v>
          </cell>
          <cell r="D4551" t="str">
            <v>UN</v>
          </cell>
          <cell r="E4551">
            <v>484690.92</v>
          </cell>
          <cell r="F4551">
            <v>0</v>
          </cell>
        </row>
        <row r="4552">
          <cell r="B4552" t="str">
            <v>13891</v>
          </cell>
          <cell r="C4552" t="str">
            <v>BETONEIRA 320 LITROS, SEM CARREGADOR, MOTOR A GASOLINA</v>
          </cell>
          <cell r="D4552" t="str">
            <v>UN</v>
          </cell>
          <cell r="E4552">
            <v>5778.44</v>
          </cell>
          <cell r="F4552">
            <v>0</v>
          </cell>
        </row>
        <row r="4553">
          <cell r="B4553" t="str">
            <v>13892</v>
          </cell>
          <cell r="C4553" t="str">
            <v>USINA DE CONCRETO FIXA CAP 80M3/H, CIBI ,  MODELO ASTRA 4 S/H1- SEM SILO</v>
          </cell>
          <cell r="D4553" t="str">
            <v>UN</v>
          </cell>
          <cell r="E4553">
            <v>286489.15000000002</v>
          </cell>
          <cell r="F4553">
            <v>0</v>
          </cell>
        </row>
        <row r="4554">
          <cell r="B4554" t="str">
            <v>13893</v>
          </cell>
          <cell r="C4554" t="str">
            <v>USINA DE CONCRETO FIXA  CAP 100M3/H</v>
          </cell>
          <cell r="D4554" t="str">
            <v>UN</v>
          </cell>
          <cell r="E4554">
            <v>309942</v>
          </cell>
          <cell r="F4554">
            <v>0</v>
          </cell>
        </row>
        <row r="4555">
          <cell r="B4555" t="str">
            <v>13894</v>
          </cell>
          <cell r="C4555" t="str">
            <v>USINA DE CONCRETO FIXA CAP 40M3/H, CIBI , modelo DEA 40  H/1, SEM SILO</v>
          </cell>
          <cell r="D4555" t="str">
            <v>UN</v>
          </cell>
          <cell r="E4555">
            <v>173855.61</v>
          </cell>
          <cell r="F4555">
            <v>0</v>
          </cell>
        </row>
        <row r="4556">
          <cell r="B4556" t="str">
            <v>13895</v>
          </cell>
          <cell r="C4556" t="str">
            <v>USINA DE CONCRETO FIXA CAP 60M3/H ,CIBI,  MODELO  COMPACTA 5 H1 , SEM SILO</v>
          </cell>
          <cell r="D4556" t="str">
            <v>UN</v>
          </cell>
          <cell r="E4556">
            <v>216928.5</v>
          </cell>
          <cell r="F4556">
            <v>0</v>
          </cell>
        </row>
        <row r="4557">
          <cell r="B4557" t="str">
            <v>13896</v>
          </cell>
          <cell r="C4557" t="str">
            <v>VIBRADOR DE IMERSAO DIAM = 45MM, WACKER MOD H45, C/ MOTOR ELETRICO M2000 DE 1,33KW (1,75HP)**CAIXA**</v>
          </cell>
          <cell r="D4557" t="str">
            <v>UN</v>
          </cell>
          <cell r="E4557">
            <v>2654.91</v>
          </cell>
          <cell r="F4557">
            <v>0</v>
          </cell>
        </row>
        <row r="4558">
          <cell r="B4558" t="str">
            <v>13897</v>
          </cell>
          <cell r="C4558" t="str">
            <v>REGUA VIBRADORA DUPLA P/ CONCRETO A GASOLINA 3,4CV A 3600 RPM</v>
          </cell>
          <cell r="D4558" t="str">
            <v>UN</v>
          </cell>
          <cell r="E4558">
            <v>5300.06</v>
          </cell>
          <cell r="F4558">
            <v>0</v>
          </cell>
        </row>
        <row r="4559">
          <cell r="B4559" t="str">
            <v>13902</v>
          </cell>
          <cell r="C4559" t="str">
            <v>ESCAVADEIRA HIDRAULICA SOBRE ESTEIRAS CATERPILLAR 312B, 84KW (110HP) CAP. 0,42 A 0,82M3    PESO OPERACIONAL 26,64T  INCL LANCA/CACAMBA</v>
          </cell>
          <cell r="D4559" t="str">
            <v>UN</v>
          </cell>
          <cell r="E4559">
            <v>461179.78</v>
          </cell>
          <cell r="F4559">
            <v>0</v>
          </cell>
        </row>
        <row r="4560">
          <cell r="B4560" t="str">
            <v>13907</v>
          </cell>
          <cell r="C4560" t="str">
            <v>COMPRESSOR DE AR - ESTACIONARIO - ATLAS COPCO XA-90 - DESCARGA LIVRE EFETIVA 565 PCM PRESSAO DE TRABALHO 100 PSI - MOTOR ELETRICO 125 HP**CAIXA**</v>
          </cell>
          <cell r="D4560" t="str">
            <v>UN</v>
          </cell>
          <cell r="E4560">
            <v>108792.3</v>
          </cell>
          <cell r="F4560">
            <v>0</v>
          </cell>
        </row>
        <row r="4561">
          <cell r="B4561" t="str">
            <v>13909</v>
          </cell>
          <cell r="C4561" t="str">
            <v>GRUPO GERADOR 1450W 110V CAP = 12V 3.44HP GASOL.</v>
          </cell>
          <cell r="D4561" t="str">
            <v>UN</v>
          </cell>
          <cell r="E4561">
            <v>2412.5700000000002</v>
          </cell>
          <cell r="F4561">
            <v>0</v>
          </cell>
        </row>
        <row r="4562">
          <cell r="B4562" t="str">
            <v>13910</v>
          </cell>
          <cell r="C4562" t="str">
            <v>GRUPO GERADOR C/ MOTOR DIESEL * 85 CV *, REBOCAVEL * 60 A 66 KVA</v>
          </cell>
          <cell r="D4562" t="str">
            <v>UN</v>
          </cell>
          <cell r="E4562">
            <v>48397.78</v>
          </cell>
          <cell r="F4562">
            <v>0</v>
          </cell>
        </row>
        <row r="4563">
          <cell r="B4563" t="str">
            <v>13911</v>
          </cell>
          <cell r="C4563" t="str">
            <v>GRUPO GERADOR, 125/145 KVA, MOTOR A DIESEL 165 CV, 1800 RPM, ESTACIONÁRIO</v>
          </cell>
          <cell r="D4563" t="str">
            <v>UN</v>
          </cell>
          <cell r="E4563">
            <v>71810.600000000006</v>
          </cell>
          <cell r="F4563">
            <v>0</v>
          </cell>
        </row>
        <row r="4564">
          <cell r="B4564" t="str">
            <v>13914</v>
          </cell>
          <cell r="C4564" t="str">
            <v>TALHA GUINCHO MANUAL 1.5T</v>
          </cell>
          <cell r="D4564" t="str">
            <v>UN</v>
          </cell>
          <cell r="E4564">
            <v>1306.94</v>
          </cell>
          <cell r="F4564">
            <v>0</v>
          </cell>
        </row>
        <row r="4565">
          <cell r="B4565" t="str">
            <v>13940</v>
          </cell>
          <cell r="C4565" t="str">
            <v>CONJUNTO PNEUS MOTONIVELADORA 125CV</v>
          </cell>
          <cell r="D4565" t="str">
            <v>UN</v>
          </cell>
          <cell r="E4565">
            <v>10942.39</v>
          </cell>
          <cell r="F4565">
            <v>0</v>
          </cell>
        </row>
        <row r="4566">
          <cell r="B4566" t="str">
            <v>13942</v>
          </cell>
          <cell r="C4566" t="str">
            <v>CONJUNTO PNEUS ESPALHADOR REBOCAVEL AGREGADOS 4 RODAS</v>
          </cell>
          <cell r="D4566" t="str">
            <v>UN</v>
          </cell>
          <cell r="E4566">
            <v>1556.49</v>
          </cell>
          <cell r="F4566">
            <v>0</v>
          </cell>
        </row>
        <row r="4567">
          <cell r="B4567" t="str">
            <v>13946</v>
          </cell>
          <cell r="C4567" t="str">
            <v>CONJUNTO PNEUS TRATOR E PULVI-MISTURADOR 61CV</v>
          </cell>
          <cell r="D4567" t="str">
            <v>UN</v>
          </cell>
          <cell r="E4567">
            <v>4900.6499999999996</v>
          </cell>
          <cell r="F4567">
            <v>0</v>
          </cell>
        </row>
        <row r="4568">
          <cell r="B4568" t="str">
            <v>13950</v>
          </cell>
          <cell r="C4568" t="str">
            <v>CONJUNTO PNEUS CAMINHAO TOCO 3.5T</v>
          </cell>
          <cell r="D4568" t="str">
            <v>UN</v>
          </cell>
          <cell r="E4568">
            <v>2668.11</v>
          </cell>
          <cell r="F4568">
            <v>0</v>
          </cell>
        </row>
        <row r="4569">
          <cell r="B4569" t="str">
            <v>13954</v>
          </cell>
          <cell r="C4569" t="str">
            <v>POLIDORA DE PISO (POLITRIZ) ELETRICA 4HP/12A**CAIXA**</v>
          </cell>
          <cell r="D4569" t="str">
            <v>UN</v>
          </cell>
          <cell r="E4569">
            <v>6384.21</v>
          </cell>
          <cell r="F4569">
            <v>0</v>
          </cell>
        </row>
        <row r="4570">
          <cell r="B4570" t="str">
            <v>13955</v>
          </cell>
          <cell r="C4570" t="str">
            <v>MOTOSSERRA A GASOLINA PORTATIL HUSKVARNA MOD 61**CAIXA**</v>
          </cell>
          <cell r="D4570" t="str">
            <v>UN</v>
          </cell>
          <cell r="E4570">
            <v>2047.62</v>
          </cell>
          <cell r="F4570">
            <v>0</v>
          </cell>
        </row>
        <row r="4571">
          <cell r="B4571" t="str">
            <v>13956</v>
          </cell>
          <cell r="C4571" t="str">
            <v>DUMPER PARTIDA ELETRICA E BASCULANTE HIDRAULICO 18HP DIESEL 1000L</v>
          </cell>
          <cell r="D4571" t="str">
            <v>UN</v>
          </cell>
          <cell r="E4571">
            <v>88705.23</v>
          </cell>
          <cell r="F4571">
            <v>0</v>
          </cell>
        </row>
        <row r="4572">
          <cell r="B4572" t="str">
            <v>13983</v>
          </cell>
          <cell r="C4572" t="str">
            <v xml:space="preserve">TORNEIRA CROMADA 1/2" OU 3/4" REF 1159 P/ PIA COZ - PADRAO POPULAR </v>
          </cell>
          <cell r="D4572" t="str">
            <v>UN</v>
          </cell>
          <cell r="E4572">
            <v>35.22</v>
          </cell>
          <cell r="F4572">
            <v>0</v>
          </cell>
        </row>
        <row r="4573">
          <cell r="B4573" t="str">
            <v>13984</v>
          </cell>
          <cell r="C4573" t="str">
            <v>TORNEIRA CROMADA CURTA SEM AREJADOR 1/2" OU 3/4" REF 1152 - USO GERAL</v>
          </cell>
          <cell r="D4573" t="str">
            <v>UN</v>
          </cell>
          <cell r="E4573">
            <v>46.02</v>
          </cell>
          <cell r="F4573">
            <v>0</v>
          </cell>
        </row>
        <row r="4574">
          <cell r="B4574" t="str">
            <v>14013</v>
          </cell>
          <cell r="C4574" t="str">
            <v>BOMBA C/MOTOR NACIONAL P/SONDAGEM</v>
          </cell>
          <cell r="D4574" t="str">
            <v>UN</v>
          </cell>
          <cell r="E4574">
            <v>30172.41</v>
          </cell>
          <cell r="F4574">
            <v>0</v>
          </cell>
        </row>
        <row r="4575">
          <cell r="B4575" t="str">
            <v>14017</v>
          </cell>
          <cell r="C4575" t="str">
            <v>CHUMBO VIRGEM EM LINGOTE</v>
          </cell>
          <cell r="D4575" t="str">
            <v>KG</v>
          </cell>
          <cell r="E4575">
            <v>7.89</v>
          </cell>
          <cell r="F4575">
            <v>0</v>
          </cell>
        </row>
        <row r="4576">
          <cell r="B4576" t="str">
            <v>14018</v>
          </cell>
          <cell r="C4576" t="str">
            <v>FERRO GUSA LINGOTE 191 A2 40% SILICIO</v>
          </cell>
          <cell r="D4576" t="str">
            <v>KG</v>
          </cell>
          <cell r="E4576">
            <v>0.9</v>
          </cell>
          <cell r="F4576">
            <v>0</v>
          </cell>
        </row>
        <row r="4577">
          <cell r="B4577" t="str">
            <v>14020</v>
          </cell>
          <cell r="C4577" t="str">
            <v>SONDA PERCUSSAO EQUIP P/ENSAIOS (D=3 A 10")</v>
          </cell>
          <cell r="D4577" t="str">
            <v>UN</v>
          </cell>
          <cell r="E4577">
            <v>14575.59</v>
          </cell>
          <cell r="F4577">
            <v>0</v>
          </cell>
        </row>
        <row r="4578">
          <cell r="B4578" t="str">
            <v>14027</v>
          </cell>
          <cell r="C4578" t="str">
            <v>ELEMENTO VAZADO CERAMICO 9 X 12 X 25 CM</v>
          </cell>
          <cell r="D4578" t="str">
            <v>UN</v>
          </cell>
          <cell r="E4578">
            <v>2.0099999999999998</v>
          </cell>
          <cell r="F4578">
            <v>0</v>
          </cell>
        </row>
        <row r="4579">
          <cell r="B4579" t="str">
            <v>14041</v>
          </cell>
          <cell r="C4579" t="str">
            <v>CONCRETO USINADO FCK = 9,0 MPA (NAO BOMBEADO)</v>
          </cell>
          <cell r="D4579" t="str">
            <v>M3</v>
          </cell>
          <cell r="E4579">
            <v>257.52</v>
          </cell>
          <cell r="F4579">
            <v>0</v>
          </cell>
        </row>
        <row r="4580">
          <cell r="B4580" t="str">
            <v>14052</v>
          </cell>
          <cell r="C4580" t="str">
            <v>CONDULETE DE ALUMINIO FUNDIDO TIPO B DN 1/2"</v>
          </cell>
          <cell r="D4580" t="str">
            <v>UN</v>
          </cell>
          <cell r="E4580">
            <v>7.39</v>
          </cell>
          <cell r="F4580">
            <v>0</v>
          </cell>
        </row>
        <row r="4581">
          <cell r="B4581" t="str">
            <v>14053</v>
          </cell>
          <cell r="C4581" t="str">
            <v>CONDULETE DE ALUMINIO FUNDIDO TIPO B DN 3/4"</v>
          </cell>
          <cell r="D4581" t="str">
            <v>UN</v>
          </cell>
          <cell r="E4581">
            <v>8.11</v>
          </cell>
          <cell r="F4581">
            <v>0</v>
          </cell>
        </row>
        <row r="4582">
          <cell r="B4582" t="str">
            <v>14054</v>
          </cell>
          <cell r="C4582" t="str">
            <v>CONDULETE DE ALUMINIO FUNDIDO TIPO B DN 1"</v>
          </cell>
          <cell r="D4582" t="str">
            <v>UN</v>
          </cell>
          <cell r="E4582">
            <v>11.88</v>
          </cell>
          <cell r="F4582">
            <v>0</v>
          </cell>
        </row>
        <row r="4583">
          <cell r="B4583" t="str">
            <v>14055</v>
          </cell>
          <cell r="C4583" t="str">
            <v>CAIXA DE PASSAGEM N 6 PADRAO TELEBRAS DIM 120 X 120 X 12CM EM CHAPA DE ACO GALV</v>
          </cell>
          <cell r="D4583" t="str">
            <v>UN</v>
          </cell>
          <cell r="E4583">
            <v>670.14</v>
          </cell>
          <cell r="F4583">
            <v>0</v>
          </cell>
        </row>
        <row r="4584">
          <cell r="B4584" t="str">
            <v>14056</v>
          </cell>
          <cell r="C4584" t="str">
            <v>CHAVE PARTIDA DIRETA TRIFASICA P/ MOTOR 30CV-220V C/ FUSIVEL NH 160A</v>
          </cell>
          <cell r="D4584" t="str">
            <v>UN</v>
          </cell>
          <cell r="E4584">
            <v>2513.16</v>
          </cell>
          <cell r="F4584">
            <v>0</v>
          </cell>
        </row>
        <row r="4585">
          <cell r="B4585" t="str">
            <v>14057</v>
          </cell>
          <cell r="C4585" t="str">
            <v>CHAVE PARTIDA DIRETA TRIFASICA P/ MOTOR 5CV-220V C/ FUSIVEL DIAZED 35A</v>
          </cell>
          <cell r="D4585" t="str">
            <v>UN</v>
          </cell>
          <cell r="E4585">
            <v>391</v>
          </cell>
          <cell r="F4585">
            <v>0</v>
          </cell>
        </row>
        <row r="4586">
          <cell r="B4586" t="str">
            <v>14058</v>
          </cell>
          <cell r="C4586" t="str">
            <v>CHAVE PARTIDA DIRETA TRIFASICA P/ MOTOR 10CV-220V C/ FUSIVEL DIAZED 63A</v>
          </cell>
          <cell r="D4586" t="str">
            <v>UN</v>
          </cell>
          <cell r="E4586">
            <v>379.43</v>
          </cell>
          <cell r="F4586">
            <v>0</v>
          </cell>
        </row>
        <row r="4587">
          <cell r="B4587" t="str">
            <v>14060</v>
          </cell>
          <cell r="C4587" t="str">
            <v>QUADRO 160 X 66CM PADRAO LIGHT TR-4</v>
          </cell>
          <cell r="D4587" t="str">
            <v>UN</v>
          </cell>
          <cell r="E4587">
            <v>176.11</v>
          </cell>
          <cell r="F4587">
            <v>0</v>
          </cell>
        </row>
        <row r="4588">
          <cell r="B4588" t="str">
            <v>14061</v>
          </cell>
          <cell r="C4588" t="str">
            <v xml:space="preserve">CAIXA 46 X 66CM PADRAO LIGHT T-3 PAINEL </v>
          </cell>
          <cell r="D4588" t="str">
            <v>UN</v>
          </cell>
          <cell r="E4588">
            <v>110.44</v>
          </cell>
          <cell r="F4588">
            <v>0</v>
          </cell>
        </row>
        <row r="4589">
          <cell r="B4589" t="str">
            <v>14077</v>
          </cell>
          <cell r="C4589" t="str">
            <v>JUNTA DILATACAO JEENE JJ1525QN (-10/+20MM) - INCL EXEC/LABIOS POLIMERICOS</v>
          </cell>
          <cell r="D4589" t="str">
            <v>M</v>
          </cell>
          <cell r="E4589">
            <v>60</v>
          </cell>
          <cell r="F4589">
            <v>0</v>
          </cell>
        </row>
        <row r="4590">
          <cell r="B4590" t="str">
            <v>14092</v>
          </cell>
          <cell r="C4590" t="str">
            <v>MICRO-TRATOR TOBATA MB.15 NS (CORTADOR GRAMA)**CAIXA**</v>
          </cell>
          <cell r="D4590" t="str">
            <v>UN</v>
          </cell>
          <cell r="E4590">
            <v>23818.73</v>
          </cell>
          <cell r="F4590">
            <v>0</v>
          </cell>
        </row>
        <row r="4591">
          <cell r="B4591" t="str">
            <v>14112</v>
          </cell>
          <cell r="C4591" t="str">
            <v>TAMPA FOFO TP R1 PADRAO TELEBRAS 385 X 630MM 25KG CARGA MAX 1500KG P/ CAIXA TELEFONE</v>
          </cell>
          <cell r="D4591" t="str">
            <v>UN</v>
          </cell>
          <cell r="E4591">
            <v>208.59</v>
          </cell>
          <cell r="F4591">
            <v>0</v>
          </cell>
        </row>
        <row r="4592">
          <cell r="B4592" t="str">
            <v>14113</v>
          </cell>
          <cell r="C4592" t="str">
            <v>TAMPAO FOFO P/ CX R3 PADRAO TELEBRAS</v>
          </cell>
          <cell r="D4592" t="str">
            <v>UN</v>
          </cell>
          <cell r="E4592">
            <v>554.66999999999996</v>
          </cell>
          <cell r="F4592">
            <v>0</v>
          </cell>
        </row>
        <row r="4593">
          <cell r="B4593" t="str">
            <v>14116</v>
          </cell>
          <cell r="C4593" t="str">
            <v>CAIXA 20 X 26CM PADRAO LIGHT T-1 PAINEL</v>
          </cell>
          <cell r="D4593" t="str">
            <v>UN</v>
          </cell>
          <cell r="E4593">
            <v>26.58</v>
          </cell>
          <cell r="F4593">
            <v>0</v>
          </cell>
        </row>
        <row r="4594">
          <cell r="B4594" t="str">
            <v>14127</v>
          </cell>
          <cell r="C4594" t="str">
            <v>FIO COBRE NU DE 10 A 500MM2 600V</v>
          </cell>
          <cell r="D4594" t="str">
            <v>KG</v>
          </cell>
          <cell r="E4594">
            <v>45.16</v>
          </cell>
          <cell r="F4594">
            <v>0</v>
          </cell>
        </row>
        <row r="4595">
          <cell r="B4595" t="str">
            <v>14128</v>
          </cell>
          <cell r="C4595" t="str">
            <v>FIO DE COBRE NU 1,5MM2</v>
          </cell>
          <cell r="D4595" t="str">
            <v>KG</v>
          </cell>
          <cell r="E4595">
            <v>0.74</v>
          </cell>
          <cell r="F4595">
            <v>0</v>
          </cell>
        </row>
        <row r="4596">
          <cell r="B4596" t="str">
            <v>14144</v>
          </cell>
          <cell r="C4596" t="str">
            <v xml:space="preserve">LATAO EM BARRA RETANGULAR </v>
          </cell>
          <cell r="D4596" t="str">
            <v>KG</v>
          </cell>
          <cell r="E4596">
            <v>27.85</v>
          </cell>
          <cell r="F4596">
            <v>0</v>
          </cell>
        </row>
        <row r="4597">
          <cell r="B4597" t="str">
            <v>14145</v>
          </cell>
          <cell r="C4597" t="str">
            <v>LATAO CHAPA LAMINADA 1.20X0.60M ESP=3.5MM</v>
          </cell>
          <cell r="D4597" t="str">
            <v>KG</v>
          </cell>
          <cell r="E4597">
            <v>35.89</v>
          </cell>
          <cell r="F4597">
            <v>0</v>
          </cell>
        </row>
        <row r="4598">
          <cell r="B4598" t="str">
            <v>14146</v>
          </cell>
          <cell r="C4598" t="str">
            <v>FINCAPINO C 22 LONGO</v>
          </cell>
          <cell r="D4598" t="str">
            <v>CENTO</v>
          </cell>
          <cell r="E4598">
            <v>99</v>
          </cell>
          <cell r="F4598">
            <v>0</v>
          </cell>
        </row>
        <row r="4599">
          <cell r="B4599" t="str">
            <v>14147</v>
          </cell>
          <cell r="C4599" t="str">
            <v>PINO C/ ROSCA DIAM 1/4" 30 X 20"</v>
          </cell>
          <cell r="D4599" t="str">
            <v>CX</v>
          </cell>
          <cell r="E4599">
            <v>52.19</v>
          </cell>
          <cell r="F4599">
            <v>0</v>
          </cell>
        </row>
        <row r="4600">
          <cell r="B4600" t="str">
            <v>14148</v>
          </cell>
          <cell r="C4600" t="str">
            <v>PORCA ZINCADA SEXTAVADA ALTA 1/4"</v>
          </cell>
          <cell r="D4600" t="str">
            <v>UN</v>
          </cell>
          <cell r="E4600">
            <v>0.08</v>
          </cell>
          <cell r="F4600">
            <v>0</v>
          </cell>
        </row>
        <row r="4601">
          <cell r="B4601" t="str">
            <v>14149</v>
          </cell>
          <cell r="C4601" t="str">
            <v>SUPORTE "Y" P/ INST. APARENTE" CAIXA COM 100 UNIDADES</v>
          </cell>
          <cell r="D4601" t="str">
            <v>CX</v>
          </cell>
          <cell r="E4601">
            <v>71.430000000000007</v>
          </cell>
          <cell r="F4601">
            <v>0</v>
          </cell>
        </row>
        <row r="4602">
          <cell r="B4602" t="str">
            <v>14151</v>
          </cell>
          <cell r="C4602" t="str">
            <v>FITA RECARTILHADA EPAFLEX 17MM</v>
          </cell>
          <cell r="D4602" t="str">
            <v>UN</v>
          </cell>
          <cell r="E4602">
            <v>34.79</v>
          </cell>
          <cell r="F4602">
            <v>0</v>
          </cell>
        </row>
        <row r="4603">
          <cell r="B4603" t="str">
            <v>14152</v>
          </cell>
          <cell r="C4603" t="str">
            <v>FITA PERFURADA 17MM EXTRA LEVE</v>
          </cell>
          <cell r="D4603" t="str">
            <v>UN</v>
          </cell>
          <cell r="E4603">
            <v>43.7</v>
          </cell>
          <cell r="F4603">
            <v>0</v>
          </cell>
        </row>
        <row r="4604">
          <cell r="B4604" t="str">
            <v>14153</v>
          </cell>
          <cell r="C4604" t="str">
            <v>FITA PERFURADA 19MM LEVE</v>
          </cell>
          <cell r="D4604" t="str">
            <v>UN</v>
          </cell>
          <cell r="E4604">
            <v>50.34</v>
          </cell>
          <cell r="F4604">
            <v>0</v>
          </cell>
        </row>
        <row r="4605">
          <cell r="B4605" t="str">
            <v>14154</v>
          </cell>
          <cell r="C4605" t="str">
            <v>FITA PERFURADA 25MM PESADA</v>
          </cell>
          <cell r="D4605" t="str">
            <v>UN</v>
          </cell>
          <cell r="E4605">
            <v>64.63</v>
          </cell>
          <cell r="F4605">
            <v>0</v>
          </cell>
        </row>
        <row r="4606">
          <cell r="B4606" t="str">
            <v>14157</v>
          </cell>
          <cell r="C4606" t="str">
            <v>JUNCAO2 GARRAS P/ INST. APARENTE</v>
          </cell>
          <cell r="D4606" t="str">
            <v>UN</v>
          </cell>
          <cell r="E4606">
            <v>1.08</v>
          </cell>
          <cell r="F4606">
            <v>0</v>
          </cell>
        </row>
        <row r="4607">
          <cell r="B4607" t="str">
            <v>14161</v>
          </cell>
          <cell r="C4607" t="str">
            <v>BOMBA CENTRIFUGA C/ MOTOR ELETRICO 3/4CV SCHNEIDER BC-91 **CAIXA**</v>
          </cell>
          <cell r="D4607" t="str">
            <v>UN</v>
          </cell>
          <cell r="E4607">
            <v>531.30999999999995</v>
          </cell>
          <cell r="F4607">
            <v>0</v>
          </cell>
        </row>
        <row r="4608">
          <cell r="B4608" t="str">
            <v>14162</v>
          </cell>
          <cell r="C4608" t="str">
            <v>POSTE FERRO GALV FLANGEADO CURVO SIMPLES CONICO CONTINUO H = 9M, S/ BASE</v>
          </cell>
          <cell r="D4608" t="str">
            <v>UN</v>
          </cell>
          <cell r="E4608">
            <v>1156.9100000000001</v>
          </cell>
          <cell r="F4608">
            <v>0</v>
          </cell>
        </row>
        <row r="4609">
          <cell r="B4609" t="str">
            <v>14163</v>
          </cell>
          <cell r="C4609" t="str">
            <v>POSTE FERRO GALV FLANGEADO CURVO DUPLO CONICO CONTINUO H = 9M, S/ BASE</v>
          </cell>
          <cell r="D4609" t="str">
            <v>UN</v>
          </cell>
          <cell r="E4609">
            <v>1347.03</v>
          </cell>
          <cell r="F4609">
            <v>0</v>
          </cell>
        </row>
        <row r="4610">
          <cell r="B4610" t="str">
            <v>14164</v>
          </cell>
          <cell r="C4610" t="str">
            <v>POSTE FERRO GALV FLANGEADO CURVO DUPLO CONICO CONTINUO H = 9M, C/ BASE</v>
          </cell>
          <cell r="D4610" t="str">
            <v>UN</v>
          </cell>
          <cell r="E4610">
            <v>1283.0899999999999</v>
          </cell>
          <cell r="F4610">
            <v>0</v>
          </cell>
        </row>
        <row r="4611">
          <cell r="B4611" t="str">
            <v>14165</v>
          </cell>
          <cell r="C4611" t="str">
            <v>POSTE FERRO GALV FLANGEADO RETO CONICO CONTINUO H = 9M C/ BASE</v>
          </cell>
          <cell r="D4611" t="str">
            <v>UN</v>
          </cell>
          <cell r="E4611">
            <v>1035.8499999999999</v>
          </cell>
          <cell r="F4611">
            <v>0</v>
          </cell>
        </row>
        <row r="4612">
          <cell r="B4612" t="str">
            <v>14166</v>
          </cell>
          <cell r="C4612" t="str">
            <v>POSTE FERRO GALV DE ENGATAR RETO CONICO CONTINUO H = 7M</v>
          </cell>
          <cell r="D4612" t="str">
            <v>UN</v>
          </cell>
          <cell r="E4612">
            <v>737.46</v>
          </cell>
          <cell r="F4612">
            <v>0</v>
          </cell>
        </row>
        <row r="4613">
          <cell r="B4613" t="str">
            <v>14170</v>
          </cell>
          <cell r="C4613" t="str">
            <v>TELHA AUTO-PORTANTE ACO ZINCADO A-120 SEM PINTURA E=0,95MM</v>
          </cell>
          <cell r="D4613" t="str">
            <v>M2</v>
          </cell>
          <cell r="E4613">
            <v>83.71</v>
          </cell>
          <cell r="F4613">
            <v>0</v>
          </cell>
        </row>
        <row r="4614">
          <cell r="B4614" t="str">
            <v>14171</v>
          </cell>
          <cell r="C4614" t="str">
            <v>TELHA AUTO-PORTANTE ACO ZINCADO A-120 C/ PRE-PINTURA E=0,95MM</v>
          </cell>
          <cell r="D4614" t="str">
            <v>M2</v>
          </cell>
          <cell r="E4614">
            <v>116.44</v>
          </cell>
          <cell r="F4614">
            <v>0</v>
          </cell>
        </row>
        <row r="4615">
          <cell r="B4615" t="str">
            <v>14172</v>
          </cell>
          <cell r="C4615" t="str">
            <v>TELHA AUTO-PORTANTE ACO ZINCADO A-259 SEM PINTURA E= 0,95MM</v>
          </cell>
          <cell r="D4615" t="str">
            <v>M2</v>
          </cell>
          <cell r="E4615">
            <v>55</v>
          </cell>
          <cell r="F4615">
            <v>0</v>
          </cell>
        </row>
        <row r="4616">
          <cell r="B4616" t="str">
            <v>14173</v>
          </cell>
          <cell r="C4616" t="str">
            <v>TELHA AUTO-PORTANTE ACO ZINCADO A-259 C/ PRE-PINTURA E= 0,95MM</v>
          </cell>
          <cell r="D4616" t="str">
            <v>M2</v>
          </cell>
          <cell r="E4616">
            <v>82.27</v>
          </cell>
          <cell r="F4616">
            <v>0</v>
          </cell>
        </row>
        <row r="4617">
          <cell r="B4617" t="str">
            <v>14174</v>
          </cell>
          <cell r="C4617" t="str">
            <v>TELHA AUTO-PORTANTE ACO ZINCADO A-440 SEM PINTURA E=1,25MM</v>
          </cell>
          <cell r="D4617" t="str">
            <v>M2</v>
          </cell>
          <cell r="E4617">
            <v>83.71</v>
          </cell>
          <cell r="F4617">
            <v>0</v>
          </cell>
        </row>
        <row r="4618">
          <cell r="B4618" t="str">
            <v>14175</v>
          </cell>
          <cell r="C4618" t="str">
            <v>TELHA AUTO-PORTANTE ACO ZINCADO A-440 C/ PRE-PINTURA E= 1,25MM</v>
          </cell>
          <cell r="D4618" t="str">
            <v>M2</v>
          </cell>
          <cell r="E4618">
            <v>116.44</v>
          </cell>
          <cell r="F4618">
            <v>0</v>
          </cell>
        </row>
        <row r="4619">
          <cell r="B4619" t="str">
            <v>14176</v>
          </cell>
          <cell r="C4619" t="str">
            <v>TELHA AUTO-PORTANTE ACO ZINCADO SEM PINTURA A-494 E=1,55MM</v>
          </cell>
          <cell r="D4619" t="str">
            <v>M2</v>
          </cell>
          <cell r="E4619">
            <v>110.34</v>
          </cell>
          <cell r="F4619">
            <v>0</v>
          </cell>
        </row>
        <row r="4620">
          <cell r="B4620" t="str">
            <v>14177</v>
          </cell>
          <cell r="C4620" t="str">
            <v xml:space="preserve">TELHA AUTO-PORTANTE ACO ZINCADO A-494 C/ PRE-PINTURA - E=1,55MM </v>
          </cell>
          <cell r="D4620" t="str">
            <v>M2</v>
          </cell>
          <cell r="E4620">
            <v>145.84</v>
          </cell>
          <cell r="F4620">
            <v>0</v>
          </cell>
        </row>
        <row r="4621">
          <cell r="B4621" t="str">
            <v>14178</v>
          </cell>
          <cell r="C4621" t="str">
            <v>TELHA AUTO-PORTANTE ACO ZINCADO A-530 SEM PINTURA E= 1,95MM</v>
          </cell>
          <cell r="D4621" t="str">
            <v>M2</v>
          </cell>
          <cell r="E4621">
            <v>151.59</v>
          </cell>
          <cell r="F4621">
            <v>0</v>
          </cell>
        </row>
        <row r="4622">
          <cell r="B4622" t="str">
            <v>14179</v>
          </cell>
          <cell r="C4622" t="str">
            <v>TELHA AUTO-PORTANTE ACO ZINCADO A-530 C/ PRE-PINTURA - E= 1,95MM</v>
          </cell>
          <cell r="D4622" t="str">
            <v>M2</v>
          </cell>
          <cell r="E4622">
            <v>204.23</v>
          </cell>
          <cell r="F4622">
            <v>0</v>
          </cell>
        </row>
        <row r="4623">
          <cell r="B4623" t="str">
            <v>14185</v>
          </cell>
          <cell r="C4623" t="str">
            <v>AQUECEDOR DE AGUA ELETRICO INDUSTRIAL CAPACIDADE 750L, TENSAO NOMINAL 220V</v>
          </cell>
          <cell r="D4623" t="str">
            <v>UN</v>
          </cell>
          <cell r="E4623">
            <v>6057.3</v>
          </cell>
          <cell r="F4623">
            <v>0</v>
          </cell>
        </row>
        <row r="4624">
          <cell r="B4624" t="str">
            <v>14186</v>
          </cell>
          <cell r="C4624" t="str">
            <v>AQUECEDOR DE AGUA ELETRICO INDUSTRIAL 1000L, TENSAO NOMINAL 220V</v>
          </cell>
          <cell r="D4624" t="str">
            <v>UN</v>
          </cell>
          <cell r="E4624">
            <v>7398.15</v>
          </cell>
          <cell r="F4624">
            <v>0</v>
          </cell>
        </row>
        <row r="4625">
          <cell r="B4625" t="str">
            <v>14210</v>
          </cell>
          <cell r="C4625" t="str">
            <v>PORCA SEXTAVADA ESF H = 70MM CHAVE 55MM</v>
          </cell>
          <cell r="D4625" t="str">
            <v>UN</v>
          </cell>
          <cell r="E4625">
            <v>65.38</v>
          </cell>
          <cell r="F4625">
            <v>0</v>
          </cell>
        </row>
        <row r="4626">
          <cell r="B4626" t="str">
            <v>14211</v>
          </cell>
          <cell r="C4626" t="str">
            <v>CONTRA PORCA SEXTAVADA H = 35MM</v>
          </cell>
          <cell r="D4626" t="str">
            <v>UN</v>
          </cell>
          <cell r="E4626">
            <v>32.369999999999997</v>
          </cell>
          <cell r="F4626">
            <v>0</v>
          </cell>
        </row>
        <row r="4627">
          <cell r="B4627" t="str">
            <v>14220</v>
          </cell>
          <cell r="C4627" t="str">
            <v>CALDEIRA DE ASFALTO, CONSMAQ, MOD. CA 2,  C/TANQUE ISOLADO DE 2500 L, C/2 MAÇARICOS, C/BOMBA P/ESPARGIMENTO, BARRA ESPARGIDORA LARGURA 2M E HASTE MANUAL, REBOCÁVEL</v>
          </cell>
          <cell r="D4627" t="str">
            <v>UN</v>
          </cell>
          <cell r="E4627">
            <v>84000</v>
          </cell>
          <cell r="F4627">
            <v>0</v>
          </cell>
        </row>
        <row r="4628">
          <cell r="B4628" t="str">
            <v>14221</v>
          </cell>
          <cell r="C4628" t="str">
            <v>PA CARREGADEIRA SOBRE RODAS CASE W20 E - POTENCIA 144HP - CAPACIDADE DA CACAMBA 1,53 A 1,91 M3 - PESO OPERACIONAL 10.334 KG**CAIXA**</v>
          </cell>
          <cell r="D4628" t="str">
            <v>UN</v>
          </cell>
          <cell r="E4628">
            <v>298092.3</v>
          </cell>
          <cell r="F4628">
            <v>0</v>
          </cell>
        </row>
        <row r="4629">
          <cell r="B4629" t="str">
            <v>14226</v>
          </cell>
          <cell r="C4629" t="str">
            <v>CAMINHÃO TOCO MERCEDES BENZ ATEGO 1315 / 48, POTÊNCIA 150 CV, PBT 12990 KG, CARGA UTIL MAX C/ EQUIP.8420 KG, DIST.  ENTRE EIXOS 4760MM  - INCLUI CARROCERIA FIXA ABERTA DE MADEIRA P/ TRANSP.  GERALCARGA SECA -</v>
          </cell>
          <cell r="D4629" t="str">
            <v>UN</v>
          </cell>
          <cell r="E4629">
            <v>165989.24</v>
          </cell>
          <cell r="F4629">
            <v>0</v>
          </cell>
        </row>
        <row r="4630">
          <cell r="B4630" t="str">
            <v>14228</v>
          </cell>
          <cell r="C4630" t="str">
            <v>CAMINHÃO TRUCADO (C/ TERCEIRO EIXO) MERCEDES BENZ L1620  ELETRÔNICO - POTÊNCIA 231CV - PBT =22000KG - DIST. ENTRE EIXOS 5170 MM - INCLUI CARROCERIA FIXA ABERTA DE MADEIRA P/ TRANSP.  GERAL DECARGA SECA - DIME</v>
          </cell>
          <cell r="D4630" t="str">
            <v>UN</v>
          </cell>
          <cell r="E4630">
            <v>223751.89</v>
          </cell>
          <cell r="F4630">
            <v>0</v>
          </cell>
        </row>
        <row r="4631">
          <cell r="B4631" t="str">
            <v>14240</v>
          </cell>
          <cell r="C4631" t="str">
            <v>TRATOR DE PNEUS CASE MOD. 4240, 85 HP**CAIXA**</v>
          </cell>
          <cell r="D4631" t="str">
            <v>UN</v>
          </cell>
          <cell r="E4631">
            <v>776170.47</v>
          </cell>
          <cell r="F4631">
            <v>0</v>
          </cell>
        </row>
        <row r="4632">
          <cell r="B4632" t="str">
            <v>14250</v>
          </cell>
          <cell r="C4632" t="str">
            <v>TARIFA DE CONSUMO DE ENERGIA ELETRICA COMERCIAL, BAIXA TENSAO</v>
          </cell>
          <cell r="D4632" t="str">
            <v>KW/H</v>
          </cell>
          <cell r="E4632">
            <v>0.38</v>
          </cell>
          <cell r="F4632">
            <v>0</v>
          </cell>
        </row>
        <row r="4633">
          <cell r="B4633" t="str">
            <v>14252</v>
          </cell>
          <cell r="C4633" t="str">
            <v>MOTOBOMBA AUTOESCORVANTE P/ DRENAGEM BOCAIS 3" X 2 1/2" MOTOR A GASOLINA * 7HP, HM/Q = 5M/25M3/H A 45M/3M3/H *"</v>
          </cell>
          <cell r="D4633" t="str">
            <v>UN</v>
          </cell>
          <cell r="E4633">
            <v>4636.1000000000004</v>
          </cell>
          <cell r="F4633">
            <v>0</v>
          </cell>
        </row>
        <row r="4634">
          <cell r="B4634" t="str">
            <v>14254</v>
          </cell>
          <cell r="C4634" t="str">
            <v>GRUPO GERADOR, 76/84 KVA, MOTOR DIESEL DE 85 HP, ACIONAMENTO MANUAL, ESTACIONÁRIO</v>
          </cell>
          <cell r="D4634" t="str">
            <v>UN</v>
          </cell>
          <cell r="E4634">
            <v>51555</v>
          </cell>
          <cell r="F4634">
            <v>0</v>
          </cell>
        </row>
        <row r="4635">
          <cell r="B4635" t="str">
            <v>14270</v>
          </cell>
          <cell r="C4635" t="str">
            <v>TRATOR DE PNEUS VALMET 1180 T 108 CV**CAIXA**</v>
          </cell>
          <cell r="D4635" t="str">
            <v>UN</v>
          </cell>
          <cell r="E4635">
            <v>145377.75</v>
          </cell>
          <cell r="F4635">
            <v>0</v>
          </cell>
        </row>
        <row r="4636">
          <cell r="B4636" t="str">
            <v>14281</v>
          </cell>
          <cell r="C4636" t="str">
            <v>CHAVE SECCIONADORA TRIPOLAR 250A, 600V C/ FUSIVEIS NH 200A EM CAIXA BLINDADA EM ACO</v>
          </cell>
          <cell r="D4636" t="str">
            <v>UN</v>
          </cell>
          <cell r="E4636">
            <v>576.04999999999995</v>
          </cell>
          <cell r="F4636">
            <v>0</v>
          </cell>
        </row>
        <row r="4637">
          <cell r="B4637" t="str">
            <v>14282</v>
          </cell>
          <cell r="C4637" t="str">
            <v>CHAVE SECCIONADORA TRIPOLAR 400A, 600V C/ FUSIVEIS NH 400A EM CAIXA BLINDADA EM ACO</v>
          </cell>
          <cell r="D4637" t="str">
            <v>UN</v>
          </cell>
          <cell r="E4637">
            <v>738</v>
          </cell>
          <cell r="F4637">
            <v>0</v>
          </cell>
        </row>
        <row r="4638">
          <cell r="B4638" t="str">
            <v>14283</v>
          </cell>
          <cell r="C4638" t="str">
            <v>CHAVE SECCIONADORA TRIPOLAR 600A, 600V C/ FUSIVEIS NH 600A EM CAIXA BLINDADO EM ACO</v>
          </cell>
          <cell r="D4638" t="str">
            <v>UN</v>
          </cell>
          <cell r="E4638">
            <v>992.2</v>
          </cell>
          <cell r="F4638">
            <v>0</v>
          </cell>
        </row>
        <row r="4639">
          <cell r="B4639" t="str">
            <v>14284</v>
          </cell>
          <cell r="C4639" t="str">
            <v>EXPLOSOR ELETRONICO AEE T9.A7 1000V</v>
          </cell>
          <cell r="D4639" t="str">
            <v>UN</v>
          </cell>
          <cell r="E4639">
            <v>8.36</v>
          </cell>
          <cell r="F4639">
            <v>0</v>
          </cell>
        </row>
        <row r="4640">
          <cell r="B4640" t="str">
            <v>14326</v>
          </cell>
          <cell r="C4640" t="str">
            <v>PEDRA QUIXADA</v>
          </cell>
          <cell r="D4640" t="str">
            <v>M2</v>
          </cell>
          <cell r="E4640">
            <v>46.5</v>
          </cell>
          <cell r="F4640">
            <v>0</v>
          </cell>
        </row>
        <row r="4641">
          <cell r="B4641" t="str">
            <v>14385</v>
          </cell>
          <cell r="C4641" t="str">
            <v>CHAVE SECCIONADORA UNIPOLAR, ABERTURA EM CARGA C/ VARA, 15KV, 400A USO INTERNO</v>
          </cell>
          <cell r="D4641" t="str">
            <v>UN</v>
          </cell>
          <cell r="E4641">
            <v>328</v>
          </cell>
          <cell r="F4641">
            <v>0</v>
          </cell>
        </row>
        <row r="4642">
          <cell r="B4642" t="str">
            <v>14386</v>
          </cell>
          <cell r="C4642" t="str">
            <v>CHAVE SECCIONADORA TRIPOLAR, ABERTURA EM CARGA 15KV, 400A , C/ PUNHO</v>
          </cell>
          <cell r="D4642" t="str">
            <v>UN</v>
          </cell>
          <cell r="E4642">
            <v>1146.98</v>
          </cell>
          <cell r="F4642">
            <v>0</v>
          </cell>
        </row>
        <row r="4643">
          <cell r="B4643" t="str">
            <v>14405</v>
          </cell>
          <cell r="C4643" t="str">
            <v>TANQUE ESTACIONARIO FERLEX TAA -SERPENTINA CAP 30 000 L</v>
          </cell>
          <cell r="D4643" t="str">
            <v>UN</v>
          </cell>
          <cell r="E4643">
            <v>73110</v>
          </cell>
          <cell r="F4643">
            <v>0</v>
          </cell>
        </row>
        <row r="4644">
          <cell r="B4644" t="str">
            <v>14438</v>
          </cell>
          <cell r="C4644" t="str">
            <v>PECA DE MADEIRA ROLICA D = 11 A 15CM P/ ESCORAMENTOS</v>
          </cell>
          <cell r="D4644" t="str">
            <v>M</v>
          </cell>
          <cell r="E4644">
            <v>2.2999999999999998</v>
          </cell>
          <cell r="F4644">
            <v>0</v>
          </cell>
        </row>
        <row r="4645">
          <cell r="B4645" t="str">
            <v>14439</v>
          </cell>
          <cell r="C4645" t="str">
            <v>PECA DE MADEIRA ROLICA D = 6 A 10CM P/ ESCORAMENTOS</v>
          </cell>
          <cell r="D4645" t="str">
            <v>M</v>
          </cell>
          <cell r="E4645">
            <v>2.2999999999999998</v>
          </cell>
          <cell r="F4645">
            <v>0</v>
          </cell>
        </row>
        <row r="4646">
          <cell r="B4646" t="str">
            <v>14454</v>
          </cell>
          <cell r="C4646" t="str">
            <v>AREIA ASFALTICA USINADA A QUENTE</v>
          </cell>
          <cell r="D4646" t="str">
            <v>T</v>
          </cell>
          <cell r="E4646">
            <v>837.46</v>
          </cell>
          <cell r="F4646">
            <v>0</v>
          </cell>
        </row>
        <row r="4647">
          <cell r="B4647" t="str">
            <v>14489</v>
          </cell>
          <cell r="C4647" t="str">
            <v>ROLO COMPACTADOR VIBRATÓRIO PÉ DE CARNEIRO, MULLER, MODELO VAP-70P, POTÊNCIA 150HP - PESO OPERACIONAL 9,8T - IMPACTO DINÂMICO 31,75T</v>
          </cell>
          <cell r="D4647" t="str">
            <v>UN</v>
          </cell>
          <cell r="E4647">
            <v>321738.48</v>
          </cell>
          <cell r="F4647">
            <v>0</v>
          </cell>
        </row>
        <row r="4648">
          <cell r="B4648" t="str">
            <v>14511</v>
          </cell>
          <cell r="C4648" t="str">
            <v>ROLO COMPACTADOR DE PNEUS PRESSÃO VARIÁVEL ESTÁTICO PARA ASFALTO, DYNAPAC, MODELO CP-271, POTÊNCIA 100HP - PESO MÁXIMO OPERACIONAL 12,4T - IMPACTO DINÂMICO SEM/COM LASTRO 13,7/30T</v>
          </cell>
          <cell r="D4648" t="str">
            <v>UN</v>
          </cell>
          <cell r="E4648">
            <v>381176.89</v>
          </cell>
          <cell r="F4648">
            <v>0</v>
          </cell>
        </row>
        <row r="4649">
          <cell r="B4649" t="str">
            <v>14513</v>
          </cell>
          <cell r="C4649" t="str">
            <v>ROLO COMPACTADOR VIBRATÓRIO PÉ DE CARNEIRO PARA SOLOS, DYNAPAC, MODELO CA-150P, POTÊNCIA 80HP - PESO MÁXIMO OPERACIONAL 8,8T - IMPACTO DINÂMICO 14,58T</v>
          </cell>
          <cell r="D4649" t="str">
            <v>UN</v>
          </cell>
          <cell r="E4649">
            <v>244146.22</v>
          </cell>
          <cell r="F4649">
            <v>0</v>
          </cell>
        </row>
        <row r="4650">
          <cell r="B4650" t="str">
            <v>14524</v>
          </cell>
          <cell r="C4650" t="str">
            <v>PA CARREGADEIRA SOBRE RODAS FIAT-ALLIS FR-180 - POTENCIA 190 HP-190 HP - CAPACIDADE DA CACAMBA 2,1A 3,06M3-PESO OPERACIONAL 16,2T**CAIXA**</v>
          </cell>
          <cell r="D4650" t="str">
            <v>UN</v>
          </cell>
          <cell r="E4650">
            <v>534197.4</v>
          </cell>
          <cell r="F4650">
            <v>0</v>
          </cell>
        </row>
        <row r="4651">
          <cell r="B4651" t="str">
            <v>14525</v>
          </cell>
          <cell r="C4651" t="str">
            <v>ESCAVADEIRA HIDRAULICA SOBRE ESTEIRAS KOMATSU MOD PC200LC-6, POT 133HP, PESO OPERACIONAL 21,3T, CACAMBA= 1,5M³( IMPORTADO ).</v>
          </cell>
          <cell r="D4651" t="str">
            <v>UN</v>
          </cell>
          <cell r="E4651">
            <v>604291.32999999996</v>
          </cell>
          <cell r="F4651">
            <v>0</v>
          </cell>
        </row>
        <row r="4652">
          <cell r="B4652" t="str">
            <v>14526</v>
          </cell>
          <cell r="C4652" t="str">
            <v>COMPRESSOR DE AR PORTATIL HOLMAN CR-275 - 97HP**CAIXA**</v>
          </cell>
          <cell r="D4652" t="str">
            <v>UN</v>
          </cell>
          <cell r="E4652">
            <v>79083.47</v>
          </cell>
          <cell r="F4652">
            <v>0</v>
          </cell>
        </row>
        <row r="4653">
          <cell r="B4653" t="str">
            <v>14529</v>
          </cell>
          <cell r="C4653" t="str">
            <v>MARTELO PERFURADOR PNEUMÁTICO MANUAL, MARCA ATLAS COPCO, MODELO BBD 12 T</v>
          </cell>
          <cell r="D4653" t="str">
            <v>UN</v>
          </cell>
          <cell r="E4653">
            <v>8770.67</v>
          </cell>
          <cell r="F4653">
            <v>0</v>
          </cell>
        </row>
        <row r="4654">
          <cell r="B4654" t="str">
            <v>14531</v>
          </cell>
          <cell r="C4654" t="str">
            <v>MARTELO DEMOLIDOR PNEUMÁTICO MANUAL, MARCA ATLAS COPCO, MODELO TEX 22 PS</v>
          </cell>
          <cell r="D4654" t="str">
            <v>UN</v>
          </cell>
          <cell r="E4654">
            <v>6844.16</v>
          </cell>
          <cell r="F4654">
            <v>0</v>
          </cell>
        </row>
        <row r="4655">
          <cell r="B4655" t="str">
            <v>14534</v>
          </cell>
          <cell r="C4655" t="str">
            <v>MAQUINA (PRENSA) VIBRATORIA TIPO MBM-3 C/ MOTOR ELETRICO 2CV P/ FAB DE PISOS INTERTRAVADOS PAV'S E BLOCOS DE CONCRETO - MENEGOTTI</v>
          </cell>
          <cell r="D4655" t="str">
            <v>UN</v>
          </cell>
          <cell r="E4655">
            <v>8600.82</v>
          </cell>
          <cell r="F4655">
            <v>0</v>
          </cell>
        </row>
        <row r="4656">
          <cell r="B4656" t="str">
            <v>14535</v>
          </cell>
          <cell r="C4656" t="str">
            <v>MAQUINA (PRENSA HIDRAULICA) PMT-1000 P/ FABRICACAO DE TUBOS DE CONCRETO SIMPLES    DN200 A DN600 X 1000 A 1500MM DE COMPR - MENEGOTTI</v>
          </cell>
          <cell r="D4656" t="str">
            <v>UN</v>
          </cell>
          <cell r="E4656">
            <v>31277.55</v>
          </cell>
          <cell r="F4656">
            <v>0</v>
          </cell>
        </row>
        <row r="4657">
          <cell r="B4657" t="str">
            <v>14543</v>
          </cell>
          <cell r="C4657" t="str">
            <v>SOQUETE P/ LAMPADA INCANDESCENTE (E-27) EM PVC C/ CHAVE 10A, 250V</v>
          </cell>
          <cell r="D4657" t="str">
            <v>UN</v>
          </cell>
          <cell r="E4657">
            <v>4.6900000000000004</v>
          </cell>
          <cell r="F4657">
            <v>0</v>
          </cell>
        </row>
        <row r="4658">
          <cell r="B4658" t="str">
            <v>14544</v>
          </cell>
          <cell r="C4658" t="str">
            <v>DISJUNTOR MONOFASICO 25A, 2KA (220V)</v>
          </cell>
          <cell r="D4658" t="str">
            <v>UN</v>
          </cell>
          <cell r="E4658">
            <v>7.73</v>
          </cell>
          <cell r="F4658">
            <v>0</v>
          </cell>
        </row>
        <row r="4659">
          <cell r="B4659" t="str">
            <v>14557</v>
          </cell>
          <cell r="C4659" t="str">
            <v>DISJUNTOR TRIFASICO 70A, 10KA (220V)</v>
          </cell>
          <cell r="D4659" t="str">
            <v>UN</v>
          </cell>
          <cell r="E4659">
            <v>70.34</v>
          </cell>
          <cell r="F4659">
            <v>0</v>
          </cell>
        </row>
        <row r="4660">
          <cell r="B4660" t="str">
            <v>14574</v>
          </cell>
          <cell r="C4660" t="str">
            <v>MAQUINA FRESADORA DE PAVIMENTACAO ASFALTICA, WIRTGEN, MODELO W 1000 L, POTÊNCIA 173 HP (IMPORTADA)</v>
          </cell>
          <cell r="D4660" t="str">
            <v>UN</v>
          </cell>
          <cell r="E4660">
            <v>1165086.52</v>
          </cell>
          <cell r="F4660">
            <v>0</v>
          </cell>
        </row>
        <row r="4661">
          <cell r="B4661" t="str">
            <v>14575</v>
          </cell>
          <cell r="C4661" t="str">
            <v>RECICLADORA DE PAVIMENTACAO ASFALTICA  A FRIO, WIRTGEN, MODELO W 1900, DIESEL, POTÊNCIA  435 HP</v>
          </cell>
          <cell r="D4661" t="str">
            <v>UN</v>
          </cell>
          <cell r="E4661">
            <v>2502500</v>
          </cell>
          <cell r="F4661">
            <v>0</v>
          </cell>
        </row>
        <row r="4662">
          <cell r="B4662" t="str">
            <v>14576</v>
          </cell>
          <cell r="C4662" t="str">
            <v>FRESADORA DE ASFALTO A FRIO, CIBER, MODELO 1900 DC, POTÊNCIA 297 KW (398 HP), LARG. = 2M .</v>
          </cell>
          <cell r="D4662" t="str">
            <v>UN</v>
          </cell>
          <cell r="E4662">
            <v>2470209.64</v>
          </cell>
          <cell r="F4662">
            <v>0</v>
          </cell>
        </row>
        <row r="4663">
          <cell r="B4663" t="str">
            <v>14580</v>
          </cell>
          <cell r="C4663" t="str">
            <v>PECA DE MADEIRA LEI 1A QUALIDADE 3 X 12" (7,5 X 30CM)</v>
          </cell>
          <cell r="D4663" t="str">
            <v>M</v>
          </cell>
          <cell r="E4663">
            <v>54</v>
          </cell>
          <cell r="F4663">
            <v>0</v>
          </cell>
        </row>
        <row r="4664">
          <cell r="B4664" t="str">
            <v>14583</v>
          </cell>
          <cell r="C4664" t="str">
            <v>TARIFA "A" ENTRE  0 E 20M3 FORNECIMENTO D'AGUA</v>
          </cell>
          <cell r="D4664" t="str">
            <v>M3</v>
          </cell>
          <cell r="E4664">
            <v>7.19</v>
          </cell>
          <cell r="F4664">
            <v>0</v>
          </cell>
        </row>
        <row r="4665">
          <cell r="B4665" t="str">
            <v>14599</v>
          </cell>
          <cell r="C4665" t="str">
            <v>FORMA METALICA AUTO-VIBRATORIA C/ ANEL DE ACABAMENTO P/ TUBO CONCRETO ARMADO PRE-MOLDADOJUNTA RIGADA PONTA/BOLSA OU MACHO/FEMEA DIAM 300MM, COMPRIM= 1,0 A 1,5M, LIDER</v>
          </cell>
          <cell r="D4665" t="str">
            <v>UN</v>
          </cell>
          <cell r="E4665">
            <v>5629.02</v>
          </cell>
          <cell r="F4665">
            <v>0</v>
          </cell>
        </row>
        <row r="4666">
          <cell r="B4666" t="str">
            <v>14600</v>
          </cell>
          <cell r="C4666" t="str">
            <v>FORMA METALICA AUTO-VIBRATORIA C/ ANEL DE ACABAMENTO P/ TUBO CONCRETO ARMADO PRE-MOLDADO JUNTA RIGIDA PONTA/BOLSA OU MAHO/FEMEA DIAM 400MM, COMPRIM= 1,0 A 1,5M, LIDER</v>
          </cell>
          <cell r="D4666" t="str">
            <v>UN</v>
          </cell>
          <cell r="E4666">
            <v>5139.92</v>
          </cell>
          <cell r="F4666">
            <v>0</v>
          </cell>
        </row>
        <row r="4667">
          <cell r="B4667" t="str">
            <v>14601</v>
          </cell>
          <cell r="C4667" t="str">
            <v>FORMA METALICA AUTO-VIBRATORIA C/ ANEL DE ACABAMENTO P/ TUBO CONCRETO ARMADO PRE-MOLDADO JUNTA RIGIDA PONTA/BOLSA OU MACHO/FEMEA DIAM 500MM, COMPRIM= 1,0 A 1,5M, LIDER</v>
          </cell>
          <cell r="D4667" t="str">
            <v>UN</v>
          </cell>
          <cell r="E4667">
            <v>5348.77</v>
          </cell>
          <cell r="F4667">
            <v>0</v>
          </cell>
        </row>
        <row r="4668">
          <cell r="B4668" t="str">
            <v>14602</v>
          </cell>
          <cell r="C4668" t="str">
            <v>FORMA METALICA AUTO-VIBRATORIA C/ ANEL DE ACABAMENTO P/ TUBO CONCRETO ARMADO PRE-MOLDADO JUNTA RIGIDA PONTA/ BOLSA OU MACHO/FEMEA DIAM 600MM, COMPRAIMENTO 1,0 A 1,5 M, LIDER</v>
          </cell>
          <cell r="D4668" t="str">
            <v>UN</v>
          </cell>
          <cell r="E4668">
            <v>7655.34</v>
          </cell>
          <cell r="F4668">
            <v>0</v>
          </cell>
        </row>
        <row r="4669">
          <cell r="B4669" t="str">
            <v>14603</v>
          </cell>
          <cell r="C4669" t="str">
            <v>FORMA METALICA AUTO-VIBRATORIA P/ TUBO CONCRETO ARMADO PRE-MOLDADO JUNTA RIGIDA PONTA/BOLSA, DIAM 800MM, COMPRIM= 1,0 A 1,5M, TRILLOR</v>
          </cell>
          <cell r="D4669" t="str">
            <v>UN</v>
          </cell>
          <cell r="E4669">
            <v>8449.92</v>
          </cell>
          <cell r="F4669">
            <v>0</v>
          </cell>
        </row>
        <row r="4670">
          <cell r="B4670" t="str">
            <v>14604</v>
          </cell>
          <cell r="C4670" t="str">
            <v>FORMA METALICA AUTO-VIBRATORIA P/ TUBO CONCRETO ARMADO PRE-MOLDADO JUNTA RIGIDA PONTA/BOLSA, DIAM 1000MM, COMPRIM= 1,0 A 1,5M, TRILLOR</v>
          </cell>
          <cell r="D4670" t="str">
            <v>UN</v>
          </cell>
          <cell r="E4670">
            <v>9297.02</v>
          </cell>
          <cell r="F4670">
            <v>0</v>
          </cell>
        </row>
        <row r="4671">
          <cell r="B4671" t="str">
            <v>14605</v>
          </cell>
          <cell r="C4671" t="str">
            <v>FORMA METALICA AUTO-VIBRATORIA P/ TUBO CONCRETO ARMADO PRE-MOLDADO JUNTA RIGIDA PONTA/BOLSA, DIAM 1200MM, COMPRIM= 1,0 A 1,5M, TRILLOR</v>
          </cell>
          <cell r="D4671" t="str">
            <v>UN</v>
          </cell>
          <cell r="E4671">
            <v>11916.03</v>
          </cell>
          <cell r="F4671">
            <v>0</v>
          </cell>
        </row>
        <row r="4672">
          <cell r="B4672" t="str">
            <v>14606</v>
          </cell>
          <cell r="C4672" t="str">
            <v>FORMA METALICA AUTO-VIBRATORIA P/ TUBO CONCRETO ARMADO PRE-MOLDADO JUNTA RIGIDA PONTA/BOLSA,DIAM 1500MM,COMPRIM= 1,0 A 1,5M,TRILLOR</v>
          </cell>
          <cell r="D4672" t="str">
            <v>UN</v>
          </cell>
          <cell r="E4672">
            <v>12733.73</v>
          </cell>
          <cell r="F4672">
            <v>0</v>
          </cell>
        </row>
        <row r="4673">
          <cell r="B4673" t="str">
            <v>14607</v>
          </cell>
          <cell r="C4673" t="str">
            <v>FORMA METALICA AUTO-VIBRATORIA P/ TUBO CONCRETO ARMADO PRE-MOLDADO JUNTA RIGIDA MACHO/FEMEA, DIAM 300MM COMPRIM= 1,0 A 1,5M, CSM</v>
          </cell>
          <cell r="D4673" t="str">
            <v>UN</v>
          </cell>
          <cell r="E4673">
            <v>5513.64</v>
          </cell>
          <cell r="F4673">
            <v>0</v>
          </cell>
        </row>
        <row r="4674">
          <cell r="B4674" t="str">
            <v>14608</v>
          </cell>
          <cell r="C4674" t="str">
            <v>FORMA METALICA AUTO-VIBRATORIA P/ TUBO CONCRETO ARMADO PRE-MOLDADO JUNTA RIGIDA MACHO/FEMEA, DIAM 400MM, COMPRIM= 1,0 A 1,5M, CSM</v>
          </cell>
          <cell r="D4674" t="str">
            <v>UN</v>
          </cell>
          <cell r="E4674">
            <v>5142.46</v>
          </cell>
          <cell r="F4674">
            <v>0</v>
          </cell>
        </row>
        <row r="4675">
          <cell r="B4675" t="str">
            <v>14609</v>
          </cell>
          <cell r="C4675" t="str">
            <v>FORMA METALICA AUTO-VIBRATORIA P/ TUBO CONCRETO ARMADO PRE-MOLDADO JUNTA RIGIDA MACHO/FEMEA, DIAM 500MM, COMPRIM= 1,0 A 1,5M CSM</v>
          </cell>
          <cell r="D4675" t="str">
            <v>UN</v>
          </cell>
          <cell r="E4675">
            <v>5157.75</v>
          </cell>
          <cell r="F4675">
            <v>0</v>
          </cell>
        </row>
        <row r="4676">
          <cell r="B4676" t="str">
            <v>14610</v>
          </cell>
          <cell r="C4676" t="str">
            <v>FORMA METALICA AUTO-VIBRATORIA P/ TUBO CONCRETO ARMADO PRE-MOLDADO JUNTA RIGIDA MACHO/FEMEA, DIAM 600MM, COMPRIM= 1,0 A 1,5M, CSM</v>
          </cell>
          <cell r="D4676" t="str">
            <v>UN</v>
          </cell>
          <cell r="E4676">
            <v>7466.27</v>
          </cell>
          <cell r="F4676">
            <v>0</v>
          </cell>
        </row>
        <row r="4677">
          <cell r="B4677" t="str">
            <v>14611</v>
          </cell>
          <cell r="C4677" t="str">
            <v>FORMA METALICA AUTO-VIBRATORIA P/ TUBO CONCRETO ARMADO PRE-MOLDADO JUNTA RIGIDA MACHO/FEMEA, DIAM 800MM COMPRIM= 1,0 A 1,5M, CSM</v>
          </cell>
          <cell r="D4677" t="str">
            <v>UN</v>
          </cell>
          <cell r="E4677">
            <v>8292.2099999999991</v>
          </cell>
          <cell r="F4677">
            <v>0</v>
          </cell>
        </row>
        <row r="4678">
          <cell r="B4678" t="str">
            <v>14612</v>
          </cell>
          <cell r="C4678" t="str">
            <v>FORMA METALICA AUTO-VIBRATORIA P/ TUBO CONCRETO ARMADO PRE-MOLDADO JUNTA RIGIDA MACHO/FEMEA, DIAM 1000MM, COMPRIM= 1,0 A 1,5M, CSM</v>
          </cell>
          <cell r="D4678" t="str">
            <v>UN</v>
          </cell>
          <cell r="E4678">
            <v>9108.9599999999991</v>
          </cell>
          <cell r="F4678">
            <v>0</v>
          </cell>
        </row>
        <row r="4679">
          <cell r="B4679" t="str">
            <v>14613</v>
          </cell>
          <cell r="C4679" t="str">
            <v>FORMA METALICA AUTO-VIBRATORIA P/ TUBO CONCRETO ARMADO PRE-MOLDADO JUNTA RIGIDA MACHO/FEMEA, DIAM 1200MM, COMPRIM= 1,0 A 1,5M, CSM</v>
          </cell>
          <cell r="D4679" t="str">
            <v>UN</v>
          </cell>
          <cell r="E4679">
            <v>11872.65</v>
          </cell>
          <cell r="F4679">
            <v>0</v>
          </cell>
        </row>
        <row r="4680">
          <cell r="B4680" t="str">
            <v>14614</v>
          </cell>
          <cell r="C4680" t="str">
            <v>FORMA METALICA AUTO-VIBRATORIA P/ TUBO CONCRETO ARMADO PRE-MOLDADO JUNTA RIGIDA MACHO/ FEMEA, DIAM 1500MM, COMPRIM= 1,0 A 1,5M, CSM</v>
          </cell>
          <cell r="D4680" t="str">
            <v>UN</v>
          </cell>
          <cell r="E4680">
            <v>12478.27</v>
          </cell>
          <cell r="F4680">
            <v>0</v>
          </cell>
        </row>
        <row r="4681">
          <cell r="B4681" t="str">
            <v>14615</v>
          </cell>
          <cell r="C4681" t="str">
            <v>CARRINHO P/ TRANSP TUBO CONCRETO ALT ATE 1,0M E DIAM ATE 1000MM,    C/ ESTRUTURA EM PERFIL OU TUBO METALICO C/ 2 PNEUS - FAB MENEGOTTI</v>
          </cell>
          <cell r="D4681" t="str">
            <v>UN</v>
          </cell>
          <cell r="E4681">
            <v>3500</v>
          </cell>
          <cell r="F4681">
            <v>0</v>
          </cell>
        </row>
        <row r="4682">
          <cell r="B4682" t="str">
            <v>14616</v>
          </cell>
          <cell r="C4682" t="str">
            <v>CAVALETE P/ TALHA C/ ESTRUTURA EM TUBO METALICO H = 3,8M EQUIPADO C/ RODAS DE BORRACHA P/MOVIMENTACAO DE TUBOS DE CONCRETO NA CENTRAL DE PREMOLDADOS COM CAPACIDADE DE CARGA DE 3TONELADAS.</v>
          </cell>
          <cell r="D4682" t="str">
            <v>UN</v>
          </cell>
          <cell r="E4682">
            <v>4584.67</v>
          </cell>
          <cell r="F4682">
            <v>0</v>
          </cell>
        </row>
        <row r="4683">
          <cell r="B4683" t="str">
            <v>14618</v>
          </cell>
          <cell r="C4683" t="str">
            <v>BANCADA DE SERRA CIRCULAR, PICAPAU, C/ MOTOR ELETRICO 5 HP,  COM COIFA PROTETORA P/ DISCO DE 10".</v>
          </cell>
          <cell r="D4683" t="str">
            <v>UN</v>
          </cell>
          <cell r="E4683">
            <v>1215.3399999999999</v>
          </cell>
          <cell r="F4683">
            <v>0</v>
          </cell>
        </row>
        <row r="4684">
          <cell r="B4684" t="str">
            <v>14619</v>
          </cell>
          <cell r="C4684" t="str">
            <v>MAQUINA DE CORTAR FERRO, POLIKORTE, MODELO MIP-18 S, COM MOTOR 10 CV</v>
          </cell>
          <cell r="D4684" t="str">
            <v>UN</v>
          </cell>
          <cell r="E4684">
            <v>1830.35</v>
          </cell>
          <cell r="F4684">
            <v>0</v>
          </cell>
        </row>
        <row r="4685">
          <cell r="B4685" t="str">
            <v>14626</v>
          </cell>
          <cell r="C4685" t="str">
            <v>ROLO COMPACTADOR TANDEM VIBRATÓRIO CILINDROS LISO DE AÇO, DYNAPAC, MODELO CC-422, POTÊNCIA 125HP - PESO MÁXIMO OPERACIONAL 11,2T</v>
          </cell>
          <cell r="D4685" t="str">
            <v>UN</v>
          </cell>
          <cell r="E4685">
            <v>178525.91</v>
          </cell>
          <cell r="F4685">
            <v>0</v>
          </cell>
        </row>
        <row r="4686">
          <cell r="B4686" t="str">
            <v>14628</v>
          </cell>
          <cell r="C4686" t="str">
            <v>BETONEIRA 580 LITROS, SEM CARREGADOR, MOTOR A DIESEL DE 7,5 HP</v>
          </cell>
          <cell r="D4686" t="str">
            <v>UN</v>
          </cell>
          <cell r="E4686">
            <v>16272.09</v>
          </cell>
          <cell r="F4686">
            <v>0</v>
          </cell>
        </row>
        <row r="4687">
          <cell r="B4687" t="str">
            <v>14646</v>
          </cell>
          <cell r="C4687" t="str">
            <v>LUMINARIA CALHA EM CHAPA ACO SOBREPOR C/ 1 LAMPADA FLUORESCENTE 40W (COMPLETA, INCL. REATOR AFP PARTIDA RAPIDA 127V E LAMPADA)</v>
          </cell>
          <cell r="D4687" t="str">
            <v>UN</v>
          </cell>
          <cell r="E4687">
            <v>54.25</v>
          </cell>
          <cell r="F4687">
            <v>0</v>
          </cell>
        </row>
        <row r="4688">
          <cell r="B4688" t="str">
            <v>14647</v>
          </cell>
          <cell r="C4688" t="str">
            <v xml:space="preserve">MAQUINA DEMARCADORA DE FAIXA DE TRAFEGO FX24B CONSMAQ,AUTOPROPELIDA,  MOTOR DIESEL 24 HP </v>
          </cell>
          <cell r="D4688" t="str">
            <v>UN</v>
          </cell>
          <cell r="E4688">
            <v>304500</v>
          </cell>
          <cell r="F4688">
            <v>0</v>
          </cell>
        </row>
        <row r="4689">
          <cell r="B4689" t="str">
            <v>14665</v>
          </cell>
          <cell r="C4689" t="str">
            <v>MICRO-TRATOR KUBOTA MF-14OF 13HP**CAIXA**</v>
          </cell>
          <cell r="D4689" t="str">
            <v>UN</v>
          </cell>
          <cell r="E4689">
            <v>21683.5</v>
          </cell>
          <cell r="F4689">
            <v>0</v>
          </cell>
        </row>
        <row r="4690">
          <cell r="B4690" t="str">
            <v>14804</v>
          </cell>
          <cell r="C4690" t="str">
            <v>JUNTA DILATACAO JEENE JJ0820TB (-16/+25MM) - INCL EXEC/LABIOS POLIMERICOS</v>
          </cell>
          <cell r="D4690" t="str">
            <v>M</v>
          </cell>
          <cell r="E4690">
            <v>84.29</v>
          </cell>
          <cell r="F4690">
            <v>0</v>
          </cell>
        </row>
        <row r="4691">
          <cell r="B4691" t="str">
            <v>20001</v>
          </cell>
          <cell r="C4691" t="str">
            <v>ADUELA/BATENTE DUPLO/CAIXAO/GRADE CAIXA 15 X 3CM P/ PORTA 0,60 A 1,20 X 2,10M MADEIRA CEDRINHO/PINHO/CANELA OU SIMILAR</v>
          </cell>
          <cell r="D4691" t="str">
            <v>JG</v>
          </cell>
          <cell r="E4691">
            <v>35.24</v>
          </cell>
          <cell r="F4691">
            <v>0</v>
          </cell>
        </row>
        <row r="4692">
          <cell r="B4692" t="str">
            <v>20002</v>
          </cell>
          <cell r="C4692" t="str">
            <v>ALIZAR / GUARNICAO 4 X 1CM MADEIRA CEDRO/IMBUIA/JEQUITIBA OU SIMILAR</v>
          </cell>
          <cell r="D4692" t="str">
            <v>M</v>
          </cell>
          <cell r="E4692">
            <v>1.1499999999999999</v>
          </cell>
          <cell r="F4692">
            <v>0</v>
          </cell>
        </row>
        <row r="4693">
          <cell r="B4693" t="str">
            <v>20003</v>
          </cell>
          <cell r="C4693" t="str">
            <v>ALIZAR / GUARNICAO 4 X 1CM MADEIRA CEDRINHO/PINHO/CANELA OU SIMILAR</v>
          </cell>
          <cell r="D4693" t="str">
            <v>M</v>
          </cell>
          <cell r="E4693">
            <v>0.86</v>
          </cell>
          <cell r="F4693">
            <v>0</v>
          </cell>
        </row>
        <row r="4694">
          <cell r="B4694" t="str">
            <v>20004</v>
          </cell>
          <cell r="C4694" t="str">
            <v>ALIZAR / GUARNICAO 5 X 1CM MADEIRA CEDRO/IMBUIA/JEQUITIBA OU SIMILAR</v>
          </cell>
          <cell r="D4694" t="str">
            <v>M</v>
          </cell>
          <cell r="E4694">
            <v>1.1200000000000001</v>
          </cell>
          <cell r="F4694">
            <v>0</v>
          </cell>
        </row>
        <row r="4695">
          <cell r="B4695" t="str">
            <v>20005</v>
          </cell>
          <cell r="C4695" t="str">
            <v>ALIZAR / GUARNICAO 5 X 1CM MADEIRA CEDRINHO/PINHO/CANELA OU SIMILAR</v>
          </cell>
          <cell r="D4695" t="str">
            <v>M</v>
          </cell>
          <cell r="E4695">
            <v>0.84</v>
          </cell>
          <cell r="F4695">
            <v>0</v>
          </cell>
        </row>
        <row r="4696">
          <cell r="B4696" t="str">
            <v>20006</v>
          </cell>
          <cell r="C4696" t="str">
            <v>ALIZAR / GUARNICAO 5 X 2CM MADEIRA CEDRO/IMBUIA/JEQUITIBA OU SIMILAR</v>
          </cell>
          <cell r="D4696" t="str">
            <v>M</v>
          </cell>
          <cell r="E4696">
            <v>3.23</v>
          </cell>
          <cell r="F4696">
            <v>0</v>
          </cell>
        </row>
        <row r="4697">
          <cell r="B4697" t="str">
            <v>20007</v>
          </cell>
          <cell r="C4697" t="str">
            <v>ALIZAR / GUARNICAO 5 X 2CM MADEIRA CEDRINHO/PINHO/CANELA OU SIMILAR</v>
          </cell>
          <cell r="D4697" t="str">
            <v>M</v>
          </cell>
          <cell r="E4697">
            <v>2.6</v>
          </cell>
          <cell r="F4697">
            <v>0</v>
          </cell>
        </row>
        <row r="4698">
          <cell r="B4698" t="str">
            <v>20008</v>
          </cell>
          <cell r="C4698" t="str">
            <v>DISJUNTOR MONOFASICO 10A, 2KA (220V)</v>
          </cell>
          <cell r="D4698" t="str">
            <v>UN</v>
          </cell>
          <cell r="E4698">
            <v>7.69</v>
          </cell>
          <cell r="F4698">
            <v>0</v>
          </cell>
        </row>
        <row r="4699">
          <cell r="B4699" t="str">
            <v>20009</v>
          </cell>
          <cell r="C4699" t="str">
            <v>DISJUNTOR MONOFASICO 15A, 2KA (220V)</v>
          </cell>
          <cell r="D4699" t="str">
            <v>UN</v>
          </cell>
          <cell r="E4699">
            <v>7.69</v>
          </cell>
          <cell r="F4699">
            <v>0</v>
          </cell>
        </row>
        <row r="4700">
          <cell r="B4700" t="str">
            <v>20010</v>
          </cell>
          <cell r="C4700" t="str">
            <v>DISJUNTOR MONOFASICO 20A, 2KA (220V)</v>
          </cell>
          <cell r="D4700" t="str">
            <v>UN</v>
          </cell>
          <cell r="E4700">
            <v>7.73</v>
          </cell>
          <cell r="F4700">
            <v>0</v>
          </cell>
        </row>
        <row r="4701">
          <cell r="B4701" t="str">
            <v>20011</v>
          </cell>
          <cell r="C4701" t="str">
            <v>DISJUNTOR MONOFASICO 30A, 2KA (220V)</v>
          </cell>
          <cell r="D4701" t="str">
            <v>UN</v>
          </cell>
          <cell r="E4701">
            <v>7.93</v>
          </cell>
          <cell r="F4701">
            <v>0</v>
          </cell>
        </row>
        <row r="4702">
          <cell r="B4702" t="str">
            <v>20012</v>
          </cell>
          <cell r="C4702" t="str">
            <v>DISJUNTOR MONOFASICO 35A, 2KA (220V)</v>
          </cell>
          <cell r="D4702" t="str">
            <v>UN</v>
          </cell>
          <cell r="E4702">
            <v>11.52</v>
          </cell>
          <cell r="F4702">
            <v>0</v>
          </cell>
        </row>
        <row r="4703">
          <cell r="B4703" t="str">
            <v>20013</v>
          </cell>
          <cell r="C4703" t="str">
            <v>DISJUNTOR MONOFASICO 40A, 2KA (220V)</v>
          </cell>
          <cell r="D4703" t="str">
            <v>UN</v>
          </cell>
          <cell r="E4703">
            <v>11.64</v>
          </cell>
          <cell r="F4703">
            <v>0</v>
          </cell>
        </row>
        <row r="4704">
          <cell r="B4704" t="str">
            <v>20014</v>
          </cell>
          <cell r="C4704" t="str">
            <v>DISJUNTOR MONOFASICO 50A, 2KA (220V)</v>
          </cell>
          <cell r="D4704" t="str">
            <v>UN</v>
          </cell>
          <cell r="E4704">
            <v>12.1</v>
          </cell>
          <cell r="F4704">
            <v>0</v>
          </cell>
        </row>
        <row r="4705">
          <cell r="B4705" t="str">
            <v>20015</v>
          </cell>
          <cell r="C4705" t="str">
            <v>DISJUNTOR MONOFASICO 60A, 2KA (220V)</v>
          </cell>
          <cell r="D4705" t="str">
            <v>UN</v>
          </cell>
          <cell r="E4705">
            <v>18.350000000000001</v>
          </cell>
          <cell r="F4705">
            <v>0</v>
          </cell>
        </row>
        <row r="4706">
          <cell r="B4706" t="str">
            <v>20016</v>
          </cell>
          <cell r="C4706" t="str">
            <v>DISJUNTOR MONOFASICO 70A, 2KA (220V)</v>
          </cell>
          <cell r="D4706" t="str">
            <v>UN</v>
          </cell>
          <cell r="E4706">
            <v>18.45</v>
          </cell>
          <cell r="F4706">
            <v>0</v>
          </cell>
        </row>
        <row r="4707">
          <cell r="B4707" t="str">
            <v>20017</v>
          </cell>
          <cell r="C4707" t="str">
            <v>ALIZAR / GUARNICAO 5 X 1,5CM MADEIRA CEDRO/IMBUIA/JEQUITIBA OU SIMILAR</v>
          </cell>
          <cell r="D4707" t="str">
            <v>M</v>
          </cell>
          <cell r="E4707">
            <v>1.71</v>
          </cell>
          <cell r="F4707">
            <v>0</v>
          </cell>
        </row>
        <row r="4708">
          <cell r="B4708" t="str">
            <v>20018</v>
          </cell>
          <cell r="C4708" t="str">
            <v>ALIZAR / GUARNICAO 5 X 1,5CM MADEIRA CEDRINHO/PINHO/CANELA OU SIMILAR</v>
          </cell>
          <cell r="D4708" t="str">
            <v>M</v>
          </cell>
          <cell r="E4708">
            <v>1.1599999999999999</v>
          </cell>
          <cell r="F4708">
            <v>0</v>
          </cell>
        </row>
        <row r="4709">
          <cell r="B4709" t="str">
            <v>20020</v>
          </cell>
          <cell r="C4709" t="str">
            <v>MOTORISTA DE BASCULANTE</v>
          </cell>
          <cell r="D4709" t="str">
            <v>H</v>
          </cell>
          <cell r="E4709">
            <v>20.65</v>
          </cell>
          <cell r="F4709">
            <v>0</v>
          </cell>
        </row>
        <row r="4710">
          <cell r="B4710" t="str">
            <v>20022</v>
          </cell>
          <cell r="C4710" t="str">
            <v>PORTA CHAPA DOBRADA ACO PRE-ZINCADO OU C/ ADICAO DE COBRE ABRIR C/ VENEZIANA 80 X 210CM</v>
          </cell>
          <cell r="D4710" t="str">
            <v>UN</v>
          </cell>
          <cell r="E4710">
            <v>229.41</v>
          </cell>
          <cell r="F4710">
            <v>0</v>
          </cell>
        </row>
        <row r="4711">
          <cell r="B4711" t="str">
            <v>20023</v>
          </cell>
          <cell r="C4711" t="str">
            <v>PORTA MADEIRA SEMI-OCA ALMOFADADA/REGIONAL 2A/ 70 X 210 X 3CM</v>
          </cell>
          <cell r="D4711" t="str">
            <v>UN</v>
          </cell>
          <cell r="E4711">
            <v>111.35</v>
          </cell>
          <cell r="F4711">
            <v>0</v>
          </cell>
        </row>
        <row r="4712">
          <cell r="B4712" t="str">
            <v>20024</v>
          </cell>
          <cell r="C4712" t="str">
            <v>PORTA MADEIRA SEMI-OCA ALMOFADADA/REGIONAL 2A / 80 X 210 X 3CM</v>
          </cell>
          <cell r="D4712" t="str">
            <v>UN</v>
          </cell>
          <cell r="E4712">
            <v>139.19</v>
          </cell>
          <cell r="F4712">
            <v>0</v>
          </cell>
        </row>
        <row r="4713">
          <cell r="B4713" t="str">
            <v>20032</v>
          </cell>
          <cell r="C4713" t="str">
            <v>REDUCAO PVC PBA JE BB P/REDE AGUA DN 75 X 50/DE 85 X 60MM</v>
          </cell>
          <cell r="D4713" t="str">
            <v>UN</v>
          </cell>
          <cell r="E4713">
            <v>84.89</v>
          </cell>
          <cell r="F4713">
            <v>0</v>
          </cell>
        </row>
        <row r="4714">
          <cell r="B4714" t="str">
            <v>20033</v>
          </cell>
          <cell r="C4714" t="str">
            <v>REDUCAO EXCENTRICA PVC NBR 10569 P/REDE COLET ESG PB JE 125 X 100MM</v>
          </cell>
          <cell r="D4714" t="str">
            <v>UN</v>
          </cell>
          <cell r="E4714">
            <v>75.819999999999993</v>
          </cell>
          <cell r="F4714">
            <v>0</v>
          </cell>
        </row>
        <row r="4715">
          <cell r="B4715" t="str">
            <v>20034</v>
          </cell>
          <cell r="C4715" t="str">
            <v>REDUCAO EXCENTRICA PVC NBR 10569 P/REDE COLET ESG PB JE 150 X 100MM</v>
          </cell>
          <cell r="D4715" t="str">
            <v>UN</v>
          </cell>
          <cell r="E4715">
            <v>124.24</v>
          </cell>
          <cell r="F4715">
            <v>0</v>
          </cell>
        </row>
        <row r="4716">
          <cell r="B4716" t="str">
            <v>20035</v>
          </cell>
          <cell r="C4716" t="str">
            <v>REDUCAO EXCENTRICA PVC NBR 10569 P/REDE COLET ESG PB JE 150 X 125MM</v>
          </cell>
          <cell r="D4716" t="str">
            <v>UN</v>
          </cell>
          <cell r="E4716">
            <v>138.28</v>
          </cell>
          <cell r="F4716">
            <v>0</v>
          </cell>
        </row>
        <row r="4717">
          <cell r="B4717" t="str">
            <v>20036</v>
          </cell>
          <cell r="C4717" t="str">
            <v>REDUCAO EXCENTRICA PVC NBR 10569 P/REDE COLET ESG PB JE 200 X 150MM</v>
          </cell>
          <cell r="D4717" t="str">
            <v>UN</v>
          </cell>
          <cell r="E4717">
            <v>199.97</v>
          </cell>
          <cell r="F4717">
            <v>0</v>
          </cell>
        </row>
        <row r="4718">
          <cell r="B4718" t="str">
            <v>20037</v>
          </cell>
          <cell r="C4718" t="str">
            <v>REDUCAO EXCENTRICA PVC NBR 10569 P/REDE COLET ESG PB JE 250 X 200MM</v>
          </cell>
          <cell r="D4718" t="str">
            <v>UN</v>
          </cell>
          <cell r="E4718">
            <v>407.96</v>
          </cell>
          <cell r="F4718">
            <v>0</v>
          </cell>
        </row>
        <row r="4719">
          <cell r="B4719" t="str">
            <v>20038</v>
          </cell>
          <cell r="C4719" t="str">
            <v>REDUCAO EXCENTRICA PVC NBR 10569 P/REDE COLET ESG PB JE 300 X 250MM</v>
          </cell>
          <cell r="D4719" t="str">
            <v>UN</v>
          </cell>
          <cell r="E4719">
            <v>752.76</v>
          </cell>
          <cell r="F4719">
            <v>0</v>
          </cell>
        </row>
        <row r="4720">
          <cell r="B4720" t="str">
            <v>20039</v>
          </cell>
          <cell r="C4720" t="str">
            <v>REDUCAO EXCENTRICA PVC NBR 10569 P/REDE COLET ESG PB JE 350 X 300MM</v>
          </cell>
          <cell r="D4720" t="str">
            <v>UN</v>
          </cell>
          <cell r="E4720">
            <v>1063.26</v>
          </cell>
          <cell r="F4720">
            <v>0</v>
          </cell>
        </row>
        <row r="4721">
          <cell r="B4721" t="str">
            <v>20040</v>
          </cell>
          <cell r="C4721" t="str">
            <v>REDUCAO EXCENTRICA PVC NBR 10569 P/REDE COLET ESG PB JE 400 X 300MM</v>
          </cell>
          <cell r="D4721" t="str">
            <v>UN</v>
          </cell>
          <cell r="E4721">
            <v>1356.06</v>
          </cell>
          <cell r="F4721">
            <v>0</v>
          </cell>
        </row>
        <row r="4722">
          <cell r="B4722" t="str">
            <v>20041</v>
          </cell>
          <cell r="C4722" t="str">
            <v>REDUCAO EXCENTRICA PVC NBR 10569 P/REDE COLET ESG PB JE 400 X 350MM</v>
          </cell>
          <cell r="D4722" t="str">
            <v>UN</v>
          </cell>
          <cell r="E4722">
            <v>1368.71</v>
          </cell>
          <cell r="F4722">
            <v>0</v>
          </cell>
        </row>
        <row r="4723">
          <cell r="B4723" t="str">
            <v>20042</v>
          </cell>
          <cell r="C4723" t="str">
            <v>REDUCAO EXCENTRICA PVC P/ ESG PREDIAL DN 75 X 50MM</v>
          </cell>
          <cell r="D4723" t="str">
            <v>UN</v>
          </cell>
          <cell r="E4723">
            <v>6.89</v>
          </cell>
          <cell r="F4723">
            <v>0</v>
          </cell>
        </row>
        <row r="4724">
          <cell r="B4724" t="str">
            <v>20043</v>
          </cell>
          <cell r="C4724" t="str">
            <v>REDUCAO EXCENTRICA PVC P/ ESG PREDIAL DN 100 X 50MM</v>
          </cell>
          <cell r="D4724" t="str">
            <v>UN</v>
          </cell>
          <cell r="E4724">
            <v>7.5</v>
          </cell>
          <cell r="F4724">
            <v>0</v>
          </cell>
        </row>
        <row r="4725">
          <cell r="B4725" t="str">
            <v>20044</v>
          </cell>
          <cell r="C4725" t="str">
            <v>REDUCAO EXCENTRICA PVC P/ ESG PREDIAL DN 100 X 75MM</v>
          </cell>
          <cell r="D4725" t="str">
            <v>UN</v>
          </cell>
          <cell r="E4725">
            <v>9.16</v>
          </cell>
          <cell r="F4725">
            <v>0</v>
          </cell>
        </row>
        <row r="4726">
          <cell r="B4726" t="str">
            <v>20045</v>
          </cell>
          <cell r="C4726" t="str">
            <v>REDUCAO EXCENTRICA PVC SERIE R P/ESG PREDIAL DN 75 X 50MM</v>
          </cell>
          <cell r="D4726" t="str">
            <v>UN</v>
          </cell>
          <cell r="E4726">
            <v>10.47</v>
          </cell>
          <cell r="F4726">
            <v>0</v>
          </cell>
        </row>
        <row r="4727">
          <cell r="B4727" t="str">
            <v>20046</v>
          </cell>
          <cell r="C4727" t="str">
            <v>REDUCAO EXCENTRICA PVC SERIE R P/ESG PREDIAL DN 100 X 75MM</v>
          </cell>
          <cell r="D4727" t="str">
            <v>UN</v>
          </cell>
          <cell r="E4727">
            <v>20.329999999999998</v>
          </cell>
          <cell r="F4727">
            <v>0</v>
          </cell>
        </row>
        <row r="4728">
          <cell r="B4728" t="str">
            <v>20047</v>
          </cell>
          <cell r="C4728" t="str">
            <v>REDUCAO EXCENTRICA PVC SERIE R P/ESG PREDIAL DN 150 X 100MM</v>
          </cell>
          <cell r="D4728" t="str">
            <v>UN</v>
          </cell>
          <cell r="E4728">
            <v>58.72</v>
          </cell>
          <cell r="F4728">
            <v>0</v>
          </cell>
        </row>
        <row r="4729">
          <cell r="B4729" t="str">
            <v>20049</v>
          </cell>
          <cell r="C4729" t="str">
            <v xml:space="preserve">REDUCAO EXCENTRICA PVC LEVE C/ BOLSA P/ ANEL DN 125 X 100MM </v>
          </cell>
          <cell r="D4729" t="str">
            <v>UN</v>
          </cell>
          <cell r="E4729">
            <v>55.14</v>
          </cell>
          <cell r="F4729">
            <v>0</v>
          </cell>
        </row>
        <row r="4730">
          <cell r="B4730" t="str">
            <v>20050</v>
          </cell>
          <cell r="C4730" t="str">
            <v>REDUCAO EXCENTRICA PVC LEVE C/ BOLSA P/ ANEL DN 150 X 100MM</v>
          </cell>
          <cell r="D4730" t="str">
            <v>UN</v>
          </cell>
          <cell r="E4730">
            <v>38.479999999999997</v>
          </cell>
          <cell r="F4730">
            <v>0</v>
          </cell>
        </row>
        <row r="4731">
          <cell r="B4731" t="str">
            <v>20051</v>
          </cell>
          <cell r="C4731" t="str">
            <v>REDUCAO EXCENTRICA PVC LEVE DN 125 X 75MM</v>
          </cell>
          <cell r="D4731" t="str">
            <v>UN</v>
          </cell>
          <cell r="E4731">
            <v>31.5</v>
          </cell>
          <cell r="F4731">
            <v>0</v>
          </cell>
        </row>
        <row r="4732">
          <cell r="B4732" t="str">
            <v>20052</v>
          </cell>
          <cell r="C4732" t="str">
            <v>REDUCAO EXCENTRICA PVC LEVE DN 150 X 125MM</v>
          </cell>
          <cell r="D4732" t="str">
            <v>UN</v>
          </cell>
          <cell r="E4732">
            <v>92.74</v>
          </cell>
          <cell r="F4732">
            <v>0</v>
          </cell>
        </row>
        <row r="4733">
          <cell r="B4733" t="str">
            <v>20053</v>
          </cell>
          <cell r="C4733" t="str">
            <v>REDUCAO EXCENTRICA PVC LEVE DN 200 X 150MM</v>
          </cell>
          <cell r="D4733" t="str">
            <v>UN</v>
          </cell>
          <cell r="E4733">
            <v>112.37</v>
          </cell>
          <cell r="F4733">
            <v>0</v>
          </cell>
        </row>
        <row r="4734">
          <cell r="B4734" t="str">
            <v>20054</v>
          </cell>
          <cell r="C4734" t="str">
            <v>REDUCAO EXCENTRICA PVC LEVE DN 250 X 200MM</v>
          </cell>
          <cell r="D4734" t="str">
            <v>UN</v>
          </cell>
          <cell r="E4734">
            <v>248.91</v>
          </cell>
          <cell r="F4734">
            <v>0</v>
          </cell>
        </row>
        <row r="4735">
          <cell r="B4735" t="str">
            <v>20055</v>
          </cell>
          <cell r="C4735" t="str">
            <v>REGISTRO PVC ESFERA VS ROSCAVEL DN 1"</v>
          </cell>
          <cell r="D4735" t="str">
            <v>UN</v>
          </cell>
          <cell r="E4735">
            <v>21.33</v>
          </cell>
          <cell r="F4735">
            <v>0</v>
          </cell>
        </row>
        <row r="4736">
          <cell r="B4736" t="str">
            <v>20056</v>
          </cell>
          <cell r="C4736" t="str">
            <v>CHAVE P/ TAMPAO PVC EB- 644 3/8"</v>
          </cell>
          <cell r="D4736" t="str">
            <v>UN</v>
          </cell>
          <cell r="E4736">
            <v>95.78</v>
          </cell>
          <cell r="F4736">
            <v>0</v>
          </cell>
        </row>
        <row r="4737">
          <cell r="B4737" t="str">
            <v>20057</v>
          </cell>
          <cell r="C4737" t="str">
            <v>FIO DE COBRE NU 2,5MM2</v>
          </cell>
          <cell r="D4737" t="str">
            <v>KG</v>
          </cell>
          <cell r="E4737">
            <v>1.26</v>
          </cell>
          <cell r="F4737">
            <v>0</v>
          </cell>
        </row>
        <row r="4738">
          <cell r="B4738" t="str">
            <v>20058</v>
          </cell>
          <cell r="C4738" t="str">
            <v>FIO DE COBRE NU 4MM2</v>
          </cell>
          <cell r="D4738" t="str">
            <v>KG</v>
          </cell>
          <cell r="E4738">
            <v>2</v>
          </cell>
          <cell r="F4738">
            <v>0</v>
          </cell>
        </row>
        <row r="4739">
          <cell r="B4739" t="str">
            <v>20059</v>
          </cell>
          <cell r="C4739" t="str">
            <v>ESQUADRO EXTERNO MR PVC AQUAPLUV D = 125MM</v>
          </cell>
          <cell r="D4739" t="str">
            <v>UN</v>
          </cell>
          <cell r="E4739">
            <v>49.61</v>
          </cell>
          <cell r="F4739">
            <v>0</v>
          </cell>
        </row>
        <row r="4740">
          <cell r="B4740" t="str">
            <v>20060</v>
          </cell>
          <cell r="C4740" t="str">
            <v>ESQUADRO INTERNO MR PVC AQUAPLUV D = 125MM</v>
          </cell>
          <cell r="D4740" t="str">
            <v>UN</v>
          </cell>
          <cell r="E4740">
            <v>57.99</v>
          </cell>
          <cell r="F4740">
            <v>0</v>
          </cell>
        </row>
        <row r="4741">
          <cell r="B4741" t="str">
            <v>20061</v>
          </cell>
          <cell r="C4741" t="str">
            <v>SUPORTE DE PVC MR AQUAPLUV D = 125MM</v>
          </cell>
          <cell r="D4741" t="str">
            <v>UN</v>
          </cell>
          <cell r="E4741">
            <v>14.88</v>
          </cell>
          <cell r="F4741">
            <v>0</v>
          </cell>
        </row>
        <row r="4742">
          <cell r="B4742" t="str">
            <v>20062</v>
          </cell>
          <cell r="C4742" t="str">
            <v>HASTE ZINCADA MR AQUAPLUV D = 125MM</v>
          </cell>
          <cell r="D4742" t="str">
            <v>UN</v>
          </cell>
          <cell r="E4742">
            <v>13.44</v>
          </cell>
          <cell r="F4742">
            <v>0</v>
          </cell>
        </row>
        <row r="4743">
          <cell r="B4743" t="str">
            <v>20063</v>
          </cell>
          <cell r="C4743" t="str">
            <v>ACOPLAMENTO PVC AQUAPLUV D = 88MM</v>
          </cell>
          <cell r="D4743" t="str">
            <v>UN</v>
          </cell>
          <cell r="E4743">
            <v>13.33</v>
          </cell>
          <cell r="F4743">
            <v>0</v>
          </cell>
        </row>
        <row r="4744">
          <cell r="B4744" t="str">
            <v>20064</v>
          </cell>
          <cell r="C4744" t="str">
            <v>CHAPA PLANA DE PVC P/ CALHA C/ 0,30M DE LARGURA</v>
          </cell>
          <cell r="D4744" t="str">
            <v>M</v>
          </cell>
          <cell r="E4744">
            <v>1063.48</v>
          </cell>
          <cell r="F4744">
            <v>0</v>
          </cell>
        </row>
        <row r="4745">
          <cell r="B4745" t="str">
            <v>20065</v>
          </cell>
          <cell r="C4745" t="str">
            <v>TUBO PVC SERIE NORMAL - ESGOTO  PREDIAL  DN 150MM - NBR 5688</v>
          </cell>
          <cell r="D4745" t="str">
            <v>M</v>
          </cell>
          <cell r="E4745">
            <v>21.07</v>
          </cell>
          <cell r="F4745">
            <v>0</v>
          </cell>
        </row>
        <row r="4746">
          <cell r="B4746" t="str">
            <v>20067</v>
          </cell>
          <cell r="C4746" t="str">
            <v>TUBO PVC PBV SERIE R P/ ESG OU AGUAS PLUVIAIS PREDIAL DN 40MM</v>
          </cell>
          <cell r="D4746" t="str">
            <v>M</v>
          </cell>
          <cell r="E4746">
            <v>5.93</v>
          </cell>
          <cell r="F4746">
            <v>0</v>
          </cell>
        </row>
        <row r="4747">
          <cell r="B4747" t="str">
            <v>20068</v>
          </cell>
          <cell r="C4747" t="str">
            <v>TUBO PVC PBV SERIE R P/ ESG OU AGUAS PLUVIAIS PREDIAL DN 50MM</v>
          </cell>
          <cell r="D4747" t="str">
            <v>M</v>
          </cell>
          <cell r="E4747">
            <v>8.94</v>
          </cell>
          <cell r="F4747">
            <v>0</v>
          </cell>
        </row>
        <row r="4748">
          <cell r="B4748" t="str">
            <v>20069</v>
          </cell>
          <cell r="C4748" t="str">
            <v>TUBO PVC PL SERIE R P/ ESG OU AGUAS PLUVIAIS PREDIAL DN 40MM</v>
          </cell>
          <cell r="D4748" t="str">
            <v>M</v>
          </cell>
          <cell r="E4748">
            <v>4.9400000000000004</v>
          </cell>
          <cell r="F4748">
            <v>0</v>
          </cell>
        </row>
        <row r="4749">
          <cell r="B4749" t="str">
            <v>20070</v>
          </cell>
          <cell r="C4749" t="str">
            <v>TUBO PVC PL SERIE R P/ ESG OU AGUAS PLUVIAIS PREDIAL DN 50MM</v>
          </cell>
          <cell r="D4749" t="str">
            <v>M</v>
          </cell>
          <cell r="E4749">
            <v>7.71</v>
          </cell>
          <cell r="F4749">
            <v>0</v>
          </cell>
        </row>
        <row r="4750">
          <cell r="B4750" t="str">
            <v>20071</v>
          </cell>
          <cell r="C4750" t="str">
            <v>TUBO PVC PL SERIE R P/ ESG OU AGUAS PLUVIAIS PREDIAL DN 75MM</v>
          </cell>
          <cell r="D4750" t="str">
            <v>M</v>
          </cell>
          <cell r="E4750">
            <v>9.32</v>
          </cell>
          <cell r="F4750">
            <v>0</v>
          </cell>
        </row>
        <row r="4751">
          <cell r="B4751" t="str">
            <v>20072</v>
          </cell>
          <cell r="C4751" t="str">
            <v>TUBO PVC PL SERIE R P/ ESG OU AGUAS PLUVIAIS PREDIAL DN 100MM</v>
          </cell>
          <cell r="D4751" t="str">
            <v>M</v>
          </cell>
          <cell r="E4751">
            <v>15.68</v>
          </cell>
          <cell r="F4751">
            <v>0</v>
          </cell>
        </row>
        <row r="4752">
          <cell r="B4752" t="str">
            <v>20073</v>
          </cell>
          <cell r="C4752" t="str">
            <v>TUBO PVC PL SERIE R P/ ESG OU AGUAS PLUVIAIS PREDIAL DN 150MM</v>
          </cell>
          <cell r="D4752" t="str">
            <v>M</v>
          </cell>
          <cell r="E4752">
            <v>33.369999999999997</v>
          </cell>
          <cell r="F4752">
            <v>0</v>
          </cell>
        </row>
        <row r="4753">
          <cell r="B4753" t="str">
            <v>20074</v>
          </cell>
          <cell r="C4753" t="str">
            <v>ADAPTADOR PVC PBA A LUVA DE FIBROCIMENTO DN 50 / DE 60MM</v>
          </cell>
          <cell r="D4753" t="str">
            <v>UN</v>
          </cell>
          <cell r="E4753">
            <v>61.15</v>
          </cell>
          <cell r="F4753">
            <v>0</v>
          </cell>
        </row>
        <row r="4754">
          <cell r="B4754" t="str">
            <v>20075</v>
          </cell>
          <cell r="C4754" t="str">
            <v>ADAPTADOR PVC PBA A LUVA DE FIBROCIMENTO DN 75 / DE 85MM</v>
          </cell>
          <cell r="D4754" t="str">
            <v>UN</v>
          </cell>
          <cell r="E4754">
            <v>133.69999999999999</v>
          </cell>
          <cell r="F4754">
            <v>0</v>
          </cell>
        </row>
        <row r="4755">
          <cell r="B4755" t="str">
            <v>20076</v>
          </cell>
          <cell r="C4755" t="str">
            <v>ADAPTADOR PVC PBA A LUVA DE FIBROCIMENTO DN 100 / DE 110MM</v>
          </cell>
          <cell r="D4755" t="str">
            <v>UN</v>
          </cell>
          <cell r="E4755">
            <v>208.79</v>
          </cell>
          <cell r="F4755">
            <v>0</v>
          </cell>
        </row>
        <row r="4756">
          <cell r="B4756" t="str">
            <v>20078</v>
          </cell>
          <cell r="C4756" t="str">
            <v>PASTA LUBRIFICANTE PARA TUBOS DE PVC C/ ANEL DE BORRACHA ( POTE 500G)</v>
          </cell>
          <cell r="D4756" t="str">
            <v>UN</v>
          </cell>
          <cell r="E4756">
            <v>23.97</v>
          </cell>
          <cell r="F4756">
            <v>0</v>
          </cell>
        </row>
        <row r="4757">
          <cell r="B4757" t="str">
            <v>20079</v>
          </cell>
          <cell r="C4757" t="str">
            <v>PASTA LUBRIFICANTE PARA TUBOS DE PVC C/ ANEL DE BORRACHA ( POTE 5000G)</v>
          </cell>
          <cell r="D4757" t="str">
            <v>UN</v>
          </cell>
          <cell r="E4757">
            <v>221.34</v>
          </cell>
          <cell r="F4757">
            <v>0</v>
          </cell>
        </row>
        <row r="4758">
          <cell r="B4758" t="str">
            <v>20080</v>
          </cell>
          <cell r="C4758" t="str">
            <v>ADESIVO P/ PVC FRASCO C/ 175G</v>
          </cell>
          <cell r="D4758" t="str">
            <v>UN</v>
          </cell>
          <cell r="E4758">
            <v>7.67</v>
          </cell>
          <cell r="F4758">
            <v>0</v>
          </cell>
        </row>
        <row r="4759">
          <cell r="B4759" t="str">
            <v>20082</v>
          </cell>
          <cell r="C4759" t="str">
            <v>SOLUCAO LIMPADORA FRASCO PLASTICO C/ 200CM3</v>
          </cell>
          <cell r="D4759" t="str">
            <v>UN</v>
          </cell>
          <cell r="E4759">
            <v>10.1</v>
          </cell>
          <cell r="F4759">
            <v>0</v>
          </cell>
        </row>
        <row r="4760">
          <cell r="B4760" t="str">
            <v>20083</v>
          </cell>
          <cell r="C4760" t="str">
            <v>SOLUCAO LIMPADORA FRASCO PLASTICO C/ 1000CM3</v>
          </cell>
          <cell r="D4760" t="str">
            <v>UN</v>
          </cell>
          <cell r="E4760">
            <v>33.61</v>
          </cell>
          <cell r="F4760">
            <v>0</v>
          </cell>
        </row>
        <row r="4761">
          <cell r="B4761" t="str">
            <v>20084</v>
          </cell>
          <cell r="C4761" t="str">
            <v>ANEL BORRACHA P/ TUBO SERIE R DN 40MM</v>
          </cell>
          <cell r="D4761" t="str">
            <v>UN</v>
          </cell>
          <cell r="E4761">
            <v>0.84</v>
          </cell>
          <cell r="F4761">
            <v>0</v>
          </cell>
        </row>
        <row r="4762">
          <cell r="B4762" t="str">
            <v>20085</v>
          </cell>
          <cell r="C4762" t="str">
            <v>ANEL BORRACHA P/ TUBO SERIE R DN 50MM</v>
          </cell>
          <cell r="D4762" t="str">
            <v>UN</v>
          </cell>
          <cell r="E4762">
            <v>0.93</v>
          </cell>
          <cell r="F4762">
            <v>0</v>
          </cell>
        </row>
        <row r="4763">
          <cell r="B4763" t="str">
            <v>20086</v>
          </cell>
          <cell r="C4763" t="str">
            <v>BUCHA REDUCAO PVC SOLD LONGA P/ ESG PREDIAL 50MM X 40MM</v>
          </cell>
          <cell r="D4763" t="str">
            <v>UN</v>
          </cell>
          <cell r="E4763">
            <v>1.4</v>
          </cell>
          <cell r="F4763">
            <v>0</v>
          </cell>
        </row>
        <row r="4764">
          <cell r="B4764" t="str">
            <v>20087</v>
          </cell>
          <cell r="C4764" t="str">
            <v>CAP PVC SERIE R P/ ESG PREDIAL DN 75 MM</v>
          </cell>
          <cell r="D4764" t="str">
            <v>UN</v>
          </cell>
          <cell r="E4764">
            <v>8.84</v>
          </cell>
          <cell r="F4764">
            <v>0</v>
          </cell>
        </row>
        <row r="4765">
          <cell r="B4765" t="str">
            <v>20088</v>
          </cell>
          <cell r="C4765" t="str">
            <v>CAP PVC SERIE R P/ ESG PREDIAL DN 100 MM</v>
          </cell>
          <cell r="D4765" t="str">
            <v>UN</v>
          </cell>
          <cell r="E4765">
            <v>13.04</v>
          </cell>
          <cell r="F4765">
            <v>0</v>
          </cell>
        </row>
        <row r="4766">
          <cell r="B4766" t="str">
            <v>20089</v>
          </cell>
          <cell r="C4766" t="str">
            <v>CAP PVC SERIE R P/ ESG PREDIAL DN 150 MM</v>
          </cell>
          <cell r="D4766" t="str">
            <v>UN</v>
          </cell>
          <cell r="E4766">
            <v>64.86</v>
          </cell>
          <cell r="F4766">
            <v>0</v>
          </cell>
        </row>
        <row r="4767">
          <cell r="B4767" t="str">
            <v>20090</v>
          </cell>
          <cell r="C4767" t="str">
            <v>CAP PVC SOLD P/ TUBO LEVE DN 125 MM</v>
          </cell>
          <cell r="D4767" t="str">
            <v>UN</v>
          </cell>
          <cell r="E4767">
            <v>36.020000000000003</v>
          </cell>
          <cell r="F4767">
            <v>0</v>
          </cell>
        </row>
        <row r="4768">
          <cell r="B4768" t="str">
            <v>20092</v>
          </cell>
          <cell r="C4768" t="str">
            <v>CAP PVC SOLD P/ TUBO LEVE DN 200 MM</v>
          </cell>
          <cell r="D4768" t="str">
            <v>UN</v>
          </cell>
          <cell r="E4768">
            <v>87.18</v>
          </cell>
          <cell r="F4768">
            <v>0</v>
          </cell>
        </row>
        <row r="4769">
          <cell r="B4769" t="str">
            <v>20093</v>
          </cell>
          <cell r="C4769" t="str">
            <v>COLAR TOMADA PVC C/ TRAVAS,SAIDA ROSCAVEL C/ BUCHA DE LATAO DE 110MM X 3/4"</v>
          </cell>
          <cell r="D4769" t="str">
            <v>UN</v>
          </cell>
          <cell r="E4769">
            <v>43.43</v>
          </cell>
          <cell r="F4769">
            <v>0</v>
          </cell>
        </row>
        <row r="4770">
          <cell r="B4770" t="str">
            <v>20094</v>
          </cell>
          <cell r="C4770" t="str">
            <v>CURVA PVC45G CURTA NBR-10569 P/REDE COLET ESG PB JE DN 100MM</v>
          </cell>
          <cell r="D4770" t="str">
            <v>UN</v>
          </cell>
          <cell r="E4770">
            <v>16.079999999999998</v>
          </cell>
          <cell r="F4770">
            <v>0</v>
          </cell>
        </row>
        <row r="4771">
          <cell r="B4771" t="str">
            <v>20095</v>
          </cell>
          <cell r="C4771" t="str">
            <v>CURVA PVC 90G CURTA NBR-10569 P/REDE COLET ESG PB JE DN 100MM</v>
          </cell>
          <cell r="D4771" t="str">
            <v>UN</v>
          </cell>
          <cell r="E4771">
            <v>20.37</v>
          </cell>
          <cell r="F4771">
            <v>0</v>
          </cell>
        </row>
        <row r="4772">
          <cell r="B4772" t="str">
            <v>20096</v>
          </cell>
          <cell r="C4772" t="str">
            <v>CURVA PVC SERIE R 87,5G CURTA ESG PREDIAL P/ PE-DE-COLUNA 75MM</v>
          </cell>
          <cell r="D4772" t="str">
            <v>UN</v>
          </cell>
          <cell r="E4772">
            <v>21.82</v>
          </cell>
          <cell r="F4772">
            <v>0</v>
          </cell>
        </row>
        <row r="4773">
          <cell r="B4773" t="str">
            <v>20097</v>
          </cell>
          <cell r="C4773" t="str">
            <v>CURVA PVC SERIE R 87,5G CURTA ESG PREDIAL P/ PE-DE-COLUNA 100MM</v>
          </cell>
          <cell r="D4773" t="str">
            <v>UN</v>
          </cell>
          <cell r="E4773">
            <v>37.85</v>
          </cell>
          <cell r="F4773">
            <v>0</v>
          </cell>
        </row>
        <row r="4774">
          <cell r="B4774" t="str">
            <v>20098</v>
          </cell>
          <cell r="C4774" t="str">
            <v>CURVA PVC SERIE R 87,5G CURTA ESG PREDIAL P/ PE-DE-COLUNA 150MM</v>
          </cell>
          <cell r="D4774" t="str">
            <v>UN</v>
          </cell>
          <cell r="E4774">
            <v>245.56</v>
          </cell>
          <cell r="F4774">
            <v>0</v>
          </cell>
        </row>
        <row r="4775">
          <cell r="B4775" t="str">
            <v>20099</v>
          </cell>
          <cell r="C4775" t="str">
            <v>CURVA PVC LEVE 45G C/ PONTA E BOLSA LISA DN 125MM</v>
          </cell>
          <cell r="D4775" t="str">
            <v>UN</v>
          </cell>
          <cell r="E4775">
            <v>63.27</v>
          </cell>
          <cell r="F4775">
            <v>0</v>
          </cell>
        </row>
        <row r="4776">
          <cell r="B4776" t="str">
            <v>20100</v>
          </cell>
          <cell r="C4776" t="str">
            <v>CURVA PVC LEVE 45G C/ PONTA E BOLSA LISA DN 200MM</v>
          </cell>
          <cell r="D4776" t="str">
            <v>UN</v>
          </cell>
          <cell r="E4776">
            <v>125.82</v>
          </cell>
          <cell r="F4776">
            <v>0</v>
          </cell>
        </row>
        <row r="4777">
          <cell r="B4777" t="str">
            <v>20101</v>
          </cell>
          <cell r="C4777" t="str">
            <v>CURVA PVC LEVE 45G C/ PONTA E BOLSA LISA DN 150MM</v>
          </cell>
          <cell r="D4777" t="str">
            <v>UN</v>
          </cell>
          <cell r="E4777">
            <v>58.07</v>
          </cell>
          <cell r="F4777">
            <v>0</v>
          </cell>
        </row>
        <row r="4778">
          <cell r="B4778" t="str">
            <v>20102</v>
          </cell>
          <cell r="C4778" t="str">
            <v>CURVA PVC LEVE 90G C/ PONTA E BOLSA LISA DN 125MM</v>
          </cell>
          <cell r="D4778" t="str">
            <v>UN</v>
          </cell>
          <cell r="E4778">
            <v>63.87</v>
          </cell>
          <cell r="F4778">
            <v>0</v>
          </cell>
        </row>
        <row r="4779">
          <cell r="B4779" t="str">
            <v>20103</v>
          </cell>
          <cell r="C4779" t="str">
            <v>CURVA PVC LEVE 90G C/ PONTA E BOLSA LISA DN 200MM</v>
          </cell>
          <cell r="D4779" t="str">
            <v>UN</v>
          </cell>
          <cell r="E4779">
            <v>177.36</v>
          </cell>
          <cell r="F4779">
            <v>0</v>
          </cell>
        </row>
        <row r="4780">
          <cell r="B4780" t="str">
            <v>20104</v>
          </cell>
          <cell r="C4780" t="str">
            <v>CURVA PVC LEVE 90G C/ PONTA E BOLSA LISA DN 250MM</v>
          </cell>
          <cell r="D4780" t="str">
            <v>UN</v>
          </cell>
          <cell r="E4780">
            <v>564.58000000000004</v>
          </cell>
          <cell r="F4780">
            <v>0</v>
          </cell>
        </row>
        <row r="4781">
          <cell r="B4781" t="str">
            <v>20105</v>
          </cell>
          <cell r="C4781" t="str">
            <v>CURVA PVC LEVE 90G C/ PONTA E BOLSA LISA DN 300MM</v>
          </cell>
          <cell r="D4781" t="str">
            <v>UN</v>
          </cell>
          <cell r="E4781">
            <v>833.11</v>
          </cell>
          <cell r="F4781">
            <v>0</v>
          </cell>
        </row>
        <row r="4782">
          <cell r="B4782" t="str">
            <v>20106</v>
          </cell>
          <cell r="C4782" t="str">
            <v>EXTREMIDADE P/ HIDROMETRO PVC SEM BUCHA DE LATAO CURTA 1/2"</v>
          </cell>
          <cell r="D4782" t="str">
            <v>UN</v>
          </cell>
          <cell r="E4782">
            <v>7.02</v>
          </cell>
          <cell r="F4782">
            <v>0</v>
          </cell>
        </row>
        <row r="4783">
          <cell r="B4783" t="str">
            <v>20107</v>
          </cell>
          <cell r="C4783" t="str">
            <v>EXTREMIDADE P/ HIDROMETRO PVC SEM BUCHA DE LATAO CURTA 3/4"</v>
          </cell>
          <cell r="D4783" t="str">
            <v>UN</v>
          </cell>
          <cell r="E4783">
            <v>8.07</v>
          </cell>
          <cell r="F4783">
            <v>0</v>
          </cell>
        </row>
        <row r="4784">
          <cell r="B4784" t="str">
            <v>20108</v>
          </cell>
          <cell r="C4784" t="str">
            <v>EXTREMIDADE P/ HIDROMETRO PVC LONGA 1/2" SEM BUCHA LATAO</v>
          </cell>
          <cell r="D4784" t="str">
            <v>UN</v>
          </cell>
          <cell r="E4784">
            <v>7.1</v>
          </cell>
          <cell r="F4784">
            <v>0</v>
          </cell>
        </row>
        <row r="4785">
          <cell r="B4785" t="str">
            <v>20109</v>
          </cell>
          <cell r="C4785" t="str">
            <v>EXTREMIDADE P/ HIDROMETRO PVC LONGA 3/4" SEM BUCHA LATAO</v>
          </cell>
          <cell r="D4785" t="str">
            <v>UN</v>
          </cell>
          <cell r="E4785">
            <v>10.61</v>
          </cell>
          <cell r="F4785">
            <v>0</v>
          </cell>
        </row>
        <row r="4786">
          <cell r="B4786" t="str">
            <v>20110</v>
          </cell>
          <cell r="C4786" t="str">
            <v>FITA ISOLANTE ADESIVA ANTI-CHAMA EM ROLOS 19MM X 10M</v>
          </cell>
          <cell r="D4786" t="str">
            <v>UN</v>
          </cell>
          <cell r="E4786">
            <v>5.36</v>
          </cell>
          <cell r="F4786">
            <v>0</v>
          </cell>
        </row>
        <row r="4787">
          <cell r="B4787" t="str">
            <v>20111</v>
          </cell>
          <cell r="C4787" t="str">
            <v>FITA ISOLANTE ADESIVA ANTI-CHAMA, USO ATÉ 750 V, EM ROLO DE 19 MM X 20 M</v>
          </cell>
          <cell r="D4787" t="str">
            <v>UN</v>
          </cell>
          <cell r="E4787">
            <v>7</v>
          </cell>
          <cell r="F4787">
            <v>0</v>
          </cell>
        </row>
        <row r="4788">
          <cell r="B4788" t="str">
            <v>20112</v>
          </cell>
          <cell r="C4788" t="str">
            <v>FLANGE PVC AVULSO C/ FUROS P/ CONEXOES DE 60MM / DN 50MM</v>
          </cell>
          <cell r="D4788" t="str">
            <v>UN</v>
          </cell>
          <cell r="E4788">
            <v>304.26</v>
          </cell>
          <cell r="F4788">
            <v>0</v>
          </cell>
        </row>
        <row r="4789">
          <cell r="B4789" t="str">
            <v>20113</v>
          </cell>
          <cell r="C4789" t="str">
            <v>FLANGE PVC AVULSO C/ FUROS P/ CONEXOES DE 75MM / DN 65MM</v>
          </cell>
          <cell r="D4789" t="str">
            <v>UN</v>
          </cell>
          <cell r="E4789">
            <v>360.45</v>
          </cell>
          <cell r="F4789">
            <v>0</v>
          </cell>
        </row>
        <row r="4790">
          <cell r="B4790" t="str">
            <v>20114</v>
          </cell>
          <cell r="C4790" t="str">
            <v>FLANGE PVC AVULSO C/ FUROS P/ CONEXOES DE 85MM / DN 75MM</v>
          </cell>
          <cell r="D4790" t="str">
            <v>UN</v>
          </cell>
          <cell r="E4790">
            <v>480.89</v>
          </cell>
          <cell r="F4790">
            <v>0</v>
          </cell>
        </row>
        <row r="4791">
          <cell r="B4791" t="str">
            <v>20115</v>
          </cell>
          <cell r="C4791" t="str">
            <v>FLANGE PVC AVULSO C/ FUROS P/ CONEXOES DE 110MM / DN 100MM</v>
          </cell>
          <cell r="D4791" t="str">
            <v>UN</v>
          </cell>
          <cell r="E4791">
            <v>543.84</v>
          </cell>
          <cell r="F4791">
            <v>0</v>
          </cell>
        </row>
        <row r="4792">
          <cell r="B4792" t="str">
            <v>20116</v>
          </cell>
          <cell r="C4792" t="str">
            <v>FLANGE PVC AVULSO SEM FUROS P/ CONEXOES DE 75MM / DN 65MM</v>
          </cell>
          <cell r="D4792" t="str">
            <v>UN</v>
          </cell>
          <cell r="E4792">
            <v>352.83</v>
          </cell>
          <cell r="F4792">
            <v>0</v>
          </cell>
        </row>
        <row r="4793">
          <cell r="B4793" t="str">
            <v>20117</v>
          </cell>
          <cell r="C4793" t="str">
            <v>FLANGE PVC AVULSO SEM FUROS P/ CONEXOES DE 85MM / DN 75MM</v>
          </cell>
          <cell r="D4793" t="str">
            <v>UN</v>
          </cell>
          <cell r="E4793">
            <v>471.98</v>
          </cell>
          <cell r="F4793">
            <v>0</v>
          </cell>
        </row>
        <row r="4794">
          <cell r="B4794" t="str">
            <v>20118</v>
          </cell>
          <cell r="C4794" t="str">
            <v>FLANGE PVC AVULSO SEM FUROS P/ CONEXOES DE 110MM / DN 100MM</v>
          </cell>
          <cell r="D4794" t="str">
            <v>UN</v>
          </cell>
          <cell r="E4794">
            <v>536.22</v>
          </cell>
          <cell r="F4794">
            <v>0</v>
          </cell>
        </row>
        <row r="4795">
          <cell r="B4795" t="str">
            <v>20119</v>
          </cell>
          <cell r="C4795" t="str">
            <v>FLANGE PVC AVULSO C/ FUROS P/ TUBOS DE 60MM / DN 50MM</v>
          </cell>
          <cell r="D4795" t="str">
            <v>UN</v>
          </cell>
          <cell r="E4795">
            <v>262.29000000000002</v>
          </cell>
          <cell r="F4795">
            <v>0</v>
          </cell>
        </row>
        <row r="4796">
          <cell r="B4796" t="str">
            <v>20120</v>
          </cell>
          <cell r="C4796" t="str">
            <v>FLANGE PVC AVULSO C/ FUROS P/ TUBOS DE 75MM / DN 65MM</v>
          </cell>
          <cell r="D4796" t="str">
            <v>UN</v>
          </cell>
          <cell r="E4796">
            <v>293.62</v>
          </cell>
          <cell r="F4796">
            <v>0</v>
          </cell>
        </row>
        <row r="4797">
          <cell r="B4797" t="str">
            <v>20121</v>
          </cell>
          <cell r="C4797" t="str">
            <v>FLANGE PVC AVULSO C/ FUROS P/ TUBOS DE 85MM / DN 75MM</v>
          </cell>
          <cell r="D4797" t="str">
            <v>UN</v>
          </cell>
          <cell r="E4797">
            <v>387.47</v>
          </cell>
          <cell r="F4797">
            <v>0</v>
          </cell>
        </row>
        <row r="4798">
          <cell r="B4798" t="str">
            <v>20122</v>
          </cell>
          <cell r="C4798" t="str">
            <v>FLANGE PVC AVULSO C/ FUROS P/ TUBOS DE 110MM / DN 100MM</v>
          </cell>
          <cell r="D4798" t="str">
            <v>UN</v>
          </cell>
          <cell r="E4798">
            <v>468.82</v>
          </cell>
          <cell r="F4798">
            <v>0</v>
          </cell>
        </row>
        <row r="4799">
          <cell r="B4799" t="str">
            <v>20123</v>
          </cell>
          <cell r="C4799" t="str">
            <v>FLANGE PVC AVULSO SEM FUROS P/ TUBOS DE 60MM / DN 50MM</v>
          </cell>
          <cell r="D4799" t="str">
            <v>UN</v>
          </cell>
          <cell r="E4799">
            <v>262.29000000000002</v>
          </cell>
          <cell r="F4799">
            <v>0</v>
          </cell>
        </row>
        <row r="4800">
          <cell r="B4800" t="str">
            <v>20124</v>
          </cell>
          <cell r="C4800" t="str">
            <v>FLANGE PVC AVULSO SEM FUROS P/ TUBOS DE 75MM / DN 65MM</v>
          </cell>
          <cell r="D4800" t="str">
            <v>UN</v>
          </cell>
          <cell r="E4800">
            <v>293.62</v>
          </cell>
          <cell r="F4800">
            <v>0</v>
          </cell>
        </row>
        <row r="4801">
          <cell r="B4801" t="str">
            <v>20125</v>
          </cell>
          <cell r="C4801" t="str">
            <v>FLANGE PVC AVULSO SEM FUROS P/ TUBOS DE 85MM / DN 75MM</v>
          </cell>
          <cell r="D4801" t="str">
            <v>UN</v>
          </cell>
          <cell r="E4801">
            <v>400.55</v>
          </cell>
          <cell r="F4801">
            <v>0</v>
          </cell>
        </row>
        <row r="4802">
          <cell r="B4802" t="str">
            <v>20126</v>
          </cell>
          <cell r="C4802" t="str">
            <v>FLANGE PVC AVULSO SEM FUROS P/ TUBOS DE 110MM / DN 100MM</v>
          </cell>
          <cell r="D4802" t="str">
            <v>UN</v>
          </cell>
          <cell r="E4802">
            <v>468.82</v>
          </cell>
          <cell r="F4802">
            <v>0</v>
          </cell>
        </row>
        <row r="4803">
          <cell r="B4803" t="str">
            <v>20127</v>
          </cell>
          <cell r="C4803" t="str">
            <v>JOELHO PVC LEVE 45G DN 125MM</v>
          </cell>
          <cell r="D4803" t="str">
            <v>UN</v>
          </cell>
          <cell r="E4803">
            <v>43.57</v>
          </cell>
          <cell r="F4803">
            <v>0</v>
          </cell>
        </row>
        <row r="4804">
          <cell r="B4804" t="str">
            <v>20128</v>
          </cell>
          <cell r="C4804" t="str">
            <v>JOELHO PVC LEVE 45G DN 150MM</v>
          </cell>
          <cell r="D4804" t="str">
            <v>UN</v>
          </cell>
          <cell r="E4804">
            <v>51.65</v>
          </cell>
          <cell r="F4804">
            <v>0</v>
          </cell>
        </row>
        <row r="4805">
          <cell r="B4805" t="str">
            <v>20129</v>
          </cell>
          <cell r="C4805" t="str">
            <v>JOELHO PVC LEVE 45G DN 200MM</v>
          </cell>
          <cell r="D4805" t="str">
            <v>UN</v>
          </cell>
          <cell r="E4805">
            <v>94.4</v>
          </cell>
          <cell r="F4805">
            <v>0</v>
          </cell>
        </row>
        <row r="4806">
          <cell r="B4806" t="str">
            <v>20130</v>
          </cell>
          <cell r="C4806" t="str">
            <v>JOELHO PVC LEVE 90G DN 125MM</v>
          </cell>
          <cell r="D4806" t="str">
            <v>UN</v>
          </cell>
          <cell r="E4806">
            <v>47.91</v>
          </cell>
          <cell r="F4806">
            <v>0</v>
          </cell>
        </row>
        <row r="4807">
          <cell r="B4807" t="str">
            <v>20131</v>
          </cell>
          <cell r="C4807" t="str">
            <v>JOELHO PVC LEVE 90G DN 150MM</v>
          </cell>
          <cell r="D4807" t="str">
            <v>UN</v>
          </cell>
          <cell r="E4807">
            <v>54.19</v>
          </cell>
          <cell r="F4807">
            <v>0</v>
          </cell>
        </row>
        <row r="4808">
          <cell r="B4808" t="str">
            <v>20132</v>
          </cell>
          <cell r="C4808" t="str">
            <v>JOELHO PVC LEVE 90G DN 200MM</v>
          </cell>
          <cell r="D4808" t="str">
            <v>UN</v>
          </cell>
          <cell r="E4808">
            <v>152.53</v>
          </cell>
          <cell r="F4808">
            <v>0</v>
          </cell>
        </row>
        <row r="4809">
          <cell r="B4809" t="str">
            <v>20134</v>
          </cell>
          <cell r="C4809" t="str">
            <v>JUNCAO SIMPLES PVC LEVE 125MM</v>
          </cell>
          <cell r="D4809" t="str">
            <v>UN</v>
          </cell>
          <cell r="E4809">
            <v>101.8</v>
          </cell>
          <cell r="F4809">
            <v>0</v>
          </cell>
        </row>
        <row r="4810">
          <cell r="B4810" t="str">
            <v>20136</v>
          </cell>
          <cell r="C4810" t="str">
            <v>JUNCAO SIMPLES PVC LEVE 150MM</v>
          </cell>
          <cell r="D4810" t="str">
            <v>UN</v>
          </cell>
          <cell r="E4810">
            <v>113.78</v>
          </cell>
          <cell r="F4810">
            <v>0</v>
          </cell>
        </row>
        <row r="4811">
          <cell r="B4811" t="str">
            <v>20137</v>
          </cell>
          <cell r="C4811" t="str">
            <v>JUNCAO SIMPLES REDUCAO PVC LEVE C/ BOLSA P/ ANEL 150 X 75MM</v>
          </cell>
          <cell r="D4811" t="str">
            <v>UN</v>
          </cell>
          <cell r="E4811">
            <v>38.31</v>
          </cell>
          <cell r="F4811">
            <v>0</v>
          </cell>
        </row>
        <row r="4812">
          <cell r="B4812" t="str">
            <v>20138</v>
          </cell>
          <cell r="C4812" t="str">
            <v>JUNCAO SIMPLES REDUCAO PVC LEVE C/ BOLSA P/ ANEL 150 X 100MM</v>
          </cell>
          <cell r="D4812" t="str">
            <v>UN</v>
          </cell>
          <cell r="E4812">
            <v>43.82</v>
          </cell>
          <cell r="F4812">
            <v>0</v>
          </cell>
        </row>
        <row r="4813">
          <cell r="B4813" t="str">
            <v>20139</v>
          </cell>
          <cell r="C4813" t="str">
            <v>JUNCAO DUPLA PVC SERIE R P/ ESG PREDIAL DN 100MM</v>
          </cell>
          <cell r="D4813" t="str">
            <v>UN</v>
          </cell>
          <cell r="E4813">
            <v>50.49</v>
          </cell>
          <cell r="F4813">
            <v>0</v>
          </cell>
        </row>
        <row r="4814">
          <cell r="B4814" t="str">
            <v>20140</v>
          </cell>
          <cell r="C4814" t="str">
            <v>JUNCAO SIMPLES PVC SERIE R P/ESG PREDIAL DN 40MM</v>
          </cell>
          <cell r="D4814" t="str">
            <v>UN</v>
          </cell>
          <cell r="E4814">
            <v>6.82</v>
          </cell>
          <cell r="F4814">
            <v>0</v>
          </cell>
        </row>
        <row r="4815">
          <cell r="B4815" t="str">
            <v>20141</v>
          </cell>
          <cell r="C4815" t="str">
            <v>JUNCAO SIMPLES PVC SERIE R P/ESG PREDIAL DN 50MM</v>
          </cell>
          <cell r="D4815" t="str">
            <v>UN</v>
          </cell>
          <cell r="E4815">
            <v>10.52</v>
          </cell>
          <cell r="F4815">
            <v>0</v>
          </cell>
        </row>
        <row r="4816">
          <cell r="B4816" t="str">
            <v>20142</v>
          </cell>
          <cell r="C4816" t="str">
            <v>JUNCAO SIMPLES PVC SERIE R P/ESG PREDIAL DN 75 X 75MM</v>
          </cell>
          <cell r="D4816" t="str">
            <v>UN</v>
          </cell>
          <cell r="E4816">
            <v>24.93</v>
          </cell>
          <cell r="F4816">
            <v>0</v>
          </cell>
        </row>
        <row r="4817">
          <cell r="B4817" t="str">
            <v>20143</v>
          </cell>
          <cell r="C4817" t="str">
            <v>JUNCAO SIMPLES PVC SERIE R P/ESG PREDIAL DN 100 X 75MM</v>
          </cell>
          <cell r="D4817" t="str">
            <v>UN</v>
          </cell>
          <cell r="E4817">
            <v>39.82</v>
          </cell>
          <cell r="F4817">
            <v>0</v>
          </cell>
        </row>
        <row r="4818">
          <cell r="B4818" t="str">
            <v>20144</v>
          </cell>
          <cell r="C4818" t="str">
            <v>JUNCAO SIMPLES PVC SERIE R P/ESG PREDIAL DN 100 X 100MM</v>
          </cell>
          <cell r="D4818" t="str">
            <v>UN</v>
          </cell>
          <cell r="E4818">
            <v>37.97</v>
          </cell>
          <cell r="F4818">
            <v>0</v>
          </cell>
        </row>
        <row r="4819">
          <cell r="B4819" t="str">
            <v>20145</v>
          </cell>
          <cell r="C4819" t="str">
            <v>JUNCAO SIMPLES PVC SERIE R P/ESG PREDIAL DN 150 X 100MM</v>
          </cell>
          <cell r="D4819" t="str">
            <v>UN</v>
          </cell>
          <cell r="E4819">
            <v>98.2</v>
          </cell>
          <cell r="F4819">
            <v>0</v>
          </cell>
        </row>
        <row r="4820">
          <cell r="B4820" t="str">
            <v>20146</v>
          </cell>
          <cell r="C4820" t="str">
            <v>JUNCAO SIMPLES PVC SERIE R P/ESG PREDIAL DN 150 X 150MM</v>
          </cell>
          <cell r="D4820" t="str">
            <v>UN</v>
          </cell>
          <cell r="E4820">
            <v>101.6</v>
          </cell>
          <cell r="F4820">
            <v>0</v>
          </cell>
        </row>
        <row r="4821">
          <cell r="B4821" t="str">
            <v>20147</v>
          </cell>
          <cell r="C4821" t="str">
            <v>JOELHO REDUCAO 90G PVC SOLD C/ BUCHA DE LATAO 25MM X 1/2"</v>
          </cell>
          <cell r="D4821" t="str">
            <v>UN</v>
          </cell>
          <cell r="E4821">
            <v>4.1900000000000004</v>
          </cell>
          <cell r="F4821">
            <v>0</v>
          </cell>
        </row>
        <row r="4822">
          <cell r="B4822" t="str">
            <v>20148</v>
          </cell>
          <cell r="C4822" t="str">
            <v>JOELHO PVC SERIE R P/ ESG PREDIAL 45G DN 40MM</v>
          </cell>
          <cell r="D4822" t="str">
            <v>UN</v>
          </cell>
          <cell r="E4822">
            <v>3.36</v>
          </cell>
          <cell r="F4822">
            <v>0</v>
          </cell>
        </row>
        <row r="4823">
          <cell r="B4823" t="str">
            <v>20149</v>
          </cell>
          <cell r="C4823" t="str">
            <v>JOELHO PVC SERIE R P/ ESG PREDIAL 45G DN 50MM</v>
          </cell>
          <cell r="D4823" t="str">
            <v>UN</v>
          </cell>
          <cell r="E4823">
            <v>5.1100000000000003</v>
          </cell>
          <cell r="F4823">
            <v>0</v>
          </cell>
        </row>
        <row r="4824">
          <cell r="B4824" t="str">
            <v>20150</v>
          </cell>
          <cell r="C4824" t="str">
            <v>JOELHO PVC SERIE R P/ ESG PREDIAL 45G DN 75MM</v>
          </cell>
          <cell r="D4824" t="str">
            <v>UN</v>
          </cell>
          <cell r="E4824">
            <v>12.03</v>
          </cell>
          <cell r="F4824">
            <v>0</v>
          </cell>
        </row>
        <row r="4825">
          <cell r="B4825" t="str">
            <v>20151</v>
          </cell>
          <cell r="C4825" t="str">
            <v>JOELHO PVC SERIE R P/ ESG PREDIAL 45G DN 100MM</v>
          </cell>
          <cell r="D4825" t="str">
            <v>UN</v>
          </cell>
          <cell r="E4825">
            <v>16.989999999999998</v>
          </cell>
          <cell r="F4825">
            <v>0</v>
          </cell>
        </row>
        <row r="4826">
          <cell r="B4826" t="str">
            <v>20152</v>
          </cell>
          <cell r="C4826" t="str">
            <v>JOELHO PVC SERIE R P/ ESG PREDIAL 45G DN 150MM</v>
          </cell>
          <cell r="D4826" t="str">
            <v>UN</v>
          </cell>
          <cell r="E4826">
            <v>52.73</v>
          </cell>
          <cell r="F4826">
            <v>0</v>
          </cell>
        </row>
        <row r="4827">
          <cell r="B4827" t="str">
            <v>20154</v>
          </cell>
          <cell r="C4827" t="str">
            <v>JOELHO PVC SERIE R P/ ESG PREDIAL 90G DN 40MM</v>
          </cell>
          <cell r="D4827" t="str">
            <v>UN</v>
          </cell>
          <cell r="E4827">
            <v>3.7</v>
          </cell>
          <cell r="F4827">
            <v>0</v>
          </cell>
        </row>
        <row r="4828">
          <cell r="B4828" t="str">
            <v>20155</v>
          </cell>
          <cell r="C4828" t="str">
            <v>JOELHO PVC SERIE R P/ ESG PREDIAL 90G DN 50MM</v>
          </cell>
          <cell r="D4828" t="str">
            <v>UN</v>
          </cell>
          <cell r="E4828">
            <v>5.84</v>
          </cell>
          <cell r="F4828">
            <v>0</v>
          </cell>
        </row>
        <row r="4829">
          <cell r="B4829" t="str">
            <v>20156</v>
          </cell>
          <cell r="C4829" t="str">
            <v>JOELHO PVC SERIE R P/ ESG PREDIAL 90G DN 75MM</v>
          </cell>
          <cell r="D4829" t="str">
            <v>UN</v>
          </cell>
          <cell r="E4829">
            <v>12.51</v>
          </cell>
          <cell r="F4829">
            <v>0</v>
          </cell>
        </row>
        <row r="4830">
          <cell r="B4830" t="str">
            <v>20157</v>
          </cell>
          <cell r="C4830" t="str">
            <v>JOELHO PVC SERIE R P/ ESG PREDIAL 90G DN 100 MM</v>
          </cell>
          <cell r="D4830" t="str">
            <v>UN</v>
          </cell>
          <cell r="E4830">
            <v>20.74</v>
          </cell>
          <cell r="F4830">
            <v>0</v>
          </cell>
        </row>
        <row r="4831">
          <cell r="B4831" t="str">
            <v>20158</v>
          </cell>
          <cell r="C4831" t="str">
            <v>JOELHO PVC SERIE R P/ ESG PREDIAL 90G DN 150 MM</v>
          </cell>
          <cell r="D4831" t="str">
            <v>UN</v>
          </cell>
          <cell r="E4831">
            <v>77.260000000000005</v>
          </cell>
          <cell r="F4831">
            <v>0</v>
          </cell>
        </row>
        <row r="4832">
          <cell r="B4832" t="str">
            <v>20159</v>
          </cell>
          <cell r="C4832" t="str">
            <v>JOELHO PVC SERIE R P/ ESG PREDIAL 90G C/ VISITA 100 X 75M          M</v>
          </cell>
          <cell r="D4832" t="str">
            <v>UN</v>
          </cell>
          <cell r="E4832">
            <v>30.67</v>
          </cell>
          <cell r="F4832">
            <v>0</v>
          </cell>
        </row>
        <row r="4833">
          <cell r="B4833" t="str">
            <v>20160</v>
          </cell>
          <cell r="C4833" t="str">
            <v>LUVA CORRER PVC LEVE DN 150MM</v>
          </cell>
          <cell r="D4833" t="str">
            <v>UN</v>
          </cell>
          <cell r="E4833">
            <v>29.01</v>
          </cell>
          <cell r="F4833">
            <v>0</v>
          </cell>
        </row>
        <row r="4834">
          <cell r="B4834" t="str">
            <v>20161</v>
          </cell>
          <cell r="C4834" t="str">
            <v>LUVA DUPLA PVC LEVE DN 125MM</v>
          </cell>
          <cell r="D4834" t="str">
            <v>UN</v>
          </cell>
          <cell r="E4834">
            <v>19.510000000000002</v>
          </cell>
          <cell r="F4834">
            <v>0</v>
          </cell>
        </row>
        <row r="4835">
          <cell r="B4835" t="str">
            <v>20162</v>
          </cell>
          <cell r="C4835" t="str">
            <v>LUVA DUPLA PVC LEVE DN 150MM</v>
          </cell>
          <cell r="D4835" t="str">
            <v>UN</v>
          </cell>
          <cell r="E4835">
            <v>25.4</v>
          </cell>
          <cell r="F4835">
            <v>0</v>
          </cell>
        </row>
        <row r="4836">
          <cell r="B4836" t="str">
            <v>20163</v>
          </cell>
          <cell r="C4836" t="str">
            <v>LUVA DUPLA PVC LEVE DN 200MM</v>
          </cell>
          <cell r="D4836" t="str">
            <v>UN</v>
          </cell>
          <cell r="E4836">
            <v>44.91</v>
          </cell>
          <cell r="F4836">
            <v>0</v>
          </cell>
        </row>
        <row r="4837">
          <cell r="B4837" t="str">
            <v>20164</v>
          </cell>
          <cell r="C4837" t="str">
            <v>LUVA CORRER PVC SERIE R P/ ESG PREDIAL 75MM</v>
          </cell>
          <cell r="D4837" t="str">
            <v>UN</v>
          </cell>
          <cell r="E4837">
            <v>6.79</v>
          </cell>
          <cell r="F4837">
            <v>0</v>
          </cell>
        </row>
        <row r="4838">
          <cell r="B4838" t="str">
            <v>20165</v>
          </cell>
          <cell r="C4838" t="str">
            <v>LUVA CORRER PVC SERIE R P/ ESG PREDIAL 100MM</v>
          </cell>
          <cell r="D4838" t="str">
            <v>UN</v>
          </cell>
          <cell r="E4838">
            <v>8.7200000000000006</v>
          </cell>
          <cell r="F4838">
            <v>0</v>
          </cell>
        </row>
        <row r="4839">
          <cell r="B4839" t="str">
            <v>20166</v>
          </cell>
          <cell r="C4839" t="str">
            <v>LUVA CORRER PVC SERIE R P/ ESG PREDIAL 150MM</v>
          </cell>
          <cell r="D4839" t="str">
            <v>UN</v>
          </cell>
          <cell r="E4839">
            <v>56.64</v>
          </cell>
          <cell r="F4839">
            <v>0</v>
          </cell>
        </row>
        <row r="4840">
          <cell r="B4840" t="str">
            <v>20167</v>
          </cell>
          <cell r="C4840" t="str">
            <v>LUVA SIMPLES PVC SERIE R P/ESG PREDIAL 40MM</v>
          </cell>
          <cell r="D4840" t="str">
            <v>UN</v>
          </cell>
          <cell r="E4840">
            <v>3.74</v>
          </cell>
          <cell r="F4840">
            <v>0</v>
          </cell>
        </row>
        <row r="4841">
          <cell r="B4841" t="str">
            <v>20168</v>
          </cell>
          <cell r="C4841" t="str">
            <v>LUVA SIMPLES PVC SERIE R P/ESG PREDIAL 50MM</v>
          </cell>
          <cell r="D4841" t="str">
            <v>UN</v>
          </cell>
          <cell r="E4841">
            <v>4.9400000000000004</v>
          </cell>
          <cell r="F4841">
            <v>0</v>
          </cell>
        </row>
        <row r="4842">
          <cell r="B4842" t="str">
            <v>20169</v>
          </cell>
          <cell r="C4842" t="str">
            <v>LUVA SIMPLES PVC SERIE R P/ESG PREDIAL 75MM</v>
          </cell>
          <cell r="D4842" t="str">
            <v>UN</v>
          </cell>
          <cell r="E4842">
            <v>5.84</v>
          </cell>
          <cell r="F4842">
            <v>0</v>
          </cell>
        </row>
        <row r="4843">
          <cell r="B4843" t="str">
            <v>20170</v>
          </cell>
          <cell r="C4843" t="str">
            <v>LUVA SIMPLES PVC SERIE R P/ESG PREDIAL 100MM</v>
          </cell>
          <cell r="D4843" t="str">
            <v>UN</v>
          </cell>
          <cell r="E4843">
            <v>9.11</v>
          </cell>
          <cell r="F4843">
            <v>0</v>
          </cell>
        </row>
        <row r="4844">
          <cell r="B4844" t="str">
            <v>20171</v>
          </cell>
          <cell r="C4844" t="str">
            <v>LUVA SIMPLES PVC SERIE R P/ESG PREDIAL 150MM</v>
          </cell>
          <cell r="D4844" t="str">
            <v>UN</v>
          </cell>
          <cell r="E4844">
            <v>22.26</v>
          </cell>
          <cell r="F4844">
            <v>0</v>
          </cell>
        </row>
        <row r="4845">
          <cell r="B4845" t="str">
            <v>20172</v>
          </cell>
          <cell r="C4845" t="str">
            <v>TE PVC 90G NBR 10569 P/ REDE COLET ESG JE BBP DN 100MM</v>
          </cell>
          <cell r="D4845" t="str">
            <v>UN</v>
          </cell>
          <cell r="E4845">
            <v>30.17</v>
          </cell>
          <cell r="F4845">
            <v>0</v>
          </cell>
        </row>
        <row r="4846">
          <cell r="B4846" t="str">
            <v>20173</v>
          </cell>
          <cell r="C4846" t="str">
            <v>TE PVC LEVE 90G CURTO 125MM</v>
          </cell>
          <cell r="D4846" t="str">
            <v>UN</v>
          </cell>
          <cell r="E4846">
            <v>76.25</v>
          </cell>
          <cell r="F4846">
            <v>0</v>
          </cell>
        </row>
        <row r="4847">
          <cell r="B4847" t="str">
            <v>20174</v>
          </cell>
          <cell r="C4847" t="str">
            <v>TE PVC LEVE 90G CURTO 150MM</v>
          </cell>
          <cell r="D4847" t="str">
            <v>UN</v>
          </cell>
          <cell r="E4847">
            <v>46.15</v>
          </cell>
          <cell r="F4847">
            <v>0</v>
          </cell>
        </row>
        <row r="4848">
          <cell r="B4848" t="str">
            <v>20175</v>
          </cell>
          <cell r="C4848" t="str">
            <v>TE PVC LEVE 90G CURTO 200MM</v>
          </cell>
          <cell r="D4848" t="str">
            <v>UN</v>
          </cell>
          <cell r="E4848">
            <v>167.05</v>
          </cell>
          <cell r="F4848">
            <v>0</v>
          </cell>
        </row>
        <row r="4849">
          <cell r="B4849" t="str">
            <v>20176</v>
          </cell>
          <cell r="C4849" t="str">
            <v>TE REDUCAO PVC LEVE 90G CURTO C/ BOLSA P/ ANEL 150 X 100MM</v>
          </cell>
          <cell r="D4849" t="str">
            <v>UN</v>
          </cell>
          <cell r="E4849">
            <v>50.2</v>
          </cell>
          <cell r="F4849">
            <v>0</v>
          </cell>
        </row>
        <row r="4850">
          <cell r="B4850" t="str">
            <v>20177</v>
          </cell>
          <cell r="C4850" t="str">
            <v>TE PVC SERIE R P/ ESG PREDIAL 75 X 75MM</v>
          </cell>
          <cell r="D4850" t="str">
            <v>UN</v>
          </cell>
          <cell r="E4850">
            <v>20.55</v>
          </cell>
          <cell r="F4850">
            <v>0</v>
          </cell>
        </row>
        <row r="4851">
          <cell r="B4851" t="str">
            <v>20178</v>
          </cell>
          <cell r="C4851" t="str">
            <v>TE PVC SERIE R P/ ESG PREDIAL 100 X 75MM</v>
          </cell>
          <cell r="D4851" t="str">
            <v>UN</v>
          </cell>
          <cell r="E4851">
            <v>26.4</v>
          </cell>
          <cell r="F4851">
            <v>0</v>
          </cell>
        </row>
        <row r="4852">
          <cell r="B4852" t="str">
            <v>20179</v>
          </cell>
          <cell r="C4852" t="str">
            <v>TE PVC SERIE R P/ ESG PREDIAL 100 X 100MM</v>
          </cell>
          <cell r="D4852" t="str">
            <v>UN</v>
          </cell>
          <cell r="E4852">
            <v>35.85</v>
          </cell>
          <cell r="F4852">
            <v>0</v>
          </cell>
        </row>
        <row r="4853">
          <cell r="B4853" t="str">
            <v>20180</v>
          </cell>
          <cell r="C4853" t="str">
            <v>TE PVC SERIE R P/ ESG PREDIAL 150 X 100MM</v>
          </cell>
          <cell r="D4853" t="str">
            <v>UN</v>
          </cell>
          <cell r="E4853">
            <v>63.8</v>
          </cell>
          <cell r="F4853">
            <v>0</v>
          </cell>
        </row>
        <row r="4854">
          <cell r="B4854" t="str">
            <v>20181</v>
          </cell>
          <cell r="C4854" t="str">
            <v>TE PVC SERIE R P/ ESG PREDIAL 150 X 150MM</v>
          </cell>
          <cell r="D4854" t="str">
            <v>UN</v>
          </cell>
          <cell r="E4854">
            <v>80.7</v>
          </cell>
          <cell r="F4854">
            <v>0</v>
          </cell>
        </row>
        <row r="4855">
          <cell r="B4855" t="str">
            <v>20182</v>
          </cell>
          <cell r="C4855" t="str">
            <v>TE INSPECAO PVC SERIE R P/ESG PREDIAL 75 X 75MM</v>
          </cell>
          <cell r="D4855" t="str">
            <v>UN</v>
          </cell>
          <cell r="E4855">
            <v>28.25</v>
          </cell>
          <cell r="F4855">
            <v>0</v>
          </cell>
        </row>
        <row r="4856">
          <cell r="B4856" t="str">
            <v>20183</v>
          </cell>
          <cell r="C4856" t="str">
            <v>TE INSPECAO PVC SERIE R P/ESG PREDIAL 100 X 75MM</v>
          </cell>
          <cell r="D4856" t="str">
            <v>UN</v>
          </cell>
          <cell r="E4856">
            <v>34.85</v>
          </cell>
          <cell r="F4856">
            <v>0</v>
          </cell>
        </row>
        <row r="4857">
          <cell r="B4857" t="str">
            <v>20185</v>
          </cell>
          <cell r="C4857" t="str">
            <v>MANGUEIRA  D = 1 1/2" (40 MM), COR LARANJA , PARA CONDUÇÃO DE ÁGUA PARA SERVIÇOS LEVES E MÉDIOS</v>
          </cell>
          <cell r="D4857" t="str">
            <v>M</v>
          </cell>
          <cell r="E4857">
            <v>5.5</v>
          </cell>
          <cell r="F4857">
            <v>0</v>
          </cell>
        </row>
        <row r="4858">
          <cell r="B4858" t="str">
            <v>20186</v>
          </cell>
          <cell r="C4858" t="str">
            <v>CERAMICA ESMALTADA EXTRA OU 1A QUALIDADE P/ PISO PEI-5 - LINHA POPULAR</v>
          </cell>
          <cell r="D4858" t="str">
            <v>M2</v>
          </cell>
          <cell r="E4858">
            <v>11.77</v>
          </cell>
          <cell r="F4858">
            <v>0</v>
          </cell>
        </row>
        <row r="4859">
          <cell r="B4859" t="str">
            <v>20188</v>
          </cell>
          <cell r="C4859" t="str">
            <v>LADRILHO CERAMICO ANTI-DERRAPANTE 11 X 24CM</v>
          </cell>
          <cell r="D4859" t="str">
            <v>M2</v>
          </cell>
          <cell r="E4859">
            <v>13.83</v>
          </cell>
          <cell r="F4859">
            <v>0</v>
          </cell>
        </row>
        <row r="4860">
          <cell r="B4860" t="str">
            <v>20189</v>
          </cell>
          <cell r="C4860" t="str">
            <v>MAQUINA JATO DE AREIA PNEUMATICA CAMARA DUPLA 1 SAIDA</v>
          </cell>
          <cell r="D4860" t="str">
            <v>H</v>
          </cell>
          <cell r="E4860">
            <v>4.51</v>
          </cell>
          <cell r="F4860">
            <v>0</v>
          </cell>
        </row>
        <row r="4861">
          <cell r="B4861" t="str">
            <v>20190</v>
          </cell>
          <cell r="C4861" t="str">
            <v>MAQUINA JATO DE AREIA PNEUMATICA CAMARA DUPLA 2 SAIDA</v>
          </cell>
          <cell r="D4861" t="str">
            <v>H</v>
          </cell>
          <cell r="E4861">
            <v>5.89</v>
          </cell>
          <cell r="F4861">
            <v>0</v>
          </cell>
        </row>
        <row r="4862">
          <cell r="B4862" t="str">
            <v>20193</v>
          </cell>
          <cell r="C4862" t="str">
            <v>ANDAIME METALICO TIPO FACHADEIRO LARG=1,20M ALTURA = 2,0M</v>
          </cell>
          <cell r="D4862" t="str">
            <v>M2/MES</v>
          </cell>
          <cell r="E4862">
            <v>3.14</v>
          </cell>
          <cell r="F4862">
            <v>0</v>
          </cell>
        </row>
        <row r="4863">
          <cell r="B4863" t="str">
            <v>20194</v>
          </cell>
          <cell r="C4863" t="str">
            <v>TELHA CERAMICA TIPO COLONIAL COMP = 56CM - 16UN/M2</v>
          </cell>
          <cell r="D4863" t="str">
            <v>UN</v>
          </cell>
          <cell r="E4863">
            <v>1.89</v>
          </cell>
          <cell r="F4863">
            <v>0</v>
          </cell>
        </row>
        <row r="4864">
          <cell r="B4864" t="str">
            <v>20195</v>
          </cell>
          <cell r="C4864" t="str">
            <v>TABUA EM MADEIRA DE LEI 2A QUALIDADE MACHO/FEMEA 10 X 2,0CM P/ PISO</v>
          </cell>
          <cell r="D4864" t="str">
            <v>M2</v>
          </cell>
          <cell r="E4864">
            <v>63.65</v>
          </cell>
          <cell r="F4864">
            <v>0</v>
          </cell>
        </row>
        <row r="4865">
          <cell r="B4865" t="str">
            <v>20196</v>
          </cell>
          <cell r="C4865" t="str">
            <v>PECA DE MADEIRA (MASSARANDUBA) 3 X 4. 1/2" (7,5 X 11,5CM) NAO APARELHADA</v>
          </cell>
          <cell r="D4865" t="str">
            <v>M</v>
          </cell>
          <cell r="E4865">
            <v>19.87</v>
          </cell>
          <cell r="F4865">
            <v>0</v>
          </cell>
        </row>
        <row r="4866">
          <cell r="B4866" t="str">
            <v>20197</v>
          </cell>
          <cell r="C4866" t="str">
            <v>MADEIRA MASSARANDUBA SERRADA 1A QUALIDADE NAO APARELHADA</v>
          </cell>
          <cell r="D4866" t="str">
            <v>M3</v>
          </cell>
          <cell r="E4866">
            <v>2300</v>
          </cell>
          <cell r="F4866">
            <v>0</v>
          </cell>
        </row>
        <row r="4867">
          <cell r="B4867" t="str">
            <v>20198</v>
          </cell>
          <cell r="C4867" t="str">
            <v>MADEIRA PINHO SERRADA 1A QUALIDADE NAO APARELHADA</v>
          </cell>
          <cell r="D4867" t="str">
            <v>M3</v>
          </cell>
          <cell r="E4867">
            <v>1320.85</v>
          </cell>
          <cell r="F4867">
            <v>0</v>
          </cell>
        </row>
        <row r="4868">
          <cell r="B4868" t="str">
            <v>20199</v>
          </cell>
          <cell r="C4868" t="str">
            <v>MADEIRA ANGELIM SERRADA 1A QUALIDADE NAO APARELHADA</v>
          </cell>
          <cell r="D4868" t="str">
            <v>M3</v>
          </cell>
          <cell r="E4868">
            <v>1748.99</v>
          </cell>
          <cell r="F4868">
            <v>0</v>
          </cell>
        </row>
        <row r="4869">
          <cell r="B4869" t="str">
            <v>20200</v>
          </cell>
          <cell r="C4869" t="str">
            <v>MADEIRA PEROBA SERRADA 1A QUALIDADE NAO APARELHADA</v>
          </cell>
          <cell r="D4869" t="str">
            <v>M3</v>
          </cell>
          <cell r="E4869">
            <v>2256.9899999999998</v>
          </cell>
          <cell r="F4869">
            <v>0</v>
          </cell>
        </row>
        <row r="4870">
          <cell r="B4870" t="str">
            <v>20201</v>
          </cell>
          <cell r="C4870" t="str">
            <v>MADEIRA PINUS SERRADA 1A QUALIDADE NAO APARELHADA</v>
          </cell>
          <cell r="D4870" t="str">
            <v>M3</v>
          </cell>
          <cell r="E4870">
            <v>843.34</v>
          </cell>
          <cell r="F4870">
            <v>0</v>
          </cell>
        </row>
        <row r="4871">
          <cell r="B4871" t="str">
            <v>20202</v>
          </cell>
          <cell r="C4871" t="str">
            <v>MADEIRA MOGNO SERRADA 1A QUALIDADE NAO APARELHADA</v>
          </cell>
          <cell r="D4871" t="str">
            <v>M3</v>
          </cell>
          <cell r="E4871">
            <v>5797.91</v>
          </cell>
          <cell r="F4871">
            <v>0</v>
          </cell>
        </row>
        <row r="4872">
          <cell r="B4872" t="str">
            <v>20203</v>
          </cell>
          <cell r="C4872" t="str">
            <v>MADEIRA JATOBA SERRADA 1A QUALIDADE NAO APARELHADA</v>
          </cell>
          <cell r="D4872" t="str">
            <v>M3</v>
          </cell>
          <cell r="E4872">
            <v>2453.34</v>
          </cell>
          <cell r="F4872">
            <v>0</v>
          </cell>
        </row>
        <row r="4873">
          <cell r="B4873" t="str">
            <v>20204</v>
          </cell>
          <cell r="C4873" t="str">
            <v>PECA DE MADEIRA (MASSARANDUBA) APARELHADA 3 X 9" (7,5 X 23CM)</v>
          </cell>
          <cell r="D4873" t="str">
            <v>M</v>
          </cell>
          <cell r="E4873">
            <v>44.22</v>
          </cell>
          <cell r="F4873">
            <v>0</v>
          </cell>
        </row>
        <row r="4874">
          <cell r="B4874" t="str">
            <v>20205</v>
          </cell>
          <cell r="C4874" t="str">
            <v>PECA DE MADEIRA (MASSARANDUBA) APARELHADA 1,5 X 4CM</v>
          </cell>
          <cell r="D4874" t="str">
            <v>M</v>
          </cell>
          <cell r="E4874">
            <v>1.53</v>
          </cell>
          <cell r="F4874">
            <v>0</v>
          </cell>
        </row>
        <row r="4875">
          <cell r="B4875" t="str">
            <v>20206</v>
          </cell>
          <cell r="C4875" t="str">
            <v>PECA DE MADEIRA (MASSARANDUBA) APARELHADA 2 X 10CM</v>
          </cell>
          <cell r="D4875" t="str">
            <v>M</v>
          </cell>
          <cell r="E4875">
            <v>5.12</v>
          </cell>
          <cell r="F4875">
            <v>0</v>
          </cell>
        </row>
        <row r="4876">
          <cell r="B4876" t="str">
            <v>20207</v>
          </cell>
          <cell r="C4876" t="str">
            <v>PECA DE MADEIRA (MASSARANDUBA) APARELHADA 1 1/2 X 3" (4 X 7,5CM)</v>
          </cell>
          <cell r="D4876" t="str">
            <v>M</v>
          </cell>
          <cell r="E4876">
            <v>7.68</v>
          </cell>
          <cell r="F4876">
            <v>0</v>
          </cell>
        </row>
        <row r="4877">
          <cell r="B4877" t="str">
            <v>20208</v>
          </cell>
          <cell r="C4877" t="str">
            <v>PECA DE MADEIRA (MASSARANDUBA) APARELHADA 3 X 12" (7,5 X 30CM)</v>
          </cell>
          <cell r="D4877" t="str">
            <v>M</v>
          </cell>
          <cell r="E4877">
            <v>57.69</v>
          </cell>
          <cell r="F4877">
            <v>0</v>
          </cell>
        </row>
        <row r="4878">
          <cell r="B4878" t="str">
            <v>20209</v>
          </cell>
          <cell r="C4878" t="str">
            <v>PECA DE MADEIRA (MASSARANDUBA) APARELHADA 3 X 3" (7,5 X 7,5CM)</v>
          </cell>
          <cell r="D4878" t="str">
            <v>M</v>
          </cell>
          <cell r="E4878">
            <v>14.42</v>
          </cell>
          <cell r="F4878">
            <v>0</v>
          </cell>
        </row>
        <row r="4879">
          <cell r="B4879" t="str">
            <v>20210</v>
          </cell>
          <cell r="C4879" t="str">
            <v>PECA DE MADEIRA (MASSARANDUBA) APARELHADA 3 X 4.1/2" (7,5 X 11,5)</v>
          </cell>
          <cell r="D4879" t="str">
            <v>M</v>
          </cell>
          <cell r="E4879">
            <v>22.1</v>
          </cell>
          <cell r="F4879">
            <v>0</v>
          </cell>
        </row>
        <row r="4880">
          <cell r="B4880" t="str">
            <v>20211</v>
          </cell>
          <cell r="C4880" t="str">
            <v>PECA DE MADEIRA (MASSARANDUBA) APARELHADA 3 X 6" (7,5 X 15CM)</v>
          </cell>
          <cell r="D4880" t="str">
            <v>M</v>
          </cell>
          <cell r="E4880">
            <v>28.86</v>
          </cell>
          <cell r="F4880">
            <v>0</v>
          </cell>
        </row>
        <row r="4881">
          <cell r="B4881" t="str">
            <v>20212</v>
          </cell>
          <cell r="C4881" t="str">
            <v>PECA DE MADEIRA (MASSARANDUBA) APARELHADA 2 X 3" (5 X 7,5CM)</v>
          </cell>
          <cell r="D4881" t="str">
            <v>M</v>
          </cell>
          <cell r="E4881">
            <v>9.6199999999999992</v>
          </cell>
          <cell r="F4881">
            <v>0</v>
          </cell>
        </row>
        <row r="4882">
          <cell r="B4882" t="str">
            <v>20213</v>
          </cell>
          <cell r="C4882" t="str">
            <v>PECA DE MADEIRA (PEROBA) APARELHADA 6 X 12CM</v>
          </cell>
          <cell r="D4882" t="str">
            <v>M</v>
          </cell>
          <cell r="E4882">
            <v>16.78</v>
          </cell>
          <cell r="F4882">
            <v>0</v>
          </cell>
        </row>
        <row r="4883">
          <cell r="B4883" t="str">
            <v>20214</v>
          </cell>
          <cell r="C4883" t="str">
            <v>RUFO P/ TELHA FIBROCIMENTO CANALETE 49 OU KALHETA</v>
          </cell>
          <cell r="D4883" t="str">
            <v>UN</v>
          </cell>
          <cell r="E4883">
            <v>24.01</v>
          </cell>
          <cell r="F4883">
            <v>0</v>
          </cell>
        </row>
        <row r="4884">
          <cell r="B4884" t="str">
            <v>20215</v>
          </cell>
          <cell r="C4884" t="str">
            <v>RUFO P/ TELHA FIBROCIMENTO MAXIPLAC OU ETERMAX</v>
          </cell>
          <cell r="D4884" t="str">
            <v>UN</v>
          </cell>
          <cell r="E4884">
            <v>34.46</v>
          </cell>
          <cell r="F4884">
            <v>0</v>
          </cell>
        </row>
        <row r="4885">
          <cell r="B4885" t="str">
            <v>20216</v>
          </cell>
          <cell r="C4885" t="str">
            <v>MAQUINA P/ DESBOBINAR, ENDIREITAR E CORTAR FERRO, MENEGOTTI, MODELO MCF,  C/ MOTOR ELETRICO 2 HP</v>
          </cell>
          <cell r="D4885" t="str">
            <v>UN</v>
          </cell>
          <cell r="E4885">
            <v>1991.27</v>
          </cell>
          <cell r="F4885">
            <v>0</v>
          </cell>
        </row>
        <row r="4886">
          <cell r="B4886" t="str">
            <v>20217</v>
          </cell>
          <cell r="C4886" t="str">
            <v>ESCAVADEIRA HIDRAULICA SOBRE ESTEIRAS FIAT ALLIS MOD.FX130LC, CACAMBA 0,59M3, POT.= 80HP, PESO OPERACIONAL= 13,00T.</v>
          </cell>
          <cell r="D4886" t="str">
            <v>UN</v>
          </cell>
          <cell r="E4886">
            <v>409984.6</v>
          </cell>
          <cell r="F4886">
            <v>0</v>
          </cell>
        </row>
        <row r="4887">
          <cell r="B4887" t="str">
            <v>20218</v>
          </cell>
          <cell r="C4887" t="str">
            <v>CALDEIRA DE ASFALTO, CONSMAQ, MOD CA 1, C/ TANQUE 1200 L, REBOCÁVEL, C/ FUNDO DUPLO AQUECIDO POR MACARICO C/ ESPARGIMENTO PRESSURIZADO MANUAL</v>
          </cell>
          <cell r="D4887" t="str">
            <v>UN</v>
          </cell>
          <cell r="E4887">
            <v>67852.679999999993</v>
          </cell>
          <cell r="F4887">
            <v>0</v>
          </cell>
        </row>
        <row r="4888">
          <cell r="B4888" t="str">
            <v>20219</v>
          </cell>
          <cell r="C4888" t="str">
            <v>ESPARGIDOR DE ASFALTO PRESSURIZADO, FERLEX, MOD. 2403,  COM TANQUE 2400 L, REBOCÁVEL, PNEUMÁTICO, C/MOTOR A GASOLINA 3,4 HP</v>
          </cell>
          <cell r="D4888" t="str">
            <v>UN</v>
          </cell>
          <cell r="E4888">
            <v>84000</v>
          </cell>
          <cell r="F4888">
            <v>0</v>
          </cell>
        </row>
        <row r="4889">
          <cell r="B4889" t="str">
            <v>20220</v>
          </cell>
          <cell r="C4889" t="str">
            <v>DISTRIBUIDOR DE ASFALTO, CIFALI(TEREX), MOD HE-C, C/ TANQUE 6000 L, MOTOR DIESEL 9,2 HP, A SER MONTADO SOBRE CHASSIS DE CAMINHÃO</v>
          </cell>
          <cell r="D4889" t="str">
            <v>UN</v>
          </cell>
          <cell r="E4889">
            <v>164487.12</v>
          </cell>
          <cell r="F4889">
            <v>0</v>
          </cell>
        </row>
        <row r="4890">
          <cell r="B4890" t="str">
            <v>20231</v>
          </cell>
          <cell r="C4890" t="str">
            <v>RODAPE GRANITO 10 X 2CM</v>
          </cell>
          <cell r="D4890" t="str">
            <v>M</v>
          </cell>
          <cell r="E4890">
            <v>38.6</v>
          </cell>
          <cell r="F4890">
            <v>0</v>
          </cell>
        </row>
        <row r="4891">
          <cell r="B4891" t="str">
            <v>20232</v>
          </cell>
          <cell r="C4891" t="str">
            <v>SOLEIRA GRANITO 15 X 3CM</v>
          </cell>
          <cell r="D4891" t="str">
            <v>M</v>
          </cell>
          <cell r="E4891">
            <v>69.48</v>
          </cell>
          <cell r="F4891">
            <v>0</v>
          </cell>
        </row>
        <row r="4892">
          <cell r="B4892" t="str">
            <v>20233</v>
          </cell>
          <cell r="C4892" t="str">
            <v>SOLEIRA GRANITO 25 X 3CM</v>
          </cell>
          <cell r="D4892" t="str">
            <v>M</v>
          </cell>
          <cell r="E4892">
            <v>111.94</v>
          </cell>
          <cell r="F4892">
            <v>0</v>
          </cell>
        </row>
        <row r="4893">
          <cell r="B4893" t="str">
            <v>20234</v>
          </cell>
          <cell r="C4893" t="str">
            <v>TANQUE MONOBLOCO DE GRANITINA OU MARMORITE, MODELO POPULAR (1 ESFREGADOR), PARA LAVAR ROUPAS</v>
          </cell>
          <cell r="D4893" t="str">
            <v>UN</v>
          </cell>
          <cell r="E4893">
            <v>69.959999999999994</v>
          </cell>
          <cell r="F4893">
            <v>0</v>
          </cell>
        </row>
        <row r="4894">
          <cell r="B4894" t="str">
            <v>20235</v>
          </cell>
          <cell r="C4894" t="str">
            <v xml:space="preserve">CUMEEIRA NORMAL FIBROCIMENTO ABA 300MM P/ TELHA ONDULADA 6MM </v>
          </cell>
          <cell r="D4894" t="str">
            <v>UN</v>
          </cell>
          <cell r="E4894">
            <v>47.58</v>
          </cell>
          <cell r="F4894">
            <v>0</v>
          </cell>
        </row>
        <row r="4895">
          <cell r="B4895" t="str">
            <v>20236</v>
          </cell>
          <cell r="C4895" t="str">
            <v>CUMEEIRA ARTICULADA FIBROCIMENTO P/ TELHA ONDULADA 6MM</v>
          </cell>
          <cell r="D4895" t="str">
            <v>UN</v>
          </cell>
          <cell r="E4895">
            <v>56.83</v>
          </cell>
          <cell r="F4895">
            <v>0</v>
          </cell>
        </row>
        <row r="4896">
          <cell r="B4896" t="str">
            <v>20237</v>
          </cell>
          <cell r="C4896" t="str">
            <v>ARMARIO C/ PERFIS ALUM ANOD EMBUTIR 75 X 49 X 10CM</v>
          </cell>
          <cell r="D4896" t="str">
            <v>UN</v>
          </cell>
          <cell r="E4896">
            <v>180.33</v>
          </cell>
          <cell r="F4896">
            <v>0</v>
          </cell>
        </row>
        <row r="4897">
          <cell r="B4897" t="str">
            <v>20238</v>
          </cell>
          <cell r="C4897" t="str">
            <v>BANHEIRA EM POLIESTER C/ FIBRA VIDRO 140L 170 X 79,5 X 38CM S/ HIDROM</v>
          </cell>
          <cell r="D4897" t="str">
            <v>UN</v>
          </cell>
          <cell r="E4897">
            <v>1125.44</v>
          </cell>
          <cell r="F4897">
            <v>0</v>
          </cell>
        </row>
        <row r="4898">
          <cell r="B4898" t="str">
            <v>20239</v>
          </cell>
          <cell r="C4898" t="str">
            <v>DOBRADICA FERRO POLIDO OU GALV 2 X 2.1/2" E=1,2MM PINO SOLTO OU REVERSIVEL SEM ANEIS</v>
          </cell>
          <cell r="D4898" t="str">
            <v>UN</v>
          </cell>
          <cell r="E4898">
            <v>7.53</v>
          </cell>
          <cell r="F4898">
            <v>0</v>
          </cell>
        </row>
        <row r="4899">
          <cell r="B4899" t="str">
            <v>20240</v>
          </cell>
          <cell r="C4899" t="str">
            <v>JOGO DE FERRAGEM P/ BASCULANTE DE MADEIRA - GONZOS, TRANQ., CORRENTES</v>
          </cell>
          <cell r="D4899" t="str">
            <v>JG</v>
          </cell>
          <cell r="E4899">
            <v>20.399999999999999</v>
          </cell>
          <cell r="F4899">
            <v>0</v>
          </cell>
        </row>
        <row r="4900">
          <cell r="B4900" t="str">
            <v>20241</v>
          </cell>
          <cell r="C4900" t="str">
            <v>JOGO DE FERRAGEM P/ JANELA CORRER EM LATAO CROMADO- TRILHO, RODIZIO, TRINCOS</v>
          </cell>
          <cell r="D4900" t="str">
            <v>JG</v>
          </cell>
          <cell r="E4900">
            <v>63.83</v>
          </cell>
          <cell r="F4900">
            <v>0</v>
          </cell>
        </row>
        <row r="4901">
          <cell r="B4901" t="str">
            <v>20242</v>
          </cell>
          <cell r="C4901" t="str">
            <v>JOGO DE FERRAGEM P/ JANELA CORRER EM FERRO CROMADO - TRILHO, RODIZIO, TRINCOS</v>
          </cell>
          <cell r="D4901" t="str">
            <v>JG</v>
          </cell>
          <cell r="E4901">
            <v>48.57</v>
          </cell>
          <cell r="F4901">
            <v>0</v>
          </cell>
        </row>
        <row r="4902">
          <cell r="B4902" t="str">
            <v>20243</v>
          </cell>
          <cell r="C4902" t="str">
            <v>JOGO DE FERRAGEM P/ JANELA CORRER EM FERRO NIQUELADO - TRILHO, RODIZIO, TRINCOS</v>
          </cell>
          <cell r="D4902" t="str">
            <v>JG</v>
          </cell>
          <cell r="E4902">
            <v>44.04</v>
          </cell>
          <cell r="F4902">
            <v>0</v>
          </cell>
        </row>
        <row r="4903">
          <cell r="B4903" t="str">
            <v>20244</v>
          </cell>
          <cell r="C4903" t="str">
            <v>FIO P/ INSTAL. ELETRONICA (SOM) POLARIZADO BICOLOR 2 X 0,75MM2</v>
          </cell>
          <cell r="D4903" t="str">
            <v>M</v>
          </cell>
          <cell r="E4903">
            <v>2.23</v>
          </cell>
          <cell r="F4903">
            <v>0</v>
          </cell>
        </row>
        <row r="4904">
          <cell r="B4904" t="str">
            <v>20245</v>
          </cell>
          <cell r="C4904" t="str">
            <v>TOMADA COMPLETA P/ RADIO E TV</v>
          </cell>
          <cell r="D4904" t="str">
            <v>UN</v>
          </cell>
          <cell r="E4904">
            <v>6.86</v>
          </cell>
          <cell r="F4904">
            <v>0</v>
          </cell>
        </row>
        <row r="4905">
          <cell r="B4905" t="str">
            <v>20247</v>
          </cell>
          <cell r="C4905" t="str">
            <v>PREGO DE ACO 15 X 15 C/ CABECA</v>
          </cell>
          <cell r="D4905" t="str">
            <v>KG</v>
          </cell>
          <cell r="E4905">
            <v>7.4</v>
          </cell>
          <cell r="F4905">
            <v>0</v>
          </cell>
        </row>
        <row r="4906">
          <cell r="B4906" t="str">
            <v>20248</v>
          </cell>
          <cell r="C4906" t="str">
            <v>SOLEIRA MARMORE DE 3 X 5CM</v>
          </cell>
          <cell r="D4906" t="str">
            <v>M</v>
          </cell>
          <cell r="E4906">
            <v>42.46</v>
          </cell>
          <cell r="F4906">
            <v>0</v>
          </cell>
        </row>
        <row r="4907">
          <cell r="B4907" t="str">
            <v>20249</v>
          </cell>
          <cell r="C4907" t="str">
            <v>TABEIRA EM MARMORE 2 X 5CM</v>
          </cell>
          <cell r="D4907" t="str">
            <v>M</v>
          </cell>
          <cell r="E4907">
            <v>23.16</v>
          </cell>
          <cell r="F4907">
            <v>0</v>
          </cell>
        </row>
        <row r="4908">
          <cell r="B4908" t="str">
            <v>20250</v>
          </cell>
          <cell r="C4908" t="str">
            <v>SISAL</v>
          </cell>
          <cell r="D4908" t="str">
            <v>KG</v>
          </cell>
          <cell r="E4908">
            <v>4</v>
          </cell>
          <cell r="F4908">
            <v>0</v>
          </cell>
        </row>
        <row r="4909">
          <cell r="B4909" t="str">
            <v>20251</v>
          </cell>
          <cell r="C4909" t="str">
            <v>TORNEIRA CROMADA MEDIA 1/2" OU 3/4" REF 1143 P/ TANQUE - PADRAO MEDIO</v>
          </cell>
          <cell r="D4909" t="str">
            <v>UN</v>
          </cell>
          <cell r="E4909">
            <v>24.82</v>
          </cell>
          <cell r="F4909">
            <v>0</v>
          </cell>
        </row>
        <row r="4910">
          <cell r="B4910" t="str">
            <v>20252</v>
          </cell>
          <cell r="C4910" t="str">
            <v>TORNEIRA CROMADA LONGA 1/2" OU 3/4" REF 1158 P/ PIA COZ - PADRAO MEDIO</v>
          </cell>
          <cell r="D4910" t="str">
            <v>UN</v>
          </cell>
          <cell r="E4910">
            <v>41.5</v>
          </cell>
          <cell r="F4910">
            <v>0</v>
          </cell>
        </row>
        <row r="4911">
          <cell r="B4911" t="str">
            <v>20253</v>
          </cell>
          <cell r="C4911" t="str">
            <v>CAIXA PASSAGEM METALICA 35 X 35 X 12CM P/ INST ELETRICA</v>
          </cell>
          <cell r="D4911" t="str">
            <v>UN</v>
          </cell>
          <cell r="E4911">
            <v>48.25</v>
          </cell>
          <cell r="F4911">
            <v>0</v>
          </cell>
        </row>
        <row r="4912">
          <cell r="B4912" t="str">
            <v>20254</v>
          </cell>
          <cell r="C4912" t="str">
            <v>CAIXA PASSAGEM METALICA 15 X 15 X 10CM P/ INST ELETRICA</v>
          </cell>
          <cell r="D4912" t="str">
            <v>UN</v>
          </cell>
          <cell r="E4912">
            <v>13.58</v>
          </cell>
          <cell r="F4912">
            <v>0</v>
          </cell>
        </row>
        <row r="4913">
          <cell r="B4913" t="str">
            <v>20255</v>
          </cell>
          <cell r="C4913" t="str">
            <v>CAIXA PASSAGEM METALICA 25 X 25 X 10CM P/ INST ELETRICA</v>
          </cell>
          <cell r="D4913" t="str">
            <v>UN</v>
          </cell>
          <cell r="E4913">
            <v>24.44</v>
          </cell>
          <cell r="F4913">
            <v>0</v>
          </cell>
        </row>
        <row r="4914">
          <cell r="B4914" t="str">
            <v>20256</v>
          </cell>
          <cell r="C4914" t="str">
            <v>ROLDANAS PLASTICAS/PVC OU CLEATS TAMANHO MEDIO P/ INSTALACAO ELETR APARENTE</v>
          </cell>
          <cell r="D4914" t="str">
            <v>UN</v>
          </cell>
          <cell r="E4914">
            <v>2.63</v>
          </cell>
          <cell r="F4914">
            <v>0</v>
          </cell>
        </row>
        <row r="4915">
          <cell r="B4915" t="str">
            <v>20257</v>
          </cell>
          <cell r="C4915" t="str">
            <v>TUBO1/2" DIN 2440 PSI 300 C/ COSTURA ROSCA CONICA</v>
          </cell>
          <cell r="D4915" t="str">
            <v>M</v>
          </cell>
          <cell r="E4915">
            <v>10.93</v>
          </cell>
          <cell r="F4915">
            <v>0</v>
          </cell>
        </row>
        <row r="4916">
          <cell r="B4916" t="str">
            <v>20258</v>
          </cell>
          <cell r="C4916" t="str">
            <v>TUBO3/4" DIN 2440 PSI 300 C/ COSTURA ROSCA CONICA</v>
          </cell>
          <cell r="D4916" t="str">
            <v>M</v>
          </cell>
          <cell r="E4916">
            <v>14.09</v>
          </cell>
          <cell r="F4916">
            <v>0</v>
          </cell>
        </row>
        <row r="4917">
          <cell r="B4917" t="str">
            <v>20259</v>
          </cell>
          <cell r="C4917" t="str">
            <v>BAGUETE DE BORRACHA P/ JANELA 1,5 X 1,0CM</v>
          </cell>
          <cell r="D4917" t="str">
            <v>M</v>
          </cell>
          <cell r="E4917">
            <v>1.03</v>
          </cell>
          <cell r="F4917">
            <v>0</v>
          </cell>
        </row>
        <row r="4918">
          <cell r="B4918" t="str">
            <v>20260</v>
          </cell>
          <cell r="C4918" t="str">
            <v>MANGUEIRA P/ GAS 1/2" C/ 1M</v>
          </cell>
          <cell r="D4918" t="str">
            <v>UN</v>
          </cell>
          <cell r="E4918">
            <v>5.65</v>
          </cell>
          <cell r="F4918">
            <v>0</v>
          </cell>
        </row>
        <row r="4919">
          <cell r="B4919" t="str">
            <v>20261</v>
          </cell>
          <cell r="C4919" t="str">
            <v>SIFAO FLEXIVEL P/ PIA E LAVATORIO 3/4" X 1 1/2"</v>
          </cell>
          <cell r="D4919" t="str">
            <v>UN</v>
          </cell>
          <cell r="E4919">
            <v>12.3</v>
          </cell>
          <cell r="F4919">
            <v>0</v>
          </cell>
        </row>
        <row r="4920">
          <cell r="B4920" t="str">
            <v>20262</v>
          </cell>
          <cell r="C4920" t="str">
            <v>SIFAO FLEXIVEL P/ PIA AMERICANA 1 1/2 X 2"</v>
          </cell>
          <cell r="D4920" t="str">
            <v>UN</v>
          </cell>
          <cell r="E4920">
            <v>11.61</v>
          </cell>
          <cell r="F4920">
            <v>0</v>
          </cell>
        </row>
        <row r="4921">
          <cell r="B4921" t="str">
            <v>20265</v>
          </cell>
          <cell r="C4921" t="str">
            <v>BIDE LOUCA COR C/ 3 FUROS</v>
          </cell>
          <cell r="D4921" t="str">
            <v>UN</v>
          </cell>
          <cell r="E4921">
            <v>81.209999999999994</v>
          </cell>
          <cell r="F4921">
            <v>0</v>
          </cell>
        </row>
        <row r="4922">
          <cell r="B4922" t="str">
            <v>20266</v>
          </cell>
          <cell r="C4922" t="str">
            <v>KIT ACESSORIOS PLASTICO P/ BANHEIRO - PAPELEIRA, SABONETEIRA E CABIDE</v>
          </cell>
          <cell r="D4922" t="str">
            <v>UN</v>
          </cell>
          <cell r="E4922">
            <v>29.16</v>
          </cell>
          <cell r="F4922">
            <v>0</v>
          </cell>
        </row>
        <row r="4923">
          <cell r="B4923" t="str">
            <v>20268</v>
          </cell>
          <cell r="C4923" t="str">
            <v>COLUNA LOUCA BRANCA P/ LAVATORIO - PADRAO MEDIO</v>
          </cell>
          <cell r="D4923" t="str">
            <v>UN</v>
          </cell>
          <cell r="E4923">
            <v>38.58</v>
          </cell>
          <cell r="F4923">
            <v>0</v>
          </cell>
        </row>
        <row r="4924">
          <cell r="B4924" t="str">
            <v>20269</v>
          </cell>
          <cell r="C4924" t="str">
            <v>LAVATORIO/CUBA DE EMBUTIR OVAL LOUCA BRANCA 35 X 50CM OU EQUIV SEM LADRAO - PADRAO MEDIO</v>
          </cell>
          <cell r="D4924" t="str">
            <v>UN</v>
          </cell>
          <cell r="E4924">
            <v>52.37</v>
          </cell>
          <cell r="F4924">
            <v>0</v>
          </cell>
        </row>
        <row r="4925">
          <cell r="B4925" t="str">
            <v>20270</v>
          </cell>
          <cell r="C4925" t="str">
            <v>LAVATORIO/CUBA DE EMBUTIR OVAL LOUCA COR 35 X 50CM OU EQUIV SEM LADRAO - PADRAO MEDIO</v>
          </cell>
          <cell r="D4925" t="str">
            <v>UN</v>
          </cell>
          <cell r="E4925">
            <v>53.4</v>
          </cell>
          <cell r="F4925">
            <v>0</v>
          </cell>
        </row>
        <row r="4926">
          <cell r="B4926" t="str">
            <v>20271</v>
          </cell>
          <cell r="C4926" t="str">
            <v>TANQUE LOUCA EM COR C/COLUNA - 30L OU EQUIV</v>
          </cell>
          <cell r="D4926" t="str">
            <v>UN</v>
          </cell>
          <cell r="E4926">
            <v>158.78</v>
          </cell>
          <cell r="F4926">
            <v>0</v>
          </cell>
        </row>
        <row r="4927">
          <cell r="B4927" t="str">
            <v>20272</v>
          </cell>
          <cell r="C4927" t="str">
            <v>QUADRO METALICO P/ MONT ELETRO-ELETRONICO 48 X 38 X 22CM CEMAR OU EQUIV</v>
          </cell>
          <cell r="D4927" t="str">
            <v>UN</v>
          </cell>
          <cell r="E4927">
            <v>278.60000000000002</v>
          </cell>
          <cell r="F4927">
            <v>0</v>
          </cell>
        </row>
        <row r="4928">
          <cell r="B4928" t="str">
            <v>20273</v>
          </cell>
          <cell r="C4928" t="str">
            <v>TELHA CERAMICA TIPO DUPLANA</v>
          </cell>
          <cell r="D4928" t="str">
            <v>UN</v>
          </cell>
          <cell r="E4928">
            <v>1.86</v>
          </cell>
          <cell r="F4928">
            <v>0</v>
          </cell>
        </row>
        <row r="4929">
          <cell r="B4929" t="str">
            <v>20275</v>
          </cell>
          <cell r="C4929" t="str">
            <v>CONJUNTO PINO DE ACO C/ FURO E FINCA PINO CURTO P/ CONCRETO</v>
          </cell>
          <cell r="D4929" t="str">
            <v>CJ</v>
          </cell>
          <cell r="E4929">
            <v>1.23</v>
          </cell>
          <cell r="F4929">
            <v>0</v>
          </cell>
        </row>
        <row r="4930">
          <cell r="B4930" t="str">
            <v>20276</v>
          </cell>
          <cell r="C4930" t="str">
            <v>PORTA FERRO MISTA EM VENEZIANA E CAIXILHO P/ VIDRO COMPLETA 90 X 210CM</v>
          </cell>
          <cell r="D4930" t="str">
            <v>M2</v>
          </cell>
          <cell r="E4930">
            <v>236.98</v>
          </cell>
          <cell r="F4930">
            <v>0</v>
          </cell>
        </row>
        <row r="4931">
          <cell r="B4931" t="str">
            <v>20277</v>
          </cell>
          <cell r="C4931" t="str">
            <v>ASSENTAMENTO DE FORMICA - SOMENTE MAO DE OBRA</v>
          </cell>
          <cell r="D4931" t="str">
            <v>M2</v>
          </cell>
          <cell r="E4931">
            <v>17.14</v>
          </cell>
          <cell r="F4931">
            <v>0</v>
          </cell>
        </row>
        <row r="4932">
          <cell r="B4932" t="str">
            <v>20278</v>
          </cell>
          <cell r="C4932" t="str">
            <v>ASSENTAMENTO DE CARPETE - SOMENTE MAO DE OBRA</v>
          </cell>
          <cell r="D4932" t="str">
            <v>M2</v>
          </cell>
          <cell r="E4932">
            <v>5.71</v>
          </cell>
          <cell r="F4932">
            <v>0</v>
          </cell>
        </row>
        <row r="4933">
          <cell r="B4933" t="str">
            <v>20322</v>
          </cell>
          <cell r="C4933" t="str">
            <v>PORTA MADEIRA SEMI-OCA ALMOFADADA REGIONAL 1A 60 X 210 X 3CM</v>
          </cell>
          <cell r="D4933" t="str">
            <v>UN</v>
          </cell>
          <cell r="E4933">
            <v>120.59</v>
          </cell>
          <cell r="F4933">
            <v>0</v>
          </cell>
        </row>
        <row r="4934">
          <cell r="B4934" t="str">
            <v>20323</v>
          </cell>
          <cell r="C4934" t="str">
            <v>PORTA MADEIRA REGIONAL 2A VENEZIANA 70 X 210 X 3CM</v>
          </cell>
          <cell r="D4934" t="str">
            <v>UN</v>
          </cell>
          <cell r="E4934">
            <v>202.71</v>
          </cell>
          <cell r="F4934">
            <v>0</v>
          </cell>
        </row>
        <row r="4935">
          <cell r="B4935" t="str">
            <v>20324</v>
          </cell>
          <cell r="C4935" t="str">
            <v>PORTA MADEIRA REGIONAL 2A VENEZIANA 60 X 210 X 3CM</v>
          </cell>
          <cell r="D4935" t="str">
            <v>UN</v>
          </cell>
          <cell r="E4935">
            <v>194.61</v>
          </cell>
          <cell r="F4935">
            <v>0</v>
          </cell>
        </row>
        <row r="4936">
          <cell r="B4936" t="str">
            <v>20325</v>
          </cell>
          <cell r="C4936" t="str">
            <v>PORTA MADEIRA REGIONAL 1A VENEZIANA 70 X 210 X 3CM</v>
          </cell>
          <cell r="D4936" t="str">
            <v>UN</v>
          </cell>
          <cell r="E4936">
            <v>177</v>
          </cell>
          <cell r="F4936">
            <v>0</v>
          </cell>
        </row>
        <row r="4937">
          <cell r="B4937" t="str">
            <v>20326</v>
          </cell>
          <cell r="C4937" t="str">
            <v>ANEL BORRACHA P/ TUBO/CONEXAO PVC PBA P/ REDE AGUA     DN 60MM</v>
          </cell>
          <cell r="D4937" t="str">
            <v>UN</v>
          </cell>
          <cell r="E4937">
            <v>1.39</v>
          </cell>
          <cell r="F4937">
            <v>0</v>
          </cell>
        </row>
        <row r="4938">
          <cell r="B4938" t="str">
            <v>20327</v>
          </cell>
          <cell r="C4938" t="str">
            <v>REDUCAO PVC PBA JE PB P/REDE AGUA DN 75 X 50/DE 85 X 60MM</v>
          </cell>
          <cell r="D4938" t="str">
            <v>UN</v>
          </cell>
          <cell r="E4938">
            <v>12.02</v>
          </cell>
          <cell r="F4938">
            <v>0</v>
          </cell>
        </row>
        <row r="4939">
          <cell r="B4939" t="str">
            <v>20962</v>
          </cell>
          <cell r="C4939" t="str">
            <v>CAIXA DE INCENDIO/ABRIGO DE MANGUEIRAS EM CHAPA SAE 1020 LAMINADA A FRIO, PORTA C/ VENTILACAO E VISOR SUPORTE 1/2 LUA P/ MANG, EXTERNA, INSCR. INCENDIO 75 X 45 X 17CM</v>
          </cell>
          <cell r="D4939" t="str">
            <v>UN</v>
          </cell>
          <cell r="E4939">
            <v>300</v>
          </cell>
          <cell r="F4939">
            <v>0</v>
          </cell>
        </row>
        <row r="4940">
          <cell r="B4940" t="str">
            <v>20963</v>
          </cell>
          <cell r="C4940" t="str">
            <v>CAIXA DE INCENDIO/ABRIGO DE MANGUEIRAS EM CHAPA SAE 1020 LAMINADA A FRIO, PORTA C/ VENTILACAO E VISOR SUPORTE 1/2 LUA P/ MANG, EXTERNA, INSCR. INCENDIO 90 X 60 X 17CM</v>
          </cell>
          <cell r="D4940" t="str">
            <v>UN</v>
          </cell>
          <cell r="E4940">
            <v>411.11</v>
          </cell>
          <cell r="F4940">
            <v>0</v>
          </cell>
        </row>
        <row r="4941">
          <cell r="B4941" t="str">
            <v>20964</v>
          </cell>
          <cell r="C4941" t="str">
            <v>TAMPAO LATAO C/ CORRENTE P/ INSTALACAO PREDIAL COMBATE A INCENDIO ENGATE RAPIDO 1 1/2"</v>
          </cell>
          <cell r="D4941" t="str">
            <v>UN</v>
          </cell>
          <cell r="E4941">
            <v>41.93</v>
          </cell>
          <cell r="F4941">
            <v>0</v>
          </cell>
        </row>
        <row r="4942">
          <cell r="B4942" t="str">
            <v>20965</v>
          </cell>
          <cell r="C4942" t="str">
            <v>ESGUICHO EM LATAO JATO SOLIDO P/ INSTALACAO PREDIAL COMBATE A INCENDIO ENGATE RAPIDO 1 1/2" X 16MM</v>
          </cell>
          <cell r="D4942" t="str">
            <v>UN</v>
          </cell>
          <cell r="E4942">
            <v>39.93</v>
          </cell>
          <cell r="F4942">
            <v>0</v>
          </cell>
        </row>
        <row r="4943">
          <cell r="B4943" t="str">
            <v>20966</v>
          </cell>
          <cell r="C4943" t="str">
            <v>ESGUICHO EM LATAO JATO SOLIDO P/ INSTALACAO PREDIAL COMBATE A INCENDIO ENGATE RAPIDO 1 1/2" X 19MM</v>
          </cell>
          <cell r="D4943" t="str">
            <v>UN</v>
          </cell>
          <cell r="E4943">
            <v>39.93</v>
          </cell>
          <cell r="F4943">
            <v>0</v>
          </cell>
        </row>
        <row r="4944">
          <cell r="B4944" t="str">
            <v>20967</v>
          </cell>
          <cell r="C4944" t="str">
            <v>ESGUICHO EM LATAO JATO SOLIDO P/ INSTALACAO PREDIAL COMBATE A INCENDIO ENGATE RAPIDO 2 1/2" X 16MM</v>
          </cell>
          <cell r="D4944" t="str">
            <v>UN</v>
          </cell>
          <cell r="E4944">
            <v>103.06</v>
          </cell>
          <cell r="F4944">
            <v>0</v>
          </cell>
        </row>
        <row r="4945">
          <cell r="B4945" t="str">
            <v>20968</v>
          </cell>
          <cell r="C4945" t="str">
            <v>ESGUICHO EM LATAO JATO SOLIDO P/ INSTALACAO PREDIAL COMBATE A INCENDIO ENGATE RAPIDO 2 1/2" X 19MM</v>
          </cell>
          <cell r="D4945" t="str">
            <v>UN</v>
          </cell>
          <cell r="E4945">
            <v>99.83</v>
          </cell>
          <cell r="F4945">
            <v>0</v>
          </cell>
        </row>
        <row r="4946">
          <cell r="B4946" t="str">
            <v>20969</v>
          </cell>
          <cell r="C4946" t="str">
            <v>ESGUICHO EM LATAO JATO NEBLINA P/ INSTALACAO PREDIAL COMBATE A INCENDIO ENGATE RAPIDO 1 1/2"</v>
          </cell>
          <cell r="D4946" t="str">
            <v>UN</v>
          </cell>
          <cell r="E4946">
            <v>359.39</v>
          </cell>
          <cell r="F4946">
            <v>0</v>
          </cell>
        </row>
        <row r="4947">
          <cell r="B4947" t="str">
            <v>20970</v>
          </cell>
          <cell r="C4947" t="str">
            <v>ESGUICHO EM LATAO JATO NEBLINA P/ INSTALACAO PREDIAL COMBATE A INCENDIO ENGATE RAPIDO 2 1/2"</v>
          </cell>
          <cell r="D4947" t="str">
            <v>UN</v>
          </cell>
          <cell r="E4947">
            <v>499.15</v>
          </cell>
          <cell r="F4947">
            <v>0</v>
          </cell>
        </row>
        <row r="4948">
          <cell r="B4948" t="str">
            <v>20971</v>
          </cell>
          <cell r="C4948" t="str">
            <v>CHAVE DUPLA P/ CONEXOES TIPO STORZ EM LATAO ENGATE RAPIDO 1 1/2" X 2 1/2"</v>
          </cell>
          <cell r="D4948" t="str">
            <v>UN</v>
          </cell>
          <cell r="E4948">
            <v>45.52</v>
          </cell>
          <cell r="F4948">
            <v>0</v>
          </cell>
        </row>
        <row r="4949">
          <cell r="B4949" t="str">
            <v>20972</v>
          </cell>
          <cell r="C4949" t="str">
            <v>REDUCAO FIXA TIPO STORZ LATAO P/ INST. PREDIAL COMBATE A INCENDIO ENGATE RAPIDO 2.1/2" X 1.1/2"</v>
          </cell>
          <cell r="D4949" t="str">
            <v>UN</v>
          </cell>
          <cell r="E4949">
            <v>81.3</v>
          </cell>
          <cell r="F4949">
            <v>0</v>
          </cell>
        </row>
        <row r="4950">
          <cell r="B4950" t="str">
            <v>20973</v>
          </cell>
          <cell r="C4950" t="str">
            <v>UNIAO TIPO STORZ C/ EMPATACAO INTERNA TIPO ANEL DE EXPANSAO P/ MANG DE COMBATE A INCENDIO ENGATE RAPIDO 1 1/2"</v>
          </cell>
          <cell r="D4950" t="str">
            <v>UN</v>
          </cell>
          <cell r="E4950">
            <v>59.9</v>
          </cell>
          <cell r="F4950">
            <v>0</v>
          </cell>
        </row>
        <row r="4951">
          <cell r="B4951" t="str">
            <v>20974</v>
          </cell>
          <cell r="C4951" t="str">
            <v>UNIAO TIPO STORZ C/ EMPATACAO INTERNA TIPO ANEL DE EXPANSAO P/ MANG DE COMBATE A INCENDIO ENGATE RAPIDO 2 1/2"</v>
          </cell>
          <cell r="D4951" t="str">
            <v>UN</v>
          </cell>
          <cell r="E4951">
            <v>100.63</v>
          </cell>
          <cell r="F4951">
            <v>0</v>
          </cell>
        </row>
        <row r="4952">
          <cell r="B4952" t="str">
            <v>20975</v>
          </cell>
          <cell r="C4952" t="str">
            <v>ANEL DE EXPANSAO EM COBRE P/ EMPATACAO MANGUEIRA DE COMBATE A INCENDIO ENGATE RAPIDO 1 1/2"</v>
          </cell>
          <cell r="D4952" t="str">
            <v>UN</v>
          </cell>
          <cell r="E4952">
            <v>5.19</v>
          </cell>
          <cell r="F4952">
            <v>0</v>
          </cell>
        </row>
        <row r="4953">
          <cell r="B4953" t="str">
            <v>20976</v>
          </cell>
          <cell r="C4953" t="str">
            <v>ANEL DE EXPANSAO EM COBRE P/ EMPATACAO MANGUEIRA DE COMBATE A INCENDIO ENGATE RAPIDO 2 1/2"</v>
          </cell>
          <cell r="D4953" t="str">
            <v>UN</v>
          </cell>
          <cell r="E4953">
            <v>10.9</v>
          </cell>
          <cell r="F4953">
            <v>0</v>
          </cell>
        </row>
        <row r="4954">
          <cell r="B4954" t="str">
            <v>20977</v>
          </cell>
          <cell r="C4954" t="str">
            <v xml:space="preserve">EXTINTOR DE INCENDIO C/ CARGA DE PO QUIMICO SECO PQS 8KG </v>
          </cell>
          <cell r="D4954" t="str">
            <v>UN</v>
          </cell>
          <cell r="E4954">
            <v>167.96</v>
          </cell>
          <cell r="F4954">
            <v>0</v>
          </cell>
        </row>
        <row r="4955">
          <cell r="B4955" t="str">
            <v>20978</v>
          </cell>
          <cell r="C4955" t="str">
            <v>TUBO ACO PRETO SEM COSTURA SCHEDULE20 DN INT 22" E = 9,52MM - 128,88KG/M</v>
          </cell>
          <cell r="D4955" t="str">
            <v>M</v>
          </cell>
          <cell r="E4955">
            <v>1217.9000000000001</v>
          </cell>
          <cell r="F4955">
            <v>0</v>
          </cell>
        </row>
        <row r="4956">
          <cell r="B4956" t="str">
            <v>20979</v>
          </cell>
          <cell r="C4956" t="str">
            <v>TUBO ACO PRETO SEM COSTURA SCHEDULE20 DN INT 24" E = 9,52MM - 140,80KG/M</v>
          </cell>
          <cell r="D4956" t="str">
            <v>M</v>
          </cell>
          <cell r="E4956">
            <v>1461.7</v>
          </cell>
          <cell r="F4956">
            <v>0</v>
          </cell>
        </row>
        <row r="4957">
          <cell r="B4957" t="str">
            <v>20980</v>
          </cell>
          <cell r="C4957" t="str">
            <v>TUBO ACO PRETO SEM COSTURA SCHEDULE30 DN INT 8" E = 7,04MM - 36,75KG/M</v>
          </cell>
          <cell r="D4957" t="str">
            <v>M</v>
          </cell>
          <cell r="E4957">
            <v>262.23</v>
          </cell>
          <cell r="F4957">
            <v>0</v>
          </cell>
        </row>
        <row r="4958">
          <cell r="B4958" t="str">
            <v>20981</v>
          </cell>
          <cell r="C4958" t="str">
            <v>TUBO ACO PRETO SEM COSTURA SCHEDULE30 DN INT 14 E = 9,52MM - 81,20KG/M</v>
          </cell>
          <cell r="D4958" t="str">
            <v>M</v>
          </cell>
          <cell r="E4958">
            <v>656.98</v>
          </cell>
          <cell r="F4958">
            <v>0</v>
          </cell>
        </row>
        <row r="4959">
          <cell r="B4959" t="str">
            <v>20982</v>
          </cell>
          <cell r="C4959" t="str">
            <v>TUBO ACO PRETO SEM COSTURA SCHEDULE30 DN INT 16" E = 9,52MM - 93,19KG/M</v>
          </cell>
          <cell r="D4959" t="str">
            <v>M</v>
          </cell>
          <cell r="E4959">
            <v>1677.84</v>
          </cell>
          <cell r="F4959">
            <v>0</v>
          </cell>
        </row>
        <row r="4960">
          <cell r="B4960" t="str">
            <v>20983</v>
          </cell>
          <cell r="C4960" t="str">
            <v>TUBO ACO PRETO SEM COSTURA SCHEDULE30 DN INT 18" E = 11,13MM - 122,24KG/M</v>
          </cell>
          <cell r="D4960" t="str">
            <v>M</v>
          </cell>
          <cell r="E4960">
            <v>2200.87</v>
          </cell>
          <cell r="F4960">
            <v>0</v>
          </cell>
        </row>
        <row r="4961">
          <cell r="B4961" t="str">
            <v>20984</v>
          </cell>
          <cell r="C4961" t="str">
            <v>TUBO ACO PRETO SEM COSTURA SCHEDULE30 DN INT 20" E = 12,70MM - 164,95KG/M</v>
          </cell>
          <cell r="D4961" t="str">
            <v>M</v>
          </cell>
          <cell r="E4961">
            <v>2969.84</v>
          </cell>
          <cell r="F4961">
            <v>0</v>
          </cell>
        </row>
        <row r="4962">
          <cell r="B4962" t="str">
            <v>20985</v>
          </cell>
          <cell r="C4962" t="str">
            <v>TUBO ACO PRETO SEM COSTURA SCHEDULE30 DN INT 24" E = 14,27MM - 209,33KG/M</v>
          </cell>
          <cell r="D4962" t="str">
            <v>M</v>
          </cell>
          <cell r="E4962">
            <v>4020.13</v>
          </cell>
          <cell r="F4962">
            <v>0</v>
          </cell>
        </row>
        <row r="4963">
          <cell r="B4963" t="str">
            <v>20987</v>
          </cell>
          <cell r="C4963" t="str">
            <v>TUBO ACO PRETO SEM COSTURA SCHEDULE40/NBR 5590 DN INT 1/4" E = 2,24MM - 0,63KG/M</v>
          </cell>
          <cell r="D4963" t="str">
            <v>M</v>
          </cell>
          <cell r="E4963">
            <v>9.83</v>
          </cell>
          <cell r="F4963">
            <v>0</v>
          </cell>
        </row>
        <row r="4964">
          <cell r="B4964" t="str">
            <v>20988</v>
          </cell>
          <cell r="C4964" t="str">
            <v>TUBO ACO PRETO SEM COSTURA SCHEDULE40/NBR 5590 DN INT 3/8" E = 2,31MM - 0,85KG/M</v>
          </cell>
          <cell r="D4964" t="str">
            <v>M</v>
          </cell>
          <cell r="E4964">
            <v>12.88</v>
          </cell>
          <cell r="F4964">
            <v>0</v>
          </cell>
        </row>
        <row r="4965">
          <cell r="B4965" t="str">
            <v>20989</v>
          </cell>
          <cell r="C4965" t="str">
            <v>TUBO ACO PRETO SEM COSTURA SCHEDULE40/NBR 5590 DN INT 14" E = 11,13MM - 94,55KG/M</v>
          </cell>
          <cell r="D4965" t="str">
            <v>M</v>
          </cell>
          <cell r="E4965">
            <v>757.01</v>
          </cell>
          <cell r="F4965">
            <v>0</v>
          </cell>
        </row>
        <row r="4966">
          <cell r="B4966" t="str">
            <v>20990</v>
          </cell>
          <cell r="C4966" t="str">
            <v>TUBO ACO PRETO SEM COSTURA SCHEDULE80 DN INT 1/4" E = 3,02MM - 0,80KG/M</v>
          </cell>
          <cell r="D4966" t="str">
            <v>M</v>
          </cell>
          <cell r="E4966">
            <v>13.44</v>
          </cell>
          <cell r="F4966">
            <v>0</v>
          </cell>
        </row>
        <row r="4967">
          <cell r="B4967" t="str">
            <v>20991</v>
          </cell>
          <cell r="C4967" t="str">
            <v>TUBO ACO PRETO SEM COSTURA SCHEDULE80 DN INT 3/8" E = 3,20MM - 1,11KG/M</v>
          </cell>
          <cell r="D4967" t="str">
            <v>M</v>
          </cell>
          <cell r="E4967">
            <v>18.649999999999999</v>
          </cell>
          <cell r="F4967">
            <v>0</v>
          </cell>
        </row>
        <row r="4968">
          <cell r="B4968" t="str">
            <v>20992</v>
          </cell>
          <cell r="C4968" t="str">
            <v>TUBO ACO PRETO SEM COSTURA SCHEDULE80 DN INT 3 1/2" E = 8,08MM - 18,63KG/M</v>
          </cell>
          <cell r="D4968" t="str">
            <v>M</v>
          </cell>
          <cell r="E4968">
            <v>123.82</v>
          </cell>
          <cell r="F4968">
            <v>0</v>
          </cell>
        </row>
        <row r="4969">
          <cell r="B4969" t="str">
            <v>20993</v>
          </cell>
          <cell r="C4969" t="str">
            <v>TUBO ACO PRETO SEM COSTURA SCHEDULE80 DN INT 5" E = 9,52MM - 30,92KG/M</v>
          </cell>
          <cell r="D4969" t="str">
            <v>M</v>
          </cell>
          <cell r="E4969">
            <v>220.62</v>
          </cell>
          <cell r="F4969">
            <v>0</v>
          </cell>
        </row>
        <row r="4970">
          <cell r="B4970" t="str">
            <v>20994</v>
          </cell>
          <cell r="C4970" t="str">
            <v>TUBO ACO PRETO SEM COSTURA SCHEDULE80 DN INT 6" E = 10,97MM - 42,56KG/M</v>
          </cell>
          <cell r="D4970" t="str">
            <v>M</v>
          </cell>
          <cell r="E4970">
            <v>303.67</v>
          </cell>
          <cell r="F4970">
            <v>0</v>
          </cell>
        </row>
        <row r="4971">
          <cell r="B4971" t="str">
            <v>20995</v>
          </cell>
          <cell r="C4971" t="str">
            <v xml:space="preserve">TUBO ACO PRETO SEM COSTURA SCHEDULE80 DN INT 8" E = 12,70MM - 64,64KG/M </v>
          </cell>
          <cell r="D4971" t="str">
            <v>M</v>
          </cell>
          <cell r="E4971">
            <v>461.21</v>
          </cell>
          <cell r="F4971">
            <v>0</v>
          </cell>
        </row>
        <row r="4972">
          <cell r="B4972" t="str">
            <v>20996</v>
          </cell>
          <cell r="C4972" t="str">
            <v>TUBO ACO PRETO SEM COSTURA SCHEDULE80 DN INT 10" E = 15,09MM - 96,01KG/M</v>
          </cell>
          <cell r="D4972" t="str">
            <v>M</v>
          </cell>
          <cell r="E4972">
            <v>691.52</v>
          </cell>
          <cell r="F4972">
            <v>0</v>
          </cell>
        </row>
        <row r="4973">
          <cell r="B4973" t="str">
            <v>20997</v>
          </cell>
          <cell r="C4973" t="str">
            <v>TUBO ACO PRETO SEM COSTURA SCHEDULE80 DN INT 12" E = 17,48MM - 132,04KG/M</v>
          </cell>
          <cell r="D4973" t="str">
            <v>M</v>
          </cell>
          <cell r="E4973">
            <v>1068.32</v>
          </cell>
          <cell r="F4973">
            <v>0</v>
          </cell>
        </row>
        <row r="4974">
          <cell r="B4974" t="str">
            <v>20998</v>
          </cell>
          <cell r="C4974" t="str">
            <v>TUBO ACO PRETO SEM COSTURA SCHEDULE80 DN INT 14" E = 19,05MM - 158,10KG/M</v>
          </cell>
          <cell r="D4974" t="str">
            <v>M</v>
          </cell>
          <cell r="E4974">
            <v>1284.79</v>
          </cell>
          <cell r="F4974">
            <v>0</v>
          </cell>
        </row>
        <row r="4975">
          <cell r="B4975" t="str">
            <v>20999</v>
          </cell>
          <cell r="C4975" t="str">
            <v>TUBO ACO PRETO C/ COSTURA NBR 5580 CLASSE LEVE DN 15MM ( 1/2" ) E = 2,25MM - 1,06KG/M</v>
          </cell>
          <cell r="D4975" t="str">
            <v>M</v>
          </cell>
          <cell r="E4975">
            <v>5.2</v>
          </cell>
          <cell r="F4975">
            <v>0</v>
          </cell>
        </row>
        <row r="4976">
          <cell r="B4976" t="str">
            <v>21000</v>
          </cell>
          <cell r="C4976" t="str">
            <v>TUBO ACO PRETO C/ COSTURA NBR 5580 CLASSE LEVE DN 20MM ( 3/4" ) E = 2,25MM - 1,36KG/M</v>
          </cell>
          <cell r="D4976" t="str">
            <v>M</v>
          </cell>
          <cell r="E4976">
            <v>6.44</v>
          </cell>
          <cell r="F4976">
            <v>0</v>
          </cell>
        </row>
        <row r="4977">
          <cell r="B4977" t="str">
            <v>21001</v>
          </cell>
          <cell r="C4977" t="str">
            <v>TUBO ACO PRETO C/ COSTURA NBR 5580 CLASSE LEVE DN 25MM ( 1" ) E = 2,65MM - 2,02KG/M</v>
          </cell>
          <cell r="D4977" t="str">
            <v>M</v>
          </cell>
          <cell r="E4977">
            <v>9.27</v>
          </cell>
          <cell r="F4977">
            <v>0</v>
          </cell>
        </row>
        <row r="4978">
          <cell r="B4978" t="str">
            <v>21002</v>
          </cell>
          <cell r="C4978" t="str">
            <v>TUBO ACO PRETO C/ COSTURA NBR 5580 CLASSE LEVE DN 32MM ( 1.1/4" ) E= 2,65MM - 2,59 KGM</v>
          </cell>
          <cell r="D4978" t="str">
            <v>M</v>
          </cell>
          <cell r="E4978">
            <v>11.91</v>
          </cell>
          <cell r="F4978">
            <v>0</v>
          </cell>
        </row>
        <row r="4979">
          <cell r="B4979" t="str">
            <v>21003</v>
          </cell>
          <cell r="C4979" t="str">
            <v>TUBO ACO PRETO C/ COSTURA NBR 5580 CLASSE LEVE DN 40MM ( 1.1/2" ) E= 3,00MM - 3,34KG/M</v>
          </cell>
          <cell r="D4979" t="str">
            <v>M</v>
          </cell>
          <cell r="E4979">
            <v>15.36</v>
          </cell>
          <cell r="F4979">
            <v>0</v>
          </cell>
        </row>
        <row r="4980">
          <cell r="B4980" t="str">
            <v>21004</v>
          </cell>
          <cell r="C4980" t="str">
            <v>TUBO ACO PRETO C/ COSTURA NBR 5580 CLASSE LEVE DN 50MM ( 2" ) E = 3,00MM - 4,23KG/M</v>
          </cell>
          <cell r="D4980" t="str">
            <v>M</v>
          </cell>
          <cell r="E4980">
            <v>19.54</v>
          </cell>
          <cell r="F4980">
            <v>0</v>
          </cell>
        </row>
        <row r="4981">
          <cell r="B4981" t="str">
            <v>21005</v>
          </cell>
          <cell r="C4981" t="str">
            <v>TUBO ACO PRETO C/ COSTURA NBR 5580 CLASSE LEVE DN 65MM ( 2.1/2" ) E = 3,35MM - 6,02KG/M</v>
          </cell>
          <cell r="D4981" t="str">
            <v>M</v>
          </cell>
          <cell r="E4981">
            <v>27.62</v>
          </cell>
          <cell r="F4981">
            <v>0</v>
          </cell>
        </row>
        <row r="4982">
          <cell r="B4982" t="str">
            <v>21006</v>
          </cell>
          <cell r="C4982" t="str">
            <v>TUBO ACO PRETO C/ COSTURA NBR 5580 CLASSE LEVE DN 80MM ( 3" ) E = 3,35MM - 7,07KG/M</v>
          </cell>
          <cell r="D4982" t="str">
            <v>M</v>
          </cell>
          <cell r="E4982">
            <v>32.6</v>
          </cell>
          <cell r="F4982">
            <v>0</v>
          </cell>
        </row>
        <row r="4983">
          <cell r="B4983" t="str">
            <v>21007</v>
          </cell>
          <cell r="C4983" t="str">
            <v>TUBO ACO PRETO C/ COSTURA NBR 5580 CLASSE LEVE DN 100MM ( 4" ) E = 3,75MM - 10,22KG/M</v>
          </cell>
          <cell r="D4983" t="str">
            <v>M</v>
          </cell>
          <cell r="E4983">
            <v>47.44</v>
          </cell>
          <cell r="F4983">
            <v>0</v>
          </cell>
        </row>
        <row r="4984">
          <cell r="B4984" t="str">
            <v>21008</v>
          </cell>
          <cell r="C4984" t="str">
            <v>TUBO ACO GALV C/ COSTURA NBR 5580 CLASSE LEVE DN 15MM ( 1/2" ) E = 2,25MM - 1,12KG/M</v>
          </cell>
          <cell r="D4984" t="str">
            <v>M</v>
          </cell>
          <cell r="E4984">
            <v>9.23</v>
          </cell>
          <cell r="F4984">
            <v>0</v>
          </cell>
        </row>
        <row r="4985">
          <cell r="B4985" t="str">
            <v>21009</v>
          </cell>
          <cell r="C4985" t="str">
            <v>TUBO ACO GALV C/ COSTURA NBR 5580 CLASSE LEVE DN 20MM ( 3/4" ) E = 2,25MM - 1,43KG/M</v>
          </cell>
          <cell r="D4985" t="str">
            <v>M</v>
          </cell>
          <cell r="E4985">
            <v>12.93</v>
          </cell>
          <cell r="F4985">
            <v>0</v>
          </cell>
        </row>
        <row r="4986">
          <cell r="B4986" t="str">
            <v>21010</v>
          </cell>
          <cell r="C4986" t="str">
            <v>TUBO ACO GALV C/ COSTURA NBR 5580 CLASSE LEVE DN 25MM ( 1" ) E = 2,65MM - 2,11KG/M</v>
          </cell>
          <cell r="D4986" t="str">
            <v>M</v>
          </cell>
          <cell r="E4986">
            <v>15.33</v>
          </cell>
          <cell r="F4986">
            <v>0</v>
          </cell>
        </row>
        <row r="4987">
          <cell r="B4987" t="str">
            <v>21011</v>
          </cell>
          <cell r="C4987" t="str">
            <v>TUBO ACO GALV C/ COSTURA NBR 5580 CLASSE LEVE DN 32MM ( 1.1/4" ) E = 2,65MM - 2,71KG/M</v>
          </cell>
          <cell r="D4987" t="str">
            <v>M</v>
          </cell>
          <cell r="E4987">
            <v>19.63</v>
          </cell>
          <cell r="F4987">
            <v>0</v>
          </cell>
        </row>
        <row r="4988">
          <cell r="B4988" t="str">
            <v>21012</v>
          </cell>
          <cell r="C4988" t="str">
            <v>TUBO ACO GALV C/ COSTURA NBR 5580 CLASSE LEVE DN 40MM ( 1.1/2" ) E = 3,00MM - 3,48KG/M COMPRIM= 1,0 A 1,5M, LIDER</v>
          </cell>
          <cell r="D4988" t="str">
            <v>M</v>
          </cell>
          <cell r="E4988">
            <v>26.33</v>
          </cell>
          <cell r="F4988">
            <v>0</v>
          </cell>
        </row>
        <row r="4989">
          <cell r="B4989" t="str">
            <v>21013</v>
          </cell>
          <cell r="C4989" t="str">
            <v>TUBO ACO GALV C/ COSTURA NBR 5580 CLASSE LEVE DN 50MM ( 2" ) E = 3,00MM - 4,40KG/M</v>
          </cell>
          <cell r="D4989" t="str">
            <v>M</v>
          </cell>
          <cell r="E4989">
            <v>33.020000000000003</v>
          </cell>
          <cell r="F4989">
            <v>0</v>
          </cell>
        </row>
        <row r="4990">
          <cell r="B4990" t="str">
            <v>21014</v>
          </cell>
          <cell r="C4990" t="str">
            <v>TUBO ACO GALV C/ COSTURA NBR 5580 CLASSE LEVE DN  65MM ( 2.1/2" ) E = 3,35MM - 6,23KG/M</v>
          </cell>
          <cell r="D4990" t="str">
            <v>M</v>
          </cell>
          <cell r="E4990">
            <v>42.12</v>
          </cell>
          <cell r="F4990">
            <v>0</v>
          </cell>
        </row>
        <row r="4991">
          <cell r="B4991" t="str">
            <v>21015</v>
          </cell>
          <cell r="C4991" t="str">
            <v>TUBO ACO GALV C/ COSTURA NBR 5580 CLASSE LEVE DN  80MM ( 3" ) E = 3,35MM - 7,32KG/M</v>
          </cell>
          <cell r="D4991" t="str">
            <v>M</v>
          </cell>
          <cell r="E4991">
            <v>54.24</v>
          </cell>
          <cell r="F4991">
            <v>0</v>
          </cell>
        </row>
        <row r="4992">
          <cell r="B4992" t="str">
            <v>21016</v>
          </cell>
          <cell r="C4992" t="str">
            <v>TUBO ACO GALV C/ COSTURA NBR 5580 CLASSE LEVE DN  100MM ( 4" ) E = 3,75MM - 10,55KG/M</v>
          </cell>
          <cell r="D4992" t="str">
            <v>M</v>
          </cell>
          <cell r="E4992">
            <v>78.209999999999994</v>
          </cell>
          <cell r="F4992">
            <v>0</v>
          </cell>
        </row>
        <row r="4993">
          <cell r="B4993" t="str">
            <v>21017</v>
          </cell>
          <cell r="C4993" t="str">
            <v>TUBO ACO PRETO C/ COSTURA DIN 2440/NBR 5580 CLASSE MEDIA DN 15MM ( 1/2" ) E = 2,65MM - 1,22KG/M</v>
          </cell>
          <cell r="D4993" t="str">
            <v>M</v>
          </cell>
          <cell r="E4993">
            <v>5.5</v>
          </cell>
          <cell r="F4993">
            <v>0</v>
          </cell>
        </row>
        <row r="4994">
          <cell r="B4994" t="str">
            <v>21018</v>
          </cell>
          <cell r="C4994" t="str">
            <v>TUBO ACO PRETO C/ COSTURA DIN 2440/NBR 5580 CLASSE MEDIA DN 20MM ( 3/4" ) E = 2,65MM - 1,58KG/M</v>
          </cell>
          <cell r="D4994" t="str">
            <v>M</v>
          </cell>
          <cell r="E4994">
            <v>6.94</v>
          </cell>
          <cell r="F4994">
            <v>0</v>
          </cell>
        </row>
        <row r="4995">
          <cell r="B4995" t="str">
            <v>21019</v>
          </cell>
          <cell r="C4995" t="str">
            <v>TUBO ACO PRETO C/ COSTURA DIN 2440/NBR 5580 CLASSE MEDIA DN 25MM ( 1" ) E = 3,35MM - 2,50KG/M</v>
          </cell>
          <cell r="D4995" t="str">
            <v>M</v>
          </cell>
          <cell r="E4995">
            <v>10.69</v>
          </cell>
          <cell r="F4995">
            <v>0</v>
          </cell>
        </row>
        <row r="4996">
          <cell r="B4996" t="str">
            <v>21020</v>
          </cell>
          <cell r="C4996" t="str">
            <v>TUBO ACO PRETO C/ COSTURA DIN 2440/NBR 5580 CLASSE MEDIA DN 32MM ( 1.1/4" ) E = 3,35MM - 3,22KG/M</v>
          </cell>
          <cell r="D4996" t="str">
            <v>M</v>
          </cell>
          <cell r="E4996">
            <v>13.67</v>
          </cell>
          <cell r="F4996">
            <v>0</v>
          </cell>
        </row>
        <row r="4997">
          <cell r="B4997" t="str">
            <v>21021</v>
          </cell>
          <cell r="C4997" t="str">
            <v>TUBO ACO PRETO C/ COSTURA DIN 2440/NBR 5580 CLASSE MEDIA DN 40MM ( 1.1/2" ) E = 3,35MM - 3,71KG/M</v>
          </cell>
          <cell r="D4997" t="str">
            <v>M</v>
          </cell>
          <cell r="E4997">
            <v>15.75</v>
          </cell>
          <cell r="F4997">
            <v>0</v>
          </cell>
        </row>
        <row r="4998">
          <cell r="B4998" t="str">
            <v>21022</v>
          </cell>
          <cell r="C4998" t="str">
            <v>TUBO ACO PRETO C/ COSTURA DIN 2440/NBR 5580 CLASSE MEDIA DN 50MM ( 2" ) E = 3,75MM - 5,22KG/M</v>
          </cell>
          <cell r="D4998" t="str">
            <v>M</v>
          </cell>
          <cell r="E4998">
            <v>22.23</v>
          </cell>
          <cell r="F4998">
            <v>0</v>
          </cell>
        </row>
        <row r="4999">
          <cell r="B4999" t="str">
            <v>21023</v>
          </cell>
          <cell r="C4999" t="str">
            <v>TUBO ACO PRETO C/ COSTURA DIN 2440/NBR 5580 CLASSE MEDIA DN 65MM ( 2.1/2" ) E = 3,75MM - 6,68KG/M</v>
          </cell>
          <cell r="D4999" t="str">
            <v>M</v>
          </cell>
          <cell r="E4999">
            <v>28.08</v>
          </cell>
          <cell r="F4999">
            <v>0</v>
          </cell>
        </row>
        <row r="5000">
          <cell r="B5000" t="str">
            <v>21024</v>
          </cell>
          <cell r="C5000" t="str">
            <v>TUBO ACO PRETO C/ COSTURA DIN 2440/NBR 5580 CLASSE MEDIA DN 80MM ( 3" ) E = 3,75MM - 7,87KG/M</v>
          </cell>
          <cell r="D5000" t="str">
            <v>M</v>
          </cell>
          <cell r="E5000">
            <v>33.07</v>
          </cell>
          <cell r="F5000">
            <v>0</v>
          </cell>
        </row>
        <row r="5001">
          <cell r="B5001" t="str">
            <v>21025</v>
          </cell>
          <cell r="C5001" t="str">
            <v>TUBO ACO PRETO C/ COSTURA DIN 2440/NBR 5580 CLASSE MEDIA DN 100MM ( 4" ) E = 4,50MM - 12,19KG/M</v>
          </cell>
          <cell r="D5001" t="str">
            <v>M</v>
          </cell>
          <cell r="E5001">
            <v>50.68</v>
          </cell>
          <cell r="F5001">
            <v>0</v>
          </cell>
        </row>
        <row r="5002">
          <cell r="B5002" t="str">
            <v>21026</v>
          </cell>
          <cell r="C5002" t="str">
            <v>TUBO ACO PRETO C/ COSTURA DIN 2440/NBR 5580 CLASSE MEDIA DN 125MM ( 5" ) E = 4,85MM - 16,20KG/M</v>
          </cell>
          <cell r="D5002" t="str">
            <v>M</v>
          </cell>
          <cell r="E5002">
            <v>78.97</v>
          </cell>
          <cell r="F5002">
            <v>0</v>
          </cell>
        </row>
        <row r="5003">
          <cell r="B5003" t="str">
            <v>21027</v>
          </cell>
          <cell r="C5003" t="str">
            <v>TUBO ACO PRETO C/ COSTURA DIN 2440/NBR 5580 CLASSE MEDIA DN 90MM ( 3.1/2" ) E = 4,25MM - 10,20KG/M</v>
          </cell>
          <cell r="D5003" t="str">
            <v>M</v>
          </cell>
          <cell r="E5003">
            <v>89.96</v>
          </cell>
          <cell r="F5003">
            <v>0</v>
          </cell>
        </row>
        <row r="5004">
          <cell r="B5004" t="str">
            <v>21028</v>
          </cell>
          <cell r="C5004" t="str">
            <v>MANGUEIRA DE INCENDIO C/ CAPA SIMPLES TECIDA FIO POLIESTER TUBO INT BORRACHA SINT ABNT TP 1 P/ INST PR, COMP C/ UNIOES E EMPAT INT LATAO C/ ENG RAP E ANEIS EXP P/ EMP MANG COBRE D = 1 1/2 L = 10M</v>
          </cell>
          <cell r="D5004" t="str">
            <v>UN</v>
          </cell>
          <cell r="E5004">
            <v>205.08</v>
          </cell>
          <cell r="F5004">
            <v>0</v>
          </cell>
        </row>
        <row r="5005">
          <cell r="B5005" t="str">
            <v>21029</v>
          </cell>
          <cell r="C5005" t="str">
            <v>MANGUEIRA DE INCENDIO C/ CAPA SIMPLES TECIDA FIO POLIESTER TUBO INT BORRACHA SINT ABNT TP 1 P/ INSTPR, COMP C/ UNIOES E EMPAT INT LATAO C/ ENG RAP E ANEIS EXP P/ EMP MANG COBRE D = 1 1/2 L = 15M</v>
          </cell>
          <cell r="D5005" t="str">
            <v>UN</v>
          </cell>
          <cell r="E5005">
            <v>272</v>
          </cell>
          <cell r="F5005">
            <v>0</v>
          </cell>
        </row>
        <row r="5006">
          <cell r="B5006" t="str">
            <v>21030</v>
          </cell>
          <cell r="C5006" t="str">
            <v>MANGUEIRA DE INCENDIO C/ CAPA SIMPLES TECIDA FIO POLIESTER TUBO INT BORRACHA SINT ABNT TP 1 P/ INST PR, COMP C/ UNIOES E EMPAT INT LATAO C/ ENG RAP E ANEIS EXP P/ EMP MANG COBRE D = 1 1/2 L = 20M</v>
          </cell>
          <cell r="D5006" t="str">
            <v>UN</v>
          </cell>
          <cell r="E5006">
            <v>322.33</v>
          </cell>
          <cell r="F5006">
            <v>0</v>
          </cell>
        </row>
        <row r="5007">
          <cell r="B5007" t="str">
            <v>21031</v>
          </cell>
          <cell r="C5007" t="str">
            <v>MANGUEIRA DE INCENDIO C/ CAPA SIMPLES TECIDA FIO POLIESTER TUBO INT BORRACHA SINT ABNT TP 1 P/ INST PR, COMP C/ UNIOES E EMPAT INT LATAO C/ ENG RAP E ANEIS EXP P/ EMP MANG COBRE D = 1 1/2 L = 25M</v>
          </cell>
          <cell r="D5007" t="str">
            <v>UN</v>
          </cell>
          <cell r="E5007">
            <v>388.3</v>
          </cell>
          <cell r="F5007">
            <v>0</v>
          </cell>
        </row>
        <row r="5008">
          <cell r="B5008" t="str">
            <v>21032</v>
          </cell>
          <cell r="C5008" t="str">
            <v>MANGUEIRA DE INCENDIO C/ CAPA SIMPLES TECIDA FIO POLIESTER TUBO INT BORRACHA SINT ABNT TP 1 P/ INST PR, COMP C/ UNIOES E EMPAT INT LATAO C/ ENG RAP E ANEIS EXP P/ EMP MANG COBRE D = 1 1/2 L = 30M</v>
          </cell>
          <cell r="D5008" t="str">
            <v>UN</v>
          </cell>
          <cell r="E5008">
            <v>472.75</v>
          </cell>
          <cell r="F5008">
            <v>0</v>
          </cell>
        </row>
        <row r="5009">
          <cell r="B5009" t="str">
            <v>21033</v>
          </cell>
          <cell r="C5009" t="str">
            <v>MANGUEIRA DE INCENDIO C/ CAPA SIMPLES TECIDA FIO POLIESTER TUBO INT BORRACHA SINT ABNT TP 1 P/ INST PR, COMP C/ UNIOES E EMPAT INT LATAO C/ ENG RAP E ANEIS EXP P/ EMP MANG COBRE D = 2 1/2 L = 10M</v>
          </cell>
          <cell r="D5009" t="str">
            <v>UN</v>
          </cell>
          <cell r="E5009">
            <v>376.99</v>
          </cell>
          <cell r="F5009">
            <v>0</v>
          </cell>
        </row>
        <row r="5010">
          <cell r="B5010" t="str">
            <v>21034</v>
          </cell>
          <cell r="C5010" t="str">
            <v>MANGUEIRA DE INCENDIO C/ CAPA SIMPLES TECIDA FIO POLIESTER TUBO INT BORRACHA SINT ABNT TP 1 P/ INST PR, COMP C/ UNIOES E EMPAT INT LATAO C/ ENG RAP E ANEIS EXP P/ EMP MANG COBRE D = 2 1/2 L = 15M</v>
          </cell>
          <cell r="D5010" t="str">
            <v>UN</v>
          </cell>
          <cell r="E5010">
            <v>561.72</v>
          </cell>
          <cell r="F5010">
            <v>0</v>
          </cell>
        </row>
        <row r="5011">
          <cell r="B5011" t="str">
            <v>21035</v>
          </cell>
          <cell r="C5011" t="str">
            <v>MANGUEIRA DE INCENDIO C/ CAPA SIMPLES TECIDA FIO POLIESTER TUBO INT BORRACHA SINT ABNT TP 1 P/ INST PR, COMP C/ UNIOES E EMPAT INT LATAO C/ ENG RAP E ANEIS EXP P/ EMP MANG COBRE D = 2 1/2 L = 20M</v>
          </cell>
          <cell r="D5011" t="str">
            <v>UN</v>
          </cell>
          <cell r="E5011">
            <v>663.13</v>
          </cell>
          <cell r="F5011">
            <v>0</v>
          </cell>
        </row>
        <row r="5012">
          <cell r="B5012" t="str">
            <v>21036</v>
          </cell>
          <cell r="C5012" t="str">
            <v>MANGUEIRA DE INCENDIO C/ CAPA SIMPLES TECIDA FIO POLIESTER TUBO INT BORRACHA SINT ABNT TP 1 P/ INST PR, COMP C/ UNIOES E EMPAT INT LATAO C/ ENG RAP E ANEIS EXP P/ EMP MANG COBRE D = 2 1/2 L = 25M</v>
          </cell>
          <cell r="D5012" t="str">
            <v>UN</v>
          </cell>
          <cell r="E5012">
            <v>791.68</v>
          </cell>
          <cell r="F5012">
            <v>0</v>
          </cell>
        </row>
        <row r="5013">
          <cell r="B5013" t="str">
            <v>21037</v>
          </cell>
          <cell r="C5013" t="str">
            <v>MANGUEIRA DE INCENDIO C/ CAPA SIMPLES TECIDA FIO POLIESTER TUBO INT BORRACHA SINT ABNT TP 1 P/ INST PR, COMP C/ UNIOES E EMPAT INT LATAO C/ ENG RAP E ANEIS EXP P/ EMP MANG COBRE D = 2 1/2 L = 30M</v>
          </cell>
          <cell r="D5013" t="str">
            <v>UN</v>
          </cell>
          <cell r="E5013">
            <v>934.19</v>
          </cell>
          <cell r="F5013">
            <v>0</v>
          </cell>
        </row>
        <row r="5014">
          <cell r="B5014" t="str">
            <v>21038</v>
          </cell>
          <cell r="C5014" t="str">
            <v>MANGUEIRA DE INCENDIO C/ CAPA SIMPLES TECIDA FIO POLIESTER TUBO INT BORRACHA SINT ABNT TP 1 P/ INSTALACOES PREDIAIS D = 1 1/2</v>
          </cell>
          <cell r="D5014" t="str">
            <v>M</v>
          </cell>
          <cell r="E5014">
            <v>15.57</v>
          </cell>
          <cell r="F5014">
            <v>0</v>
          </cell>
        </row>
        <row r="5015">
          <cell r="B5015" t="str">
            <v>21039</v>
          </cell>
          <cell r="C5015" t="str">
            <v>MANGUEIRA DE INCENDIO C/ CAPA SIMPLES TECIDA FIO POLIESTER TUBO INT BORRACHA SINT ABNT TP 1 P/ INSTALACOES PREDIAIS PR D = 2 1/2</v>
          </cell>
          <cell r="D5015" t="str">
            <v>M</v>
          </cell>
          <cell r="E5015">
            <v>32.69</v>
          </cell>
          <cell r="F5015">
            <v>0</v>
          </cell>
        </row>
        <row r="5016">
          <cell r="B5016" t="str">
            <v>21040</v>
          </cell>
          <cell r="C5016" t="str">
            <v>SPRINKLER TIPO PENDENTE 68 GRAUS CELSIUS (BULBO VERMELHO) ACABAMENTO NATURAL 1/2"-15MM</v>
          </cell>
          <cell r="D5016" t="str">
            <v>UN</v>
          </cell>
          <cell r="E5016">
            <v>25.5</v>
          </cell>
          <cell r="F5016">
            <v>0</v>
          </cell>
        </row>
        <row r="5017">
          <cell r="B5017" t="str">
            <v>21041</v>
          </cell>
          <cell r="C5017" t="str">
            <v>SPRINKLER TIPO PENDENTE 68 GRAUS CELSIUS (BULBO VERMELHO) ACABAMENTO NATURAL 3/4"-20MM</v>
          </cell>
          <cell r="D5017" t="str">
            <v>UN</v>
          </cell>
          <cell r="E5017">
            <v>26.84</v>
          </cell>
          <cell r="F5017">
            <v>0</v>
          </cell>
        </row>
        <row r="5018">
          <cell r="B5018" t="str">
            <v>21042</v>
          </cell>
          <cell r="C5018" t="str">
            <v>SPRINKLER TIPO PENDENTE 79 GRAUS CELSIUS (BULBO AMARELO) ACABAMENTO NATURAL 1/2"-15MM</v>
          </cell>
          <cell r="D5018" t="str">
            <v>UN</v>
          </cell>
          <cell r="E5018">
            <v>28.18</v>
          </cell>
          <cell r="F5018">
            <v>0</v>
          </cell>
        </row>
        <row r="5019">
          <cell r="B5019" t="str">
            <v>21043</v>
          </cell>
          <cell r="C5019" t="str">
            <v>SPRINKLER TIPO PENDENTE 79 GRAUS CELSIUS (BULBO AMARELO) ACABAMENTO NATURAL 3/4"-20MM</v>
          </cell>
          <cell r="D5019" t="str">
            <v>UN</v>
          </cell>
          <cell r="E5019">
            <v>28.86</v>
          </cell>
          <cell r="F5019">
            <v>0</v>
          </cell>
        </row>
        <row r="5020">
          <cell r="B5020" t="str">
            <v>21044</v>
          </cell>
          <cell r="C5020" t="str">
            <v>SPRINKLER TIPO PENDENTE 68 GRAUS CELSIUS (BULBO VERMELHO) ACABAMENTO CROMADO 1/2"-15MM</v>
          </cell>
          <cell r="D5020" t="str">
            <v>UN</v>
          </cell>
          <cell r="E5020">
            <v>28.18</v>
          </cell>
          <cell r="F5020">
            <v>0</v>
          </cell>
        </row>
        <row r="5021">
          <cell r="B5021" t="str">
            <v>21045</v>
          </cell>
          <cell r="C5021" t="str">
            <v>SPRINKLER TIPO PENDENTE 68 GRAUS CELSIUS (BULBO VERMELHO) ACABAMENTO CROMADO 3/4"-20MM</v>
          </cell>
          <cell r="D5021" t="str">
            <v>UN</v>
          </cell>
          <cell r="E5021">
            <v>29.53</v>
          </cell>
          <cell r="F5021">
            <v>0</v>
          </cell>
        </row>
        <row r="5022">
          <cell r="B5022" t="str">
            <v>21046</v>
          </cell>
          <cell r="C5022" t="str">
            <v>SPRINKLER TIPO PENDENTE 79 GRAUS CELSIUS (BULBO AMARELO) ACABAMENTO CROMADO 1/2"-15MM</v>
          </cell>
          <cell r="D5022" t="str">
            <v>UN</v>
          </cell>
          <cell r="E5022">
            <v>32.21</v>
          </cell>
          <cell r="F5022">
            <v>0</v>
          </cell>
        </row>
        <row r="5023">
          <cell r="B5023" t="str">
            <v>21047</v>
          </cell>
          <cell r="C5023" t="str">
            <v>SPRINKLER TIPO PENDENTE 79 GRAUS CELSIUS (BULBO AMARELO) ACABAMENTO CROMADO 3/4"-20MM</v>
          </cell>
          <cell r="D5023" t="str">
            <v>UN</v>
          </cell>
          <cell r="E5023">
            <v>32.21</v>
          </cell>
          <cell r="F5023">
            <v>0</v>
          </cell>
        </row>
        <row r="5024">
          <cell r="B5024" t="str">
            <v>21048</v>
          </cell>
          <cell r="C5024" t="str">
            <v>GRELHA FOFO P/ CANALETA 10 X 100 X 1000MM P/ GARAGEM E ESTACIONAMENTO</v>
          </cell>
          <cell r="D5024" t="str">
            <v>UN</v>
          </cell>
          <cell r="E5024">
            <v>38.4</v>
          </cell>
          <cell r="F5024">
            <v>0</v>
          </cell>
        </row>
        <row r="5025">
          <cell r="B5025" t="str">
            <v>21049</v>
          </cell>
          <cell r="C5025" t="str">
            <v>GRELHA FOFO P/ CANALETA 15 X 250 X 1000MM P/ GARAGEM E ESTACIONAMENTO</v>
          </cell>
          <cell r="D5025" t="str">
            <v>UN</v>
          </cell>
          <cell r="E5025">
            <v>106.67</v>
          </cell>
          <cell r="F5025">
            <v>0</v>
          </cell>
        </row>
        <row r="5026">
          <cell r="B5026" t="str">
            <v>21050</v>
          </cell>
          <cell r="C5026" t="str">
            <v>GRELHA FOFO P/ CANALETA 18 X 100 X 1000MM P/ GARAGEM E ESTACIONAMENTO</v>
          </cell>
          <cell r="D5026" t="str">
            <v>UN</v>
          </cell>
          <cell r="E5026">
            <v>163.56</v>
          </cell>
          <cell r="F5026">
            <v>0</v>
          </cell>
        </row>
        <row r="5027">
          <cell r="B5027" t="str">
            <v>21051</v>
          </cell>
          <cell r="C5027" t="str">
            <v xml:space="preserve">GRELHA FOFO P/ CANALETA 18 X 300 X 1000MM P/ GARAGEM E ESTACIONAMENTO </v>
          </cell>
          <cell r="D5027" t="str">
            <v>UN</v>
          </cell>
          <cell r="E5027">
            <v>142.22</v>
          </cell>
          <cell r="F5027">
            <v>0</v>
          </cell>
        </row>
        <row r="5028">
          <cell r="B5028" t="str">
            <v>21052</v>
          </cell>
          <cell r="C5028" t="str">
            <v>GRELHA FOFO P/ CANALETA 25 X 300 X 1000MM P/ GARAGEM E ESTACIONAMENTO</v>
          </cell>
          <cell r="D5028" t="str">
            <v>UN</v>
          </cell>
          <cell r="E5028">
            <v>180.15</v>
          </cell>
          <cell r="F5028">
            <v>0</v>
          </cell>
        </row>
        <row r="5029">
          <cell r="B5029" t="str">
            <v>21053</v>
          </cell>
          <cell r="C5029" t="str">
            <v>GRELHA FOFO P/ CANALETA 25 X 400 X 1000MM P/ GARAGEM E ESTACIONAMENTO</v>
          </cell>
          <cell r="D5029" t="str">
            <v>UN</v>
          </cell>
          <cell r="E5029">
            <v>182.04</v>
          </cell>
          <cell r="F5029">
            <v>0</v>
          </cell>
        </row>
        <row r="5030">
          <cell r="B5030" t="str">
            <v>21054</v>
          </cell>
          <cell r="C5030" t="str">
            <v>GRELHA FOFO P/ CANALETA 40 X 300 X 1000MM P/ GARAGEM E ESTACIONAMENTO</v>
          </cell>
          <cell r="D5030" t="str">
            <v>UN</v>
          </cell>
          <cell r="E5030">
            <v>166.87</v>
          </cell>
          <cell r="F5030">
            <v>0</v>
          </cell>
        </row>
        <row r="5031">
          <cell r="B5031" t="str">
            <v>21055</v>
          </cell>
          <cell r="C5031" t="str">
            <v>GRELHA FOFO P/ CANALETA 40 X 400 X 1000MM P/ GARAGEM E ESTACIONAMENTO</v>
          </cell>
          <cell r="D5031" t="str">
            <v>UN</v>
          </cell>
          <cell r="E5031">
            <v>193.9</v>
          </cell>
          <cell r="F5031">
            <v>0</v>
          </cell>
        </row>
        <row r="5032">
          <cell r="B5032" t="str">
            <v>21056</v>
          </cell>
          <cell r="C5032" t="str">
            <v>GRELHA FOFO P/ CANALETA 40 X 500 X 1000MM P/ GARAGEM E ESTACIONAMENTO</v>
          </cell>
          <cell r="D5032" t="str">
            <v>UN</v>
          </cell>
          <cell r="E5032">
            <v>234.67</v>
          </cell>
          <cell r="F5032">
            <v>0</v>
          </cell>
        </row>
        <row r="5033">
          <cell r="B5033" t="str">
            <v>21057</v>
          </cell>
          <cell r="C5033" t="str">
            <v>GRELHA FOFO P/ CANALETA 50 X 550 X 1000MM P/ GARAGEM E ESTACIONAMENTO</v>
          </cell>
          <cell r="D5033" t="str">
            <v>UN</v>
          </cell>
          <cell r="E5033">
            <v>211.2</v>
          </cell>
          <cell r="F5033">
            <v>0</v>
          </cell>
        </row>
        <row r="5034">
          <cell r="B5034" t="str">
            <v>21058</v>
          </cell>
          <cell r="C5034" t="str">
            <v>RALO QUADRADO FOFO C/ REQUADRO 100 X 100MM P/ PATIO</v>
          </cell>
          <cell r="D5034" t="str">
            <v>UN</v>
          </cell>
          <cell r="E5034">
            <v>22.28</v>
          </cell>
          <cell r="F5034">
            <v>0</v>
          </cell>
        </row>
        <row r="5035">
          <cell r="B5035" t="str">
            <v>21059</v>
          </cell>
          <cell r="C5035" t="str">
            <v>RALO QUADRADO FOFO C/ REQUADRO 150 X 150MM P/ PATIO</v>
          </cell>
          <cell r="D5035" t="str">
            <v>UN</v>
          </cell>
          <cell r="E5035">
            <v>24.65</v>
          </cell>
          <cell r="F5035">
            <v>0</v>
          </cell>
        </row>
        <row r="5036">
          <cell r="B5036" t="str">
            <v>21060</v>
          </cell>
          <cell r="C5036" t="str">
            <v>RALO QUADRADO FOFO C/ REQUADRO 250 X 250MM P/ PATIO</v>
          </cell>
          <cell r="D5036" t="str">
            <v>UN</v>
          </cell>
          <cell r="E5036">
            <v>41.72</v>
          </cell>
          <cell r="F5036">
            <v>0</v>
          </cell>
        </row>
        <row r="5037">
          <cell r="B5037" t="str">
            <v>21061</v>
          </cell>
          <cell r="C5037" t="str">
            <v>RALO QUADRADO FOFO C/ REQUADRO 300 X 300MM P/ PATIO</v>
          </cell>
          <cell r="D5037" t="str">
            <v>UN</v>
          </cell>
          <cell r="E5037">
            <v>56.89</v>
          </cell>
          <cell r="F5037">
            <v>0</v>
          </cell>
        </row>
        <row r="5038">
          <cell r="B5038" t="str">
            <v>21062</v>
          </cell>
          <cell r="C5038" t="str">
            <v>RALO QUADRADO FOFO C/ REQUADRO 400 X 400MM P/ PATIO</v>
          </cell>
          <cell r="D5038" t="str">
            <v>UN</v>
          </cell>
          <cell r="E5038">
            <v>118.99</v>
          </cell>
          <cell r="F5038">
            <v>0</v>
          </cell>
        </row>
        <row r="5039">
          <cell r="B5039" t="str">
            <v>21066</v>
          </cell>
          <cell r="C5039" t="str">
            <v>RALO SEMI-ESFERICO FOFO TP ABACAXI D = 50MM P/ LAJES, CALHAS  ETC</v>
          </cell>
          <cell r="D5039" t="str">
            <v>UN</v>
          </cell>
          <cell r="E5039">
            <v>16.12</v>
          </cell>
          <cell r="F5039">
            <v>0</v>
          </cell>
        </row>
        <row r="5040">
          <cell r="B5040" t="str">
            <v>21069</v>
          </cell>
          <cell r="C5040" t="str">
            <v>TAMPA FOFO 9KG CARGA MAX 12500KG D = 100MM P/ CAIXA REGISTRO DE AGUA</v>
          </cell>
          <cell r="D5040" t="str">
            <v>UN</v>
          </cell>
          <cell r="E5040">
            <v>64</v>
          </cell>
          <cell r="F5040">
            <v>0</v>
          </cell>
        </row>
        <row r="5041">
          <cell r="B5041" t="str">
            <v>21070</v>
          </cell>
          <cell r="C5041" t="str">
            <v>TAMPA QUADRADA FOFO C/ BASE 300 X 300MM CARGA MAX 2000KG P/ CAIXA INSPECAO, ESGOTO, AGUA, ELETRICA  ETC</v>
          </cell>
          <cell r="D5041" t="str">
            <v>UN</v>
          </cell>
          <cell r="E5041">
            <v>139.85</v>
          </cell>
          <cell r="F5041">
            <v>0</v>
          </cell>
        </row>
        <row r="5042">
          <cell r="B5042" t="str">
            <v>21071</v>
          </cell>
          <cell r="C5042" t="str">
            <v>TAMPA QUADRADA FOFO C/ BASE 400 X 400MM CARGA MAX 2000KG P/ CAIXA INSPECAO, ESGOTO, AGUA, ELETRICA  ETC</v>
          </cell>
          <cell r="D5042" t="str">
            <v>UN</v>
          </cell>
          <cell r="E5042">
            <v>171.14</v>
          </cell>
          <cell r="F5042">
            <v>0</v>
          </cell>
        </row>
        <row r="5043">
          <cell r="B5043" t="str">
            <v>21072</v>
          </cell>
          <cell r="C5043" t="str">
            <v>TAMPA QUADRADA FOFO C/ BASE 600 X 600MM CARGA MAX 2000KG P/ CAIXA INSPECAO, ESGOTO, AGUA, ELETRICA  ETC</v>
          </cell>
          <cell r="D5043" t="str">
            <v>UN</v>
          </cell>
          <cell r="E5043">
            <v>324.74</v>
          </cell>
          <cell r="F5043">
            <v>0</v>
          </cell>
        </row>
        <row r="5044">
          <cell r="B5044" t="str">
            <v>21073</v>
          </cell>
          <cell r="C5044" t="str">
            <v>TAMPA QUADRADA FOFO C/ BASE 800 X 800MM CARGA MAX 2000KG P/ CAIXA INSPECAO, ESGOTO, AGUA, ELETRICA  ETC</v>
          </cell>
          <cell r="D5044" t="str">
            <v>UN</v>
          </cell>
          <cell r="E5044">
            <v>514.37</v>
          </cell>
          <cell r="F5044">
            <v>0</v>
          </cell>
        </row>
        <row r="5045">
          <cell r="B5045" t="str">
            <v>21074</v>
          </cell>
          <cell r="C5045" t="str">
            <v>TAMPAO FOFO 137KG CARGA MAX 9000KG DIAM ABERT 542MM P/ POCO VISITA DE REDE AGUA PLUVIAL, ESGOTO ETC</v>
          </cell>
          <cell r="D5045" t="str">
            <v>UN</v>
          </cell>
          <cell r="E5045">
            <v>450.37</v>
          </cell>
          <cell r="F5045">
            <v>0</v>
          </cell>
        </row>
        <row r="5046">
          <cell r="B5046" t="str">
            <v>21075</v>
          </cell>
          <cell r="C5046" t="str">
            <v>TAMPAO FOFO 139KG CARGA MAX 30000KG DIAM ABERT 900MM P/ POCO VISITA DE REDE AGUA PLUVIAL, ESGOTOETC</v>
          </cell>
          <cell r="D5046" t="str">
            <v>UN</v>
          </cell>
          <cell r="E5046">
            <v>988.44</v>
          </cell>
          <cell r="F5046">
            <v>0</v>
          </cell>
        </row>
        <row r="5047">
          <cell r="B5047" t="str">
            <v>21076</v>
          </cell>
          <cell r="C5047" t="str">
            <v>TAMPAO FOFO 240KG CARGA MAX 13000KG DIAM ABERT 600MM P/ POCO VISITA DE REDE AGUA PLUVIAL, ESGOTO ETC</v>
          </cell>
          <cell r="D5047" t="str">
            <v>UN</v>
          </cell>
          <cell r="E5047">
            <v>1185.18</v>
          </cell>
          <cell r="F5047">
            <v>0</v>
          </cell>
        </row>
        <row r="5048">
          <cell r="B5048" t="str">
            <v>21077</v>
          </cell>
          <cell r="C5048" t="str">
            <v>TAMPAO FOFO 43KG DIAM ABERT 576MM P/ POCO VISITA DE REDE AGUA PLUVIAL, ESGOTO  ETC</v>
          </cell>
          <cell r="D5048" t="str">
            <v>UN</v>
          </cell>
          <cell r="E5048">
            <v>260.74</v>
          </cell>
          <cell r="F5048">
            <v>0</v>
          </cell>
        </row>
        <row r="5049">
          <cell r="B5049" t="str">
            <v>21078</v>
          </cell>
          <cell r="C5049" t="str">
            <v>TAMPAO FOFO 51KG CARGA MAX 30000KG DIAM ABERT 500MM P/ POCO VISITA DE REDE AGUA PLUVIAL, ESGOTO ETC EM VIA TRAFEGO LEVE</v>
          </cell>
          <cell r="D5049" t="str">
            <v>UN</v>
          </cell>
          <cell r="E5049">
            <v>326.39999999999998</v>
          </cell>
          <cell r="F5049">
            <v>0</v>
          </cell>
        </row>
        <row r="5050">
          <cell r="B5050" t="str">
            <v>21079</v>
          </cell>
          <cell r="C5050" t="str">
            <v>TAMPAO FOFO 55KG CARGA MAX 2600KG DIAM ABERT 476MM P/ POCO VISITA DE REDE AGUA PLUVIAL, ESGOTO ETC EM VIA TRAFEGO LEVE</v>
          </cell>
          <cell r="D5050" t="str">
            <v>UN</v>
          </cell>
          <cell r="E5050">
            <v>260.74</v>
          </cell>
          <cell r="F5050">
            <v>0</v>
          </cell>
        </row>
        <row r="5051">
          <cell r="B5051" t="str">
            <v>21080</v>
          </cell>
          <cell r="C5051" t="str">
            <v>TAMPAO FOFO 57KG CARGA MAX 12500KG DIAM ABERT 600MM P/ POCO VISITA DE REDE AGUA PLUVIAL, ESGOTO ETC EM VIA TRAFEGO LEVE</v>
          </cell>
          <cell r="D5051" t="str">
            <v>UN</v>
          </cell>
          <cell r="E5051">
            <v>308.14999999999998</v>
          </cell>
          <cell r="F5051">
            <v>0</v>
          </cell>
        </row>
        <row r="5052">
          <cell r="B5052" t="str">
            <v>21081</v>
          </cell>
          <cell r="C5052" t="str">
            <v>TAMPAO FOFO 65KG CARGA MAX 12500KG DIAM ABERT 500MM P/ POCO VISITA, REDE AGUA PLUVIAL, ESGOTO ETC.</v>
          </cell>
          <cell r="D5052" t="str">
            <v>UN</v>
          </cell>
          <cell r="E5052">
            <v>278.52</v>
          </cell>
          <cell r="F5052">
            <v>0</v>
          </cell>
        </row>
        <row r="5053">
          <cell r="B5053" t="str">
            <v>21082</v>
          </cell>
          <cell r="C5053" t="str">
            <v>TAMPAO FOFO 65KG CARGA MAX 30000KG DIAM ABERT 500MM P/ POCO VISITA DE REDE AGUA PLUVIAL, ESGOTO ETC</v>
          </cell>
          <cell r="D5053" t="str">
            <v>UN</v>
          </cell>
          <cell r="E5053">
            <v>402.96</v>
          </cell>
          <cell r="F5053">
            <v>0</v>
          </cell>
        </row>
        <row r="5054">
          <cell r="B5054" t="str">
            <v>21083</v>
          </cell>
          <cell r="C5054" t="str">
            <v>TAMPAO FOFO 70KG CARGA MAX 3100KG DIAM ABERT 556MM P/ POCO VISITA DE REDE AGUA PLUVIAL, ESGOTO ETC EM VIA TRAFEGO LEVE</v>
          </cell>
          <cell r="D5054" t="str">
            <v>UN</v>
          </cell>
          <cell r="E5054">
            <v>274.95999999999998</v>
          </cell>
          <cell r="F5054">
            <v>0</v>
          </cell>
        </row>
        <row r="5055">
          <cell r="B5055" t="str">
            <v>21084</v>
          </cell>
          <cell r="C5055" t="str">
            <v>TAMPAO FOFO 73KG CARGA MAX 30000KG DIAM ABERT 555MM P/ POCO VISITA DE REDE AGUA PLUVIAL, ESGOTO ETC</v>
          </cell>
          <cell r="D5055" t="str">
            <v>UN</v>
          </cell>
          <cell r="E5055">
            <v>426.67</v>
          </cell>
          <cell r="F5055">
            <v>0</v>
          </cell>
        </row>
        <row r="5056">
          <cell r="B5056" t="str">
            <v>21085</v>
          </cell>
          <cell r="C5056" t="str">
            <v>TAMPAO FOFO 88KG CARGA MAX 30000KG DIAM ABERT 610MM P/ POCO VISITA DE REDE AGUA PLUVIAL, ESGOTO ETC</v>
          </cell>
          <cell r="D5056" t="str">
            <v>UN</v>
          </cell>
          <cell r="E5056">
            <v>554.19000000000005</v>
          </cell>
          <cell r="F5056">
            <v>0</v>
          </cell>
        </row>
        <row r="5057">
          <cell r="B5057" t="str">
            <v>21086</v>
          </cell>
          <cell r="C5057" t="str">
            <v>TAMPAO FOFO TIPO R3 PADRAO TELEBRAS 155KG CARGA MAX 30000KG DIAM ABERT 664MM P/ POCO VISITA DE REDE TELEFONE</v>
          </cell>
          <cell r="D5057" t="str">
            <v>UN</v>
          </cell>
          <cell r="E5057">
            <v>587.85</v>
          </cell>
          <cell r="F5057">
            <v>0</v>
          </cell>
        </row>
        <row r="5058">
          <cell r="B5058" t="str">
            <v>21087</v>
          </cell>
          <cell r="C5058" t="str">
            <v>TAMPAO FOFO ARTICULADO 37KG CARGA MAX 12500KG DIAM ABERT 500MM P/ POCO VISITA DE REDE AGUA PLUVIAL, ESGOTO  ETC</v>
          </cell>
          <cell r="D5058" t="str">
            <v>UN</v>
          </cell>
          <cell r="E5058">
            <v>298.67</v>
          </cell>
          <cell r="F5058">
            <v>0</v>
          </cell>
        </row>
        <row r="5059">
          <cell r="B5059" t="str">
            <v>21088</v>
          </cell>
          <cell r="C5059" t="str">
            <v>TAMPAO FOFO ARTICULADO 57KG DIAM ABERT 600MM P/ POCO VISITA DE REDE AGUA PLUVIAL, ESGOTO  ETC</v>
          </cell>
          <cell r="D5059" t="str">
            <v>UN</v>
          </cell>
          <cell r="E5059">
            <v>388.5</v>
          </cell>
          <cell r="F5059">
            <v>0</v>
          </cell>
        </row>
        <row r="5060">
          <cell r="B5060" t="str">
            <v>21089</v>
          </cell>
          <cell r="C5060" t="str">
            <v>TAMPAO FOFO ARTICULADO 72KG CARGA MAX 30000KG DIAM ABERT 610MM P/ POCO VISITA DE REDE AGUA PLUVIAL, ESGOTO  ETC</v>
          </cell>
          <cell r="D5060" t="str">
            <v>UN</v>
          </cell>
          <cell r="E5060">
            <v>486.4</v>
          </cell>
          <cell r="F5060">
            <v>0</v>
          </cell>
        </row>
        <row r="5061">
          <cell r="B5061" t="str">
            <v>21090</v>
          </cell>
          <cell r="C5061" t="str">
            <v>TAMPAO FOFO ARTICULADO 83KG CARGA MAX 30000KG DIAM ABERT 600MM P/ POCO VISITA DE REDE AGUA PLUVIAL, ESGOTO  ETC</v>
          </cell>
          <cell r="D5061" t="str">
            <v>UN</v>
          </cell>
          <cell r="E5061">
            <v>531.20000000000005</v>
          </cell>
          <cell r="F5061">
            <v>0</v>
          </cell>
        </row>
        <row r="5062">
          <cell r="B5062" t="str">
            <v>21091</v>
          </cell>
          <cell r="C5062" t="str">
            <v>TAMPAO FOFO ARTICULADO 88KG DIAM ABERT 610MM P/ POCO VISITA DE REDE AGUA PLUVIAL, ESGOTO  ETC</v>
          </cell>
          <cell r="D5062" t="str">
            <v>UN</v>
          </cell>
          <cell r="E5062">
            <v>450.37</v>
          </cell>
          <cell r="F5062">
            <v>0</v>
          </cell>
        </row>
        <row r="5063">
          <cell r="B5063" t="str">
            <v>21092</v>
          </cell>
          <cell r="C5063" t="str">
            <v>VALVULA RETENCAO VERTICAL BRONZE (PN-16) 1/2" 200PSI EXTREMIDADES C/ ROSCA"</v>
          </cell>
          <cell r="D5063" t="str">
            <v>UN</v>
          </cell>
          <cell r="E5063">
            <v>22.19</v>
          </cell>
          <cell r="F5063">
            <v>0</v>
          </cell>
        </row>
        <row r="5064">
          <cell r="B5064" t="str">
            <v>21094</v>
          </cell>
          <cell r="C5064" t="str">
            <v>DOBRADICA FERRO GALV 3 X 2 1/2" COM ANEIS</v>
          </cell>
          <cell r="D5064" t="str">
            <v>UN</v>
          </cell>
          <cell r="E5064">
            <v>4.84</v>
          </cell>
          <cell r="F5064">
            <v>0</v>
          </cell>
        </row>
        <row r="5065">
          <cell r="B5065" t="str">
            <v>21095</v>
          </cell>
          <cell r="C5065" t="str">
            <v>DOBRADICA FERRO CROMADO 3 X 3" COM ANEIS</v>
          </cell>
          <cell r="D5065" t="str">
            <v>UN</v>
          </cell>
          <cell r="E5065">
            <v>8.33</v>
          </cell>
          <cell r="F5065">
            <v>0</v>
          </cell>
        </row>
        <row r="5066">
          <cell r="B5066" t="str">
            <v>21096</v>
          </cell>
          <cell r="C5066" t="str">
            <v>DOBRADICA LATAO CROMADO 2 1/2 X 1 3/8" COM ANEIS</v>
          </cell>
          <cell r="D5066" t="str">
            <v>UN</v>
          </cell>
          <cell r="E5066">
            <v>16.34</v>
          </cell>
          <cell r="F5066">
            <v>0</v>
          </cell>
        </row>
        <row r="5067">
          <cell r="B5067" t="str">
            <v>21097</v>
          </cell>
          <cell r="C5067" t="str">
            <v>DOBRADICA FERRO CROMADO 3 X 2 1/2" COM ANEIS</v>
          </cell>
          <cell r="D5067" t="str">
            <v>UN</v>
          </cell>
          <cell r="E5067">
            <v>8.17</v>
          </cell>
          <cell r="F5067">
            <v>0</v>
          </cell>
        </row>
        <row r="5068">
          <cell r="B5068" t="str">
            <v>21098</v>
          </cell>
          <cell r="C5068" t="str">
            <v>DOBRADICA FERRO GALV 1 3/4 X 2" COM ANEIS</v>
          </cell>
          <cell r="D5068" t="str">
            <v>UN</v>
          </cell>
          <cell r="E5068">
            <v>7.85</v>
          </cell>
          <cell r="F5068">
            <v>0</v>
          </cell>
        </row>
        <row r="5069">
          <cell r="B5069" t="str">
            <v>21099</v>
          </cell>
          <cell r="C5069" t="str">
            <v>TORNEIRA LONGA METAL AMARELO 1/2" OU 3/4" REF 1126</v>
          </cell>
          <cell r="D5069" t="str">
            <v>UN</v>
          </cell>
          <cell r="E5069">
            <v>13.42</v>
          </cell>
          <cell r="F5069">
            <v>0</v>
          </cell>
        </row>
        <row r="5070">
          <cell r="B5070" t="str">
            <v>21100</v>
          </cell>
          <cell r="C5070" t="str">
            <v>AQUECEDOR OU BOYLER DE ACUMULACAO AGUA - A GAS GLP/GN - 50 LITROS</v>
          </cell>
          <cell r="D5070" t="str">
            <v>UN</v>
          </cell>
          <cell r="E5070">
            <v>1240.29</v>
          </cell>
          <cell r="F5070">
            <v>0</v>
          </cell>
        </row>
        <row r="5071">
          <cell r="B5071" t="str">
            <v>21101</v>
          </cell>
          <cell r="C5071" t="str">
            <v>PORTA TOALHA EM METAL CROMADO, TIPO ARGOLA</v>
          </cell>
          <cell r="D5071" t="str">
            <v>UN</v>
          </cell>
          <cell r="E5071">
            <v>47.07</v>
          </cell>
          <cell r="F5071">
            <v>0</v>
          </cell>
        </row>
        <row r="5072">
          <cell r="B5072" t="str">
            <v>21102</v>
          </cell>
          <cell r="C5072" t="str">
            <v>PORTA TOALHA EM METAL CROMADO, TIPO HASTE OU BARRA</v>
          </cell>
          <cell r="D5072" t="str">
            <v>UN</v>
          </cell>
          <cell r="E5072">
            <v>58.99</v>
          </cell>
          <cell r="F5072">
            <v>0</v>
          </cell>
        </row>
        <row r="5073">
          <cell r="B5073" t="str">
            <v>21103</v>
          </cell>
          <cell r="C5073" t="str">
            <v>SABONETEIRA EM ALUMINIO 15 X 15 CM DE SOBREPOR</v>
          </cell>
          <cell r="D5073" t="str">
            <v>UN</v>
          </cell>
          <cell r="E5073">
            <v>45.15</v>
          </cell>
          <cell r="F5073">
            <v>0</v>
          </cell>
        </row>
        <row r="5074">
          <cell r="B5074" t="str">
            <v>21104</v>
          </cell>
          <cell r="C5074" t="str">
            <v>QUADRO EM CHAPA ACO GALVANIZADO 18 USG, 40X60CM P/ INSTALACAO DE PONTO DE FORCA PARA ELEVADOR</v>
          </cell>
          <cell r="D5074" t="str">
            <v>UN</v>
          </cell>
          <cell r="E5074">
            <v>416.83</v>
          </cell>
          <cell r="F5074">
            <v>0</v>
          </cell>
        </row>
        <row r="5075">
          <cell r="B5075" t="str">
            <v>21105</v>
          </cell>
          <cell r="C5075" t="str">
            <v>PISO EM LAJOTAO COLONIAL</v>
          </cell>
          <cell r="D5075" t="str">
            <v>M2</v>
          </cell>
          <cell r="E5075">
            <v>6.36</v>
          </cell>
          <cell r="F5075">
            <v>0</v>
          </cell>
        </row>
        <row r="5076">
          <cell r="B5076" t="str">
            <v>21106</v>
          </cell>
          <cell r="C5076" t="str">
            <v>LAMBRIS DE ALUMINIO</v>
          </cell>
          <cell r="D5076" t="str">
            <v>KG</v>
          </cell>
          <cell r="E5076">
            <v>55.69</v>
          </cell>
          <cell r="F5076">
            <v>0</v>
          </cell>
        </row>
        <row r="5077">
          <cell r="B5077" t="str">
            <v>21107</v>
          </cell>
          <cell r="C5077" t="str">
            <v>VIDRO LISO FUME E = 5MM - SEM COLOCACAO</v>
          </cell>
          <cell r="D5077" t="str">
            <v>M2</v>
          </cell>
          <cell r="E5077">
            <v>72.78</v>
          </cell>
          <cell r="F5077">
            <v>0</v>
          </cell>
        </row>
        <row r="5078">
          <cell r="B5078" t="str">
            <v>21108</v>
          </cell>
          <cell r="C5078" t="str">
            <v>PISO PORCELANATO POLIDO EXTRA 30X30CM OU 40X40CM</v>
          </cell>
          <cell r="D5078" t="str">
            <v>M2</v>
          </cell>
          <cell r="E5078">
            <v>68.430000000000007</v>
          </cell>
          <cell r="F5078">
            <v>0</v>
          </cell>
        </row>
        <row r="5079">
          <cell r="B5079" t="str">
            <v>21109</v>
          </cell>
          <cell r="C5079" t="str">
            <v>CENTRAL DE MINUTERIA ELETRONICA TIPO DISJUNTOR COLETIVO DE 2000 W</v>
          </cell>
          <cell r="D5079" t="str">
            <v>UN</v>
          </cell>
          <cell r="E5079">
            <v>170.45</v>
          </cell>
          <cell r="F5079">
            <v>0</v>
          </cell>
        </row>
        <row r="5080">
          <cell r="B5080" t="str">
            <v>21110</v>
          </cell>
          <cell r="C5080" t="str">
            <v>PLACA CEGA METALICA REDONDA P/ TOMADA DE PISO 3 X 3"</v>
          </cell>
          <cell r="D5080" t="str">
            <v>UN</v>
          </cell>
          <cell r="E5080">
            <v>46.88</v>
          </cell>
          <cell r="F5080">
            <v>0</v>
          </cell>
        </row>
        <row r="5081">
          <cell r="B5081" t="str">
            <v>21111</v>
          </cell>
          <cell r="C5081" t="str">
            <v>PAPEL DE PAREDE COLOCADO VINIL TEX EM PAREDE JA PREPARADA</v>
          </cell>
          <cell r="D5081" t="str">
            <v>M2</v>
          </cell>
          <cell r="E5081">
            <v>65.099999999999994</v>
          </cell>
          <cell r="F5081">
            <v>0</v>
          </cell>
        </row>
        <row r="5082">
          <cell r="B5082" t="str">
            <v>21112</v>
          </cell>
          <cell r="C5082" t="str">
            <v>VALVULA DESCARGA P/ MICTORIO</v>
          </cell>
          <cell r="D5082" t="str">
            <v>UN</v>
          </cell>
          <cell r="E5082">
            <v>99.07</v>
          </cell>
          <cell r="F5082">
            <v>0</v>
          </cell>
        </row>
        <row r="5083">
          <cell r="B5083" t="str">
            <v>21113</v>
          </cell>
          <cell r="C5083" t="str">
            <v>FOLHEADO MADEIRA CEDRO/VIROLA/CEREJEIRA/FREJO OU EQUIVALENTE PARA REVESTIMENTO DE COMPENSADO</v>
          </cell>
          <cell r="D5083" t="str">
            <v>M2</v>
          </cell>
          <cell r="E5083">
            <v>7.28</v>
          </cell>
          <cell r="F5083">
            <v>0</v>
          </cell>
        </row>
        <row r="5084">
          <cell r="B5084" t="str">
            <v>21114</v>
          </cell>
          <cell r="C5084" t="str">
            <v>ADESIVO P/ TUBOS CPVC (AQUATHERM) - 65G</v>
          </cell>
          <cell r="D5084" t="str">
            <v>UN</v>
          </cell>
          <cell r="E5084">
            <v>14.97</v>
          </cell>
          <cell r="F5084">
            <v>0</v>
          </cell>
        </row>
        <row r="5085">
          <cell r="B5085" t="str">
            <v>21116</v>
          </cell>
          <cell r="C5085" t="str">
            <v>TE REDUCAO FERRO GALV 90G ROSCA 1.1/4" X 3/4"</v>
          </cell>
          <cell r="D5085" t="str">
            <v>UN</v>
          </cell>
          <cell r="E5085">
            <v>15.35</v>
          </cell>
          <cell r="F5085">
            <v>0</v>
          </cell>
        </row>
        <row r="5086">
          <cell r="B5086" t="str">
            <v>21118</v>
          </cell>
          <cell r="C5086" t="str">
            <v>JOELHO CPVC (AQUATHERM) 90 SOLDAVEL 15 MM</v>
          </cell>
          <cell r="D5086" t="str">
            <v>UN</v>
          </cell>
          <cell r="E5086">
            <v>1.61</v>
          </cell>
          <cell r="F5086">
            <v>0</v>
          </cell>
        </row>
        <row r="5087">
          <cell r="B5087" t="str">
            <v>21119</v>
          </cell>
          <cell r="C5087" t="str">
            <v>LUVA CPVC (AQUATHERM) SOLDAVEL 15MM</v>
          </cell>
          <cell r="D5087" t="str">
            <v>UN</v>
          </cell>
          <cell r="E5087">
            <v>0.95</v>
          </cell>
          <cell r="F5087">
            <v>0</v>
          </cell>
        </row>
        <row r="5088">
          <cell r="B5088" t="str">
            <v>21120</v>
          </cell>
          <cell r="C5088" t="str">
            <v>LUVA DE TRANSICAO CPVC (AQUATHERM) SOLDAVEL 15MM X 1/2"</v>
          </cell>
          <cell r="D5088" t="str">
            <v>UN</v>
          </cell>
          <cell r="E5088">
            <v>8.77</v>
          </cell>
          <cell r="F5088">
            <v>0</v>
          </cell>
        </row>
        <row r="5089">
          <cell r="B5089" t="str">
            <v>21121</v>
          </cell>
          <cell r="C5089" t="str">
            <v xml:space="preserve">TE CPVC (AQUATHERM) 90G SOLD 15MM </v>
          </cell>
          <cell r="D5089" t="str">
            <v>UN</v>
          </cell>
          <cell r="E5089">
            <v>1.9</v>
          </cell>
          <cell r="F5089">
            <v>0</v>
          </cell>
        </row>
        <row r="5090">
          <cell r="B5090" t="str">
            <v>21122</v>
          </cell>
          <cell r="C5090" t="str">
            <v>TERMINAL CPVC (AQUATHERM) SOLDAVEL REF.15MM X 1/2"</v>
          </cell>
          <cell r="D5090" t="str">
            <v>UN</v>
          </cell>
          <cell r="E5090">
            <v>10.9</v>
          </cell>
          <cell r="F5090">
            <v>0</v>
          </cell>
        </row>
        <row r="5091">
          <cell r="B5091" t="str">
            <v>21123</v>
          </cell>
          <cell r="C5091" t="str">
            <v>TUBO CPVC(AQUATHERM) SOLDAVEL 15 MM</v>
          </cell>
          <cell r="D5091" t="str">
            <v>M</v>
          </cell>
          <cell r="E5091">
            <v>6.39</v>
          </cell>
          <cell r="F5091">
            <v>0</v>
          </cell>
        </row>
        <row r="5092">
          <cell r="B5092" t="str">
            <v>21124</v>
          </cell>
          <cell r="C5092" t="str">
            <v>TUBO CPVC(AQUATHERM) SOLDAVEL 22 MM</v>
          </cell>
          <cell r="D5092" t="str">
            <v>M</v>
          </cell>
          <cell r="E5092">
            <v>11.34</v>
          </cell>
          <cell r="F5092">
            <v>0</v>
          </cell>
        </row>
        <row r="5093">
          <cell r="B5093" t="str">
            <v>21125</v>
          </cell>
          <cell r="C5093" t="str">
            <v>TUBO CPVC(AQUATHERM) SOLDAVEL 28 MM</v>
          </cell>
          <cell r="D5093" t="str">
            <v>M</v>
          </cell>
          <cell r="E5093">
            <v>18.2</v>
          </cell>
          <cell r="F5093">
            <v>0</v>
          </cell>
        </row>
        <row r="5094">
          <cell r="B5094" t="str">
            <v>21127</v>
          </cell>
          <cell r="C5094" t="str">
            <v xml:space="preserve">FITA ISOLANTE ADESIVA ANTI-CHAMA EM ROLOS 19MM X 5M </v>
          </cell>
          <cell r="D5094" t="str">
            <v>UN</v>
          </cell>
          <cell r="E5094">
            <v>1.37</v>
          </cell>
          <cell r="F5094">
            <v>0</v>
          </cell>
        </row>
        <row r="5095">
          <cell r="B5095" t="str">
            <v>21128</v>
          </cell>
          <cell r="C5095" t="str">
            <v>ELETRODUTO FERRO GALV OU ZINCADO ELETROLIT LEVE PAREDE 0,90MM - 3/4" NBR 13057</v>
          </cell>
          <cell r="D5095" t="str">
            <v>M</v>
          </cell>
          <cell r="E5095">
            <v>17.579999999999998</v>
          </cell>
          <cell r="F5095">
            <v>0</v>
          </cell>
        </row>
        <row r="5096">
          <cell r="B5096" t="str">
            <v>21129</v>
          </cell>
          <cell r="C5096" t="str">
            <v>ELETRODUTO FERRO GALV OU ZINCADO ELETROLIT LEVE PAREDE 0,90MM - 1/2" NBR 13057</v>
          </cell>
          <cell r="D5096" t="str">
            <v>M</v>
          </cell>
          <cell r="E5096">
            <v>13.55</v>
          </cell>
          <cell r="F5096">
            <v>0</v>
          </cell>
        </row>
        <row r="5097">
          <cell r="B5097" t="str">
            <v>21130</v>
          </cell>
          <cell r="C5097" t="str">
            <v>ELETRODUTO FERRO GALV OU ZINCADO ELETROLIT SEMI-PESADO PAREDE 1,20MM - 1.1/2" NBR 13057</v>
          </cell>
          <cell r="D5097" t="str">
            <v>M</v>
          </cell>
          <cell r="E5097">
            <v>42.49</v>
          </cell>
          <cell r="F5097">
            <v>0</v>
          </cell>
        </row>
        <row r="5098">
          <cell r="B5098" t="str">
            <v>21131</v>
          </cell>
          <cell r="C5098" t="str">
            <v>ELETRODUTO FERRO GALV OU ZINCADO ELETROLIT SEMI-PESADO PAREDE 1,52MM - 2.1/2" NBR 13057</v>
          </cell>
          <cell r="D5098" t="str">
            <v>M</v>
          </cell>
          <cell r="E5098">
            <v>79.11</v>
          </cell>
          <cell r="F5098">
            <v>0</v>
          </cell>
        </row>
        <row r="5099">
          <cell r="B5099" t="str">
            <v>21132</v>
          </cell>
          <cell r="C5099" t="str">
            <v>ELETRODUTO FERRO GALV OU ZINCADO ELETROLIT PESADO PAREDE 2,25MM - 4" NBR 13057</v>
          </cell>
          <cell r="D5099" t="str">
            <v>M</v>
          </cell>
          <cell r="E5099">
            <v>129.97</v>
          </cell>
          <cell r="F5099">
            <v>0</v>
          </cell>
        </row>
        <row r="5100">
          <cell r="B5100" t="str">
            <v>21133</v>
          </cell>
          <cell r="C5100" t="str">
            <v>ELETRODUTO FERRO GALV OU ZINCADO ELETROLIT SEMI-PESADO PAREDE 1,52MM - 3" NBR 13057</v>
          </cell>
          <cell r="D5100" t="str">
            <v>M</v>
          </cell>
          <cell r="E5100">
            <v>108.75</v>
          </cell>
          <cell r="F5100">
            <v>0</v>
          </cell>
        </row>
        <row r="5101">
          <cell r="B5101" t="str">
            <v>21134</v>
          </cell>
          <cell r="C5101" t="str">
            <v>ELETRODUTO FERRO GALV OU ZINCADO ELETROLIT SEMI-PESADO PAREDE 1,20MM - 2" NBR 13057</v>
          </cell>
          <cell r="D5101" t="str">
            <v>M</v>
          </cell>
          <cell r="E5101">
            <v>54.84</v>
          </cell>
          <cell r="F5101">
            <v>0</v>
          </cell>
        </row>
        <row r="5102">
          <cell r="B5102" t="str">
            <v>21135</v>
          </cell>
          <cell r="C5102" t="str">
            <v>ELETRODUTO FERRO GALV OU ZINCADO ELETROLIT SEMI-PESADO PAREDE 1,20MM - 1.1/4" NBR 13057</v>
          </cell>
          <cell r="D5102" t="str">
            <v>M</v>
          </cell>
          <cell r="E5102">
            <v>30.91</v>
          </cell>
          <cell r="F5102">
            <v>0</v>
          </cell>
        </row>
        <row r="5103">
          <cell r="B5103" t="str">
            <v>21136</v>
          </cell>
          <cell r="C5103" t="str">
            <v>ELETRODUTO FERRO GALV OU ZINCADO ELETROLIT LEVE  PAREDE 0,90MM - 1" NBR 13057</v>
          </cell>
          <cell r="D5103" t="str">
            <v>M</v>
          </cell>
          <cell r="E5103">
            <v>20.68</v>
          </cell>
          <cell r="F5103">
            <v>0</v>
          </cell>
        </row>
        <row r="5104">
          <cell r="B5104" t="str">
            <v>21137</v>
          </cell>
          <cell r="C5104" t="str">
            <v>ELETRODUTO METALICO FLEXIVEL REV EXT PVC PRETO 15MM TIPO COPEX OU EQUIV</v>
          </cell>
          <cell r="D5104" t="str">
            <v>M</v>
          </cell>
          <cell r="E5104">
            <v>13.48</v>
          </cell>
          <cell r="F5104">
            <v>0</v>
          </cell>
        </row>
        <row r="5105">
          <cell r="B5105" t="str">
            <v>21138</v>
          </cell>
          <cell r="C5105" t="str">
            <v>PECA DE MADEIRA ROLICA IMUNIZADA D = 11CM P/ CERCA</v>
          </cell>
          <cell r="D5105" t="str">
            <v>M</v>
          </cell>
          <cell r="E5105">
            <v>2.42</v>
          </cell>
          <cell r="F5105">
            <v>0</v>
          </cell>
        </row>
        <row r="5106">
          <cell r="B5106" t="str">
            <v>21139</v>
          </cell>
          <cell r="C5106" t="str">
            <v>PAPEL VEGETAL 90G/M2 - 0,8M DE LARGURA</v>
          </cell>
          <cell r="D5106" t="str">
            <v>M</v>
          </cell>
          <cell r="E5106">
            <v>4.13</v>
          </cell>
          <cell r="F5106">
            <v>0</v>
          </cell>
        </row>
        <row r="5107">
          <cell r="B5107" t="str">
            <v>21140</v>
          </cell>
          <cell r="C5107" t="str">
            <v>PAPEL MILIMETRADO TRANSPARENTE - ROLO DE 1,05 X 10M</v>
          </cell>
          <cell r="D5107" t="str">
            <v>10M</v>
          </cell>
          <cell r="E5107">
            <v>5</v>
          </cell>
          <cell r="F5107">
            <v>0</v>
          </cell>
        </row>
        <row r="5108">
          <cell r="B5108" t="str">
            <v>21141</v>
          </cell>
          <cell r="C5108" t="str">
            <v>TELA ACO SOLDADA NERVURADA CA - 60, Q-92 (1,48 KG/M2), DIÂMETRO DO FIO = 4,2 MM, LARGURA =2,45 X 60 METROS DE COMPRIMENTO, ESPAÇAMENTO DA MALHA = 15X15CM CMS</v>
          </cell>
          <cell r="D5108" t="str">
            <v>M2</v>
          </cell>
          <cell r="E5108">
            <v>8.6300000000000008</v>
          </cell>
          <cell r="F5108">
            <v>0</v>
          </cell>
        </row>
        <row r="5109">
          <cell r="B5109" t="str">
            <v>21142</v>
          </cell>
          <cell r="C5109" t="str">
            <v>ESTRIBO C/ PARAFUSO EM CHAPA DE FERRO FUNDIDO DE 2" X 3/16" X 35CM SECAO "U" PARA MADEIRAMENTO DE TELHADO"</v>
          </cell>
          <cell r="D5109" t="str">
            <v>UN</v>
          </cell>
          <cell r="E5109">
            <v>13.52</v>
          </cell>
          <cell r="F5109">
            <v>0</v>
          </cell>
        </row>
        <row r="5110">
          <cell r="B5110" t="str">
            <v>21143</v>
          </cell>
          <cell r="C5110" t="str">
            <v>FILLER (MAT DE ENCHIMENTO P/ MISTURAS BETUMINOSAS CONF EM-024/94 PASSANDO 100% PEN.40, 95% PEN.80 E 65% PEN.200) - POSTO PEDREIRA / FORNECEDOR (SEM FRETE)</v>
          </cell>
          <cell r="D5110" t="str">
            <v>T</v>
          </cell>
          <cell r="E5110">
            <v>60.27</v>
          </cell>
          <cell r="F5110">
            <v>0</v>
          </cell>
        </row>
        <row r="5111">
          <cell r="B5111" t="str">
            <v>21144</v>
          </cell>
          <cell r="C5111" t="str">
            <v>PAPEL MANTEIGA (FOLHA 66 X 96CM)</v>
          </cell>
          <cell r="D5111" t="str">
            <v>UN</v>
          </cell>
          <cell r="E5111">
            <v>0.96</v>
          </cell>
          <cell r="F5111">
            <v>0</v>
          </cell>
        </row>
        <row r="5112">
          <cell r="B5112" t="str">
            <v>21145</v>
          </cell>
          <cell r="C5112" t="str">
            <v>HASTE DE TERRA EM ACO REVESTIDO DE COBRE DN 3/8'' X 3000MM</v>
          </cell>
          <cell r="D5112" t="str">
            <v>UN</v>
          </cell>
          <cell r="E5112">
            <v>35.130000000000003</v>
          </cell>
          <cell r="F5112">
            <v>0</v>
          </cell>
        </row>
        <row r="5113">
          <cell r="B5113" t="str">
            <v>21146</v>
          </cell>
          <cell r="C5113" t="str">
            <v>TUBO ACO PRETO SEM COSTURA SCHEDULE40/NBR 5590 DN INT 1" E = 3,38MM - 2,50KG/M</v>
          </cell>
          <cell r="D5113" t="str">
            <v>M</v>
          </cell>
          <cell r="E5113">
            <v>19</v>
          </cell>
          <cell r="F5113">
            <v>0</v>
          </cell>
        </row>
        <row r="5114">
          <cell r="B5114" t="str">
            <v>21147</v>
          </cell>
          <cell r="C5114" t="str">
            <v>TUBO ACO PRETO SEM COSTURA SCHEDULE40/NBR 5590 DN INT 2 1/2" E = 5,16MM - 8,62KG/M</v>
          </cell>
          <cell r="D5114" t="str">
            <v>M</v>
          </cell>
          <cell r="E5114">
            <v>51.72</v>
          </cell>
          <cell r="F5114">
            <v>0</v>
          </cell>
        </row>
        <row r="5115">
          <cell r="B5115" t="str">
            <v>21148</v>
          </cell>
          <cell r="C5115" t="str">
            <v>TUBO ACO PRETO SEM COSTURA SCHEDULE40/NBR 5590 DN INT 2" E = 3,91MM - 5,43KG/M</v>
          </cell>
          <cell r="D5115" t="str">
            <v>M</v>
          </cell>
          <cell r="E5115">
            <v>41.27</v>
          </cell>
          <cell r="F5115">
            <v>0</v>
          </cell>
        </row>
        <row r="5116">
          <cell r="B5116" t="str">
            <v>21149</v>
          </cell>
          <cell r="C5116" t="str">
            <v>TUBO ACO PRETO SEM COSTURA SCHEDULE40/NBR 5590 DN INT 3" E = 5,49MM - 11,28KG/M</v>
          </cell>
          <cell r="D5116" t="str">
            <v>M</v>
          </cell>
          <cell r="E5116">
            <v>62.67</v>
          </cell>
          <cell r="F5116">
            <v>0</v>
          </cell>
        </row>
        <row r="5117">
          <cell r="B5117" t="str">
            <v>21150</v>
          </cell>
          <cell r="C5117" t="str">
            <v>TUBO ACO PRETO SEM COSTURA SCHEDULE40/NBR 5590 DN INT 3/4" E = 2,87MM - 1,69KG/M</v>
          </cell>
          <cell r="D5117" t="str">
            <v>M</v>
          </cell>
          <cell r="E5117">
            <v>16.98</v>
          </cell>
          <cell r="F5117">
            <v>0</v>
          </cell>
        </row>
        <row r="5118">
          <cell r="B5118" t="str">
            <v>21151</v>
          </cell>
          <cell r="C5118" t="str">
            <v>TUBO ACO PRETO SEM COSTURA SCHEDULE40/NBR 5590 DN INT 4" E = 6,02MM - 16,06KG/M</v>
          </cell>
          <cell r="D5118" t="str">
            <v>M</v>
          </cell>
          <cell r="E5118">
            <v>99.22</v>
          </cell>
          <cell r="F5118">
            <v>0</v>
          </cell>
        </row>
        <row r="5119">
          <cell r="B5119" t="str">
            <v>25001</v>
          </cell>
          <cell r="C5119" t="str">
            <v>PORTA METALICA ABRIR TIPO VENEZIANA, COMPLETA, 60 A 80 X 210 CM - LINHA POPULAR (CHAPA FINA - NUM 20 A 24)</v>
          </cell>
          <cell r="D5119" t="str">
            <v>UN</v>
          </cell>
          <cell r="E5119">
            <v>183.61</v>
          </cell>
          <cell r="F5119">
            <v>0</v>
          </cell>
        </row>
        <row r="5120">
          <cell r="B5120" t="str">
            <v>25002</v>
          </cell>
          <cell r="C5120" t="str">
            <v>CABO DE ALUMINIO C/ ALMA DE ACO, BITOLA 2 AWG</v>
          </cell>
          <cell r="D5120" t="str">
            <v>KG</v>
          </cell>
          <cell r="E5120">
            <v>14.96</v>
          </cell>
          <cell r="F5120">
            <v>0</v>
          </cell>
        </row>
        <row r="5121">
          <cell r="B5121" t="str">
            <v>25003</v>
          </cell>
          <cell r="C5121" t="str">
            <v>CABO DE ALUMINIO S/ ALMA DE ACO, BITOLA 2 AWG</v>
          </cell>
          <cell r="D5121" t="str">
            <v>KG</v>
          </cell>
          <cell r="E5121">
            <v>17.850000000000001</v>
          </cell>
          <cell r="F5121">
            <v>0</v>
          </cell>
        </row>
        <row r="5122">
          <cell r="B5122" t="str">
            <v>25004</v>
          </cell>
          <cell r="C5122" t="str">
            <v>CABO DE ALUMINIO C/ ALMA DE ACO, BITOLA 1/0 AWG</v>
          </cell>
          <cell r="D5122" t="str">
            <v>KG</v>
          </cell>
          <cell r="E5122">
            <v>14.62</v>
          </cell>
          <cell r="F5122">
            <v>0</v>
          </cell>
        </row>
        <row r="5123">
          <cell r="B5123" t="str">
            <v>25005</v>
          </cell>
          <cell r="C5123" t="str">
            <v>CABO DE ALUMINIO S/ ALMA DE ACO, BITOLA 1/0 AWG</v>
          </cell>
          <cell r="D5123" t="str">
            <v>KG</v>
          </cell>
          <cell r="E5123">
            <v>16.66</v>
          </cell>
          <cell r="F5123">
            <v>0</v>
          </cell>
        </row>
        <row r="5124">
          <cell r="B5124" t="str">
            <v>25006</v>
          </cell>
          <cell r="C5124" t="str">
            <v>CERAMICA ESMALTADA EXTRA OU 1A QUALIDADE    P/ PISO  PEI-5  -  LINHA PADRAO ALTO</v>
          </cell>
          <cell r="D5124" t="str">
            <v>M2</v>
          </cell>
          <cell r="E5124">
            <v>17.22</v>
          </cell>
          <cell r="F5124">
            <v>0</v>
          </cell>
        </row>
        <row r="5125">
          <cell r="B5125" t="str">
            <v>25007</v>
          </cell>
          <cell r="C5125" t="str">
            <v>TELHA CHAPA ACO ONDULADA ZINCADA E = 0,5 MM</v>
          </cell>
          <cell r="D5125" t="str">
            <v>M2</v>
          </cell>
          <cell r="E5125">
            <v>20.399999999999999</v>
          </cell>
          <cell r="F5125">
            <v>0</v>
          </cell>
        </row>
        <row r="5126">
          <cell r="B5126" t="str">
            <v>25008</v>
          </cell>
          <cell r="C5126" t="str">
            <v>CAMINHÃO TOCO VOLKSWAGEN 8120 EURO III MECÂNICO, POTÊNCIA 115 CV - PBT 7700 KG - CARGA UTIL +CARROCERIA 4640 KG - DIST. ENTRE EIXOS 4300 MM - INCLUI CARROCERIA FIXA ABERTA DE MADEIRA P/ TRANSP.GERAL DE CARGA</v>
          </cell>
          <cell r="D5126" t="str">
            <v>UN</v>
          </cell>
          <cell r="E5126">
            <v>117307.53</v>
          </cell>
          <cell r="F5126">
            <v>0</v>
          </cell>
        </row>
        <row r="5127">
          <cell r="B5127" t="str">
            <v>25009</v>
          </cell>
          <cell r="C5127" t="str">
            <v>CAMINHÃO TOCO VOLKSWAGEN 17.220 - MOTOR CUMMINS 218CV - PBT=16000KG -CARGA UTIL + CARROCERIA =10710KG - DIST ENTRE EIXOS 4800MM -    INCL CARROCERIA FIXA ABERTA DE MADEIRA P/ TRANSP  GERAL CARGASECA - DIMENSOE</v>
          </cell>
          <cell r="D5127" t="str">
            <v>UN</v>
          </cell>
          <cell r="E5127">
            <v>206631.16</v>
          </cell>
          <cell r="F5127">
            <v>0</v>
          </cell>
        </row>
        <row r="5128">
          <cell r="B5128" t="str">
            <v>25010</v>
          </cell>
          <cell r="C5128" t="str">
            <v>CAMINHÃO FORA DE ESTRADA VOLVO A30D 6X6, CAÇAMBA DE 14 M³ , CAPACIDADE DE CARGA  ÚTIL DE 30 TONELADAS, VELOCIDADE MÁXIMA 53 KM/H, 329 HP.</v>
          </cell>
          <cell r="D5128" t="str">
            <v>UN</v>
          </cell>
          <cell r="E5128">
            <v>1207109.47</v>
          </cell>
          <cell r="F5128">
            <v>0</v>
          </cell>
        </row>
        <row r="5129">
          <cell r="B5129" t="str">
            <v>25011</v>
          </cell>
          <cell r="C5129" t="str">
            <v>CAMINHÃO FORA DE ESTRADA VOLVO A35D, CAÇAMBA DE 20 M³, CAPACIDADE DE CARGA  ÚTIL  DE 32,5 TONELADAS, VELOCIDADE MÁXIMA 56 KM/H, 393 HP.</v>
          </cell>
          <cell r="D5129" t="str">
            <v>UN</v>
          </cell>
          <cell r="E5129">
            <v>1360506.87</v>
          </cell>
          <cell r="F5129">
            <v>0</v>
          </cell>
        </row>
        <row r="5130">
          <cell r="B5130" t="str">
            <v>25013</v>
          </cell>
          <cell r="C5130" t="str">
            <v>TANQUE ESTACIONARIO FERLEX TAA -SERPENTINA CAP 20 000 L**CAIXA**</v>
          </cell>
          <cell r="D5130" t="str">
            <v>UN</v>
          </cell>
          <cell r="E5130">
            <v>62584.12</v>
          </cell>
          <cell r="F5130">
            <v>0</v>
          </cell>
        </row>
        <row r="5131">
          <cell r="B5131" t="str">
            <v>25014</v>
          </cell>
          <cell r="C5131" t="str">
            <v>TANQUE ESTACIONARIO FERLEX TAA -MACARICO CAP 20 000 L**CAIXA**</v>
          </cell>
          <cell r="D5131" t="str">
            <v>UN</v>
          </cell>
          <cell r="E5131">
            <v>67316.679999999993</v>
          </cell>
          <cell r="F5131">
            <v>0</v>
          </cell>
        </row>
        <row r="5132">
          <cell r="B5132" t="str">
            <v>25015</v>
          </cell>
          <cell r="C5132" t="str">
            <v>USINA DE ASFALTO A FRIO,  TIPO ALMEIDA  MOD. PMF-35D OU SIMILAR- CAPACIDADE 60 A 80 T/H - ELETRICA - POTENCIA 30 HP</v>
          </cell>
          <cell r="D5132" t="str">
            <v>UN</v>
          </cell>
          <cell r="E5132">
            <v>122991.83</v>
          </cell>
          <cell r="F5132">
            <v>0</v>
          </cell>
        </row>
        <row r="5133">
          <cell r="B5133" t="str">
            <v>25016</v>
          </cell>
          <cell r="C5133" t="str">
            <v>PA CARREGADEIRA SOBRE RODAS CATERPILLAR 938 G - POTENCIA 145 HP - CAPACIDADE DA CACAMBA 2,1 A 2,8 M3 - PESO OPERACIONAL 13.030 KG**CAIXA**</v>
          </cell>
          <cell r="D5133" t="str">
            <v>UN</v>
          </cell>
          <cell r="E5133">
            <v>463092.3</v>
          </cell>
          <cell r="F5133">
            <v>0</v>
          </cell>
        </row>
        <row r="5134">
          <cell r="B5134" t="str">
            <v>25017</v>
          </cell>
          <cell r="C5134" t="str">
            <v>COMPRESSOR DE AR - REBOCAVEL - ATLAS COPCO XA-175 MWD - DESCARGA LIVRE EFETIVA 350 PCM - PRESSAO DE TRABALHO 102 PSI - MOTOR A DIESEL 135 CV**CAIXA**</v>
          </cell>
          <cell r="D5134" t="str">
            <v>UN</v>
          </cell>
          <cell r="E5134">
            <v>134549.32</v>
          </cell>
          <cell r="F5134">
            <v>0</v>
          </cell>
        </row>
        <row r="5135">
          <cell r="B5135" t="str">
            <v>25018</v>
          </cell>
          <cell r="C5135" t="str">
            <v>COMPRESSOR DE AR - REBOCAVEL - ATLAS COPCO XA-420 SB - DESCARGA LIVRE EFETIVA 764 PCM - MOTOR A DIESEL 180 CV**CAIXA**</v>
          </cell>
          <cell r="D5135" t="str">
            <v>UN</v>
          </cell>
          <cell r="E5135">
            <v>245202.49</v>
          </cell>
          <cell r="F5135">
            <v>0</v>
          </cell>
        </row>
        <row r="5136">
          <cell r="B5136" t="str">
            <v>25019</v>
          </cell>
          <cell r="C5136" t="str">
            <v>GRUPO GERADOR, 150/170 KVA, MOTOR A DIESEL 210 CV, ESTACIONÁRIO</v>
          </cell>
          <cell r="D5136" t="str">
            <v>UN</v>
          </cell>
          <cell r="E5136">
            <v>77631.33</v>
          </cell>
          <cell r="F5136">
            <v>0</v>
          </cell>
        </row>
        <row r="5137">
          <cell r="B5137" t="str">
            <v>25020</v>
          </cell>
          <cell r="C5137" t="str">
            <v>TRATOR DE ESTEIRAS CATERPILLAR D8R COM LAMINA E ESCARIFICADOR - POTENCIA 305 HP - PESO OPERACIONAL 37 T**CAIXA**</v>
          </cell>
          <cell r="D5137" t="str">
            <v>UN</v>
          </cell>
          <cell r="E5137">
            <v>2112244.2000000002</v>
          </cell>
          <cell r="F5137">
            <v>0</v>
          </cell>
        </row>
        <row r="5138">
          <cell r="B5138" t="str">
            <v>25021</v>
          </cell>
          <cell r="C5138" t="str">
            <v>TRATOR DE ESTEIRAS CATERPILLAR D8R COM ESCARIFICADOR - POTENCIA 305 HP - PESO OPERACIONAL 37 T**CAIXA**</v>
          </cell>
          <cell r="D5138" t="str">
            <v>UN</v>
          </cell>
          <cell r="E5138">
            <v>1934110.2</v>
          </cell>
          <cell r="F5138">
            <v>0</v>
          </cell>
        </row>
        <row r="5139">
          <cell r="B5139" t="str">
            <v>25022</v>
          </cell>
          <cell r="C5139" t="str">
            <v>PECA DE MADEIRA DE LEI 1A QUALIDADE 4 X 5CM (1.1/2" x 2") NAO APARELHEDA"</v>
          </cell>
          <cell r="D5139" t="str">
            <v>M</v>
          </cell>
          <cell r="E5139">
            <v>4.57</v>
          </cell>
          <cell r="F5139">
            <v>0</v>
          </cell>
        </row>
        <row r="5140">
          <cell r="B5140" t="str">
            <v>25067</v>
          </cell>
          <cell r="C5140" t="str">
            <v>BLOCO CONCRETO ESTRUTURAL FCK 4,5MPA 19X19X39CM NBR 6136 PAREDE TRANS-VERSAL =&gt;25MM E LONGITUDINAL =&gt;32MM</v>
          </cell>
          <cell r="D5140" t="str">
            <v>UN</v>
          </cell>
          <cell r="E5140">
            <v>3.27</v>
          </cell>
          <cell r="F5140">
            <v>0</v>
          </cell>
        </row>
        <row r="5141">
          <cell r="B5141" t="str">
            <v>25069</v>
          </cell>
          <cell r="C5141" t="str">
            <v>TELA NYLON P/REVESTIMENTO POCO FILTRANTE</v>
          </cell>
          <cell r="D5141" t="str">
            <v>M2</v>
          </cell>
          <cell r="E5141">
            <v>7.65</v>
          </cell>
          <cell r="F5141">
            <v>0</v>
          </cell>
        </row>
        <row r="5142">
          <cell r="B5142" t="str">
            <v>25070</v>
          </cell>
          <cell r="C5142" t="str">
            <v>BLOCO CONCRETO ESTRUTURAL FCK 4,5MPA 14X19X39CM NBR 6136 PAREDE=&gt;25MM</v>
          </cell>
          <cell r="D5142" t="str">
            <v>UN</v>
          </cell>
          <cell r="E5142">
            <v>2.59</v>
          </cell>
          <cell r="F5142">
            <v>0</v>
          </cell>
        </row>
        <row r="5143">
          <cell r="B5143" t="str">
            <v>25071</v>
          </cell>
          <cell r="C5143" t="str">
            <v>BLOCO CONCRETO ESTRUTURAL FCK 4,5MPA 9X19X39CM</v>
          </cell>
          <cell r="D5143" t="str">
            <v>UN</v>
          </cell>
          <cell r="E5143">
            <v>1.84</v>
          </cell>
          <cell r="F5143">
            <v>0</v>
          </cell>
        </row>
        <row r="5144">
          <cell r="B5144" t="str">
            <v>25398</v>
          </cell>
          <cell r="C5144" t="str">
            <v>CONJUNTO PARA FUTSAL ( PAR DE  TRAVES    OFICIAL - 3,00X2,00M -  EM  TUBO DE AÇO GALV A FOGO  3"  COM REQUADRO  E  REDES POLIETILENO  FIO 4MM).</v>
          </cell>
          <cell r="D5144" t="str">
            <v>UN</v>
          </cell>
          <cell r="E5144">
            <v>2488.5100000000002</v>
          </cell>
          <cell r="F5144">
            <v>0</v>
          </cell>
        </row>
        <row r="5145">
          <cell r="B5145" t="str">
            <v>25399</v>
          </cell>
          <cell r="C5145" t="str">
            <v>CONJUNTO P/VOLEI(POSTES FOGO H=255 REDE NYLON 2 MM</v>
          </cell>
          <cell r="D5145" t="str">
            <v>UN</v>
          </cell>
          <cell r="E5145">
            <v>568.80999999999995</v>
          </cell>
          <cell r="F5145">
            <v>0</v>
          </cell>
        </row>
        <row r="5146">
          <cell r="B5146" t="str">
            <v>25400</v>
          </cell>
          <cell r="C5146" t="str">
            <v>TABELA BASQUETE LAM NAVAL 180X120 ARO METAL E REDE - CONJUNTO COM 02 TABELAS</v>
          </cell>
          <cell r="D5146" t="str">
            <v>UN</v>
          </cell>
          <cell r="E5146">
            <v>759.15</v>
          </cell>
          <cell r="F5146">
            <v>0</v>
          </cell>
        </row>
        <row r="5147">
          <cell r="B5147" t="str">
            <v>25860</v>
          </cell>
          <cell r="C5147" t="str">
            <v>MANTA TERMOPLÁSTICA, PEAD, GEOMEMBRANA LISA, E = 0,50 MM, NBR 15352</v>
          </cell>
          <cell r="D5147" t="str">
            <v>M2</v>
          </cell>
          <cell r="E5147">
            <v>5.18</v>
          </cell>
          <cell r="F5147">
            <v>0</v>
          </cell>
        </row>
        <row r="5148">
          <cell r="B5148" t="str">
            <v>25861</v>
          </cell>
          <cell r="C5148" t="str">
            <v>MANTA TERMOPLÁSTICA, PEAD, GEOMEMBRANA LISA, E = 0,75 MM, NBR 15352</v>
          </cell>
          <cell r="D5148" t="str">
            <v>M2</v>
          </cell>
          <cell r="E5148">
            <v>7.77</v>
          </cell>
          <cell r="F5148">
            <v>0</v>
          </cell>
        </row>
        <row r="5149">
          <cell r="B5149" t="str">
            <v>25862</v>
          </cell>
          <cell r="C5149" t="str">
            <v>MANTA TERMOPLÁSTICA, PEAD, GEOMEMBRANA LISA, E = 0,80 MM, NBR 15352</v>
          </cell>
          <cell r="D5149" t="str">
            <v>M2</v>
          </cell>
          <cell r="E5149">
            <v>8.2799999999999994</v>
          </cell>
          <cell r="F5149">
            <v>0</v>
          </cell>
        </row>
        <row r="5150">
          <cell r="B5150" t="str">
            <v>25863</v>
          </cell>
          <cell r="C5150" t="str">
            <v>MANTA TERMOPLÁSTICA, PEAD, GEOMEMBRANA LISA, E = 1,00 MM, NBR 15352</v>
          </cell>
          <cell r="D5150" t="str">
            <v>M2</v>
          </cell>
          <cell r="E5150">
            <v>10.36</v>
          </cell>
          <cell r="F5150">
            <v>0</v>
          </cell>
        </row>
        <row r="5151">
          <cell r="B5151" t="str">
            <v>25864</v>
          </cell>
          <cell r="C5151" t="str">
            <v>MANTA TERMOPLÁSTICA, PEAD, GEOMEMBRANA LISA, E = 1,50 MM, NBR 15352</v>
          </cell>
          <cell r="D5151" t="str">
            <v>M2</v>
          </cell>
          <cell r="E5151">
            <v>15.53</v>
          </cell>
          <cell r="F5151">
            <v>0</v>
          </cell>
        </row>
        <row r="5152">
          <cell r="B5152" t="str">
            <v>25865</v>
          </cell>
          <cell r="C5152" t="str">
            <v>MANTA TERMOPLÁSTICA, PEAD, GEOMEMBRANA LISA, E = 2,00 MM, NBR 15352</v>
          </cell>
          <cell r="D5152" t="str">
            <v>M2</v>
          </cell>
          <cell r="E5152">
            <v>20.71</v>
          </cell>
          <cell r="F5152">
            <v>0</v>
          </cell>
        </row>
        <row r="5153">
          <cell r="B5153" t="str">
            <v>25866</v>
          </cell>
          <cell r="C5153" t="str">
            <v>MANTA TERMOPLÁSTICA, PEAD, GEOMEMBRANA LISA, E = 2,50 MM, NBR 15352</v>
          </cell>
          <cell r="D5153" t="str">
            <v>M2</v>
          </cell>
          <cell r="E5153">
            <v>25.89</v>
          </cell>
          <cell r="F5153">
            <v>0</v>
          </cell>
        </row>
        <row r="5154">
          <cell r="B5154" t="str">
            <v>25867</v>
          </cell>
          <cell r="C5154" t="str">
            <v>MANTA TERMOPLÁSTICA, PEAD, GEOMEMBRANA TEXTURIZADA EM AMBAS AS FACES, E = 1,50 MM, NBR 15352</v>
          </cell>
          <cell r="D5154" t="str">
            <v>M2</v>
          </cell>
          <cell r="E5154">
            <v>16.89</v>
          </cell>
          <cell r="F5154">
            <v>0</v>
          </cell>
        </row>
        <row r="5155">
          <cell r="B5155" t="str">
            <v>25868</v>
          </cell>
          <cell r="C5155" t="str">
            <v>MANTA TERMOPLÁSTICA, PEAD, GEOMEMBRANA TEXTURIZADA EM AMBAS AS FACES,  E = 0,50 MM, NBR 15352</v>
          </cell>
          <cell r="D5155" t="str">
            <v>M2</v>
          </cell>
          <cell r="E5155">
            <v>5.73</v>
          </cell>
          <cell r="F5155">
            <v>0</v>
          </cell>
        </row>
        <row r="5156">
          <cell r="B5156" t="str">
            <v>25869</v>
          </cell>
          <cell r="C5156" t="str">
            <v>MANTA TERMOPLÁSTICA, PEAD, GEOMEMBRANA TEXTURIZADA EM AMBAS AS FACES, E = 0,75 MM, NBR 15352</v>
          </cell>
          <cell r="D5156" t="str">
            <v>M2</v>
          </cell>
          <cell r="E5156">
            <v>8.6199999999999992</v>
          </cell>
          <cell r="F5156">
            <v>0</v>
          </cell>
        </row>
        <row r="5157">
          <cell r="B5157" t="str">
            <v>25870</v>
          </cell>
          <cell r="C5157" t="str">
            <v>MANTA TERMOPLÁSTICA, PEAD, GEOMEMBRANA TEXTURIZADA, EM AMBAS AS FACES E = 0,80 MM, NBR 15352</v>
          </cell>
          <cell r="D5157" t="str">
            <v>M2</v>
          </cell>
          <cell r="E5157">
            <v>9.16</v>
          </cell>
          <cell r="F5157">
            <v>0</v>
          </cell>
        </row>
        <row r="5158">
          <cell r="B5158" t="str">
            <v>25871</v>
          </cell>
          <cell r="C5158" t="str">
            <v>MANTA TERMOPLÁSTICA, PEAD, GEOMEMBRANA TEXTURIZADA, E = 1,00 MM, NBR 15352</v>
          </cell>
          <cell r="D5158" t="str">
            <v>M2</v>
          </cell>
          <cell r="E5158">
            <v>11.38</v>
          </cell>
          <cell r="F5158">
            <v>0</v>
          </cell>
        </row>
        <row r="5159">
          <cell r="B5159" t="str">
            <v>25872</v>
          </cell>
          <cell r="C5159" t="str">
            <v>MANTA TERMOPLÁSTICA, PEAD, GEOMEMBRANA TEXTURIZADA EM AMBAS AS FACES, E = 2,00 MM, NBR 15352</v>
          </cell>
          <cell r="D5159" t="str">
            <v>M2</v>
          </cell>
          <cell r="E5159">
            <v>22.52</v>
          </cell>
          <cell r="F5159">
            <v>0</v>
          </cell>
        </row>
        <row r="5160">
          <cell r="B5160" t="str">
            <v>25873</v>
          </cell>
          <cell r="C5160" t="str">
            <v>MANTA TERMOPLÁSTICA, PEAD, GEOMEMBRANA TEXTURIZADA EM AMBAS AS FACES, E = 2,50 MM, NBR 15352</v>
          </cell>
          <cell r="D5160" t="str">
            <v>M2</v>
          </cell>
          <cell r="E5160">
            <v>28.15</v>
          </cell>
          <cell r="F5160">
            <v>0</v>
          </cell>
        </row>
        <row r="5161">
          <cell r="B5161" t="str">
            <v>25874</v>
          </cell>
          <cell r="C5161" t="str">
            <v>TUBO DE POLIETILENO DE ALTA DENSIDADE, PEAD, PE-80, DE 1200 MM X 37,2 MM PAREDE, ( SDR 32,25 - PN 04 ) P/REDE DE AGUA, ISO 4427/96</v>
          </cell>
          <cell r="D5161" t="str">
            <v>M</v>
          </cell>
          <cell r="E5161">
            <v>2809.98</v>
          </cell>
          <cell r="F5161">
            <v>0</v>
          </cell>
        </row>
        <row r="5162">
          <cell r="B5162" t="str">
            <v>25875</v>
          </cell>
          <cell r="C5162" t="str">
            <v>TUBO DE POLIETILENO DE ALTA DENSIDADE, PEAD, PE-80, DE 800 MM X 30,8 MM PAREDE, ( SDR 26 - PN 05 ) P/REDE DE AGUA, ISO 4427/96</v>
          </cell>
          <cell r="D5162" t="str">
            <v>M</v>
          </cell>
          <cell r="E5162">
            <v>1534.77</v>
          </cell>
          <cell r="F5162">
            <v>0</v>
          </cell>
        </row>
        <row r="5163">
          <cell r="B5163" t="str">
            <v>25876</v>
          </cell>
          <cell r="C5163" t="str">
            <v>TUBO DE POLIETILENO DE ALTA DENSIDADE, PEAD, PE-80, DE 1000 MM X 38,5 MM PAREDE, ( SDR 26 - PN 05 ) P/REDE DE AGUA, ISO 4427/96</v>
          </cell>
          <cell r="D5163" t="str">
            <v>M</v>
          </cell>
          <cell r="E5163">
            <v>2398.4499999999998</v>
          </cell>
          <cell r="F5163">
            <v>0</v>
          </cell>
        </row>
        <row r="5164">
          <cell r="B5164" t="str">
            <v>25877</v>
          </cell>
          <cell r="C5164" t="str">
            <v>TUBO DE POLIETILENO DE ALTA DENSIDADE, PEAD, PE-80, DE 1400 MM X 42,9 MM PAREDE, (SDR 32,25 - PN 04 ) P/REDE DE AGUA, ISO 4427/96</v>
          </cell>
          <cell r="D5164" t="str">
            <v>M</v>
          </cell>
          <cell r="E5164">
            <v>3783.25</v>
          </cell>
          <cell r="F5164">
            <v>0</v>
          </cell>
        </row>
        <row r="5165">
          <cell r="B5165" t="str">
            <v>25878</v>
          </cell>
          <cell r="C5165" t="str">
            <v>TUBO DE POLIETILENO DE ALTA DENSIDADE, PEAD, PE-80, DE 160 MM X 14,6 MM PAREDE, (SDR 11 - PN 12,5 ) P/REDE DE AGUA, ISO 4427/96</v>
          </cell>
          <cell r="D5165" t="str">
            <v>M</v>
          </cell>
          <cell r="E5165">
            <v>129.55000000000001</v>
          </cell>
          <cell r="F5165">
            <v>0</v>
          </cell>
        </row>
        <row r="5166">
          <cell r="B5166" t="str">
            <v>25879</v>
          </cell>
          <cell r="C5166" t="str">
            <v>TUBO DE POLIETILENO DE ALTA DENSIDADE, PEAD, PE-80, DE 1600 MM X 49,0 MM PAREDE, ( SDR 32,25 - PN 04 ) P/REDE DE AGUA, ISO 4427/96</v>
          </cell>
          <cell r="D5166" t="str">
            <v>M</v>
          </cell>
          <cell r="E5166">
            <v>4935.3599999999997</v>
          </cell>
          <cell r="F5166">
            <v>0</v>
          </cell>
        </row>
        <row r="5167">
          <cell r="B5167" t="str">
            <v>25880</v>
          </cell>
          <cell r="C5167" t="str">
            <v>TUBO DE POLIETILENO DE ALTA DENSIDADE, PEAD, PE-80, DE 200 MM X 18,2 MM PAREDE, ( SDR 11 - PN 12,5 ) P/REDE DE AGUA, ISO 4427/96</v>
          </cell>
          <cell r="D5167" t="str">
            <v>M</v>
          </cell>
          <cell r="E5167">
            <v>201.94</v>
          </cell>
          <cell r="F5167">
            <v>0</v>
          </cell>
        </row>
        <row r="5168">
          <cell r="B5168" t="str">
            <v>25881</v>
          </cell>
          <cell r="C5168" t="str">
            <v>TUBO DE POLIETILENO DE ALTA DENSIDADE, PEAD, PE-80, DE 315 MM X 28,7 MM PAREDE, ( SDR 11 - PN 12,5 ) P/REDE DE AGUA,  ISO 4427/96</v>
          </cell>
          <cell r="D5168" t="str">
            <v>M</v>
          </cell>
          <cell r="E5168">
            <v>500.33</v>
          </cell>
          <cell r="F5168">
            <v>0</v>
          </cell>
        </row>
        <row r="5169">
          <cell r="B5169" t="str">
            <v>25882</v>
          </cell>
          <cell r="C5169" t="str">
            <v>TUBO DE POLIETILENO DE ALTA DENSIDADE, PEAD, PE-80, DE 400 MM X 36,4 MM PAREDE, ( SDR 11 - PN 12,5 ) P/REDE DE AGUA, ISO 4427/96</v>
          </cell>
          <cell r="D5169" t="str">
            <v>M</v>
          </cell>
          <cell r="E5169">
            <v>805.87</v>
          </cell>
          <cell r="F5169">
            <v>0</v>
          </cell>
        </row>
        <row r="5170">
          <cell r="B5170" t="str">
            <v>25883</v>
          </cell>
          <cell r="C5170" t="str">
            <v>TUBO DE POLIETILENO DE ALTA DENSIDADE, PEAD, PE-80, DE 50 MM X 4,6 MM PAREDE, (SDR 11 - PN 12,5)  ISO 4427/96, P/ REDE DE AGUA, ISO 4427/96</v>
          </cell>
          <cell r="D5170" t="str">
            <v>M</v>
          </cell>
          <cell r="E5170">
            <v>12.87</v>
          </cell>
          <cell r="F5170">
            <v>0</v>
          </cell>
        </row>
        <row r="5171">
          <cell r="B5171" t="str">
            <v>25884</v>
          </cell>
          <cell r="C5171" t="str">
            <v>TUBO DE POLIETILENO DE ALTA DENSIDADE, PEAD, PE-80, DE 500 MM X 45,5 MM PAREDE, ( SDR 11 - PN 12,5 ) P/REDE DE AGUA, ISO 4427/96</v>
          </cell>
          <cell r="D5171" t="str">
            <v>M</v>
          </cell>
          <cell r="E5171">
            <v>1258.55</v>
          </cell>
          <cell r="F5171">
            <v>0</v>
          </cell>
        </row>
        <row r="5172">
          <cell r="B5172" t="str">
            <v>25885</v>
          </cell>
          <cell r="C5172" t="str">
            <v>TUBO DE POLIETILENO DE ALTA DENSIDADE, PEAD, PE-80, DE 630 MM X 57,3 MM PAREDE, SDR 11 - PN 12,5 ) P/REDE DE AGUA, ISO 4427/96</v>
          </cell>
          <cell r="D5172" t="str">
            <v>M</v>
          </cell>
          <cell r="E5172">
            <v>1434.28</v>
          </cell>
          <cell r="F5172">
            <v>0</v>
          </cell>
        </row>
        <row r="5173">
          <cell r="B5173" t="str">
            <v>25886</v>
          </cell>
          <cell r="C5173" t="str">
            <v>TUBO DE POLIETILENO DE ALTA DENSIDADE, PEAD, PE-80, DE 75 MM X 6,9 MM PAREDE, ( SRD 11 - PN 12,5 ) P/REDE DE AGUA, ISO 4427/96</v>
          </cell>
          <cell r="D5173" t="str">
            <v>M</v>
          </cell>
          <cell r="E5173">
            <v>28.75</v>
          </cell>
          <cell r="F5173">
            <v>0</v>
          </cell>
        </row>
        <row r="5174">
          <cell r="B5174" t="str">
            <v>25887</v>
          </cell>
          <cell r="C5174" t="str">
            <v>TUBO DE POLIETILENO DE ALTA DENSIDADE, PEAD, PE-80, DE 900 MM X 34,7 MM PAREDE, ( SDR 26 - PN 05 ) P/REDE DE AGUA, ISO 4427/96</v>
          </cell>
          <cell r="D5174" t="str">
            <v>M</v>
          </cell>
          <cell r="E5174">
            <v>1945.99</v>
          </cell>
          <cell r="F5174">
            <v>0</v>
          </cell>
        </row>
        <row r="5175">
          <cell r="B5175" t="str">
            <v>25888</v>
          </cell>
          <cell r="C5175" t="str">
            <v>TUBO DE POLIETILENO DE ALTA DENSIDADE, PEAD, PE-80, 110 MM X 10,0 MM PAREDE, ( SDR 11 - PN 12,5 ) P/REDE DE AGUA, ISO 4427/96</v>
          </cell>
          <cell r="D5175" t="str">
            <v>M</v>
          </cell>
          <cell r="E5175">
            <v>61.02</v>
          </cell>
          <cell r="F5175">
            <v>0</v>
          </cell>
        </row>
        <row r="5176">
          <cell r="B5176" t="str">
            <v>25889</v>
          </cell>
          <cell r="C5176" t="str">
            <v>TUBO DE POLIETILENO DE ALTA DENSIDADE, PEAD, PE-80, DE 730 MM X 34,1 MM PAREDE, ( SDR 21 - PN 06 ) P/REDE DE AGUA, ISO 4427/96</v>
          </cell>
          <cell r="D5176" t="str">
            <v>M</v>
          </cell>
          <cell r="E5176">
            <v>1566.11</v>
          </cell>
          <cell r="F5176">
            <v>0</v>
          </cell>
        </row>
        <row r="5177">
          <cell r="B5177" t="str">
            <v>25930</v>
          </cell>
          <cell r="C5177" t="str">
            <v>GRANALHA DE AÇO SELECIONADA, ANGULAR OU ESFÉRICA, PARA JATEAMENTO - ESP=1MM</v>
          </cell>
          <cell r="D5177" t="str">
            <v>SC25KG</v>
          </cell>
          <cell r="E5177">
            <v>86.01</v>
          </cell>
          <cell r="F5177">
            <v>0</v>
          </cell>
        </row>
        <row r="5178">
          <cell r="B5178" t="str">
            <v>25931</v>
          </cell>
          <cell r="C5178" t="str">
            <v>DISCO DE CORTE DIAMANTADO - 7", PARA ESMERILHADEIRA, SEGMENTADO, PARA CONCRETO</v>
          </cell>
          <cell r="D5178" t="str">
            <v>UN</v>
          </cell>
          <cell r="E5178">
            <v>63.94</v>
          </cell>
          <cell r="F5178">
            <v>0</v>
          </cell>
        </row>
        <row r="5179">
          <cell r="B5179" t="str">
            <v>25932</v>
          </cell>
          <cell r="C5179" t="str">
            <v>BOMBA HIDRAULICA ALTA PRESSÃO (UNIDADE MOTRIZ), VAZÃO DE 3,0L/MIN, ATINGINDO PRESSÕES MANOMÉTRICAS DE ATÉ 100KGF/CM2 - LOCAÇÃO</v>
          </cell>
          <cell r="D5179" t="str">
            <v>DIA</v>
          </cell>
          <cell r="E5179">
            <v>185</v>
          </cell>
          <cell r="F5179">
            <v>0</v>
          </cell>
        </row>
        <row r="5180">
          <cell r="B5180" t="str">
            <v>25950</v>
          </cell>
          <cell r="C5180" t="str">
            <v>SERVIÇO DE BOMBEAMENTO DE CONCRETO</v>
          </cell>
          <cell r="D5180" t="str">
            <v>M3</v>
          </cell>
          <cell r="E5180">
            <v>39.19</v>
          </cell>
          <cell r="F5180">
            <v>0</v>
          </cell>
        </row>
        <row r="5181">
          <cell r="B5181" t="str">
            <v>25951</v>
          </cell>
          <cell r="C5181" t="str">
            <v>FERTILIZANTE NPK - 10:10:10</v>
          </cell>
          <cell r="D5181" t="str">
            <v>KG</v>
          </cell>
          <cell r="E5181">
            <v>1.39</v>
          </cell>
          <cell r="F5181">
            <v>0</v>
          </cell>
        </row>
        <row r="5182">
          <cell r="B5182" t="str">
            <v>25952</v>
          </cell>
          <cell r="C5182" t="str">
            <v>GUINDASTE HIDRAULICO AUTOPROPELIDO ROUGH TERRAIN CRENE, TEREX RT 230, COM LANÇA TELESCOPICA DE 27 M, CAP 30 T, MOTOR DÍESEL, 97 KW, TRACAO 4 X 4 ( IMPORTADO )</v>
          </cell>
          <cell r="D5182" t="str">
            <v>UN</v>
          </cell>
          <cell r="E5182">
            <v>744748.73</v>
          </cell>
          <cell r="F5182">
            <v>0</v>
          </cell>
        </row>
        <row r="5183">
          <cell r="B5183" t="str">
            <v>25953</v>
          </cell>
          <cell r="C5183" t="str">
            <v>GUINDASTE HIDRAULICO AUTOPROPELIDO, SOBRE RODAS, CAP ATÉ 100 T - TEREX AC  100. ( IMPORTADO )</v>
          </cell>
          <cell r="D5183" t="str">
            <v>UN</v>
          </cell>
          <cell r="E5183">
            <v>3425851.73</v>
          </cell>
          <cell r="F5183">
            <v>0</v>
          </cell>
        </row>
        <row r="5184">
          <cell r="B5184" t="str">
            <v>25954</v>
          </cell>
          <cell r="C5184" t="str">
            <v>GUINDASTE HIDRAULICO AUTOPROPELIDO, SOBRE RODAS, CAP ATÉ 55 T - TEREX  AC  55 CITY ( IMPORTADO )</v>
          </cell>
          <cell r="D5184" t="str">
            <v>UN</v>
          </cell>
          <cell r="E5184">
            <v>1855669.69</v>
          </cell>
          <cell r="F5184">
            <v>0</v>
          </cell>
        </row>
        <row r="5185">
          <cell r="B5185" t="str">
            <v>25955</v>
          </cell>
          <cell r="C5185" t="str">
            <v>JATEADORA DE AREIA PNEUMATICO, PRESSAO MAX 100 LB/POL2, SOBRE CHASSIS COM RODAS</v>
          </cell>
          <cell r="D5185" t="str">
            <v>UN</v>
          </cell>
          <cell r="E5185">
            <v>11047.46</v>
          </cell>
          <cell r="F5185">
            <v>0</v>
          </cell>
        </row>
        <row r="5186">
          <cell r="B5186" t="str">
            <v>25956</v>
          </cell>
          <cell r="C5186" t="str">
            <v>MARTELO DEMOLIDOR PNEUMÁTICO MANUAL, MARCA  ATLAS COPCO, MODELO TEX-33KG,  CONSUMO DE AR 90PCM</v>
          </cell>
          <cell r="D5186" t="str">
            <v>UN</v>
          </cell>
          <cell r="E5186">
            <v>8631.07</v>
          </cell>
          <cell r="F5186">
            <v>0</v>
          </cell>
        </row>
        <row r="5187">
          <cell r="B5187" t="str">
            <v>25957</v>
          </cell>
          <cell r="C5187" t="str">
            <v>AJUSTADOR MECÂNICO  ( AJUSTADOR DE ESTRUTURA METÁLICA TRELIÇADA)</v>
          </cell>
          <cell r="D5187" t="str">
            <v>H</v>
          </cell>
          <cell r="E5187">
            <v>14.5</v>
          </cell>
          <cell r="F5187">
            <v>0</v>
          </cell>
        </row>
        <row r="5188">
          <cell r="B5188" t="str">
            <v>25958</v>
          </cell>
          <cell r="C5188" t="str">
            <v>FERRAMENTEIRO (CONTROLA AS FERRAMENTAS DA MONTAGEM DE ESTRUTURAS METÁLICAS)</v>
          </cell>
          <cell r="D5188" t="str">
            <v>H</v>
          </cell>
          <cell r="E5188">
            <v>13.8</v>
          </cell>
          <cell r="F5188">
            <v>0</v>
          </cell>
        </row>
        <row r="5189">
          <cell r="B5189" t="str">
            <v>25959</v>
          </cell>
          <cell r="C5189" t="str">
            <v>OPERADOR DE PAVIMENTADORA</v>
          </cell>
          <cell r="D5189" t="str">
            <v>H</v>
          </cell>
          <cell r="E5189">
            <v>18.59</v>
          </cell>
          <cell r="F5189">
            <v>0</v>
          </cell>
        </row>
        <row r="5190">
          <cell r="B5190" t="str">
            <v>25960</v>
          </cell>
          <cell r="C5190" t="str">
            <v>PINTOR DE PAVIMENTACAO ASFALTICA</v>
          </cell>
          <cell r="D5190" t="str">
            <v>H</v>
          </cell>
          <cell r="E5190">
            <v>14.38</v>
          </cell>
          <cell r="F5190">
            <v>0</v>
          </cell>
        </row>
        <row r="5191">
          <cell r="B5191" t="str">
            <v>25961</v>
          </cell>
          <cell r="C5191" t="str">
            <v>RASTELEIRO</v>
          </cell>
          <cell r="D5191" t="str">
            <v>H</v>
          </cell>
          <cell r="E5191">
            <v>14.03</v>
          </cell>
          <cell r="F5191">
            <v>0</v>
          </cell>
        </row>
        <row r="5192">
          <cell r="B5192" t="str">
            <v>25962</v>
          </cell>
          <cell r="C5192" t="str">
            <v>PASTILHA DE VIDRO BRANCA 2 x 2 CM</v>
          </cell>
          <cell r="D5192" t="str">
            <v>M2</v>
          </cell>
          <cell r="E5192">
            <v>37.549999999999997</v>
          </cell>
          <cell r="F5192">
            <v>0</v>
          </cell>
        </row>
        <row r="5193">
          <cell r="B5193" t="str">
            <v>25963</v>
          </cell>
          <cell r="C5193" t="str">
            <v>CALCARIO DOLOMITICO  A - POSTO PEDREIRA / FORNECEDOR (SEM FRETE)</v>
          </cell>
          <cell r="D5193" t="str">
            <v>KG</v>
          </cell>
          <cell r="E5193">
            <v>7.0000000000000007E-2</v>
          </cell>
          <cell r="F5193">
            <v>0</v>
          </cell>
        </row>
        <row r="5194">
          <cell r="B5194" t="str">
            <v>25964</v>
          </cell>
          <cell r="C5194" t="str">
            <v>JARDINEIRO</v>
          </cell>
          <cell r="D5194" t="str">
            <v>H</v>
          </cell>
          <cell r="E5194">
            <v>9.73</v>
          </cell>
          <cell r="F5194">
            <v>0</v>
          </cell>
        </row>
        <row r="5195">
          <cell r="B5195" t="str">
            <v>25965</v>
          </cell>
          <cell r="C5195" t="str">
            <v>PISO DE BORRACHA SINTÉTICA 50X50CM - ESP 4.00 MM, MODELO CANELADO, COR VERDE MUSGO</v>
          </cell>
          <cell r="D5195" t="str">
            <v>M2</v>
          </cell>
          <cell r="E5195">
            <v>112.16</v>
          </cell>
          <cell r="F5195">
            <v>0</v>
          </cell>
        </row>
        <row r="5196">
          <cell r="B5196" t="str">
            <v>25966</v>
          </cell>
          <cell r="C5196" t="str">
            <v>REDUTOR TIPO 2002 PRIMEIRA QUALIDADE</v>
          </cell>
          <cell r="D5196" t="str">
            <v>L</v>
          </cell>
          <cell r="E5196">
            <v>16.16</v>
          </cell>
          <cell r="F5196">
            <v>0</v>
          </cell>
        </row>
        <row r="5197">
          <cell r="B5197" t="str">
            <v>25967</v>
          </cell>
          <cell r="C5197" t="str">
            <v>APOIO DO PORTA DENTE FRESADORA CIBER W 1900 .</v>
          </cell>
          <cell r="D5197" t="str">
            <v>UN</v>
          </cell>
          <cell r="E5197">
            <v>1391.79</v>
          </cell>
          <cell r="F5197">
            <v>0</v>
          </cell>
        </row>
        <row r="5198">
          <cell r="B5198" t="str">
            <v>25968</v>
          </cell>
          <cell r="C5198" t="str">
            <v xml:space="preserve">DENTE PARA FRESADORA CIBER W 1900. </v>
          </cell>
          <cell r="D5198" t="str">
            <v>UN</v>
          </cell>
          <cell r="E5198">
            <v>66.27</v>
          </cell>
          <cell r="F5198">
            <v>0</v>
          </cell>
        </row>
        <row r="5199">
          <cell r="B5199" t="str">
            <v>25969</v>
          </cell>
          <cell r="C5199" t="str">
            <v>PORTA DENTE PARA FRESADORA  CIBER W 1900.</v>
          </cell>
          <cell r="D5199" t="str">
            <v>UN</v>
          </cell>
          <cell r="E5199">
            <v>353.05</v>
          </cell>
          <cell r="F5199">
            <v>0</v>
          </cell>
        </row>
        <row r="5200">
          <cell r="B5200" t="str">
            <v>25970</v>
          </cell>
          <cell r="C5200" t="str">
            <v>VIBROACABADORA DE ASFALTO SOBRE ESTEIRA, CIFALI - TEREX  MOD. VDA 400,  A DIESEL, 76 CV (57 KW), PRODUCAO 400 T/H -</v>
          </cell>
          <cell r="D5200" t="str">
            <v>UN</v>
          </cell>
          <cell r="E5200">
            <v>856060.91</v>
          </cell>
          <cell r="F5200">
            <v>0</v>
          </cell>
        </row>
        <row r="5201">
          <cell r="B5201" t="str">
            <v>25971</v>
          </cell>
          <cell r="C5201" t="str">
            <v>VIBROACABADORA DE ASFALTO SOBRE ESTEIRA, VÖGELE SUPER AF 5500,  A DIESEL, 100 KW, PRODUCAO 600 T/H. (NACIONAL)</v>
          </cell>
          <cell r="D5201" t="str">
            <v>UN</v>
          </cell>
          <cell r="E5201">
            <v>1274239.67</v>
          </cell>
          <cell r="F5201">
            <v>0</v>
          </cell>
        </row>
        <row r="5202">
          <cell r="B5202" t="str">
            <v>25972</v>
          </cell>
          <cell r="C5202" t="str">
            <v>MICRO ESFERAS DE  VIDRO TIPO I-B PRE-MIX (PADRÃO INFRAERO) - NBR 8169</v>
          </cell>
          <cell r="D5202" t="str">
            <v>KG</v>
          </cell>
          <cell r="E5202">
            <v>4.7</v>
          </cell>
          <cell r="F5202">
            <v>0</v>
          </cell>
        </row>
        <row r="5203">
          <cell r="B5203" t="str">
            <v>25973</v>
          </cell>
          <cell r="C5203" t="str">
            <v>MICRO ESFERAS DE VIDRO DO TIPO II-A - DROP-ON (PADRÃO INFRAERO) - NBR 8169</v>
          </cell>
          <cell r="D5203" t="str">
            <v>KG</v>
          </cell>
          <cell r="E5203">
            <v>4.7</v>
          </cell>
          <cell r="F5203">
            <v>0</v>
          </cell>
        </row>
        <row r="5204">
          <cell r="B5204" t="str">
            <v>25974</v>
          </cell>
          <cell r="C5204" t="str">
            <v>CIMENTO PORTLAND ESTRUTURAL BRANCO CPB-32</v>
          </cell>
          <cell r="D5204" t="str">
            <v>KG</v>
          </cell>
          <cell r="E5204">
            <v>1.1000000000000001</v>
          </cell>
          <cell r="F5204">
            <v>0</v>
          </cell>
        </row>
        <row r="5205">
          <cell r="B5205" t="str">
            <v>25975</v>
          </cell>
          <cell r="C5205" t="str">
            <v>BETONEIRA 580L , A GASOLINA, 10 KW, CONSUMO 3L/H, ROTATIVA, COM CARREGADOR DE MATERIAL E MEDIDOR DE AGUA</v>
          </cell>
          <cell r="D5205" t="str">
            <v>UN</v>
          </cell>
          <cell r="E5205">
            <v>24200.27</v>
          </cell>
          <cell r="F5205">
            <v>0</v>
          </cell>
        </row>
        <row r="5206">
          <cell r="B5206" t="str">
            <v>25976</v>
          </cell>
          <cell r="C5206" t="str">
            <v>DIVISORIA EM GRANITO BRANCO ESP=3CM COM DUAS FACES POLIDAS LEVIGADO</v>
          </cell>
          <cell r="D5206" t="str">
            <v>M2</v>
          </cell>
          <cell r="E5206">
            <v>448.41</v>
          </cell>
          <cell r="F5206">
            <v>0</v>
          </cell>
        </row>
        <row r="5207">
          <cell r="B5207" t="str">
            <v>25977</v>
          </cell>
          <cell r="C5207" t="str">
            <v>PISO EM GRANITO BRANCO MARFIM 30X30CM E=2CM LEVIGADO</v>
          </cell>
          <cell r="D5207" t="str">
            <v>M2</v>
          </cell>
          <cell r="E5207">
            <v>203.82</v>
          </cell>
          <cell r="F5207">
            <v>0</v>
          </cell>
        </row>
        <row r="5208">
          <cell r="B5208" t="str">
            <v>25978</v>
          </cell>
          <cell r="C5208" t="str">
            <v>PISO EM GRANITO BRANCO MARFIM 50X50CM E=2CM LEVIGADO</v>
          </cell>
          <cell r="D5208" t="str">
            <v>M2</v>
          </cell>
          <cell r="E5208">
            <v>224.21</v>
          </cell>
          <cell r="F5208">
            <v>0</v>
          </cell>
        </row>
        <row r="5209">
          <cell r="B5209" t="str">
            <v>25979</v>
          </cell>
          <cell r="C5209" t="str">
            <v>PISO EM GRANITO BRANCO MONET 50X50CM E=2CM LEVIGADO</v>
          </cell>
          <cell r="D5209" t="str">
            <v>M2</v>
          </cell>
          <cell r="E5209">
            <v>217.41</v>
          </cell>
          <cell r="F5209">
            <v>0</v>
          </cell>
        </row>
        <row r="5210">
          <cell r="B5210" t="str">
            <v>25980</v>
          </cell>
          <cell r="C5210" t="str">
            <v>PISO EM GRANITO BRANCO QUARTZ  E=2CM LEVIGADO</v>
          </cell>
          <cell r="D5210" t="str">
            <v>M2</v>
          </cell>
          <cell r="E5210">
            <v>224.21</v>
          </cell>
          <cell r="F5210">
            <v>0</v>
          </cell>
        </row>
        <row r="5211">
          <cell r="B5211" t="str">
            <v>25981</v>
          </cell>
          <cell r="C5211" t="str">
            <v>PISO EM GRANITO BRANCO QUARTZ 30X30CM E=2CM LEVIGADO</v>
          </cell>
          <cell r="D5211" t="str">
            <v>M2</v>
          </cell>
          <cell r="E5211">
            <v>270.41000000000003</v>
          </cell>
          <cell r="F5211">
            <v>0</v>
          </cell>
        </row>
        <row r="5212">
          <cell r="B5212" t="str">
            <v>25982</v>
          </cell>
          <cell r="C5212" t="str">
            <v>PISO EM GRANITO BRANCO QUARTZ 50X50CM E=2CM LEVIGADO</v>
          </cell>
          <cell r="D5212" t="str">
            <v>M2</v>
          </cell>
          <cell r="E5212">
            <v>269.05</v>
          </cell>
          <cell r="F5212">
            <v>0</v>
          </cell>
        </row>
        <row r="5213">
          <cell r="B5213" t="str">
            <v>25983</v>
          </cell>
          <cell r="C5213" t="str">
            <v>RODAPÉ EM GRANITO BRANCO MARFIM E=2CM, H=10CM, LEVIGADO</v>
          </cell>
          <cell r="D5213" t="str">
            <v>M2</v>
          </cell>
          <cell r="E5213">
            <v>312.52999999999997</v>
          </cell>
          <cell r="F5213">
            <v>0</v>
          </cell>
        </row>
        <row r="5214">
          <cell r="B5214" t="str">
            <v>25985</v>
          </cell>
          <cell r="C5214" t="str">
            <v>SERRA DE DISCO DIAMANTADO, 57 CV ,  Á  DISSEL , MARCA EDCO , MODELO  SS - 65 ,  CONSUMO 14,4 L/H, CAPACIDADE DE CORTE 800 MM (0,8M/M3) = 1000M3 DE PAVIMENTADO. (IMPORTADO)</v>
          </cell>
          <cell r="D5214" t="str">
            <v>UN</v>
          </cell>
          <cell r="E5214">
            <v>49140.21</v>
          </cell>
          <cell r="F5214">
            <v>0</v>
          </cell>
        </row>
        <row r="5215">
          <cell r="B5215" t="str">
            <v>25986</v>
          </cell>
          <cell r="C5215" t="str">
            <v>GRUPO GERADOR COM SILENCIADOR, MOTOR A DIESEL DE 180 KVA (144 KW), CONSUMO 31,68 L/H</v>
          </cell>
          <cell r="D5215" t="str">
            <v>UN</v>
          </cell>
          <cell r="E5215">
            <v>77169.600000000006</v>
          </cell>
          <cell r="F5215">
            <v>0</v>
          </cell>
        </row>
        <row r="5216">
          <cell r="B5216" t="str">
            <v>25987</v>
          </cell>
          <cell r="C5216" t="str">
            <v>GRUPO GERADOR COM SILENCIADOR, MOTOR A DIESEL DE 40/44 KVA (32/35 KW), CONSUMO 7,04 L/H</v>
          </cell>
          <cell r="D5216" t="str">
            <v>UN</v>
          </cell>
          <cell r="E5216">
            <v>41645.440000000002</v>
          </cell>
          <cell r="F5216">
            <v>0</v>
          </cell>
        </row>
        <row r="5217">
          <cell r="B5217" t="str">
            <v>25988</v>
          </cell>
          <cell r="C5217" t="str">
            <v>SACO DE ANINHAGEM</v>
          </cell>
          <cell r="D5217" t="str">
            <v>M2</v>
          </cell>
          <cell r="E5217">
            <v>1.5</v>
          </cell>
          <cell r="F5217">
            <v>0</v>
          </cell>
        </row>
        <row r="5218">
          <cell r="B5218" t="str">
            <v>26017</v>
          </cell>
          <cell r="C5218" t="str">
            <v>DISCO DE BORRACHA PARA LIXADEIRA ELETRICA  7" (180 MM)</v>
          </cell>
          <cell r="D5218" t="str">
            <v>UN</v>
          </cell>
          <cell r="E5218">
            <v>15.29</v>
          </cell>
          <cell r="F5218">
            <v>0</v>
          </cell>
        </row>
        <row r="5219">
          <cell r="B5219" t="str">
            <v>26018</v>
          </cell>
          <cell r="C5219" t="str">
            <v>DISCO DE CORTE  PARA ESTRUTURA METÁLICA 300 X 3,2 X 19,05 MM</v>
          </cell>
          <cell r="D5219" t="str">
            <v>UN</v>
          </cell>
          <cell r="E5219">
            <v>3.13</v>
          </cell>
          <cell r="F5219">
            <v>0</v>
          </cell>
        </row>
        <row r="5220">
          <cell r="B5220" t="str">
            <v>26019</v>
          </cell>
          <cell r="C5220" t="str">
            <v>DISCO DE DESBASTE PARA ESTRUTURA METÁLICA DE 9"  X  1/4"  X 7/8"  ( 225 X 6,25 X 21,87 MM)</v>
          </cell>
          <cell r="D5220" t="str">
            <v>UN</v>
          </cell>
          <cell r="E5220">
            <v>13.09</v>
          </cell>
          <cell r="F5220">
            <v>0</v>
          </cell>
        </row>
        <row r="5221">
          <cell r="B5221" t="str">
            <v>26020</v>
          </cell>
          <cell r="C5221" t="str">
            <v>DISCO DE LIXA GRÃO GROSSO 180 MM</v>
          </cell>
          <cell r="D5221" t="str">
            <v>UN</v>
          </cell>
          <cell r="E5221">
            <v>4.76</v>
          </cell>
          <cell r="F5221">
            <v>0</v>
          </cell>
        </row>
        <row r="5222">
          <cell r="B5222" t="str">
            <v>26021</v>
          </cell>
          <cell r="C5222" t="str">
            <v>ESCOVA CIRCULAR EM AÇO LATONADO, COM CERDAS DE 0,30 MM, DE 6" X 1 (INDICAR FABRICANTE)</v>
          </cell>
          <cell r="D5222" t="str">
            <v>UN</v>
          </cell>
          <cell r="E5222">
            <v>18.39</v>
          </cell>
          <cell r="F5222">
            <v>0</v>
          </cell>
        </row>
        <row r="5223">
          <cell r="B5223" t="str">
            <v>26022</v>
          </cell>
          <cell r="C5223" t="str">
            <v>PONTEIRO PARA ROMPEDOR 1 1/4" ( 32MM) , SEXTAVADO, TIPO TORNIBRÁS REF. 3083.3047-00 OU SIMILAR</v>
          </cell>
          <cell r="D5223" t="str">
            <v>UN</v>
          </cell>
          <cell r="E5223">
            <v>75.569999999999993</v>
          </cell>
          <cell r="F5223">
            <v>0</v>
          </cell>
        </row>
        <row r="5224">
          <cell r="B5224" t="str">
            <v>26023</v>
          </cell>
          <cell r="C5224" t="str">
            <v>REBOLO ABRASIVO, DIVERSAS GRANAS, TIPO RETO, DIM. 6" ( 152,4MM X 25,4MM X 31,75MM)</v>
          </cell>
          <cell r="D5224" t="str">
            <v>UN</v>
          </cell>
          <cell r="E5224">
            <v>28.8</v>
          </cell>
          <cell r="F5224">
            <v>0</v>
          </cell>
        </row>
        <row r="5225">
          <cell r="B5225" t="str">
            <v>26026</v>
          </cell>
          <cell r="C5225" t="str">
            <v>SILICA ATIVA PARA ADIÇÃO EM ARGAMASSA E CONCRETO</v>
          </cell>
          <cell r="D5225" t="str">
            <v>KG</v>
          </cell>
          <cell r="E5225">
            <v>1.46</v>
          </cell>
          <cell r="F5225">
            <v>0</v>
          </cell>
        </row>
        <row r="5226">
          <cell r="B5226" t="str">
            <v>26027</v>
          </cell>
          <cell r="C5226" t="str">
            <v>ADITIVO INCORPORADOR DE AR PARA CONCRETO</v>
          </cell>
          <cell r="D5226" t="str">
            <v>L</v>
          </cell>
          <cell r="E5226">
            <v>2.99</v>
          </cell>
          <cell r="F5226">
            <v>0</v>
          </cell>
        </row>
        <row r="5227">
          <cell r="B5227" t="str">
            <v>26028</v>
          </cell>
          <cell r="C5227" t="str">
            <v>POZOLANA</v>
          </cell>
          <cell r="D5227" t="str">
            <v>SC50KG</v>
          </cell>
          <cell r="E5227">
            <v>18.399999999999999</v>
          </cell>
          <cell r="F5227">
            <v>0</v>
          </cell>
        </row>
        <row r="5228">
          <cell r="B5228" t="str">
            <v>26029</v>
          </cell>
          <cell r="C5228" t="str">
            <v>COLA À BASE DE RESINA EPÓXI, PARA TELHA DE AMIANTO</v>
          </cell>
          <cell r="D5228" t="str">
            <v>KG</v>
          </cell>
          <cell r="E5228">
            <v>32.89</v>
          </cell>
          <cell r="F5228">
            <v>0</v>
          </cell>
        </row>
        <row r="5229">
          <cell r="B5229" t="str">
            <v>26030</v>
          </cell>
          <cell r="C5229" t="str">
            <v>ADESIVO A BASE DE RESINA ACRÍLICA</v>
          </cell>
          <cell r="D5229" t="str">
            <v>L</v>
          </cell>
          <cell r="E5229">
            <v>7.4</v>
          </cell>
          <cell r="F5229">
            <v>0</v>
          </cell>
        </row>
        <row r="5230">
          <cell r="B5230" t="str">
            <v>26031</v>
          </cell>
          <cell r="C5230" t="str">
            <v>TINTA À BASE DE RESINA ACRÍLICA, PARA SINALIZAÇÃO DE PISTAS DE POUSO E PÁTIOS DE AERONAVES (NBR 8169)</v>
          </cell>
          <cell r="D5230" t="str">
            <v>L</v>
          </cell>
          <cell r="E5230">
            <v>19.52</v>
          </cell>
          <cell r="F5230">
            <v>0</v>
          </cell>
        </row>
        <row r="5231">
          <cell r="B5231" t="str">
            <v>26032</v>
          </cell>
          <cell r="C5231" t="str">
            <v>TINTA RETRORREFLETIVAS A BASE DE RESINA ACRÍLICA COM MICROESFERA DE VIDRO, DB-800 COR BRANCA N 9,5</v>
          </cell>
          <cell r="D5231" t="str">
            <v>L</v>
          </cell>
          <cell r="E5231">
            <v>19.420000000000002</v>
          </cell>
          <cell r="F5231">
            <v>0</v>
          </cell>
        </row>
        <row r="5232">
          <cell r="B5232" t="str">
            <v>26033</v>
          </cell>
          <cell r="C5232" t="str">
            <v>USINA DE ASFALTO A QUENTE FIXA "CONTRA FLUXO" TEREX MODELO MAGNUM 80, CAPACIDADE 60 A 80 T/H, 188 KW, C/ MISTURADOR</v>
          </cell>
          <cell r="D5232" t="str">
            <v>UN</v>
          </cell>
          <cell r="E5232">
            <v>1756589.51</v>
          </cell>
          <cell r="F5232">
            <v>0</v>
          </cell>
        </row>
        <row r="5233">
          <cell r="B5233" t="str">
            <v>26034</v>
          </cell>
          <cell r="C5233" t="str">
            <v>USINA DE ASFALTO GRAVIMETRICA, TEREX, MOD. H 50 C,  CAPACIDADE  100/150 T/H, POT. 400 KW.</v>
          </cell>
          <cell r="D5233" t="str">
            <v>UN</v>
          </cell>
          <cell r="E5233">
            <v>4582407.57</v>
          </cell>
          <cell r="F5233">
            <v>0</v>
          </cell>
        </row>
        <row r="5234">
          <cell r="B5234" t="str">
            <v>26035</v>
          </cell>
          <cell r="C5234" t="str">
            <v>USINA MISTURADORA DE SOLOS, TEREX,  MOD. USF 600, CAPACIDADE  300/600 T/H, POT. 100 KW,</v>
          </cell>
          <cell r="D5234" t="str">
            <v>UN</v>
          </cell>
          <cell r="E5234">
            <v>702635.83</v>
          </cell>
          <cell r="F5234">
            <v>0</v>
          </cell>
        </row>
        <row r="5235">
          <cell r="B5235" t="str">
            <v>26036</v>
          </cell>
          <cell r="C5235" t="str">
            <v>AUTOBETONEIRA CAPACIDADE 5 M3 (11,5T), 160 KW, 24,0 L/H  PESO BRUTO TOTAL 23.000 KG A SER MONTADA EM CAMINHÃO - (INCLUSIVE CAMINHÃO)</v>
          </cell>
          <cell r="D5235" t="str">
            <v>UN</v>
          </cell>
          <cell r="E5235">
            <v>361945.99</v>
          </cell>
          <cell r="F5235">
            <v>0</v>
          </cell>
        </row>
        <row r="5236">
          <cell r="B5236" t="str">
            <v>26037</v>
          </cell>
          <cell r="C5236" t="str">
            <v>MACACO PARA PROTENSÃO DE UMA CORDOALHA DE ATÉ 31,5 - LOCAÇÃO</v>
          </cell>
          <cell r="D5236" t="str">
            <v>DIA</v>
          </cell>
          <cell r="E5236">
            <v>520.55999999999995</v>
          </cell>
          <cell r="F5236">
            <v>0</v>
          </cell>
        </row>
        <row r="5237">
          <cell r="B5237" t="str">
            <v>26038</v>
          </cell>
          <cell r="C5237" t="str">
            <v>AQUECEDOR DE ÓLEO BPF (FLUIDO) TÉRMICO, MARCA TENGE, MODELO TH - III E,  CAPACIDADE DE 300.000 KCAL/H, OU EQUIVALENTE EM OUTRA MARCA.</v>
          </cell>
          <cell r="D5237" t="str">
            <v>UN</v>
          </cell>
          <cell r="E5237">
            <v>105757.68</v>
          </cell>
          <cell r="F5237">
            <v>0</v>
          </cell>
        </row>
        <row r="5238">
          <cell r="B5238" t="str">
            <v>26039</v>
          </cell>
          <cell r="C5238" t="str">
            <v>DISTRIBUIDOR DE AGREGADOS AUTOPROPELIDO ROMANELLI DAR 5000 , CAP 3 M3, A DIESEL,  6 CC, 140 CV, OU EQUIVALENTE</v>
          </cell>
          <cell r="D5238" t="str">
            <v>UN</v>
          </cell>
          <cell r="E5238">
            <v>655475.52</v>
          </cell>
          <cell r="F5238">
            <v>0</v>
          </cell>
        </row>
        <row r="5239">
          <cell r="B5239" t="str">
            <v>26040</v>
          </cell>
          <cell r="C5239" t="str">
            <v>DISTRIBUIDOR DE ASFALTO, MOTOR DIESEL 10  CV ,  C/ TANQUE 5000 L,  A SER MONTADO SOBRE CAMINHÃO (TIPO ROMANELLI, MODELO  ERH 100 OU EQUIVALENTE)</v>
          </cell>
          <cell r="D5239" t="str">
            <v>UN</v>
          </cell>
          <cell r="E5239">
            <v>170016</v>
          </cell>
          <cell r="F5239">
            <v>0</v>
          </cell>
        </row>
        <row r="5240">
          <cell r="B5240" t="str">
            <v>26047</v>
          </cell>
          <cell r="C5240" t="str">
            <v>CAP PVC JE P/REDE ESGOTO 150 MM</v>
          </cell>
          <cell r="D5240" t="str">
            <v>UN</v>
          </cell>
          <cell r="E5240">
            <v>60.89</v>
          </cell>
          <cell r="F5240">
            <v>0</v>
          </cell>
        </row>
        <row r="5241">
          <cell r="B5241" t="str">
            <v>26048</v>
          </cell>
          <cell r="C5241" t="str">
            <v xml:space="preserve">CAP PVC JE P/REDE ESGOTO 200MM </v>
          </cell>
          <cell r="D5241" t="str">
            <v>UN</v>
          </cell>
          <cell r="E5241">
            <v>103.53</v>
          </cell>
          <cell r="F5241">
            <v>0</v>
          </cell>
        </row>
        <row r="5242">
          <cell r="B5242" t="str">
            <v>26105</v>
          </cell>
          <cell r="C5242" t="str">
            <v>SEIXO ROLADO PARA TRATAMENTO DÁGUA - POSTO PEDREIRA / FORNECEDOR (SEM FRETE)</v>
          </cell>
          <cell r="D5242" t="str">
            <v>M3</v>
          </cell>
          <cell r="E5242">
            <v>623.94000000000005</v>
          </cell>
          <cell r="F5242">
            <v>0</v>
          </cell>
        </row>
        <row r="5243">
          <cell r="B5243" t="str">
            <v>26525</v>
          </cell>
          <cell r="C5243" t="str">
            <v>ADAPTADOR PONTA PVC X BOLSA PVC RÍGIDO DN150</v>
          </cell>
          <cell r="D5243" t="str">
            <v>UN</v>
          </cell>
          <cell r="E5243">
            <v>42.54</v>
          </cell>
          <cell r="F5243">
            <v>0</v>
          </cell>
        </row>
        <row r="5244">
          <cell r="B5244" t="str">
            <v>26526</v>
          </cell>
          <cell r="C5244" t="str">
            <v>ADAPTADOR PONTA PVC RIGIDO X BOLSA ESGOTO 110 X 101,6 MM- SIST. CONDOMINIAL</v>
          </cell>
          <cell r="D5244" t="str">
            <v>UN</v>
          </cell>
          <cell r="E5244">
            <v>15.43</v>
          </cell>
          <cell r="F5244">
            <v>0</v>
          </cell>
        </row>
        <row r="5245">
          <cell r="B5245" t="str">
            <v>27056</v>
          </cell>
          <cell r="C5245" t="str">
            <v>BLOCO VEDAÇÃO CONCRETO 9 X 19 X 39 CM.</v>
          </cell>
          <cell r="D5245" t="str">
            <v>UN</v>
          </cell>
          <cell r="E5245">
            <v>1.5</v>
          </cell>
          <cell r="F5245">
            <v>0</v>
          </cell>
        </row>
        <row r="5246">
          <cell r="B5246" t="str">
            <v>27057</v>
          </cell>
          <cell r="C5246" t="str">
            <v>BLOCO VEDAÇÃO CONCRETO 14 X 19 X 39 CM.</v>
          </cell>
          <cell r="D5246" t="str">
            <v>UN</v>
          </cell>
          <cell r="E5246">
            <v>1.85</v>
          </cell>
          <cell r="F5246">
            <v>0</v>
          </cell>
        </row>
        <row r="5247">
          <cell r="B5247" t="str">
            <v>27058</v>
          </cell>
          <cell r="C5247" t="str">
            <v>BLOCO VEDAÇÃO CONCRETO 19 X 19 X 39 CM.</v>
          </cell>
          <cell r="D5247" t="str">
            <v>UN</v>
          </cell>
          <cell r="E5247">
            <v>2.2000000000000002</v>
          </cell>
          <cell r="F5247">
            <v>0</v>
          </cell>
        </row>
        <row r="5248">
          <cell r="B5248" t="str">
            <v>27059</v>
          </cell>
          <cell r="C5248" t="str">
            <v>CANALETA CONCRETO 14 X 19 X 19 CM.</v>
          </cell>
          <cell r="D5248" t="str">
            <v>UN</v>
          </cell>
          <cell r="E5248">
            <v>1.28</v>
          </cell>
          <cell r="F5248">
            <v>0</v>
          </cell>
        </row>
        <row r="5249">
          <cell r="B5249" t="str">
            <v>27060</v>
          </cell>
          <cell r="C5249" t="str">
            <v>CANALETA CONCRETO 9 X 19 X 19 CM.</v>
          </cell>
          <cell r="D5249" t="str">
            <v>UN</v>
          </cell>
          <cell r="E5249">
            <v>0.88</v>
          </cell>
          <cell r="F5249">
            <v>0</v>
          </cell>
        </row>
        <row r="5250">
          <cell r="B5250" t="str">
            <v>27061</v>
          </cell>
          <cell r="C5250" t="str">
            <v>CANALETA CONCRETO 19 X 19 X 19 CM.</v>
          </cell>
          <cell r="D5250" t="str">
            <v>UN</v>
          </cell>
          <cell r="E5250">
            <v>1.28</v>
          </cell>
          <cell r="F5250">
            <v>0</v>
          </cell>
        </row>
        <row r="5251">
          <cell r="B5251" t="str">
            <v>27367</v>
          </cell>
          <cell r="C5251" t="str">
            <v>SALÁRIO MÍNIMO REGIONAL MENSAL (SEM ENCARGOS - NÃO SE REFERE AO PISO  SALARIAL DA CONSTRUÇÃO CIVIL)</v>
          </cell>
          <cell r="D5251" t="str">
            <v>MES</v>
          </cell>
          <cell r="E5251">
            <v>678</v>
          </cell>
          <cell r="F5251">
            <v>0</v>
          </cell>
        </row>
        <row r="5252">
          <cell r="B5252" t="str">
            <v>27399</v>
          </cell>
          <cell r="C5252" t="str">
            <v>BARRA DE APOIO TUBULAR COM ALMA EM FERRO, ESPESSURA DE 2,25MM, COMPRIMENTO DE 80CM, ACABAMENTO COM PINTURA EM ESMALTE SINTÉTICO,</v>
          </cell>
          <cell r="D5252" t="str">
            <v>UN</v>
          </cell>
          <cell r="E5252">
            <v>64.099999999999994</v>
          </cell>
          <cell r="F5252">
            <v>0</v>
          </cell>
        </row>
        <row r="5253">
          <cell r="B5253" t="str">
            <v>27465</v>
          </cell>
          <cell r="C5253" t="str">
            <v>BLOCO CERÂMICO (TIJOLO) FURADO 9 X 19 X 19 CM</v>
          </cell>
          <cell r="D5253" t="str">
            <v>MIL</v>
          </cell>
          <cell r="E5253">
            <v>435</v>
          </cell>
          <cell r="F5253">
            <v>0</v>
          </cell>
        </row>
        <row r="5254">
          <cell r="B5254" t="str">
            <v>27478</v>
          </cell>
          <cell r="C5254" t="str">
            <v>SALÁRIO MÍNIMO NACIONAL</v>
          </cell>
          <cell r="D5254" t="str">
            <v>MES</v>
          </cell>
          <cell r="E5254">
            <v>1191.72</v>
          </cell>
          <cell r="F5254">
            <v>0</v>
          </cell>
        </row>
        <row r="5255">
          <cell r="C5255">
            <v>0</v>
          </cell>
          <cell r="E5255">
            <v>0</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 Branco"/>
      <sheetName val="Sintético"/>
      <sheetName val="Analítico01"/>
      <sheetName val="Analítico02"/>
      <sheetName val="Analítico03"/>
      <sheetName val="Analítico04"/>
      <sheetName val="Insumos"/>
      <sheetName val="Analítico05"/>
      <sheetName val="Plan1"/>
    </sheetNames>
    <sheetDataSet>
      <sheetData sheetId="0" refreshError="1"/>
      <sheetData sheetId="1"/>
      <sheetData sheetId="2"/>
      <sheetData sheetId="3"/>
      <sheetData sheetId="4"/>
      <sheetData sheetId="5"/>
      <sheetData sheetId="6" refreshError="1">
        <row r="2">
          <cell r="A2" t="str">
            <v>TABELA GERAL DE INSUMOS PARA CONSTRUÇÃO CIVIL</v>
          </cell>
        </row>
        <row r="4">
          <cell r="A4" t="str">
            <v>código</v>
          </cell>
          <cell r="B4" t="str">
            <v>insumos</v>
          </cell>
          <cell r="C4" t="str">
            <v>un</v>
          </cell>
          <cell r="D4" t="str">
            <v>custo R$</v>
          </cell>
          <cell r="E4" t="str">
            <v>observação</v>
          </cell>
        </row>
        <row r="5">
          <cell r="A5" t="str">
            <v>001</v>
          </cell>
          <cell r="B5" t="str">
            <v>Ácido muriático</v>
          </cell>
          <cell r="C5" t="str">
            <v>kg</v>
          </cell>
          <cell r="D5">
            <v>1</v>
          </cell>
        </row>
        <row r="6">
          <cell r="A6" t="str">
            <v>002</v>
          </cell>
          <cell r="B6" t="str">
            <v>Aço CA-50 1/2</v>
          </cell>
          <cell r="C6" t="str">
            <v>kg</v>
          </cell>
          <cell r="D6">
            <v>0.66</v>
          </cell>
          <cell r="E6" t="str">
            <v>(0,994kg/m) custo por ml  R$</v>
          </cell>
          <cell r="F6">
            <v>0.65604000000000007</v>
          </cell>
        </row>
        <row r="7">
          <cell r="A7" t="str">
            <v>006</v>
          </cell>
          <cell r="B7" t="str">
            <v>Aço CA-50 10mm   3/8</v>
          </cell>
          <cell r="C7" t="str">
            <v>kg</v>
          </cell>
          <cell r="D7">
            <v>0.68</v>
          </cell>
          <cell r="E7" t="str">
            <v>(0,556kg/m) custo por ml R$</v>
          </cell>
          <cell r="F7">
            <v>0.37808000000000008</v>
          </cell>
        </row>
        <row r="8">
          <cell r="A8" t="str">
            <v>005</v>
          </cell>
          <cell r="B8" t="str">
            <v>Aço CA-50 3/4</v>
          </cell>
          <cell r="C8" t="str">
            <v>kg</v>
          </cell>
          <cell r="D8">
            <v>0.65</v>
          </cell>
          <cell r="E8" t="str">
            <v>(2,230kg/m) custo por ml R$</v>
          </cell>
          <cell r="F8">
            <v>1.4495</v>
          </cell>
        </row>
        <row r="9">
          <cell r="A9" t="str">
            <v>008</v>
          </cell>
          <cell r="B9" t="str">
            <v>Aço CA-50 5/8</v>
          </cell>
          <cell r="C9" t="str">
            <v>kg</v>
          </cell>
          <cell r="D9">
            <v>0.65</v>
          </cell>
          <cell r="E9" t="str">
            <v>(1,550kg/m) custo por ml R$</v>
          </cell>
          <cell r="F9">
            <v>1.0075000000000001</v>
          </cell>
        </row>
        <row r="10">
          <cell r="A10" t="str">
            <v>004</v>
          </cell>
          <cell r="B10" t="str">
            <v>Aço CA-50 6,3mm  1/4</v>
          </cell>
          <cell r="C10" t="str">
            <v>kg</v>
          </cell>
          <cell r="D10">
            <v>0.91</v>
          </cell>
          <cell r="E10" t="str">
            <v>(0,250kg/m) custo por ml R$</v>
          </cell>
          <cell r="F10">
            <v>0.22750000000000001</v>
          </cell>
        </row>
        <row r="11">
          <cell r="A11" t="str">
            <v>007</v>
          </cell>
          <cell r="B11" t="str">
            <v>Aço CA-50 8mm  5/16</v>
          </cell>
          <cell r="C11" t="str">
            <v>kg</v>
          </cell>
          <cell r="D11">
            <v>0.87</v>
          </cell>
          <cell r="E11" t="str">
            <v>(0,390kg/m) custo por ml R$</v>
          </cell>
          <cell r="F11">
            <v>0.33929999999999999</v>
          </cell>
        </row>
        <row r="12">
          <cell r="A12" t="str">
            <v>010</v>
          </cell>
          <cell r="B12" t="str">
            <v>Aço CA-60 4,2mm</v>
          </cell>
          <cell r="C12" t="str">
            <v>kg</v>
          </cell>
          <cell r="D12">
            <v>0.76</v>
          </cell>
          <cell r="E12" t="str">
            <v>(0,109kg/m) custo por ml R$</v>
          </cell>
          <cell r="F12">
            <v>8.2839999999999997E-2</v>
          </cell>
        </row>
        <row r="13">
          <cell r="A13" t="str">
            <v>011</v>
          </cell>
          <cell r="B13" t="str">
            <v>Aço CA-60 4,6mm</v>
          </cell>
          <cell r="C13" t="str">
            <v>kg</v>
          </cell>
          <cell r="D13">
            <v>0.75</v>
          </cell>
          <cell r="E13" t="str">
            <v>(0,130kg/m) custo por ml R$</v>
          </cell>
          <cell r="F13">
            <v>9.7500000000000003E-2</v>
          </cell>
        </row>
        <row r="14">
          <cell r="A14" t="str">
            <v>012</v>
          </cell>
          <cell r="B14" t="str">
            <v>Aço CA-60 5,0mm</v>
          </cell>
          <cell r="C14" t="str">
            <v>kg</v>
          </cell>
          <cell r="D14">
            <v>0.74</v>
          </cell>
          <cell r="E14" t="str">
            <v>(0,154kg/m) custo por ml R$</v>
          </cell>
          <cell r="F14">
            <v>0.11395999999999999</v>
          </cell>
        </row>
        <row r="15">
          <cell r="A15" t="str">
            <v>013</v>
          </cell>
          <cell r="B15" t="str">
            <v>Aço CA-60 6,0mm</v>
          </cell>
          <cell r="C15" t="str">
            <v>kg</v>
          </cell>
          <cell r="D15">
            <v>0.76</v>
          </cell>
          <cell r="E15" t="str">
            <v>(0,222kg/m) custo por ml R$</v>
          </cell>
          <cell r="F15">
            <v>0.16872000000000001</v>
          </cell>
        </row>
        <row r="16">
          <cell r="A16" t="str">
            <v>014</v>
          </cell>
          <cell r="B16" t="str">
            <v>Aço CA-60 6,0mm</v>
          </cell>
          <cell r="C16" t="str">
            <v>kg</v>
          </cell>
          <cell r="D16">
            <v>0.76</v>
          </cell>
          <cell r="E16" t="str">
            <v>(0,222kg/m) custo por ml R$</v>
          </cell>
          <cell r="F16">
            <v>0.16872000000000001</v>
          </cell>
        </row>
        <row r="17">
          <cell r="A17" t="str">
            <v>410</v>
          </cell>
          <cell r="B17" t="str">
            <v>Adaptador PVC 1 1/2x50  com flange</v>
          </cell>
          <cell r="C17" t="str">
            <v>un</v>
          </cell>
          <cell r="D17">
            <v>5.5</v>
          </cell>
        </row>
        <row r="18">
          <cell r="A18" t="str">
            <v>445</v>
          </cell>
          <cell r="B18" t="str">
            <v>Adaptador PVC 1"x32  com flange</v>
          </cell>
          <cell r="C18" t="str">
            <v>un</v>
          </cell>
          <cell r="D18">
            <v>4.0999999999999996</v>
          </cell>
        </row>
        <row r="19">
          <cell r="A19" t="str">
            <v>015</v>
          </cell>
          <cell r="B19" t="str">
            <v>Adaptador PVC 25x3/4  com flange</v>
          </cell>
          <cell r="C19" t="str">
            <v>un</v>
          </cell>
          <cell r="D19">
            <v>2.4</v>
          </cell>
        </row>
        <row r="20">
          <cell r="A20" t="str">
            <v>016</v>
          </cell>
          <cell r="B20" t="str">
            <v xml:space="preserve">Adesivo plástico/PVC  </v>
          </cell>
          <cell r="C20" t="str">
            <v>kg</v>
          </cell>
          <cell r="D20">
            <v>12</v>
          </cell>
        </row>
        <row r="21">
          <cell r="A21" t="str">
            <v>017</v>
          </cell>
          <cell r="B21" t="str">
            <v>Aquecedor eletrico 3300w</v>
          </cell>
          <cell r="C21" t="str">
            <v>un</v>
          </cell>
          <cell r="D21">
            <v>45</v>
          </cell>
          <cell r="E21" t="str">
            <v>(22,00m/kg)</v>
          </cell>
        </row>
        <row r="22">
          <cell r="A22" t="str">
            <v>018</v>
          </cell>
          <cell r="B22" t="str">
            <v>Arame farpado galvanizado</v>
          </cell>
          <cell r="C22" t="str">
            <v>ml</v>
          </cell>
          <cell r="D22">
            <v>0.08</v>
          </cell>
          <cell r="E22" t="str">
            <v>(108m/kg)</v>
          </cell>
        </row>
        <row r="23">
          <cell r="A23" t="str">
            <v>019</v>
          </cell>
          <cell r="B23" t="str">
            <v>Arame galvanizado 12</v>
          </cell>
          <cell r="C23" t="str">
            <v>kg</v>
          </cell>
          <cell r="D23">
            <v>1.53</v>
          </cell>
          <cell r="E23" t="str">
            <v>(22,00m/kg)</v>
          </cell>
        </row>
        <row r="24">
          <cell r="A24" t="str">
            <v>020</v>
          </cell>
          <cell r="B24" t="str">
            <v>Arame recozido 18</v>
          </cell>
          <cell r="C24" t="str">
            <v>kg</v>
          </cell>
          <cell r="D24">
            <v>2</v>
          </cell>
          <cell r="E24" t="str">
            <v>(108m/kg)</v>
          </cell>
        </row>
        <row r="25">
          <cell r="A25" t="str">
            <v>021</v>
          </cell>
          <cell r="B25" t="str">
            <v>Areia fina</v>
          </cell>
          <cell r="C25" t="str">
            <v>m3</v>
          </cell>
          <cell r="D25">
            <v>14</v>
          </cell>
          <cell r="E25" t="str">
            <v>(108m/kg)</v>
          </cell>
        </row>
        <row r="26">
          <cell r="A26" t="str">
            <v>022</v>
          </cell>
          <cell r="B26" t="str">
            <v>Areia média</v>
          </cell>
          <cell r="C26" t="str">
            <v>m3</v>
          </cell>
          <cell r="D26">
            <v>12</v>
          </cell>
        </row>
        <row r="27">
          <cell r="A27" t="str">
            <v>023</v>
          </cell>
          <cell r="B27" t="str">
            <v>Argamassa colante</v>
          </cell>
          <cell r="C27" t="str">
            <v>kg</v>
          </cell>
          <cell r="D27">
            <v>0.18</v>
          </cell>
        </row>
        <row r="28">
          <cell r="A28" t="str">
            <v>473</v>
          </cell>
          <cell r="B28" t="str">
            <v>Argamassa para reboco pré-misturada</v>
          </cell>
          <cell r="C28" t="str">
            <v>m3</v>
          </cell>
          <cell r="D28">
            <v>30</v>
          </cell>
        </row>
        <row r="29">
          <cell r="A29" t="str">
            <v>024</v>
          </cell>
          <cell r="B29" t="str">
            <v>Assento plástico</v>
          </cell>
          <cell r="C29" t="str">
            <v>un</v>
          </cell>
          <cell r="D29">
            <v>6.3</v>
          </cell>
        </row>
        <row r="30">
          <cell r="A30" t="str">
            <v>430</v>
          </cell>
          <cell r="B30" t="str">
            <v>Assoalho de madeira de lei</v>
          </cell>
          <cell r="C30" t="str">
            <v>m2</v>
          </cell>
          <cell r="D30">
            <v>18</v>
          </cell>
        </row>
        <row r="31">
          <cell r="A31" t="str">
            <v>441</v>
          </cell>
          <cell r="B31" t="str">
            <v>Azulejista</v>
          </cell>
          <cell r="C31" t="str">
            <v>h</v>
          </cell>
          <cell r="D31">
            <v>2.17</v>
          </cell>
          <cell r="E31" t="str">
            <v>Incluindo encargos sociais</v>
          </cell>
          <cell r="F31" t="str">
            <v>1,99</v>
          </cell>
        </row>
        <row r="32">
          <cell r="A32" t="str">
            <v>025</v>
          </cell>
          <cell r="B32" t="str">
            <v>Azulejo 20x20 extra</v>
          </cell>
          <cell r="C32" t="str">
            <v>m2</v>
          </cell>
          <cell r="D32">
            <v>6.5</v>
          </cell>
          <cell r="E32" t="str">
            <v>Incluindo encargos sociais</v>
          </cell>
          <cell r="F32" t="str">
            <v>1,99</v>
          </cell>
        </row>
        <row r="33">
          <cell r="A33" t="str">
            <v>458</v>
          </cell>
          <cell r="B33" t="str">
            <v>Baguete NBV-1</v>
          </cell>
          <cell r="C33" t="str">
            <v>ml</v>
          </cell>
          <cell r="D33">
            <v>1.1000000000000001</v>
          </cell>
          <cell r="E33" t="str">
            <v>para vidro em divisória divilux</v>
          </cell>
          <cell r="F33" t="str">
            <v>1,99</v>
          </cell>
        </row>
        <row r="34">
          <cell r="A34" t="str">
            <v>459</v>
          </cell>
          <cell r="B34" t="str">
            <v>Baguete NBV-2</v>
          </cell>
          <cell r="C34" t="str">
            <v>ml</v>
          </cell>
          <cell r="D34">
            <v>0.6</v>
          </cell>
          <cell r="E34" t="str">
            <v>para vidro em divisória divilux</v>
          </cell>
        </row>
        <row r="35">
          <cell r="A35" t="str">
            <v>026</v>
          </cell>
          <cell r="B35" t="str">
            <v>Batente madeira de lei 3x14</v>
          </cell>
          <cell r="C35" t="str">
            <v>ml</v>
          </cell>
          <cell r="D35">
            <v>2.5</v>
          </cell>
          <cell r="E35" t="str">
            <v>para vidro em divisória divilux</v>
          </cell>
        </row>
        <row r="36">
          <cell r="A36" t="str">
            <v>027</v>
          </cell>
          <cell r="B36" t="str">
            <v>Bebedouro elétrico 40l com infantil</v>
          </cell>
          <cell r="C36" t="str">
            <v>un</v>
          </cell>
          <cell r="D36">
            <v>450</v>
          </cell>
          <cell r="E36" t="str">
            <v>para vidro em divisória divilux</v>
          </cell>
        </row>
        <row r="37">
          <cell r="A37" t="str">
            <v>028</v>
          </cell>
          <cell r="B37" t="str">
            <v>Betoneira 320 litros</v>
          </cell>
          <cell r="C37" t="str">
            <v>d</v>
          </cell>
          <cell r="D37">
            <v>5</v>
          </cell>
        </row>
        <row r="38">
          <cell r="A38" t="str">
            <v>029</v>
          </cell>
          <cell r="B38" t="str">
            <v>Blaster</v>
          </cell>
          <cell r="C38" t="str">
            <v>h</v>
          </cell>
          <cell r="D38">
            <v>3.75</v>
          </cell>
          <cell r="E38" t="str">
            <v>Incluindo encargos sociais</v>
          </cell>
          <cell r="F38">
            <v>3.8</v>
          </cell>
        </row>
        <row r="39">
          <cell r="A39" t="str">
            <v>030</v>
          </cell>
          <cell r="B39" t="str">
            <v>Bloco de concreto 14x19x39</v>
          </cell>
          <cell r="C39" t="str">
            <v>un</v>
          </cell>
          <cell r="D39">
            <v>0.8</v>
          </cell>
          <cell r="E39" t="str">
            <v>Incluindo encargos sociais</v>
          </cell>
          <cell r="F39">
            <v>3.8</v>
          </cell>
        </row>
        <row r="40">
          <cell r="A40" t="str">
            <v>031</v>
          </cell>
          <cell r="B40" t="str">
            <v>Bloco de concreto 19x19x39</v>
          </cell>
          <cell r="C40" t="str">
            <v>un</v>
          </cell>
          <cell r="D40">
            <v>0.95</v>
          </cell>
          <cell r="E40" t="str">
            <v>Incluindo encargos sociais</v>
          </cell>
          <cell r="F40">
            <v>3.8</v>
          </cell>
        </row>
        <row r="41">
          <cell r="A41" t="str">
            <v>032</v>
          </cell>
          <cell r="B41" t="str">
            <v>Bloco de concreto 6,3x19x39</v>
          </cell>
          <cell r="C41" t="str">
            <v>un</v>
          </cell>
          <cell r="D41">
            <v>0.6</v>
          </cell>
        </row>
        <row r="42">
          <cell r="A42" t="str">
            <v>033</v>
          </cell>
          <cell r="B42" t="str">
            <v>Bloco de concreto 9,x19x39</v>
          </cell>
          <cell r="C42" t="str">
            <v>un</v>
          </cell>
          <cell r="D42">
            <v>0.63</v>
          </cell>
        </row>
        <row r="43">
          <cell r="A43" t="str">
            <v>034</v>
          </cell>
          <cell r="B43" t="str">
            <v>Bocal de PVC 125x88</v>
          </cell>
          <cell r="C43" t="str">
            <v>un</v>
          </cell>
          <cell r="D43">
            <v>0.63</v>
          </cell>
        </row>
        <row r="44">
          <cell r="A44" t="str">
            <v>429</v>
          </cell>
          <cell r="B44" t="str">
            <v>Bocal Pluvial de alumínio</v>
          </cell>
          <cell r="C44" t="str">
            <v>un</v>
          </cell>
          <cell r="D44">
            <v>8.19</v>
          </cell>
        </row>
        <row r="45">
          <cell r="A45" t="str">
            <v>402</v>
          </cell>
          <cell r="B45" t="str">
            <v>Bolsa de borracha</v>
          </cell>
          <cell r="C45" t="str">
            <v>un</v>
          </cell>
          <cell r="D45">
            <v>1</v>
          </cell>
        </row>
        <row r="46">
          <cell r="A46" t="str">
            <v>035</v>
          </cell>
          <cell r="B46" t="str">
            <v>Braçadeira PVC para calha</v>
          </cell>
          <cell r="C46" t="str">
            <v>un</v>
          </cell>
          <cell r="D46">
            <v>1</v>
          </cell>
        </row>
        <row r="47">
          <cell r="A47" t="str">
            <v>391</v>
          </cell>
          <cell r="B47" t="str">
            <v>Braquete trifásica</v>
          </cell>
          <cell r="C47" t="str">
            <v>un</v>
          </cell>
          <cell r="D47">
            <v>11.36</v>
          </cell>
        </row>
        <row r="48">
          <cell r="A48" t="str">
            <v>036</v>
          </cell>
          <cell r="B48" t="str">
            <v>Brita 1</v>
          </cell>
          <cell r="C48" t="str">
            <v>m3</v>
          </cell>
          <cell r="D48">
            <v>30</v>
          </cell>
          <cell r="E48" t="str">
            <v>x</v>
          </cell>
          <cell r="F48" t="str">
            <v>x</v>
          </cell>
        </row>
        <row r="49">
          <cell r="A49" t="str">
            <v>037</v>
          </cell>
          <cell r="B49" t="str">
            <v>Brita 2</v>
          </cell>
          <cell r="C49" t="str">
            <v>m3</v>
          </cell>
          <cell r="D49">
            <v>28</v>
          </cell>
          <cell r="E49" t="str">
            <v>x</v>
          </cell>
          <cell r="F49" t="str">
            <v>x</v>
          </cell>
        </row>
        <row r="50">
          <cell r="A50" t="str">
            <v>440</v>
          </cell>
          <cell r="B50" t="str">
            <v>Brita 3/4"</v>
          </cell>
          <cell r="C50" t="str">
            <v>m3</v>
          </cell>
          <cell r="D50">
            <v>34</v>
          </cell>
        </row>
        <row r="51">
          <cell r="A51" t="str">
            <v>038</v>
          </cell>
          <cell r="B51" t="str">
            <v>Broca integral s/12 - 0,80m</v>
          </cell>
          <cell r="C51" t="str">
            <v>un</v>
          </cell>
          <cell r="D51">
            <v>98.25</v>
          </cell>
        </row>
        <row r="52">
          <cell r="A52" t="str">
            <v>039</v>
          </cell>
          <cell r="B52" t="str">
            <v>Broca integral s/12 - 1,60m</v>
          </cell>
          <cell r="C52" t="str">
            <v>un</v>
          </cell>
          <cell r="D52">
            <v>125.42</v>
          </cell>
        </row>
        <row r="53">
          <cell r="A53" t="str">
            <v>040</v>
          </cell>
          <cell r="B53" t="str">
            <v>Broca integral s/12 - 2,40m</v>
          </cell>
          <cell r="C53" t="str">
            <v xml:space="preserve">un </v>
          </cell>
          <cell r="D53">
            <v>139.9</v>
          </cell>
        </row>
        <row r="54">
          <cell r="A54" t="str">
            <v>041</v>
          </cell>
          <cell r="B54" t="str">
            <v>Bucha plástica s-8</v>
          </cell>
          <cell r="C54" t="str">
            <v>un</v>
          </cell>
          <cell r="D54">
            <v>0.02</v>
          </cell>
        </row>
        <row r="55">
          <cell r="A55" t="str">
            <v>461</v>
          </cell>
          <cell r="B55" t="str">
            <v>Bueiro celular 2,00x2,00</v>
          </cell>
          <cell r="C55" t="str">
            <v>ml</v>
          </cell>
          <cell r="D55">
            <v>560.4</v>
          </cell>
          <cell r="E55" t="str">
            <v>Transporte por peça R$ 75,00</v>
          </cell>
          <cell r="F55">
            <v>35643</v>
          </cell>
        </row>
        <row r="56">
          <cell r="A56" t="str">
            <v>462</v>
          </cell>
          <cell r="B56" t="str">
            <v>Bueiro celular 2,50x2,00</v>
          </cell>
          <cell r="C56" t="str">
            <v>ml</v>
          </cell>
          <cell r="D56">
            <v>606</v>
          </cell>
          <cell r="E56" t="str">
            <v>Transporte por peça R$ 75,00</v>
          </cell>
          <cell r="F56">
            <v>485.4</v>
          </cell>
        </row>
        <row r="57">
          <cell r="A57" t="str">
            <v>465</v>
          </cell>
          <cell r="B57" t="str">
            <v>Bueiro Celular 3,00x1,50</v>
          </cell>
          <cell r="C57" t="str">
            <v>un</v>
          </cell>
          <cell r="D57">
            <v>571</v>
          </cell>
          <cell r="E57" t="str">
            <v>Transporte por peça R$ 75,00</v>
          </cell>
          <cell r="F57">
            <v>531</v>
          </cell>
        </row>
        <row r="58">
          <cell r="A58" t="str">
            <v>042</v>
          </cell>
          <cell r="B58" t="str">
            <v>Cabeceira PVC 125</v>
          </cell>
          <cell r="C58" t="str">
            <v>un</v>
          </cell>
          <cell r="D58">
            <v>571</v>
          </cell>
          <cell r="E58" t="str">
            <v>Transporte por peça R$ 75,00</v>
          </cell>
          <cell r="F58">
            <v>496</v>
          </cell>
        </row>
        <row r="59">
          <cell r="A59" t="str">
            <v>043</v>
          </cell>
          <cell r="B59" t="str">
            <v>Cabide duplo de louça</v>
          </cell>
          <cell r="C59" t="str">
            <v>un</v>
          </cell>
          <cell r="D59">
            <v>2.5499999999999998</v>
          </cell>
          <cell r="E59" t="str">
            <v>Transporte por peça R$ 75,00</v>
          </cell>
          <cell r="F59">
            <v>496</v>
          </cell>
        </row>
        <row r="60">
          <cell r="A60" t="str">
            <v>044</v>
          </cell>
          <cell r="B60" t="str">
            <v>Cabo isolado 10mm2</v>
          </cell>
          <cell r="C60" t="str">
            <v>ml</v>
          </cell>
          <cell r="D60">
            <v>0.88</v>
          </cell>
        </row>
        <row r="61">
          <cell r="A61" t="str">
            <v>045</v>
          </cell>
          <cell r="B61" t="str">
            <v>Cabo isolado 16mm2</v>
          </cell>
          <cell r="C61" t="str">
            <v>ml</v>
          </cell>
          <cell r="D61">
            <v>1.1499999999999999</v>
          </cell>
        </row>
        <row r="62">
          <cell r="A62" t="str">
            <v>046</v>
          </cell>
          <cell r="B62" t="str">
            <v>Cabo isolado 25mm2</v>
          </cell>
          <cell r="C62" t="str">
            <v>ml</v>
          </cell>
          <cell r="D62">
            <v>1.85</v>
          </cell>
        </row>
        <row r="63">
          <cell r="A63" t="str">
            <v>446</v>
          </cell>
          <cell r="B63" t="str">
            <v>Cabo sintenax 10mm2</v>
          </cell>
          <cell r="C63" t="str">
            <v>ml</v>
          </cell>
          <cell r="D63">
            <v>1.01</v>
          </cell>
        </row>
        <row r="64">
          <cell r="A64" t="str">
            <v>047</v>
          </cell>
          <cell r="B64" t="str">
            <v>Caixa d'água fibra  500 li</v>
          </cell>
          <cell r="C64" t="str">
            <v>un</v>
          </cell>
          <cell r="D64">
            <v>127</v>
          </cell>
        </row>
        <row r="65">
          <cell r="A65" t="str">
            <v>048</v>
          </cell>
          <cell r="B65" t="str">
            <v>Caixa d'água fibra 1000 li</v>
          </cell>
          <cell r="C65" t="str">
            <v>un</v>
          </cell>
          <cell r="D65">
            <v>178</v>
          </cell>
        </row>
        <row r="66">
          <cell r="A66" t="str">
            <v>049</v>
          </cell>
          <cell r="B66" t="str">
            <v>Caixa d'água fibra 2000 li</v>
          </cell>
          <cell r="C66" t="str">
            <v>un</v>
          </cell>
          <cell r="D66">
            <v>400</v>
          </cell>
        </row>
        <row r="67">
          <cell r="A67" t="str">
            <v>050</v>
          </cell>
          <cell r="B67" t="str">
            <v>Caixa d'água fibra 3000 li</v>
          </cell>
          <cell r="C67" t="str">
            <v>un</v>
          </cell>
          <cell r="D67">
            <v>490</v>
          </cell>
        </row>
        <row r="68">
          <cell r="A68" t="str">
            <v>051</v>
          </cell>
          <cell r="B68" t="str">
            <v>Caixa dágua fibra 5000 li</v>
          </cell>
          <cell r="C68" t="str">
            <v>un</v>
          </cell>
          <cell r="D68">
            <v>698</v>
          </cell>
        </row>
        <row r="69">
          <cell r="A69" t="str">
            <v>052</v>
          </cell>
          <cell r="B69" t="str">
            <v>Caixa d'água fibrocimento 1000 li</v>
          </cell>
          <cell r="C69" t="str">
            <v>un</v>
          </cell>
          <cell r="D69">
            <v>108</v>
          </cell>
        </row>
        <row r="70">
          <cell r="A70" t="str">
            <v>053</v>
          </cell>
          <cell r="B70" t="str">
            <v>Caixa d'água fibrocimento 500 li</v>
          </cell>
          <cell r="C70" t="str">
            <v>un</v>
          </cell>
          <cell r="D70">
            <v>60</v>
          </cell>
          <cell r="E70" t="str">
            <v>locação</v>
          </cell>
        </row>
        <row r="71">
          <cell r="A71" t="str">
            <v>054</v>
          </cell>
          <cell r="B71" t="str">
            <v>Caixa d'água pálstica 310 li</v>
          </cell>
          <cell r="C71" t="str">
            <v>un</v>
          </cell>
          <cell r="D71">
            <v>45</v>
          </cell>
          <cell r="E71" t="str">
            <v xml:space="preserve"> </v>
          </cell>
        </row>
        <row r="72">
          <cell r="A72" t="str">
            <v>055</v>
          </cell>
          <cell r="B72" t="str">
            <v>Caixa d'água plástica 1000 li</v>
          </cell>
          <cell r="C72" t="str">
            <v>un</v>
          </cell>
          <cell r="D72">
            <v>130</v>
          </cell>
          <cell r="E72" t="str">
            <v>Incluindo encargos sociais</v>
          </cell>
          <cell r="F72" t="str">
            <v>1,82</v>
          </cell>
        </row>
        <row r="73">
          <cell r="A73" t="str">
            <v>056</v>
          </cell>
          <cell r="B73" t="str">
            <v>Caixa d'água plástica 500 li</v>
          </cell>
          <cell r="C73" t="str">
            <v>un</v>
          </cell>
          <cell r="D73">
            <v>75</v>
          </cell>
        </row>
        <row r="74">
          <cell r="A74" t="str">
            <v>389</v>
          </cell>
          <cell r="B74" t="str">
            <v>Caixa de descarga plástica</v>
          </cell>
          <cell r="C74" t="str">
            <v>un</v>
          </cell>
          <cell r="D74">
            <v>7.5</v>
          </cell>
        </row>
        <row r="75">
          <cell r="A75" t="str">
            <v>448</v>
          </cell>
          <cell r="B75" t="str">
            <v>Caixa de passagem 2x4</v>
          </cell>
          <cell r="C75" t="str">
            <v>un</v>
          </cell>
          <cell r="D75">
            <v>0.92</v>
          </cell>
        </row>
        <row r="76">
          <cell r="A76" t="str">
            <v>447</v>
          </cell>
          <cell r="B76" t="str">
            <v>Caixa de passagem sextavada</v>
          </cell>
          <cell r="C76" t="str">
            <v>un</v>
          </cell>
          <cell r="D76">
            <v>1.52</v>
          </cell>
        </row>
        <row r="77">
          <cell r="A77" t="str">
            <v>057</v>
          </cell>
          <cell r="B77" t="str">
            <v>Caixa sifonada 150x150x50</v>
          </cell>
          <cell r="C77" t="str">
            <v>un</v>
          </cell>
          <cell r="D77">
            <v>4.5999999999999996</v>
          </cell>
        </row>
        <row r="78">
          <cell r="A78" t="str">
            <v>058</v>
          </cell>
          <cell r="B78" t="str">
            <v>Caixa sifonada 150x185x75</v>
          </cell>
          <cell r="C78" t="str">
            <v>un</v>
          </cell>
          <cell r="D78">
            <v>5.0999999999999996</v>
          </cell>
        </row>
        <row r="79">
          <cell r="A79" t="str">
            <v>059</v>
          </cell>
          <cell r="B79" t="str">
            <v>Cal hidratada</v>
          </cell>
          <cell r="C79" t="str">
            <v>kg</v>
          </cell>
          <cell r="D79">
            <v>0.09</v>
          </cell>
        </row>
        <row r="80">
          <cell r="A80" t="str">
            <v>060</v>
          </cell>
          <cell r="B80" t="str">
            <v>Cal para pintura</v>
          </cell>
          <cell r="C80" t="str">
            <v>kg</v>
          </cell>
          <cell r="D80">
            <v>0.2</v>
          </cell>
          <cell r="E80" t="str">
            <v>Portland/pozolânico comum</v>
          </cell>
        </row>
        <row r="81">
          <cell r="A81" t="str">
            <v>427</v>
          </cell>
          <cell r="B81" t="str">
            <v>Calha beiral de alumínio</v>
          </cell>
          <cell r="C81" t="str">
            <v>ml</v>
          </cell>
          <cell r="D81">
            <v>7.25</v>
          </cell>
        </row>
        <row r="82">
          <cell r="A82" t="str">
            <v>061</v>
          </cell>
          <cell r="B82" t="str">
            <v>Calha circular de PVC 125</v>
          </cell>
          <cell r="C82" t="str">
            <v>ml</v>
          </cell>
          <cell r="D82">
            <v>5.56</v>
          </cell>
          <cell r="E82" t="str">
            <v>locação</v>
          </cell>
        </row>
        <row r="83">
          <cell r="A83" t="str">
            <v>062</v>
          </cell>
          <cell r="B83" t="str">
            <v>Calha de alumínio corte 60</v>
          </cell>
          <cell r="C83" t="str">
            <v>ml</v>
          </cell>
          <cell r="D83">
            <v>6</v>
          </cell>
          <cell r="E83" t="str">
            <v>locação</v>
          </cell>
        </row>
        <row r="84">
          <cell r="A84" t="str">
            <v>063</v>
          </cell>
          <cell r="B84" t="str">
            <v>Calha de alumínio corte 80</v>
          </cell>
          <cell r="C84" t="str">
            <v>ml</v>
          </cell>
          <cell r="D84">
            <v>7</v>
          </cell>
        </row>
        <row r="85">
          <cell r="A85" t="str">
            <v>064</v>
          </cell>
          <cell r="B85" t="str">
            <v>Calha fluorescente 1x20w</v>
          </cell>
          <cell r="C85" t="str">
            <v>un</v>
          </cell>
          <cell r="D85">
            <v>3.23</v>
          </cell>
        </row>
        <row r="86">
          <cell r="A86" t="str">
            <v>065</v>
          </cell>
          <cell r="B86" t="str">
            <v>Calha fluorescente 1x40</v>
          </cell>
          <cell r="C86" t="str">
            <v>un</v>
          </cell>
          <cell r="D86">
            <v>5.3</v>
          </cell>
        </row>
        <row r="87">
          <cell r="A87" t="str">
            <v>066</v>
          </cell>
          <cell r="B87" t="str">
            <v>Calha fluorescente 2x40w</v>
          </cell>
          <cell r="C87" t="str">
            <v>un</v>
          </cell>
          <cell r="D87">
            <v>6.43</v>
          </cell>
        </row>
        <row r="88">
          <cell r="A88" t="str">
            <v>067</v>
          </cell>
          <cell r="B88" t="str">
            <v>Calha fluoresente 2x20w</v>
          </cell>
          <cell r="C88" t="str">
            <v>un</v>
          </cell>
          <cell r="D88">
            <v>3.91</v>
          </cell>
        </row>
        <row r="89">
          <cell r="A89" t="str">
            <v>449</v>
          </cell>
          <cell r="B89" t="str">
            <v>Calha pré-moldada 40</v>
          </cell>
          <cell r="C89" t="str">
            <v>ml</v>
          </cell>
          <cell r="D89">
            <v>4.5</v>
          </cell>
        </row>
        <row r="90">
          <cell r="A90" t="str">
            <v>068</v>
          </cell>
          <cell r="B90" t="str">
            <v>Caminhão basculante 4,00m3</v>
          </cell>
          <cell r="C90" t="str">
            <v>d</v>
          </cell>
          <cell r="D90">
            <v>136</v>
          </cell>
          <cell r="E90" t="str">
            <v>locação</v>
          </cell>
        </row>
        <row r="91">
          <cell r="A91" t="str">
            <v>417</v>
          </cell>
          <cell r="B91" t="str">
            <v>Caminhão muck</v>
          </cell>
          <cell r="C91" t="str">
            <v>d</v>
          </cell>
          <cell r="D91">
            <v>360</v>
          </cell>
          <cell r="E91" t="str">
            <v>para calha pluvial de alumínio</v>
          </cell>
        </row>
        <row r="92">
          <cell r="A92" t="str">
            <v>069</v>
          </cell>
          <cell r="B92" t="str">
            <v>Captador tipo Franklin</v>
          </cell>
          <cell r="C92" t="str">
            <v>un</v>
          </cell>
          <cell r="D92">
            <v>13.5</v>
          </cell>
          <cell r="E92" t="str">
            <v xml:space="preserve"> </v>
          </cell>
        </row>
        <row r="93">
          <cell r="A93" t="str">
            <v>070</v>
          </cell>
          <cell r="B93" t="str">
            <v>Carpinteiro</v>
          </cell>
          <cell r="C93" t="str">
            <v>h</v>
          </cell>
          <cell r="D93">
            <v>1.89</v>
          </cell>
          <cell r="E93" t="str">
            <v>Incluindo encargos sociais</v>
          </cell>
          <cell r="F93" t="str">
            <v>1,82</v>
          </cell>
        </row>
        <row r="94">
          <cell r="A94" t="str">
            <v>416</v>
          </cell>
          <cell r="B94" t="str">
            <v>Carregadeira</v>
          </cell>
          <cell r="C94" t="str">
            <v>d</v>
          </cell>
          <cell r="D94">
            <v>320</v>
          </cell>
          <cell r="E94" t="str">
            <v>para calha pluvial de alumínio</v>
          </cell>
        </row>
        <row r="95">
          <cell r="A95" t="str">
            <v>071</v>
          </cell>
          <cell r="B95" t="str">
            <v>Centro distribuição 12 disjuntores</v>
          </cell>
          <cell r="C95" t="str">
            <v>un</v>
          </cell>
          <cell r="D95">
            <v>10.64</v>
          </cell>
          <cell r="E95" t="str">
            <v>para calha pluvial de alumínio</v>
          </cell>
        </row>
        <row r="96">
          <cell r="A96" t="str">
            <v>072</v>
          </cell>
          <cell r="B96" t="str">
            <v>Centro distribuição 20 disjuntores</v>
          </cell>
          <cell r="C96" t="str">
            <v>un</v>
          </cell>
          <cell r="D96">
            <v>35</v>
          </cell>
          <cell r="E96" t="str">
            <v>para calha pluvial de alumínio</v>
          </cell>
        </row>
        <row r="97">
          <cell r="A97" t="str">
            <v>073</v>
          </cell>
          <cell r="B97" t="str">
            <v>Centro distribuição 6 disjuntores</v>
          </cell>
          <cell r="C97" t="str">
            <v>un</v>
          </cell>
          <cell r="D97">
            <v>6.04</v>
          </cell>
          <cell r="E97" t="str">
            <v>para calha pluvial de alumínio</v>
          </cell>
        </row>
        <row r="98">
          <cell r="A98" t="str">
            <v>074</v>
          </cell>
          <cell r="B98" t="str">
            <v>Centro distribuição com barramento</v>
          </cell>
          <cell r="C98" t="str">
            <v>un</v>
          </cell>
          <cell r="D98">
            <v>75</v>
          </cell>
          <cell r="E98" t="str">
            <v>para calha pluvial de alumínio</v>
          </cell>
        </row>
        <row r="99">
          <cell r="A99" t="str">
            <v>075</v>
          </cell>
          <cell r="B99" t="str">
            <v>Chapa compensada resinada 12mm</v>
          </cell>
          <cell r="C99" t="str">
            <v>m2</v>
          </cell>
          <cell r="D99">
            <v>5.8</v>
          </cell>
          <cell r="E99" t="str">
            <v>para calha pluvial de alumínio</v>
          </cell>
        </row>
        <row r="100">
          <cell r="A100" t="str">
            <v>426</v>
          </cell>
          <cell r="B100" t="str">
            <v>Chapa lisa fibrocimento 6mm</v>
          </cell>
          <cell r="C100" t="str">
            <v>m2</v>
          </cell>
          <cell r="D100">
            <v>16.5</v>
          </cell>
          <cell r="E100" t="str">
            <v>locação</v>
          </cell>
        </row>
        <row r="101">
          <cell r="A101" t="str">
            <v>076</v>
          </cell>
          <cell r="B101" t="str">
            <v>Chapa melamínica brilhante 1mm</v>
          </cell>
          <cell r="C101" t="str">
            <v>m2</v>
          </cell>
          <cell r="D101">
            <v>12.5</v>
          </cell>
          <cell r="E101" t="str">
            <v>locação</v>
          </cell>
        </row>
        <row r="102">
          <cell r="A102" t="str">
            <v>077</v>
          </cell>
          <cell r="B102" t="str">
            <v>Chuveiro elétrico</v>
          </cell>
          <cell r="C102" t="str">
            <v>un</v>
          </cell>
          <cell r="D102">
            <v>15</v>
          </cell>
          <cell r="E102" t="str">
            <v xml:space="preserve"> </v>
          </cell>
        </row>
        <row r="103">
          <cell r="A103" t="str">
            <v>078</v>
          </cell>
          <cell r="B103" t="str">
            <v>Cimento</v>
          </cell>
          <cell r="C103" t="str">
            <v>kg</v>
          </cell>
          <cell r="D103">
            <v>0.13</v>
          </cell>
          <cell r="E103" t="str">
            <v>Portland/pozolânico comum</v>
          </cell>
          <cell r="F103" t="str">
            <v>1,82</v>
          </cell>
        </row>
        <row r="104">
          <cell r="A104" t="str">
            <v>424</v>
          </cell>
          <cell r="B104" t="str">
            <v>Cola branca PVA</v>
          </cell>
          <cell r="C104" t="str">
            <v>kg</v>
          </cell>
          <cell r="D104">
            <v>4.22</v>
          </cell>
          <cell r="E104" t="str">
            <v>Incluindo encargos sociais</v>
          </cell>
          <cell r="F104" t="str">
            <v>1,82</v>
          </cell>
        </row>
        <row r="105">
          <cell r="A105" t="str">
            <v>079</v>
          </cell>
          <cell r="B105" t="str">
            <v>Cola para piso vinílico</v>
          </cell>
          <cell r="C105" t="str">
            <v>kg</v>
          </cell>
          <cell r="D105">
            <v>3.5</v>
          </cell>
        </row>
        <row r="106">
          <cell r="A106" t="str">
            <v>080</v>
          </cell>
          <cell r="B106" t="str">
            <v>Compactador sapo</v>
          </cell>
          <cell r="C106" t="str">
            <v>d</v>
          </cell>
          <cell r="D106">
            <v>36</v>
          </cell>
          <cell r="E106" t="str">
            <v>locação</v>
          </cell>
        </row>
        <row r="107">
          <cell r="A107" t="str">
            <v>081</v>
          </cell>
          <cell r="B107" t="str">
            <v>Compressor de ar 175 PCM</v>
          </cell>
          <cell r="C107" t="str">
            <v>d</v>
          </cell>
          <cell r="D107">
            <v>80.400000000000006</v>
          </cell>
          <cell r="E107" t="str">
            <v>locação</v>
          </cell>
        </row>
        <row r="108">
          <cell r="A108" t="str">
            <v>082</v>
          </cell>
          <cell r="B108" t="str">
            <v>Concreto usinado 13,5MPa</v>
          </cell>
          <cell r="C108" t="str">
            <v>m3</v>
          </cell>
          <cell r="D108">
            <v>88</v>
          </cell>
        </row>
        <row r="109">
          <cell r="A109" t="str">
            <v>083</v>
          </cell>
          <cell r="B109" t="str">
            <v>Concreto usinado 15,0MPa</v>
          </cell>
          <cell r="C109" t="str">
            <v>m3</v>
          </cell>
          <cell r="D109">
            <v>90</v>
          </cell>
        </row>
        <row r="110">
          <cell r="A110" t="str">
            <v>084</v>
          </cell>
          <cell r="B110" t="str">
            <v>Condutor de PVC 88</v>
          </cell>
          <cell r="C110" t="str">
            <v>ml</v>
          </cell>
          <cell r="D110">
            <v>4.5999999999999996</v>
          </cell>
        </row>
        <row r="111">
          <cell r="A111" t="str">
            <v>428</v>
          </cell>
          <cell r="B111" t="str">
            <v>Condutor pluvial de alumínio</v>
          </cell>
          <cell r="C111" t="str">
            <v>ml</v>
          </cell>
          <cell r="D111">
            <v>6.83</v>
          </cell>
        </row>
        <row r="112">
          <cell r="A112" t="str">
            <v>085</v>
          </cell>
          <cell r="B112" t="str">
            <v>Conexão azul bucha latão 3/4</v>
          </cell>
          <cell r="C112" t="str">
            <v>un</v>
          </cell>
          <cell r="D112">
            <v>1.1000000000000001</v>
          </cell>
        </row>
        <row r="113">
          <cell r="A113" t="str">
            <v>086</v>
          </cell>
          <cell r="B113" t="str">
            <v>Conexão cobre/bronze 15mm</v>
          </cell>
          <cell r="C113" t="str">
            <v>un</v>
          </cell>
          <cell r="D113">
            <v>0.59</v>
          </cell>
          <cell r="E113" t="str">
            <v>Portland/pozolânico comum</v>
          </cell>
        </row>
        <row r="114">
          <cell r="A114" t="str">
            <v>088</v>
          </cell>
          <cell r="B114" t="str">
            <v>Conexão eletroduto PVC 1</v>
          </cell>
          <cell r="C114" t="str">
            <v>un</v>
          </cell>
          <cell r="D114">
            <v>1</v>
          </cell>
          <cell r="E114" t="str">
            <v>Portland/pozolânico comum</v>
          </cell>
        </row>
        <row r="115">
          <cell r="A115" t="str">
            <v>087</v>
          </cell>
          <cell r="B115" t="str">
            <v>Conexão eletroduto PVC 1 1/2</v>
          </cell>
          <cell r="C115" t="str">
            <v>un</v>
          </cell>
          <cell r="D115">
            <v>1.96</v>
          </cell>
        </row>
        <row r="116">
          <cell r="A116" t="str">
            <v>089</v>
          </cell>
          <cell r="B116" t="str">
            <v>Conexão eletroduto PVC 1/2</v>
          </cell>
          <cell r="C116" t="str">
            <v>un</v>
          </cell>
          <cell r="D116">
            <v>0.42</v>
          </cell>
          <cell r="E116" t="str">
            <v>locação</v>
          </cell>
        </row>
        <row r="117">
          <cell r="A117" t="str">
            <v>090</v>
          </cell>
          <cell r="B117" t="str">
            <v>Conexão eletroduto PVC 2</v>
          </cell>
          <cell r="C117" t="str">
            <v>un</v>
          </cell>
          <cell r="D117">
            <v>2.5</v>
          </cell>
          <cell r="E117" t="str">
            <v>locação</v>
          </cell>
        </row>
        <row r="118">
          <cell r="A118" t="str">
            <v>091</v>
          </cell>
          <cell r="B118" t="str">
            <v>Conexão eletroduto PVC 3/4</v>
          </cell>
          <cell r="C118" t="str">
            <v>un</v>
          </cell>
          <cell r="D118">
            <v>0.77</v>
          </cell>
          <cell r="E118" t="str">
            <v>locação</v>
          </cell>
        </row>
        <row r="119">
          <cell r="A119" t="str">
            <v>092</v>
          </cell>
          <cell r="B119" t="str">
            <v>Conexão galvanizada 1 1/2</v>
          </cell>
          <cell r="C119" t="str">
            <v>un</v>
          </cell>
          <cell r="D119">
            <v>4.13</v>
          </cell>
        </row>
        <row r="120">
          <cell r="A120" t="str">
            <v>093</v>
          </cell>
          <cell r="B120" t="str">
            <v>Conexão galvanizado 1</v>
          </cell>
          <cell r="C120" t="str">
            <v>un</v>
          </cell>
          <cell r="D120">
            <v>1.84</v>
          </cell>
        </row>
        <row r="121">
          <cell r="A121" t="str">
            <v>094</v>
          </cell>
          <cell r="B121" t="str">
            <v>Conexão galvanizado 1/2</v>
          </cell>
          <cell r="C121" t="str">
            <v>un</v>
          </cell>
          <cell r="D121">
            <v>0.8</v>
          </cell>
        </row>
        <row r="122">
          <cell r="A122" t="str">
            <v>095</v>
          </cell>
          <cell r="B122" t="str">
            <v>Conexão galvanizado 2</v>
          </cell>
          <cell r="C122" t="str">
            <v>un</v>
          </cell>
          <cell r="D122">
            <v>6.54</v>
          </cell>
        </row>
        <row r="123">
          <cell r="A123" t="str">
            <v>096</v>
          </cell>
          <cell r="B123" t="str">
            <v>Conexão galvanizado 3/4</v>
          </cell>
          <cell r="C123" t="str">
            <v>un</v>
          </cell>
          <cell r="D123">
            <v>1.3</v>
          </cell>
        </row>
        <row r="124">
          <cell r="A124" t="str">
            <v>097</v>
          </cell>
          <cell r="B124" t="str">
            <v>Conexão PVC esgoto 100</v>
          </cell>
          <cell r="C124" t="str">
            <v>un</v>
          </cell>
          <cell r="D124">
            <v>2.56</v>
          </cell>
        </row>
        <row r="125">
          <cell r="A125" t="str">
            <v>098</v>
          </cell>
          <cell r="B125" t="str">
            <v>Conexão PVC esgoto 40</v>
          </cell>
          <cell r="C125" t="str">
            <v>un</v>
          </cell>
          <cell r="D125">
            <v>0.6</v>
          </cell>
        </row>
        <row r="126">
          <cell r="A126" t="str">
            <v>099</v>
          </cell>
          <cell r="B126" t="str">
            <v>Conexão PVC esgoto 50</v>
          </cell>
          <cell r="C126" t="str">
            <v>un</v>
          </cell>
          <cell r="D126">
            <v>1.2</v>
          </cell>
        </row>
        <row r="127">
          <cell r="A127" t="str">
            <v>100</v>
          </cell>
          <cell r="B127" t="str">
            <v>Conexão PVC esgoto 75</v>
          </cell>
          <cell r="C127" t="str">
            <v>un</v>
          </cell>
          <cell r="D127">
            <v>2.48</v>
          </cell>
        </row>
        <row r="128">
          <cell r="A128" t="str">
            <v>101</v>
          </cell>
          <cell r="B128" t="str">
            <v>Conexão PVC soldável 25</v>
          </cell>
          <cell r="C128" t="str">
            <v>un</v>
          </cell>
          <cell r="D128">
            <v>0.21</v>
          </cell>
        </row>
        <row r="129">
          <cell r="A129" t="str">
            <v>102</v>
          </cell>
          <cell r="B129" t="str">
            <v>Conexão PVC soldável 32</v>
          </cell>
          <cell r="C129" t="str">
            <v>un</v>
          </cell>
          <cell r="D129">
            <v>0.4</v>
          </cell>
        </row>
        <row r="130">
          <cell r="A130" t="str">
            <v>103</v>
          </cell>
          <cell r="B130" t="str">
            <v>Conexão PVC soldável 40</v>
          </cell>
          <cell r="C130" t="str">
            <v>un</v>
          </cell>
          <cell r="D130">
            <v>0.76</v>
          </cell>
        </row>
        <row r="131">
          <cell r="A131" t="str">
            <v>104</v>
          </cell>
          <cell r="B131" t="str">
            <v>Conexão PVC soldável 50</v>
          </cell>
          <cell r="C131" t="str">
            <v>un</v>
          </cell>
          <cell r="D131">
            <v>1.2</v>
          </cell>
        </row>
        <row r="132">
          <cell r="A132" t="str">
            <v>105</v>
          </cell>
          <cell r="B132" t="str">
            <v>Conexão PVC soldável 60</v>
          </cell>
          <cell r="C132" t="str">
            <v>un</v>
          </cell>
          <cell r="D132">
            <v>4.7</v>
          </cell>
          <cell r="E132" t="str">
            <v>Incluindo encargos sociais</v>
          </cell>
          <cell r="F132">
            <v>3.5</v>
          </cell>
        </row>
        <row r="133">
          <cell r="A133" t="str">
            <v>106</v>
          </cell>
          <cell r="B133" t="str">
            <v>Contra marco de alumínio</v>
          </cell>
          <cell r="C133" t="str">
            <v>ml</v>
          </cell>
          <cell r="D133">
            <v>2.1800000000000002</v>
          </cell>
        </row>
        <row r="134">
          <cell r="A134" t="str">
            <v>407</v>
          </cell>
          <cell r="B134" t="str">
            <v>Cuba de inóx</v>
          </cell>
          <cell r="C134" t="str">
            <v>un</v>
          </cell>
          <cell r="D134">
            <v>35</v>
          </cell>
          <cell r="E134" t="str">
            <v>Incluindo encargos sociais</v>
          </cell>
          <cell r="F134">
            <v>6.5</v>
          </cell>
        </row>
        <row r="135">
          <cell r="A135" t="str">
            <v>406</v>
          </cell>
          <cell r="B135" t="str">
            <v>Cuba de louça</v>
          </cell>
          <cell r="C135" t="str">
            <v>un</v>
          </cell>
          <cell r="D135">
            <v>30</v>
          </cell>
        </row>
        <row r="136">
          <cell r="A136" t="str">
            <v>107</v>
          </cell>
          <cell r="B136" t="str">
            <v>Cumeeira fibrocimento 6mm</v>
          </cell>
          <cell r="C136" t="str">
            <v>un</v>
          </cell>
          <cell r="D136">
            <v>1.18</v>
          </cell>
        </row>
        <row r="137">
          <cell r="A137" t="str">
            <v>108</v>
          </cell>
          <cell r="B137" t="str">
            <v>Cumeeira fibrocimento kalheta</v>
          </cell>
          <cell r="C137" t="str">
            <v>un</v>
          </cell>
          <cell r="D137">
            <v>5.41</v>
          </cell>
        </row>
        <row r="138">
          <cell r="A138" t="str">
            <v>109</v>
          </cell>
          <cell r="B138" t="str">
            <v>Cumeeira fibrocimento kalhetão</v>
          </cell>
          <cell r="C138" t="str">
            <v>un</v>
          </cell>
          <cell r="D138">
            <v>11.83</v>
          </cell>
        </row>
        <row r="139">
          <cell r="A139" t="str">
            <v>110</v>
          </cell>
          <cell r="B139" t="str">
            <v>Cumeeira telha colonial</v>
          </cell>
          <cell r="C139" t="str">
            <v>un</v>
          </cell>
          <cell r="D139">
            <v>0.6</v>
          </cell>
        </row>
        <row r="140">
          <cell r="A140" t="str">
            <v>111</v>
          </cell>
          <cell r="B140" t="str">
            <v xml:space="preserve">Cumeeira telha de alumínio </v>
          </cell>
          <cell r="C140" t="str">
            <v>un</v>
          </cell>
          <cell r="D140">
            <v>6.9</v>
          </cell>
        </row>
        <row r="141">
          <cell r="A141" t="str">
            <v>112</v>
          </cell>
          <cell r="B141" t="str">
            <v>Cumeeira telha francesa</v>
          </cell>
          <cell r="C141" t="str">
            <v>un</v>
          </cell>
          <cell r="D141">
            <v>0.5</v>
          </cell>
        </row>
        <row r="142">
          <cell r="A142" t="str">
            <v>113</v>
          </cell>
          <cell r="B142" t="str">
            <v>Dinamite 40%</v>
          </cell>
          <cell r="C142" t="str">
            <v>kg</v>
          </cell>
          <cell r="D142">
            <v>3.5</v>
          </cell>
        </row>
        <row r="143">
          <cell r="A143" t="str">
            <v>114</v>
          </cell>
          <cell r="B143" t="str">
            <v>Disjuntor monofásico (15-30)A</v>
          </cell>
          <cell r="C143" t="str">
            <v>un</v>
          </cell>
          <cell r="D143">
            <v>3.3</v>
          </cell>
        </row>
        <row r="144">
          <cell r="A144" t="str">
            <v>115</v>
          </cell>
          <cell r="B144" t="str">
            <v>Disjuntor trifásico 50A</v>
          </cell>
          <cell r="C144" t="str">
            <v>un</v>
          </cell>
          <cell r="D144">
            <v>30</v>
          </cell>
        </row>
        <row r="145">
          <cell r="A145" t="str">
            <v>116</v>
          </cell>
          <cell r="B145" t="str">
            <v>Divisória divilux painel 1,20x2,11</v>
          </cell>
          <cell r="C145" t="str">
            <v>un</v>
          </cell>
          <cell r="D145">
            <v>36.200000000000003</v>
          </cell>
        </row>
        <row r="146">
          <cell r="A146" t="str">
            <v>117</v>
          </cell>
          <cell r="B146" t="str">
            <v>Dobradiça comum</v>
          </cell>
          <cell r="C146" t="str">
            <v>un</v>
          </cell>
          <cell r="D146">
            <v>0.6</v>
          </cell>
        </row>
        <row r="147">
          <cell r="A147" t="str">
            <v>118</v>
          </cell>
          <cell r="B147" t="str">
            <v>Dobradiça inóx</v>
          </cell>
          <cell r="C147" t="str">
            <v>un</v>
          </cell>
          <cell r="D147">
            <v>2</v>
          </cell>
          <cell r="E147" t="str">
            <v>Incluindo encargos sociais</v>
          </cell>
          <cell r="F147">
            <v>1.95</v>
          </cell>
        </row>
        <row r="148">
          <cell r="A148" t="str">
            <v>119</v>
          </cell>
          <cell r="B148" t="str">
            <v xml:space="preserve">Ducha higiênica </v>
          </cell>
          <cell r="C148" t="str">
            <v>un</v>
          </cell>
          <cell r="D148">
            <v>30</v>
          </cell>
        </row>
        <row r="149">
          <cell r="A149" t="str">
            <v>121</v>
          </cell>
          <cell r="B149" t="str">
            <v>Elemento vazado cerâmico esconso</v>
          </cell>
          <cell r="C149" t="str">
            <v>un</v>
          </cell>
          <cell r="D149">
            <v>0.15</v>
          </cell>
        </row>
        <row r="150">
          <cell r="A150" t="str">
            <v>122</v>
          </cell>
          <cell r="B150" t="str">
            <v>Elemento vazado cerâmico reto</v>
          </cell>
          <cell r="C150" t="str">
            <v>un</v>
          </cell>
          <cell r="D150">
            <v>0.15</v>
          </cell>
        </row>
        <row r="151">
          <cell r="A151" t="str">
            <v>394</v>
          </cell>
          <cell r="B151" t="str">
            <v>Elemento vazado cimento 24x24x10</v>
          </cell>
          <cell r="C151" t="str">
            <v>un</v>
          </cell>
          <cell r="D151">
            <v>0.75</v>
          </cell>
        </row>
        <row r="152">
          <cell r="A152" t="str">
            <v>393</v>
          </cell>
          <cell r="B152" t="str">
            <v>Elemento vazado cimento 40x40x7</v>
          </cell>
          <cell r="C152" t="str">
            <v>un</v>
          </cell>
          <cell r="D152">
            <v>0.9</v>
          </cell>
        </row>
        <row r="153">
          <cell r="A153" t="str">
            <v>392</v>
          </cell>
          <cell r="B153" t="str">
            <v>Eletrecista</v>
          </cell>
          <cell r="C153" t="str">
            <v>h</v>
          </cell>
          <cell r="D153">
            <v>2.17</v>
          </cell>
          <cell r="E153" t="str">
            <v>Incluindo encargos sociais</v>
          </cell>
          <cell r="F153">
            <v>3.5</v>
          </cell>
        </row>
        <row r="154">
          <cell r="A154" t="str">
            <v>124</v>
          </cell>
          <cell r="B154" t="str">
            <v>Eletroduto flexível 1</v>
          </cell>
          <cell r="C154" t="str">
            <v>ml</v>
          </cell>
          <cell r="D154">
            <v>0.6</v>
          </cell>
        </row>
        <row r="155">
          <cell r="A155" t="str">
            <v>125</v>
          </cell>
          <cell r="B155" t="str">
            <v>Eletroduto flexível 1/2</v>
          </cell>
          <cell r="C155" t="str">
            <v>ml</v>
          </cell>
          <cell r="D155">
            <v>0.35</v>
          </cell>
        </row>
        <row r="156">
          <cell r="A156" t="str">
            <v>126</v>
          </cell>
          <cell r="B156" t="str">
            <v>Eletroduto flexível 3/4</v>
          </cell>
          <cell r="C156" t="str">
            <v>ml</v>
          </cell>
          <cell r="D156">
            <v>0.45</v>
          </cell>
        </row>
        <row r="157">
          <cell r="A157" t="str">
            <v>128</v>
          </cell>
          <cell r="B157" t="str">
            <v>Eletroduto PVC rígido 1</v>
          </cell>
          <cell r="C157" t="str">
            <v>ml</v>
          </cell>
          <cell r="D157">
            <v>0.93</v>
          </cell>
        </row>
        <row r="158">
          <cell r="A158" t="str">
            <v>127</v>
          </cell>
          <cell r="B158" t="str">
            <v>Eletroduto PVC rígido 1 1/2</v>
          </cell>
          <cell r="C158" t="str">
            <v>ml</v>
          </cell>
          <cell r="D158">
            <v>1.83</v>
          </cell>
        </row>
        <row r="159">
          <cell r="A159" t="str">
            <v>129</v>
          </cell>
          <cell r="B159" t="str">
            <v>Eletroduto PVC rígido 1/2</v>
          </cell>
          <cell r="C159" t="str">
            <v>ml</v>
          </cell>
          <cell r="D159">
            <v>0.47</v>
          </cell>
        </row>
        <row r="160">
          <cell r="A160" t="str">
            <v>130</v>
          </cell>
          <cell r="B160" t="str">
            <v>Eletroduto PVC rígido 2</v>
          </cell>
          <cell r="C160" t="str">
            <v>ml</v>
          </cell>
          <cell r="D160">
            <v>2.33</v>
          </cell>
        </row>
        <row r="161">
          <cell r="A161" t="str">
            <v>131</v>
          </cell>
          <cell r="B161" t="str">
            <v>Eletroduto PVC rígido 3/4</v>
          </cell>
          <cell r="C161" t="str">
            <v>ml</v>
          </cell>
          <cell r="D161">
            <v>0.64</v>
          </cell>
        </row>
        <row r="162">
          <cell r="A162" t="str">
            <v>132</v>
          </cell>
          <cell r="B162" t="str">
            <v>Encanador</v>
          </cell>
          <cell r="C162" t="str">
            <v>h</v>
          </cell>
          <cell r="D162">
            <v>2.17</v>
          </cell>
          <cell r="E162" t="str">
            <v>Incluindo encargos sociais</v>
          </cell>
          <cell r="F162">
            <v>3.5</v>
          </cell>
        </row>
        <row r="163">
          <cell r="A163" t="str">
            <v>133</v>
          </cell>
          <cell r="B163" t="str">
            <v>Engate plástico 30cm</v>
          </cell>
          <cell r="C163" t="str">
            <v>un</v>
          </cell>
          <cell r="D163">
            <v>2</v>
          </cell>
          <cell r="E163" t="str">
            <v>Incluindo encargos sociais</v>
          </cell>
          <cell r="F163">
            <v>3.5</v>
          </cell>
        </row>
        <row r="164">
          <cell r="A164" t="str">
            <v>134</v>
          </cell>
          <cell r="B164" t="str">
            <v>Engenheiro de obra</v>
          </cell>
          <cell r="C164" t="str">
            <v>h</v>
          </cell>
          <cell r="D164">
            <v>5.9</v>
          </cell>
          <cell r="E164" t="str">
            <v>Incluindo encargos sociais</v>
          </cell>
          <cell r="F164">
            <v>6.5</v>
          </cell>
        </row>
        <row r="165">
          <cell r="A165" t="str">
            <v>135</v>
          </cell>
          <cell r="B165" t="str">
            <v>Escora de eucalipto</v>
          </cell>
          <cell r="C165" t="str">
            <v>ml</v>
          </cell>
          <cell r="D165">
            <v>0.48</v>
          </cell>
        </row>
        <row r="166">
          <cell r="A166" t="str">
            <v>136</v>
          </cell>
          <cell r="B166" t="str">
            <v>Esmalte acrílico verde quadro</v>
          </cell>
          <cell r="C166" t="str">
            <v>li</v>
          </cell>
          <cell r="D166">
            <v>4.7</v>
          </cell>
        </row>
        <row r="167">
          <cell r="A167" t="str">
            <v>137</v>
          </cell>
          <cell r="B167" t="str">
            <v>Espoleta simples</v>
          </cell>
          <cell r="C167" t="str">
            <v>un</v>
          </cell>
          <cell r="D167">
            <v>0.33</v>
          </cell>
        </row>
        <row r="168">
          <cell r="A168" t="str">
            <v>138</v>
          </cell>
          <cell r="B168" t="str">
            <v>Esquadro  PVC 125 para calha</v>
          </cell>
          <cell r="C168" t="str">
            <v>un</v>
          </cell>
          <cell r="D168">
            <v>0.47</v>
          </cell>
        </row>
        <row r="169">
          <cell r="A169" t="str">
            <v>139</v>
          </cell>
          <cell r="B169" t="str">
            <v>Estaca pré-moldada 14x14</v>
          </cell>
          <cell r="C169" t="str">
            <v>ml</v>
          </cell>
          <cell r="D169">
            <v>10.6</v>
          </cell>
          <cell r="E169" t="str">
            <v>Agos/97</v>
          </cell>
        </row>
        <row r="170">
          <cell r="A170" t="str">
            <v>140</v>
          </cell>
          <cell r="B170" t="str">
            <v>Estaca pré-moldada 18x18</v>
          </cell>
          <cell r="C170" t="str">
            <v>ml</v>
          </cell>
          <cell r="D170">
            <v>17.5</v>
          </cell>
        </row>
        <row r="171">
          <cell r="A171" t="str">
            <v>141</v>
          </cell>
          <cell r="B171" t="str">
            <v>Estaca pré-moldada 23x23</v>
          </cell>
          <cell r="C171" t="str">
            <v>ml</v>
          </cell>
          <cell r="D171">
            <v>28.57</v>
          </cell>
          <cell r="E171" t="str">
            <v>Incluindo encargos sociais</v>
          </cell>
          <cell r="F171">
            <v>3.5</v>
          </cell>
        </row>
        <row r="172">
          <cell r="A172" t="str">
            <v>142</v>
          </cell>
          <cell r="B172" t="str">
            <v>Estopa branca</v>
          </cell>
          <cell r="C172" t="str">
            <v>kg</v>
          </cell>
          <cell r="D172">
            <v>0.1</v>
          </cell>
          <cell r="E172" t="str">
            <v>Incluindo encargos sociais</v>
          </cell>
          <cell r="F172">
            <v>3.5</v>
          </cell>
        </row>
        <row r="173">
          <cell r="A173" t="str">
            <v>143</v>
          </cell>
          <cell r="B173" t="str">
            <v>Extintor incêndio CO2 6kg</v>
          </cell>
          <cell r="C173" t="str">
            <v>un</v>
          </cell>
          <cell r="D173">
            <v>180</v>
          </cell>
          <cell r="E173" t="str">
            <v>Incluindo encargos sociais</v>
          </cell>
          <cell r="F173">
            <v>6.5</v>
          </cell>
        </row>
        <row r="174">
          <cell r="A174" t="str">
            <v>144</v>
          </cell>
          <cell r="B174" t="str">
            <v>Extintor PQS 4kg</v>
          </cell>
          <cell r="C174" t="str">
            <v>un</v>
          </cell>
          <cell r="D174">
            <v>38</v>
          </cell>
          <cell r="E174" t="str">
            <v>Incluindo encargos sociais</v>
          </cell>
          <cell r="F174">
            <v>6.5</v>
          </cell>
        </row>
        <row r="175">
          <cell r="A175" t="str">
            <v>145</v>
          </cell>
          <cell r="B175" t="str">
            <v>Fechadura inóx tambor</v>
          </cell>
          <cell r="C175" t="str">
            <v>un</v>
          </cell>
          <cell r="D175">
            <v>18</v>
          </cell>
        </row>
        <row r="176">
          <cell r="A176" t="str">
            <v>146</v>
          </cell>
          <cell r="B176" t="str">
            <v>Feltro asfáltico 14 libras</v>
          </cell>
          <cell r="C176" t="str">
            <v>m2</v>
          </cell>
          <cell r="D176">
            <v>4.3</v>
          </cell>
        </row>
        <row r="177">
          <cell r="A177" t="str">
            <v>147</v>
          </cell>
          <cell r="B177" t="str">
            <v>Ferreiro</v>
          </cell>
          <cell r="C177" t="str">
            <v>h</v>
          </cell>
          <cell r="D177">
            <v>1.94</v>
          </cell>
          <cell r="E177" t="str">
            <v>Incluindo encargos sociais</v>
          </cell>
          <cell r="F177">
            <v>1.95</v>
          </cell>
        </row>
        <row r="178">
          <cell r="A178" t="str">
            <v>148</v>
          </cell>
          <cell r="B178" t="str">
            <v>Filtro aneróbio 1,20x2,04</v>
          </cell>
          <cell r="C178" t="str">
            <v>un</v>
          </cell>
          <cell r="D178">
            <v>170</v>
          </cell>
          <cell r="E178" t="str">
            <v>anodizado+15%, eletrostática+30%</v>
          </cell>
        </row>
        <row r="179">
          <cell r="A179" t="str">
            <v>149</v>
          </cell>
          <cell r="B179" t="str">
            <v>Fio de ligação</v>
          </cell>
          <cell r="C179" t="str">
            <v>m</v>
          </cell>
          <cell r="D179">
            <v>0.92</v>
          </cell>
          <cell r="E179" t="str">
            <v>anodizado+15%, eletrostática+30%</v>
          </cell>
        </row>
        <row r="180">
          <cell r="A180" t="str">
            <v>150</v>
          </cell>
          <cell r="B180" t="str">
            <v>Fio isolado 1,5mm2</v>
          </cell>
          <cell r="C180" t="str">
            <v>ml</v>
          </cell>
          <cell r="D180">
            <v>0.14000000000000001</v>
          </cell>
          <cell r="E180" t="str">
            <v>anodizado+15%, eletrostática+30%</v>
          </cell>
        </row>
        <row r="181">
          <cell r="A181" t="str">
            <v>151</v>
          </cell>
          <cell r="B181" t="str">
            <v>Fio isolado 10mm2</v>
          </cell>
          <cell r="C181" t="str">
            <v>ml</v>
          </cell>
          <cell r="D181">
            <v>0.81</v>
          </cell>
          <cell r="E181" t="str">
            <v>anodizado+15%, eletrostática+30%</v>
          </cell>
        </row>
        <row r="182">
          <cell r="A182" t="str">
            <v>152</v>
          </cell>
          <cell r="B182" t="str">
            <v>Fio isolado 2,5mm2</v>
          </cell>
          <cell r="C182" t="str">
            <v>ml</v>
          </cell>
          <cell r="D182">
            <v>0.21</v>
          </cell>
          <cell r="E182" t="str">
            <v>anodizado+15%, eletrostática+30%</v>
          </cell>
        </row>
        <row r="183">
          <cell r="A183" t="str">
            <v>153</v>
          </cell>
          <cell r="B183" t="str">
            <v>Fio isolado 4,0mm2</v>
          </cell>
          <cell r="C183" t="str">
            <v>ml</v>
          </cell>
          <cell r="D183">
            <v>0.32</v>
          </cell>
          <cell r="E183" t="str">
            <v>anodizado+15%, eletrostática+30%</v>
          </cell>
        </row>
        <row r="184">
          <cell r="A184" t="str">
            <v>154</v>
          </cell>
          <cell r="B184" t="str">
            <v>Fio isolado 6,0mm2</v>
          </cell>
          <cell r="C184" t="str">
            <v>ml</v>
          </cell>
          <cell r="D184">
            <v>0.47</v>
          </cell>
          <cell r="E184" t="str">
            <v>anodizado+15%, eletrostática+30%</v>
          </cell>
        </row>
        <row r="185">
          <cell r="A185" t="str">
            <v>155</v>
          </cell>
          <cell r="B185" t="str">
            <v xml:space="preserve">Fita isolante  </v>
          </cell>
          <cell r="C185" t="str">
            <v>ml</v>
          </cell>
          <cell r="D185">
            <v>0.05</v>
          </cell>
          <cell r="E185" t="str">
            <v>anodizado+15%, eletrostática+30%</v>
          </cell>
        </row>
        <row r="186">
          <cell r="A186" t="str">
            <v>156</v>
          </cell>
          <cell r="B186" t="str">
            <v>Fixador aba simples kalheta</v>
          </cell>
          <cell r="C186" t="str">
            <v>un</v>
          </cell>
          <cell r="D186">
            <v>0.55000000000000004</v>
          </cell>
          <cell r="E186" t="str">
            <v>anodizado+15%, eletrostática+30%</v>
          </cell>
        </row>
        <row r="187">
          <cell r="A187" t="str">
            <v>157</v>
          </cell>
          <cell r="B187" t="str">
            <v>Fixador aba simples kalhetão</v>
          </cell>
          <cell r="C187" t="str">
            <v>un</v>
          </cell>
          <cell r="D187">
            <v>0.55000000000000004</v>
          </cell>
          <cell r="E187" t="str">
            <v>Incluindo encargos sociais</v>
          </cell>
          <cell r="F187">
            <v>1.95</v>
          </cell>
        </row>
        <row r="188">
          <cell r="A188" t="str">
            <v>159</v>
          </cell>
          <cell r="B188" t="str">
            <v>Forro de pinus</v>
          </cell>
          <cell r="C188" t="str">
            <v>m2</v>
          </cell>
          <cell r="D188">
            <v>4</v>
          </cell>
          <cell r="E188" t="str">
            <v>Incluindo encargos sociais</v>
          </cell>
          <cell r="F188">
            <v>1.95</v>
          </cell>
        </row>
        <row r="189">
          <cell r="A189" t="str">
            <v>160</v>
          </cell>
          <cell r="B189" t="str">
            <v>Forro de PVC 20cm</v>
          </cell>
          <cell r="C189" t="str">
            <v>m2</v>
          </cell>
          <cell r="D189">
            <v>10.8</v>
          </cell>
        </row>
        <row r="190">
          <cell r="A190" t="str">
            <v>158</v>
          </cell>
          <cell r="B190" t="str">
            <v>Forro madeira de lei</v>
          </cell>
          <cell r="C190" t="str">
            <v>m2</v>
          </cell>
          <cell r="D190">
            <v>7</v>
          </cell>
        </row>
        <row r="191">
          <cell r="A191" t="str">
            <v>161</v>
          </cell>
          <cell r="B191" t="str">
            <v>Fossa séptica anel 1,20x2,04</v>
          </cell>
          <cell r="C191" t="str">
            <v>un</v>
          </cell>
          <cell r="D191">
            <v>130</v>
          </cell>
        </row>
        <row r="192">
          <cell r="A192" t="str">
            <v>162</v>
          </cell>
          <cell r="B192" t="str">
            <v>Gesso em pó</v>
          </cell>
          <cell r="C192" t="str">
            <v>kg</v>
          </cell>
          <cell r="D192">
            <v>0.3</v>
          </cell>
          <cell r="E192" t="str">
            <v>Incluindo encargos sociais</v>
          </cell>
          <cell r="F192">
            <v>1.3</v>
          </cell>
        </row>
        <row r="193">
          <cell r="A193" t="str">
            <v>472</v>
          </cell>
          <cell r="B193" t="str">
            <v>GLP bico de mangueira</v>
          </cell>
          <cell r="C193" t="str">
            <v>un</v>
          </cell>
          <cell r="D193">
            <v>3</v>
          </cell>
        </row>
        <row r="194">
          <cell r="A194" t="str">
            <v>468</v>
          </cell>
          <cell r="B194" t="str">
            <v xml:space="preserve">GLP Joelho de cobre </v>
          </cell>
          <cell r="C194" t="str">
            <v>un</v>
          </cell>
          <cell r="D194">
            <v>6</v>
          </cell>
        </row>
        <row r="195">
          <cell r="A195" t="str">
            <v>471</v>
          </cell>
          <cell r="B195" t="str">
            <v>GLP mangueira anti-chama</v>
          </cell>
          <cell r="C195" t="str">
            <v>un</v>
          </cell>
          <cell r="D195">
            <v>15</v>
          </cell>
        </row>
        <row r="196">
          <cell r="A196" t="str">
            <v>470</v>
          </cell>
          <cell r="B196" t="str">
            <v>GLP porcas de cobre</v>
          </cell>
          <cell r="C196" t="str">
            <v>un</v>
          </cell>
          <cell r="D196">
            <v>3</v>
          </cell>
        </row>
        <row r="197">
          <cell r="A197" t="str">
            <v>467</v>
          </cell>
          <cell r="B197" t="str">
            <v xml:space="preserve">GLP Registro de cobre </v>
          </cell>
          <cell r="C197" t="str">
            <v>un</v>
          </cell>
          <cell r="D197">
            <v>8</v>
          </cell>
        </row>
        <row r="198">
          <cell r="A198" t="str">
            <v>466</v>
          </cell>
          <cell r="B198" t="str">
            <v xml:space="preserve">GLP Tubo flexível de cobre </v>
          </cell>
          <cell r="C198" t="str">
            <v>ml</v>
          </cell>
          <cell r="D198">
            <v>3.5</v>
          </cell>
        </row>
        <row r="199">
          <cell r="A199" t="str">
            <v>469</v>
          </cell>
          <cell r="B199" t="str">
            <v xml:space="preserve">GLP União de cobre </v>
          </cell>
          <cell r="C199" t="str">
            <v>un</v>
          </cell>
          <cell r="D199">
            <v>6</v>
          </cell>
        </row>
        <row r="200">
          <cell r="A200" t="str">
            <v>163</v>
          </cell>
          <cell r="B200" t="str">
            <v>Grade de ferro zincada</v>
          </cell>
          <cell r="C200" t="str">
            <v>m2</v>
          </cell>
          <cell r="D200">
            <v>35</v>
          </cell>
        </row>
        <row r="201">
          <cell r="A201" t="str">
            <v>164</v>
          </cell>
          <cell r="B201" t="str">
            <v>Grade ferro fundido 70x40</v>
          </cell>
          <cell r="C201" t="str">
            <v>un</v>
          </cell>
          <cell r="D201">
            <v>30</v>
          </cell>
          <cell r="E201" t="str">
            <v xml:space="preserve">Custo por m2 na fabrica R$ </v>
          </cell>
          <cell r="F201">
            <v>7.8</v>
          </cell>
        </row>
        <row r="202">
          <cell r="A202" t="str">
            <v>165</v>
          </cell>
          <cell r="B202" t="str">
            <v>Grama em leiva</v>
          </cell>
          <cell r="C202" t="str">
            <v>m2</v>
          </cell>
          <cell r="D202">
            <v>1.8</v>
          </cell>
          <cell r="E202" t="str">
            <v>Custo por m2 na fabrica R$</v>
          </cell>
          <cell r="F202">
            <v>8.6</v>
          </cell>
        </row>
        <row r="203">
          <cell r="A203" t="str">
            <v>166</v>
          </cell>
          <cell r="B203" t="str">
            <v>Grampo para cerca</v>
          </cell>
          <cell r="C203" t="str">
            <v>kg</v>
          </cell>
          <cell r="D203">
            <v>1.86</v>
          </cell>
        </row>
        <row r="204">
          <cell r="A204" t="str">
            <v>167</v>
          </cell>
          <cell r="B204" t="str">
            <v>Granilha branca</v>
          </cell>
          <cell r="C204" t="str">
            <v>kg</v>
          </cell>
          <cell r="D204">
            <v>0.1</v>
          </cell>
        </row>
        <row r="205">
          <cell r="A205" t="str">
            <v>168</v>
          </cell>
          <cell r="B205" t="str">
            <v>Granito em placa 2cm</v>
          </cell>
          <cell r="C205" t="str">
            <v>m2</v>
          </cell>
          <cell r="D205">
            <v>100</v>
          </cell>
        </row>
        <row r="206">
          <cell r="A206" t="str">
            <v>169</v>
          </cell>
          <cell r="B206" t="str">
            <v>Guarnição madeira de lei 1,5x5</v>
          </cell>
          <cell r="C206" t="str">
            <v>ml</v>
          </cell>
          <cell r="D206">
            <v>0.62</v>
          </cell>
        </row>
        <row r="207">
          <cell r="A207" t="str">
            <v>463</v>
          </cell>
          <cell r="B207" t="str">
            <v>Guinchos para colocação de pré-moldados</v>
          </cell>
          <cell r="C207" t="str">
            <v>d</v>
          </cell>
          <cell r="D207">
            <v>480</v>
          </cell>
          <cell r="E207" t="str">
            <v>diária de 8 horas</v>
          </cell>
        </row>
        <row r="208">
          <cell r="A208" t="str">
            <v>390</v>
          </cell>
          <cell r="B208" t="str">
            <v>Haste de aterramento cobre 2,00m</v>
          </cell>
          <cell r="C208" t="str">
            <v>un</v>
          </cell>
          <cell r="D208">
            <v>8</v>
          </cell>
        </row>
        <row r="209">
          <cell r="A209" t="str">
            <v>170</v>
          </cell>
          <cell r="B209" t="str">
            <v>Hidroasfalto</v>
          </cell>
          <cell r="C209" t="str">
            <v>kg</v>
          </cell>
          <cell r="D209">
            <v>1.8</v>
          </cell>
        </row>
        <row r="210">
          <cell r="A210" t="str">
            <v>171</v>
          </cell>
          <cell r="B210" t="str">
            <v>Impermeabilizante pega normal</v>
          </cell>
          <cell r="C210" t="str">
            <v>kg</v>
          </cell>
          <cell r="D210">
            <v>1</v>
          </cell>
        </row>
        <row r="211">
          <cell r="A211" t="str">
            <v>172</v>
          </cell>
          <cell r="B211" t="str">
            <v>Interruptor duplo com espelho</v>
          </cell>
          <cell r="C211" t="str">
            <v>un</v>
          </cell>
          <cell r="D211">
            <v>4.5</v>
          </cell>
        </row>
        <row r="212">
          <cell r="A212" t="str">
            <v>173</v>
          </cell>
          <cell r="B212" t="str">
            <v>Interruptor par. duplo com espelho</v>
          </cell>
          <cell r="C212" t="str">
            <v>un</v>
          </cell>
          <cell r="D212">
            <v>5</v>
          </cell>
        </row>
        <row r="213">
          <cell r="A213" t="str">
            <v>174</v>
          </cell>
          <cell r="B213" t="str">
            <v>Interruptor par. simples com espelho</v>
          </cell>
          <cell r="C213" t="str">
            <v>un</v>
          </cell>
          <cell r="D213">
            <v>3.1</v>
          </cell>
        </row>
        <row r="214">
          <cell r="A214" t="str">
            <v>175</v>
          </cell>
          <cell r="B214" t="str">
            <v>Interruptor par. triplo com espelho</v>
          </cell>
          <cell r="C214" t="str">
            <v>un</v>
          </cell>
          <cell r="D214">
            <v>5.5</v>
          </cell>
        </row>
        <row r="215">
          <cell r="A215" t="str">
            <v>176</v>
          </cell>
          <cell r="B215" t="str">
            <v>Interruptor simples com espelho</v>
          </cell>
          <cell r="C215" t="str">
            <v>un</v>
          </cell>
          <cell r="D215">
            <v>2.9</v>
          </cell>
        </row>
        <row r="216">
          <cell r="A216" t="str">
            <v>177</v>
          </cell>
          <cell r="B216" t="str">
            <v>Interruptor triplo com espelho</v>
          </cell>
          <cell r="C216" t="str">
            <v>un</v>
          </cell>
          <cell r="D216">
            <v>5.5</v>
          </cell>
        </row>
        <row r="217">
          <cell r="A217" t="str">
            <v>178</v>
          </cell>
          <cell r="B217" t="str">
            <v>Janela alu. correr 160x100 fosco</v>
          </cell>
          <cell r="C217" t="str">
            <v>un</v>
          </cell>
          <cell r="D217">
            <v>144</v>
          </cell>
          <cell r="E217" t="str">
            <v>anodizado+15%, eletrostática+30%</v>
          </cell>
        </row>
        <row r="218">
          <cell r="A218" t="str">
            <v>179</v>
          </cell>
          <cell r="B218" t="str">
            <v>Janela alu. correr 180x100 fosco</v>
          </cell>
          <cell r="C218" t="str">
            <v>un</v>
          </cell>
          <cell r="D218">
            <v>162</v>
          </cell>
          <cell r="E218" t="str">
            <v>anodizado+15%, eletrostática+30%</v>
          </cell>
        </row>
        <row r="219">
          <cell r="A219" t="str">
            <v>180</v>
          </cell>
          <cell r="B219" t="str">
            <v>Janela alu. correr 180x130 fosco</v>
          </cell>
          <cell r="C219" t="str">
            <v>un</v>
          </cell>
          <cell r="D219">
            <v>210.6</v>
          </cell>
          <cell r="E219" t="str">
            <v>anodizado+15%, eletrostática+30%</v>
          </cell>
        </row>
        <row r="220">
          <cell r="A220" t="str">
            <v>181</v>
          </cell>
          <cell r="B220" t="str">
            <v>Janela alu. correr 80x130 fosco</v>
          </cell>
          <cell r="C220" t="str">
            <v>un</v>
          </cell>
          <cell r="D220">
            <v>88.4</v>
          </cell>
          <cell r="E220" t="str">
            <v>anodizado+15%, eletrostática+30%</v>
          </cell>
        </row>
        <row r="221">
          <cell r="A221" t="str">
            <v>182</v>
          </cell>
          <cell r="B221" t="str">
            <v>Janela alu. fixa 400x50 fosco</v>
          </cell>
          <cell r="C221" t="str">
            <v>un</v>
          </cell>
          <cell r="D221">
            <v>160</v>
          </cell>
          <cell r="E221" t="str">
            <v>anodizado+15%, eletrostática+30%</v>
          </cell>
        </row>
        <row r="222">
          <cell r="A222" t="str">
            <v>183</v>
          </cell>
          <cell r="B222" t="str">
            <v>Janela alu. fixa 40x40 fosco</v>
          </cell>
          <cell r="C222" t="str">
            <v>un</v>
          </cell>
          <cell r="D222">
            <v>32</v>
          </cell>
          <cell r="E222" t="str">
            <v>anodizado+15%, eletrostática+30%</v>
          </cell>
        </row>
        <row r="223">
          <cell r="A223" t="str">
            <v>184</v>
          </cell>
          <cell r="B223" t="str">
            <v>Janela alu. máximo-ar 150x70 fosco</v>
          </cell>
          <cell r="C223" t="str">
            <v>un</v>
          </cell>
          <cell r="D223">
            <v>86.1</v>
          </cell>
          <cell r="E223" t="str">
            <v>anodizado+15%, eletrostática+30%</v>
          </cell>
        </row>
        <row r="224">
          <cell r="A224" t="str">
            <v>185</v>
          </cell>
          <cell r="B224" t="str">
            <v>Janela alu. máximo-ar 40x40 fosco</v>
          </cell>
          <cell r="C224" t="str">
            <v>un</v>
          </cell>
          <cell r="D224">
            <v>32.799999999999997</v>
          </cell>
          <cell r="E224" t="str">
            <v>anodizado+15%, eletrostática+30%</v>
          </cell>
        </row>
        <row r="225">
          <cell r="A225" t="str">
            <v>186</v>
          </cell>
          <cell r="B225" t="str">
            <v>Janela alu. máximo-ar 80x40 fosco</v>
          </cell>
          <cell r="C225" t="str">
            <v>un</v>
          </cell>
          <cell r="D225">
            <v>65.599999999999994</v>
          </cell>
          <cell r="E225" t="str">
            <v>anodizado+15%, eletrostática+30%</v>
          </cell>
        </row>
        <row r="226">
          <cell r="A226" t="str">
            <v>419</v>
          </cell>
          <cell r="B226" t="str">
            <v>Janela de alumínio basculante</v>
          </cell>
          <cell r="C226" t="str">
            <v>m2</v>
          </cell>
          <cell r="D226">
            <v>100</v>
          </cell>
          <cell r="E226" t="str">
            <v>Incluindo encargos sociais</v>
          </cell>
        </row>
        <row r="227">
          <cell r="A227" t="str">
            <v>418</v>
          </cell>
          <cell r="B227" t="str">
            <v>Janela de alumínio de correr</v>
          </cell>
          <cell r="C227" t="str">
            <v>m2</v>
          </cell>
          <cell r="D227">
            <v>90</v>
          </cell>
          <cell r="E227" t="str">
            <v>anodizado+15%, eletrostática+30%</v>
          </cell>
        </row>
        <row r="228">
          <cell r="A228" t="str">
            <v>423</v>
          </cell>
          <cell r="B228" t="str">
            <v>Janela de alumínio fixa</v>
          </cell>
          <cell r="C228" t="str">
            <v>m2</v>
          </cell>
          <cell r="D228">
            <v>80</v>
          </cell>
          <cell r="E228" t="str">
            <v>anodizado+15%, eletrostática+30%</v>
          </cell>
        </row>
        <row r="229">
          <cell r="A229" t="str">
            <v>420</v>
          </cell>
          <cell r="B229" t="str">
            <v>Janela de alumínio tipo máximar</v>
          </cell>
          <cell r="C229" t="str">
            <v>m2</v>
          </cell>
          <cell r="D229">
            <v>90</v>
          </cell>
          <cell r="E229" t="str">
            <v>anodizado+15%, eletrostática+30%</v>
          </cell>
        </row>
        <row r="230">
          <cell r="A230" t="str">
            <v>187</v>
          </cell>
          <cell r="B230" t="str">
            <v>Janela mad. correr 120x140</v>
          </cell>
          <cell r="C230" t="str">
            <v>m2</v>
          </cell>
          <cell r="D230">
            <v>53</v>
          </cell>
          <cell r="E230" t="str">
            <v>anodizado+15%, eletrostática+30%</v>
          </cell>
        </row>
        <row r="231">
          <cell r="A231" t="str">
            <v>188</v>
          </cell>
          <cell r="B231" t="str">
            <v>Janela mad. correr 120x140 c/ venez.</v>
          </cell>
          <cell r="C231" t="str">
            <v>m2</v>
          </cell>
          <cell r="D231">
            <v>91</v>
          </cell>
          <cell r="E231" t="str">
            <v>anodizado+15%, eletrostática+30%</v>
          </cell>
        </row>
        <row r="232">
          <cell r="A232" t="str">
            <v>189</v>
          </cell>
          <cell r="B232" t="str">
            <v>Janela mad. correr 120x160</v>
          </cell>
          <cell r="C232" t="str">
            <v>m2</v>
          </cell>
          <cell r="D232">
            <v>53</v>
          </cell>
          <cell r="E232" t="str">
            <v>anodizado+15%, eletrostática+30%</v>
          </cell>
        </row>
        <row r="233">
          <cell r="A233" t="str">
            <v>190</v>
          </cell>
          <cell r="B233" t="str">
            <v>Janela mad. correr 120x200</v>
          </cell>
          <cell r="C233" t="str">
            <v>m2</v>
          </cell>
          <cell r="D233">
            <v>53</v>
          </cell>
          <cell r="E233" t="str">
            <v>anodizado+15%, eletrostática+30%</v>
          </cell>
        </row>
        <row r="234">
          <cell r="A234" t="str">
            <v>191</v>
          </cell>
          <cell r="B234" t="str">
            <v>Janela mad. correr 120x200 c/ venez.</v>
          </cell>
          <cell r="C234" t="str">
            <v>m2</v>
          </cell>
          <cell r="D234">
            <v>91</v>
          </cell>
          <cell r="E234" t="str">
            <v>anodizado+15%, eletrostática+30%</v>
          </cell>
        </row>
        <row r="235">
          <cell r="A235" t="str">
            <v>192</v>
          </cell>
          <cell r="B235" t="str">
            <v>Jardineiro</v>
          </cell>
          <cell r="C235" t="str">
            <v>h</v>
          </cell>
          <cell r="D235">
            <v>1.3</v>
          </cell>
          <cell r="E235" t="str">
            <v>Incluindo encargos sociais</v>
          </cell>
          <cell r="F235">
            <v>1.3</v>
          </cell>
        </row>
        <row r="236">
          <cell r="A236" t="str">
            <v>193</v>
          </cell>
          <cell r="B236" t="str">
            <v>Joelho de PVC 88 para calha</v>
          </cell>
          <cell r="C236" t="str">
            <v>un</v>
          </cell>
          <cell r="D236">
            <v>209.18</v>
          </cell>
          <cell r="E236" t="str">
            <v>Pré-fabricadas</v>
          </cell>
        </row>
        <row r="237">
          <cell r="A237" t="str">
            <v>194</v>
          </cell>
          <cell r="B237" t="str">
            <v>Junta plástica 27x3mm</v>
          </cell>
          <cell r="C237" t="str">
            <v>m</v>
          </cell>
          <cell r="D237">
            <v>0.9</v>
          </cell>
          <cell r="E237" t="str">
            <v>Pré-fabricadas</v>
          </cell>
        </row>
        <row r="238">
          <cell r="A238" t="str">
            <v>195</v>
          </cell>
          <cell r="B238" t="str">
            <v>Junta plástica granilha</v>
          </cell>
          <cell r="C238" t="str">
            <v>ml</v>
          </cell>
          <cell r="D238">
            <v>0.3</v>
          </cell>
          <cell r="E238" t="str">
            <v>Pré-fabricadas</v>
          </cell>
        </row>
        <row r="239">
          <cell r="A239" t="str">
            <v>196</v>
          </cell>
          <cell r="B239" t="str">
            <v>Lã de vidro 2,5cm</v>
          </cell>
          <cell r="C239" t="str">
            <v>m2</v>
          </cell>
          <cell r="D239">
            <v>3.5</v>
          </cell>
          <cell r="E239" t="str">
            <v>Pré-fabricadas</v>
          </cell>
        </row>
        <row r="240">
          <cell r="A240" t="str">
            <v>197</v>
          </cell>
          <cell r="B240" t="str">
            <v>Ladrilho hidráulico 25x25</v>
          </cell>
          <cell r="C240" t="str">
            <v>m2</v>
          </cell>
          <cell r="D240">
            <v>8.5</v>
          </cell>
          <cell r="E240" t="str">
            <v>Pré-fabricadas</v>
          </cell>
        </row>
        <row r="241">
          <cell r="A241" t="str">
            <v>198</v>
          </cell>
          <cell r="B241" t="str">
            <v>Laje pré-fabricada forro</v>
          </cell>
          <cell r="C241" t="str">
            <v>m2</v>
          </cell>
          <cell r="D241">
            <v>5.4</v>
          </cell>
          <cell r="E241" t="str">
            <v>Pré-fabricadas</v>
          </cell>
          <cell r="F241">
            <v>2.12</v>
          </cell>
        </row>
        <row r="242">
          <cell r="A242" t="str">
            <v>199</v>
          </cell>
          <cell r="B242" t="str">
            <v>Laje pré-fabricada piso</v>
          </cell>
          <cell r="C242" t="str">
            <v>m2</v>
          </cell>
          <cell r="D242">
            <v>5.4</v>
          </cell>
          <cell r="E242" t="str">
            <v>Pré-fabricadas</v>
          </cell>
        </row>
        <row r="243">
          <cell r="A243" t="str">
            <v>200</v>
          </cell>
          <cell r="B243" t="str">
            <v xml:space="preserve">Lajota de cimento 50x50 </v>
          </cell>
          <cell r="C243" t="str">
            <v>m2</v>
          </cell>
          <cell r="D243">
            <v>7.5</v>
          </cell>
          <cell r="E243" t="str">
            <v>Incluindo encargos sociais</v>
          </cell>
          <cell r="F243">
            <v>2.12</v>
          </cell>
        </row>
        <row r="244">
          <cell r="A244" t="str">
            <v>201</v>
          </cell>
          <cell r="B244" t="str">
            <v>Lajota sextavada 25x25x08</v>
          </cell>
          <cell r="C244" t="str">
            <v>un</v>
          </cell>
          <cell r="D244">
            <v>0.48</v>
          </cell>
          <cell r="E244" t="str">
            <v>Custo por m2 na fabrica R$ 7,80</v>
          </cell>
          <cell r="F244" t="str">
            <v>9,5</v>
          </cell>
        </row>
        <row r="245">
          <cell r="A245" t="str">
            <v>202</v>
          </cell>
          <cell r="B245" t="str">
            <v>Lajota sextavada 30x30x10</v>
          </cell>
          <cell r="C245" t="str">
            <v>un</v>
          </cell>
          <cell r="D245">
            <v>0.75</v>
          </cell>
          <cell r="E245" t="str">
            <v>Custo por m2 na fabrica R$ 8,60</v>
          </cell>
          <cell r="F245" t="str">
            <v>11,00</v>
          </cell>
        </row>
        <row r="246">
          <cell r="A246" t="str">
            <v>203</v>
          </cell>
          <cell r="B246" t="str">
            <v>Lajotão colonial 30x30cm</v>
          </cell>
          <cell r="C246" t="str">
            <v>m2</v>
          </cell>
          <cell r="D246">
            <v>5</v>
          </cell>
          <cell r="E246" t="str">
            <v>Icemzal</v>
          </cell>
        </row>
        <row r="247">
          <cell r="A247" t="str">
            <v>433</v>
          </cell>
          <cell r="B247" t="str">
            <v>Lâmpada 500w VM</v>
          </cell>
          <cell r="C247" t="str">
            <v>un</v>
          </cell>
          <cell r="D247">
            <v>23</v>
          </cell>
          <cell r="E247" t="str">
            <v>Icemzal</v>
          </cell>
        </row>
        <row r="248">
          <cell r="A248" t="str">
            <v>204</v>
          </cell>
          <cell r="B248" t="str">
            <v>Lâmpada fluorescente 20w</v>
          </cell>
          <cell r="C248" t="str">
            <v>un</v>
          </cell>
          <cell r="D248">
            <v>2.6</v>
          </cell>
        </row>
        <row r="249">
          <cell r="A249" t="str">
            <v>205</v>
          </cell>
          <cell r="B249" t="str">
            <v>Lâmpada fluorescente 40w</v>
          </cell>
          <cell r="C249" t="str">
            <v>un</v>
          </cell>
          <cell r="D249">
            <v>2.6</v>
          </cell>
        </row>
        <row r="250">
          <cell r="A250" t="str">
            <v>436</v>
          </cell>
          <cell r="B250" t="str">
            <v>Lâmpada halógena 500w</v>
          </cell>
          <cell r="C250" t="str">
            <v>un</v>
          </cell>
          <cell r="D250">
            <v>5.83</v>
          </cell>
          <cell r="E250" t="str">
            <v>Sasazaki</v>
          </cell>
        </row>
        <row r="251">
          <cell r="A251" t="str">
            <v>206</v>
          </cell>
          <cell r="B251" t="str">
            <v>Lâmpada incandescente 100w</v>
          </cell>
          <cell r="C251" t="str">
            <v>un</v>
          </cell>
          <cell r="D251">
            <v>0.9</v>
          </cell>
          <cell r="E251" t="str">
            <v>Incluindo encargos sociais</v>
          </cell>
          <cell r="F251">
            <v>1.3</v>
          </cell>
        </row>
        <row r="252">
          <cell r="A252" t="str">
            <v>207</v>
          </cell>
          <cell r="B252" t="str">
            <v>Lavatório de louça com coluna</v>
          </cell>
          <cell r="C252" t="str">
            <v>un</v>
          </cell>
          <cell r="D252">
            <v>43.23</v>
          </cell>
          <cell r="E252" t="str">
            <v>Sasazaki</v>
          </cell>
        </row>
        <row r="253">
          <cell r="A253" t="str">
            <v>208</v>
          </cell>
          <cell r="B253" t="str">
            <v>Lavatório de louça sem coluna</v>
          </cell>
          <cell r="C253" t="str">
            <v>un</v>
          </cell>
          <cell r="D253">
            <v>18.63</v>
          </cell>
          <cell r="E253" t="str">
            <v>Sasazaki</v>
          </cell>
          <cell r="F253">
            <v>1.3</v>
          </cell>
        </row>
        <row r="254">
          <cell r="A254" t="str">
            <v>209</v>
          </cell>
          <cell r="B254" t="str">
            <v>Lixa madeira</v>
          </cell>
          <cell r="C254" t="str">
            <v>un</v>
          </cell>
          <cell r="D254">
            <v>0.14000000000000001</v>
          </cell>
          <cell r="E254" t="str">
            <v>Incluindo encargos sociais</v>
          </cell>
          <cell r="F254">
            <v>1.3</v>
          </cell>
        </row>
        <row r="255">
          <cell r="A255" t="str">
            <v>434</v>
          </cell>
          <cell r="B255" t="str">
            <v>Luminária incandescente tipo pendente</v>
          </cell>
          <cell r="C255" t="str">
            <v>un</v>
          </cell>
          <cell r="D255">
            <v>18.7</v>
          </cell>
        </row>
        <row r="256">
          <cell r="A256" t="str">
            <v>411</v>
          </cell>
          <cell r="B256" t="str">
            <v>Luva PVC 25</v>
          </cell>
          <cell r="C256" t="str">
            <v>un</v>
          </cell>
          <cell r="D256">
            <v>0.13</v>
          </cell>
        </row>
        <row r="257">
          <cell r="A257" t="str">
            <v>412</v>
          </cell>
          <cell r="B257" t="str">
            <v>Luva PVC 32</v>
          </cell>
          <cell r="C257" t="str">
            <v>un</v>
          </cell>
          <cell r="D257">
            <v>0.3</v>
          </cell>
          <cell r="E257" t="str">
            <v>Incluindo encargos sociais</v>
          </cell>
          <cell r="F257">
            <v>2.12</v>
          </cell>
        </row>
        <row r="258">
          <cell r="A258" t="str">
            <v>413</v>
          </cell>
          <cell r="B258" t="str">
            <v>Luva PVC 50</v>
          </cell>
          <cell r="C258" t="str">
            <v>un</v>
          </cell>
          <cell r="D258">
            <v>0.6</v>
          </cell>
          <cell r="E258" t="str">
            <v xml:space="preserve"> </v>
          </cell>
        </row>
        <row r="259">
          <cell r="A259" t="str">
            <v>414</v>
          </cell>
          <cell r="B259" t="str">
            <v>Luva PVC 60</v>
          </cell>
          <cell r="C259" t="str">
            <v>un</v>
          </cell>
          <cell r="D259">
            <v>2.4</v>
          </cell>
        </row>
        <row r="260">
          <cell r="A260" t="str">
            <v>210</v>
          </cell>
          <cell r="B260" t="str">
            <v>Madeira de lei</v>
          </cell>
          <cell r="C260" t="str">
            <v>m3</v>
          </cell>
          <cell r="D260">
            <v>400</v>
          </cell>
          <cell r="E260" t="str">
            <v xml:space="preserve">Custo por m2 na fabrica R$ </v>
          </cell>
          <cell r="F260">
            <v>7.8</v>
          </cell>
        </row>
        <row r="261">
          <cell r="A261" t="str">
            <v>399</v>
          </cell>
          <cell r="B261" t="str">
            <v>Madeira de lei 2,5x15</v>
          </cell>
          <cell r="C261" t="str">
            <v>ml</v>
          </cell>
          <cell r="D261">
            <v>1.5</v>
          </cell>
          <cell r="E261" t="str">
            <v>Custo por m2 na fabrica R$</v>
          </cell>
          <cell r="F261">
            <v>8.6</v>
          </cell>
        </row>
        <row r="262">
          <cell r="A262" t="str">
            <v>211</v>
          </cell>
          <cell r="B262" t="str">
            <v>Madeira de lei 2,5x5</v>
          </cell>
          <cell r="C262" t="str">
            <v>ml</v>
          </cell>
          <cell r="D262">
            <v>0.5</v>
          </cell>
          <cell r="E262" t="str">
            <v xml:space="preserve">Custo por m2 na fabrica R$ </v>
          </cell>
          <cell r="F262">
            <v>7.8</v>
          </cell>
        </row>
        <row r="263">
          <cell r="A263" t="str">
            <v>212</v>
          </cell>
          <cell r="B263" t="str">
            <v>Madeira de lei 2,5x7</v>
          </cell>
          <cell r="C263" t="str">
            <v>ml</v>
          </cell>
          <cell r="D263">
            <v>0.7</v>
          </cell>
          <cell r="E263" t="str">
            <v xml:space="preserve">Custo por m2 na fabrica R$ </v>
          </cell>
          <cell r="F263">
            <v>7.8</v>
          </cell>
        </row>
        <row r="264">
          <cell r="A264" t="str">
            <v>213</v>
          </cell>
          <cell r="B264" t="str">
            <v>Madeira de lei 2,5x9</v>
          </cell>
          <cell r="C264" t="str">
            <v>ml</v>
          </cell>
          <cell r="D264">
            <v>0.9</v>
          </cell>
          <cell r="E264" t="str">
            <v>Custo por m2 na fabrica R$</v>
          </cell>
          <cell r="F264">
            <v>8.6</v>
          </cell>
        </row>
        <row r="265">
          <cell r="A265" t="str">
            <v>431</v>
          </cell>
          <cell r="B265" t="str">
            <v>Madeira de lei 40x3</v>
          </cell>
          <cell r="C265" t="str">
            <v>ml</v>
          </cell>
          <cell r="D265">
            <v>4.8</v>
          </cell>
        </row>
        <row r="266">
          <cell r="A266" t="str">
            <v>214</v>
          </cell>
          <cell r="B266" t="str">
            <v>Madeira de lei 5x10</v>
          </cell>
          <cell r="C266" t="str">
            <v>ml</v>
          </cell>
          <cell r="D266">
            <v>2</v>
          </cell>
        </row>
        <row r="267">
          <cell r="A267" t="str">
            <v>215</v>
          </cell>
          <cell r="B267" t="str">
            <v>Madeira de lei 6x12</v>
          </cell>
          <cell r="C267" t="str">
            <v>ml</v>
          </cell>
          <cell r="D267">
            <v>2.9</v>
          </cell>
        </row>
        <row r="268">
          <cell r="A268" t="str">
            <v>216</v>
          </cell>
          <cell r="B268" t="str">
            <v>Madeira de lei 8x16</v>
          </cell>
          <cell r="C268" t="str">
            <v>ml</v>
          </cell>
          <cell r="D268">
            <v>5.12</v>
          </cell>
        </row>
        <row r="269">
          <cell r="A269" t="str">
            <v>217</v>
          </cell>
          <cell r="B269" t="str">
            <v>Madeira de pinus</v>
          </cell>
          <cell r="C269" t="str">
            <v>m3</v>
          </cell>
          <cell r="D269">
            <v>200</v>
          </cell>
        </row>
        <row r="270">
          <cell r="A270" t="str">
            <v>218</v>
          </cell>
          <cell r="B270" t="str">
            <v>Madeira de pinus 2,5x5</v>
          </cell>
          <cell r="C270" t="str">
            <v>ml</v>
          </cell>
          <cell r="D270">
            <v>0.25</v>
          </cell>
        </row>
        <row r="271">
          <cell r="A271" t="str">
            <v>219</v>
          </cell>
          <cell r="B271" t="str">
            <v>Madeira de pinus 2,5x7</v>
          </cell>
          <cell r="C271" t="str">
            <v>ml</v>
          </cell>
          <cell r="D271">
            <v>0.35</v>
          </cell>
        </row>
        <row r="272">
          <cell r="A272" t="str">
            <v>220</v>
          </cell>
          <cell r="B272" t="str">
            <v>Madeira de pinus 2,5x9</v>
          </cell>
          <cell r="C272" t="str">
            <v>ml</v>
          </cell>
          <cell r="D272">
            <v>0.45</v>
          </cell>
          <cell r="E272" t="str">
            <v>anodizado+15%, eletrostática+30%</v>
          </cell>
        </row>
        <row r="273">
          <cell r="A273" t="str">
            <v>221</v>
          </cell>
          <cell r="B273" t="str">
            <v>Madeira de pinus 5x10</v>
          </cell>
          <cell r="C273" t="str">
            <v>ml</v>
          </cell>
          <cell r="D273">
            <v>1</v>
          </cell>
        </row>
        <row r="274">
          <cell r="A274" t="str">
            <v>222</v>
          </cell>
          <cell r="B274" t="str">
            <v>Madeira para caixaria</v>
          </cell>
          <cell r="C274" t="str">
            <v>dz</v>
          </cell>
          <cell r="D274">
            <v>24</v>
          </cell>
        </row>
        <row r="275">
          <cell r="A275" t="str">
            <v>223</v>
          </cell>
          <cell r="B275" t="str">
            <v>Madeira pinus 1x5</v>
          </cell>
          <cell r="C275" t="str">
            <v>ml</v>
          </cell>
          <cell r="D275">
            <v>0.1</v>
          </cell>
        </row>
        <row r="276">
          <cell r="A276" t="str">
            <v>224</v>
          </cell>
          <cell r="B276" t="str">
            <v>Madeira pinus 2,5x20</v>
          </cell>
          <cell r="C276" t="str">
            <v>ml</v>
          </cell>
          <cell r="D276">
            <v>1</v>
          </cell>
        </row>
        <row r="277">
          <cell r="A277" t="str">
            <v>452</v>
          </cell>
          <cell r="B277" t="str">
            <v>Manta de geotextil OP-40</v>
          </cell>
          <cell r="C277" t="str">
            <v>m2</v>
          </cell>
          <cell r="D277">
            <v>4.0999999999999996</v>
          </cell>
        </row>
        <row r="278">
          <cell r="A278" t="str">
            <v>225</v>
          </cell>
          <cell r="B278" t="str">
            <v xml:space="preserve">Mão de obra estaqueamento </v>
          </cell>
          <cell r="C278" t="str">
            <v>m</v>
          </cell>
          <cell r="D278">
            <v>15</v>
          </cell>
          <cell r="E278" t="str">
            <v>Incluindo encargos sociais</v>
          </cell>
        </row>
        <row r="279">
          <cell r="A279" t="str">
            <v>226</v>
          </cell>
          <cell r="B279" t="str">
            <v>Mão de obra forro de PVC</v>
          </cell>
          <cell r="C279" t="str">
            <v>m2</v>
          </cell>
          <cell r="D279">
            <v>2.08</v>
          </cell>
          <cell r="E279" t="str">
            <v>Incluindo encargos sociais</v>
          </cell>
          <cell r="F279">
            <v>420</v>
          </cell>
        </row>
        <row r="280">
          <cell r="A280" t="str">
            <v>425</v>
          </cell>
          <cell r="B280" t="str">
            <v>Mão de obra lixamento taco</v>
          </cell>
          <cell r="C280" t="str">
            <v>m2</v>
          </cell>
          <cell r="D280">
            <v>3</v>
          </cell>
          <cell r="E280" t="str">
            <v>Incluindo encargos sociais</v>
          </cell>
          <cell r="F280">
            <v>420</v>
          </cell>
        </row>
        <row r="281">
          <cell r="A281" t="str">
            <v>460</v>
          </cell>
          <cell r="B281" t="str">
            <v>Mão de obra para montagem de divisória</v>
          </cell>
          <cell r="C281" t="str">
            <v>m2</v>
          </cell>
          <cell r="D281">
            <v>3</v>
          </cell>
          <cell r="E281" t="str">
            <v>para cada 30m2 - R$ 90,00.</v>
          </cell>
          <cell r="F281">
            <v>420</v>
          </cell>
        </row>
        <row r="282">
          <cell r="A282" t="str">
            <v>227</v>
          </cell>
          <cell r="B282" t="str">
            <v>Mármore 2cm</v>
          </cell>
          <cell r="C282" t="str">
            <v>m2</v>
          </cell>
          <cell r="D282">
            <v>50</v>
          </cell>
          <cell r="F282">
            <v>420</v>
          </cell>
        </row>
        <row r="283">
          <cell r="A283" t="str">
            <v>228</v>
          </cell>
          <cell r="B283" t="str">
            <v>Martelete pneumático</v>
          </cell>
          <cell r="C283" t="str">
            <v>d</v>
          </cell>
          <cell r="D283">
            <v>30</v>
          </cell>
          <cell r="E283" t="str">
            <v>locação</v>
          </cell>
          <cell r="F283">
            <v>420</v>
          </cell>
        </row>
        <row r="284">
          <cell r="A284" t="str">
            <v>229</v>
          </cell>
          <cell r="B284" t="str">
            <v>Martelete pneumático</v>
          </cell>
          <cell r="C284" t="str">
            <v>h</v>
          </cell>
          <cell r="D284">
            <v>3.75</v>
          </cell>
          <cell r="F284">
            <v>420</v>
          </cell>
        </row>
        <row r="285">
          <cell r="A285" t="str">
            <v>230</v>
          </cell>
          <cell r="B285" t="str">
            <v>Massa acrílica</v>
          </cell>
          <cell r="C285" t="str">
            <v>li</v>
          </cell>
          <cell r="D285">
            <v>2.78</v>
          </cell>
          <cell r="F285">
            <v>420</v>
          </cell>
        </row>
        <row r="286">
          <cell r="A286" t="str">
            <v>231</v>
          </cell>
          <cell r="B286" t="str">
            <v>Massa corrida PVA</v>
          </cell>
          <cell r="C286" t="str">
            <v>li</v>
          </cell>
          <cell r="D286">
            <v>2.65</v>
          </cell>
          <cell r="F286">
            <v>420</v>
          </cell>
        </row>
        <row r="287">
          <cell r="A287" t="str">
            <v>232</v>
          </cell>
          <cell r="B287" t="str">
            <v>Massa de vedação</v>
          </cell>
          <cell r="C287" t="str">
            <v>kg</v>
          </cell>
          <cell r="D287">
            <v>2.8</v>
          </cell>
          <cell r="F287">
            <v>420</v>
          </cell>
        </row>
        <row r="288">
          <cell r="A288" t="str">
            <v>451</v>
          </cell>
          <cell r="B288" t="str">
            <v>Meia-base</v>
          </cell>
          <cell r="C288" t="str">
            <v>m3</v>
          </cell>
          <cell r="D288">
            <v>13.5</v>
          </cell>
          <cell r="F288">
            <v>200</v>
          </cell>
        </row>
        <row r="289">
          <cell r="A289" t="str">
            <v>233</v>
          </cell>
          <cell r="B289" t="str">
            <v>Meio-fio de concreto 100x30x15</v>
          </cell>
          <cell r="C289" t="str">
            <v>un</v>
          </cell>
          <cell r="D289">
            <v>2.9</v>
          </cell>
          <cell r="E289" t="str">
            <v>12/08/97</v>
          </cell>
          <cell r="F289">
            <v>200</v>
          </cell>
        </row>
        <row r="290">
          <cell r="A290" t="str">
            <v>234</v>
          </cell>
          <cell r="B290" t="str">
            <v>Membrana impermeável a quente</v>
          </cell>
          <cell r="C290" t="str">
            <v>kg</v>
          </cell>
          <cell r="D290">
            <v>1.2</v>
          </cell>
          <cell r="F290">
            <v>200</v>
          </cell>
        </row>
        <row r="291">
          <cell r="A291" t="str">
            <v>235</v>
          </cell>
          <cell r="B291" t="str">
            <v>Mestre de obra</v>
          </cell>
          <cell r="C291" t="str">
            <v>h</v>
          </cell>
          <cell r="D291">
            <v>4.8</v>
          </cell>
          <cell r="E291" t="str">
            <v>Incluindo encargos sociais</v>
          </cell>
          <cell r="F291">
            <v>4.18</v>
          </cell>
        </row>
        <row r="292">
          <cell r="A292" t="str">
            <v>236</v>
          </cell>
          <cell r="B292" t="str">
            <v>Mictório aço inoxidável 150x40</v>
          </cell>
          <cell r="C292" t="str">
            <v>un</v>
          </cell>
          <cell r="D292">
            <v>207</v>
          </cell>
          <cell r="F292">
            <v>200</v>
          </cell>
        </row>
        <row r="293">
          <cell r="A293" t="str">
            <v>237</v>
          </cell>
          <cell r="B293" t="str">
            <v>Mictório de louça sifonado</v>
          </cell>
          <cell r="C293" t="str">
            <v>un</v>
          </cell>
          <cell r="D293">
            <v>63.75</v>
          </cell>
          <cell r="F293">
            <v>250</v>
          </cell>
        </row>
        <row r="294">
          <cell r="A294" t="str">
            <v>450</v>
          </cell>
          <cell r="B294" t="str">
            <v>Mobilização de equipamento de estaquea.</v>
          </cell>
          <cell r="C294" t="str">
            <v>un</v>
          </cell>
          <cell r="D294">
            <v>500</v>
          </cell>
          <cell r="E294" t="str">
            <v>Incluindo encargos sociais</v>
          </cell>
          <cell r="F294">
            <v>250</v>
          </cell>
        </row>
        <row r="295">
          <cell r="A295" t="str">
            <v>444</v>
          </cell>
          <cell r="B295" t="str">
            <v>Moeirão de concreto curvo 2,70</v>
          </cell>
          <cell r="C295" t="str">
            <v>un</v>
          </cell>
          <cell r="D295">
            <v>6.5</v>
          </cell>
          <cell r="E295" t="str">
            <v>Incluindo encargos sociais</v>
          </cell>
          <cell r="F295">
            <v>200</v>
          </cell>
        </row>
        <row r="296">
          <cell r="A296" t="str">
            <v>238</v>
          </cell>
          <cell r="B296" t="str">
            <v>Mola hidráulica clássica</v>
          </cell>
          <cell r="C296" t="str">
            <v>un</v>
          </cell>
          <cell r="D296">
            <v>78</v>
          </cell>
          <cell r="E296" t="str">
            <v>Incluindo encargos sociais</v>
          </cell>
        </row>
        <row r="297">
          <cell r="A297" t="str">
            <v>239</v>
          </cell>
          <cell r="B297" t="str">
            <v>Moto bomba 1,6cv</v>
          </cell>
          <cell r="C297" t="str">
            <v>d</v>
          </cell>
          <cell r="D297">
            <v>12</v>
          </cell>
          <cell r="E297" t="str">
            <v>para cada 30m2 - R$ 90,00.</v>
          </cell>
        </row>
        <row r="298">
          <cell r="A298" t="str">
            <v>240</v>
          </cell>
          <cell r="B298" t="str">
            <v>Moto niveladora</v>
          </cell>
          <cell r="C298" t="str">
            <v>d</v>
          </cell>
          <cell r="D298">
            <v>400</v>
          </cell>
          <cell r="E298" t="str">
            <v>0,016h/m3</v>
          </cell>
        </row>
        <row r="299">
          <cell r="A299" t="str">
            <v>241</v>
          </cell>
          <cell r="B299" t="str">
            <v>Motorista</v>
          </cell>
          <cell r="C299" t="str">
            <v>h</v>
          </cell>
          <cell r="D299">
            <v>2.0499999999999998</v>
          </cell>
          <cell r="E299" t="str">
            <v>Incluindo encargos sociais</v>
          </cell>
          <cell r="F299">
            <v>2.12</v>
          </cell>
        </row>
        <row r="300">
          <cell r="A300" t="str">
            <v>403</v>
          </cell>
          <cell r="B300" t="str">
            <v>Nípel PVC com rosca 1/2</v>
          </cell>
          <cell r="C300" t="str">
            <v>un</v>
          </cell>
          <cell r="D300">
            <v>0.12</v>
          </cell>
          <cell r="E300" t="str">
            <v>locação</v>
          </cell>
          <cell r="F300">
            <v>1.3</v>
          </cell>
        </row>
        <row r="301">
          <cell r="A301" t="str">
            <v>242</v>
          </cell>
          <cell r="B301" t="str">
            <v>Óleo de linhaça</v>
          </cell>
          <cell r="C301" t="str">
            <v>li</v>
          </cell>
          <cell r="D301">
            <v>3.1</v>
          </cell>
        </row>
        <row r="302">
          <cell r="A302" t="str">
            <v>243</v>
          </cell>
          <cell r="B302" t="str">
            <v>Operador de máquina</v>
          </cell>
          <cell r="C302" t="str">
            <v>h</v>
          </cell>
          <cell r="D302">
            <v>2.5499999999999998</v>
          </cell>
          <cell r="E302" t="str">
            <v>Incluindo encargos sociais</v>
          </cell>
          <cell r="F302">
            <v>2.12</v>
          </cell>
        </row>
        <row r="303">
          <cell r="A303" t="str">
            <v>244</v>
          </cell>
          <cell r="B303" t="str">
            <v>Operador de martelete</v>
          </cell>
          <cell r="C303" t="str">
            <v>h</v>
          </cell>
          <cell r="D303">
            <v>2.5499999999999998</v>
          </cell>
          <cell r="E303" t="str">
            <v>Incluindo encargos sociais</v>
          </cell>
          <cell r="F303">
            <v>2.12</v>
          </cell>
        </row>
        <row r="304">
          <cell r="A304" t="str">
            <v>245</v>
          </cell>
          <cell r="B304" t="str">
            <v xml:space="preserve">Pá carregadeira </v>
          </cell>
          <cell r="C304" t="str">
            <v>d</v>
          </cell>
          <cell r="D304">
            <v>320</v>
          </cell>
        </row>
        <row r="305">
          <cell r="A305" t="str">
            <v>246</v>
          </cell>
          <cell r="B305" t="str">
            <v>Papeleira de louça 15x15</v>
          </cell>
          <cell r="C305" t="str">
            <v>un</v>
          </cell>
          <cell r="D305">
            <v>5.8</v>
          </cell>
        </row>
        <row r="306">
          <cell r="A306" t="str">
            <v>247</v>
          </cell>
          <cell r="B306" t="str">
            <v>Papeleira metálica TPJ</v>
          </cell>
          <cell r="C306" t="str">
            <v>un</v>
          </cell>
          <cell r="D306">
            <v>20</v>
          </cell>
        </row>
        <row r="307">
          <cell r="A307" t="str">
            <v>248</v>
          </cell>
          <cell r="B307" t="str">
            <v>Parafuso 110mm com arruela</v>
          </cell>
          <cell r="C307" t="str">
            <v>un</v>
          </cell>
          <cell r="D307">
            <v>0.22</v>
          </cell>
        </row>
        <row r="308">
          <cell r="A308" t="str">
            <v>249</v>
          </cell>
          <cell r="B308" t="str">
            <v>Parafuso 4,8x45</v>
          </cell>
          <cell r="C308" t="str">
            <v>un</v>
          </cell>
          <cell r="D308">
            <v>0.05</v>
          </cell>
          <cell r="E308" t="str">
            <v>Incluindo encargos sociais</v>
          </cell>
          <cell r="F308">
            <v>4.18</v>
          </cell>
        </row>
        <row r="309">
          <cell r="A309" t="str">
            <v>250</v>
          </cell>
          <cell r="B309" t="str">
            <v>Parafuso 5/16x50 com arruela</v>
          </cell>
          <cell r="C309" t="str">
            <v>un</v>
          </cell>
          <cell r="D309">
            <v>0.18</v>
          </cell>
        </row>
        <row r="310">
          <cell r="A310" t="str">
            <v>398</v>
          </cell>
          <cell r="B310" t="str">
            <v>Parafuso e bucha</v>
          </cell>
          <cell r="C310" t="str">
            <v>un</v>
          </cell>
          <cell r="D310">
            <v>0.1</v>
          </cell>
          <cell r="E310" t="str">
            <v>Incluindo encargos sociais</v>
          </cell>
          <cell r="F310">
            <v>4.18</v>
          </cell>
        </row>
        <row r="311">
          <cell r="A311" t="str">
            <v>401</v>
          </cell>
          <cell r="B311" t="str">
            <v>Parafuso niquelado com bucha</v>
          </cell>
          <cell r="C311" t="str">
            <v>un</v>
          </cell>
          <cell r="D311">
            <v>0.8</v>
          </cell>
          <cell r="E311" t="str">
            <v>Incluindo encargos sociais</v>
          </cell>
          <cell r="F311">
            <v>4.18</v>
          </cell>
        </row>
        <row r="312">
          <cell r="A312" t="str">
            <v>251</v>
          </cell>
          <cell r="B312" t="str">
            <v>Paralelepípedo granito</v>
          </cell>
          <cell r="C312" t="str">
            <v>un</v>
          </cell>
          <cell r="D312">
            <v>0.4</v>
          </cell>
        </row>
        <row r="313">
          <cell r="A313" t="str">
            <v>252</v>
          </cell>
          <cell r="B313" t="str">
            <v>Pedra de mão</v>
          </cell>
          <cell r="C313" t="str">
            <v>m3</v>
          </cell>
          <cell r="D313">
            <v>13.6</v>
          </cell>
        </row>
        <row r="314">
          <cell r="A314" t="str">
            <v>253</v>
          </cell>
          <cell r="B314" t="str">
            <v>Pedra dupla</v>
          </cell>
          <cell r="C314" t="str">
            <v>un</v>
          </cell>
          <cell r="D314">
            <v>1</v>
          </cell>
          <cell r="E314" t="str">
            <v>(18x18x22)cm</v>
          </cell>
        </row>
        <row r="315">
          <cell r="A315" t="str">
            <v>254</v>
          </cell>
          <cell r="B315" t="str">
            <v>Pedreiro</v>
          </cell>
          <cell r="C315" t="str">
            <v>h</v>
          </cell>
          <cell r="D315">
            <v>2.0499999999999998</v>
          </cell>
          <cell r="E315" t="str">
            <v>Incluindo encargos sociais</v>
          </cell>
          <cell r="F315">
            <v>1.82</v>
          </cell>
        </row>
        <row r="316">
          <cell r="A316" t="str">
            <v>443</v>
          </cell>
          <cell r="B316" t="str">
            <v>Pedrisco limpo</v>
          </cell>
          <cell r="C316" t="str">
            <v>m3</v>
          </cell>
          <cell r="D316">
            <v>35</v>
          </cell>
          <cell r="E316" t="str">
            <v>Incluindo encargos sociais</v>
          </cell>
          <cell r="F316">
            <v>2.12</v>
          </cell>
        </row>
        <row r="317">
          <cell r="A317" t="str">
            <v>397</v>
          </cell>
          <cell r="B317" t="str">
            <v>Perfil de alumínio</v>
          </cell>
          <cell r="C317" t="str">
            <v>ml</v>
          </cell>
          <cell r="D317">
            <v>4</v>
          </cell>
          <cell r="E317" t="str">
            <v>0,016h/m3</v>
          </cell>
        </row>
        <row r="318">
          <cell r="A318" t="str">
            <v>456</v>
          </cell>
          <cell r="B318" t="str">
            <v>Perfil N-19</v>
          </cell>
          <cell r="C318" t="str">
            <v>ml</v>
          </cell>
          <cell r="D318">
            <v>1.1000000000000001</v>
          </cell>
          <cell r="E318" t="str">
            <v>Geral para fixação das placas divilux</v>
          </cell>
          <cell r="F318">
            <v>2.12</v>
          </cell>
        </row>
        <row r="319">
          <cell r="A319" t="str">
            <v>457</v>
          </cell>
          <cell r="B319" t="str">
            <v>Perfil NTR</v>
          </cell>
          <cell r="C319" t="str">
            <v>ml</v>
          </cell>
          <cell r="D319">
            <v>1.3</v>
          </cell>
          <cell r="E319" t="str">
            <v>Acabamento para divisória divilux</v>
          </cell>
          <cell r="F319">
            <v>2.12</v>
          </cell>
        </row>
        <row r="320">
          <cell r="A320" t="str">
            <v>255</v>
          </cell>
          <cell r="B320" t="str">
            <v>Perfuratriz manual</v>
          </cell>
          <cell r="C320" t="str">
            <v>d</v>
          </cell>
          <cell r="D320">
            <v>36</v>
          </cell>
          <cell r="E320" t="str">
            <v>Incluindo encargos sociais</v>
          </cell>
          <cell r="F320">
            <v>2.12</v>
          </cell>
        </row>
        <row r="321">
          <cell r="A321" t="str">
            <v>256</v>
          </cell>
          <cell r="B321" t="str">
            <v>Pino de aço 1/4 (6,35)x250</v>
          </cell>
          <cell r="C321" t="str">
            <v>un</v>
          </cell>
          <cell r="D321">
            <v>0.4</v>
          </cell>
          <cell r="E321" t="str">
            <v>(17telhas/m2)</v>
          </cell>
          <cell r="F321">
            <v>2.12</v>
          </cell>
        </row>
        <row r="322">
          <cell r="A322" t="str">
            <v>257</v>
          </cell>
          <cell r="B322" t="str">
            <v>Pintor</v>
          </cell>
          <cell r="C322" t="str">
            <v>h</v>
          </cell>
          <cell r="D322">
            <v>1.76</v>
          </cell>
          <cell r="E322" t="str">
            <v>Incluindo encargos sociais</v>
          </cell>
          <cell r="F322">
            <v>2.12</v>
          </cell>
        </row>
        <row r="323">
          <cell r="A323" t="str">
            <v>258</v>
          </cell>
          <cell r="B323" t="str">
            <v>Piso cerâmico 30x30 extra (PEI-4)</v>
          </cell>
          <cell r="C323" t="str">
            <v>m2</v>
          </cell>
          <cell r="D323">
            <v>8</v>
          </cell>
          <cell r="E323" t="str">
            <v xml:space="preserve"> </v>
          </cell>
          <cell r="F323">
            <v>2.12</v>
          </cell>
        </row>
        <row r="324">
          <cell r="A324" t="str">
            <v>259</v>
          </cell>
          <cell r="B324" t="str">
            <v>Piso vinílico 30x30x0,2cm</v>
          </cell>
          <cell r="C324" t="str">
            <v>m2</v>
          </cell>
          <cell r="D324">
            <v>9.4</v>
          </cell>
        </row>
        <row r="325">
          <cell r="A325" t="str">
            <v>260</v>
          </cell>
          <cell r="B325" t="str">
            <v>Placa da obra pintada</v>
          </cell>
          <cell r="C325" t="str">
            <v>m2</v>
          </cell>
          <cell r="D325">
            <v>70</v>
          </cell>
        </row>
        <row r="326">
          <cell r="A326" t="str">
            <v>261</v>
          </cell>
          <cell r="B326" t="str">
            <v>Plafon com globo leitoso</v>
          </cell>
          <cell r="C326" t="str">
            <v>un</v>
          </cell>
          <cell r="D326">
            <v>7</v>
          </cell>
        </row>
        <row r="327">
          <cell r="A327" t="str">
            <v>262</v>
          </cell>
          <cell r="B327" t="str">
            <v>Poliuretano 3cm</v>
          </cell>
          <cell r="C327" t="str">
            <v>m2</v>
          </cell>
          <cell r="D327">
            <v>3.8</v>
          </cell>
        </row>
        <row r="328">
          <cell r="A328" t="str">
            <v>263</v>
          </cell>
          <cell r="B328" t="str">
            <v>Porta alu. 400x240 fosco</v>
          </cell>
          <cell r="C328" t="str">
            <v>un</v>
          </cell>
          <cell r="D328">
            <v>1392</v>
          </cell>
          <cell r="E328" t="str">
            <v>anodizado+15%, eletrostática+30%</v>
          </cell>
        </row>
        <row r="329">
          <cell r="A329" t="str">
            <v>422</v>
          </cell>
          <cell r="B329" t="str">
            <v>Porta de alumínio e vidro</v>
          </cell>
          <cell r="C329" t="str">
            <v>m2</v>
          </cell>
          <cell r="D329">
            <v>145</v>
          </cell>
          <cell r="E329" t="str">
            <v>(26telhas/m2</v>
          </cell>
        </row>
        <row r="330">
          <cell r="A330" t="str">
            <v>421</v>
          </cell>
          <cell r="B330" t="str">
            <v>Porta de alumínio tipo veneziana</v>
          </cell>
          <cell r="C330" t="str">
            <v>m2</v>
          </cell>
          <cell r="D330">
            <v>135</v>
          </cell>
          <cell r="E330" t="str">
            <v>Incluindo encargos sociais</v>
          </cell>
          <cell r="F330">
            <v>1.82</v>
          </cell>
        </row>
        <row r="331">
          <cell r="A331" t="str">
            <v>264</v>
          </cell>
          <cell r="B331" t="str">
            <v>Porta externa 100x210</v>
          </cell>
          <cell r="C331" t="str">
            <v>un</v>
          </cell>
          <cell r="D331">
            <v>95</v>
          </cell>
          <cell r="E331" t="str">
            <v>(18x18x22)cm</v>
          </cell>
        </row>
        <row r="332">
          <cell r="A332" t="str">
            <v>265</v>
          </cell>
          <cell r="B332" t="str">
            <v>Porta externa 80x210</v>
          </cell>
          <cell r="C332" t="str">
            <v>un</v>
          </cell>
          <cell r="D332">
            <v>70</v>
          </cell>
          <cell r="E332" t="str">
            <v>Incluindo encargos sociais</v>
          </cell>
          <cell r="F332">
            <v>1.82</v>
          </cell>
        </row>
        <row r="333">
          <cell r="A333" t="str">
            <v>266</v>
          </cell>
          <cell r="B333" t="str">
            <v>Porta externa 90x210</v>
          </cell>
          <cell r="C333" t="str">
            <v>un</v>
          </cell>
          <cell r="D333">
            <v>85</v>
          </cell>
          <cell r="E333" t="str">
            <v>(18x18x22)cm</v>
          </cell>
        </row>
        <row r="334">
          <cell r="A334" t="str">
            <v>267</v>
          </cell>
          <cell r="B334" t="str">
            <v>Porta interna semioca 100x210</v>
          </cell>
          <cell r="C334" t="str">
            <v>un</v>
          </cell>
          <cell r="D334">
            <v>58</v>
          </cell>
          <cell r="E334" t="str">
            <v>(18x18x22)cm</v>
          </cell>
          <cell r="F334">
            <v>1.82</v>
          </cell>
        </row>
        <row r="335">
          <cell r="A335" t="str">
            <v>268</v>
          </cell>
          <cell r="B335" t="str">
            <v>Porta interna semioca 60x210</v>
          </cell>
          <cell r="C335" t="str">
            <v>un</v>
          </cell>
          <cell r="D335">
            <v>40</v>
          </cell>
          <cell r="E335" t="str">
            <v>Geral para fixação das placas divilux</v>
          </cell>
          <cell r="F335">
            <v>1.82</v>
          </cell>
        </row>
        <row r="336">
          <cell r="A336" t="str">
            <v>269</v>
          </cell>
          <cell r="B336" t="str">
            <v>Porta interna semioca 70x210</v>
          </cell>
          <cell r="C336" t="str">
            <v>un</v>
          </cell>
          <cell r="D336">
            <v>41</v>
          </cell>
          <cell r="E336" t="str">
            <v>Acabamento para divisória divilux</v>
          </cell>
        </row>
        <row r="337">
          <cell r="A337" t="str">
            <v>270</v>
          </cell>
          <cell r="B337" t="str">
            <v>Porta interna semioca 80x210</v>
          </cell>
          <cell r="C337" t="str">
            <v>un</v>
          </cell>
          <cell r="D337">
            <v>42</v>
          </cell>
          <cell r="E337" t="str">
            <v>Geral para fixação das placas divilux</v>
          </cell>
        </row>
        <row r="338">
          <cell r="A338" t="str">
            <v>271</v>
          </cell>
          <cell r="B338" t="str">
            <v>Porta interna semioca 90x210</v>
          </cell>
          <cell r="C338" t="str">
            <v>un</v>
          </cell>
          <cell r="D338">
            <v>55</v>
          </cell>
          <cell r="E338" t="str">
            <v>Geral para fixação das placas divilux</v>
          </cell>
        </row>
        <row r="339">
          <cell r="A339" t="str">
            <v>272</v>
          </cell>
          <cell r="B339" t="str">
            <v>Porta venez. alu. 70x210 fosco</v>
          </cell>
          <cell r="C339" t="str">
            <v>un</v>
          </cell>
          <cell r="D339">
            <v>198.45</v>
          </cell>
          <cell r="E339" t="str">
            <v>anodizado+15%, eletrostática+30%</v>
          </cell>
          <cell r="F339">
            <v>2.12</v>
          </cell>
        </row>
        <row r="340">
          <cell r="A340" t="str">
            <v>396</v>
          </cell>
          <cell r="B340" t="str">
            <v>Portão ferro zincado</v>
          </cell>
          <cell r="C340" t="str">
            <v>m2</v>
          </cell>
          <cell r="D340">
            <v>40</v>
          </cell>
          <cell r="E340" t="str">
            <v xml:space="preserve"> </v>
          </cell>
        </row>
        <row r="341">
          <cell r="A341" t="str">
            <v>273</v>
          </cell>
          <cell r="B341" t="str">
            <v>Poste de concreto 6,00m</v>
          </cell>
          <cell r="C341" t="str">
            <v>un</v>
          </cell>
          <cell r="D341">
            <v>68</v>
          </cell>
          <cell r="E341" t="str">
            <v>Incluindo encargos sociais</v>
          </cell>
          <cell r="F341">
            <v>2.12</v>
          </cell>
        </row>
        <row r="342">
          <cell r="A342" t="str">
            <v>438</v>
          </cell>
          <cell r="B342" t="str">
            <v>Poste de eucalipto autoclavado 20cm</v>
          </cell>
          <cell r="C342" t="str">
            <v>ml</v>
          </cell>
          <cell r="D342">
            <v>7</v>
          </cell>
          <cell r="E342" t="str">
            <v>base(18-21) topo(13-17)</v>
          </cell>
          <cell r="F342">
            <v>2.12</v>
          </cell>
        </row>
        <row r="343">
          <cell r="A343" t="str">
            <v>437</v>
          </cell>
          <cell r="B343" t="str">
            <v xml:space="preserve">Poste de eucalipto autoclavado 30cm </v>
          </cell>
          <cell r="C343" t="str">
            <v>ml</v>
          </cell>
          <cell r="D343">
            <v>10</v>
          </cell>
          <cell r="E343" t="str">
            <v>base(23-28) topo(15-21)</v>
          </cell>
        </row>
        <row r="344">
          <cell r="A344" t="str">
            <v>274</v>
          </cell>
          <cell r="B344" t="str">
            <v>Prego 13x15</v>
          </cell>
          <cell r="C344" t="str">
            <v>kg</v>
          </cell>
          <cell r="D344">
            <v>1.7</v>
          </cell>
        </row>
        <row r="345">
          <cell r="A345" t="str">
            <v>275</v>
          </cell>
          <cell r="B345" t="str">
            <v>Prego 17x27</v>
          </cell>
          <cell r="C345" t="str">
            <v>kg</v>
          </cell>
          <cell r="D345">
            <v>1.4</v>
          </cell>
          <cell r="E345" t="str">
            <v>anodizado+15%, eletrostática+30%</v>
          </cell>
        </row>
        <row r="346">
          <cell r="A346" t="str">
            <v>276</v>
          </cell>
          <cell r="B346" t="str">
            <v>Prego de aço zincado com arruela</v>
          </cell>
          <cell r="C346" t="str">
            <v>un</v>
          </cell>
          <cell r="D346">
            <v>0.18</v>
          </cell>
          <cell r="E346" t="str">
            <v>Pré-fabricadas</v>
          </cell>
        </row>
        <row r="347">
          <cell r="A347" t="str">
            <v>435</v>
          </cell>
          <cell r="B347" t="str">
            <v>Projetor reto para lâmpada halógena</v>
          </cell>
          <cell r="C347" t="str">
            <v>un</v>
          </cell>
          <cell r="D347">
            <v>21.89</v>
          </cell>
          <cell r="E347" t="str">
            <v>anodizado+15%, eletrostática+30%</v>
          </cell>
        </row>
        <row r="348">
          <cell r="A348" t="str">
            <v>277</v>
          </cell>
          <cell r="B348" t="str">
            <v>Quadro medição alu. monofásico</v>
          </cell>
          <cell r="C348" t="str">
            <v>un</v>
          </cell>
          <cell r="D348">
            <v>16</v>
          </cell>
          <cell r="E348" t="str">
            <v>anodizado+15%, eletrostática+30%</v>
          </cell>
        </row>
        <row r="349">
          <cell r="A349" t="str">
            <v>278</v>
          </cell>
          <cell r="B349" t="str">
            <v>Quadro medição alu. trifásico</v>
          </cell>
          <cell r="C349" t="str">
            <v>un</v>
          </cell>
          <cell r="D349">
            <v>35</v>
          </cell>
          <cell r="E349" t="str">
            <v>Pré-fabricadas</v>
          </cell>
        </row>
        <row r="350">
          <cell r="A350" t="str">
            <v>279</v>
          </cell>
          <cell r="B350" t="str">
            <v>Ralo sifonado 100x40</v>
          </cell>
          <cell r="C350" t="str">
            <v>un</v>
          </cell>
          <cell r="D350">
            <v>3.33</v>
          </cell>
        </row>
        <row r="351">
          <cell r="A351" t="str">
            <v>280</v>
          </cell>
          <cell r="B351" t="str">
            <v>Reator de partida rápida 1x20w</v>
          </cell>
          <cell r="C351" t="str">
            <v>un</v>
          </cell>
          <cell r="D351">
            <v>10</v>
          </cell>
        </row>
        <row r="352">
          <cell r="A352" t="str">
            <v>281</v>
          </cell>
          <cell r="B352" t="str">
            <v>Reator de partida rápida 1x40</v>
          </cell>
          <cell r="C352" t="str">
            <v>un</v>
          </cell>
          <cell r="D352">
            <v>10</v>
          </cell>
        </row>
        <row r="353">
          <cell r="A353" t="str">
            <v>282</v>
          </cell>
          <cell r="B353" t="str">
            <v>Reator de partida rápida 2x20w</v>
          </cell>
          <cell r="C353" t="str">
            <v>un</v>
          </cell>
          <cell r="D353">
            <v>12.14</v>
          </cell>
        </row>
        <row r="354">
          <cell r="A354" t="str">
            <v>283</v>
          </cell>
          <cell r="B354" t="str">
            <v>Reator de partida rápida 2x40w</v>
          </cell>
          <cell r="C354" t="str">
            <v>un</v>
          </cell>
          <cell r="D354">
            <v>12.14</v>
          </cell>
        </row>
        <row r="355">
          <cell r="A355" t="str">
            <v>432</v>
          </cell>
          <cell r="B355" t="str">
            <v>Refleor de alumínio</v>
          </cell>
          <cell r="C355" t="str">
            <v>un</v>
          </cell>
          <cell r="D355">
            <v>35</v>
          </cell>
        </row>
        <row r="356">
          <cell r="A356" t="str">
            <v>284</v>
          </cell>
          <cell r="B356" t="str">
            <v>Registro de gaveta 1 1/2 bruto</v>
          </cell>
          <cell r="C356" t="str">
            <v>un</v>
          </cell>
          <cell r="D356">
            <v>15.34</v>
          </cell>
        </row>
        <row r="357">
          <cell r="A357" t="str">
            <v>285</v>
          </cell>
          <cell r="B357" t="str">
            <v>Registro de gaveta 1 bruto</v>
          </cell>
          <cell r="C357" t="str">
            <v>un</v>
          </cell>
          <cell r="D357">
            <v>13.35</v>
          </cell>
        </row>
        <row r="358">
          <cell r="A358" t="str">
            <v>286</v>
          </cell>
          <cell r="B358" t="str">
            <v>Registro de gaveta 2 1/2 bruto</v>
          </cell>
          <cell r="C358" t="str">
            <v>un</v>
          </cell>
          <cell r="D358">
            <v>56.5</v>
          </cell>
          <cell r="E358" t="str">
            <v>anodizado+15%, eletrostática+30%</v>
          </cell>
        </row>
        <row r="359">
          <cell r="A359" t="str">
            <v>287</v>
          </cell>
          <cell r="B359" t="str">
            <v>Registro de gaveta 3/4 canopla</v>
          </cell>
          <cell r="C359" t="str">
            <v>un</v>
          </cell>
          <cell r="D359">
            <v>19</v>
          </cell>
        </row>
        <row r="360">
          <cell r="A360" t="str">
            <v>288</v>
          </cell>
          <cell r="B360" t="str">
            <v>Registro de pressão 3/4 canopla</v>
          </cell>
          <cell r="C360" t="str">
            <v>un</v>
          </cell>
          <cell r="D360">
            <v>19</v>
          </cell>
          <cell r="E360" t="str">
            <v>anodizado+15%, eletrostática+30%</v>
          </cell>
        </row>
        <row r="361">
          <cell r="A361" t="str">
            <v>289</v>
          </cell>
          <cell r="B361" t="str">
            <v>Rejunte preto junta larga</v>
          </cell>
          <cell r="C361" t="str">
            <v>kg</v>
          </cell>
          <cell r="D361">
            <v>1.2</v>
          </cell>
          <cell r="E361" t="str">
            <v>base(18-21) topo(13-17)</v>
          </cell>
        </row>
        <row r="362">
          <cell r="A362" t="str">
            <v>290</v>
          </cell>
          <cell r="B362" t="str">
            <v>Resina acrílica</v>
          </cell>
          <cell r="C362" t="str">
            <v>li</v>
          </cell>
          <cell r="D362">
            <v>4.5</v>
          </cell>
          <cell r="E362" t="str">
            <v>base(23-28) topo(15-21)</v>
          </cell>
        </row>
        <row r="363">
          <cell r="A363" t="str">
            <v>415</v>
          </cell>
          <cell r="B363" t="str">
            <v>Retroescavadeira</v>
          </cell>
          <cell r="C363" t="str">
            <v>d</v>
          </cell>
          <cell r="D363">
            <v>235</v>
          </cell>
          <cell r="E363" t="str">
            <v>base(18-21) topo(13-17)</v>
          </cell>
        </row>
        <row r="364">
          <cell r="A364" t="str">
            <v>291</v>
          </cell>
          <cell r="B364" t="str">
            <v>Rodaforro de PVC para forro</v>
          </cell>
          <cell r="C364" t="str">
            <v>ml</v>
          </cell>
          <cell r="D364">
            <v>1.5</v>
          </cell>
          <cell r="E364" t="str">
            <v>base(18-21) topo(13-17)</v>
          </cell>
        </row>
        <row r="365">
          <cell r="A365" t="str">
            <v>292</v>
          </cell>
          <cell r="B365" t="str">
            <v>Rodapé de madeira 7cm</v>
          </cell>
          <cell r="C365" t="str">
            <v>ml</v>
          </cell>
          <cell r="D365">
            <v>1.7</v>
          </cell>
          <cell r="E365" t="str">
            <v>base(23-28) topo(15-21)</v>
          </cell>
        </row>
        <row r="366">
          <cell r="A366" t="str">
            <v>293</v>
          </cell>
          <cell r="B366" t="str">
            <v>Rolo compactador</v>
          </cell>
          <cell r="C366" t="str">
            <v>d</v>
          </cell>
          <cell r="D366">
            <v>88</v>
          </cell>
        </row>
        <row r="367">
          <cell r="A367" t="str">
            <v>294</v>
          </cell>
          <cell r="B367" t="str">
            <v>Saboneteira de louça 15x15</v>
          </cell>
          <cell r="C367" t="str">
            <v>un</v>
          </cell>
          <cell r="D367">
            <v>5.53</v>
          </cell>
        </row>
        <row r="368">
          <cell r="A368" t="str">
            <v>295</v>
          </cell>
          <cell r="B368" t="str">
            <v>Saboneteira giratória</v>
          </cell>
          <cell r="C368" t="str">
            <v>un</v>
          </cell>
          <cell r="D368">
            <v>8</v>
          </cell>
        </row>
        <row r="369">
          <cell r="A369" t="str">
            <v>296</v>
          </cell>
          <cell r="B369" t="str">
            <v>Saboneteira plástica refil 800ml</v>
          </cell>
          <cell r="C369" t="str">
            <v>un</v>
          </cell>
          <cell r="D369">
            <v>20</v>
          </cell>
        </row>
        <row r="370">
          <cell r="A370" t="str">
            <v>297</v>
          </cell>
          <cell r="B370" t="str">
            <v>Saibro - posto obra</v>
          </cell>
          <cell r="C370" t="str">
            <v>m3</v>
          </cell>
          <cell r="D370">
            <v>6.5</v>
          </cell>
          <cell r="E370" t="str">
            <v>Sem empolamento</v>
          </cell>
        </row>
        <row r="371">
          <cell r="A371" t="str">
            <v>298</v>
          </cell>
          <cell r="B371" t="str">
            <v>Selador acrílico</v>
          </cell>
          <cell r="C371" t="str">
            <v>li</v>
          </cell>
          <cell r="D371">
            <v>2.5</v>
          </cell>
        </row>
        <row r="372">
          <cell r="A372" t="str">
            <v>299</v>
          </cell>
          <cell r="B372" t="str">
            <v>Selador PVA</v>
          </cell>
          <cell r="C372" t="str">
            <v>li</v>
          </cell>
          <cell r="D372">
            <v>2</v>
          </cell>
        </row>
        <row r="373">
          <cell r="A373" t="str">
            <v>300</v>
          </cell>
          <cell r="B373" t="str">
            <v>Servente</v>
          </cell>
          <cell r="C373" t="str">
            <v>h</v>
          </cell>
          <cell r="D373">
            <v>1.24</v>
          </cell>
          <cell r="E373" t="str">
            <v>Incluindo encargos sociais</v>
          </cell>
          <cell r="F373">
            <v>1.3</v>
          </cell>
        </row>
        <row r="374">
          <cell r="A374" t="str">
            <v>301</v>
          </cell>
          <cell r="B374" t="str">
            <v>Sikadur 32</v>
          </cell>
          <cell r="C374" t="str">
            <v>kg</v>
          </cell>
          <cell r="D374">
            <v>11.26</v>
          </cell>
        </row>
        <row r="375">
          <cell r="A375" t="str">
            <v>302</v>
          </cell>
          <cell r="B375" t="str">
            <v>Silicone líquido</v>
          </cell>
          <cell r="C375" t="str">
            <v>li</v>
          </cell>
          <cell r="D375">
            <v>6.3</v>
          </cell>
        </row>
        <row r="376">
          <cell r="A376" t="str">
            <v>303</v>
          </cell>
          <cell r="B376" t="str">
            <v>Solvente</v>
          </cell>
          <cell r="C376" t="str">
            <v>li</v>
          </cell>
          <cell r="D376">
            <v>2.5</v>
          </cell>
          <cell r="E376" t="str">
            <v>consumo médio p/ balde = 100,00m2</v>
          </cell>
        </row>
        <row r="377">
          <cell r="A377" t="str">
            <v>304</v>
          </cell>
          <cell r="B377" t="str">
            <v>Sumidouro 0,90x0,90</v>
          </cell>
          <cell r="C377" t="str">
            <v>un</v>
          </cell>
          <cell r="D377">
            <v>30</v>
          </cell>
        </row>
        <row r="378">
          <cell r="A378" t="str">
            <v>305</v>
          </cell>
          <cell r="B378" t="str">
            <v>Suporte de para-raio</v>
          </cell>
          <cell r="C378" t="str">
            <v>un</v>
          </cell>
          <cell r="D378">
            <v>1.6</v>
          </cell>
        </row>
        <row r="379">
          <cell r="A379" t="str">
            <v>306</v>
          </cell>
          <cell r="B379" t="str">
            <v>Suporte de PVC para calha</v>
          </cell>
          <cell r="C379" t="str">
            <v>un</v>
          </cell>
          <cell r="D379">
            <v>19</v>
          </cell>
        </row>
        <row r="380">
          <cell r="A380" t="str">
            <v>307</v>
          </cell>
          <cell r="B380" t="str">
            <v>Suporte zincado para calha PVC</v>
          </cell>
          <cell r="C380" t="str">
            <v>un</v>
          </cell>
          <cell r="D380">
            <v>1.2</v>
          </cell>
        </row>
        <row r="381">
          <cell r="A381" t="str">
            <v>308</v>
          </cell>
          <cell r="B381" t="str">
            <v>Tábua de assoalho 15x2,5</v>
          </cell>
          <cell r="C381" t="str">
            <v>m2</v>
          </cell>
          <cell r="D381">
            <v>16.100000000000001</v>
          </cell>
        </row>
        <row r="382">
          <cell r="A382" t="str">
            <v>309</v>
          </cell>
          <cell r="B382" t="str">
            <v>Taco de madeira 7x21</v>
          </cell>
          <cell r="C382" t="str">
            <v>m2</v>
          </cell>
          <cell r="D382">
            <v>10.5</v>
          </cell>
        </row>
        <row r="383">
          <cell r="A383" t="str">
            <v>464</v>
          </cell>
          <cell r="B383" t="str">
            <v>Tampa circular de FF 60</v>
          </cell>
          <cell r="C383" t="str">
            <v>un</v>
          </cell>
          <cell r="D383">
            <v>100</v>
          </cell>
        </row>
        <row r="384">
          <cell r="A384" t="str">
            <v>310</v>
          </cell>
          <cell r="B384" t="str">
            <v>Tampo circular ferro 600mm</v>
          </cell>
          <cell r="C384" t="str">
            <v>un</v>
          </cell>
          <cell r="D384">
            <v>97.05</v>
          </cell>
        </row>
        <row r="385">
          <cell r="A385" t="str">
            <v>405</v>
          </cell>
          <cell r="B385" t="str">
            <v>Tampo de granito mel</v>
          </cell>
          <cell r="C385" t="str">
            <v>ml</v>
          </cell>
          <cell r="D385">
            <v>90</v>
          </cell>
        </row>
        <row r="386">
          <cell r="A386" t="str">
            <v>311</v>
          </cell>
          <cell r="B386" t="str">
            <v>Tampo de mármore 60x3cm</v>
          </cell>
          <cell r="C386" t="str">
            <v>ml</v>
          </cell>
          <cell r="D386">
            <v>50</v>
          </cell>
        </row>
        <row r="387">
          <cell r="A387" t="str">
            <v>312</v>
          </cell>
          <cell r="B387" t="str">
            <v>Tampo inoxidável 1,20x60 cuba sim.</v>
          </cell>
          <cell r="C387" t="str">
            <v>un</v>
          </cell>
          <cell r="D387">
            <v>120</v>
          </cell>
        </row>
        <row r="388">
          <cell r="A388" t="str">
            <v>313</v>
          </cell>
          <cell r="B388" t="str">
            <v>Tampo inoxidável 180x60 cuba dupla</v>
          </cell>
          <cell r="C388" t="str">
            <v>un</v>
          </cell>
          <cell r="D388">
            <v>173.2</v>
          </cell>
        </row>
        <row r="389">
          <cell r="A389" t="str">
            <v>314</v>
          </cell>
          <cell r="B389" t="str">
            <v>Tanque de louça com coluna 65x57</v>
          </cell>
          <cell r="C389" t="str">
            <v>un</v>
          </cell>
          <cell r="D389">
            <v>81</v>
          </cell>
          <cell r="E389" t="str">
            <v>Sem empolamento</v>
          </cell>
        </row>
        <row r="390">
          <cell r="A390" t="str">
            <v>315</v>
          </cell>
          <cell r="B390" t="str">
            <v>Tanque pré-moldado de concreto 80x70</v>
          </cell>
          <cell r="C390" t="str">
            <v>un</v>
          </cell>
          <cell r="D390">
            <v>29.3</v>
          </cell>
        </row>
        <row r="391">
          <cell r="A391" t="str">
            <v>316</v>
          </cell>
          <cell r="B391" t="str">
            <v>Tela arame galvanizado malha 7  fio 12</v>
          </cell>
          <cell r="C391" t="str">
            <v>m2</v>
          </cell>
          <cell r="D391">
            <v>4</v>
          </cell>
          <cell r="E391" t="str">
            <v>Sem empolamento</v>
          </cell>
        </row>
        <row r="392">
          <cell r="A392" t="str">
            <v>317</v>
          </cell>
          <cell r="B392" t="str">
            <v>Tela galvanizada OTIZ malha 3,5 fio 10</v>
          </cell>
          <cell r="C392" t="str">
            <v>m2</v>
          </cell>
          <cell r="D392">
            <v>9</v>
          </cell>
          <cell r="E392" t="str">
            <v>Incluindo encargos sociais</v>
          </cell>
          <cell r="F392">
            <v>1.3</v>
          </cell>
        </row>
        <row r="393">
          <cell r="A393" t="str">
            <v>318</v>
          </cell>
          <cell r="B393" t="str">
            <v>Tela galvanizada OTIZ malha 5 fio 10</v>
          </cell>
          <cell r="C393" t="str">
            <v>m2</v>
          </cell>
          <cell r="D393">
            <v>7.8</v>
          </cell>
        </row>
        <row r="394">
          <cell r="A394" t="str">
            <v>319</v>
          </cell>
          <cell r="B394" t="str">
            <v>Tela soldada CA-60 4,2mm 10x10</v>
          </cell>
          <cell r="C394" t="str">
            <v>m2</v>
          </cell>
          <cell r="D394">
            <v>2.5299999999999998</v>
          </cell>
          <cell r="E394" t="str">
            <v>Incluindo encargos sociais</v>
          </cell>
          <cell r="F394">
            <v>1.3</v>
          </cell>
        </row>
        <row r="395">
          <cell r="A395" t="str">
            <v>320</v>
          </cell>
          <cell r="B395" t="str">
            <v>Telha alumínio ondulada 0,6mm</v>
          </cell>
          <cell r="C395" t="str">
            <v>ml</v>
          </cell>
          <cell r="D395">
            <v>11.23</v>
          </cell>
          <cell r="E395" t="str">
            <v>consumo médio p/ balde = 100,00m2</v>
          </cell>
          <cell r="F395">
            <v>1.3</v>
          </cell>
        </row>
        <row r="396">
          <cell r="A396" t="str">
            <v>321</v>
          </cell>
          <cell r="B396" t="str">
            <v>Telha capa/canal</v>
          </cell>
          <cell r="C396" t="str">
            <v>un</v>
          </cell>
          <cell r="D396">
            <v>0.22</v>
          </cell>
          <cell r="E396" t="str">
            <v>(16telhas/m2)</v>
          </cell>
        </row>
        <row r="397">
          <cell r="A397" t="str">
            <v>322</v>
          </cell>
          <cell r="B397" t="str">
            <v>Telha colonial</v>
          </cell>
          <cell r="C397" t="str">
            <v>un</v>
          </cell>
          <cell r="D397">
            <v>0.22</v>
          </cell>
          <cell r="E397" t="str">
            <v>(25telhas/m2)</v>
          </cell>
        </row>
        <row r="398">
          <cell r="A398" t="str">
            <v>323</v>
          </cell>
          <cell r="B398" t="str">
            <v>Telha de aço zincado trapez. 0,5mm</v>
          </cell>
          <cell r="C398" t="str">
            <v>ml</v>
          </cell>
          <cell r="D398">
            <v>6</v>
          </cell>
          <cell r="E398" t="str">
            <v>consumo médio p/ balde = 100,00m2</v>
          </cell>
        </row>
        <row r="399">
          <cell r="A399" t="str">
            <v>324</v>
          </cell>
          <cell r="B399" t="str">
            <v>Telha fibrocimento kalheta</v>
          </cell>
          <cell r="C399" t="str">
            <v>m2</v>
          </cell>
          <cell r="D399">
            <v>17.079999999999998</v>
          </cell>
        </row>
        <row r="400">
          <cell r="A400" t="str">
            <v>325</v>
          </cell>
          <cell r="B400" t="str">
            <v>Telha fibrocimento kalhetão</v>
          </cell>
          <cell r="C400" t="str">
            <v>m2</v>
          </cell>
          <cell r="D400">
            <v>11.65</v>
          </cell>
        </row>
        <row r="401">
          <cell r="A401" t="str">
            <v>326</v>
          </cell>
          <cell r="B401" t="str">
            <v>Telha fibrocimento ond. 4mm</v>
          </cell>
          <cell r="C401" t="str">
            <v>m2</v>
          </cell>
          <cell r="D401">
            <v>3</v>
          </cell>
        </row>
        <row r="402">
          <cell r="A402" t="str">
            <v>327</v>
          </cell>
          <cell r="B402" t="str">
            <v>Telha fibrocimento ond. 6mm</v>
          </cell>
          <cell r="C402" t="str">
            <v>m2</v>
          </cell>
          <cell r="D402">
            <v>4.84</v>
          </cell>
        </row>
        <row r="403">
          <cell r="A403" t="str">
            <v>328</v>
          </cell>
          <cell r="B403" t="str">
            <v>Telha francesa</v>
          </cell>
          <cell r="C403" t="str">
            <v>un</v>
          </cell>
          <cell r="D403">
            <v>0.22</v>
          </cell>
          <cell r="E403" t="str">
            <v>(24telhas/m2)</v>
          </cell>
        </row>
        <row r="404">
          <cell r="A404" t="str">
            <v>329</v>
          </cell>
          <cell r="B404" t="str">
            <v>Telha plan</v>
          </cell>
          <cell r="C404" t="str">
            <v>un</v>
          </cell>
          <cell r="D404">
            <v>0.22</v>
          </cell>
          <cell r="E404" t="str">
            <v>(24telhas/m2</v>
          </cell>
        </row>
        <row r="405">
          <cell r="A405" t="str">
            <v>330</v>
          </cell>
          <cell r="B405" t="str">
            <v>Telhadista</v>
          </cell>
          <cell r="C405" t="str">
            <v>h</v>
          </cell>
          <cell r="D405">
            <v>2.17</v>
          </cell>
          <cell r="E405" t="str">
            <v>Incluindo encargos sociais</v>
          </cell>
          <cell r="F405">
            <v>1.82</v>
          </cell>
        </row>
        <row r="406">
          <cell r="A406" t="str">
            <v>331</v>
          </cell>
          <cell r="B406" t="str">
            <v>Terra vegetal</v>
          </cell>
          <cell r="C406" t="str">
            <v>m3</v>
          </cell>
          <cell r="D406">
            <v>20</v>
          </cell>
        </row>
        <row r="407">
          <cell r="A407" t="str">
            <v>332</v>
          </cell>
          <cell r="B407" t="str">
            <v>Tijolo 6 furos</v>
          </cell>
          <cell r="C407" t="str">
            <v>un</v>
          </cell>
          <cell r="D407">
            <v>0.09</v>
          </cell>
          <cell r="E407" t="str">
            <v>tipo pesado (19x13x9)</v>
          </cell>
        </row>
        <row r="408">
          <cell r="A408" t="str">
            <v>333</v>
          </cell>
          <cell r="B408" t="str">
            <v>Tijolo maciço 5x10x20</v>
          </cell>
          <cell r="C408" t="str">
            <v>un</v>
          </cell>
          <cell r="D408">
            <v>0.09</v>
          </cell>
        </row>
        <row r="409">
          <cell r="A409" t="str">
            <v>334</v>
          </cell>
          <cell r="B409" t="str">
            <v>Tinta a base de betume</v>
          </cell>
          <cell r="C409" t="str">
            <v>kg</v>
          </cell>
          <cell r="D409">
            <v>4.49</v>
          </cell>
        </row>
        <row r="410">
          <cell r="A410" t="str">
            <v>335</v>
          </cell>
          <cell r="B410" t="str">
            <v>Tinta acrílica</v>
          </cell>
          <cell r="C410" t="str">
            <v>li</v>
          </cell>
          <cell r="D410">
            <v>4.7</v>
          </cell>
          <cell r="E410" t="str">
            <v>consumo médio p/ balde = 90,00m2</v>
          </cell>
        </row>
        <row r="411">
          <cell r="A411" t="str">
            <v>336</v>
          </cell>
          <cell r="B411" t="str">
            <v>Tinta esmalte brilhante</v>
          </cell>
          <cell r="C411" t="str">
            <v>li</v>
          </cell>
          <cell r="D411">
            <v>5.63</v>
          </cell>
          <cell r="E411" t="str">
            <v>consumo médio p/ galão = 35,00m2</v>
          </cell>
        </row>
        <row r="412">
          <cell r="A412" t="str">
            <v>442</v>
          </cell>
          <cell r="B412" t="str">
            <v>Tinta esmalte fundo fosco</v>
          </cell>
          <cell r="C412" t="str">
            <v>li</v>
          </cell>
          <cell r="D412">
            <v>6</v>
          </cell>
          <cell r="E412" t="str">
            <v>consumo médio p/ galão = 35,00m2</v>
          </cell>
        </row>
        <row r="413">
          <cell r="A413" t="str">
            <v>337</v>
          </cell>
          <cell r="B413" t="str">
            <v>Tinta mineral impermeável</v>
          </cell>
          <cell r="C413" t="str">
            <v>kg</v>
          </cell>
          <cell r="D413">
            <v>2.93</v>
          </cell>
          <cell r="E413" t="str">
            <v>Tela para cobrir quadras de futebol</v>
          </cell>
        </row>
        <row r="414">
          <cell r="A414" t="str">
            <v>338</v>
          </cell>
          <cell r="B414" t="str">
            <v>Tinta óleo brilhante</v>
          </cell>
          <cell r="C414" t="str">
            <v>li</v>
          </cell>
          <cell r="D414">
            <v>3.88</v>
          </cell>
          <cell r="E414" t="str">
            <v>consumo médio p/ galão = 35,00m2</v>
          </cell>
        </row>
        <row r="415">
          <cell r="A415" t="str">
            <v>339</v>
          </cell>
          <cell r="B415" t="str">
            <v>Tinta óleo fosco fundo</v>
          </cell>
          <cell r="C415" t="str">
            <v>li</v>
          </cell>
          <cell r="D415">
            <v>4.4400000000000004</v>
          </cell>
          <cell r="E415" t="str">
            <v>consumo médio p/ galão = 35,00m2</v>
          </cell>
        </row>
        <row r="416">
          <cell r="A416" t="str">
            <v>340</v>
          </cell>
          <cell r="B416" t="str">
            <v>Tinta PVA</v>
          </cell>
          <cell r="C416" t="str">
            <v>li</v>
          </cell>
          <cell r="D416">
            <v>3.55</v>
          </cell>
          <cell r="E416" t="str">
            <v>consumo médio p/ balde = 90,00m2</v>
          </cell>
        </row>
        <row r="417">
          <cell r="A417" t="str">
            <v>341</v>
          </cell>
          <cell r="B417" t="str">
            <v>Tinta Zarcão</v>
          </cell>
          <cell r="C417" t="str">
            <v>li</v>
          </cell>
          <cell r="D417">
            <v>6.3</v>
          </cell>
          <cell r="E417" t="str">
            <v>(25telhas/m2)</v>
          </cell>
        </row>
        <row r="418">
          <cell r="A418" t="str">
            <v>342</v>
          </cell>
          <cell r="B418" t="str">
            <v>Tomada embutir com espelho</v>
          </cell>
          <cell r="C418" t="str">
            <v>un</v>
          </cell>
          <cell r="D418">
            <v>3.5</v>
          </cell>
          <cell r="E418" t="str">
            <v>(17telhas/m2)</v>
          </cell>
        </row>
        <row r="419">
          <cell r="A419" t="str">
            <v>343</v>
          </cell>
          <cell r="B419" t="str">
            <v>Tomada especial para chuveiro</v>
          </cell>
          <cell r="C419" t="str">
            <v>un</v>
          </cell>
          <cell r="D419">
            <v>4.5</v>
          </cell>
          <cell r="E419" t="str">
            <v>(17telhas/m2)</v>
          </cell>
        </row>
        <row r="420">
          <cell r="A420" t="str">
            <v>344</v>
          </cell>
          <cell r="B420" t="str">
            <v>Torneira bóia metálica 3/4</v>
          </cell>
          <cell r="C420" t="str">
            <v>un</v>
          </cell>
          <cell r="D420">
            <v>10</v>
          </cell>
          <cell r="E420" t="str">
            <v>(25telhas/m2)</v>
          </cell>
        </row>
        <row r="421">
          <cell r="A421" t="str">
            <v>345</v>
          </cell>
          <cell r="B421" t="str">
            <v>Torneira metálica jardim</v>
          </cell>
          <cell r="C421" t="str">
            <v>un</v>
          </cell>
          <cell r="D421">
            <v>8</v>
          </cell>
        </row>
        <row r="422">
          <cell r="A422" t="str">
            <v>346</v>
          </cell>
          <cell r="B422" t="str">
            <v>Torneira metálica lavatório</v>
          </cell>
          <cell r="C422" t="str">
            <v>un</v>
          </cell>
          <cell r="D422">
            <v>18</v>
          </cell>
        </row>
        <row r="423">
          <cell r="A423" t="str">
            <v>347</v>
          </cell>
          <cell r="B423" t="str">
            <v>Torneira metálica pia</v>
          </cell>
          <cell r="C423" t="str">
            <v>un</v>
          </cell>
          <cell r="D423">
            <v>18</v>
          </cell>
          <cell r="E423" t="str">
            <v>(17telhas/m2)</v>
          </cell>
        </row>
        <row r="424">
          <cell r="A424" t="str">
            <v>348</v>
          </cell>
          <cell r="B424" t="str">
            <v>Torneira metálica tanque</v>
          </cell>
          <cell r="C424" t="str">
            <v>un</v>
          </cell>
          <cell r="D424">
            <v>12</v>
          </cell>
          <cell r="E424" t="str">
            <v>(26telhas/m2</v>
          </cell>
        </row>
        <row r="425">
          <cell r="A425" t="str">
            <v>349</v>
          </cell>
          <cell r="B425" t="str">
            <v>Trator de esteira</v>
          </cell>
          <cell r="C425" t="str">
            <v>h</v>
          </cell>
          <cell r="D425">
            <v>45</v>
          </cell>
          <cell r="E425" t="str">
            <v>Incluindo encargos sociais</v>
          </cell>
          <cell r="F425">
            <v>1.82</v>
          </cell>
        </row>
        <row r="426">
          <cell r="A426" t="str">
            <v>350</v>
          </cell>
          <cell r="B426" t="str">
            <v>Tubo cobre 15mm</v>
          </cell>
          <cell r="C426" t="str">
            <v>ml</v>
          </cell>
          <cell r="D426">
            <v>3</v>
          </cell>
          <cell r="E426" t="str">
            <v>(17telhas/m2)</v>
          </cell>
        </row>
        <row r="427">
          <cell r="A427" t="str">
            <v>351</v>
          </cell>
          <cell r="B427" t="str">
            <v>Tubo concreto C-2 300mm</v>
          </cell>
          <cell r="C427" t="str">
            <v>un</v>
          </cell>
          <cell r="D427">
            <v>5.5</v>
          </cell>
          <cell r="E427" t="str">
            <v>05/08/97</v>
          </cell>
          <cell r="F427">
            <v>1.82</v>
          </cell>
        </row>
        <row r="428">
          <cell r="A428" t="str">
            <v>352</v>
          </cell>
          <cell r="B428" t="str">
            <v>Tubo concreto C-2 400mm</v>
          </cell>
          <cell r="C428" t="str">
            <v>un</v>
          </cell>
          <cell r="D428">
            <v>8.5</v>
          </cell>
          <cell r="E428" t="str">
            <v>05/08/97</v>
          </cell>
          <cell r="F428">
            <v>1.82</v>
          </cell>
        </row>
        <row r="429">
          <cell r="A429" t="str">
            <v>353</v>
          </cell>
          <cell r="B429" t="str">
            <v>Tubo concreto C-2 500mm</v>
          </cell>
          <cell r="C429" t="str">
            <v>un</v>
          </cell>
          <cell r="D429">
            <v>14</v>
          </cell>
          <cell r="E429" t="str">
            <v xml:space="preserve">tipo pesado  10x15x20 </v>
          </cell>
        </row>
        <row r="430">
          <cell r="A430" t="str">
            <v>354</v>
          </cell>
          <cell r="B430" t="str">
            <v>Tubo concreto C-2 600mm</v>
          </cell>
          <cell r="C430" t="str">
            <v>un</v>
          </cell>
          <cell r="D430">
            <v>18</v>
          </cell>
          <cell r="E430" t="str">
            <v>consumo médio p/ balde = 90,00m2</v>
          </cell>
        </row>
        <row r="431">
          <cell r="A431" t="str">
            <v>355</v>
          </cell>
          <cell r="B431" t="str">
            <v>Tubo concreto C-2 800mm</v>
          </cell>
          <cell r="C431" t="str">
            <v>un</v>
          </cell>
          <cell r="D431">
            <v>35</v>
          </cell>
          <cell r="E431" t="str">
            <v>consumo médio p/ galão = 35,00m2</v>
          </cell>
        </row>
        <row r="432">
          <cell r="A432" t="str">
            <v>356</v>
          </cell>
          <cell r="B432" t="str">
            <v>Tubo concreto CA-1 1000mm</v>
          </cell>
          <cell r="C432" t="str">
            <v>un</v>
          </cell>
          <cell r="D432">
            <v>63</v>
          </cell>
          <cell r="E432" t="str">
            <v>consumo médio p/ galão = 35,00m2</v>
          </cell>
        </row>
        <row r="433">
          <cell r="A433" t="str">
            <v>357</v>
          </cell>
          <cell r="B433" t="str">
            <v>Tubo concreto CA-1 600mm</v>
          </cell>
          <cell r="C433" t="str">
            <v>un</v>
          </cell>
          <cell r="D433">
            <v>29</v>
          </cell>
          <cell r="E433" t="str">
            <v>consumo médio p/ balde = 90,00m2</v>
          </cell>
        </row>
        <row r="434">
          <cell r="A434" t="str">
            <v>358</v>
          </cell>
          <cell r="B434" t="str">
            <v>Tubo concreto CA-1 800mm</v>
          </cell>
          <cell r="C434" t="str">
            <v>un</v>
          </cell>
          <cell r="D434">
            <v>46</v>
          </cell>
          <cell r="E434" t="str">
            <v>consumo médio p/ galão = 35,00m2</v>
          </cell>
        </row>
        <row r="435">
          <cell r="A435" t="str">
            <v>360</v>
          </cell>
          <cell r="B435" t="str">
            <v>Tubo concreto CA-2 1000mm</v>
          </cell>
          <cell r="C435" t="str">
            <v>un</v>
          </cell>
          <cell r="D435">
            <v>95</v>
          </cell>
          <cell r="E435" t="str">
            <v>consumo médio p/ galão = 35,00m2</v>
          </cell>
        </row>
        <row r="436">
          <cell r="A436" t="str">
            <v>361</v>
          </cell>
          <cell r="B436" t="str">
            <v>Tubo concreto CA-2 1200mm</v>
          </cell>
          <cell r="C436" t="str">
            <v>un</v>
          </cell>
          <cell r="D436">
            <v>117</v>
          </cell>
          <cell r="E436" t="str">
            <v>consumo médio p/ balde = 90,00m2</v>
          </cell>
        </row>
        <row r="437">
          <cell r="A437" t="str">
            <v>362</v>
          </cell>
          <cell r="B437" t="str">
            <v>Tubo concreto CA-2 600mm</v>
          </cell>
          <cell r="C437" t="str">
            <v>un</v>
          </cell>
          <cell r="D437">
            <v>47</v>
          </cell>
          <cell r="E437" t="str">
            <v>consumo médio p/ galão = 35,00m2</v>
          </cell>
        </row>
        <row r="438">
          <cell r="A438" t="str">
            <v>359</v>
          </cell>
          <cell r="B438" t="str">
            <v>Tubo concreto CA-2 800mm</v>
          </cell>
          <cell r="C438" t="str">
            <v>un</v>
          </cell>
          <cell r="D438">
            <v>94</v>
          </cell>
          <cell r="E438" t="str">
            <v>consumo médio p/ galão = 35,00m2</v>
          </cell>
        </row>
        <row r="439">
          <cell r="A439" t="str">
            <v>363</v>
          </cell>
          <cell r="B439" t="str">
            <v>Tubo concreto CA-3 1200mm</v>
          </cell>
          <cell r="C439" t="str">
            <v>un</v>
          </cell>
          <cell r="D439">
            <v>205</v>
          </cell>
          <cell r="E439" t="str">
            <v>consumo médio p/ balde = 90,00m2</v>
          </cell>
        </row>
        <row r="440">
          <cell r="A440" t="str">
            <v>454</v>
          </cell>
          <cell r="B440" t="str">
            <v>Tubo corrugado PVC 100mm corrugado</v>
          </cell>
          <cell r="C440" t="str">
            <v>ml</v>
          </cell>
          <cell r="D440">
            <v>4.9000000000000004</v>
          </cell>
        </row>
        <row r="441">
          <cell r="A441" t="str">
            <v>455</v>
          </cell>
          <cell r="B441" t="str">
            <v>Tubo corrugado PVC 150mm corrugado</v>
          </cell>
          <cell r="C441" t="str">
            <v>ml</v>
          </cell>
          <cell r="D441">
            <v>8.1</v>
          </cell>
          <cell r="E441" t="str">
            <v>Incluindo encargos sociais</v>
          </cell>
          <cell r="F441" t="str">
            <v>1,99</v>
          </cell>
        </row>
        <row r="442">
          <cell r="A442" t="str">
            <v>453</v>
          </cell>
          <cell r="B442" t="str">
            <v>Tubo corrugado PVC 75mm corrugado</v>
          </cell>
          <cell r="C442" t="str">
            <v>ml</v>
          </cell>
          <cell r="D442">
            <v>3.8</v>
          </cell>
          <cell r="E442" t="str">
            <v>consumo médio p/ galão = 35,00m2</v>
          </cell>
        </row>
        <row r="443">
          <cell r="A443" t="str">
            <v>408</v>
          </cell>
          <cell r="B443" t="str">
            <v>Tubo de descarga 18</v>
          </cell>
          <cell r="C443" t="str">
            <v>un</v>
          </cell>
          <cell r="D443">
            <v>1.75</v>
          </cell>
        </row>
        <row r="444">
          <cell r="A444" t="str">
            <v>409</v>
          </cell>
          <cell r="B444" t="str">
            <v>Tubo de descarga com joelho</v>
          </cell>
          <cell r="C444" t="str">
            <v>un</v>
          </cell>
          <cell r="D444">
            <v>2.5</v>
          </cell>
        </row>
        <row r="445">
          <cell r="A445" t="str">
            <v>400</v>
          </cell>
          <cell r="B445" t="str">
            <v>Tubo de ligação</v>
          </cell>
          <cell r="C445" t="str">
            <v>un</v>
          </cell>
          <cell r="D445">
            <v>5.5</v>
          </cell>
        </row>
        <row r="446">
          <cell r="A446" t="str">
            <v>365</v>
          </cell>
          <cell r="B446" t="str">
            <v>Tubo galvanizado 1</v>
          </cell>
          <cell r="C446" t="str">
            <v>ml</v>
          </cell>
          <cell r="D446">
            <v>3.77</v>
          </cell>
        </row>
        <row r="447">
          <cell r="A447" t="str">
            <v>364</v>
          </cell>
          <cell r="B447" t="str">
            <v>Tubo galvanizado 1 1/2</v>
          </cell>
          <cell r="C447" t="str">
            <v>ml</v>
          </cell>
          <cell r="D447">
            <v>6.24</v>
          </cell>
        </row>
        <row r="448">
          <cell r="A448" t="str">
            <v>366</v>
          </cell>
          <cell r="B448" t="str">
            <v>Tubo galvanizado 1/2</v>
          </cell>
          <cell r="C448" t="str">
            <v>ml</v>
          </cell>
          <cell r="D448">
            <v>1.99</v>
          </cell>
        </row>
        <row r="449">
          <cell r="A449" t="str">
            <v>367</v>
          </cell>
          <cell r="B449" t="str">
            <v>Tubo galvanizado 2</v>
          </cell>
          <cell r="C449" t="str">
            <v>ml</v>
          </cell>
          <cell r="D449">
            <v>7.87</v>
          </cell>
        </row>
        <row r="450">
          <cell r="A450" t="str">
            <v>368</v>
          </cell>
          <cell r="B450" t="str">
            <v>Tubo galvanizado 3/4</v>
          </cell>
          <cell r="C450" t="str">
            <v>ml</v>
          </cell>
          <cell r="D450">
            <v>2.54</v>
          </cell>
        </row>
        <row r="451">
          <cell r="A451" t="str">
            <v>369</v>
          </cell>
          <cell r="B451" t="str">
            <v>Tubo PVC 100 esgoto</v>
          </cell>
          <cell r="C451" t="str">
            <v>ml</v>
          </cell>
          <cell r="D451">
            <v>2.15</v>
          </cell>
        </row>
        <row r="452">
          <cell r="A452" t="str">
            <v>370</v>
          </cell>
          <cell r="B452" t="str">
            <v>Tubo PVC 40 esgoto</v>
          </cell>
          <cell r="C452" t="str">
            <v>ml</v>
          </cell>
          <cell r="D452">
            <v>0.82</v>
          </cell>
        </row>
        <row r="453">
          <cell r="A453" t="str">
            <v>371</v>
          </cell>
          <cell r="B453" t="str">
            <v>Tubo PVC 50 esgoto</v>
          </cell>
          <cell r="C453" t="str">
            <v>ml</v>
          </cell>
          <cell r="D453">
            <v>1.49</v>
          </cell>
        </row>
        <row r="454">
          <cell r="A454" t="str">
            <v>372</v>
          </cell>
          <cell r="B454" t="str">
            <v>Tubo PVC 75 esgoto</v>
          </cell>
          <cell r="C454" t="str">
            <v>ml</v>
          </cell>
          <cell r="D454">
            <v>1.82</v>
          </cell>
        </row>
        <row r="455">
          <cell r="A455" t="str">
            <v>373</v>
          </cell>
          <cell r="B455" t="str">
            <v>Tubo PVC soldável 25</v>
          </cell>
          <cell r="C455" t="str">
            <v>ml</v>
          </cell>
          <cell r="D455">
            <v>0.7</v>
          </cell>
        </row>
        <row r="456">
          <cell r="A456" t="str">
            <v>374</v>
          </cell>
          <cell r="B456" t="str">
            <v>Tubo PVC soldável 32</v>
          </cell>
          <cell r="C456" t="str">
            <v>ml</v>
          </cell>
          <cell r="D456">
            <v>1.6</v>
          </cell>
          <cell r="E456" t="str">
            <v>Geral para fixação das placas divilux</v>
          </cell>
        </row>
        <row r="457">
          <cell r="A457" t="str">
            <v>375</v>
          </cell>
          <cell r="B457" t="str">
            <v>Tubo PVC soldável 40</v>
          </cell>
          <cell r="C457" t="str">
            <v>ml</v>
          </cell>
          <cell r="D457">
            <v>2.2000000000000002</v>
          </cell>
          <cell r="E457" t="str">
            <v>x</v>
          </cell>
        </row>
        <row r="458">
          <cell r="A458" t="str">
            <v>376</v>
          </cell>
          <cell r="B458" t="str">
            <v>Tubo PVC soldável 50</v>
          </cell>
          <cell r="C458" t="str">
            <v>ml</v>
          </cell>
          <cell r="D458">
            <v>2.56</v>
          </cell>
          <cell r="E458" t="str">
            <v>para vidro em divisória divilux</v>
          </cell>
        </row>
        <row r="459">
          <cell r="A459" t="str">
            <v>377</v>
          </cell>
          <cell r="B459" t="str">
            <v>Tubo PVC soldável 60</v>
          </cell>
          <cell r="C459" t="str">
            <v>ml</v>
          </cell>
          <cell r="D459">
            <v>5.04</v>
          </cell>
          <cell r="E459" t="str">
            <v>para vidro em divisória divilux</v>
          </cell>
        </row>
        <row r="460">
          <cell r="A460" t="str">
            <v>378</v>
          </cell>
          <cell r="B460" t="str">
            <v>Utilitário gasolina 65HP</v>
          </cell>
          <cell r="C460" t="str">
            <v>d</v>
          </cell>
          <cell r="D460">
            <v>135</v>
          </cell>
          <cell r="E460" t="str">
            <v>x</v>
          </cell>
        </row>
        <row r="461">
          <cell r="A461" t="str">
            <v>379</v>
          </cell>
          <cell r="B461" t="str">
            <v>Válvula de descarga 1 1/2</v>
          </cell>
          <cell r="C461" t="str">
            <v>un</v>
          </cell>
          <cell r="D461">
            <v>52.61</v>
          </cell>
          <cell r="E461" t="str">
            <v>Transporte por peça R$ 75,00</v>
          </cell>
          <cell r="F461">
            <v>485.4</v>
          </cell>
        </row>
        <row r="462">
          <cell r="A462" t="str">
            <v>380</v>
          </cell>
          <cell r="B462" t="str">
            <v>Válvula metálica 1 1/2</v>
          </cell>
          <cell r="C462" t="str">
            <v>un</v>
          </cell>
          <cell r="D462">
            <v>7</v>
          </cell>
          <cell r="E462" t="str">
            <v>Transporte por peça R$ 75,00</v>
          </cell>
          <cell r="F462">
            <v>531</v>
          </cell>
        </row>
        <row r="463">
          <cell r="A463" t="str">
            <v>381</v>
          </cell>
          <cell r="B463" t="str">
            <v>Válvula metálica para lavatório</v>
          </cell>
          <cell r="C463" t="str">
            <v>un</v>
          </cell>
          <cell r="D463">
            <v>10</v>
          </cell>
          <cell r="E463" t="str">
            <v>diária de 8 horas</v>
          </cell>
        </row>
        <row r="464">
          <cell r="A464" t="str">
            <v>404</v>
          </cell>
          <cell r="B464" t="str">
            <v>Válvula metálica para mictório</v>
          </cell>
          <cell r="C464" t="str">
            <v>un</v>
          </cell>
          <cell r="D464">
            <v>15</v>
          </cell>
        </row>
        <row r="465">
          <cell r="A465" t="str">
            <v>382</v>
          </cell>
          <cell r="B465" t="str">
            <v>Válvula metálica para pia</v>
          </cell>
          <cell r="C465" t="str">
            <v>un</v>
          </cell>
          <cell r="D465">
            <v>10</v>
          </cell>
          <cell r="E465" t="str">
            <v>Transporte por peça R$ 75,00</v>
          </cell>
          <cell r="F465">
            <v>496</v>
          </cell>
        </row>
        <row r="466">
          <cell r="A466" t="str">
            <v>383</v>
          </cell>
          <cell r="B466" t="str">
            <v>Vaso sanitário</v>
          </cell>
          <cell r="C466" t="str">
            <v>un</v>
          </cell>
          <cell r="D466">
            <v>42</v>
          </cell>
        </row>
        <row r="467">
          <cell r="A467" t="str">
            <v>439</v>
          </cell>
          <cell r="B467" t="str">
            <v>Vaso sanitário com caixa acoplada</v>
          </cell>
          <cell r="C467" t="str">
            <v>un</v>
          </cell>
          <cell r="D467">
            <v>117</v>
          </cell>
        </row>
        <row r="468">
          <cell r="A468" t="str">
            <v>384</v>
          </cell>
          <cell r="B468" t="str">
            <v>Vermiculite</v>
          </cell>
          <cell r="C468" t="str">
            <v>kg</v>
          </cell>
          <cell r="D468">
            <v>0.92</v>
          </cell>
        </row>
        <row r="469">
          <cell r="A469" t="str">
            <v>385</v>
          </cell>
          <cell r="B469" t="str">
            <v>Vibrador 2HP</v>
          </cell>
          <cell r="C469" t="str">
            <v>d</v>
          </cell>
          <cell r="D469">
            <v>5.5</v>
          </cell>
        </row>
        <row r="470">
          <cell r="A470" t="str">
            <v>395</v>
          </cell>
          <cell r="B470" t="str">
            <v>Vidraceiro</v>
          </cell>
          <cell r="C470" t="str">
            <v>h</v>
          </cell>
          <cell r="D470">
            <v>2.17</v>
          </cell>
          <cell r="E470" t="str">
            <v>Incluindo encargos sociais</v>
          </cell>
          <cell r="F470">
            <v>2.12</v>
          </cell>
        </row>
        <row r="471">
          <cell r="A471" t="str">
            <v>386</v>
          </cell>
          <cell r="B471" t="str">
            <v>Vidro fantasia</v>
          </cell>
          <cell r="C471" t="str">
            <v>m2</v>
          </cell>
          <cell r="D471">
            <v>11.75</v>
          </cell>
          <cell r="E471" t="str">
            <v>Incluindo encargos sociais</v>
          </cell>
          <cell r="F471">
            <v>2.12</v>
          </cell>
        </row>
        <row r="472">
          <cell r="A472" t="str">
            <v>387</v>
          </cell>
          <cell r="B472" t="str">
            <v>Vidro liso 3mm</v>
          </cell>
          <cell r="C472" t="str">
            <v>m2</v>
          </cell>
          <cell r="D472">
            <v>11.75</v>
          </cell>
        </row>
        <row r="473">
          <cell r="A473" t="str">
            <v>388</v>
          </cell>
          <cell r="B473" t="str">
            <v>Vidro liso 4mm</v>
          </cell>
          <cell r="C473" t="str">
            <v>m2</v>
          </cell>
          <cell r="D473">
            <v>18.5</v>
          </cell>
        </row>
        <row r="474">
          <cell r="A474" t="str">
            <v>387</v>
          </cell>
          <cell r="B474" t="str">
            <v>Vidro liso 3mm</v>
          </cell>
          <cell r="C474" t="str">
            <v>m2</v>
          </cell>
          <cell r="D474">
            <v>11.75</v>
          </cell>
        </row>
        <row r="475">
          <cell r="A475" t="str">
            <v>388</v>
          </cell>
          <cell r="B475" t="str">
            <v>Vidro liso 4mm</v>
          </cell>
          <cell r="C475" t="str">
            <v>m2</v>
          </cell>
          <cell r="D475">
            <v>18.5</v>
          </cell>
        </row>
        <row r="476">
          <cell r="A476" t="str">
            <v>372</v>
          </cell>
          <cell r="B476" t="str">
            <v>Tubo PVC 75 esgoto</v>
          </cell>
          <cell r="C476" t="str">
            <v>ml</v>
          </cell>
          <cell r="D476">
            <v>1.82</v>
          </cell>
          <cell r="E476" t="str">
            <v>x</v>
          </cell>
          <cell r="F476" t="str">
            <v>x</v>
          </cell>
        </row>
        <row r="477">
          <cell r="A477" t="str">
            <v>373</v>
          </cell>
          <cell r="B477" t="str">
            <v>Tubo PVC soldável 25</v>
          </cell>
          <cell r="C477" t="str">
            <v>ml</v>
          </cell>
          <cell r="D477">
            <v>0.7</v>
          </cell>
          <cell r="E477" t="str">
            <v>Sasazaki</v>
          </cell>
        </row>
        <row r="478">
          <cell r="A478" t="str">
            <v>374</v>
          </cell>
          <cell r="B478" t="str">
            <v>Tubo PVC soldável 32</v>
          </cell>
          <cell r="C478" t="str">
            <v>ml</v>
          </cell>
          <cell r="D478">
            <v>1.6</v>
          </cell>
          <cell r="E478" t="str">
            <v>Icemzal</v>
          </cell>
        </row>
        <row r="479">
          <cell r="A479" t="str">
            <v>375</v>
          </cell>
          <cell r="B479" t="str">
            <v>Tubo PVC soldável 40</v>
          </cell>
          <cell r="C479" t="str">
            <v>ml</v>
          </cell>
          <cell r="D479">
            <v>2.2000000000000002</v>
          </cell>
          <cell r="E479" t="str">
            <v>Pré-fabricadas</v>
          </cell>
        </row>
        <row r="480">
          <cell r="A480" t="str">
            <v>376</v>
          </cell>
          <cell r="B480" t="str">
            <v>Tubo PVC soldável 50</v>
          </cell>
          <cell r="C480" t="str">
            <v>ml</v>
          </cell>
          <cell r="D480">
            <v>2.56</v>
          </cell>
          <cell r="E480" t="str">
            <v>Pré-fabricadas</v>
          </cell>
        </row>
        <row r="481">
          <cell r="A481" t="str">
            <v>377</v>
          </cell>
          <cell r="B481" t="str">
            <v>Tubo PVC soldável 60</v>
          </cell>
          <cell r="C481" t="str">
            <v>ml</v>
          </cell>
          <cell r="D481">
            <v>5.04</v>
          </cell>
          <cell r="E481" t="str">
            <v>Pré-fabricadas</v>
          </cell>
        </row>
        <row r="482">
          <cell r="A482" t="str">
            <v>378</v>
          </cell>
          <cell r="B482" t="str">
            <v>Utilitário gasolina 65HP</v>
          </cell>
          <cell r="C482" t="str">
            <v>d</v>
          </cell>
          <cell r="D482">
            <v>135</v>
          </cell>
          <cell r="E482" t="str">
            <v>Pré-fabricadas</v>
          </cell>
        </row>
        <row r="483">
          <cell r="A483" t="str">
            <v>379</v>
          </cell>
          <cell r="B483" t="str">
            <v>Válvula de descarga 1 1/2</v>
          </cell>
          <cell r="C483" t="str">
            <v>un</v>
          </cell>
          <cell r="D483">
            <v>52.61</v>
          </cell>
          <cell r="E483" t="str">
            <v>Pré-fabricadas</v>
          </cell>
        </row>
        <row r="484">
          <cell r="A484" t="str">
            <v>380</v>
          </cell>
          <cell r="B484" t="str">
            <v>Válvula metálica 1 1/2</v>
          </cell>
          <cell r="C484" t="str">
            <v>un</v>
          </cell>
          <cell r="D484">
            <v>7</v>
          </cell>
        </row>
        <row r="485">
          <cell r="A485" t="str">
            <v>381</v>
          </cell>
          <cell r="B485" t="str">
            <v>Válvula metálica para lavatório</v>
          </cell>
          <cell r="C485" t="str">
            <v>un</v>
          </cell>
          <cell r="D485">
            <v>10</v>
          </cell>
        </row>
        <row r="486">
          <cell r="A486" t="str">
            <v>404</v>
          </cell>
          <cell r="B486" t="str">
            <v>Válvula metálica para mictório</v>
          </cell>
          <cell r="C486" t="str">
            <v>un</v>
          </cell>
          <cell r="D486">
            <v>15</v>
          </cell>
        </row>
        <row r="487">
          <cell r="A487" t="str">
            <v>382</v>
          </cell>
          <cell r="B487" t="str">
            <v>Válvula metálica para pia</v>
          </cell>
          <cell r="C487" t="str">
            <v>un</v>
          </cell>
          <cell r="D487">
            <v>10</v>
          </cell>
        </row>
        <row r="488">
          <cell r="A488" t="str">
            <v>383</v>
          </cell>
          <cell r="B488" t="str">
            <v>Vaso sanitário</v>
          </cell>
          <cell r="C488" t="str">
            <v>un</v>
          </cell>
          <cell r="D488">
            <v>42</v>
          </cell>
        </row>
        <row r="489">
          <cell r="A489" t="str">
            <v>439</v>
          </cell>
          <cell r="B489" t="str">
            <v>Vaso sanitário com caixa acoplada</v>
          </cell>
          <cell r="C489" t="str">
            <v>un</v>
          </cell>
          <cell r="D489">
            <v>117</v>
          </cell>
        </row>
        <row r="490">
          <cell r="A490" t="str">
            <v>384</v>
          </cell>
          <cell r="B490" t="str">
            <v>Vermiculite</v>
          </cell>
          <cell r="C490" t="str">
            <v>kg</v>
          </cell>
          <cell r="D490">
            <v>0.92</v>
          </cell>
        </row>
        <row r="491">
          <cell r="A491" t="str">
            <v>385</v>
          </cell>
          <cell r="B491" t="str">
            <v>Vibrador 2HP</v>
          </cell>
          <cell r="C491" t="str">
            <v>d</v>
          </cell>
          <cell r="D491">
            <v>5.5</v>
          </cell>
        </row>
        <row r="492">
          <cell r="A492" t="str">
            <v>386</v>
          </cell>
          <cell r="B492" t="str">
            <v>Vidro fantasia</v>
          </cell>
          <cell r="C492" t="str">
            <v>m2</v>
          </cell>
          <cell r="D492">
            <v>15</v>
          </cell>
        </row>
        <row r="493">
          <cell r="A493" t="str">
            <v>387</v>
          </cell>
          <cell r="B493" t="str">
            <v>Vidro liso 3mm</v>
          </cell>
          <cell r="C493" t="str">
            <v>m2</v>
          </cell>
          <cell r="D493">
            <v>16</v>
          </cell>
        </row>
        <row r="494">
          <cell r="A494" t="str">
            <v>388</v>
          </cell>
          <cell r="B494" t="str">
            <v>Vidro liso 4mm  fume</v>
          </cell>
          <cell r="C494" t="str">
            <v>m2</v>
          </cell>
          <cell r="D494">
            <v>29.6</v>
          </cell>
        </row>
        <row r="495">
          <cell r="A495" t="str">
            <v>491</v>
          </cell>
          <cell r="B495" t="str">
            <v>Hidrojato limpeza</v>
          </cell>
          <cell r="C495" t="str">
            <v>m</v>
          </cell>
          <cell r="D495">
            <v>10</v>
          </cell>
        </row>
        <row r="496">
          <cell r="A496" t="str">
            <v>492</v>
          </cell>
          <cell r="B496" t="str">
            <v>Hidrojato limpeza equipamento</v>
          </cell>
          <cell r="C496" t="str">
            <v>h</v>
          </cell>
          <cell r="D496">
            <v>100</v>
          </cell>
          <cell r="E496" t="str">
            <v>rendimento médio de 10m/h</v>
          </cell>
        </row>
        <row r="497">
          <cell r="A497" t="str">
            <v>388</v>
          </cell>
          <cell r="B497" t="str">
            <v>Vidro liso 4mm  fume</v>
          </cell>
          <cell r="C497" t="str">
            <v>m2</v>
          </cell>
          <cell r="D497">
            <v>29.6</v>
          </cell>
        </row>
      </sheetData>
      <sheetData sheetId="7"/>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Global"/>
      <sheetName val="Elétrica"/>
      <sheetName val="Hidrossanitário"/>
      <sheetName val="Genéricos"/>
      <sheetName val="SBLO_PcP-AmpTPS_fora_CLP"/>
      <sheetName val="Orçamento_Global"/>
      <sheetName val="Percentuais Gerais"/>
      <sheetName val="L.I.SINAPI"/>
      <sheetName val="L.S.SINAPI"/>
    </sheetNames>
    <sheetDataSet>
      <sheetData sheetId="0" refreshError="1">
        <row r="38">
          <cell r="D38">
            <v>0.2</v>
          </cell>
        </row>
      </sheetData>
      <sheetData sheetId="1"/>
      <sheetData sheetId="2"/>
      <sheetData sheetId="3" refreshError="1"/>
      <sheetData sheetId="4" refreshError="1"/>
      <sheetData sheetId="5" refreshError="1"/>
      <sheetData sheetId="6" refreshError="1"/>
      <sheetData sheetId="7"/>
      <sheetData sheetId="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Analítico03"/>
      <sheetName val="Analítico04"/>
      <sheetName val="Insumos"/>
      <sheetName val="Analítico05"/>
      <sheetName val="Em Branco"/>
    </sheetNames>
    <sheetDataSet>
      <sheetData sheetId="0" refreshError="1"/>
      <sheetData sheetId="1" refreshError="1"/>
      <sheetData sheetId="2" refreshError="1"/>
      <sheetData sheetId="3" refreshError="1"/>
      <sheetData sheetId="4" refreshError="1"/>
      <sheetData sheetId="5" refreshError="1">
        <row r="2">
          <cell r="A2" t="str">
            <v>TABELA GERAL DE INSUMOS PARA CONSTRUÇÃO CIVIL</v>
          </cell>
        </row>
        <row r="4">
          <cell r="A4" t="str">
            <v>código</v>
          </cell>
          <cell r="B4" t="str">
            <v>insumos</v>
          </cell>
          <cell r="C4" t="str">
            <v>un</v>
          </cell>
          <cell r="D4" t="str">
            <v>custo R$</v>
          </cell>
          <cell r="E4" t="str">
            <v>observação</v>
          </cell>
        </row>
        <row r="5">
          <cell r="A5" t="str">
            <v>001</v>
          </cell>
          <cell r="B5" t="str">
            <v>Ácido muriático</v>
          </cell>
          <cell r="C5" t="str">
            <v>kg</v>
          </cell>
          <cell r="D5">
            <v>1</v>
          </cell>
        </row>
        <row r="6">
          <cell r="A6" t="str">
            <v>002</v>
          </cell>
          <cell r="B6" t="str">
            <v>Aço CA-50 1/2</v>
          </cell>
          <cell r="C6" t="str">
            <v>kg</v>
          </cell>
          <cell r="D6">
            <v>0.66</v>
          </cell>
          <cell r="E6" t="str">
            <v>(0,994kg/m) custo por ml  R$</v>
          </cell>
          <cell r="F6">
            <v>0.65604000000000007</v>
          </cell>
        </row>
        <row r="7">
          <cell r="A7" t="str">
            <v>006</v>
          </cell>
          <cell r="B7" t="str">
            <v>Aço CA-50 10mm   3/8</v>
          </cell>
          <cell r="C7" t="str">
            <v>kg</v>
          </cell>
          <cell r="D7">
            <v>0.68</v>
          </cell>
          <cell r="E7" t="str">
            <v>(0,556kg/m) custo por ml R$</v>
          </cell>
          <cell r="F7">
            <v>0.37808000000000008</v>
          </cell>
        </row>
        <row r="8">
          <cell r="A8" t="str">
            <v>005</v>
          </cell>
          <cell r="B8" t="str">
            <v>Aço CA-50 3/4</v>
          </cell>
          <cell r="C8" t="str">
            <v>kg</v>
          </cell>
          <cell r="D8">
            <v>0.65</v>
          </cell>
          <cell r="E8" t="str">
            <v>(2,230kg/m) custo por ml R$</v>
          </cell>
          <cell r="F8">
            <v>1.4495</v>
          </cell>
        </row>
        <row r="9">
          <cell r="A9" t="str">
            <v>008</v>
          </cell>
          <cell r="B9" t="str">
            <v>Aço CA-50 5/8</v>
          </cell>
          <cell r="C9" t="str">
            <v>kg</v>
          </cell>
          <cell r="D9">
            <v>0.65</v>
          </cell>
          <cell r="E9" t="str">
            <v>(1,550kg/m) custo por ml R$</v>
          </cell>
          <cell r="F9">
            <v>1.0075000000000001</v>
          </cell>
        </row>
        <row r="10">
          <cell r="A10" t="str">
            <v>004</v>
          </cell>
          <cell r="B10" t="str">
            <v>Aço CA-50 6,3mm  1/4</v>
          </cell>
          <cell r="C10" t="str">
            <v>kg</v>
          </cell>
          <cell r="D10">
            <v>0.91</v>
          </cell>
          <cell r="E10" t="str">
            <v>(0,250kg/m) custo por ml R$</v>
          </cell>
          <cell r="F10">
            <v>0.22750000000000001</v>
          </cell>
        </row>
        <row r="11">
          <cell r="A11" t="str">
            <v>007</v>
          </cell>
          <cell r="B11" t="str">
            <v>Aço CA-50 8mm  5/16</v>
          </cell>
          <cell r="C11" t="str">
            <v>kg</v>
          </cell>
          <cell r="D11">
            <v>0.87</v>
          </cell>
          <cell r="E11" t="str">
            <v>(0,390kg/m) custo por ml R$</v>
          </cell>
          <cell r="F11">
            <v>0.33929999999999999</v>
          </cell>
        </row>
        <row r="12">
          <cell r="A12" t="str">
            <v>010</v>
          </cell>
          <cell r="B12" t="str">
            <v>Aço CA-60 4,2mm</v>
          </cell>
          <cell r="C12" t="str">
            <v>kg</v>
          </cell>
          <cell r="D12">
            <v>0.76</v>
          </cell>
          <cell r="E12" t="str">
            <v>(0,109kg/m) custo por ml R$</v>
          </cell>
          <cell r="F12">
            <v>8.2839999999999997E-2</v>
          </cell>
        </row>
        <row r="13">
          <cell r="A13" t="str">
            <v>011</v>
          </cell>
          <cell r="B13" t="str">
            <v>Aço CA-60 4,6mm</v>
          </cell>
          <cell r="C13" t="str">
            <v>kg</v>
          </cell>
          <cell r="D13">
            <v>0.75</v>
          </cell>
          <cell r="E13" t="str">
            <v>(0,130kg/m) custo por ml R$</v>
          </cell>
          <cell r="F13">
            <v>9.7500000000000003E-2</v>
          </cell>
        </row>
        <row r="14">
          <cell r="A14" t="str">
            <v>012</v>
          </cell>
          <cell r="B14" t="str">
            <v>Aço CA-60 5,0mm</v>
          </cell>
          <cell r="C14" t="str">
            <v>kg</v>
          </cell>
          <cell r="D14">
            <v>0.74</v>
          </cell>
          <cell r="E14" t="str">
            <v>(0,154kg/m) custo por ml R$</v>
          </cell>
          <cell r="F14">
            <v>0.11395999999999999</v>
          </cell>
        </row>
        <row r="15">
          <cell r="A15" t="str">
            <v>013</v>
          </cell>
          <cell r="B15" t="str">
            <v>Aço CA-60 6,0mm</v>
          </cell>
          <cell r="C15" t="str">
            <v>kg</v>
          </cell>
          <cell r="D15">
            <v>0.76</v>
          </cell>
          <cell r="E15" t="str">
            <v>(0,222kg/m) custo por ml R$</v>
          </cell>
          <cell r="F15">
            <v>0.16872000000000001</v>
          </cell>
        </row>
        <row r="16">
          <cell r="A16" t="str">
            <v>014</v>
          </cell>
          <cell r="B16" t="str">
            <v>Aço CA-60 6,0mm</v>
          </cell>
          <cell r="C16" t="str">
            <v>kg</v>
          </cell>
          <cell r="D16">
            <v>0.76</v>
          </cell>
          <cell r="E16" t="str">
            <v>(0,222kg/m) custo por ml R$</v>
          </cell>
          <cell r="F16">
            <v>0.16872000000000001</v>
          </cell>
        </row>
        <row r="17">
          <cell r="A17" t="str">
            <v>410</v>
          </cell>
          <cell r="B17" t="str">
            <v>Adaptador PVC 1 1/2x50  com flange</v>
          </cell>
          <cell r="C17" t="str">
            <v>un</v>
          </cell>
          <cell r="D17">
            <v>5.5</v>
          </cell>
        </row>
        <row r="18">
          <cell r="A18" t="str">
            <v>445</v>
          </cell>
          <cell r="B18" t="str">
            <v>Adaptador PVC 1"x32  com flange</v>
          </cell>
          <cell r="C18" t="str">
            <v>un</v>
          </cell>
          <cell r="D18">
            <v>4.0999999999999996</v>
          </cell>
        </row>
        <row r="19">
          <cell r="A19" t="str">
            <v>015</v>
          </cell>
          <cell r="B19" t="str">
            <v>Adaptador PVC 25x3/4  com flange</v>
          </cell>
          <cell r="C19" t="str">
            <v>un</v>
          </cell>
          <cell r="D19">
            <v>2.4</v>
          </cell>
        </row>
        <row r="20">
          <cell r="A20" t="str">
            <v>016</v>
          </cell>
          <cell r="B20" t="str">
            <v xml:space="preserve">Adesivo plástico/PVC  </v>
          </cell>
          <cell r="C20" t="str">
            <v>kg</v>
          </cell>
          <cell r="D20">
            <v>12</v>
          </cell>
        </row>
        <row r="21">
          <cell r="A21" t="str">
            <v>017</v>
          </cell>
          <cell r="B21" t="str">
            <v>Aquecedor eletrico 3300w</v>
          </cell>
          <cell r="C21" t="str">
            <v>un</v>
          </cell>
          <cell r="D21">
            <v>45</v>
          </cell>
          <cell r="E21" t="str">
            <v>(22,00m/kg)</v>
          </cell>
        </row>
        <row r="22">
          <cell r="A22" t="str">
            <v>018</v>
          </cell>
          <cell r="B22" t="str">
            <v>Arame farpado galvanizado</v>
          </cell>
          <cell r="C22" t="str">
            <v>ml</v>
          </cell>
          <cell r="D22">
            <v>0.08</v>
          </cell>
          <cell r="E22" t="str">
            <v>(108m/kg)</v>
          </cell>
        </row>
        <row r="23">
          <cell r="A23" t="str">
            <v>019</v>
          </cell>
          <cell r="B23" t="str">
            <v>Arame galvanizado 12</v>
          </cell>
          <cell r="C23" t="str">
            <v>kg</v>
          </cell>
          <cell r="D23">
            <v>1.53</v>
          </cell>
          <cell r="E23" t="str">
            <v>(22,00m/kg)</v>
          </cell>
        </row>
        <row r="24">
          <cell r="A24" t="str">
            <v>020</v>
          </cell>
          <cell r="B24" t="str">
            <v>Arame recozido 18</v>
          </cell>
          <cell r="C24" t="str">
            <v>kg</v>
          </cell>
          <cell r="D24">
            <v>2</v>
          </cell>
          <cell r="E24" t="str">
            <v>(108m/kg)</v>
          </cell>
        </row>
        <row r="25">
          <cell r="A25" t="str">
            <v>021</v>
          </cell>
          <cell r="B25" t="str">
            <v>Areia fina</v>
          </cell>
          <cell r="C25" t="str">
            <v>m3</v>
          </cell>
          <cell r="D25">
            <v>14</v>
          </cell>
          <cell r="E25" t="str">
            <v>(108m/kg)</v>
          </cell>
        </row>
        <row r="26">
          <cell r="A26" t="str">
            <v>022</v>
          </cell>
          <cell r="B26" t="str">
            <v>Areia média</v>
          </cell>
          <cell r="C26" t="str">
            <v>m3</v>
          </cell>
          <cell r="D26">
            <v>12</v>
          </cell>
        </row>
        <row r="27">
          <cell r="A27" t="str">
            <v>023</v>
          </cell>
          <cell r="B27" t="str">
            <v>Argamassa colante</v>
          </cell>
          <cell r="C27" t="str">
            <v>kg</v>
          </cell>
          <cell r="D27">
            <v>0.18</v>
          </cell>
        </row>
        <row r="28">
          <cell r="A28" t="str">
            <v>473</v>
          </cell>
          <cell r="B28" t="str">
            <v>Argamassa para reboco pré-misturada</v>
          </cell>
          <cell r="C28" t="str">
            <v>m3</v>
          </cell>
          <cell r="D28">
            <v>30</v>
          </cell>
        </row>
        <row r="29">
          <cell r="A29" t="str">
            <v>024</v>
          </cell>
          <cell r="B29" t="str">
            <v>Assento plástico</v>
          </cell>
          <cell r="C29" t="str">
            <v>un</v>
          </cell>
          <cell r="D29">
            <v>6.3</v>
          </cell>
        </row>
        <row r="30">
          <cell r="A30" t="str">
            <v>430</v>
          </cell>
          <cell r="B30" t="str">
            <v>Assoalho de madeira de lei</v>
          </cell>
          <cell r="C30" t="str">
            <v>m2</v>
          </cell>
          <cell r="D30">
            <v>18</v>
          </cell>
        </row>
        <row r="31">
          <cell r="A31" t="str">
            <v>441</v>
          </cell>
          <cell r="B31" t="str">
            <v>Azulejista</v>
          </cell>
          <cell r="C31" t="str">
            <v>h</v>
          </cell>
          <cell r="D31">
            <v>2.17</v>
          </cell>
          <cell r="E31" t="str">
            <v>Incluindo encargos sociais</v>
          </cell>
          <cell r="F31" t="str">
            <v>1,99</v>
          </cell>
        </row>
        <row r="32">
          <cell r="A32" t="str">
            <v>025</v>
          </cell>
          <cell r="B32" t="str">
            <v>Azulejo 20x20 extra</v>
          </cell>
          <cell r="C32" t="str">
            <v>m2</v>
          </cell>
          <cell r="D32">
            <v>6.5</v>
          </cell>
          <cell r="E32" t="str">
            <v>Incluindo encargos sociais</v>
          </cell>
          <cell r="F32" t="str">
            <v>1,99</v>
          </cell>
        </row>
        <row r="33">
          <cell r="A33" t="str">
            <v>458</v>
          </cell>
          <cell r="B33" t="str">
            <v>Baguete NBV-1</v>
          </cell>
          <cell r="C33" t="str">
            <v>ml</v>
          </cell>
          <cell r="D33">
            <v>1.1000000000000001</v>
          </cell>
          <cell r="E33" t="str">
            <v>para vidro em divisória divilux</v>
          </cell>
          <cell r="F33" t="str">
            <v>1,99</v>
          </cell>
        </row>
        <row r="34">
          <cell r="A34" t="str">
            <v>459</v>
          </cell>
          <cell r="B34" t="str">
            <v>Baguete NBV-2</v>
          </cell>
          <cell r="C34" t="str">
            <v>ml</v>
          </cell>
          <cell r="D34">
            <v>0.6</v>
          </cell>
          <cell r="E34" t="str">
            <v>para vidro em divisória divilux</v>
          </cell>
        </row>
        <row r="35">
          <cell r="A35" t="str">
            <v>026</v>
          </cell>
          <cell r="B35" t="str">
            <v>Batente madeira de lei 3x14</v>
          </cell>
          <cell r="C35" t="str">
            <v>ml</v>
          </cell>
          <cell r="D35">
            <v>2.5</v>
          </cell>
          <cell r="E35" t="str">
            <v>para vidro em divisória divilux</v>
          </cell>
        </row>
        <row r="36">
          <cell r="A36" t="str">
            <v>027</v>
          </cell>
          <cell r="B36" t="str">
            <v>Bebedouro elétrico 40l com infantil</v>
          </cell>
          <cell r="C36" t="str">
            <v>un</v>
          </cell>
          <cell r="D36">
            <v>450</v>
          </cell>
          <cell r="E36" t="str">
            <v>para vidro em divisória divilux</v>
          </cell>
        </row>
        <row r="37">
          <cell r="A37" t="str">
            <v>028</v>
          </cell>
          <cell r="B37" t="str">
            <v>Betoneira 320 litros</v>
          </cell>
          <cell r="C37" t="str">
            <v>d</v>
          </cell>
          <cell r="D37">
            <v>5</v>
          </cell>
        </row>
        <row r="38">
          <cell r="A38" t="str">
            <v>029</v>
          </cell>
          <cell r="B38" t="str">
            <v>Blaster</v>
          </cell>
          <cell r="C38" t="str">
            <v>h</v>
          </cell>
          <cell r="D38">
            <v>3.75</v>
          </cell>
          <cell r="E38" t="str">
            <v>Incluindo encargos sociais</v>
          </cell>
          <cell r="F38">
            <v>3.8</v>
          </cell>
        </row>
        <row r="39">
          <cell r="A39" t="str">
            <v>030</v>
          </cell>
          <cell r="B39" t="str">
            <v>Bloco de concreto 14x19x39</v>
          </cell>
          <cell r="C39" t="str">
            <v>un</v>
          </cell>
          <cell r="D39">
            <v>0.8</v>
          </cell>
          <cell r="E39" t="str">
            <v>Incluindo encargos sociais</v>
          </cell>
          <cell r="F39">
            <v>3.8</v>
          </cell>
        </row>
        <row r="40">
          <cell r="A40" t="str">
            <v>031</v>
          </cell>
          <cell r="B40" t="str">
            <v>Bloco de concreto 19x19x39</v>
          </cell>
          <cell r="C40" t="str">
            <v>un</v>
          </cell>
          <cell r="D40">
            <v>0.95</v>
          </cell>
          <cell r="E40" t="str">
            <v>Incluindo encargos sociais</v>
          </cell>
          <cell r="F40">
            <v>3.8</v>
          </cell>
        </row>
        <row r="41">
          <cell r="A41" t="str">
            <v>032</v>
          </cell>
          <cell r="B41" t="str">
            <v>Bloco de concreto 6,3x19x39</v>
          </cell>
          <cell r="C41" t="str">
            <v>un</v>
          </cell>
          <cell r="D41">
            <v>0.6</v>
          </cell>
        </row>
        <row r="42">
          <cell r="A42" t="str">
            <v>033</v>
          </cell>
          <cell r="B42" t="str">
            <v>Bloco de concreto 9,x19x39</v>
          </cell>
          <cell r="C42" t="str">
            <v>un</v>
          </cell>
          <cell r="D42">
            <v>0.63</v>
          </cell>
        </row>
        <row r="43">
          <cell r="A43" t="str">
            <v>034</v>
          </cell>
          <cell r="B43" t="str">
            <v>Bocal de PVC 125x88</v>
          </cell>
          <cell r="C43" t="str">
            <v>un</v>
          </cell>
          <cell r="D43">
            <v>0.63</v>
          </cell>
        </row>
        <row r="44">
          <cell r="A44" t="str">
            <v>429</v>
          </cell>
          <cell r="B44" t="str">
            <v>Bocal Pluvial de alumínio</v>
          </cell>
          <cell r="C44" t="str">
            <v>un</v>
          </cell>
          <cell r="D44">
            <v>8.19</v>
          </cell>
        </row>
        <row r="45">
          <cell r="A45" t="str">
            <v>402</v>
          </cell>
          <cell r="B45" t="str">
            <v>Bolsa de borracha</v>
          </cell>
          <cell r="C45" t="str">
            <v>un</v>
          </cell>
          <cell r="D45">
            <v>1</v>
          </cell>
        </row>
        <row r="46">
          <cell r="A46" t="str">
            <v>035</v>
          </cell>
          <cell r="B46" t="str">
            <v>Braçadeira PVC para calha</v>
          </cell>
          <cell r="C46" t="str">
            <v>un</v>
          </cell>
          <cell r="D46">
            <v>0.88</v>
          </cell>
        </row>
        <row r="47">
          <cell r="A47" t="str">
            <v>391</v>
          </cell>
          <cell r="B47" t="str">
            <v>Braquete trifásica</v>
          </cell>
          <cell r="C47" t="str">
            <v>un</v>
          </cell>
          <cell r="D47">
            <v>11.36</v>
          </cell>
        </row>
        <row r="48">
          <cell r="A48" t="str">
            <v>036</v>
          </cell>
          <cell r="B48" t="str">
            <v>Brita 1</v>
          </cell>
          <cell r="C48" t="str">
            <v>m3</v>
          </cell>
          <cell r="D48">
            <v>30</v>
          </cell>
          <cell r="E48" t="str">
            <v>x</v>
          </cell>
          <cell r="F48" t="str">
            <v>x</v>
          </cell>
        </row>
        <row r="49">
          <cell r="A49" t="str">
            <v>037</v>
          </cell>
          <cell r="B49" t="str">
            <v>Brita 2</v>
          </cell>
          <cell r="C49" t="str">
            <v>m3</v>
          </cell>
          <cell r="D49">
            <v>28</v>
          </cell>
          <cell r="E49" t="str">
            <v>x</v>
          </cell>
          <cell r="F49" t="str">
            <v>x</v>
          </cell>
        </row>
        <row r="50">
          <cell r="A50" t="str">
            <v>440</v>
          </cell>
          <cell r="B50" t="str">
            <v>Brita 3/4"</v>
          </cell>
          <cell r="C50" t="str">
            <v>m3</v>
          </cell>
          <cell r="D50">
            <v>34</v>
          </cell>
        </row>
        <row r="51">
          <cell r="A51" t="str">
            <v>038</v>
          </cell>
          <cell r="B51" t="str">
            <v>Broca integral s/12 - 0,80m</v>
          </cell>
          <cell r="C51" t="str">
            <v>un</v>
          </cell>
          <cell r="D51">
            <v>98.25</v>
          </cell>
        </row>
        <row r="52">
          <cell r="A52" t="str">
            <v>039</v>
          </cell>
          <cell r="B52" t="str">
            <v>Broca integral s/12 - 1,60m</v>
          </cell>
          <cell r="C52" t="str">
            <v>un</v>
          </cell>
          <cell r="D52">
            <v>125.42</v>
          </cell>
        </row>
        <row r="53">
          <cell r="A53" t="str">
            <v>040</v>
          </cell>
          <cell r="B53" t="str">
            <v>Broca integral s/12 - 2,40m</v>
          </cell>
          <cell r="C53" t="str">
            <v xml:space="preserve">un </v>
          </cell>
          <cell r="D53">
            <v>139.9</v>
          </cell>
        </row>
        <row r="54">
          <cell r="A54" t="str">
            <v>041</v>
          </cell>
          <cell r="B54" t="str">
            <v>Bucha plástica s-8</v>
          </cell>
          <cell r="C54" t="str">
            <v>un</v>
          </cell>
          <cell r="D54">
            <v>0.02</v>
          </cell>
        </row>
        <row r="55">
          <cell r="A55" t="str">
            <v>461</v>
          </cell>
          <cell r="B55" t="str">
            <v>Bueiro celular 2,00x2,00</v>
          </cell>
          <cell r="C55" t="str">
            <v>ml</v>
          </cell>
          <cell r="D55">
            <v>560.4</v>
          </cell>
          <cell r="E55" t="str">
            <v>Transporte por peça R$ 75,00</v>
          </cell>
          <cell r="F55">
            <v>35643</v>
          </cell>
        </row>
        <row r="56">
          <cell r="A56" t="str">
            <v>462</v>
          </cell>
          <cell r="B56" t="str">
            <v>Bueiro celular 2,50x2,00</v>
          </cell>
          <cell r="C56" t="str">
            <v>ml</v>
          </cell>
          <cell r="D56">
            <v>606</v>
          </cell>
          <cell r="E56" t="str">
            <v>Transporte por peça R$ 75,00</v>
          </cell>
          <cell r="F56">
            <v>485.4</v>
          </cell>
        </row>
        <row r="57">
          <cell r="A57" t="str">
            <v>465</v>
          </cell>
          <cell r="B57" t="str">
            <v>Bueiro Celular 3,00x1,50</v>
          </cell>
          <cell r="C57" t="str">
            <v>un</v>
          </cell>
          <cell r="D57">
            <v>571</v>
          </cell>
          <cell r="E57" t="str">
            <v>Transporte por peça R$ 75,00</v>
          </cell>
          <cell r="F57">
            <v>531</v>
          </cell>
        </row>
        <row r="58">
          <cell r="A58" t="str">
            <v>042</v>
          </cell>
          <cell r="B58" t="str">
            <v>Cabeceira PVC 125</v>
          </cell>
          <cell r="C58" t="str">
            <v>un</v>
          </cell>
          <cell r="D58">
            <v>571</v>
          </cell>
          <cell r="E58" t="str">
            <v>Transporte por peça R$ 75,00</v>
          </cell>
          <cell r="F58">
            <v>496</v>
          </cell>
        </row>
        <row r="59">
          <cell r="A59" t="str">
            <v>043</v>
          </cell>
          <cell r="B59" t="str">
            <v>Cabide duplo de louça</v>
          </cell>
          <cell r="C59" t="str">
            <v>un</v>
          </cell>
          <cell r="D59">
            <v>2.5499999999999998</v>
          </cell>
          <cell r="E59" t="str">
            <v>Transporte por peça R$ 75,00</v>
          </cell>
          <cell r="F59">
            <v>496</v>
          </cell>
        </row>
        <row r="60">
          <cell r="A60" t="str">
            <v>044</v>
          </cell>
          <cell r="B60" t="str">
            <v>Cabo isolado 10mm2</v>
          </cell>
          <cell r="C60" t="str">
            <v>ml</v>
          </cell>
          <cell r="D60">
            <v>0.88</v>
          </cell>
        </row>
        <row r="61">
          <cell r="A61" t="str">
            <v>045</v>
          </cell>
          <cell r="B61" t="str">
            <v>Cabo isolado 16mm2</v>
          </cell>
          <cell r="C61" t="str">
            <v>ml</v>
          </cell>
          <cell r="D61">
            <v>1.1499999999999999</v>
          </cell>
        </row>
        <row r="62">
          <cell r="A62" t="str">
            <v>046</v>
          </cell>
          <cell r="B62" t="str">
            <v>Cabo isolado 25mm2</v>
          </cell>
          <cell r="C62" t="str">
            <v>ml</v>
          </cell>
          <cell r="D62">
            <v>1.85</v>
          </cell>
        </row>
        <row r="63">
          <cell r="A63" t="str">
            <v>446</v>
          </cell>
          <cell r="B63" t="str">
            <v>Cabo sintenax 10mm2</v>
          </cell>
          <cell r="C63" t="str">
            <v>ml</v>
          </cell>
          <cell r="D63">
            <v>1.01</v>
          </cell>
        </row>
        <row r="64">
          <cell r="A64" t="str">
            <v>047</v>
          </cell>
          <cell r="B64" t="str">
            <v>Caixa d'água fibra  500 li</v>
          </cell>
          <cell r="C64" t="str">
            <v>un</v>
          </cell>
          <cell r="D64">
            <v>127</v>
          </cell>
        </row>
        <row r="65">
          <cell r="A65" t="str">
            <v>048</v>
          </cell>
          <cell r="B65" t="str">
            <v>Caixa d'água fibra 1000 li</v>
          </cell>
          <cell r="C65" t="str">
            <v>un</v>
          </cell>
          <cell r="D65">
            <v>178</v>
          </cell>
        </row>
        <row r="66">
          <cell r="A66" t="str">
            <v>049</v>
          </cell>
          <cell r="B66" t="str">
            <v>Caixa d'água fibra 2000 li</v>
          </cell>
          <cell r="C66" t="str">
            <v>un</v>
          </cell>
          <cell r="D66">
            <v>400</v>
          </cell>
        </row>
        <row r="67">
          <cell r="A67" t="str">
            <v>050</v>
          </cell>
          <cell r="B67" t="str">
            <v>Caixa d'água fibra 3000 li</v>
          </cell>
          <cell r="C67" t="str">
            <v>un</v>
          </cell>
          <cell r="D67">
            <v>490</v>
          </cell>
        </row>
        <row r="68">
          <cell r="A68" t="str">
            <v>051</v>
          </cell>
          <cell r="B68" t="str">
            <v>Caixa dágua fibra 5000 li</v>
          </cell>
          <cell r="C68" t="str">
            <v>un</v>
          </cell>
          <cell r="D68">
            <v>698</v>
          </cell>
        </row>
        <row r="69">
          <cell r="A69" t="str">
            <v>052</v>
          </cell>
          <cell r="B69" t="str">
            <v>Caixa d'água fibrocimento 1000 li</v>
          </cell>
          <cell r="C69" t="str">
            <v>un</v>
          </cell>
          <cell r="D69">
            <v>108</v>
          </cell>
        </row>
        <row r="70">
          <cell r="A70" t="str">
            <v>053</v>
          </cell>
          <cell r="B70" t="str">
            <v>Caixa d'água fibrocimento 500 li</v>
          </cell>
          <cell r="C70" t="str">
            <v>un</v>
          </cell>
          <cell r="D70">
            <v>60</v>
          </cell>
          <cell r="E70" t="str">
            <v>locação</v>
          </cell>
        </row>
        <row r="71">
          <cell r="A71" t="str">
            <v>054</v>
          </cell>
          <cell r="B71" t="str">
            <v>Caixa d'água pálstica 310 li</v>
          </cell>
          <cell r="C71" t="str">
            <v>un</v>
          </cell>
          <cell r="D71">
            <v>45</v>
          </cell>
          <cell r="E71" t="str">
            <v xml:space="preserve"> </v>
          </cell>
        </row>
        <row r="72">
          <cell r="A72" t="str">
            <v>055</v>
          </cell>
          <cell r="B72" t="str">
            <v>Caixa d'água plástica 1000 li</v>
          </cell>
          <cell r="C72" t="str">
            <v>un</v>
          </cell>
          <cell r="D72">
            <v>130</v>
          </cell>
          <cell r="E72" t="str">
            <v>Incluindo encargos sociais</v>
          </cell>
          <cell r="F72" t="str">
            <v>1,82</v>
          </cell>
        </row>
        <row r="73">
          <cell r="A73" t="str">
            <v>056</v>
          </cell>
          <cell r="B73" t="str">
            <v>Caixa d'água plástica 500 li</v>
          </cell>
          <cell r="C73" t="str">
            <v>un</v>
          </cell>
          <cell r="D73">
            <v>75</v>
          </cell>
        </row>
        <row r="74">
          <cell r="A74" t="str">
            <v>389</v>
          </cell>
          <cell r="B74" t="str">
            <v>Caixa de descarga plástica</v>
          </cell>
          <cell r="C74" t="str">
            <v>un</v>
          </cell>
          <cell r="D74">
            <v>7.5</v>
          </cell>
        </row>
        <row r="75">
          <cell r="A75" t="str">
            <v>448</v>
          </cell>
          <cell r="B75" t="str">
            <v>Caixa de passagem 2x4</v>
          </cell>
          <cell r="C75" t="str">
            <v>un</v>
          </cell>
          <cell r="D75">
            <v>0.92</v>
          </cell>
        </row>
        <row r="76">
          <cell r="A76" t="str">
            <v>447</v>
          </cell>
          <cell r="B76" t="str">
            <v>Caixa de passagem sextavada</v>
          </cell>
          <cell r="C76" t="str">
            <v>un</v>
          </cell>
          <cell r="D76">
            <v>1.52</v>
          </cell>
        </row>
        <row r="77">
          <cell r="A77" t="str">
            <v>057</v>
          </cell>
          <cell r="B77" t="str">
            <v>Caixa sifonada 150x150x50</v>
          </cell>
          <cell r="C77" t="str">
            <v>un</v>
          </cell>
          <cell r="D77">
            <v>4.5999999999999996</v>
          </cell>
        </row>
        <row r="78">
          <cell r="A78" t="str">
            <v>058</v>
          </cell>
          <cell r="B78" t="str">
            <v>Caixa sifonada 150x185x75</v>
          </cell>
          <cell r="C78" t="str">
            <v>un</v>
          </cell>
          <cell r="D78">
            <v>5.0999999999999996</v>
          </cell>
        </row>
        <row r="79">
          <cell r="A79" t="str">
            <v>059</v>
          </cell>
          <cell r="B79" t="str">
            <v>Cal hidratada</v>
          </cell>
          <cell r="C79" t="str">
            <v>kg</v>
          </cell>
          <cell r="D79">
            <v>0.09</v>
          </cell>
        </row>
        <row r="80">
          <cell r="A80" t="str">
            <v>060</v>
          </cell>
          <cell r="B80" t="str">
            <v>Cal para pintura</v>
          </cell>
          <cell r="C80" t="str">
            <v>kg</v>
          </cell>
          <cell r="D80">
            <v>0.2</v>
          </cell>
          <cell r="E80" t="str">
            <v>Portland/pozolânico comum</v>
          </cell>
        </row>
        <row r="81">
          <cell r="A81" t="str">
            <v>427</v>
          </cell>
          <cell r="B81" t="str">
            <v>Calha beiral de alumínio</v>
          </cell>
          <cell r="C81" t="str">
            <v>ml</v>
          </cell>
          <cell r="D81">
            <v>7.25</v>
          </cell>
        </row>
        <row r="82">
          <cell r="A82" t="str">
            <v>061</v>
          </cell>
          <cell r="B82" t="str">
            <v>Calha circular de PVC 125</v>
          </cell>
          <cell r="C82" t="str">
            <v>ml</v>
          </cell>
          <cell r="D82">
            <v>5.56</v>
          </cell>
          <cell r="E82" t="str">
            <v>locação</v>
          </cell>
        </row>
        <row r="83">
          <cell r="A83" t="str">
            <v>062</v>
          </cell>
          <cell r="B83" t="str">
            <v>Calha de alumínio corte 60</v>
          </cell>
          <cell r="C83" t="str">
            <v>ml</v>
          </cell>
          <cell r="D83">
            <v>6</v>
          </cell>
          <cell r="E83" t="str">
            <v>locação</v>
          </cell>
        </row>
        <row r="84">
          <cell r="A84" t="str">
            <v>063</v>
          </cell>
          <cell r="B84" t="str">
            <v>Calha de alumínio corte 80</v>
          </cell>
          <cell r="C84" t="str">
            <v>ml</v>
          </cell>
          <cell r="D84">
            <v>7</v>
          </cell>
        </row>
        <row r="85">
          <cell r="A85" t="str">
            <v>064</v>
          </cell>
          <cell r="B85" t="str">
            <v>Calha fluorescente 1x20w</v>
          </cell>
          <cell r="C85" t="str">
            <v>un</v>
          </cell>
          <cell r="D85">
            <v>3.23</v>
          </cell>
        </row>
        <row r="86">
          <cell r="A86" t="str">
            <v>065</v>
          </cell>
          <cell r="B86" t="str">
            <v>Calha fluorescente 1x40</v>
          </cell>
          <cell r="C86" t="str">
            <v>un</v>
          </cell>
          <cell r="D86">
            <v>5.3</v>
          </cell>
        </row>
        <row r="87">
          <cell r="A87" t="str">
            <v>066</v>
          </cell>
          <cell r="B87" t="str">
            <v>Calha fluorescente 2x40w</v>
          </cell>
          <cell r="C87" t="str">
            <v>un</v>
          </cell>
          <cell r="D87">
            <v>6.43</v>
          </cell>
        </row>
        <row r="88">
          <cell r="A88" t="str">
            <v>067</v>
          </cell>
          <cell r="B88" t="str">
            <v>Calha fluoresente 2x20w</v>
          </cell>
          <cell r="C88" t="str">
            <v>un</v>
          </cell>
          <cell r="D88">
            <v>3.91</v>
          </cell>
        </row>
        <row r="89">
          <cell r="A89" t="str">
            <v>449</v>
          </cell>
          <cell r="B89" t="str">
            <v>Calha pré-moldada 40</v>
          </cell>
          <cell r="C89" t="str">
            <v>ml</v>
          </cell>
          <cell r="D89">
            <v>4.5</v>
          </cell>
        </row>
        <row r="90">
          <cell r="A90" t="str">
            <v>068</v>
          </cell>
          <cell r="B90" t="str">
            <v>Caminhão basculante 4,00m3</v>
          </cell>
          <cell r="C90" t="str">
            <v>d</v>
          </cell>
          <cell r="D90">
            <v>136</v>
          </cell>
          <cell r="E90" t="str">
            <v>locação</v>
          </cell>
        </row>
        <row r="91">
          <cell r="A91" t="str">
            <v>417</v>
          </cell>
          <cell r="B91" t="str">
            <v>Caminhão muck</v>
          </cell>
          <cell r="C91" t="str">
            <v>d</v>
          </cell>
          <cell r="D91">
            <v>360</v>
          </cell>
          <cell r="E91" t="str">
            <v>para calha pluvial de alumínio</v>
          </cell>
        </row>
        <row r="92">
          <cell r="A92" t="str">
            <v>069</v>
          </cell>
          <cell r="B92" t="str">
            <v>Captador tipo Franklin</v>
          </cell>
          <cell r="C92" t="str">
            <v>un</v>
          </cell>
          <cell r="D92">
            <v>13.5</v>
          </cell>
          <cell r="E92" t="str">
            <v xml:space="preserve"> </v>
          </cell>
        </row>
        <row r="93">
          <cell r="A93" t="str">
            <v>070</v>
          </cell>
          <cell r="B93" t="str">
            <v>Carpinteiro</v>
          </cell>
          <cell r="C93" t="str">
            <v>h</v>
          </cell>
          <cell r="D93">
            <v>1.89</v>
          </cell>
          <cell r="E93" t="str">
            <v>Incluindo encargos sociais</v>
          </cell>
          <cell r="F93" t="str">
            <v>1,82</v>
          </cell>
        </row>
        <row r="94">
          <cell r="A94" t="str">
            <v>416</v>
          </cell>
          <cell r="B94" t="str">
            <v>Carregadeira</v>
          </cell>
          <cell r="C94" t="str">
            <v>d</v>
          </cell>
          <cell r="D94">
            <v>320</v>
          </cell>
          <cell r="E94" t="str">
            <v>para calha pluvial de alumínio</v>
          </cell>
        </row>
        <row r="95">
          <cell r="A95" t="str">
            <v>071</v>
          </cell>
          <cell r="B95" t="str">
            <v>Centro distribuição 12 disjuntores</v>
          </cell>
          <cell r="C95" t="str">
            <v>un</v>
          </cell>
          <cell r="D95">
            <v>10.64</v>
          </cell>
          <cell r="E95" t="str">
            <v>para calha pluvial de alumínio</v>
          </cell>
        </row>
        <row r="96">
          <cell r="A96" t="str">
            <v>072</v>
          </cell>
          <cell r="B96" t="str">
            <v>Centro distribuição 20 disjuntores</v>
          </cell>
          <cell r="C96" t="str">
            <v>un</v>
          </cell>
          <cell r="D96">
            <v>35</v>
          </cell>
          <cell r="E96" t="str">
            <v>para calha pluvial de alumínio</v>
          </cell>
        </row>
        <row r="97">
          <cell r="A97" t="str">
            <v>073</v>
          </cell>
          <cell r="B97" t="str">
            <v>Centro distribuição 6 disjuntores</v>
          </cell>
          <cell r="C97" t="str">
            <v>un</v>
          </cell>
          <cell r="D97">
            <v>6.04</v>
          </cell>
          <cell r="E97" t="str">
            <v>para calha pluvial de alumínio</v>
          </cell>
        </row>
        <row r="98">
          <cell r="A98" t="str">
            <v>074</v>
          </cell>
          <cell r="B98" t="str">
            <v>Centro distribuição com barramento</v>
          </cell>
          <cell r="C98" t="str">
            <v>un</v>
          </cell>
          <cell r="D98">
            <v>75</v>
          </cell>
          <cell r="E98" t="str">
            <v>para calha pluvial de alumínio</v>
          </cell>
        </row>
        <row r="99">
          <cell r="A99" t="str">
            <v>075</v>
          </cell>
          <cell r="B99" t="str">
            <v>Chapa compensada resinada 12mm</v>
          </cell>
          <cell r="C99" t="str">
            <v>m2</v>
          </cell>
          <cell r="D99">
            <v>5.8</v>
          </cell>
          <cell r="E99" t="str">
            <v>para calha pluvial de alumínio</v>
          </cell>
        </row>
        <row r="100">
          <cell r="A100" t="str">
            <v>426</v>
          </cell>
          <cell r="B100" t="str">
            <v>Chapa lisa fibrocimento 6mm</v>
          </cell>
          <cell r="C100" t="str">
            <v>m2</v>
          </cell>
          <cell r="D100">
            <v>16.5</v>
          </cell>
          <cell r="E100" t="str">
            <v>locação</v>
          </cell>
        </row>
        <row r="101">
          <cell r="A101" t="str">
            <v>076</v>
          </cell>
          <cell r="B101" t="str">
            <v>Chapa melamínica brilhante 1mm</v>
          </cell>
          <cell r="C101" t="str">
            <v>m2</v>
          </cell>
          <cell r="D101">
            <v>12.5</v>
          </cell>
          <cell r="E101" t="str">
            <v>locação</v>
          </cell>
        </row>
        <row r="102">
          <cell r="A102" t="str">
            <v>077</v>
          </cell>
          <cell r="B102" t="str">
            <v>Chuveiro elétrico</v>
          </cell>
          <cell r="C102" t="str">
            <v>un</v>
          </cell>
          <cell r="D102">
            <v>15</v>
          </cell>
          <cell r="E102" t="str">
            <v xml:space="preserve"> </v>
          </cell>
        </row>
        <row r="103">
          <cell r="A103" t="str">
            <v>078</v>
          </cell>
          <cell r="B103" t="str">
            <v>Cimento</v>
          </cell>
          <cell r="C103" t="str">
            <v>kg</v>
          </cell>
          <cell r="D103">
            <v>0.13</v>
          </cell>
          <cell r="E103" t="str">
            <v>Portland/pozolânico comum</v>
          </cell>
          <cell r="F103" t="str">
            <v>1,82</v>
          </cell>
        </row>
        <row r="104">
          <cell r="A104" t="str">
            <v>424</v>
          </cell>
          <cell r="B104" t="str">
            <v>Cola branca PVA</v>
          </cell>
          <cell r="C104" t="str">
            <v>kg</v>
          </cell>
          <cell r="D104">
            <v>4.22</v>
          </cell>
          <cell r="E104" t="str">
            <v>Incluindo encargos sociais</v>
          </cell>
          <cell r="F104" t="str">
            <v>1,82</v>
          </cell>
        </row>
        <row r="105">
          <cell r="A105" t="str">
            <v>079</v>
          </cell>
          <cell r="B105" t="str">
            <v>Cola para piso vinílico</v>
          </cell>
          <cell r="C105" t="str">
            <v>kg</v>
          </cell>
          <cell r="D105">
            <v>3.5</v>
          </cell>
        </row>
        <row r="106">
          <cell r="A106" t="str">
            <v>080</v>
          </cell>
          <cell r="B106" t="str">
            <v>Compactador sapo</v>
          </cell>
          <cell r="C106" t="str">
            <v>d</v>
          </cell>
          <cell r="D106">
            <v>36</v>
          </cell>
          <cell r="E106" t="str">
            <v>locação</v>
          </cell>
        </row>
        <row r="107">
          <cell r="A107" t="str">
            <v>081</v>
          </cell>
          <cell r="B107" t="str">
            <v>Compressor de ar 175 PCM</v>
          </cell>
          <cell r="C107" t="str">
            <v>d</v>
          </cell>
          <cell r="D107">
            <v>80.400000000000006</v>
          </cell>
          <cell r="E107" t="str">
            <v>locação</v>
          </cell>
        </row>
        <row r="108">
          <cell r="A108" t="str">
            <v>082</v>
          </cell>
          <cell r="B108" t="str">
            <v>Concreto usinado 13,5MPa</v>
          </cell>
          <cell r="C108" t="str">
            <v>m3</v>
          </cell>
          <cell r="D108">
            <v>88</v>
          </cell>
        </row>
        <row r="109">
          <cell r="A109" t="str">
            <v>083</v>
          </cell>
          <cell r="B109" t="str">
            <v>Concreto usinado 15,0MPa</v>
          </cell>
          <cell r="C109" t="str">
            <v>m3</v>
          </cell>
          <cell r="D109">
            <v>90</v>
          </cell>
        </row>
        <row r="110">
          <cell r="A110" t="str">
            <v>084</v>
          </cell>
          <cell r="B110" t="str">
            <v>Condutor de PVC 88</v>
          </cell>
          <cell r="C110" t="str">
            <v>ml</v>
          </cell>
          <cell r="D110">
            <v>4.5999999999999996</v>
          </cell>
        </row>
        <row r="111">
          <cell r="A111" t="str">
            <v>428</v>
          </cell>
          <cell r="B111" t="str">
            <v>Condutor pluvial de alumínio</v>
          </cell>
          <cell r="C111" t="str">
            <v>ml</v>
          </cell>
          <cell r="D111">
            <v>6.83</v>
          </cell>
        </row>
        <row r="112">
          <cell r="A112" t="str">
            <v>085</v>
          </cell>
          <cell r="B112" t="str">
            <v>Conexão azul bucha latão 3/4</v>
          </cell>
          <cell r="C112" t="str">
            <v>un</v>
          </cell>
          <cell r="D112">
            <v>1.1000000000000001</v>
          </cell>
        </row>
        <row r="113">
          <cell r="A113" t="str">
            <v>086</v>
          </cell>
          <cell r="B113" t="str">
            <v>Conexão cobre/bronze 15mm</v>
          </cell>
          <cell r="C113" t="str">
            <v>un</v>
          </cell>
          <cell r="D113">
            <v>0.59</v>
          </cell>
          <cell r="E113" t="str">
            <v>Portland/pozolânico comum</v>
          </cell>
        </row>
        <row r="114">
          <cell r="A114" t="str">
            <v>088</v>
          </cell>
          <cell r="B114" t="str">
            <v>Conexão eletroduto PVC 1</v>
          </cell>
          <cell r="C114" t="str">
            <v>un</v>
          </cell>
          <cell r="D114">
            <v>1</v>
          </cell>
          <cell r="E114" t="str">
            <v>Portland/pozolânico comum</v>
          </cell>
        </row>
        <row r="115">
          <cell r="A115" t="str">
            <v>087</v>
          </cell>
          <cell r="B115" t="str">
            <v>Conexão eletroduto PVC 1 1/2</v>
          </cell>
          <cell r="C115" t="str">
            <v>un</v>
          </cell>
          <cell r="D115">
            <v>1.96</v>
          </cell>
        </row>
        <row r="116">
          <cell r="A116" t="str">
            <v>089</v>
          </cell>
          <cell r="B116" t="str">
            <v>Conexão eletroduto PVC 1/2</v>
          </cell>
          <cell r="C116" t="str">
            <v>un</v>
          </cell>
          <cell r="D116">
            <v>0.42</v>
          </cell>
          <cell r="E116" t="str">
            <v>locação</v>
          </cell>
        </row>
        <row r="117">
          <cell r="A117" t="str">
            <v>090</v>
          </cell>
          <cell r="B117" t="str">
            <v>Conexão eletroduto PVC 2</v>
          </cell>
          <cell r="C117" t="str">
            <v>un</v>
          </cell>
          <cell r="D117">
            <v>2.5</v>
          </cell>
          <cell r="E117" t="str">
            <v>locação</v>
          </cell>
        </row>
        <row r="118">
          <cell r="A118" t="str">
            <v>091</v>
          </cell>
          <cell r="B118" t="str">
            <v>Conexão eletroduto PVC 3/4</v>
          </cell>
          <cell r="C118" t="str">
            <v>un</v>
          </cell>
          <cell r="D118">
            <v>0.77</v>
          </cell>
          <cell r="E118" t="str">
            <v>locação</v>
          </cell>
        </row>
        <row r="119">
          <cell r="A119" t="str">
            <v>092</v>
          </cell>
          <cell r="B119" t="str">
            <v>Conexão galvanizada 1 1/2</v>
          </cell>
          <cell r="C119" t="str">
            <v>un</v>
          </cell>
          <cell r="D119">
            <v>4.13</v>
          </cell>
        </row>
        <row r="120">
          <cell r="A120" t="str">
            <v>093</v>
          </cell>
          <cell r="B120" t="str">
            <v>Conexão galvanizado 1</v>
          </cell>
          <cell r="C120" t="str">
            <v>un</v>
          </cell>
          <cell r="D120">
            <v>1.84</v>
          </cell>
        </row>
        <row r="121">
          <cell r="A121" t="str">
            <v>094</v>
          </cell>
          <cell r="B121" t="str">
            <v>Conexão galvanizado 1/2</v>
          </cell>
          <cell r="C121" t="str">
            <v>un</v>
          </cell>
          <cell r="D121">
            <v>0.8</v>
          </cell>
        </row>
        <row r="122">
          <cell r="A122" t="str">
            <v>095</v>
          </cell>
          <cell r="B122" t="str">
            <v>Conexão galvanizado 2</v>
          </cell>
          <cell r="C122" t="str">
            <v>un</v>
          </cell>
          <cell r="D122">
            <v>6.54</v>
          </cell>
        </row>
        <row r="123">
          <cell r="A123" t="str">
            <v>096</v>
          </cell>
          <cell r="B123" t="str">
            <v>Conexão galvanizado 3/4</v>
          </cell>
          <cell r="C123" t="str">
            <v>un</v>
          </cell>
          <cell r="D123">
            <v>1.3</v>
          </cell>
        </row>
        <row r="124">
          <cell r="A124" t="str">
            <v>097</v>
          </cell>
          <cell r="B124" t="str">
            <v>Conexão PVC esgoto 100</v>
          </cell>
          <cell r="C124" t="str">
            <v>un</v>
          </cell>
          <cell r="D124">
            <v>2.56</v>
          </cell>
        </row>
        <row r="125">
          <cell r="A125" t="str">
            <v>098</v>
          </cell>
          <cell r="B125" t="str">
            <v>Conexão PVC esgoto 40</v>
          </cell>
          <cell r="C125" t="str">
            <v>un</v>
          </cell>
          <cell r="D125">
            <v>0.6</v>
          </cell>
        </row>
        <row r="126">
          <cell r="A126" t="str">
            <v>099</v>
          </cell>
          <cell r="B126" t="str">
            <v>Conexão PVC esgoto 50</v>
          </cell>
          <cell r="C126" t="str">
            <v>un</v>
          </cell>
          <cell r="D126">
            <v>1.2</v>
          </cell>
        </row>
        <row r="127">
          <cell r="A127" t="str">
            <v>100</v>
          </cell>
          <cell r="B127" t="str">
            <v>Conexão PVC esgoto 75</v>
          </cell>
          <cell r="C127" t="str">
            <v>un</v>
          </cell>
          <cell r="D127">
            <v>2.48</v>
          </cell>
        </row>
        <row r="128">
          <cell r="A128" t="str">
            <v>101</v>
          </cell>
          <cell r="B128" t="str">
            <v>Conexão PVC soldável 25</v>
          </cell>
          <cell r="C128" t="str">
            <v>un</v>
          </cell>
          <cell r="D128">
            <v>0.21</v>
          </cell>
        </row>
        <row r="129">
          <cell r="A129" t="str">
            <v>102</v>
          </cell>
          <cell r="B129" t="str">
            <v>Conexão PVC soldável 32</v>
          </cell>
          <cell r="C129" t="str">
            <v>un</v>
          </cell>
          <cell r="D129">
            <v>0.4</v>
          </cell>
        </row>
        <row r="130">
          <cell r="A130" t="str">
            <v>103</v>
          </cell>
          <cell r="B130" t="str">
            <v>Conexão PVC soldável 40</v>
          </cell>
          <cell r="C130" t="str">
            <v>un</v>
          </cell>
          <cell r="D130">
            <v>0.76</v>
          </cell>
        </row>
        <row r="131">
          <cell r="A131" t="str">
            <v>104</v>
          </cell>
          <cell r="B131" t="str">
            <v>Conexão PVC soldável 50</v>
          </cell>
          <cell r="C131" t="str">
            <v>un</v>
          </cell>
          <cell r="D131">
            <v>1.2</v>
          </cell>
        </row>
        <row r="132">
          <cell r="A132" t="str">
            <v>105</v>
          </cell>
          <cell r="B132" t="str">
            <v>Conexão PVC soldável 60</v>
          </cell>
          <cell r="C132" t="str">
            <v>un</v>
          </cell>
          <cell r="D132">
            <v>4.7</v>
          </cell>
          <cell r="E132" t="str">
            <v>Incluindo encargos sociais</v>
          </cell>
          <cell r="F132">
            <v>3.5</v>
          </cell>
        </row>
        <row r="133">
          <cell r="A133" t="str">
            <v>106</v>
          </cell>
          <cell r="B133" t="str">
            <v>Contra marco de alumínio</v>
          </cell>
          <cell r="C133" t="str">
            <v>ml</v>
          </cell>
          <cell r="D133">
            <v>2.1800000000000002</v>
          </cell>
        </row>
        <row r="134">
          <cell r="A134" t="str">
            <v>407</v>
          </cell>
          <cell r="B134" t="str">
            <v>Cuba de inóx</v>
          </cell>
          <cell r="C134" t="str">
            <v>un</v>
          </cell>
          <cell r="D134">
            <v>35</v>
          </cell>
          <cell r="E134" t="str">
            <v>Incluindo encargos sociais</v>
          </cell>
          <cell r="F134">
            <v>6.5</v>
          </cell>
        </row>
        <row r="135">
          <cell r="A135" t="str">
            <v>406</v>
          </cell>
          <cell r="B135" t="str">
            <v>Cuba de louça</v>
          </cell>
          <cell r="C135" t="str">
            <v>un</v>
          </cell>
          <cell r="D135">
            <v>30</v>
          </cell>
        </row>
        <row r="136">
          <cell r="A136" t="str">
            <v>107</v>
          </cell>
          <cell r="B136" t="str">
            <v>Cumeeira fibrocimento 6mm</v>
          </cell>
          <cell r="C136" t="str">
            <v>un</v>
          </cell>
          <cell r="D136">
            <v>1.18</v>
          </cell>
        </row>
        <row r="137">
          <cell r="A137" t="str">
            <v>108</v>
          </cell>
          <cell r="B137" t="str">
            <v>Cumeeira fibrocimento kalheta</v>
          </cell>
          <cell r="C137" t="str">
            <v>un</v>
          </cell>
          <cell r="D137">
            <v>5.41</v>
          </cell>
        </row>
        <row r="138">
          <cell r="A138" t="str">
            <v>109</v>
          </cell>
          <cell r="B138" t="str">
            <v>Cumeeira fibrocimento kalhetão</v>
          </cell>
          <cell r="C138" t="str">
            <v>un</v>
          </cell>
          <cell r="D138">
            <v>11.83</v>
          </cell>
        </row>
        <row r="139">
          <cell r="A139" t="str">
            <v>110</v>
          </cell>
          <cell r="B139" t="str">
            <v>Cumeeira telha colonial</v>
          </cell>
          <cell r="C139" t="str">
            <v>un</v>
          </cell>
          <cell r="D139">
            <v>0.6</v>
          </cell>
        </row>
        <row r="140">
          <cell r="A140" t="str">
            <v>111</v>
          </cell>
          <cell r="B140" t="str">
            <v xml:space="preserve">Cumeeira telha de alumínio </v>
          </cell>
          <cell r="C140" t="str">
            <v>un</v>
          </cell>
          <cell r="D140">
            <v>6.9</v>
          </cell>
        </row>
        <row r="141">
          <cell r="A141" t="str">
            <v>112</v>
          </cell>
          <cell r="B141" t="str">
            <v>Cumeeira telha francesa</v>
          </cell>
          <cell r="C141" t="str">
            <v>un</v>
          </cell>
          <cell r="D141">
            <v>0.5</v>
          </cell>
        </row>
        <row r="142">
          <cell r="A142" t="str">
            <v>113</v>
          </cell>
          <cell r="B142" t="str">
            <v>Dinamite 40%</v>
          </cell>
          <cell r="C142" t="str">
            <v>kg</v>
          </cell>
          <cell r="D142">
            <v>3.5</v>
          </cell>
        </row>
        <row r="143">
          <cell r="A143" t="str">
            <v>114</v>
          </cell>
          <cell r="B143" t="str">
            <v>Disjuntor monofásico (15-30)A</v>
          </cell>
          <cell r="C143" t="str">
            <v>un</v>
          </cell>
          <cell r="D143">
            <v>3.3</v>
          </cell>
        </row>
        <row r="144">
          <cell r="A144" t="str">
            <v>115</v>
          </cell>
          <cell r="B144" t="str">
            <v>Disjuntor trifásico 50A</v>
          </cell>
          <cell r="C144" t="str">
            <v>un</v>
          </cell>
          <cell r="D144">
            <v>30</v>
          </cell>
        </row>
        <row r="145">
          <cell r="A145" t="str">
            <v>116</v>
          </cell>
          <cell r="B145" t="str">
            <v>Divisória divilux painel 1,20x2,11</v>
          </cell>
          <cell r="C145" t="str">
            <v>un</v>
          </cell>
          <cell r="D145">
            <v>36.200000000000003</v>
          </cell>
        </row>
        <row r="146">
          <cell r="A146" t="str">
            <v>117</v>
          </cell>
          <cell r="B146" t="str">
            <v>Dobradiça comum</v>
          </cell>
          <cell r="C146" t="str">
            <v>un</v>
          </cell>
          <cell r="D146">
            <v>0.6</v>
          </cell>
        </row>
        <row r="147">
          <cell r="A147" t="str">
            <v>118</v>
          </cell>
          <cell r="B147" t="str">
            <v>Dobradiça inóx</v>
          </cell>
          <cell r="C147" t="str">
            <v>un</v>
          </cell>
          <cell r="D147">
            <v>2</v>
          </cell>
          <cell r="E147" t="str">
            <v>Incluindo encargos sociais</v>
          </cell>
          <cell r="F147">
            <v>1.95</v>
          </cell>
        </row>
        <row r="148">
          <cell r="A148" t="str">
            <v>119</v>
          </cell>
          <cell r="B148" t="str">
            <v xml:space="preserve">Ducha higiênica </v>
          </cell>
          <cell r="C148" t="str">
            <v>un</v>
          </cell>
          <cell r="D148">
            <v>30</v>
          </cell>
        </row>
        <row r="149">
          <cell r="A149" t="str">
            <v>121</v>
          </cell>
          <cell r="B149" t="str">
            <v>Elemento vazado cerâmico esconso</v>
          </cell>
          <cell r="C149" t="str">
            <v>un</v>
          </cell>
          <cell r="D149">
            <v>0.15</v>
          </cell>
        </row>
        <row r="150">
          <cell r="A150" t="str">
            <v>122</v>
          </cell>
          <cell r="B150" t="str">
            <v>Elemento vazado cerâmico reto</v>
          </cell>
          <cell r="C150" t="str">
            <v>un</v>
          </cell>
          <cell r="D150">
            <v>0.15</v>
          </cell>
        </row>
        <row r="151">
          <cell r="A151" t="str">
            <v>394</v>
          </cell>
          <cell r="B151" t="str">
            <v>Elemento vazado cimento 24x24x10</v>
          </cell>
          <cell r="C151" t="str">
            <v>un</v>
          </cell>
          <cell r="D151">
            <v>0.75</v>
          </cell>
        </row>
        <row r="152">
          <cell r="A152" t="str">
            <v>393</v>
          </cell>
          <cell r="B152" t="str">
            <v>Elemento vazado cimento 40x40x7</v>
          </cell>
          <cell r="C152" t="str">
            <v>un</v>
          </cell>
          <cell r="D152">
            <v>0.9</v>
          </cell>
        </row>
        <row r="153">
          <cell r="A153" t="str">
            <v>392</v>
          </cell>
          <cell r="B153" t="str">
            <v>Eletrecista</v>
          </cell>
          <cell r="C153" t="str">
            <v>h</v>
          </cell>
          <cell r="D153">
            <v>2.17</v>
          </cell>
          <cell r="E153" t="str">
            <v>Incluindo encargos sociais</v>
          </cell>
          <cell r="F153">
            <v>3.5</v>
          </cell>
        </row>
        <row r="154">
          <cell r="A154" t="str">
            <v>124</v>
          </cell>
          <cell r="B154" t="str">
            <v>Eletroduto flexível 1</v>
          </cell>
          <cell r="C154" t="str">
            <v>ml</v>
          </cell>
          <cell r="D154">
            <v>0.6</v>
          </cell>
        </row>
        <row r="155">
          <cell r="A155" t="str">
            <v>125</v>
          </cell>
          <cell r="B155" t="str">
            <v>Eletroduto flexível 1/2</v>
          </cell>
          <cell r="C155" t="str">
            <v>ml</v>
          </cell>
          <cell r="D155">
            <v>0.35</v>
          </cell>
        </row>
        <row r="156">
          <cell r="A156" t="str">
            <v>126</v>
          </cell>
          <cell r="B156" t="str">
            <v>Eletroduto flexível 3/4</v>
          </cell>
          <cell r="C156" t="str">
            <v>ml</v>
          </cell>
          <cell r="D156">
            <v>0.45</v>
          </cell>
        </row>
        <row r="157">
          <cell r="A157" t="str">
            <v>128</v>
          </cell>
          <cell r="B157" t="str">
            <v>Eletroduto PVC rígido 1</v>
          </cell>
          <cell r="C157" t="str">
            <v>ml</v>
          </cell>
          <cell r="D157">
            <v>0.93</v>
          </cell>
        </row>
        <row r="158">
          <cell r="A158" t="str">
            <v>127</v>
          </cell>
          <cell r="B158" t="str">
            <v>Eletroduto PVC rígido 1 1/2</v>
          </cell>
          <cell r="C158" t="str">
            <v>ml</v>
          </cell>
          <cell r="D158">
            <v>1.83</v>
          </cell>
        </row>
        <row r="159">
          <cell r="A159" t="str">
            <v>129</v>
          </cell>
          <cell r="B159" t="str">
            <v>Eletroduto PVC rígido 1/2</v>
          </cell>
          <cell r="C159" t="str">
            <v>ml</v>
          </cell>
          <cell r="D159">
            <v>0.47</v>
          </cell>
        </row>
        <row r="160">
          <cell r="A160" t="str">
            <v>130</v>
          </cell>
          <cell r="B160" t="str">
            <v>Eletroduto PVC rígido 2</v>
          </cell>
          <cell r="C160" t="str">
            <v>ml</v>
          </cell>
          <cell r="D160">
            <v>2.33</v>
          </cell>
        </row>
        <row r="161">
          <cell r="A161" t="str">
            <v>131</v>
          </cell>
          <cell r="B161" t="str">
            <v>Eletroduto PVC rígido 3/4</v>
          </cell>
          <cell r="C161" t="str">
            <v>ml</v>
          </cell>
          <cell r="D161">
            <v>0.64</v>
          </cell>
        </row>
        <row r="162">
          <cell r="A162" t="str">
            <v>132</v>
          </cell>
          <cell r="B162" t="str">
            <v>Encanador</v>
          </cell>
          <cell r="C162" t="str">
            <v>h</v>
          </cell>
          <cell r="D162">
            <v>2.17</v>
          </cell>
          <cell r="E162" t="str">
            <v>Incluindo encargos sociais</v>
          </cell>
          <cell r="F162">
            <v>3.5</v>
          </cell>
        </row>
        <row r="163">
          <cell r="A163" t="str">
            <v>133</v>
          </cell>
          <cell r="B163" t="str">
            <v>Engate plástico 30cm</v>
          </cell>
          <cell r="C163" t="str">
            <v>un</v>
          </cell>
          <cell r="D163">
            <v>2</v>
          </cell>
          <cell r="E163" t="str">
            <v>Incluindo encargos sociais</v>
          </cell>
          <cell r="F163">
            <v>3.5</v>
          </cell>
        </row>
        <row r="164">
          <cell r="A164" t="str">
            <v>134</v>
          </cell>
          <cell r="B164" t="str">
            <v>Engenheiro de obra</v>
          </cell>
          <cell r="C164" t="str">
            <v>h</v>
          </cell>
          <cell r="D164">
            <v>5.9</v>
          </cell>
          <cell r="E164" t="str">
            <v>Incluindo encargos sociais</v>
          </cell>
          <cell r="F164">
            <v>6.5</v>
          </cell>
        </row>
        <row r="165">
          <cell r="A165" t="str">
            <v>135</v>
          </cell>
          <cell r="B165" t="str">
            <v>Escora de eucalipto</v>
          </cell>
          <cell r="C165" t="str">
            <v>ml</v>
          </cell>
          <cell r="D165">
            <v>0.48</v>
          </cell>
        </row>
        <row r="166">
          <cell r="A166" t="str">
            <v>136</v>
          </cell>
          <cell r="B166" t="str">
            <v>Esmalte acrílico verde quadro</v>
          </cell>
          <cell r="C166" t="str">
            <v>li</v>
          </cell>
          <cell r="D166">
            <v>4.7</v>
          </cell>
        </row>
        <row r="167">
          <cell r="A167" t="str">
            <v>137</v>
          </cell>
          <cell r="B167" t="str">
            <v>Espoleta simples</v>
          </cell>
          <cell r="C167" t="str">
            <v>un</v>
          </cell>
          <cell r="D167">
            <v>0.33</v>
          </cell>
        </row>
        <row r="168">
          <cell r="A168" t="str">
            <v>138</v>
          </cell>
          <cell r="B168" t="str">
            <v>Esquadro  PVC 125 para calha</v>
          </cell>
          <cell r="C168" t="str">
            <v>un</v>
          </cell>
          <cell r="D168">
            <v>0.47</v>
          </cell>
        </row>
        <row r="169">
          <cell r="A169" t="str">
            <v>139</v>
          </cell>
          <cell r="B169" t="str">
            <v>Estaca pré-moldada 14x14</v>
          </cell>
          <cell r="C169" t="str">
            <v>ml</v>
          </cell>
          <cell r="D169">
            <v>10.6</v>
          </cell>
          <cell r="E169" t="str">
            <v>Agos/97</v>
          </cell>
        </row>
        <row r="170">
          <cell r="A170" t="str">
            <v>140</v>
          </cell>
          <cell r="B170" t="str">
            <v>Estaca pré-moldada 18x18</v>
          </cell>
          <cell r="C170" t="str">
            <v>ml</v>
          </cell>
          <cell r="D170">
            <v>17.5</v>
          </cell>
        </row>
        <row r="171">
          <cell r="A171" t="str">
            <v>141</v>
          </cell>
          <cell r="B171" t="str">
            <v>Estaca pré-moldada 23x23</v>
          </cell>
          <cell r="C171" t="str">
            <v>ml</v>
          </cell>
          <cell r="D171">
            <v>28.57</v>
          </cell>
          <cell r="E171" t="str">
            <v>Incluindo encargos sociais</v>
          </cell>
          <cell r="F171">
            <v>3.5</v>
          </cell>
        </row>
        <row r="172">
          <cell r="A172" t="str">
            <v>142</v>
          </cell>
          <cell r="B172" t="str">
            <v>Estopa branca</v>
          </cell>
          <cell r="C172" t="str">
            <v>kg</v>
          </cell>
          <cell r="D172">
            <v>0.1</v>
          </cell>
          <cell r="E172" t="str">
            <v>Incluindo encargos sociais</v>
          </cell>
          <cell r="F172">
            <v>3.5</v>
          </cell>
        </row>
        <row r="173">
          <cell r="A173" t="str">
            <v>143</v>
          </cell>
          <cell r="B173" t="str">
            <v>Extintor incêndio CO2 6kg</v>
          </cell>
          <cell r="C173" t="str">
            <v>un</v>
          </cell>
          <cell r="D173">
            <v>180</v>
          </cell>
          <cell r="E173" t="str">
            <v>Incluindo encargos sociais</v>
          </cell>
          <cell r="F173">
            <v>6.5</v>
          </cell>
        </row>
        <row r="174">
          <cell r="A174" t="str">
            <v>144</v>
          </cell>
          <cell r="B174" t="str">
            <v>Extintor PQS 4kg</v>
          </cell>
          <cell r="C174" t="str">
            <v>un</v>
          </cell>
          <cell r="D174">
            <v>38</v>
          </cell>
          <cell r="E174" t="str">
            <v>Incluindo encargos sociais</v>
          </cell>
          <cell r="F174">
            <v>6.5</v>
          </cell>
        </row>
        <row r="175">
          <cell r="A175" t="str">
            <v>145</v>
          </cell>
          <cell r="B175" t="str">
            <v>Fechadura inóx tambor</v>
          </cell>
          <cell r="C175" t="str">
            <v>un</v>
          </cell>
          <cell r="D175">
            <v>18</v>
          </cell>
        </row>
        <row r="176">
          <cell r="A176" t="str">
            <v>146</v>
          </cell>
          <cell r="B176" t="str">
            <v>Feltro asfáltico 14 libras</v>
          </cell>
          <cell r="C176" t="str">
            <v>m2</v>
          </cell>
          <cell r="D176">
            <v>4.3</v>
          </cell>
        </row>
        <row r="177">
          <cell r="A177" t="str">
            <v>147</v>
          </cell>
          <cell r="B177" t="str">
            <v>Ferreiro</v>
          </cell>
          <cell r="C177" t="str">
            <v>h</v>
          </cell>
          <cell r="D177">
            <v>1.94</v>
          </cell>
          <cell r="E177" t="str">
            <v>Incluindo encargos sociais</v>
          </cell>
          <cell r="F177">
            <v>1.95</v>
          </cell>
        </row>
        <row r="178">
          <cell r="A178" t="str">
            <v>148</v>
          </cell>
          <cell r="B178" t="str">
            <v>Filtro aneróbio 1,20x2,04</v>
          </cell>
          <cell r="C178" t="str">
            <v>un</v>
          </cell>
          <cell r="D178">
            <v>170</v>
          </cell>
          <cell r="E178" t="str">
            <v>anodizado+15%, eletrostática+30%</v>
          </cell>
        </row>
        <row r="179">
          <cell r="A179" t="str">
            <v>149</v>
          </cell>
          <cell r="B179" t="str">
            <v>Fio de ligação</v>
          </cell>
          <cell r="C179" t="str">
            <v>m</v>
          </cell>
          <cell r="D179">
            <v>0.92</v>
          </cell>
          <cell r="E179" t="str">
            <v>anodizado+15%, eletrostática+30%</v>
          </cell>
        </row>
        <row r="180">
          <cell r="A180" t="str">
            <v>150</v>
          </cell>
          <cell r="B180" t="str">
            <v>Fio isolado 1,5mm2</v>
          </cell>
          <cell r="C180" t="str">
            <v>ml</v>
          </cell>
          <cell r="D180">
            <v>0.14000000000000001</v>
          </cell>
          <cell r="E180" t="str">
            <v>anodizado+15%, eletrostática+30%</v>
          </cell>
        </row>
        <row r="181">
          <cell r="A181" t="str">
            <v>151</v>
          </cell>
          <cell r="B181" t="str">
            <v>Fio isolado 10mm2</v>
          </cell>
          <cell r="C181" t="str">
            <v>ml</v>
          </cell>
          <cell r="D181">
            <v>0.81</v>
          </cell>
          <cell r="E181" t="str">
            <v>anodizado+15%, eletrostática+30%</v>
          </cell>
        </row>
        <row r="182">
          <cell r="A182" t="str">
            <v>152</v>
          </cell>
          <cell r="B182" t="str">
            <v>Fio isolado 2,5mm2</v>
          </cell>
          <cell r="C182" t="str">
            <v>ml</v>
          </cell>
          <cell r="D182">
            <v>0.21</v>
          </cell>
          <cell r="E182" t="str">
            <v>anodizado+15%, eletrostática+30%</v>
          </cell>
        </row>
        <row r="183">
          <cell r="A183" t="str">
            <v>153</v>
          </cell>
          <cell r="B183" t="str">
            <v>Fio isolado 4,0mm2</v>
          </cell>
          <cell r="C183" t="str">
            <v>ml</v>
          </cell>
          <cell r="D183">
            <v>0.32</v>
          </cell>
          <cell r="E183" t="str">
            <v>anodizado+15%, eletrostática+30%</v>
          </cell>
        </row>
        <row r="184">
          <cell r="A184" t="str">
            <v>154</v>
          </cell>
          <cell r="B184" t="str">
            <v>Fio isolado 6,0mm2</v>
          </cell>
          <cell r="C184" t="str">
            <v>ml</v>
          </cell>
          <cell r="D184">
            <v>0.47</v>
          </cell>
          <cell r="E184" t="str">
            <v>anodizado+15%, eletrostática+30%</v>
          </cell>
        </row>
        <row r="185">
          <cell r="A185" t="str">
            <v>155</v>
          </cell>
          <cell r="B185" t="str">
            <v xml:space="preserve">Fita isolante  </v>
          </cell>
          <cell r="C185" t="str">
            <v>ml</v>
          </cell>
          <cell r="D185">
            <v>0.05</v>
          </cell>
          <cell r="E185" t="str">
            <v>anodizado+15%, eletrostática+30%</v>
          </cell>
        </row>
        <row r="186">
          <cell r="A186" t="str">
            <v>156</v>
          </cell>
          <cell r="B186" t="str">
            <v>Fixador aba simples kalheta</v>
          </cell>
          <cell r="C186" t="str">
            <v>un</v>
          </cell>
          <cell r="D186">
            <v>0.55000000000000004</v>
          </cell>
          <cell r="E186" t="str">
            <v>anodizado+15%, eletrostática+30%</v>
          </cell>
        </row>
        <row r="187">
          <cell r="A187" t="str">
            <v>157</v>
          </cell>
          <cell r="B187" t="str">
            <v>Fixador aba simples kalhetão</v>
          </cell>
          <cell r="C187" t="str">
            <v>un</v>
          </cell>
          <cell r="D187">
            <v>0.55000000000000004</v>
          </cell>
          <cell r="E187" t="str">
            <v>Incluindo encargos sociais</v>
          </cell>
          <cell r="F187">
            <v>1.95</v>
          </cell>
        </row>
        <row r="188">
          <cell r="A188" t="str">
            <v>159</v>
          </cell>
          <cell r="B188" t="str">
            <v>Forro de pinus</v>
          </cell>
          <cell r="C188" t="str">
            <v>m2</v>
          </cell>
          <cell r="D188">
            <v>4</v>
          </cell>
          <cell r="E188" t="str">
            <v>Incluindo encargos sociais</v>
          </cell>
          <cell r="F188">
            <v>1.95</v>
          </cell>
        </row>
        <row r="189">
          <cell r="A189" t="str">
            <v>160</v>
          </cell>
          <cell r="B189" t="str">
            <v>Forro de PVC 20cm</v>
          </cell>
          <cell r="C189" t="str">
            <v>m2</v>
          </cell>
          <cell r="D189">
            <v>10.8</v>
          </cell>
        </row>
        <row r="190">
          <cell r="A190" t="str">
            <v>158</v>
          </cell>
          <cell r="B190" t="str">
            <v>Forro madeira de lei</v>
          </cell>
          <cell r="C190" t="str">
            <v>m2</v>
          </cell>
          <cell r="D190">
            <v>7</v>
          </cell>
        </row>
        <row r="191">
          <cell r="A191" t="str">
            <v>161</v>
          </cell>
          <cell r="B191" t="str">
            <v>Fossa séptica anel 1,20x2,04</v>
          </cell>
          <cell r="C191" t="str">
            <v>un</v>
          </cell>
          <cell r="D191">
            <v>130</v>
          </cell>
        </row>
        <row r="192">
          <cell r="A192" t="str">
            <v>162</v>
          </cell>
          <cell r="B192" t="str">
            <v>Gesso em pó</v>
          </cell>
          <cell r="C192" t="str">
            <v>kg</v>
          </cell>
          <cell r="D192">
            <v>0.3</v>
          </cell>
          <cell r="E192" t="str">
            <v>Incluindo encargos sociais</v>
          </cell>
          <cell r="F192">
            <v>1.3</v>
          </cell>
        </row>
        <row r="193">
          <cell r="A193" t="str">
            <v>472</v>
          </cell>
          <cell r="B193" t="str">
            <v>GLP bico de mangueira</v>
          </cell>
          <cell r="C193" t="str">
            <v>un</v>
          </cell>
          <cell r="D193">
            <v>3</v>
          </cell>
        </row>
        <row r="194">
          <cell r="A194" t="str">
            <v>468</v>
          </cell>
          <cell r="B194" t="str">
            <v xml:space="preserve">GLP Joelho de cobre </v>
          </cell>
          <cell r="C194" t="str">
            <v>un</v>
          </cell>
          <cell r="D194">
            <v>6</v>
          </cell>
        </row>
        <row r="195">
          <cell r="A195" t="str">
            <v>471</v>
          </cell>
          <cell r="B195" t="str">
            <v>GLP mangueira anti-chama</v>
          </cell>
          <cell r="C195" t="str">
            <v>un</v>
          </cell>
          <cell r="D195">
            <v>15</v>
          </cell>
        </row>
        <row r="196">
          <cell r="A196" t="str">
            <v>470</v>
          </cell>
          <cell r="B196" t="str">
            <v>GLP porcas de cobre</v>
          </cell>
          <cell r="C196" t="str">
            <v>un</v>
          </cell>
          <cell r="D196">
            <v>3</v>
          </cell>
        </row>
        <row r="197">
          <cell r="A197" t="str">
            <v>467</v>
          </cell>
          <cell r="B197" t="str">
            <v xml:space="preserve">GLP Registro de cobre </v>
          </cell>
          <cell r="C197" t="str">
            <v>un</v>
          </cell>
          <cell r="D197">
            <v>8</v>
          </cell>
        </row>
        <row r="198">
          <cell r="A198" t="str">
            <v>466</v>
          </cell>
          <cell r="B198" t="str">
            <v xml:space="preserve">GLP Tubo flexível de cobre </v>
          </cell>
          <cell r="C198" t="str">
            <v>ml</v>
          </cell>
          <cell r="D198">
            <v>3.5</v>
          </cell>
        </row>
        <row r="199">
          <cell r="A199" t="str">
            <v>469</v>
          </cell>
          <cell r="B199" t="str">
            <v xml:space="preserve">GLP União de cobre </v>
          </cell>
          <cell r="C199" t="str">
            <v>un</v>
          </cell>
          <cell r="D199">
            <v>6</v>
          </cell>
        </row>
        <row r="200">
          <cell r="A200" t="str">
            <v>163</v>
          </cell>
          <cell r="B200" t="str">
            <v>Grade de ferro zincada</v>
          </cell>
          <cell r="C200" t="str">
            <v>m2</v>
          </cell>
          <cell r="D200">
            <v>35</v>
          </cell>
        </row>
        <row r="201">
          <cell r="A201" t="str">
            <v>164</v>
          </cell>
          <cell r="B201" t="str">
            <v>Grade ferro fundido 70x40</v>
          </cell>
          <cell r="C201" t="str">
            <v>un</v>
          </cell>
          <cell r="D201">
            <v>30</v>
          </cell>
          <cell r="E201" t="str">
            <v xml:space="preserve">Custo por m2 na fabrica R$ </v>
          </cell>
          <cell r="F201">
            <v>7.8</v>
          </cell>
        </row>
        <row r="202">
          <cell r="A202" t="str">
            <v>165</v>
          </cell>
          <cell r="B202" t="str">
            <v>Grama em leiva</v>
          </cell>
          <cell r="C202" t="str">
            <v>m2</v>
          </cell>
          <cell r="D202">
            <v>1.8</v>
          </cell>
          <cell r="E202" t="str">
            <v>Custo por m2 na fabrica R$</v>
          </cell>
          <cell r="F202">
            <v>8.6</v>
          </cell>
        </row>
        <row r="203">
          <cell r="A203" t="str">
            <v>166</v>
          </cell>
          <cell r="B203" t="str">
            <v>Grampo para cerca</v>
          </cell>
          <cell r="C203" t="str">
            <v>kg</v>
          </cell>
          <cell r="D203">
            <v>1.86</v>
          </cell>
        </row>
        <row r="204">
          <cell r="A204" t="str">
            <v>167</v>
          </cell>
          <cell r="B204" t="str">
            <v>Granilha branca</v>
          </cell>
          <cell r="C204" t="str">
            <v>kg</v>
          </cell>
          <cell r="D204">
            <v>0.1</v>
          </cell>
        </row>
        <row r="205">
          <cell r="A205" t="str">
            <v>168</v>
          </cell>
          <cell r="B205" t="str">
            <v>Granito em placa 2cm</v>
          </cell>
          <cell r="C205" t="str">
            <v>m2</v>
          </cell>
          <cell r="D205">
            <v>100</v>
          </cell>
        </row>
        <row r="206">
          <cell r="A206" t="str">
            <v>169</v>
          </cell>
          <cell r="B206" t="str">
            <v>Guarnição madeira de lei 1,5x5</v>
          </cell>
          <cell r="C206" t="str">
            <v>ml</v>
          </cell>
          <cell r="D206">
            <v>0.62</v>
          </cell>
        </row>
        <row r="207">
          <cell r="A207" t="str">
            <v>463</v>
          </cell>
          <cell r="B207" t="str">
            <v>Guinchos para colocação de pré-moldados</v>
          </cell>
          <cell r="C207" t="str">
            <v>d</v>
          </cell>
          <cell r="D207">
            <v>480</v>
          </cell>
          <cell r="E207" t="str">
            <v>diária de 8 horas</v>
          </cell>
        </row>
        <row r="208">
          <cell r="A208" t="str">
            <v>390</v>
          </cell>
          <cell r="B208" t="str">
            <v>Haste de aterramento cobre 2,00m</v>
          </cell>
          <cell r="C208" t="str">
            <v>un</v>
          </cell>
          <cell r="D208">
            <v>8</v>
          </cell>
        </row>
        <row r="209">
          <cell r="A209" t="str">
            <v>170</v>
          </cell>
          <cell r="B209" t="str">
            <v>Hidroasfalto</v>
          </cell>
          <cell r="C209" t="str">
            <v>kg</v>
          </cell>
          <cell r="D209">
            <v>1.8</v>
          </cell>
        </row>
        <row r="210">
          <cell r="A210" t="str">
            <v>171</v>
          </cell>
          <cell r="B210" t="str">
            <v>Impermeabilizante pega normal</v>
          </cell>
          <cell r="C210" t="str">
            <v>kg</v>
          </cell>
          <cell r="D210">
            <v>1</v>
          </cell>
        </row>
        <row r="211">
          <cell r="A211" t="str">
            <v>172</v>
          </cell>
          <cell r="B211" t="str">
            <v>Interruptor duplo com espelho</v>
          </cell>
          <cell r="C211" t="str">
            <v>un</v>
          </cell>
          <cell r="D211">
            <v>4.5</v>
          </cell>
        </row>
        <row r="212">
          <cell r="A212" t="str">
            <v>173</v>
          </cell>
          <cell r="B212" t="str">
            <v>Interruptor par. duplo com espelho</v>
          </cell>
          <cell r="C212" t="str">
            <v>un</v>
          </cell>
          <cell r="D212">
            <v>5</v>
          </cell>
        </row>
        <row r="213">
          <cell r="A213" t="str">
            <v>174</v>
          </cell>
          <cell r="B213" t="str">
            <v>Interruptor par. simples com espelho</v>
          </cell>
          <cell r="C213" t="str">
            <v>un</v>
          </cell>
          <cell r="D213">
            <v>3.1</v>
          </cell>
        </row>
        <row r="214">
          <cell r="A214" t="str">
            <v>175</v>
          </cell>
          <cell r="B214" t="str">
            <v>Interruptor par. triplo com espelho</v>
          </cell>
          <cell r="C214" t="str">
            <v>un</v>
          </cell>
          <cell r="D214">
            <v>5.5</v>
          </cell>
        </row>
        <row r="215">
          <cell r="A215" t="str">
            <v>176</v>
          </cell>
          <cell r="B215" t="str">
            <v>Interruptor simples com espelho</v>
          </cell>
          <cell r="C215" t="str">
            <v>un</v>
          </cell>
          <cell r="D215">
            <v>2.9</v>
          </cell>
        </row>
        <row r="216">
          <cell r="A216" t="str">
            <v>177</v>
          </cell>
          <cell r="B216" t="str">
            <v>Interruptor triplo com espelho</v>
          </cell>
          <cell r="C216" t="str">
            <v>un</v>
          </cell>
          <cell r="D216">
            <v>5.5</v>
          </cell>
        </row>
        <row r="217">
          <cell r="A217" t="str">
            <v>178</v>
          </cell>
          <cell r="B217" t="str">
            <v>Janela alu. correr 160x100 fosco</v>
          </cell>
          <cell r="C217" t="str">
            <v>un</v>
          </cell>
          <cell r="D217">
            <v>144</v>
          </cell>
          <cell r="E217" t="str">
            <v>anodizado+15%, eletrostática+30%</v>
          </cell>
        </row>
        <row r="218">
          <cell r="A218" t="str">
            <v>179</v>
          </cell>
          <cell r="B218" t="str">
            <v>Janela alu. correr 180x100 fosco</v>
          </cell>
          <cell r="C218" t="str">
            <v>un</v>
          </cell>
          <cell r="D218">
            <v>162</v>
          </cell>
          <cell r="E218" t="str">
            <v>anodizado+15%, eletrostática+30%</v>
          </cell>
        </row>
        <row r="219">
          <cell r="A219" t="str">
            <v>180</v>
          </cell>
          <cell r="B219" t="str">
            <v>Janela alu. correr 180x130 fosco</v>
          </cell>
          <cell r="C219" t="str">
            <v>un</v>
          </cell>
          <cell r="D219">
            <v>210.6</v>
          </cell>
          <cell r="E219" t="str">
            <v>anodizado+15%, eletrostática+30%</v>
          </cell>
        </row>
        <row r="220">
          <cell r="A220" t="str">
            <v>181</v>
          </cell>
          <cell r="B220" t="str">
            <v>Janela alu. correr 80x130 fosco</v>
          </cell>
          <cell r="C220" t="str">
            <v>un</v>
          </cell>
          <cell r="D220">
            <v>88.4</v>
          </cell>
          <cell r="E220" t="str">
            <v>anodizado+15%, eletrostática+30%</v>
          </cell>
        </row>
        <row r="221">
          <cell r="A221" t="str">
            <v>182</v>
          </cell>
          <cell r="B221" t="str">
            <v>Janela alu. fixa 400x50 fosco</v>
          </cell>
          <cell r="C221" t="str">
            <v>un</v>
          </cell>
          <cell r="D221">
            <v>160</v>
          </cell>
          <cell r="E221" t="str">
            <v>anodizado+15%, eletrostática+30%</v>
          </cell>
        </row>
        <row r="222">
          <cell r="A222" t="str">
            <v>183</v>
          </cell>
          <cell r="B222" t="str">
            <v>Janela alu. fixa 40x40 fosco</v>
          </cell>
          <cell r="C222" t="str">
            <v>un</v>
          </cell>
          <cell r="D222">
            <v>32</v>
          </cell>
          <cell r="E222" t="str">
            <v>anodizado+15%, eletrostática+30%</v>
          </cell>
        </row>
        <row r="223">
          <cell r="A223" t="str">
            <v>184</v>
          </cell>
          <cell r="B223" t="str">
            <v>Janela alu. máximo-ar 150x70 fosco</v>
          </cell>
          <cell r="C223" t="str">
            <v>un</v>
          </cell>
          <cell r="D223">
            <v>86.1</v>
          </cell>
          <cell r="E223" t="str">
            <v>anodizado+15%, eletrostática+30%</v>
          </cell>
        </row>
        <row r="224">
          <cell r="A224" t="str">
            <v>185</v>
          </cell>
          <cell r="B224" t="str">
            <v>Janela alu. máximo-ar 40x40 fosco</v>
          </cell>
          <cell r="C224" t="str">
            <v>un</v>
          </cell>
          <cell r="D224">
            <v>32.799999999999997</v>
          </cell>
          <cell r="E224" t="str">
            <v>anodizado+15%, eletrostática+30%</v>
          </cell>
        </row>
        <row r="225">
          <cell r="A225" t="str">
            <v>186</v>
          </cell>
          <cell r="B225" t="str">
            <v>Janela alu. máximo-ar 80x40 fosco</v>
          </cell>
          <cell r="C225" t="str">
            <v>un</v>
          </cell>
          <cell r="D225">
            <v>65.599999999999994</v>
          </cell>
          <cell r="E225" t="str">
            <v>anodizado+15%, eletrostática+30%</v>
          </cell>
        </row>
        <row r="226">
          <cell r="A226" t="str">
            <v>419</v>
          </cell>
          <cell r="B226" t="str">
            <v>Janela de alumínio basculante</v>
          </cell>
          <cell r="C226" t="str">
            <v>m2</v>
          </cell>
          <cell r="D226">
            <v>100</v>
          </cell>
          <cell r="E226" t="str">
            <v>Incluindo encargos sociais</v>
          </cell>
        </row>
        <row r="227">
          <cell r="A227" t="str">
            <v>418</v>
          </cell>
          <cell r="B227" t="str">
            <v>Janela de alumínio de correr</v>
          </cell>
          <cell r="C227" t="str">
            <v>m2</v>
          </cell>
          <cell r="D227">
            <v>90</v>
          </cell>
          <cell r="E227" t="str">
            <v>anodizado+15%, eletrostática+30%</v>
          </cell>
        </row>
        <row r="228">
          <cell r="A228" t="str">
            <v>423</v>
          </cell>
          <cell r="B228" t="str">
            <v>Janela de alumínio fixa</v>
          </cell>
          <cell r="C228" t="str">
            <v>m2</v>
          </cell>
          <cell r="D228">
            <v>80</v>
          </cell>
          <cell r="E228" t="str">
            <v>anodizado+15%, eletrostática+30%</v>
          </cell>
        </row>
        <row r="229">
          <cell r="A229" t="str">
            <v>420</v>
          </cell>
          <cell r="B229" t="str">
            <v>Janela de alumínio tipo máximar</v>
          </cell>
          <cell r="C229" t="str">
            <v>m2</v>
          </cell>
          <cell r="D229">
            <v>90</v>
          </cell>
          <cell r="E229" t="str">
            <v>anodizado+15%, eletrostática+30%</v>
          </cell>
        </row>
        <row r="230">
          <cell r="A230" t="str">
            <v>187</v>
          </cell>
          <cell r="B230" t="str">
            <v>Janela mad. correr 120x140</v>
          </cell>
          <cell r="C230" t="str">
            <v>m2</v>
          </cell>
          <cell r="D230">
            <v>53</v>
          </cell>
          <cell r="E230" t="str">
            <v>anodizado+15%, eletrostática+30%</v>
          </cell>
        </row>
        <row r="231">
          <cell r="A231" t="str">
            <v>188</v>
          </cell>
          <cell r="B231" t="str">
            <v>Janela mad. correr 120x140 c/ venez.</v>
          </cell>
          <cell r="C231" t="str">
            <v>m2</v>
          </cell>
          <cell r="D231">
            <v>91</v>
          </cell>
          <cell r="E231" t="str">
            <v>anodizado+15%, eletrostática+30%</v>
          </cell>
        </row>
        <row r="232">
          <cell r="A232" t="str">
            <v>189</v>
          </cell>
          <cell r="B232" t="str">
            <v>Janela mad. correr 120x160</v>
          </cell>
          <cell r="C232" t="str">
            <v>m2</v>
          </cell>
          <cell r="D232">
            <v>53</v>
          </cell>
          <cell r="E232" t="str">
            <v>anodizado+15%, eletrostática+30%</v>
          </cell>
        </row>
        <row r="233">
          <cell r="A233" t="str">
            <v>190</v>
          </cell>
          <cell r="B233" t="str">
            <v>Janela mad. correr 120x200</v>
          </cell>
          <cell r="C233" t="str">
            <v>m2</v>
          </cell>
          <cell r="D233">
            <v>53</v>
          </cell>
          <cell r="E233" t="str">
            <v>anodizado+15%, eletrostática+30%</v>
          </cell>
        </row>
        <row r="234">
          <cell r="A234" t="str">
            <v>191</v>
          </cell>
          <cell r="B234" t="str">
            <v>Janela mad. correr 120x200 c/ venez.</v>
          </cell>
          <cell r="C234" t="str">
            <v>m2</v>
          </cell>
          <cell r="D234">
            <v>91</v>
          </cell>
          <cell r="E234" t="str">
            <v>anodizado+15%, eletrostática+30%</v>
          </cell>
        </row>
        <row r="235">
          <cell r="A235" t="str">
            <v>192</v>
          </cell>
          <cell r="B235" t="str">
            <v>Jardineiro</v>
          </cell>
          <cell r="C235" t="str">
            <v>h</v>
          </cell>
          <cell r="D235">
            <v>1.3</v>
          </cell>
          <cell r="E235" t="str">
            <v>Incluindo encargos sociais</v>
          </cell>
          <cell r="F235">
            <v>1.3</v>
          </cell>
        </row>
        <row r="236">
          <cell r="A236" t="str">
            <v>193</v>
          </cell>
          <cell r="B236" t="str">
            <v>Joelho de PVC 88 para calha</v>
          </cell>
          <cell r="C236" t="str">
            <v>un</v>
          </cell>
          <cell r="D236">
            <v>209.18</v>
          </cell>
          <cell r="E236" t="str">
            <v>Pré-fabricadas</v>
          </cell>
        </row>
        <row r="237">
          <cell r="A237" t="str">
            <v>194</v>
          </cell>
          <cell r="B237" t="str">
            <v>Junta plástica 27x3mm</v>
          </cell>
          <cell r="C237" t="str">
            <v>m</v>
          </cell>
          <cell r="D237">
            <v>0.9</v>
          </cell>
          <cell r="E237" t="str">
            <v>Pré-fabricadas</v>
          </cell>
        </row>
        <row r="238">
          <cell r="A238" t="str">
            <v>195</v>
          </cell>
          <cell r="B238" t="str">
            <v>Junta plástica granilha</v>
          </cell>
          <cell r="C238" t="str">
            <v>ml</v>
          </cell>
          <cell r="D238">
            <v>0.3</v>
          </cell>
          <cell r="E238" t="str">
            <v>Pré-fabricadas</v>
          </cell>
        </row>
        <row r="239">
          <cell r="A239" t="str">
            <v>196</v>
          </cell>
          <cell r="B239" t="str">
            <v>Lã de vidro 2,5cm</v>
          </cell>
          <cell r="C239" t="str">
            <v>m2</v>
          </cell>
          <cell r="D239">
            <v>3.5</v>
          </cell>
          <cell r="E239" t="str">
            <v>Pré-fabricadas</v>
          </cell>
        </row>
        <row r="240">
          <cell r="A240" t="str">
            <v>197</v>
          </cell>
          <cell r="B240" t="str">
            <v>Ladrilho hidráulico 25x25</v>
          </cell>
          <cell r="C240" t="str">
            <v>m2</v>
          </cell>
          <cell r="D240">
            <v>8.5</v>
          </cell>
          <cell r="E240" t="str">
            <v>0,016h/m3</v>
          </cell>
        </row>
        <row r="241">
          <cell r="A241" t="str">
            <v>198</v>
          </cell>
          <cell r="B241" t="str">
            <v>Laje pré-fabricada forro</v>
          </cell>
          <cell r="C241" t="str">
            <v>m2</v>
          </cell>
          <cell r="D241">
            <v>5.4</v>
          </cell>
          <cell r="E241" t="str">
            <v>Incluindo encargos sociais</v>
          </cell>
          <cell r="F241">
            <v>2.12</v>
          </cell>
        </row>
        <row r="242">
          <cell r="A242" t="str">
            <v>199</v>
          </cell>
          <cell r="B242" t="str">
            <v>Laje pré-fabricada piso</v>
          </cell>
          <cell r="C242" t="str">
            <v>m2</v>
          </cell>
          <cell r="D242">
            <v>5.4</v>
          </cell>
          <cell r="E242" t="str">
            <v>Pré-fabricadas</v>
          </cell>
        </row>
        <row r="243">
          <cell r="A243" t="str">
            <v>200</v>
          </cell>
          <cell r="B243" t="str">
            <v xml:space="preserve">Lajota de cimento 50x50 </v>
          </cell>
          <cell r="C243" t="str">
            <v>m2</v>
          </cell>
          <cell r="D243">
            <v>7.5</v>
          </cell>
          <cell r="E243" t="str">
            <v>Incluindo encargos sociais</v>
          </cell>
          <cell r="F243">
            <v>2.12</v>
          </cell>
        </row>
        <row r="244">
          <cell r="A244" t="str">
            <v>201</v>
          </cell>
          <cell r="B244" t="str">
            <v>Lajota sextavada 25x25x08</v>
          </cell>
          <cell r="C244" t="str">
            <v>un</v>
          </cell>
          <cell r="D244">
            <v>0.48</v>
          </cell>
          <cell r="E244" t="str">
            <v>Custo por m2 na fabrica R$ 7,80</v>
          </cell>
          <cell r="F244" t="str">
            <v>9,5</v>
          </cell>
        </row>
        <row r="245">
          <cell r="A245" t="str">
            <v>202</v>
          </cell>
          <cell r="B245" t="str">
            <v>Lajota sextavada 30x30x10</v>
          </cell>
          <cell r="C245" t="str">
            <v>un</v>
          </cell>
          <cell r="D245">
            <v>0.75</v>
          </cell>
          <cell r="E245" t="str">
            <v>Custo por m2 na fabrica R$ 8,60</v>
          </cell>
          <cell r="F245" t="str">
            <v>11,00</v>
          </cell>
        </row>
        <row r="246">
          <cell r="A246" t="str">
            <v>203</v>
          </cell>
          <cell r="B246" t="str">
            <v>Lajotão colonial 30x30cm</v>
          </cell>
          <cell r="C246" t="str">
            <v>m2</v>
          </cell>
          <cell r="D246">
            <v>5</v>
          </cell>
          <cell r="E246" t="str">
            <v>Icemzal</v>
          </cell>
        </row>
        <row r="247">
          <cell r="A247" t="str">
            <v>433</v>
          </cell>
          <cell r="B247" t="str">
            <v>Lâmpada 500w VM</v>
          </cell>
          <cell r="C247" t="str">
            <v>un</v>
          </cell>
          <cell r="D247">
            <v>23</v>
          </cell>
          <cell r="E247" t="str">
            <v>Icemzal</v>
          </cell>
        </row>
        <row r="248">
          <cell r="A248" t="str">
            <v>204</v>
          </cell>
          <cell r="B248" t="str">
            <v>Lâmpada fluorescente 20w</v>
          </cell>
          <cell r="C248" t="str">
            <v>un</v>
          </cell>
          <cell r="D248">
            <v>2.6</v>
          </cell>
        </row>
        <row r="249">
          <cell r="A249" t="str">
            <v>205</v>
          </cell>
          <cell r="B249" t="str">
            <v>Lâmpada fluorescente 40w</v>
          </cell>
          <cell r="C249" t="str">
            <v>un</v>
          </cell>
          <cell r="D249">
            <v>2.6</v>
          </cell>
        </row>
        <row r="250">
          <cell r="A250" t="str">
            <v>436</v>
          </cell>
          <cell r="B250" t="str">
            <v>Lâmpada halógena 500w</v>
          </cell>
          <cell r="C250" t="str">
            <v>un</v>
          </cell>
          <cell r="D250">
            <v>5.83</v>
          </cell>
          <cell r="E250" t="str">
            <v>Sasazaki</v>
          </cell>
        </row>
        <row r="251">
          <cell r="A251" t="str">
            <v>206</v>
          </cell>
          <cell r="B251" t="str">
            <v>Lâmpada incandescente 100w</v>
          </cell>
          <cell r="C251" t="str">
            <v>un</v>
          </cell>
          <cell r="D251">
            <v>0.9</v>
          </cell>
          <cell r="E251" t="str">
            <v>Incluindo encargos sociais</v>
          </cell>
          <cell r="F251">
            <v>1.3</v>
          </cell>
        </row>
        <row r="252">
          <cell r="A252" t="str">
            <v>207</v>
          </cell>
          <cell r="B252" t="str">
            <v>Lavatório de louça com coluna</v>
          </cell>
          <cell r="C252" t="str">
            <v>un</v>
          </cell>
          <cell r="D252">
            <v>43.23</v>
          </cell>
          <cell r="E252" t="str">
            <v>Sasazaki</v>
          </cell>
        </row>
        <row r="253">
          <cell r="A253" t="str">
            <v>208</v>
          </cell>
          <cell r="B253" t="str">
            <v>Lavatório de louça sem coluna</v>
          </cell>
          <cell r="C253" t="str">
            <v>un</v>
          </cell>
          <cell r="D253">
            <v>18.63</v>
          </cell>
          <cell r="E253" t="str">
            <v>(18x18x22)cm</v>
          </cell>
          <cell r="F253">
            <v>1.3</v>
          </cell>
        </row>
        <row r="254">
          <cell r="A254" t="str">
            <v>209</v>
          </cell>
          <cell r="B254" t="str">
            <v>Lixa madeira</v>
          </cell>
          <cell r="C254" t="str">
            <v>un</v>
          </cell>
          <cell r="D254">
            <v>0.14000000000000001</v>
          </cell>
          <cell r="E254" t="str">
            <v>Incluindo encargos sociais</v>
          </cell>
          <cell r="F254">
            <v>1.82</v>
          </cell>
        </row>
        <row r="255">
          <cell r="A255" t="str">
            <v>434</v>
          </cell>
          <cell r="B255" t="str">
            <v>Luminária incandescente tipo pendente</v>
          </cell>
          <cell r="C255" t="str">
            <v>un</v>
          </cell>
          <cell r="D255">
            <v>18.7</v>
          </cell>
        </row>
        <row r="256">
          <cell r="A256" t="str">
            <v>411</v>
          </cell>
          <cell r="B256" t="str">
            <v>Luva PVC 25</v>
          </cell>
          <cell r="C256" t="str">
            <v>un</v>
          </cell>
          <cell r="D256">
            <v>0.13</v>
          </cell>
        </row>
        <row r="257">
          <cell r="A257" t="str">
            <v>412</v>
          </cell>
          <cell r="B257" t="str">
            <v>Luva PVC 32</v>
          </cell>
          <cell r="C257" t="str">
            <v>un</v>
          </cell>
          <cell r="D257">
            <v>0.3</v>
          </cell>
          <cell r="E257" t="str">
            <v>Incluindo encargos sociais</v>
          </cell>
          <cell r="F257">
            <v>2.12</v>
          </cell>
        </row>
        <row r="258">
          <cell r="A258" t="str">
            <v>413</v>
          </cell>
          <cell r="B258" t="str">
            <v>Luva PVC 50</v>
          </cell>
          <cell r="C258" t="str">
            <v>un</v>
          </cell>
          <cell r="D258">
            <v>0.6</v>
          </cell>
          <cell r="E258" t="str">
            <v xml:space="preserve"> </v>
          </cell>
        </row>
        <row r="259">
          <cell r="A259" t="str">
            <v>414</v>
          </cell>
          <cell r="B259" t="str">
            <v>Luva PVC 60</v>
          </cell>
          <cell r="C259" t="str">
            <v>un</v>
          </cell>
          <cell r="D259">
            <v>2.4</v>
          </cell>
        </row>
        <row r="260">
          <cell r="A260" t="str">
            <v>210</v>
          </cell>
          <cell r="B260" t="str">
            <v>Madeira de lei</v>
          </cell>
          <cell r="C260" t="str">
            <v>m3</v>
          </cell>
          <cell r="D260">
            <v>400</v>
          </cell>
          <cell r="E260" t="str">
            <v xml:space="preserve">Custo por m2 na fabrica R$ </v>
          </cell>
          <cell r="F260">
            <v>7.8</v>
          </cell>
        </row>
        <row r="261">
          <cell r="A261" t="str">
            <v>399</v>
          </cell>
          <cell r="B261" t="str">
            <v>Madeira de lei 2,5x15</v>
          </cell>
          <cell r="C261" t="str">
            <v>ml</v>
          </cell>
          <cell r="D261">
            <v>1.5</v>
          </cell>
          <cell r="E261" t="str">
            <v>Custo por m2 na fabrica R$</v>
          </cell>
          <cell r="F261">
            <v>8.6</v>
          </cell>
        </row>
        <row r="262">
          <cell r="A262" t="str">
            <v>211</v>
          </cell>
          <cell r="B262" t="str">
            <v>Madeira de lei 2,5x5</v>
          </cell>
          <cell r="C262" t="str">
            <v>ml</v>
          </cell>
          <cell r="D262">
            <v>0.5</v>
          </cell>
          <cell r="E262" t="str">
            <v xml:space="preserve">Custo por m2 na fabrica R$ </v>
          </cell>
          <cell r="F262">
            <v>7.8</v>
          </cell>
        </row>
        <row r="263">
          <cell r="A263" t="str">
            <v>212</v>
          </cell>
          <cell r="B263" t="str">
            <v>Madeira de lei 2,5x7</v>
          </cell>
          <cell r="C263" t="str">
            <v>ml</v>
          </cell>
          <cell r="D263">
            <v>0.7</v>
          </cell>
          <cell r="E263" t="str">
            <v>anodizado+15%, eletrostática+30%</v>
          </cell>
          <cell r="F263">
            <v>7.8</v>
          </cell>
        </row>
        <row r="264">
          <cell r="A264" t="str">
            <v>213</v>
          </cell>
          <cell r="B264" t="str">
            <v>Madeira de lei 2,5x9</v>
          </cell>
          <cell r="C264" t="str">
            <v>ml</v>
          </cell>
          <cell r="D264">
            <v>0.9</v>
          </cell>
          <cell r="E264" t="str">
            <v>Custo por m2 na fabrica R$</v>
          </cell>
          <cell r="F264">
            <v>8.6</v>
          </cell>
        </row>
        <row r="265">
          <cell r="A265" t="str">
            <v>431</v>
          </cell>
          <cell r="B265" t="str">
            <v>Madeira de lei 40x3</v>
          </cell>
          <cell r="C265" t="str">
            <v>ml</v>
          </cell>
          <cell r="D265">
            <v>4.8</v>
          </cell>
        </row>
        <row r="266">
          <cell r="A266" t="str">
            <v>214</v>
          </cell>
          <cell r="B266" t="str">
            <v>Madeira de lei 5x10</v>
          </cell>
          <cell r="C266" t="str">
            <v>ml</v>
          </cell>
          <cell r="D266">
            <v>2</v>
          </cell>
        </row>
        <row r="267">
          <cell r="A267" t="str">
            <v>215</v>
          </cell>
          <cell r="B267" t="str">
            <v>Madeira de lei 6x12</v>
          </cell>
          <cell r="C267" t="str">
            <v>ml</v>
          </cell>
          <cell r="D267">
            <v>2.9</v>
          </cell>
        </row>
        <row r="268">
          <cell r="A268" t="str">
            <v>216</v>
          </cell>
          <cell r="B268" t="str">
            <v>Madeira de lei 8x16</v>
          </cell>
          <cell r="C268" t="str">
            <v>ml</v>
          </cell>
          <cell r="D268">
            <v>5.12</v>
          </cell>
        </row>
        <row r="269">
          <cell r="A269" t="str">
            <v>217</v>
          </cell>
          <cell r="B269" t="str">
            <v>Madeira de pinus</v>
          </cell>
          <cell r="C269" t="str">
            <v>m3</v>
          </cell>
          <cell r="D269">
            <v>200</v>
          </cell>
        </row>
        <row r="270">
          <cell r="A270" t="str">
            <v>218</v>
          </cell>
          <cell r="B270" t="str">
            <v>Madeira de pinus 2,5x5</v>
          </cell>
          <cell r="C270" t="str">
            <v>ml</v>
          </cell>
          <cell r="D270">
            <v>0.25</v>
          </cell>
        </row>
        <row r="271">
          <cell r="A271" t="str">
            <v>219</v>
          </cell>
          <cell r="B271" t="str">
            <v>Madeira de pinus 2,5x7</v>
          </cell>
          <cell r="C271" t="str">
            <v>ml</v>
          </cell>
          <cell r="D271">
            <v>0.35</v>
          </cell>
        </row>
        <row r="272">
          <cell r="A272" t="str">
            <v>220</v>
          </cell>
          <cell r="B272" t="str">
            <v>Madeira de pinus 2,5x9</v>
          </cell>
          <cell r="C272" t="str">
            <v>ml</v>
          </cell>
          <cell r="D272">
            <v>0.45</v>
          </cell>
          <cell r="E272" t="str">
            <v>anodizado+15%, eletrostática+30%</v>
          </cell>
        </row>
        <row r="273">
          <cell r="A273" t="str">
            <v>221</v>
          </cell>
          <cell r="B273" t="str">
            <v>Madeira de pinus 5x10</v>
          </cell>
          <cell r="C273" t="str">
            <v>ml</v>
          </cell>
          <cell r="D273">
            <v>1</v>
          </cell>
        </row>
        <row r="274">
          <cell r="A274" t="str">
            <v>222</v>
          </cell>
          <cell r="B274" t="str">
            <v>Madeira para caixaria</v>
          </cell>
          <cell r="C274" t="str">
            <v>dz</v>
          </cell>
          <cell r="D274">
            <v>24</v>
          </cell>
        </row>
        <row r="275">
          <cell r="A275" t="str">
            <v>223</v>
          </cell>
          <cell r="B275" t="str">
            <v>Madeira pinus 1x5</v>
          </cell>
          <cell r="C275" t="str">
            <v>ml</v>
          </cell>
          <cell r="D275">
            <v>0.1</v>
          </cell>
        </row>
        <row r="276">
          <cell r="A276" t="str">
            <v>224</v>
          </cell>
          <cell r="B276" t="str">
            <v>Madeira pinus 2,5x20</v>
          </cell>
          <cell r="C276" t="str">
            <v>ml</v>
          </cell>
          <cell r="D276">
            <v>1</v>
          </cell>
        </row>
        <row r="277">
          <cell r="A277" t="str">
            <v>452</v>
          </cell>
          <cell r="B277" t="str">
            <v>Manta de geotextil OP-40</v>
          </cell>
          <cell r="C277" t="str">
            <v>m2</v>
          </cell>
          <cell r="D277">
            <v>4.0999999999999996</v>
          </cell>
        </row>
        <row r="278">
          <cell r="A278" t="str">
            <v>225</v>
          </cell>
          <cell r="B278" t="str">
            <v xml:space="preserve">Mão de obra estaqueamento </v>
          </cell>
          <cell r="C278" t="str">
            <v>m</v>
          </cell>
          <cell r="D278">
            <v>15</v>
          </cell>
          <cell r="E278" t="str">
            <v>Incluindo encargos sociais</v>
          </cell>
        </row>
        <row r="279">
          <cell r="A279" t="str">
            <v>226</v>
          </cell>
          <cell r="B279" t="str">
            <v>Mão de obra forro de PVC</v>
          </cell>
          <cell r="C279" t="str">
            <v>m2</v>
          </cell>
          <cell r="D279">
            <v>2.08</v>
          </cell>
          <cell r="E279" t="str">
            <v>Incluindo encargos sociais</v>
          </cell>
          <cell r="F279">
            <v>420</v>
          </cell>
        </row>
        <row r="280">
          <cell r="A280" t="str">
            <v>425</v>
          </cell>
          <cell r="B280" t="str">
            <v>Mão de obra lixamento taco</v>
          </cell>
          <cell r="C280" t="str">
            <v>m2</v>
          </cell>
          <cell r="D280">
            <v>3</v>
          </cell>
          <cell r="E280" t="str">
            <v>Incluindo encargos sociais</v>
          </cell>
          <cell r="F280">
            <v>420</v>
          </cell>
        </row>
        <row r="281">
          <cell r="A281" t="str">
            <v>460</v>
          </cell>
          <cell r="B281" t="str">
            <v>Mão de obra para montagem de divisória</v>
          </cell>
          <cell r="C281" t="str">
            <v>m2</v>
          </cell>
          <cell r="D281">
            <v>3</v>
          </cell>
          <cell r="E281" t="str">
            <v>para cada 30m2 - R$ 90,00.</v>
          </cell>
          <cell r="F281">
            <v>420</v>
          </cell>
        </row>
        <row r="282">
          <cell r="A282" t="str">
            <v>227</v>
          </cell>
          <cell r="B282" t="str">
            <v>Mármore 2cm</v>
          </cell>
          <cell r="C282" t="str">
            <v>m2</v>
          </cell>
          <cell r="D282">
            <v>50</v>
          </cell>
          <cell r="F282">
            <v>420</v>
          </cell>
        </row>
        <row r="283">
          <cell r="A283" t="str">
            <v>228</v>
          </cell>
          <cell r="B283" t="str">
            <v>Martelete pneumático</v>
          </cell>
          <cell r="C283" t="str">
            <v>d</v>
          </cell>
          <cell r="D283">
            <v>30</v>
          </cell>
          <cell r="E283" t="str">
            <v>locação</v>
          </cell>
          <cell r="F283">
            <v>420</v>
          </cell>
        </row>
        <row r="284">
          <cell r="A284" t="str">
            <v>229</v>
          </cell>
          <cell r="B284" t="str">
            <v>Martelete pneumático</v>
          </cell>
          <cell r="C284" t="str">
            <v>h</v>
          </cell>
          <cell r="D284">
            <v>3.75</v>
          </cell>
          <cell r="F284">
            <v>420</v>
          </cell>
        </row>
        <row r="285">
          <cell r="A285" t="str">
            <v>230</v>
          </cell>
          <cell r="B285" t="str">
            <v>Massa acrílica</v>
          </cell>
          <cell r="C285" t="str">
            <v>li</v>
          </cell>
          <cell r="D285">
            <v>2.78</v>
          </cell>
          <cell r="F285">
            <v>420</v>
          </cell>
        </row>
        <row r="286">
          <cell r="A286" t="str">
            <v>231</v>
          </cell>
          <cell r="B286" t="str">
            <v>Massa corrida PVA</v>
          </cell>
          <cell r="C286" t="str">
            <v>li</v>
          </cell>
          <cell r="D286">
            <v>2.65</v>
          </cell>
          <cell r="F286">
            <v>420</v>
          </cell>
        </row>
        <row r="287">
          <cell r="A287" t="str">
            <v>232</v>
          </cell>
          <cell r="B287" t="str">
            <v>Massa de vedação</v>
          </cell>
          <cell r="C287" t="str">
            <v>kg</v>
          </cell>
          <cell r="D287">
            <v>2.8</v>
          </cell>
          <cell r="F287">
            <v>420</v>
          </cell>
        </row>
        <row r="288">
          <cell r="A288" t="str">
            <v>451</v>
          </cell>
          <cell r="B288" t="str">
            <v>Meia-base</v>
          </cell>
          <cell r="C288" t="str">
            <v>m3</v>
          </cell>
          <cell r="D288">
            <v>13.5</v>
          </cell>
          <cell r="F288">
            <v>200</v>
          </cell>
        </row>
        <row r="289">
          <cell r="A289" t="str">
            <v>233</v>
          </cell>
          <cell r="B289" t="str">
            <v>Meio-fio de concreto 100x30x15</v>
          </cell>
          <cell r="C289" t="str">
            <v>un</v>
          </cell>
          <cell r="D289">
            <v>2.9</v>
          </cell>
          <cell r="E289" t="str">
            <v>12/08/97</v>
          </cell>
          <cell r="F289">
            <v>200</v>
          </cell>
        </row>
        <row r="290">
          <cell r="A290" t="str">
            <v>234</v>
          </cell>
          <cell r="B290" t="str">
            <v>Membrana impermeável a quente</v>
          </cell>
          <cell r="C290" t="str">
            <v>kg</v>
          </cell>
          <cell r="D290">
            <v>1.2</v>
          </cell>
          <cell r="F290">
            <v>200</v>
          </cell>
        </row>
        <row r="291">
          <cell r="A291" t="str">
            <v>235</v>
          </cell>
          <cell r="B291" t="str">
            <v>Mestre de obra</v>
          </cell>
          <cell r="C291" t="str">
            <v>h</v>
          </cell>
          <cell r="D291">
            <v>4.8</v>
          </cell>
          <cell r="E291" t="str">
            <v>Incluindo encargos sociais</v>
          </cell>
          <cell r="F291">
            <v>4.18</v>
          </cell>
        </row>
        <row r="292">
          <cell r="A292" t="str">
            <v>236</v>
          </cell>
          <cell r="B292" t="str">
            <v>Mictório aço inoxidável 150x40</v>
          </cell>
          <cell r="C292" t="str">
            <v>un</v>
          </cell>
          <cell r="D292">
            <v>207</v>
          </cell>
          <cell r="F292">
            <v>200</v>
          </cell>
        </row>
        <row r="293">
          <cell r="A293" t="str">
            <v>237</v>
          </cell>
          <cell r="B293" t="str">
            <v>Mictório de louça sifonado</v>
          </cell>
          <cell r="C293" t="str">
            <v>un</v>
          </cell>
          <cell r="D293">
            <v>63.75</v>
          </cell>
          <cell r="F293">
            <v>250</v>
          </cell>
        </row>
        <row r="294">
          <cell r="A294" t="str">
            <v>450</v>
          </cell>
          <cell r="B294" t="str">
            <v>Mobilização de equipamento de estaquea.</v>
          </cell>
          <cell r="C294" t="str">
            <v>un</v>
          </cell>
          <cell r="D294">
            <v>500</v>
          </cell>
          <cell r="E294" t="str">
            <v>Incluindo encargos sociais</v>
          </cell>
          <cell r="F294">
            <v>250</v>
          </cell>
        </row>
        <row r="295">
          <cell r="A295" t="str">
            <v>444</v>
          </cell>
          <cell r="B295" t="str">
            <v>Moeirão de concreto curvo 2,70</v>
          </cell>
          <cell r="C295" t="str">
            <v>un</v>
          </cell>
          <cell r="D295">
            <v>6.5</v>
          </cell>
          <cell r="E295" t="str">
            <v>Incluindo encargos sociais</v>
          </cell>
          <cell r="F295">
            <v>200</v>
          </cell>
        </row>
        <row r="296">
          <cell r="A296" t="str">
            <v>238</v>
          </cell>
          <cell r="B296" t="str">
            <v>Mola hidráulica clássica</v>
          </cell>
          <cell r="C296" t="str">
            <v>un</v>
          </cell>
          <cell r="D296">
            <v>78</v>
          </cell>
          <cell r="E296" t="str">
            <v>Incluindo encargos sociais</v>
          </cell>
        </row>
        <row r="297">
          <cell r="A297" t="str">
            <v>239</v>
          </cell>
          <cell r="B297" t="str">
            <v>Moto bomba 1,6cv</v>
          </cell>
          <cell r="C297" t="str">
            <v>d</v>
          </cell>
          <cell r="D297">
            <v>12</v>
          </cell>
          <cell r="E297" t="str">
            <v>para cada 30m2 - R$ 90,00.</v>
          </cell>
        </row>
        <row r="298">
          <cell r="A298" t="str">
            <v>240</v>
          </cell>
          <cell r="B298" t="str">
            <v>Moto niveladora</v>
          </cell>
          <cell r="C298" t="str">
            <v>d</v>
          </cell>
          <cell r="D298">
            <v>400</v>
          </cell>
          <cell r="E298" t="str">
            <v>0,016h/m3</v>
          </cell>
        </row>
        <row r="299">
          <cell r="A299" t="str">
            <v>241</v>
          </cell>
          <cell r="B299" t="str">
            <v>Motorista</v>
          </cell>
          <cell r="C299" t="str">
            <v>h</v>
          </cell>
          <cell r="D299">
            <v>2.0499999999999998</v>
          </cell>
          <cell r="E299" t="str">
            <v>Incluindo encargos sociais</v>
          </cell>
          <cell r="F299">
            <v>2.12</v>
          </cell>
        </row>
        <row r="300">
          <cell r="A300" t="str">
            <v>403</v>
          </cell>
          <cell r="B300" t="str">
            <v>Nípel PVC com rosca 1/2</v>
          </cell>
          <cell r="C300" t="str">
            <v>un</v>
          </cell>
          <cell r="D300">
            <v>0.12</v>
          </cell>
          <cell r="E300" t="str">
            <v>locação</v>
          </cell>
          <cell r="F300">
            <v>1.3</v>
          </cell>
        </row>
        <row r="301">
          <cell r="A301" t="str">
            <v>242</v>
          </cell>
          <cell r="B301" t="str">
            <v>Óleo de linhaça</v>
          </cell>
          <cell r="C301" t="str">
            <v>li</v>
          </cell>
          <cell r="D301">
            <v>3.1</v>
          </cell>
        </row>
        <row r="302">
          <cell r="A302" t="str">
            <v>243</v>
          </cell>
          <cell r="B302" t="str">
            <v>Operador de máquina</v>
          </cell>
          <cell r="C302" t="str">
            <v>h</v>
          </cell>
          <cell r="D302">
            <v>2.5499999999999998</v>
          </cell>
          <cell r="E302" t="str">
            <v>Incluindo encargos sociais</v>
          </cell>
          <cell r="F302">
            <v>2.12</v>
          </cell>
        </row>
        <row r="303">
          <cell r="A303" t="str">
            <v>244</v>
          </cell>
          <cell r="B303" t="str">
            <v>Operador de martelete</v>
          </cell>
          <cell r="C303" t="str">
            <v>h</v>
          </cell>
          <cell r="D303">
            <v>2.5499999999999998</v>
          </cell>
          <cell r="E303" t="str">
            <v>Incluindo encargos sociais</v>
          </cell>
          <cell r="F303">
            <v>2.12</v>
          </cell>
        </row>
        <row r="304">
          <cell r="A304" t="str">
            <v>245</v>
          </cell>
          <cell r="B304" t="str">
            <v xml:space="preserve">Pá carregadeira </v>
          </cell>
          <cell r="C304" t="str">
            <v>d</v>
          </cell>
          <cell r="D304">
            <v>320</v>
          </cell>
        </row>
        <row r="305">
          <cell r="A305" t="str">
            <v>246</v>
          </cell>
          <cell r="B305" t="str">
            <v>Papeleira de louça 15x15</v>
          </cell>
          <cell r="C305" t="str">
            <v>un</v>
          </cell>
          <cell r="D305">
            <v>5.8</v>
          </cell>
        </row>
        <row r="306">
          <cell r="A306" t="str">
            <v>247</v>
          </cell>
          <cell r="B306" t="str">
            <v>Papeleira metálica TPJ</v>
          </cell>
          <cell r="C306" t="str">
            <v>un</v>
          </cell>
          <cell r="D306">
            <v>20</v>
          </cell>
        </row>
        <row r="307">
          <cell r="A307" t="str">
            <v>248</v>
          </cell>
          <cell r="B307" t="str">
            <v>Parafuso 110mm com arruela</v>
          </cell>
          <cell r="C307" t="str">
            <v>un</v>
          </cell>
          <cell r="D307">
            <v>0.22</v>
          </cell>
        </row>
        <row r="308">
          <cell r="A308" t="str">
            <v>249</v>
          </cell>
          <cell r="B308" t="str">
            <v>Parafuso 4,8x45</v>
          </cell>
          <cell r="C308" t="str">
            <v>un</v>
          </cell>
          <cell r="D308">
            <v>0.05</v>
          </cell>
          <cell r="E308" t="str">
            <v>Incluindo encargos sociais</v>
          </cell>
          <cell r="F308">
            <v>4.18</v>
          </cell>
        </row>
        <row r="309">
          <cell r="A309" t="str">
            <v>250</v>
          </cell>
          <cell r="B309" t="str">
            <v>Parafuso 5/16x50 com arruela</v>
          </cell>
          <cell r="C309" t="str">
            <v>un</v>
          </cell>
          <cell r="D309">
            <v>0.18</v>
          </cell>
        </row>
        <row r="310">
          <cell r="A310" t="str">
            <v>398</v>
          </cell>
          <cell r="B310" t="str">
            <v>Parafuso e bucha</v>
          </cell>
          <cell r="C310" t="str">
            <v>un</v>
          </cell>
          <cell r="D310">
            <v>0.1</v>
          </cell>
          <cell r="E310" t="str">
            <v>Incluindo encargos sociais</v>
          </cell>
          <cell r="F310">
            <v>4.18</v>
          </cell>
        </row>
        <row r="311">
          <cell r="A311" t="str">
            <v>401</v>
          </cell>
          <cell r="B311" t="str">
            <v>Parafuso niquelado com bucha</v>
          </cell>
          <cell r="C311" t="str">
            <v>un</v>
          </cell>
          <cell r="D311">
            <v>0.8</v>
          </cell>
          <cell r="E311" t="str">
            <v>Incluindo encargos sociais</v>
          </cell>
          <cell r="F311">
            <v>4.18</v>
          </cell>
        </row>
        <row r="312">
          <cell r="A312" t="str">
            <v>251</v>
          </cell>
          <cell r="B312" t="str">
            <v>Paralelepípedo granito</v>
          </cell>
          <cell r="C312" t="str">
            <v>un</v>
          </cell>
          <cell r="D312">
            <v>0.4</v>
          </cell>
        </row>
        <row r="313">
          <cell r="A313" t="str">
            <v>252</v>
          </cell>
          <cell r="B313" t="str">
            <v>Pedra de mão</v>
          </cell>
          <cell r="C313" t="str">
            <v>m3</v>
          </cell>
          <cell r="D313">
            <v>13.6</v>
          </cell>
        </row>
        <row r="314">
          <cell r="A314" t="str">
            <v>253</v>
          </cell>
          <cell r="B314" t="str">
            <v>Pedra dupla</v>
          </cell>
          <cell r="C314" t="str">
            <v>un</v>
          </cell>
          <cell r="D314">
            <v>1</v>
          </cell>
          <cell r="E314" t="str">
            <v>(18x18x22)cm</v>
          </cell>
        </row>
        <row r="315">
          <cell r="A315" t="str">
            <v>254</v>
          </cell>
          <cell r="B315" t="str">
            <v>Pedreiro</v>
          </cell>
          <cell r="C315" t="str">
            <v>h</v>
          </cell>
          <cell r="D315">
            <v>2.0499999999999998</v>
          </cell>
          <cell r="E315" t="str">
            <v>Incluindo encargos sociais</v>
          </cell>
          <cell r="F315">
            <v>1.82</v>
          </cell>
        </row>
        <row r="316">
          <cell r="A316" t="str">
            <v>443</v>
          </cell>
          <cell r="B316" t="str">
            <v>Pedrisco limpo</v>
          </cell>
          <cell r="C316" t="str">
            <v>m3</v>
          </cell>
          <cell r="D316">
            <v>35</v>
          </cell>
          <cell r="E316" t="str">
            <v>Incluindo encargos sociais</v>
          </cell>
          <cell r="F316">
            <v>2.12</v>
          </cell>
        </row>
        <row r="317">
          <cell r="A317" t="str">
            <v>397</v>
          </cell>
          <cell r="B317" t="str">
            <v>Perfil de alumínio</v>
          </cell>
          <cell r="C317" t="str">
            <v>ml</v>
          </cell>
          <cell r="D317">
            <v>4</v>
          </cell>
          <cell r="E317" t="str">
            <v>0,016h/m3</v>
          </cell>
        </row>
        <row r="318">
          <cell r="A318" t="str">
            <v>456</v>
          </cell>
          <cell r="B318" t="str">
            <v>Perfil N-19</v>
          </cell>
          <cell r="C318" t="str">
            <v>ml</v>
          </cell>
          <cell r="D318">
            <v>1.1000000000000001</v>
          </cell>
          <cell r="E318" t="str">
            <v>Geral para fixação das placas divilux</v>
          </cell>
          <cell r="F318">
            <v>2.12</v>
          </cell>
        </row>
        <row r="319">
          <cell r="A319" t="str">
            <v>457</v>
          </cell>
          <cell r="B319" t="str">
            <v>Perfil NTR</v>
          </cell>
          <cell r="C319" t="str">
            <v>ml</v>
          </cell>
          <cell r="D319">
            <v>1.3</v>
          </cell>
          <cell r="E319" t="str">
            <v>Acabamento para divisória divilux</v>
          </cell>
          <cell r="F319">
            <v>2.12</v>
          </cell>
        </row>
        <row r="320">
          <cell r="A320" t="str">
            <v>255</v>
          </cell>
          <cell r="B320" t="str">
            <v>Perfuratriz manual</v>
          </cell>
          <cell r="C320" t="str">
            <v>d</v>
          </cell>
          <cell r="D320">
            <v>36</v>
          </cell>
          <cell r="E320" t="str">
            <v>Incluindo encargos sociais</v>
          </cell>
          <cell r="F320">
            <v>2.12</v>
          </cell>
        </row>
        <row r="321">
          <cell r="A321" t="str">
            <v>256</v>
          </cell>
          <cell r="B321" t="str">
            <v>Pino de aço 1/4 (6,35)x250</v>
          </cell>
          <cell r="C321" t="str">
            <v>un</v>
          </cell>
          <cell r="D321">
            <v>0.4</v>
          </cell>
          <cell r="E321" t="str">
            <v>(17telhas/m2)</v>
          </cell>
          <cell r="F321">
            <v>2.12</v>
          </cell>
        </row>
        <row r="322">
          <cell r="A322" t="str">
            <v>257</v>
          </cell>
          <cell r="B322" t="str">
            <v>Pintor</v>
          </cell>
          <cell r="C322" t="str">
            <v>h</v>
          </cell>
          <cell r="D322">
            <v>1.76</v>
          </cell>
          <cell r="E322" t="str">
            <v>Incluindo encargos sociais</v>
          </cell>
          <cell r="F322">
            <v>2.12</v>
          </cell>
        </row>
        <row r="323">
          <cell r="A323" t="str">
            <v>258</v>
          </cell>
          <cell r="B323" t="str">
            <v>Piso cerâmico 30x30 extra (PEI-4)</v>
          </cell>
          <cell r="C323" t="str">
            <v>m2</v>
          </cell>
          <cell r="D323">
            <v>8</v>
          </cell>
          <cell r="E323" t="str">
            <v xml:space="preserve"> </v>
          </cell>
          <cell r="F323">
            <v>2.12</v>
          </cell>
        </row>
        <row r="324">
          <cell r="A324" t="str">
            <v>259</v>
          </cell>
          <cell r="B324" t="str">
            <v>Piso vinílico 30x30x0,2cm</v>
          </cell>
          <cell r="C324" t="str">
            <v>m2</v>
          </cell>
          <cell r="D324">
            <v>9.4</v>
          </cell>
        </row>
        <row r="325">
          <cell r="A325" t="str">
            <v>260</v>
          </cell>
          <cell r="B325" t="str">
            <v>Placa da obra pintada</v>
          </cell>
          <cell r="C325" t="str">
            <v>m2</v>
          </cell>
          <cell r="D325">
            <v>70</v>
          </cell>
        </row>
        <row r="326">
          <cell r="A326" t="str">
            <v>261</v>
          </cell>
          <cell r="B326" t="str">
            <v>Plafon com globo leitoso</v>
          </cell>
          <cell r="C326" t="str">
            <v>un</v>
          </cell>
          <cell r="D326">
            <v>7</v>
          </cell>
        </row>
        <row r="327">
          <cell r="A327" t="str">
            <v>262</v>
          </cell>
          <cell r="B327" t="str">
            <v>Poliuretano 3cm</v>
          </cell>
          <cell r="C327" t="str">
            <v>m2</v>
          </cell>
          <cell r="D327">
            <v>3.8</v>
          </cell>
        </row>
        <row r="328">
          <cell r="A328" t="str">
            <v>263</v>
          </cell>
          <cell r="B328" t="str">
            <v>Porta alu. 400x240 fosco</v>
          </cell>
          <cell r="C328" t="str">
            <v>un</v>
          </cell>
          <cell r="D328">
            <v>1392</v>
          </cell>
          <cell r="E328" t="str">
            <v>anodizado+15%, eletrostática+30%</v>
          </cell>
        </row>
        <row r="329">
          <cell r="A329" t="str">
            <v>422</v>
          </cell>
          <cell r="B329" t="str">
            <v>Porta de alumínio e vidro</v>
          </cell>
          <cell r="C329" t="str">
            <v>m2</v>
          </cell>
          <cell r="D329">
            <v>145</v>
          </cell>
          <cell r="E329" t="str">
            <v>(26telhas/m2</v>
          </cell>
        </row>
        <row r="330">
          <cell r="A330" t="str">
            <v>421</v>
          </cell>
          <cell r="B330" t="str">
            <v>Porta de alumínio tipo veneziana</v>
          </cell>
          <cell r="C330" t="str">
            <v>m2</v>
          </cell>
          <cell r="D330">
            <v>135</v>
          </cell>
          <cell r="E330" t="str">
            <v>Incluindo encargos sociais</v>
          </cell>
          <cell r="F330">
            <v>1.82</v>
          </cell>
        </row>
        <row r="331">
          <cell r="A331" t="str">
            <v>264</v>
          </cell>
          <cell r="B331" t="str">
            <v>Porta externa 100x210</v>
          </cell>
          <cell r="C331" t="str">
            <v>un</v>
          </cell>
          <cell r="D331">
            <v>95</v>
          </cell>
          <cell r="E331" t="str">
            <v>(18x18x22)cm</v>
          </cell>
        </row>
        <row r="332">
          <cell r="A332" t="str">
            <v>265</v>
          </cell>
          <cell r="B332" t="str">
            <v>Porta externa 80x210</v>
          </cell>
          <cell r="C332" t="str">
            <v>un</v>
          </cell>
          <cell r="D332">
            <v>70</v>
          </cell>
          <cell r="E332" t="str">
            <v>Incluindo encargos sociais</v>
          </cell>
          <cell r="F332">
            <v>1.82</v>
          </cell>
        </row>
        <row r="333">
          <cell r="A333" t="str">
            <v>266</v>
          </cell>
          <cell r="B333" t="str">
            <v>Porta externa 90x210</v>
          </cell>
          <cell r="C333" t="str">
            <v>un</v>
          </cell>
          <cell r="D333">
            <v>85</v>
          </cell>
          <cell r="E333" t="str">
            <v>(18x18x22)cm</v>
          </cell>
        </row>
        <row r="334">
          <cell r="A334" t="str">
            <v>267</v>
          </cell>
          <cell r="B334" t="str">
            <v>Porta interna semioca 100x210</v>
          </cell>
          <cell r="C334" t="str">
            <v>un</v>
          </cell>
          <cell r="D334">
            <v>58</v>
          </cell>
          <cell r="E334" t="str">
            <v>(18x18x22)cm</v>
          </cell>
          <cell r="F334">
            <v>1.82</v>
          </cell>
        </row>
        <row r="335">
          <cell r="A335" t="str">
            <v>268</v>
          </cell>
          <cell r="B335" t="str">
            <v>Porta interna semioca 60x210</v>
          </cell>
          <cell r="C335" t="str">
            <v>un</v>
          </cell>
          <cell r="D335">
            <v>40</v>
          </cell>
          <cell r="E335" t="str">
            <v>Geral para fixação das placas divilux</v>
          </cell>
          <cell r="F335">
            <v>1.82</v>
          </cell>
        </row>
        <row r="336">
          <cell r="A336" t="str">
            <v>269</v>
          </cell>
          <cell r="B336" t="str">
            <v>Porta interna semioca 70x210</v>
          </cell>
          <cell r="C336" t="str">
            <v>un</v>
          </cell>
          <cell r="D336">
            <v>41</v>
          </cell>
          <cell r="E336" t="str">
            <v>Acabamento para divisória divilux</v>
          </cell>
        </row>
        <row r="337">
          <cell r="A337" t="str">
            <v>270</v>
          </cell>
          <cell r="B337" t="str">
            <v>Porta interna semioca 80x210</v>
          </cell>
          <cell r="C337" t="str">
            <v>un</v>
          </cell>
          <cell r="D337">
            <v>42</v>
          </cell>
          <cell r="E337" t="str">
            <v>Geral para fixação das placas divilux</v>
          </cell>
        </row>
        <row r="338">
          <cell r="A338" t="str">
            <v>271</v>
          </cell>
          <cell r="B338" t="str">
            <v>Porta interna semioca 90x210</v>
          </cell>
          <cell r="C338" t="str">
            <v>un</v>
          </cell>
          <cell r="D338">
            <v>55</v>
          </cell>
          <cell r="E338" t="str">
            <v>consumo médio p/ galão = 35,00m2</v>
          </cell>
        </row>
        <row r="339">
          <cell r="A339" t="str">
            <v>272</v>
          </cell>
          <cell r="B339" t="str">
            <v>Porta venez. alu. 70x210 fosco</v>
          </cell>
          <cell r="C339" t="str">
            <v>un</v>
          </cell>
          <cell r="D339">
            <v>198.45</v>
          </cell>
          <cell r="E339" t="str">
            <v>anodizado+15%, eletrostática+30%</v>
          </cell>
          <cell r="F339">
            <v>2.12</v>
          </cell>
        </row>
        <row r="340">
          <cell r="A340" t="str">
            <v>396</v>
          </cell>
          <cell r="B340" t="str">
            <v>Portão ferro zincado</v>
          </cell>
          <cell r="C340" t="str">
            <v>m2</v>
          </cell>
          <cell r="D340">
            <v>40</v>
          </cell>
          <cell r="E340" t="str">
            <v xml:space="preserve"> </v>
          </cell>
        </row>
        <row r="341">
          <cell r="A341" t="str">
            <v>273</v>
          </cell>
          <cell r="B341" t="str">
            <v>Poste de concreto 6,00m</v>
          </cell>
          <cell r="C341" t="str">
            <v>un</v>
          </cell>
          <cell r="D341">
            <v>68</v>
          </cell>
          <cell r="E341" t="str">
            <v>Incluindo encargos sociais</v>
          </cell>
          <cell r="F341">
            <v>2.12</v>
          </cell>
        </row>
        <row r="342">
          <cell r="A342" t="str">
            <v>438</v>
          </cell>
          <cell r="B342" t="str">
            <v>Poste de eucalipto autoclavado 20cm</v>
          </cell>
          <cell r="C342" t="str">
            <v>ml</v>
          </cell>
          <cell r="D342">
            <v>7</v>
          </cell>
          <cell r="E342" t="str">
            <v>base(18-21) topo(13-17)</v>
          </cell>
          <cell r="F342">
            <v>2.12</v>
          </cell>
        </row>
        <row r="343">
          <cell r="A343" t="str">
            <v>437</v>
          </cell>
          <cell r="B343" t="str">
            <v xml:space="preserve">Poste de eucalipto autoclavado 30cm </v>
          </cell>
          <cell r="C343" t="str">
            <v>ml</v>
          </cell>
          <cell r="D343">
            <v>10</v>
          </cell>
          <cell r="E343" t="str">
            <v>base(23-28) topo(15-21)</v>
          </cell>
        </row>
        <row r="344">
          <cell r="A344" t="str">
            <v>274</v>
          </cell>
          <cell r="B344" t="str">
            <v>Prego 13x15</v>
          </cell>
          <cell r="C344" t="str">
            <v>kg</v>
          </cell>
          <cell r="D344">
            <v>1.7</v>
          </cell>
        </row>
        <row r="345">
          <cell r="A345" t="str">
            <v>275</v>
          </cell>
          <cell r="B345" t="str">
            <v>Prego 17x27</v>
          </cell>
          <cell r="C345" t="str">
            <v>kg</v>
          </cell>
          <cell r="D345">
            <v>1.4</v>
          </cell>
          <cell r="E345" t="str">
            <v>anodizado+15%, eletrostática+30%</v>
          </cell>
        </row>
        <row r="346">
          <cell r="A346" t="str">
            <v>276</v>
          </cell>
          <cell r="B346" t="str">
            <v>Prego de aço zincado com arruela</v>
          </cell>
          <cell r="C346" t="str">
            <v>un</v>
          </cell>
          <cell r="D346">
            <v>0.18</v>
          </cell>
          <cell r="E346" t="str">
            <v>Pré-fabricadas</v>
          </cell>
        </row>
        <row r="347">
          <cell r="A347" t="str">
            <v>435</v>
          </cell>
          <cell r="B347" t="str">
            <v>Projetor reto para lâmpada halógena</v>
          </cell>
          <cell r="C347" t="str">
            <v>un</v>
          </cell>
          <cell r="D347">
            <v>21.89</v>
          </cell>
          <cell r="E347" t="str">
            <v>anodizado+15%, eletrostática+30%</v>
          </cell>
        </row>
        <row r="348">
          <cell r="A348" t="str">
            <v>277</v>
          </cell>
          <cell r="B348" t="str">
            <v>Quadro medição alu. monofásico</v>
          </cell>
          <cell r="C348" t="str">
            <v>un</v>
          </cell>
          <cell r="D348">
            <v>16</v>
          </cell>
          <cell r="E348" t="str">
            <v>anodizado+15%, eletrostática+30%</v>
          </cell>
        </row>
        <row r="349">
          <cell r="A349" t="str">
            <v>278</v>
          </cell>
          <cell r="B349" t="str">
            <v>Quadro medição alu. trifásico</v>
          </cell>
          <cell r="C349" t="str">
            <v>un</v>
          </cell>
          <cell r="D349">
            <v>35</v>
          </cell>
          <cell r="E349" t="str">
            <v>Pré-fabricadas</v>
          </cell>
        </row>
        <row r="350">
          <cell r="A350" t="str">
            <v>279</v>
          </cell>
          <cell r="B350" t="str">
            <v>Ralo sifonado 100x40</v>
          </cell>
          <cell r="C350" t="str">
            <v>un</v>
          </cell>
          <cell r="D350">
            <v>3.33</v>
          </cell>
        </row>
        <row r="351">
          <cell r="A351" t="str">
            <v>280</v>
          </cell>
          <cell r="B351" t="str">
            <v>Reator de partida rápida 1x20w</v>
          </cell>
          <cell r="C351" t="str">
            <v>un</v>
          </cell>
          <cell r="D351">
            <v>10</v>
          </cell>
        </row>
        <row r="352">
          <cell r="A352" t="str">
            <v>281</v>
          </cell>
          <cell r="B352" t="str">
            <v>Reator de partida rápida 1x40</v>
          </cell>
          <cell r="C352" t="str">
            <v>un</v>
          </cell>
          <cell r="D352">
            <v>10</v>
          </cell>
        </row>
        <row r="353">
          <cell r="A353" t="str">
            <v>282</v>
          </cell>
          <cell r="B353" t="str">
            <v>Reator de partida rápida 2x20w</v>
          </cell>
          <cell r="C353" t="str">
            <v>un</v>
          </cell>
          <cell r="D353">
            <v>12.14</v>
          </cell>
        </row>
        <row r="354">
          <cell r="A354" t="str">
            <v>283</v>
          </cell>
          <cell r="B354" t="str">
            <v>Reator de partida rápida 2x40w</v>
          </cell>
          <cell r="C354" t="str">
            <v>un</v>
          </cell>
          <cell r="D354">
            <v>12.14</v>
          </cell>
        </row>
        <row r="355">
          <cell r="A355" t="str">
            <v>432</v>
          </cell>
          <cell r="B355" t="str">
            <v>Refleor de alumínio</v>
          </cell>
          <cell r="C355" t="str">
            <v>un</v>
          </cell>
          <cell r="D355">
            <v>35</v>
          </cell>
        </row>
        <row r="356">
          <cell r="A356" t="str">
            <v>284</v>
          </cell>
          <cell r="B356" t="str">
            <v>Registro de gaveta 1 1/2 bruto</v>
          </cell>
          <cell r="C356" t="str">
            <v>un</v>
          </cell>
          <cell r="D356">
            <v>15.34</v>
          </cell>
        </row>
        <row r="357">
          <cell r="A357" t="str">
            <v>285</v>
          </cell>
          <cell r="B357" t="str">
            <v>Registro de gaveta 1 bruto</v>
          </cell>
          <cell r="C357" t="str">
            <v>un</v>
          </cell>
          <cell r="D357">
            <v>13.35</v>
          </cell>
        </row>
        <row r="358">
          <cell r="A358" t="str">
            <v>286</v>
          </cell>
          <cell r="B358" t="str">
            <v>Registro de gaveta 2 1/2 bruto</v>
          </cell>
          <cell r="C358" t="str">
            <v>un</v>
          </cell>
          <cell r="D358">
            <v>56.5</v>
          </cell>
          <cell r="E358" t="str">
            <v>anodizado+15%, eletrostática+30%</v>
          </cell>
        </row>
        <row r="359">
          <cell r="A359" t="str">
            <v>287</v>
          </cell>
          <cell r="B359" t="str">
            <v>Registro de gaveta 3/4 canopla</v>
          </cell>
          <cell r="C359" t="str">
            <v>un</v>
          </cell>
          <cell r="D359">
            <v>19</v>
          </cell>
        </row>
        <row r="360">
          <cell r="A360" t="str">
            <v>288</v>
          </cell>
          <cell r="B360" t="str">
            <v>Registro de pressão 3/4 canopla</v>
          </cell>
          <cell r="C360" t="str">
            <v>un</v>
          </cell>
          <cell r="D360">
            <v>19</v>
          </cell>
          <cell r="E360" t="str">
            <v>anodizado+15%, eletrostática+30%</v>
          </cell>
        </row>
        <row r="361">
          <cell r="A361" t="str">
            <v>289</v>
          </cell>
          <cell r="B361" t="str">
            <v>Rejunte preto junta larga</v>
          </cell>
          <cell r="C361" t="str">
            <v>kg</v>
          </cell>
          <cell r="D361">
            <v>1.2</v>
          </cell>
          <cell r="E361" t="str">
            <v>base(18-21) topo(13-17)</v>
          </cell>
        </row>
        <row r="362">
          <cell r="A362" t="str">
            <v>290</v>
          </cell>
          <cell r="B362" t="str">
            <v>Resina acrílica</v>
          </cell>
          <cell r="C362" t="str">
            <v>li</v>
          </cell>
          <cell r="D362">
            <v>4.5</v>
          </cell>
          <cell r="E362" t="str">
            <v>base(23-28) topo(15-21)</v>
          </cell>
        </row>
        <row r="363">
          <cell r="A363" t="str">
            <v>415</v>
          </cell>
          <cell r="B363" t="str">
            <v>Retroescavadeira</v>
          </cell>
          <cell r="C363" t="str">
            <v>d</v>
          </cell>
          <cell r="D363">
            <v>235</v>
          </cell>
          <cell r="E363" t="str">
            <v>base(18-21) topo(13-17)</v>
          </cell>
        </row>
        <row r="364">
          <cell r="A364" t="str">
            <v>291</v>
          </cell>
          <cell r="B364" t="str">
            <v>Rodaforro de PVC para forro</v>
          </cell>
          <cell r="C364" t="str">
            <v>ml</v>
          </cell>
          <cell r="D364">
            <v>1.5</v>
          </cell>
          <cell r="E364" t="str">
            <v>base(18-21) topo(13-17)</v>
          </cell>
        </row>
        <row r="365">
          <cell r="A365" t="str">
            <v>292</v>
          </cell>
          <cell r="B365" t="str">
            <v>Rodapé de madeira 7cm</v>
          </cell>
          <cell r="C365" t="str">
            <v>ml</v>
          </cell>
          <cell r="D365">
            <v>1.7</v>
          </cell>
          <cell r="E365" t="str">
            <v>base(23-28) topo(15-21)</v>
          </cell>
        </row>
        <row r="366">
          <cell r="A366" t="str">
            <v>293</v>
          </cell>
          <cell r="B366" t="str">
            <v>Rolo compactador</v>
          </cell>
          <cell r="C366" t="str">
            <v>d</v>
          </cell>
          <cell r="D366">
            <v>88</v>
          </cell>
        </row>
        <row r="367">
          <cell r="A367" t="str">
            <v>294</v>
          </cell>
          <cell r="B367" t="str">
            <v>Saboneteira de louça 15x15</v>
          </cell>
          <cell r="C367" t="str">
            <v>un</v>
          </cell>
          <cell r="D367">
            <v>5.53</v>
          </cell>
        </row>
        <row r="368">
          <cell r="A368" t="str">
            <v>295</v>
          </cell>
          <cell r="B368" t="str">
            <v>Saboneteira giratória</v>
          </cell>
          <cell r="C368" t="str">
            <v>un</v>
          </cell>
          <cell r="D368">
            <v>8</v>
          </cell>
        </row>
        <row r="369">
          <cell r="A369" t="str">
            <v>296</v>
          </cell>
          <cell r="B369" t="str">
            <v>Saboneteira plástica refil 800ml</v>
          </cell>
          <cell r="C369" t="str">
            <v>un</v>
          </cell>
          <cell r="D369">
            <v>20</v>
          </cell>
        </row>
        <row r="370">
          <cell r="A370" t="str">
            <v>297</v>
          </cell>
          <cell r="B370" t="str">
            <v>Saibro - posto obra</v>
          </cell>
          <cell r="C370" t="str">
            <v>m3</v>
          </cell>
          <cell r="D370">
            <v>6.5</v>
          </cell>
          <cell r="E370" t="str">
            <v>Sem empolamento</v>
          </cell>
        </row>
        <row r="371">
          <cell r="A371" t="str">
            <v>298</v>
          </cell>
          <cell r="B371" t="str">
            <v>Selador acrílico</v>
          </cell>
          <cell r="C371" t="str">
            <v>li</v>
          </cell>
          <cell r="D371">
            <v>2.5</v>
          </cell>
        </row>
        <row r="372">
          <cell r="A372" t="str">
            <v>299</v>
          </cell>
          <cell r="B372" t="str">
            <v>Selador PVA</v>
          </cell>
          <cell r="C372" t="str">
            <v>li</v>
          </cell>
          <cell r="D372">
            <v>2</v>
          </cell>
        </row>
        <row r="373">
          <cell r="A373" t="str">
            <v>300</v>
          </cell>
          <cell r="B373" t="str">
            <v>Servente</v>
          </cell>
          <cell r="C373" t="str">
            <v>h</v>
          </cell>
          <cell r="D373">
            <v>1.24</v>
          </cell>
          <cell r="E373" t="str">
            <v>Incluindo encargos sociais</v>
          </cell>
          <cell r="F373">
            <v>1.3</v>
          </cell>
        </row>
        <row r="374">
          <cell r="A374" t="str">
            <v>301</v>
          </cell>
          <cell r="B374" t="str">
            <v>Sikadur 32</v>
          </cell>
          <cell r="C374" t="str">
            <v>kg</v>
          </cell>
          <cell r="D374">
            <v>11.26</v>
          </cell>
        </row>
        <row r="375">
          <cell r="A375" t="str">
            <v>302</v>
          </cell>
          <cell r="B375" t="str">
            <v>Silicone líquido</v>
          </cell>
          <cell r="C375" t="str">
            <v>li</v>
          </cell>
          <cell r="D375">
            <v>6.3</v>
          </cell>
        </row>
        <row r="376">
          <cell r="A376" t="str">
            <v>303</v>
          </cell>
          <cell r="B376" t="str">
            <v>Solvente</v>
          </cell>
          <cell r="C376" t="str">
            <v>li</v>
          </cell>
          <cell r="D376">
            <v>2.5</v>
          </cell>
          <cell r="E376" t="str">
            <v>consumo médio p/ balde = 100,00m2</v>
          </cell>
        </row>
        <row r="377">
          <cell r="A377" t="str">
            <v>304</v>
          </cell>
          <cell r="B377" t="str">
            <v>Sumidouro 0,90x0,90</v>
          </cell>
          <cell r="C377" t="str">
            <v>un</v>
          </cell>
          <cell r="D377">
            <v>30</v>
          </cell>
        </row>
        <row r="378">
          <cell r="A378" t="str">
            <v>305</v>
          </cell>
          <cell r="B378" t="str">
            <v>Suporte de para-raio</v>
          </cell>
          <cell r="C378" t="str">
            <v>un</v>
          </cell>
          <cell r="D378">
            <v>1.6</v>
          </cell>
        </row>
        <row r="379">
          <cell r="A379" t="str">
            <v>306</v>
          </cell>
          <cell r="B379" t="str">
            <v>Suporte de PVC para calha</v>
          </cell>
          <cell r="C379" t="str">
            <v>un</v>
          </cell>
          <cell r="D379">
            <v>19</v>
          </cell>
        </row>
        <row r="380">
          <cell r="A380" t="str">
            <v>307</v>
          </cell>
          <cell r="B380" t="str">
            <v>Suporte zincado para calha PVC</v>
          </cell>
          <cell r="C380" t="str">
            <v>un</v>
          </cell>
          <cell r="D380">
            <v>1.2</v>
          </cell>
        </row>
        <row r="381">
          <cell r="A381" t="str">
            <v>308</v>
          </cell>
          <cell r="B381" t="str">
            <v>Tábua de assoalho 15x2,5</v>
          </cell>
          <cell r="C381" t="str">
            <v>m2</v>
          </cell>
          <cell r="D381">
            <v>16.100000000000001</v>
          </cell>
        </row>
        <row r="382">
          <cell r="A382" t="str">
            <v>309</v>
          </cell>
          <cell r="B382" t="str">
            <v>Taco de madeira 7x21</v>
          </cell>
          <cell r="C382" t="str">
            <v>m2</v>
          </cell>
          <cell r="D382">
            <v>10.5</v>
          </cell>
        </row>
        <row r="383">
          <cell r="A383" t="str">
            <v>464</v>
          </cell>
          <cell r="B383" t="str">
            <v>Tampa circular de FF 60</v>
          </cell>
          <cell r="C383" t="str">
            <v>un</v>
          </cell>
          <cell r="D383">
            <v>100</v>
          </cell>
        </row>
        <row r="384">
          <cell r="A384" t="str">
            <v>310</v>
          </cell>
          <cell r="B384" t="str">
            <v>Tampo circular ferro 600mm</v>
          </cell>
          <cell r="C384" t="str">
            <v>un</v>
          </cell>
          <cell r="D384">
            <v>97.05</v>
          </cell>
        </row>
        <row r="385">
          <cell r="A385" t="str">
            <v>405</v>
          </cell>
          <cell r="B385" t="str">
            <v>Tampo de granito mel</v>
          </cell>
          <cell r="C385" t="str">
            <v>ml</v>
          </cell>
          <cell r="D385">
            <v>90</v>
          </cell>
        </row>
        <row r="386">
          <cell r="A386" t="str">
            <v>311</v>
          </cell>
          <cell r="B386" t="str">
            <v>Tampo de mármore 60x3cm</v>
          </cell>
          <cell r="C386" t="str">
            <v>ml</v>
          </cell>
          <cell r="D386">
            <v>50</v>
          </cell>
        </row>
        <row r="387">
          <cell r="A387" t="str">
            <v>312</v>
          </cell>
          <cell r="B387" t="str">
            <v>Tampo inoxidável 1,20x60 cuba sim.</v>
          </cell>
          <cell r="C387" t="str">
            <v>un</v>
          </cell>
          <cell r="D387">
            <v>120</v>
          </cell>
        </row>
        <row r="388">
          <cell r="A388" t="str">
            <v>313</v>
          </cell>
          <cell r="B388" t="str">
            <v>Tampo inoxidável 180x60 cuba dupla</v>
          </cell>
          <cell r="C388" t="str">
            <v>un</v>
          </cell>
          <cell r="D388">
            <v>173.2</v>
          </cell>
        </row>
        <row r="389">
          <cell r="A389" t="str">
            <v>314</v>
          </cell>
          <cell r="B389" t="str">
            <v>Tanque de louça com coluna 65x57</v>
          </cell>
          <cell r="C389" t="str">
            <v>un</v>
          </cell>
          <cell r="D389">
            <v>81</v>
          </cell>
          <cell r="E389" t="str">
            <v>Sem empolamento</v>
          </cell>
        </row>
        <row r="390">
          <cell r="A390" t="str">
            <v>315</v>
          </cell>
          <cell r="B390" t="str">
            <v>Tanque pré-moldado de concreto 80x70</v>
          </cell>
          <cell r="C390" t="str">
            <v>un</v>
          </cell>
          <cell r="D390">
            <v>29.3</v>
          </cell>
        </row>
        <row r="391">
          <cell r="A391" t="str">
            <v>316</v>
          </cell>
          <cell r="B391" t="str">
            <v>Tela arame galvanizado malha 7  fio 12</v>
          </cell>
          <cell r="C391" t="str">
            <v>m2</v>
          </cell>
          <cell r="D391">
            <v>4</v>
          </cell>
          <cell r="E391" t="str">
            <v>Sem empolamento</v>
          </cell>
        </row>
        <row r="392">
          <cell r="A392" t="str">
            <v>317</v>
          </cell>
          <cell r="B392" t="str">
            <v>Tela galvanizada OTIZ malha 3,5 fio 10</v>
          </cell>
          <cell r="C392" t="str">
            <v>m2</v>
          </cell>
          <cell r="D392">
            <v>9</v>
          </cell>
          <cell r="E392" t="str">
            <v>Incluindo encargos sociais</v>
          </cell>
          <cell r="F392">
            <v>1.3</v>
          </cell>
        </row>
        <row r="393">
          <cell r="A393" t="str">
            <v>318</v>
          </cell>
          <cell r="B393" t="str">
            <v>Tela galvanizada OTIZ malha 5 fio 10</v>
          </cell>
          <cell r="C393" t="str">
            <v>m2</v>
          </cell>
          <cell r="D393">
            <v>7.8</v>
          </cell>
        </row>
        <row r="394">
          <cell r="A394" t="str">
            <v>319</v>
          </cell>
          <cell r="B394" t="str">
            <v>Tela soldada CA-60 4,2mm 10x10</v>
          </cell>
          <cell r="C394" t="str">
            <v>m2</v>
          </cell>
          <cell r="D394">
            <v>2.5299999999999998</v>
          </cell>
          <cell r="E394" t="str">
            <v>Incluindo encargos sociais</v>
          </cell>
          <cell r="F394">
            <v>1.3</v>
          </cell>
        </row>
        <row r="395">
          <cell r="A395" t="str">
            <v>320</v>
          </cell>
          <cell r="B395" t="str">
            <v>Telha alumínio ondulada 0,6mm</v>
          </cell>
          <cell r="C395" t="str">
            <v>ml</v>
          </cell>
          <cell r="D395">
            <v>11.23</v>
          </cell>
          <cell r="E395" t="str">
            <v>consumo médio p/ balde = 100,00m2</v>
          </cell>
          <cell r="F395">
            <v>1.3</v>
          </cell>
        </row>
        <row r="396">
          <cell r="A396" t="str">
            <v>321</v>
          </cell>
          <cell r="B396" t="str">
            <v>Telha capa/canal</v>
          </cell>
          <cell r="C396" t="str">
            <v>un</v>
          </cell>
          <cell r="D396">
            <v>0.22</v>
          </cell>
          <cell r="E396" t="str">
            <v>(16telhas/m2)</v>
          </cell>
        </row>
        <row r="397">
          <cell r="A397" t="str">
            <v>322</v>
          </cell>
          <cell r="B397" t="str">
            <v>Telha colonial</v>
          </cell>
          <cell r="C397" t="str">
            <v>un</v>
          </cell>
          <cell r="D397">
            <v>0.22</v>
          </cell>
          <cell r="E397" t="str">
            <v>(25telhas/m2)</v>
          </cell>
        </row>
        <row r="398">
          <cell r="A398" t="str">
            <v>323</v>
          </cell>
          <cell r="B398" t="str">
            <v>Telha de aço zincado trapez. 0,5mm</v>
          </cell>
          <cell r="C398" t="str">
            <v>ml</v>
          </cell>
          <cell r="D398">
            <v>6</v>
          </cell>
          <cell r="E398" t="str">
            <v>consumo médio p/ balde = 100,00m2</v>
          </cell>
        </row>
        <row r="399">
          <cell r="A399" t="str">
            <v>324</v>
          </cell>
          <cell r="B399" t="str">
            <v>Telha fibrocimento kalheta</v>
          </cell>
          <cell r="C399" t="str">
            <v>m2</v>
          </cell>
          <cell r="D399">
            <v>17.079999999999998</v>
          </cell>
        </row>
        <row r="400">
          <cell r="A400" t="str">
            <v>325</v>
          </cell>
          <cell r="B400" t="str">
            <v>Telha fibrocimento kalhetão</v>
          </cell>
          <cell r="C400" t="str">
            <v>m2</v>
          </cell>
          <cell r="D400">
            <v>11.65</v>
          </cell>
        </row>
        <row r="401">
          <cell r="A401" t="str">
            <v>326</v>
          </cell>
          <cell r="B401" t="str">
            <v>Telha fibrocimento ond. 4mm</v>
          </cell>
          <cell r="C401" t="str">
            <v>m2</v>
          </cell>
          <cell r="D401">
            <v>3</v>
          </cell>
        </row>
        <row r="402">
          <cell r="A402" t="str">
            <v>327</v>
          </cell>
          <cell r="B402" t="str">
            <v>Telha fibrocimento ond. 6mm</v>
          </cell>
          <cell r="C402" t="str">
            <v>m2</v>
          </cell>
          <cell r="D402">
            <v>4.84</v>
          </cell>
        </row>
        <row r="403">
          <cell r="A403" t="str">
            <v>328</v>
          </cell>
          <cell r="B403" t="str">
            <v>Telha francesa</v>
          </cell>
          <cell r="C403" t="str">
            <v>un</v>
          </cell>
          <cell r="D403">
            <v>0.22</v>
          </cell>
          <cell r="E403" t="str">
            <v>(24telhas/m2)</v>
          </cell>
        </row>
        <row r="404">
          <cell r="A404" t="str">
            <v>329</v>
          </cell>
          <cell r="B404" t="str">
            <v>Telha plan</v>
          </cell>
          <cell r="C404" t="str">
            <v>un</v>
          </cell>
          <cell r="D404">
            <v>0.22</v>
          </cell>
          <cell r="E404" t="str">
            <v>(24telhas/m2</v>
          </cell>
        </row>
        <row r="405">
          <cell r="A405" t="str">
            <v>330</v>
          </cell>
          <cell r="B405" t="str">
            <v>Telhadista</v>
          </cell>
          <cell r="C405" t="str">
            <v>h</v>
          </cell>
          <cell r="D405">
            <v>2.17</v>
          </cell>
          <cell r="E405" t="str">
            <v>Incluindo encargos sociais</v>
          </cell>
          <cell r="F405">
            <v>1.82</v>
          </cell>
        </row>
        <row r="406">
          <cell r="A406" t="str">
            <v>331</v>
          </cell>
          <cell r="B406" t="str">
            <v>Terra vegetal</v>
          </cell>
          <cell r="C406" t="str">
            <v>m3</v>
          </cell>
          <cell r="D406">
            <v>20</v>
          </cell>
        </row>
        <row r="407">
          <cell r="A407" t="str">
            <v>332</v>
          </cell>
          <cell r="B407" t="str">
            <v>Tijolo 6 furos</v>
          </cell>
          <cell r="C407" t="str">
            <v>un</v>
          </cell>
          <cell r="D407">
            <v>0.09</v>
          </cell>
          <cell r="E407" t="str">
            <v>tipo pesado (19x13x9)</v>
          </cell>
        </row>
        <row r="408">
          <cell r="A408" t="str">
            <v>333</v>
          </cell>
          <cell r="B408" t="str">
            <v>Tijolo maciço 5x10x20</v>
          </cell>
          <cell r="C408" t="str">
            <v>un</v>
          </cell>
          <cell r="D408">
            <v>0.09</v>
          </cell>
        </row>
        <row r="409">
          <cell r="A409" t="str">
            <v>334</v>
          </cell>
          <cell r="B409" t="str">
            <v>Tinta a base de betume</v>
          </cell>
          <cell r="C409" t="str">
            <v>kg</v>
          </cell>
          <cell r="D409">
            <v>4.49</v>
          </cell>
        </row>
        <row r="410">
          <cell r="A410" t="str">
            <v>335</v>
          </cell>
          <cell r="B410" t="str">
            <v>Tinta acrílica</v>
          </cell>
          <cell r="C410" t="str">
            <v>li</v>
          </cell>
          <cell r="D410">
            <v>4.7</v>
          </cell>
          <cell r="E410" t="str">
            <v>consumo médio p/ balde = 90,00m2</v>
          </cell>
        </row>
        <row r="411">
          <cell r="A411" t="str">
            <v>336</v>
          </cell>
          <cell r="B411" t="str">
            <v>Tinta esmalte brilhante</v>
          </cell>
          <cell r="C411" t="str">
            <v>li</v>
          </cell>
          <cell r="D411">
            <v>5.63</v>
          </cell>
          <cell r="E411" t="str">
            <v>consumo médio p/ galão = 35,00m2</v>
          </cell>
        </row>
        <row r="412">
          <cell r="A412" t="str">
            <v>442</v>
          </cell>
          <cell r="B412" t="str">
            <v>Tinta esmalte fundo fosco</v>
          </cell>
          <cell r="C412" t="str">
            <v>li</v>
          </cell>
          <cell r="D412">
            <v>6</v>
          </cell>
          <cell r="E412" t="str">
            <v>consumo médio p/ galão = 35,00m2</v>
          </cell>
        </row>
        <row r="413">
          <cell r="A413" t="str">
            <v>337</v>
          </cell>
          <cell r="B413" t="str">
            <v>Tinta mineral impermeável</v>
          </cell>
          <cell r="C413" t="str">
            <v>kg</v>
          </cell>
          <cell r="D413">
            <v>2.93</v>
          </cell>
          <cell r="E413" t="str">
            <v>Tela para cobrir quadras de futebol</v>
          </cell>
        </row>
        <row r="414">
          <cell r="A414" t="str">
            <v>338</v>
          </cell>
          <cell r="B414" t="str">
            <v>Tinta óleo brilhante</v>
          </cell>
          <cell r="C414" t="str">
            <v>li</v>
          </cell>
          <cell r="D414">
            <v>3.88</v>
          </cell>
          <cell r="E414" t="str">
            <v>consumo médio p/ galão = 35,00m2</v>
          </cell>
        </row>
        <row r="415">
          <cell r="A415" t="str">
            <v>339</v>
          </cell>
          <cell r="B415" t="str">
            <v>Tinta óleo fosco fundo</v>
          </cell>
          <cell r="C415" t="str">
            <v>li</v>
          </cell>
          <cell r="D415">
            <v>4.4400000000000004</v>
          </cell>
          <cell r="E415" t="str">
            <v>consumo médio p/ galão = 35,00m2</v>
          </cell>
        </row>
        <row r="416">
          <cell r="A416" t="str">
            <v>340</v>
          </cell>
          <cell r="B416" t="str">
            <v>Tinta PVA</v>
          </cell>
          <cell r="C416" t="str">
            <v>li</v>
          </cell>
          <cell r="D416">
            <v>3.55</v>
          </cell>
          <cell r="E416" t="str">
            <v>consumo médio p/ balde = 90,00m2</v>
          </cell>
        </row>
        <row r="417">
          <cell r="A417" t="str">
            <v>341</v>
          </cell>
          <cell r="B417" t="str">
            <v>Tinta Zarcão</v>
          </cell>
          <cell r="C417" t="str">
            <v>li</v>
          </cell>
          <cell r="D417">
            <v>6.3</v>
          </cell>
          <cell r="E417" t="str">
            <v>(25telhas/m2)</v>
          </cell>
        </row>
        <row r="418">
          <cell r="A418" t="str">
            <v>342</v>
          </cell>
          <cell r="B418" t="str">
            <v>Tomada embutir com espelho</v>
          </cell>
          <cell r="C418" t="str">
            <v>un</v>
          </cell>
          <cell r="D418">
            <v>3.5</v>
          </cell>
          <cell r="E418" t="str">
            <v>(17telhas/m2)</v>
          </cell>
        </row>
        <row r="419">
          <cell r="A419" t="str">
            <v>343</v>
          </cell>
          <cell r="B419" t="str">
            <v>Tomada especial para chuveiro</v>
          </cell>
          <cell r="C419" t="str">
            <v>un</v>
          </cell>
          <cell r="D419">
            <v>4.5</v>
          </cell>
          <cell r="E419" t="str">
            <v>(17telhas/m2)</v>
          </cell>
        </row>
        <row r="420">
          <cell r="A420" t="str">
            <v>344</v>
          </cell>
          <cell r="B420" t="str">
            <v>Torneira bóia metálica 3/4</v>
          </cell>
          <cell r="C420" t="str">
            <v>un</v>
          </cell>
          <cell r="D420">
            <v>10</v>
          </cell>
          <cell r="E420" t="str">
            <v>(25telhas/m2)</v>
          </cell>
        </row>
        <row r="421">
          <cell r="A421" t="str">
            <v>345</v>
          </cell>
          <cell r="B421" t="str">
            <v>Torneira metálica jardim</v>
          </cell>
          <cell r="C421" t="str">
            <v>un</v>
          </cell>
          <cell r="D421">
            <v>8</v>
          </cell>
        </row>
        <row r="422">
          <cell r="A422" t="str">
            <v>346</v>
          </cell>
          <cell r="B422" t="str">
            <v>Torneira metálica lavatório</v>
          </cell>
          <cell r="C422" t="str">
            <v>un</v>
          </cell>
          <cell r="D422">
            <v>18</v>
          </cell>
        </row>
        <row r="423">
          <cell r="A423" t="str">
            <v>347</v>
          </cell>
          <cell r="B423" t="str">
            <v>Torneira metálica pia</v>
          </cell>
          <cell r="C423" t="str">
            <v>un</v>
          </cell>
          <cell r="D423">
            <v>18</v>
          </cell>
          <cell r="E423" t="str">
            <v>(17telhas/m2)</v>
          </cell>
        </row>
        <row r="424">
          <cell r="A424" t="str">
            <v>348</v>
          </cell>
          <cell r="B424" t="str">
            <v>Torneira metálica tanque</v>
          </cell>
          <cell r="C424" t="str">
            <v>un</v>
          </cell>
          <cell r="D424">
            <v>12</v>
          </cell>
          <cell r="E424" t="str">
            <v>(26telhas/m2</v>
          </cell>
        </row>
        <row r="425">
          <cell r="A425" t="str">
            <v>349</v>
          </cell>
          <cell r="B425" t="str">
            <v>Trator de esteira</v>
          </cell>
          <cell r="C425" t="str">
            <v>h</v>
          </cell>
          <cell r="D425">
            <v>45</v>
          </cell>
          <cell r="E425" t="str">
            <v>Incluindo encargos sociais</v>
          </cell>
          <cell r="F425">
            <v>1.82</v>
          </cell>
        </row>
        <row r="426">
          <cell r="A426" t="str">
            <v>350</v>
          </cell>
          <cell r="B426" t="str">
            <v>Tubo cobre 15mm</v>
          </cell>
          <cell r="C426" t="str">
            <v>ml</v>
          </cell>
          <cell r="D426">
            <v>3</v>
          </cell>
          <cell r="E426" t="str">
            <v>(17telhas/m2)</v>
          </cell>
        </row>
        <row r="427">
          <cell r="A427" t="str">
            <v>351</v>
          </cell>
          <cell r="B427" t="str">
            <v>Tubo concreto C-2 300mm</v>
          </cell>
          <cell r="C427" t="str">
            <v>un</v>
          </cell>
          <cell r="D427">
            <v>5.5</v>
          </cell>
          <cell r="E427" t="str">
            <v>05/08/97</v>
          </cell>
          <cell r="F427">
            <v>1.82</v>
          </cell>
        </row>
        <row r="428">
          <cell r="A428" t="str">
            <v>352</v>
          </cell>
          <cell r="B428" t="str">
            <v>Tubo concreto C-2 400mm</v>
          </cell>
          <cell r="C428" t="str">
            <v>un</v>
          </cell>
          <cell r="D428">
            <v>8.5</v>
          </cell>
          <cell r="E428" t="str">
            <v>05/08/97</v>
          </cell>
          <cell r="F428">
            <v>1.82</v>
          </cell>
        </row>
        <row r="429">
          <cell r="A429" t="str">
            <v>353</v>
          </cell>
          <cell r="B429" t="str">
            <v>Tubo concreto C-2 500mm</v>
          </cell>
          <cell r="C429" t="str">
            <v>un</v>
          </cell>
          <cell r="D429">
            <v>14</v>
          </cell>
          <cell r="E429" t="str">
            <v xml:space="preserve">tipo pesado  10x15x20 </v>
          </cell>
        </row>
        <row r="430">
          <cell r="A430" t="str">
            <v>354</v>
          </cell>
          <cell r="B430" t="str">
            <v>Tubo concreto C-2 600mm</v>
          </cell>
          <cell r="C430" t="str">
            <v>un</v>
          </cell>
          <cell r="D430">
            <v>18</v>
          </cell>
          <cell r="E430" t="str">
            <v>consumo médio p/ balde = 90,00m2</v>
          </cell>
        </row>
        <row r="431">
          <cell r="A431" t="str">
            <v>355</v>
          </cell>
          <cell r="B431" t="str">
            <v>Tubo concreto C-2 800mm</v>
          </cell>
          <cell r="C431" t="str">
            <v>un</v>
          </cell>
          <cell r="D431">
            <v>35</v>
          </cell>
          <cell r="E431" t="str">
            <v>consumo médio p/ galão = 35,00m2</v>
          </cell>
        </row>
        <row r="432">
          <cell r="A432" t="str">
            <v>356</v>
          </cell>
          <cell r="B432" t="str">
            <v>Tubo concreto CA-1 1000mm</v>
          </cell>
          <cell r="C432" t="str">
            <v>un</v>
          </cell>
          <cell r="D432">
            <v>63</v>
          </cell>
          <cell r="E432" t="str">
            <v>consumo médio p/ galão = 35,00m2</v>
          </cell>
        </row>
        <row r="433">
          <cell r="A433" t="str">
            <v>357</v>
          </cell>
          <cell r="B433" t="str">
            <v>Tubo concreto CA-1 600mm</v>
          </cell>
          <cell r="C433" t="str">
            <v>un</v>
          </cell>
          <cell r="D433">
            <v>29</v>
          </cell>
          <cell r="E433" t="str">
            <v>consumo médio p/ balde = 90,00m2</v>
          </cell>
        </row>
        <row r="434">
          <cell r="A434" t="str">
            <v>358</v>
          </cell>
          <cell r="B434" t="str">
            <v>Tubo concreto CA-1 800mm</v>
          </cell>
          <cell r="C434" t="str">
            <v>un</v>
          </cell>
          <cell r="D434">
            <v>46</v>
          </cell>
          <cell r="E434" t="str">
            <v>consumo médio p/ galão = 35,00m2</v>
          </cell>
        </row>
        <row r="435">
          <cell r="A435" t="str">
            <v>360</v>
          </cell>
          <cell r="B435" t="str">
            <v>Tubo concreto CA-2 1000mm</v>
          </cell>
          <cell r="C435" t="str">
            <v>un</v>
          </cell>
          <cell r="D435">
            <v>95</v>
          </cell>
          <cell r="E435" t="str">
            <v>consumo médio p/ galão = 35,00m2</v>
          </cell>
        </row>
        <row r="436">
          <cell r="A436" t="str">
            <v>361</v>
          </cell>
          <cell r="B436" t="str">
            <v>Tubo concreto CA-2 1200mm</v>
          </cell>
          <cell r="C436" t="str">
            <v>un</v>
          </cell>
          <cell r="D436">
            <v>117</v>
          </cell>
          <cell r="E436" t="str">
            <v>consumo médio p/ balde = 90,00m2</v>
          </cell>
        </row>
        <row r="437">
          <cell r="A437" t="str">
            <v>362</v>
          </cell>
          <cell r="B437" t="str">
            <v>Tubo concreto CA-2 600mm</v>
          </cell>
          <cell r="C437" t="str">
            <v>un</v>
          </cell>
          <cell r="D437">
            <v>47</v>
          </cell>
          <cell r="E437" t="str">
            <v>base(23-28) topo(15-21)</v>
          </cell>
        </row>
        <row r="438">
          <cell r="A438" t="str">
            <v>359</v>
          </cell>
          <cell r="B438" t="str">
            <v>Tubo concreto CA-2 800mm</v>
          </cell>
          <cell r="C438" t="str">
            <v>un</v>
          </cell>
          <cell r="D438">
            <v>94</v>
          </cell>
          <cell r="E438" t="str">
            <v>base(18-21) topo(13-17)</v>
          </cell>
        </row>
        <row r="439">
          <cell r="A439" t="str">
            <v>363</v>
          </cell>
          <cell r="B439" t="str">
            <v>Tubo concreto CA-3 1200mm</v>
          </cell>
          <cell r="C439" t="str">
            <v>un</v>
          </cell>
          <cell r="D439">
            <v>205</v>
          </cell>
          <cell r="E439" t="str">
            <v>consumo médio p/ balde = 90,00m2</v>
          </cell>
        </row>
        <row r="440">
          <cell r="A440" t="str">
            <v>454</v>
          </cell>
          <cell r="B440" t="str">
            <v>Tubo corrugado PVC 100mm corrugado</v>
          </cell>
          <cell r="C440" t="str">
            <v>ml</v>
          </cell>
          <cell r="D440">
            <v>4.9000000000000004</v>
          </cell>
        </row>
        <row r="441">
          <cell r="A441" t="str">
            <v>455</v>
          </cell>
          <cell r="B441" t="str">
            <v>Tubo corrugado PVC 150mm corrugado</v>
          </cell>
          <cell r="C441" t="str">
            <v>ml</v>
          </cell>
          <cell r="D441">
            <v>8.1</v>
          </cell>
          <cell r="E441" t="str">
            <v>Incluindo encargos sociais</v>
          </cell>
          <cell r="F441" t="str">
            <v>1,99</v>
          </cell>
        </row>
        <row r="442">
          <cell r="A442" t="str">
            <v>453</v>
          </cell>
          <cell r="B442" t="str">
            <v>Tubo corrugado PVC 75mm corrugado</v>
          </cell>
          <cell r="C442" t="str">
            <v>ml</v>
          </cell>
          <cell r="D442">
            <v>3.8</v>
          </cell>
          <cell r="E442" t="str">
            <v>consumo médio p/ galão = 35,00m2</v>
          </cell>
        </row>
        <row r="443">
          <cell r="A443" t="str">
            <v>408</v>
          </cell>
          <cell r="B443" t="str">
            <v>Tubo de descarga 18</v>
          </cell>
          <cell r="C443" t="str">
            <v>un</v>
          </cell>
          <cell r="D443">
            <v>1.75</v>
          </cell>
        </row>
        <row r="444">
          <cell r="A444" t="str">
            <v>409</v>
          </cell>
          <cell r="B444" t="str">
            <v>Tubo de descarga com joelho</v>
          </cell>
          <cell r="C444" t="str">
            <v>un</v>
          </cell>
          <cell r="D444">
            <v>2.5</v>
          </cell>
        </row>
        <row r="445">
          <cell r="A445" t="str">
            <v>400</v>
          </cell>
          <cell r="B445" t="str">
            <v>Tubo de ligação</v>
          </cell>
          <cell r="C445" t="str">
            <v>un</v>
          </cell>
          <cell r="D445">
            <v>5.5</v>
          </cell>
        </row>
        <row r="446">
          <cell r="A446" t="str">
            <v>365</v>
          </cell>
          <cell r="B446" t="str">
            <v>Tubo galvanizado 1</v>
          </cell>
          <cell r="C446" t="str">
            <v>ml</v>
          </cell>
          <cell r="D446">
            <v>3.77</v>
          </cell>
        </row>
        <row r="447">
          <cell r="A447" t="str">
            <v>364</v>
          </cell>
          <cell r="B447" t="str">
            <v>Tubo galvanizado 1 1/2</v>
          </cell>
          <cell r="C447" t="str">
            <v>ml</v>
          </cell>
          <cell r="D447">
            <v>6.24</v>
          </cell>
        </row>
        <row r="448">
          <cell r="A448" t="str">
            <v>366</v>
          </cell>
          <cell r="B448" t="str">
            <v>Tubo galvanizado 1/2</v>
          </cell>
          <cell r="C448" t="str">
            <v>ml</v>
          </cell>
          <cell r="D448">
            <v>1.99</v>
          </cell>
        </row>
        <row r="449">
          <cell r="A449" t="str">
            <v>367</v>
          </cell>
          <cell r="B449" t="str">
            <v>Tubo galvanizado 2</v>
          </cell>
          <cell r="C449" t="str">
            <v>ml</v>
          </cell>
          <cell r="D449">
            <v>7.87</v>
          </cell>
        </row>
        <row r="450">
          <cell r="A450" t="str">
            <v>368</v>
          </cell>
          <cell r="B450" t="str">
            <v>Tubo galvanizado 3/4</v>
          </cell>
          <cell r="C450" t="str">
            <v>ml</v>
          </cell>
          <cell r="D450">
            <v>2.54</v>
          </cell>
        </row>
        <row r="451">
          <cell r="A451" t="str">
            <v>369</v>
          </cell>
          <cell r="B451" t="str">
            <v>Tubo PVC 100 esgoto</v>
          </cell>
          <cell r="C451" t="str">
            <v>ml</v>
          </cell>
          <cell r="D451">
            <v>2.15</v>
          </cell>
        </row>
        <row r="452">
          <cell r="A452" t="str">
            <v>370</v>
          </cell>
          <cell r="B452" t="str">
            <v>Tubo PVC 40 esgoto</v>
          </cell>
          <cell r="C452" t="str">
            <v>ml</v>
          </cell>
          <cell r="D452">
            <v>0.82</v>
          </cell>
        </row>
        <row r="453">
          <cell r="A453" t="str">
            <v>371</v>
          </cell>
          <cell r="B453" t="str">
            <v>Tubo PVC 50 esgoto</v>
          </cell>
          <cell r="C453" t="str">
            <v>ml</v>
          </cell>
          <cell r="D453">
            <v>1.49</v>
          </cell>
        </row>
        <row r="454">
          <cell r="A454" t="str">
            <v>372</v>
          </cell>
          <cell r="B454" t="str">
            <v>Tubo PVC 75 esgoto</v>
          </cell>
          <cell r="C454" t="str">
            <v>ml</v>
          </cell>
          <cell r="D454">
            <v>1.82</v>
          </cell>
        </row>
        <row r="455">
          <cell r="A455" t="str">
            <v>373</v>
          </cell>
          <cell r="B455" t="str">
            <v>Tubo PVC soldável 25</v>
          </cell>
          <cell r="C455" t="str">
            <v>ml</v>
          </cell>
          <cell r="D455">
            <v>0.7</v>
          </cell>
        </row>
        <row r="456">
          <cell r="A456" t="str">
            <v>374</v>
          </cell>
          <cell r="B456" t="str">
            <v>Tubo PVC soldável 32</v>
          </cell>
          <cell r="C456" t="str">
            <v>ml</v>
          </cell>
          <cell r="D456">
            <v>1.6</v>
          </cell>
          <cell r="E456" t="str">
            <v>Geral para fixação das placas divilux</v>
          </cell>
        </row>
        <row r="457">
          <cell r="A457" t="str">
            <v>375</v>
          </cell>
          <cell r="B457" t="str">
            <v>Tubo PVC soldável 40</v>
          </cell>
          <cell r="C457" t="str">
            <v>ml</v>
          </cell>
          <cell r="D457">
            <v>2.2000000000000002</v>
          </cell>
          <cell r="E457" t="str">
            <v>x</v>
          </cell>
        </row>
        <row r="458">
          <cell r="A458" t="str">
            <v>376</v>
          </cell>
          <cell r="B458" t="str">
            <v>Tubo PVC soldável 50</v>
          </cell>
          <cell r="C458" t="str">
            <v>ml</v>
          </cell>
          <cell r="D458">
            <v>2.56</v>
          </cell>
          <cell r="E458" t="str">
            <v>para vidro em divisória divilux</v>
          </cell>
        </row>
        <row r="459">
          <cell r="A459" t="str">
            <v>377</v>
          </cell>
          <cell r="B459" t="str">
            <v>Tubo PVC soldável 60</v>
          </cell>
          <cell r="C459" t="str">
            <v>ml</v>
          </cell>
          <cell r="D459">
            <v>5.04</v>
          </cell>
          <cell r="E459" t="str">
            <v>para vidro em divisória divilux</v>
          </cell>
        </row>
        <row r="460">
          <cell r="A460" t="str">
            <v>378</v>
          </cell>
          <cell r="B460" t="str">
            <v>Utilitário gasolina 65HP</v>
          </cell>
          <cell r="C460" t="str">
            <v>d</v>
          </cell>
          <cell r="D460">
            <v>135</v>
          </cell>
          <cell r="E460" t="str">
            <v>para cada 30m2 - R$ 90,00.</v>
          </cell>
        </row>
        <row r="461">
          <cell r="A461" t="str">
            <v>379</v>
          </cell>
          <cell r="B461" t="str">
            <v>Válvula de descarga 1 1/2</v>
          </cell>
          <cell r="C461" t="str">
            <v>un</v>
          </cell>
          <cell r="D461">
            <v>52.61</v>
          </cell>
          <cell r="E461" t="str">
            <v>Transporte por peça R$ 75,00</v>
          </cell>
          <cell r="F461">
            <v>485.4</v>
          </cell>
        </row>
        <row r="462">
          <cell r="A462" t="str">
            <v>380</v>
          </cell>
          <cell r="B462" t="str">
            <v>Válvula metálica 1 1/2</v>
          </cell>
          <cell r="C462" t="str">
            <v>un</v>
          </cell>
          <cell r="D462">
            <v>7</v>
          </cell>
          <cell r="E462" t="str">
            <v>Transporte por peça R$ 75,00</v>
          </cell>
          <cell r="F462">
            <v>531</v>
          </cell>
        </row>
        <row r="463">
          <cell r="A463" t="str">
            <v>381</v>
          </cell>
          <cell r="B463" t="str">
            <v>Válvula metálica para lavatório</v>
          </cell>
          <cell r="C463" t="str">
            <v>un</v>
          </cell>
          <cell r="D463">
            <v>10</v>
          </cell>
          <cell r="E463" t="str">
            <v>diária de 8 horas</v>
          </cell>
        </row>
        <row r="464">
          <cell r="A464" t="str">
            <v>404</v>
          </cell>
          <cell r="B464" t="str">
            <v>Válvula metálica para mictório</v>
          </cell>
          <cell r="C464" t="str">
            <v>un</v>
          </cell>
          <cell r="D464">
            <v>15</v>
          </cell>
        </row>
        <row r="465">
          <cell r="A465" t="str">
            <v>382</v>
          </cell>
          <cell r="B465" t="str">
            <v>Válvula metálica para pia</v>
          </cell>
          <cell r="C465" t="str">
            <v>un</v>
          </cell>
          <cell r="D465">
            <v>10</v>
          </cell>
          <cell r="E465" t="str">
            <v>Transporte por peça R$ 75,00</v>
          </cell>
          <cell r="F465">
            <v>496</v>
          </cell>
        </row>
        <row r="466">
          <cell r="A466" t="str">
            <v>383</v>
          </cell>
          <cell r="B466" t="str">
            <v>Vaso sanitário</v>
          </cell>
          <cell r="C466" t="str">
            <v>un</v>
          </cell>
          <cell r="D466">
            <v>42</v>
          </cell>
        </row>
        <row r="467">
          <cell r="A467" t="str">
            <v>439</v>
          </cell>
          <cell r="B467" t="str">
            <v>Vaso sanitário com caixa acoplada</v>
          </cell>
          <cell r="C467" t="str">
            <v>un</v>
          </cell>
          <cell r="D467">
            <v>117</v>
          </cell>
        </row>
        <row r="468">
          <cell r="A468" t="str">
            <v>384</v>
          </cell>
          <cell r="B468" t="str">
            <v>Vermiculite</v>
          </cell>
          <cell r="C468" t="str">
            <v>kg</v>
          </cell>
          <cell r="D468">
            <v>0.92</v>
          </cell>
        </row>
        <row r="469">
          <cell r="A469" t="str">
            <v>385</v>
          </cell>
          <cell r="B469" t="str">
            <v>Vibrador 2HP</v>
          </cell>
          <cell r="C469" t="str">
            <v>d</v>
          </cell>
          <cell r="D469">
            <v>5.5</v>
          </cell>
        </row>
        <row r="470">
          <cell r="A470" t="str">
            <v>395</v>
          </cell>
          <cell r="B470" t="str">
            <v>Vidraceiro</v>
          </cell>
          <cell r="C470" t="str">
            <v>h</v>
          </cell>
          <cell r="D470">
            <v>2.17</v>
          </cell>
          <cell r="E470" t="str">
            <v>Incluindo encargos sociais</v>
          </cell>
          <cell r="F470">
            <v>2.12</v>
          </cell>
        </row>
        <row r="471">
          <cell r="A471" t="str">
            <v>386</v>
          </cell>
          <cell r="B471" t="str">
            <v>Vidro fantasia</v>
          </cell>
          <cell r="C471" t="str">
            <v>m2</v>
          </cell>
          <cell r="D471">
            <v>11.75</v>
          </cell>
          <cell r="E471" t="str">
            <v>Incluindo encargos sociais</v>
          </cell>
          <cell r="F471">
            <v>2.12</v>
          </cell>
        </row>
        <row r="472">
          <cell r="A472" t="str">
            <v>387</v>
          </cell>
          <cell r="B472" t="str">
            <v>Vidro liso 3mm</v>
          </cell>
          <cell r="C472" t="str">
            <v>m2</v>
          </cell>
          <cell r="D472">
            <v>11.75</v>
          </cell>
        </row>
        <row r="473">
          <cell r="A473" t="str">
            <v>388</v>
          </cell>
          <cell r="B473" t="str">
            <v>Vidro liso 4mm</v>
          </cell>
          <cell r="C473" t="str">
            <v>m2</v>
          </cell>
          <cell r="D473">
            <v>18.5</v>
          </cell>
        </row>
        <row r="474">
          <cell r="A474" t="str">
            <v>387</v>
          </cell>
          <cell r="B474" t="str">
            <v>Vidro liso 3mm</v>
          </cell>
          <cell r="C474" t="str">
            <v>m2</v>
          </cell>
          <cell r="D474">
            <v>11.75</v>
          </cell>
        </row>
        <row r="475">
          <cell r="A475" t="str">
            <v>388</v>
          </cell>
          <cell r="B475" t="str">
            <v>Vidro liso 4mm</v>
          </cell>
          <cell r="C475" t="str">
            <v>m2</v>
          </cell>
          <cell r="D475">
            <v>18.5</v>
          </cell>
        </row>
        <row r="476">
          <cell r="A476" t="str">
            <v>372</v>
          </cell>
          <cell r="B476" t="str">
            <v>Tubo PVC 75 esgoto</v>
          </cell>
          <cell r="C476" t="str">
            <v>ml</v>
          </cell>
          <cell r="D476">
            <v>1.82</v>
          </cell>
          <cell r="E476" t="str">
            <v>x</v>
          </cell>
          <cell r="F476" t="str">
            <v>x</v>
          </cell>
        </row>
        <row r="477">
          <cell r="A477" t="str">
            <v>373</v>
          </cell>
          <cell r="B477" t="str">
            <v>Tubo PVC soldável 25</v>
          </cell>
          <cell r="C477" t="str">
            <v>ml</v>
          </cell>
          <cell r="D477">
            <v>0.7</v>
          </cell>
          <cell r="E477" t="str">
            <v>Sasazaki</v>
          </cell>
        </row>
        <row r="478">
          <cell r="A478" t="str">
            <v>374</v>
          </cell>
          <cell r="B478" t="str">
            <v>Tubo PVC soldável 32</v>
          </cell>
          <cell r="C478" t="str">
            <v>ml</v>
          </cell>
          <cell r="D478">
            <v>1.6</v>
          </cell>
          <cell r="E478" t="str">
            <v>Icemzal</v>
          </cell>
        </row>
        <row r="479">
          <cell r="A479" t="str">
            <v>375</v>
          </cell>
          <cell r="B479" t="str">
            <v>Tubo PVC soldável 40</v>
          </cell>
          <cell r="C479" t="str">
            <v>ml</v>
          </cell>
          <cell r="D479">
            <v>2.2000000000000002</v>
          </cell>
          <cell r="E479" t="str">
            <v>Pré-fabricadas</v>
          </cell>
        </row>
        <row r="480">
          <cell r="A480" t="str">
            <v>376</v>
          </cell>
          <cell r="B480" t="str">
            <v>Tubo PVC soldável 50</v>
          </cell>
          <cell r="C480" t="str">
            <v>ml</v>
          </cell>
          <cell r="D480">
            <v>2.56</v>
          </cell>
          <cell r="E480" t="str">
            <v>Pré-fabricadas</v>
          </cell>
        </row>
        <row r="481">
          <cell r="A481" t="str">
            <v>377</v>
          </cell>
          <cell r="B481" t="str">
            <v>Tubo PVC soldável 60</v>
          </cell>
          <cell r="C481" t="str">
            <v>ml</v>
          </cell>
          <cell r="D481">
            <v>5.04</v>
          </cell>
          <cell r="E481" t="str">
            <v>Pré-fabricadas</v>
          </cell>
        </row>
        <row r="482">
          <cell r="A482" t="str">
            <v>378</v>
          </cell>
          <cell r="B482" t="str">
            <v>Utilitário gasolina 65HP</v>
          </cell>
          <cell r="C482" t="str">
            <v>d</v>
          </cell>
          <cell r="D482">
            <v>135</v>
          </cell>
          <cell r="E482" t="str">
            <v>Pré-fabricadas</v>
          </cell>
        </row>
        <row r="483">
          <cell r="A483" t="str">
            <v>379</v>
          </cell>
          <cell r="B483" t="str">
            <v>Válvula de descarga 1 1/2</v>
          </cell>
          <cell r="C483" t="str">
            <v>un</v>
          </cell>
          <cell r="D483">
            <v>52.61</v>
          </cell>
          <cell r="E483" t="str">
            <v>Pré-fabricadas</v>
          </cell>
        </row>
        <row r="484">
          <cell r="A484" t="str">
            <v>380</v>
          </cell>
          <cell r="B484" t="str">
            <v>Válvula metálica 1 1/2</v>
          </cell>
          <cell r="C484" t="str">
            <v>un</v>
          </cell>
          <cell r="D484">
            <v>7</v>
          </cell>
        </row>
        <row r="485">
          <cell r="A485" t="str">
            <v>381</v>
          </cell>
          <cell r="B485" t="str">
            <v>Válvula metálica para lavatório</v>
          </cell>
          <cell r="C485" t="str">
            <v>un</v>
          </cell>
          <cell r="D485">
            <v>10</v>
          </cell>
        </row>
        <row r="486">
          <cell r="A486" t="str">
            <v>404</v>
          </cell>
          <cell r="B486" t="str">
            <v>Válvula metálica para mictório</v>
          </cell>
          <cell r="C486" t="str">
            <v>un</v>
          </cell>
          <cell r="D486">
            <v>15</v>
          </cell>
        </row>
        <row r="487">
          <cell r="A487" t="str">
            <v>382</v>
          </cell>
          <cell r="B487" t="str">
            <v>Válvula metálica para pia</v>
          </cell>
          <cell r="C487" t="str">
            <v>un</v>
          </cell>
          <cell r="D487">
            <v>10</v>
          </cell>
        </row>
        <row r="488">
          <cell r="A488" t="str">
            <v>383</v>
          </cell>
          <cell r="B488" t="str">
            <v>Vaso sanitário</v>
          </cell>
          <cell r="C488" t="str">
            <v>un</v>
          </cell>
          <cell r="D488">
            <v>42</v>
          </cell>
        </row>
        <row r="489">
          <cell r="A489" t="str">
            <v>439</v>
          </cell>
          <cell r="B489" t="str">
            <v>Vaso sanitário com caixa acoplada</v>
          </cell>
          <cell r="C489" t="str">
            <v>un</v>
          </cell>
          <cell r="D489">
            <v>117</v>
          </cell>
        </row>
        <row r="490">
          <cell r="A490" t="str">
            <v>384</v>
          </cell>
          <cell r="B490" t="str">
            <v>Vermiculite</v>
          </cell>
          <cell r="C490" t="str">
            <v>kg</v>
          </cell>
          <cell r="D490">
            <v>0.92</v>
          </cell>
        </row>
        <row r="491">
          <cell r="A491" t="str">
            <v>385</v>
          </cell>
          <cell r="B491" t="str">
            <v>Vibrador 2HP</v>
          </cell>
          <cell r="C491" t="str">
            <v>d</v>
          </cell>
          <cell r="D491">
            <v>5.5</v>
          </cell>
        </row>
        <row r="492">
          <cell r="A492" t="str">
            <v>386</v>
          </cell>
          <cell r="B492" t="str">
            <v>Vidro fantasia</v>
          </cell>
          <cell r="C492" t="str">
            <v>m2</v>
          </cell>
          <cell r="D492">
            <v>15</v>
          </cell>
        </row>
        <row r="493">
          <cell r="A493" t="str">
            <v>387</v>
          </cell>
          <cell r="B493" t="str">
            <v>Vidro liso 3mm</v>
          </cell>
          <cell r="C493" t="str">
            <v>m2</v>
          </cell>
          <cell r="D493">
            <v>16</v>
          </cell>
        </row>
        <row r="494">
          <cell r="A494" t="str">
            <v>388</v>
          </cell>
          <cell r="B494" t="str">
            <v>Vidro liso 4mm  fume</v>
          </cell>
          <cell r="C494" t="str">
            <v>m2</v>
          </cell>
          <cell r="D494">
            <v>29.6</v>
          </cell>
        </row>
        <row r="495">
          <cell r="A495" t="str">
            <v>491</v>
          </cell>
          <cell r="B495" t="str">
            <v>Hidrojato limpeza</v>
          </cell>
          <cell r="C495" t="str">
            <v>m</v>
          </cell>
          <cell r="D495">
            <v>10</v>
          </cell>
        </row>
        <row r="496">
          <cell r="A496" t="str">
            <v>492</v>
          </cell>
          <cell r="B496" t="str">
            <v>Hidrojato limpeza equipamento</v>
          </cell>
          <cell r="C496" t="str">
            <v>h</v>
          </cell>
          <cell r="D496">
            <v>100</v>
          </cell>
          <cell r="E496" t="str">
            <v>rendimento médio de 10m/h</v>
          </cell>
        </row>
        <row r="497">
          <cell r="A497" t="str">
            <v>388</v>
          </cell>
          <cell r="B497" t="str">
            <v>Vidro liso 4mm  fume</v>
          </cell>
          <cell r="C497" t="str">
            <v>m2</v>
          </cell>
          <cell r="D497">
            <v>29.6</v>
          </cell>
        </row>
      </sheetData>
      <sheetData sheetId="6"/>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ORÇAMENTO COM BDI."/>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s>
    <sheetDataSet>
      <sheetData sheetId="0" refreshError="1">
        <row r="13">
          <cell r="J13">
            <v>1350.16</v>
          </cell>
        </row>
        <row r="30">
          <cell r="J30">
            <v>1189.9100000000001</v>
          </cell>
        </row>
        <row r="39">
          <cell r="J39">
            <v>11246.3</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CPU Serv Preliminares"/>
      <sheetName val="CPU Mov. de Terra"/>
      <sheetName val="CPU (3)"/>
      <sheetName val="CPU (4)"/>
      <sheetName val="Insumos"/>
      <sheetName val="Mão de Obra"/>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Consulta-SIIG"/>
      <sheetName val="AMP"/>
      <sheetName val="TOTAL"/>
    </sheetNames>
    <sheetDataSet>
      <sheetData sheetId="0" refreshError="1"/>
      <sheetData sheetId="1" refreshError="1">
        <row r="9">
          <cell r="A9" t="str">
            <v>01.00.000</v>
          </cell>
          <cell r="B9" t="str">
            <v>CUSTO HORARIO DE EQUIPAMENTOS</v>
          </cell>
        </row>
        <row r="10">
          <cell r="A10">
            <v>0</v>
          </cell>
        </row>
        <row r="11">
          <cell r="A11" t="str">
            <v>01.01.046</v>
          </cell>
          <cell r="B11" t="str">
            <v>CAVALO MECÂNICO COM CAPACIDADE DE 30 TON.POT.203HP - COM MÃO DE OBRA DO OPERADOR E COMBUSTÍVEL (SERVIÇO DIURNO). - HORA PRODUTIVA</v>
          </cell>
          <cell r="C11" t="str">
            <v>HP</v>
          </cell>
          <cell r="D11">
            <v>135.57</v>
          </cell>
        </row>
        <row r="12">
          <cell r="A12">
            <v>0</v>
          </cell>
        </row>
        <row r="13">
          <cell r="A13" t="str">
            <v>01.02.030</v>
          </cell>
          <cell r="B13" t="str">
            <v>RETRO ESCAVADEIRA SOBRE PNEUS POT.82HP - COM MÃO DE OBRA DO OPERADOR E COMBUSTÍVEL. (SERVIÇO DIURNO) - HORA PRODUTIVA</v>
          </cell>
          <cell r="C13" t="str">
            <v>HP</v>
          </cell>
          <cell r="D13">
            <v>105.86</v>
          </cell>
        </row>
        <row r="14">
          <cell r="A14">
            <v>0</v>
          </cell>
        </row>
        <row r="15">
          <cell r="A15" t="str">
            <v>01.02.046</v>
          </cell>
          <cell r="B15" t="str">
            <v>ESCAVADEIRA HIDRÁULICA SOBRE ESTEIRA POT.123 HP - COM MÃO DE OBRA DO OPERADOR E COMBUSTÍVEL (SERVIÇO DIURNO) - HORA PRODUTIVA</v>
          </cell>
          <cell r="C15" t="str">
            <v>HP</v>
          </cell>
          <cell r="D15">
            <v>217.88</v>
          </cell>
        </row>
        <row r="16">
          <cell r="A16">
            <v>0</v>
          </cell>
        </row>
        <row r="17">
          <cell r="A17" t="str">
            <v>01.03.070</v>
          </cell>
          <cell r="B17" t="str">
            <v>VIBRADOR DE IMERSÃO ELÉTRICO 45MM - POT.2CV COM MÃO DE OBRA DO OPERADOR E ENERGIA ELÉTRICA (SERVIÇO DIURNO)</v>
          </cell>
          <cell r="C17" t="str">
            <v>HP</v>
          </cell>
          <cell r="D17">
            <v>9.08</v>
          </cell>
        </row>
        <row r="18">
          <cell r="A18">
            <v>0</v>
          </cell>
        </row>
        <row r="19">
          <cell r="A19" t="str">
            <v>01.05.035</v>
          </cell>
          <cell r="B19" t="str">
            <v>GUINDASTE COM CAPACIDADE DE CARGA DE 2.235 KG E ALCANCE VERTICAL MAXIMO DE 8,60 M, ACOPLADO SOBRE CAMINHAO CARROCERIA- COM MAO DE OBRA DO OPERADOR E COMBUSTIVEL.(SERVICO DIURNO)</v>
          </cell>
          <cell r="C19" t="str">
            <v>HP</v>
          </cell>
          <cell r="D19">
            <v>110.15</v>
          </cell>
        </row>
        <row r="20">
          <cell r="A20">
            <v>0</v>
          </cell>
        </row>
        <row r="21">
          <cell r="A21" t="str">
            <v>01.08.010</v>
          </cell>
          <cell r="B21" t="str">
            <v>COMPRESSOR DE AR PORTATIL, REBOCAVEL, VAZAO 116 PCM (MOTOR DIESEL), INCLUSIVE COMBUSTIVEL (SERVIÇO DIURNO OU NOTURNO) - HORA PRODUTIVA.</v>
          </cell>
          <cell r="C21" t="str">
            <v>HP</v>
          </cell>
          <cell r="D21">
            <v>43.12</v>
          </cell>
        </row>
        <row r="22">
          <cell r="A22">
            <v>0</v>
          </cell>
        </row>
        <row r="23">
          <cell r="A23" t="str">
            <v>01.08.030</v>
          </cell>
          <cell r="B23" t="str">
            <v>MARTELETE TEX 32 PS, POT. 3HP, INCLUSIVE 10M. DE MANGUEIRA DE 3/4", ENGATE, BRAÇADEIRAS E PONTEIRO - COM MAO DE OBRA DO OPERADOR (SERVIÇO DIURNO) - HORA PRODUTIVA.</v>
          </cell>
          <cell r="C23" t="str">
            <v>HP</v>
          </cell>
          <cell r="D23">
            <v>13.88</v>
          </cell>
        </row>
        <row r="24">
          <cell r="A24">
            <v>0</v>
          </cell>
        </row>
        <row r="25">
          <cell r="A25" t="str">
            <v>02.00.000</v>
          </cell>
          <cell r="B25" t="str">
            <v>SERVICOS TECNICOS</v>
          </cell>
        </row>
        <row r="26">
          <cell r="A26">
            <v>0</v>
          </cell>
        </row>
        <row r="27">
          <cell r="A27" t="str">
            <v>02.01.010</v>
          </cell>
          <cell r="B27" t="str">
            <v>LOCACAO DE EIXO DE PROJETO EM TANGENTE.</v>
          </cell>
          <cell r="C27" t="str">
            <v>m</v>
          </cell>
          <cell r="D27">
            <v>1.95</v>
          </cell>
        </row>
        <row r="28">
          <cell r="A28">
            <v>0</v>
          </cell>
        </row>
        <row r="29">
          <cell r="A29" t="str">
            <v>02.01.020</v>
          </cell>
          <cell r="B29" t="str">
            <v>LOCACAO DE EIXO DE PROJETO EM CURVA.</v>
          </cell>
          <cell r="C29" t="str">
            <v>m</v>
          </cell>
          <cell r="D29">
            <v>2.35</v>
          </cell>
        </row>
        <row r="30">
          <cell r="A30">
            <v>0</v>
          </cell>
        </row>
        <row r="31">
          <cell r="A31" t="str">
            <v>02.01.030</v>
          </cell>
          <cell r="B31" t="str">
            <v>LOCACAO DE QUADRAS RETANGULARES COM ATE 20 LOTES ( SEM MARCO DE CONCRETO ).</v>
          </cell>
          <cell r="C31" t="str">
            <v>Un</v>
          </cell>
          <cell r="D31">
            <v>444.61</v>
          </cell>
        </row>
        <row r="32">
          <cell r="A32">
            <v>0</v>
          </cell>
        </row>
        <row r="33">
          <cell r="A33" t="str">
            <v>02.01.040</v>
          </cell>
          <cell r="B33" t="str">
            <v>LOCACAO DE LOTES POPULARES EM QUADRA JA LOCADA ( SEM MARCO DE CONCRETO ).</v>
          </cell>
          <cell r="C33" t="str">
            <v>Un</v>
          </cell>
          <cell r="D33">
            <v>65.349999999999994</v>
          </cell>
        </row>
        <row r="34">
          <cell r="A34">
            <v>0</v>
          </cell>
        </row>
        <row r="35">
          <cell r="A35" t="str">
            <v>02.01.050</v>
          </cell>
          <cell r="B35" t="str">
            <v>LOCACAO DE PONTOS ( ESTACA, PILARES, EIXO DE OBRAS ) COM TRANSFERENCIA DE MARCACAO PARA GABARITO LATERAL, INCLUSIVE LOCACAO DO GABARITO.</v>
          </cell>
          <cell r="C35" t="str">
            <v>Un</v>
          </cell>
          <cell r="D35">
            <v>252.77</v>
          </cell>
        </row>
        <row r="36">
          <cell r="A36">
            <v>0</v>
          </cell>
        </row>
        <row r="37">
          <cell r="A37" t="str">
            <v>02.01.060</v>
          </cell>
          <cell r="B37" t="str">
            <v>LEVANTAMENTO DE POLIGONAIS.</v>
          </cell>
          <cell r="C37" t="str">
            <v>m</v>
          </cell>
          <cell r="D37">
            <v>1.38</v>
          </cell>
        </row>
        <row r="38">
          <cell r="A38">
            <v>0</v>
          </cell>
        </row>
        <row r="39">
          <cell r="A39" t="str">
            <v>02.01.070</v>
          </cell>
          <cell r="B39" t="str">
            <v>LEVANTAMENTO DE CASAS ATE 150 M2.</v>
          </cell>
          <cell r="C39" t="str">
            <v>Un</v>
          </cell>
          <cell r="D39">
            <v>10.029999999999999</v>
          </cell>
        </row>
        <row r="40">
          <cell r="A40">
            <v>0</v>
          </cell>
        </row>
        <row r="41">
          <cell r="A41" t="str">
            <v>02.01.080</v>
          </cell>
          <cell r="B41" t="str">
            <v>LEVANTAMENTO DE MURO, MEIO FIO, MARGEM DE CANAIS, TESTADAS.</v>
          </cell>
          <cell r="C41" t="str">
            <v>m</v>
          </cell>
          <cell r="D41">
            <v>0.27</v>
          </cell>
        </row>
        <row r="42">
          <cell r="A42">
            <v>0</v>
          </cell>
        </row>
        <row r="43">
          <cell r="A43" t="str">
            <v>02.01.090</v>
          </cell>
          <cell r="B43" t="str">
            <v>LEVANTAMENTO DE POSTES, ARVORES E MARCOS.</v>
          </cell>
          <cell r="C43" t="str">
            <v>Un</v>
          </cell>
          <cell r="D43">
            <v>1.95</v>
          </cell>
        </row>
        <row r="44">
          <cell r="A44">
            <v>0</v>
          </cell>
        </row>
        <row r="45">
          <cell r="A45" t="str">
            <v>02.01.100</v>
          </cell>
          <cell r="B45" t="str">
            <v>LEVANTAMENTO DE PONTES E PONTILHOES.</v>
          </cell>
          <cell r="C45" t="str">
            <v>Un</v>
          </cell>
          <cell r="D45">
            <v>6.82</v>
          </cell>
        </row>
        <row r="46">
          <cell r="A46">
            <v>0</v>
          </cell>
        </row>
        <row r="47">
          <cell r="A47" t="str">
            <v>02.01.110</v>
          </cell>
          <cell r="B47" t="str">
            <v>LEVANTAMENTO DE BUEIROS E POCOS DE VISITA.</v>
          </cell>
          <cell r="C47" t="str">
            <v>Un</v>
          </cell>
          <cell r="D47">
            <v>4.8600000000000003</v>
          </cell>
        </row>
        <row r="48">
          <cell r="A48">
            <v>0</v>
          </cell>
        </row>
        <row r="49">
          <cell r="A49" t="str">
            <v>02.01.120</v>
          </cell>
          <cell r="B49" t="str">
            <v>LEVANTAMENTO CADASTRAL DE AREA COM DENSIDADE DE ATE 80 HABITACOES POR HECTARE.</v>
          </cell>
          <cell r="C49" t="str">
            <v>HA</v>
          </cell>
          <cell r="D49">
            <v>2517.46</v>
          </cell>
        </row>
        <row r="50">
          <cell r="A50">
            <v>0</v>
          </cell>
        </row>
        <row r="51">
          <cell r="A51" t="str">
            <v>02.01.130</v>
          </cell>
          <cell r="B51" t="str">
            <v>NIVELAMENTO DE EIXO DE LOCACAO.</v>
          </cell>
          <cell r="C51" t="str">
            <v>m</v>
          </cell>
          <cell r="D51">
            <v>0.77</v>
          </cell>
        </row>
        <row r="52">
          <cell r="A52">
            <v>0</v>
          </cell>
        </row>
        <row r="53">
          <cell r="A53" t="str">
            <v>02.01.140</v>
          </cell>
          <cell r="B53" t="str">
            <v>NIVELAMENTO DE SECCOES TRANSVERSAIS.</v>
          </cell>
          <cell r="C53" t="str">
            <v>m</v>
          </cell>
          <cell r="D53">
            <v>0.77</v>
          </cell>
        </row>
        <row r="54">
          <cell r="A54">
            <v>0</v>
          </cell>
        </row>
        <row r="55">
          <cell r="A55" t="str">
            <v>02.01.150</v>
          </cell>
          <cell r="B55" t="str">
            <v>TRANSPORTE DE COTA.</v>
          </cell>
          <cell r="C55" t="str">
            <v>m</v>
          </cell>
          <cell r="D55">
            <v>0.66</v>
          </cell>
        </row>
        <row r="56">
          <cell r="A56">
            <v>0</v>
          </cell>
        </row>
        <row r="57">
          <cell r="A57" t="str">
            <v>02.01.160</v>
          </cell>
          <cell r="B57" t="str">
            <v>LEVANTAMENTO ALTIMETRICO POR HECTARE.</v>
          </cell>
          <cell r="C57" t="str">
            <v>HA</v>
          </cell>
          <cell r="D57">
            <v>720.95</v>
          </cell>
        </row>
        <row r="58">
          <cell r="A58">
            <v>0</v>
          </cell>
        </row>
        <row r="59">
          <cell r="A59" t="str">
            <v>02.01.170</v>
          </cell>
          <cell r="B59" t="str">
            <v>LEVANTAMENTO ALTIMETRICO DE SECCOES POR TAQUIOMETRIA.</v>
          </cell>
          <cell r="C59" t="str">
            <v>m</v>
          </cell>
          <cell r="D59">
            <v>1.02</v>
          </cell>
        </row>
        <row r="60">
          <cell r="A60">
            <v>0</v>
          </cell>
        </row>
        <row r="61">
          <cell r="A61" t="str">
            <v>02.01.180</v>
          </cell>
          <cell r="B61" t="str">
            <v>DESENHO ALTIMETRICO DE PERFIL LONGITUDINAL E TRANSVERSAL, INCLUSIVE PAPEL - ESCALA 1 200 E 1 20.</v>
          </cell>
          <cell r="C61" t="str">
            <v>m</v>
          </cell>
          <cell r="D61">
            <v>1.86</v>
          </cell>
        </row>
        <row r="62">
          <cell r="A62">
            <v>0</v>
          </cell>
        </row>
        <row r="63">
          <cell r="A63" t="str">
            <v>02.01.200</v>
          </cell>
          <cell r="B63" t="str">
            <v>SERVICO TOPOGRAFICO DE PEQUENO PORTE ( PRECO MINIMO ),DIARIA DE UMA EQUIPE COM TOPOGRAFO, QUATRO AUXILIARES , TEODOLITO , NIVEL OTICO ETC.</v>
          </cell>
          <cell r="C63" t="str">
            <v>Un</v>
          </cell>
          <cell r="D63">
            <v>906.72</v>
          </cell>
        </row>
        <row r="64">
          <cell r="A64">
            <v>0</v>
          </cell>
        </row>
        <row r="65">
          <cell r="A65" t="str">
            <v>03.00.000</v>
          </cell>
          <cell r="B65" t="str">
            <v>SERVICOS PRELIMINARES</v>
          </cell>
        </row>
        <row r="66">
          <cell r="A66">
            <v>0</v>
          </cell>
        </row>
        <row r="67">
          <cell r="A67" t="str">
            <v>03.01.010</v>
          </cell>
          <cell r="B67" t="str">
            <v>DEMOLICAO DE COBERTURA COM TELHAS CERAMICAS.</v>
          </cell>
          <cell r="C67" t="str">
            <v>m2</v>
          </cell>
          <cell r="D67">
            <v>4.7</v>
          </cell>
        </row>
        <row r="68">
          <cell r="A68">
            <v>0</v>
          </cell>
        </row>
        <row r="69">
          <cell r="A69" t="str">
            <v>03.01.020</v>
          </cell>
          <cell r="B69" t="str">
            <v>DEMOLICAO DE COBERTURA COM TELHA ONDULADA DE FIBROCIMENTO.</v>
          </cell>
          <cell r="C69" t="str">
            <v>m2</v>
          </cell>
          <cell r="D69">
            <v>1.92</v>
          </cell>
        </row>
        <row r="70">
          <cell r="A70">
            <v>0</v>
          </cell>
        </row>
        <row r="71">
          <cell r="A71" t="str">
            <v>03.01.030</v>
          </cell>
          <cell r="B71" t="str">
            <v>DEMOLICAO DE ESTRUTURA DE MADEIRA PARA COBERTA.</v>
          </cell>
          <cell r="C71" t="str">
            <v>m2</v>
          </cell>
          <cell r="D71">
            <v>12.05</v>
          </cell>
        </row>
        <row r="72">
          <cell r="A72">
            <v>0</v>
          </cell>
        </row>
        <row r="73">
          <cell r="A73" t="str">
            <v>03.01.032</v>
          </cell>
          <cell r="B73" t="str">
            <v>DEMOLIÇÃO DE ESTRUTURA METÁLICA DE COBERTA (12 A 14KG/M2)</v>
          </cell>
          <cell r="C73" t="str">
            <v>m2</v>
          </cell>
          <cell r="D73">
            <v>11.6</v>
          </cell>
        </row>
        <row r="74">
          <cell r="A74">
            <v>0</v>
          </cell>
        </row>
        <row r="75">
          <cell r="A75" t="str">
            <v>03.01.033</v>
          </cell>
          <cell r="B75" t="str">
            <v>RETIRADA DE ESTRUTURA DE MADEIRA PARA TELHAS DE FIBROCIMENTO, ALUMÍNIO OU PLÁSTICO.</v>
          </cell>
          <cell r="C75" t="str">
            <v>m2</v>
          </cell>
          <cell r="D75">
            <v>2.86</v>
          </cell>
        </row>
        <row r="76">
          <cell r="A76">
            <v>0</v>
          </cell>
        </row>
        <row r="77">
          <cell r="A77" t="str">
            <v>03.01.035</v>
          </cell>
          <cell r="B77" t="str">
            <v>RETIRADA DE TELHA DE ALUMÍNIO.</v>
          </cell>
          <cell r="C77" t="str">
            <v>m2</v>
          </cell>
          <cell r="D77">
            <v>2.0499999999999998</v>
          </cell>
        </row>
        <row r="78">
          <cell r="A78">
            <v>0</v>
          </cell>
        </row>
        <row r="79">
          <cell r="A79" t="str">
            <v>03.01.040</v>
          </cell>
          <cell r="B79" t="str">
            <v>DEMOLICAO DE FORRO EM ESTUQUE.</v>
          </cell>
          <cell r="C79" t="str">
            <v>m2</v>
          </cell>
          <cell r="D79">
            <v>7.16</v>
          </cell>
        </row>
        <row r="80">
          <cell r="A80">
            <v>0</v>
          </cell>
        </row>
        <row r="81">
          <cell r="A81" t="str">
            <v>03.01.042</v>
          </cell>
          <cell r="B81" t="str">
            <v>DEMOLICAO DE FORRO EM PLACAS DE GESSO APLICADAS EM ESTRUTURA DE MADEIRA OU LAJE.</v>
          </cell>
          <cell r="C81" t="str">
            <v>m2</v>
          </cell>
          <cell r="D81">
            <v>3.06</v>
          </cell>
        </row>
        <row r="82">
          <cell r="A82">
            <v>0</v>
          </cell>
        </row>
        <row r="83">
          <cell r="A83" t="str">
            <v>03.01.044</v>
          </cell>
          <cell r="B83" t="str">
            <v>DEMOLICAO DE FORRO EM MADEIRA</v>
          </cell>
          <cell r="C83" t="str">
            <v>m2</v>
          </cell>
          <cell r="D83">
            <v>4.3</v>
          </cell>
        </row>
        <row r="84">
          <cell r="A84">
            <v>0</v>
          </cell>
        </row>
        <row r="85">
          <cell r="A85" t="str">
            <v>03.01.046</v>
          </cell>
          <cell r="B85" t="str">
            <v>DEMOLIÇÃO DE FORRO EM PVC</v>
          </cell>
          <cell r="C85" t="str">
            <v>m2</v>
          </cell>
          <cell r="D85">
            <v>2.06</v>
          </cell>
        </row>
        <row r="86">
          <cell r="A86">
            <v>0</v>
          </cell>
        </row>
        <row r="87">
          <cell r="A87" t="str">
            <v>03.01.047</v>
          </cell>
          <cell r="B87" t="str">
            <v>DEMOLIÇÃO DE FORROS (FORROPACOTE, GESSO ACARTONADO E METÁLICO)</v>
          </cell>
          <cell r="C87" t="str">
            <v>m2</v>
          </cell>
          <cell r="D87">
            <v>2.76</v>
          </cell>
        </row>
        <row r="88">
          <cell r="A88">
            <v>0</v>
          </cell>
        </row>
        <row r="89">
          <cell r="A89" t="str">
            <v>03.01.050</v>
          </cell>
          <cell r="B89" t="str">
            <v>RETIRADA DE ESQUADRIAS DE MADEIRA OU METALICAS.</v>
          </cell>
          <cell r="C89" t="str">
            <v>m2</v>
          </cell>
          <cell r="D89">
            <v>5.3</v>
          </cell>
        </row>
        <row r="90">
          <cell r="A90">
            <v>0</v>
          </cell>
        </row>
        <row r="91">
          <cell r="A91" t="str">
            <v>03.01.052</v>
          </cell>
          <cell r="B91" t="str">
            <v>RETIRADA DE DIVISÓRIA TIPO EUCATEX OU SIMILAR</v>
          </cell>
          <cell r="C91" t="str">
            <v>m2</v>
          </cell>
          <cell r="D91">
            <v>5.71</v>
          </cell>
        </row>
        <row r="92">
          <cell r="A92">
            <v>0</v>
          </cell>
        </row>
        <row r="93">
          <cell r="A93" t="str">
            <v>03.01.053</v>
          </cell>
          <cell r="B93" t="str">
            <v>REMOÇÃO DE ALAMBRADO EM TELA INCLUSIVE ESTRUTURA DE SUSTENTAÇÃO EM TUBOS DE FERRO GALVANIZADO.</v>
          </cell>
          <cell r="C93" t="str">
            <v>m2</v>
          </cell>
          <cell r="D93">
            <v>1.52</v>
          </cell>
        </row>
        <row r="94">
          <cell r="A94">
            <v>0</v>
          </cell>
        </row>
        <row r="95">
          <cell r="A95" t="str">
            <v>03.01.054</v>
          </cell>
          <cell r="B95" t="str">
            <v>RETIRADA DE TELA DE AÇO GALVANIZADO, FIXADA COM ARAME GALVANIZADO PARA REAPROVEITAMENTO.</v>
          </cell>
          <cell r="C95" t="str">
            <v>m2</v>
          </cell>
          <cell r="D95">
            <v>1.22</v>
          </cell>
        </row>
        <row r="96">
          <cell r="A96">
            <v>0</v>
          </cell>
        </row>
        <row r="97">
          <cell r="A97" t="str">
            <v>03.01.055</v>
          </cell>
          <cell r="B97" t="str">
            <v xml:space="preserve">DEMOLIÇÃO DE CERCA COM MOURÕES DE CONCRETO E TELA. </v>
          </cell>
          <cell r="C97" t="str">
            <v>m</v>
          </cell>
          <cell r="D97">
            <v>12.2</v>
          </cell>
        </row>
        <row r="98">
          <cell r="A98">
            <v>0</v>
          </cell>
        </row>
        <row r="99">
          <cell r="A99" t="str">
            <v>03.01.058</v>
          </cell>
          <cell r="B99" t="str">
            <v>DEMOLICAO DE PISO VINILICO OU EMBORRACHADO.</v>
          </cell>
          <cell r="C99" t="str">
            <v>m2</v>
          </cell>
          <cell r="D99">
            <v>6.23</v>
          </cell>
        </row>
        <row r="100">
          <cell r="A100">
            <v>0</v>
          </cell>
        </row>
        <row r="101">
          <cell r="A101" t="str">
            <v>03.01.060</v>
          </cell>
          <cell r="B101" t="str">
            <v>DEMOLICAO DE REVESTIMENTO DE PISO EM CIMENTADO.</v>
          </cell>
          <cell r="C101" t="str">
            <v>m2</v>
          </cell>
          <cell r="D101">
            <v>4.1500000000000004</v>
          </cell>
        </row>
        <row r="102">
          <cell r="A102">
            <v>0</v>
          </cell>
        </row>
        <row r="103">
          <cell r="A103" t="str">
            <v>03.01.070</v>
          </cell>
          <cell r="B103" t="str">
            <v>DEMOLICAO DE REVESTIMENTO DE PISO EM CIMENTADO INCLUSIVE LASTRO DE CONCRETO.</v>
          </cell>
          <cell r="C103" t="str">
            <v>m2</v>
          </cell>
          <cell r="D103">
            <v>9.01</v>
          </cell>
        </row>
        <row r="104">
          <cell r="A104">
            <v>0</v>
          </cell>
        </row>
        <row r="105">
          <cell r="A105" t="str">
            <v>03.01.080</v>
          </cell>
          <cell r="B105" t="str">
            <v>DEMOLICAO DE REVESTIMENTO DE PISO COM LADRILHO HIDRAULICO OU CERAMICO.</v>
          </cell>
          <cell r="C105" t="str">
            <v>m2</v>
          </cell>
          <cell r="D105">
            <v>4.8499999999999996</v>
          </cell>
        </row>
        <row r="106">
          <cell r="A106">
            <v>0</v>
          </cell>
        </row>
        <row r="107">
          <cell r="A107" t="str">
            <v>03.01.090</v>
          </cell>
          <cell r="B107" t="str">
            <v>DEMOLICAO DE REVESTIMENTO DE PISO COM LADRILHO HIDRAULICO OU CERAMICO INCLUSIVE LASTRO DE CONCRETO.</v>
          </cell>
          <cell r="C107" t="str">
            <v>m2</v>
          </cell>
          <cell r="D107">
            <v>9.7100000000000009</v>
          </cell>
        </row>
        <row r="108">
          <cell r="A108">
            <v>0</v>
          </cell>
        </row>
        <row r="109">
          <cell r="A109" t="str">
            <v>03.01.100</v>
          </cell>
          <cell r="B109" t="str">
            <v>DEMOLICAO DE REVESTIMENTO DE PISO EM TACOS OU ASSOALHOS EM MADEIRA.</v>
          </cell>
          <cell r="C109" t="str">
            <v>m2</v>
          </cell>
          <cell r="D109">
            <v>10.82</v>
          </cell>
        </row>
        <row r="110">
          <cell r="A110">
            <v>0</v>
          </cell>
        </row>
        <row r="111">
          <cell r="A111" t="str">
            <v>03.01.102</v>
          </cell>
          <cell r="B111" t="str">
            <v>DEMOLIÇÃO DE PISO REVESTIDO EM GRANILITE.</v>
          </cell>
          <cell r="C111" t="str">
            <v>m2</v>
          </cell>
          <cell r="D111">
            <v>9.67</v>
          </cell>
        </row>
        <row r="112">
          <cell r="A112">
            <v>0</v>
          </cell>
        </row>
        <row r="113">
          <cell r="A113" t="str">
            <v>03.01.103</v>
          </cell>
          <cell r="B113" t="str">
            <v>DEMOLIÇÃO DE RODAPÉ DE GRANILITE COM H=10 CM.</v>
          </cell>
          <cell r="C113" t="str">
            <v>m</v>
          </cell>
          <cell r="D113">
            <v>0.96</v>
          </cell>
        </row>
        <row r="114">
          <cell r="A114">
            <v>0</v>
          </cell>
        </row>
        <row r="115">
          <cell r="A115" t="str">
            <v>03.01.104</v>
          </cell>
          <cell r="B115" t="str">
            <v>DEMOLIÇÃO CUIDADOSA DE PISO EM GRANITO</v>
          </cell>
          <cell r="C115" t="str">
            <v>m2</v>
          </cell>
          <cell r="D115">
            <v>15.48</v>
          </cell>
        </row>
        <row r="116">
          <cell r="A116">
            <v>0</v>
          </cell>
        </row>
        <row r="117">
          <cell r="A117" t="str">
            <v>03.01.110</v>
          </cell>
          <cell r="B117" t="str">
            <v>DEMOLICAO DE PASSEIO EM PEDRA PORTUGUESA.</v>
          </cell>
          <cell r="C117" t="str">
            <v>m2</v>
          </cell>
          <cell r="D117">
            <v>3.66</v>
          </cell>
        </row>
        <row r="118">
          <cell r="A118">
            <v>0</v>
          </cell>
        </row>
        <row r="119">
          <cell r="A119" t="str">
            <v>03.01.120</v>
          </cell>
          <cell r="B119" t="str">
            <v>DEMOLICAO DE REVESTIMENTO COM AZULEJOS OU CERAMICAS.</v>
          </cell>
          <cell r="C119" t="str">
            <v>m2</v>
          </cell>
          <cell r="D119">
            <v>10.029999999999999</v>
          </cell>
        </row>
        <row r="120">
          <cell r="A120">
            <v>0</v>
          </cell>
        </row>
        <row r="121">
          <cell r="A121" t="str">
            <v>03.01.130</v>
          </cell>
          <cell r="B121" t="str">
            <v>DEMOLICAO DE REVESTIMENTO COM ARGAMASSA DE CAL E AREIA.</v>
          </cell>
          <cell r="C121" t="str">
            <v>m2</v>
          </cell>
          <cell r="D121">
            <v>3.66</v>
          </cell>
        </row>
        <row r="122">
          <cell r="A122">
            <v>0</v>
          </cell>
        </row>
        <row r="123">
          <cell r="A123" t="str">
            <v>03.01.140</v>
          </cell>
          <cell r="B123" t="str">
            <v>DEMOLICAO DE REVESTIMENTO COM ARGAMASSA DE CIMENTO E AREIA</v>
          </cell>
          <cell r="C123" t="str">
            <v>m2</v>
          </cell>
          <cell r="D123">
            <v>6.23</v>
          </cell>
        </row>
        <row r="124">
          <cell r="A124">
            <v>0</v>
          </cell>
        </row>
        <row r="125">
          <cell r="A125" t="str">
            <v>03.01.150</v>
          </cell>
          <cell r="B125" t="str">
            <v>DEMOLICAO DE ALVENARIA DE 1/2 VEZ COM PREPARO PARA REMOCAO.</v>
          </cell>
          <cell r="C125" t="str">
            <v>m2</v>
          </cell>
          <cell r="D125">
            <v>7.35</v>
          </cell>
        </row>
        <row r="126">
          <cell r="A126">
            <v>0</v>
          </cell>
        </row>
        <row r="127">
          <cell r="A127" t="str">
            <v>03.01.160</v>
          </cell>
          <cell r="B127" t="str">
            <v>DEMOLICAO DE ALVENARIA DE 1 VEZ COM PREPARO PARA REMOCAO.</v>
          </cell>
          <cell r="C127" t="str">
            <v>m2</v>
          </cell>
          <cell r="D127">
            <v>12.66</v>
          </cell>
        </row>
        <row r="128">
          <cell r="A128">
            <v>0</v>
          </cell>
        </row>
        <row r="129">
          <cell r="A129" t="str">
            <v>03.01.161</v>
          </cell>
          <cell r="B129" t="str">
            <v>DEMOLIÇÃO DE ALVENARIA DE 1 1/2 VEZ COM PREPARO PARA REMOÇÃO</v>
          </cell>
          <cell r="C129" t="str">
            <v>m2</v>
          </cell>
          <cell r="D129">
            <v>17.670000000000002</v>
          </cell>
        </row>
        <row r="130">
          <cell r="A130">
            <v>0</v>
          </cell>
        </row>
        <row r="131">
          <cell r="A131" t="str">
            <v>03.01.162</v>
          </cell>
          <cell r="B131" t="str">
            <v>CORTE MANUAL EM ALVENARIA DE TIJOLOS FURADOS</v>
          </cell>
          <cell r="C131" t="str">
            <v>m3</v>
          </cell>
          <cell r="D131">
            <v>50.51</v>
          </cell>
        </row>
        <row r="132">
          <cell r="A132">
            <v>0</v>
          </cell>
        </row>
        <row r="133">
          <cell r="A133" t="str">
            <v>03.01.163</v>
          </cell>
          <cell r="B133" t="str">
            <v>DEMOLIÇÃO DE PAREDE DE GESSO, INCLUSIVE PREPARO PARA REMOÇÃO</v>
          </cell>
          <cell r="C133" t="str">
            <v>m3</v>
          </cell>
          <cell r="D133">
            <v>7.47</v>
          </cell>
        </row>
        <row r="134">
          <cell r="A134">
            <v>0</v>
          </cell>
        </row>
        <row r="135">
          <cell r="A135" t="str">
            <v>03.01.170</v>
          </cell>
          <cell r="B135" t="str">
            <v>DEMOLICAO DE ALVENARIA DE TIJOLOS MACICOS.</v>
          </cell>
          <cell r="C135" t="str">
            <v>m3</v>
          </cell>
          <cell r="D135">
            <v>87.33</v>
          </cell>
        </row>
        <row r="136">
          <cell r="A136">
            <v>0</v>
          </cell>
        </row>
        <row r="137">
          <cell r="A137" t="str">
            <v>03.01.172</v>
          </cell>
          <cell r="B137" t="str">
            <v>APICOAMENTO EM ALVENARIA DE TIJOLO APARENTE</v>
          </cell>
          <cell r="C137" t="str">
            <v>m2</v>
          </cell>
          <cell r="D137">
            <v>1.52</v>
          </cell>
        </row>
        <row r="138">
          <cell r="A138">
            <v>0</v>
          </cell>
        </row>
        <row r="139">
          <cell r="A139" t="str">
            <v>03.01.173</v>
          </cell>
          <cell r="B139" t="str">
            <v>RECORTE COM DEMOLIÇÃO MANUAL DE ALVENARIA DE TIJOLO MACIÇO</v>
          </cell>
          <cell r="C139" t="str">
            <v>m3</v>
          </cell>
          <cell r="D139">
            <v>104.6</v>
          </cell>
        </row>
        <row r="140">
          <cell r="A140">
            <v>0</v>
          </cell>
        </row>
        <row r="141">
          <cell r="A141" t="str">
            <v>03.01.174</v>
          </cell>
          <cell r="B141" t="str">
            <v>CORTE COM MAÇARICO OXIACETILENO TUBULAÇÃO AÇO 2".</v>
          </cell>
          <cell r="C141" t="str">
            <v>Un</v>
          </cell>
          <cell r="D141">
            <v>0.68</v>
          </cell>
        </row>
        <row r="142">
          <cell r="A142">
            <v>0</v>
          </cell>
        </row>
        <row r="143">
          <cell r="A143" t="str">
            <v>03.01.180</v>
          </cell>
          <cell r="B143" t="str">
            <v>DEMOLICAO DE ALVENARIA DE PEDRA REJUNTADA.</v>
          </cell>
          <cell r="C143" t="str">
            <v>m3</v>
          </cell>
          <cell r="D143">
            <v>102.01</v>
          </cell>
        </row>
        <row r="144">
          <cell r="A144">
            <v>0</v>
          </cell>
        </row>
        <row r="145">
          <cell r="A145" t="str">
            <v>03.01.190</v>
          </cell>
          <cell r="B145" t="str">
            <v>DEMOLICAO DE ALVENARIA DE PEDRA SECA.</v>
          </cell>
          <cell r="C145" t="str">
            <v>m3</v>
          </cell>
          <cell r="D145">
            <v>42</v>
          </cell>
        </row>
        <row r="146">
          <cell r="A146">
            <v>0</v>
          </cell>
        </row>
        <row r="147">
          <cell r="A147" t="str">
            <v>03.01.191</v>
          </cell>
          <cell r="B147" t="str">
            <v>DEMOLIÇÃO DE ALVENARIA EM COBOGÓ COM PREPARO PARA REMOÇÃO.</v>
          </cell>
          <cell r="C147" t="str">
            <v>m2</v>
          </cell>
          <cell r="D147">
            <v>5.05</v>
          </cell>
        </row>
        <row r="148">
          <cell r="A148">
            <v>0</v>
          </cell>
        </row>
        <row r="149">
          <cell r="A149" t="str">
            <v>03.01.192</v>
          </cell>
          <cell r="B149" t="str">
            <v>RETIRADA DE CAIXA PRÉ-MOLDADA DE AR CONDICIONADO</v>
          </cell>
          <cell r="C149" t="str">
            <v>Un</v>
          </cell>
          <cell r="D149">
            <v>28.55</v>
          </cell>
        </row>
        <row r="150">
          <cell r="A150">
            <v>0</v>
          </cell>
        </row>
        <row r="151">
          <cell r="A151" t="str">
            <v>03.01.200</v>
          </cell>
          <cell r="B151" t="str">
            <v>DEMOLICAO MANUAL DE CONCRETO SIMPLES.</v>
          </cell>
          <cell r="C151" t="str">
            <v>m3</v>
          </cell>
          <cell r="D151">
            <v>90.11</v>
          </cell>
        </row>
        <row r="152">
          <cell r="A152">
            <v>0</v>
          </cell>
        </row>
        <row r="153">
          <cell r="A153" t="str">
            <v>03.01.210</v>
          </cell>
          <cell r="B153" t="str">
            <v>DEMOLICAO MANUAL DE CONCRETO ARMADO.</v>
          </cell>
          <cell r="C153" t="str">
            <v>m3</v>
          </cell>
          <cell r="D153">
            <v>124.76</v>
          </cell>
        </row>
        <row r="154">
          <cell r="A154">
            <v>0</v>
          </cell>
        </row>
        <row r="155">
          <cell r="A155" t="str">
            <v>03.01.212</v>
          </cell>
          <cell r="B155" t="str">
            <v>CORTE MANUAL DE CONCRETO ARMADO</v>
          </cell>
          <cell r="C155" t="str">
            <v>m3</v>
          </cell>
          <cell r="D155">
            <v>149.38</v>
          </cell>
        </row>
        <row r="156">
          <cell r="A156">
            <v>0</v>
          </cell>
        </row>
        <row r="157">
          <cell r="A157" t="str">
            <v>03.01.213</v>
          </cell>
          <cell r="B157" t="str">
            <v>DEMOLIÇÃO DE LAJE PRE-MOLDADA DE COBERTURA, COM PREPARO PARA REMOÇÃO. CONSIDERADA ESPESSURA DA LAJE E DO REVESTIMENTO EM MASSA ÚNICA.</v>
          </cell>
          <cell r="C157" t="str">
            <v>m2</v>
          </cell>
          <cell r="D157">
            <v>12.57</v>
          </cell>
        </row>
        <row r="158">
          <cell r="A158">
            <v>0</v>
          </cell>
        </row>
        <row r="159">
          <cell r="A159" t="str">
            <v>03.01.214</v>
          </cell>
          <cell r="B159" t="str">
            <v>DEMOLIÇÃO DE LAJE PRE-MOLDADA DE PISO,COM PREPARO PARA REMOÇÃO.CONSIDERADA ESPESSURA DA LAJE, DO REVESTIMENTO DE PISO E DO REVESTIMENTO EM MASSA ÚNICA DO TETO INFERIOR.</v>
          </cell>
          <cell r="C159" t="str">
            <v>m2</v>
          </cell>
          <cell r="D159">
            <v>16.149999999999999</v>
          </cell>
        </row>
        <row r="160">
          <cell r="A160">
            <v>0</v>
          </cell>
        </row>
        <row r="161">
          <cell r="A161" t="str">
            <v>03.01.220</v>
          </cell>
          <cell r="B161" t="str">
            <v>DEMOLICAO MANUAL DE PAVIMENTACAO ASFALTICA.</v>
          </cell>
          <cell r="C161" t="str">
            <v>m2</v>
          </cell>
          <cell r="D161">
            <v>7.95</v>
          </cell>
        </row>
        <row r="162">
          <cell r="A162">
            <v>0</v>
          </cell>
        </row>
        <row r="163">
          <cell r="A163" t="str">
            <v>03.01.222</v>
          </cell>
          <cell r="B163" t="str">
            <v>DEMOLICAO DE PAVIMENTACAO ASFALTICA COM UTILI ZACAO DE MARTELETE PNEUMATICO.</v>
          </cell>
          <cell r="C163" t="str">
            <v>m2</v>
          </cell>
          <cell r="D163">
            <v>11.23</v>
          </cell>
        </row>
        <row r="164">
          <cell r="A164">
            <v>0</v>
          </cell>
        </row>
        <row r="165">
          <cell r="A165" t="str">
            <v>03.01.230</v>
          </cell>
          <cell r="B165" t="str">
            <v>DEMOLICAO DE PAVIMENTACAO EM PARALELEPIPEDOS SOBRE AREIA.</v>
          </cell>
          <cell r="C165" t="str">
            <v>m2</v>
          </cell>
          <cell r="D165">
            <v>5.31</v>
          </cell>
        </row>
        <row r="166">
          <cell r="A166">
            <v>0</v>
          </cell>
        </row>
        <row r="167">
          <cell r="A167" t="str">
            <v>03.01.240</v>
          </cell>
          <cell r="B167" t="str">
            <v>DEMOLICAO DE PAVIMENTACAO EM PARALELEPIPEDOS SOBRE MACADAME.</v>
          </cell>
          <cell r="C167" t="str">
            <v>m2</v>
          </cell>
          <cell r="D167">
            <v>7.51</v>
          </cell>
        </row>
        <row r="168">
          <cell r="A168">
            <v>0</v>
          </cell>
        </row>
        <row r="169">
          <cell r="A169" t="str">
            <v>03.01.250</v>
          </cell>
          <cell r="B169" t="str">
            <v>DEMOLICAO DE PAVIMENTACAO COM PRE-MOLDADOS DE CONCRETO, INCLUINDO EMPILHAMENTO.</v>
          </cell>
          <cell r="C169" t="str">
            <v>m2</v>
          </cell>
          <cell r="D169">
            <v>4.8499999999999996</v>
          </cell>
        </row>
        <row r="170">
          <cell r="A170">
            <v>0</v>
          </cell>
        </row>
        <row r="171">
          <cell r="A171" t="str">
            <v>03.01.251</v>
          </cell>
          <cell r="B171" t="str">
            <v>DEMOLIÇÃO DE PISO REVESTIDO EM LAJOTAS DE CONCRETO INCL.BASE DE ASSENTAMENTO.</v>
          </cell>
          <cell r="C171" t="str">
            <v>m2</v>
          </cell>
          <cell r="D171">
            <v>3.05</v>
          </cell>
        </row>
        <row r="172">
          <cell r="A172">
            <v>0</v>
          </cell>
        </row>
        <row r="173">
          <cell r="A173" t="str">
            <v>03.01.260</v>
          </cell>
          <cell r="B173" t="str">
            <v>DEMOLICAO DE MEIO-FIO .</v>
          </cell>
          <cell r="C173" t="str">
            <v>m</v>
          </cell>
          <cell r="D173">
            <v>1.4</v>
          </cell>
        </row>
        <row r="174">
          <cell r="A174">
            <v>0</v>
          </cell>
        </row>
        <row r="175">
          <cell r="A175" t="str">
            <v>03.01.270</v>
          </cell>
          <cell r="B175" t="str">
            <v>DEMOLICAO DE LINHA DAGUA</v>
          </cell>
          <cell r="C175" t="str">
            <v>m</v>
          </cell>
          <cell r="D175">
            <v>1.35</v>
          </cell>
        </row>
        <row r="176">
          <cell r="A176">
            <v>0</v>
          </cell>
        </row>
        <row r="177">
          <cell r="A177" t="str">
            <v>03.01.280</v>
          </cell>
          <cell r="B177" t="str">
            <v>DEMOLICAO DE MEIO-FIO E LINHA DAGUA</v>
          </cell>
          <cell r="C177" t="str">
            <v>m</v>
          </cell>
          <cell r="D177">
            <v>2.75</v>
          </cell>
        </row>
        <row r="178">
          <cell r="A178">
            <v>0</v>
          </cell>
        </row>
        <row r="179">
          <cell r="A179" t="str">
            <v>03.01.285</v>
          </cell>
          <cell r="B179" t="str">
            <v>RETIRADA DE TAMPO DE GRANITO PARA REAPROVEITAMENTO.</v>
          </cell>
          <cell r="C179" t="str">
            <v>m2</v>
          </cell>
          <cell r="D179">
            <v>14.03</v>
          </cell>
        </row>
        <row r="180">
          <cell r="A180">
            <v>0</v>
          </cell>
        </row>
        <row r="181">
          <cell r="A181" t="str">
            <v>03.01.286</v>
          </cell>
          <cell r="B181" t="str">
            <v>RETIRADA DE PAINÉIS DE VIDRO TEMPERADO ESP= 10 MM</v>
          </cell>
          <cell r="C181" t="str">
            <v>m2</v>
          </cell>
          <cell r="D181">
            <v>7.91</v>
          </cell>
        </row>
        <row r="182">
          <cell r="A182">
            <v>0</v>
          </cell>
        </row>
        <row r="183">
          <cell r="A183" t="str">
            <v>03.01.287</v>
          </cell>
          <cell r="B183" t="str">
            <v>RETIRADA DE VIDRO FANTASIA ESP 4 MM.</v>
          </cell>
          <cell r="C183" t="str">
            <v>m2</v>
          </cell>
          <cell r="D183">
            <v>2.86</v>
          </cell>
        </row>
        <row r="184">
          <cell r="A184">
            <v>0</v>
          </cell>
        </row>
        <row r="185">
          <cell r="A185" t="str">
            <v>03.01.300</v>
          </cell>
          <cell r="B185" t="str">
            <v>RETIRADA DE TUBULAÇÃO DE ESGOTO, DIÂMETRO DE 100MM, EM FERRO FUNDIDO.</v>
          </cell>
          <cell r="C185" t="str">
            <v>m</v>
          </cell>
          <cell r="D185">
            <v>16.3</v>
          </cell>
        </row>
        <row r="186">
          <cell r="A186">
            <v>0</v>
          </cell>
        </row>
        <row r="187">
          <cell r="A187" t="str">
            <v>03.01.301</v>
          </cell>
          <cell r="B187" t="str">
            <v>RETIRADA DE LOUÇA SANITÁRIA</v>
          </cell>
          <cell r="C187" t="str">
            <v>Un</v>
          </cell>
          <cell r="D187">
            <v>6.85</v>
          </cell>
        </row>
        <row r="188">
          <cell r="A188">
            <v>0</v>
          </cell>
        </row>
        <row r="189">
          <cell r="A189" t="str">
            <v>03.01.303</v>
          </cell>
          <cell r="B189" t="str">
            <v>RETIRADA DE RESERVATÓRIOS DE FIBROCIMENTO ATÉ 1000LITROS, INCLUSIVE LIMPEZA, SELEÇÃO E GUARDA DO MATERIAL REAPROVEITÁVEL.</v>
          </cell>
          <cell r="C189" t="str">
            <v>Un</v>
          </cell>
          <cell r="D189">
            <v>42.83</v>
          </cell>
        </row>
        <row r="190">
          <cell r="A190">
            <v>0</v>
          </cell>
        </row>
        <row r="191">
          <cell r="A191" t="str">
            <v>03.01.305</v>
          </cell>
          <cell r="B191" t="str">
            <v>RETIRADA DE METAIS SANITÁRIOS - TORNEIRA, SIFÃO, DUCHA OU SIMILARES.</v>
          </cell>
          <cell r="C191" t="str">
            <v>Un</v>
          </cell>
          <cell r="D191">
            <v>1.73</v>
          </cell>
        </row>
        <row r="192">
          <cell r="A192">
            <v>0</v>
          </cell>
        </row>
        <row r="193">
          <cell r="A193" t="str">
            <v>03.01.306</v>
          </cell>
          <cell r="B193" t="str">
            <v>RETIRADA DE METAIS SANITÁRIOS - REGISTRO DE GAVETA, REGISTRO DE PRESSÃO, VÁLVULA HIDRA OU SIMILARES.</v>
          </cell>
          <cell r="C193" t="str">
            <v>Un</v>
          </cell>
          <cell r="D193">
            <v>12.27</v>
          </cell>
        </row>
        <row r="194">
          <cell r="A194">
            <v>0</v>
          </cell>
        </row>
        <row r="195">
          <cell r="A195" t="str">
            <v>03.01.311</v>
          </cell>
          <cell r="B195" t="str">
            <v>RETIRADA DE POSTE DE CONCRETO, FIXADO NO SOLO SEM REMOÇÃO.</v>
          </cell>
          <cell r="C195" t="str">
            <v>m</v>
          </cell>
          <cell r="D195">
            <v>30.82</v>
          </cell>
        </row>
        <row r="196">
          <cell r="A196">
            <v>0</v>
          </cell>
        </row>
        <row r="197">
          <cell r="A197" t="str">
            <v>03.01.317</v>
          </cell>
          <cell r="B197" t="str">
            <v>RETIRADA DE VENTILADOR</v>
          </cell>
          <cell r="C197" t="str">
            <v>Un</v>
          </cell>
          <cell r="D197">
            <v>3.57</v>
          </cell>
        </row>
        <row r="198">
          <cell r="A198">
            <v>0</v>
          </cell>
        </row>
        <row r="199">
          <cell r="A199" t="str">
            <v>03.01.318</v>
          </cell>
          <cell r="B199" t="str">
            <v>RETIRADA DE LUMINÁRIA FLUORESCENTE  COMPLETA TIPO CALHA PARA ATÉ 04 (QUATRO) LÂMPADAS</v>
          </cell>
          <cell r="C199" t="str">
            <v>Un</v>
          </cell>
          <cell r="D199">
            <v>6.28</v>
          </cell>
        </row>
        <row r="200">
          <cell r="A200">
            <v>0</v>
          </cell>
        </row>
        <row r="201">
          <cell r="A201" t="str">
            <v>03.01.319</v>
          </cell>
          <cell r="B201" t="str">
            <v>RETIRADA DE CANALETA DE PVC, TIPO SISTEMA "X" E FIAÇÃO ELÉTRICA</v>
          </cell>
          <cell r="C201" t="str">
            <v>m</v>
          </cell>
          <cell r="D201">
            <v>1.1599999999999999</v>
          </cell>
        </row>
        <row r="202">
          <cell r="A202">
            <v>0</v>
          </cell>
        </row>
        <row r="203">
          <cell r="A203" t="str">
            <v>03.01.320</v>
          </cell>
          <cell r="B203" t="str">
            <v>REMOÇÃO DE TRANSFORMADOR DE POTÊNCIA</v>
          </cell>
          <cell r="C203" t="str">
            <v>Un</v>
          </cell>
          <cell r="D203">
            <v>91.7</v>
          </cell>
        </row>
        <row r="204">
          <cell r="A204">
            <v>0</v>
          </cell>
        </row>
        <row r="205">
          <cell r="A205" t="str">
            <v>03.01.500</v>
          </cell>
          <cell r="B205" t="str">
            <v>RETIRADA DE TAPETE/CARPETE COLADO.</v>
          </cell>
          <cell r="C205" t="str">
            <v>m2</v>
          </cell>
          <cell r="D205">
            <v>0.48</v>
          </cell>
        </row>
        <row r="206">
          <cell r="A206">
            <v>0</v>
          </cell>
        </row>
        <row r="207">
          <cell r="A207" t="str">
            <v>03.01.510</v>
          </cell>
          <cell r="B207" t="str">
            <v>RETIRADA DE REVESTIMENTO EM LAMINADO.</v>
          </cell>
          <cell r="C207" t="str">
            <v>m2</v>
          </cell>
          <cell r="D207">
            <v>22.42</v>
          </cell>
        </row>
        <row r="208">
          <cell r="A208">
            <v>0</v>
          </cell>
        </row>
        <row r="209">
          <cell r="A209" t="str">
            <v>03.01.511</v>
          </cell>
          <cell r="B209" t="str">
            <v>RETIRADA DE DUTO DE AR CONDICIONADO</v>
          </cell>
          <cell r="C209" t="str">
            <v>m</v>
          </cell>
          <cell r="D209">
            <v>10.97</v>
          </cell>
        </row>
        <row r="210">
          <cell r="A210">
            <v>0</v>
          </cell>
        </row>
        <row r="211">
          <cell r="A211" t="str">
            <v>03.02.010</v>
          </cell>
          <cell r="B211" t="str">
            <v>ROÇO COM ESTROVENGA, INCLUSIVE AMONTOAMENTO.</v>
          </cell>
          <cell r="C211" t="str">
            <v>m2</v>
          </cell>
          <cell r="D211">
            <v>0.36</v>
          </cell>
        </row>
        <row r="212">
          <cell r="A212">
            <v>0</v>
          </cell>
        </row>
        <row r="213">
          <cell r="A213" t="str">
            <v>03.02.020</v>
          </cell>
          <cell r="B213" t="str">
            <v>CAPINACAO E LIMPEZA SUPERFICIAL DO TERRENO.</v>
          </cell>
          <cell r="C213" t="str">
            <v>m2</v>
          </cell>
          <cell r="D213">
            <v>1.52</v>
          </cell>
        </row>
        <row r="214">
          <cell r="A214">
            <v>0</v>
          </cell>
        </row>
        <row r="215">
          <cell r="A215" t="str">
            <v>03.02.030</v>
          </cell>
          <cell r="B215" t="str">
            <v>RASPAGEM E LIMPEZA DO TERRENO.</v>
          </cell>
          <cell r="C215" t="str">
            <v>m2</v>
          </cell>
          <cell r="D215">
            <v>2.4500000000000002</v>
          </cell>
        </row>
        <row r="216">
          <cell r="A216">
            <v>0</v>
          </cell>
        </row>
        <row r="217">
          <cell r="A217" t="str">
            <v>03.02.040</v>
          </cell>
          <cell r="B217" t="str">
            <v>DESTOCAMENTO RASO DE RAIZES DE PEQUENO PORTE COM RASPAGEM, LIMPEZA DO TERRENO E QUEIMA DO MATERIAL.</v>
          </cell>
          <cell r="C217" t="str">
            <v>m2</v>
          </cell>
          <cell r="D217">
            <v>3.48</v>
          </cell>
        </row>
        <row r="218">
          <cell r="A218">
            <v>0</v>
          </cell>
        </row>
        <row r="219">
          <cell r="A219" t="str">
            <v>03.02.050</v>
          </cell>
          <cell r="B219" t="str">
            <v>DESMATAMENTO E DESTOCAMENTO MECANICOS DE ARVORES DE DIAMETRO INFERIOR A 0,15 M, E LIMPEZA DO TERRENO.</v>
          </cell>
          <cell r="C219" t="str">
            <v>m2</v>
          </cell>
          <cell r="D219">
            <v>0.87</v>
          </cell>
        </row>
        <row r="220">
          <cell r="A220">
            <v>0</v>
          </cell>
        </row>
        <row r="221">
          <cell r="A221" t="str">
            <v>03.02.060</v>
          </cell>
          <cell r="B221" t="str">
            <v>TOMBAMENTO MECANICO DE ARVORES COM DIAMETRO DE 0,15 A 0,30 M, INCLUSIVE O DESTOCAMENTO E LIMPEZA DO LOCAL.</v>
          </cell>
          <cell r="C221" t="str">
            <v>Un</v>
          </cell>
          <cell r="D221">
            <v>97.92</v>
          </cell>
        </row>
        <row r="222">
          <cell r="A222">
            <v>0</v>
          </cell>
        </row>
        <row r="223">
          <cell r="A223" t="str">
            <v>03.02.070</v>
          </cell>
          <cell r="B223" t="str">
            <v>TOMBAMENTO MECANICO DE ARVORES COM DIAMETRO MAIOR QUE 0,30 M, INCLUSIVE O DESTOCAMENTO E LIMPEZA DO LOCAL.</v>
          </cell>
          <cell r="C223" t="str">
            <v>Un</v>
          </cell>
          <cell r="D223">
            <v>142.27000000000001</v>
          </cell>
        </row>
        <row r="224">
          <cell r="A224">
            <v>0</v>
          </cell>
        </row>
        <row r="225">
          <cell r="A225" t="str">
            <v>03.03.010</v>
          </cell>
          <cell r="B225" t="str">
            <v>BARRACAO PARA DEPOSITO EM TABUAS, COM PISO EM ARGAMASSA DE CIMENTO E AREIA, TRACO 1 6.</v>
          </cell>
          <cell r="C225" t="str">
            <v>m2</v>
          </cell>
          <cell r="D225">
            <v>335.57</v>
          </cell>
        </row>
        <row r="226">
          <cell r="A226">
            <v>0</v>
          </cell>
        </row>
        <row r="227">
          <cell r="A227" t="str">
            <v>03.03.020</v>
          </cell>
          <cell r="B227" t="str">
            <v>BARRACAO PARA ESCRITORIO EM CHAPAS DE MADEIRA COMPENSADA , COM PISO EM ARGAMASSA DE CIMENTO E AREIA, TRACO 1 6</v>
          </cell>
          <cell r="C227" t="str">
            <v>m2</v>
          </cell>
          <cell r="D227">
            <v>296.52999999999997</v>
          </cell>
        </row>
        <row r="228">
          <cell r="A228">
            <v>0</v>
          </cell>
        </row>
        <row r="229">
          <cell r="A229" t="str">
            <v>03.03.030</v>
          </cell>
          <cell r="B229" t="str">
            <v>FORNECIMENTO E ASSENTAMENTO DE TAPUME SIMPLES EM TABUAS.</v>
          </cell>
          <cell r="C229" t="str">
            <v>m2</v>
          </cell>
          <cell r="D229">
            <v>36.92</v>
          </cell>
        </row>
        <row r="230">
          <cell r="A230">
            <v>0</v>
          </cell>
        </row>
        <row r="231">
          <cell r="A231" t="str">
            <v>03.03.040</v>
          </cell>
          <cell r="B231" t="str">
            <v>FORNECIMENTO E ASSENTAMENTO DE TAPUME EM CHAPAS DE MADEIRA COMPENSADA DE 6 MM.</v>
          </cell>
          <cell r="C231" t="str">
            <v>m2</v>
          </cell>
          <cell r="D231">
            <v>35.28</v>
          </cell>
        </row>
        <row r="232">
          <cell r="A232">
            <v>0</v>
          </cell>
        </row>
        <row r="233">
          <cell r="A233" t="str">
            <v>03.03.042</v>
          </cell>
          <cell r="B233" t="str">
            <v>ASSENTAMENTO DE TAPUME EM CHAPAS DE MADEIRA COMPENSADA - APENAS  MÃO-DE-OBRA</v>
          </cell>
          <cell r="C233" t="str">
            <v>m2</v>
          </cell>
          <cell r="D233">
            <v>11.41</v>
          </cell>
        </row>
        <row r="234">
          <cell r="A234">
            <v>0</v>
          </cell>
        </row>
        <row r="235">
          <cell r="A235" t="str">
            <v>03.03.043</v>
          </cell>
          <cell r="B235" t="str">
            <v xml:space="preserve"> FORNECIMENTO E ASSENTAMENTO DE TAPUMES EM CHAPA OSB ESPESSURA 8MM</v>
          </cell>
          <cell r="C235" t="str">
            <v>m2</v>
          </cell>
          <cell r="D235">
            <v>44.3</v>
          </cell>
        </row>
        <row r="236">
          <cell r="A236">
            <v>0</v>
          </cell>
        </row>
        <row r="237">
          <cell r="A237" t="str">
            <v>03.03.045</v>
          </cell>
          <cell r="B237" t="str">
            <v>FORNECIMENTO E MONTAGEM DE TELA DE SINALIZACAO LARANJA(H=1,2M) FIXADA EM MONTAN TES DE FERRO DE 1/2 POL. OU EM BARROTES DE MADEIRA 3X3 POL. COLOCADOS SOBRE BASE DE CONCRETO TRACO 1:4:8 , ESPACADOS A CADA 2 M, INCLUSIVE POSTERIOR RETIRADA E REAPROVEITAMENT</v>
          </cell>
          <cell r="C237" t="str">
            <v>m</v>
          </cell>
          <cell r="D237">
            <v>7.66</v>
          </cell>
        </row>
        <row r="238">
          <cell r="A238">
            <v>0</v>
          </cell>
        </row>
        <row r="239">
          <cell r="A239" t="str">
            <v>03.03.050</v>
          </cell>
          <cell r="B239" t="str">
            <v>FORNECIMENTO DE TAPUME DE SINALIZACAO (MOD. AV-41/2000).</v>
          </cell>
          <cell r="C239" t="str">
            <v>Un</v>
          </cell>
          <cell r="D239">
            <v>425</v>
          </cell>
        </row>
        <row r="240">
          <cell r="A240">
            <v>0</v>
          </cell>
        </row>
        <row r="241">
          <cell r="A241" t="str">
            <v>03.03.055</v>
          </cell>
          <cell r="B241" t="str">
            <v>FORNECIMENTO DE CAVALETE DE OBRA (MOD. AV-42/ 2000).</v>
          </cell>
          <cell r="C241" t="str">
            <v>Un</v>
          </cell>
          <cell r="D241">
            <v>362.5</v>
          </cell>
        </row>
        <row r="242">
          <cell r="A242">
            <v>0</v>
          </cell>
        </row>
        <row r="243">
          <cell r="A243" t="str">
            <v>03.03.057</v>
          </cell>
          <cell r="B243" t="str">
            <v>LOCACAO DIARIA DE CAVALETE DE OBRA (MOD. AV- 42/2000)</v>
          </cell>
          <cell r="C243" t="str">
            <v>Un</v>
          </cell>
          <cell r="D243">
            <v>3.62</v>
          </cell>
        </row>
        <row r="244">
          <cell r="A244">
            <v>0</v>
          </cell>
        </row>
        <row r="245">
          <cell r="A245" t="str">
            <v>03.03.060</v>
          </cell>
          <cell r="B245" t="str">
            <v>FORNECIMENTO DE BARREIRA MOVEL DOBRAVEL (MOD. AV-40/2000).</v>
          </cell>
          <cell r="C245" t="str">
            <v>Un</v>
          </cell>
          <cell r="D245">
            <v>375</v>
          </cell>
        </row>
        <row r="246">
          <cell r="A246">
            <v>0</v>
          </cell>
        </row>
        <row r="247">
          <cell r="A247" t="str">
            <v>03.03.070</v>
          </cell>
          <cell r="B247" t="str">
            <v>INSTALACAO DE GAMBIARRA PARA SINALIZACAO, COM 20 M, INCLUINDO LAMPADA, BOCAL E BALDE A CADA 2 M.</v>
          </cell>
          <cell r="C247" t="str">
            <v>Un</v>
          </cell>
          <cell r="D247">
            <v>36.35</v>
          </cell>
        </row>
        <row r="248">
          <cell r="A248">
            <v>0</v>
          </cell>
        </row>
        <row r="249">
          <cell r="A249" t="str">
            <v>03.03.080</v>
          </cell>
          <cell r="B249" t="str">
            <v>VIGIA NOTURNO.</v>
          </cell>
          <cell r="C249" t="str">
            <v>H</v>
          </cell>
          <cell r="D249">
            <v>7.33</v>
          </cell>
        </row>
        <row r="250">
          <cell r="A250">
            <v>0</v>
          </cell>
        </row>
        <row r="251">
          <cell r="A251" t="str">
            <v>03.03.090</v>
          </cell>
          <cell r="B251" t="str">
            <v>FORNECIMENTO E ASSENTAMENTO DE PLACA DA OBRA. (MOD.AV-43/2000).</v>
          </cell>
          <cell r="C251" t="str">
            <v>m2</v>
          </cell>
          <cell r="D251">
            <v>197.71</v>
          </cell>
        </row>
        <row r="252">
          <cell r="A252">
            <v>0</v>
          </cell>
        </row>
        <row r="253">
          <cell r="A253" t="str">
            <v>03.03.092</v>
          </cell>
          <cell r="B253" t="str">
            <v>REMANEJAMENTO (RETIRADA E MONTAGEM) DE TAPUME EXISTENTE DE CHAPA DE MADEIRA COMPENSADA DE 6MM.</v>
          </cell>
          <cell r="C253" t="str">
            <v>m2</v>
          </cell>
          <cell r="D253">
            <v>17.13</v>
          </cell>
        </row>
        <row r="254">
          <cell r="A254">
            <v>0</v>
          </cell>
        </row>
        <row r="255">
          <cell r="A255" t="str">
            <v>03.03.093</v>
          </cell>
          <cell r="B255" t="str">
            <v>RETIRADA DE TAPUMES</v>
          </cell>
          <cell r="C255" t="str">
            <v>m2</v>
          </cell>
          <cell r="D255">
            <v>5.71</v>
          </cell>
        </row>
        <row r="256">
          <cell r="A256">
            <v>0</v>
          </cell>
        </row>
        <row r="257">
          <cell r="A257" t="str">
            <v>03.03.100</v>
          </cell>
          <cell r="B257" t="str">
            <v>INSTALAÇÕES PROVISÓRIAS - ESCOLAS LOCALIZADAS NO INTERIOR DE PERNAMBUCO</v>
          </cell>
          <cell r="C257" t="str">
            <v>Mês</v>
          </cell>
          <cell r="D257">
            <v>3846.18</v>
          </cell>
        </row>
        <row r="258">
          <cell r="A258">
            <v>0</v>
          </cell>
        </row>
        <row r="259">
          <cell r="A259" t="str">
            <v>03.03.110</v>
          </cell>
          <cell r="B259" t="str">
            <v>INSTALAÇÕES PROVISÓRIAS - ESCOLAS LOCALIZADAS NA REGIÃO METROPOLITANA DO RECIFE.</v>
          </cell>
          <cell r="C259" t="str">
            <v>Mês</v>
          </cell>
          <cell r="D259">
            <v>1442.31</v>
          </cell>
        </row>
        <row r="260">
          <cell r="A260">
            <v>0</v>
          </cell>
        </row>
        <row r="261">
          <cell r="A261" t="str">
            <v>03.04.010</v>
          </cell>
          <cell r="B261" t="str">
            <v>LOCACAO DE OBRAS E DEMARCACAO PARA ABERTURA DE VALAS PARA FUNDACOES.</v>
          </cell>
          <cell r="C261" t="str">
            <v>m2</v>
          </cell>
          <cell r="D261">
            <v>3.75</v>
          </cell>
        </row>
        <row r="262">
          <cell r="A262">
            <v>0</v>
          </cell>
        </row>
        <row r="263">
          <cell r="A263" t="str">
            <v>03.05.010</v>
          </cell>
          <cell r="B263" t="str">
            <v>LIMPEZA DE SUPERFICIES COM ACIDO MURIATICO EM AGUA NA PROPORCAO 1 6 E SOLUCAO NEUTRALIZADORA DE AMONIA 1 4</v>
          </cell>
          <cell r="C263" t="str">
            <v>m2</v>
          </cell>
          <cell r="D263">
            <v>3.76</v>
          </cell>
        </row>
        <row r="264">
          <cell r="A264">
            <v>0</v>
          </cell>
        </row>
        <row r="265">
          <cell r="A265" t="str">
            <v>03.05.020</v>
          </cell>
          <cell r="B265" t="str">
            <v>ESCOVACAO DE SUPERFICIES EM ALVENARIA,CONCRETO OU FERRAGENS PARA RETIRADA DE SUBSTRATO COM UTILIZACAO DE ESCOVA RETANGULAR COM CERDAS DE ACO</v>
          </cell>
          <cell r="C265" t="str">
            <v>m2</v>
          </cell>
          <cell r="D265">
            <v>3.55</v>
          </cell>
        </row>
        <row r="266">
          <cell r="A266">
            <v>0</v>
          </cell>
        </row>
        <row r="267">
          <cell r="A267" t="str">
            <v>03.07.010</v>
          </cell>
          <cell r="B267"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7" t="str">
            <v>m</v>
          </cell>
          <cell r="D267">
            <v>13.46</v>
          </cell>
        </row>
        <row r="268">
          <cell r="A268">
            <v>0</v>
          </cell>
        </row>
        <row r="269">
          <cell r="A269" t="str">
            <v>03.07.020</v>
          </cell>
          <cell r="B269"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9" t="str">
            <v>m</v>
          </cell>
          <cell r="D269">
            <v>13.46</v>
          </cell>
        </row>
        <row r="270">
          <cell r="A270">
            <v>0</v>
          </cell>
        </row>
        <row r="271">
          <cell r="A271" t="str">
            <v>03.07.030</v>
          </cell>
          <cell r="B271" t="str">
            <v>EXECUÇÃO DOS SERVIÇOS DE CONTROLE DE CUPINS ATRAVÉS DO TRATAMENTO DE ARVORES COM INJEÇÃO UTILIZANDO UM DOS PRODUTOS PERTENCENTES AO GRUPO FENIL PIRAZOL CONTENDO O PRINCÍPIO ATIVO FIPRONIL. CONFORME TERMO DE REFERÊNCIA</v>
          </cell>
          <cell r="C271" t="str">
            <v>Un</v>
          </cell>
          <cell r="D271">
            <v>48.07</v>
          </cell>
        </row>
        <row r="272">
          <cell r="A272">
            <v>0</v>
          </cell>
        </row>
        <row r="273">
          <cell r="A273" t="str">
            <v>04.00.000</v>
          </cell>
          <cell r="B273" t="str">
            <v>CARGA E TRANSPORTE MANUAL E MECANICO</v>
          </cell>
        </row>
        <row r="274">
          <cell r="A274">
            <v>0</v>
          </cell>
        </row>
        <row r="275">
          <cell r="A275" t="str">
            <v>04.01.010</v>
          </cell>
          <cell r="B275" t="str">
            <v>CARGA E DESCARGA MANUAIS DE TERRA DE UM CAMINHAO CARROCERIA.</v>
          </cell>
          <cell r="C275" t="str">
            <v>m3</v>
          </cell>
          <cell r="D275">
            <v>5.5</v>
          </cell>
        </row>
        <row r="276">
          <cell r="A276">
            <v>0</v>
          </cell>
        </row>
        <row r="277">
          <cell r="A277" t="str">
            <v>04.01.020</v>
          </cell>
          <cell r="B277" t="str">
            <v>CARGA E DESCARGA MANUAIS DE TERRA DE UM CAMINHAO CARROCERIA ( SERVICO NOTURNO ).</v>
          </cell>
          <cell r="C277" t="str">
            <v>m3</v>
          </cell>
          <cell r="D277">
            <v>6.6</v>
          </cell>
        </row>
        <row r="278">
          <cell r="A278">
            <v>0</v>
          </cell>
        </row>
        <row r="279">
          <cell r="A279" t="str">
            <v>04.01.030</v>
          </cell>
          <cell r="B279" t="str">
            <v>CARGA MANUAL DE TERRA EM CAMINHAO BASCULANTE.</v>
          </cell>
          <cell r="C279" t="str">
            <v>m3</v>
          </cell>
          <cell r="D279">
            <v>4.58</v>
          </cell>
        </row>
        <row r="280">
          <cell r="A280">
            <v>0</v>
          </cell>
        </row>
        <row r="281">
          <cell r="A281" t="str">
            <v>04.01.040</v>
          </cell>
          <cell r="B281" t="str">
            <v>CARGA MECANICA DE TERRA EM CAMINHAO BASCULANTE OU CARROCERIA.</v>
          </cell>
          <cell r="C281" t="str">
            <v>m3</v>
          </cell>
          <cell r="D281">
            <v>1.75</v>
          </cell>
        </row>
        <row r="282">
          <cell r="A282">
            <v>0</v>
          </cell>
        </row>
        <row r="283">
          <cell r="A283" t="str">
            <v>04.01.050</v>
          </cell>
          <cell r="B283" t="str">
            <v>CARGA MECANICA DE PRE-MISTURADO,INCLUINDO ESPALHAMENTO DO MESMO EM CIMA DO CAMINHAO.</v>
          </cell>
          <cell r="C283" t="str">
            <v>m3</v>
          </cell>
          <cell r="D283">
            <v>4.9000000000000004</v>
          </cell>
        </row>
        <row r="284">
          <cell r="A284">
            <v>0</v>
          </cell>
        </row>
        <row r="285">
          <cell r="A285" t="str">
            <v>04.01.060</v>
          </cell>
          <cell r="B285" t="str">
            <v>CARGA MECANICA DE PRE-MISTURADO,INCLUINDO ESPALHAMENTO DO MESMO EM CIMA DO CAMINHAO (SERVICO NOTURNO).</v>
          </cell>
          <cell r="C285" t="str">
            <v>m3</v>
          </cell>
          <cell r="D285">
            <v>5.15</v>
          </cell>
        </row>
        <row r="286">
          <cell r="A286">
            <v>0</v>
          </cell>
        </row>
        <row r="287">
          <cell r="A287" t="str">
            <v>04.02.010</v>
          </cell>
          <cell r="B287" t="str">
            <v>TRANSPORTE DE MATERIAL COM D.M.T. 1 KM.</v>
          </cell>
          <cell r="C287" t="str">
            <v>m3</v>
          </cell>
          <cell r="D287">
            <v>2.72</v>
          </cell>
        </row>
        <row r="288">
          <cell r="A288">
            <v>0</v>
          </cell>
        </row>
        <row r="289">
          <cell r="A289" t="str">
            <v>04.02.020</v>
          </cell>
          <cell r="B289" t="str">
            <v>TRANSPORTE DE MATERIAL COM D.M.T. 2 KM.</v>
          </cell>
          <cell r="C289" t="str">
            <v>m3</v>
          </cell>
          <cell r="D289">
            <v>3.67</v>
          </cell>
        </row>
        <row r="290">
          <cell r="A290">
            <v>0</v>
          </cell>
        </row>
        <row r="291">
          <cell r="A291" t="str">
            <v>04.02.030</v>
          </cell>
          <cell r="B291" t="str">
            <v>TRANSPORTE DE MATERIAL COM D.M.T. 4 KM.</v>
          </cell>
          <cell r="C291" t="str">
            <v>m3</v>
          </cell>
          <cell r="D291">
            <v>5.57</v>
          </cell>
        </row>
        <row r="292">
          <cell r="A292">
            <v>0</v>
          </cell>
        </row>
        <row r="293">
          <cell r="A293" t="str">
            <v>04.02.040</v>
          </cell>
          <cell r="B293" t="str">
            <v>TRANSPORTE DE MATERIAL COM D.M.T. 6 KM.</v>
          </cell>
          <cell r="C293" t="str">
            <v>m3</v>
          </cell>
          <cell r="D293">
            <v>7.48</v>
          </cell>
        </row>
        <row r="294">
          <cell r="A294">
            <v>0</v>
          </cell>
        </row>
        <row r="295">
          <cell r="A295" t="str">
            <v>04.02.050</v>
          </cell>
          <cell r="B295" t="str">
            <v>TRANSPORTE DE MATERIAL COM D.M.T. 8 KM.</v>
          </cell>
          <cell r="C295" t="str">
            <v>m3</v>
          </cell>
          <cell r="D295">
            <v>9.42</v>
          </cell>
        </row>
        <row r="296">
          <cell r="A296">
            <v>0</v>
          </cell>
        </row>
        <row r="297">
          <cell r="A297" t="str">
            <v>04.02.060</v>
          </cell>
          <cell r="B297" t="str">
            <v>TRANSPORTE DE MATERIAL COM D.M.T. 10 KM.</v>
          </cell>
          <cell r="C297" t="str">
            <v>m3</v>
          </cell>
          <cell r="D297">
            <v>11.27</v>
          </cell>
        </row>
        <row r="298">
          <cell r="A298">
            <v>0</v>
          </cell>
        </row>
        <row r="299">
          <cell r="A299" t="str">
            <v>04.02.070</v>
          </cell>
          <cell r="B299" t="str">
            <v>TRANSPORTE DE MATERIAL COM D.M.T. 12 KM.</v>
          </cell>
          <cell r="C299" t="str">
            <v>m3</v>
          </cell>
          <cell r="D299">
            <v>13.17</v>
          </cell>
        </row>
        <row r="300">
          <cell r="A300">
            <v>0</v>
          </cell>
        </row>
        <row r="301">
          <cell r="A301" t="str">
            <v>04.02.080</v>
          </cell>
          <cell r="B301" t="str">
            <v>TRANSPORTE DE MATERIAL COM D.M.T. 14 KM.</v>
          </cell>
          <cell r="C301" t="str">
            <v>m3</v>
          </cell>
          <cell r="D301">
            <v>15.1</v>
          </cell>
        </row>
        <row r="302">
          <cell r="A302">
            <v>0</v>
          </cell>
        </row>
        <row r="303">
          <cell r="A303" t="str">
            <v>04.02.090</v>
          </cell>
          <cell r="B303" t="str">
            <v>TRANSPORTE DE MATERIAL COM D.M.T. 16 KM.</v>
          </cell>
          <cell r="C303" t="str">
            <v>m3</v>
          </cell>
          <cell r="D303">
            <v>16.920000000000002</v>
          </cell>
        </row>
        <row r="304">
          <cell r="A304">
            <v>0</v>
          </cell>
        </row>
        <row r="305">
          <cell r="A305" t="str">
            <v>04.02.100</v>
          </cell>
          <cell r="B305" t="str">
            <v>TRANSPORTE DE MATERIAL COM D.M.T. 18 KM.</v>
          </cell>
          <cell r="C305" t="str">
            <v>m3</v>
          </cell>
          <cell r="D305">
            <v>18.850000000000001</v>
          </cell>
        </row>
        <row r="306">
          <cell r="A306">
            <v>0</v>
          </cell>
        </row>
        <row r="307">
          <cell r="A307" t="str">
            <v>04.02.110</v>
          </cell>
          <cell r="B307" t="str">
            <v>TRANSPORTE DE MATERIAL COM D.M.T. 20 KM.</v>
          </cell>
          <cell r="C307" t="str">
            <v>m3</v>
          </cell>
          <cell r="D307">
            <v>20.77</v>
          </cell>
        </row>
        <row r="308">
          <cell r="A308">
            <v>0</v>
          </cell>
        </row>
        <row r="309">
          <cell r="A309" t="str">
            <v>04.02.111</v>
          </cell>
          <cell r="B309" t="str">
            <v>TRANSPORTE DE MATERIAL COM D.M.T. 22 KM.</v>
          </cell>
          <cell r="C309" t="str">
            <v>m3</v>
          </cell>
          <cell r="D309">
            <v>22.72</v>
          </cell>
        </row>
        <row r="310">
          <cell r="A310">
            <v>0</v>
          </cell>
        </row>
        <row r="311">
          <cell r="A311" t="str">
            <v>04.02.112</v>
          </cell>
          <cell r="B311" t="str">
            <v>TRANSPORTE DE MATERIAL COM D.M.T. 24 KM.</v>
          </cell>
          <cell r="C311" t="str">
            <v>m3</v>
          </cell>
          <cell r="D311">
            <v>24.62</v>
          </cell>
        </row>
        <row r="312">
          <cell r="A312">
            <v>0</v>
          </cell>
        </row>
        <row r="313">
          <cell r="A313" t="str">
            <v>04.02.113</v>
          </cell>
          <cell r="B313" t="str">
            <v>TRANSPORTE DE MATERIAL COM D.M.T. 26 KM.</v>
          </cell>
          <cell r="C313" t="str">
            <v>m3</v>
          </cell>
          <cell r="D313">
            <v>26.53</v>
          </cell>
        </row>
        <row r="314">
          <cell r="A314">
            <v>0</v>
          </cell>
        </row>
        <row r="315">
          <cell r="A315" t="str">
            <v>04.02.114</v>
          </cell>
          <cell r="B315" t="str">
            <v>TRANSPORTE DE MATERIAL COM D.M.T. 28 KM.</v>
          </cell>
          <cell r="C315" t="str">
            <v>m3</v>
          </cell>
          <cell r="D315">
            <v>28.43</v>
          </cell>
        </row>
        <row r="316">
          <cell r="A316">
            <v>0</v>
          </cell>
        </row>
        <row r="317">
          <cell r="A317" t="str">
            <v>04.02.115</v>
          </cell>
          <cell r="B317" t="str">
            <v>TRANSPORTE DE MATERIAL COM D.M.T. 30 KM.</v>
          </cell>
          <cell r="C317" t="str">
            <v>m3</v>
          </cell>
          <cell r="D317">
            <v>30.33</v>
          </cell>
        </row>
        <row r="318">
          <cell r="A318">
            <v>0</v>
          </cell>
        </row>
        <row r="319">
          <cell r="A319" t="str">
            <v>04.02.120</v>
          </cell>
          <cell r="B319" t="str">
            <v>TRANSPORTE COM CARRO DE MAO DE AREIA, ENTULHO OU TERRA ATE 30M.</v>
          </cell>
          <cell r="C319" t="str">
            <v>m3</v>
          </cell>
          <cell r="D319">
            <v>13.45</v>
          </cell>
        </row>
        <row r="320">
          <cell r="A320">
            <v>0</v>
          </cell>
        </row>
        <row r="321">
          <cell r="A321" t="str">
            <v>04.02.130</v>
          </cell>
          <cell r="B321" t="str">
            <v>TRANSPORTE COM CARRO DE MAO DE AREIA, ENTULHO OU TERRA ATE 30M ( SERVICO NOTURNO ).</v>
          </cell>
          <cell r="C321" t="str">
            <v>m3</v>
          </cell>
          <cell r="D321">
            <v>16.13</v>
          </cell>
        </row>
        <row r="322">
          <cell r="A322">
            <v>0</v>
          </cell>
        </row>
        <row r="323">
          <cell r="A323" t="str">
            <v>04.02.140</v>
          </cell>
          <cell r="B323" t="str">
            <v>TRANSPORTE COM CARRO DE MAO DE AREIA, ENTULHO OU TERRA ATE 60M.</v>
          </cell>
          <cell r="C323" t="str">
            <v>m3</v>
          </cell>
          <cell r="D323">
            <v>15.88</v>
          </cell>
        </row>
        <row r="324">
          <cell r="A324">
            <v>0</v>
          </cell>
        </row>
        <row r="325">
          <cell r="A325" t="str">
            <v>04.02.150</v>
          </cell>
          <cell r="B325" t="str">
            <v>TRANSPORTE COM CARRO DE MAO DE AREIA, ENTULHO OU TERRA ATE 60M ( SERVICO NOTURNO ).</v>
          </cell>
          <cell r="C325" t="str">
            <v>m3</v>
          </cell>
          <cell r="D325">
            <v>19.07</v>
          </cell>
        </row>
        <row r="326">
          <cell r="A326">
            <v>0</v>
          </cell>
        </row>
        <row r="327">
          <cell r="A327" t="str">
            <v>04.02.160</v>
          </cell>
          <cell r="B327" t="str">
            <v>TRANSPORTE COM CARRO DE MAO DE AREIA, ENTULHO OU TERRA ATE 100M.</v>
          </cell>
          <cell r="C327" t="str">
            <v>m3</v>
          </cell>
          <cell r="D327">
            <v>23.22</v>
          </cell>
        </row>
        <row r="328">
          <cell r="A328">
            <v>0</v>
          </cell>
        </row>
        <row r="329">
          <cell r="A329" t="str">
            <v>04.02.170</v>
          </cell>
          <cell r="B329" t="str">
            <v>TRANSPORTE COM CARRO DE MAO DE AREIA, ENTULHO OU TERRA ATE 100 M ( SERVICO NOTURNO ).</v>
          </cell>
          <cell r="C329" t="str">
            <v>m3</v>
          </cell>
          <cell r="D329">
            <v>27.87</v>
          </cell>
        </row>
        <row r="330">
          <cell r="A330">
            <v>0</v>
          </cell>
        </row>
        <row r="331">
          <cell r="A331" t="str">
            <v>04.02.180</v>
          </cell>
          <cell r="B331" t="str">
            <v>TRANSPORTE COM CARRO DE MAO DE PEDRA RACHAO NOS MORROS, ATE 100 M.</v>
          </cell>
          <cell r="C331" t="str">
            <v>m3</v>
          </cell>
          <cell r="D331">
            <v>30.56</v>
          </cell>
        </row>
        <row r="332">
          <cell r="A332">
            <v>0</v>
          </cell>
        </row>
        <row r="333">
          <cell r="A333" t="str">
            <v>04.03.010</v>
          </cell>
          <cell r="B333" t="str">
            <v>REMOCAO DE MATERIAL DE PRIMEIRA CATEGORIA EM CAMINHAO CARROCERIA, D.M.T. 6 KM, INCLUSIVE CARGA E DESCARGA MANUAIS.</v>
          </cell>
          <cell r="C333" t="str">
            <v>m3</v>
          </cell>
          <cell r="D333">
            <v>27.02</v>
          </cell>
        </row>
        <row r="334">
          <cell r="A334">
            <v>0</v>
          </cell>
        </row>
        <row r="335">
          <cell r="A335" t="str">
            <v>04.03.020</v>
          </cell>
          <cell r="B335" t="str">
            <v>REMOCAO DE MATERIAL DE PRIMEIRA CATEGORIA EM CAMINHAO CARROCERIA, D.M.T. 12 KM, INCLUSIVE CARGA E DESCARGA MANUAIS.</v>
          </cell>
          <cell r="C335" t="str">
            <v>m3</v>
          </cell>
          <cell r="D335">
            <v>32.46</v>
          </cell>
        </row>
        <row r="336">
          <cell r="A336">
            <v>0</v>
          </cell>
        </row>
        <row r="337">
          <cell r="A337" t="str">
            <v>04.03.030</v>
          </cell>
          <cell r="B337" t="str">
            <v>REMOCAO DE MATERIAL DE PRIMEIRA CATEGORIA EM CAMINHAO CARROCERIA, D.M.T. 20 KM, INCLUSIVE CARGA E DESCARGA MANUAIS.</v>
          </cell>
          <cell r="C337" t="str">
            <v>m3</v>
          </cell>
          <cell r="D337">
            <v>39.71</v>
          </cell>
        </row>
        <row r="338">
          <cell r="A338">
            <v>0</v>
          </cell>
        </row>
        <row r="339">
          <cell r="A339" t="str">
            <v>04.03.031</v>
          </cell>
          <cell r="B339" t="str">
            <v>REMOCAO DE MATERIAL DE PRIMEIRA CATEGORIA EM CAMINHAO CARROCERIA, D.M.T. 22 KM, INCLUSIVE CARGA E DESCARGA MANUAIS.</v>
          </cell>
          <cell r="C339" t="str">
            <v>m3</v>
          </cell>
          <cell r="D339">
            <v>41.57</v>
          </cell>
        </row>
        <row r="340">
          <cell r="A340">
            <v>0</v>
          </cell>
        </row>
        <row r="341">
          <cell r="A341" t="str">
            <v>04.03.032</v>
          </cell>
          <cell r="B341" t="str">
            <v>REMOCAO DE MATERIAL DE PRIMEIRA CATEGORIA EM CAMINHAO CARROCERIA, D.M.T. 24 KM, INCLUSIVE CARGA E DESCARGA MANUAIS.</v>
          </cell>
          <cell r="C341" t="str">
            <v>m3</v>
          </cell>
          <cell r="D341">
            <v>43.38</v>
          </cell>
        </row>
        <row r="342">
          <cell r="A342">
            <v>0</v>
          </cell>
        </row>
        <row r="343">
          <cell r="A343" t="str">
            <v>04.03.033</v>
          </cell>
          <cell r="B343" t="str">
            <v>REMOCAO DE MATERIAL DE PRIMEIRA CATEGORIA EM CAMINHAO CARROCERIA, D.M.T. 26 KM, INCLUSIVE CARGA E DESCARGA MANUAIS.</v>
          </cell>
          <cell r="C343" t="str">
            <v>m3</v>
          </cell>
          <cell r="D343">
            <v>45.21</v>
          </cell>
        </row>
        <row r="344">
          <cell r="A344">
            <v>0</v>
          </cell>
        </row>
        <row r="345">
          <cell r="A345" t="str">
            <v>04.03.034</v>
          </cell>
          <cell r="B345" t="str">
            <v>REMOCAO DE MATERIAL DE PRIMEIRA CATEGORIA EM CAMINHAO CARROCERIA, D.M.T. 28 KM, INCLUSIVE CARGA E DESCARGA MANUAIS.</v>
          </cell>
          <cell r="C345" t="str">
            <v>m3</v>
          </cell>
          <cell r="D345">
            <v>47.02</v>
          </cell>
        </row>
        <row r="346">
          <cell r="A346">
            <v>0</v>
          </cell>
        </row>
        <row r="347">
          <cell r="A347" t="str">
            <v>04.03.036</v>
          </cell>
          <cell r="B347" t="str">
            <v>REMOCAO DE MATERIAL DE PRIMEIRA CATEGORIA EM CAMINHAO CARROCERIA, D.M.T. 30 KM, INCLUSIVE CARGA E DESCARGA MANUAIS.</v>
          </cell>
          <cell r="C347" t="str">
            <v>m3</v>
          </cell>
          <cell r="D347">
            <v>48.83</v>
          </cell>
        </row>
        <row r="348">
          <cell r="A348">
            <v>0</v>
          </cell>
        </row>
        <row r="349">
          <cell r="A349" t="str">
            <v>04.03.038</v>
          </cell>
          <cell r="B349" t="str">
            <v>REMOCAO DE MATERIAL DE PRIMEIRA CATEGORIA EM CAMINHAO BASCULANTE, D.M.T. 2 KM, INCLUSIVE CARGA MANUAL E DESCARGA MECANICA.</v>
          </cell>
          <cell r="C349" t="str">
            <v>m3</v>
          </cell>
          <cell r="D349">
            <v>20.96</v>
          </cell>
        </row>
        <row r="350">
          <cell r="A350">
            <v>0</v>
          </cell>
        </row>
        <row r="351">
          <cell r="A351" t="str">
            <v>04.03.040</v>
          </cell>
          <cell r="B351" t="str">
            <v>REMOCAO DE MATERIAL DE PRIMEIRA CATEGORIA EM CAMINHAO BASCULANTE, D.M.T. 6 KM, INCLUSIVE CARGA MANUAL E DESCARGA MECANICA.</v>
          </cell>
          <cell r="C351" t="str">
            <v>m3</v>
          </cell>
          <cell r="D351">
            <v>24.77</v>
          </cell>
        </row>
        <row r="352">
          <cell r="A352">
            <v>0</v>
          </cell>
        </row>
        <row r="353">
          <cell r="A353" t="str">
            <v>04.03.050</v>
          </cell>
          <cell r="B353" t="str">
            <v>REMOCAO DE MATERIAL DE PRIMEIRA CATEGORIA EM CAMINHAO BASCULANTE, D.M.T. 12 KM, INCLUSIVE CARGA MANUAL E DESCARGA MECANICA.</v>
          </cell>
          <cell r="C353" t="str">
            <v>m3</v>
          </cell>
          <cell r="D353">
            <v>30.46</v>
          </cell>
        </row>
        <row r="354">
          <cell r="A354">
            <v>0</v>
          </cell>
        </row>
        <row r="355">
          <cell r="A355" t="str">
            <v>04.03.060</v>
          </cell>
          <cell r="B355" t="str">
            <v>REMOCAO DE MATERIAL DE PRIMEIRA CATEGORIA EM CAMINHAO BASCULANTE, D.M.T. 20 KM, INCLUSIVE CARGA MANUAL E DESCARGA MECANICA.</v>
          </cell>
          <cell r="C355" t="str">
            <v>m3</v>
          </cell>
          <cell r="D355">
            <v>38.06</v>
          </cell>
        </row>
        <row r="356">
          <cell r="A356">
            <v>0</v>
          </cell>
        </row>
        <row r="357">
          <cell r="A357" t="str">
            <v>04.03.061</v>
          </cell>
          <cell r="B357" t="str">
            <v>REMOCAO DE MATERIAL DE PRIMEIRA CATEGORIA EM CAMINHAO BASCULANTE, D.M.T. 22 KM, INCLUSIVE CARGA MANUAL E DESCARGA MECANICA.</v>
          </cell>
          <cell r="C357" t="str">
            <v>m3</v>
          </cell>
          <cell r="D357">
            <v>40.01</v>
          </cell>
        </row>
        <row r="358">
          <cell r="A358">
            <v>0</v>
          </cell>
        </row>
        <row r="359">
          <cell r="A359" t="str">
            <v>04.03.062</v>
          </cell>
          <cell r="B359" t="str">
            <v>REMOCAO DE MATERIAL DE PRIMEIRA CATEGORIA EM CAMINHAO BASCULANTE, D.M.T. 24 KM, INCLUSIVE CARGA MANUAL E DESCARGA MECANICA.</v>
          </cell>
          <cell r="C359" t="str">
            <v>m3</v>
          </cell>
          <cell r="D359">
            <v>41.91</v>
          </cell>
        </row>
        <row r="360">
          <cell r="A360">
            <v>0</v>
          </cell>
        </row>
        <row r="361">
          <cell r="A361" t="str">
            <v>04.03.063</v>
          </cell>
          <cell r="B361" t="str">
            <v>REMOCAO DE MATERIAL DE PRIMEIRA CATEGORIA EM CAMINHAO BASCULANTE, D.M.T. 26 KM, INCLUSIVE CARGA MANUAL E DESCARGA MECANICA.</v>
          </cell>
          <cell r="C361" t="str">
            <v>m3</v>
          </cell>
          <cell r="D361">
            <v>43.82</v>
          </cell>
        </row>
        <row r="362">
          <cell r="A362">
            <v>0</v>
          </cell>
        </row>
        <row r="363">
          <cell r="A363" t="str">
            <v>04.03.064</v>
          </cell>
          <cell r="B363" t="str">
            <v>REMOCAO DE MATERIAL DE PRIMEIRA CATEGORIA EM CAMINHAO BASCULANTE, D.M.T. 28 KM, INCLUSIVE CARGA MANUAL E DESCARGA MECANICA.</v>
          </cell>
          <cell r="C363" t="str">
            <v>m3</v>
          </cell>
          <cell r="D363">
            <v>45.72</v>
          </cell>
        </row>
        <row r="364">
          <cell r="A364">
            <v>0</v>
          </cell>
        </row>
        <row r="365">
          <cell r="A365" t="str">
            <v>04.03.065</v>
          </cell>
          <cell r="B365" t="str">
            <v>REMOCAO DE MATERIAL DE PRIMEIRA CATEGORIA EM CAMINHAO BASCULANTE, D.M.T. 30 KM, INCLUSIVE CARGA MANUAL E DESCARGA MECANICA.</v>
          </cell>
          <cell r="C365" t="str">
            <v>m3</v>
          </cell>
          <cell r="D365">
            <v>47.62</v>
          </cell>
        </row>
        <row r="366">
          <cell r="A366">
            <v>0</v>
          </cell>
        </row>
        <row r="367">
          <cell r="A367" t="str">
            <v>04.03.070</v>
          </cell>
          <cell r="B367" t="str">
            <v>REMOCAO DE MATERIAL DE PRIMEIRA CATEGORIA EM CAMINHAO BASCULANTE, D.M.T. 6 KM, INCLUSIVE CARGA E DESCARGA MECANICAS .</v>
          </cell>
          <cell r="C367" t="str">
            <v>m3</v>
          </cell>
          <cell r="D367">
            <v>9.4700000000000006</v>
          </cell>
        </row>
        <row r="368">
          <cell r="A368">
            <v>0</v>
          </cell>
        </row>
        <row r="369">
          <cell r="A369" t="str">
            <v>04.03.080</v>
          </cell>
          <cell r="B369" t="str">
            <v>REMOCAO DE MATERIAL DE PRIMEIRA CATEGORIA EM CAMINHAO BASCULANTE, D.M.T. 12 KM, INCLUSIVE CARGA E DESCARGA MECANICAS.</v>
          </cell>
          <cell r="C369" t="str">
            <v>m3</v>
          </cell>
          <cell r="D369">
            <v>15.16</v>
          </cell>
        </row>
        <row r="370">
          <cell r="A370">
            <v>0</v>
          </cell>
        </row>
        <row r="371">
          <cell r="A371" t="str">
            <v>04.03.090</v>
          </cell>
          <cell r="B371" t="str">
            <v>REMOCAO DE MATERIAL DE PRIMEIRA CATEGORIA EM CAMINHAO BASCULANTE, D.M.T. 20 KM, INCLUSIVE CARGA E DESCARGA MECANICAS.</v>
          </cell>
          <cell r="C371" t="str">
            <v>m3</v>
          </cell>
          <cell r="D371">
            <v>22.76</v>
          </cell>
        </row>
        <row r="372">
          <cell r="A372">
            <v>0</v>
          </cell>
        </row>
        <row r="373">
          <cell r="A373" t="str">
            <v>04.03.091</v>
          </cell>
          <cell r="B373" t="str">
            <v>REMOCAO DE MATERIAL DE PRIMEIRA CATEGORIA EM CAMINHAO BASCULANTE, D.M.T. 22 KM, INCLUSIVE CARGA E DESCARGA MECANICAS.</v>
          </cell>
          <cell r="C373" t="str">
            <v>m3</v>
          </cell>
          <cell r="D373">
            <v>24.71</v>
          </cell>
        </row>
        <row r="374">
          <cell r="A374">
            <v>0</v>
          </cell>
        </row>
        <row r="375">
          <cell r="A375" t="str">
            <v>04.03.092</v>
          </cell>
          <cell r="B375" t="str">
            <v>REMOCAO DE MATERIAL DE PRIMEIRA CATEGORIA EM CAMINHAO BASCULANTE, D.M.T. 24 KM, INCLUSIVE CARGA E DESCARGA MECANICAS.</v>
          </cell>
          <cell r="C375" t="str">
            <v>m3</v>
          </cell>
          <cell r="D375">
            <v>26.61</v>
          </cell>
        </row>
        <row r="376">
          <cell r="A376">
            <v>0</v>
          </cell>
        </row>
        <row r="377">
          <cell r="A377" t="str">
            <v>04.03.093</v>
          </cell>
          <cell r="B377" t="str">
            <v>REMOCAO DE MATERIAL DE PRIMEIRA CATEGORIA EM CAMINHAO BASCULANTE, D.M.T. 26 KM, INCLUSIVE CARGA E DESCARGA MECANICAS.</v>
          </cell>
          <cell r="C377" t="str">
            <v>m3</v>
          </cell>
          <cell r="D377">
            <v>28.52</v>
          </cell>
        </row>
        <row r="378">
          <cell r="A378">
            <v>0</v>
          </cell>
        </row>
        <row r="379">
          <cell r="A379" t="str">
            <v>04.03.094</v>
          </cell>
          <cell r="B379" t="str">
            <v>REMOCAO DE MATERIAL DE PRIMEIRA CATEGORIA EM CAMINHAO BASCULANTE, D.M.T. 28 KM, INCLUSIVE CARGA E DESCARGA MECANICAS.</v>
          </cell>
          <cell r="C379" t="str">
            <v>m3</v>
          </cell>
          <cell r="D379">
            <v>30.42</v>
          </cell>
        </row>
        <row r="380">
          <cell r="A380">
            <v>0</v>
          </cell>
        </row>
        <row r="381">
          <cell r="A381" t="str">
            <v>04.03.095</v>
          </cell>
          <cell r="B381" t="str">
            <v>REMOCAO DE MATERIAL DE PRIMEIRA CATEGORIA EM CAMINHAO BASCULANTE, D.M.T. 30 KM, INCLUSIVE CARGA E DESCARGA MECANICAS.</v>
          </cell>
          <cell r="C381" t="str">
            <v>m3</v>
          </cell>
          <cell r="D381">
            <v>32.32</v>
          </cell>
        </row>
        <row r="382">
          <cell r="A382">
            <v>0</v>
          </cell>
        </row>
        <row r="383">
          <cell r="A383" t="str">
            <v>04.03.100</v>
          </cell>
          <cell r="B383" t="str">
            <v>REMOCAO DE METRALHA EM CAMINHAO CARROCERIA, D.M.T. 6 KM, INCLUSIVE CARGA E DESCARGA MANUAIS.</v>
          </cell>
          <cell r="C383" t="str">
            <v>m3</v>
          </cell>
          <cell r="D383">
            <v>29.02</v>
          </cell>
        </row>
        <row r="384">
          <cell r="A384">
            <v>0</v>
          </cell>
        </row>
        <row r="385">
          <cell r="A385" t="str">
            <v>04.03.110</v>
          </cell>
          <cell r="B385" t="str">
            <v>REMOCAO DE METRALHA EM CAMINHAO CARROCERIA, D.M.T. 12KM, INCLUSIVE CARGA E DESCARGA MANUAIS.</v>
          </cell>
          <cell r="C385" t="str">
            <v>m3</v>
          </cell>
          <cell r="D385">
            <v>34.450000000000003</v>
          </cell>
        </row>
        <row r="386">
          <cell r="A386">
            <v>0</v>
          </cell>
        </row>
        <row r="387">
          <cell r="A387" t="str">
            <v>04.03.120</v>
          </cell>
          <cell r="B387" t="str">
            <v>REMOCAO DE METRALHA EM CAMINHAO CARROCERIA, D.M.T. 20KM, INCLUSIVE CARGA E DESCARGA MANUAIS.</v>
          </cell>
          <cell r="C387" t="str">
            <v>m3</v>
          </cell>
          <cell r="D387">
            <v>41.7</v>
          </cell>
        </row>
        <row r="388">
          <cell r="A388">
            <v>0</v>
          </cell>
        </row>
        <row r="389">
          <cell r="A389" t="str">
            <v>04.03.121</v>
          </cell>
          <cell r="B389" t="str">
            <v>REMOCAO DE METRALHA EM CAMINHAO CARROCERIA, D.M.T. 22KM, INCLUSIVE CARGA E DESCARGA MANUAIS.</v>
          </cell>
          <cell r="C389" t="str">
            <v>m3</v>
          </cell>
          <cell r="D389">
            <v>43.56</v>
          </cell>
        </row>
        <row r="390">
          <cell r="A390">
            <v>0</v>
          </cell>
        </row>
        <row r="391">
          <cell r="A391" t="str">
            <v>04.03.122</v>
          </cell>
          <cell r="B391" t="str">
            <v>REMOCAO DE METRALHA EM CAMINHAO CARROCERIA, D.M.T. 24KM, INCLUSIVE CARGA E DESCARGA MANUAIS.</v>
          </cell>
          <cell r="C391" t="str">
            <v>m3</v>
          </cell>
          <cell r="D391">
            <v>45.37</v>
          </cell>
        </row>
        <row r="392">
          <cell r="A392">
            <v>0</v>
          </cell>
        </row>
        <row r="393">
          <cell r="A393" t="str">
            <v>04.03.123</v>
          </cell>
          <cell r="B393" t="str">
            <v>REMOCAO DE METRALHA EM CAMINHAO CARROCERIA, D.M.T. 26KM, INCLUSIVE CARGA E DESCARGA MANUAIS.</v>
          </cell>
          <cell r="C393" t="str">
            <v>m3</v>
          </cell>
          <cell r="D393">
            <v>47.2</v>
          </cell>
        </row>
        <row r="394">
          <cell r="A394">
            <v>0</v>
          </cell>
        </row>
        <row r="395">
          <cell r="A395" t="str">
            <v>04.03.124</v>
          </cell>
          <cell r="B395" t="str">
            <v>REMOCAO DE METRALHA EM CAMINHAO CARROCERIA, D.M.T. 28KM, INCLUSIVE CARGA E DESCARGA MANUAIS.</v>
          </cell>
          <cell r="C395" t="str">
            <v>m3</v>
          </cell>
          <cell r="D395">
            <v>49.01</v>
          </cell>
        </row>
        <row r="396">
          <cell r="A396">
            <v>0</v>
          </cell>
        </row>
        <row r="397">
          <cell r="A397" t="str">
            <v>04.03.125</v>
          </cell>
          <cell r="B397" t="str">
            <v>REMOCAO DE METRALHA EM CAMINHAO CARROCERIA, D.M.T. 30KM, INCLUSIVE CARGA E DESCARGA MANUAIS.</v>
          </cell>
          <cell r="C397" t="str">
            <v>m3</v>
          </cell>
          <cell r="D397">
            <v>50.82</v>
          </cell>
        </row>
        <row r="398">
          <cell r="A398">
            <v>0</v>
          </cell>
        </row>
        <row r="399">
          <cell r="A399" t="str">
            <v>04.03.130</v>
          </cell>
          <cell r="B399" t="str">
            <v>REMOCAO DE METRALHA EM CAMINHAO BASCULANTE D.M.T 2 KM, INCLUSIVE CARGA MANUAL E DESCARGA MECANICA.</v>
          </cell>
          <cell r="C399" t="str">
            <v>m3</v>
          </cell>
          <cell r="D399">
            <v>22.67</v>
          </cell>
        </row>
        <row r="400">
          <cell r="A400">
            <v>0</v>
          </cell>
        </row>
        <row r="401">
          <cell r="A401" t="str">
            <v>04.03.140</v>
          </cell>
          <cell r="B401" t="str">
            <v>REMOCAO DE METRALHA EM CAMINHAO BASCULANTE D.M.T 6 KM, INCLUSIVE CARGA MANUAL E DESCARGA MECANICA.</v>
          </cell>
          <cell r="C401" t="str">
            <v>m3</v>
          </cell>
          <cell r="D401">
            <v>26.48</v>
          </cell>
        </row>
        <row r="402">
          <cell r="A402">
            <v>0</v>
          </cell>
        </row>
        <row r="403">
          <cell r="A403" t="str">
            <v>04.03.150</v>
          </cell>
          <cell r="B403" t="str">
            <v>REMOCAO DE METRALHA EM CAMINHAO BASCULANTE D.M.T 12 KM, INCLUSIVE CARGA MANUAL E DESCARGA MECANICA.</v>
          </cell>
          <cell r="C403" t="str">
            <v>m3</v>
          </cell>
          <cell r="D403">
            <v>32.17</v>
          </cell>
        </row>
        <row r="404">
          <cell r="A404">
            <v>0</v>
          </cell>
        </row>
        <row r="405">
          <cell r="A405" t="str">
            <v>04.03.160</v>
          </cell>
          <cell r="B405" t="str">
            <v>REMOCAO DE METRALHA EM CAMINHAO BASCULANTE D.M.T 20 KM, INCLUSIVE CARGA MANUAL E DESCARGA MECANICA.</v>
          </cell>
          <cell r="C405" t="str">
            <v>m3</v>
          </cell>
          <cell r="D405">
            <v>39.770000000000003</v>
          </cell>
        </row>
        <row r="406">
          <cell r="A406">
            <v>0</v>
          </cell>
        </row>
        <row r="407">
          <cell r="A407" t="str">
            <v>04.03.161</v>
          </cell>
          <cell r="B407" t="str">
            <v>REMOCAO DE METRALHA EM CAMINHAO BASCULANTE D.M.T 22 KM, INCLUSIVE CARGA MANUAL E DESCARGA MECANICA.</v>
          </cell>
          <cell r="C407" t="str">
            <v>m3</v>
          </cell>
          <cell r="D407">
            <v>41.72</v>
          </cell>
        </row>
        <row r="408">
          <cell r="A408">
            <v>0</v>
          </cell>
        </row>
        <row r="409">
          <cell r="A409" t="str">
            <v>04.03.162</v>
          </cell>
          <cell r="B409" t="str">
            <v>REMOCAO DE METRALHA EM CAMINHAO BASCULANTE D.M.T 24 KM, INCLUSIVE CARGA MANUAL E DESCARGA MECANICA.</v>
          </cell>
          <cell r="C409" t="str">
            <v>m3</v>
          </cell>
          <cell r="D409">
            <v>43.62</v>
          </cell>
        </row>
        <row r="410">
          <cell r="A410">
            <v>0</v>
          </cell>
        </row>
        <row r="411">
          <cell r="A411" t="str">
            <v>04.03.163</v>
          </cell>
          <cell r="B411" t="str">
            <v>REMOCAO DE METRALHA EM CAMINHAO BASCULANTE D.M.T 26 KM, INCLUSIVE CARGA MANUAL E DESCARGA MECANICA.</v>
          </cell>
          <cell r="C411" t="str">
            <v>m3</v>
          </cell>
          <cell r="D411">
            <v>45.53</v>
          </cell>
        </row>
        <row r="412">
          <cell r="A412">
            <v>0</v>
          </cell>
        </row>
        <row r="413">
          <cell r="A413" t="str">
            <v>04.03.164</v>
          </cell>
          <cell r="B413" t="str">
            <v>REMOCAO DE METRALHA EM CAMINHAO BASCULANTE D.M.T 28 KM, INCLUSIVE CARGA MANUAL E DESCARGA MECANICA.</v>
          </cell>
          <cell r="C413" t="str">
            <v>m3</v>
          </cell>
          <cell r="D413">
            <v>47.43</v>
          </cell>
        </row>
        <row r="414">
          <cell r="A414">
            <v>0</v>
          </cell>
        </row>
        <row r="415">
          <cell r="A415" t="str">
            <v>04.03.165</v>
          </cell>
          <cell r="B415" t="str">
            <v>REMOCAO DE METRALHA EM CAMINHAO BASCULANTE D.M.T 30 KM, INCLUSIVE CARGA MANUAL E DESCARGA MECANICA.</v>
          </cell>
          <cell r="C415" t="str">
            <v>m3</v>
          </cell>
          <cell r="D415">
            <v>49.33</v>
          </cell>
        </row>
        <row r="416">
          <cell r="A416">
            <v>0</v>
          </cell>
        </row>
        <row r="417">
          <cell r="A417" t="str">
            <v>04.03.170</v>
          </cell>
          <cell r="B417" t="str">
            <v>REMOCAO DE METRALHA EM CAMINHAO BASCULANTE D.M.T 6 KM, INCLUSIVE CARGA E DESCARGA MECANICAS.</v>
          </cell>
          <cell r="C417" t="str">
            <v>m3</v>
          </cell>
          <cell r="D417">
            <v>9.68</v>
          </cell>
        </row>
        <row r="418">
          <cell r="A418">
            <v>0</v>
          </cell>
        </row>
        <row r="419">
          <cell r="A419" t="str">
            <v>04.03.180</v>
          </cell>
          <cell r="B419" t="str">
            <v>REMOCAO DE METRALHA EM CAMINHAO BASCULANTE D.M.T 12 KM, INCLUSIVE CARGA E DESCARGA MECANICAS.</v>
          </cell>
          <cell r="C419" t="str">
            <v>m3</v>
          </cell>
          <cell r="D419">
            <v>15.37</v>
          </cell>
        </row>
        <row r="420">
          <cell r="A420">
            <v>0</v>
          </cell>
        </row>
        <row r="421">
          <cell r="A421" t="str">
            <v>04.03.190</v>
          </cell>
          <cell r="B421" t="str">
            <v>REMOCAO DE METRALHA EM CAMINHAO BASCULANTE D.M.T 20 KM, INCLUSIVE CARGA E DESCARGA MECANICAS.</v>
          </cell>
          <cell r="C421" t="str">
            <v>m3</v>
          </cell>
          <cell r="D421">
            <v>22.97</v>
          </cell>
        </row>
        <row r="422">
          <cell r="A422">
            <v>0</v>
          </cell>
        </row>
        <row r="423">
          <cell r="A423" t="str">
            <v>04.03.191</v>
          </cell>
          <cell r="B423" t="str">
            <v>REMOCAO DE METRALHA EM CAMINHAO BASCULANTE D.M.T 22 KM, INCLUSIVE CARGA E DESCARGA MECANICAS.</v>
          </cell>
          <cell r="C423" t="str">
            <v>m3</v>
          </cell>
          <cell r="D423">
            <v>24.92</v>
          </cell>
        </row>
        <row r="424">
          <cell r="A424">
            <v>0</v>
          </cell>
        </row>
        <row r="425">
          <cell r="A425" t="str">
            <v>04.03.192</v>
          </cell>
          <cell r="B425" t="str">
            <v>REMOCAO DE METRALHA EM CAMINHAO BASCULANTE D.M.T 24 KM, INCLUSIVE CARGA E DESCARGA MECANICAS.</v>
          </cell>
          <cell r="C425" t="str">
            <v>m3</v>
          </cell>
          <cell r="D425">
            <v>26.82</v>
          </cell>
        </row>
        <row r="426">
          <cell r="A426">
            <v>0</v>
          </cell>
        </row>
        <row r="427">
          <cell r="A427" t="str">
            <v>04.03.193</v>
          </cell>
          <cell r="B427" t="str">
            <v>REMOCAO DE METRALHA EM CAMINHAO BASCULANTE D.M.T 26 KM, INCLUSIVE CARGA E DESCARGA MECANICAS.</v>
          </cell>
          <cell r="C427" t="str">
            <v>m3</v>
          </cell>
          <cell r="D427">
            <v>28.73</v>
          </cell>
        </row>
        <row r="428">
          <cell r="A428">
            <v>0</v>
          </cell>
        </row>
        <row r="429">
          <cell r="A429" t="str">
            <v>04.03.194</v>
          </cell>
          <cell r="B429" t="str">
            <v>REMOCAO DE METRALHA EM CAMINHAO BASCULANTE D.M.T 28 KM, INCLUSIVE CARGA E DESCARGA MECANICAS.</v>
          </cell>
          <cell r="C429" t="str">
            <v>m3</v>
          </cell>
          <cell r="D429">
            <v>30.63</v>
          </cell>
        </row>
        <row r="430">
          <cell r="A430">
            <v>0</v>
          </cell>
        </row>
        <row r="431">
          <cell r="A431" t="str">
            <v>04.03.195</v>
          </cell>
          <cell r="B431" t="str">
            <v>REMOCAO DE METRALHA EM CAMINHAO BASCULANTE D.M.T 30 KM, INCLUSIVE CARGA E DESCARGA MECANICAS.</v>
          </cell>
          <cell r="C431" t="str">
            <v>m3</v>
          </cell>
          <cell r="D431">
            <v>32.53</v>
          </cell>
        </row>
        <row r="432">
          <cell r="A432">
            <v>0</v>
          </cell>
        </row>
        <row r="433">
          <cell r="A433" t="str">
            <v>04.03.200</v>
          </cell>
          <cell r="B433" t="str">
            <v>REMOCAO DE MATERIAL PROVENIENTE DE LIMPEZA DE GALERIA EM CACAMBAS ESTACIONARIAS COM CAPACIDADE DE 5 M3 E/OU TEMPO DE PERMANENCIA DE ATE 07 DIAS, COM DESTINO FINAL PARA O ATERRO SANITARIO DA MURIBECA.</v>
          </cell>
          <cell r="C433" t="str">
            <v>Un</v>
          </cell>
          <cell r="D433">
            <v>112.5</v>
          </cell>
        </row>
        <row r="434">
          <cell r="A434">
            <v>0</v>
          </cell>
        </row>
        <row r="435">
          <cell r="A435" t="str">
            <v>04.04.010</v>
          </cell>
          <cell r="B435" t="str">
            <v>FORNECIMENTO DE BARRO PARA ATERRO, INCLUSIVE CARGA, DESCARGA E TRANSPORTE COM D.M.T. 1 KM.</v>
          </cell>
          <cell r="C435" t="str">
            <v>m3</v>
          </cell>
          <cell r="D435">
            <v>11.86</v>
          </cell>
        </row>
        <row r="436">
          <cell r="A436">
            <v>0</v>
          </cell>
        </row>
        <row r="437">
          <cell r="A437" t="str">
            <v>04.04.020</v>
          </cell>
          <cell r="B437" t="str">
            <v>FORNECIMENTO DE BARRO PARA ATERRO, INCLUSIVE CARGA, DESCARGA E TRANSPORTE COM D.M.T. 2 KM.</v>
          </cell>
          <cell r="C437" t="str">
            <v>m3</v>
          </cell>
          <cell r="D437">
            <v>12.77</v>
          </cell>
        </row>
        <row r="438">
          <cell r="A438">
            <v>0</v>
          </cell>
        </row>
        <row r="439">
          <cell r="A439" t="str">
            <v>04.04.030</v>
          </cell>
          <cell r="B439" t="str">
            <v>FORNECIMENTO DE BARRO PARA ATERRO, INCLUSIVE CARGA, DESCARGA E TRANSPORTE COM D.M.T. 4 KM.</v>
          </cell>
          <cell r="C439" t="str">
            <v>m3</v>
          </cell>
          <cell r="D439">
            <v>14.7</v>
          </cell>
        </row>
        <row r="440">
          <cell r="A440">
            <v>0</v>
          </cell>
        </row>
        <row r="441">
          <cell r="A441" t="str">
            <v>04.04.040</v>
          </cell>
          <cell r="B441" t="str">
            <v>FORNECIMENTO DE BARRO PARA ATERRO, INCLUSIVE CARGA, DESCARGA E TRANSPORTE COM D.M.T. 6 KM.</v>
          </cell>
          <cell r="C441" t="str">
            <v>m3</v>
          </cell>
          <cell r="D441">
            <v>16.62</v>
          </cell>
        </row>
        <row r="442">
          <cell r="A442">
            <v>0</v>
          </cell>
        </row>
        <row r="443">
          <cell r="A443" t="str">
            <v>04.04.050</v>
          </cell>
          <cell r="B443" t="str">
            <v>FORNECIMENTO DE BARRO PARA ATERRO, INCLUSIVE CARGA, DESCARGA E TRANSPORTE COM D.M.T. 8 KM.</v>
          </cell>
          <cell r="C443" t="str">
            <v>m3</v>
          </cell>
          <cell r="D443">
            <v>18.559999999999999</v>
          </cell>
        </row>
        <row r="444">
          <cell r="A444">
            <v>0</v>
          </cell>
        </row>
        <row r="445">
          <cell r="A445" t="str">
            <v>04.04.060</v>
          </cell>
          <cell r="B445" t="str">
            <v>FORNECIMENTO DE BARRO PARA ATERRO, INCLUSIVE CARGA,DESCARGA E TRANSPORTE COM D.M.T. 10 KM</v>
          </cell>
          <cell r="C445" t="str">
            <v>m3</v>
          </cell>
          <cell r="D445">
            <v>20.38</v>
          </cell>
        </row>
        <row r="446">
          <cell r="A446">
            <v>0</v>
          </cell>
        </row>
        <row r="447">
          <cell r="A447" t="str">
            <v>04.04.070</v>
          </cell>
          <cell r="B447" t="str">
            <v>FORNECIMENTO DE BARRO PARA ATERRO, INCLUSIVE CARGA,DESCARGA E TRANSPORTE COM D.M.T. 12 KM</v>
          </cell>
          <cell r="C447" t="str">
            <v>m3</v>
          </cell>
          <cell r="D447">
            <v>22.31</v>
          </cell>
        </row>
        <row r="448">
          <cell r="A448">
            <v>0</v>
          </cell>
        </row>
        <row r="449">
          <cell r="A449" t="str">
            <v>04.04.080</v>
          </cell>
          <cell r="B449" t="str">
            <v>FORNECIMENTO DE BARRO PARA ATERRO, INCLUSIVE CARGA,DESCARGA E TRANSPORTE COM D.M.T. 16 KM</v>
          </cell>
          <cell r="C449" t="str">
            <v>m3</v>
          </cell>
          <cell r="D449">
            <v>26.06</v>
          </cell>
        </row>
        <row r="450">
          <cell r="A450">
            <v>0</v>
          </cell>
        </row>
        <row r="451">
          <cell r="A451" t="str">
            <v>04.04.090</v>
          </cell>
          <cell r="B451" t="str">
            <v>FORNECIMENTO DE BARRO PARA ATERRO, INCLUSIVE CARGA,DESCARGA E TRANSPORTE COM D.M.T. 20 KM</v>
          </cell>
          <cell r="C451" t="str">
            <v>m3</v>
          </cell>
          <cell r="D451">
            <v>29.91</v>
          </cell>
        </row>
        <row r="452">
          <cell r="A452">
            <v>0</v>
          </cell>
        </row>
        <row r="453">
          <cell r="A453" t="str">
            <v>04.04.100</v>
          </cell>
          <cell r="B453" t="str">
            <v>FORNECIMENTO DE DESPERDICIO DE PEDREIRA, INCLUSIVE CARGA, DESCARGA E TRANSPORTE ( POSTO OBRA ).</v>
          </cell>
          <cell r="C453" t="str">
            <v>m3</v>
          </cell>
          <cell r="D453">
            <v>38.729999999999997</v>
          </cell>
        </row>
        <row r="454">
          <cell r="A454">
            <v>0</v>
          </cell>
        </row>
        <row r="455">
          <cell r="A455" t="str">
            <v>04.04.110</v>
          </cell>
          <cell r="B455" t="str">
            <v>FORNECIMENTO E ESPALHAMENTO DE AREIA FINA, INCLUSIVE CARGA, DESCARGA E TRANSPORTE (POSTO OBRA).</v>
          </cell>
          <cell r="C455" t="str">
            <v>m3</v>
          </cell>
          <cell r="D455">
            <v>43.4</v>
          </cell>
        </row>
        <row r="456">
          <cell r="A456">
            <v>0</v>
          </cell>
        </row>
        <row r="457">
          <cell r="A457" t="str">
            <v>04.04.120</v>
          </cell>
          <cell r="B457" t="str">
            <v>FORNECIMENTO E ESPALHAMENTO DE AREIA AMARELA, INCLUSIVE CARGA, DESCARGA E TRANSPORTE (POSTO OBRA).</v>
          </cell>
          <cell r="C457" t="str">
            <v>m3</v>
          </cell>
          <cell r="D457">
            <v>36.520000000000003</v>
          </cell>
        </row>
        <row r="458">
          <cell r="A458">
            <v>0</v>
          </cell>
        </row>
        <row r="459">
          <cell r="A459" t="str">
            <v>04.04.130</v>
          </cell>
          <cell r="B459" t="str">
            <v>FORNECIMENTO E ESPALHAMENTO DE PO DE PEDRA INCLUSIVE CARGA, DESCARGA E TRANSPORTE(POSTO OBRA).</v>
          </cell>
          <cell r="C459" t="str">
            <v>m3</v>
          </cell>
          <cell r="D459">
            <v>39.65</v>
          </cell>
        </row>
        <row r="460">
          <cell r="A460">
            <v>0</v>
          </cell>
        </row>
        <row r="461">
          <cell r="A461" t="str">
            <v>05.00.000</v>
          </cell>
          <cell r="B461" t="str">
            <v>TRABALHOS EM TERRA</v>
          </cell>
        </row>
        <row r="462">
          <cell r="A462">
            <v>0</v>
          </cell>
        </row>
        <row r="463">
          <cell r="A463" t="str">
            <v>05.01.010</v>
          </cell>
          <cell r="B463" t="str">
            <v>ESCAVACAO MANUAL EM TERRA ATE 1,50 M DE PROFUNDIDADE, SEM ESCORAMENTO.</v>
          </cell>
          <cell r="C463" t="str">
            <v>m3</v>
          </cell>
          <cell r="D463">
            <v>13.45</v>
          </cell>
        </row>
        <row r="464">
          <cell r="A464">
            <v>0</v>
          </cell>
        </row>
        <row r="465">
          <cell r="A465" t="str">
            <v>05.01.020</v>
          </cell>
          <cell r="B465" t="str">
            <v>ESCAVACAO MANUAL EM TERRA ATE 1,50 M DE PROFUNDIDADE, SEM ESCORAMENTO (SERVICO NOTURNO).</v>
          </cell>
          <cell r="C465" t="str">
            <v>m3</v>
          </cell>
          <cell r="D465">
            <v>16.13</v>
          </cell>
        </row>
        <row r="466">
          <cell r="A466">
            <v>0</v>
          </cell>
        </row>
        <row r="467">
          <cell r="A467" t="str">
            <v>05.01.030</v>
          </cell>
          <cell r="B467" t="str">
            <v>ESCAVACAO MANUAL EM TERRA ENTRE 1,50 A 3,0M DE PROFUNDIDADE, SEM ESCORAMENTO.</v>
          </cell>
          <cell r="C467" t="str">
            <v>m3</v>
          </cell>
          <cell r="D467">
            <v>22</v>
          </cell>
        </row>
        <row r="468">
          <cell r="A468">
            <v>0</v>
          </cell>
        </row>
        <row r="469">
          <cell r="A469" t="str">
            <v>05.01.040</v>
          </cell>
          <cell r="B469" t="str">
            <v>ESCAVACAO MANUAL EM TERRA ENTRE 1,50 A 3,0M DE PROFUNDIDADE, SEM ESCORAMENTO(SERVICO NOTURNO).</v>
          </cell>
          <cell r="C469" t="str">
            <v>m3</v>
          </cell>
          <cell r="D469">
            <v>26.4</v>
          </cell>
        </row>
        <row r="470">
          <cell r="A470">
            <v>0</v>
          </cell>
        </row>
        <row r="471">
          <cell r="A471" t="str">
            <v>05.01.050</v>
          </cell>
          <cell r="B471" t="str">
            <v>ESCAVACAO MANUAL EM TERRA ENTRE 3,00 A 4,0M DE PROFUNDIDADE, SEM ESCORAMENTO.</v>
          </cell>
          <cell r="C471" t="str">
            <v>m3</v>
          </cell>
          <cell r="D471">
            <v>23.71</v>
          </cell>
        </row>
        <row r="472">
          <cell r="A472">
            <v>0</v>
          </cell>
        </row>
        <row r="473">
          <cell r="A473" t="str">
            <v>05.01.060</v>
          </cell>
          <cell r="B473" t="str">
            <v>ESCAVACAO MANUAL EM TERRA ENTRE 3,00 A 4,0M DE PROFUNDIDADE, SEM ESCORAMENTO(SERVICO NOTURNO).</v>
          </cell>
          <cell r="C473" t="str">
            <v>m3</v>
          </cell>
          <cell r="D473">
            <v>28.46</v>
          </cell>
        </row>
        <row r="474">
          <cell r="A474">
            <v>0</v>
          </cell>
        </row>
        <row r="475">
          <cell r="A475" t="str">
            <v>05.01.070</v>
          </cell>
          <cell r="B475" t="str">
            <v>ESCAVACAO MANUAL EM MOLEDO OU PICARRA ATE 1,50M DE PROFUNDIDADE, SEM ESCORAMENTO.</v>
          </cell>
          <cell r="C475" t="str">
            <v>m3</v>
          </cell>
          <cell r="D475">
            <v>20.78</v>
          </cell>
        </row>
        <row r="476">
          <cell r="A476">
            <v>0</v>
          </cell>
        </row>
        <row r="477">
          <cell r="A477" t="str">
            <v>05.01.080</v>
          </cell>
          <cell r="B477" t="str">
            <v>ESCAVACAO MANUAL EM MOLEDO OU PICARRA ENTRE 1,50 A 3,0M DE PROFUNDIDADE, SEM ESCORAMENTO.</v>
          </cell>
          <cell r="C477" t="str">
            <v>m3</v>
          </cell>
          <cell r="D477">
            <v>26.71</v>
          </cell>
        </row>
        <row r="478">
          <cell r="A478">
            <v>0</v>
          </cell>
        </row>
        <row r="479">
          <cell r="A479" t="str">
            <v>05.01.081</v>
          </cell>
          <cell r="B479" t="str">
            <v>ESCAVAÇÃO MANUAL DE VALA EM MATERIAL DE 2A. CATEGORIA, COM USO DE EXPLOSIVOS E PERFURAÇÃO MECÂNICA, PRONFUNDIDADE ATÉ 2M.</v>
          </cell>
          <cell r="C479" t="str">
            <v>m3</v>
          </cell>
          <cell r="D479">
            <v>43.2</v>
          </cell>
        </row>
        <row r="480">
          <cell r="A480">
            <v>0</v>
          </cell>
        </row>
        <row r="481">
          <cell r="A481" t="str">
            <v>05.01.082</v>
          </cell>
          <cell r="B481" t="str">
            <v>ESCAVAÇÃO MAUNAL DE VALA EM ROCHA DE 3ª CATEGORIA, COM USO DE EXPLOSIVOS E PERFURAÇÃO MANUAL, PROFUNDIDADE ATÉ 2M.</v>
          </cell>
          <cell r="C481" t="str">
            <v>m3</v>
          </cell>
          <cell r="D481">
            <v>148.01</v>
          </cell>
        </row>
        <row r="482">
          <cell r="A482">
            <v>0</v>
          </cell>
        </row>
        <row r="483">
          <cell r="A483" t="str">
            <v>05.01.083</v>
          </cell>
          <cell r="B483" t="str">
            <v>ESCAVAÇÃO MANUAL DE VALA EM ROCHA DE 3ª CATEGORIA, COM USO DE EXPLOSIVOS E PERFURAÇÕES MECÂNICA, PROFUNDIDADE ATÉ 2M.</v>
          </cell>
          <cell r="C483" t="str">
            <v>m3</v>
          </cell>
          <cell r="D483">
            <v>104.75</v>
          </cell>
        </row>
        <row r="484">
          <cell r="A484">
            <v>0</v>
          </cell>
        </row>
        <row r="485">
          <cell r="A485" t="str">
            <v>05.01.084</v>
          </cell>
          <cell r="B485" t="str">
            <v>ESCAVAÇÃO MANUAL EM MATERIAL DE 2ª CATEGORIA SEM USO DE EXPLOSIVOS , PROFUNDIDADE ATÉ 1,50M.</v>
          </cell>
          <cell r="C485" t="str">
            <v>m3</v>
          </cell>
          <cell r="D485">
            <v>29.32</v>
          </cell>
        </row>
        <row r="486">
          <cell r="A486">
            <v>0</v>
          </cell>
        </row>
        <row r="487">
          <cell r="A487" t="str">
            <v>05.01.090</v>
          </cell>
          <cell r="B487" t="str">
            <v>ESCAVACAO MECANICA DE VALA EM MATERIAL DE PRIMEIRA CATEGORIA ATE 1,50M DE PROFUNDIDADE, SEM ESCORAMENTO.</v>
          </cell>
          <cell r="C487" t="str">
            <v>m3</v>
          </cell>
          <cell r="D487">
            <v>4.88</v>
          </cell>
        </row>
        <row r="488">
          <cell r="A488">
            <v>0</v>
          </cell>
        </row>
        <row r="489">
          <cell r="A489" t="str">
            <v>05.01.100</v>
          </cell>
          <cell r="B489" t="str">
            <v>ESCAVACAO MECANICA DE VALA EM MATERIAL DE PRIMEIRA CATEGORIA ATE 3,00M DE PROFUNDIDADE, SEM ESCORAMENTO.</v>
          </cell>
          <cell r="C489" t="str">
            <v>m3</v>
          </cell>
          <cell r="D489">
            <v>5.87</v>
          </cell>
        </row>
        <row r="490">
          <cell r="A490">
            <v>0</v>
          </cell>
        </row>
        <row r="491">
          <cell r="A491" t="str">
            <v>05.01.110</v>
          </cell>
          <cell r="B491" t="str">
            <v>ESCAVACAO MECANICA DE VALA EM MATERIAL DE PRIMEIRA CATEGORIA ATE 4,00M DE PROFUNDIDADE, SEM ESCORAMENTO.</v>
          </cell>
          <cell r="C491" t="str">
            <v>m3</v>
          </cell>
          <cell r="D491">
            <v>6.51</v>
          </cell>
        </row>
        <row r="492">
          <cell r="A492">
            <v>0</v>
          </cell>
        </row>
        <row r="493">
          <cell r="A493" t="str">
            <v>05.01.120</v>
          </cell>
          <cell r="B493" t="str">
            <v>ESCAVACAO MECANICA DE MATERIAL DE PRIMEIRA CATEGORIA, PROVENIENTE DE CORTE DE SUBLEITO.</v>
          </cell>
          <cell r="C493" t="str">
            <v>m3</v>
          </cell>
          <cell r="D493">
            <v>2.1800000000000002</v>
          </cell>
        </row>
        <row r="494">
          <cell r="A494">
            <v>0</v>
          </cell>
        </row>
        <row r="495">
          <cell r="A495" t="str">
            <v>05.01.130</v>
          </cell>
          <cell r="B495" t="str">
            <v>ESCAVACAO E CARGA MECANICAS DE MATERIAL DE PRIMEIRA CATEGORIA, PROVENIENTE DE CORTE DE TERRENO NATURAL PARA OBRAS CIVIS.</v>
          </cell>
          <cell r="C495" t="str">
            <v>m3</v>
          </cell>
          <cell r="D495">
            <v>4.2</v>
          </cell>
        </row>
        <row r="496">
          <cell r="A496">
            <v>0</v>
          </cell>
        </row>
        <row r="497">
          <cell r="A497" t="str">
            <v>05.01.140</v>
          </cell>
          <cell r="B497" t="str">
            <v>ESCAVACAO E CARGA MECANICAS DE MATERIAL DE PRIMEIRA CATEGORIA, PROVENIENTE DE CORTE DE SUBLEITO.</v>
          </cell>
          <cell r="C497" t="str">
            <v>m3</v>
          </cell>
          <cell r="D497">
            <v>3.77</v>
          </cell>
        </row>
        <row r="498">
          <cell r="A498">
            <v>0</v>
          </cell>
        </row>
        <row r="499">
          <cell r="A499" t="str">
            <v>05.01.150</v>
          </cell>
          <cell r="B499" t="str">
            <v>ESCAVACAO E CARGA MECANICAS DE MATERIAL DE PRIMEIRA CATEGORIA, PROVENIENTE DE CORTE DE SUBLEITO , E AINDA TRANSPORTE COM D.M.T. 0,2 KM.</v>
          </cell>
          <cell r="C499" t="str">
            <v>m3</v>
          </cell>
          <cell r="D499">
            <v>6.48</v>
          </cell>
        </row>
        <row r="500">
          <cell r="A500">
            <v>0</v>
          </cell>
        </row>
        <row r="501">
          <cell r="A501" t="str">
            <v>05.01.160</v>
          </cell>
          <cell r="B501" t="str">
            <v>ESCAVACAO E CARGA MECANICAS DE MATERIAL DE PRIMEIRA CATEGORIA, PROVENIENTE DE CORTE DE SUBLEITO, E AINDA TRANSPORTE COM D.M.T.2 KM.</v>
          </cell>
          <cell r="C501" t="str">
            <v>m3</v>
          </cell>
          <cell r="D501">
            <v>7.7</v>
          </cell>
        </row>
        <row r="502">
          <cell r="A502">
            <v>0</v>
          </cell>
        </row>
        <row r="503">
          <cell r="A503" t="str">
            <v>05.01.170</v>
          </cell>
          <cell r="B503" t="str">
            <v>ESCAVACAO E CARGA MECANICAS DE MATERIAL DE PRIMEIRA CATEGORIA, PROVENIENTE DE CORTE DE SUBLEITO, E AINDA TRANSPORTE COM D.M.T.4 KM.</v>
          </cell>
          <cell r="C503" t="str">
            <v>m3</v>
          </cell>
          <cell r="D503">
            <v>10.98</v>
          </cell>
        </row>
        <row r="504">
          <cell r="A504">
            <v>0</v>
          </cell>
        </row>
        <row r="505">
          <cell r="A505" t="str">
            <v>05.01.180</v>
          </cell>
          <cell r="B505" t="str">
            <v>ESCAVACAO E CARGA MECANICAS DE MATERIAL DE PRIMEIRA CATEGORIA, PROVENIENTE DE CORTE DE SUBLEITO, E AINDA TRANSPORTE COM D.M.T.6 KM.</v>
          </cell>
          <cell r="C505" t="str">
            <v>m3</v>
          </cell>
          <cell r="D505">
            <v>13.37</v>
          </cell>
        </row>
        <row r="506">
          <cell r="A506">
            <v>0</v>
          </cell>
        </row>
        <row r="507">
          <cell r="A507" t="str">
            <v>05.01.190</v>
          </cell>
          <cell r="B507" t="str">
            <v>ESCAVACAO E CARGA MECANICAS DE MATERIAL DE PRIMEIRA CATEGORIA, PROVENIENTE DE CORTE DE SUBLEITO,E AINDA TRANSPORTE COM D.M.T.8 KM.</v>
          </cell>
          <cell r="C507" t="str">
            <v>m3</v>
          </cell>
          <cell r="D507">
            <v>15.78</v>
          </cell>
        </row>
        <row r="508">
          <cell r="A508">
            <v>0</v>
          </cell>
        </row>
        <row r="509">
          <cell r="A509" t="str">
            <v>05.01.500</v>
          </cell>
          <cell r="B509" t="str">
            <v>DESMONTE DE ROCHA DURA INCLUINDO PERFURAÇÃO COM PERFURATRIZ, COMPRESSOR E ARGAMASSA EXPANSIVA, CAIMEX OU SIMILAR.</v>
          </cell>
          <cell r="C509" t="str">
            <v>m3</v>
          </cell>
          <cell r="D509">
            <v>116.93</v>
          </cell>
        </row>
        <row r="510">
          <cell r="A510">
            <v>0</v>
          </cell>
        </row>
        <row r="511">
          <cell r="A511" t="str">
            <v>05.02.010</v>
          </cell>
          <cell r="B511" t="str">
            <v>REATERRO SEM APILOAMENTO, COM APROVEITAMENTO DO MATERIAL ESCAVADO.</v>
          </cell>
          <cell r="C511" t="str">
            <v>m3</v>
          </cell>
          <cell r="D511">
            <v>3.06</v>
          </cell>
        </row>
        <row r="512">
          <cell r="A512">
            <v>0</v>
          </cell>
        </row>
        <row r="513">
          <cell r="A513" t="str">
            <v>05.02.020</v>
          </cell>
          <cell r="B513" t="str">
            <v>REATERRO APILOADO DE VALAS EM CAMADAS DE 20CM DE ESPESSURA , COM APROVEITAMENTO DO MATERIAL ESCAVADO.</v>
          </cell>
          <cell r="C513" t="str">
            <v>m3</v>
          </cell>
          <cell r="D513">
            <v>18.329999999999998</v>
          </cell>
        </row>
        <row r="514">
          <cell r="A514">
            <v>0</v>
          </cell>
        </row>
        <row r="515">
          <cell r="A515" t="str">
            <v>05.02.030</v>
          </cell>
          <cell r="B515" t="str">
            <v>ESPALHAMENTO DE MATERIAL PARA SIMPLES REGULARIZACAO DO TERRENO.</v>
          </cell>
          <cell r="C515" t="str">
            <v>m3</v>
          </cell>
          <cell r="D515">
            <v>0.91</v>
          </cell>
        </row>
        <row r="516">
          <cell r="A516">
            <v>0</v>
          </cell>
        </row>
        <row r="517">
          <cell r="A517" t="str">
            <v>05.02.040</v>
          </cell>
          <cell r="B517" t="str">
            <v>EXECUCAO DE ATERRO ABRANGENDO ESPALHAMENTO, HOMOGENEIZACAO , UMEDECIMENTO E COMPACTACAO MANUAL EM CAMADAS DE 20 CM DE ESPESSURA, INCLUSIVE O FORNECIMENTO DO BARRO PROVENIENTE DE JAZIDA A UMA DISTANCIA MAXIMA DE 12 KM .</v>
          </cell>
          <cell r="C517" t="str">
            <v>m3</v>
          </cell>
          <cell r="D517">
            <v>40.130000000000003</v>
          </cell>
        </row>
        <row r="518">
          <cell r="A518">
            <v>0</v>
          </cell>
        </row>
        <row r="519">
          <cell r="A519" t="str">
            <v>05.02.050</v>
          </cell>
          <cell r="B519" t="str">
            <v>EXECUCAO DE ATERRO ABRANGENDO ESPALHAMENTO, HOMOGENEIZACAO , UMEDECIMENTO E COMPACTACAO MANUAL EM CAMADAS DE 20 CM DE ESPESSURA, INCLUSIVE O FORNECIMENTO DO BARRO PROVENIENTE DE JAZIDA A UMA DISTANCIA MAXIMA DE 20 KM .</v>
          </cell>
          <cell r="C519" t="str">
            <v>m3</v>
          </cell>
          <cell r="D519">
            <v>49.67</v>
          </cell>
        </row>
        <row r="520">
          <cell r="A520">
            <v>0</v>
          </cell>
        </row>
        <row r="521">
          <cell r="A521" t="str">
            <v>05.02.060</v>
          </cell>
          <cell r="B521" t="str">
            <v>EXECUCAO DE ATERRO ABRANGENDO ESPALHAMENTO , HOMOGENEIZACAO,UMEDECIMENTO E COMPACTACAO MECANICA EM CAMADAS DE 20 CM DE ESPESSURA , INCLUSIVE O FORNECIMENTO DO BARRO PROVENIENTE DE JAZIDA A UMA DISTANCIA MAXIMA DE 12 KM .</v>
          </cell>
          <cell r="C521" t="str">
            <v>m3</v>
          </cell>
          <cell r="D521">
            <v>31.91</v>
          </cell>
        </row>
        <row r="522">
          <cell r="A522">
            <v>0</v>
          </cell>
        </row>
        <row r="523">
          <cell r="A523" t="str">
            <v>05.02.070</v>
          </cell>
          <cell r="B523" t="str">
            <v>EXECUCAO DE ATERRO ABRANGENDO ESPALHAMENTO , HOMOGENEIZACAO , UMEDECIMENTO E COMPACTACAO MECANICA EM CAMADAS DE 20 CM DE ESPESSURA,IN CLUSIVE O FORNECIMENTO DO BARRO PROVENIENTE DE JAZIDA A UMA DISTANCIA MAXIMA DE 20 KM .</v>
          </cell>
          <cell r="C523" t="str">
            <v>m3</v>
          </cell>
          <cell r="D523">
            <v>41.77</v>
          </cell>
        </row>
        <row r="524">
          <cell r="A524">
            <v>0</v>
          </cell>
        </row>
        <row r="525">
          <cell r="A525" t="str">
            <v>05.02.080</v>
          </cell>
          <cell r="B525" t="str">
            <v>ATERRO COM AREIA EM CAMADAS DE ATE 40 CM DE ALTURA , UTILIZANDO-SE O PROCESSO MECANICO LEVE PARA A COMPACTACAO,INCLUSIVE CARGA,DESCARGA E TRANSPORTE (POSTO OBRA)</v>
          </cell>
          <cell r="C525" t="str">
            <v>m3</v>
          </cell>
          <cell r="D525">
            <v>43.58</v>
          </cell>
        </row>
        <row r="526">
          <cell r="A526">
            <v>0</v>
          </cell>
        </row>
        <row r="527">
          <cell r="A527" t="str">
            <v>05.02.090</v>
          </cell>
          <cell r="B527" t="str">
            <v>APILOAMENTO MANUAL DE VALAS EM CAMADAS DE 20 CM DE ESPESSURA.</v>
          </cell>
          <cell r="C527" t="str">
            <v>m3</v>
          </cell>
          <cell r="D527">
            <v>15.28</v>
          </cell>
        </row>
        <row r="528">
          <cell r="A528">
            <v>0</v>
          </cell>
        </row>
        <row r="529">
          <cell r="A529" t="str">
            <v>05.02.100</v>
          </cell>
          <cell r="B529" t="str">
            <v>COMPACTACAO MECANICA DE ATERRO A 100 POR CENTO DO PROCTOR NORMAL, MEDIDO NA SECAO, INCLUSIVE ESPALHAMENTO,UMEDECIMENTO E HOMOGENEIZACAO.</v>
          </cell>
          <cell r="C529" t="str">
            <v>m3</v>
          </cell>
          <cell r="D529">
            <v>2.91</v>
          </cell>
        </row>
        <row r="530">
          <cell r="A530">
            <v>0</v>
          </cell>
        </row>
        <row r="531">
          <cell r="A531" t="str">
            <v>05.02.110</v>
          </cell>
          <cell r="B531" t="str">
            <v>EXECUÇÃO DE ATERRO COM BARRO. UTILIZANDO-SE O PROCESSO MECÂNICO LEVE DE COMPACTAÇÃO,INCLUSIVE CARGA, DESCARGA E TRANSPORTE (POSTO OBRA)</v>
          </cell>
          <cell r="C531" t="str">
            <v>m3</v>
          </cell>
          <cell r="D531">
            <v>29.9</v>
          </cell>
        </row>
        <row r="532">
          <cell r="A532">
            <v>0</v>
          </cell>
        </row>
        <row r="533">
          <cell r="A533" t="str">
            <v>05.02.120</v>
          </cell>
          <cell r="B533"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3" t="str">
            <v>m3</v>
          </cell>
          <cell r="D533">
            <v>129.13</v>
          </cell>
        </row>
        <row r="534">
          <cell r="A534">
            <v>0</v>
          </cell>
        </row>
        <row r="535">
          <cell r="A535" t="str">
            <v>05.02.130</v>
          </cell>
          <cell r="B535"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5" t="str">
            <v>m3</v>
          </cell>
          <cell r="D535">
            <v>116.23</v>
          </cell>
        </row>
        <row r="536">
          <cell r="A536">
            <v>0</v>
          </cell>
        </row>
        <row r="537">
          <cell r="A537" t="str">
            <v>05.02.140</v>
          </cell>
          <cell r="B537"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7" t="str">
            <v>m3</v>
          </cell>
          <cell r="D537">
            <v>111.86</v>
          </cell>
        </row>
        <row r="538">
          <cell r="A538">
            <v>0</v>
          </cell>
        </row>
        <row r="539">
          <cell r="A539" t="str">
            <v>05.02.145</v>
          </cell>
          <cell r="B539"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9" t="str">
            <v>m3</v>
          </cell>
          <cell r="D539">
            <v>127.52</v>
          </cell>
        </row>
        <row r="540">
          <cell r="A540">
            <v>0</v>
          </cell>
        </row>
        <row r="541">
          <cell r="A541" t="str">
            <v>05.02.150</v>
          </cell>
          <cell r="B541" t="str">
            <v>ATERRO UTILIZANDO SOLO CIMENTO PARA FUNDACOES(TRACO 1:30)ABRANGENDO ESPALHAMENTO HOMOGEINIZACAO,UMEDECIMENTO E COMPACTACAO MECANICA LEVE EM CAMADAS SUCESSIVAS DE 20 CM DE ESPESSURA,INCLUSIVE FORNECIMENTO DO MATERIAL PROVENIENTE DE JAZIDA A UMA DISTANCIA M</v>
          </cell>
          <cell r="C541" t="str">
            <v>m3</v>
          </cell>
          <cell r="D541">
            <v>98.96</v>
          </cell>
        </row>
        <row r="542">
          <cell r="A542">
            <v>0</v>
          </cell>
        </row>
        <row r="543">
          <cell r="A543" t="str">
            <v>05.02.200</v>
          </cell>
          <cell r="B543" t="str">
            <v>EXECUCAO DE BASE COM BRITA GRADUADA ( CORRIDA) ABRANGENDO ESPALHAMENTO E COMPACTACAO DA MISTURA EM CAMADAS SUCESSIVAS COM 15CM DE ESPESSURA INCLUSIVE FORNECIMENTO DO MATERIAL (POSTO OBRA).</v>
          </cell>
          <cell r="C543" t="str">
            <v>m3</v>
          </cell>
          <cell r="D543">
            <v>77.61</v>
          </cell>
        </row>
        <row r="544">
          <cell r="A544">
            <v>0</v>
          </cell>
        </row>
        <row r="545">
          <cell r="A545" t="str">
            <v>05.03.010</v>
          </cell>
          <cell r="B545" t="str">
            <v>REGULARIZACAO MANUAL DE TERRENO NATURAL, CORTE OU ATERRO ATE 20 CM DE ESPESSURA.</v>
          </cell>
          <cell r="C545" t="str">
            <v>m2</v>
          </cell>
          <cell r="D545">
            <v>1.52</v>
          </cell>
        </row>
        <row r="546">
          <cell r="A546">
            <v>0</v>
          </cell>
        </row>
        <row r="547">
          <cell r="A547" t="str">
            <v>05.03.020</v>
          </cell>
          <cell r="B547" t="str">
            <v>REGULARIZACAO MECANICA DE TERRENO NATURAL, CORTE OU ATERRO ATE 20 CM DE ESPESSURA.</v>
          </cell>
          <cell r="C547" t="str">
            <v>m2</v>
          </cell>
          <cell r="D547">
            <v>0.66</v>
          </cell>
        </row>
        <row r="548">
          <cell r="A548">
            <v>0</v>
          </cell>
        </row>
        <row r="549">
          <cell r="A549" t="str">
            <v>05.03.030</v>
          </cell>
          <cell r="B549" t="str">
            <v>REGULARIZACAO DE TALUDE COM CORTE OU ATERRO ATE 20 CM DE ESPESSURA.</v>
          </cell>
          <cell r="C549" t="str">
            <v>m2</v>
          </cell>
          <cell r="D549">
            <v>3.06</v>
          </cell>
        </row>
        <row r="550">
          <cell r="A550">
            <v>0</v>
          </cell>
        </row>
        <row r="551">
          <cell r="A551" t="str">
            <v>05.04.010</v>
          </cell>
          <cell r="B551" t="str">
            <v>CONTENÇÃO TIPO RIP-RAP COM UTILIZAÇÃO DE SOLO-CIMENTO, TRAÇO 1:18, EM VOLUME, COM SACO DE NYLON, INCL. FORNECIMENTO DE AGREGADOS (BARRO/SAIBRO/AREIA), TRANSPORTE, CARGA E DESCARGA COM DMT 10KM.</v>
          </cell>
          <cell r="C551" t="str">
            <v>m3</v>
          </cell>
          <cell r="D551">
            <v>173.1</v>
          </cell>
        </row>
        <row r="552">
          <cell r="A552">
            <v>0</v>
          </cell>
        </row>
        <row r="553">
          <cell r="A553" t="str">
            <v>06.00.000</v>
          </cell>
          <cell r="B553" t="str">
            <v>ESTRUTURA DE CONCRETO</v>
          </cell>
        </row>
        <row r="554">
          <cell r="A554">
            <v>0</v>
          </cell>
        </row>
        <row r="555">
          <cell r="A555" t="str">
            <v>06.01.010</v>
          </cell>
          <cell r="B555" t="str">
            <v>FORMAS PARA CONCRETO ARMADO EM FUNDACOES, UTILIZANDO TABUAS DE 1 X 12 POL., INCLUSIVE ESCORAMENTO.</v>
          </cell>
          <cell r="C555" t="str">
            <v>m2</v>
          </cell>
          <cell r="D555">
            <v>53.92</v>
          </cell>
        </row>
        <row r="556">
          <cell r="A556">
            <v>0</v>
          </cell>
        </row>
        <row r="557">
          <cell r="A557" t="str">
            <v>06.01.015</v>
          </cell>
          <cell r="B557" t="str">
            <v>FORMAS PARA CONCRETO ARMADO EM FUNDACOES, COM CHAPAS DE MADEIRA COMPENSADA TIPO RESINADA DE 12MM, INCLUSIVE ESCORAMENTO.</v>
          </cell>
          <cell r="C557" t="str">
            <v>m2</v>
          </cell>
          <cell r="D557">
            <v>40.76</v>
          </cell>
        </row>
        <row r="558">
          <cell r="A558">
            <v>0</v>
          </cell>
        </row>
        <row r="559">
          <cell r="A559" t="str">
            <v>06.01.020</v>
          </cell>
          <cell r="B559" t="str">
            <v>FORMA PARA CONCRETO ARMADO EM LAJES, COM CHAPAS DE MADEIRA COMPENSADA TIPO RESINADA DE 12 MM, INCLUSIVE ESCORAMENTO.</v>
          </cell>
          <cell r="C559" t="str">
            <v>m2</v>
          </cell>
          <cell r="D559">
            <v>53.98</v>
          </cell>
        </row>
        <row r="560">
          <cell r="A560">
            <v>0</v>
          </cell>
        </row>
        <row r="561">
          <cell r="A561" t="str">
            <v>06.01.025</v>
          </cell>
          <cell r="B561" t="str">
            <v>FORMAS PARA CONCRETO ARMADO EM VIGAS, COM CHAPAS DE MADEIRA COMPENSADA RESINADA DE 12 MM, INCLUSIVE ESCORAMENTO.</v>
          </cell>
          <cell r="C561" t="str">
            <v>m2</v>
          </cell>
          <cell r="D561">
            <v>70.81</v>
          </cell>
        </row>
        <row r="562">
          <cell r="A562">
            <v>0</v>
          </cell>
        </row>
        <row r="563">
          <cell r="A563" t="str">
            <v>06.01.030</v>
          </cell>
          <cell r="B563" t="str">
            <v>FORMA PARA CONCRETO ARMADO EM PILARES,COM CHAPAS EM MADEIRA COMPENSADA TIPO RESINADA DE 12 MM, INCLUSIVE ESCORAMENTO.</v>
          </cell>
          <cell r="C563" t="str">
            <v>m2</v>
          </cell>
          <cell r="D563">
            <v>73.760000000000005</v>
          </cell>
        </row>
        <row r="564">
          <cell r="A564">
            <v>0</v>
          </cell>
        </row>
        <row r="565">
          <cell r="A565" t="str">
            <v>06.01.055</v>
          </cell>
          <cell r="B565" t="str">
            <v>FORMAS PARA CONCRETO ARMADO EM QUALQUER TIPO DE ESTRUTURA, COM CHAPA DE MADEIRA COMPENSADA TIPO RESINADA DE 12 MM,INCLUSIVE ESCORAMENTO.</v>
          </cell>
          <cell r="C565" t="str">
            <v>m2</v>
          </cell>
          <cell r="D565">
            <v>68.150000000000006</v>
          </cell>
        </row>
        <row r="566">
          <cell r="A566">
            <v>0</v>
          </cell>
        </row>
        <row r="567">
          <cell r="A567" t="str">
            <v>06.01.060</v>
          </cell>
          <cell r="B567" t="str">
            <v>FORMAS PARA CONCRETO APARENTE ARMADO EM LAJES COM CHAPAS DE MADEIRA COMPENSADA TIPO PLASTIFICADA DE 12MM, INCLUSIVE ESCORAMENTO.</v>
          </cell>
          <cell r="C567" t="str">
            <v>m2</v>
          </cell>
          <cell r="D567">
            <v>58.42</v>
          </cell>
        </row>
        <row r="568">
          <cell r="A568">
            <v>0</v>
          </cell>
        </row>
        <row r="569">
          <cell r="A569" t="str">
            <v>06.01.070</v>
          </cell>
          <cell r="B569" t="str">
            <v>FORMAS PARA CONCRETO APARENTE ARMADO EM VIGAS COM CHAPAS DE MADEIRA COMPENSADA TIPO PLASTIFICADA DE 12MM, INCLUSIVE ESCORAMENTO.</v>
          </cell>
          <cell r="C569" t="str">
            <v>m2</v>
          </cell>
          <cell r="D569">
            <v>77.52</v>
          </cell>
        </row>
        <row r="570">
          <cell r="A570">
            <v>0</v>
          </cell>
        </row>
        <row r="571">
          <cell r="A571" t="str">
            <v>06.01.080</v>
          </cell>
          <cell r="B571" t="str">
            <v>FORMAS PARA CONCRETO APARENTE ARMADO EM PILARES, COM CHAPAS DE MADEIRA COMPENSADA TIPO PLASTIFICADA DE 12MM, INCLUSIVE ESCORAMENTO.</v>
          </cell>
          <cell r="C571" t="str">
            <v>m2</v>
          </cell>
          <cell r="D571">
            <v>80.47</v>
          </cell>
        </row>
        <row r="572">
          <cell r="A572">
            <v>0</v>
          </cell>
        </row>
        <row r="573">
          <cell r="A573" t="str">
            <v>06.01.090</v>
          </cell>
          <cell r="B573" t="str">
            <v>FORMAS PARA CONCRETO APARENTE ARMADO EM QUALQUER TIPO DE ESTRUTURA , COM CHAPAS DE MADEIRA COMPENSADA TIPO PLASTIFICADA DE 12MM , INCLUSIVE ESCORAMENTO.</v>
          </cell>
          <cell r="C573" t="str">
            <v>m2</v>
          </cell>
          <cell r="D573">
            <v>74.86</v>
          </cell>
        </row>
        <row r="574">
          <cell r="A574">
            <v>0</v>
          </cell>
        </row>
        <row r="575">
          <cell r="A575" t="str">
            <v>06.01.100</v>
          </cell>
          <cell r="B575" t="str">
            <v>ESCORAMENTO EM MADEIRA PARA VIGAS E LAJES DE EDIFICAÇÕES, UTILIZANDO BARROTE 3"X3", PREGO 2 1/2"X10 E TÁBUA DE 2,5X 20CM. CONSIDERADO TRÊS USOS E PÉ DIREITO ATÉ 3,50M.</v>
          </cell>
          <cell r="C575" t="str">
            <v>m2</v>
          </cell>
          <cell r="D575">
            <v>11.45</v>
          </cell>
        </row>
        <row r="576">
          <cell r="A576">
            <v>0</v>
          </cell>
        </row>
        <row r="577">
          <cell r="A577" t="str">
            <v>06.010.090</v>
          </cell>
          <cell r="B577" t="str">
            <v>EXCLUÍDO -  CÓDIGO COM ZERO A MAIS...</v>
          </cell>
          <cell r="C577" t="str">
            <v>m2</v>
          </cell>
        </row>
        <row r="578">
          <cell r="A578">
            <v>0</v>
          </cell>
        </row>
        <row r="579">
          <cell r="A579" t="str">
            <v>06.02.020</v>
          </cell>
          <cell r="B579" t="str">
            <v>FERRO CORTADO, DOBRADO E COLOCADO NA FORMA,EM INFRA-ESTRUTURA(CA-50).</v>
          </cell>
          <cell r="C579" t="str">
            <v>Kg</v>
          </cell>
          <cell r="D579">
            <v>6.48</v>
          </cell>
        </row>
        <row r="580">
          <cell r="A580">
            <v>0</v>
          </cell>
        </row>
        <row r="581">
          <cell r="A581" t="str">
            <v>06.02.030</v>
          </cell>
          <cell r="B581" t="str">
            <v>FERRO CORTADO, DOBRADO E COLOCADO NA FORMA,EM INFRA-ESTRUTURA(CA-60).</v>
          </cell>
          <cell r="C581" t="str">
            <v>Kg</v>
          </cell>
          <cell r="D581">
            <v>7.17</v>
          </cell>
        </row>
        <row r="582">
          <cell r="A582">
            <v>0</v>
          </cell>
        </row>
        <row r="583">
          <cell r="A583" t="str">
            <v>06.02.050</v>
          </cell>
          <cell r="B583" t="str">
            <v>FERRO CORTADO, DOBRADO E COLOCADO NA FORMA,EM SUPER-ESTRUTURA(CA-50).</v>
          </cell>
          <cell r="C583" t="str">
            <v>Kg</v>
          </cell>
          <cell r="D583">
            <v>6.63</v>
          </cell>
        </row>
        <row r="584">
          <cell r="A584">
            <v>0</v>
          </cell>
        </row>
        <row r="585">
          <cell r="A585" t="str">
            <v>06.02.060</v>
          </cell>
          <cell r="B585" t="str">
            <v>FERRO CORTADO, DOBRADO E COLOCADO NA FORMA,EM SUPER-ESTRUTURA(CA-60).</v>
          </cell>
          <cell r="C585" t="str">
            <v>Kg</v>
          </cell>
          <cell r="D585">
            <v>7.32</v>
          </cell>
        </row>
        <row r="586">
          <cell r="A586">
            <v>0</v>
          </cell>
        </row>
        <row r="587">
          <cell r="A587" t="str">
            <v>06.02.070</v>
          </cell>
          <cell r="B587" t="str">
            <v>FORNECIMENTO E  EXECUÇÃO  DE ARMADURA EM TELA METÁLICA Q92 DE FIO 4,20MM, INCLUINDO CORTE E  MONTAGEM</v>
          </cell>
          <cell r="C587" t="str">
            <v>Kg</v>
          </cell>
          <cell r="D587">
            <v>7.12</v>
          </cell>
        </row>
        <row r="588">
          <cell r="A588">
            <v>0</v>
          </cell>
        </row>
        <row r="589">
          <cell r="A589" t="str">
            <v>06.02.071</v>
          </cell>
          <cell r="B589" t="str">
            <v>FORNECIMENTO E  EXECUÇÃO  DE ARMADURA EM TELA METÁLICA Q61 (15X15) DE FIO 3,40MM, INCLUINDO CORTE E  MONTAGEM</v>
          </cell>
          <cell r="C589" t="str">
            <v>Kg</v>
          </cell>
          <cell r="D589">
            <v>7.47</v>
          </cell>
        </row>
        <row r="590">
          <cell r="A590">
            <v>0</v>
          </cell>
        </row>
        <row r="591">
          <cell r="A591" t="str">
            <v>06.02.072</v>
          </cell>
          <cell r="B591" t="str">
            <v>FORNECIMENTO E  EXECUÇÃO  DE ARMADURA EM TELA METÁLICA Q75 (15X15) DE FIO 3,80MM, INCLUINDO CORTE E  MONTAGEM</v>
          </cell>
          <cell r="C591" t="str">
            <v>Kg</v>
          </cell>
          <cell r="D591">
            <v>6.83</v>
          </cell>
        </row>
        <row r="592">
          <cell r="A592">
            <v>0</v>
          </cell>
        </row>
        <row r="593">
          <cell r="A593" t="str">
            <v>06.03.010</v>
          </cell>
          <cell r="B593" t="str">
            <v>CONCRETO NAO ESTRUTURAL (1 4 8) PARA LASTROS DE PISOS E FUNDACOES, LANCADO E ADENSADO.</v>
          </cell>
          <cell r="C593" t="str">
            <v>m3</v>
          </cell>
          <cell r="D593">
            <v>291.5</v>
          </cell>
        </row>
        <row r="594">
          <cell r="A594">
            <v>0</v>
          </cell>
        </row>
        <row r="595">
          <cell r="A595" t="str">
            <v>06.03.020</v>
          </cell>
          <cell r="B595" t="str">
            <v>CONCRETO ESTRUTURAL, FCK 11 MPA, CONDICAO B (NBR-12655),LANCADO SOBRE O TERRENO OU EM FUNDACOES E ADENSADO.</v>
          </cell>
          <cell r="C595" t="str">
            <v>m3</v>
          </cell>
          <cell r="D595">
            <v>317.14999999999998</v>
          </cell>
        </row>
        <row r="596">
          <cell r="A596">
            <v>0</v>
          </cell>
        </row>
        <row r="597">
          <cell r="A597" t="str">
            <v>06.03.030</v>
          </cell>
          <cell r="B597" t="str">
            <v>CONCRETO ESTRUTURAL, FCK 13,5 MPA CONDICAO B (NBR-12655),LANCADO SOBRE O TERRENO OU EM FUNDACOES E ADENSADO.</v>
          </cell>
          <cell r="C597" t="str">
            <v>m3</v>
          </cell>
          <cell r="D597">
            <v>330.96</v>
          </cell>
        </row>
        <row r="598">
          <cell r="A598">
            <v>0</v>
          </cell>
        </row>
        <row r="599">
          <cell r="A599" t="str">
            <v>06.03.040</v>
          </cell>
          <cell r="B599" t="str">
            <v>CONCRETO ESTRUTURAL, FCK 15 MPA, CONDICAO B (NBR-12655),LANCADO SOBRE O TERRENO OU EM FUNDACOES E ADENSADO.</v>
          </cell>
          <cell r="C599" t="str">
            <v>m3</v>
          </cell>
          <cell r="D599">
            <v>335.87</v>
          </cell>
        </row>
        <row r="600">
          <cell r="A600">
            <v>0</v>
          </cell>
        </row>
        <row r="601">
          <cell r="A601" t="str">
            <v>06.03.050</v>
          </cell>
          <cell r="B601" t="str">
            <v>CONCRETO ESTRUTURAL, FCK 15 MPA, CONDICAO B (NBR-12655),LANCADO EM ESTRUTURAS E ADENSADO.</v>
          </cell>
          <cell r="C601" t="str">
            <v>m3</v>
          </cell>
          <cell r="D601">
            <v>372.66</v>
          </cell>
        </row>
        <row r="602">
          <cell r="A602">
            <v>0</v>
          </cell>
        </row>
        <row r="603">
          <cell r="A603" t="str">
            <v>06.03.060</v>
          </cell>
          <cell r="B603" t="str">
            <v>CONCRETO ESTRUTURAL, FCK 18 MPA, CONDICAO B (NBR-12655),LANCADO SOBRE O TERRENO OU EM FUNDACOES E ADENSADO.</v>
          </cell>
          <cell r="C603" t="str">
            <v>m3</v>
          </cell>
          <cell r="D603">
            <v>348.13</v>
          </cell>
        </row>
        <row r="604">
          <cell r="A604">
            <v>0</v>
          </cell>
        </row>
        <row r="605">
          <cell r="A605" t="str">
            <v>06.03.070</v>
          </cell>
          <cell r="B605" t="str">
            <v>CONCRETO ESTRUTURAL, FCK 18 MPA, CONDICAO B (NBR-12655),LANCADO EM ESTRUTURAS E ADENSADO.</v>
          </cell>
          <cell r="C605" t="str">
            <v>m3</v>
          </cell>
          <cell r="D605">
            <v>384.92</v>
          </cell>
        </row>
        <row r="606">
          <cell r="A606">
            <v>0</v>
          </cell>
        </row>
        <row r="607">
          <cell r="A607" t="str">
            <v>06.03.080</v>
          </cell>
          <cell r="B607" t="str">
            <v>CONCRETO ESTRUTURAL, FCK 20 MPA, CONDICAO B (NBR-12655),LANCADO SOBRE O TERRENO OU EM FUNDACOES E ADENSADO.</v>
          </cell>
          <cell r="C607" t="str">
            <v>m3</v>
          </cell>
          <cell r="D607">
            <v>355.81</v>
          </cell>
        </row>
        <row r="608">
          <cell r="A608">
            <v>0</v>
          </cell>
        </row>
        <row r="609">
          <cell r="A609" t="str">
            <v>06.03.090</v>
          </cell>
          <cell r="B609" t="str">
            <v>CONCRETO ESTRUTURAL, FCK 20 MPA, CONDICAO B (NBR-12655),LANCADO EM ESTRUTURAS E ADENSADO.</v>
          </cell>
          <cell r="C609" t="str">
            <v>m3</v>
          </cell>
          <cell r="D609">
            <v>392.6</v>
          </cell>
        </row>
        <row r="610">
          <cell r="A610">
            <v>0</v>
          </cell>
        </row>
        <row r="611">
          <cell r="A611" t="str">
            <v>06.03.091</v>
          </cell>
          <cell r="B611" t="str">
            <v>CONCRETO ESTRUTURAL, FCK 25 MPA, CONDICAO A (NBR 12655) LANCADO SOBRE O TERRENO OU EM FUNDACOES E ADENSADO.</v>
          </cell>
          <cell r="C611" t="str">
            <v>m3</v>
          </cell>
          <cell r="D611">
            <v>363.43</v>
          </cell>
        </row>
        <row r="612">
          <cell r="A612">
            <v>0</v>
          </cell>
        </row>
        <row r="613">
          <cell r="A613" t="str">
            <v>06.03.092</v>
          </cell>
          <cell r="B613" t="str">
            <v>CONCRETO ESTRUTURAL, FCK 25 MPA, CONDICAO A (NBR 12655) LANCADO EM ESTRUTURAS E ADENSADO.</v>
          </cell>
          <cell r="C613" t="str">
            <v>m3</v>
          </cell>
          <cell r="D613">
            <v>400.22</v>
          </cell>
        </row>
        <row r="614">
          <cell r="A614">
            <v>0</v>
          </cell>
        </row>
        <row r="615">
          <cell r="A615" t="str">
            <v>06.03.093</v>
          </cell>
          <cell r="B615" t="str">
            <v>CONCRETO ESTRUTURAL, FCK 30 MPA, CONDICAO A (NBR 12655) LANCADO SOBRE O TERRENO OU EM FUNDACOES E ADENSADO.</v>
          </cell>
          <cell r="C615" t="str">
            <v>m3</v>
          </cell>
          <cell r="D615">
            <v>393.5</v>
          </cell>
        </row>
        <row r="616">
          <cell r="A616">
            <v>0</v>
          </cell>
        </row>
        <row r="617">
          <cell r="A617" t="str">
            <v>06.03.094</v>
          </cell>
          <cell r="B617" t="str">
            <v>CONCRETO ESTRUTURAL, FCK 30 MPA, CONDICAO A (NBR 12655) LANCADO EM ESTRUTURAS E ADENSADO.</v>
          </cell>
          <cell r="C617" t="str">
            <v>m3</v>
          </cell>
          <cell r="D617">
            <v>430.28</v>
          </cell>
        </row>
        <row r="618">
          <cell r="A618">
            <v>0</v>
          </cell>
        </row>
        <row r="619">
          <cell r="A619" t="str">
            <v>06.03.095</v>
          </cell>
          <cell r="B619" t="str">
            <v>CONCRETO ESTRUTURAL, FCK 35 MPA, CONDICAO A (NBR 12655) LANCADO SOBRE O TERRENO OU EM FUNDACOES E ADENSADO.</v>
          </cell>
          <cell r="C619" t="str">
            <v>m3</v>
          </cell>
          <cell r="D619">
            <v>413.47</v>
          </cell>
        </row>
        <row r="620">
          <cell r="A620">
            <v>0</v>
          </cell>
        </row>
        <row r="621">
          <cell r="A621" t="str">
            <v>06.03.096</v>
          </cell>
          <cell r="B621" t="str">
            <v>CONCRETO ESTRUTURAL, FCK 35 MPA, CONDICAO A (NBR 12655) LANCADO EM ESTRUTURAS E ADENSADO.</v>
          </cell>
          <cell r="C621" t="str">
            <v>m3</v>
          </cell>
          <cell r="D621">
            <v>450.26</v>
          </cell>
        </row>
        <row r="622">
          <cell r="A622">
            <v>0</v>
          </cell>
        </row>
        <row r="623">
          <cell r="A623" t="str">
            <v>06.03.097</v>
          </cell>
          <cell r="B623" t="str">
            <v>CONCRETO ESTRUTURAL, FCK 40 MPA, CONDICAO A (NBR 12655) LANCADO SOBRE O TERRENO OU EM FUNDACOES E ADENSADO.</v>
          </cell>
          <cell r="C623" t="str">
            <v>m3</v>
          </cell>
          <cell r="D623">
            <v>431.18</v>
          </cell>
        </row>
        <row r="624">
          <cell r="A624">
            <v>0</v>
          </cell>
        </row>
        <row r="625">
          <cell r="A625" t="str">
            <v>06.03.098</v>
          </cell>
          <cell r="B625" t="str">
            <v>CONCRETO ESTRUTURAL, FCK 40 MPA, CONDICAO A (NBR 12655) LANCADO EM ESTRUTURAS E ADENSADO.</v>
          </cell>
          <cell r="C625" t="str">
            <v>m3</v>
          </cell>
          <cell r="D625">
            <v>467.97</v>
          </cell>
        </row>
        <row r="626">
          <cell r="A626">
            <v>0</v>
          </cell>
        </row>
        <row r="627">
          <cell r="A627" t="str">
            <v>06.03.100</v>
          </cell>
          <cell r="B627" t="str">
            <v>CONCRETO ARMADO PRONTO, FCK 15 MPA,CONDICAO B (NBR-12655), LANCADO EM FUNDACOES E ADENSADO, INCLUSIVE FORMA, ESCORAMENTO E FERRAGEM.</v>
          </cell>
          <cell r="C627" t="str">
            <v>m3</v>
          </cell>
          <cell r="D627">
            <v>1177.75</v>
          </cell>
        </row>
        <row r="628">
          <cell r="A628">
            <v>0</v>
          </cell>
        </row>
        <row r="629">
          <cell r="A629" t="str">
            <v>06.03.101</v>
          </cell>
          <cell r="B629" t="str">
            <v>CONCRETO ARMADO PRONTO, FCK 18 MPA,CONDICAO B (NBR 12655), LANCADO EM FUNDACOES E ADENSADO, INCLUSIVE FORMA, ESCORAMENTO E FERRAGEM.</v>
          </cell>
          <cell r="C629" t="str">
            <v>m3</v>
          </cell>
          <cell r="D629">
            <v>1190.01</v>
          </cell>
        </row>
        <row r="630">
          <cell r="A630">
            <v>0</v>
          </cell>
        </row>
        <row r="631">
          <cell r="A631" t="str">
            <v>06.03.102</v>
          </cell>
          <cell r="B631" t="str">
            <v>CONCRETO ARMADO PRONTO, FCK 20 MPA,CONDICAO B (NBR 12655), LANCADO EM FUNDACOES E ADENSADO, INCLUSIVE FORMA, ESCORAMENTO E FERRAGEM.</v>
          </cell>
          <cell r="C631" t="str">
            <v>m3</v>
          </cell>
          <cell r="D631">
            <v>1197.68</v>
          </cell>
        </row>
        <row r="632">
          <cell r="A632">
            <v>0</v>
          </cell>
        </row>
        <row r="633">
          <cell r="A633" t="str">
            <v>06.03.103</v>
          </cell>
          <cell r="B633" t="str">
            <v>CONCRETO ARMADO PRONTO, FCK 25 MPA CONDICAO A (NBR 12655), LANCADO EM FUNDACOES E ADENSADO, INCLUSIVE FORMA, ESCORAMENTO E FERRAGEM.</v>
          </cell>
          <cell r="C633" t="str">
            <v>m3</v>
          </cell>
          <cell r="D633">
            <v>1205.31</v>
          </cell>
        </row>
        <row r="634">
          <cell r="A634">
            <v>0</v>
          </cell>
        </row>
        <row r="635">
          <cell r="A635" t="str">
            <v>06.03.104</v>
          </cell>
          <cell r="B635" t="str">
            <v>CONCRETO ARMADO PRONTO, FCK 30 MPA CONDICAO A (NBR 12655), LANCADO EM FUNDACOES E ADENSADO, INCLUSIVE FORMA, ESCORAMENTO E FERRAGEM.</v>
          </cell>
          <cell r="C635" t="str">
            <v>m3</v>
          </cell>
          <cell r="D635">
            <v>1235.3699999999999</v>
          </cell>
        </row>
        <row r="636">
          <cell r="A636">
            <v>0</v>
          </cell>
        </row>
        <row r="637">
          <cell r="A637" t="str">
            <v>06.03.105</v>
          </cell>
          <cell r="B637" t="str">
            <v>CONCRETO ARMADO PRONTO, FCK 35 MPA, CONDICO A (NBR 12655), LANCADO EM FUNDACOES E ADENSADO, INCLUSIVE FORMA, ESCORAMENTO E FERRAGEM.</v>
          </cell>
          <cell r="C637" t="str">
            <v>m3</v>
          </cell>
          <cell r="D637">
            <v>1255.3499999999999</v>
          </cell>
        </row>
        <row r="638">
          <cell r="A638">
            <v>0</v>
          </cell>
        </row>
        <row r="639">
          <cell r="A639" t="str">
            <v>06.03.106</v>
          </cell>
          <cell r="B639" t="str">
            <v>CONCRETO ARMADO PRONTO, FCK 40 MPA,CONDICAO A (NBR 12655), LANCADO EM FUNDACOES E ADENSADO, INCLUSIVE FORMA, ESCORAMENTO E FERRAGEM.</v>
          </cell>
          <cell r="C639" t="str">
            <v>m3</v>
          </cell>
          <cell r="D639">
            <v>1273.06</v>
          </cell>
        </row>
        <row r="640">
          <cell r="A640">
            <v>0</v>
          </cell>
        </row>
        <row r="641">
          <cell r="A641" t="str">
            <v>06.03.110</v>
          </cell>
          <cell r="B641" t="str">
            <v>CONCRETO ARMADO PRONTO, FCK 15 MPA,CONDICAO B (NBR-12655), LANCADO EM LAJES E ADENSADO, INCLUSIVE FORMA, ESCORAMENTO E FERRAGEM.</v>
          </cell>
          <cell r="C641" t="str">
            <v>m3</v>
          </cell>
          <cell r="D641">
            <v>1434.1</v>
          </cell>
        </row>
        <row r="642">
          <cell r="A642">
            <v>0</v>
          </cell>
        </row>
        <row r="643">
          <cell r="A643" t="str">
            <v>06.03.111</v>
          </cell>
          <cell r="B643" t="str">
            <v>CONCRETO ARMADO PRONTO, FCK 18 MPA,CONDICAO B (NBR 12655), LANCADO EM LAJES E ADENSADO, INCLUSIVE FORMA, ESCORAMENTO E FERRAGEM.</v>
          </cell>
          <cell r="C643" t="str">
            <v>m3</v>
          </cell>
          <cell r="D643">
            <v>1446.36</v>
          </cell>
        </row>
        <row r="644">
          <cell r="A644">
            <v>0</v>
          </cell>
        </row>
        <row r="645">
          <cell r="A645" t="str">
            <v>06.03.112</v>
          </cell>
          <cell r="B645" t="str">
            <v>CONCRETO ARMADO PRONTO, FCK 20 MPA,CONDICAO B (NBR 12655), LANCADO EM LAJES E ADENSADO, INCLUSIVE FORMA, ESCORAMENTO E FERRAGEM.</v>
          </cell>
          <cell r="C645" t="str">
            <v>m3</v>
          </cell>
          <cell r="D645">
            <v>1454.03</v>
          </cell>
        </row>
        <row r="646">
          <cell r="A646">
            <v>0</v>
          </cell>
        </row>
        <row r="647">
          <cell r="A647" t="str">
            <v>06.03.113</v>
          </cell>
          <cell r="B647" t="str">
            <v>CONCRETO ARMADO PRONTO, FCK 25 MPA,CONDICAO A (NBR 12655), LANCADO EM LAJES E ADENSADO, INCLUSIVE FORMA, ESCORAMENTO E FERRAGEM.</v>
          </cell>
          <cell r="C647" t="str">
            <v>m3</v>
          </cell>
          <cell r="D647">
            <v>1461.66</v>
          </cell>
        </row>
        <row r="648">
          <cell r="A648">
            <v>0</v>
          </cell>
        </row>
        <row r="649">
          <cell r="A649" t="str">
            <v>06.03.114</v>
          </cell>
          <cell r="B649" t="str">
            <v>CONCRETO ARMADO PRONTO, FCK 30 MPA,CONDICAO A (NBR 12655), LANCADO EM LAJES E ADENSADO, INCLUSIVE FORMA, ESCORAMENTO E FERRAGEM.</v>
          </cell>
          <cell r="C649" t="str">
            <v>m3</v>
          </cell>
          <cell r="D649">
            <v>1491.72</v>
          </cell>
        </row>
        <row r="650">
          <cell r="A650">
            <v>0</v>
          </cell>
        </row>
        <row r="651">
          <cell r="A651" t="str">
            <v>06.03.115</v>
          </cell>
          <cell r="B651" t="str">
            <v>CONCRETO ARMADO PRONTO, FCK 35 MPA,CONDICAO A (NBR 12655), LANCADO EM LAJES E ADENSADO, INCLUSIVE FORMA, ESCORAMENTO E FERRAGEM.</v>
          </cell>
          <cell r="C651" t="str">
            <v>m3</v>
          </cell>
          <cell r="D651">
            <v>1511.7</v>
          </cell>
        </row>
        <row r="652">
          <cell r="A652">
            <v>0</v>
          </cell>
        </row>
        <row r="653">
          <cell r="A653" t="str">
            <v>06.03.116</v>
          </cell>
          <cell r="B653" t="str">
            <v>CONCRETO ARMADO PRONTO, FCK 40 MPA,CONDICAO A (NBR 12655), LANCADO EM LAJES E ADENSADO, INCLUSIVE FORMA, ESCORAMENTO E FERRAGEM.</v>
          </cell>
          <cell r="C653" t="str">
            <v>m3</v>
          </cell>
          <cell r="D653">
            <v>1529.41</v>
          </cell>
        </row>
        <row r="654">
          <cell r="A654">
            <v>0</v>
          </cell>
        </row>
        <row r="655">
          <cell r="A655" t="str">
            <v>06.03.120</v>
          </cell>
          <cell r="B655" t="str">
            <v>CONCRETO ARMADO PRONTO, FCK 15 MPA,CONDICAO B (NBR-12655), LANCADO EM VIGAS E ADENSADO, INCLUSIVE FORMA, ESCORAMENTO E FERRAGEM.</v>
          </cell>
          <cell r="C655" t="str">
            <v>m3</v>
          </cell>
          <cell r="D655">
            <v>1711.05</v>
          </cell>
        </row>
        <row r="656">
          <cell r="A656">
            <v>0</v>
          </cell>
        </row>
        <row r="657">
          <cell r="A657" t="str">
            <v>06.03.121</v>
          </cell>
          <cell r="B657" t="str">
            <v>CONCRETO ARMADO PRONTO, FCK 18 MPA,CONDICAO B (NBR 12655), LANCADO EM VIGAS E ADENSADO, INCLUSIVE FORMA, ESCORAMENTO E FERRAGEM.</v>
          </cell>
          <cell r="C657" t="str">
            <v>m3</v>
          </cell>
          <cell r="D657">
            <v>1723.31</v>
          </cell>
        </row>
        <row r="658">
          <cell r="A658">
            <v>0</v>
          </cell>
        </row>
        <row r="659">
          <cell r="A659" t="str">
            <v>06.03.122</v>
          </cell>
          <cell r="B659" t="str">
            <v>CONCRETO ARMADO PRONTO, FCK 20 MPA,CONDICAO B (NBR 12655), LANCADO EM VIGAS E ADENSADO, INCLUSIVE FORMA, ESCORAMENTO E FERRAGEM.</v>
          </cell>
          <cell r="C659" t="str">
            <v>m3</v>
          </cell>
          <cell r="D659">
            <v>1730.98</v>
          </cell>
        </row>
        <row r="660">
          <cell r="A660">
            <v>0</v>
          </cell>
        </row>
        <row r="661">
          <cell r="A661" t="str">
            <v>06.03.123</v>
          </cell>
          <cell r="B661" t="str">
            <v>CONCRETO ARMADO PRONTO, FCK 25 MPA,CONDICAO A (NBR 12655), LANCADO EM VIGAS E ADENSADO, INCLUSIVE FORMA, ESCORAMENTO E FERRAGEM.</v>
          </cell>
          <cell r="C661" t="str">
            <v>m3</v>
          </cell>
          <cell r="D661">
            <v>1738.61</v>
          </cell>
        </row>
        <row r="662">
          <cell r="A662">
            <v>0</v>
          </cell>
        </row>
        <row r="663">
          <cell r="A663" t="str">
            <v>06.03.124</v>
          </cell>
          <cell r="B663" t="str">
            <v>CONCRETO ARMADO PRONTO, FCK 30 MPA,CONDICAO A (NBR 12655), LANCADO EM VIGAS E ADENSADO, INCLUSIVE FORMA, ESCORAMENTO E FERRAGEM.</v>
          </cell>
          <cell r="C663" t="str">
            <v>m3</v>
          </cell>
          <cell r="D663">
            <v>1768.67</v>
          </cell>
        </row>
        <row r="664">
          <cell r="A664">
            <v>0</v>
          </cell>
        </row>
        <row r="665">
          <cell r="A665" t="str">
            <v>06.03.125</v>
          </cell>
          <cell r="B665" t="str">
            <v>CONCRETO ARMADO PRONTO, FCK 35 MPA,CONDICAO A (NBR 12655), LANCADO EM VIGAS E ADENSADO, INCLUSIVE FORMA, ESCORAMENTO E FERRAGEM.</v>
          </cell>
          <cell r="C665" t="str">
            <v>m3</v>
          </cell>
          <cell r="D665">
            <v>1788.65</v>
          </cell>
        </row>
        <row r="666">
          <cell r="A666">
            <v>0</v>
          </cell>
        </row>
        <row r="667">
          <cell r="A667" t="str">
            <v>06.03.126</v>
          </cell>
          <cell r="B667" t="str">
            <v>CONCRETO ARMADO PRONTO, FCK 40 MPA,CONDICAO A (NBR 12655), LANCADO EM VIGAS E ADENSADO, INCLUSIVE FORMA, ESCORAMENTO E FERRAGEM.</v>
          </cell>
          <cell r="C667" t="str">
            <v>m3</v>
          </cell>
          <cell r="D667">
            <v>1806.36</v>
          </cell>
        </row>
        <row r="668">
          <cell r="A668">
            <v>0</v>
          </cell>
        </row>
        <row r="669">
          <cell r="A669" t="str">
            <v>06.03.130</v>
          </cell>
          <cell r="B669" t="str">
            <v>CONCRETO ARMADO PRONTO, FCK 15 MPA,CONDICAO B (NBR-12655),LANCADO EM PILARES E ADENSADO,INCLUSIVE FORMA, ESCORAMENTO E FERRAGEM.</v>
          </cell>
          <cell r="C669" t="str">
            <v>m3</v>
          </cell>
          <cell r="D669">
            <v>2017.85</v>
          </cell>
        </row>
        <row r="670">
          <cell r="A670">
            <v>0</v>
          </cell>
        </row>
        <row r="671">
          <cell r="A671" t="str">
            <v>06.03.131</v>
          </cell>
          <cell r="B671" t="str">
            <v>CONCRETO ARMADO PRONTO, FCK 18 MPA,CONDICAO B (NBR 12655),LANCADO EM PILARES E ADENSADO,INCLUSIVE FORMA, ESCORAMENTO E FERRAGEM.</v>
          </cell>
          <cell r="C671" t="str">
            <v>m3</v>
          </cell>
          <cell r="D671">
            <v>2030.11</v>
          </cell>
        </row>
        <row r="672">
          <cell r="A672">
            <v>0</v>
          </cell>
        </row>
        <row r="673">
          <cell r="A673" t="str">
            <v>06.03.132</v>
          </cell>
          <cell r="B673" t="str">
            <v>CONCRETO ARMADO PRONTO, FCK 20 MPA,CONDICAO B (NBR 12655),LANCADO EM PILARES E ADENSADO,INCLUSIVE FORMA, ESCORAMENTO E FERRAGEM.</v>
          </cell>
          <cell r="C673" t="str">
            <v>m3</v>
          </cell>
          <cell r="D673">
            <v>2037.78</v>
          </cell>
        </row>
        <row r="674">
          <cell r="A674">
            <v>0</v>
          </cell>
        </row>
        <row r="675">
          <cell r="A675" t="str">
            <v>06.03.133</v>
          </cell>
          <cell r="B675" t="str">
            <v>CONCRETO ARMADO PRONTO, FCK 25 MPA,CONDICAO A (NBR 12655),LANCADO EM PILARES E ADENSADO,INCLUSIVE FORMA, ESCORAMENTO E FERRAGEM.</v>
          </cell>
          <cell r="C675" t="str">
            <v>m3</v>
          </cell>
          <cell r="D675">
            <v>2045.41</v>
          </cell>
        </row>
        <row r="676">
          <cell r="A676">
            <v>0</v>
          </cell>
        </row>
        <row r="677">
          <cell r="A677" t="str">
            <v>06.03.134</v>
          </cell>
          <cell r="B677" t="str">
            <v>CONCRETO ARMADO PRONTO, FCK 30 MPA,CONDICAO A (NBR 12655),LANCADO EM PILARES E ADENSADO,INCLUSIVE FORMA, ESCORAMENTO E FERRAGEM.</v>
          </cell>
          <cell r="C677" t="str">
            <v>m3</v>
          </cell>
          <cell r="D677">
            <v>2075.4699999999998</v>
          </cell>
        </row>
        <row r="678">
          <cell r="A678">
            <v>0</v>
          </cell>
        </row>
        <row r="679">
          <cell r="A679" t="str">
            <v>06.03.135</v>
          </cell>
          <cell r="B679" t="str">
            <v>CONCRETO ARMADO PRONTO, FCK 35 MPA,CONDICAO A (NBR 12655),LANCADO EM PILARES E ADENSADO,INCLUSIVE FORMA, ESCORAMENTO E FERRAGEM.</v>
          </cell>
          <cell r="C679" t="str">
            <v>m3</v>
          </cell>
          <cell r="D679">
            <v>2095.4499999999998</v>
          </cell>
        </row>
        <row r="680">
          <cell r="A680">
            <v>0</v>
          </cell>
        </row>
        <row r="681">
          <cell r="A681" t="str">
            <v>06.03.136</v>
          </cell>
          <cell r="B681" t="str">
            <v>CONCRETO ARMADO PRONTO, FCK 40 MPA,CONDICAO A (NBR 12655),LANCADO EM PILARES E ADENSAD0,INCLUSIVE FORMA, ESCORAMENTO E FERRAGEM.</v>
          </cell>
          <cell r="C681" t="str">
            <v>m3</v>
          </cell>
          <cell r="D681">
            <v>2113.16</v>
          </cell>
        </row>
        <row r="682">
          <cell r="A682">
            <v>0</v>
          </cell>
        </row>
        <row r="683">
          <cell r="A683" t="str">
            <v>06.03.140</v>
          </cell>
          <cell r="B683" t="str">
            <v>CONCRETO ARMADO PRONTO, FCK 15 MPA,CONDICAO B (NBR-12655),LANCADO EM QUALQUER TIPO DE ESTRUTURA E ADENSADO, INCLUSIVE FORMA, ESCORAMENTO E FERRAGEM.</v>
          </cell>
          <cell r="C683" t="str">
            <v>m3</v>
          </cell>
          <cell r="D683">
            <v>1706.68</v>
          </cell>
        </row>
        <row r="684">
          <cell r="A684">
            <v>0</v>
          </cell>
        </row>
        <row r="685">
          <cell r="A685" t="str">
            <v>06.03.141</v>
          </cell>
          <cell r="B685" t="str">
            <v>CONCRETO ARMADO PRONTO, FCK 18 MPA,CONDICAO B (NBR 12655),LANCADO EM QUALQUER TIPO DE ESTRUTURA E ADENSADO, INCLUSIVE FORMA, ESCORAMENTO E FERRAGEM.</v>
          </cell>
          <cell r="C685" t="str">
            <v>m3</v>
          </cell>
          <cell r="D685">
            <v>1718.95</v>
          </cell>
        </row>
        <row r="686">
          <cell r="A686">
            <v>0</v>
          </cell>
        </row>
        <row r="687">
          <cell r="A687" t="str">
            <v>06.03.142</v>
          </cell>
          <cell r="B687" t="str">
            <v>CONCRETO ARMADO PRONTO, FCK 20 MPA,CONDICAO B (NBR 12655),LANCADO EM QUALQUER TIPO DE ESTRUTURA E ADENSADO, INCLUSIVE FORMA, ESCORAMENTO E FERRAGEM.</v>
          </cell>
          <cell r="C687" t="str">
            <v>m3</v>
          </cell>
          <cell r="D687">
            <v>1726.62</v>
          </cell>
        </row>
        <row r="688">
          <cell r="A688">
            <v>0</v>
          </cell>
        </row>
        <row r="689">
          <cell r="A689" t="str">
            <v>06.03.143</v>
          </cell>
          <cell r="B689" t="str">
            <v>CONCRETO ARMADO PRONTO, FCK 25 MPA,CONDICAO A (NBR 12655),LANCADO EM QUALQUER TIPO DE ESTRUTURA E ADENSADO, INCLUSIVE FORMA, ESCORAMENTO E FERRAGEM.</v>
          </cell>
          <cell r="C689" t="str">
            <v>m3</v>
          </cell>
          <cell r="D689">
            <v>1734.25</v>
          </cell>
        </row>
        <row r="690">
          <cell r="A690">
            <v>0</v>
          </cell>
        </row>
        <row r="691">
          <cell r="A691" t="str">
            <v>06.03.144</v>
          </cell>
          <cell r="B691" t="str">
            <v>CONCRETO ARMADO PRONTO, FCK 30 MPA,CONDICAO A (NBR 12655),LANCADO EM QUALQUER TIPO DE ESTRUTURA E ADENSADO, INCLUSIVE FORMA, ESCORAMENTO E FERRAGEM.</v>
          </cell>
          <cell r="C691" t="str">
            <v>m3</v>
          </cell>
          <cell r="D691">
            <v>1764.31</v>
          </cell>
        </row>
        <row r="692">
          <cell r="A692">
            <v>0</v>
          </cell>
        </row>
        <row r="693">
          <cell r="A693" t="str">
            <v>06.03.145</v>
          </cell>
          <cell r="B693" t="str">
            <v>CONCRETO ARMADO PRONTO, FCK 35 MPA,CONDICAO A (NBR 12655),LANCADO EM QUALQUER TIPO DE ESTRUTURA E ADENSADO, INCLUSIVE FORMA, ESCORAMENTO E FERRAGEM.</v>
          </cell>
          <cell r="C693" t="str">
            <v>m3</v>
          </cell>
          <cell r="D693">
            <v>1784.28</v>
          </cell>
        </row>
        <row r="694">
          <cell r="A694">
            <v>0</v>
          </cell>
        </row>
        <row r="695">
          <cell r="A695" t="str">
            <v>06.03.146</v>
          </cell>
          <cell r="B695" t="str">
            <v>CONCRETO ARMADO PRONTO, FCK 40 MPA,CONDICAO A (NBR 12655),LANCADO EM QUALQUER TIPO DE ESTRUTURA E ADENSADO, INCLUSIVE FORMA, ESCORAMENTO E FERRAGEM.</v>
          </cell>
          <cell r="C695" t="str">
            <v>m3</v>
          </cell>
          <cell r="D695">
            <v>1802</v>
          </cell>
        </row>
        <row r="696">
          <cell r="A696">
            <v>0</v>
          </cell>
        </row>
        <row r="697">
          <cell r="A697" t="str">
            <v>06.03.150</v>
          </cell>
          <cell r="B697" t="str">
            <v>CONCRETO APARENTE ARMADO PRONTO, FCK 15 MPA, CONDICAO B (NBR-12655), LANCADO EM LAJES E ADENSADO, INCLUSIVE FORMA,ESCORAMENTO E FERRAGEM.</v>
          </cell>
          <cell r="C697" t="str">
            <v>m3</v>
          </cell>
          <cell r="D697">
            <v>1375.98</v>
          </cell>
        </row>
        <row r="698">
          <cell r="A698">
            <v>0</v>
          </cell>
        </row>
        <row r="699">
          <cell r="A699" t="str">
            <v>06.03.151</v>
          </cell>
          <cell r="B699" t="str">
            <v>CONCRETO APARENTE ARMADO PRONTO, FCK 18 MPA, CONDICAO B (NBR 12655), LANCADO EM LAJES E ADENSADO, INCLUSIVE FORMA,ESCORAMENTO E FERRAGEM.</v>
          </cell>
          <cell r="C699" t="str">
            <v>m3</v>
          </cell>
          <cell r="D699">
            <v>1388.25</v>
          </cell>
        </row>
        <row r="700">
          <cell r="A700">
            <v>0</v>
          </cell>
        </row>
        <row r="701">
          <cell r="A701" t="str">
            <v>06.03.152</v>
          </cell>
          <cell r="B701" t="str">
            <v>CONCRETO APARENTE ARMADO PRONTO, FCK 20 MPA, CONDICAO B (NBR 12655), LANCADO EM LAJES E ADENSADO, INCLUSIVE FORMA,ESCORAMENTO E FERRAGEM.</v>
          </cell>
          <cell r="C701" t="str">
            <v>m3</v>
          </cell>
          <cell r="D701">
            <v>1395.92</v>
          </cell>
        </row>
        <row r="702">
          <cell r="A702">
            <v>0</v>
          </cell>
        </row>
        <row r="703">
          <cell r="A703" t="str">
            <v>06.03.153</v>
          </cell>
          <cell r="B703" t="str">
            <v>CONCRETO APARENTE ARMADO PRONTO, FCK 25 MPA, CONDICAO A (NBR 12655), LANCADO EM LAJES E ADENSADO, INCLUSIVE FORMA,ESCORAMENTO E FERRAGEM.</v>
          </cell>
          <cell r="C703" t="str">
            <v>m3</v>
          </cell>
          <cell r="D703">
            <v>1403.55</v>
          </cell>
        </row>
        <row r="704">
          <cell r="A704">
            <v>0</v>
          </cell>
        </row>
        <row r="705">
          <cell r="A705" t="str">
            <v>06.03.154</v>
          </cell>
          <cell r="B705" t="str">
            <v>CONCRETO APARENTE ARMADO PRONTO, FCK 30 MPA, CONDICAO A (NBR 12655), LANCADO EM LAJES E ADENSADO, INCLUSIVE FORMA,ESCORAMENTO E FERRAGEM.</v>
          </cell>
          <cell r="C705" t="str">
            <v>m3</v>
          </cell>
          <cell r="D705">
            <v>1433.61</v>
          </cell>
        </row>
        <row r="706">
          <cell r="A706">
            <v>0</v>
          </cell>
        </row>
        <row r="707">
          <cell r="A707" t="str">
            <v>06.03.155</v>
          </cell>
          <cell r="B707" t="str">
            <v>CONCRETO APARENTE ARMADO PRONTO, FCK 35 MPA, CONDICAO A (NBR 12655), LANCADO EM LAJES E ADENSADO, INCLUSIVE FORMA,ESCORAMENTO E FERRAGEM.</v>
          </cell>
          <cell r="C707" t="str">
            <v>m3</v>
          </cell>
          <cell r="D707">
            <v>1453.58</v>
          </cell>
        </row>
        <row r="708">
          <cell r="A708">
            <v>0</v>
          </cell>
        </row>
        <row r="709">
          <cell r="A709" t="str">
            <v>06.03.156</v>
          </cell>
          <cell r="B709" t="str">
            <v>CONCRETO APARENTE ARMADO PRONTO, FCK 40 MPA, CONDICAO A (NBR 12655), LANCADO EM LAJES E ADENSADO, INCLUSIVE FORMA,ESCORAMENTO E FERRAGEM.</v>
          </cell>
          <cell r="C709" t="str">
            <v>m3</v>
          </cell>
          <cell r="D709">
            <v>1471.3</v>
          </cell>
        </row>
        <row r="710">
          <cell r="A710">
            <v>0</v>
          </cell>
        </row>
        <row r="711">
          <cell r="A711" t="str">
            <v>06.03.160</v>
          </cell>
          <cell r="B711" t="str">
            <v>CONCRETO APARENTE ARMADO PRONTO, FCK 15 MPA CONDICAO B (NBR-12655), LANCADO EM VIGAS E ADENSADO,INCLUSIVE FORMA, ESCORAMENTO E FERRAGEM.</v>
          </cell>
          <cell r="C711" t="str">
            <v>m3</v>
          </cell>
          <cell r="D711">
            <v>1726.2</v>
          </cell>
        </row>
        <row r="712">
          <cell r="A712">
            <v>0</v>
          </cell>
        </row>
        <row r="713">
          <cell r="A713" t="str">
            <v>06.03.161</v>
          </cell>
          <cell r="B713" t="str">
            <v>CONCRETO APARENTE ARMADO PRONTO, FCK 18 MPA CONDICAO B (NBR-12655), LANCADO EM VIGAS E ADENSADO,INCLUSIVE FORMA, ESCORAMENTO E FERRAGEM.</v>
          </cell>
          <cell r="C713" t="str">
            <v>m3</v>
          </cell>
          <cell r="D713">
            <v>1738.46</v>
          </cell>
        </row>
        <row r="714">
          <cell r="A714">
            <v>0</v>
          </cell>
        </row>
        <row r="715">
          <cell r="A715" t="str">
            <v>06.03.162</v>
          </cell>
          <cell r="B715" t="str">
            <v>CONCRETO APARENTE ARMADO PRONTO, FCK 20 MPA CONDICAO B (NBR-12655), LANCADO EM VIGAS E ADENSADO,INCLUSIVE FORMA, ESCORAMENTO E FERRAGEM.</v>
          </cell>
          <cell r="C715" t="str">
            <v>m3</v>
          </cell>
          <cell r="D715">
            <v>1746.13</v>
          </cell>
        </row>
        <row r="716">
          <cell r="A716">
            <v>0</v>
          </cell>
        </row>
        <row r="717">
          <cell r="A717" t="str">
            <v>06.03.163</v>
          </cell>
          <cell r="B717" t="str">
            <v>CONCRETO APARENTE ARMADO PRONTO, FCK 25 MPA CONDICAO A (NBR-12655), LANCADO EM VIGAS E ADENSADO,INCLUSIVE FORMA, ESCORAMENTO E FERRAGEM.</v>
          </cell>
          <cell r="C717" t="str">
            <v>m3</v>
          </cell>
          <cell r="D717">
            <v>1753.76</v>
          </cell>
        </row>
        <row r="718">
          <cell r="A718">
            <v>0</v>
          </cell>
        </row>
        <row r="719">
          <cell r="A719" t="str">
            <v>06.03.164</v>
          </cell>
          <cell r="B719" t="str">
            <v>CONCRETO APARENTE ARMADO PRONTO, FCK 30 MPA CONDICAO A (NBR-12655), LANCADO EM VIGAS E ADENSADO,INCLUSIVE FORMA, ESCORAMENTO E FERRAGEM.</v>
          </cell>
          <cell r="C719" t="str">
            <v>m3</v>
          </cell>
          <cell r="D719">
            <v>1783.82</v>
          </cell>
        </row>
        <row r="720">
          <cell r="A720">
            <v>0</v>
          </cell>
        </row>
        <row r="721">
          <cell r="A721" t="str">
            <v>06.03.165</v>
          </cell>
          <cell r="B721" t="str">
            <v>CONCRETO APARENTE ARMADO PRONTO, FCK 35 MPA CONDICAO A (NBR-12655), LANCADO EM VIGAS E ADENSADO,INCLUSIVE FORMA, ESCORAMENTO E FERRAGEM.</v>
          </cell>
          <cell r="C721" t="str">
            <v>m3</v>
          </cell>
          <cell r="D721">
            <v>1803.8</v>
          </cell>
        </row>
        <row r="722">
          <cell r="A722">
            <v>0</v>
          </cell>
        </row>
        <row r="723">
          <cell r="A723" t="str">
            <v>06.03.166</v>
          </cell>
          <cell r="B723" t="str">
            <v>CONCRETO APARENTE ARMADO PRONTO, FCK 40 MPA CONDICAO A (NBR-12655), LANCADO EM VIGAS E ADENSADO,INCLUSIVE FORMA, ESCORAMENTO E FERRAGEM.</v>
          </cell>
          <cell r="C723" t="str">
            <v>m3</v>
          </cell>
          <cell r="D723">
            <v>1821.51</v>
          </cell>
        </row>
        <row r="724">
          <cell r="A724">
            <v>0</v>
          </cell>
        </row>
        <row r="725">
          <cell r="A725" t="str">
            <v>06.03.170</v>
          </cell>
          <cell r="B725" t="str">
            <v>CONCRETO APARENTE ARMADO PRONTO, FCK 15 MPA CONDICAO B (NBR-12655), LANCADO EM PILARES E ADENSADO, INCLUSIVE FORMA, ESCORAMENTO E FERRAGEM.</v>
          </cell>
          <cell r="C725" t="str">
            <v>m3</v>
          </cell>
          <cell r="D725">
            <v>2091.13</v>
          </cell>
        </row>
        <row r="726">
          <cell r="A726">
            <v>0</v>
          </cell>
        </row>
        <row r="727">
          <cell r="A727" t="str">
            <v>06.03.171</v>
          </cell>
          <cell r="B727" t="str">
            <v>CONCRETO APARENTE ARMADO PRONTO, FCK 18 MPA CONDICAO B (NBR-12655), LANCADO EM PILARES E ADENSADO, INCLUSIVE FORMA, ESCORAMENTO E FERRAGEM.</v>
          </cell>
          <cell r="C727" t="str">
            <v>m3</v>
          </cell>
          <cell r="D727">
            <v>2103.4</v>
          </cell>
        </row>
        <row r="728">
          <cell r="A728">
            <v>0</v>
          </cell>
        </row>
        <row r="729">
          <cell r="A729" t="str">
            <v>06.03.172</v>
          </cell>
          <cell r="B729" t="str">
            <v>CONCRETO APARENTE ARMADO PRONTO, FCK 20 MPA CONDICAO B (NBR-12655), LANCADO EM PILARES E ADENSADO, INCLUSIVE FORMA, ESCORAMENTO E FERRAGEM.</v>
          </cell>
          <cell r="C729" t="str">
            <v>m3</v>
          </cell>
          <cell r="D729">
            <v>2111.0700000000002</v>
          </cell>
        </row>
        <row r="730">
          <cell r="A730">
            <v>0</v>
          </cell>
        </row>
        <row r="731">
          <cell r="A731" t="str">
            <v>06.03.173</v>
          </cell>
          <cell r="B731" t="str">
            <v>CONCRETO APARENTE ARMADO PRONTO, FCK 25 MPA CONDICAO A (NBR-12655), LANCADO EM PILARES E ADENSADO, INCLUSIVE FORMA, ESCORAMENTO E FERRAGEM.</v>
          </cell>
          <cell r="C731" t="str">
            <v>m3</v>
          </cell>
          <cell r="D731">
            <v>2118.6999999999998</v>
          </cell>
        </row>
        <row r="732">
          <cell r="A732">
            <v>0</v>
          </cell>
        </row>
        <row r="733">
          <cell r="A733" t="str">
            <v>06.03.174</v>
          </cell>
          <cell r="B733" t="str">
            <v>CONCRETO APARENTE ARMADO PRONTO, FCK 30 MPA CONDICAO A (NBR-12655), LANCADO EM PILARES E ADENSADO, INCLUSIVE FORMA, ESCORAMENTO E FERRAGEM.</v>
          </cell>
          <cell r="C733" t="str">
            <v>m3</v>
          </cell>
          <cell r="D733">
            <v>2148.7600000000002</v>
          </cell>
        </row>
        <row r="734">
          <cell r="A734">
            <v>0</v>
          </cell>
        </row>
        <row r="735">
          <cell r="A735" t="str">
            <v>06.03.175</v>
          </cell>
          <cell r="B735" t="str">
            <v>CONCRETO APARENTE ARMADO PRONTO, FCK 35 MPA CONDICAO A (NBR-12655), LANCADO EM PILARES E ADENSADO, INCLUSIVE FORMA, ESCORAMENTO E FERRAGEM.</v>
          </cell>
          <cell r="C735" t="str">
            <v>m3</v>
          </cell>
          <cell r="D735">
            <v>2168.73</v>
          </cell>
        </row>
        <row r="736">
          <cell r="A736">
            <v>0</v>
          </cell>
        </row>
        <row r="737">
          <cell r="A737" t="str">
            <v>06.03.176</v>
          </cell>
          <cell r="B737" t="str">
            <v>CONCRETO APARENTE ARMADO PRONTO, FCK 40 MPA CONDICAO A (NBR-12655), LANCADO EM PILARES E ADENSADO, INCLUSIVE FORMA, ESCORAMENTO E FERRAGEM.</v>
          </cell>
          <cell r="C737" t="str">
            <v>m3</v>
          </cell>
          <cell r="D737">
            <v>2186.4499999999998</v>
          </cell>
        </row>
        <row r="738">
          <cell r="A738">
            <v>0</v>
          </cell>
        </row>
        <row r="739">
          <cell r="A739" t="str">
            <v>06.03.180</v>
          </cell>
          <cell r="B739" t="str">
            <v>CONCRETO APARENTE ARMADO PRONTO, FCK 15 MPA CONDICAO B (NBR-12655),LANCADO EM QUALQUER TIPO DE ESTRUTURA E ADENSADO, INCLUSIVE FORMA, ESCORAMENTO E FERRAGEM.</v>
          </cell>
          <cell r="C739" t="str">
            <v>m3</v>
          </cell>
          <cell r="D739">
            <v>1756.52</v>
          </cell>
        </row>
        <row r="740">
          <cell r="A740">
            <v>0</v>
          </cell>
        </row>
        <row r="741">
          <cell r="A741" t="str">
            <v>06.03.181</v>
          </cell>
          <cell r="B741" t="str">
            <v>CONCRETO APARENTE ARMADO PRONTO, FCK 18 MPA CONDICAO B (NBR-12655),LANCADO EM QUALQUER TIPO DE ESTRUTURA E ADENSADO, INCLUSIVE FORMA, ESCORAMENTO E FERRAGEM.</v>
          </cell>
          <cell r="C741" t="str">
            <v>m3</v>
          </cell>
          <cell r="D741">
            <v>1768.78</v>
          </cell>
        </row>
        <row r="742">
          <cell r="A742">
            <v>0</v>
          </cell>
        </row>
        <row r="743">
          <cell r="A743" t="str">
            <v>06.03.182</v>
          </cell>
          <cell r="B743" t="str">
            <v>CONCRETO APARENTE ARMADO PRONTO, FCK 20 MPA CONDICAO B (NBR-12655),LANCADO EM QUALQUER TIPO DE ESTRUTURA E ADENSADO, INCLUSIVE FORMA, ESCORAMENTO E FERRAGEM.</v>
          </cell>
          <cell r="C743" t="str">
            <v>m3</v>
          </cell>
          <cell r="D743">
            <v>1776.46</v>
          </cell>
        </row>
        <row r="744">
          <cell r="A744">
            <v>0</v>
          </cell>
        </row>
        <row r="745">
          <cell r="A745" t="str">
            <v>06.03.183</v>
          </cell>
          <cell r="B745" t="str">
            <v>CONCRETO APARENTE ARMADO PRONTO, FCK 25 MPA CONDICAO A (NBR-12655),LANCADO EM QUALQUER TIPO DE ESTRUTURA E ADENSADO, INCLUSIVE FORMA, ESCORAMENTO E FERRAGEM.</v>
          </cell>
          <cell r="C745" t="str">
            <v>m3</v>
          </cell>
          <cell r="D745">
            <v>1784.08</v>
          </cell>
        </row>
        <row r="746">
          <cell r="A746">
            <v>0</v>
          </cell>
        </row>
        <row r="747">
          <cell r="A747" t="str">
            <v>06.03.184</v>
          </cell>
          <cell r="B747" t="str">
            <v>CONCRETO APARENTE ARMADO PRONTO, FCK 30 MPA CONDICAO A (NBR-12655),LANCADO EM QUALQUER TIPO DE ESTRUTURA E ADENSADO, INCLUSIVE FORMA, ESCORAMENTO E FERRAGEM.</v>
          </cell>
          <cell r="C747" t="str">
            <v>m3</v>
          </cell>
          <cell r="D747">
            <v>1814.15</v>
          </cell>
        </row>
        <row r="748">
          <cell r="A748">
            <v>0</v>
          </cell>
        </row>
        <row r="749">
          <cell r="A749" t="str">
            <v>06.03.185</v>
          </cell>
          <cell r="B749" t="str">
            <v>CONCRETO APARENTE ARMADO PRONTO, FCK 35 MPA CONDICAO A (NBR-12655),LANCADO EM QUALQUER TIPO DE ESTRUTURA E ADENSADO, INCLUSIVE FORMA, ESCORAMENTO E FERRAGEM.</v>
          </cell>
          <cell r="C749" t="str">
            <v>m3</v>
          </cell>
          <cell r="D749">
            <v>1834.12</v>
          </cell>
        </row>
        <row r="750">
          <cell r="A750">
            <v>0</v>
          </cell>
        </row>
        <row r="751">
          <cell r="A751" t="str">
            <v>06.03.186</v>
          </cell>
          <cell r="B751" t="str">
            <v>CONCRETO APARENTE ARMADO PRONTO, FCK 40 MPA CONDICAO A (NBR-12655),LANCADO EM QUALQUER TIPO DE ESTRUTURA E ADENSADO, INCLUSIVE FORMA, ESCORAMENTO E FERRAGEM.</v>
          </cell>
          <cell r="C751" t="str">
            <v>m3</v>
          </cell>
          <cell r="D751">
            <v>1851.83</v>
          </cell>
        </row>
        <row r="752">
          <cell r="A752">
            <v>0</v>
          </cell>
        </row>
        <row r="753">
          <cell r="A753" t="str">
            <v>06.03.200</v>
          </cell>
          <cell r="B753" t="str">
            <v>TRANSPORTE,LANÇAMENTO,ADENSAMENTO E ACABAMENTO DO CONCRETO EM ESTRUTURA</v>
          </cell>
          <cell r="C753" t="str">
            <v>m3</v>
          </cell>
          <cell r="D753">
            <v>24.03</v>
          </cell>
        </row>
        <row r="754">
          <cell r="A754">
            <v>0</v>
          </cell>
        </row>
        <row r="755">
          <cell r="A755" t="str">
            <v>06.04.002</v>
          </cell>
          <cell r="B755" t="str">
            <v>CONCRETO PRE-MISTURADO EM USINA, FCK 11 MPA FORNECIDO, LANCADO EM FUNDACOES E ADENSADO.</v>
          </cell>
          <cell r="C755" t="str">
            <v>m3</v>
          </cell>
          <cell r="D755">
            <v>289.98</v>
          </cell>
        </row>
        <row r="756">
          <cell r="A756">
            <v>0</v>
          </cell>
        </row>
        <row r="757">
          <cell r="A757" t="str">
            <v>06.04.004</v>
          </cell>
          <cell r="B757" t="str">
            <v>CONCRETO PRE-MISTURADO EM USINA, FCK 11 MPA FORNECIDO, LANCADO EM ESTRUTURAS E ADENSADO.</v>
          </cell>
          <cell r="C757" t="str">
            <v>m3</v>
          </cell>
          <cell r="D757">
            <v>302.20999999999998</v>
          </cell>
        </row>
        <row r="758">
          <cell r="A758">
            <v>0</v>
          </cell>
        </row>
        <row r="759">
          <cell r="A759" t="str">
            <v>06.04.010</v>
          </cell>
          <cell r="B759" t="str">
            <v>CONCRETO PRE-MISTURADO EM USINA, FCK 15 MPA FORNECIDO, LANCADO EM FUNDACOES E ADENSADO.</v>
          </cell>
          <cell r="C759" t="str">
            <v>m3</v>
          </cell>
          <cell r="D759">
            <v>312.48</v>
          </cell>
        </row>
        <row r="760">
          <cell r="A760">
            <v>0</v>
          </cell>
        </row>
        <row r="761">
          <cell r="A761" t="str">
            <v>06.04.020</v>
          </cell>
          <cell r="B761" t="str">
            <v>CONCRETO PRE-MISTURADO EM USINA, FCK 15 MPA FORNECIDO, LANCADO EM ESTRUTURAS E ADENSADO.</v>
          </cell>
          <cell r="C761" t="str">
            <v>m3</v>
          </cell>
          <cell r="D761">
            <v>349.27</v>
          </cell>
        </row>
        <row r="762">
          <cell r="A762">
            <v>0</v>
          </cell>
        </row>
        <row r="763">
          <cell r="A763" t="str">
            <v>06.04.030</v>
          </cell>
          <cell r="B763" t="str">
            <v>CONCRETO PRE-MISTURADO EM USINA, FCK 18 MPA FORNECIDO, LANCADO EM FUNDACOES E ADENSADO.</v>
          </cell>
          <cell r="C763" t="str">
            <v>m3</v>
          </cell>
          <cell r="D763">
            <v>326.23</v>
          </cell>
        </row>
        <row r="764">
          <cell r="A764">
            <v>0</v>
          </cell>
        </row>
        <row r="765">
          <cell r="A765" t="str">
            <v>06.04.040</v>
          </cell>
          <cell r="B765" t="str">
            <v>CONCRETO PRE-MISTURADO EM USINA, FCK 18 MPA FORNECIDO, LANCADO EM ESTRUTURAS E ADENSADO.</v>
          </cell>
          <cell r="C765" t="str">
            <v>m3</v>
          </cell>
          <cell r="D765">
            <v>363.02</v>
          </cell>
        </row>
        <row r="766">
          <cell r="A766">
            <v>0</v>
          </cell>
        </row>
        <row r="767">
          <cell r="A767" t="str">
            <v>06.04.050</v>
          </cell>
          <cell r="B767" t="str">
            <v>CONCRETO PRE-MISTURADO EM USINA, FCK 20 MPA FORNECIDO, LANCADO EM FUNDACOES E ADENSADO.</v>
          </cell>
          <cell r="C767" t="str">
            <v>m3</v>
          </cell>
          <cell r="D767">
            <v>334.02</v>
          </cell>
        </row>
        <row r="768">
          <cell r="A768">
            <v>0</v>
          </cell>
        </row>
        <row r="769">
          <cell r="A769" t="str">
            <v>06.04.060</v>
          </cell>
          <cell r="B769" t="str">
            <v>CONCRETO PRE-MISTURADO EM USINA, FCK 20 MPA FORNECIDO, LANCADO EM ESTRUTURAS E ADENSADO.</v>
          </cell>
          <cell r="C769" t="str">
            <v>m3</v>
          </cell>
          <cell r="D769">
            <v>370.81</v>
          </cell>
        </row>
        <row r="770">
          <cell r="A770">
            <v>0</v>
          </cell>
        </row>
        <row r="771">
          <cell r="A771" t="str">
            <v>06.04.070</v>
          </cell>
          <cell r="B771" t="str">
            <v>CONCRETO PRE-MISTURADO EM USINA, FCK 25 MPA FORNECIDO, LANCADO EM FUNDACOES E ADENSADO.</v>
          </cell>
          <cell r="C771" t="str">
            <v>m3</v>
          </cell>
          <cell r="D771">
            <v>346.23</v>
          </cell>
        </row>
        <row r="772">
          <cell r="A772">
            <v>0</v>
          </cell>
        </row>
        <row r="773">
          <cell r="A773" t="str">
            <v>06.04.080</v>
          </cell>
          <cell r="B773" t="str">
            <v>CONCRETO PRE-MISTURADO EM USINA, FCK 25 MPA FORNECIDO, LANCADO EM ESTRUTURAS E ADENSADO.</v>
          </cell>
          <cell r="C773" t="str">
            <v>m3</v>
          </cell>
          <cell r="D773">
            <v>383.02</v>
          </cell>
        </row>
        <row r="774">
          <cell r="A774">
            <v>0</v>
          </cell>
        </row>
        <row r="775">
          <cell r="A775" t="str">
            <v>06.04.090</v>
          </cell>
          <cell r="B775" t="str">
            <v>CONCRETO PRE-MISTURADO EM USINA, FCK 30 MPA FORNECIDO, LANCADO EM FUNDACOES E ADENSADO.</v>
          </cell>
          <cell r="C775" t="str">
            <v>m3</v>
          </cell>
          <cell r="D775">
            <v>364.98</v>
          </cell>
        </row>
        <row r="776">
          <cell r="A776">
            <v>0</v>
          </cell>
        </row>
        <row r="777">
          <cell r="A777" t="str">
            <v>06.04.100</v>
          </cell>
          <cell r="B777" t="str">
            <v>CONCRETO PRE-MISTURADO EM USINA, FCK 30 MPA FORNECIDO, LANCADO EM ESTRUTURAS E ADENSADO.</v>
          </cell>
          <cell r="C777" t="str">
            <v>m3</v>
          </cell>
          <cell r="D777">
            <v>401.77</v>
          </cell>
        </row>
        <row r="778">
          <cell r="A778">
            <v>0</v>
          </cell>
        </row>
        <row r="779">
          <cell r="A779" t="str">
            <v>06.04.110</v>
          </cell>
          <cell r="B779" t="str">
            <v>CONCRETO PRE-MISTURADO EM USINA, FCK 33 MPA FORNECIDO, LANCADO EM FUNDACOES E ADENSADO.</v>
          </cell>
          <cell r="C779" t="str">
            <v>m3</v>
          </cell>
          <cell r="D779">
            <v>372.8</v>
          </cell>
        </row>
        <row r="780">
          <cell r="A780">
            <v>0</v>
          </cell>
        </row>
        <row r="781">
          <cell r="A781" t="str">
            <v>06.04.120</v>
          </cell>
          <cell r="B781" t="str">
            <v>CONCRETO PRE-MISTURADO EM USINA, FCK 33 MPA FORNECIDO, LANCADO EM ESTRUTURAS E ADENSADO.</v>
          </cell>
          <cell r="C781" t="str">
            <v>m3</v>
          </cell>
          <cell r="D781">
            <v>409.58</v>
          </cell>
        </row>
        <row r="782">
          <cell r="A782">
            <v>0</v>
          </cell>
        </row>
        <row r="783">
          <cell r="A783" t="str">
            <v>06.04.130</v>
          </cell>
          <cell r="B783" t="str">
            <v>CONCRETO PRE-MISTURADO EM USINA, FCK 35 MPA FORNECIDO, LANCADO EM FUNDACOES E ADENSADO.</v>
          </cell>
          <cell r="C783" t="str">
            <v>m3</v>
          </cell>
          <cell r="D783">
            <v>386.23</v>
          </cell>
        </row>
        <row r="784">
          <cell r="A784">
            <v>0</v>
          </cell>
        </row>
        <row r="785">
          <cell r="A785" t="str">
            <v>06.04.140</v>
          </cell>
          <cell r="B785" t="str">
            <v>CONCRETO PRE-MISTURADO EM USINA, FCK 35 MPA FORNECIDO, LANCADO EM ESTRUTURAS E ADENSADO.</v>
          </cell>
          <cell r="C785" t="str">
            <v>m3</v>
          </cell>
          <cell r="D785">
            <v>398.46</v>
          </cell>
        </row>
        <row r="786">
          <cell r="A786">
            <v>0</v>
          </cell>
        </row>
        <row r="787">
          <cell r="A787" t="str">
            <v>06.04.150</v>
          </cell>
          <cell r="B787" t="str">
            <v>CONCRETO PRE-MISTURADO EM USINA, FCK 40 MPA FORNECIDO, LANCADO EM FUNDACOES E ADENSADO.</v>
          </cell>
          <cell r="C787" t="str">
            <v>m3</v>
          </cell>
          <cell r="D787">
            <v>403.12</v>
          </cell>
        </row>
        <row r="788">
          <cell r="A788">
            <v>0</v>
          </cell>
        </row>
        <row r="789">
          <cell r="A789" t="str">
            <v>06.04.160</v>
          </cell>
          <cell r="B789" t="str">
            <v>CONCRETO PRE-MISTURADO EM USINA, FCK 40 MPA FORNECIDO, LANCADO EM ESTRUTURAS E ADENSADO.</v>
          </cell>
          <cell r="C789" t="str">
            <v>m3</v>
          </cell>
          <cell r="D789">
            <v>415.35</v>
          </cell>
        </row>
        <row r="790">
          <cell r="A790">
            <v>0</v>
          </cell>
        </row>
        <row r="791">
          <cell r="A791" t="str">
            <v>06.04.170</v>
          </cell>
          <cell r="B791" t="str">
            <v>CONCRETO PRE-MISTURADO EM USINA, FCK 45 MPA FORNECIDO, LANCADO EM FUNDAÇÕES E ADENSADO.</v>
          </cell>
          <cell r="C791" t="str">
            <v>m3</v>
          </cell>
          <cell r="D791">
            <v>420.22</v>
          </cell>
        </row>
        <row r="792">
          <cell r="A792">
            <v>0</v>
          </cell>
        </row>
        <row r="793">
          <cell r="A793" t="str">
            <v>06.04.180</v>
          </cell>
          <cell r="B793" t="str">
            <v>CONCRETO PRE-MISTURADO EM USINA, FCK 45 MPA FORNECIDO, LANCADO EM ESTRUTURAS E ADENSADO.</v>
          </cell>
          <cell r="C793" t="str">
            <v>m3</v>
          </cell>
          <cell r="D793">
            <v>432.45</v>
          </cell>
        </row>
        <row r="794">
          <cell r="A794">
            <v>0</v>
          </cell>
        </row>
        <row r="795">
          <cell r="A795" t="str">
            <v>06.05.010</v>
          </cell>
          <cell r="B795" t="str">
            <v>CONCRETO CICLOPICO COM 70 P0RCENTO DE CONCRETO 1 3 5 E 30 PORCENTO DE RACHAO APLICADO.</v>
          </cell>
          <cell r="C795" t="str">
            <v>m3</v>
          </cell>
          <cell r="D795">
            <v>269.41000000000003</v>
          </cell>
        </row>
        <row r="796">
          <cell r="A796">
            <v>0</v>
          </cell>
        </row>
        <row r="797">
          <cell r="A797" t="str">
            <v>06.06.010</v>
          </cell>
          <cell r="B797" t="str">
            <v>APLICACAO DE ADESIVO EPOXICO TIPO SIKADUR 32 OU SIMILAR.</v>
          </cell>
          <cell r="C797" t="str">
            <v>m2</v>
          </cell>
          <cell r="D797">
            <v>104.23</v>
          </cell>
        </row>
        <row r="798">
          <cell r="A798">
            <v>0</v>
          </cell>
        </row>
        <row r="799">
          <cell r="A799" t="str">
            <v>06.07.002</v>
          </cell>
          <cell r="B799" t="str">
            <v>FUNDAÇÃO EM ESTACA BROCA EM CONCRETO ARMADO FCK 25 MPA COM DIÂMETRO DE 25CM, 04 BARRAS DE 10.0MM(3/8") E ESTRIBOS A CADA 20CM DE 5.0MM, ESCAVAÇÃO MANUAL E PROFUNDIDADE DE 5,00M.</v>
          </cell>
          <cell r="C799" t="str">
            <v>m</v>
          </cell>
          <cell r="D799">
            <v>52.92</v>
          </cell>
        </row>
        <row r="800">
          <cell r="A800">
            <v>0</v>
          </cell>
        </row>
        <row r="801">
          <cell r="A801" t="str">
            <v>06.07.003</v>
          </cell>
          <cell r="B801" t="str">
            <v>FUNDAÇÃO EM ESTACA BROCA EM CONC.ARM. FCK 30 MPA C/DIÂM.DE 20CM, 04 BARRAS DE AÇO - 10.0MM  E ESTRIBOS EM AÇO 5.0MM, C/ 60CM, A CADA 20CM,  ESC.MANUAL E PROF.DE 5,00M, CONF.PROJ.CONTENÇÃO DE BARREIRA P/ESC.MARECHAL MASCARENHAS DE MORAIS - 28/08/2007 - 56/</v>
          </cell>
          <cell r="C801" t="str">
            <v>m</v>
          </cell>
          <cell r="D801">
            <v>40.630000000000003</v>
          </cell>
        </row>
        <row r="802">
          <cell r="A802">
            <v>0</v>
          </cell>
        </row>
        <row r="803">
          <cell r="A803" t="str">
            <v>06.07.005</v>
          </cell>
          <cell r="B803" t="str">
            <v>FORNECIMENTO E CRAVAÇÃO DE ESTACAS PRÉ-MOLDADAS DE CONCRETO ARMADO DE ALTA RESISTÊNCIA PARA 25T COM SEÇÃO 20X20CM, INCLUSIVE MOBILIZAÇÃO, DESMOBILIZAÇÃO, EMENDAS  E ARRASAMENTO DA ESTACA PARA ESCOLA INALDA SPINELLI, CONF. ANTE-PROJETO - TETO1 E COBERTA DE</v>
          </cell>
          <cell r="C803" t="str">
            <v>m</v>
          </cell>
          <cell r="D803">
            <v>99.63</v>
          </cell>
        </row>
        <row r="804">
          <cell r="A804">
            <v>0</v>
          </cell>
        </row>
        <row r="805">
          <cell r="A805" t="str">
            <v>06.07.010</v>
          </cell>
          <cell r="B805" t="str">
            <v>LAJE PRE-MOLDADA PARA PISO COM VAO NORMAL,INCLUSIVE CAPEAMENTO E ESCORAMENTO.</v>
          </cell>
          <cell r="C805" t="str">
            <v>m2</v>
          </cell>
          <cell r="D805">
            <v>69.81</v>
          </cell>
        </row>
        <row r="806">
          <cell r="A806">
            <v>0</v>
          </cell>
        </row>
        <row r="807">
          <cell r="A807" t="str">
            <v>06.07.020</v>
          </cell>
          <cell r="B807" t="str">
            <v>LAJE PRE-MOLDADA PARA FORRO COM VAO NORMAL, INCLUSIVE CAPEAMENTO E ESCORAMENTO.</v>
          </cell>
          <cell r="C807" t="str">
            <v>m2</v>
          </cell>
          <cell r="D807">
            <v>67.36</v>
          </cell>
        </row>
        <row r="808">
          <cell r="A808">
            <v>0</v>
          </cell>
        </row>
        <row r="809">
          <cell r="A809" t="str">
            <v>06.07.051</v>
          </cell>
          <cell r="B809" t="str">
            <v>LAJE TRELIÇADA B 12 PISO , SOBREC. 300 KGF/M2,  REVEST. 120 KGF/M², VÃO 4,40 M, FORN.DO EPS, ARM.COMPLEMENTAR TRELIÇA AS+=1,90CM² P/ NERVURA, DISTÂNCIA INTEREIXO 50 CM, INCL. CAP. 4 CM E 01 FAIXA TRAV.(CONC 25 MPA),TELA Q61. (INCL. FORMA E ESCOR.).</v>
          </cell>
          <cell r="C809" t="str">
            <v>m2</v>
          </cell>
          <cell r="D809">
            <v>99.46</v>
          </cell>
        </row>
        <row r="810">
          <cell r="A810">
            <v>0</v>
          </cell>
        </row>
        <row r="811">
          <cell r="A811" t="str">
            <v>06.07.052</v>
          </cell>
          <cell r="B811" t="str">
            <v>LAJE TRELIÇADA B12 PISO,SOBREC. 300 KGF/M2, REVEST. 120 KGF/M², ALVENARIA 200 KGF/M², VÃO 3,30M, FORNEC. EPS, ARMAÇÃO POS COMPL. AS+=1,32CM² P/ NERVURA DIST. INTEREIXO 50CM, INCLUSIVE CAP.4 CM, 02 FAIXAS TRAV. CONC 25 MPA,TELA Q92. (INCL. FORMA E ESCOR.).</v>
          </cell>
          <cell r="C811" t="str">
            <v>m2</v>
          </cell>
          <cell r="D811">
            <v>105.98</v>
          </cell>
        </row>
        <row r="812">
          <cell r="A812">
            <v>0</v>
          </cell>
        </row>
        <row r="813">
          <cell r="A813" t="str">
            <v>06.07.053</v>
          </cell>
          <cell r="B813" t="str">
            <v>LAJE TRELIÇADA B14 PISO,SOBREC. 300 KGF/M2,REV.120 KGF/M²,VÃO DE 5,00 M,FORNEC.DO EPS,ARMAÇÃO COMPLEMENTAR DA TRELIÇA AS+=2,10CM² P/ NERVURA,DISTÂNCIA INTEREIXO 50 CM, INCL.CAP.DE 5 CM E 01FAIXAS DE TRAV.EM CONC 25 MPA TELA Q61. (INCL. FORMA E ESCOR.) .</v>
          </cell>
          <cell r="C813" t="str">
            <v>m2</v>
          </cell>
          <cell r="D813">
            <v>117.72</v>
          </cell>
        </row>
        <row r="814">
          <cell r="A814">
            <v>0</v>
          </cell>
        </row>
        <row r="815">
          <cell r="A815" t="str">
            <v>06.07.054</v>
          </cell>
          <cell r="B815" t="str">
            <v>LAJE TRELIÇADA B14  PISO, SOBREC. 300 KGF/M2, REV. 120 KGF/M², ALVEN. 200 KGF/M², VÃO 4,30M, FORN.  EPS, ARM. POS COMPL. AS+=2,00CM² P/ NERVURA DIST. INTEREIXO 50CM,INCL. CAP. DE 5 CM E  02 FAIXAS DE TRAV. EM CONC 25 MPA, TELA Q92.(INCL. FORMA E ESCOR.) .</v>
          </cell>
          <cell r="C815" t="str">
            <v>m2</v>
          </cell>
          <cell r="D815">
            <v>114.52</v>
          </cell>
        </row>
        <row r="816">
          <cell r="A816">
            <v>0</v>
          </cell>
        </row>
        <row r="817">
          <cell r="A817" t="str">
            <v>06.07.055</v>
          </cell>
          <cell r="B817" t="str">
            <v>LAJE TRELIÇADA B 16  PISO , SOBREC. 300 KGF/M2,  REV. 120 KGF/M², VÃO 5,60 M, FORN. EPS, ARMAÇÃO POS COMPL. AS+=2,30CM² P/ NERVURA,DISTÂNCIA INTEREIXO 50 CM, INCL. CAP. DE 5 CM E 02 FAIXAS DE TRAV. EM CONC 25 MPA TELA Q61. .(INCL. FORMA E ESCOR.) .</v>
          </cell>
          <cell r="C817" t="str">
            <v>m2</v>
          </cell>
          <cell r="D817">
            <v>125.12</v>
          </cell>
        </row>
        <row r="818">
          <cell r="A818">
            <v>0</v>
          </cell>
        </row>
        <row r="819">
          <cell r="A819" t="str">
            <v>06.07.056</v>
          </cell>
          <cell r="B819" t="str">
            <v>LAJE TRELIÇADA B16 PISO, SOBREC. 300 KGF/M2, REVEST. 120 KGF/M², ALVENARIA 200 KGF/M², VÃO 4,80M, FORNEC.  EPS, ARM. POS COMPL. AS+=2,25CM² P/ NERVURA DIST. INTEREIXO 50CM,INCL. CAP.  5 CM E 03 FAIXAS TRAV. (CONC 25 MPA)TELA Q92.(INCL. FORMA E ESCOR.) .</v>
          </cell>
          <cell r="C819" t="str">
            <v>m2</v>
          </cell>
          <cell r="D819">
            <v>126.48</v>
          </cell>
        </row>
        <row r="820">
          <cell r="A820">
            <v>0</v>
          </cell>
        </row>
        <row r="821">
          <cell r="A821" t="str">
            <v>06.07.057</v>
          </cell>
          <cell r="B821" t="str">
            <v>LAJE TRELIÇADA B 20 PISO , SOBREC.300 KGF/M2,  REVEST. 120 KGF/M², VÃO 6,70 M, FORN.DO EPS, ARM.COMPLEMENTAR DA TRELIÇA AS+=2,75CM² P/NERVURA,DISTÂNCIA INTEREIXO 50 CM, INCL.CAP. DE 5 CM E 02 FAIXAS DE TRAV.(CONC 25 MPA)TELA Q61. (INCL. FORMA E ESCOR.) .</v>
          </cell>
          <cell r="C821" t="str">
            <v>m2</v>
          </cell>
          <cell r="D821">
            <v>130.58000000000001</v>
          </cell>
        </row>
        <row r="822">
          <cell r="A822">
            <v>0</v>
          </cell>
        </row>
        <row r="823">
          <cell r="A823" t="str">
            <v>06.07.058</v>
          </cell>
          <cell r="B823" t="str">
            <v>LAJE TRELIÇADA B 20 PISO, SOBREC.300 KGF/M2, REV.120 KGF/M², ALVENARIA 200 KGF/M², VÃO  5,90M, FORNEC. EPS, ARM. POS COMPL. AS+=2,86CM² P/ NERVURA DIST. INTEREIXO 50CM,INCLUSIVE CAP. 5 CM E 03 FAIXAS TRAV. EM CONC 25 MPA, TELA Q92.(INCL. FORMA E ESCOR.).</v>
          </cell>
          <cell r="C823" t="str">
            <v>m2</v>
          </cell>
          <cell r="D823">
            <v>137.76</v>
          </cell>
        </row>
        <row r="824">
          <cell r="A824">
            <v>0</v>
          </cell>
        </row>
        <row r="825">
          <cell r="A825" t="str">
            <v>06.07.059</v>
          </cell>
          <cell r="B825" t="str">
            <v>LAJE TRELIÇADA B 25 PISO, SOBREC.300 KGF/M2,  REVEST.120 KGF/M², VÃO 8,00 M, FORN. DO EPS, ARM.COMPLEMENTAR DA TRELIÇA AS+=3,10 CM2 P/ NERVURA,DISTÂNCIA INTEREIXO 50 CM, INCL. CAP. 5 CM E  03 FAIXAS TRAV. (CONC 25 MPA) TELA Q 75 (INCL. FORMA E ESCOR.) .</v>
          </cell>
          <cell r="C825" t="str">
            <v>m2</v>
          </cell>
          <cell r="D825">
            <v>154.80000000000001</v>
          </cell>
        </row>
        <row r="826">
          <cell r="A826">
            <v>0</v>
          </cell>
        </row>
        <row r="827">
          <cell r="A827" t="str">
            <v>06.07.060</v>
          </cell>
          <cell r="B827" t="str">
            <v>LAJE TRELIÇADA B25  PISO, SOBREC. 300 KGF/M2, REV. 120 KGF/M², ALVENARIA 200 KGF/M², VÃO  6,80M, FORN. EPS, ARM. POS. COMPL. AS+=2,86CM² P/ NERVURA DIST. INTEREIXO 50CM,INCL. CAP. DE 5 CM E  03 FAIXAS TRAV.  CONC 25 MPA, TELA Q92.(INCL. FORMA E ESCOR.) .</v>
          </cell>
          <cell r="C827" t="str">
            <v>m2</v>
          </cell>
          <cell r="D827">
            <v>155.41999999999999</v>
          </cell>
        </row>
        <row r="828">
          <cell r="A828">
            <v>0</v>
          </cell>
        </row>
        <row r="829">
          <cell r="A829" t="str">
            <v>06.07.061</v>
          </cell>
          <cell r="B829" t="str">
            <v>LAJE TRELIÇADA B 30 PISO , SOBREC. 300 KGF/M2,  REVEST. 120 KGF/M², VÃO  9,10 M, FORNEC.  EPS, ARM. POS. COMPL. AS+=3,45 CM2 P/ NERVURA,DISTÂNCIA INTEREIXO 50 CM, INCL. CAP. DE 5 CM E  03 FAIXAS DE TRAV. EM CONC 25 MPA TELA Q75.(INCL. FORMA E ESCOR.) .</v>
          </cell>
          <cell r="C829" t="str">
            <v>m2</v>
          </cell>
          <cell r="D829">
            <v>167.01</v>
          </cell>
        </row>
        <row r="830">
          <cell r="A830">
            <v>0</v>
          </cell>
        </row>
        <row r="831">
          <cell r="A831" t="str">
            <v>06.07.062</v>
          </cell>
          <cell r="B831" t="str">
            <v>LAJE TRELIÇADA B30 PISO, SOBREC. 300 KGF/M2, REV. 120 KGF/M², ALVENARIA 200 KGF/M², VÃO  8,10 M, FORN. EPS, ARM. POS COMPL. AS+=3,46CM² P/ NERVURA DIST. INTEREIXO 50CM,INCLUSIVE CAP. 5 CM E 03 FAIXAS TRAV. (CONC 25 MPA),TELA Q92. (INCL. FORMA E ESCOR.) .</v>
          </cell>
          <cell r="C831" t="str">
            <v>m2</v>
          </cell>
          <cell r="D831">
            <v>158.63</v>
          </cell>
        </row>
        <row r="832">
          <cell r="A832">
            <v>0</v>
          </cell>
        </row>
        <row r="833">
          <cell r="A833" t="str">
            <v>06.07.063</v>
          </cell>
          <cell r="B833" t="str">
            <v>LAJE TRELIÇADA  B12  COBERTA, SOBREC. DE  100 KGF/M²,  REV.  100 KGF/M², VÃO DE 4,70 M, FORNEC.  EPS, ARMAÇÃO POS. COMPL. AS+=1,15CM² P/NERVURA, DISTÂNCIA INTEREIXO 50 CM,INCL. CAP. DE 4 CM E 01 FAIXA DE TRAV(CONC.25 MPA) TELA Q61.(INCL. FORMA E ESCOR.) .</v>
          </cell>
          <cell r="C833" t="str">
            <v>m2</v>
          </cell>
          <cell r="D833">
            <v>111.28</v>
          </cell>
        </row>
        <row r="834">
          <cell r="A834">
            <v>0</v>
          </cell>
        </row>
        <row r="835">
          <cell r="A835" t="str">
            <v>06.07.064</v>
          </cell>
          <cell r="B835" t="str">
            <v>LAJE TRELIÇADA B12  COBERTA, SOBREC. DE 50 KGF/M2, REV.100 KGF/M², TELHA 70 KGF/M², VÃO  4,50M, FORNEC. DO EPS, ARM. POS COMPL. AS+=1,15CM² P/ NERVURA DIST. INTEREIXO 50CM,INCL. CAP. 4 CM E  01 FAIXA DE TRAV.(CONC 25 MPA)TELA Q61.(INC.FORMA E ESCOR.) .</v>
          </cell>
          <cell r="C835" t="str">
            <v>m2</v>
          </cell>
          <cell r="D835">
            <v>116.98</v>
          </cell>
        </row>
        <row r="836">
          <cell r="A836">
            <v>0</v>
          </cell>
        </row>
        <row r="837">
          <cell r="A837" t="str">
            <v>06.07.065</v>
          </cell>
          <cell r="B837" t="str">
            <v>LAJE TRELIÇADA  B14 COBERTA , SOBREC. DE  100 KQF/M²,  REV. DE 100 KGF/M², VÃO 5,30M, FORNEC.  EPS, ARM. POS. COMPL. AS+ = 1,29CM² P/ NERVURA, DISTÂNCIA INTEREIXO 50 CM,INCL. CAP. 5 CM E 01 FAIXA DE TRAV. (CONC. 25 MPA),TELA Q61.(INCL. FORMA E ESCOR.) .</v>
          </cell>
          <cell r="C837" t="str">
            <v>m2</v>
          </cell>
          <cell r="D837">
            <v>123.32</v>
          </cell>
        </row>
        <row r="838">
          <cell r="A838">
            <v>0</v>
          </cell>
        </row>
        <row r="839">
          <cell r="A839" t="str">
            <v>06.07.066</v>
          </cell>
          <cell r="B839" t="str">
            <v>LAJE TRELIÇADA B14 COBERTA, SOBREC. 50 KGF/M2, REV. 100 KGF/M², TELHA 70 KGF/M²,VÃO 5,00M,FORNEC. DO EPS, ARM. POS COMPL. AS+=1,15CM² P/NERVURA DIST. INTEREIXO 50CM,INCLUSIVE CAP. DE 5 CM E  01 FAIXA TRAV. EM CONC 25 MPA, TELA Q61.(INCL. FORMA E ESCOR.) .</v>
          </cell>
          <cell r="C839" t="str">
            <v>m2</v>
          </cell>
          <cell r="D839">
            <v>130.62</v>
          </cell>
        </row>
        <row r="840">
          <cell r="A840">
            <v>0</v>
          </cell>
        </row>
        <row r="841">
          <cell r="A841" t="str">
            <v>06.07.067</v>
          </cell>
          <cell r="B841" t="str">
            <v>LAJE TRELIÇADA B16 COBERTA, SOBREC. DE  100 KQF/M²,  REV.  100 KGF/M², VÃO 6,00 M, FORN. DO EPS, ARM. POS. COMPL. AS+ = 1,50CM² P/ NERVURA, DISTÂNCIA INTEREIXO 50 CM,INCL. CAP. DE 5 CM E  01 FAIXA DE TRAV. EM CONC. 25 MPA, TELA Q61.(INCL. FORMA E ESCOR.).</v>
          </cell>
          <cell r="C841" t="str">
            <v>m2</v>
          </cell>
          <cell r="D841">
            <v>124.48</v>
          </cell>
        </row>
        <row r="842">
          <cell r="A842">
            <v>0</v>
          </cell>
        </row>
        <row r="843">
          <cell r="A843" t="str">
            <v>06.07.068</v>
          </cell>
          <cell r="B843" t="str">
            <v>LAJE TRELIÇADA B16 COBERTA, SOBREC. DE 50 KGF/M2, REV. 100 KGF/M², TELHA 70 KGF/M², VÃO 5,60M, FORNEC. EPS, ARM. POS COMPL. AS+=1,41 CM² P/ NERVURA DIST. INTEREIXO 50CM,INCL CAP. DE 5 CM E 01 FAIXA TRAV. (CONC 25 MPA), TELA Q61. (INCL. FORMA E ESCOR.) .</v>
          </cell>
          <cell r="C843" t="str">
            <v>m2</v>
          </cell>
          <cell r="D843">
            <v>127.75</v>
          </cell>
        </row>
        <row r="844">
          <cell r="A844">
            <v>0</v>
          </cell>
        </row>
        <row r="845">
          <cell r="A845" t="str">
            <v>06.07.069</v>
          </cell>
          <cell r="B845" t="str">
            <v>LAJE TRELIÇADA  B20 COBERTA , SOBREC.100 KQF/M²,  REV. DE 100 KGF/M², VÃO 7,10M, FORN. DO EPS, ARM. POS. COMPL. AS+ = 1,80CM² POR NERVURA, DISTÂNCIA INTEREIXO 50 CM,INCL. CAP. DE 5 CM E  FAIXAS DE TRAV. EM CONC. 25 MPA, TELA Q61.(INCL. FORMA E ESCOR.) .</v>
          </cell>
          <cell r="C845" t="str">
            <v>m2</v>
          </cell>
          <cell r="D845">
            <v>126.68</v>
          </cell>
        </row>
        <row r="846">
          <cell r="A846">
            <v>0</v>
          </cell>
        </row>
        <row r="847">
          <cell r="A847" t="str">
            <v>06.07.070</v>
          </cell>
          <cell r="B847" t="str">
            <v>LAJE TRELIÇADA B20 COBERTA, SOBREC. 50 KGF/M2, REV. 100 KGF/M², TELHA 70 KGF/M², VÃO 6,80 M, FORN. DO EPS, ARM. POS COMPL. AS+=1,72 CM² P/ NERVURA DIST. INTEREIXO 50CM,INCL. CAP. DE 5 CM E  02 FAIXAS TRAV. (CONC 25 MPA), TELA Q61.(INCL. FORMA E ESCOR.) .</v>
          </cell>
          <cell r="C847" t="str">
            <v>m2</v>
          </cell>
          <cell r="D847">
            <v>131.21</v>
          </cell>
        </row>
        <row r="848">
          <cell r="A848">
            <v>0</v>
          </cell>
        </row>
        <row r="849">
          <cell r="A849" t="str">
            <v>06.07.071</v>
          </cell>
          <cell r="B849" t="str">
            <v>LAJE TRELIÇADA  B25 COBERTA , SOBREC. DE  100 KQF/M²,  REV. 100 KGF/M², VÃO  8,50 M, FORNEC. EPS, ARM. POS. COMPL. AS+ = 2,00CM² P/ NERVURA, DISTÂNCIA INTEREIXO 50 CM,INCL. CAP. DE 5 CM E 02 FAIXAS DE TRAV. (CONC. 25 MPA)TELA Q 75.(INCL.FORMA E ESCOR.).</v>
          </cell>
          <cell r="C849" t="str">
            <v>m2</v>
          </cell>
          <cell r="D849">
            <v>167.82</v>
          </cell>
        </row>
        <row r="850">
          <cell r="A850">
            <v>0</v>
          </cell>
        </row>
        <row r="851">
          <cell r="A851" t="str">
            <v>06.07.072</v>
          </cell>
          <cell r="B851" t="str">
            <v>LAJE TRELIÇADA B25 COBERTA, SOBREC. 50 KGF/M2, REV. 100 KGF/M², TELHA 70 KGF/M², VÃO 8,10 M, FORNEC. EPS, ARMAÇÃO POS COMPL. AS+=1,88CM² P/ NERVURA DIST. INTEREIXO 50CM,INCLUSIVE CAP. 5 CM E  03 FAIXAS TRA.(CONC 25MPA),TELA Q 75. (INCL. FORMA E ESCOR.) .</v>
          </cell>
          <cell r="C851" t="str">
            <v>m2</v>
          </cell>
          <cell r="D851">
            <v>168.81</v>
          </cell>
        </row>
        <row r="852">
          <cell r="A852">
            <v>0</v>
          </cell>
        </row>
        <row r="853">
          <cell r="A853" t="str">
            <v>06.07.073</v>
          </cell>
          <cell r="B853" t="str">
            <v>LAJE TRELIÇADA  B30 COBERTA , SOBREC. 100 KQF/M²,  REVEST. 100 KGF/M², VÃO DE 9,60 M, FORN. DO EPS, ARM. POS. COMPL. AS+ = 2,30 CM² P/NERVURA, DISTÂNCIA INTEREIXO 50 CM,INCL. CAP. 5 CM E 03 FAIXAS TRAV. (CONC. 25 MPA),TELA Q75.(INCL. FORMA E ESCOR.).</v>
          </cell>
          <cell r="C853" t="str">
            <v>m2</v>
          </cell>
          <cell r="D853">
            <v>206.76</v>
          </cell>
        </row>
        <row r="854">
          <cell r="A854">
            <v>0</v>
          </cell>
        </row>
        <row r="855">
          <cell r="A855" t="str">
            <v>06.07.074</v>
          </cell>
          <cell r="B855" t="str">
            <v>LAJE TRELIÇADA B30 COBERTA, SOBREC.  50 KGF/M2, REV. 100 KGF/M², TELHA 70 KGF/M², VÃO  9,20M, FORN. EPS, ARM. POS COMPL. AS+=2,16 CM² P/ NERVURA DIST. INTEREIXO 50CM,INCL. CAP. DE 5 CM E 03 FAIXAS TRAV. (CONC 25 MPA), TELA Q75.(INCL. FORMA E ESCOR.) .</v>
          </cell>
          <cell r="C855" t="str">
            <v>m2</v>
          </cell>
          <cell r="D855">
            <v>204.87</v>
          </cell>
        </row>
        <row r="856">
          <cell r="A856">
            <v>0</v>
          </cell>
        </row>
        <row r="857">
          <cell r="A857" t="str">
            <v>06.08.011</v>
          </cell>
          <cell r="B857" t="str">
            <v>COSTURA DE FISSURAS EM ALVENARIA COM BARRA "Z" DE 70CM EM FERRO CA-50 6.3MM A CADA 20,00CM. INCLUSO DEMOLIÇÃO DE REVESTIMENTO, RASGOS EM ALVENARIA, ENCHIMENTOS, CHAPISCO E REVESTIMENTO COM ARGAMASSA DE CIMENTO E AREIA 1:3 NOS LOCAIS DE FIXAÇÃO DE CADA BAR</v>
          </cell>
          <cell r="C857" t="str">
            <v>m</v>
          </cell>
          <cell r="D857">
            <v>22.67</v>
          </cell>
        </row>
        <row r="858">
          <cell r="A858">
            <v>0</v>
          </cell>
        </row>
        <row r="859">
          <cell r="A859" t="str">
            <v>06.08.020</v>
          </cell>
          <cell r="B859" t="str">
            <v>TO E  EXECUÇÃO DE PROTEÇÃO DE ARMADURA CORROÍDA POR AÇÃO DE CLORETOS, COM TINTA/PRIMER ANTICORROSIVO À BASE DE ZINCO PARA METAIS, ARMATEC ZN, FAB:VEDACIT OU SIMILAR.</v>
          </cell>
          <cell r="C859" t="str">
            <v>m</v>
          </cell>
          <cell r="D859">
            <v>2.4700000000000002</v>
          </cell>
        </row>
        <row r="860">
          <cell r="A860">
            <v>0</v>
          </cell>
        </row>
        <row r="861">
          <cell r="A861" t="str">
            <v>06.08.031</v>
          </cell>
          <cell r="B861" t="str">
            <v>FORNECIMENTO E EXECUÇÃO DE REPARO ESTRUTURAL EM VÃOS DE VIGAS, LAJES E PILARES COM APLICAÇÃO ARGAMASSA CIMENTÍCIA FLUIDA, SIKAGROUT 250 OU SIMILAR, PARA PREENCHIMENTO DE VÃOS DE 35 X 70MM.</v>
          </cell>
          <cell r="C861" t="str">
            <v>m</v>
          </cell>
          <cell r="D861">
            <v>18.670000000000002</v>
          </cell>
        </row>
        <row r="862">
          <cell r="A862">
            <v>0</v>
          </cell>
        </row>
        <row r="863">
          <cell r="A863" t="str">
            <v>06.08.032</v>
          </cell>
          <cell r="B863" t="str">
            <v>FORNECIMENTO E EXECUÇÃO DE REPARO ESTRUTURAL EM VÃO DE VIGAS, LAJES E PILARES COM APLICAÇÃO DE MICRO CONCRETO COM ARGAMASSA CIMENTÍCIA FLUIDA, SIKAGROUT 250 OU SIMILAR, E PEDRISCO, PREENCHIMENTO DE VÃOS DE 35 X 70MM.</v>
          </cell>
          <cell r="C863" t="str">
            <v>m</v>
          </cell>
          <cell r="D863">
            <v>18</v>
          </cell>
        </row>
        <row r="864">
          <cell r="A864">
            <v>0</v>
          </cell>
        </row>
        <row r="865">
          <cell r="A865" t="str">
            <v>06.08.060</v>
          </cell>
          <cell r="B865" t="str">
            <v>FORNECIMENTO E EXECUÇÃO DE REFORÇO ESTRUTURAL COM EMENDA POR TRANSPASSE, PARA RECONSTITUIÇÃO DA SEÇÃO DA ARMADURA.</v>
          </cell>
          <cell r="C865" t="str">
            <v>Kg</v>
          </cell>
          <cell r="D865">
            <v>6.93</v>
          </cell>
        </row>
        <row r="866">
          <cell r="A866">
            <v>0</v>
          </cell>
        </row>
        <row r="867">
          <cell r="A867" t="str">
            <v>06.08.110</v>
          </cell>
          <cell r="B867" t="str">
            <v>PREENCHIMENTO DE JUNTA DE DILATAÇÃO (1,00X2,00 CM), COM MASTIQUE E ESPUMA  DE POLIETILENO COM 20 MM .</v>
          </cell>
          <cell r="C867" t="str">
            <v>m</v>
          </cell>
          <cell r="D867">
            <v>29.43</v>
          </cell>
        </row>
        <row r="868">
          <cell r="A868">
            <v>0</v>
          </cell>
        </row>
        <row r="869">
          <cell r="A869" t="str">
            <v>06.08.120</v>
          </cell>
          <cell r="B869" t="str">
            <v>ESCARIFICAÇÃO MANUAL, CORTE DE CONCRETO ATÉ 3,00 CM DE PROFUNDIDADE</v>
          </cell>
          <cell r="C869" t="str">
            <v>m2</v>
          </cell>
          <cell r="D869">
            <v>60.97</v>
          </cell>
        </row>
        <row r="870">
          <cell r="A870">
            <v>0</v>
          </cell>
        </row>
        <row r="871">
          <cell r="A871" t="str">
            <v>06.08.130</v>
          </cell>
          <cell r="B871" t="str">
            <v xml:space="preserve"> LIMPEZA DE ARMADURA ATRAVÉS DE LIXAMENTO COM LIXADEIRA ELÉTRICA E ESCOVA DE AÇO</v>
          </cell>
          <cell r="C871" t="str">
            <v>m</v>
          </cell>
          <cell r="D871">
            <v>2.2000000000000002</v>
          </cell>
        </row>
        <row r="872">
          <cell r="A872">
            <v>0</v>
          </cell>
        </row>
        <row r="873">
          <cell r="A873" t="str">
            <v>06.08.140</v>
          </cell>
          <cell r="B873" t="str">
            <v>LIMPEZA DO SUBSTRATO COM APLICAÇÃO DE JATO DE ÁGUA FRIA.</v>
          </cell>
          <cell r="C873" t="str">
            <v>m2</v>
          </cell>
          <cell r="D873">
            <v>1.1299999999999999</v>
          </cell>
        </row>
        <row r="874">
          <cell r="A874">
            <v>0</v>
          </cell>
        </row>
        <row r="875">
          <cell r="A875" t="str">
            <v>06.08.141</v>
          </cell>
          <cell r="B875" t="str">
            <v>REPARO PROFUNDO EM ESTRUTURA COM ARGAMASSA AUTO-ADENSÁVEL DE ALTA RESISTÊNCIA PARA GRAUTEAMENTO, SIKAGROUT OU SIMILAR, E=3,00CM A 5,00CM.</v>
          </cell>
          <cell r="C875" t="str">
            <v>m3</v>
          </cell>
          <cell r="D875">
            <v>2147</v>
          </cell>
        </row>
        <row r="876">
          <cell r="A876">
            <v>0</v>
          </cell>
        </row>
        <row r="877">
          <cell r="A877" t="str">
            <v>06.08.142</v>
          </cell>
          <cell r="B877" t="str">
            <v>REPARO PROFUNDO EM ESTRUTURA COM APLICAÇÃO DE MICRO-CONCRETO COM ARGAMASSA CIMENTÍCIA FLUÍDA, SIKAGROUT 250 OU SIMILAR E PEDRISCO (BRITA 19), E=5,00CM A 30,00CM.</v>
          </cell>
          <cell r="C877" t="str">
            <v>m3</v>
          </cell>
          <cell r="D877">
            <v>1816.65</v>
          </cell>
        </row>
        <row r="878">
          <cell r="A878">
            <v>0</v>
          </cell>
        </row>
        <row r="879">
          <cell r="A879" t="str">
            <v>06.08.143</v>
          </cell>
          <cell r="B879" t="str">
            <v>REPARO PROFUNDO EM ESTRUTURA COM ARGAMASSA TIXOTRÓPICA MONOCOMPONENTE PARA REPAROS ESTRUTURAIS, V1 GROUT TIX OU SIMILAR.</v>
          </cell>
          <cell r="C879" t="str">
            <v>m3</v>
          </cell>
          <cell r="D879">
            <v>2803.25</v>
          </cell>
        </row>
        <row r="880">
          <cell r="A880">
            <v>0</v>
          </cell>
        </row>
        <row r="881">
          <cell r="A881" t="str">
            <v>06.10.020</v>
          </cell>
          <cell r="B881" t="str">
            <v>FORN.E MONT.EST. METALICA P/QUADRA C/TERÇAS, ESPAÇADORES, CONTRAVENTOS, PILARES E ARCOS, SOLDADOS PROC.ELETRODO E6010  3,50MM E 4MM,SOLDA DE CAMPO E6010 6MM, LIMP.MEC.SUPERFÍCIE ST3, FUNDO C/APLIC.1 DEMÃO PRIMER EPOXI C/120MICRA E APLIC.2 DEMAOS ESMALTE E</v>
          </cell>
          <cell r="C881" t="str">
            <v>Kg</v>
          </cell>
          <cell r="D881">
            <v>11.91</v>
          </cell>
        </row>
        <row r="882">
          <cell r="A882">
            <v>0</v>
          </cell>
        </row>
        <row r="883">
          <cell r="A883" t="str">
            <v>06.10.042</v>
          </cell>
          <cell r="B883" t="str">
            <v>TRATAMENTO DA ESTRUTURA DE CONCRETO INCLUINDO HIDROLAVAGEM, ESTUCAGEM E LIXAMENTO DA SUPERFÍCIE DE CONCRETO.</v>
          </cell>
          <cell r="C883" t="str">
            <v>m2</v>
          </cell>
          <cell r="D883">
            <v>11.6</v>
          </cell>
        </row>
        <row r="884">
          <cell r="A884">
            <v>0</v>
          </cell>
        </row>
        <row r="885">
          <cell r="A885" t="str">
            <v>06.10.044</v>
          </cell>
          <cell r="B885" t="str">
            <v>FORNECIMENTO E MONTAGEM DE REFORÇO METÁLICO EM VIGA ATRAVÉS DE CHAPA DE AÇO ASTM A36 DE 3/8", TIPO "U", COM 1,50M DE COMPRIMENTO , 0,,15M DE LARGURA E 0,50M DE ALTURA, FIXADA ATRAVÉS DE 20UND DE CHUMBADORES TUPO PARABOLT COMPLETO DE 3/8" X 3 1/2", CONFORM</v>
          </cell>
          <cell r="C885" t="str">
            <v>Un</v>
          </cell>
          <cell r="D885">
            <v>597.61</v>
          </cell>
        </row>
        <row r="886">
          <cell r="A886">
            <v>0</v>
          </cell>
        </row>
        <row r="887">
          <cell r="A887" t="str">
            <v>06.10.045</v>
          </cell>
          <cell r="B887" t="str">
            <v>FORNEC. E MONT.DE TIRANTE EM AÇO CA-25, COMPRIM.10,61M,DIÂM. 20MM, INCLUINDO 2(DUAS) UNID.DE CHAPA DE AÇO ASTM A36 DE 3/8", TIPO "U", NAS DIM.DE 0,30X0,08X0,10M E PARAFUSO PASSANTE EM FERRO GALVANIZADO DE 12,5X100MM C/PORCA E ARRUELA.PREÇO EFETUADO CONF.P</v>
          </cell>
          <cell r="C887" t="str">
            <v>Un</v>
          </cell>
          <cell r="D887">
            <v>161.9</v>
          </cell>
        </row>
        <row r="888">
          <cell r="A888">
            <v>0</v>
          </cell>
        </row>
        <row r="889">
          <cell r="A889" t="str">
            <v>06.10.072</v>
          </cell>
          <cell r="B889" t="str">
            <v>FORNECIMENTO E MONTAGEM DE PERFIL LAMINADO TIPO "I", W200x 19,30kg/m, FABRICAÇÃO: GERDAU/AÇOMINAS OU SIMILAR, SEM PINTURA DE ACABAMENTO, INCLUSIVE SOLDA .</v>
          </cell>
          <cell r="C889" t="str">
            <v>m</v>
          </cell>
          <cell r="D889">
            <v>133.82</v>
          </cell>
        </row>
        <row r="890">
          <cell r="A890">
            <v>0</v>
          </cell>
        </row>
        <row r="891">
          <cell r="A891" t="str">
            <v>06.10.073</v>
          </cell>
          <cell r="B891" t="str">
            <v>FORNECIMENTO E MONTAGEM DE PERFIL LAMINADO TIPO "H", W 200 X 35,90 KG/M,FABRICAÇÃO GERDAU/AÇOMINAS OU SIMILAR,INCLUSIVE SOLDA, SEM PINTURA DE ACABAMENTO.</v>
          </cell>
          <cell r="C891" t="str">
            <v>m</v>
          </cell>
          <cell r="D891">
            <v>269.33</v>
          </cell>
        </row>
        <row r="892">
          <cell r="A892">
            <v>0</v>
          </cell>
        </row>
        <row r="893">
          <cell r="A893" t="str">
            <v>06.10.074</v>
          </cell>
          <cell r="B893" t="str">
            <v>FORNECIMENTO E MONTAGEM DE PERFIL LAMINADO TIPO "I", W 150 X 24,00 KG/M, FABRICAÇÃO GERDAU/AÇOMIAS OU SIMILAR,INCLUSIVE SOLDA,SEM PINTURA DE ACABAMENTO</v>
          </cell>
          <cell r="C893" t="str">
            <v>m</v>
          </cell>
          <cell r="D893">
            <v>190.01</v>
          </cell>
        </row>
        <row r="894">
          <cell r="A894">
            <v>0</v>
          </cell>
        </row>
        <row r="895">
          <cell r="A895" t="str">
            <v>06.10.075</v>
          </cell>
          <cell r="B895" t="str">
            <v>FORNECIMENTO E MONTAGEM DE PERFIL LAMINADO TIPO "I" W 250 X 17,90 Kg/m, FABRICAÇÃO GERDAU/AÇOMINAS OU SIMILAR, INCLUSIVE SOLDA, SEM PINTURA DE ACABAMENTO</v>
          </cell>
          <cell r="C895" t="str">
            <v>m</v>
          </cell>
          <cell r="D895">
            <v>169.78</v>
          </cell>
        </row>
        <row r="896">
          <cell r="A896">
            <v>0</v>
          </cell>
        </row>
        <row r="897">
          <cell r="A897" t="str">
            <v>06.10.076</v>
          </cell>
          <cell r="B897" t="str">
            <v>FORNECIMENTO E MONTAGEM DE PERFIL LAMINADO TIPO "I" W 410 X 38,80 Kg/m, FABRICAÇÃO GERDAU/AÇOMINAS OU SIMILAR, INCLUSIVE SOLDA, SEM PINTURA DE ACABAMENTO</v>
          </cell>
          <cell r="C897" t="str">
            <v>m</v>
          </cell>
          <cell r="D897">
            <v>304.88</v>
          </cell>
        </row>
        <row r="898">
          <cell r="A898">
            <v>0</v>
          </cell>
        </row>
        <row r="899">
          <cell r="A899" t="str">
            <v>06.10.085</v>
          </cell>
          <cell r="B899" t="str">
            <v>FORNECIMENTO E INSTALAÇÃO DE ESTRUTURA METÁLICA DE COBERTA EM TRELIÇAS, TERÇAS, SUPORTES, APOIOS, ESPAÇADORES, CONTRAVENTAMENTOS, PARAFUSOS, PORCAS, PARABOLT E DEMAIS ACESS., INCL.PREP. SUPERFÍCIE EM JATEAMENTO ABRASIVO, LIMPEZA MEC.E PINT. ACAB.EM ESM. P</v>
          </cell>
          <cell r="C899" t="str">
            <v>Kg</v>
          </cell>
          <cell r="D899">
            <v>10.88</v>
          </cell>
        </row>
        <row r="900">
          <cell r="A900">
            <v>0</v>
          </cell>
        </row>
        <row r="901">
          <cell r="A901" t="str">
            <v>06.11.001</v>
          </cell>
          <cell r="B901" t="str">
            <v>EXECUÇÃO DE 04 FUROS NO MÍNIMO VERTICAIS EM PISO DE CONCRETO ARMADO COM PERFURATRIZ DIAMANTADA, DIÂMETROS DE 6" E PROFUNDIDADE DE 20CM.</v>
          </cell>
          <cell r="C901" t="str">
            <v>Un</v>
          </cell>
          <cell r="D901">
            <v>100</v>
          </cell>
        </row>
        <row r="902">
          <cell r="A902">
            <v>0</v>
          </cell>
        </row>
        <row r="903">
          <cell r="A903" t="str">
            <v>06.11.002</v>
          </cell>
          <cell r="B903" t="str">
            <v>EXECUÇÃO DE FURO COM BROCA VÍDEA, DIÂMETRO DE ATÉ 6,30MM, UTILIZANDO MARTELETE ELÉTRICO PERFURADOR, PROFUNDIDADE DE 10CM.</v>
          </cell>
          <cell r="C903" t="str">
            <v>Un</v>
          </cell>
          <cell r="D903">
            <v>0.21</v>
          </cell>
        </row>
        <row r="904">
          <cell r="A904">
            <v>0</v>
          </cell>
        </row>
        <row r="905">
          <cell r="A905" t="str">
            <v>06.11.003</v>
          </cell>
          <cell r="B905" t="str">
            <v>EXECUÇÃO DE FURO COM BROCA VÍDEA, DIÂMETRO DE 8,0MM A 12,5MM, UTILIZANDO MARTELETE ELÉTRICO PERFURADOR, PROFUNDIDADE DE 15CM.</v>
          </cell>
          <cell r="C905" t="str">
            <v>Un</v>
          </cell>
          <cell r="D905">
            <v>0.76</v>
          </cell>
        </row>
        <row r="906">
          <cell r="A906">
            <v>0</v>
          </cell>
        </row>
        <row r="907">
          <cell r="A907" t="str">
            <v>06.12.001</v>
          </cell>
          <cell r="B907" t="str">
            <v>CORTE EM CONCRETO SIMPLES COM ATÉ 5,00CM DE PROFUNDIDADE UTILIZANDO CORTADORA DE PISO ELÉTRICA TIPO MAKITA OU SIMILAR E DISCO DE VÍDEA .</v>
          </cell>
          <cell r="C907" t="str">
            <v>m</v>
          </cell>
          <cell r="D907">
            <v>1.02</v>
          </cell>
        </row>
        <row r="908">
          <cell r="A908">
            <v>0</v>
          </cell>
        </row>
        <row r="909">
          <cell r="A909" t="str">
            <v>06.21.010</v>
          </cell>
          <cell r="B909" t="str">
            <v>EXECUÇÃO DE NICHOS EM CONCRETO PARA ANCORAGEM DE RESERVATÓRIO METÁLICO TIPO TAÇA, CONF. DETALHE DA DIPAWA, UTILIZANDO TUBO DE PVC DE 150MM, VERGALHÃO DE 1/2" E ENCHIMENTO COM CONCRETO ESTRUTURAL DE 25MPA.</v>
          </cell>
          <cell r="C909" t="str">
            <v>Un</v>
          </cell>
          <cell r="D909">
            <v>100.18</v>
          </cell>
        </row>
        <row r="910">
          <cell r="A910">
            <v>0</v>
          </cell>
        </row>
        <row r="911">
          <cell r="A911" t="str">
            <v>06.40.011</v>
          </cell>
          <cell r="B911" t="str">
            <v>TRANSPORTE DE MATERIAIS E EQUIPAMENTOS DE RECIFE PARA FERNANDO DE NORONHA, PARA OBRA NA ESCOLA ARQUIPÉLAGO FERNANDO DE NORONHA.</v>
          </cell>
          <cell r="C911" t="str">
            <v>Kg</v>
          </cell>
          <cell r="D911">
            <v>0.75</v>
          </cell>
        </row>
        <row r="912">
          <cell r="A912">
            <v>0</v>
          </cell>
        </row>
        <row r="913">
          <cell r="A913" t="str">
            <v>06.40.012</v>
          </cell>
          <cell r="B913" t="str">
            <v>EXCLUIDO</v>
          </cell>
          <cell r="C913" t="str">
            <v>Un</v>
          </cell>
        </row>
        <row r="914">
          <cell r="A914">
            <v>0</v>
          </cell>
        </row>
        <row r="915">
          <cell r="A915" t="str">
            <v>06.40.013</v>
          </cell>
          <cell r="B915" t="str">
            <v>EXCLUIDO</v>
          </cell>
          <cell r="C915" t="str">
            <v>Mês</v>
          </cell>
        </row>
        <row r="916">
          <cell r="A916">
            <v>0</v>
          </cell>
        </row>
        <row r="917">
          <cell r="A917" t="str">
            <v>06.40.014</v>
          </cell>
          <cell r="B917" t="str">
            <v>EXCLUIDO</v>
          </cell>
          <cell r="C917" t="str">
            <v>Mês</v>
          </cell>
        </row>
        <row r="918">
          <cell r="A918">
            <v>0</v>
          </cell>
        </row>
        <row r="919">
          <cell r="A919" t="str">
            <v>06.40.015</v>
          </cell>
          <cell r="B919" t="str">
            <v>EXCLUIDO</v>
          </cell>
          <cell r="C919" t="str">
            <v>Mês</v>
          </cell>
        </row>
        <row r="920">
          <cell r="A920">
            <v>0</v>
          </cell>
        </row>
        <row r="921">
          <cell r="A921" t="str">
            <v>07.00.000</v>
          </cell>
          <cell r="B921" t="str">
            <v>PAREDES, PAINES E DIVISORIAS</v>
          </cell>
        </row>
        <row r="922">
          <cell r="A922">
            <v>0</v>
          </cell>
        </row>
        <row r="923">
          <cell r="A923" t="str">
            <v>07.01.004</v>
          </cell>
          <cell r="B923" t="str">
            <v>ALVENARIA EM PEDRA RACHÃO ASSENTADA E REJUNTADA COM ARGAMASSA DE CIMENTO E AREIA NO TRAÇO 1:4.</v>
          </cell>
          <cell r="C923" t="str">
            <v>m3</v>
          </cell>
          <cell r="D923">
            <v>225.9</v>
          </cell>
        </row>
        <row r="924">
          <cell r="A924">
            <v>0</v>
          </cell>
        </row>
        <row r="925">
          <cell r="A925" t="str">
            <v>07.01.005</v>
          </cell>
          <cell r="B925" t="str">
            <v>ALVENARIA EM PEDRA RACHAO ASSENTADA E REJUNTADA COM ARGAMASSA DE CIMENTO E AREIA NO TRACO 1:6.</v>
          </cell>
          <cell r="C925" t="str">
            <v>m3</v>
          </cell>
          <cell r="D925">
            <v>216.3</v>
          </cell>
        </row>
        <row r="926">
          <cell r="A926">
            <v>0</v>
          </cell>
        </row>
        <row r="927">
          <cell r="A927" t="str">
            <v>07.01.006</v>
          </cell>
          <cell r="B927" t="str">
            <v>ALVENARIA DE PEDRA RACHÃO, SEM O FORNECIMENTO DA PEDRA, ASSENTADA E REJUNTADA COM ARGAMASSA DE CIMENTO E AREIA NO TRAÇO 1:6.</v>
          </cell>
          <cell r="C927" t="str">
            <v>m3</v>
          </cell>
          <cell r="D927">
            <v>158.61000000000001</v>
          </cell>
        </row>
        <row r="928">
          <cell r="A928">
            <v>0</v>
          </cell>
        </row>
        <row r="929">
          <cell r="A929" t="str">
            <v>07.01.010</v>
          </cell>
          <cell r="B929" t="str">
            <v>ALVENARIA EM PEDRA RACHAO ASSENTADA E REJUNTADA COM ARGAMASSA DE CIMENTO E AREIA NO TRACO 1:8.</v>
          </cell>
          <cell r="C929" t="str">
            <v>m3</v>
          </cell>
          <cell r="D929">
            <v>205.16</v>
          </cell>
        </row>
        <row r="930">
          <cell r="A930">
            <v>0</v>
          </cell>
        </row>
        <row r="931">
          <cell r="A931" t="str">
            <v>07.01.020</v>
          </cell>
          <cell r="B931" t="str">
            <v>ALVENARIA EM PEDRA RACHAO ASSENTADA E REJUNTADA COM ARGAMASSA DE CIMENTO E AREIA NO TRACO 1:10.</v>
          </cell>
          <cell r="C931" t="str">
            <v>m3</v>
          </cell>
          <cell r="D931">
            <v>200.45</v>
          </cell>
        </row>
        <row r="932">
          <cell r="A932">
            <v>0</v>
          </cell>
        </row>
        <row r="933">
          <cell r="A933" t="str">
            <v>07.01.030</v>
          </cell>
          <cell r="B933" t="str">
            <v>ENROCAMENTO DE PEDRA CICLOPICA JOGADA AO TALUDE,COM MAO DE OBRA AUXILIAR DE TRANSPORTE ATE 10 METROS.</v>
          </cell>
          <cell r="C933" t="str">
            <v>m3</v>
          </cell>
          <cell r="D933">
            <v>60.82</v>
          </cell>
        </row>
        <row r="934">
          <cell r="A934">
            <v>0</v>
          </cell>
        </row>
        <row r="935">
          <cell r="A935" t="str">
            <v>07.01.035</v>
          </cell>
          <cell r="B935" t="str">
            <v>ALVENARIA DE TIJOLOS MACICOS PRENSADOS,ASSENTADOS E REJUNTADOS COM ARGAMASSA DE CIMENTO E AREIA NO TRACO 1:6 - 1/2 VEZ.</v>
          </cell>
          <cell r="C935" t="str">
            <v>m2</v>
          </cell>
          <cell r="D935">
            <v>45.46</v>
          </cell>
        </row>
        <row r="936">
          <cell r="A936">
            <v>0</v>
          </cell>
        </row>
        <row r="937">
          <cell r="A937" t="str">
            <v>07.01.040</v>
          </cell>
          <cell r="B937" t="str">
            <v>ALVENARIA DE TIJOLOS MACICOS PRENSADOS , ASSENTADOS E REJUNTADOS COM ARGAMASSA DE CIMENTO E AREIA NO TRACO 1:8 - 1/2 VEZ.</v>
          </cell>
          <cell r="C937" t="str">
            <v>m2</v>
          </cell>
          <cell r="D937">
            <v>44.48</v>
          </cell>
        </row>
        <row r="938">
          <cell r="A938">
            <v>0</v>
          </cell>
        </row>
        <row r="939">
          <cell r="A939" t="str">
            <v>07.01.050</v>
          </cell>
          <cell r="B939" t="str">
            <v>ALVENARIA DE TIJOLOS MACICOS PRENSADOS , ASSENTADOS E REJUNTADOS COM ARGAMASSA DE CIMENTO E AREIA NO TRACO 1:10 - 1/2 VEZ.</v>
          </cell>
          <cell r="C939" t="str">
            <v>m2</v>
          </cell>
          <cell r="D939">
            <v>44.11</v>
          </cell>
        </row>
        <row r="940">
          <cell r="A940">
            <v>0</v>
          </cell>
        </row>
        <row r="941">
          <cell r="A941" t="str">
            <v>07.01.055</v>
          </cell>
          <cell r="B941" t="str">
            <v>ALVENARIA DE TIJOLOS MACICOS PRENSADOS,ASSENTADOS E REJUNTADOS COM ARGAMASSA DE CIMENTO E AREIA NO TRACO 1:6 - 1 VEZ.</v>
          </cell>
          <cell r="C941" t="str">
            <v>m2</v>
          </cell>
          <cell r="D941">
            <v>83.67</v>
          </cell>
        </row>
        <row r="942">
          <cell r="A942">
            <v>0</v>
          </cell>
        </row>
        <row r="943">
          <cell r="A943" t="str">
            <v>07.01.060</v>
          </cell>
          <cell r="B943" t="str">
            <v>ALVENARIA DE TIJOLOS MACICOS PRENSADOS , ASSENTADOS E REJUNTADOS COM ARGAMASSA DE CIMENTO E AREIA NO TRACO 1:10 - 1 VEZ.</v>
          </cell>
          <cell r="C943" t="str">
            <v>m2</v>
          </cell>
          <cell r="D943">
            <v>80.209999999999994</v>
          </cell>
        </row>
        <row r="944">
          <cell r="A944">
            <v>0</v>
          </cell>
        </row>
        <row r="945">
          <cell r="A945" t="str">
            <v>07.01.070</v>
          </cell>
          <cell r="B945" t="str">
            <v>ALVENARIA DE TIJOLOS MACICOS PRENSADOS , ASSENTADOS E REJUNTADOS COM ARGAMASSA DE CIMENTO E AREIA NO TRACO 1:12 - 1 VEZ.</v>
          </cell>
          <cell r="C945" t="str">
            <v>m2</v>
          </cell>
          <cell r="D945">
            <v>79.510000000000005</v>
          </cell>
        </row>
        <row r="946">
          <cell r="A946">
            <v>0</v>
          </cell>
        </row>
        <row r="947">
          <cell r="A947" t="str">
            <v>07.01.075</v>
          </cell>
          <cell r="B947" t="str">
            <v>ALVENARIA DE TIJOLOS APARENTES DE 2 FUROS,ASSENTADOS E REJUNTADOS COM ARGAMASSA DE CIMENTO E AREIA NO TRACO 1:6 - 1/2 VEZ.</v>
          </cell>
          <cell r="C947" t="str">
            <v>m2</v>
          </cell>
          <cell r="D947">
            <v>63.06</v>
          </cell>
        </row>
        <row r="948">
          <cell r="A948">
            <v>0</v>
          </cell>
        </row>
        <row r="949">
          <cell r="A949" t="str">
            <v>07.01.080</v>
          </cell>
          <cell r="B949" t="str">
            <v>ALVENARIA DE TIJOLOS APARENTES DE 2 FUROS,ASSENTADOS E REJUNTADOS COM ARGAMASSA DE CIMENTO E AREIA NO TRACO 1:8 - 1/2 VEZ.</v>
          </cell>
          <cell r="C949" t="str">
            <v>m2</v>
          </cell>
          <cell r="D949">
            <v>62</v>
          </cell>
        </row>
        <row r="950">
          <cell r="A950">
            <v>0</v>
          </cell>
        </row>
        <row r="951">
          <cell r="A951" t="str">
            <v>07.01.090</v>
          </cell>
          <cell r="B951" t="str">
            <v>ALVENARIA DE TIJOLOS APARENTES DE 2 FUROS,ASSENTADOS E REJUNTADOS COM ARGAMASSA DE CIMENTO E AREIA NO TRACO 1:10 - 1/2 VEZ.</v>
          </cell>
          <cell r="C951" t="str">
            <v>m2</v>
          </cell>
          <cell r="D951">
            <v>61.58</v>
          </cell>
        </row>
        <row r="952">
          <cell r="A952">
            <v>0</v>
          </cell>
        </row>
        <row r="953">
          <cell r="A953" t="str">
            <v>07.01.095</v>
          </cell>
          <cell r="B953" t="str">
            <v>ALVENARIA DE TIJOLOS DE 6 FUROS, ASSENTADOS E REJUNTADOS COM ARGAMASSA DE CIMENTO E AREIA NO TRACO 1:6 - 1/2 VEZ.</v>
          </cell>
          <cell r="C953" t="str">
            <v>m2</v>
          </cell>
          <cell r="D953">
            <v>28.57</v>
          </cell>
        </row>
        <row r="954">
          <cell r="A954">
            <v>0</v>
          </cell>
        </row>
        <row r="955">
          <cell r="A955" t="str">
            <v>07.01.100</v>
          </cell>
          <cell r="B955" t="str">
            <v>ALVENARIA DE TIJOLOS DE 6 FUROS, ASSENTADOS E REJUNTADOS COM ARGAMASSA DE CIMENTO E AREIA NO TRACO 1:8 - 1/2 VEZ.</v>
          </cell>
          <cell r="C955" t="str">
            <v>m2</v>
          </cell>
          <cell r="D955">
            <v>27.91</v>
          </cell>
        </row>
        <row r="956">
          <cell r="A956">
            <v>0</v>
          </cell>
        </row>
        <row r="957">
          <cell r="A957" t="str">
            <v>07.01.110</v>
          </cell>
          <cell r="B957" t="str">
            <v>ALVENARIA DE TIJOLOS DE 6 FUROS, ASSENTADOS E REJUNTADOS COM ARGAMASSA DE CIMENTO E AREIA NO TRACO 1:10 - 1/2 VEZ.</v>
          </cell>
          <cell r="C957" t="str">
            <v>m2</v>
          </cell>
          <cell r="D957">
            <v>27.65</v>
          </cell>
        </row>
        <row r="958">
          <cell r="A958">
            <v>0</v>
          </cell>
        </row>
        <row r="959">
          <cell r="A959" t="str">
            <v>07.01.120</v>
          </cell>
          <cell r="B959" t="str">
            <v>ALVENARIA DE TIJOLOS DE 6 FUROS, ASSENTADOS E REJUNTADOS COM ARGAMASSA DE CIMENTO E AREIA NO TRACO 1:12 - 1/2 VEZ.</v>
          </cell>
          <cell r="C959" t="str">
            <v>m2</v>
          </cell>
          <cell r="D959">
            <v>27.45</v>
          </cell>
        </row>
        <row r="960">
          <cell r="A960">
            <v>0</v>
          </cell>
        </row>
        <row r="961">
          <cell r="A961" t="str">
            <v>07.01.125</v>
          </cell>
          <cell r="B961" t="str">
            <v>ALVENARIA DE TIJOLOS DE 6 FUROS, ASSENTADOS E REJUNTADOS COM ARGAMASSA DE CIMENTO E AREIA NO TRACO 1:6 - 1 VEZ.</v>
          </cell>
          <cell r="C961" t="str">
            <v>m2</v>
          </cell>
          <cell r="D961">
            <v>54.1</v>
          </cell>
        </row>
        <row r="962">
          <cell r="A962">
            <v>0</v>
          </cell>
        </row>
        <row r="963">
          <cell r="A963" t="str">
            <v>07.01.130</v>
          </cell>
          <cell r="B963" t="str">
            <v>ALVENARIA DE TIJOLOS DE 6 FUROS, ASSENTADOS E REJUNTADOS COM ARGAMASSA DE CIMENTO E AREIA NO TRACO 1:8 - 1 VEZ.</v>
          </cell>
          <cell r="C963" t="str">
            <v>m2</v>
          </cell>
          <cell r="D963">
            <v>52.08</v>
          </cell>
        </row>
        <row r="964">
          <cell r="A964">
            <v>0</v>
          </cell>
        </row>
        <row r="965">
          <cell r="A965" t="str">
            <v>07.01.140</v>
          </cell>
          <cell r="B965" t="str">
            <v>ALVENARIA DE TIJOLOS DE 6 FUROS, ASSENTADOS E REJUNTADOS COM ARGAMASSA DE CIMENTO E AREIA NO TRACO 1:10 - 1 VEZ.</v>
          </cell>
          <cell r="C965" t="str">
            <v>m2</v>
          </cell>
          <cell r="D965">
            <v>51.27</v>
          </cell>
        </row>
        <row r="966">
          <cell r="A966">
            <v>0</v>
          </cell>
        </row>
        <row r="967">
          <cell r="A967" t="str">
            <v>07.01.150</v>
          </cell>
          <cell r="B967" t="str">
            <v>ALVENARIA DE TIJOLOS DE 6 FUROS, ASSENTADOS E REJUNTADOS COM ARGAMASSA DE CIMENTO E AREIA NO TRACO 1:12 - 1 VEZ.</v>
          </cell>
          <cell r="C967" t="str">
            <v>m2</v>
          </cell>
          <cell r="D967">
            <v>50.71</v>
          </cell>
        </row>
        <row r="968">
          <cell r="A968">
            <v>0</v>
          </cell>
        </row>
        <row r="969">
          <cell r="A969" t="str">
            <v>07.01.155</v>
          </cell>
          <cell r="B969" t="str">
            <v>ALVENARIA DE TIJOLOS DE 8 FUROS, ASSENTADOS E REJUNTADOS COM ARGAMASSA DE CIMENTO E AREIA NO TRACO 1 6 - 1/2 VEZ.</v>
          </cell>
          <cell r="C969" t="str">
            <v>m2</v>
          </cell>
          <cell r="D969">
            <v>22.78</v>
          </cell>
        </row>
        <row r="970">
          <cell r="A970">
            <v>0</v>
          </cell>
        </row>
        <row r="971">
          <cell r="A971" t="str">
            <v>07.01.160</v>
          </cell>
          <cell r="B971" t="str">
            <v>ALVENARIA DE TIJOLOS DE 8 FUROS, ASSENTADOS E REJUNTADOS COM ARGAMASSA DE CIMENTO E AREIA NO TRACO 1:8 - 1/2 VEZ.</v>
          </cell>
          <cell r="C971" t="str">
            <v>m2</v>
          </cell>
          <cell r="D971">
            <v>22.33</v>
          </cell>
        </row>
        <row r="972">
          <cell r="A972">
            <v>0</v>
          </cell>
        </row>
        <row r="973">
          <cell r="A973" t="str">
            <v>07.01.170</v>
          </cell>
          <cell r="B973" t="str">
            <v>ALVENARIA DE TIJOLOS DE 8 FUROS, ASSENTADOS E REJUNTADOS COM ARGAMASSA DE CIMENTO E AREIA NO TRACO 1:10 - 1/2 VEZ.</v>
          </cell>
          <cell r="C973" t="str">
            <v>m2</v>
          </cell>
          <cell r="D973">
            <v>22.12</v>
          </cell>
        </row>
        <row r="974">
          <cell r="A974">
            <v>0</v>
          </cell>
        </row>
        <row r="975">
          <cell r="A975" t="str">
            <v>07.01.180</v>
          </cell>
          <cell r="B975" t="str">
            <v>ALVENARIA DE TIJOLOS DE 8 FUROS, ASSENTADOS E REJUNTADOS COM ARGAMASSA DE CIMENTO E AREIA NO TRACO 1:12 - 1/2 VEZ.</v>
          </cell>
          <cell r="C975" t="str">
            <v>m2</v>
          </cell>
          <cell r="D975">
            <v>22.02</v>
          </cell>
        </row>
        <row r="976">
          <cell r="A976">
            <v>0</v>
          </cell>
        </row>
        <row r="977">
          <cell r="A977" t="str">
            <v>07.01.185</v>
          </cell>
          <cell r="B977" t="str">
            <v>ALVENARIA DE TIJOLOS DE 8 FUROS, ASSENTADOS E REJUNTADOS COM ARGAMASSA DE CIMENTO E AREIA NO TRACO 1:6 - 1 VEZ.</v>
          </cell>
          <cell r="C977" t="str">
            <v>m2</v>
          </cell>
          <cell r="D977">
            <v>43.36</v>
          </cell>
        </row>
        <row r="978">
          <cell r="A978">
            <v>0</v>
          </cell>
        </row>
        <row r="979">
          <cell r="A979" t="str">
            <v>07.01.190</v>
          </cell>
          <cell r="B979" t="str">
            <v>ALVENARIA DE TIJOLOS DE 8 FUROS, ASSENTADOS E REJUNTADOS COM ARGAMASSA DE CIMENTO E AREIA NO TRACO 1:8 - 1 VEZ.</v>
          </cell>
          <cell r="C979" t="str">
            <v>m2</v>
          </cell>
          <cell r="D979">
            <v>41.72</v>
          </cell>
        </row>
        <row r="980">
          <cell r="A980">
            <v>0</v>
          </cell>
        </row>
        <row r="981">
          <cell r="A981" t="str">
            <v>07.01.200</v>
          </cell>
          <cell r="B981" t="str">
            <v>ALVENARIA DE TIJOLOS DE 8 FUROS, ASSENTADOS E REJUNTADOS COM ARGAMASSA DE CIMENTO E AREIA NO TRACO 1:10 - 1 VEZ.</v>
          </cell>
          <cell r="C981" t="str">
            <v>m2</v>
          </cell>
          <cell r="D981">
            <v>41.03</v>
          </cell>
        </row>
        <row r="982">
          <cell r="A982">
            <v>0</v>
          </cell>
        </row>
        <row r="983">
          <cell r="A983" t="str">
            <v>07.01.210</v>
          </cell>
          <cell r="B983" t="str">
            <v>ALVENARIA DE TIJOLOS DE 8 FUROS, ASSENTADOS E REJUNTADOS COM ARGAMASSA DE CIMENTO E AREIA NO TRACO 1:12 - 1 VEZ.</v>
          </cell>
          <cell r="C983" t="str">
            <v>m2</v>
          </cell>
          <cell r="D983">
            <v>40.6</v>
          </cell>
        </row>
        <row r="984">
          <cell r="A984">
            <v>0</v>
          </cell>
        </row>
        <row r="985">
          <cell r="A985" t="str">
            <v>07.01.212</v>
          </cell>
          <cell r="B985" t="str">
            <v>ALVENARIA ENGAIOLADA (ABERTURAS DE 9X19CM) COM TIJOLOS FURADOS 9X19X19CM, ASSENTADOS E REJUNTADOS COM ARGAMASSA DE CIMENTO E AREIA NO TRAÇO 1:3 - 1/2VEZ</v>
          </cell>
          <cell r="C985" t="str">
            <v>m2</v>
          </cell>
          <cell r="D985">
            <v>22.25</v>
          </cell>
        </row>
        <row r="986">
          <cell r="A986">
            <v>0</v>
          </cell>
        </row>
        <row r="987">
          <cell r="A987" t="str">
            <v>07.01.213</v>
          </cell>
          <cell r="B987" t="str">
            <v>ALVENARIA DE VEDAÇÃO COM TIJOLO CERÂMICO DE 08 FUROS-DIMENSÕESDE (9X19X19)CM, ASSENTADOS E REJUNTADOS COM ARGAMASSA DE CIMENTO E AREIA NO TRAÇO 1:7, DE 1 1/2VEZ, ESPESSURA DE 30CM .</v>
          </cell>
          <cell r="C987" t="str">
            <v>m2</v>
          </cell>
          <cell r="D987">
            <v>64.319999999999993</v>
          </cell>
        </row>
        <row r="988">
          <cell r="A988">
            <v>0</v>
          </cell>
        </row>
        <row r="989">
          <cell r="A989" t="str">
            <v>07.01.215</v>
          </cell>
          <cell r="B989" t="str">
            <v>ALVENARIA DE BLOCOS DE CONCRETO,DIMENSOES(10 X 20 X 40CM),ASSENTADOS E REJUNTADOS COM ARGAMASSA DE CIMENTO E AREIA NO TRACO 1:6 - 1/2 VEZ.</v>
          </cell>
          <cell r="C989" t="str">
            <v>m2</v>
          </cell>
          <cell r="D989">
            <v>29.1</v>
          </cell>
        </row>
        <row r="990">
          <cell r="A990">
            <v>0</v>
          </cell>
        </row>
        <row r="991">
          <cell r="A991" t="str">
            <v>07.01.220</v>
          </cell>
          <cell r="B991" t="str">
            <v>ALVENARIA DE BLOCOS DE CONCRETO , DIMENSOES (10 X 20 X 40CM),ASSENTADOS E REJUNTADOS C/ ARGAMASSA DE CIMENTO E AREIA NO TRACO 1:8 1/2 VEZ.</v>
          </cell>
          <cell r="C991" t="str">
            <v>m2</v>
          </cell>
          <cell r="D991">
            <v>28.7</v>
          </cell>
        </row>
        <row r="992">
          <cell r="A992">
            <v>0</v>
          </cell>
        </row>
        <row r="993">
          <cell r="A993" t="str">
            <v>07.01.225</v>
          </cell>
          <cell r="B993" t="str">
            <v>ALVENARIA DE BLOCOS DE CONCRETO,DIMENSOES(20 X 20 X 40CM),ASSENTADOS E REJUNTADOS COM ARGAMASSA DE CIMENTO E AREIA NO TRACO 1:6 - 1 VEZ.</v>
          </cell>
          <cell r="C993" t="str">
            <v>m2</v>
          </cell>
          <cell r="D993">
            <v>45.96</v>
          </cell>
        </row>
        <row r="994">
          <cell r="A994">
            <v>0</v>
          </cell>
        </row>
        <row r="995">
          <cell r="A995" t="str">
            <v>07.01.230</v>
          </cell>
          <cell r="B995" t="str">
            <v>ALVENARIA DE BLOCOS DE CONCRETO , DIMENSOES (20 X 20 X 40CM),ASSENTADOS E REJUNTADOS C/ ARGAMASSA DE CIMENTO E AREIA NO TRACO 1:8 1 VEZ.</v>
          </cell>
          <cell r="C995" t="str">
            <v>m2</v>
          </cell>
          <cell r="D995">
            <v>45.16</v>
          </cell>
        </row>
        <row r="996">
          <cell r="A996">
            <v>0</v>
          </cell>
        </row>
        <row r="997">
          <cell r="A997" t="str">
            <v>07.01.235</v>
          </cell>
          <cell r="B997" t="str">
            <v>ALVENARIA APARENTE DE BLOCOS DE CONCRETO,DIM. (10 X 20 X 40CM),ASSENTADOS E REJUNTADOS COM ARGAMASSA DE CIMENTO E AREIA NO TRACO 1:6 - 1/2 VEZ.</v>
          </cell>
          <cell r="C997" t="str">
            <v>m2</v>
          </cell>
          <cell r="D997">
            <v>32.92</v>
          </cell>
        </row>
        <row r="998">
          <cell r="A998">
            <v>0</v>
          </cell>
        </row>
        <row r="999">
          <cell r="A999" t="str">
            <v>07.01.240</v>
          </cell>
          <cell r="B999" t="str">
            <v>ALVENARIA APARENTE DE BLOCOS DE CONCRETO,DIM. (10 X 20 X 40CM), ASSENTADOS E REJUNTADOS COM ARGAMASSA DE CIMENTO E AREIA NO TRACO 1:8 - 1/2 VEZ.</v>
          </cell>
          <cell r="C999" t="str">
            <v>m2</v>
          </cell>
          <cell r="D999">
            <v>32.17</v>
          </cell>
        </row>
        <row r="1000">
          <cell r="A1000">
            <v>0</v>
          </cell>
        </row>
        <row r="1001">
          <cell r="A1001" t="str">
            <v>07.01.245</v>
          </cell>
          <cell r="B1001" t="str">
            <v>ALVENARIA APARENTE DE BLOCOS DE CONCRETO,DIM. (20 X 20 X 40CM),ASSENTADOS E REJUNTADOS COM ARGAMASSA DE CIMENTO E AREIA NO TRACO 1:6 - 1 VEZ.</v>
          </cell>
          <cell r="C1001" t="str">
            <v>m2</v>
          </cell>
          <cell r="D1001">
            <v>49.73</v>
          </cell>
        </row>
        <row r="1002">
          <cell r="A1002">
            <v>0</v>
          </cell>
        </row>
        <row r="1003">
          <cell r="A1003" t="str">
            <v>07.01.250</v>
          </cell>
          <cell r="B1003" t="str">
            <v>ALVENARIA APARENTE DE BLOCOS DE CONCRETO,DIM. (20 X 20 X 40CM), ASSENTADOS E REJUNTADOS COM ARGAMASSA DE CIMENTO E AREIA NO TRACO 1:8 1 VEZ.</v>
          </cell>
          <cell r="C1003" t="str">
            <v>m2</v>
          </cell>
          <cell r="D1003">
            <v>48.93</v>
          </cell>
        </row>
        <row r="1004">
          <cell r="A1004">
            <v>0</v>
          </cell>
        </row>
        <row r="1005">
          <cell r="A1005" t="str">
            <v>07.01.261</v>
          </cell>
          <cell r="B1005" t="str">
            <v>VERGA EM CONCRETO ARMADO DE 0,10X0,15M.</v>
          </cell>
          <cell r="C1005" t="str">
            <v>m</v>
          </cell>
          <cell r="D1005">
            <v>12.65</v>
          </cell>
        </row>
        <row r="1006">
          <cell r="A1006">
            <v>0</v>
          </cell>
        </row>
        <row r="1007">
          <cell r="A1007" t="str">
            <v>07.01.262</v>
          </cell>
          <cell r="B1007" t="str">
            <v>VERGA EM CONCRETO ARMADO</v>
          </cell>
          <cell r="C1007" t="str">
            <v>m3</v>
          </cell>
          <cell r="D1007">
            <v>842.82</v>
          </cell>
        </row>
        <row r="1008">
          <cell r="A1008">
            <v>0</v>
          </cell>
        </row>
        <row r="1009">
          <cell r="A1009" t="str">
            <v>07.01.265</v>
          </cell>
          <cell r="B1009" t="str">
            <v>FORNECIMENTO E COLOCAÇÃO DE TELA GALVANIZADA SOLDADA DE 7,50CMX50CM, PARA FIXAÇÃO DE ALVENARIA EM PILAR. A TELA SERÁ FIXADA ATRAVÉS DE ARRUELA, PORCA SEXTAVADA PINOS E FINCAPINOS</v>
          </cell>
          <cell r="C1009" t="str">
            <v>Un</v>
          </cell>
          <cell r="D1009">
            <v>4.6500000000000004</v>
          </cell>
        </row>
        <row r="1010">
          <cell r="A1010">
            <v>0</v>
          </cell>
        </row>
        <row r="1011">
          <cell r="A1011" t="str">
            <v>07.01.500</v>
          </cell>
          <cell r="B1011" t="str">
            <v>EXECUÇÃO DE RASGO EM ALVENARIA PARA PASSAGEM DE TUBULAÇÃO DIAM. DE 15MM(1/2") A 25MM(1").</v>
          </cell>
          <cell r="C1011" t="str">
            <v>m</v>
          </cell>
          <cell r="D1011">
            <v>2.33</v>
          </cell>
        </row>
        <row r="1012">
          <cell r="A1012">
            <v>0</v>
          </cell>
        </row>
        <row r="1013">
          <cell r="A1013" t="str">
            <v>07.02.010</v>
          </cell>
          <cell r="B1013" t="str">
            <v>COBOGOS DE CIMENTO PRENSADO.</v>
          </cell>
          <cell r="C1013" t="str">
            <v>m2</v>
          </cell>
          <cell r="D1013">
            <v>69.81</v>
          </cell>
        </row>
        <row r="1014">
          <cell r="A1014">
            <v>0</v>
          </cell>
        </row>
        <row r="1015">
          <cell r="A1015" t="str">
            <v>07.02.020</v>
          </cell>
          <cell r="B1015" t="str">
            <v>COBOGOS CERAMICOS.</v>
          </cell>
          <cell r="C1015" t="str">
            <v>m2</v>
          </cell>
          <cell r="D1015">
            <v>78.13</v>
          </cell>
        </row>
        <row r="1016">
          <cell r="A1016">
            <v>0</v>
          </cell>
        </row>
        <row r="1017">
          <cell r="A1017" t="str">
            <v>07.02.035</v>
          </cell>
          <cell r="B1017" t="str">
            <v>FORNECIMENTO E EXECUÇÃO DE ELEMENTO  VAZADO DE CONCRETO , JUNTAS DE 15 MM, COM ARGAMASSSA DE CIMENTO E AREIA NO TRAÇO 1:4, DIMENSÕES 15 X15X15CM</v>
          </cell>
          <cell r="C1017" t="str">
            <v>m2</v>
          </cell>
          <cell r="D1017">
            <v>106.95</v>
          </cell>
        </row>
        <row r="1018">
          <cell r="A1018">
            <v>0</v>
          </cell>
        </row>
        <row r="1019">
          <cell r="A1019" t="str">
            <v>07.03.010</v>
          </cell>
          <cell r="B1019" t="str">
            <v>MURO COM EMBASAMENTO DE 50CM E ALTURA DA ALVENARIA DE ELEVACAO DE 1,6M, COM COLUNAS ESPACADAS DE 3 EM 3 METROS, INCLUSIVE CHAPISCO, MASSA UNICA E CAIACAO, E AINDA ESCAVACAO, REATERRO, REMOCAO DE MATERIAL ESCAVADO E CONCRETO MAGRO.</v>
          </cell>
          <cell r="C1019" t="str">
            <v>m</v>
          </cell>
          <cell r="D1019">
            <v>161.69999999999999</v>
          </cell>
        </row>
        <row r="1020">
          <cell r="A1020">
            <v>0</v>
          </cell>
        </row>
        <row r="1021">
          <cell r="A1021" t="str">
            <v>07.03.020</v>
          </cell>
          <cell r="B1021" t="str">
            <v>MURO COM EMBASAMENTO DE 5O CM E ALTURA DA ALVENARIA DE ELEVACAO DE 1,8 M, COM COLUNAS ESPACADAS DE 3 EM 3 METROS, INCLUSIVE CHAPISCO, MASSA UNICA E CAIACAO,E AINDA ESCAVACAO, REATERRO, REMOCAO DO MATERIAL ESCAVADO E CONCRETO MAGRO.</v>
          </cell>
          <cell r="C1021" t="str">
            <v>m</v>
          </cell>
          <cell r="D1021">
            <v>176.78</v>
          </cell>
        </row>
        <row r="1022">
          <cell r="A1022">
            <v>0</v>
          </cell>
        </row>
        <row r="1023">
          <cell r="A1023" t="str">
            <v>07.03.030</v>
          </cell>
          <cell r="B1023" t="str">
            <v>MURO COM EMBASAMENTO DE 30 CM E ALTURA DE 1,5 M, EM COBOGOS DE CONCRETO, COM COLUNAS EM ALVENARIA ESPACADAS DE 3 EM 3 M REVESTIDAS E CAIADAS, E AINDA ESCAVACAO, REATERRO, REMOCAO DO MATERIAL ESCAVADO E CONCRETO MAGRO.</v>
          </cell>
          <cell r="C1023" t="str">
            <v>m</v>
          </cell>
          <cell r="D1023">
            <v>137.22999999999999</v>
          </cell>
        </row>
        <row r="1024">
          <cell r="A1024">
            <v>0</v>
          </cell>
        </row>
        <row r="1025">
          <cell r="A1025" t="str">
            <v>07.03.040</v>
          </cell>
          <cell r="B1025" t="str">
            <v>MURO COM MOURÃO E PLACA PRÉ-FABRICADA DE 1,55X0,50M DE CONCRETO ARMADO, ALTURA LIVRE 2,00M.</v>
          </cell>
          <cell r="C1025" t="str">
            <v>m</v>
          </cell>
          <cell r="D1025">
            <v>142.58000000000001</v>
          </cell>
        </row>
        <row r="1026">
          <cell r="A1026">
            <v>0</v>
          </cell>
        </row>
        <row r="1027">
          <cell r="A1027" t="str">
            <v>07.04.010</v>
          </cell>
          <cell r="B1027" t="str">
            <v>FORNECIMENTO E ASSENTAMENTO DE DIVISORIA EM PERFIS DE ALUMINIO, TIPO AL1 (PAINEL/PAINEL), EUCATEX OU SIMILAR, SEM PORTA.</v>
          </cell>
          <cell r="C1027" t="str">
            <v>m2</v>
          </cell>
          <cell r="D1027">
            <v>74.48</v>
          </cell>
        </row>
        <row r="1028">
          <cell r="A1028">
            <v>0</v>
          </cell>
        </row>
        <row r="1029">
          <cell r="A1029" t="str">
            <v>07.04.011</v>
          </cell>
          <cell r="B1029" t="str">
            <v>FORNECIMENTO E MONTAGEM DE PAINÉIS ARTICULADOS DIMOFLEX OU SIMILAR</v>
          </cell>
          <cell r="C1029" t="str">
            <v>m2</v>
          </cell>
          <cell r="D1029">
            <v>2625</v>
          </cell>
        </row>
        <row r="1030">
          <cell r="A1030">
            <v>0</v>
          </cell>
        </row>
        <row r="1031">
          <cell r="A1031" t="str">
            <v>07.04.015</v>
          </cell>
          <cell r="B1031" t="str">
            <v>ASSENTAMENTO (MONTAGEM) DE DIVISÓRIAS COM REAPROVEITAMENTO DE PERFIS E PAINÉIS, SEM PORTA.</v>
          </cell>
          <cell r="C1031" t="str">
            <v>m2</v>
          </cell>
          <cell r="D1031">
            <v>4.4800000000000004</v>
          </cell>
        </row>
        <row r="1032">
          <cell r="A1032">
            <v>0</v>
          </cell>
        </row>
        <row r="1033">
          <cell r="A1033" t="str">
            <v>07.04.020</v>
          </cell>
          <cell r="B1033" t="str">
            <v>FORNECIMENTO E ASSENTAMENTO DE DIVISORIA EM PERFIS DE ALUMINIO, TIPO AL4 (PAINEL/VIDRO) , EUCATEX OU SIMILAR, SEM PORTA.</v>
          </cell>
          <cell r="C1033" t="str">
            <v>m2</v>
          </cell>
          <cell r="D1033">
            <v>85.75</v>
          </cell>
        </row>
        <row r="1034">
          <cell r="A1034">
            <v>0</v>
          </cell>
        </row>
        <row r="1035">
          <cell r="A1035" t="str">
            <v>07.04.030</v>
          </cell>
          <cell r="B1035" t="str">
            <v>DIVISORIA EM PLACA PRE-MOLDADA DE CONCRETO COM ESPESSURA DE 7 CM E ACABAMENTO APARENTE.</v>
          </cell>
          <cell r="C1035" t="str">
            <v>m2</v>
          </cell>
          <cell r="D1035">
            <v>114.6</v>
          </cell>
        </row>
        <row r="1036">
          <cell r="A1036">
            <v>0</v>
          </cell>
        </row>
        <row r="1037">
          <cell r="A1037" t="str">
            <v>07.04.040</v>
          </cell>
          <cell r="B1037" t="str">
            <v>FORNECIMENTO E ASSENTAMENTO DE PORTA DE 0,80X 2,10M, PARA DIVISORIA EUCATEX OU SIMILAR, COM VISOR, INCLUSIVE FERRAGENS.</v>
          </cell>
          <cell r="C1037" t="str">
            <v>UD</v>
          </cell>
          <cell r="D1037">
            <v>269.12</v>
          </cell>
        </row>
        <row r="1038">
          <cell r="A1038">
            <v>0</v>
          </cell>
        </row>
        <row r="1039">
          <cell r="A1039" t="str">
            <v>07.04.050</v>
          </cell>
          <cell r="B1039" t="str">
            <v>FORNECIMENTO E ASSENTAMENTO DE PORTA DE 0.80X 2.10M, PARA DIVISORIA EUCATEX OU SIMILAR, SEM VISOR, INCLUSIVE FERRAGENS.</v>
          </cell>
          <cell r="C1039" t="str">
            <v>UD</v>
          </cell>
          <cell r="D1039">
            <v>200.37</v>
          </cell>
        </row>
        <row r="1040">
          <cell r="A1040">
            <v>0</v>
          </cell>
        </row>
        <row r="1041">
          <cell r="A1041" t="str">
            <v>07.05.020</v>
          </cell>
          <cell r="B1041" t="str">
            <v>FORNECIMENTO E INSTALAÇÃO DE CERCA COM NOVE FIOS DE ARAME FARPADO E MOURÕES RETO, SEÇÃO T, H=2,20M, DE CONCRETO A CADA 2,00M. INCLUSIVE ESCAVAÇÃO, REATERRO E CONCRETO MAGRO.</v>
          </cell>
          <cell r="C1041" t="str">
            <v>m</v>
          </cell>
          <cell r="D1041">
            <v>28.23</v>
          </cell>
        </row>
        <row r="1042">
          <cell r="A1042">
            <v>0</v>
          </cell>
        </row>
        <row r="1043">
          <cell r="A1043" t="str">
            <v>07.05.021</v>
          </cell>
          <cell r="B1043" t="str">
            <v>FORNECIMENTO E INSTALAÇÃO DE CERCA COM 9 FIOS DE ARAME GALVANIZADO LISO DE 14 BWG E MOURÕES RETO, SEÇÃO T, 2,20 METROS, DE CONCRETO A CADA 2,00M. INCLUSIVE ESCAVAÇÃO, REATERRO E CONCRETO MAGRO.</v>
          </cell>
          <cell r="C1043" t="str">
            <v>m</v>
          </cell>
          <cell r="D1043">
            <v>26.96</v>
          </cell>
        </row>
        <row r="1044">
          <cell r="A1044">
            <v>0</v>
          </cell>
        </row>
        <row r="1045">
          <cell r="A1045" t="str">
            <v>07.05.030</v>
          </cell>
          <cell r="B1045" t="str">
            <v>ALAMBRADO COM TELA DE ARAME GALVANIZADO, ZINCADO PESADO, MALHA QUADRANGULAR 2X2", FIO 12BWG, SEM REVESTIMENTO EM PVC,  FIXADO EM MOURÕES DE CONCRETO  SEÇÃO "T " H=2,20M RETO E CHUMBADOS COM CONCRETO SIMPLES EM MURETA DE ALVENARIA EXISTENTE. ALTURA LIVRE D</v>
          </cell>
          <cell r="C1045" t="str">
            <v>m</v>
          </cell>
          <cell r="D1045">
            <v>71.92</v>
          </cell>
        </row>
        <row r="1046">
          <cell r="A1046">
            <v>0</v>
          </cell>
        </row>
        <row r="1047">
          <cell r="A1047" t="str">
            <v>07.06.001</v>
          </cell>
          <cell r="B1047" t="str">
            <v>PAREDE EM BLOCOS DE GESSO COM 7,5CM DE ESPESSURA.</v>
          </cell>
          <cell r="C1047" t="str">
            <v>m2</v>
          </cell>
          <cell r="D1047">
            <v>30.46</v>
          </cell>
        </row>
        <row r="1048">
          <cell r="A1048">
            <v>0</v>
          </cell>
        </row>
        <row r="1049">
          <cell r="A1049" t="str">
            <v>07.07.010</v>
          </cell>
          <cell r="B1049" t="str">
            <v>DIVISÓRIA EM GRANITO CINZA CORUMBÁ POLIDO, ESPESSURA 3CM, INCLUSIVE MONTAGEM COM FERRAGENS.</v>
          </cell>
          <cell r="C1049" t="str">
            <v>m2</v>
          </cell>
          <cell r="D1049">
            <v>360.13</v>
          </cell>
        </row>
        <row r="1050">
          <cell r="A1050">
            <v>0</v>
          </cell>
        </row>
        <row r="1051">
          <cell r="A1051" t="str">
            <v>08.00.000</v>
          </cell>
          <cell r="B1051" t="str">
            <v>COBERTURAS E IMPERMEABILIZACOES</v>
          </cell>
        </row>
        <row r="1052">
          <cell r="A1052">
            <v>0</v>
          </cell>
        </row>
        <row r="1053">
          <cell r="A1053" t="str">
            <v>08.01.010</v>
          </cell>
          <cell r="B1053" t="str">
            <v>ESTRUTURA DE COBERTA EM MADEIRA DE LEI, PARA TELHAS ONDULADAS DE CIMENTO AMIANTO, ALUMINIO OU PLASTICAS - VAO ATE 10 M. (OBS DA SECRETARIA:  CONFORME ITENS SE 0104, SE 0403 EO01.03 DAS ESPECIFICAÇÕES GERAIS).</v>
          </cell>
          <cell r="C1053" t="str">
            <v>m2</v>
          </cell>
          <cell r="D1053">
            <v>86.02</v>
          </cell>
        </row>
        <row r="1054">
          <cell r="A1054">
            <v>0</v>
          </cell>
        </row>
        <row r="1055">
          <cell r="A1055" t="str">
            <v>08.01.020</v>
          </cell>
          <cell r="B1055" t="str">
            <v>ESTRUTURA DE COBERTA EM MADEIRA DE LEI, PARA TELHAS ONDULADAS DE CIMENTO AMIANTO, ALUMINIO OU PLASTICAS - VAO DE 10 A 15 M.(OBS DA SECRETARIA:  CONFORME ITENS SE 0104, SE 0403 EO01.03 DAS ESPECIFICAÇÕES GERAIS).</v>
          </cell>
          <cell r="C1055" t="str">
            <v>m2</v>
          </cell>
          <cell r="D1055">
            <v>102.51</v>
          </cell>
        </row>
        <row r="1056">
          <cell r="A1056">
            <v>0</v>
          </cell>
        </row>
        <row r="1057">
          <cell r="A1057" t="str">
            <v>08.01.030</v>
          </cell>
          <cell r="B1057" t="str">
            <v>ESTRUTURA DE COBERTA EM MADEIRA DE LEI, PARA TELHAS ONDULADAS DE CIMENTO AMIANTO, ALUMINIO OU PLASTICAS - VAO DE 15 A 20 M.(OBS DA SECRETARIA:  CONFORME ITENS SE 0104, SE 0403 EO01.03 DAS ESPECIFICAÇÕES GERAIS).</v>
          </cell>
          <cell r="C1057" t="str">
            <v>m2</v>
          </cell>
          <cell r="D1057">
            <v>124.01</v>
          </cell>
        </row>
        <row r="1058">
          <cell r="A1058">
            <v>0</v>
          </cell>
        </row>
        <row r="1059">
          <cell r="A1059" t="str">
            <v>08.01.035</v>
          </cell>
          <cell r="B1059" t="str">
            <v>ESTRUTURA DE COBERTA EM MADEIRA DE LEI PARA TELHAS CERAMICAS - VAO ATE 4 M.(OBS DA SECRETARIA:  CONFORME ITENS SE 0104, SE 0403 EO01.03 DAS ESPECIFICAÇÕES GERAIS).</v>
          </cell>
          <cell r="C1059" t="str">
            <v>m2</v>
          </cell>
          <cell r="D1059">
            <v>96.3</v>
          </cell>
        </row>
        <row r="1060">
          <cell r="A1060">
            <v>0</v>
          </cell>
        </row>
        <row r="1061">
          <cell r="A1061" t="str">
            <v>08.01.040</v>
          </cell>
          <cell r="B1061" t="str">
            <v>ESTRUTURA DE COBERTA EM MADEIRA DE LEI, PARA TELHAS CERAMICAS - VAO DE 4 A 7 M. (OBS DA SECRETARIA:  CONFORME ITENS SE 0104, SE 0403 EO01.03 DAS ESPECIFICAÇÕES GERAIS).</v>
          </cell>
          <cell r="C1061" t="str">
            <v>m2</v>
          </cell>
          <cell r="D1061">
            <v>106.3</v>
          </cell>
        </row>
        <row r="1062">
          <cell r="A1062">
            <v>0</v>
          </cell>
        </row>
        <row r="1063">
          <cell r="A1063" t="str">
            <v>08.01.050</v>
          </cell>
          <cell r="B1063" t="str">
            <v>ESTRUTURA DE COBERTA EM MADEIRA DE LEI PARA TELHAS CERAMICAS - VAO DE 7 A 10 M. (OBS DA SECRETARIA:  CONFORME ITENS SE 0104, SE 0403 EO01.03 DAS ESPECIFICAÇÕES GERAIS).</v>
          </cell>
          <cell r="C1063" t="str">
            <v>m2</v>
          </cell>
          <cell r="D1063">
            <v>114.3</v>
          </cell>
        </row>
        <row r="1064">
          <cell r="A1064">
            <v>0</v>
          </cell>
        </row>
        <row r="1065">
          <cell r="A1065" t="str">
            <v>08.01.060</v>
          </cell>
          <cell r="B1065" t="str">
            <v>ESTRUTURA DE COBERTA EM MADEIRA DE LEI PARA TELHAS CERAMICAS - VAO DE 10 A 13 M.(OBS DA SECRETARIA:  CONFORME ITENS SE 0104, SE 0403 EO01.03 DAS ESPECIFICAÇÕES GERAIS).</v>
          </cell>
          <cell r="C1065" t="str">
            <v>m2</v>
          </cell>
          <cell r="D1065">
            <v>125.73</v>
          </cell>
        </row>
        <row r="1066">
          <cell r="A1066">
            <v>0</v>
          </cell>
        </row>
        <row r="1067">
          <cell r="A1067" t="str">
            <v>08.01.070</v>
          </cell>
          <cell r="B1067" t="str">
            <v>ESTRUTURA DE COBERTA EM MADEIRA DE LEI PARA TELHAS AUTOPORTANTES DE CIMENTO AMIANTO, TIPO CANALETE 90 OU KALHETAO. (OBS DA SECRETARIA:  CONFORME ITENS SE 0104, SE 0403 EO01.03 DAS ESPECIFICAÇÕES GERAIS).</v>
          </cell>
          <cell r="C1067" t="str">
            <v>m2</v>
          </cell>
          <cell r="D1067">
            <v>6.96</v>
          </cell>
        </row>
        <row r="1068">
          <cell r="A1068">
            <v>0</v>
          </cell>
        </row>
        <row r="1069">
          <cell r="A1069" t="str">
            <v>08.01.080</v>
          </cell>
          <cell r="B1069" t="str">
            <v>ESTRUTURA DE COBERTA EM MADEIRA DE LEI PARA TELHAS AUTOPORTANTES DE CIMENTO AMIANTO, TIPO CANALETE 49, OU KALHETA OU MAXIPLAC. (OBS DA SECRETARIA:  CONFORME ITENS SE 0104, SE 0403 EO01.03 DAS ESPECIFICAÇÕES GERAIS).</v>
          </cell>
          <cell r="C1069" t="str">
            <v>m2</v>
          </cell>
          <cell r="D1069">
            <v>11.23</v>
          </cell>
        </row>
        <row r="1070">
          <cell r="A1070">
            <v>0</v>
          </cell>
        </row>
        <row r="1071">
          <cell r="A1071" t="str">
            <v>08.01.090</v>
          </cell>
          <cell r="B1071" t="str">
            <v>ESTRUTURA DE COBERTA EM MADEIRA DE LEI, PONTALETADA PARA TELHAS ONDULADAS DE CIMENTO AMIANTO, ALUMINIO OU PLASTICAS, SOBRE LAJE. (OBS DA SECRETARIA:  CONFORME ITENS SE 0104, SE 0403 EO01.03 DAS ESPECIFICAÇÕES GERAIS).</v>
          </cell>
          <cell r="C1071" t="str">
            <v>m2</v>
          </cell>
          <cell r="D1071">
            <v>55.7</v>
          </cell>
        </row>
        <row r="1072">
          <cell r="A1072">
            <v>0</v>
          </cell>
        </row>
        <row r="1073">
          <cell r="A1073" t="str">
            <v>08.01.101</v>
          </cell>
          <cell r="B1073" t="str">
            <v>FORNECIMENTO E COLOCAÇÃO DE RIPA EM MADEIRA DE LEI,  DE 5X1CM  PARA COBERTA EM TELHA CERÂMICA. (OBS DA SECRETARIA:  CONFORME ITENS SE 0104, SE 0403 EO01.03 DAS ESPECIFICAÇÕES GERAIS).</v>
          </cell>
          <cell r="C1073" t="str">
            <v>m</v>
          </cell>
          <cell r="D1073">
            <v>2.27</v>
          </cell>
        </row>
        <row r="1074">
          <cell r="A1074">
            <v>0</v>
          </cell>
        </row>
        <row r="1075">
          <cell r="A1075" t="str">
            <v>08.01.107</v>
          </cell>
          <cell r="B1075" t="str">
            <v>FORNECIMENTO E COLOCAÇÃO DE LINHA EM MADEIRA DE LEI DE 3"x8" PARA ESTRUTURA DE COBERTA EM TELHA CERÂMICA, CONSIDERANDO ABERTURA DE ENCAIXES E FIXAÇÃO DA MESMA NA ESTRUTURA EXISTENTE. (OBS DA SECRETARIA:  CONFORME ITENS SE 0104, SE 0403 EO01.03 DAS ESPECIF</v>
          </cell>
          <cell r="C1075" t="str">
            <v>m</v>
          </cell>
          <cell r="D1075">
            <v>47.38</v>
          </cell>
        </row>
        <row r="1076">
          <cell r="A1076">
            <v>0</v>
          </cell>
        </row>
        <row r="1077">
          <cell r="A1077" t="str">
            <v>08.01.108</v>
          </cell>
          <cell r="B1077" t="str">
            <v>FORNECIMENTO E COLOCAÇÃO DE CAIBROS EM MADEIRA DE LEI DE 1 1/2"X2" PARA COBERTA EM TELHA CERÂMICA. (OBS DA SECRETARIA:  CONFORME ITENS SE 0104, SE 0403 EO01.03 DAS ESPECIFICAÇÕES GERAIS).</v>
          </cell>
          <cell r="C1077" t="str">
            <v>m</v>
          </cell>
          <cell r="D1077">
            <v>7.26</v>
          </cell>
        </row>
        <row r="1078">
          <cell r="A1078">
            <v>0</v>
          </cell>
        </row>
        <row r="1079">
          <cell r="A1079" t="str">
            <v>08.01.109</v>
          </cell>
          <cell r="B1079" t="str">
            <v>RETIRADA E RECOLOCAÇÃO DE RIPA DE 5X1CM EM COBERTA, COM REAPROVEITAMENTO DO MATERIAL</v>
          </cell>
          <cell r="C1079" t="str">
            <v>m</v>
          </cell>
          <cell r="D1079">
            <v>0.86</v>
          </cell>
        </row>
        <row r="1080">
          <cell r="A1080">
            <v>0</v>
          </cell>
        </row>
        <row r="1081">
          <cell r="A1081" t="str">
            <v>08.01.110</v>
          </cell>
          <cell r="B1081" t="str">
            <v>FORNECIMENTO E COLOCAÇÃO DE LINHA 3"x10",EM MADEIRA DE LEI, PARA ESTRUTURA DE  COBERTA EM TELHA CERÂMICA, CONSIDERANDO ABERTURA DE ENCAIXES E FIXAÇÃO DA MESMA NA ESTRUTURA EXISTENTE. (OBS DA SECRETARIA:  CONFORME ITENS SE 0104, SE 0403 EO01.03 DAS ESPECIF</v>
          </cell>
          <cell r="C1081" t="str">
            <v>m</v>
          </cell>
          <cell r="D1081">
            <v>60.47</v>
          </cell>
        </row>
        <row r="1082">
          <cell r="A1082">
            <v>0</v>
          </cell>
        </row>
        <row r="1083">
          <cell r="A1083" t="str">
            <v>08.01.114</v>
          </cell>
          <cell r="B1083" t="str">
            <v>EXECUÇÃO DE ESTRUTURA DE MADEIRA PARA COBERTA COM TELHAS CERÂMICAS, VÃOS DE 7,00 A 10,00M, COM REAPROVEITAMENTO DA MADEIRA.</v>
          </cell>
          <cell r="C1083" t="str">
            <v>m2</v>
          </cell>
          <cell r="D1083">
            <v>22.88</v>
          </cell>
        </row>
        <row r="1084">
          <cell r="A1084">
            <v>0</v>
          </cell>
        </row>
        <row r="1085">
          <cell r="A1085" t="str">
            <v>08.01.115</v>
          </cell>
          <cell r="B1085" t="str">
            <v>ESTRUTURA DE COBERTA EM MADEIRA MISTA PARA TELHAS CERÂMICAS - VÃO DE 4 A 7M.</v>
          </cell>
          <cell r="C1085" t="str">
            <v>m2</v>
          </cell>
          <cell r="D1085">
            <v>68.28</v>
          </cell>
        </row>
        <row r="1086">
          <cell r="A1086">
            <v>0</v>
          </cell>
        </row>
        <row r="1087">
          <cell r="A1087" t="str">
            <v>08.01.116</v>
          </cell>
          <cell r="B1087" t="str">
            <v>FORNECIMENTO E COLOCAÇÃO DE LINHA DE MADEIRA DE LEI 3"X4"PARA ESTRUTURA DE COBERTA EM TELHA CERÂMICA, CONSIDERANDO ABERTURA DE ENCAIXES E FIXAÇÃO DA MESMA NA ESTRUTURA EXISTENTE. (OBS DA SECRETARIA:  CONFORME ITENS SE 0104, SE 0403 EO01.03 DAS ESPECIFICAÇ</v>
          </cell>
          <cell r="C1087" t="str">
            <v>m</v>
          </cell>
          <cell r="D1087">
            <v>23.51</v>
          </cell>
        </row>
        <row r="1088">
          <cell r="A1088">
            <v>0</v>
          </cell>
        </row>
        <row r="1089">
          <cell r="A1089" t="str">
            <v>08.01.117</v>
          </cell>
          <cell r="B1089" t="str">
            <v>FORNECIMENTO E COLOCAÇÃO DE LINHA EM MADEIRA DE LEI DE 2" X 3" PARA ESTRUTURA DE COBERTA EM TELHA CERÂMICA, COM ABERTURA DE ENCAIXES. (OBS DA SECRETARIA:  CONFORME ITENS SE 0104, SE 0403 EO01.03 DAS ESPECIFICAÇÕES GERAIS).</v>
          </cell>
          <cell r="C1089" t="str">
            <v>m</v>
          </cell>
          <cell r="D1089">
            <v>12.03</v>
          </cell>
        </row>
        <row r="1090">
          <cell r="A1090">
            <v>0</v>
          </cell>
        </row>
        <row r="1091">
          <cell r="A1091" t="str">
            <v>08.01.118</v>
          </cell>
          <cell r="B1091" t="str">
            <v>FORNECIMENTO E COLOCAÇÃO DE LINHA EM MADEIRA DE LEI DE 3" X 5" PARA ESTRUTURA DE COBERTA EM TELHA CERÂMICA, COM ABERTURA DE ENCAIXES. (OBS DA SECRETARIA:  CONFORME ITENS SE 0104, SE 0403 EO01.03 DAS ESPECIFICAÇÕES GERAIS).</v>
          </cell>
          <cell r="C1091" t="str">
            <v>m</v>
          </cell>
          <cell r="D1091">
            <v>32.03</v>
          </cell>
        </row>
        <row r="1092">
          <cell r="A1092">
            <v>0</v>
          </cell>
        </row>
        <row r="1093">
          <cell r="A1093" t="str">
            <v>08.01.119</v>
          </cell>
          <cell r="B1093" t="str">
            <v>FORNECIMENTO E COLOCAÇÃO DE LINHA EM MADEIRA DE LEI DE 3" X 6" PARA ESTRUTURA DE COBERTA EM TELHA CERÂMICA, COM ABERTURA DE ENCAIXES. (OBS DA SECRETARIA:  CONFORME ITENS SE 0104, SE 0403 EO01.03 DAS ESPECIFICAÇÕES GERAIS).</v>
          </cell>
          <cell r="C1093" t="str">
            <v>m</v>
          </cell>
          <cell r="D1093">
            <v>35.26</v>
          </cell>
        </row>
        <row r="1094">
          <cell r="A1094">
            <v>0</v>
          </cell>
        </row>
        <row r="1095">
          <cell r="A1095" t="str">
            <v>08.01.120</v>
          </cell>
          <cell r="B1095" t="str">
            <v>COLOCAÇÃO DE RIPA DE 5X1CM, COM REAPROVEITAMENTO DO MATERIAL.</v>
          </cell>
          <cell r="C1095" t="str">
            <v>m</v>
          </cell>
          <cell r="D1095">
            <v>0.68</v>
          </cell>
        </row>
        <row r="1096">
          <cell r="A1096">
            <v>0</v>
          </cell>
        </row>
        <row r="1097">
          <cell r="A1097" t="str">
            <v>08.01.121</v>
          </cell>
          <cell r="B1097" t="str">
            <v>COLOCAÇÃO DE CAIBROS DE 1.1/2" X 2", COM REAPROVEITAMENTO DO MATERIAL.</v>
          </cell>
          <cell r="C1097" t="str">
            <v>m</v>
          </cell>
          <cell r="D1097">
            <v>2.5299999999999998</v>
          </cell>
        </row>
        <row r="1098">
          <cell r="A1098">
            <v>0</v>
          </cell>
        </row>
        <row r="1099">
          <cell r="A1099" t="str">
            <v>08.01.122</v>
          </cell>
          <cell r="B1099" t="str">
            <v>FORNECIMENTO E COLOCAÇÃO DE RIPA EM MADEIRA MISTA,  DE 5X1CM  PARA COBERTA EM TELHA CERÂMICA.</v>
          </cell>
          <cell r="C1099" t="str">
            <v>m</v>
          </cell>
          <cell r="D1099">
            <v>1.72</v>
          </cell>
        </row>
        <row r="1100">
          <cell r="A1100">
            <v>0</v>
          </cell>
        </row>
        <row r="1101">
          <cell r="A1101" t="str">
            <v>08.02.010</v>
          </cell>
          <cell r="B1101" t="str">
            <v>COBERTURA COM TELHAS DE CIMENTO AMIANTO DE 8 MM DE ESPESSURA TIPO KALHETAO OU CANALETE 90, SENDO A AREA MEDIDA NA PROJECAO HORIZONTAL.</v>
          </cell>
          <cell r="C1101" t="str">
            <v>m2</v>
          </cell>
          <cell r="D1101">
            <v>82.25</v>
          </cell>
        </row>
        <row r="1102">
          <cell r="A1102">
            <v>0</v>
          </cell>
        </row>
        <row r="1103">
          <cell r="A1103" t="str">
            <v>08.02.020</v>
          </cell>
          <cell r="B1103" t="str">
            <v>COBERTURA COM TELHAS DE CIMENTO AMIANTO TIPO KALHETA OU CANALETA 49, SENDO A AREA MEDIDA NA PROJECAO HORIZONTAL.</v>
          </cell>
          <cell r="C1103" t="str">
            <v>m2</v>
          </cell>
          <cell r="D1103">
            <v>106.67</v>
          </cell>
        </row>
        <row r="1104">
          <cell r="A1104">
            <v>0</v>
          </cell>
        </row>
        <row r="1105">
          <cell r="A1105" t="str">
            <v>08.02.030</v>
          </cell>
          <cell r="B1105" t="str">
            <v>COBERTURA COM TELHAS DE CIMENTO AMIANTO TIPO MAXIPLAC OU SIMILAR, SENDO A AREA MEDIDA NA PROJECAO HORIZONTAL.</v>
          </cell>
          <cell r="C1105" t="str">
            <v>m2</v>
          </cell>
          <cell r="D1105">
            <v>57.21</v>
          </cell>
        </row>
        <row r="1106">
          <cell r="A1106">
            <v>0</v>
          </cell>
        </row>
        <row r="1107">
          <cell r="A1107" t="str">
            <v>08.02.040</v>
          </cell>
          <cell r="B1107" t="str">
            <v>COBERTURA COM TELHAS DE CIMENTO AMIANTO DE 6 MM DE ESPESSURA, SENDO A AREA MEDIDA NA PROJECAO HORIZONTAL.</v>
          </cell>
          <cell r="C1107" t="str">
            <v>m2</v>
          </cell>
          <cell r="D1107">
            <v>24.21</v>
          </cell>
        </row>
        <row r="1108">
          <cell r="A1108">
            <v>0</v>
          </cell>
        </row>
        <row r="1109">
          <cell r="A1109" t="str">
            <v>08.02.041</v>
          </cell>
          <cell r="B1109" t="str">
            <v>COBERTURA COM TELHA ONDULADA DE FIBROCIMENTO SEM AMIANTO, ESPESSURA 6MM, FIXADAS COM PARAFUSO GALVANIZADO DE 8X110MM, ARRUELA GALVANIZADA DE 8MM, E ARRUELA ELÁSTICA DE VEDAÇÃO, INCLUSIVE MOVIMENTAÇÃO HORIZONTAL E VERTICAL DAS TELHAS</v>
          </cell>
          <cell r="C1109" t="str">
            <v>m2</v>
          </cell>
          <cell r="D1109">
            <v>28.36</v>
          </cell>
        </row>
        <row r="1110">
          <cell r="A1110">
            <v>0</v>
          </cell>
        </row>
        <row r="1111">
          <cell r="A1111" t="str">
            <v>08.02.043</v>
          </cell>
          <cell r="B1111" t="str">
            <v>COLOCAÇÃO DE TELHA DE FIBROCIMENTO ONDULADA E=6MM COM APROVEITAMENTO DE 100% DAS TELHAS EXISTENTES, FIXADAS COM PARAFUSO GALVANIZADO DE 8X110MM, ARRUELA GALVANIZADA DE 8MM, E ARRUELA ELÁSTICA DE VEDAÇÃO. INCLUSIVE MOVIMENTAÇÃO HORIZONTAL E VERTICAL DAS TE</v>
          </cell>
          <cell r="C1111" t="str">
            <v>m2</v>
          </cell>
          <cell r="D1111">
            <v>4.6500000000000004</v>
          </cell>
        </row>
        <row r="1112">
          <cell r="A1112">
            <v>0</v>
          </cell>
        </row>
        <row r="1113">
          <cell r="A1113" t="str">
            <v>08.02.045</v>
          </cell>
          <cell r="B1113" t="str">
            <v>COBERTURA COM TELHA DE FIBROCIMENTO ONDULADA E=4MM,UMA ÁGUA, PERFIL ONDULADO, E=4MM, ALTURA 24MM, LARG. ÚTIL 450MM, LARGURA NOMINAL 500MM, FIXADAS COM PREGOS GALVANIZADOS TIPO TELHEIRO 18X27 E ARRUELA ELÁSTICA DE VEDAÇÃO.</v>
          </cell>
          <cell r="C1113" t="str">
            <v>m2</v>
          </cell>
          <cell r="D1113">
            <v>17.059999999999999</v>
          </cell>
        </row>
        <row r="1114">
          <cell r="A1114">
            <v>0</v>
          </cell>
        </row>
        <row r="1115">
          <cell r="A1115" t="str">
            <v>08.02.048</v>
          </cell>
          <cell r="B1115" t="str">
            <v>COBERTURA COM TELHA DE FIBROCIMENTO ONDULADA E=8MM,UMA ÁGUA,   COMP.2,44M, LARG. 1,10M, P/ 03 APOIOS, FIXADAS COM PARAFUSOS COM ROSCA SOBERBA GALVANIZADO DIAM. 8MM E COMP. 110MM, INCLUSIVE CONJUNTO DE VEDAÇÃO.</v>
          </cell>
          <cell r="C1115" t="str">
            <v>m2</v>
          </cell>
          <cell r="D1115">
            <v>40.92</v>
          </cell>
        </row>
        <row r="1116">
          <cell r="A1116">
            <v>0</v>
          </cell>
        </row>
        <row r="1117">
          <cell r="A1117" t="str">
            <v>08.02.049</v>
          </cell>
          <cell r="B1117" t="str">
            <v>FORNECIMENTO E COLOCAÇÃO DE CUMEEIRA NORMAL DE FIBROCIMENTO DE 1,10X0,60X0,006M, INCLUSIVE CONJUNTO DE FIXAÇÃO.</v>
          </cell>
          <cell r="C1117" t="str">
            <v>m</v>
          </cell>
          <cell r="D1117">
            <v>38.36</v>
          </cell>
        </row>
        <row r="1118">
          <cell r="A1118">
            <v>0</v>
          </cell>
        </row>
        <row r="1119">
          <cell r="A1119" t="str">
            <v>08.02.050</v>
          </cell>
          <cell r="B1119" t="str">
            <v>COBERTURA COM TELHAS DE CHAPA ONDULADA DE ALUMINIO DE O,5 MM DE ESPESSURA.</v>
          </cell>
          <cell r="C1119" t="str">
            <v>m2</v>
          </cell>
          <cell r="D1119">
            <v>60.18</v>
          </cell>
        </row>
        <row r="1120">
          <cell r="A1120">
            <v>0</v>
          </cell>
        </row>
        <row r="1121">
          <cell r="A1121" t="str">
            <v>08.02.055</v>
          </cell>
          <cell r="B1121" t="str">
            <v>COBERTURA COM TELHA DE ALUMÍNIO ENVERNIZADA OU PINTADA, PERFIL TRAPEZOIDAL, COM REAPROVEITAMENTO DAS TELHAS. INCLUSO GANCHOS DE ALUMÍNIO (CONJUNTO) COM PORCA E ARRUELA COMPRIMENTO 300MM E DIÂMETRO DE 1/4".</v>
          </cell>
          <cell r="C1121" t="str">
            <v>m2</v>
          </cell>
          <cell r="D1121">
            <v>8.41</v>
          </cell>
        </row>
        <row r="1122">
          <cell r="A1122">
            <v>0</v>
          </cell>
        </row>
        <row r="1123">
          <cell r="A1123" t="str">
            <v>08.02.066</v>
          </cell>
          <cell r="B1123" t="str">
            <v>LAVAGEM DE TELHA CERÂMICA COM ESCOVA DE MADEIRA E SOLUÇÃO DE AGUA E CLORO PARA RETIRADA DO MOFO, INCLUINDO O TRANSPORTE HORIZONTAL A UMA DISTÂNCIA DE ATÉ 50M PARA ARMAZENAMENTO DA MESMA.</v>
          </cell>
          <cell r="C1123" t="str">
            <v>m2</v>
          </cell>
          <cell r="D1123">
            <v>5.72</v>
          </cell>
        </row>
        <row r="1124">
          <cell r="A1124">
            <v>0</v>
          </cell>
        </row>
        <row r="1125">
          <cell r="A1125" t="str">
            <v>08.02.067</v>
          </cell>
          <cell r="B1125" t="str">
            <v>LAVAGEM DE TELHAS DE FIBROCIMENTO, INCLUINDO CLORO E ESCOVA COM CERDAS DE NYLON PARA LIMPEZA DO MOFO E TRANSPORTE HORIZONTAL DE 50M DA MESMA.</v>
          </cell>
          <cell r="C1125" t="str">
            <v>m2</v>
          </cell>
          <cell r="D1125">
            <v>2.4300000000000002</v>
          </cell>
        </row>
        <row r="1126">
          <cell r="A1126">
            <v>0</v>
          </cell>
        </row>
        <row r="1127">
          <cell r="A1127" t="str">
            <v>08.02.068</v>
          </cell>
          <cell r="B1127" t="str">
            <v>EMBOÇAMENTO DA ÚLTIMA FIADA DE TELHA CERÂMICA COM ARGAMASSA DE CIMENTO,CAL HIDRATADA E AREIA SEM PENEIRAR, NO TRAÇO 1:2:9 - BEIRA E BICA</v>
          </cell>
          <cell r="C1127" t="str">
            <v>m</v>
          </cell>
          <cell r="D1127">
            <v>4.87</v>
          </cell>
        </row>
        <row r="1128">
          <cell r="A1128">
            <v>0</v>
          </cell>
        </row>
        <row r="1129">
          <cell r="A1129" t="str">
            <v>08.02.069</v>
          </cell>
          <cell r="B1129" t="str">
            <v>COLOCAÇÃO DE TELHAS CERÂMICAS FRANCESA COM APROVEITAMENTO DAS TELHAS EXISTENTES, INCLUSIVE TRANSPORTE VERTICAL.</v>
          </cell>
          <cell r="C1129" t="str">
            <v>m2</v>
          </cell>
          <cell r="D1129">
            <v>10.199999999999999</v>
          </cell>
        </row>
        <row r="1130">
          <cell r="A1130">
            <v>0</v>
          </cell>
        </row>
        <row r="1131">
          <cell r="A1131" t="str">
            <v>08.02.072</v>
          </cell>
          <cell r="B1131" t="str">
            <v>COLOCAÇÃO DE TELHAS CERÂMICAS COLONIAIS COM APROVEITAMENTO DE 100% DAS TELHAS EXISTENTES, INCLUSIVE TRANSPORTE VERTICAL SEM EMBOÇAMENTO.</v>
          </cell>
          <cell r="C1131" t="str">
            <v>m2</v>
          </cell>
          <cell r="D1131">
            <v>10.199999999999999</v>
          </cell>
        </row>
        <row r="1132">
          <cell r="A1132">
            <v>0</v>
          </cell>
        </row>
        <row r="1133">
          <cell r="A1133" t="str">
            <v>08.02.080</v>
          </cell>
          <cell r="B1133" t="str">
            <v>EXECUÇÃO DE ALGEROZ EM CONCRETO ARMADO DE 0,30X 0,05 M, INCLUINDO CONCRETO  FORMA  ARMAÇÃO E ESCORAMENTO.</v>
          </cell>
          <cell r="C1133" t="str">
            <v>m</v>
          </cell>
          <cell r="D1133">
            <v>29.07</v>
          </cell>
        </row>
        <row r="1134">
          <cell r="A1134">
            <v>0</v>
          </cell>
        </row>
        <row r="1135">
          <cell r="A1135" t="str">
            <v>08.02.090</v>
          </cell>
          <cell r="B1135" t="str">
            <v>EXECUÇÃO DE CUMEEIRA COM TELHAS CERÂMICAS TIPO COLONIAL CANAL, INCL. EMBOÇAMENTO COM ARGAMASSA DE CIMENTO, CAL HIDRATADA E AREIA SEM PENEIRAR, NO TRAÇO 1:2:9, E TRANSPORTE.</v>
          </cell>
          <cell r="C1135" t="str">
            <v>m</v>
          </cell>
          <cell r="D1135">
            <v>11.82</v>
          </cell>
        </row>
        <row r="1136">
          <cell r="A1136">
            <v>0</v>
          </cell>
        </row>
        <row r="1137">
          <cell r="A1137" t="str">
            <v>08.02.091</v>
          </cell>
          <cell r="B1137" t="str">
            <v>CAPOTE/CUMEEIRA PARA COBERTA COM TELHAS CERÂMICAS TIPO FRANCESA, EMBOÇADAS COM ARGAMASSA DE CIMENTO, CAL HIDRATADA E AREIA SEM PENEIRAR, NO TRAÇO 1:2:9, INCLUSIVE TRANSPORTE VERTICAL.</v>
          </cell>
          <cell r="C1137" t="str">
            <v>m</v>
          </cell>
          <cell r="D1137">
            <v>24.6</v>
          </cell>
        </row>
        <row r="1138">
          <cell r="A1138">
            <v>0</v>
          </cell>
        </row>
        <row r="1139">
          <cell r="A1139" t="str">
            <v>08.02.092</v>
          </cell>
          <cell r="B1139" t="str">
            <v>CUMEEIRA/CAPOTE PARA COBERTA COM TELHAS CERÂMICAS TIPO KITAMBAR.</v>
          </cell>
          <cell r="C1139" t="str">
            <v>m</v>
          </cell>
          <cell r="D1139">
            <v>20.85</v>
          </cell>
        </row>
        <row r="1140">
          <cell r="A1140">
            <v>0</v>
          </cell>
        </row>
        <row r="1141">
          <cell r="A1141" t="str">
            <v>08.02.095</v>
          </cell>
          <cell r="B1141" t="str">
            <v>FORNECIMENTO E COLOCAÇÃO DE TELHAS CERÂMICAS COLONIAL - CANAL DE 1ª QUALIDADE, INCLUSIVE TRANSPORTE VERTICAL, SEM EMBOÇAMENTO.</v>
          </cell>
          <cell r="C1141" t="str">
            <v>m2</v>
          </cell>
          <cell r="D1141">
            <v>22.98</v>
          </cell>
        </row>
        <row r="1142">
          <cell r="A1142">
            <v>0</v>
          </cell>
        </row>
        <row r="1143">
          <cell r="A1143" t="str">
            <v>08.02.096</v>
          </cell>
          <cell r="B1143" t="str">
            <v>FIXAÇÃO DE TELHAS CERÂMICAS TIPO CANAL COM A UTILIZAÇÃO DE GANCHOS CONFECCIONADOS DE ARAME 14 GALVANIZADO, A SER UTILIZADO NA ESCOLA ROTARY ALTO DO PASCOAL.</v>
          </cell>
          <cell r="C1143" t="str">
            <v>m2</v>
          </cell>
          <cell r="D1143">
            <v>8.26</v>
          </cell>
        </row>
        <row r="1144">
          <cell r="A1144">
            <v>0</v>
          </cell>
        </row>
        <row r="1145">
          <cell r="A1145" t="str">
            <v>08.02.097</v>
          </cell>
          <cell r="B1145" t="str">
            <v>COBERTURA COM TELHA METÁLICA TIPO SANDUICHE ENVERNIZADA OU PINTADA.</v>
          </cell>
          <cell r="C1145" t="str">
            <v>m2</v>
          </cell>
          <cell r="D1145">
            <v>125.36</v>
          </cell>
        </row>
        <row r="1146">
          <cell r="A1146">
            <v>0</v>
          </cell>
        </row>
        <row r="1147">
          <cell r="A1147" t="str">
            <v>08.02.098</v>
          </cell>
          <cell r="B1147" t="str">
            <v>FORNECIMENTO E COLOCAÇÃO DETELHA CERÂMICA COLONIAL - CINCERA OU SIMILAR, INCLINAÇÃO MÍNIMA DE 30%, INCLUSIVE TRANSPORTE VERTICAL SEM EMBOÇAMENTO</v>
          </cell>
          <cell r="C1147" t="str">
            <v>m2</v>
          </cell>
          <cell r="D1147">
            <v>30.35</v>
          </cell>
        </row>
        <row r="1148">
          <cell r="A1148">
            <v>0</v>
          </cell>
        </row>
        <row r="1149">
          <cell r="A1149" t="str">
            <v>08.03.010</v>
          </cell>
          <cell r="B1149" t="str">
            <v>CALHA DE CHAPA GALVANIZADA N. 26.</v>
          </cell>
          <cell r="C1149" t="str">
            <v>m</v>
          </cell>
          <cell r="D1149">
            <v>25.83</v>
          </cell>
        </row>
        <row r="1150">
          <cell r="A1150">
            <v>0</v>
          </cell>
        </row>
        <row r="1151">
          <cell r="A1151" t="str">
            <v>08.03.011</v>
          </cell>
          <cell r="B1151" t="str">
            <v>FORNECIMENTO E EXECUÇÃO DE CALHA TIPO "MEIA CANA" EM CHAPA GALVANIZADA Nº 26, ESPESSURA DE 0,50MM, COM 20CM DE DIÂMETRO, INCLUSIVE SUPORTES PARA SUSTENTAÇÃO A CADA METRO.</v>
          </cell>
          <cell r="C1151" t="str">
            <v>m</v>
          </cell>
          <cell r="D1151">
            <v>64.349999999999994</v>
          </cell>
        </row>
        <row r="1152">
          <cell r="A1152">
            <v>0</v>
          </cell>
        </row>
        <row r="1153">
          <cell r="A1153" t="str">
            <v>08.03.020</v>
          </cell>
          <cell r="B1153" t="str">
            <v>FORNECIMENTO E EXECUÇÃO DE CALHA DE ALUMÍNIO ESP. 0,5MM, COM LARGURA DE 0,80M E ALTURA DE 0,20M.</v>
          </cell>
          <cell r="C1153" t="str">
            <v>m</v>
          </cell>
          <cell r="D1153">
            <v>102.85</v>
          </cell>
        </row>
        <row r="1154">
          <cell r="A1154">
            <v>0</v>
          </cell>
        </row>
        <row r="1155">
          <cell r="A1155" t="str">
            <v>08.03.022</v>
          </cell>
          <cell r="B1155" t="str">
            <v>FORNECIMENTO E INSTALAÇÃO DE CALHA DE ALUMÍNIO ESP. 0,8MM, COM LARGURA DE 0,30M E ALTURA DE 0,15M, FIXADA EM ESTRUTURA METÁLICA ATRAVÉS DE SUPORTE DE FERRO EM BARRA CHATA DE 3/4"X1/4" COM 1,40M DE COMPRIMENTO A CADA 1,00M.</v>
          </cell>
          <cell r="C1155" t="str">
            <v>m</v>
          </cell>
          <cell r="D1155">
            <v>90.62</v>
          </cell>
        </row>
        <row r="1156">
          <cell r="A1156">
            <v>0</v>
          </cell>
        </row>
        <row r="1157">
          <cell r="A1157" t="str">
            <v>08.03.030</v>
          </cell>
          <cell r="B1157" t="str">
            <v>FORNECIMENTO E INSTALAÇÃO DE CALHA DE PVC  PARA ESCOAMENTO DE ÁGUAS PLUVIAIS DN 125 AQUAPLUV TIGRE OU SIMILAR. INCLUSIVE SUPORTES DE APOIO ZINCADO A CADA 1,00M, BOCAL DE SAÍDA, CABECEIRAS, EMENDAS, GRELHA FLEXÍVEL E VEDAÇÕES.</v>
          </cell>
          <cell r="C1157" t="str">
            <v>m</v>
          </cell>
          <cell r="D1157">
            <v>87.13</v>
          </cell>
        </row>
        <row r="1158">
          <cell r="A1158">
            <v>0</v>
          </cell>
        </row>
        <row r="1159">
          <cell r="A1159" t="str">
            <v>08.03.031</v>
          </cell>
          <cell r="B1159" t="str">
            <v>FORNECIMENTO E INSTALAÇÃO DE CONDUTOR PARA ENCAIXE EM CALHA  DE PVC PARA ESCOAMENTO DE ÁGUAS PLUVIAIS DN 88 AQUAPLUV TIGRE OU SIMILAR. INCLUSIVE ABRAÇADEIRAS E ACOPLAMENTO A CADA 3M.</v>
          </cell>
          <cell r="C1159" t="str">
            <v>m</v>
          </cell>
          <cell r="D1159">
            <v>62.87</v>
          </cell>
        </row>
        <row r="1160">
          <cell r="A1160">
            <v>0</v>
          </cell>
        </row>
        <row r="1161">
          <cell r="A1161" t="str">
            <v>08.03.050</v>
          </cell>
          <cell r="B1161" t="str">
            <v>FORNECIMENTO E COLOCAÇÃO DE TELHA DE FIBRA VEGETAL COM BETUME, ONDULINE ECOLÓGICA, 2,00X0,95X0,028M, NA COR AZUL/VERDE, INCLUSIVE CONJUNTO DE FIXAÇÃO.</v>
          </cell>
          <cell r="C1161" t="str">
            <v>m2</v>
          </cell>
          <cell r="D1161">
            <v>36.799999999999997</v>
          </cell>
        </row>
        <row r="1162">
          <cell r="A1162">
            <v>0</v>
          </cell>
        </row>
        <row r="1163">
          <cell r="A1163" t="str">
            <v>08.03.051</v>
          </cell>
          <cell r="B1163" t="str">
            <v>FORNECIMENTO E COLOCAÇÃO DE TELHA DE FIBRA VEGETAL COM BETUME, ONDULINE ECOLÓGICA, 2,00X0,95X0,028M, NA COR VERMELHA, INCLUSIVE CONJUNTO DE FIXAÇÃO.</v>
          </cell>
          <cell r="C1163" t="str">
            <v>m2</v>
          </cell>
          <cell r="D1163">
            <v>35.31</v>
          </cell>
        </row>
        <row r="1164">
          <cell r="A1164">
            <v>0</v>
          </cell>
        </row>
        <row r="1165">
          <cell r="A1165" t="str">
            <v>08.03.055</v>
          </cell>
          <cell r="B1165" t="str">
            <v>FORNECIMENTO E COLOCAÇÃO DE CUMEEIRA PARA TELHA DE FIBRA VEGETAL COM BETUME, ONDULINE ECOLÓGICA, 2,00X0,50M, NA COR VERMELHA, INCLUSIVE CONJUNTO DE FIXAÇÃO.</v>
          </cell>
          <cell r="C1165" t="str">
            <v>m</v>
          </cell>
          <cell r="D1165">
            <v>60.41</v>
          </cell>
        </row>
        <row r="1166">
          <cell r="A1166">
            <v>0</v>
          </cell>
        </row>
        <row r="1167">
          <cell r="A1167" t="str">
            <v>08.03.060</v>
          </cell>
          <cell r="B1167" t="str">
            <v xml:space="preserve">FORNECIMENTO E INSTALAÇÃO DE TELHA TRANSLÚCIDA DE FIBRA DE VIDRO, UMA ÁGUA, PERFIL ONDULADO, ESP.=0.08MM - 2,13X1,10M, PARA FIXAÇÃO COM PARAFUSO GALVANIZADO COM ARRUELA DE PLÁSTICO OU BORRACHA.INCLINAÇÃO 27%.   </v>
          </cell>
          <cell r="C1167" t="str">
            <v>m2</v>
          </cell>
          <cell r="D1167">
            <v>56.02</v>
          </cell>
        </row>
        <row r="1168">
          <cell r="A1168">
            <v>0</v>
          </cell>
        </row>
        <row r="1169">
          <cell r="A1169" t="str">
            <v>08.03.070</v>
          </cell>
          <cell r="B1169" t="str">
            <v>COBERTURA COM CHAPA DE POLICARBONATO.</v>
          </cell>
          <cell r="C1169" t="str">
            <v>m2</v>
          </cell>
          <cell r="D1169">
            <v>53.28</v>
          </cell>
        </row>
        <row r="1170">
          <cell r="A1170">
            <v>0</v>
          </cell>
        </row>
        <row r="1171">
          <cell r="A1171" t="str">
            <v>08.04.010</v>
          </cell>
          <cell r="B1171" t="str">
            <v>IMPERMEABILIZACAO,EMPREGANDO ARGAMASSA DE CIMENTO E AREIA GROSSA NO TRACO 1:3 COM SIKA 1 -ESPESSURA DE 3 CM.</v>
          </cell>
          <cell r="C1171" t="str">
            <v>m2</v>
          </cell>
          <cell r="D1171">
            <v>26.26</v>
          </cell>
        </row>
        <row r="1172">
          <cell r="A1172">
            <v>0</v>
          </cell>
        </row>
        <row r="1173">
          <cell r="A1173" t="str">
            <v>08.04.020</v>
          </cell>
          <cell r="B1173" t="str">
            <v>IMPERMEABILIZACAO COM HIDROASFALTO REFORCADO COM VEU DE POLIESTER, PARA LAJES E CALHAS DE CONCRETO ARMADO.</v>
          </cell>
          <cell r="C1173" t="str">
            <v>m2</v>
          </cell>
          <cell r="D1173">
            <v>20.8</v>
          </cell>
        </row>
        <row r="1174">
          <cell r="A1174">
            <v>0</v>
          </cell>
        </row>
        <row r="1175">
          <cell r="A1175" t="str">
            <v>08.04.030</v>
          </cell>
          <cell r="B1175" t="str">
            <v>IMPERMEABILIZACAO A BASE DE MANTAS CONTINUAS DE ELASTOMEROS SINTETICOS, CALANDRADOS E PRE- VULCANIZADOS,APLICADOS SOBRE BERCO AMORTECEDOR, PARA LAJES, CALHAS, JARDINEIRAS E ABOBADAS DE CONCRETO ARMADO OU PRE-MOLDADO.</v>
          </cell>
          <cell r="C1175" t="str">
            <v>m2</v>
          </cell>
          <cell r="D1175">
            <v>57.32</v>
          </cell>
        </row>
        <row r="1176">
          <cell r="A1176">
            <v>0</v>
          </cell>
        </row>
        <row r="1177">
          <cell r="A1177" t="str">
            <v>08.04.040</v>
          </cell>
          <cell r="B1177" t="str">
            <v>IMPERMEABILIZACAO EM LENCOL DE PVC E ASFALTO OXIDADO, PARA LAJES, CALHAS, JARDINEIRAS E ABOBADAS DE CONCRETO ARMADO OU PRE-MOLDADO.</v>
          </cell>
          <cell r="C1177" t="str">
            <v>m2</v>
          </cell>
          <cell r="D1177">
            <v>47.63</v>
          </cell>
        </row>
        <row r="1178">
          <cell r="A1178">
            <v>0</v>
          </cell>
        </row>
        <row r="1179">
          <cell r="A1179" t="str">
            <v>08.04.050</v>
          </cell>
          <cell r="B1179" t="str">
            <v>IMPERMEABILIZACAO COM APLICACAO DIRETAMENTE NA ESTRUTURA DE CONCRETO,DE QUATRO DEMAOS DE CIMENTO ESPECIAL IMPERMEABILIZANTE,PREPARADO COM EMULSAO ADESIVA ADEQUADA,PARA RESERVATORIOS E SUPERFICIES ENTERRADAS NAO SUJEITAS A INFILTRACOES NO MOMENTO DA APLICA</v>
          </cell>
          <cell r="C1179" t="str">
            <v>m2</v>
          </cell>
          <cell r="D1179">
            <v>29.07</v>
          </cell>
        </row>
        <row r="1180">
          <cell r="A1180">
            <v>0</v>
          </cell>
        </row>
        <row r="1181">
          <cell r="A1181" t="str">
            <v>08.04.060</v>
          </cell>
          <cell r="B1181" t="str">
            <v>IMPERMEABILIZACAO COM APLICACAO DIRETAMENTE NA ESTRUTURA DE UM COMPOSTO DE CIMENTOS IMPERMEABILIZANTES E SELADOR ESPECIAIS, P/ SUB- SOLOS, POCOS DE ELEVADORES, RESERVATORIOS PARA AGUA, ETC..., SUJEITOS A INFILTRACOES NO MOMENTO DA APLICACAO.</v>
          </cell>
          <cell r="C1181" t="str">
            <v>m2</v>
          </cell>
          <cell r="D1181">
            <v>47</v>
          </cell>
        </row>
        <row r="1182">
          <cell r="A1182">
            <v>0</v>
          </cell>
        </row>
        <row r="1183">
          <cell r="A1183" t="str">
            <v>08.04.070</v>
          </cell>
          <cell r="B1183" t="str">
            <v>PROTEÇÃO MECÂNICA DE IMPERMEABILIZAÇÃO COM ARGAMASSA DE CIMENTO E AREIA TRAÇO 1:3, ESPESSURA DE 3 CM E ACABAMENTO ÁSPERO, INCLUINDO JUNTA DE RETRAÇÃO.</v>
          </cell>
          <cell r="C1183" t="str">
            <v>m2</v>
          </cell>
          <cell r="D1183">
            <v>20.92</v>
          </cell>
        </row>
        <row r="1184">
          <cell r="A1184">
            <v>0</v>
          </cell>
        </row>
        <row r="1185">
          <cell r="A1185" t="str">
            <v>08.04.090</v>
          </cell>
          <cell r="B1185" t="str">
            <v>IMPERMEABILIZAÇÃO DE COBERTURA PLANA,UTILIZANDO MANTA ASFÁLTICA POLIMÉRICA DE ALUMÍNIO COM 3MM DE ESPESSURA SOBRE PRIMER DE TINTA BETUMINOSA E TINTA BETUMINOSA COM ALUMÍNIO PARA ACABAMENTO NO TRANSPASSE DA MANTA.</v>
          </cell>
          <cell r="C1185" t="str">
            <v>m2</v>
          </cell>
          <cell r="D1185">
            <v>29.3</v>
          </cell>
        </row>
        <row r="1186">
          <cell r="A1186">
            <v>0</v>
          </cell>
        </row>
        <row r="1187">
          <cell r="A1187" t="str">
            <v>08.04.091</v>
          </cell>
          <cell r="B1187" t="str">
            <v>IMPERMEABILIZAÇÃO DE COBERTURA PLANA, UTILIZANDO MANTA ASFÁLTICA ESTRUTURADA COM NÃO TECIDO DE POLIÉSTER, COM 3MM DE ESPESSURA SOBRE PRIMER DE TINTA BETUMINOSA.</v>
          </cell>
          <cell r="C1187" t="str">
            <v>m2</v>
          </cell>
          <cell r="D1187">
            <v>26.58</v>
          </cell>
        </row>
        <row r="1188">
          <cell r="A1188">
            <v>0</v>
          </cell>
        </row>
        <row r="1189">
          <cell r="A1189" t="str">
            <v>08.04.092</v>
          </cell>
          <cell r="B1189" t="str">
            <v>IMPERMEABILIZAÇÃO DE JARDINEIRAS, UTILIZANDO MANTA ASFÁLTICA POLIMÉRICA ANTI-RAIZ, ESTRUTURADA COM NÃO TECIDO DE POLIÉSTER AGULHADO COM 3MM DE ESPESSURA SOBRE PRIMER DE TINTA BETUMINOSA.</v>
          </cell>
          <cell r="C1189" t="str">
            <v>m2</v>
          </cell>
          <cell r="D1189">
            <v>28.15</v>
          </cell>
        </row>
        <row r="1190">
          <cell r="A1190">
            <v>0</v>
          </cell>
        </row>
        <row r="1191">
          <cell r="A1191" t="str">
            <v>08.04.100</v>
          </cell>
          <cell r="B1191" t="str">
            <v>IMPERMEABILIZAÇÃO COM 6 DEMÃOS DE EMULSÃO ACRÍLICA VEDAPREN BRANCO OU SIMILAR, SEM REGULARIZAÇÃO DA SUPERFÍCIE E SEM PROTEÇÃO MECÂNICA</v>
          </cell>
          <cell r="C1191" t="str">
            <v>m2</v>
          </cell>
          <cell r="D1191">
            <v>42.27</v>
          </cell>
        </row>
        <row r="1192">
          <cell r="A1192">
            <v>0</v>
          </cell>
        </row>
        <row r="1193">
          <cell r="A1193" t="str">
            <v>08.04.101</v>
          </cell>
          <cell r="B1193" t="str">
            <v xml:space="preserve">IMPERMEABILIZAÇÃO COM 6 DEMÃOS DE EMULSÃO ASFÁLTICA VEDAPREN PRETO OU SIMILAR, SEM REGULARIZAÇÃO DA SUPERFÍCIE E SEM PROTEÇÃO MECÂNICA   </v>
          </cell>
          <cell r="C1193" t="str">
            <v>m2</v>
          </cell>
          <cell r="D1193">
            <v>25.83</v>
          </cell>
        </row>
        <row r="1194">
          <cell r="A1194">
            <v>0</v>
          </cell>
        </row>
        <row r="1195">
          <cell r="A1195" t="str">
            <v>08.04.110</v>
          </cell>
          <cell r="B1195" t="str">
            <v>IMPERMEABILIZAÇÃO COM APLICAÇÃO DE 3 DEMÃOS DO REVESTIMENTO, SEMI-FLEXÍVEL, BICOMPONENTE, SIKATOP 107 CINZA OU SIMILAR.</v>
          </cell>
          <cell r="C1195" t="str">
            <v>m2</v>
          </cell>
          <cell r="D1195">
            <v>12.92</v>
          </cell>
        </row>
        <row r="1196">
          <cell r="A1196">
            <v>0</v>
          </cell>
        </row>
        <row r="1197">
          <cell r="A1197" t="str">
            <v>08.04.115</v>
          </cell>
          <cell r="B1197"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97" t="str">
            <v>m2</v>
          </cell>
          <cell r="D1197">
            <v>43.65</v>
          </cell>
        </row>
        <row r="1198">
          <cell r="A1198">
            <v>0</v>
          </cell>
        </row>
        <row r="1199">
          <cell r="A1199" t="str">
            <v>08.04.116</v>
          </cell>
          <cell r="B1199" t="str">
            <v>IMPERMEABILIZAÇÃO COM APLICAÇÃO DE 4 DEMÃOS DE MEMBRANA À BASE DE POLÍMEROS ACRÍLICOS PARA REVESTIMENTO IMPERMEÁVEL, FLEXÍVEL, DENVERCRIL OU SIMILAR.</v>
          </cell>
          <cell r="C1199" t="str">
            <v>m2</v>
          </cell>
          <cell r="D1199">
            <v>22.47</v>
          </cell>
        </row>
        <row r="1200">
          <cell r="A1200">
            <v>0</v>
          </cell>
        </row>
        <row r="1201">
          <cell r="A1201" t="str">
            <v>08.05.010</v>
          </cell>
          <cell r="B1201"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201" t="str">
            <v>m2</v>
          </cell>
          <cell r="D1201">
            <v>9.61</v>
          </cell>
        </row>
        <row r="1202">
          <cell r="A1202">
            <v>0</v>
          </cell>
        </row>
        <row r="1203">
          <cell r="A1203" t="str">
            <v>09.00.000</v>
          </cell>
          <cell r="B1203" t="str">
            <v>ESQUADRIAS</v>
          </cell>
        </row>
        <row r="1204">
          <cell r="A1204">
            <v>0</v>
          </cell>
        </row>
        <row r="1205">
          <cell r="A1205" t="str">
            <v>09.01.010</v>
          </cell>
          <cell r="B1205" t="str">
            <v>ESQUADRIA DE MADEIRA COM GRADE EM MADEIRA DE LEI E FOLHA EM COMPENSADO DE JEQUITIBA PARA PORTAS INTERNAS , INCLUSIVE ASSENTAMENTO E FERRAGENS.</v>
          </cell>
          <cell r="C1205" t="str">
            <v>m2</v>
          </cell>
          <cell r="D1205">
            <v>284.33</v>
          </cell>
        </row>
        <row r="1206">
          <cell r="A1206">
            <v>0</v>
          </cell>
        </row>
        <row r="1207">
          <cell r="A1207" t="str">
            <v>09.01.020</v>
          </cell>
          <cell r="B1207" t="str">
            <v>ESQUADRIA DE MADEIRA COM GRADE E FOLHA EM MADEIRA DE LEI PARA PORTAS EXTERNAS INCLUSIVE ASSENTAMENTO E FERRAGENS.</v>
          </cell>
          <cell r="C1207" t="str">
            <v>m2</v>
          </cell>
          <cell r="D1207">
            <v>385.71</v>
          </cell>
        </row>
        <row r="1208">
          <cell r="A1208">
            <v>0</v>
          </cell>
        </row>
        <row r="1209">
          <cell r="A1209" t="str">
            <v>09.01.030</v>
          </cell>
          <cell r="B1209" t="str">
            <v>ESQUADRIA DE MADEIRA COM GRADE EM MADEIRA DE LEI E FOLHA EM COMPENSADO REVESTIDAS DE FORMICA NAS DUAS FACES,INCLUSIVE ASSENTAMENTO E FERRAGENS.</v>
          </cell>
          <cell r="C1209" t="str">
            <v>m2</v>
          </cell>
          <cell r="D1209">
            <v>440.58</v>
          </cell>
        </row>
        <row r="1210">
          <cell r="A1210">
            <v>0</v>
          </cell>
        </row>
        <row r="1211">
          <cell r="A1211" t="str">
            <v>09.01.040</v>
          </cell>
          <cell r="B1211" t="str">
            <v>ESQUADRIA DE MADEIRA PARA JANELAS DE ABRIR OU CORRER, COM VENEZIANA, INCLUSIVE ASSENTAMENTO E FERRAGENS.</v>
          </cell>
          <cell r="C1211" t="str">
            <v>m2</v>
          </cell>
          <cell r="D1211">
            <v>402.9</v>
          </cell>
        </row>
        <row r="1212">
          <cell r="A1212">
            <v>0</v>
          </cell>
        </row>
        <row r="1213">
          <cell r="A1213" t="str">
            <v>09.01.050</v>
          </cell>
          <cell r="B1213" t="str">
            <v>ESQUADRIA DE MADEIRA PARA JANELAS DE ABRIR OU CORRER, SEM VENEZIANA, INCLUSIVE ASSENTAMENTO E FERRAGENS.</v>
          </cell>
          <cell r="C1213" t="str">
            <v>m2</v>
          </cell>
          <cell r="D1213">
            <v>390.4</v>
          </cell>
        </row>
        <row r="1214">
          <cell r="A1214">
            <v>0</v>
          </cell>
        </row>
        <row r="1215">
          <cell r="A1215" t="str">
            <v>09.01.060</v>
          </cell>
          <cell r="B1215" t="str">
            <v>ESQUADRIA DE MADEIRA PARA JANELAS,TIPO PIVOTANTE, SEM VENEZIANA, INCLUSIVE ASSENTAMENTO E FERRAGENS.</v>
          </cell>
          <cell r="C1215" t="str">
            <v>m2</v>
          </cell>
          <cell r="D1215">
            <v>400</v>
          </cell>
        </row>
        <row r="1216">
          <cell r="A1216">
            <v>0</v>
          </cell>
        </row>
        <row r="1217">
          <cell r="A1217" t="str">
            <v>09.01.064</v>
          </cell>
          <cell r="B1217" t="str">
            <v xml:space="preserve">FORNECIMENTO E COLOCAÇÃO DE GRADE  DE CANTO PARA PORTA, EM MADEIRA DE LEI, VÃO DE 0,80 X 2,10M., ESP= 3,00 CM, LARGURA 10 CM, COM ALISAR EM APENAS UM LADO. </v>
          </cell>
          <cell r="C1217" t="str">
            <v>Un</v>
          </cell>
          <cell r="D1217">
            <v>107.2</v>
          </cell>
        </row>
        <row r="1218">
          <cell r="A1218">
            <v>0</v>
          </cell>
        </row>
        <row r="1219">
          <cell r="A1219" t="str">
            <v>09.01.066</v>
          </cell>
          <cell r="B1219" t="str">
            <v>FORNECIMENTO E ASSENTAMENTO DE ALIZAR EM MADEIRA DE LEI LARG:5CM, FIXADO COM PREGOS SEM CABEÇA 1"X15.</v>
          </cell>
          <cell r="C1219" t="str">
            <v>m</v>
          </cell>
          <cell r="D1219">
            <v>3.96</v>
          </cell>
        </row>
        <row r="1220">
          <cell r="A1220">
            <v>0</v>
          </cell>
        </row>
        <row r="1221">
          <cell r="A1221" t="str">
            <v>09.01.067</v>
          </cell>
          <cell r="B1221" t="str">
            <v>FORNECIMENTO E COLOCAÇÃO DE GRADE DE PORTA COMPLETA EM MADEIRA DE LEI PARA VÃO DE 1,60 X 2,10M, COM ESP.:3,00CM E LARGURA:14CM</v>
          </cell>
          <cell r="C1221" t="str">
            <v>Un</v>
          </cell>
          <cell r="D1221">
            <v>218.48</v>
          </cell>
        </row>
        <row r="1222">
          <cell r="A1222">
            <v>0</v>
          </cell>
        </row>
        <row r="1223">
          <cell r="A1223" t="str">
            <v>09.01.068</v>
          </cell>
          <cell r="B1223" t="str">
            <v>FORNECIMENTO E COLOCAÇÃO DE GRADE DE PORTA COMPLETA EM MADEIRA DE LEI PARA VÃO DE 1,80 X 2,10M, COM ESP.:3,00CM E LARGURA:14CM</v>
          </cell>
          <cell r="C1223" t="str">
            <v>Un</v>
          </cell>
          <cell r="D1223">
            <v>218.48</v>
          </cell>
        </row>
        <row r="1224">
          <cell r="A1224">
            <v>0</v>
          </cell>
        </row>
        <row r="1225">
          <cell r="A1225" t="str">
            <v>09.01.069</v>
          </cell>
          <cell r="B1225" t="str">
            <v>FORNECIMENTO E COLOCAÇÃO DE GRADE DE PORTA   COMPLETA EM MADEIRA DE LEI PARA VÃO DE 0,60X2,10 M, ATÉ 0,90X2,10M , ESP= 3,00 CM , LARGURA 14 CM.</v>
          </cell>
          <cell r="C1225" t="str">
            <v>Un</v>
          </cell>
          <cell r="D1225">
            <v>142.78</v>
          </cell>
        </row>
        <row r="1226">
          <cell r="A1226">
            <v>0</v>
          </cell>
        </row>
        <row r="1227">
          <cell r="A1227" t="str">
            <v>09.01.075</v>
          </cell>
          <cell r="B1227" t="str">
            <v>FORNECIMENTO E COLOCAÇÃO DE GRADE DE PORTA  COMPLETA DE CANTO, EM MADEIRA DE LEI COM  LARG =7,00CM , ESP = 3,00 CM, DIMENSÃO DE 0,60 X 1,60M.</v>
          </cell>
          <cell r="C1227" t="str">
            <v>Un</v>
          </cell>
          <cell r="D1227">
            <v>96.83</v>
          </cell>
        </row>
        <row r="1228">
          <cell r="A1228">
            <v>0</v>
          </cell>
        </row>
        <row r="1229">
          <cell r="A1229" t="str">
            <v>09.01.080</v>
          </cell>
          <cell r="B1229" t="str">
            <v>FORNEC.E COLOC. DE PORTA LISA (0,60X2,10M, ESP. 3CM), EM COMPENSADO DE 1ª QUALIDADE, TIPO EIDAI "MIOLO CHEIO" OU SIMILAR, INCLUINDO: 03 (TRÊS) DOBRADIÇAS DE LATÃO CROMADO DE 3" X 2.1/2" C/ ANEL E PARAFUSOS, E FECHADURA EXT., CROMADA, EMBUTIR, TIPO CILINDR</v>
          </cell>
          <cell r="C1229" t="str">
            <v>Un</v>
          </cell>
          <cell r="D1229">
            <v>238.83</v>
          </cell>
        </row>
        <row r="1230">
          <cell r="A1230">
            <v>0</v>
          </cell>
        </row>
        <row r="1231">
          <cell r="A1231" t="str">
            <v>09.01.081</v>
          </cell>
          <cell r="B1231" t="str">
            <v>FORNEC.E COLOC. DE PORTA LISA (0,70X2,10M, ESP. 3CM), EM COMPENSADO DE 1ª QUALIDADE, TIPO EIDAI "MIOLO CHEIO" OU SIMILAR, INCLUINDO: 03 (TRÊS) DOBRADIÇAS DE LATÃO CROMADO DE 3" X 2.1/2" C/ ANEL E PARAFUSOS, E FECHADURA EXT., CROMADA, EMBUTIR, TIPO CILINDR</v>
          </cell>
          <cell r="C1231" t="str">
            <v>Un</v>
          </cell>
          <cell r="D1231">
            <v>250.31</v>
          </cell>
        </row>
        <row r="1232">
          <cell r="A1232">
            <v>0</v>
          </cell>
        </row>
        <row r="1233">
          <cell r="A1233" t="str">
            <v>09.01.082</v>
          </cell>
          <cell r="B1233" t="str">
            <v>FORNEC.E COLOC. DE PORTA LISA (0,80X2,10M, ESP. 3CM), EM COMPENSADO DE 1ª QUALIDADE, TIPO EIDAI "MIOLO CHEIO" OU SIMILAR, INCLUINDO: 03 (TRÊS) DOBRADIÇAS DE LATÃO CROMADO DE 3" X 2.1/2" C/ ANEL E PARAFUSOS, E FECHADURA EXT., CROMADA, EMBUTIR, TIPO CILINDR</v>
          </cell>
          <cell r="C1233" t="str">
            <v>Un</v>
          </cell>
          <cell r="D1233">
            <v>264.16000000000003</v>
          </cell>
        </row>
        <row r="1234">
          <cell r="A1234">
            <v>0</v>
          </cell>
        </row>
        <row r="1235">
          <cell r="A1235" t="str">
            <v>09.01.083</v>
          </cell>
          <cell r="B1235" t="str">
            <v>FORNEC.E COLOC. DE PORTA LISA (0,90X2,10M, ESP. 3CM), EM COMPENSADO DE 1ª QUALIDADE, TIPO EIDAI "MIOLO CHEIO" OU SIMILAR, INCLUINDO: 03 (TRÊS) DOBRADIÇAS DE LATÃO CROMADO DE 3" X 2.1/2" C/ ANEL E PARAFUSOS, E FECHADURA EXT., CROMADA, EMBUTIR, TIPO CILINDR</v>
          </cell>
          <cell r="C1235" t="str">
            <v>Un</v>
          </cell>
          <cell r="D1235">
            <v>279.35000000000002</v>
          </cell>
        </row>
        <row r="1236">
          <cell r="A1236">
            <v>0</v>
          </cell>
        </row>
        <row r="1237">
          <cell r="A1237" t="str">
            <v>09.01.084</v>
          </cell>
          <cell r="B1237" t="str">
            <v>FORNEC.E COLOC. DE PORTA LISA (1,00X2,10M, ESP. 3CM), EM COMPENSADO DE 1ª QUALIDADE, TIPO EIDAI "MIOLO CHEIO" OU SIMILAR, INCLUINDO: 03 (TRÊS) DOBRADIÇAS DE LATÃO CROMADO DE 3" X 2.1/2" C/ ANEL E PARAFUSOS, E FECHADURA EXT., CROMADA, EMBUTIR, TIPO CILINDR</v>
          </cell>
          <cell r="C1237" t="str">
            <v>Un</v>
          </cell>
          <cell r="D1237">
            <v>280.75</v>
          </cell>
        </row>
        <row r="1238">
          <cell r="A1238">
            <v>0</v>
          </cell>
        </row>
        <row r="1239">
          <cell r="A1239" t="str">
            <v>09.01.088</v>
          </cell>
          <cell r="B1239" t="str">
            <v>FORN.E COLOC.PORTA LISA C/02 FOLHAS COMPENSADO, 1ª QUAL., TIPO EIDAI "MIOLO CHEIO" OU SIM., INCL.06 (SEIS) DOBRADIÇAS DE LATÃO CROMADO DE 3"X2.1/2" C/ANEL E PARAF., FECHADURA SILVANA REF.F 1001/05 EC-CR COM ESPELHO OVAL E MAÇ. ALAVANCA OU SIM.E FERROLHO D</v>
          </cell>
          <cell r="C1239" t="str">
            <v>Un</v>
          </cell>
          <cell r="D1239">
            <v>483.07</v>
          </cell>
        </row>
        <row r="1240">
          <cell r="A1240">
            <v>0</v>
          </cell>
        </row>
        <row r="1241">
          <cell r="A1241" t="str">
            <v>09.01.089</v>
          </cell>
          <cell r="B1241" t="str">
            <v>FORN.E COLOC.PORTA LISA C/02 FOLHAS COMPENSADO, 1ª QUAL., TIPO EIDAI "MIOLO CHEIO" OU SIM., INCL.06 (SEIS) DOBRADIÇAS DE LATÃO CROMADO DE 3"X2.1/2" C/ANEL E PARAF., FECHADURA BRASIL MOD.LYRIO 46 1913 C/CILINDRO OU SIM.E FERROLHO DE 4" FIO REDONDO, SOBREPO</v>
          </cell>
          <cell r="C1241" t="str">
            <v>Un</v>
          </cell>
          <cell r="D1241">
            <v>513.45000000000005</v>
          </cell>
        </row>
        <row r="1242">
          <cell r="A1242">
            <v>0</v>
          </cell>
        </row>
        <row r="1243">
          <cell r="A1243" t="str">
            <v>09.01.092</v>
          </cell>
          <cell r="B1243" t="str">
            <v>FORNECIMENTO E COLOCAÇÃO DE PORTA DE FICHA EM MASSARANDUBA, INCLUINDO 03 (TRÊS) DOBRADIÇAS DE LATÃO CROMADO DE 3"X2.1/2" COM ANEL E PARAFUSOS E FECHADURA EXT.CROMADA, EMBUTIR TIPO CILINDRO, MARCA SILVANA REF. F1001/05 - EC - CR, COM ESPELHO OVAL E MAÇANET</v>
          </cell>
          <cell r="C1243" t="str">
            <v>Un</v>
          </cell>
          <cell r="D1243">
            <v>570.52</v>
          </cell>
        </row>
        <row r="1244">
          <cell r="A1244">
            <v>0</v>
          </cell>
        </row>
        <row r="1245">
          <cell r="A1245" t="str">
            <v>09.01.093</v>
          </cell>
          <cell r="B1245" t="str">
            <v>FORNECIMENTO E COLOCAÇÃO DE PORTA DE FICHA EM MASSARANDUBA, INCLUINDO 03 (TRÊS) DOBRADIÇAS DE LATÃO CROMADO DE 3"X2.1/2" COM ANEL E PARAFUSOS E FECHADURA EXT.CROMADA, EMBUTIR TIPO CILINDRO, MARCA SILVANA REF. F1001/05 - EC - CR, COM ESPELHO OVAL E MAÇANET</v>
          </cell>
          <cell r="C1245" t="str">
            <v>Un</v>
          </cell>
          <cell r="D1245">
            <v>680.4</v>
          </cell>
        </row>
        <row r="1246">
          <cell r="A1246">
            <v>0</v>
          </cell>
        </row>
        <row r="1247">
          <cell r="A1247" t="str">
            <v>09.01.102</v>
          </cell>
          <cell r="B1247" t="str">
            <v>FORNECIMENTO E COLOCAÇÃO DE PORTA ALMOFADADA  EM MADEIRA DE LEI,  INCLUINDO 03 (TRÊS) DOBRADIÇAS DE LATÃO CROMADO DE 3" X2 1/2" COM ANEL E PARAFUSOS  E  FECHADURA  SILVANA F1001/05 - EC-CR  C/ CILINDRO E ESPELHO OVAL,  OU SIMILAR, DIMENSÕES( 0,80X2,10M).</v>
          </cell>
          <cell r="C1247" t="str">
            <v>Un</v>
          </cell>
          <cell r="D1247">
            <v>391.15</v>
          </cell>
        </row>
        <row r="1248">
          <cell r="A1248">
            <v>0</v>
          </cell>
        </row>
        <row r="1249">
          <cell r="A1249" t="str">
            <v>09.01.109</v>
          </cell>
          <cell r="B1249" t="str">
            <v xml:space="preserve">MÃO DE OBRA PARA COLOCAÇÃO DE GRADE DE PORTA COMPLETA EM MADEIRA DE LEI PARA VÃO DE 0,60 x 2,10M ATÉ 0,90 x 2,10M. </v>
          </cell>
          <cell r="C1249" t="str">
            <v>Un</v>
          </cell>
          <cell r="D1249">
            <v>19.98</v>
          </cell>
        </row>
        <row r="1250">
          <cell r="A1250">
            <v>0</v>
          </cell>
        </row>
        <row r="1251">
          <cell r="A1251" t="str">
            <v>09.01.110</v>
          </cell>
          <cell r="B1251" t="str">
            <v>RECOLOCAÇÃO DE FOLHA DE PORTA, EXISTENTE, DE MADEIRA, VARIANDO NAS SEGUINTES DIMENSÕES: LARGURA DE 0,60M , 0,70M, 0,80M E 0,90M COM ALTURA DE 2,10M, INCLUINDO 03 (TRÊS) DOBRADIÇAS EM LATÃO CROMADO 3"X2 1/2"  COM ANEL  E  PARAFUSOS .</v>
          </cell>
          <cell r="C1251" t="str">
            <v>Un</v>
          </cell>
          <cell r="D1251">
            <v>107.36</v>
          </cell>
        </row>
        <row r="1252">
          <cell r="A1252">
            <v>0</v>
          </cell>
        </row>
        <row r="1253">
          <cell r="A1253" t="str">
            <v>09.01.115</v>
          </cell>
          <cell r="B1253" t="str">
            <v>FORN.E COLOC.DE PORTA LISA C/01 FOLHA EM COMPENSADO DE 1ª QUALIDADE, TIPO EIDAI "MIOLO CHEIO" OU SIMILAR, INCL. 02 DOBRADIÇAS DE LATÃO CROMADO DE 3X2.1/2" C/ANEL E PARAFUSOS, FECHADURA LIVRE-OCUPADO,DE EMBUTIR, INTERNA, LATÃO CROMADO, LA FONTE REF. 719 OU</v>
          </cell>
          <cell r="C1253" t="str">
            <v>Un</v>
          </cell>
          <cell r="D1253">
            <v>231.23</v>
          </cell>
        </row>
        <row r="1254">
          <cell r="A1254">
            <v>0</v>
          </cell>
        </row>
        <row r="1255">
          <cell r="A1255" t="str">
            <v>09.01.117</v>
          </cell>
          <cell r="B1255" t="str">
            <v>FORN.E COLOC.DE PORTA LISA C/01 FOLHA EM COMPENSADO DE 1ª QUALIDADE, TIPO EIDAI "MIOLO CHEIO" OU SIMILAR, INCL. 02 DOBRADIÇAS DE LATÃO CROMADO DE 3X2.1/2" C/ANEL E PARAFUSOS, FECHADURA LIVRE-OCUPADO,DE EMBUTIR, INTERNA, LATÃO CROMADO, LA FONTE REF. 719 OU</v>
          </cell>
          <cell r="C1255" t="str">
            <v>Un</v>
          </cell>
          <cell r="D1255">
            <v>266.81</v>
          </cell>
        </row>
        <row r="1256">
          <cell r="A1256">
            <v>0</v>
          </cell>
        </row>
        <row r="1257">
          <cell r="A1257" t="str">
            <v>09.01.118</v>
          </cell>
          <cell r="B1257" t="str">
            <v>FORN.E COLOC.DE PORTA LISA C/01 FOLHA EM COMPENSADO DE 1ª QUALIDADE, TIPO EIDAI "MIOLO CHEIO" OU SIMILAR, INCL. 02 DOBRADIÇAS DE LATÃO CROMADO DE 3X2.1/2" C/ANEL E PARAFUSOS, FECHADURA LIVRE-OCUPADO,DE EMBUTIR, INTERNA, LATÃO CROMADO, LA FONTE REF. 719 OU</v>
          </cell>
          <cell r="C1257" t="str">
            <v>Un</v>
          </cell>
          <cell r="D1257">
            <v>285.27</v>
          </cell>
        </row>
        <row r="1258">
          <cell r="A1258">
            <v>0</v>
          </cell>
        </row>
        <row r="1259">
          <cell r="A1259" t="str">
            <v>09.01.119</v>
          </cell>
          <cell r="B1259" t="str">
            <v>FORNECIMENTO E COLOCAÇÃO DE FECHADURA EXTERNA, CROMADA,  DE EMBUTIR TIPO CILINDRO, MARCA SILVANA REF. F1001/05 - EC - CR, COM ESPELHO OVAL E MAÇANETA TIPO ALAVANCA OU SIMILAR.</v>
          </cell>
          <cell r="C1259" t="str">
            <v>Un</v>
          </cell>
          <cell r="D1259">
            <v>45.66</v>
          </cell>
        </row>
        <row r="1260">
          <cell r="A1260">
            <v>0</v>
          </cell>
        </row>
        <row r="1261">
          <cell r="A1261" t="str">
            <v>09.01.123</v>
          </cell>
          <cell r="B1261" t="str">
            <v>FORNECIMENTO E COLOCAÇÃO DE DOBRADIÇA LATÃO CROMADO, COM ANEL, DE 3" X 2 1/2", EM FOLHA DE PORTA, INCLUINDO  PARAFUSOS DE FIXAÇÃO.</v>
          </cell>
          <cell r="C1261" t="str">
            <v>Un</v>
          </cell>
          <cell r="D1261">
            <v>23.87</v>
          </cell>
        </row>
        <row r="1262">
          <cell r="A1262">
            <v>0</v>
          </cell>
        </row>
        <row r="1263">
          <cell r="A1263" t="str">
            <v>09.01.126</v>
          </cell>
          <cell r="B1263" t="str">
            <v>FORNECIMENTO E COLOCAÇÃO DE FECHADURA INTERNA, CROMADA, INCLUINDO ESPELHO E MAÇANETA REDONDA, MODELO 813/02-EI, FAB:STAM, OU SIMILAR.</v>
          </cell>
          <cell r="C1263" t="str">
            <v>Un</v>
          </cell>
          <cell r="D1263">
            <v>45.17</v>
          </cell>
        </row>
        <row r="1264">
          <cell r="A1264">
            <v>0</v>
          </cell>
        </row>
        <row r="1265">
          <cell r="A1265" t="str">
            <v>09.01.128</v>
          </cell>
          <cell r="B1265" t="str">
            <v>FORNECIMENTO E INSTALAÇÃO DE TARJETA LIVRE-OCUPADO, DE EMBUTIR, EM LATÃO CROMADO, REF. 719 - LA FONTE OU SIMILAR.</v>
          </cell>
          <cell r="C1265" t="str">
            <v>Un</v>
          </cell>
          <cell r="D1265">
            <v>60.25</v>
          </cell>
        </row>
        <row r="1266">
          <cell r="A1266">
            <v>0</v>
          </cell>
        </row>
        <row r="1267">
          <cell r="A1267" t="str">
            <v>09.01.129</v>
          </cell>
          <cell r="B1267" t="str">
            <v>FORNECIMENTO E INSTALAÇÃO DE FERROLHO DE 4" FIO REDONDO, SOBREPOR, REF. 500 - ZINCADO - FAB. SILVANA OU SIMILAR.</v>
          </cell>
          <cell r="C1267" t="str">
            <v>Un</v>
          </cell>
          <cell r="D1267">
            <v>6.63</v>
          </cell>
        </row>
        <row r="1268">
          <cell r="A1268">
            <v>0</v>
          </cell>
        </row>
        <row r="1269">
          <cell r="A1269" t="str">
            <v>09.01.131</v>
          </cell>
          <cell r="B1269" t="str">
            <v>FECHAMENTO DE ESQUADRIAS DE MADEIRA COM CHAPA COMPENSADA DE 6MM,FIXADA COM PREGOS SEM CABEÇA 1"X15 E COLA BRANCA PARA MADEIRA.</v>
          </cell>
          <cell r="C1269" t="str">
            <v>m2</v>
          </cell>
          <cell r="D1269">
            <v>25.85</v>
          </cell>
        </row>
        <row r="1270">
          <cell r="A1270">
            <v>0</v>
          </cell>
        </row>
        <row r="1271">
          <cell r="A1271" t="str">
            <v>09.01.132</v>
          </cell>
          <cell r="B1271" t="str">
            <v>FORNECIMENTO E COLOCAÇÃO DE DOBRADIÇAS EM LATÃO CROMADO, SEM ANEL, DE 3"X 2 1/2", COM PARAFUSOS DE FIXAÇÃO.</v>
          </cell>
          <cell r="C1271" t="str">
            <v>Un</v>
          </cell>
          <cell r="D1271">
            <v>19.28</v>
          </cell>
        </row>
        <row r="1272">
          <cell r="A1272">
            <v>0</v>
          </cell>
        </row>
        <row r="1273">
          <cell r="A1273" t="str">
            <v>09.01.150</v>
          </cell>
          <cell r="B1273" t="str">
            <v>FORNECIMENTO E EXECUÇÃO DE REVESTIMENTO DE ARMÁRIOS DE MADEIRA COM LAMINADO MELAMÍNICO TEXTURIZADO, NA COR AZUL MINERAL, ESP.:0,8MM, APLICADO COM COLA.</v>
          </cell>
          <cell r="C1273" t="str">
            <v>m2</v>
          </cell>
          <cell r="D1273">
            <v>53.76</v>
          </cell>
        </row>
        <row r="1274">
          <cell r="A1274">
            <v>0</v>
          </cell>
        </row>
        <row r="1275">
          <cell r="A1275" t="str">
            <v>09.02.010</v>
          </cell>
          <cell r="B1275" t="str">
            <v>ESQUADRIA DE FERRO, TIPO BASCULANTE, COM ASSENTAMENTO.</v>
          </cell>
          <cell r="C1275" t="str">
            <v>m2</v>
          </cell>
          <cell r="D1275">
            <v>191.27</v>
          </cell>
        </row>
        <row r="1276">
          <cell r="A1276">
            <v>0</v>
          </cell>
        </row>
        <row r="1277">
          <cell r="A1277" t="str">
            <v>09.02.011</v>
          </cell>
          <cell r="B1277" t="str">
            <v>MÃO DE OBRA PARA COLOCAÇÃO DE ESQUADRIA DE FERRO, TIPO BASCULANTE.</v>
          </cell>
          <cell r="C1277" t="str">
            <v>m2</v>
          </cell>
          <cell r="D1277">
            <v>14.91</v>
          </cell>
        </row>
        <row r="1278">
          <cell r="A1278">
            <v>0</v>
          </cell>
        </row>
        <row r="1279">
          <cell r="A1279" t="str">
            <v>09.02.015</v>
          </cell>
          <cell r="B1279" t="str">
            <v>ASSENTAMENTO DE ESQUADRIA DE FERRO COM ARGAMASSA DE CIMENTO E AREIA, INCLUSIVE ACABAMENTO.</v>
          </cell>
          <cell r="C1279" t="str">
            <v>m2</v>
          </cell>
          <cell r="D1279">
            <v>28.05</v>
          </cell>
        </row>
        <row r="1280">
          <cell r="A1280">
            <v>0</v>
          </cell>
        </row>
        <row r="1281">
          <cell r="A1281" t="str">
            <v>09.02.020</v>
          </cell>
          <cell r="B1281" t="str">
            <v>GRADE DE PROTECAO DE PORTA EM FERRO C/ VAROES DE 1/2", ESPAC=10CM E ACABAMENTO EM BARRA CHATA DE 1" X 1/4", INCLUSIVE FECHADURA DE SOBREPOR BRASIL OU SIMILAR E ASSENTAMENTO.</v>
          </cell>
          <cell r="C1281" t="str">
            <v>m2</v>
          </cell>
          <cell r="D1281">
            <v>218.9</v>
          </cell>
        </row>
        <row r="1282">
          <cell r="A1282">
            <v>0</v>
          </cell>
        </row>
        <row r="1283">
          <cell r="A1283" t="str">
            <v>09.02.021</v>
          </cell>
          <cell r="B1283" t="str">
            <v>MÃO DE OBRA PARA COLOCAÇÃO DE GRADE DE PROTEÇÃO DE PORTA EM FERRO C/ VARÕES, INCLUSIVE FECHADURA (SEM FORNECIMENTO DOS MATERIAIS).</v>
          </cell>
          <cell r="C1283" t="str">
            <v>m2</v>
          </cell>
          <cell r="D1283">
            <v>29.21</v>
          </cell>
        </row>
        <row r="1284">
          <cell r="A1284">
            <v>0</v>
          </cell>
        </row>
        <row r="1285">
          <cell r="A1285" t="str">
            <v>09.02.022</v>
          </cell>
          <cell r="B1285" t="str">
            <v>GRADE DE PROTECAO DE JANELA EM FERRO COM VAROES DE 1/2", ESPAC=10CM E ACABAMENTO EM BARRA CHATA DE 1" X 1/4" INCLUSIVE ASSENTAMENTO.</v>
          </cell>
          <cell r="C1285" t="str">
            <v>m2</v>
          </cell>
          <cell r="D1285">
            <v>141.27000000000001</v>
          </cell>
        </row>
        <row r="1286">
          <cell r="A1286">
            <v>0</v>
          </cell>
        </row>
        <row r="1287">
          <cell r="A1287" t="str">
            <v>09.02.030</v>
          </cell>
          <cell r="B1287" t="str">
            <v>PORTA DE ENROLAR DE FERRO, INCLUSIVE ASSENTAMENTO.</v>
          </cell>
          <cell r="C1287" t="str">
            <v>m2</v>
          </cell>
          <cell r="D1287">
            <v>218.46</v>
          </cell>
        </row>
        <row r="1288">
          <cell r="A1288">
            <v>0</v>
          </cell>
        </row>
        <row r="1289">
          <cell r="A1289" t="str">
            <v>09.02.040</v>
          </cell>
          <cell r="B1289" t="str">
            <v>PORTAO EM CHAPA DE FERRO N.16,INCLUSIVE FECHADURA DE SOBREPOR BRASIL OU SIMILAR E ASSENTAMENTO.</v>
          </cell>
          <cell r="C1289" t="str">
            <v>m2</v>
          </cell>
          <cell r="D1289">
            <v>309.61</v>
          </cell>
        </row>
        <row r="1290">
          <cell r="A1290">
            <v>0</v>
          </cell>
        </row>
        <row r="1291">
          <cell r="A1291" t="str">
            <v>09.02.042</v>
          </cell>
          <cell r="B1291" t="str">
            <v>PORTAO SIMPLES EM FERRO COM VAROES DE 1/2", ESPAC=10CM E ACABAMENTO EM BARRA CHATA DE 1" X 1/4",INCLUSIVE FERROLHO E ASSENTAMENTO.</v>
          </cell>
          <cell r="C1291" t="str">
            <v>m2</v>
          </cell>
          <cell r="D1291">
            <v>180.86</v>
          </cell>
        </row>
        <row r="1292">
          <cell r="A1292">
            <v>0</v>
          </cell>
        </row>
        <row r="1293">
          <cell r="A1293" t="str">
            <v>09.02.045</v>
          </cell>
          <cell r="B1293" t="str">
            <v>FORNECIMENTO E INSTALAÇÃO DE PORTÃO DE FERRO PARA PROTEÇÃO DE SUBESTAÇÃO PADRÃO CELPE, EM TELA GALVANIZADA Nº 20 , MALHA DE 1"X1", COM ESTRUTURA EM CANTONEIRA "L" DE 1"X3/16", MEDINDO 1,65X2,20M.</v>
          </cell>
          <cell r="C1293" t="str">
            <v>m2</v>
          </cell>
          <cell r="D1293">
            <v>239.01</v>
          </cell>
        </row>
        <row r="1294">
          <cell r="A1294">
            <v>0</v>
          </cell>
        </row>
        <row r="1295">
          <cell r="A1295" t="str">
            <v>09.02.100</v>
          </cell>
          <cell r="B1295" t="str">
            <v>FORNECIMENTO E INSTALAÇÃO DE PORTÃO EM ALUMÍNIO ANODIZADO DE CORRER, TIPO BÚZIOS, NA COR BRONZE.</v>
          </cell>
          <cell r="C1295" t="str">
            <v>m2</v>
          </cell>
          <cell r="D1295">
            <v>316.66000000000003</v>
          </cell>
        </row>
        <row r="1296">
          <cell r="A1296">
            <v>0</v>
          </cell>
        </row>
        <row r="1297">
          <cell r="A1297" t="str">
            <v>09.02.101</v>
          </cell>
          <cell r="B1297" t="str">
            <v>FORNECIMENTO E INSTALAÇÃO DE PORTÃO EM ALUMÍNIO ANODIZADO DE GIRO, TIPO BÚZIOS, NA COR BRONZE.</v>
          </cell>
          <cell r="C1297" t="str">
            <v>m2</v>
          </cell>
          <cell r="D1297">
            <v>341.66</v>
          </cell>
        </row>
        <row r="1298">
          <cell r="A1298">
            <v>0</v>
          </cell>
        </row>
        <row r="1299">
          <cell r="A1299" t="str">
            <v>09.03.010</v>
          </cell>
          <cell r="B1299" t="str">
            <v>FORNECIMENTO DE ESQUADRIA DE ALUMINIO, TIPO CORRER SEM BANDEIRA, COM CONTRAMARCO, INCLUSI VE ASSENTAMENTO.</v>
          </cell>
          <cell r="C1299" t="str">
            <v>m2</v>
          </cell>
          <cell r="D1299">
            <v>244.63</v>
          </cell>
        </row>
        <row r="1300">
          <cell r="A1300">
            <v>0</v>
          </cell>
        </row>
        <row r="1301">
          <cell r="A1301" t="str">
            <v>09.03.020</v>
          </cell>
          <cell r="B1301" t="str">
            <v>FORNECIMENTO DE ESQUADRIA DE ALUMINIO, TIPO CORRER COM BANDEIRA FIXA, COM CONTRAMARCO, INCLUSIVE ASSENTAMENTO.</v>
          </cell>
          <cell r="C1301" t="str">
            <v>m2</v>
          </cell>
          <cell r="D1301">
            <v>333.38</v>
          </cell>
        </row>
        <row r="1302">
          <cell r="A1302">
            <v>0</v>
          </cell>
        </row>
        <row r="1303">
          <cell r="A1303" t="str">
            <v>09.03.040</v>
          </cell>
          <cell r="B1303" t="str">
            <v>FORNECIMENTO DE ESQUADRIA DE ALUMINIO TIPO MAXIM-AR SEM BANDEIRA, COM CONTRAMARCO, INCLU SIVE ASSENTAMENTO.</v>
          </cell>
          <cell r="C1303" t="str">
            <v>m2</v>
          </cell>
          <cell r="D1303">
            <v>307.13</v>
          </cell>
        </row>
        <row r="1304">
          <cell r="A1304">
            <v>0</v>
          </cell>
        </row>
        <row r="1305">
          <cell r="A1305" t="str">
            <v>09.03.050</v>
          </cell>
          <cell r="B1305" t="str">
            <v>FORNECIMENTO DE ESQUADRIA DE ALUMINIO TIPO BASCULANTE, COM CONTRAMARCO, INCLUSIVE ASSENTAMENTO.</v>
          </cell>
          <cell r="C1305" t="str">
            <v>m2</v>
          </cell>
          <cell r="D1305">
            <v>457.13</v>
          </cell>
        </row>
        <row r="1306">
          <cell r="A1306">
            <v>0</v>
          </cell>
        </row>
        <row r="1307">
          <cell r="A1307" t="str">
            <v>09.04.020</v>
          </cell>
          <cell r="B1307" t="str">
            <v>FORN. E INST.DE ALAMBRADO EM MURO C/TELA SIMPLES TORÇÃO, C/GALV. PESADA SEM REVEST. EM PVC, MALHA 2"X2", FIO 12BWG, ARAME DE AMARRAÇÃO FIO 14BWG, FIXADA EM TUBO VERTICAL DE 2" E EM CABO DE AÇO HORIZONTAL DE 2MM, ALT.ÚTIL DE 2,00M. INCL.CHUMBAMENTO DE 0,50</v>
          </cell>
          <cell r="C1307" t="str">
            <v>m</v>
          </cell>
          <cell r="D1307">
            <v>119.45</v>
          </cell>
        </row>
        <row r="1308">
          <cell r="A1308">
            <v>0</v>
          </cell>
        </row>
        <row r="1309">
          <cell r="A1309" t="str">
            <v>09.05.010</v>
          </cell>
          <cell r="B1309" t="str">
            <v>FORNECIMENTO E INSTALAÇÃO DE TELA DE AÇO GALVANIZADO, SIMPLES TORÇÃO, GALVANIZAÇÃO PESADA, SEM REVESTIMENTO EM PVC, MALHA 2"X2", FIO 12 BWG FIXADA COM ARAME GALVANIZADO FIO 14BWG.</v>
          </cell>
          <cell r="C1309" t="str">
            <v>m2</v>
          </cell>
          <cell r="D1309">
            <v>23.43</v>
          </cell>
        </row>
        <row r="1310">
          <cell r="A1310">
            <v>0</v>
          </cell>
        </row>
        <row r="1311">
          <cell r="A1311" t="str">
            <v>09.05.020</v>
          </cell>
          <cell r="B1311" t="str">
            <v>INSTALAÇÃO DE TELA DE AÇO GALVANIZADO, SIMPLES TORÇÃO, GALVANIZAÇÃO PESADA, FIXADA COM ARAME GALVANIZADO FIO 14BWG, SEM O FORNECIMENTO DA TELA.</v>
          </cell>
          <cell r="C1311" t="str">
            <v>m2</v>
          </cell>
          <cell r="D1311">
            <v>6.76</v>
          </cell>
        </row>
        <row r="1312">
          <cell r="A1312">
            <v>0</v>
          </cell>
        </row>
        <row r="1313">
          <cell r="A1313" t="str">
            <v>09.05.030</v>
          </cell>
          <cell r="B1313" t="str">
            <v>RETIRADA E RECOLOCAÇÃO DE TUBO HORIZONTAL DE AÇO GALVANIZADO EM ALAMBRADO, DIÂMETRO DE 2", INCLUSIVE CORTE, SOLDA E PINTURA NAS SOLDAS (MEDIR POR METRO DE TUBO DESLOCADO).</v>
          </cell>
          <cell r="C1313" t="str">
            <v>m</v>
          </cell>
          <cell r="D1313">
            <v>3.02</v>
          </cell>
        </row>
        <row r="1314">
          <cell r="A1314">
            <v>0</v>
          </cell>
        </row>
        <row r="1315">
          <cell r="A1315" t="str">
            <v>09.06.010</v>
          </cell>
          <cell r="B1315"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15" t="str">
            <v>m</v>
          </cell>
          <cell r="D1315">
            <v>2.4</v>
          </cell>
        </row>
        <row r="1316">
          <cell r="A1316">
            <v>0</v>
          </cell>
        </row>
        <row r="1317">
          <cell r="A1317" t="str">
            <v>09.06.020</v>
          </cell>
          <cell r="B1317"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17" t="str">
            <v>m</v>
          </cell>
          <cell r="D1317">
            <v>2.4</v>
          </cell>
        </row>
        <row r="1318">
          <cell r="A1318">
            <v>0</v>
          </cell>
        </row>
        <row r="1319">
          <cell r="A1319" t="str">
            <v>09.07.010</v>
          </cell>
          <cell r="B1319" t="str">
            <v>FORNECIMENTO E INSTALAÇÃO DE BRISE METÁLICO, TERMOBRISE DE 15CM, DA HUNTER DOUGLAS OU SIMILAR.</v>
          </cell>
          <cell r="C1319" t="str">
            <v>m2</v>
          </cell>
          <cell r="D1319">
            <v>625</v>
          </cell>
        </row>
        <row r="1320">
          <cell r="A1320">
            <v>0</v>
          </cell>
        </row>
        <row r="1321">
          <cell r="A1321" t="str">
            <v>10.00.000</v>
          </cell>
          <cell r="B1321" t="str">
            <v>VIDROS</v>
          </cell>
        </row>
        <row r="1322">
          <cell r="A1322">
            <v>0</v>
          </cell>
        </row>
        <row r="1323">
          <cell r="A1323" t="str">
            <v>10.01.010</v>
          </cell>
          <cell r="B1323" t="str">
            <v>VIDRO PLANO, COMUM, LISO, TRANSPARENTE E COM 3 MM DE ESPESSURA - COLOCADO.</v>
          </cell>
          <cell r="C1323" t="str">
            <v>m2</v>
          </cell>
          <cell r="D1323">
            <v>74.42</v>
          </cell>
        </row>
        <row r="1324">
          <cell r="A1324">
            <v>0</v>
          </cell>
        </row>
        <row r="1325">
          <cell r="A1325" t="str">
            <v>10.01.020</v>
          </cell>
          <cell r="B1325" t="str">
            <v>VIDRO PLANO, COMUM, LISO, TRANSPARENTE E COM 4 MM DE ESPESSURA - COLOCADO.</v>
          </cell>
          <cell r="C1325" t="str">
            <v>m2</v>
          </cell>
          <cell r="D1325">
            <v>83.61</v>
          </cell>
        </row>
        <row r="1326">
          <cell r="A1326">
            <v>0</v>
          </cell>
        </row>
        <row r="1327">
          <cell r="A1327" t="str">
            <v>10.01.030</v>
          </cell>
          <cell r="B1327" t="str">
            <v>VIDRO PLANO, COMUM, LISO, TRANSPARENTE E COM 5 MM DE ESPESSURA - COLOCADO.</v>
          </cell>
          <cell r="C1327" t="str">
            <v>m2</v>
          </cell>
          <cell r="D1327">
            <v>115.62</v>
          </cell>
        </row>
        <row r="1328">
          <cell r="A1328">
            <v>0</v>
          </cell>
        </row>
        <row r="1329">
          <cell r="A1329" t="str">
            <v>10.01.040</v>
          </cell>
          <cell r="B1329" t="str">
            <v>VIDRO PLANO, COMUM, LISO, TRANSPARENTE E COM 6 MM DE ESPESSURA - COLOCADO.</v>
          </cell>
          <cell r="C1329" t="str">
            <v>m2</v>
          </cell>
          <cell r="D1329">
            <v>127.17</v>
          </cell>
        </row>
        <row r="1330">
          <cell r="A1330">
            <v>0</v>
          </cell>
        </row>
        <row r="1331">
          <cell r="A1331" t="str">
            <v>10.02.010</v>
          </cell>
          <cell r="B1331" t="str">
            <v>VIDRO PLANO FANTASIA EM GERAL, EXCETO CANELADO - COLOCADO.</v>
          </cell>
          <cell r="C1331" t="str">
            <v>m2</v>
          </cell>
          <cell r="D1331">
            <v>71.87</v>
          </cell>
        </row>
        <row r="1332">
          <cell r="A1332">
            <v>0</v>
          </cell>
        </row>
        <row r="1333">
          <cell r="A1333" t="str">
            <v>10.02.020</v>
          </cell>
          <cell r="B1333" t="str">
            <v>VIDRO PLANO FANTASIA CANELADO.</v>
          </cell>
          <cell r="C1333" t="str">
            <v>m2</v>
          </cell>
          <cell r="D1333">
            <v>71.87</v>
          </cell>
        </row>
        <row r="1334">
          <cell r="A1334">
            <v>0</v>
          </cell>
        </row>
        <row r="1335">
          <cell r="A1335" t="str">
            <v>10.03.010</v>
          </cell>
          <cell r="B1335" t="str">
            <v>FORNECIMENTO E INSTALAÇÃO DE VIDRO TEMPERADO COM ESPESSURA DE 8MM, INCLUSIVE FERRAGENS.</v>
          </cell>
          <cell r="C1335" t="str">
            <v>m2</v>
          </cell>
          <cell r="D1335">
            <v>305.93</v>
          </cell>
        </row>
        <row r="1336">
          <cell r="A1336">
            <v>0</v>
          </cell>
        </row>
        <row r="1337">
          <cell r="A1337" t="str">
            <v>10.05.010</v>
          </cell>
          <cell r="B1337" t="str">
            <v>FORNECIMENTO E INSTALAÇÃO DE PELÍCULA TIPO BLACKOUT EM VIDROS DE JANELA, DIMENSÕES (0,75X0,33M)</v>
          </cell>
          <cell r="C1337" t="str">
            <v>m2</v>
          </cell>
          <cell r="D1337">
            <v>54.7</v>
          </cell>
        </row>
        <row r="1338">
          <cell r="A1338">
            <v>0</v>
          </cell>
        </row>
        <row r="1339">
          <cell r="A1339" t="str">
            <v>10.06.010</v>
          </cell>
          <cell r="B1339" t="str">
            <v>ESPELHO CIRCULAR COM 6MM DE ESPESSURA, ACABAMENTO BISOTADO, DIÂMETRO = 60CM.</v>
          </cell>
          <cell r="C1339" t="str">
            <v>Un</v>
          </cell>
          <cell r="D1339">
            <v>72.62</v>
          </cell>
        </row>
        <row r="1340">
          <cell r="A1340">
            <v>0</v>
          </cell>
        </row>
        <row r="1341">
          <cell r="A1341" t="str">
            <v>11.00.000</v>
          </cell>
          <cell r="B1341" t="str">
            <v>ARGAMASSAS E REVESTIMENTOS DE PAREDES E TETOS</v>
          </cell>
        </row>
        <row r="1342">
          <cell r="A1342">
            <v>0</v>
          </cell>
        </row>
        <row r="1343">
          <cell r="A1343" t="str">
            <v>11.01.010</v>
          </cell>
          <cell r="B1343" t="str">
            <v>ARGAMASSA DE CIMENTO E AREIA NO TRACO 1:2.</v>
          </cell>
          <cell r="C1343" t="str">
            <v>m3</v>
          </cell>
          <cell r="D1343">
            <v>448.72</v>
          </cell>
        </row>
        <row r="1344">
          <cell r="A1344">
            <v>0</v>
          </cell>
        </row>
        <row r="1345">
          <cell r="A1345" t="str">
            <v>11.01.020</v>
          </cell>
          <cell r="B1345" t="str">
            <v>ARGAMASSA DE CIMENTO E AREIA NO TRACO 1:3.</v>
          </cell>
          <cell r="C1345" t="str">
            <v>m3</v>
          </cell>
          <cell r="D1345">
            <v>340.33</v>
          </cell>
        </row>
        <row r="1346">
          <cell r="A1346">
            <v>0</v>
          </cell>
        </row>
        <row r="1347">
          <cell r="A1347" t="str">
            <v>11.01.030</v>
          </cell>
          <cell r="B1347" t="str">
            <v>ARGAMASSA DE CIMENTO E AREIA NO TRACO 1:4.</v>
          </cell>
          <cell r="C1347" t="str">
            <v>m3</v>
          </cell>
          <cell r="D1347">
            <v>284.81</v>
          </cell>
        </row>
        <row r="1348">
          <cell r="A1348">
            <v>0</v>
          </cell>
        </row>
        <row r="1349">
          <cell r="A1349" t="str">
            <v>11.01.040</v>
          </cell>
          <cell r="B1349" t="str">
            <v>ARGAMASSA DE CIMENTO E AREIA NO TRACO 1:5.</v>
          </cell>
          <cell r="C1349" t="str">
            <v>m3</v>
          </cell>
          <cell r="D1349">
            <v>251.93</v>
          </cell>
        </row>
        <row r="1350">
          <cell r="A1350">
            <v>0</v>
          </cell>
        </row>
        <row r="1351">
          <cell r="A1351" t="str">
            <v>11.01.050</v>
          </cell>
          <cell r="B1351" t="str">
            <v>ARGAMASSA DE CIMENTO E AREIA NO TRACO 1:6.</v>
          </cell>
          <cell r="C1351" t="str">
            <v>m3</v>
          </cell>
          <cell r="D1351">
            <v>243.16</v>
          </cell>
        </row>
        <row r="1352">
          <cell r="A1352">
            <v>0</v>
          </cell>
        </row>
        <row r="1353">
          <cell r="A1353" t="str">
            <v>11.01.060</v>
          </cell>
          <cell r="B1353" t="str">
            <v>ARGAMASSA DE CIMENTO E AREIA NO TRACO 1:8.</v>
          </cell>
          <cell r="C1353" t="str">
            <v>m3</v>
          </cell>
          <cell r="D1353">
            <v>203.16</v>
          </cell>
        </row>
        <row r="1354">
          <cell r="A1354">
            <v>0</v>
          </cell>
        </row>
        <row r="1355">
          <cell r="A1355" t="str">
            <v>11.01.070</v>
          </cell>
          <cell r="B1355" t="str">
            <v>ARGAMASSA DE CIMENTO E AREIA NO TRACO 1:10.</v>
          </cell>
          <cell r="C1355" t="str">
            <v>m3</v>
          </cell>
          <cell r="D1355">
            <v>186.7</v>
          </cell>
        </row>
        <row r="1356">
          <cell r="A1356">
            <v>0</v>
          </cell>
        </row>
        <row r="1357">
          <cell r="A1357" t="str">
            <v>11.01.080</v>
          </cell>
          <cell r="B1357" t="str">
            <v>ARGAMASSA DE CIMENTO E AREIA NO TRACO 1:12.</v>
          </cell>
          <cell r="C1357" t="str">
            <v>m3</v>
          </cell>
          <cell r="D1357">
            <v>175.7</v>
          </cell>
        </row>
        <row r="1358">
          <cell r="A1358">
            <v>0</v>
          </cell>
        </row>
        <row r="1359">
          <cell r="A1359" t="str">
            <v>11.01.090</v>
          </cell>
          <cell r="B1359" t="str">
            <v>ARGAMASSA DE CIMENTO E AREIA NO TRACO 1:14.</v>
          </cell>
          <cell r="C1359" t="str">
            <v>m3</v>
          </cell>
          <cell r="D1359">
            <v>168.78</v>
          </cell>
        </row>
        <row r="1360">
          <cell r="A1360">
            <v>0</v>
          </cell>
        </row>
        <row r="1361">
          <cell r="A1361" t="str">
            <v>11.01.100</v>
          </cell>
          <cell r="B1361" t="str">
            <v>ARGAMASSA DE CIMENTO E AREIA NO TRACO 1:15.</v>
          </cell>
          <cell r="C1361" t="str">
            <v>m3</v>
          </cell>
          <cell r="D1361">
            <v>165.33</v>
          </cell>
        </row>
        <row r="1362">
          <cell r="A1362">
            <v>0</v>
          </cell>
        </row>
        <row r="1363">
          <cell r="A1363" t="str">
            <v>11.01.110</v>
          </cell>
          <cell r="B1363" t="str">
            <v>ARGAMASSA DE CIMENTO, SAIBRO E AREIA NO TRACO 1:4:4.</v>
          </cell>
          <cell r="C1363" t="str">
            <v>m3</v>
          </cell>
          <cell r="D1363">
            <v>228.78</v>
          </cell>
        </row>
        <row r="1364">
          <cell r="A1364">
            <v>0</v>
          </cell>
        </row>
        <row r="1365">
          <cell r="A1365" t="str">
            <v>11.01.120</v>
          </cell>
          <cell r="B1365" t="str">
            <v>ARGAMASSA DE CIMENTO, SAIBRO E AREIA NO TRACO 1:4:8.</v>
          </cell>
          <cell r="C1365" t="str">
            <v>m3</v>
          </cell>
          <cell r="D1365">
            <v>168.97</v>
          </cell>
        </row>
        <row r="1366">
          <cell r="A1366">
            <v>0</v>
          </cell>
        </row>
        <row r="1367">
          <cell r="A1367" t="str">
            <v>11.01.130</v>
          </cell>
          <cell r="B1367" t="str">
            <v>ARGAMASSA DE CAL PRETA EM PASTA E AREIA NO TRACO 1:4.</v>
          </cell>
          <cell r="C1367" t="str">
            <v>m3</v>
          </cell>
          <cell r="D1367">
            <v>249.73</v>
          </cell>
        </row>
        <row r="1368">
          <cell r="A1368">
            <v>0</v>
          </cell>
        </row>
        <row r="1369">
          <cell r="A1369" t="str">
            <v>11.01.140</v>
          </cell>
          <cell r="B1369" t="str">
            <v>ARGAMASSA DE CAL PRETA EM PASTA E AREIA NO TRACO 1:4, DOSADA COM 110 KG DE CIMENTO.</v>
          </cell>
          <cell r="C1369" t="str">
            <v>m3</v>
          </cell>
          <cell r="D1369">
            <v>326.06</v>
          </cell>
        </row>
        <row r="1370">
          <cell r="A1370">
            <v>0</v>
          </cell>
        </row>
        <row r="1371">
          <cell r="A1371" t="str">
            <v>11.01.150</v>
          </cell>
          <cell r="B1371" t="str">
            <v>ARGAMASSA DE CAL BRANCA E AREIA DE FINGIR PENEIRADA NO TRACO 1:2.</v>
          </cell>
          <cell r="C1371" t="str">
            <v>m3</v>
          </cell>
          <cell r="D1371">
            <v>424.01</v>
          </cell>
        </row>
        <row r="1372">
          <cell r="A1372">
            <v>0</v>
          </cell>
        </row>
        <row r="1373">
          <cell r="A1373" t="str">
            <v>11.01.160</v>
          </cell>
          <cell r="B1373" t="str">
            <v>ARGAMASSA DE CAL BRANCA E AREIA DE FINGIR PENEIRADA NO TRACO 1:2, DOSADA COM 70 KG DE CIMENTO.</v>
          </cell>
          <cell r="C1373" t="str">
            <v>m3</v>
          </cell>
          <cell r="D1373">
            <v>461.63</v>
          </cell>
        </row>
        <row r="1374">
          <cell r="A1374">
            <v>0</v>
          </cell>
        </row>
        <row r="1375">
          <cell r="A1375" t="str">
            <v>11.02.010</v>
          </cell>
          <cell r="B1375" t="str">
            <v>CHAPISCO COM ARGAMASSA DE CIMENTO E AREIA NO TRACO 1:3.</v>
          </cell>
          <cell r="C1375" t="str">
            <v>m2</v>
          </cell>
          <cell r="D1375">
            <v>4.5599999999999996</v>
          </cell>
        </row>
        <row r="1376">
          <cell r="A1376">
            <v>0</v>
          </cell>
        </row>
        <row r="1377">
          <cell r="A1377" t="str">
            <v>11.02.020</v>
          </cell>
          <cell r="B1377" t="str">
            <v>REVESTIMENTO EM CHAPISCO PARA PAREDE E  TETO , INTERNOS OU EXTERNOS, COM ARGAMASSA DE CIMENTO E AREIA TRAÇO 1:3, COM BIANCO.</v>
          </cell>
          <cell r="C1377" t="str">
            <v>m2</v>
          </cell>
          <cell r="D1377">
            <v>5.38</v>
          </cell>
        </row>
        <row r="1378">
          <cell r="A1378">
            <v>0</v>
          </cell>
        </row>
        <row r="1379">
          <cell r="A1379" t="str">
            <v>11.02.030</v>
          </cell>
          <cell r="B1379" t="str">
            <v>REVESTIMENTO EM ASSANHADINHO, TIPO CHAPISCO NA PENEIRA, ARGAMASSA DE CIMENTO E AREIA TRAÇO 1:4 SOBRE EMBOÇO PRONTO</v>
          </cell>
          <cell r="C1379" t="str">
            <v>m2</v>
          </cell>
          <cell r="D1379">
            <v>5.93</v>
          </cell>
        </row>
        <row r="1380">
          <cell r="A1380">
            <v>0</v>
          </cell>
        </row>
        <row r="1381">
          <cell r="A1381" t="str">
            <v>11.03.010</v>
          </cell>
          <cell r="B1381" t="str">
            <v>EMBOCO COM ARGAMASSA DE CAL PRETA EM PASTA E AREIA NO TRACO 1:4 , DOSADA COM 110 KG DE CIMENTO, COM 2,0 CM DE ESPESSURA.</v>
          </cell>
          <cell r="C1381" t="str">
            <v>m2</v>
          </cell>
          <cell r="D1381">
            <v>16.559999999999999</v>
          </cell>
        </row>
        <row r="1382">
          <cell r="A1382">
            <v>0</v>
          </cell>
        </row>
        <row r="1383">
          <cell r="A1383" t="str">
            <v>11.03.020</v>
          </cell>
          <cell r="B1383" t="str">
            <v>EMBOCO COM ARGAMASSA DE CIMENTO , SAIBRO E AREIA NO TRACO 1:4:4, COM 2,0 CM DE ESPESSURA.</v>
          </cell>
          <cell r="C1383" t="str">
            <v>m2</v>
          </cell>
          <cell r="D1383">
            <v>14.6</v>
          </cell>
        </row>
        <row r="1384">
          <cell r="A1384">
            <v>0</v>
          </cell>
        </row>
        <row r="1385">
          <cell r="A1385" t="str">
            <v>11.03.030</v>
          </cell>
          <cell r="B1385" t="str">
            <v>EMBOCO FRISADO COM ARGAMASSA DE CIMENTO SAIBRO E AREIA NO TRACO 1:4:4 , COM 2,0 CM DE ESPESSURA.</v>
          </cell>
          <cell r="C1385" t="str">
            <v>m2</v>
          </cell>
          <cell r="D1385">
            <v>16.829999999999998</v>
          </cell>
        </row>
        <row r="1386">
          <cell r="A1386">
            <v>0</v>
          </cell>
        </row>
        <row r="1387">
          <cell r="A1387" t="str">
            <v>11.03.040</v>
          </cell>
          <cell r="B1387" t="str">
            <v>EMBOCO COM ARGAMASSA DE CIMENTO, SAIBRO E AREIA NO TRACO 1:4:8 , COM 2,0 CM DE ESPESSURA.</v>
          </cell>
          <cell r="C1387" t="str">
            <v>m2</v>
          </cell>
          <cell r="D1387">
            <v>13.53</v>
          </cell>
        </row>
        <row r="1388">
          <cell r="A1388">
            <v>0</v>
          </cell>
        </row>
        <row r="1389">
          <cell r="A1389" t="str">
            <v>11.03.050</v>
          </cell>
          <cell r="B1389" t="str">
            <v>EMBOCO COM ARGAMASSA DE CIMENTO E AREIA NO TRACO 1:3, COM 2,0 CM DE ESPESSURA.</v>
          </cell>
          <cell r="C1389" t="str">
            <v>m2</v>
          </cell>
          <cell r="D1389">
            <v>17.399999999999999</v>
          </cell>
        </row>
        <row r="1390">
          <cell r="A1390">
            <v>0</v>
          </cell>
        </row>
        <row r="1391">
          <cell r="A1391" t="str">
            <v>11.03.060</v>
          </cell>
          <cell r="B1391" t="str">
            <v>EMBOCO COM ARGAMASSA DE CIMENTO E AREIA NO TRACO 1:4, COM 2,0 CM DE ESPESSURA.</v>
          </cell>
          <cell r="C1391" t="str">
            <v>m2</v>
          </cell>
          <cell r="D1391">
            <v>16.420000000000002</v>
          </cell>
        </row>
        <row r="1392">
          <cell r="A1392">
            <v>0</v>
          </cell>
        </row>
        <row r="1393">
          <cell r="A1393" t="str">
            <v>11.03.061</v>
          </cell>
          <cell r="B1393" t="str">
            <v>EMBOÇO COM ARGAMASSA DE CIMENTO,SAIBRO E AREIA NO TRAÇO 1:4:4, COM 3,0CM DE ESPESSURA</v>
          </cell>
          <cell r="C1393" t="str">
            <v>m2</v>
          </cell>
          <cell r="D1393">
            <v>19.010000000000002</v>
          </cell>
        </row>
        <row r="1394">
          <cell r="A1394">
            <v>0</v>
          </cell>
        </row>
        <row r="1395">
          <cell r="A1395" t="str">
            <v>11.03.062</v>
          </cell>
          <cell r="B1395" t="str">
            <v>EMBOÇO COM ARGAMASSA DE CIMENTO, CAL HIDRATADA  E AREIA NO TRAÇO 1:2:6, COM 20 MM  DE ESPESSURA</v>
          </cell>
          <cell r="C1395" t="str">
            <v>m2</v>
          </cell>
          <cell r="D1395">
            <v>17.37</v>
          </cell>
        </row>
        <row r="1396">
          <cell r="A1396">
            <v>0</v>
          </cell>
        </row>
        <row r="1397">
          <cell r="A1397" t="str">
            <v>11.03.063</v>
          </cell>
          <cell r="B1397" t="str">
            <v>EMBOÇO COM ARGAMASSA DE CIMENTO, CAL HIDRATADA  E AREIA NO TRAÇO 1:2:8, COM 20 MM  DE ESPESSURA</v>
          </cell>
          <cell r="C1397" t="str">
            <v>m2</v>
          </cell>
          <cell r="D1397">
            <v>16.11</v>
          </cell>
        </row>
        <row r="1398">
          <cell r="A1398">
            <v>0</v>
          </cell>
        </row>
        <row r="1399">
          <cell r="A1399" t="str">
            <v>11.03.070</v>
          </cell>
          <cell r="B1399" t="str">
            <v>CAPEAÇO DE REVESTIMENTO EM EMBOÇO, PARA ALVENARIA DE 15CM DE ESPESSURA, COM ARGAMASSA MISTA DE CAL HIDRATADA E AREIA PENEIRADA, TRAÇO 1:4, COM ADIÇÃO DE 130KG DE CIMENTO ESPESSURA DE 20MM, INCLUSIVE CHAPISCO NO TRAÇO 1:3.</v>
          </cell>
          <cell r="C1399" t="str">
            <v>m</v>
          </cell>
          <cell r="D1399">
            <v>6.57</v>
          </cell>
        </row>
        <row r="1400">
          <cell r="A1400">
            <v>0</v>
          </cell>
        </row>
        <row r="1401">
          <cell r="A1401" t="str">
            <v>11.03.080</v>
          </cell>
          <cell r="B1401" t="str">
            <v>CAPEAÇO DE REVESTIMENTO EM EMBOÇO, PARA ALVENARIA DE 25CM DE ESPESSURA, COM ARGAMASSA MISTA DE CAL HIDRATADA E AREIA PENEIRADA, TRAÇO 1:4, COM ADIÇÃO DE 130KG DE CIMENTO ESPESSURA DE 20MM, INCLUSIVE CHAPISCO NO TRAÇO 1:3.</v>
          </cell>
          <cell r="C1401" t="str">
            <v>m</v>
          </cell>
          <cell r="D1401">
            <v>7.32</v>
          </cell>
        </row>
        <row r="1402">
          <cell r="A1402">
            <v>0</v>
          </cell>
        </row>
        <row r="1403">
          <cell r="A1403" t="str">
            <v>11.04.010</v>
          </cell>
          <cell r="B1403" t="str">
            <v>REBOCO COM ARGAMASSA DE CAL BRANCA E AREIA DE FINGIR PENEIRADA NO TRACO 1:2 COM 5,0 MM DE ESPESSURA.</v>
          </cell>
          <cell r="C1403" t="str">
            <v>m2</v>
          </cell>
          <cell r="D1403">
            <v>12</v>
          </cell>
        </row>
        <row r="1404">
          <cell r="A1404">
            <v>0</v>
          </cell>
        </row>
        <row r="1405">
          <cell r="A1405" t="str">
            <v>11.04.020</v>
          </cell>
          <cell r="B1405" t="str">
            <v>REBOCO EM CIMENTADO, TIPO BARRA LISA , APLICADA SOBRE EMBOCO PRONTO COM 5,0 MM DE ESPESSURA.</v>
          </cell>
          <cell r="C1405" t="str">
            <v>m2</v>
          </cell>
          <cell r="D1405">
            <v>13.77</v>
          </cell>
        </row>
        <row r="1406">
          <cell r="A1406">
            <v>0</v>
          </cell>
        </row>
        <row r="1407">
          <cell r="A1407" t="str">
            <v>11.04.030</v>
          </cell>
          <cell r="B1407" t="str">
            <v>REBOCO EM CIMENTADO, COM ACABAMENTO TIPO CONCRETO APARENTE, APLICADO SOBRE EMBOCO PRONTO COM 5,0 MM DE ESPESSURA.</v>
          </cell>
          <cell r="C1407" t="str">
            <v>m2</v>
          </cell>
          <cell r="D1407">
            <v>14.67</v>
          </cell>
        </row>
        <row r="1408">
          <cell r="A1408">
            <v>0</v>
          </cell>
        </row>
        <row r="1409">
          <cell r="A1409" t="str">
            <v>11.05.010</v>
          </cell>
          <cell r="B1409" t="str">
            <v>REVESTIMENTO COM ARGAMASSA DE CIMENTO E AREIA NO TRACO 1:3, COM 2,0 CM DE ESPESSURA.</v>
          </cell>
          <cell r="C1409" t="str">
            <v>m2</v>
          </cell>
          <cell r="D1409">
            <v>19.38</v>
          </cell>
        </row>
        <row r="1410">
          <cell r="A1410">
            <v>0</v>
          </cell>
        </row>
        <row r="1411">
          <cell r="A1411" t="str">
            <v>11.05.015</v>
          </cell>
          <cell r="B1411" t="str">
            <v>REVESTIMENTO COM ARGAMASSA DE CIMENTO E AREIA NO TRACO 1:3, COM 2,0 CM DE ESPESSURA E ACABA MENTO LISO EM CIMENTO QUEIMADO.</v>
          </cell>
          <cell r="C1411" t="str">
            <v>m2</v>
          </cell>
          <cell r="D1411">
            <v>23.93</v>
          </cell>
        </row>
        <row r="1412">
          <cell r="A1412">
            <v>0</v>
          </cell>
        </row>
        <row r="1413">
          <cell r="A1413" t="str">
            <v>11.05.020</v>
          </cell>
          <cell r="B1413" t="str">
            <v>REVESTIMENTO COM ARGAMASSA DE CIMENTO E AREIA NO TRACO 1:4, COM 2,0 CM DE ESPESSURA.</v>
          </cell>
          <cell r="C1413" t="str">
            <v>m2</v>
          </cell>
          <cell r="D1413">
            <v>18.420000000000002</v>
          </cell>
        </row>
        <row r="1414">
          <cell r="A1414">
            <v>0</v>
          </cell>
        </row>
        <row r="1415">
          <cell r="A1415" t="str">
            <v>11.05.025</v>
          </cell>
          <cell r="B1415" t="str">
            <v>REVESTIMENTO COM ARGAMASSA DE CIMENTO E AREIA NO TRACO 1:6 COM 2,0 CM DE ESPESSURA.</v>
          </cell>
          <cell r="C1415" t="str">
            <v>m2</v>
          </cell>
          <cell r="D1415">
            <v>17.809999999999999</v>
          </cell>
        </row>
        <row r="1416">
          <cell r="A1416">
            <v>0</v>
          </cell>
        </row>
        <row r="1417">
          <cell r="A1417" t="str">
            <v>11.05.026</v>
          </cell>
          <cell r="B1417" t="str">
            <v>REVESTIMENTO COM ARGAMASSA DE CIMENTO E AREIA NO TRAÇO 1:6 COM 2,5CM DE ESPESSURA</v>
          </cell>
          <cell r="C1417" t="str">
            <v>m2</v>
          </cell>
          <cell r="D1417">
            <v>18.420000000000002</v>
          </cell>
        </row>
        <row r="1418">
          <cell r="A1418">
            <v>0</v>
          </cell>
        </row>
        <row r="1419">
          <cell r="A1419" t="str">
            <v>11.05.027</v>
          </cell>
          <cell r="B1419" t="str">
            <v>REVESTIMENTO COM ARGAMASSA DE CIMENTO, CAL HIDRATADA E AREIA TRAÇO 1:1:6, COM 2,00CM DE ESPESSURA</v>
          </cell>
          <cell r="C1419" t="str">
            <v>m2</v>
          </cell>
          <cell r="D1419">
            <v>17.78</v>
          </cell>
        </row>
        <row r="1420">
          <cell r="A1420">
            <v>0</v>
          </cell>
        </row>
        <row r="1421">
          <cell r="A1421" t="str">
            <v>11.05.028</v>
          </cell>
          <cell r="B1421" t="str">
            <v>REVESTIMENTO COM ARGAMASSA DE CIMENTO, CAL HIDRATADA E AREIA TRAÇO 1:2:8, COM 20 MM DE ESPESSURA</v>
          </cell>
          <cell r="C1421" t="str">
            <v>m2</v>
          </cell>
          <cell r="D1421">
            <v>18.100000000000001</v>
          </cell>
        </row>
        <row r="1422">
          <cell r="A1422">
            <v>0</v>
          </cell>
        </row>
        <row r="1423">
          <cell r="A1423" t="str">
            <v>11.05.030</v>
          </cell>
          <cell r="B1423" t="str">
            <v>REVESTIMENTO COM ARGAMASSA DE CIMENTO, SAIBRO E AREIA NO TRACO 1:4:4 , COM 2,0 CM DE ESPESSURA.</v>
          </cell>
          <cell r="C1423" t="str">
            <v>m2</v>
          </cell>
          <cell r="D1423">
            <v>16.600000000000001</v>
          </cell>
        </row>
        <row r="1424">
          <cell r="A1424">
            <v>0</v>
          </cell>
        </row>
        <row r="1425">
          <cell r="A1425" t="str">
            <v>11.05.040</v>
          </cell>
          <cell r="B1425" t="str">
            <v>REVESTIMENTO FRISADO, COM ARGAMASSA DE CIMENTO, SAIBRO E AREIA NO TRACO 1:4:4, COM 2,0 CM DE ESPESSURA.</v>
          </cell>
          <cell r="C1425" t="str">
            <v>m2</v>
          </cell>
          <cell r="D1425">
            <v>18.97</v>
          </cell>
        </row>
        <row r="1426">
          <cell r="A1426">
            <v>0</v>
          </cell>
        </row>
        <row r="1427">
          <cell r="A1427" t="str">
            <v>11.05.041</v>
          </cell>
          <cell r="B1427" t="str">
            <v>MASSA UNICA FRISADA PARA RETOQUES SIMULANDO ACABAMENTO DE TIJOLOS APARENTES EM PAREDES, COM ARGAMASSA DE CIMENTO, AREIA E SAIBRO NO TRAÇO 1:3:3, ESP.3CM.</v>
          </cell>
          <cell r="C1427" t="str">
            <v>m2</v>
          </cell>
          <cell r="D1427">
            <v>20.97</v>
          </cell>
        </row>
        <row r="1428">
          <cell r="A1428">
            <v>0</v>
          </cell>
        </row>
        <row r="1429">
          <cell r="A1429" t="str">
            <v>11.05.050</v>
          </cell>
          <cell r="B1429" t="str">
            <v>REVESTIMENTO COM ARGAMASSA DE CIMENTO, SAIBRO E AREIA, NO TRACO 1:4:8, COM 2,0 CM DE ESPESSURA.</v>
          </cell>
          <cell r="C1429" t="str">
            <v>m2</v>
          </cell>
          <cell r="D1429">
            <v>15.53</v>
          </cell>
        </row>
        <row r="1430">
          <cell r="A1430">
            <v>0</v>
          </cell>
        </row>
        <row r="1431">
          <cell r="A1431" t="str">
            <v>11.05.060</v>
          </cell>
          <cell r="B1431" t="str">
            <v>REVESTIMENTO EM MASSA ÚNICA PARA PAREDE COM ARGAMASSA DE CIMENTO E AREIA TRAÇO 1:4 INCLUINDO IMPERMEABILIZANTE TIPO VEDACIT OU SIMILAR, ESPESSURA DE 20MM.</v>
          </cell>
          <cell r="C1431" t="str">
            <v>m2</v>
          </cell>
          <cell r="D1431">
            <v>18.05</v>
          </cell>
        </row>
        <row r="1432">
          <cell r="A1432">
            <v>0</v>
          </cell>
        </row>
        <row r="1433">
          <cell r="A1433" t="str">
            <v>11.05.070</v>
          </cell>
          <cell r="B1433" t="str">
            <v>CAPEAÇO DE REVESTIMENTO EM MASSA ÚNICA, PARA ALVENARIA DE 15CM DE ESPESSURA, COM ARGAMASSA MISTA DE CAL HIDRATADA E AREIA PENEIRADA, TRAÇO 1:4, COM ADIÇÃO DE 130 KG DE CIMENTO, ESPESSURA DE 20MM, INCLUSIVE CHAPISCO NO TRAÇO 1:3.</v>
          </cell>
          <cell r="C1433" t="str">
            <v>m</v>
          </cell>
          <cell r="D1433">
            <v>6.57</v>
          </cell>
        </row>
        <row r="1434">
          <cell r="A1434">
            <v>0</v>
          </cell>
        </row>
        <row r="1435">
          <cell r="A1435" t="str">
            <v>11.05.080</v>
          </cell>
          <cell r="B1435" t="str">
            <v>CAPEAÇO DE REVESTIMENTO EM MASSA ÚNICA, PARA ALVENARIA DE 25CM DE ESPESSURA, COM ARGAMASSA MISTA DE CAL HIDRATADA E AREIA PENEIRADA, TRAÇO 1:4, COM ADIÇÃO DE 130KG DE CIMENTO ESPESSURA DE 20MM, INCLUSIVE CHAPISCO NO TRAÇO 1:3.</v>
          </cell>
          <cell r="C1435" t="str">
            <v>m</v>
          </cell>
          <cell r="D1435">
            <v>7.32</v>
          </cell>
        </row>
        <row r="1436">
          <cell r="A1436">
            <v>0</v>
          </cell>
        </row>
        <row r="1437">
          <cell r="A1437" t="str">
            <v>11.05.090</v>
          </cell>
          <cell r="B1437" t="str">
            <v>MOLDURA DE ARGAMASSA DE CIMENTO E AREIA, TRAÇO 1:3, ESPESSURA DE 20MM, LARGURA DE 10 CM.</v>
          </cell>
          <cell r="C1437" t="str">
            <v>m</v>
          </cell>
          <cell r="D1437">
            <v>5.95</v>
          </cell>
        </row>
        <row r="1438">
          <cell r="A1438">
            <v>0</v>
          </cell>
        </row>
        <row r="1439">
          <cell r="A1439" t="str">
            <v>11.05.100</v>
          </cell>
          <cell r="B1439" t="str">
            <v>MOLDURA DE ARGAMASSA DE CIMENTO E AREIA, TRAÇO 1:3, ESPESSURA DE 20MM, LARGURA DE 15 CM.</v>
          </cell>
          <cell r="C1439" t="str">
            <v>m</v>
          </cell>
          <cell r="D1439">
            <v>6.2</v>
          </cell>
        </row>
        <row r="1440">
          <cell r="A1440">
            <v>0</v>
          </cell>
        </row>
        <row r="1441">
          <cell r="A1441" t="str">
            <v>11.06.005</v>
          </cell>
          <cell r="B1441" t="str">
            <v>REVESTIMENTO DE AZULEJOS BRANCOS , CLASSE A , ASSENTADOS COM PASTA DE CIMENTO, SOBRE EMBOCO PRONTO.</v>
          </cell>
          <cell r="C1441" t="str">
            <v>m2</v>
          </cell>
          <cell r="D1441">
            <v>53.98</v>
          </cell>
        </row>
        <row r="1442">
          <cell r="A1442">
            <v>0</v>
          </cell>
        </row>
        <row r="1443">
          <cell r="A1443" t="str">
            <v>11.06.010</v>
          </cell>
          <cell r="B1443" t="str">
            <v>REVESTIMENTO DE AZULEJOS BRANCOS , CLASSE C , ASSENTADOS COM PASTA DE CIMENTO, SOBRE EMBOCO PRONTO.</v>
          </cell>
          <cell r="C1443" t="str">
            <v>m2</v>
          </cell>
          <cell r="D1443">
            <v>50.57</v>
          </cell>
        </row>
        <row r="1444">
          <cell r="A1444">
            <v>0</v>
          </cell>
        </row>
        <row r="1445">
          <cell r="A1445" t="str">
            <v>11.06.015</v>
          </cell>
          <cell r="B1445" t="str">
            <v>REVESTIMENTO DE AZULEJOS DE COR,CLASSE A, ASSENTADOS COM PASTA DE CIMENTO , SOBRE EMBOCO PRONTO.</v>
          </cell>
          <cell r="C1445" t="str">
            <v>m2</v>
          </cell>
          <cell r="D1445">
            <v>59.5</v>
          </cell>
        </row>
        <row r="1446">
          <cell r="A1446">
            <v>0</v>
          </cell>
        </row>
        <row r="1447">
          <cell r="A1447" t="str">
            <v>11.06.020</v>
          </cell>
          <cell r="B1447" t="str">
            <v>REVESTIMENTO DE AZULEJOS DE COR, CLASSE C,ASSENTADOS COM PASTA DE CIMENTO , SOBRE EMBOCO PRONTO.</v>
          </cell>
          <cell r="C1447" t="str">
            <v>m2</v>
          </cell>
          <cell r="D1447">
            <v>54.97</v>
          </cell>
        </row>
        <row r="1448">
          <cell r="A1448">
            <v>0</v>
          </cell>
        </row>
        <row r="1449">
          <cell r="A1449" t="str">
            <v>11.06.025</v>
          </cell>
          <cell r="B1449" t="str">
            <v>REVESTIMENTO DE AZULEJOS BRANCOS , CLASSE A, ASSENTADOS COM PASTA DE CIMENTO , INCLUSIVE EMBOCO COM ARGAMASSA DE CIMENTO, SAIBRO E AREIA, NO TRACO 1:4:4.</v>
          </cell>
          <cell r="C1449" t="str">
            <v>m2</v>
          </cell>
          <cell r="D1449">
            <v>68.58</v>
          </cell>
        </row>
        <row r="1450">
          <cell r="A1450">
            <v>0</v>
          </cell>
        </row>
        <row r="1451">
          <cell r="A1451" t="str">
            <v>11.06.030</v>
          </cell>
          <cell r="B1451" t="str">
            <v>REVESTIMENTO DE AZULEJOS BRANCOS , CLASSE C , ASSENTADOS COM PASTA DE CIMENTO,INCLUSIVE EMBOCO, COM ARGAMASSA DE CIMENTO,SAIBRO E AREIA NO TRACO 1:4:4.</v>
          </cell>
          <cell r="C1451" t="str">
            <v>m2</v>
          </cell>
          <cell r="D1451">
            <v>65.17</v>
          </cell>
        </row>
        <row r="1452">
          <cell r="A1452">
            <v>0</v>
          </cell>
        </row>
        <row r="1453">
          <cell r="A1453" t="str">
            <v>11.06.035</v>
          </cell>
          <cell r="B1453" t="str">
            <v>REVESTIMENTO DE AZULEJOS DE COR, CLASSE A,ASSENTADOS COM PASTA DE CIMENTO,INCLUSIVE EMBOCO COM ARGAMASSA DE CIMENTO, SAIBRO E AREIA , NO TRACO 1:4: 4.</v>
          </cell>
          <cell r="C1453" t="str">
            <v>m2</v>
          </cell>
          <cell r="D1453">
            <v>74.099999999999994</v>
          </cell>
        </row>
        <row r="1454">
          <cell r="A1454">
            <v>0</v>
          </cell>
        </row>
        <row r="1455">
          <cell r="A1455" t="str">
            <v>11.06.040</v>
          </cell>
          <cell r="B1455" t="str">
            <v>REVESTIMENTO DE AZULEJOS DE COR,CLASSE C, ASSENTADOS COM PASTA DE CIMENTO , INCLUSIVE EMBOCO COM ARGAMASSA DE CIMENTO, SAIBRO E AREIA NO TRACO 1:4:4.</v>
          </cell>
          <cell r="C1455" t="str">
            <v>m2</v>
          </cell>
          <cell r="D1455">
            <v>69.569999999999993</v>
          </cell>
        </row>
        <row r="1456">
          <cell r="A1456">
            <v>0</v>
          </cell>
        </row>
        <row r="1457">
          <cell r="A1457" t="str">
            <v>11.06.050</v>
          </cell>
          <cell r="B1457" t="str">
            <v>REVESTIMENTO DE AZULEJOS BRANCOS, CLASSE A ASSENTADOS COM ARGAMASSA PRE-FABRICADA DE CIMENTO COLANTE, INCLUSIVE REJUNTE, SOBRE EMBOCO PRONTO.</v>
          </cell>
          <cell r="C1457" t="str">
            <v>m2</v>
          </cell>
          <cell r="D1457">
            <v>31.36</v>
          </cell>
        </row>
        <row r="1458">
          <cell r="A1458">
            <v>0</v>
          </cell>
        </row>
        <row r="1459">
          <cell r="A1459" t="str">
            <v>11.06.060</v>
          </cell>
          <cell r="B1459" t="str">
            <v>REVESTIMENTO DE AZULEJOS BRANCOS, CLASSE C ASSENTADOS COM ARGAMASSA PRE-FABRICADA DE CIMENTO COLANTE, INCLUSIVE REJUNTE, SOBRE EMBOCO PRONTO.</v>
          </cell>
          <cell r="C1459" t="str">
            <v>m2</v>
          </cell>
          <cell r="D1459">
            <v>27.78</v>
          </cell>
        </row>
        <row r="1460">
          <cell r="A1460">
            <v>0</v>
          </cell>
        </row>
        <row r="1461">
          <cell r="A1461" t="str">
            <v>11.06.070</v>
          </cell>
          <cell r="B1461" t="str">
            <v>REVESTIMENTO DE AZULEJOS DE COR, CLASSE A ASSENTADOS COM ARGAMASSA PRE-FABRICADA DE CIMENTO COLANTE, INCLUSIVE REJUNTE, SOBRE EMBOCO PRONTO.</v>
          </cell>
          <cell r="C1461" t="str">
            <v>m2</v>
          </cell>
          <cell r="D1461">
            <v>37.130000000000003</v>
          </cell>
        </row>
        <row r="1462">
          <cell r="A1462">
            <v>0</v>
          </cell>
        </row>
        <row r="1463">
          <cell r="A1463" t="str">
            <v>11.06.080</v>
          </cell>
          <cell r="B1463" t="str">
            <v>REVESTIMENTO DE AZULEJOS DE COR, CLASSE C ASSENTADOS COM ARGAMASSA PRE-FABRICADA DE CIMENTO COLANTE, INCLUSIVE REJUNTE, SOBRE EMBOCO PRONTO.</v>
          </cell>
          <cell r="C1463" t="str">
            <v>m2</v>
          </cell>
          <cell r="D1463">
            <v>32.409999999999997</v>
          </cell>
        </row>
        <row r="1464">
          <cell r="A1464">
            <v>0</v>
          </cell>
        </row>
        <row r="1465">
          <cell r="A1465" t="str">
            <v>11.07.010</v>
          </cell>
          <cell r="B1465" t="str">
            <v>REVESTIMENTO EM PAREDES COM PASTILHAS ESMALTADAS , ASSENTADAS EM ARGAMASSA DE CIMENTO , CAL E AREIA, NO TRACO 1:1:6, INCLUSIVE EMBOCO PRONTO.</v>
          </cell>
          <cell r="C1465" t="str">
            <v>m2</v>
          </cell>
          <cell r="D1465">
            <v>96.63</v>
          </cell>
        </row>
        <row r="1466">
          <cell r="A1466">
            <v>0</v>
          </cell>
        </row>
        <row r="1467">
          <cell r="A1467" t="str">
            <v>11.07.020</v>
          </cell>
          <cell r="B1467" t="str">
            <v>REVESTIMENTO EM PAREDES COM PASTILHAS ESMALTADAS , ASSENTADAS EM ARGAMASSA DE CIMENTO , CAL E AREIA, NO TRACO 1:1:6, INCLUSIVE EMBOCO COM ARGAMASSA DE CIMENTO, SAIBRO E AREIA NO TRACO 1:4:4.</v>
          </cell>
          <cell r="C1467" t="str">
            <v>m2</v>
          </cell>
          <cell r="D1467">
            <v>111.22</v>
          </cell>
        </row>
        <row r="1468">
          <cell r="A1468">
            <v>0</v>
          </cell>
        </row>
        <row r="1469">
          <cell r="A1469" t="str">
            <v>11.08.010</v>
          </cell>
          <cell r="B1469" t="str">
            <v>REVESTIMENTO EM PAREDE COM CASQUILHO CERAMICO SOBRE EMBOCO PRONTO.</v>
          </cell>
          <cell r="C1469" t="str">
            <v>m2</v>
          </cell>
          <cell r="D1469">
            <v>51.45</v>
          </cell>
        </row>
        <row r="1470">
          <cell r="A1470">
            <v>0</v>
          </cell>
        </row>
        <row r="1471">
          <cell r="A1471" t="str">
            <v>11.08.020</v>
          </cell>
          <cell r="B1471" t="str">
            <v>REVESTIMENTO EM PAREDE COM CASQUILHO CERAMICO,INCLUSIVE EMBOCO COM ARGAMASSA DE CIMENTO, SAIBRO E AREIA NO TRACO 1:4:4.</v>
          </cell>
          <cell r="C1471" t="str">
            <v>m2</v>
          </cell>
          <cell r="D1471">
            <v>66.05</v>
          </cell>
        </row>
        <row r="1472">
          <cell r="A1472">
            <v>0</v>
          </cell>
        </row>
        <row r="1473">
          <cell r="A1473" t="str">
            <v>11.09.010</v>
          </cell>
          <cell r="B1473" t="str">
            <v>REVESTIMENTO EM PAREDE COM PLACA PRE-MOLDADA DE CONCRETO COM ESPESSURA DE 2,5 CM , SOBRE EMBOCO PRONTO.</v>
          </cell>
          <cell r="C1473" t="str">
            <v>m2</v>
          </cell>
          <cell r="D1473">
            <v>66.72</v>
          </cell>
        </row>
        <row r="1474">
          <cell r="A1474">
            <v>0</v>
          </cell>
        </row>
        <row r="1475">
          <cell r="A1475" t="str">
            <v>11.09.020</v>
          </cell>
          <cell r="B1475" t="str">
            <v>REVESTIMENTO EM PAREDE COM PLACA PRE-MOLDADA DE CONCRETO COM ESPESSURA DE 2,5 CM, INCLUSIVE EMBOCO COM ARGAMASSA DE CIMENTO, SAIBRO E AREIA NO TRACO 1:4:4.</v>
          </cell>
          <cell r="C1475" t="str">
            <v>m2</v>
          </cell>
          <cell r="D1475">
            <v>81.319999999999993</v>
          </cell>
        </row>
        <row r="1476">
          <cell r="A1476">
            <v>0</v>
          </cell>
        </row>
        <row r="1477">
          <cell r="A1477" t="str">
            <v>11.10.010</v>
          </cell>
          <cell r="B1477" t="str">
            <v>TRATAMENTO EM CONCRETO APARENTE , INCLUINDO DESBASTE, ESTUCAGEM COM CIMENTO BRANCO E POLIMENTO.</v>
          </cell>
          <cell r="C1477" t="str">
            <v>m2</v>
          </cell>
          <cell r="D1477">
            <v>18.649999999999999</v>
          </cell>
        </row>
        <row r="1478">
          <cell r="A1478">
            <v>0</v>
          </cell>
        </row>
        <row r="1479">
          <cell r="A1479" t="str">
            <v>11.11.030</v>
          </cell>
          <cell r="B1479" t="str">
            <v>CAPEAÇO DE REVESTIMENTO EM CERÂMICA (10X10) CM2, TIPO A, PARA PAREDE COM ESPESSURA DE 25CM, ASSENTADO E REJUNTADA COM ARGAMASSA PRÉ-FABRICADA.</v>
          </cell>
          <cell r="C1479" t="str">
            <v>m</v>
          </cell>
          <cell r="D1479">
            <v>18.66</v>
          </cell>
        </row>
        <row r="1480">
          <cell r="A1480">
            <v>0</v>
          </cell>
        </row>
        <row r="1481">
          <cell r="A1481" t="str">
            <v>11.11.040</v>
          </cell>
          <cell r="B1481" t="str">
            <v>CAPEAÇO DE REVESTIMENTO EM CERÂMICA (10X10) CM2, TIPO A, PARA PAREDE COM ESPESSURA DE 15CM, ASSENTADO E REJUNTADA COM ARGAMASSA PRÉ-FABRICADA.</v>
          </cell>
          <cell r="C1481" t="str">
            <v>m</v>
          </cell>
          <cell r="D1481">
            <v>11.17</v>
          </cell>
        </row>
        <row r="1482">
          <cell r="A1482">
            <v>0</v>
          </cell>
        </row>
        <row r="1483">
          <cell r="A1483" t="str">
            <v>11.12.010</v>
          </cell>
          <cell r="B1483" t="str">
            <v xml:space="preserve">FORNECIMENTO E COLOCAÇÃO DE CARPETE EM PAREDE, CARPETE DILLOP OU SIMILAR, ESPESSURA 3,5MM, COR BEGE. </v>
          </cell>
          <cell r="C1483" t="str">
            <v>m2</v>
          </cell>
          <cell r="D1483">
            <v>30.38</v>
          </cell>
        </row>
        <row r="1484">
          <cell r="A1484">
            <v>0</v>
          </cell>
        </row>
        <row r="1485">
          <cell r="A1485" t="str">
            <v>11.13.010</v>
          </cell>
          <cell r="B1485" t="str">
            <v>REJUNTAMENTO DE CERÂMICA 10 X 10CM COM ARGAMASSA PRÉ-FABRICADA PARA REJUNTE WEBER-COLOR FLEXÍVEL FAB.:QUARTZOLIT OU SIMILAR, PARA JUNTAS DE 6MM.</v>
          </cell>
          <cell r="C1485" t="str">
            <v>m2</v>
          </cell>
          <cell r="D1485">
            <v>5.85</v>
          </cell>
        </row>
        <row r="1486">
          <cell r="A1486">
            <v>0</v>
          </cell>
        </row>
        <row r="1487">
          <cell r="A1487" t="str">
            <v>11.14.010</v>
          </cell>
          <cell r="B1487" t="str">
            <v>REVESTIMENTO DE PAREDES COM PASTA DE GESSO, ESPESSURA ATÉ 18MM, SOBRE ALVENARIA.</v>
          </cell>
          <cell r="C1487" t="str">
            <v>m2</v>
          </cell>
          <cell r="D1487">
            <v>12</v>
          </cell>
        </row>
        <row r="1488">
          <cell r="A1488">
            <v>0</v>
          </cell>
        </row>
        <row r="1489">
          <cell r="A1489" t="str">
            <v>11.15.010</v>
          </cell>
          <cell r="B1489" t="str">
            <v>CHAPIM EM GRANITO CINZA CORUMBÁ POLIDO, COM 2 CM DE ESPESSURA E 20 CM DE LARGURA, ASSENTADO COM ARGAMASSA MISTA DE CIMENTO, CAL HIDRATADA E AREIA SEM PENEIRAR, TRAÇO 1:1:4.</v>
          </cell>
          <cell r="C1489" t="str">
            <v>m</v>
          </cell>
          <cell r="D1489">
            <v>52.32</v>
          </cell>
        </row>
        <row r="1490">
          <cell r="A1490">
            <v>0</v>
          </cell>
        </row>
        <row r="1491">
          <cell r="A1491" t="str">
            <v>11.16.010</v>
          </cell>
          <cell r="B1491" t="str">
            <v>REVESTIMENTO EM PAREDE COM GRANITO CINZA CORUMBÁ, ESPESSURA 2 CM, APLICADO COM ARGAMASSA INDUSTRIALIZADA AC-I.</v>
          </cell>
          <cell r="C1491" t="str">
            <v>m2</v>
          </cell>
          <cell r="D1491">
            <v>184.41</v>
          </cell>
        </row>
        <row r="1492">
          <cell r="A1492">
            <v>0</v>
          </cell>
        </row>
        <row r="1493">
          <cell r="A1493" t="str">
            <v>12.00.000</v>
          </cell>
          <cell r="B1493" t="str">
            <v>FORROS</v>
          </cell>
        </row>
        <row r="1494">
          <cell r="A1494">
            <v>0</v>
          </cell>
        </row>
        <row r="1495">
          <cell r="A1495" t="str">
            <v>12.01.010</v>
          </cell>
          <cell r="B1495" t="str">
            <v>FORRO DE GESSO APLICADO EM LAJE PRE-MOLDADA.</v>
          </cell>
          <cell r="C1495" t="str">
            <v>m2</v>
          </cell>
          <cell r="D1495">
            <v>13.52</v>
          </cell>
        </row>
        <row r="1496">
          <cell r="A1496">
            <v>0</v>
          </cell>
        </row>
        <row r="1497">
          <cell r="A1497" t="str">
            <v>12.01.020</v>
          </cell>
          <cell r="B1497" t="str">
            <v>FORRO DE GESSO APLICADO EM LAJE DE CONCRETO.</v>
          </cell>
          <cell r="C1497" t="str">
            <v>m2</v>
          </cell>
          <cell r="D1497">
            <v>13.52</v>
          </cell>
        </row>
        <row r="1498">
          <cell r="A1498">
            <v>0</v>
          </cell>
        </row>
        <row r="1499">
          <cell r="A1499" t="str">
            <v>12.01.025</v>
          </cell>
          <cell r="B1499" t="str">
            <v>FORNECIMENTO E INSTALAÇÃO DE FORRO DE GESSO EM PLACAS, SUSPENSO POR ARAME GALVANIZADO Nº18, EM ESTRUTURA DE MADEIRA DE COBERTA.</v>
          </cell>
          <cell r="C1499" t="str">
            <v>m2</v>
          </cell>
          <cell r="D1499">
            <v>19.37</v>
          </cell>
        </row>
        <row r="1500">
          <cell r="A1500">
            <v>0</v>
          </cell>
        </row>
        <row r="1501">
          <cell r="A1501" t="str">
            <v>12.01.026</v>
          </cell>
          <cell r="B1501" t="str">
            <v>FORNECIMENTO E INSTALAÇÃO DE FORRO EM GESSO ACARTONADO</v>
          </cell>
          <cell r="C1501" t="str">
            <v>m2</v>
          </cell>
          <cell r="D1501">
            <v>41.66</v>
          </cell>
        </row>
        <row r="1502">
          <cell r="A1502">
            <v>0</v>
          </cell>
        </row>
        <row r="1503">
          <cell r="A1503" t="str">
            <v>12.02.010</v>
          </cell>
          <cell r="B1503" t="str">
            <v>FORNECIMENTO E ASSENTAMENTO DE FORROPACOTE DA EUCATEX, PADRAO LISO, MONTADO COM PERFIS APARENTES DE ACO PRE-PINTADO.</v>
          </cell>
          <cell r="C1503" t="str">
            <v>m2</v>
          </cell>
          <cell r="D1503">
            <v>48.3</v>
          </cell>
        </row>
        <row r="1504">
          <cell r="A1504">
            <v>0</v>
          </cell>
        </row>
        <row r="1505">
          <cell r="A1505" t="str">
            <v>12.02.020</v>
          </cell>
          <cell r="B1505" t="str">
            <v>FORNECIMENTO E ASSENTAMENTO DE FORROPACOTE DA EUCATEX, PADRAO LISO, MONTADO COM PERFIS APARENTES DE ALUMINIO ANODIZADO.</v>
          </cell>
          <cell r="C1505" t="str">
            <v>m2</v>
          </cell>
          <cell r="D1505">
            <v>51.05</v>
          </cell>
        </row>
        <row r="1506">
          <cell r="A1506">
            <v>0</v>
          </cell>
        </row>
        <row r="1507">
          <cell r="A1507" t="str">
            <v>12.03.011</v>
          </cell>
          <cell r="B1507" t="str">
            <v>FORNECIMENTO E INSTALAÇÃO DE FORRO DE PVC COM RÉGUAS DE 100X6000MM, ENCAIXADOS ENTRE SI E FIXADOS COM ESTRUTURA AUXILIAR GALVANIZADA E ARAME GALVANIZADO, INCLUINDO ARREMATE EM PVC.</v>
          </cell>
          <cell r="C1507" t="str">
            <v>m2</v>
          </cell>
          <cell r="D1507">
            <v>33.659999999999997</v>
          </cell>
        </row>
        <row r="1508">
          <cell r="A1508">
            <v>0</v>
          </cell>
        </row>
        <row r="1509">
          <cell r="A1509" t="str">
            <v>12.03.020</v>
          </cell>
          <cell r="B1509" t="str">
            <v>REINSTALAÇÃO DE FORRO EM PVC, EXISTENTE.</v>
          </cell>
          <cell r="C1509" t="str">
            <v>m2</v>
          </cell>
          <cell r="D1509">
            <v>10.7</v>
          </cell>
        </row>
        <row r="1510">
          <cell r="A1510">
            <v>0</v>
          </cell>
        </row>
        <row r="1511">
          <cell r="A1511" t="str">
            <v>12.04.011</v>
          </cell>
          <cell r="B1511" t="str">
            <v>FORRO COM TÁBUAS DE 10X1CM, FIXADA EM CAIBROS DE 5X6CM ESPAÇADO DE 50CM.</v>
          </cell>
          <cell r="C1511" t="str">
            <v>m2</v>
          </cell>
          <cell r="D1511">
            <v>83.33</v>
          </cell>
        </row>
        <row r="1512">
          <cell r="A1512">
            <v>0</v>
          </cell>
        </row>
        <row r="1513">
          <cell r="A1513" t="str">
            <v>12.05.010</v>
          </cell>
          <cell r="B1513" t="str">
            <v>FORNECIMENTO E INSTALAÇÃO DE FORRO ACÚSTICO EM FIBRA MINERAL (MARCA ARMSTRONG - LINHA ENCORE OU SIMILAR), EM PERFIS TIPO "T" DE AÇO GALVANIZADO COM PINTURA A BASE DE POLIÉSTER.</v>
          </cell>
          <cell r="C1513" t="str">
            <v>m2</v>
          </cell>
          <cell r="D1513">
            <v>58.81</v>
          </cell>
        </row>
        <row r="1514">
          <cell r="A1514">
            <v>0</v>
          </cell>
        </row>
        <row r="1515">
          <cell r="A1515" t="str">
            <v>12.06.010</v>
          </cell>
          <cell r="B1515" t="str">
            <v>FORNECIMENTO E INSTALAÇÃO DE FORRO LUXALON</v>
          </cell>
          <cell r="C1515" t="str">
            <v>m2</v>
          </cell>
          <cell r="D1515">
            <v>228.33</v>
          </cell>
        </row>
        <row r="1516">
          <cell r="A1516">
            <v>0</v>
          </cell>
        </row>
        <row r="1517">
          <cell r="A1517" t="str">
            <v>13.00.000</v>
          </cell>
          <cell r="B1517" t="str">
            <v>PISOS</v>
          </cell>
        </row>
        <row r="1518">
          <cell r="A1518">
            <v>0</v>
          </cell>
        </row>
        <row r="1519">
          <cell r="A1519" t="str">
            <v>13.01.010</v>
          </cell>
          <cell r="B1519" t="str">
            <v>LASTRO DE PISO COM 10,0 CM DE ESPESSURA EM CONCRETO 1:4:8.</v>
          </cell>
          <cell r="C1519" t="str">
            <v>m2</v>
          </cell>
          <cell r="D1519">
            <v>37.96</v>
          </cell>
        </row>
        <row r="1520">
          <cell r="A1520">
            <v>0</v>
          </cell>
        </row>
        <row r="1521">
          <cell r="A1521" t="str">
            <v>13.01.020</v>
          </cell>
          <cell r="B1521" t="str">
            <v>LASTRO DE PISO COM A UTILIZACAO DE ADITIVO IMPERMEABILIZANTE - SIKA 1, COM 10,0 CM DE ESPESSURA EM CONCRETO 1:4:8.</v>
          </cell>
          <cell r="C1521" t="str">
            <v>m2</v>
          </cell>
          <cell r="D1521">
            <v>55.76</v>
          </cell>
        </row>
        <row r="1522">
          <cell r="A1522">
            <v>0</v>
          </cell>
        </row>
        <row r="1523">
          <cell r="A1523" t="str">
            <v>13.01.030</v>
          </cell>
          <cell r="B1523" t="str">
            <v>LASTRO DE PISO COM 5,0 CM DE ESPESSURA EM CONCRETO 1:4:8.</v>
          </cell>
          <cell r="C1523" t="str">
            <v>m2</v>
          </cell>
          <cell r="D1523">
            <v>20.420000000000002</v>
          </cell>
        </row>
        <row r="1524">
          <cell r="A1524">
            <v>0</v>
          </cell>
        </row>
        <row r="1525">
          <cell r="A1525" t="str">
            <v>13.01.040</v>
          </cell>
          <cell r="B1525" t="str">
            <v>LASTRO DE PISO , COM A UTILIZACAO DE ADITIVO IMPERMEABILIZANTE - SIKA 1, COM 5,0 CM DE ESPESSURA EM CONCRETO 1:4:8.</v>
          </cell>
          <cell r="C1525" t="str">
            <v>m2</v>
          </cell>
          <cell r="D1525">
            <v>29.32</v>
          </cell>
        </row>
        <row r="1526">
          <cell r="A1526">
            <v>0</v>
          </cell>
        </row>
        <row r="1527">
          <cell r="A1527" t="str">
            <v>13.02.010</v>
          </cell>
          <cell r="B1527" t="str">
            <v>REGULARIZACAO DE CONTRA-PISO PARA REVESTIMENTO DE PISOS COM TACOS, ALCATIFAS, PAVIFLEX, ETC. EMPREGANDO ARGAMASSA DE CIMENTO E AREIA NO TRACO 1:4, COM 3,0 CM DE ESPESSURA.</v>
          </cell>
          <cell r="C1527" t="str">
            <v>m2</v>
          </cell>
          <cell r="D1527">
            <v>19.260000000000002</v>
          </cell>
        </row>
        <row r="1528">
          <cell r="A1528">
            <v>0</v>
          </cell>
        </row>
        <row r="1529">
          <cell r="A1529" t="str">
            <v>13.02.015</v>
          </cell>
          <cell r="B1529" t="str">
            <v>ESTANHAMENTO DE PISO UTILIZANDO PASTA DE CIMENTO.</v>
          </cell>
          <cell r="C1529" t="str">
            <v>m2</v>
          </cell>
          <cell r="D1529">
            <v>1.62</v>
          </cell>
        </row>
        <row r="1530">
          <cell r="A1530">
            <v>0</v>
          </cell>
        </row>
        <row r="1531">
          <cell r="A1531" t="str">
            <v>13.03.010</v>
          </cell>
          <cell r="B1531" t="str">
            <v>PISO CIMENTADO COM ARGAMASSA DE CIMENTO E AREIA NO TRACO 1:3, COM 2,0 CM DE ESPESSURA, E COM ACABAMENTO LISO.</v>
          </cell>
          <cell r="C1531" t="str">
            <v>m2</v>
          </cell>
          <cell r="D1531">
            <v>21.11</v>
          </cell>
        </row>
        <row r="1532">
          <cell r="A1532">
            <v>0</v>
          </cell>
        </row>
        <row r="1533">
          <cell r="A1533" t="str">
            <v>13.03.020</v>
          </cell>
          <cell r="B1533" t="str">
            <v>PISO CIMENTADO COM ARGAMASSA DE CIMENTO E AREIA NO TRACO 1:3, COM 2,0 CM DE ESPESSURA E JUNTAS DE VIDRO FORMANDO QUADROS DE 1,0 X 1,0 M, E COM ACABAMENTO LISO.</v>
          </cell>
          <cell r="C1533" t="str">
            <v>m2</v>
          </cell>
          <cell r="D1533">
            <v>24.23</v>
          </cell>
        </row>
        <row r="1534">
          <cell r="A1534">
            <v>0</v>
          </cell>
        </row>
        <row r="1535">
          <cell r="A1535" t="str">
            <v>13.03.030</v>
          </cell>
          <cell r="B1535" t="str">
            <v>PISO CIMENTADO COM ARGAMASSA DE CIMENTO E AREIA NO TRACO 1:3 , COM 2,0 CM DE ESPESSURA E JUNTAS DE MADEIRA FORMANDO QUADROS DE 2,0 X 2,0 M, E COM ACABAMENTO LISO.</v>
          </cell>
          <cell r="C1535" t="str">
            <v>m2</v>
          </cell>
          <cell r="D1535">
            <v>23.31</v>
          </cell>
        </row>
        <row r="1536">
          <cell r="A1536">
            <v>0</v>
          </cell>
        </row>
        <row r="1537">
          <cell r="A1537" t="str">
            <v>13.03.040</v>
          </cell>
          <cell r="B1537" t="str">
            <v>PISO CIMENTADO COM ARGAMASSA DE CIMENTO E AREIA NO TRACO 1:4 , COM 1,5 CM DE ESPESSURA E COM ACABAMENTO LISO.</v>
          </cell>
          <cell r="C1537" t="str">
            <v>m2</v>
          </cell>
          <cell r="D1537">
            <v>18.57</v>
          </cell>
        </row>
        <row r="1538">
          <cell r="A1538">
            <v>0</v>
          </cell>
        </row>
        <row r="1539">
          <cell r="A1539" t="str">
            <v>13.03.051</v>
          </cell>
          <cell r="B1539" t="str">
            <v>PISO CIMENTADO COM ARGAMASSA DE CIMENTO E AREIA NO TRAÇO 1:4, COM 1,5CM DE ESPESSURA E JUNTAS DE PLÁSTICO RETA DE 20X3MM FORMANDO QUADROS DE 2,00X2,00M, E COM ACABAMENTO LISO.</v>
          </cell>
          <cell r="C1539" t="str">
            <v>m2</v>
          </cell>
          <cell r="D1539">
            <v>24.15</v>
          </cell>
        </row>
        <row r="1540">
          <cell r="A1540">
            <v>0</v>
          </cell>
        </row>
        <row r="1541">
          <cell r="A1541" t="str">
            <v>13.03.052</v>
          </cell>
          <cell r="B1541" t="str">
            <v>PISO CIMENTADO ÁSPERO PARA CALÇADAS TRAÇO 1:4, ESPESSURA 2CM.</v>
          </cell>
          <cell r="C1541" t="str">
            <v>m2</v>
          </cell>
          <cell r="D1541">
            <v>18.78</v>
          </cell>
        </row>
        <row r="1542">
          <cell r="A1542">
            <v>0</v>
          </cell>
        </row>
        <row r="1543">
          <cell r="A1543" t="str">
            <v>13.03.060</v>
          </cell>
          <cell r="B1543" t="str">
            <v>PISO EM LENCOL DE GRANITO ARTIFICIAL ( MARMORITE ) COM JUNTAS DE VIDRO, FORMANDO QUADROS DE 1,0 X 1,0 M, NA COR BRANCA. (OBS. DA SE: PREÇO INCLUSIVE COM REGULARIZAÇÃO)</v>
          </cell>
          <cell r="C1543" t="str">
            <v>m2</v>
          </cell>
          <cell r="D1543">
            <v>65.17</v>
          </cell>
        </row>
        <row r="1544">
          <cell r="A1544">
            <v>0</v>
          </cell>
        </row>
        <row r="1545">
          <cell r="A1545" t="str">
            <v>13.03.070</v>
          </cell>
          <cell r="B1545" t="str">
            <v>PISO EM LENCOL DE GRANITO ARTIFICIAL ( MARMORITE ) COM JUNTAS DE VIDRO, FORMANDO QUADROS DE 1,0 X 1,0 M, NA COR CINZA. (OBS. DA SE: PREÇO INCLUSIVE COM REGULARIZAÇÃO)</v>
          </cell>
          <cell r="C1545" t="str">
            <v>m2</v>
          </cell>
          <cell r="D1545">
            <v>51.47</v>
          </cell>
        </row>
        <row r="1546">
          <cell r="A1546">
            <v>0</v>
          </cell>
        </row>
        <row r="1547">
          <cell r="A1547" t="str">
            <v>13.03.080</v>
          </cell>
          <cell r="B1547" t="str">
            <v>PISO EM LENCOL DE GRANITO ARTIFICIAL ( MARMORITE ) COM JUNTAS DE VIDRO, FORMANDO QUADROS DE 1,0 X 1,0 M, NA COR PRETA OU VERMELHA. (OBS. DA SE: PREÇO INCLUSIVE COM REGULARIZAÇÃO)</v>
          </cell>
          <cell r="C1547" t="str">
            <v>m2</v>
          </cell>
          <cell r="D1547">
            <v>57.97</v>
          </cell>
        </row>
        <row r="1548">
          <cell r="A1548">
            <v>0</v>
          </cell>
        </row>
        <row r="1549">
          <cell r="A1549" t="str">
            <v>13.03.090</v>
          </cell>
          <cell r="B1549" t="str">
            <v>PISO EM LENCOL DE GRANITO ARTIFICIAL ( MARMORITE ) COM JUNTAS DE PLASTICO , FORMANDO QUADROS DE 1,0 X 1,0 M, NA COR BRANCA. (OBS. DA SE: PREÇO INCLUSIVE COM REGULARIZAÇÃO)</v>
          </cell>
          <cell r="C1549" t="str">
            <v>m2</v>
          </cell>
          <cell r="D1549">
            <v>66.3</v>
          </cell>
        </row>
        <row r="1550">
          <cell r="A1550">
            <v>0</v>
          </cell>
        </row>
        <row r="1551">
          <cell r="A1551" t="str">
            <v>13.03.100</v>
          </cell>
          <cell r="B1551" t="str">
            <v>PISO EM LENCOL DE GRANITO ARTIFICIAL ( MARMORITE ) COM JUNTAS DE PLASTICO , FORMANDO QUADROS DE 1,0 X 1,0 M, NA COR CINZA. (OBS. DA SE: PREÇO INCLUSIVE COM REGULARIZAÇÃO)</v>
          </cell>
          <cell r="C1551" t="str">
            <v>m2</v>
          </cell>
          <cell r="D1551">
            <v>52.6</v>
          </cell>
        </row>
        <row r="1552">
          <cell r="A1552">
            <v>0</v>
          </cell>
        </row>
        <row r="1553">
          <cell r="A1553" t="str">
            <v>13.03.110</v>
          </cell>
          <cell r="B1553" t="str">
            <v>PISO EM LENCOL DE GRANITO ARTIFICIAL ( MARMORITE ) COM JUNTAS DE PLASTICO , FORMANDO QUADROS DE 1,0 X 1,0 M,NA COR PRETA OU VERMELHA. (OBS. DA SE: PREÇO INCLUSIVE COM REGULARIZAÇÃO)</v>
          </cell>
          <cell r="C1553" t="str">
            <v>m2</v>
          </cell>
          <cell r="D1553">
            <v>59.1</v>
          </cell>
        </row>
        <row r="1554">
          <cell r="A1554">
            <v>0</v>
          </cell>
        </row>
        <row r="1555">
          <cell r="A1555" t="str">
            <v>13.03.121</v>
          </cell>
          <cell r="B1555" t="str">
            <v>LIXAMENTO E POLIMENTO COM ESMERILHADEIRA EM PISO GRANILITE EXISTENTE, PARA ÁREA ACIMA DE 50M2.</v>
          </cell>
          <cell r="C1555" t="str">
            <v>m2</v>
          </cell>
          <cell r="D1555">
            <v>7.5</v>
          </cell>
        </row>
        <row r="1556">
          <cell r="A1556">
            <v>0</v>
          </cell>
        </row>
        <row r="1557">
          <cell r="A1557" t="str">
            <v>13.03.130</v>
          </cell>
          <cell r="B1557" t="str">
            <v>PISO CERAMICO COMUM,TIPO A, 20X20CM, PEI 3 ASSENTADO COM ARGAMASSA DE CIMENTO E AREIA NO TRACO 1:6, COM 2CM DE ESPESSURA INCLUSIVE REJUNTE.</v>
          </cell>
          <cell r="C1557" t="str">
            <v>m2</v>
          </cell>
          <cell r="D1557">
            <v>40.46</v>
          </cell>
        </row>
        <row r="1558">
          <cell r="A1558">
            <v>0</v>
          </cell>
        </row>
        <row r="1559">
          <cell r="A1559" t="str">
            <v>13.03.140</v>
          </cell>
          <cell r="B1559" t="str">
            <v>PISO CERAMICO COMUM,TIPO A, 20X20CM, PEI 3 ASSENTADO COM ARGAMASSA PRE-FABRICADA DE CIMENTO COLANTE INCLUSIVE REJUNTE.</v>
          </cell>
          <cell r="C1559" t="str">
            <v>m2</v>
          </cell>
          <cell r="D1559">
            <v>26.62</v>
          </cell>
        </row>
        <row r="1560">
          <cell r="A1560">
            <v>0</v>
          </cell>
        </row>
        <row r="1561">
          <cell r="A1561" t="str">
            <v>13.03.144</v>
          </cell>
          <cell r="B1561" t="str">
            <v>PISO CERÂMICO FABRICAÇÃO ELIANE CARGO PLUS - BONE, AD ( ANTIDERRAPANTE ), PEI 5, COM PLACAS DE 31X31CM E ESPESSURA DE 5MM, OU SIMILAR, ASSENTADAS COM ARGAMASSA PRÉ-FABRICADA DE CIMENTO COLANTE, INCLUSIVE REJUNTAMENTO COM JUNTAS DE 6MM.</v>
          </cell>
          <cell r="C1561" t="str">
            <v>m2</v>
          </cell>
          <cell r="D1561">
            <v>39.119999999999997</v>
          </cell>
        </row>
        <row r="1562">
          <cell r="A1562">
            <v>0</v>
          </cell>
        </row>
        <row r="1563">
          <cell r="A1563" t="str">
            <v>13.03.145</v>
          </cell>
          <cell r="B1563" t="str">
            <v>PISO CERÂMICO ESMALTADA PARA PISO, FABRICAÇÃO PORTO RICO, PEI 5, COM PLACAS DE (30X30) CM2, ASSENTADA COM ARGAMASSA PRÉ-FABRICADA DE CIMENTO COLANTE, INCLUSIVE REJUNTAMENTO</v>
          </cell>
          <cell r="C1563" t="str">
            <v>m2</v>
          </cell>
          <cell r="D1563">
            <v>26.8</v>
          </cell>
        </row>
        <row r="1564">
          <cell r="A1564">
            <v>0</v>
          </cell>
        </row>
        <row r="1565">
          <cell r="A1565" t="str">
            <v>13.03.150</v>
          </cell>
          <cell r="B1565" t="str">
            <v>PISO PAVIFLEX COM 2 MM DE ESPESSURA, SOBRE BASE REGULARIZADA JA PRONTA.</v>
          </cell>
          <cell r="C1565" t="str">
            <v>m2</v>
          </cell>
          <cell r="D1565">
            <v>53.8</v>
          </cell>
        </row>
        <row r="1566">
          <cell r="A1566">
            <v>0</v>
          </cell>
        </row>
        <row r="1567">
          <cell r="A1567" t="str">
            <v>13.03.160</v>
          </cell>
          <cell r="B1567" t="str">
            <v>PISO PAVIFLEX COM 2 MM DE ESPESSURA, INCLUSIVE BASE REGULARIZADA DE ARGAMASSA DE CIMENTO E AREIA NO TRACO 1:4,COM 3,0 CM DE ESPESSURA.</v>
          </cell>
          <cell r="C1567" t="str">
            <v>m2</v>
          </cell>
          <cell r="D1567">
            <v>73.06</v>
          </cell>
        </row>
        <row r="1568">
          <cell r="A1568">
            <v>0</v>
          </cell>
        </row>
        <row r="1569">
          <cell r="A1569" t="str">
            <v>13.03.161</v>
          </cell>
          <cell r="B1569" t="str">
            <v>FORNECIMENTO E INSTALAÇÃO DE PAVIFLEX COM 3,2CM DE ESPESSURA, LINHA DINAMIC OU SIMILAR.</v>
          </cell>
          <cell r="C1569" t="str">
            <v>m2</v>
          </cell>
          <cell r="D1569">
            <v>82.31</v>
          </cell>
        </row>
        <row r="1570">
          <cell r="A1570">
            <v>0</v>
          </cell>
        </row>
        <row r="1571">
          <cell r="A1571" t="str">
            <v>13.03.162</v>
          </cell>
          <cell r="B1571" t="str">
            <v>FORNECIMENTO E INSTALAÇÃO DE MANTA PAVIFLOR COM 2,00MM DE ESPESSURA, LINHA PRISMA OU SIMILAR.</v>
          </cell>
          <cell r="C1571" t="str">
            <v>m2</v>
          </cell>
          <cell r="D1571">
            <v>83.03</v>
          </cell>
        </row>
        <row r="1572">
          <cell r="A1572">
            <v>0</v>
          </cell>
        </row>
        <row r="1573">
          <cell r="A1573" t="str">
            <v>13.03.170</v>
          </cell>
          <cell r="B1573" t="str">
            <v>PISO INDUSTRIAL DURBETON , KORODUR OU SIMILAR DE ALTA RESISTENCIA COM 8 MM DE ESPESSURA,COM JUNTAS DE PLASTICO FORMANDO QUADROS DE 1,0 X 1,0 M , NA COR CINZA NATURAL E COM ACABAMENTO DESEMPENADO, INCLUSIVE BASE REGULARIZADA.</v>
          </cell>
          <cell r="C1573" t="str">
            <v>m2</v>
          </cell>
          <cell r="D1573">
            <v>46.81</v>
          </cell>
        </row>
        <row r="1574">
          <cell r="A1574">
            <v>0</v>
          </cell>
        </row>
        <row r="1575">
          <cell r="A1575" t="str">
            <v>13.03.180</v>
          </cell>
          <cell r="B1575" t="str">
            <v>PISO INDUSTRIAL DURBETON , KORODUR OU SIMILAR DE ALTA RESISTENCIA COM 8 MM DE ESPESSURA,COM JUNTAS DE PLASTICO FORMANDO QUADROS DE 1,0 X 1,0 M , NA COR CINZA NATURAL E COM ACABAMENTO LEVEMENTE RASPADO, INCLUSIVE BASE REGULARIZADA.</v>
          </cell>
          <cell r="C1575" t="str">
            <v>m2</v>
          </cell>
          <cell r="D1575">
            <v>55.41</v>
          </cell>
        </row>
        <row r="1576">
          <cell r="A1576">
            <v>0</v>
          </cell>
        </row>
        <row r="1577">
          <cell r="A1577" t="str">
            <v>13.03.190</v>
          </cell>
          <cell r="B1577" t="str">
            <v>PISO INDUSTRIAL DURBETON , KORODUR OU SIMILAR DE ALTA RESISTENCIA COM 8 MM DE ESPESSURA,COM JUNTAS DE PLASTICO FORMANDO QUADROS DE 1,0 X 1,0 M , NA COR CINZA NATURAL E COM ACABAMENTO RASPADO POLIDO, INCLUSIVE BASE REGULARIZADA.</v>
          </cell>
          <cell r="C1577" t="str">
            <v>m2</v>
          </cell>
          <cell r="D1577">
            <v>61.12</v>
          </cell>
        </row>
        <row r="1578">
          <cell r="A1578">
            <v>0</v>
          </cell>
        </row>
        <row r="1579">
          <cell r="A1579" t="str">
            <v>13.03.200</v>
          </cell>
          <cell r="B1579" t="str">
            <v>PISO INDUSTRIAL DURBETON , KORODUR OU SIMILAR DE ALTA RESISTENCIA COM 8 MM DE ESPESSURA,COM JUNTAS DE PLASTICO FORMANDO QUADROS DE 1,0 X 1,0 M , NA COR AMARELA, PRETA, MARROM OU VERMELHA E COM ACABAMENTO DESEMPENADO, INCLUSIVE BASE REGULARIZADA.</v>
          </cell>
          <cell r="C1579" t="str">
            <v>m2</v>
          </cell>
          <cell r="D1579">
            <v>50.18</v>
          </cell>
        </row>
        <row r="1580">
          <cell r="A1580">
            <v>0</v>
          </cell>
        </row>
        <row r="1581">
          <cell r="A1581" t="str">
            <v>13.03.210</v>
          </cell>
          <cell r="B1581" t="str">
            <v>PISO INDUSTRIAL DURBETON , KORODUR OU SIMILAR DE ALTA RESISTENCIA COM 8 MM DE ESPESSURA,COM JUNTAS DE PLASTICO FORMANDO QUADROS DE 1,0 X 1,0 M , NA COR AMARELA, PRETA, MARROM OU VERMELHA E COM ACABAMENTO LEVEMENTE RASPADO, INCLUSIVE BASE REGULARIZADA.</v>
          </cell>
          <cell r="C1581" t="str">
            <v>m2</v>
          </cell>
          <cell r="D1581">
            <v>58.78</v>
          </cell>
        </row>
        <row r="1582">
          <cell r="A1582">
            <v>0</v>
          </cell>
        </row>
        <row r="1583">
          <cell r="A1583" t="str">
            <v>13.03.220</v>
          </cell>
          <cell r="B1583" t="str">
            <v>PISO INDUSTRIAL DURBETON , KORODUR OU SIMILAR DE ALTA RESISTENCIA COM 8 MM DE ESPESSURA,COM JUNTAS DE PLASTICO FORMANDO QUADROS DE 1,0 X 1,0 M , NA COR AMARELA, PRETA, MARROM OU VERMELHA E COM ACABAMENTO RASPADO POLIDO, INCLUSIVE BASE REGULARIZADA.</v>
          </cell>
          <cell r="C1583" t="str">
            <v>m2</v>
          </cell>
          <cell r="D1583">
            <v>64.5</v>
          </cell>
        </row>
        <row r="1584">
          <cell r="A1584">
            <v>0</v>
          </cell>
        </row>
        <row r="1585">
          <cell r="A1585" t="str">
            <v>13.03.230</v>
          </cell>
          <cell r="B1585" t="str">
            <v>PISO INDUSTRIAL DURBETON , KORODUR OU SIMILAR DE ALTA RESISTENCIA COM 8 MM DE ESPESSURA,COM JUNTAS DE PLASTICO FORMANDO QUADROS DE 1,0 X 1,0 M, NA COR VERDE E COM ACABAMENTO DESEMPENADO, INCLUSIVE BASE REGULARIZADA.</v>
          </cell>
          <cell r="C1585" t="str">
            <v>m2</v>
          </cell>
          <cell r="D1585">
            <v>53.93</v>
          </cell>
        </row>
        <row r="1586">
          <cell r="A1586">
            <v>0</v>
          </cell>
        </row>
        <row r="1587">
          <cell r="A1587" t="str">
            <v>13.03.240</v>
          </cell>
          <cell r="B1587" t="str">
            <v>PISO INDUSTRIAL DURBETON , KORODUR OU SIMILAR DE ALTA RESISTENCIA COM 8 MM DE ESPESSURA,COM JUNTAS DE PLASTICO FORMANDO QUADROS DE 1,0 X 1,0 M, NA COR VERDE E COM ACABAMENTO LEVEMENTE RASPADO, INCLUSIVE BASE REGULARIZADA.</v>
          </cell>
          <cell r="C1587" t="str">
            <v>m2</v>
          </cell>
          <cell r="D1587">
            <v>62.53</v>
          </cell>
        </row>
        <row r="1588">
          <cell r="A1588">
            <v>0</v>
          </cell>
        </row>
        <row r="1589">
          <cell r="A1589" t="str">
            <v>13.03.250</v>
          </cell>
          <cell r="B1589" t="str">
            <v>PISO INDUSTRIAL DURBETON , KORODUR OU SIMILAR DE ALTA RESISTENCIA COM 8 MM DE ESPESSURA,COM JUNTAS DE PLASTICO FORMANDO QUADROS DE 1,0 X 1,0 M , NA COR VERDE E COM ACABAMENTO RASPADO POLIDO, INCLUSIVE BASE REGULARIZADA.</v>
          </cell>
          <cell r="C1589" t="str">
            <v>m2</v>
          </cell>
          <cell r="D1589">
            <v>68.25</v>
          </cell>
        </row>
        <row r="1590">
          <cell r="A1590">
            <v>0</v>
          </cell>
        </row>
        <row r="1591">
          <cell r="A1591" t="str">
            <v>13.03.300</v>
          </cell>
          <cell r="B1591" t="str">
            <v>PISO EM GRANITO CINZA CORUMBÁ, ESPESSURA 2CM, APLICADO COM ARGAMASSA INDUSTRIALIZADA AC-I, NÃO INCLUSO REGULARIZAÇÃO DE BASE.</v>
          </cell>
          <cell r="C1591" t="str">
            <v>m2</v>
          </cell>
          <cell r="D1591">
            <v>188.82</v>
          </cell>
        </row>
        <row r="1592">
          <cell r="A1592">
            <v>0</v>
          </cell>
        </row>
        <row r="1593">
          <cell r="A1593" t="str">
            <v>13.03.301</v>
          </cell>
          <cell r="B1593" t="str">
            <v>PISO EM GRANITO UBATUBA, ESPESSURA 2 CM, APLICADO COM ARGAMASSA INDUSTRIALIZADA AC-1, NÃO INCLUSO REGULARIZAÇÃO DE BASE.</v>
          </cell>
          <cell r="C1593" t="str">
            <v>m</v>
          </cell>
          <cell r="D1593">
            <v>182.26</v>
          </cell>
        </row>
        <row r="1594">
          <cell r="A1594">
            <v>0</v>
          </cell>
        </row>
        <row r="1595">
          <cell r="A1595" t="str">
            <v>13.03.302</v>
          </cell>
          <cell r="B1595" t="str">
            <v>PISO EM GRANITO CINZA CORUMBÁ LEVIGADO, ESPESSURA 2 CM, APLICADO COM ARGAMASSA INDUSTRIALIZADA AC-I, NÃO INCLUSO REGULARIZAÇÃO DE BASE</v>
          </cell>
          <cell r="C1595" t="str">
            <v>m2</v>
          </cell>
          <cell r="D1595">
            <v>152.72</v>
          </cell>
        </row>
        <row r="1596">
          <cell r="A1596">
            <v>0</v>
          </cell>
        </row>
        <row r="1597">
          <cell r="A1597" t="str">
            <v>13.03.303</v>
          </cell>
          <cell r="B1597" t="str">
            <v>PISO EM GRANITO PRETO CEARÁ LEVIGADO, ESPESSURA 2CM, APLICADO COM ARGAMASSA INDUSTRIALIZADA AC-I, NÃO INCLUSO REGULARIZAÇÃO DE BASE.</v>
          </cell>
          <cell r="C1597" t="str">
            <v>m2</v>
          </cell>
          <cell r="D1597">
            <v>282.88</v>
          </cell>
        </row>
        <row r="1598">
          <cell r="A1598">
            <v>0</v>
          </cell>
        </row>
        <row r="1599">
          <cell r="A1599" t="str">
            <v>13.03.304</v>
          </cell>
          <cell r="B1599" t="str">
            <v>PISO EM GRANITO VERDE JEQUITIBÁ, ESPESSURA 2CM, APLICADO COM ARGAMASSA INDUSTRIALIZADA AC-I, NÃO INCLUSO REGULARIZAÇÃO DE BASE.</v>
          </cell>
          <cell r="C1599" t="str">
            <v>m2</v>
          </cell>
          <cell r="D1599">
            <v>182.26</v>
          </cell>
        </row>
        <row r="1600">
          <cell r="A1600">
            <v>0</v>
          </cell>
        </row>
        <row r="1601">
          <cell r="A1601" t="str">
            <v>13.03.305</v>
          </cell>
          <cell r="B1601" t="str">
            <v>PISO EM GRANITO PRETO CEARÁ POLIDO, ESPESSURA 2CM, APLICADO COM ARGAMASSA INDUSTRIALIZADA AC-I, NÃO INCLUSO REGULARIZAÇÃO DE BASE.</v>
          </cell>
          <cell r="C1601" t="str">
            <v>m2</v>
          </cell>
          <cell r="D1601">
            <v>282.88</v>
          </cell>
        </row>
        <row r="1602">
          <cell r="A1602">
            <v>0</v>
          </cell>
        </row>
        <row r="1603">
          <cell r="A1603" t="str">
            <v>13.06.010</v>
          </cell>
          <cell r="B1603" t="str">
            <v>PISO EM ARDÓSIA COM PLACAS DE 30X30CM, ESP. 8MM, ASSENTADA COM ARGAMASSA PRÉ-FABRICADA DE CIMENTO COLANTE, INCLUSIVE REJUNTAMENTO COM JUNTAS DE 5MM.</v>
          </cell>
          <cell r="C1603" t="str">
            <v>m2</v>
          </cell>
          <cell r="D1603">
            <v>35.270000000000003</v>
          </cell>
        </row>
        <row r="1604">
          <cell r="A1604">
            <v>0</v>
          </cell>
        </row>
        <row r="1605">
          <cell r="A1605" t="str">
            <v>13.06.020</v>
          </cell>
          <cell r="B1605" t="str">
            <v>PISO CERÂMICO GAIL,LINHA ARQUITETURA NATURAL OU SIMILAR, ANTEDERRAPANTE, ALTA RESISTENCIA E NAS SEGUINTES DIMENSÕES 240 X 116 X 9MM, ASSENTADA COM ARGAMASSA PRE-FABRICADA DE CIMENTO E AREIA,INCLUSIVE REJUNTAMENTO.</v>
          </cell>
          <cell r="C1605" t="str">
            <v>m2</v>
          </cell>
          <cell r="D1605">
            <v>76.41</v>
          </cell>
        </row>
        <row r="1606">
          <cell r="A1606">
            <v>0</v>
          </cell>
        </row>
        <row r="1607">
          <cell r="A1607" t="str">
            <v>13.07.010</v>
          </cell>
          <cell r="B1607" t="str">
            <v>PISO EM ASSOALHO DE MADEIRA DE LEI (IPÊ OU SIMILAR), RÉGUAS MACHO E FÊMEA 15 X 2 CM - EXTRA.</v>
          </cell>
          <cell r="C1607" t="str">
            <v>m2</v>
          </cell>
          <cell r="D1607">
            <v>105.67</v>
          </cell>
        </row>
        <row r="1608">
          <cell r="A1608">
            <v>0</v>
          </cell>
        </row>
        <row r="1609">
          <cell r="A1609" t="str">
            <v>14.00.000</v>
          </cell>
          <cell r="B1609" t="str">
            <v>RODAPES,SOLEIRAS,DEGRAUS E CORRIMAOS</v>
          </cell>
        </row>
        <row r="1610">
          <cell r="A1610">
            <v>0</v>
          </cell>
        </row>
        <row r="1611">
          <cell r="A1611" t="str">
            <v>14.01.030</v>
          </cell>
          <cell r="B1611" t="str">
            <v>RODAPE DE GRANITO ARTIFICIAL (MARMORITE) COM 10 CM DE ALTURA, NA COR BRANCA.</v>
          </cell>
          <cell r="C1611" t="str">
            <v>m</v>
          </cell>
          <cell r="D1611">
            <v>19.48</v>
          </cell>
        </row>
        <row r="1612">
          <cell r="A1612">
            <v>0</v>
          </cell>
        </row>
        <row r="1613">
          <cell r="A1613" t="str">
            <v>14.01.040</v>
          </cell>
          <cell r="B1613" t="str">
            <v>RODAPE DE GRANITO ARTIFICIAL (MARMORITE) COM 10 CM DE ALTURA, NA COR CINZA.</v>
          </cell>
          <cell r="C1613" t="str">
            <v>m</v>
          </cell>
          <cell r="D1613">
            <v>18.11</v>
          </cell>
        </row>
        <row r="1614">
          <cell r="A1614">
            <v>0</v>
          </cell>
        </row>
        <row r="1615">
          <cell r="A1615" t="str">
            <v>14.01.050</v>
          </cell>
          <cell r="B1615" t="str">
            <v>RODAPE DE GRANITO ARTIFICIAL (MARMORITE) COM 10 CM DE ALTURA, NA COR PRETA OU VERMELHA.</v>
          </cell>
          <cell r="C1615" t="str">
            <v>m</v>
          </cell>
          <cell r="D1615">
            <v>18.760000000000002</v>
          </cell>
        </row>
        <row r="1616">
          <cell r="A1616">
            <v>0</v>
          </cell>
        </row>
        <row r="1617">
          <cell r="A1617" t="str">
            <v>14.01.060</v>
          </cell>
          <cell r="B1617" t="str">
            <v>RODAPE DE PAVIFLEX APLICADO SOBRE REVESTIMENTO DE ARGAMASSA DE CIMENTO E AREIA NO TRACO 1:3.</v>
          </cell>
          <cell r="C1617" t="str">
            <v>m</v>
          </cell>
          <cell r="D1617">
            <v>18.07</v>
          </cell>
        </row>
        <row r="1618">
          <cell r="A1618">
            <v>0</v>
          </cell>
        </row>
        <row r="1619">
          <cell r="A1619" t="str">
            <v>14.01.070</v>
          </cell>
          <cell r="B1619" t="str">
            <v>RODAPE DE ARGAMASSA DE ALTA RESISTENCIA DURBETON,KORODUR OU SIMILAR, COM 10,0 CM DE ALTURA NA COR CINZA NATURAL E COM ACABAMENTO RASPADO.</v>
          </cell>
          <cell r="C1619" t="str">
            <v>m</v>
          </cell>
          <cell r="D1619">
            <v>18.579999999999998</v>
          </cell>
        </row>
        <row r="1620">
          <cell r="A1620">
            <v>0</v>
          </cell>
        </row>
        <row r="1621">
          <cell r="A1621" t="str">
            <v>14.01.080</v>
          </cell>
          <cell r="B1621" t="str">
            <v>RODAPE DE ARGAMASSA DE ALTA RESISTENCIA DURBETON,KORODUR OU SIMILAR, COM 10,0 CM DE ALTURA NA COR AMARELA, PRETA, MARROM OU VERMELHA E COM ACABAMENTO RASPADO.</v>
          </cell>
          <cell r="C1621" t="str">
            <v>m</v>
          </cell>
          <cell r="D1621">
            <v>19.93</v>
          </cell>
        </row>
        <row r="1622">
          <cell r="A1622">
            <v>0</v>
          </cell>
        </row>
        <row r="1623">
          <cell r="A1623" t="str">
            <v>14.01.090</v>
          </cell>
          <cell r="B1623" t="str">
            <v>RODAPE DE ARGAMASSA DE ALTA RESISTENCIA DURBETON,KORODUR OU SIMILAR, COM 10,0 CM DE ALTURA NA COR VERDE E COM ACABAMENTO RASPADO.</v>
          </cell>
          <cell r="C1623" t="str">
            <v>m</v>
          </cell>
          <cell r="D1623">
            <v>21.43</v>
          </cell>
        </row>
        <row r="1624">
          <cell r="A1624">
            <v>0</v>
          </cell>
        </row>
        <row r="1625">
          <cell r="A1625" t="str">
            <v>14.01.100</v>
          </cell>
          <cell r="B1625" t="str">
            <v>RODAPÉ EM GRANITO BRANCO POLIDO, ALTURA 7 CM E ESPESSURA 2 CM , APLICADO COM ARGAMSSA INDUSTRIALIZADA AC-1.</v>
          </cell>
          <cell r="C1625" t="str">
            <v>m</v>
          </cell>
          <cell r="D1625">
            <v>25.38</v>
          </cell>
        </row>
        <row r="1626">
          <cell r="A1626">
            <v>0</v>
          </cell>
        </row>
        <row r="1627">
          <cell r="A1627" t="str">
            <v>14.01.101</v>
          </cell>
          <cell r="B1627" t="str">
            <v>RODAPÉ EM GRANITO CINZA CORUMBÁ, ALTURA 7 CM E ESPESSURA 2 CM, APLICADO COM ARGAMASSA INDUSTRIALIZADA.</v>
          </cell>
          <cell r="C1627" t="str">
            <v>m</v>
          </cell>
          <cell r="D1627">
            <v>27.77</v>
          </cell>
        </row>
        <row r="1628">
          <cell r="A1628">
            <v>0</v>
          </cell>
        </row>
        <row r="1629">
          <cell r="A1629" t="str">
            <v>14.01.102</v>
          </cell>
          <cell r="B1629" t="str">
            <v>RODAPÉ EM GRANITO PRETO CEARÁ, ALTURA 7 CM, E ESPESSURA 2 CM,APLICADO COM ARGAMASSA INDUSTRIALIZADA AC-1.</v>
          </cell>
          <cell r="C1629" t="str">
            <v>m</v>
          </cell>
          <cell r="D1629">
            <v>38.049999999999997</v>
          </cell>
        </row>
        <row r="1630">
          <cell r="A1630">
            <v>0</v>
          </cell>
        </row>
        <row r="1631">
          <cell r="A1631" t="str">
            <v>14.01.103</v>
          </cell>
          <cell r="B1631" t="str">
            <v>RODAPÉ EM GRANITO BEGE IMACULADO, ALTURA 7 CM E ESPESSURA 2 CM ,APLICADO COM ARGAMASSA INDUSTRIALIZADA AC-1.</v>
          </cell>
          <cell r="C1631" t="str">
            <v>m</v>
          </cell>
          <cell r="D1631">
            <v>33.81</v>
          </cell>
        </row>
        <row r="1632">
          <cell r="A1632">
            <v>0</v>
          </cell>
        </row>
        <row r="1633">
          <cell r="A1633" t="str">
            <v>14.02.010</v>
          </cell>
          <cell r="B1633" t="str">
            <v>SOLEIRA EM CIMENTADO DE 15 CM DE LARGURA.</v>
          </cell>
          <cell r="C1633" t="str">
            <v>m</v>
          </cell>
          <cell r="D1633">
            <v>3.35</v>
          </cell>
        </row>
        <row r="1634">
          <cell r="A1634">
            <v>0</v>
          </cell>
        </row>
        <row r="1635">
          <cell r="A1635" t="str">
            <v>14.02.020</v>
          </cell>
          <cell r="B1635" t="str">
            <v>SOLEIRA DE GRANITO ARTIFICIAL (MARMORITE) COM 15 CM DE LARGURA, NA COR BRANCA.</v>
          </cell>
          <cell r="C1635" t="str">
            <v>m</v>
          </cell>
          <cell r="D1635">
            <v>17.68</v>
          </cell>
        </row>
        <row r="1636">
          <cell r="A1636">
            <v>0</v>
          </cell>
        </row>
        <row r="1637">
          <cell r="A1637" t="str">
            <v>14.02.030</v>
          </cell>
          <cell r="B1637" t="str">
            <v>SOLEIRA DE GRANITO ARTIFICIAL (MARMORITE) COM 15 CM DE LARGURA, NA COR CINZA.</v>
          </cell>
          <cell r="C1637" t="str">
            <v>m</v>
          </cell>
          <cell r="D1637">
            <v>15.63</v>
          </cell>
        </row>
        <row r="1638">
          <cell r="A1638">
            <v>0</v>
          </cell>
        </row>
        <row r="1639">
          <cell r="A1639" t="str">
            <v>14.02.040</v>
          </cell>
          <cell r="B1639" t="str">
            <v>SOLEIRA DE GRANITO ARTIFICIAL (MARMORITE) COM 15 CM DE LARGURA, NA COR PRETA OU VERMELHA.</v>
          </cell>
          <cell r="C1639" t="str">
            <v>m</v>
          </cell>
          <cell r="D1639">
            <v>16.62</v>
          </cell>
        </row>
        <row r="1640">
          <cell r="A1640">
            <v>0</v>
          </cell>
        </row>
        <row r="1641">
          <cell r="A1641" t="str">
            <v>14.02.050</v>
          </cell>
          <cell r="B1641" t="str">
            <v>SOLEIRA DE ARGAMASSA DE ALTA RESISTENCIA DURBETON , KORODUR OU SIMILAR , COM 10,0 CM DE LARGURA, NA COR CINZA NATURAL E COM ACABAMENTO RASPADO.</v>
          </cell>
          <cell r="C1641" t="str">
            <v>m</v>
          </cell>
          <cell r="D1641">
            <v>13.27</v>
          </cell>
        </row>
        <row r="1642">
          <cell r="A1642">
            <v>0</v>
          </cell>
        </row>
        <row r="1643">
          <cell r="A1643" t="str">
            <v>14.02.060</v>
          </cell>
          <cell r="B1643" t="str">
            <v>SOLEIRA DE ARGAMASSA DE ALTA RESISTENCIA DURBETON , KORODUR OU SIMILAR , COM 10,0 CM DE LARGURA , NA COR AMARELA , PRETA , MARROM OU VERMELHA E COM ACABAMENTO RASPADO.</v>
          </cell>
          <cell r="C1643" t="str">
            <v>m</v>
          </cell>
          <cell r="D1643">
            <v>13.61</v>
          </cell>
        </row>
        <row r="1644">
          <cell r="A1644">
            <v>0</v>
          </cell>
        </row>
        <row r="1645">
          <cell r="A1645" t="str">
            <v>14.02.070</v>
          </cell>
          <cell r="B1645" t="str">
            <v>SOLEIRA DE ARGAMASSA DE ALTA RESISTENCIA DURBETON , KORODUR OU SIMILAR , COM 10,0 CM DE LARGURA, NA COR VERDE E COM ACABAMENTO RASPADO.</v>
          </cell>
          <cell r="C1645" t="str">
            <v>m</v>
          </cell>
          <cell r="D1645">
            <v>13.98</v>
          </cell>
        </row>
        <row r="1646">
          <cell r="A1646">
            <v>0</v>
          </cell>
        </row>
        <row r="1647">
          <cell r="A1647" t="str">
            <v>14.03.010</v>
          </cell>
          <cell r="B1647" t="str">
            <v>DEGRAU DE ESCADA COM 30,0 CM, EM GRANITO ARTIFICIAL (MARMORITE) , NA COR BRANCA E ESPELHO COM 20,0 CM.</v>
          </cell>
          <cell r="C1647" t="str">
            <v>m</v>
          </cell>
          <cell r="D1647">
            <v>48.07</v>
          </cell>
        </row>
        <row r="1648">
          <cell r="A1648">
            <v>0</v>
          </cell>
        </row>
        <row r="1649">
          <cell r="A1649" t="str">
            <v>14.03.020</v>
          </cell>
          <cell r="B1649" t="str">
            <v>DEGRAU DE ESCADA COM 30,0 CM, EM GRANITO ARTIFICIAL (MARMORITE) , NA COR CINZA E ESPELHO COM 20,0 CM.</v>
          </cell>
          <cell r="C1649" t="str">
            <v>m</v>
          </cell>
          <cell r="D1649">
            <v>41.22</v>
          </cell>
        </row>
        <row r="1650">
          <cell r="A1650">
            <v>0</v>
          </cell>
        </row>
        <row r="1651">
          <cell r="A1651" t="str">
            <v>14.03.030</v>
          </cell>
          <cell r="B1651" t="str">
            <v>DEGRAU DE ESCADA COM 30,0 CM, EM GRANITO ARTIFICIAL (MARMORITE), NA COR PRETA OU VERMELHA E ESPELHO COM 20,0 CM.</v>
          </cell>
          <cell r="C1651" t="str">
            <v>m</v>
          </cell>
          <cell r="D1651">
            <v>44.47</v>
          </cell>
        </row>
        <row r="1652">
          <cell r="A1652">
            <v>0</v>
          </cell>
        </row>
        <row r="1653">
          <cell r="A1653" t="str">
            <v>14.03.040</v>
          </cell>
          <cell r="B1653" t="str">
            <v>DEGRAU DE ESCADA COM 30,0 CM, EM ARGAMASSA DE ALTA RESISTENCIA DURBETON,KORODUR OU SIMILAR, E ESPELHO COM 20,0 CM, NA COR CINZA NATURAL E COM ACABAMENTO RASPADO.</v>
          </cell>
          <cell r="C1653" t="str">
            <v>m</v>
          </cell>
          <cell r="D1653">
            <v>49.02</v>
          </cell>
        </row>
        <row r="1654">
          <cell r="A1654">
            <v>0</v>
          </cell>
        </row>
        <row r="1655">
          <cell r="A1655" t="str">
            <v>14.03.050</v>
          </cell>
          <cell r="B1655" t="str">
            <v>DEGRAU DE ESCADA COM 30,0 CM, EM ARGAMASSA DE ALTA RESISTENCIA DURBETON,KORODUR OU SIMILAR, E ESPELHO COM 20,0 CM, NA COR AMARELA, PRETA, MARROM OU VERMELHA E COM ACABAMENTO RASPADO.</v>
          </cell>
          <cell r="C1655" t="str">
            <v>m</v>
          </cell>
          <cell r="D1655">
            <v>52.4</v>
          </cell>
        </row>
        <row r="1656">
          <cell r="A1656">
            <v>0</v>
          </cell>
        </row>
        <row r="1657">
          <cell r="A1657" t="str">
            <v>14.03.060</v>
          </cell>
          <cell r="B1657" t="str">
            <v>DEGRAU DE ESCADA COM 30,0 CM, EM ARGAMASSA DE ALTA RESISTENCIA DURBETON,KORODUR OU SIMILAR, E ESPELHO COM 20,0 CM , NA COR VERDE E COM ACABAMENTO RASPADO.</v>
          </cell>
          <cell r="C1657" t="str">
            <v>m</v>
          </cell>
          <cell r="D1657">
            <v>56.15</v>
          </cell>
        </row>
        <row r="1658">
          <cell r="A1658">
            <v>0</v>
          </cell>
        </row>
        <row r="1659">
          <cell r="A1659" t="str">
            <v>14.04.010</v>
          </cell>
          <cell r="B1659" t="str">
            <v>CORRIMAO DE GRANITO ARTIFICIAL(MARMORITE) COM 15 CM DE LARGURA, NA COR BRANCA.</v>
          </cell>
          <cell r="C1659" t="str">
            <v>m</v>
          </cell>
          <cell r="D1659">
            <v>40.369999999999997</v>
          </cell>
        </row>
        <row r="1660">
          <cell r="A1660">
            <v>0</v>
          </cell>
        </row>
        <row r="1661">
          <cell r="A1661" t="str">
            <v>14.04.020</v>
          </cell>
          <cell r="B1661" t="str">
            <v>CORRIMAO DE GRANITO ARTIFICIAL(MARMORITE) COM 15 CM DE LARGURA, NA COR CINZA.</v>
          </cell>
          <cell r="C1661" t="str">
            <v>m</v>
          </cell>
          <cell r="D1661">
            <v>36.950000000000003</v>
          </cell>
        </row>
        <row r="1662">
          <cell r="A1662">
            <v>0</v>
          </cell>
        </row>
        <row r="1663">
          <cell r="A1663" t="str">
            <v>14.04.030</v>
          </cell>
          <cell r="B1663" t="str">
            <v>CORRIMAO DE GRANITO ARTIFICIAL(MARMORITE) COM 15 CM DE LARGURA, NA COR PRETA OU VER MELHA.</v>
          </cell>
          <cell r="C1663" t="str">
            <v>m</v>
          </cell>
          <cell r="D1663">
            <v>38.57</v>
          </cell>
        </row>
        <row r="1664">
          <cell r="A1664">
            <v>0</v>
          </cell>
        </row>
        <row r="1665">
          <cell r="A1665" t="str">
            <v>15.00.000</v>
          </cell>
          <cell r="B1665" t="str">
            <v>BALCOES</v>
          </cell>
        </row>
        <row r="1666">
          <cell r="A1666">
            <v>0</v>
          </cell>
        </row>
        <row r="1667">
          <cell r="A1667" t="str">
            <v>15.01.010</v>
          </cell>
          <cell r="B1667" t="str">
            <v>BALCAO DE COZINHA DE GRANITO ARTIFICIAL NA COR BRANCA, APLICADO SOBRE LAJE DE CONCRETO DE 3,0 CM DE ESPESSURA.</v>
          </cell>
          <cell r="C1667" t="str">
            <v>m2</v>
          </cell>
          <cell r="D1667">
            <v>96.58</v>
          </cell>
        </row>
        <row r="1668">
          <cell r="A1668">
            <v>0</v>
          </cell>
        </row>
        <row r="1669">
          <cell r="A1669" t="str">
            <v>15.01.020</v>
          </cell>
          <cell r="B1669" t="str">
            <v>BALCAO DE COZINHA DE GRANITO ARTIFICIAL NA COR CINZA , APLICADO SOBRE LAJE DE CONCRETO DE 3,0 CM DE ESPESSURA.</v>
          </cell>
          <cell r="C1669" t="str">
            <v>m2</v>
          </cell>
          <cell r="D1669">
            <v>83.03</v>
          </cell>
        </row>
        <row r="1670">
          <cell r="A1670">
            <v>0</v>
          </cell>
        </row>
        <row r="1671">
          <cell r="A1671" t="str">
            <v>15.01.030</v>
          </cell>
          <cell r="B1671" t="str">
            <v>BALCAO DE COZINHA DE GRANITO ARTIFICIAL NA COR VERMELHA OU PRETA, APLICADO SOBRE LAJE DE CONCRETO DE 3,0 CM DE ESPESSURA.</v>
          </cell>
          <cell r="C1671" t="str">
            <v>m2</v>
          </cell>
          <cell r="D1671">
            <v>89.53</v>
          </cell>
        </row>
        <row r="1672">
          <cell r="A1672">
            <v>0</v>
          </cell>
        </row>
        <row r="1673">
          <cell r="A1673" t="str">
            <v>15.02.010</v>
          </cell>
          <cell r="B1673" t="str">
            <v>BALCÃO EM GRANITO PRETO CEARÁ POLIDO COM 4,30 METROS DE COMPRIMENTO E 0,60 METROS, INCLUSIVE TESTEIRA COM 5 CM DE ALTURA</v>
          </cell>
          <cell r="C1673" t="str">
            <v>Un</v>
          </cell>
          <cell r="D1673">
            <v>1193.2</v>
          </cell>
        </row>
        <row r="1674">
          <cell r="A1674">
            <v>0</v>
          </cell>
        </row>
        <row r="1675">
          <cell r="A1675" t="str">
            <v>15.02.020</v>
          </cell>
          <cell r="B1675" t="str">
            <v>BALCÃO EM GRANITO PRETO CEARÁ POLIDO COM 1,10 METROS DE COMPRIMENTO E 0,70 METROS, INCLUSIVE TESTEIRA COM 5 CM DE ALTURA</v>
          </cell>
          <cell r="C1675" t="str">
            <v>Un</v>
          </cell>
          <cell r="D1675">
            <v>410.21</v>
          </cell>
        </row>
        <row r="1676">
          <cell r="A1676">
            <v>0</v>
          </cell>
        </row>
        <row r="1677">
          <cell r="A1677" t="str">
            <v>15.02.030</v>
          </cell>
          <cell r="B1677" t="str">
            <v>BALCÃO EM GRANITO PRETO CEARÁ POLIDO COM 1,00 METROS DE COMPRIMENTO E 0,60 METROS, INCLUSIVE TESTEIRA COM 5 CM DE ALTURA.</v>
          </cell>
          <cell r="C1677" t="str">
            <v>Un</v>
          </cell>
          <cell r="D1677">
            <v>338.05</v>
          </cell>
        </row>
        <row r="1678">
          <cell r="A1678">
            <v>0</v>
          </cell>
        </row>
        <row r="1679">
          <cell r="A1679" t="str">
            <v>15.02.040</v>
          </cell>
          <cell r="B1679" t="str">
            <v>BALCÃO EM GRANITO CINZA CORUMBÁ POLIDO COM 2,20 METROS DE COMPRIMENTO E 0,55 METROS, INCLUSIVE TESTEIRA COM 5CM DE ALTURA.</v>
          </cell>
          <cell r="C1679" t="str">
            <v>Un</v>
          </cell>
          <cell r="D1679">
            <v>412.2</v>
          </cell>
        </row>
        <row r="1680">
          <cell r="A1680">
            <v>0</v>
          </cell>
        </row>
        <row r="1681">
          <cell r="A1681" t="str">
            <v>15.02.050</v>
          </cell>
          <cell r="B1681" t="str">
            <v>BALCÃO EM GRANITO CINZA CORUMBÁ POLIDO COM 1,00 METROS DE COMPRIMENTO E 0,55 METROS, INCLUSIVE TESTEIRA COM 5CM DE ALTURA</v>
          </cell>
          <cell r="C1681" t="str">
            <v>Un</v>
          </cell>
          <cell r="D1681">
            <v>202.4</v>
          </cell>
        </row>
        <row r="1682">
          <cell r="A1682">
            <v>0</v>
          </cell>
        </row>
        <row r="1683">
          <cell r="A1683" t="str">
            <v>15.02.060</v>
          </cell>
          <cell r="B1683" t="str">
            <v>BALCÃO EM GRANITO CINZA CORUMBÁ POLIDO COM 1,20 METROS DE COMPRIMENTO E 0,55 METROS, INCLUSIVE TESTEIRA COM 5 CM DE ALTURA.</v>
          </cell>
          <cell r="C1683" t="str">
            <v>Un</v>
          </cell>
          <cell r="D1683">
            <v>235.06</v>
          </cell>
        </row>
        <row r="1684">
          <cell r="A1684">
            <v>0</v>
          </cell>
        </row>
        <row r="1685">
          <cell r="A1685" t="str">
            <v>15.02.070</v>
          </cell>
          <cell r="B1685" t="str">
            <v>BACÃO EM GRANITO CINZA CORUMBÁ POLIDO COM 1,50 METROS DE COMPRIMENTO E 0,55 METROS, INCLUSIVE TESTEIRA COM 5 CM DE ALTURA.</v>
          </cell>
          <cell r="C1685" t="str">
            <v>Un</v>
          </cell>
          <cell r="D1685">
            <v>289.76</v>
          </cell>
        </row>
        <row r="1686">
          <cell r="A1686">
            <v>0</v>
          </cell>
        </row>
        <row r="1687">
          <cell r="A1687" t="str">
            <v>16.00.000</v>
          </cell>
          <cell r="B1687" t="str">
            <v>PINTURA</v>
          </cell>
        </row>
        <row r="1688">
          <cell r="A1688">
            <v>0</v>
          </cell>
        </row>
        <row r="1689">
          <cell r="A1689" t="str">
            <v>16.01.010</v>
          </cell>
          <cell r="B1689" t="str">
            <v>REMOCAO DE PINTURA ANTIGA A CAL.</v>
          </cell>
          <cell r="C1689" t="str">
            <v>m2</v>
          </cell>
          <cell r="D1689">
            <v>1.22</v>
          </cell>
        </row>
        <row r="1690">
          <cell r="A1690">
            <v>0</v>
          </cell>
        </row>
        <row r="1691">
          <cell r="A1691" t="str">
            <v>16.01.020</v>
          </cell>
          <cell r="B1691" t="str">
            <v>REMOCAO DE PINTURA ANTIGA A OLEO OU ESMALTE.</v>
          </cell>
          <cell r="C1691" t="str">
            <v>m2</v>
          </cell>
          <cell r="D1691">
            <v>4.3499999999999996</v>
          </cell>
        </row>
        <row r="1692">
          <cell r="A1692">
            <v>0</v>
          </cell>
        </row>
        <row r="1693">
          <cell r="A1693" t="str">
            <v>16.01.030</v>
          </cell>
          <cell r="B1693" t="str">
            <v>REMOÇÃO DE PINTURA</v>
          </cell>
          <cell r="C1693" t="str">
            <v>m2</v>
          </cell>
          <cell r="D1693">
            <v>2.4300000000000002</v>
          </cell>
        </row>
        <row r="1694">
          <cell r="A1694">
            <v>0</v>
          </cell>
        </row>
        <row r="1695">
          <cell r="A1695" t="str">
            <v>16.02.010</v>
          </cell>
          <cell r="B1695" t="str">
            <v>CAIACAO BRANCA EM PAREDES INTERNAS E EXTERNAS, EM OBRAS DE APENAS UM PAVIMENTO, TRES DEMAOS.</v>
          </cell>
          <cell r="C1695" t="str">
            <v>m2</v>
          </cell>
          <cell r="D1695">
            <v>2.52</v>
          </cell>
        </row>
        <row r="1696">
          <cell r="A1696">
            <v>0</v>
          </cell>
        </row>
        <row r="1697">
          <cell r="A1697" t="str">
            <v>16.02.020</v>
          </cell>
          <cell r="B1697" t="str">
            <v>CAIACAO DE COR EM PAREDES INTERNAS E EXTERNAS, EM OBRAS DE APENAS UM PAVIMENTO, TRES DEMAOS.</v>
          </cell>
          <cell r="C1697" t="str">
            <v>m2</v>
          </cell>
          <cell r="D1697">
            <v>3.35</v>
          </cell>
        </row>
        <row r="1698">
          <cell r="A1698">
            <v>0</v>
          </cell>
        </row>
        <row r="1699">
          <cell r="A1699" t="str">
            <v>16.02.030</v>
          </cell>
          <cell r="B1699" t="str">
            <v>CAIACAO BRANCA EM PAREDES EXTERNAS, EM OBRAS COM MAIS DE UM PAVIMENTO, TRES DEMAOS.</v>
          </cell>
          <cell r="C1699" t="str">
            <v>m2</v>
          </cell>
          <cell r="D1699">
            <v>3.35</v>
          </cell>
        </row>
        <row r="1700">
          <cell r="A1700">
            <v>0</v>
          </cell>
        </row>
        <row r="1701">
          <cell r="A1701" t="str">
            <v>16.02.040</v>
          </cell>
          <cell r="B1701" t="str">
            <v>CAIACAO DE COR EM PAREDES EXTERNAS, EM OBRAS COM MAIS DE UM PAVIMENTO, TRES DEMAOS.</v>
          </cell>
          <cell r="C1701" t="str">
            <v>m2</v>
          </cell>
          <cell r="D1701">
            <v>4.33</v>
          </cell>
        </row>
        <row r="1702">
          <cell r="A1702">
            <v>0</v>
          </cell>
        </row>
        <row r="1703">
          <cell r="A1703" t="str">
            <v>16.02.050</v>
          </cell>
          <cell r="B1703" t="str">
            <v>CAIACAO DE COR BATIDA A ESCOVA (PLASTEX).</v>
          </cell>
          <cell r="C1703" t="str">
            <v>m2</v>
          </cell>
          <cell r="D1703">
            <v>4.75</v>
          </cell>
        </row>
        <row r="1704">
          <cell r="A1704">
            <v>0</v>
          </cell>
        </row>
        <row r="1705">
          <cell r="A1705" t="str">
            <v>16.03.010</v>
          </cell>
          <cell r="B1705" t="str">
            <v>PINTURA LATEX EM PAREDES INTERNAS, CORALAR OU SIMILAR, DUAS DEMAOS, SEM MASSA CORRIDA,INCLUSIVE APLICACAO DE UMA DEMAO DE LIQUIDO SELADOR DE PAREDE.</v>
          </cell>
          <cell r="C1705" t="str">
            <v>m2</v>
          </cell>
          <cell r="D1705">
            <v>8.25</v>
          </cell>
        </row>
        <row r="1706">
          <cell r="A1706">
            <v>0</v>
          </cell>
        </row>
        <row r="1707">
          <cell r="A1707" t="str">
            <v>16.03.011</v>
          </cell>
          <cell r="B1707" t="str">
            <v>PINTURA LATÉX EM PAREDES INTERNAS, CORALAR OU SIMILAR - DUAS DEMÃOS - SEM MASSA CORRIDA,SEM APLICAÇÃO DE LÍQUIDO SELADOR PARA PAREDE .</v>
          </cell>
          <cell r="C1707" t="str">
            <v>m2</v>
          </cell>
          <cell r="D1707">
            <v>4.82</v>
          </cell>
        </row>
        <row r="1708">
          <cell r="A1708">
            <v>0</v>
          </cell>
        </row>
        <row r="1709">
          <cell r="A1709" t="str">
            <v>16.03.012</v>
          </cell>
          <cell r="B1709" t="str">
            <v>PINTURA LÁTEX EM PAREDES INTERNAS SEM O FORNECIMENTO DA TINTA, DUAS DEMÃOS, SEM MASSA CORRIDA, INCLUSIVE APLICAÇÃO DE UMA DEMÃO DE LIQUIDO SELADOR DE PAREDE.</v>
          </cell>
          <cell r="C1709" t="str">
            <v>m2</v>
          </cell>
          <cell r="D1709">
            <v>6.12</v>
          </cell>
        </row>
        <row r="1710">
          <cell r="A1710">
            <v>0</v>
          </cell>
        </row>
        <row r="1711">
          <cell r="A1711" t="str">
            <v>16.03.020</v>
          </cell>
          <cell r="B1711" t="str">
            <v>PINTURA LATEX EM PAREDES INTERNAS, CORALAR OU SIMILAR, DUAS DEMAOS, INCLUSIVE APLICACAO DE UMA DEMAO DE LIQUIDO SELADOR E DUAS DEMAOS DE MASSA CORRIDA A BASE DE PVA.</v>
          </cell>
          <cell r="C1711" t="str">
            <v>m2</v>
          </cell>
          <cell r="D1711">
            <v>14.71</v>
          </cell>
        </row>
        <row r="1712">
          <cell r="A1712">
            <v>0</v>
          </cell>
        </row>
        <row r="1713">
          <cell r="A1713" t="str">
            <v>16.03.030</v>
          </cell>
          <cell r="B1713" t="str">
            <v>PINTURA LATEX EM PAREDES EXTERNAS,CORALMUR OU SIMILAR, DUAS DEMAOS, SEM MASSA ACRILICA, INCLUSIVE APLICACAO DE UMA DEMAO DE FUNDO PREPARADOR.</v>
          </cell>
          <cell r="C1713" t="str">
            <v>m2</v>
          </cell>
          <cell r="D1713">
            <v>10.02</v>
          </cell>
        </row>
        <row r="1714">
          <cell r="A1714">
            <v>0</v>
          </cell>
        </row>
        <row r="1715">
          <cell r="A1715" t="str">
            <v>16.03.031</v>
          </cell>
          <cell r="B1715" t="str">
            <v>PINTURA PVA LATÉX EXTERNA, DUAS DEMÃOS, SEM MASSA E SEM SELADOR ACRÍLICO, SOBRE BEIRA E BICA DE TELHA CERÂMICA.</v>
          </cell>
          <cell r="C1715" t="str">
            <v>m</v>
          </cell>
          <cell r="D1715">
            <v>1.73</v>
          </cell>
        </row>
        <row r="1716">
          <cell r="A1716">
            <v>0</v>
          </cell>
        </row>
        <row r="1717">
          <cell r="A1717" t="str">
            <v>16.03.032</v>
          </cell>
          <cell r="B1717" t="str">
            <v>PINTURA LATÉX EM PAREDES EXTERNAS, CORALMUR OU SIMILAR - DUAS DEMÃOS - SEM MASSA  ACRÍLICA,SEM APLICAÇÃO DE FUNDO PREPARADOR.</v>
          </cell>
          <cell r="C1717" t="str">
            <v>m2</v>
          </cell>
          <cell r="D1717">
            <v>6.12</v>
          </cell>
        </row>
        <row r="1718">
          <cell r="A1718">
            <v>0</v>
          </cell>
        </row>
        <row r="1719">
          <cell r="A1719" t="str">
            <v>16.03.033</v>
          </cell>
          <cell r="B1719" t="str">
            <v>PINTURA LÁTEX EM PAREDES EXTERNAS SEM O FORNECIMENTO DA TINTA, DUAS DEMÃOS, SEM MASSA CORRIDA, INCLUSIVE APLICAÇÃO DE UMA DEMÃO DE FUNDO PREPARADOR.</v>
          </cell>
          <cell r="C1719" t="str">
            <v>m2</v>
          </cell>
          <cell r="D1719">
            <v>6.75</v>
          </cell>
        </row>
        <row r="1720">
          <cell r="A1720">
            <v>0</v>
          </cell>
        </row>
        <row r="1721">
          <cell r="A1721" t="str">
            <v>16.03.040</v>
          </cell>
          <cell r="B1721" t="str">
            <v>PINTURA LATEX EM PAREDES EXTERNAS,CORALMUR OU SIMILAR, DUAS DEMAOS, INCLUSIVE APLICACAO DE SELADOR ACRILICO UMA DEMAO, E MASSA ACRILICA, DUAS DEMAOS.</v>
          </cell>
          <cell r="C1721" t="str">
            <v>m2</v>
          </cell>
          <cell r="D1721">
            <v>17.63</v>
          </cell>
        </row>
        <row r="1722">
          <cell r="A1722">
            <v>0</v>
          </cell>
        </row>
        <row r="1723">
          <cell r="A1723" t="str">
            <v>16.03.050</v>
          </cell>
          <cell r="B1723" t="str">
            <v>PINTURA A BASE DE EMULSAO ACRILICA,CORALAR OU SIMILAR, EM PAREDES INTERNAS, DUAS DEMAOS SEM MASSA, INCLUSIVE SELADOR ACRILICO, UMA DEMAO.</v>
          </cell>
          <cell r="C1723" t="str">
            <v>m2</v>
          </cell>
          <cell r="D1723">
            <v>8.51</v>
          </cell>
        </row>
        <row r="1724">
          <cell r="A1724">
            <v>0</v>
          </cell>
        </row>
        <row r="1725">
          <cell r="A1725" t="str">
            <v>16.03.060</v>
          </cell>
          <cell r="B1725" t="str">
            <v>PINTURA A BASE DE EMULSAO ACRILICA,CORALAR OU SIMILAR, EM PAREDES INTERNAS, DUAS DEMAOS, INCLUSIVE LIQUIDO SELADOR UMA DEMAO, E DUAS DE MAOS DE MASSA ACRILICA.</v>
          </cell>
          <cell r="C1725" t="str">
            <v>m2</v>
          </cell>
          <cell r="D1725">
            <v>18.329999999999998</v>
          </cell>
        </row>
        <row r="1726">
          <cell r="A1726">
            <v>0</v>
          </cell>
        </row>
        <row r="1727">
          <cell r="A1727" t="str">
            <v>16.03.070</v>
          </cell>
          <cell r="B1727" t="str">
            <v>PINTURA A BASE DE EMULSAO ACRILICA, CORALPLUS OU SIMILAR, EM PAREDES EXTERNAS, DUAS DEMAOS, SEM MASSA,INCLUSIVE APLICACAO DE SELADOR ACRILICO, UMA DEMAO.</v>
          </cell>
          <cell r="C1727" t="str">
            <v>m2</v>
          </cell>
          <cell r="D1727">
            <v>11.2</v>
          </cell>
        </row>
        <row r="1728">
          <cell r="A1728">
            <v>0</v>
          </cell>
        </row>
        <row r="1729">
          <cell r="A1729" t="str">
            <v>16.03.080</v>
          </cell>
          <cell r="B1729" t="str">
            <v>PINTURA A BASE DE EMULSAO ACRILICA, CORALPLUS OU SIMILAR, EM PAREDES EXTERNAS, DUAS DEMAOS, INCLUSIVE APLICACAO DE SELADOR ACRILICO, UMA DEMAO E DUAS DEMAOS DE MASSA ACRILICA.</v>
          </cell>
          <cell r="C1729" t="str">
            <v>m2</v>
          </cell>
          <cell r="D1729">
            <v>20.03</v>
          </cell>
        </row>
        <row r="1730">
          <cell r="A1730">
            <v>0</v>
          </cell>
        </row>
        <row r="1731">
          <cell r="A1731" t="str">
            <v>16.03.101</v>
          </cell>
          <cell r="B1731" t="str">
            <v>REVESTIMENTO TEXTURIZADO DE COR, APLICADO COM ROLO EM PAREDE INTERNA OU EXTERNA, FAB.: CORAL OU SIMILAR.</v>
          </cell>
          <cell r="C1731" t="str">
            <v>m2</v>
          </cell>
          <cell r="D1731">
            <v>14.5</v>
          </cell>
        </row>
        <row r="1732">
          <cell r="A1732">
            <v>0</v>
          </cell>
        </row>
        <row r="1733">
          <cell r="A1733" t="str">
            <v>16.03.110</v>
          </cell>
          <cell r="B1733" t="str">
            <v>EMASSAMENTO DE PAREDES INTERNAS, COM MASSA CORRIDA À BASE DE PVA, DUAS DEMÃOS, PARA PINTURA LATÉX.</v>
          </cell>
          <cell r="C1733" t="str">
            <v>m2</v>
          </cell>
          <cell r="D1733">
            <v>5.53</v>
          </cell>
        </row>
        <row r="1734">
          <cell r="A1734">
            <v>0</v>
          </cell>
        </row>
        <row r="1735">
          <cell r="A1735" t="str">
            <v>16.03.115</v>
          </cell>
          <cell r="B1735" t="str">
            <v>PINTURA LATEX ACRÍLICA EM PAREDES EXTERNAS APARENTES, EM DUAS DEMÃOS, CORALATEX OU SIMILAR, COR CERÂMICA,SEM MASSA, SEM APLICAÇÃO DE FUNDO PREPARADOR.INCLUSO LIXAMENTO DA SUPERFÍCIE PARA APLICAÇÃO DA TINTA.</v>
          </cell>
          <cell r="C1735" t="str">
            <v>m2</v>
          </cell>
          <cell r="D1735">
            <v>6.07</v>
          </cell>
        </row>
        <row r="1736">
          <cell r="A1736">
            <v>0</v>
          </cell>
        </row>
        <row r="1737">
          <cell r="A1737" t="str">
            <v>16.04.010</v>
          </cell>
          <cell r="B1737" t="str">
            <v>PINTURA A OLEO EM PAREDES INTERNAS, DUAS DEMAOS, SEM EMASSAMENTO, INCLUSIVE APLICACAO DE LIQUIDO PREPARADOR.</v>
          </cell>
          <cell r="C1737" t="str">
            <v>m2</v>
          </cell>
          <cell r="D1737">
            <v>10.53</v>
          </cell>
        </row>
        <row r="1738">
          <cell r="A1738">
            <v>0</v>
          </cell>
        </row>
        <row r="1739">
          <cell r="A1739" t="str">
            <v>16.04.011</v>
          </cell>
          <cell r="B1739" t="str">
            <v>PINTURA A ÓLEO OU ESMALTE SINTÉTICO EM PAREDES INTERNAS, DUAS DEMÃOS, INCLUSIVE LIXAMENTO, SEM EMASSAMENTO E SEM APLICAÇÃO DE LÍQUIDO PREPARADOR.</v>
          </cell>
          <cell r="C1739" t="str">
            <v>m2</v>
          </cell>
          <cell r="D1739">
            <v>8.32</v>
          </cell>
        </row>
        <row r="1740">
          <cell r="A1740">
            <v>0</v>
          </cell>
        </row>
        <row r="1741">
          <cell r="A1741" t="str">
            <v>16.04.020</v>
          </cell>
          <cell r="B1741" t="str">
            <v>PINTURA A OLEO EM PAREDES INTERNAS, TRES DEMAOS, SEM EMASSAMENTO, INCLUSIVE APLICACAO DE LIQUIDO PREPARADOR.</v>
          </cell>
          <cell r="C1741" t="str">
            <v>m2</v>
          </cell>
          <cell r="D1741">
            <v>12.78</v>
          </cell>
        </row>
        <row r="1742">
          <cell r="A1742">
            <v>0</v>
          </cell>
        </row>
        <row r="1743">
          <cell r="A1743" t="str">
            <v>16.04.030</v>
          </cell>
          <cell r="B1743" t="str">
            <v>PINTURA A OLEO EM PAREDES INTERNAS, DUAS DEMAOS, COM EMASSAMENTO, INCLUSIVE APLICACAO DE LIQUIDO PREPARADOR.</v>
          </cell>
          <cell r="C1743" t="str">
            <v>m2</v>
          </cell>
          <cell r="D1743">
            <v>21.46</v>
          </cell>
        </row>
        <row r="1744">
          <cell r="A1744">
            <v>0</v>
          </cell>
        </row>
        <row r="1745">
          <cell r="A1745" t="str">
            <v>16.04.040</v>
          </cell>
          <cell r="B1745" t="str">
            <v>PINTURA A OLEO EM PAREDES INTERNAS, TRES DEMAOS, COM EMASSAMENTO, INCLUSIVE APLICACAO DE LIQUIDO PREPARADOR.</v>
          </cell>
          <cell r="C1745" t="str">
            <v>m2</v>
          </cell>
          <cell r="D1745">
            <v>23.71</v>
          </cell>
        </row>
        <row r="1746">
          <cell r="A1746">
            <v>0</v>
          </cell>
        </row>
        <row r="1747">
          <cell r="A1747" t="str">
            <v>16.04.050</v>
          </cell>
          <cell r="B1747" t="str">
            <v>PINTURA A OLEO EM ESQUADRIAS DE MADEIRA, DUAS DEMAOS, COM APARELHAMENTO E SEM EMASSAMENTO, INCLUSIVE APLICACAO DE FUNDO SINTETICO NIVELADOR BRANCO FOSCO, UMA DEMAO.</v>
          </cell>
          <cell r="C1747" t="str">
            <v>m2</v>
          </cell>
          <cell r="D1747">
            <v>10.65</v>
          </cell>
        </row>
        <row r="1748">
          <cell r="A1748">
            <v>0</v>
          </cell>
        </row>
        <row r="1749">
          <cell r="A1749" t="str">
            <v>16.04.051</v>
          </cell>
          <cell r="B1749" t="str">
            <v xml:space="preserve">PINTURA A ÓLEO EM ESQUADRIAS DE MADEIRA, DUAS DEMÃOS, COM APARELHAMENTO, SEM EMASSAMENTO E SEM APLICAÇÃO DE FUNDO BRANCO FOSCO. INCLUSO LIXAMENTO. </v>
          </cell>
          <cell r="C1749" t="str">
            <v>m2</v>
          </cell>
          <cell r="D1749">
            <v>6.62</v>
          </cell>
        </row>
        <row r="1750">
          <cell r="A1750">
            <v>0</v>
          </cell>
        </row>
        <row r="1751">
          <cell r="A1751" t="str">
            <v>16.04.060</v>
          </cell>
          <cell r="B1751" t="str">
            <v>PINTURA A OLEO EM ESQUADRIAS DE MADEIRA, DUAS DEMAOS, INCLUSIVE APLICACAO DE FUNDO SINTETICO NIVELADOR BRANCO FOSCO, DUAS DEMAOS, COM MASSA A OLEO, DUAS DEMAOS.</v>
          </cell>
          <cell r="C1751" t="str">
            <v>m2</v>
          </cell>
          <cell r="D1751">
            <v>23.8</v>
          </cell>
        </row>
        <row r="1752">
          <cell r="A1752">
            <v>0</v>
          </cell>
        </row>
        <row r="1753">
          <cell r="A1753" t="str">
            <v>16.04.070</v>
          </cell>
          <cell r="B1753" t="str">
            <v>PINTURA A OLEO EM ESQUADRIAS DE FERRO, DUAS DEMAOS, SEM RASPAGEM E SEM APARELHAMENTO.</v>
          </cell>
          <cell r="C1753" t="str">
            <v>m2</v>
          </cell>
          <cell r="D1753">
            <v>9.2799999999999994</v>
          </cell>
        </row>
        <row r="1754">
          <cell r="A1754">
            <v>0</v>
          </cell>
        </row>
        <row r="1755">
          <cell r="A1755" t="str">
            <v>16.04.080</v>
          </cell>
          <cell r="B1755" t="str">
            <v>PINTURA A OLEO EM ESQUADRIAS DE FERRO, DUAS DEMAOS, COM RASPAGEM E APARELHAMENTO COM ZARCAO.</v>
          </cell>
          <cell r="C1755" t="str">
            <v>m2</v>
          </cell>
          <cell r="D1755">
            <v>17.28</v>
          </cell>
        </row>
        <row r="1756">
          <cell r="A1756">
            <v>0</v>
          </cell>
        </row>
        <row r="1757">
          <cell r="A1757" t="str">
            <v>16.04.090</v>
          </cell>
          <cell r="B1757" t="str">
            <v>PINTURA COM ESMALTE SINTETICO EM ESQUADRIA DE FERRO, DUAS DEMAOS, SEM RASPAGEM E SEM APARELHAMENTO.</v>
          </cell>
          <cell r="C1757" t="str">
            <v>m2</v>
          </cell>
          <cell r="D1757">
            <v>9.2799999999999994</v>
          </cell>
        </row>
        <row r="1758">
          <cell r="A1758">
            <v>0</v>
          </cell>
        </row>
        <row r="1759">
          <cell r="A1759" t="str">
            <v>16.04.100</v>
          </cell>
          <cell r="B1759" t="str">
            <v>PINTURA COM ESMALTE SINTETICO EM ESQUADRIA DE FERRO, DUAS DEMAOS, COM RASPAGEM E APARELHAMENTO COM ZARCAO.</v>
          </cell>
          <cell r="C1759" t="str">
            <v>m2</v>
          </cell>
          <cell r="D1759">
            <v>17.28</v>
          </cell>
        </row>
        <row r="1760">
          <cell r="A1760">
            <v>0</v>
          </cell>
        </row>
        <row r="1761">
          <cell r="A1761" t="str">
            <v>16.04.110</v>
          </cell>
          <cell r="B1761" t="str">
            <v>PINTURA COM ESMALTE SINTETICO EM ESQUADRIA DE FERRO GALVANIZADO, DUAS DEMAOS, SEM RASPAGEM E APARELHAMENTO COM GALVO PRIMER.</v>
          </cell>
          <cell r="C1761" t="str">
            <v>m2</v>
          </cell>
          <cell r="D1761">
            <v>15.55</v>
          </cell>
        </row>
        <row r="1762">
          <cell r="A1762">
            <v>0</v>
          </cell>
        </row>
        <row r="1763">
          <cell r="A1763" t="str">
            <v>16.04.120</v>
          </cell>
          <cell r="B1763" t="str">
            <v>PINTURA COM ESMALTE SINTETICO EM ESQUADRIAS DE FERRO GALVANIZADO, DUAS DEMAOS, COM RASPAGEM E APARELHAMENTO COM GALVO PRIMER.</v>
          </cell>
          <cell r="C1763" t="str">
            <v>m2</v>
          </cell>
          <cell r="D1763">
            <v>18.12</v>
          </cell>
        </row>
        <row r="1764">
          <cell r="A1764">
            <v>0</v>
          </cell>
        </row>
        <row r="1765">
          <cell r="A1765" t="str">
            <v>16.04.130</v>
          </cell>
          <cell r="B1765" t="str">
            <v>PINTURA COM ESMALTE SINTÉTICO, VERDE ESCOLAR FOSCO, EM DUAS DEMÃOS, SOBRE QUADRO VERDE</v>
          </cell>
          <cell r="C1765" t="str">
            <v>m2</v>
          </cell>
          <cell r="D1765">
            <v>10.55</v>
          </cell>
        </row>
        <row r="1766">
          <cell r="A1766">
            <v>0</v>
          </cell>
        </row>
        <row r="1767">
          <cell r="A1767" t="str">
            <v>16.05.010</v>
          </cell>
          <cell r="B1767" t="str">
            <v>PINTURA COM VERNIZ COPAL SINTETICO, DUAS DEMAOS, EM ESQUADRIAS DE MADEIRA.</v>
          </cell>
          <cell r="C1767" t="str">
            <v>m2</v>
          </cell>
          <cell r="D1767">
            <v>7.78</v>
          </cell>
        </row>
        <row r="1768">
          <cell r="A1768">
            <v>0</v>
          </cell>
        </row>
        <row r="1769">
          <cell r="A1769" t="str">
            <v>16.05.030</v>
          </cell>
          <cell r="B1769" t="str">
            <v>PINTURA COM VERNIZ ACRILICO, TRES DEMAOS, SOBRE TIJOLO NATURAL OU CONCRETO APARENTE, INCLUSIVE FUNDO PREPARADOR, UMA DEMAO.</v>
          </cell>
          <cell r="C1769" t="str">
            <v>m2</v>
          </cell>
          <cell r="D1769">
            <v>10.26</v>
          </cell>
        </row>
        <row r="1770">
          <cell r="A1770">
            <v>0</v>
          </cell>
        </row>
        <row r="1771">
          <cell r="A1771" t="str">
            <v>16.05.040</v>
          </cell>
          <cell r="B1771" t="str">
            <v>PINTURA COM VERNIZ POLIURETANICO, TRES DEMAOS SOBRE MADEIRA.</v>
          </cell>
          <cell r="C1771" t="str">
            <v>m2</v>
          </cell>
          <cell r="D1771">
            <v>9.0299999999999994</v>
          </cell>
        </row>
        <row r="1772">
          <cell r="A1772">
            <v>0</v>
          </cell>
        </row>
        <row r="1773">
          <cell r="A1773" t="str">
            <v>16.05.050</v>
          </cell>
          <cell r="B1773" t="str">
            <v>PINTURA PARA TRATAMENTO EM MADEIRA COM IMUNIZANTE,TIPO PENETROL CUPIM,DA VEDACIT OU SIMILAR, DUAS DEMAOS.</v>
          </cell>
          <cell r="C1773" t="str">
            <v>m2</v>
          </cell>
          <cell r="D1773">
            <v>10</v>
          </cell>
        </row>
        <row r="1774">
          <cell r="A1774">
            <v>0</v>
          </cell>
        </row>
        <row r="1775">
          <cell r="A1775" t="str">
            <v>16.06.010</v>
          </cell>
          <cell r="B1775" t="str">
            <v>PINTURA A BASE DE SILICONE, DUAS DEMAOS,SOBRE PAREDE DE CONCRETO OU DE TIJOLOS CERAMICOS.</v>
          </cell>
          <cell r="C1775" t="str">
            <v>m2</v>
          </cell>
          <cell r="D1775">
            <v>30.17</v>
          </cell>
        </row>
        <row r="1776">
          <cell r="A1776">
            <v>0</v>
          </cell>
        </row>
        <row r="1777">
          <cell r="A1777" t="str">
            <v>16.07.020</v>
          </cell>
          <cell r="B1777" t="str">
            <v>PINTURA A BASE DE EPOXI, DUAS DEMAOS, SEM EMASSAMENTO.</v>
          </cell>
          <cell r="C1777" t="str">
            <v>m2</v>
          </cell>
          <cell r="D1777">
            <v>19.63</v>
          </cell>
        </row>
        <row r="1778">
          <cell r="A1778">
            <v>0</v>
          </cell>
        </row>
        <row r="1779">
          <cell r="A1779" t="str">
            <v>16.07.021</v>
          </cell>
          <cell r="B1779" t="str">
            <v>APLICAÇÃO DE VERNIZ PARA CONCRETO APARENTE  TIPO DEKGUARD FS DA FOSROC EM DUAS DEMÃOS SOBRE PRIMER NITOPRIMER AW DA FOSROC OU SIMILAR.</v>
          </cell>
          <cell r="C1779" t="str">
            <v>m2</v>
          </cell>
          <cell r="D1779">
            <v>18.170000000000002</v>
          </cell>
        </row>
        <row r="1780">
          <cell r="A1780">
            <v>0</v>
          </cell>
        </row>
        <row r="1781">
          <cell r="A1781" t="str">
            <v>16.08.010</v>
          </cell>
          <cell r="B1781" t="str">
            <v>PINTURA A BASE DE TINTA ACRILICA CORALPISO,NOVACOR OU SIMILAR PARA PISOS DE QUADRAS DE ESPORTES, ESTACIONAMENTOS, PASSEIOS, ETC(02 DEMAOS),INCLUSIVE PREPARO DA SUPERFICIE QUE DEVE ESTAR LIMPA, SECA E ISENTA DE GORDURA, GRAXA OU MOFO.</v>
          </cell>
          <cell r="C1781" t="str">
            <v>m2</v>
          </cell>
          <cell r="D1781">
            <v>14.68</v>
          </cell>
        </row>
        <row r="1782">
          <cell r="A1782">
            <v>0</v>
          </cell>
        </row>
        <row r="1783">
          <cell r="A1783" t="str">
            <v>16.08.100</v>
          </cell>
          <cell r="B1783"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83" t="str">
            <v>m</v>
          </cell>
          <cell r="D1783">
            <v>5.92</v>
          </cell>
        </row>
        <row r="1784">
          <cell r="A1784">
            <v>0</v>
          </cell>
        </row>
        <row r="1785">
          <cell r="A1785" t="str">
            <v>17.00.000</v>
          </cell>
          <cell r="B1785" t="str">
            <v>URBANIZACAO</v>
          </cell>
        </row>
        <row r="1786">
          <cell r="A1786">
            <v>0</v>
          </cell>
        </row>
        <row r="1787">
          <cell r="A1787" t="str">
            <v>17.01.020</v>
          </cell>
          <cell r="B1787" t="str">
            <v>PASSEIO EM PEDRA PORTUGUESA ASSENTADA SOBRE ARGAMASSA SECA DE CIMENTO E AREIA NO TRACO 1:6 E REJUNTADA COM ARGAMASSA SECA DE CIMENTO E AREIA NO TRACO 1:2.</v>
          </cell>
          <cell r="C1787" t="str">
            <v>m2</v>
          </cell>
          <cell r="D1787">
            <v>39.18</v>
          </cell>
        </row>
        <row r="1788">
          <cell r="A1788">
            <v>0</v>
          </cell>
        </row>
        <row r="1789">
          <cell r="A1789" t="str">
            <v>17.01.030</v>
          </cell>
          <cell r="B1789" t="str">
            <v>PASSEIO DE CONCRETO 1:4:8 COM 5,0 CM DE ESPESSURA, CAPEADO COM CIMENTO E AREIA NO TRACO 1:3, TENDO 2,0 CM DE ESPESSURA.</v>
          </cell>
          <cell r="C1789" t="str">
            <v>m2</v>
          </cell>
          <cell r="D1789">
            <v>36.630000000000003</v>
          </cell>
        </row>
        <row r="1790">
          <cell r="A1790">
            <v>0</v>
          </cell>
        </row>
        <row r="1791">
          <cell r="A1791" t="str">
            <v>17.01.040</v>
          </cell>
          <cell r="B1791" t="str">
            <v>PASSEIO DE CONCRETO 1:3:5 COM 5,0 CM DE ESPESSURA E JUNTAS SECAS EM QUADROS DE 1,0 X 2,0 M.</v>
          </cell>
          <cell r="C1791" t="str">
            <v>m2</v>
          </cell>
          <cell r="D1791">
            <v>29.32</v>
          </cell>
        </row>
        <row r="1792">
          <cell r="A1792">
            <v>0</v>
          </cell>
        </row>
        <row r="1793">
          <cell r="A1793" t="str">
            <v>17.01.050</v>
          </cell>
          <cell r="B1793" t="str">
            <v>PASSEIO DE CONCRETO 1:2,5:4 COM 5,0 CM DE ESPESSURA E JUNTAS SECAS EM QUADROS DE 1,0 X 2,0 M.</v>
          </cell>
          <cell r="C1793" t="str">
            <v>m2</v>
          </cell>
          <cell r="D1793">
            <v>30.56</v>
          </cell>
        </row>
        <row r="1794">
          <cell r="A1794">
            <v>0</v>
          </cell>
        </row>
        <row r="1795">
          <cell r="A1795" t="str">
            <v>17.01.060</v>
          </cell>
          <cell r="B1795" t="str">
            <v>PASSEIO DE CONCRETO 1:3:5 COM 5,0 CM DE ESPESSURA E JUNTAS DE MADEIRA EM QUADROS DE 1,2 X 1,2 M.</v>
          </cell>
          <cell r="C1795" t="str">
            <v>m2</v>
          </cell>
          <cell r="D1795">
            <v>30.38</v>
          </cell>
        </row>
        <row r="1796">
          <cell r="A1796">
            <v>0</v>
          </cell>
        </row>
        <row r="1797">
          <cell r="A1797" t="str">
            <v>17.01.070</v>
          </cell>
          <cell r="B1797" t="str">
            <v>PASSEIO DE CONCRETO 1:2,5:4 COM 5,0 CM DE ESPESSURA E JUNTAS DE MADEIRA EM QUADROS DE 1,2 X 1,2 M.</v>
          </cell>
          <cell r="C1797" t="str">
            <v>m2</v>
          </cell>
          <cell r="D1797">
            <v>31.62</v>
          </cell>
        </row>
        <row r="1798">
          <cell r="A1798">
            <v>0</v>
          </cell>
        </row>
        <row r="1799">
          <cell r="A1799" t="str">
            <v>17.01.080</v>
          </cell>
          <cell r="B1799" t="str">
            <v>PASSEIO DE CONCRETO 1:3:5 COM 5,0 CM DE ESPESSURA E JUNTAS DE ASFALTO EM QUADROS DE 1,0 X 2,0 M.</v>
          </cell>
          <cell r="C1799" t="str">
            <v>m2</v>
          </cell>
          <cell r="D1799">
            <v>34.72</v>
          </cell>
        </row>
        <row r="1800">
          <cell r="A1800">
            <v>0</v>
          </cell>
        </row>
        <row r="1801">
          <cell r="A1801" t="str">
            <v>17.01.090</v>
          </cell>
          <cell r="B1801" t="str">
            <v>PASSEIO DE CONCRETO 1:2,5:4 COM 5,0 CM DE ESPESSURA E JUNTAS DE ASFALTO EM QUADROS DE 1,0 X 2,0 M.</v>
          </cell>
          <cell r="C1801" t="str">
            <v>m2</v>
          </cell>
          <cell r="D1801">
            <v>35.96</v>
          </cell>
        </row>
        <row r="1802">
          <cell r="A1802">
            <v>0</v>
          </cell>
        </row>
        <row r="1803">
          <cell r="A1803" t="str">
            <v>17.01.100</v>
          </cell>
          <cell r="B1803" t="str">
            <v>PASSEIO DE CONCRETO 1:3:5 COM 5,0 CM DE ESPESSURA E JUNTAS RISCADAS EM QUADROS DE 1,0 X 2,0 M.</v>
          </cell>
          <cell r="C1803" t="str">
            <v>m2</v>
          </cell>
          <cell r="D1803">
            <v>22.17</v>
          </cell>
        </row>
        <row r="1804">
          <cell r="A1804">
            <v>0</v>
          </cell>
        </row>
        <row r="1805">
          <cell r="A1805" t="str">
            <v>17.01.110</v>
          </cell>
          <cell r="B1805" t="str">
            <v>PASSEIO DE CONCRETO 1:2,5:4 COM 5,0 CM DE ESPESSURA E JUNTAS RISCADAS EM QUADROS DE 1,0X 2,0 M.</v>
          </cell>
          <cell r="C1805" t="str">
            <v>m2</v>
          </cell>
          <cell r="D1805">
            <v>23.41</v>
          </cell>
        </row>
        <row r="1806">
          <cell r="A1806">
            <v>0</v>
          </cell>
        </row>
        <row r="1807">
          <cell r="A1807" t="str">
            <v>17.01.113</v>
          </cell>
          <cell r="B1807" t="str">
            <v>FORNEC.E EXEC.CALÇADA ACESSO CONC MAGRO 1:3:5 ESP  5 CM COM ACAB CIMENTADO ÁSPERO TR. 1:4 ESP.2 CM  JUNTA DE MAD. 2 X 1 CM. ALVEN. DE TIJ. 8 FUROS 1/2 VEZ P/ CONT. ATERRO CAIXÃO,CALÇ H=20CM, 2 LADOS, SOBRE LASTR. CONC. MAG C/3CM. REV. CHAPISCO TR. 1:3 CIM</v>
          </cell>
          <cell r="C1807" t="str">
            <v>m2</v>
          </cell>
          <cell r="D1807">
            <v>66.78</v>
          </cell>
        </row>
        <row r="1808">
          <cell r="A1808">
            <v>0</v>
          </cell>
        </row>
        <row r="1809">
          <cell r="A1809" t="str">
            <v>17.01.114</v>
          </cell>
          <cell r="B1809"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809" t="str">
            <v>m</v>
          </cell>
          <cell r="D1809">
            <v>49.41</v>
          </cell>
        </row>
        <row r="1810">
          <cell r="A1810">
            <v>0</v>
          </cell>
        </row>
        <row r="1811">
          <cell r="A1811" t="str">
            <v>17.01.115</v>
          </cell>
          <cell r="B1811"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811" t="str">
            <v>m</v>
          </cell>
          <cell r="D1811">
            <v>76.95</v>
          </cell>
        </row>
        <row r="1812">
          <cell r="A1812">
            <v>0</v>
          </cell>
        </row>
        <row r="1813">
          <cell r="A1813" t="str">
            <v>17.01.120</v>
          </cell>
          <cell r="B1813" t="str">
            <v>PASSEIO EM LAJOTA DE CONCRETO 50 X 50, APLICADO SOBRE LASTRO DE CONCRETO 1:4:8 DE 5 CM DE ESPESSURA, INCLUSIVE EXECUCAO DO LASTRO.</v>
          </cell>
          <cell r="C1813" t="str">
            <v>m2</v>
          </cell>
          <cell r="D1813">
            <v>54.66</v>
          </cell>
        </row>
        <row r="1814">
          <cell r="A1814">
            <v>0</v>
          </cell>
        </row>
        <row r="1815">
          <cell r="A1815" t="str">
            <v>17.01.130</v>
          </cell>
          <cell r="B1815" t="str">
            <v>PASSEIO EM LAJOTA DE CONCRETO 50 X 50, APLICADO SOBRE LASTRO DE CONCRETO JA PRONTO.</v>
          </cell>
          <cell r="C1815" t="str">
            <v>m2</v>
          </cell>
          <cell r="D1815">
            <v>34.21</v>
          </cell>
        </row>
        <row r="1816">
          <cell r="A1816">
            <v>0</v>
          </cell>
        </row>
        <row r="1817">
          <cell r="A1817" t="str">
            <v>17.01.140</v>
          </cell>
          <cell r="B1817" t="str">
            <v>PASSEIO EM LAJOTA DE CONCRETO 50 X 50, APLICADO SOBRE TERRENO, INCLUSIVE REGULARIZACAO DO MESMO.</v>
          </cell>
          <cell r="C1817" t="str">
            <v>m2</v>
          </cell>
          <cell r="D1817">
            <v>35.729999999999997</v>
          </cell>
        </row>
        <row r="1818">
          <cell r="A1818">
            <v>0</v>
          </cell>
        </row>
        <row r="1819">
          <cell r="A1819" t="str">
            <v>17.01.145</v>
          </cell>
          <cell r="B1819" t="str">
            <v>REVESTIMENTO COM PEDRAS GRANITICAS DE DIMENSOES MEDIAS (0,45 X 0,45 X 0,05) M E COM UMA SUPERFICIE PLANA (NAO TRABALHADA), ASSENTADAS E REJUNTADAS COM ARGAMASSA DE CIMENTO E AREIA NO TRACO 1:6.</v>
          </cell>
          <cell r="C1819" t="str">
            <v>m2</v>
          </cell>
          <cell r="D1819">
            <v>57.51</v>
          </cell>
        </row>
        <row r="1820">
          <cell r="A1820">
            <v>0</v>
          </cell>
        </row>
        <row r="1821">
          <cell r="A1821" t="str">
            <v>17.01.150</v>
          </cell>
          <cell r="B1821" t="str">
            <v>REPOSICAO DE PASSEIO DE PEDRA PORTUGUESA ASSENTADA SOBRE ARGAMASSA SECA DE CIM. E AREIA NO TRACO 1:6 E REJUNTADA COM ARGAMASSA DE CIMENTO E AREIA NO TRACO 1:2.</v>
          </cell>
          <cell r="C1821" t="str">
            <v>m2</v>
          </cell>
          <cell r="D1821">
            <v>27.76</v>
          </cell>
        </row>
        <row r="1822">
          <cell r="A1822">
            <v>0</v>
          </cell>
        </row>
        <row r="1823">
          <cell r="A1823" t="str">
            <v>17.01.160</v>
          </cell>
          <cell r="B1823" t="str">
            <v>REPOSICAO DE PASSEIO EM LAJOTA DE CONCRETO 50 X 50 , APLICADA SOBRE TERRENO REGULARIZADO OU LASTRO DE CONCRETO ( SO O ASSENTAMENTO ).</v>
          </cell>
          <cell r="C1823" t="str">
            <v>m2</v>
          </cell>
          <cell r="D1823">
            <v>22.33</v>
          </cell>
        </row>
        <row r="1824">
          <cell r="A1824">
            <v>0</v>
          </cell>
        </row>
        <row r="1825">
          <cell r="A1825" t="str">
            <v>17.01.170</v>
          </cell>
          <cell r="B1825" t="str">
            <v>FORNECIMENTO E EXECUÇÃO DE PISO TÁTIL, DIMENSÕES 0,50X0,50M COM ESP.3CM, ASSENTADA COM ARGAMASSA DE CIMENTO E AREIA 1:6 (ESP:2,5CM) E REJUNTADA COM ARGAMASSA DE CIMENTO E AREIA 1:4, SOBRE LASTRO DE CONCRETO PRONTO.</v>
          </cell>
          <cell r="C1825" t="str">
            <v>m2</v>
          </cell>
          <cell r="D1825">
            <v>39.270000000000003</v>
          </cell>
        </row>
        <row r="1826">
          <cell r="A1826">
            <v>0</v>
          </cell>
        </row>
        <row r="1827">
          <cell r="A1827" t="str">
            <v>17.02.010</v>
          </cell>
          <cell r="B1827" t="str">
            <v>FORNECIMENTO DE BARRO DE JARDIM (POSTO OBRA NA PRACA DO RECIFE).</v>
          </cell>
          <cell r="C1827" t="str">
            <v>m3</v>
          </cell>
          <cell r="D1827">
            <v>50</v>
          </cell>
        </row>
        <row r="1828">
          <cell r="A1828">
            <v>0</v>
          </cell>
        </row>
        <row r="1829">
          <cell r="A1829" t="str">
            <v>17.02.020</v>
          </cell>
          <cell r="B1829" t="str">
            <v>FORNECIMENTO DE ESTRUME BOVINO CURTIDO (POSTO OBRA NA PRACA DO RECIFE).</v>
          </cell>
          <cell r="C1829" t="str">
            <v>m3</v>
          </cell>
          <cell r="D1829">
            <v>62.5</v>
          </cell>
        </row>
        <row r="1830">
          <cell r="A1830">
            <v>0</v>
          </cell>
        </row>
        <row r="1831">
          <cell r="A1831" t="str">
            <v>17.02.025</v>
          </cell>
          <cell r="B1831" t="str">
            <v>FORNECIMENTO DE PO DE COCO (POSTO OBRA NA PRACA DO RECIFE).</v>
          </cell>
          <cell r="C1831" t="str">
            <v>m3</v>
          </cell>
          <cell r="D1831">
            <v>62.5</v>
          </cell>
        </row>
        <row r="1832">
          <cell r="A1832">
            <v>0</v>
          </cell>
        </row>
        <row r="1833">
          <cell r="A1833" t="str">
            <v>17.02.030</v>
          </cell>
          <cell r="B1833" t="str">
            <v>FORNECIMENTO DE CASCALHINHO, INCLUSIVE O ESPALHAMENTO DO MESMO ( POSTO OBRA NA PRACA DO RECIFE)</v>
          </cell>
          <cell r="C1833" t="str">
            <v>m3</v>
          </cell>
          <cell r="D1833">
            <v>60.81</v>
          </cell>
        </row>
        <row r="1834">
          <cell r="A1834">
            <v>0</v>
          </cell>
        </row>
        <row r="1835">
          <cell r="A1835" t="str">
            <v>17.02.040</v>
          </cell>
          <cell r="B1835" t="str">
            <v>FORNECIMENTO DE CASCALHINHO, SEM O ESPALHAMENTO DO MESMO ( POSTO OBRA NA PRACA DO RECIFE).</v>
          </cell>
          <cell r="C1835" t="str">
            <v>m3</v>
          </cell>
          <cell r="D1835">
            <v>60</v>
          </cell>
        </row>
        <row r="1836">
          <cell r="A1836">
            <v>0</v>
          </cell>
        </row>
        <row r="1837">
          <cell r="A1837" t="str">
            <v>17.02.050</v>
          </cell>
          <cell r="B1837" t="str">
            <v>FORNECIMENTO DE VARAO COM 2,0 M DE ALTURA E DIAMETRO DE 3,0 CM PARA TUTORAMENTO DE MUDAS INCLUSIVE O ASSENTAMENTO.</v>
          </cell>
          <cell r="C1837" t="str">
            <v>Un</v>
          </cell>
          <cell r="D1837">
            <v>4.82</v>
          </cell>
        </row>
        <row r="1838">
          <cell r="A1838">
            <v>0</v>
          </cell>
        </row>
        <row r="1839">
          <cell r="A1839" t="str">
            <v>17.02.060</v>
          </cell>
          <cell r="B1839" t="str">
            <v>FORNECIMENTO DE VARAO COM 2,0 M DE ALTURA E DIAMETRO DE 3,0 CM PARA TUTORAMENTO DE MUDAS SEM O ASSENTAMENTO DO MESMO.</v>
          </cell>
          <cell r="C1839" t="str">
            <v>Un</v>
          </cell>
          <cell r="D1839">
            <v>4.37</v>
          </cell>
        </row>
        <row r="1840">
          <cell r="A1840">
            <v>0</v>
          </cell>
        </row>
        <row r="1841">
          <cell r="A1841" t="str">
            <v>17.02.070</v>
          </cell>
          <cell r="B1841" t="str">
            <v>FORNECIMENTO DE ESTACAS PARA SUSTENTACAO DE GRADES DE PROTECAO DE MUDAS COM 2,0 M DE ALTURA E DIAMETRO DE 5,0 CM,INCLUSIVE O ASSENTAMENTO DA MESMA.</v>
          </cell>
          <cell r="C1841" t="str">
            <v>Un</v>
          </cell>
          <cell r="D1841">
            <v>5.57</v>
          </cell>
        </row>
        <row r="1842">
          <cell r="A1842">
            <v>0</v>
          </cell>
        </row>
        <row r="1843">
          <cell r="A1843" t="str">
            <v>17.02.080</v>
          </cell>
          <cell r="B1843" t="str">
            <v>FORNECIMENTO DE ESTACAS PARA SUSTENTACAO DE GRADES DE PROTECAO DE MUDAS COM 2,0 M DE ALTURA E DIAMETRO DE 5,0 CM, SEM O ASSENTAMENTO DA MESMA.</v>
          </cell>
          <cell r="C1843" t="str">
            <v>Un</v>
          </cell>
          <cell r="D1843">
            <v>5.12</v>
          </cell>
        </row>
        <row r="1844">
          <cell r="A1844">
            <v>0</v>
          </cell>
        </row>
        <row r="1845">
          <cell r="A1845" t="str">
            <v>17.02.090</v>
          </cell>
          <cell r="B1845" t="str">
            <v>FORNECIMENTO DE GRADES DE RIPAS DE MACARANDUBA, COM 1,80 M DE ALTURA POR 1,50 M DE LARGURA,CONFECCIONADAS COM 12 RIPAS DE 5 CM DE LARGURA E 3 FIADAS DE ARAME GALVANIZADO N. 14,INCLUSIVE ASSENTAMENTO.</v>
          </cell>
          <cell r="C1845" t="str">
            <v>Un</v>
          </cell>
          <cell r="D1845">
            <v>45.15</v>
          </cell>
        </row>
        <row r="1846">
          <cell r="A1846">
            <v>0</v>
          </cell>
        </row>
        <row r="1847">
          <cell r="A1847" t="str">
            <v>17.02.100</v>
          </cell>
          <cell r="B1847" t="str">
            <v>FORNECIMENTO DE GRADES DE RIPAS DE MACARANDUBA, COM 1,80 M DE ALTURA POR 1,50 M DE LARGURA CONFECCIONADAS COM 12 RIPAS DE 5 CM DE LARGURA E 3 FIADAS DE ARAME GALVANIZADO N. 14, SEM O ASSENTAMENTO.</v>
          </cell>
          <cell r="C1847" t="str">
            <v>Un</v>
          </cell>
          <cell r="D1847">
            <v>43.75</v>
          </cell>
        </row>
        <row r="1848">
          <cell r="A1848">
            <v>0</v>
          </cell>
        </row>
        <row r="1849">
          <cell r="A1849" t="str">
            <v>17.03.010</v>
          </cell>
          <cell r="B1849" t="str">
            <v>MEIO-FIO DE ALVENARIA REVESTIDO COM ARGAMASSA DE CIMENTO E AREIA 1:3.</v>
          </cell>
          <cell r="C1849" t="str">
            <v>m</v>
          </cell>
          <cell r="D1849">
            <v>13.45</v>
          </cell>
        </row>
        <row r="1850">
          <cell r="A1850">
            <v>0</v>
          </cell>
        </row>
        <row r="1851">
          <cell r="A1851" t="str">
            <v>17.03.020</v>
          </cell>
          <cell r="B1851" t="str">
            <v>PREPARO DE SOLO PARA GRAMADO COM 10,0 CM DE ESPESSURA , FEITO COM BARRO DE JARDIM E ESTRUME BOVINO CURTIDO, TRACO 4:1, COM TODO MATERIAL FORNECIDO PELO EMPREITEIRO.</v>
          </cell>
          <cell r="C1851" t="str">
            <v>m2</v>
          </cell>
          <cell r="D1851">
            <v>8.3800000000000008</v>
          </cell>
        </row>
        <row r="1852">
          <cell r="A1852">
            <v>0</v>
          </cell>
        </row>
        <row r="1853">
          <cell r="A1853" t="str">
            <v>17.03.030</v>
          </cell>
          <cell r="B1853" t="str">
            <v>PREPARO DE SOLO PARA CANTEIRO COM 20,0 CM DE ESPESSURA, FEITO COM BARRO DE JARDIM E ESTRUME BOVINO CURTIDO, TRACO 2:1,COM TODO MATERIAL FORNECIDO PELO EMPREITEIRO.</v>
          </cell>
          <cell r="C1853" t="str">
            <v>m2</v>
          </cell>
          <cell r="D1853">
            <v>13.96</v>
          </cell>
        </row>
        <row r="1854">
          <cell r="A1854">
            <v>0</v>
          </cell>
        </row>
        <row r="1855">
          <cell r="A1855" t="str">
            <v>17.03.040</v>
          </cell>
          <cell r="B1855" t="str">
            <v>FORNECIMENTO E PLANTIO DE GRAMA INGLESA (STENOTAPHUM).</v>
          </cell>
          <cell r="C1855" t="str">
            <v>m2</v>
          </cell>
          <cell r="D1855">
            <v>6.07</v>
          </cell>
        </row>
        <row r="1856">
          <cell r="A1856">
            <v>0</v>
          </cell>
        </row>
        <row r="1857">
          <cell r="A1857" t="str">
            <v>17.03.045</v>
          </cell>
          <cell r="B1857" t="str">
            <v>FORNECIMENTO E PLANTIO DE GRAMA ESMERALDA (EM TAPETE), INCLUINDO PREPARO DE SOLO COM APENAS BARRO DE JARDIM.</v>
          </cell>
          <cell r="C1857" t="str">
            <v>m2</v>
          </cell>
          <cell r="D1857">
            <v>10.48</v>
          </cell>
        </row>
        <row r="1858">
          <cell r="A1858">
            <v>0</v>
          </cell>
        </row>
        <row r="1859">
          <cell r="A1859" t="str">
            <v>17.03.050</v>
          </cell>
          <cell r="B1859" t="str">
            <v>FORNECIMENTO E PLANTIO DE GRAMA PAPUAM (PASPALUM CONJUGATUM).</v>
          </cell>
          <cell r="C1859" t="str">
            <v>m2</v>
          </cell>
          <cell r="D1859">
            <v>6.07</v>
          </cell>
        </row>
        <row r="1860">
          <cell r="A1860">
            <v>0</v>
          </cell>
        </row>
        <row r="1861">
          <cell r="A1861" t="str">
            <v>17.03.060</v>
          </cell>
          <cell r="B1861" t="str">
            <v>FORNECIMENTO E PLANTIO DE GRAMA DE BURRO (CYNODON DACTYLON).</v>
          </cell>
          <cell r="C1861" t="str">
            <v>m2</v>
          </cell>
          <cell r="D1861">
            <v>5.13</v>
          </cell>
        </row>
        <row r="1862">
          <cell r="A1862">
            <v>0</v>
          </cell>
        </row>
        <row r="1863">
          <cell r="A1863" t="str">
            <v>17.03.070</v>
          </cell>
          <cell r="B1863" t="str">
            <v>FORNECIMENTO E PLANTIO DE MUDAS HERBACEAS TIPO FOLHAGEM - GRUPO 1 (ROXINHO, CROTON PEXAIN, CUIA DE POBRE, CROTON ROXO, CROTON CAXIADO, ARCA DE NOE, BOM DIA, BOA NOITE, ETC.).</v>
          </cell>
          <cell r="C1863" t="str">
            <v>Un</v>
          </cell>
          <cell r="D1863">
            <v>3.95</v>
          </cell>
        </row>
        <row r="1864">
          <cell r="A1864">
            <v>0</v>
          </cell>
        </row>
        <row r="1865">
          <cell r="A1865" t="str">
            <v>17.03.080</v>
          </cell>
          <cell r="B1865" t="str">
            <v>FORNECIMENTO E PLANTIO DE MUDAS HERBACEAS TIPO FOLHAGEM - GRUPO 2 (CANA DA INDIA, BRASILEIRINHO, NUVEM, PANAMA, PAQUEVIRA, PINGO DE OURO, ACALIFA, CHUMBINHO, IXORA, BEIJO, SAVIA AZUL, TINHORAO, ETC)</v>
          </cell>
          <cell r="C1865" t="str">
            <v>Un</v>
          </cell>
          <cell r="D1865">
            <v>3.32</v>
          </cell>
        </row>
        <row r="1866">
          <cell r="A1866">
            <v>0</v>
          </cell>
        </row>
        <row r="1867">
          <cell r="A1867" t="str">
            <v>17.03.090</v>
          </cell>
          <cell r="B1867" t="str">
            <v>FORNECIMENTO E PLANTIO DE MUDAS HERBACEAS TIPO FOLHAGEM - GRUPO 3 (COMIGO NINGUEM PODE, DRACENA, MILIDRAO, LIRIO, COQUEIRINHO, CLOROFITON, COPO DE LEITE, AVENCA, CAMARAO AMARELO BEGONIAS, ETC.)</v>
          </cell>
          <cell r="C1867" t="str">
            <v>Un</v>
          </cell>
          <cell r="D1867">
            <v>7.45</v>
          </cell>
        </row>
        <row r="1868">
          <cell r="A1868">
            <v>0</v>
          </cell>
        </row>
        <row r="1869">
          <cell r="A1869" t="str">
            <v>17.03.100</v>
          </cell>
          <cell r="B1869" t="str">
            <v>FORNECIMENTO E PLANTIO DE MUDAS ARBUSTIVAS - GRUPO 1 (PAPOULA, JASMIM ALFINETE,JASMIM VAPOR, ESPIRRADEIRA, ETC.).</v>
          </cell>
          <cell r="C1869" t="str">
            <v>Un</v>
          </cell>
          <cell r="D1869">
            <v>4.95</v>
          </cell>
        </row>
        <row r="1870">
          <cell r="A1870">
            <v>0</v>
          </cell>
        </row>
        <row r="1871">
          <cell r="A1871" t="str">
            <v>17.03.110</v>
          </cell>
          <cell r="B1871" t="str">
            <v>FORNECIMENTO E PLANTIO DE MUDAS ARBUSTIVAS - GRUPO 2 (CHAPEU DE NAPOLEAO, PINCEL DE BARBEIRO, PAU D`ARQUINHO, PATA DE VACA, ETC.).</v>
          </cell>
          <cell r="C1871" t="str">
            <v>Un</v>
          </cell>
          <cell r="D1871">
            <v>6.82</v>
          </cell>
        </row>
        <row r="1872">
          <cell r="A1872">
            <v>0</v>
          </cell>
        </row>
        <row r="1873">
          <cell r="A1873" t="str">
            <v>17.03.120</v>
          </cell>
          <cell r="B1873" t="str">
            <v>FORNECIMENTO E PLANTIO DE MUDAS ARBUSTIVAS - GRUPO 3 (SHEFLERA, CAFEZINHO, MUSSAENDA).</v>
          </cell>
          <cell r="C1873" t="str">
            <v>Un</v>
          </cell>
          <cell r="D1873">
            <v>8.6999999999999993</v>
          </cell>
        </row>
        <row r="1874">
          <cell r="A1874">
            <v>0</v>
          </cell>
        </row>
        <row r="1875">
          <cell r="A1875" t="str">
            <v>17.03.130</v>
          </cell>
          <cell r="B1875" t="str">
            <v>FORNECIMENTO E PLANTIO DE MUDAS ARBOREAS DE TAMANHO MEDIO, COM CERCA DE 1,50 M DE ALTURA, INCLUINDO A PREPARACAO DE COVA DE 40,0 X 40,0 X 40,0 CM, COM BARRO DE JARDIM E ESTRUME BOVINO CURTIDO.</v>
          </cell>
          <cell r="C1875" t="str">
            <v>Un</v>
          </cell>
          <cell r="D1875">
            <v>24.22</v>
          </cell>
        </row>
        <row r="1876">
          <cell r="A1876">
            <v>0</v>
          </cell>
        </row>
        <row r="1877">
          <cell r="A1877" t="str">
            <v>17.03.140</v>
          </cell>
          <cell r="B1877" t="str">
            <v>FORNECIMENTO E PLANTIO DE ARECA BAMBU DE TAMANHO MEDIO, COM CERCA DE 1,50 M DE ALTURA,INCLUINDO A PREPARACAO DE COVA DE 40,0 X 40,0 X 40,0 CM, COM BARRO DE JARDIM E ESTRUME BOVINO CURTIDO.</v>
          </cell>
          <cell r="C1877" t="str">
            <v>Un</v>
          </cell>
          <cell r="D1877">
            <v>39.22</v>
          </cell>
        </row>
        <row r="1878">
          <cell r="A1878">
            <v>0</v>
          </cell>
        </row>
        <row r="1879">
          <cell r="A1879" t="str">
            <v>17.03.142</v>
          </cell>
          <cell r="B1879" t="str">
            <v>FORNECIMENTO E PLANTIO DE PALMEIRA PHONIX (ALTURA DO FUSTE DE 0,60M), INCLUINDO A PREPARACAO DE COVA DE 40,0 X 40,0 X 40,0 CM, COM BARRO DE JARDIM E ESTRUME BOVINO CURTIDO.</v>
          </cell>
          <cell r="C1879" t="str">
            <v>Un</v>
          </cell>
          <cell r="D1879">
            <v>42.35</v>
          </cell>
        </row>
        <row r="1880">
          <cell r="A1880">
            <v>0</v>
          </cell>
        </row>
        <row r="1881">
          <cell r="A1881" t="str">
            <v>17.03.144</v>
          </cell>
          <cell r="B1881" t="str">
            <v>FORNECIMENTO E PLANTIO DE PALMEIRAS (IMPERIAL DENDE, JAPONESA, ETC.), COM CERCA DE 1,50 M DE ALTURA, INCLUINDO A PREPARACAO DE COVA DE 40,0 X 40,0 X 40,0 CM, COM BARRO DE JARDIM E ESTRUME BOVINO CURTIDO.</v>
          </cell>
          <cell r="C1881" t="str">
            <v>Un</v>
          </cell>
          <cell r="D1881">
            <v>42.81</v>
          </cell>
        </row>
        <row r="1882">
          <cell r="A1882">
            <v>0</v>
          </cell>
        </row>
        <row r="1883">
          <cell r="A1883" t="str">
            <v>17.03.150</v>
          </cell>
          <cell r="B1883" t="str">
            <v>FORNECIMENTO E PLANTIO DE COQUEIRO (ALTURA DO FUSTE DE 0,60 M),INCLUINDO A PREPARACAO DE COVA DE 40,0 X 40,0 X 40,0 CM, COM BARRO DE JARDIM E ESTRUME BOVINO CURTIDO.</v>
          </cell>
          <cell r="C1883" t="str">
            <v>Un</v>
          </cell>
          <cell r="D1883">
            <v>31.58</v>
          </cell>
        </row>
        <row r="1884">
          <cell r="A1884">
            <v>0</v>
          </cell>
        </row>
        <row r="1885">
          <cell r="A1885" t="str">
            <v>17.03.160</v>
          </cell>
          <cell r="B1885" t="str">
            <v>FORNECIMENTO E PLANTIO DE MACAIBEIRA (ALTURA DO FUSTE DE 1,00 M), INCLUINDO PREPARACAO DE COVA DE 40,0 X 40,0 X 40,0 CM, COM BARRO DE JARDIM E ESTRUME BOVINO CURTIDO.</v>
          </cell>
          <cell r="C1885" t="str">
            <v>Un</v>
          </cell>
          <cell r="D1885">
            <v>122.21</v>
          </cell>
        </row>
        <row r="1886">
          <cell r="A1886">
            <v>0</v>
          </cell>
        </row>
        <row r="1887">
          <cell r="A1887" t="str">
            <v>17.03.170</v>
          </cell>
          <cell r="B1887" t="str">
            <v>FORNECIMENTO E PLANTIO DE FILODENDRO, DE PORTE MEDIO, (ALTURA APROXIMADA DE 0,80 M ).</v>
          </cell>
          <cell r="C1887" t="str">
            <v>Un</v>
          </cell>
          <cell r="D1887">
            <v>17.11</v>
          </cell>
        </row>
        <row r="1888">
          <cell r="A1888">
            <v>0</v>
          </cell>
        </row>
        <row r="1889">
          <cell r="A1889" t="str">
            <v>17.03.180</v>
          </cell>
          <cell r="B1889" t="str">
            <v>FORNECIMENTO E PLANTIO DE GRAVATA,YUCA(TROMBA DE ELEFANTE), AGAVE VARIEGATA, DE PORTE MEDIO (ALTURA APROXIMADA DE 0,60 M).</v>
          </cell>
          <cell r="C1889" t="str">
            <v>Un</v>
          </cell>
          <cell r="D1889">
            <v>17.11</v>
          </cell>
        </row>
        <row r="1890">
          <cell r="A1890">
            <v>0</v>
          </cell>
        </row>
        <row r="1891">
          <cell r="A1891" t="str">
            <v>17.03.190</v>
          </cell>
          <cell r="B1891" t="str">
            <v>FORNECIMENTO E PLANTIO DE MUDAS RASTEIRAS PARA FORRACAO DE CANTEIROS E MANCHAS DE CONTRASTES EM GRAMADOS - GRUPO 1 ( VIOLETA, MAL-ME-QUER, ZEBRINA, ETC).</v>
          </cell>
          <cell r="C1891" t="str">
            <v>m2</v>
          </cell>
          <cell r="D1891">
            <v>5.13</v>
          </cell>
        </row>
        <row r="1892">
          <cell r="A1892">
            <v>0</v>
          </cell>
        </row>
        <row r="1893">
          <cell r="A1893" t="str">
            <v>17.03.200</v>
          </cell>
          <cell r="B1893" t="str">
            <v>FORNECIMENTO E PLANTIO DE MUDAS RASTEIRAS PARA FORRACAO DE CANTEIROS E MANCHAS DE CONTRASTES EM GRAMADOS - GRUPO 2 (VIUVA ALEGRE, FUMACA, ONZE HORAS, ANDARCA, VIUVINHA, ETC. )</v>
          </cell>
          <cell r="C1893" t="str">
            <v>m2</v>
          </cell>
          <cell r="D1893">
            <v>5.76</v>
          </cell>
        </row>
        <row r="1894">
          <cell r="A1894">
            <v>0</v>
          </cell>
        </row>
        <row r="1895">
          <cell r="A1895" t="str">
            <v>17.04.010</v>
          </cell>
          <cell r="B1895" t="str">
            <v>CONSTRUCAO DE BANCO EM CONCRETO ARMADO, COM APOIOS A CADA 2,00 M, EM ALVENARIA DE 1/2 VEZ CHAPISCADA E REVESTIDA, SOBRE SAPATA DE CONCRETO ARMADO, INCLUSIVE ESCAVACAO, REATERRO E REMOCAO. (MOD.AV-27/2000 OPCAO 01).</v>
          </cell>
          <cell r="C1895" t="str">
            <v>m</v>
          </cell>
          <cell r="D1895">
            <v>147.16999999999999</v>
          </cell>
        </row>
        <row r="1896">
          <cell r="A1896">
            <v>0</v>
          </cell>
        </row>
        <row r="1897">
          <cell r="A1897" t="str">
            <v>17.04.020</v>
          </cell>
          <cell r="B1897" t="str">
            <v>CONSTRUCAO DE BANCO MURETA EM CONCRETO ARMADO, APOIADO EM ALVENARIA DE 1 VEZ CHAPISCADA E REVESTIDA,SOBRE BASE DE CONCRETO ARMADO, INCLUSIVE ESCAVACAO,REATERRO E REMOCAO.(MOD.AV- 27/2000 OPCAO 02).</v>
          </cell>
          <cell r="C1897" t="str">
            <v>m</v>
          </cell>
          <cell r="D1897">
            <v>183.1</v>
          </cell>
        </row>
        <row r="1898">
          <cell r="A1898">
            <v>0</v>
          </cell>
        </row>
        <row r="1899">
          <cell r="A1899" t="str">
            <v>17.04.030</v>
          </cell>
          <cell r="B1899" t="str">
            <v>CONSTRUCAO DE BANCO JARDINEIRA EM CONCRETO ARMADO, APOIADO EM ALVENARIA DE 1/2 VEZ CHAPISCADA E REVESTIDA, SOBRE BASE DE CONCRETO ARMADO, INCLUSIVE ESCAVACAO, REATERRO E REMOCAO. (MOD. AV-27/2000 OPCAO 03).</v>
          </cell>
          <cell r="C1899" t="str">
            <v>m</v>
          </cell>
          <cell r="D1899">
            <v>193.01</v>
          </cell>
        </row>
        <row r="1900">
          <cell r="A1900">
            <v>0</v>
          </cell>
        </row>
        <row r="1901">
          <cell r="A1901" t="str">
            <v>17.04.040</v>
          </cell>
          <cell r="B1901"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901" t="str">
            <v>m</v>
          </cell>
          <cell r="D1901">
            <v>162.9</v>
          </cell>
        </row>
        <row r="1902">
          <cell r="A1902">
            <v>0</v>
          </cell>
        </row>
        <row r="1903">
          <cell r="A1903" t="str">
            <v>17.04.050</v>
          </cell>
          <cell r="B1903" t="str">
            <v>CONSTRUCAO DE BANCO MURETA EM CONCRETO ARMADO REVESTIDO COM GRANITO ARTIFICIAL, NA COR CINZA, APOIADO EM ALVENARIA DE 1 VEZ CHAPISCADA E REVESTIDA, SOBRE BASE DE CONCRETO ARMADO, INCLUSIVE ESCAVACAO, REATERRO E REMOCAO.( MOD AV-27/2000 OPCAO 05).</v>
          </cell>
          <cell r="C1903" t="str">
            <v>m</v>
          </cell>
          <cell r="D1903">
            <v>250.97</v>
          </cell>
        </row>
        <row r="1904">
          <cell r="A1904">
            <v>0</v>
          </cell>
        </row>
        <row r="1905">
          <cell r="A1905" t="str">
            <v>17.04.060</v>
          </cell>
          <cell r="B1905" t="str">
            <v>CONSTRUCAO DE BANCO JARDINEIRA EM CONCRETO ARMADO, REVESTIDO COM GRANITO ARTIFICIAL, NA COR CINZA, APOIADO EM ALVENARIA DE 1/2 VEZ CHAPISCADA E REVESTIDA SOBRE BASE DE CONCRETO ARMADO, INCLUSIVE ESCAVACAO, REATERRO E REMOCAO.(MOD.AV-27/2000 OPCAO 06).</v>
          </cell>
          <cell r="C1905" t="str">
            <v>m</v>
          </cell>
          <cell r="D1905">
            <v>221.53</v>
          </cell>
        </row>
        <row r="1906">
          <cell r="A1906">
            <v>0</v>
          </cell>
        </row>
        <row r="1907">
          <cell r="A1907" t="str">
            <v>17.04.100</v>
          </cell>
          <cell r="B1907" t="str">
            <v>FORNECIMENTO E ASSENTAMENTO DE BANCO MODELO RECIFE ANTIGO REF. B-112, GRAMETAL OU SIMILAR PINTADO E COM ROSCAS PARA CHUMBAMENTO,INCLUSIVE ESCAVACAO, REMOCAO E BASE DE CONCRETO.</v>
          </cell>
          <cell r="C1907" t="str">
            <v>Un</v>
          </cell>
          <cell r="D1907">
            <v>830.86</v>
          </cell>
        </row>
        <row r="1908">
          <cell r="A1908">
            <v>0</v>
          </cell>
        </row>
        <row r="1909">
          <cell r="A1909" t="str">
            <v>17.04.110</v>
          </cell>
          <cell r="B1909" t="str">
            <v>FORNECIMENTO E ASSENTAMENTO DE BANCO MODELO TAMANDUA REF.B-108 GRAMETAL OU SIMILAR PINTADO E COM ROSCAS PARA CHUMBAMENTO,INCLUSIVE ESCAVACAO,REMOCAO E BASE DE CONCRETO.</v>
          </cell>
          <cell r="C1909" t="str">
            <v>Un</v>
          </cell>
          <cell r="D1909">
            <v>622.25</v>
          </cell>
        </row>
        <row r="1910">
          <cell r="A1910">
            <v>0</v>
          </cell>
        </row>
        <row r="1911">
          <cell r="A1911" t="str">
            <v>17.04.200</v>
          </cell>
          <cell r="B1911" t="str">
            <v>FORNECIMENTO E ASSENTAMENTO DE BANCO PRE-MOL DADO TIPO GRANILITE,INCLUSIVE ESCAVACAO ,REMOCAO E BASE DE CONCRETO.</v>
          </cell>
          <cell r="C1911" t="str">
            <v>Un</v>
          </cell>
          <cell r="D1911">
            <v>85.66</v>
          </cell>
        </row>
        <row r="1912">
          <cell r="A1912">
            <v>0</v>
          </cell>
        </row>
        <row r="1913">
          <cell r="A1913" t="str">
            <v>17.05.010</v>
          </cell>
          <cell r="B1913" t="str">
            <v>FORNECIMENTO E ASSENTAMENTO DE BALANCO MIRIM COM 01 CADEIRA REF. 097, GIRASSOL OU SIMILAR, INCLUSIVE PINTURA E TRANSPORTE PARA REGIAO ME TROPOLITANA DO GRANDE RECIFE.</v>
          </cell>
          <cell r="C1913" t="str">
            <v>Un</v>
          </cell>
          <cell r="D1913">
            <v>226.21</v>
          </cell>
        </row>
        <row r="1914">
          <cell r="A1914">
            <v>0</v>
          </cell>
        </row>
        <row r="1915">
          <cell r="A1915" t="str">
            <v>17.05.020</v>
          </cell>
          <cell r="B1915" t="str">
            <v>FORNECIMENTO E ASSENTAMENTO DE BALANCO MIRIM COM 02 CADEIRAS REF. 098, GIRASSOL OU SIMILAR INCLUSIVE PINTURA E TRANSPORTE PARA REGIAO ME TROPOLITANA DO GRANDE RECIFE.</v>
          </cell>
          <cell r="C1915" t="str">
            <v>Un</v>
          </cell>
          <cell r="D1915">
            <v>437.46</v>
          </cell>
        </row>
        <row r="1916">
          <cell r="A1916">
            <v>0</v>
          </cell>
        </row>
        <row r="1917">
          <cell r="A1917" t="str">
            <v>17.05.030</v>
          </cell>
          <cell r="B1917" t="str">
            <v>FORNECIMENTO E ASSENTAMENTO DE BALANCO MIRIM COM 03 CADEIRAS REF. 099, GIRASSOL OU SIMILAR INCLUSIVE PINTURA E TRANSPORTE PARA REGIAO METROPOLITANA DO GRANDE RECIFE.</v>
          </cell>
          <cell r="C1917" t="str">
            <v>Un</v>
          </cell>
          <cell r="D1917">
            <v>593.71</v>
          </cell>
        </row>
        <row r="1918">
          <cell r="A1918">
            <v>0</v>
          </cell>
        </row>
        <row r="1919">
          <cell r="A1919" t="str">
            <v>17.05.040</v>
          </cell>
          <cell r="B1919" t="str">
            <v>FORNECIMENTO E ASSENTAMENTO DE BALANCO COLEGIAL COM 02 CADEIRAS REF. 120,GIRASSOL OU SIMILAR,INCLUSIVE PINTURA E TRANSPORTE PARA REGIAO METROPOLITANA DO GRANDE RECIFE.</v>
          </cell>
          <cell r="C1919" t="str">
            <v>Un</v>
          </cell>
          <cell r="D1919">
            <v>606.21</v>
          </cell>
        </row>
        <row r="1920">
          <cell r="A1920">
            <v>0</v>
          </cell>
        </row>
        <row r="1921">
          <cell r="A1921" t="str">
            <v>17.05.050</v>
          </cell>
          <cell r="B1921" t="str">
            <v>FORNECIMENTO E ASSENTAMENTO DE BALANCO COLEGIAL COM 03 CADEIRAS REF. 121,GIRASSOL OU SIMILAR,INCLUSIVE PINTURA E TRANSPORTE PARA REGIAO METROPOLITANA DO GRANDE RECIFE.</v>
          </cell>
          <cell r="C1921" t="str">
            <v>Un</v>
          </cell>
          <cell r="D1921">
            <v>718.71</v>
          </cell>
        </row>
        <row r="1922">
          <cell r="A1922">
            <v>0</v>
          </cell>
        </row>
        <row r="1923">
          <cell r="A1923" t="str">
            <v>17.05.060</v>
          </cell>
          <cell r="B1923" t="str">
            <v>FORNECIMENTO E ASSENTAMENTO DE BALANCO COLEGIAL COM 04 CADEIRAS REF. 122,GIRASSOL OU SIMILAR,INCLUSIVE PINTURA E TRANSPORTE PARA REGIAO METROPOLITANA DO GRANDE RECIFE.</v>
          </cell>
          <cell r="C1923" t="str">
            <v>Un</v>
          </cell>
          <cell r="D1923">
            <v>843.71</v>
          </cell>
        </row>
        <row r="1924">
          <cell r="A1924">
            <v>0</v>
          </cell>
        </row>
        <row r="1925">
          <cell r="A1925" t="str">
            <v>17.05.070</v>
          </cell>
          <cell r="B1925" t="str">
            <v>FORNECIMENTO E ASSENTAMENTO DE CARROSSEL STAND TAMANHO PEQUENO REF. 130,GIRASSOL OU SIMILAR,INCLUSIVE PINTURA E TRANSPORTE PARA REGIAO METROPOLITANA DO GRANDE RECIFE.</v>
          </cell>
          <cell r="C1925" t="str">
            <v>Un</v>
          </cell>
          <cell r="D1925">
            <v>801.37</v>
          </cell>
        </row>
        <row r="1926">
          <cell r="A1926">
            <v>0</v>
          </cell>
        </row>
        <row r="1927">
          <cell r="A1927" t="str">
            <v>17.05.080</v>
          </cell>
          <cell r="B1927" t="str">
            <v>FORNECIMENTO E ASSENTAMENTO DE CARROSSEL STAND TAMANHO MEDIO REF. 131,GIRASSOL OU SIMILAR,INCLUSIVE PINTURA E TRANSPORTE PARA REGIAO METROPOLITANA DO GRANDE RECIFE.</v>
          </cell>
          <cell r="C1927" t="str">
            <v>Un</v>
          </cell>
          <cell r="D1927">
            <v>926.37</v>
          </cell>
        </row>
        <row r="1928">
          <cell r="A1928">
            <v>0</v>
          </cell>
        </row>
        <row r="1929">
          <cell r="A1929" t="str">
            <v>17.05.090</v>
          </cell>
          <cell r="B1929" t="str">
            <v>FORNECIMENTO E ASSENTAMENTO DE CARROSSEL STAND TAMANHO GRANDE REF. 132,GIRASSOL OU SIMILAR,INCLUSIVE PINTURA E TRANSPORTE PARA REGIAO METROPOLITANA DO GRANDE RECIFE.</v>
          </cell>
          <cell r="C1929" t="str">
            <v>Un</v>
          </cell>
          <cell r="D1929">
            <v>1088.8699999999999</v>
          </cell>
        </row>
        <row r="1930">
          <cell r="A1930">
            <v>0</v>
          </cell>
        </row>
        <row r="1931">
          <cell r="A1931" t="str">
            <v>17.05.100</v>
          </cell>
          <cell r="B1931" t="str">
            <v>FORNECIMENTO E ASSENTAMENTO DE ESCORREGO MIRIM COM RAMPA DE 1.50M REF.180,GIRASSOL OU SIMILAR,INCLUSIVE PINTURA E TRANSPORTE PARA REGIAO METROPOLITANA DO GRANDE RECIFE.</v>
          </cell>
          <cell r="C1931" t="str">
            <v>Un</v>
          </cell>
          <cell r="D1931">
            <v>443.71</v>
          </cell>
        </row>
        <row r="1932">
          <cell r="A1932">
            <v>0</v>
          </cell>
        </row>
        <row r="1933">
          <cell r="A1933" t="str">
            <v>17.05.110</v>
          </cell>
          <cell r="B1933" t="str">
            <v>FORNECIMENTO E ASSENTAMENTO DE ESCORRREGO MEDIO COM RAMPA DE 2.00M REF. 181, GIRASSOL OU SIMILAR,INCLUSIVE PINTURA E TRANSPORTE PARA REGIAO METROPOLITANA DO GRANDE RECIFE.</v>
          </cell>
          <cell r="C1933" t="str">
            <v>Un</v>
          </cell>
          <cell r="D1933">
            <v>581.21</v>
          </cell>
        </row>
        <row r="1934">
          <cell r="A1934">
            <v>0</v>
          </cell>
        </row>
        <row r="1935">
          <cell r="A1935" t="str">
            <v>17.05.120</v>
          </cell>
          <cell r="B1935" t="str">
            <v>FORNECIMENTO E ASSENTAMENTO DE ESCORREGO GRANDE COM RAMPA DE 3.00M REF. 182,GIRASSOL OU SIMILAR,INCLUSIVE PINTURA E TRANSPORTE PARA REGIAO METROPOLITANA DO GRANDE RECIFE.</v>
          </cell>
          <cell r="C1935" t="str">
            <v>Un</v>
          </cell>
          <cell r="D1935">
            <v>762.46</v>
          </cell>
        </row>
        <row r="1936">
          <cell r="A1936">
            <v>0</v>
          </cell>
        </row>
        <row r="1937">
          <cell r="A1937" t="str">
            <v>17.05.130</v>
          </cell>
          <cell r="B1937" t="str">
            <v>FORNECIMENTO E ASSENTAMENTO DE ESCORREGO COM RAMPA DE 4.00M REF.183, GIRASSOL OU SIMILAR, INCLUSIVE PINTURA E TRANSPORTE PARA REGIAO METROPOLITANA DO GRANDE RECIFE.</v>
          </cell>
          <cell r="C1937" t="str">
            <v>Un</v>
          </cell>
          <cell r="D1937">
            <v>1006.21</v>
          </cell>
        </row>
        <row r="1938">
          <cell r="A1938">
            <v>0</v>
          </cell>
        </row>
        <row r="1939">
          <cell r="A1939" t="str">
            <v>17.05.140</v>
          </cell>
          <cell r="B1939" t="str">
            <v>FORNECIMENTO E ASSENTAMENTO DE ESCADA VERTICAL L ALTURA 2.00M REF. 190,GIRASSOL OU SIMILAR,INCLUSIVE PINTURA E TRANSPORTE PARA REGIAO METROPOLITANA DO GRANDE RECIFE.</v>
          </cell>
          <cell r="C1939" t="str">
            <v>Un</v>
          </cell>
          <cell r="D1939">
            <v>385.22</v>
          </cell>
        </row>
        <row r="1940">
          <cell r="A1940">
            <v>0</v>
          </cell>
        </row>
        <row r="1941">
          <cell r="A1941" t="str">
            <v>17.05.150</v>
          </cell>
          <cell r="B1941" t="str">
            <v>FORNECIMENTO E ASSENTAMENTO DE ESCADA VERTICAL L ALTURA 3.00M REF. 191,GIRASSOL OU SIMILAR,INCLUSIVE PINTURA E TRANSPORTE PARA REGIAO METROPOLITANA DO GRANDE RECIFE.</v>
          </cell>
          <cell r="C1941" t="str">
            <v>Un</v>
          </cell>
          <cell r="D1941">
            <v>583.97</v>
          </cell>
        </row>
        <row r="1942">
          <cell r="A1942">
            <v>0</v>
          </cell>
        </row>
        <row r="1943">
          <cell r="A1943" t="str">
            <v>17.05.160</v>
          </cell>
          <cell r="B1943" t="str">
            <v>FORNECIMENTO E ASSENTAMENTO DE ESCADA HORIZONTAL U ALTURA 2.00M REF. 192,GIRASSOL OU SIMILAR,INCLUSIVE PINTURA E TRANSPORTE PARA REGIAO METROPOLITANA DO GRANDE RECIFE.</v>
          </cell>
          <cell r="C1943" t="str">
            <v>Un</v>
          </cell>
          <cell r="D1943">
            <v>587.46</v>
          </cell>
        </row>
        <row r="1944">
          <cell r="A1944">
            <v>0</v>
          </cell>
        </row>
        <row r="1945">
          <cell r="A1945" t="str">
            <v>17.05.170</v>
          </cell>
          <cell r="B1945" t="str">
            <v>FORNECIMENTO E ASSENTAMENTO DE ESCADA HORIZONTAL U ALTURA 3.00M REF. 193,GIRASSOL OU SIMILAR,INCLUSIVE PINTURA E TRANSPORTE PARA REGIAO METROPOLITANA DO GRANDE RECIFE.</v>
          </cell>
          <cell r="C1945" t="str">
            <v>Un</v>
          </cell>
          <cell r="D1945">
            <v>718.71</v>
          </cell>
        </row>
        <row r="1946">
          <cell r="A1946">
            <v>0</v>
          </cell>
        </row>
        <row r="1947">
          <cell r="A1947" t="str">
            <v>17.05.180</v>
          </cell>
          <cell r="B1947" t="str">
            <v>FORNECIMENTO E ASSENTAMENTO DE ESCADA VERTICAL Y ALTURA 3.00M REF. 194,GIRASSOL OU SIMILAR,INCLUSIVE PINTURA E TRANSPORTE PARA REGIAO METROPOLITANA DO GRANDE RECIFE.</v>
          </cell>
          <cell r="C1947" t="str">
            <v>Un</v>
          </cell>
          <cell r="D1947">
            <v>818.71</v>
          </cell>
        </row>
        <row r="1948">
          <cell r="A1948">
            <v>0</v>
          </cell>
        </row>
        <row r="1949">
          <cell r="A1949" t="str">
            <v>17.05.190</v>
          </cell>
          <cell r="B1949" t="str">
            <v>FORNECIMENTO E ASSENTAMENTO DE GANGORRA MIRIM COM 01 PECA REF. 200,GIRASSOL OU SIMILAR, INCLUSIVE PINTURA E TRANSPORTE PARA REGIAO METROPOLITANA DO GRANDE RECIFE.</v>
          </cell>
          <cell r="C1949" t="str">
            <v>Un</v>
          </cell>
          <cell r="D1949">
            <v>388.71</v>
          </cell>
        </row>
        <row r="1950">
          <cell r="A1950">
            <v>0</v>
          </cell>
        </row>
        <row r="1951">
          <cell r="A1951" t="str">
            <v>17.05.200</v>
          </cell>
          <cell r="B1951" t="str">
            <v>FORNECIMENTO E ASSENTAMENTO DE GANGORRA MIRIM COM 02 PECAS REF. 201,GIRASSOL OU SIMILAR,INCLUSIVE PINTURA E TRANSPORTE PARA REGIAO METROPOLITANA DO GRANDE RECIFE.</v>
          </cell>
          <cell r="C1951" t="str">
            <v>Un</v>
          </cell>
          <cell r="D1951">
            <v>551.21</v>
          </cell>
        </row>
        <row r="1952">
          <cell r="A1952">
            <v>0</v>
          </cell>
        </row>
        <row r="1953">
          <cell r="A1953" t="str">
            <v>17.05.210</v>
          </cell>
          <cell r="B1953" t="str">
            <v>FORNECIMENTO E ASSENTAMENTO DE GANGORRA MIRIM COM 03 PECAS REF. 202,GIRASSOL OU SIMILAR,INCLUSIVE PINTURA E TRANSPORTE PARA REGIAO METROPOLITANA DO GRANDE RECIFE.</v>
          </cell>
          <cell r="C1953" t="str">
            <v>Un</v>
          </cell>
          <cell r="D1953">
            <v>713.71</v>
          </cell>
        </row>
        <row r="1954">
          <cell r="A1954">
            <v>0</v>
          </cell>
        </row>
        <row r="1955">
          <cell r="A1955" t="str">
            <v>17.05.220</v>
          </cell>
          <cell r="B1955" t="str">
            <v>FORNECIMENTO E ASSENTAMENTO DE GANGORRA STAND COM 02 PECAS REF. 203,GIRASSOL OU SIMILAR,INCLUSIVE PINTURA E TRANSPORTE PARA REGIAO METROPOLITANA DO GRANDE RECIFE.</v>
          </cell>
          <cell r="C1955" t="str">
            <v>Un</v>
          </cell>
          <cell r="D1955">
            <v>713.71</v>
          </cell>
        </row>
        <row r="1956">
          <cell r="A1956">
            <v>0</v>
          </cell>
        </row>
        <row r="1957">
          <cell r="A1957" t="str">
            <v>17.05.230</v>
          </cell>
          <cell r="B1957" t="str">
            <v>FORNECIMENTO E ASSENTAMENTO DE GANGORRA STAND COM 03 PECAS REF. 204,GIRASSOL OU SIMILAR,INCLUSIVE PINTURA E TRANSPORTE PARA REGIAO METROPOLITANA DO GRANDE RECIFE.</v>
          </cell>
          <cell r="C1957" t="str">
            <v>Un</v>
          </cell>
          <cell r="D1957">
            <v>843.71</v>
          </cell>
        </row>
        <row r="1958">
          <cell r="A1958">
            <v>0</v>
          </cell>
        </row>
        <row r="1959">
          <cell r="A1959" t="str">
            <v>17.05.240</v>
          </cell>
          <cell r="B1959" t="str">
            <v>FORNECIMENTO E ASSENTAMENTO DE GANGORRA STAND COM 04 PECAS REF. 205,GIRASSOL OU SIMILAR,INCLUSIVE PINTURA E TRANSPORTE PARA REGIAO METROPOLITANA DO GRANDE RECIFE.</v>
          </cell>
          <cell r="C1959" t="str">
            <v>Un</v>
          </cell>
          <cell r="D1959">
            <v>1006.21</v>
          </cell>
        </row>
        <row r="1960">
          <cell r="A1960">
            <v>0</v>
          </cell>
        </row>
        <row r="1961">
          <cell r="A1961" t="str">
            <v>17.05.250</v>
          </cell>
          <cell r="B1961" t="str">
            <v>FORNECIMENTO E ASSENTAMENTO DE GAIOLA COM (1.20 X 1.20 X 2.50)M REF. 220,GIRASSOL OU SI MILAR,INCLUSIVE PINTURA E TRANSPORTE PARA REGIAO METROPOLITANA DO GRANDE RECIFE.</v>
          </cell>
          <cell r="C1961" t="str">
            <v>Un</v>
          </cell>
          <cell r="D1961">
            <v>892.03</v>
          </cell>
        </row>
        <row r="1962">
          <cell r="A1962">
            <v>0</v>
          </cell>
        </row>
        <row r="1963">
          <cell r="A1963" t="str">
            <v>17.05.260</v>
          </cell>
          <cell r="B1963" t="str">
            <v>FORNECIMENTO E ASSENTAMENTO DE GAIOLA COM (1.40 X 1.40 X 2.50)M REF. 221,GIRASSOL OU SI MILAR,INCLUSIVE PINTURA E TRANSPORTE PARA REGIAO METROPOLITANA DO GRANDE RECIFE.</v>
          </cell>
          <cell r="C1963" t="str">
            <v>Un</v>
          </cell>
          <cell r="D1963">
            <v>1054.53</v>
          </cell>
        </row>
        <row r="1964">
          <cell r="A1964">
            <v>0</v>
          </cell>
        </row>
        <row r="1965">
          <cell r="A1965" t="str">
            <v>17.05.270</v>
          </cell>
          <cell r="B1965" t="str">
            <v>FORNECIMENTO E ASSENTAMENTO DE GAIOLA COM (1.60 X 1.60 X 2.50)M, REF. 222, GIRASSOL OU SIMILAR, INCLUSIVE PINTURA E TRANSPORTE PARA REGIAO METROPOLITANA DO GRANDE RECIFE.</v>
          </cell>
          <cell r="C1965" t="str">
            <v>Un</v>
          </cell>
          <cell r="D1965">
            <v>1217.03</v>
          </cell>
        </row>
        <row r="1966">
          <cell r="A1966">
            <v>0</v>
          </cell>
        </row>
        <row r="1967">
          <cell r="A1967" t="str">
            <v>17.05.280</v>
          </cell>
          <cell r="B1967" t="str">
            <v>FORNECIMENTO E ASSENTAMENTO DE BARRAS PARA FUTEBOL DE SALAO (MOVEIS), TUBO 1 1/2 POL, REF. 410,GIRASSOL OU SIMILAR,INCLUSIVE PINTURA E TRANSPORTE PARA REGIAO METROPOLITANA DO GRANDE RECIFE.</v>
          </cell>
          <cell r="C1967" t="str">
            <v>PAR</v>
          </cell>
          <cell r="D1967">
            <v>1099.43</v>
          </cell>
        </row>
        <row r="1968">
          <cell r="A1968">
            <v>0</v>
          </cell>
        </row>
        <row r="1969">
          <cell r="A1969" t="str">
            <v>17.05.290</v>
          </cell>
          <cell r="B1969" t="str">
            <v>FORNECIMENTO E ASSENTAMENTO DE BARRAS PARA FUTEBOL DE SALAO (MOVEIS) TUBO 2 POL,REF.411,GIRASSOL OU SIMILAR,INCLUSIVE PINTURA E TRANSPORTE PARA REGIAO METROPOLITANA DO GRANDE RECIFE.</v>
          </cell>
          <cell r="C1969" t="str">
            <v>PAR</v>
          </cell>
          <cell r="D1969">
            <v>1399.43</v>
          </cell>
        </row>
        <row r="1970">
          <cell r="A1970">
            <v>0</v>
          </cell>
        </row>
        <row r="1971">
          <cell r="A1971" t="str">
            <v>17.05.291</v>
          </cell>
          <cell r="B1971" t="str">
            <v>FORNECIMENTO E FIXAÇÃO DE ABRAÇADEIRA METÁLICA TIPO "U", PARA TUBO DE 2", FIXADA EM CONCRETO ATRAVÉS DE DOIS CHUMBADORES TIPO PARABOLT EXPANSIVO COM PARAFUSO GALVANIZADO 3/8" E COMPRIMENTO 80MM</v>
          </cell>
          <cell r="C1971" t="str">
            <v>Cj</v>
          </cell>
          <cell r="D1971">
            <v>9.4600000000000009</v>
          </cell>
        </row>
        <row r="1972">
          <cell r="A1972">
            <v>0</v>
          </cell>
        </row>
        <row r="1973">
          <cell r="A1973" t="str">
            <v>17.05.300</v>
          </cell>
          <cell r="B1973" t="str">
            <v>FORNECIMENTO E ASSENTAMENTO DE BARRAS PARA FUTEBOL DE SALAO (MOVEIS),TUBO 3 POL, REF. 412, GIRASSOL OU SIMILAR,INCLUSIVE PINTURA E TRANSPORTE PARA REGIAO METROPOLITANA DO GRANDE RECIFE.</v>
          </cell>
          <cell r="C1973" t="str">
            <v>PAR</v>
          </cell>
          <cell r="D1973">
            <v>1886.93</v>
          </cell>
        </row>
        <row r="1974">
          <cell r="A1974">
            <v>0</v>
          </cell>
        </row>
        <row r="1975">
          <cell r="A1975" t="str">
            <v>17.05.301</v>
          </cell>
          <cell r="B1975" t="str">
            <v>FORNECIMENTO E FIXAÇÃO DE ABRAÇADEIRA METÁLICA TIPO "U", PARA TUBO DE 3", FIXADA EM CONCRETO ATRAVÉS DE DOIS CHUMBADORES TIPO PARABOLT EXPANSIVO COM PARAFUSO GALVANIZADO 3/8" E COMPRIMENTO 80MM</v>
          </cell>
          <cell r="C1975" t="str">
            <v>Cj</v>
          </cell>
          <cell r="D1975">
            <v>9.57</v>
          </cell>
        </row>
        <row r="1976">
          <cell r="A1976">
            <v>0</v>
          </cell>
        </row>
        <row r="1977">
          <cell r="A1977" t="str">
            <v>17.05.310</v>
          </cell>
          <cell r="B1977" t="str">
            <v>FORNECIMENTO E ASSENTAMENTO DE BARRAS PARA FUTEBOL DE CAMPO SOCIETY,TUBO 4 POL,REF. 413,GIRASSOL OU SIMILAR, INCLUSIVE PINTURA E TRANSPORTE PARA REGIAO METROPOLITANA DO GRANDE RECIFE.</v>
          </cell>
          <cell r="C1977" t="str">
            <v>PAR</v>
          </cell>
          <cell r="D1977">
            <v>2378.0500000000002</v>
          </cell>
        </row>
        <row r="1978">
          <cell r="A1978">
            <v>0</v>
          </cell>
        </row>
        <row r="1979">
          <cell r="A1979" t="str">
            <v>17.05.320</v>
          </cell>
          <cell r="B1979" t="str">
            <v>FORNECIMENTO E ASSENTAMENTO DE BARRAS PARA FUTEBOL DE CAMPO OFICIAL,TUBO 4 POL,REF. 414,GIRASSOL OU SIMILAR, INCLUSIVE PINTURA E TRANSPORTE PARA REGIAO METROPOLITANA DO GRANDE RECIFE.</v>
          </cell>
          <cell r="C1979" t="str">
            <v>PAR</v>
          </cell>
          <cell r="D1979">
            <v>3503.05</v>
          </cell>
        </row>
        <row r="1980">
          <cell r="A1980">
            <v>0</v>
          </cell>
        </row>
        <row r="1981">
          <cell r="A1981" t="str">
            <v>17.05.330</v>
          </cell>
          <cell r="B1981" t="str">
            <v>FORNECIMENTO E ASSENTAMENTO DE TRAVES PARA VOLEIBOL,TUBO 2 POL,REF. 400, GIRASSOL OU SIMILAR,INCLUSIVE PINTURA E TRANSPORTE PARA REGIAO METROPOLITANA DO GRANDE RECIFE.</v>
          </cell>
          <cell r="C1981" t="str">
            <v>PAR</v>
          </cell>
          <cell r="D1981">
            <v>702.72</v>
          </cell>
        </row>
        <row r="1982">
          <cell r="A1982">
            <v>0</v>
          </cell>
        </row>
        <row r="1983">
          <cell r="A1983" t="str">
            <v>17.05.340</v>
          </cell>
          <cell r="B1983" t="str">
            <v>FORNECIMENTO E ASSENTAMENTO DE TRAVES PARA VOLEIBOL,TUBO 3 POL,REF. 401, GIRASSOL OU SIMILAR,INCLUSIVE PINTURA E TRANSPORTE PARA REGIAO METROPOLITANA DO GRANDE RECIFE.</v>
          </cell>
          <cell r="C1983" t="str">
            <v>PAR</v>
          </cell>
          <cell r="D1983">
            <v>915.22</v>
          </cell>
        </row>
        <row r="1984">
          <cell r="A1984">
            <v>0</v>
          </cell>
        </row>
        <row r="1985">
          <cell r="A1985" t="str">
            <v>17.05.350</v>
          </cell>
          <cell r="B1985" t="str">
            <v>FORNECIMENTO E ASSENTAMENTO DE TABELA PARA BASQUETE (OFICIAL) REF. 420 COM ARO PARA TABELA REF. 422,GIRASSOL OU SIMILAR,INCLUSIVE PINTURA E TRANSPORTE PARA REGIAO METROPOLITANA DO GRANDE RECIFE.</v>
          </cell>
          <cell r="C1985" t="str">
            <v>PAR</v>
          </cell>
          <cell r="D1985">
            <v>1370.41</v>
          </cell>
        </row>
        <row r="1986">
          <cell r="A1986">
            <v>0</v>
          </cell>
        </row>
        <row r="1987">
          <cell r="A1987" t="str">
            <v>17.05.360</v>
          </cell>
          <cell r="B1987" t="str">
            <v>FORNECIMENTO E ASSENTAMENTO DE ESTRUTURA PARA BASQUETE FIXA REF. 430 E TABELA PARA BASQUETE (OFICIAL) REF.420 COM ARO PARA TABELA REF.422 GIRASSOL OU SIMILAR,INCLUSIVE PINTURA E TRANSPORTE PARA REGIAO METROPOLITANA DO GRANDE RECIFE.</v>
          </cell>
          <cell r="C1987" t="str">
            <v>PAR</v>
          </cell>
          <cell r="D1987">
            <v>3607.08</v>
          </cell>
        </row>
        <row r="1988">
          <cell r="A1988">
            <v>0</v>
          </cell>
        </row>
        <row r="1989">
          <cell r="A1989" t="str">
            <v>17.05.366</v>
          </cell>
          <cell r="B1989" t="str">
            <v>FORNECIMENTO DE ESTRUTURA MÓVEL PARA TABELA DE BASQUETE EM TUBOS DE FERRO DIN 2440 3" E 2", SUPORTE PARA FIXAÇÃO DA TABELA EM CANTONEIRA L 2" X 1/4" ASTM A36, CONTRAPESO EM CHAPA ASTM A36, RODÍZIO DE FERRO FUNDIDO REVESTIDO COM POLIURETANO COM ROLDANA GIR</v>
          </cell>
          <cell r="C1989" t="str">
            <v>PAR</v>
          </cell>
          <cell r="D1989">
            <v>4687.5</v>
          </cell>
        </row>
        <row r="1990">
          <cell r="A1990">
            <v>0</v>
          </cell>
        </row>
        <row r="1991">
          <cell r="A1991" t="str">
            <v>17.05.370</v>
          </cell>
          <cell r="B1991" t="str">
            <v>FORNECIMENTO E ASSENTAMENTO DE MASTRO COM 5 M DE ALTURA REF. 530,GIRASSOL OU SIMILAR,INCLUSIVE PINTURA E TRANSPORTE PARA REGIAO METROPOLITANA DO GRANDE RECIFE.</v>
          </cell>
          <cell r="C1991" t="str">
            <v>Un</v>
          </cell>
          <cell r="D1991">
            <v>442.96</v>
          </cell>
        </row>
        <row r="1992">
          <cell r="A1992">
            <v>0</v>
          </cell>
        </row>
        <row r="1993">
          <cell r="A1993" t="str">
            <v>17.05.380</v>
          </cell>
          <cell r="B1993" t="str">
            <v>FORNECIMENTO E ASSENTAMENTO DE MASTRO COM 6 M DE ALTURA REF. 531,GIRASSOL OU SIMILAR,INCLUSIVE PINTURA E TRANSPORTE PARA REGIAO METROPOLITANA DO GRANDE RECIFE.</v>
          </cell>
          <cell r="C1993" t="str">
            <v>Un</v>
          </cell>
          <cell r="D1993">
            <v>486.71</v>
          </cell>
        </row>
        <row r="1994">
          <cell r="A1994">
            <v>0</v>
          </cell>
        </row>
        <row r="1995">
          <cell r="A1995" t="str">
            <v>17.05.390</v>
          </cell>
          <cell r="B1995" t="str">
            <v>FORNECIMENTO E ASSENTAMENTO DE MASTRO COM 7 M DE ALTURA REF. 532,GIRASSOL OU SIMILAR,INCLUSIVE PINTURA E TRANSPORTE PARA REGIAO METROPOLITANA DO GRANDE RECIFE.</v>
          </cell>
          <cell r="C1995" t="str">
            <v>Un</v>
          </cell>
          <cell r="D1995">
            <v>604.21</v>
          </cell>
        </row>
        <row r="1996">
          <cell r="A1996">
            <v>0</v>
          </cell>
        </row>
        <row r="1997">
          <cell r="A1997" t="str">
            <v>17.05.400</v>
          </cell>
          <cell r="B1997" t="str">
            <v>FORNECIMENTO E ASSENTAMENTO DE MASTRO COM 8 M DE ALTURA REF. 533,GIRASSOL OU SIMILAR,INCLUSIVE PINTURA E TRANSPORTE PARA REGIAO METROPOLITANA DO GRANDE RECIFE.</v>
          </cell>
          <cell r="C1997" t="str">
            <v>Un</v>
          </cell>
          <cell r="D1997">
            <v>717.96</v>
          </cell>
        </row>
        <row r="1998">
          <cell r="A1998">
            <v>0</v>
          </cell>
        </row>
        <row r="1999">
          <cell r="A1999" t="str">
            <v>17.07.010</v>
          </cell>
          <cell r="B1999" t="str">
            <v>FORNECIMENTO E ASSENTAMENTO DE GRADIL E/OU PORTAO COM FERRAGENS, MODELO AV 31/2000-OP 01 INCLUSIVE APARELHAMENTO E PINTURA COM ESMALTE SINTETICO DUAS DEMAOS.</v>
          </cell>
          <cell r="C1999" t="str">
            <v>m2</v>
          </cell>
          <cell r="D1999">
            <v>225.37</v>
          </cell>
        </row>
        <row r="2000">
          <cell r="A2000">
            <v>0</v>
          </cell>
        </row>
        <row r="2001">
          <cell r="A2001" t="str">
            <v>17.07.020</v>
          </cell>
          <cell r="B2001" t="str">
            <v>FORNECIMENTO E ASSENTAMENTO DE GRADIL E/OU PORTAO COM FERRAGENS, MODELO AV 31/2000-OP 02 INCLUSIVE APARELHAMENTO E PINTURA COM ESMALTE SINTETICO DUAS DEMAOS.</v>
          </cell>
          <cell r="C2001" t="str">
            <v>m2</v>
          </cell>
          <cell r="D2001">
            <v>281.62</v>
          </cell>
        </row>
        <row r="2002">
          <cell r="A2002">
            <v>0</v>
          </cell>
        </row>
        <row r="2003">
          <cell r="A2003" t="str">
            <v>17.07.030</v>
          </cell>
          <cell r="B2003" t="str">
            <v>FORNECIMENTO E ASSENTAMENTO DE GRADIL E/OU PORTAO COM FERRAGENS, MODELO AV 31/2000-OP 03 INCLUSIVE APARELHAMENTO E PINTURA COM ESMALTE SINTETICO DUAS DEMAOS.</v>
          </cell>
          <cell r="C2003" t="str">
            <v>m2</v>
          </cell>
          <cell r="D2003">
            <v>295.37</v>
          </cell>
        </row>
        <row r="2004">
          <cell r="A2004">
            <v>0</v>
          </cell>
        </row>
        <row r="2005">
          <cell r="A2005" t="str">
            <v>17.08.010</v>
          </cell>
          <cell r="B2005" t="str">
            <v>FORNECIMENTO E ASSENTAMENTO DE CAIXA PRE-MOLDADA PARA AR CONDICIONADO, CAPACIDADE 7000BTU TIPO PADRAO (ABERTA).</v>
          </cell>
          <cell r="C2005" t="str">
            <v>Un</v>
          </cell>
          <cell r="D2005">
            <v>73.03</v>
          </cell>
        </row>
        <row r="2006">
          <cell r="A2006">
            <v>0</v>
          </cell>
        </row>
        <row r="2007">
          <cell r="A2007" t="str">
            <v>17.08.020</v>
          </cell>
          <cell r="B2007" t="str">
            <v>FORNECIMENTO E ASSENTAMENTO DE CAIXA PRE-MOLDADA PARA AR CONDICIONADO, CAPACIDADE 10000/ 12000 BTU, TIPO PADRAO (ABERTA).</v>
          </cell>
          <cell r="C2007" t="str">
            <v>Un</v>
          </cell>
          <cell r="D2007">
            <v>90.95</v>
          </cell>
        </row>
        <row r="2008">
          <cell r="A2008">
            <v>0</v>
          </cell>
        </row>
        <row r="2009">
          <cell r="A2009" t="str">
            <v>17.08.021</v>
          </cell>
          <cell r="B2009" t="str">
            <v>FORNECIMENTO E ASSENTAMENTO DE CAIXA PRÉ-MOLDADA DE CONCRETO PARA AR CONDICIONADO, CAPACIDADE 10000/21000 BTU´S 82X56X73CM - FECHADA - TECNOFORM OU SIMILAR.</v>
          </cell>
          <cell r="C2009" t="str">
            <v>Un</v>
          </cell>
          <cell r="D2009">
            <v>166</v>
          </cell>
        </row>
        <row r="2010">
          <cell r="A2010">
            <v>0</v>
          </cell>
        </row>
        <row r="2011">
          <cell r="A2011" t="str">
            <v>17.08.030</v>
          </cell>
          <cell r="B2011" t="str">
            <v>FORNECIMENTO E ASSENTAMENTO DE CAIXA PRE-MOLDADA PARA AR CONDICIONADO, CAPACIDADE 21000 BTU TIPO PADRAO (ABERTA).</v>
          </cell>
          <cell r="C2011" t="str">
            <v>Un</v>
          </cell>
          <cell r="D2011">
            <v>130.53</v>
          </cell>
        </row>
        <row r="2012">
          <cell r="A2012">
            <v>0</v>
          </cell>
        </row>
        <row r="2013">
          <cell r="A2013" t="str">
            <v>17.08.080</v>
          </cell>
          <cell r="B2013" t="str">
            <v>SUPORTE PARA APARELHO DE AR CONDICIONADO DE 0,65X0,65X0,50M, FIXADO EM MADEIRITE, CONFORME DETALHE SEDUC DEZ/2006, EM CANTONEIRA "L" 2"X1/4", TAMPO EM CHAPA 12 E BARRA CHATA DE 2"X1/4". SEM PINTURA.</v>
          </cell>
          <cell r="C2013" t="str">
            <v>Un</v>
          </cell>
          <cell r="D2013">
            <v>245.92</v>
          </cell>
        </row>
        <row r="2014">
          <cell r="A2014">
            <v>0</v>
          </cell>
        </row>
        <row r="2015">
          <cell r="A2015" t="str">
            <v>17.09.010</v>
          </cell>
          <cell r="B2015" t="str">
            <v>FORNECIMENTO E ASSENTAMENTO DE COLETOR INDIVIDUAL  EM POLIETILENO PARA COLETA SELETIVA,COM CAP. DE 50 LITROS COM IMPRESSÃO DE LOGOTIPO "GOVERNO DO ESTADO", FIXADO EM PAREDES ATRAVÉS DE PARAF. GALV. SEXTAV. ROSCA SOBERBA DE 1/4"X50MM COM BUCHA E ARRUELA.</v>
          </cell>
          <cell r="C2015" t="str">
            <v>Un</v>
          </cell>
          <cell r="D2015">
            <v>169.9</v>
          </cell>
        </row>
        <row r="2016">
          <cell r="A2016">
            <v>0</v>
          </cell>
        </row>
        <row r="2017">
          <cell r="A2017" t="str">
            <v>17.09.020</v>
          </cell>
          <cell r="B2017"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17" t="str">
            <v>Cj</v>
          </cell>
          <cell r="D2017">
            <v>740.85</v>
          </cell>
        </row>
        <row r="2018">
          <cell r="A2018">
            <v>0</v>
          </cell>
        </row>
        <row r="2019">
          <cell r="A2019" t="str">
            <v>17.10.010</v>
          </cell>
          <cell r="B2019" t="str">
            <v>FORNECIMENTO E INSTALAÇÃO DE TELA DE NYLON PARA COBERTURA DE QUADRA, MALHA 10X10CM, FIO 3,6MM, INCLUSIVE CABO DE AÇO DE 3/16" TRANSVERSAL A CADA 2,00M, PRESILHAS E ESTICADORES.</v>
          </cell>
          <cell r="C2019" t="str">
            <v>m2</v>
          </cell>
          <cell r="D2019">
            <v>9.18</v>
          </cell>
        </row>
        <row r="2020">
          <cell r="A2020">
            <v>0</v>
          </cell>
        </row>
        <row r="2021">
          <cell r="A2021" t="str">
            <v>18.00.000</v>
          </cell>
          <cell r="B2021" t="str">
            <v>INSTALACOES ELETRICAS</v>
          </cell>
        </row>
        <row r="2022">
          <cell r="A2022">
            <v>0</v>
          </cell>
        </row>
        <row r="2023">
          <cell r="A2023" t="str">
            <v>18.01.005</v>
          </cell>
          <cell r="B2023" t="str">
            <v>FIO DE COBRE NU, TEMPERA MEIO-DURO, CLASSE 1A S.M. - 10 MM2, INCLUSIVE ASSENTAMENTO.</v>
          </cell>
          <cell r="C2023" t="str">
            <v>m</v>
          </cell>
          <cell r="D2023">
            <v>7.85</v>
          </cell>
        </row>
        <row r="2024">
          <cell r="A2024">
            <v>0</v>
          </cell>
        </row>
        <row r="2025">
          <cell r="A2025" t="str">
            <v>18.01.010</v>
          </cell>
          <cell r="B2025" t="str">
            <v>FIO DE COBRE, TEMPERA MEIO-DURO, CLASSE 1, COM COBERTURA DE PVC, TIPO WPP, S.M. - 4 MM2, INCLUSIVE ASSENTAMENTO.</v>
          </cell>
          <cell r="C2025" t="str">
            <v>m</v>
          </cell>
          <cell r="D2025">
            <v>3.82</v>
          </cell>
        </row>
        <row r="2026">
          <cell r="A2026">
            <v>0</v>
          </cell>
        </row>
        <row r="2027">
          <cell r="A2027" t="str">
            <v>18.01.020</v>
          </cell>
          <cell r="B2027" t="str">
            <v>FIO DE COBRE, TEMPERA MEIO-DURO, CLASSE 1, COM COBERTURA DE PVC, TIPO WPP, S.M. - 6 MM2, INCLUSIVE ASSENTAMENTO.</v>
          </cell>
          <cell r="C2027" t="str">
            <v>m</v>
          </cell>
          <cell r="D2027">
            <v>5.03</v>
          </cell>
        </row>
        <row r="2028">
          <cell r="A2028">
            <v>0</v>
          </cell>
        </row>
        <row r="2029">
          <cell r="A2029" t="str">
            <v>18.01.025</v>
          </cell>
          <cell r="B2029" t="str">
            <v>FIO DE COBRE, TEMPERA MEIO-DURO, CLASSE 1, COM COBERTURA DE PVC, TIPO WPP, S.M. - 10 MM2, INCLUSIVE ASSENTAMENTO.</v>
          </cell>
          <cell r="C2029" t="str">
            <v>m</v>
          </cell>
          <cell r="D2029">
            <v>7.98</v>
          </cell>
        </row>
        <row r="2030">
          <cell r="A2030">
            <v>0</v>
          </cell>
        </row>
        <row r="2031">
          <cell r="A2031" t="str">
            <v>18.01.030</v>
          </cell>
          <cell r="B2031" t="str">
            <v>CABO DE COBRE, TEMPERA MEIO-DURO, ENCORDOAMENTO CLASSE 2, COM COBERTURA DE PVC, TIPO WPP, S.M. - 10 MM2, INCLUSIVE ASSENTAMENTO.</v>
          </cell>
          <cell r="C2031" t="str">
            <v>m</v>
          </cell>
          <cell r="D2031">
            <v>6.33</v>
          </cell>
        </row>
        <row r="2032">
          <cell r="A2032">
            <v>0</v>
          </cell>
        </row>
        <row r="2033">
          <cell r="A2033" t="str">
            <v>18.01.040</v>
          </cell>
          <cell r="B2033" t="str">
            <v>CABO DE COBRE, TEMPERA MEIO-DURO, ENCORDOAMENTO CLASSE 2, COM COBERTURA DE PVC, TIPO WPP, S.M. - 16 MM2, INCLUSIVE ASSENTAMENTO.</v>
          </cell>
          <cell r="C2033" t="str">
            <v>m</v>
          </cell>
          <cell r="D2033">
            <v>8.41</v>
          </cell>
        </row>
        <row r="2034">
          <cell r="A2034">
            <v>0</v>
          </cell>
        </row>
        <row r="2035">
          <cell r="A2035" t="str">
            <v>18.01.050</v>
          </cell>
          <cell r="B2035" t="str">
            <v>CABO DE COBRE, TEMPERA MEIO DURO, ENCORDOAMENTO CLASSE 2, COM COBERTURA DE PVC, TIPO WPP, S.M. - 25 MM2, INCLUSIVE ASSENTAMENTO.</v>
          </cell>
          <cell r="C2035" t="str">
            <v>m</v>
          </cell>
          <cell r="D2035">
            <v>11.98</v>
          </cell>
        </row>
        <row r="2036">
          <cell r="A2036">
            <v>0</v>
          </cell>
        </row>
        <row r="2037">
          <cell r="A2037" t="str">
            <v>18.01.055</v>
          </cell>
          <cell r="B2037" t="str">
            <v>FORNECIMENTO E INSTALAÇÃO DE CABO PP 4 X 6MM2.</v>
          </cell>
          <cell r="C2037" t="str">
            <v>m</v>
          </cell>
          <cell r="D2037">
            <v>14.07</v>
          </cell>
        </row>
        <row r="2038">
          <cell r="A2038">
            <v>0</v>
          </cell>
        </row>
        <row r="2039">
          <cell r="A2039" t="str">
            <v>18.01.105</v>
          </cell>
          <cell r="B2039" t="str">
            <v>FORNECIMENTO E INSTALAÇÃO DE CANTONEIRA "L" DE FERRO GALVANIZADO 2"X2"X1/4", COMPRIMENTO TOTAL DE 1,50M, CHUMBADA A 40CM NA ALVENARIA COM ARGAMASSA DE CIMENTO E AREIA TRAÇO 1:6.</v>
          </cell>
          <cell r="C2039" t="str">
            <v>Un</v>
          </cell>
          <cell r="D2039">
            <v>47.71</v>
          </cell>
        </row>
        <row r="2040">
          <cell r="A2040">
            <v>0</v>
          </cell>
        </row>
        <row r="2041">
          <cell r="A2041" t="str">
            <v>18.02.018</v>
          </cell>
          <cell r="B2041" t="str">
            <v>POSTE DE CONCRETO SEÇÃO DUPLO T, 75/6, COM ENGASTAMENTO DIRETO NO SOLO, INCLUSIVE COLOCAÇÃO.</v>
          </cell>
          <cell r="C2041" t="str">
            <v>Un</v>
          </cell>
          <cell r="D2041">
            <v>243.11</v>
          </cell>
        </row>
        <row r="2042">
          <cell r="A2042">
            <v>0</v>
          </cell>
        </row>
        <row r="2043">
          <cell r="A2043" t="str">
            <v>18.02.019</v>
          </cell>
          <cell r="B2043" t="str">
            <v>POSTE DE CONCRETO SEÇÃO DUPLO T, 75/7, COM ENGASTAMENTO DIRETO NO SOLO, INCLUSIVE COLOCAÇÃO.</v>
          </cell>
          <cell r="C2043" t="str">
            <v>Un</v>
          </cell>
          <cell r="D2043">
            <v>278</v>
          </cell>
        </row>
        <row r="2044">
          <cell r="A2044">
            <v>0</v>
          </cell>
        </row>
        <row r="2045">
          <cell r="A2045" t="str">
            <v>18.02.020</v>
          </cell>
          <cell r="B2045" t="str">
            <v>POSTE DE CONCRETO SECCAO DUPLO T, 100/8, COM ENGASTAMENTO DIRETO NO SOLO DE 1,40 M, INCLUSIVE COLOCACAO.</v>
          </cell>
          <cell r="C2045" t="str">
            <v>Un</v>
          </cell>
          <cell r="D2045">
            <v>386.66</v>
          </cell>
        </row>
        <row r="2046">
          <cell r="A2046">
            <v>0</v>
          </cell>
        </row>
        <row r="2047">
          <cell r="A2047" t="str">
            <v>18.02.021</v>
          </cell>
          <cell r="B2047" t="str">
            <v>COLOCAÇÃO DE POSTE DE CONCRETO TIPO DUPLO T COM 8M DE ALTURA, CONSIDERANDO ENGASTAMENTO DIRETO NO SOLO DE 1,40M. SEM FORNECIMENTO DO POSTE.</v>
          </cell>
          <cell r="C2047" t="str">
            <v>Un</v>
          </cell>
          <cell r="D2047">
            <v>99.16</v>
          </cell>
        </row>
        <row r="2048">
          <cell r="A2048">
            <v>0</v>
          </cell>
        </row>
        <row r="2049">
          <cell r="A2049" t="str">
            <v>18.02.025</v>
          </cell>
          <cell r="B2049" t="str">
            <v>POSTE DE CONCRETO SECCAO DUPLO T, 150/8, COM ENGASTAMENTO DIRETO NO SOLO DE 1.40 M, INCLUSIVE COLOCACAO.</v>
          </cell>
          <cell r="C2049" t="str">
            <v>Un</v>
          </cell>
          <cell r="D2049">
            <v>411.66</v>
          </cell>
        </row>
        <row r="2050">
          <cell r="A2050">
            <v>0</v>
          </cell>
        </row>
        <row r="2051">
          <cell r="A2051" t="str">
            <v>18.02.030</v>
          </cell>
          <cell r="B2051" t="str">
            <v>POSTE DE CONCRETO SECCAO DUPLO T, 200/8, COM ENGASTAMENTO DIRETO NO SOLO DE 1,40 M, INCLUSIVE COLOCACAO.</v>
          </cell>
          <cell r="C2051" t="str">
            <v>Un</v>
          </cell>
          <cell r="D2051">
            <v>427.91</v>
          </cell>
        </row>
        <row r="2052">
          <cell r="A2052">
            <v>0</v>
          </cell>
        </row>
        <row r="2053">
          <cell r="A2053" t="str">
            <v>18.02.040</v>
          </cell>
          <cell r="B2053" t="str">
            <v>POSTE DE CONCRETO SECCAO DUPLO T, 200/12, COM ENGASTAMENTO DIRETO NO SOLO DE 1,80 M, INCLUSIVE COLOCACAO.</v>
          </cell>
          <cell r="C2053" t="str">
            <v>Un</v>
          </cell>
          <cell r="D2053">
            <v>744.73</v>
          </cell>
        </row>
        <row r="2054">
          <cell r="A2054">
            <v>0</v>
          </cell>
        </row>
        <row r="2055">
          <cell r="A2055" t="str">
            <v>18.02.045</v>
          </cell>
          <cell r="B2055" t="str">
            <v>POSTE DE CONCRETO SECCAO DUPLO T, 300/8, COM ENGASTAMENTO DIRETO NO SOLO DE 1,40 M, INCLUSIVE COLOCACAO.</v>
          </cell>
          <cell r="C2055" t="str">
            <v>Un</v>
          </cell>
          <cell r="D2055">
            <v>500.41</v>
          </cell>
        </row>
        <row r="2056">
          <cell r="A2056">
            <v>0</v>
          </cell>
        </row>
        <row r="2057">
          <cell r="A2057" t="str">
            <v>18.02.050</v>
          </cell>
          <cell r="B2057" t="str">
            <v>POSTE DE CONCRETO SECCAO DUPLO T, 300/12, COM ENGASTAMENTO DIRETO NO SOLO DE 1,80 M, INCLUSIVE COLOCACAO.</v>
          </cell>
          <cell r="C2057" t="str">
            <v>Un</v>
          </cell>
          <cell r="D2057">
            <v>1073.48</v>
          </cell>
        </row>
        <row r="2058">
          <cell r="A2058">
            <v>0</v>
          </cell>
        </row>
        <row r="2059">
          <cell r="A2059" t="str">
            <v>18.02.060</v>
          </cell>
          <cell r="B2059" t="str">
            <v>POSTE DE CONCRETO CONICO 200/17, COM ENGASTAMENTO DIRETO NO SOLO DE 2.30M, INCLUSIVE COLOCACAO.</v>
          </cell>
          <cell r="C2059" t="str">
            <v>Un</v>
          </cell>
          <cell r="D2059">
            <v>2202</v>
          </cell>
        </row>
        <row r="2060">
          <cell r="A2060">
            <v>0</v>
          </cell>
        </row>
        <row r="2061">
          <cell r="A2061" t="str">
            <v>18.02.070</v>
          </cell>
          <cell r="B2061" t="str">
            <v>POSTE RETO GALV. A FOGO COM 2.50M, FLANGEADO, 02 ESTAGIOS COM 0.50M - 88.90 MM DOTADO DE JANELA E ALOJAMENTO PARA EQUIPAMENTO, INCLUSIVE COLOCACAO.</v>
          </cell>
          <cell r="C2061" t="str">
            <v>Un</v>
          </cell>
          <cell r="D2061">
            <v>480.35</v>
          </cell>
        </row>
        <row r="2062">
          <cell r="A2062">
            <v>0</v>
          </cell>
        </row>
        <row r="2063">
          <cell r="A2063" t="str">
            <v>18.02.080</v>
          </cell>
          <cell r="B2063" t="str">
            <v>POSTE RETO GALV. A FOGO COM 3.00M, FLANGEADO, 02 ESTAGIOS COM 0.50M - 165.10 MM DOTADO DE JANELA E ALOJAMENTO PARA EQUIPAMENTO, INCLUSIVE COLOCACAO.</v>
          </cell>
          <cell r="C2063" t="str">
            <v>Un</v>
          </cell>
          <cell r="D2063">
            <v>558.6</v>
          </cell>
        </row>
        <row r="2064">
          <cell r="A2064">
            <v>0</v>
          </cell>
        </row>
        <row r="2065">
          <cell r="A2065" t="str">
            <v>18.02.090</v>
          </cell>
          <cell r="B2065" t="str">
            <v>POSTE RETO SIMPLES GALV. A FOGO COM 5.00M, 2 POLEGADAS DE DIAMETRO, INCLUSIVE COLOCACAO.</v>
          </cell>
          <cell r="C2065" t="str">
            <v>Un</v>
          </cell>
          <cell r="D2065">
            <v>548.15</v>
          </cell>
        </row>
        <row r="2066">
          <cell r="A2066">
            <v>0</v>
          </cell>
        </row>
        <row r="2067">
          <cell r="A2067" t="str">
            <v>18.02.110</v>
          </cell>
          <cell r="B2067" t="str">
            <v>POSTE CURVO DUPLO GALV. A FOGO COM 6.00M, FLANGEADO, 02 ESTAGIOS - 88.90 MM, INCLUSIVE COLOCACAO.</v>
          </cell>
          <cell r="C2067" t="str">
            <v>Un</v>
          </cell>
          <cell r="D2067">
            <v>806.6</v>
          </cell>
        </row>
        <row r="2068">
          <cell r="A2068">
            <v>0</v>
          </cell>
        </row>
        <row r="2069">
          <cell r="A2069" t="str">
            <v>18.02.120</v>
          </cell>
          <cell r="B2069" t="str">
            <v>POSTE CURVO DUPLO GALV. A FOGO COM 8.00M, FLANGEADO, 02 ESTAGIOS, INCLUSIVE COLOCACAO.</v>
          </cell>
          <cell r="C2069" t="str">
            <v>Un</v>
          </cell>
          <cell r="D2069">
            <v>1012.85</v>
          </cell>
        </row>
        <row r="2070">
          <cell r="A2070">
            <v>0</v>
          </cell>
        </row>
        <row r="2071">
          <cell r="A2071" t="str">
            <v>18.02.130</v>
          </cell>
          <cell r="B2071" t="str">
            <v>POSTE RETO GALV. A FOGO COM 15.00M DE ALTURA, COM ENGASTAMENTO DIRETO NO SOLO DE 2.10M, INCLUSIVE COLOCACAO.</v>
          </cell>
          <cell r="C2071" t="str">
            <v>Un</v>
          </cell>
          <cell r="D2071">
            <v>3082.7</v>
          </cell>
        </row>
        <row r="2072">
          <cell r="A2072">
            <v>0</v>
          </cell>
        </row>
        <row r="2073">
          <cell r="A2073" t="str">
            <v>18.02.140</v>
          </cell>
          <cell r="B2073" t="str">
            <v>POSTE DE FERRO GALV. A FOGO, COM 15.00M DE ALTURA, FLANGEADO, INCLUSIVE COLOCACAO.</v>
          </cell>
          <cell r="C2073" t="str">
            <v>Un</v>
          </cell>
          <cell r="D2073">
            <v>3448.86</v>
          </cell>
        </row>
        <row r="2074">
          <cell r="A2074">
            <v>0</v>
          </cell>
        </row>
        <row r="2075">
          <cell r="A2075" t="str">
            <v>18.02.150</v>
          </cell>
          <cell r="B2075" t="str">
            <v>POSTE RETO GALV. A FOGO, COM 17.00M DE ALTURA COM ENGASTAMENTO DIRETO NO SOLO DE 2.30M, INCLUSIVE COLOCACAO.</v>
          </cell>
          <cell r="C2075" t="str">
            <v>Un</v>
          </cell>
          <cell r="D2075">
            <v>3851.45</v>
          </cell>
        </row>
        <row r="2076">
          <cell r="A2076">
            <v>0</v>
          </cell>
        </row>
        <row r="2077">
          <cell r="A2077" t="str">
            <v>18.02.160</v>
          </cell>
          <cell r="B2077" t="str">
            <v>POSTE RETO GALV. A FOGO, COM 17.00M DE ALTURA FLANGEADO, INCLUSIVE COLOCACAO.</v>
          </cell>
          <cell r="C2077" t="str">
            <v>Un</v>
          </cell>
          <cell r="D2077">
            <v>4390.1099999999997</v>
          </cell>
        </row>
        <row r="2078">
          <cell r="A2078">
            <v>0</v>
          </cell>
        </row>
        <row r="2079">
          <cell r="A2079" t="str">
            <v>18.02.180</v>
          </cell>
          <cell r="B2079" t="str">
            <v>FORNECIMENTO E COLOCAÇÃO DE POSTE DE CONCRETO 300/10, COM ENGASTAMENTO DIRETO NO SOLO DE 1,60M. INCLUINDO ESCAVAÇÃO, REMOÇÃO E CONCRETO ESTRUTURAL PARA ENGASTAMENTO.</v>
          </cell>
          <cell r="C2079" t="str">
            <v>Un</v>
          </cell>
          <cell r="D2079">
            <v>756.53</v>
          </cell>
        </row>
        <row r="2080">
          <cell r="A2080">
            <v>0</v>
          </cell>
        </row>
        <row r="2081">
          <cell r="A2081" t="str">
            <v>18.03.010</v>
          </cell>
          <cell r="B2081" t="str">
            <v>ESTRUTURA SECUNDARIA B1 COMPLETA, INCLUSIVE FIXACAO.</v>
          </cell>
          <cell r="C2081" t="str">
            <v>Un</v>
          </cell>
          <cell r="D2081">
            <v>53.57</v>
          </cell>
        </row>
        <row r="2082">
          <cell r="A2082">
            <v>0</v>
          </cell>
        </row>
        <row r="2083">
          <cell r="A2083" t="str">
            <v>18.03.015</v>
          </cell>
          <cell r="B2083" t="str">
            <v>ESTRUTURA SECUNDARIA B2 COMPLETA, INCLUSIVE FIXACAO.</v>
          </cell>
          <cell r="C2083" t="str">
            <v>Un</v>
          </cell>
          <cell r="D2083">
            <v>63.83</v>
          </cell>
        </row>
        <row r="2084">
          <cell r="A2084">
            <v>0</v>
          </cell>
        </row>
        <row r="2085">
          <cell r="A2085" t="str">
            <v>18.03.020</v>
          </cell>
          <cell r="B2085" t="str">
            <v>ESTRUTURA SECUNDARIA B3 COMPLETA, INCLUSIVE FIXACAO.</v>
          </cell>
          <cell r="C2085" t="str">
            <v>Un</v>
          </cell>
          <cell r="D2085">
            <v>110.23</v>
          </cell>
        </row>
        <row r="2086">
          <cell r="A2086">
            <v>0</v>
          </cell>
        </row>
        <row r="2087">
          <cell r="A2087" t="str">
            <v>18.03.030</v>
          </cell>
          <cell r="B2087" t="str">
            <v>ESTRUTURA SECUNDARIA B4 COMPLETA, INCLUSIVE FIXACAO.</v>
          </cell>
          <cell r="C2087" t="str">
            <v>Un</v>
          </cell>
          <cell r="D2087">
            <v>121.8</v>
          </cell>
        </row>
        <row r="2088">
          <cell r="A2088">
            <v>0</v>
          </cell>
        </row>
        <row r="2089">
          <cell r="A2089" t="str">
            <v>18.03.040</v>
          </cell>
          <cell r="B2089" t="str">
            <v>FORNECIMENTO E INSTALAÇÃO DE CRUZETA "T" DE CONCRETO ARMADO DE 1,90M.</v>
          </cell>
          <cell r="C2089" t="str">
            <v>Un</v>
          </cell>
          <cell r="D2089">
            <v>70.45</v>
          </cell>
        </row>
        <row r="2090">
          <cell r="A2090">
            <v>0</v>
          </cell>
        </row>
        <row r="2091">
          <cell r="A2091" t="str">
            <v>18.03.041</v>
          </cell>
          <cell r="B2091" t="str">
            <v>FORNECIMENTO E INSTALAÇÃO DE CRUZETA "T" DE CONCRETO ARMADO COM 1,20M. INCLUSIVE PARAFUSOS DE MÁQUINA 5/8"X12" E ARRUELAS COM FURO DE 1 1/16".</v>
          </cell>
          <cell r="C2091" t="str">
            <v>Un</v>
          </cell>
          <cell r="D2091">
            <v>59.8</v>
          </cell>
        </row>
        <row r="2092">
          <cell r="A2092">
            <v>0</v>
          </cell>
        </row>
        <row r="2093">
          <cell r="A2093" t="str">
            <v>18.04.010</v>
          </cell>
          <cell r="B2093" t="str">
            <v>FORNECIMENTO DE ELETRODUTO DE FERRO GALVANIZADO (PESADO), INCLUSIVE ASSENTAMENTO.</v>
          </cell>
          <cell r="C2093" t="str">
            <v>m</v>
          </cell>
          <cell r="D2093">
            <v>21.8</v>
          </cell>
        </row>
        <row r="2094">
          <cell r="A2094">
            <v>0</v>
          </cell>
        </row>
        <row r="2095">
          <cell r="A2095" t="str">
            <v>18.04.020</v>
          </cell>
          <cell r="B2095" t="str">
            <v>FORNECIMENTO DE ELETRODUTO DE FERRO GALVANIZADO DE 1 POL. (PESADO),INCLUSIVE ASSENTAMENTO</v>
          </cell>
          <cell r="C2095" t="str">
            <v>m</v>
          </cell>
          <cell r="D2095">
            <v>30.35</v>
          </cell>
        </row>
        <row r="2096">
          <cell r="A2096">
            <v>0</v>
          </cell>
        </row>
        <row r="2097">
          <cell r="A2097" t="str">
            <v>18.04.030</v>
          </cell>
          <cell r="B2097" t="str">
            <v>FORNECIMENTO DE ELETRODUTO DE FERRO GALVANIZADO DE 1 1/2 POL. (PESADO), INCLUSIVE ASSENTAMENTO.</v>
          </cell>
          <cell r="C2097" t="str">
            <v>m</v>
          </cell>
          <cell r="D2097">
            <v>50.01</v>
          </cell>
        </row>
        <row r="2098">
          <cell r="A2098">
            <v>0</v>
          </cell>
        </row>
        <row r="2099">
          <cell r="A2099" t="str">
            <v>18.04.040</v>
          </cell>
          <cell r="B2099" t="str">
            <v>FORNECIMENTO DE ELETRODUTO DE FERRO GALVANIZADO DE 2 POL. (PESADO),INCLUSIVE ASSENTAMENTO.</v>
          </cell>
          <cell r="C2099" t="str">
            <v>m</v>
          </cell>
          <cell r="D2099">
            <v>82.27</v>
          </cell>
        </row>
        <row r="2100">
          <cell r="A2100">
            <v>0</v>
          </cell>
        </row>
        <row r="2101">
          <cell r="A2101" t="str">
            <v>18.04.050</v>
          </cell>
          <cell r="B2101" t="str">
            <v>FORNECIMENTO DE ELETRODUTO DE FERRO GALVANIZADO DE 2 1/2 POL.(PESADO), INCLUSIVE ASSENTAMENTO.</v>
          </cell>
          <cell r="C2101" t="str">
            <v>m</v>
          </cell>
          <cell r="D2101">
            <v>110.02</v>
          </cell>
        </row>
        <row r="2102">
          <cell r="A2102">
            <v>0</v>
          </cell>
        </row>
        <row r="2103">
          <cell r="A2103" t="str">
            <v>18.04.060</v>
          </cell>
          <cell r="B2103" t="str">
            <v>FORNECIMENTO DE ELETRODUTO DE FERRO GALVANIZADO DE 4 POL. (PESADO), INCLUSIVE ASSENTAMENTO.</v>
          </cell>
          <cell r="C2103" t="str">
            <v>m</v>
          </cell>
          <cell r="D2103">
            <v>203.6</v>
          </cell>
        </row>
        <row r="2104">
          <cell r="A2104">
            <v>0</v>
          </cell>
        </row>
        <row r="2105">
          <cell r="A2105" t="str">
            <v>18.04.070</v>
          </cell>
          <cell r="B2105" t="str">
            <v>FORNECIMENTO DE ELETRODUTO DE FERRO GALVANIZADO DE 3/4 DE POL. (LEVE), INCLUSIVE ASSENTAMENTO.</v>
          </cell>
          <cell r="C2105" t="str">
            <v>m</v>
          </cell>
          <cell r="D2105">
            <v>11.05</v>
          </cell>
        </row>
        <row r="2106">
          <cell r="A2106">
            <v>0</v>
          </cell>
        </row>
        <row r="2107">
          <cell r="A2107" t="str">
            <v>18.04.080</v>
          </cell>
          <cell r="B2107" t="str">
            <v>FORNECIMENTO DE ELETRODUTO DE FERRO GALVANIZADO DE 1 POL. (LEVE), INCLUSIVE ASSENTAMENTO.</v>
          </cell>
          <cell r="C2107" t="str">
            <v>m</v>
          </cell>
          <cell r="D2107">
            <v>14.47</v>
          </cell>
        </row>
        <row r="2108">
          <cell r="A2108">
            <v>0</v>
          </cell>
        </row>
        <row r="2109">
          <cell r="A2109" t="str">
            <v>18.04.090</v>
          </cell>
          <cell r="B2109" t="str">
            <v>FORNECIMENTO DE ELETRODUTO DE FERRO GALVANIZADO DE 1 1/2 POL. (LEVE), INCLUSIVE ASSENTAMENTO.</v>
          </cell>
          <cell r="C2109" t="str">
            <v>m</v>
          </cell>
          <cell r="D2109">
            <v>23.76</v>
          </cell>
        </row>
        <row r="2110">
          <cell r="A2110">
            <v>0</v>
          </cell>
        </row>
        <row r="2111">
          <cell r="A2111" t="str">
            <v>18.04.100</v>
          </cell>
          <cell r="B2111" t="str">
            <v>FORNECIMENTO DE ELETRODUTO DE FERRO GALVANIZADO DE 2 POL. (LEVE), INCLUSIVE ASSENTAMENTO.</v>
          </cell>
          <cell r="C2111" t="str">
            <v>m</v>
          </cell>
          <cell r="D2111">
            <v>40.18</v>
          </cell>
        </row>
        <row r="2112">
          <cell r="A2112">
            <v>0</v>
          </cell>
        </row>
        <row r="2113">
          <cell r="A2113" t="str">
            <v>18.04.110</v>
          </cell>
          <cell r="B2113" t="str">
            <v>FORNECIMENTO DE ELETRODUTO DE FERRO GALVANIZADO DE 2 1/2 POL. (LEVE), INCLUSIVE ASSENTAMENTO.</v>
          </cell>
          <cell r="C2113" t="str">
            <v>m</v>
          </cell>
          <cell r="D2113">
            <v>74.180000000000007</v>
          </cell>
        </row>
        <row r="2114">
          <cell r="A2114">
            <v>0</v>
          </cell>
        </row>
        <row r="2115">
          <cell r="A2115" t="str">
            <v>18.04.120</v>
          </cell>
          <cell r="B2115" t="str">
            <v>FORNECIMENTO DE ELETRODUTO DE FERRO GALVANIZADO DE 4 POL. (LEVE), INCLUSIVE ASSENTAMENTO.</v>
          </cell>
          <cell r="C2115" t="str">
            <v>m</v>
          </cell>
          <cell r="D2115">
            <v>98.6</v>
          </cell>
        </row>
        <row r="2116">
          <cell r="A2116">
            <v>0</v>
          </cell>
        </row>
        <row r="2117">
          <cell r="A2117" t="str">
            <v>18.05.010</v>
          </cell>
          <cell r="B2117" t="str">
            <v>FORNECIMENTO DE CURVA DE FERRO GALVANIZADO DE 3/4 POL. (PESADA), INCLUSIVE ASSENTAMENTO.</v>
          </cell>
          <cell r="C2117" t="str">
            <v>Un</v>
          </cell>
          <cell r="D2117">
            <v>10.61</v>
          </cell>
        </row>
        <row r="2118">
          <cell r="A2118">
            <v>0</v>
          </cell>
        </row>
        <row r="2119">
          <cell r="A2119" t="str">
            <v>18.05.020</v>
          </cell>
          <cell r="B2119" t="str">
            <v>FORNECIMENTO DE CURVA DE FERRO GALVANIZADO DE 1 POL. (PESADA), INCLUSIVE ASSENTAMENTO.</v>
          </cell>
          <cell r="C2119" t="str">
            <v>Un</v>
          </cell>
          <cell r="D2119">
            <v>22</v>
          </cell>
        </row>
        <row r="2120">
          <cell r="A2120">
            <v>0</v>
          </cell>
        </row>
        <row r="2121">
          <cell r="A2121" t="str">
            <v>18.05.030</v>
          </cell>
          <cell r="B2121" t="str">
            <v>FORNECIMENTO DE CURVA DE FERRO GALVANIZADO DE 1 1/2 POL. (PESADA), INCLUSIVE ASSENTAMENTO.</v>
          </cell>
          <cell r="C2121" t="str">
            <v>Un</v>
          </cell>
          <cell r="D2121">
            <v>47</v>
          </cell>
        </row>
        <row r="2122">
          <cell r="A2122">
            <v>0</v>
          </cell>
        </row>
        <row r="2123">
          <cell r="A2123" t="str">
            <v>18.05.040</v>
          </cell>
          <cell r="B2123" t="str">
            <v>FORNECIMENTO DE CURVA DE FERRO GALVANIZADO DE 2 POL. (PESADA), INCLUSIVE ASSENTAMENTO.</v>
          </cell>
          <cell r="C2123" t="str">
            <v>Un</v>
          </cell>
          <cell r="D2123">
            <v>75.47</v>
          </cell>
        </row>
        <row r="2124">
          <cell r="A2124">
            <v>0</v>
          </cell>
        </row>
        <row r="2125">
          <cell r="A2125" t="str">
            <v>18.05.050</v>
          </cell>
          <cell r="B2125" t="str">
            <v>FORNECIMENTO DE CURVA DE FERRO GALVANIZADO DE 2 1/2 POL. (PESADA), INCLUSIVE ASSENTAMENTO.</v>
          </cell>
          <cell r="C2125" t="str">
            <v>Un</v>
          </cell>
          <cell r="D2125">
            <v>136.80000000000001</v>
          </cell>
        </row>
        <row r="2126">
          <cell r="A2126">
            <v>0</v>
          </cell>
        </row>
        <row r="2127">
          <cell r="A2127" t="str">
            <v>18.05.060</v>
          </cell>
          <cell r="B2127" t="str">
            <v>FORNECIMENTO DE CURVA DE FERRO GALVANIZADO DE 4 POL. (PESADA), INCLUSIVE ASSENTAMENTO.</v>
          </cell>
          <cell r="C2127" t="str">
            <v>Un</v>
          </cell>
          <cell r="D2127">
            <v>238.23</v>
          </cell>
        </row>
        <row r="2128">
          <cell r="A2128">
            <v>0</v>
          </cell>
        </row>
        <row r="2129">
          <cell r="A2129" t="str">
            <v>18.05.070</v>
          </cell>
          <cell r="B2129" t="str">
            <v>FORNECIMENTO DE CURVA DE FERRO GALVANIZADO DE 3/4 POL. (LEVE), INCLUSIVE ASSENTAMENTO.</v>
          </cell>
          <cell r="C2129" t="str">
            <v>Un</v>
          </cell>
          <cell r="D2129">
            <v>4.3600000000000003</v>
          </cell>
        </row>
        <row r="2130">
          <cell r="A2130">
            <v>0</v>
          </cell>
        </row>
        <row r="2131">
          <cell r="A2131" t="str">
            <v>18.05.080</v>
          </cell>
          <cell r="B2131" t="str">
            <v>FORNECIMENTO DE CURVA DE FERRO GALVANIZADO DE 1 POL. (LEVE), INCLUSIVE ASSENTAMENTO.</v>
          </cell>
          <cell r="C2131" t="str">
            <v>Un</v>
          </cell>
          <cell r="D2131">
            <v>10.72</v>
          </cell>
        </row>
        <row r="2132">
          <cell r="A2132">
            <v>0</v>
          </cell>
        </row>
        <row r="2133">
          <cell r="A2133" t="str">
            <v>18.05.090</v>
          </cell>
          <cell r="B2133" t="str">
            <v>FORNECIMENTO DE CURVA DE FERRO GALVANIZADO DE 1 1/2 POL. (LEVE), INCLUSIVE ASSENTAMENTO.</v>
          </cell>
          <cell r="C2133" t="str">
            <v>Un</v>
          </cell>
          <cell r="D2133">
            <v>15.75</v>
          </cell>
        </row>
        <row r="2134">
          <cell r="A2134">
            <v>0</v>
          </cell>
        </row>
        <row r="2135">
          <cell r="A2135" t="str">
            <v>18.05.100</v>
          </cell>
          <cell r="B2135" t="str">
            <v>FORNECIMENTO DE CURVA DE FERRO GALVANIZADO DE 2 POL. (LEVE), INCLUSIVE ASSENTAMENTO.</v>
          </cell>
          <cell r="C2135" t="str">
            <v>Un</v>
          </cell>
          <cell r="D2135">
            <v>22.47</v>
          </cell>
        </row>
        <row r="2136">
          <cell r="A2136">
            <v>0</v>
          </cell>
        </row>
        <row r="2137">
          <cell r="A2137" t="str">
            <v>18.05.110</v>
          </cell>
          <cell r="B2137" t="str">
            <v>FORNECIMENTO DE CURVA DE FERRO GALVANIZADO DE 2 1/2 POL. (LEVE), INCLUSIVE ASSENTAMENTO.</v>
          </cell>
          <cell r="C2137" t="str">
            <v>Un</v>
          </cell>
          <cell r="D2137">
            <v>60.55</v>
          </cell>
        </row>
        <row r="2138">
          <cell r="A2138">
            <v>0</v>
          </cell>
        </row>
        <row r="2139">
          <cell r="A2139" t="str">
            <v>18.05.120</v>
          </cell>
          <cell r="B2139" t="str">
            <v>FORNECIMENTO DE CURVA DE FERRO GALVANIZADO DE 4 POL. (LEVE), INCLUSIVE ASSENTAMENTO.</v>
          </cell>
          <cell r="C2139" t="str">
            <v>Un</v>
          </cell>
          <cell r="D2139">
            <v>110.73</v>
          </cell>
        </row>
        <row r="2140">
          <cell r="A2140">
            <v>0</v>
          </cell>
        </row>
        <row r="2141">
          <cell r="A2141" t="str">
            <v>18.06.010</v>
          </cell>
          <cell r="B2141" t="str">
            <v>FORNECIMENTO DE LUVA DE FERRO GALVANIZADO DE 3/4 POL. (PESADA), INCLUSIVE ASSENTAMENTO.</v>
          </cell>
          <cell r="C2141" t="str">
            <v>Un</v>
          </cell>
          <cell r="D2141">
            <v>5.38</v>
          </cell>
        </row>
        <row r="2142">
          <cell r="A2142">
            <v>0</v>
          </cell>
        </row>
        <row r="2143">
          <cell r="A2143" t="str">
            <v>18.06.020</v>
          </cell>
          <cell r="B2143" t="str">
            <v>FORNECIMENTO DE LUVA DE FERRO GALVANIZADO DE 1 POL. (PESADA), INCLUSIVE ASSENTAMENTO.</v>
          </cell>
          <cell r="C2143" t="str">
            <v>Un</v>
          </cell>
          <cell r="D2143">
            <v>9.4700000000000006</v>
          </cell>
        </row>
        <row r="2144">
          <cell r="A2144">
            <v>0</v>
          </cell>
        </row>
        <row r="2145">
          <cell r="A2145" t="str">
            <v>18.06.030</v>
          </cell>
          <cell r="B2145" t="str">
            <v>FORNECIMENTO DE LUVA DE FERRO GALVANIZADO DE 1 1/2 POL. (PESADA), INCLUSIVE ASSENTAMENTO.</v>
          </cell>
          <cell r="C2145" t="str">
            <v>Un</v>
          </cell>
          <cell r="D2145">
            <v>16.88</v>
          </cell>
        </row>
        <row r="2146">
          <cell r="A2146">
            <v>0</v>
          </cell>
        </row>
        <row r="2147">
          <cell r="A2147" t="str">
            <v>18.06.040</v>
          </cell>
          <cell r="B2147" t="str">
            <v>FORNECIMENTO DE LUVA DE FERRO GALVANIZADO DE 2 POL. (PESADA), INCLUSIVE ASSENTAMENTO.</v>
          </cell>
          <cell r="C2147" t="str">
            <v>Un</v>
          </cell>
          <cell r="D2147">
            <v>18.48</v>
          </cell>
        </row>
        <row r="2148">
          <cell r="A2148">
            <v>0</v>
          </cell>
        </row>
        <row r="2149">
          <cell r="A2149" t="str">
            <v>18.06.050</v>
          </cell>
          <cell r="B2149" t="str">
            <v>FORNECIMENTO DE LUVA DE FERRO GALVANIZADO DE 2 1/2 POL. (PESADA), INCLUSIVE ASSENTAMENTO.</v>
          </cell>
          <cell r="C2149" t="str">
            <v>Un</v>
          </cell>
          <cell r="D2149">
            <v>31.07</v>
          </cell>
        </row>
        <row r="2150">
          <cell r="A2150">
            <v>0</v>
          </cell>
        </row>
        <row r="2151">
          <cell r="A2151" t="str">
            <v>18.06.060</v>
          </cell>
          <cell r="B2151" t="str">
            <v>FORNECIMENTO DE LUVA DE FERRO GALVANIZADO DE 4 POL. (PESADA), INCLUSIVE ASSENTAMENTO.</v>
          </cell>
          <cell r="C2151" t="str">
            <v>Un</v>
          </cell>
          <cell r="D2151">
            <v>76.61</v>
          </cell>
        </row>
        <row r="2152">
          <cell r="A2152">
            <v>0</v>
          </cell>
        </row>
        <row r="2153">
          <cell r="A2153" t="str">
            <v>18.06.070</v>
          </cell>
          <cell r="B2153" t="str">
            <v>FORNECIMENTO DE LUVA DE FERRO GALVANIZADO DE 3/4 POL. (LEVE), INCLUSIVE ASSENTAMENTO.</v>
          </cell>
          <cell r="C2153" t="str">
            <v>Un</v>
          </cell>
          <cell r="D2153">
            <v>2.16</v>
          </cell>
        </row>
        <row r="2154">
          <cell r="A2154">
            <v>0</v>
          </cell>
        </row>
        <row r="2155">
          <cell r="A2155" t="str">
            <v>18.06.080</v>
          </cell>
          <cell r="B2155" t="str">
            <v>FORNECIMENTO DE LUVA DE FERRO GALVANIZADO DE 1 POL. (LEVE), INCLUSIVE ASSENTAMENTO.</v>
          </cell>
          <cell r="C2155" t="str">
            <v>Un</v>
          </cell>
          <cell r="D2155">
            <v>3.35</v>
          </cell>
        </row>
        <row r="2156">
          <cell r="A2156">
            <v>0</v>
          </cell>
        </row>
        <row r="2157">
          <cell r="A2157" t="str">
            <v>18.06.090</v>
          </cell>
          <cell r="B2157" t="str">
            <v>FORNECIMENTO DE LUVA DE FERRO GALVANIZADO DE 1 1/2 POL. (LEVE), INCLUSIVE ASSENTAMENTO.</v>
          </cell>
          <cell r="C2157" t="str">
            <v>Un</v>
          </cell>
          <cell r="D2157">
            <v>6.57</v>
          </cell>
        </row>
        <row r="2158">
          <cell r="A2158">
            <v>0</v>
          </cell>
        </row>
        <row r="2159">
          <cell r="A2159" t="str">
            <v>18.06.100</v>
          </cell>
          <cell r="B2159" t="str">
            <v>FORNECIMENTO DE LUVA DE FERRO GALVANIZADO DE 2 POL. (LEVE), INCLUSIVE ASSENTAMENTO.</v>
          </cell>
          <cell r="C2159" t="str">
            <v>Un</v>
          </cell>
          <cell r="D2159">
            <v>7.61</v>
          </cell>
        </row>
        <row r="2160">
          <cell r="A2160">
            <v>0</v>
          </cell>
        </row>
        <row r="2161">
          <cell r="A2161" t="str">
            <v>18.06.110</v>
          </cell>
          <cell r="B2161" t="str">
            <v>FORNECIMENTO DE LUVA DE FERRO GALVANIZADO DE 2.1/2 POL. (LEVE), INCLUSIVE ASSENTAMENTO.</v>
          </cell>
          <cell r="C2161" t="str">
            <v>Un</v>
          </cell>
          <cell r="D2161">
            <v>13.45</v>
          </cell>
        </row>
        <row r="2162">
          <cell r="A2162">
            <v>0</v>
          </cell>
        </row>
        <row r="2163">
          <cell r="A2163" t="str">
            <v>18.06.120</v>
          </cell>
          <cell r="B2163" t="str">
            <v>FORNECIMENTO DE LUVA DE FERRO GALVANIZADO DE 4 POL. (LEVE), INCLUSIVE ASSENTAMENTO.</v>
          </cell>
          <cell r="C2163" t="str">
            <v>Un</v>
          </cell>
          <cell r="D2163">
            <v>27.86</v>
          </cell>
        </row>
        <row r="2164">
          <cell r="A2164">
            <v>0</v>
          </cell>
        </row>
        <row r="2165">
          <cell r="A2165" t="str">
            <v>18.07.010</v>
          </cell>
          <cell r="B2165" t="str">
            <v>JOGO DE BUCHA E ARRUELA DE ALUMINIO DE 1/2 POL., INCLUSIVE FIXACAO.</v>
          </cell>
          <cell r="C2165" t="str">
            <v>Cj</v>
          </cell>
          <cell r="D2165">
            <v>0.93</v>
          </cell>
        </row>
        <row r="2166">
          <cell r="A2166">
            <v>0</v>
          </cell>
        </row>
        <row r="2167">
          <cell r="A2167" t="str">
            <v>18.07.020</v>
          </cell>
          <cell r="B2167" t="str">
            <v>JOGO DE BUCHA E ARRUELA DE ALUMINIO DE 3/4 POL., INCLUSIVE FIXACAO.</v>
          </cell>
          <cell r="C2167" t="str">
            <v>Cj</v>
          </cell>
          <cell r="D2167">
            <v>1.05</v>
          </cell>
        </row>
        <row r="2168">
          <cell r="A2168">
            <v>0</v>
          </cell>
        </row>
        <row r="2169">
          <cell r="A2169" t="str">
            <v>18.07.030</v>
          </cell>
          <cell r="B2169" t="str">
            <v>JOGO DE BUCHA E ARRUELA DE ALUMINIO DE 1 POL. INCLUSIVE FIXACAO.</v>
          </cell>
          <cell r="C2169" t="str">
            <v>Cj</v>
          </cell>
          <cell r="D2169">
            <v>1.57</v>
          </cell>
        </row>
        <row r="2170">
          <cell r="A2170">
            <v>0</v>
          </cell>
        </row>
        <row r="2171">
          <cell r="A2171" t="str">
            <v>18.07.040</v>
          </cell>
          <cell r="B2171" t="str">
            <v>JOGO DE BUCHA E ARRUELA DE ALUMINIO DE 1 1/2 POL., INCLUSIVE FIXACAO.</v>
          </cell>
          <cell r="C2171" t="str">
            <v>Cj</v>
          </cell>
          <cell r="D2171">
            <v>2.75</v>
          </cell>
        </row>
        <row r="2172">
          <cell r="A2172">
            <v>0</v>
          </cell>
        </row>
        <row r="2173">
          <cell r="A2173" t="str">
            <v>18.07.050</v>
          </cell>
          <cell r="B2173" t="str">
            <v>JOGO DE BUCHA E ARRUELA DE ALUMINIO DE 2 POL. INCLUSIVE FIXACAO.</v>
          </cell>
          <cell r="C2173" t="str">
            <v>Cj</v>
          </cell>
          <cell r="D2173">
            <v>4.25</v>
          </cell>
        </row>
        <row r="2174">
          <cell r="A2174">
            <v>0</v>
          </cell>
        </row>
        <row r="2175">
          <cell r="A2175" t="str">
            <v>18.07.060</v>
          </cell>
          <cell r="B2175" t="str">
            <v>JOGO DE BUCHA E ARRUELA DE ALUMINIO DE 2 1/2 POL., INCLUSIVE FIXACAO.</v>
          </cell>
          <cell r="C2175" t="str">
            <v>Cj</v>
          </cell>
          <cell r="D2175">
            <v>6.66</v>
          </cell>
        </row>
        <row r="2176">
          <cell r="A2176">
            <v>0</v>
          </cell>
        </row>
        <row r="2177">
          <cell r="A2177" t="str">
            <v>18.07.070</v>
          </cell>
          <cell r="B2177" t="str">
            <v>JOGO DE BUCHA E ARRUELA DE ALUMINIO DE 3 POL. INCLUSIVE FIXACAO.</v>
          </cell>
          <cell r="C2177" t="str">
            <v>Cj</v>
          </cell>
          <cell r="D2177">
            <v>9.61</v>
          </cell>
        </row>
        <row r="2178">
          <cell r="A2178">
            <v>0</v>
          </cell>
        </row>
        <row r="2179">
          <cell r="A2179" t="str">
            <v>18.07.080</v>
          </cell>
          <cell r="B2179" t="str">
            <v>JOGO DE BUCHA E ARRUELA DE ALUMINIO DE 4 POL. INCLUSIVE FIXACAO.</v>
          </cell>
          <cell r="C2179" t="str">
            <v>Cj</v>
          </cell>
          <cell r="D2179">
            <v>13.55</v>
          </cell>
        </row>
        <row r="2180">
          <cell r="A2180">
            <v>0</v>
          </cell>
        </row>
        <row r="2181">
          <cell r="A2181" t="str">
            <v>18.08.030</v>
          </cell>
          <cell r="B2181" t="str">
            <v>FORNECIMENTO E ASSENTAMENTO DE CAIXA PARA MEDICAO MONOFASICA E CAIXA PARA DISJUNTOR MONO-FASICO DE POLICARBONATO E NORYL CINZA, INCLUSIVE BUCHAS PLASTICAS E PARAFUSOS PARA INSTALACAO DAS CAIXAS EM PAREDE (PADRAO CELPE) SEM DISJUNTOR.</v>
          </cell>
          <cell r="C2181" t="str">
            <v>UD</v>
          </cell>
          <cell r="D2181">
            <v>113.45</v>
          </cell>
        </row>
        <row r="2182">
          <cell r="A2182">
            <v>0</v>
          </cell>
        </row>
        <row r="2183">
          <cell r="A2183" t="str">
            <v>18.08.040</v>
          </cell>
          <cell r="B2183" t="str">
            <v>FORNECIMENTO E ASSENTAMENTO DE CAIXA PARA MEDICAO MONOFASICA E CAIXA PARA DISJUNTOR MONO-FASICO DE POLICARBONATO E NORYL CINZA, INCLUSIVE FITA METALICA E PRESILHA PARA INSTALACAO CAIXAS EM POSTE (PADRAO CELPE) SEM DISJUNTOR.</v>
          </cell>
          <cell r="C2183" t="str">
            <v>UD</v>
          </cell>
          <cell r="D2183">
            <v>120.32</v>
          </cell>
        </row>
        <row r="2184">
          <cell r="A2184">
            <v>0</v>
          </cell>
        </row>
        <row r="2185">
          <cell r="A2185" t="str">
            <v>18.09.030</v>
          </cell>
          <cell r="B2185" t="str">
            <v>FORNECIMENTO E ASSENTAMENTO DE CAIXA PARA MEDICAO TRIFASICA E CAIXA PARA DISJUNTOR TRI-FASICO DE POLICARBONATO E NORYL CINZA, INCLUSIVE BUCHAS PLASTICAS E PARAFUSOS PARA INSTALACAO DAS CAIXAS EM PAREDE (PADRAO CELPE) SEM DISJUNTOR.</v>
          </cell>
          <cell r="C2185" t="str">
            <v>UD</v>
          </cell>
          <cell r="D2185">
            <v>208.11</v>
          </cell>
        </row>
        <row r="2186">
          <cell r="A2186">
            <v>0</v>
          </cell>
        </row>
        <row r="2187">
          <cell r="A2187" t="str">
            <v>18.09.040</v>
          </cell>
          <cell r="B2187" t="str">
            <v>FORNECIMENTO E ASSENTAMENTO DE CAIXA PARA MEDICAO TRIFASICA E CAIXA PARA DISJUNTOR TRI-FASICO DE POLICARBONATO E NORYL CINZA, INCLUSIVE FITA METALICA E PRESILHA PARA INSTALACAO DAS CAIXAS EM POSTE (PADRAO CELPE) SEM DISJUN TOR.</v>
          </cell>
          <cell r="C2187" t="str">
            <v>UD</v>
          </cell>
          <cell r="D2187">
            <v>219.36</v>
          </cell>
        </row>
        <row r="2188">
          <cell r="A2188">
            <v>0</v>
          </cell>
        </row>
        <row r="2189">
          <cell r="A2189" t="str">
            <v>18.09.075</v>
          </cell>
          <cell r="B2189" t="str">
            <v>FORNECIMENTO E INSTALAÇÃO DE ATERRAMENTO DO QUADRO DE MEDIÇÃO, COM 01 HASTE DE ATERRAMENTO TIPO COPPERWELD DE 5/8"X2,4M COM CONECTOR, CABO DE COBRE NÚ 25MM² E ELETRODUTO DE PVC RÍGIDO DE 3/4".</v>
          </cell>
          <cell r="C2189" t="str">
            <v>Cj</v>
          </cell>
          <cell r="D2189">
            <v>60.22</v>
          </cell>
        </row>
        <row r="2190">
          <cell r="A2190">
            <v>0</v>
          </cell>
        </row>
        <row r="2191">
          <cell r="A2191" t="str">
            <v>18.09.085</v>
          </cell>
          <cell r="B2191" t="str">
            <v>FORNECIMENTO E INSTALAÇÃO DE ATERRAMENTO DO NEUTRO COM 03 HASTES DE ATERRAMENTO TIPO COPPERWELD DE 5/8"X2,4M COM CONECTORES INTERLIGADAS EM TRIÂNGULO COM DISTÂNCIA ENTRE AS MESMAS DE 3m E CABO DE COBRE NÚ 25MM².</v>
          </cell>
          <cell r="C2191" t="str">
            <v>Cj</v>
          </cell>
          <cell r="D2191">
            <v>274.02999999999997</v>
          </cell>
        </row>
        <row r="2192">
          <cell r="A2192">
            <v>0</v>
          </cell>
        </row>
        <row r="2193">
          <cell r="A2193" t="str">
            <v>18.10.020</v>
          </cell>
          <cell r="B2193" t="str">
            <v>CHAVE DE FACA DE 2 POLOS, 30 A, 250 V, COM BASE DE ARDOSIA, COM 02 FUSIVEIS TIPO CARTUCHO E PARAFUSOS, INCLUSIVE INSTALACAO EM QUADRO DE MEDICAO.</v>
          </cell>
          <cell r="C2193" t="str">
            <v>Un</v>
          </cell>
          <cell r="D2193">
            <v>21.8</v>
          </cell>
        </row>
        <row r="2194">
          <cell r="A2194">
            <v>0</v>
          </cell>
        </row>
        <row r="2195">
          <cell r="A2195" t="str">
            <v>18.10.030</v>
          </cell>
          <cell r="B2195" t="str">
            <v>CHAVE DE FACA DE 2 POLOS, 60 A, 250 V, COM BASE DE ARDOSIA, COM 02 FUSIVEIS TIPO CARTUCHO E PARAFUSOS, INCLUSIVE INSTALACAO EM QUADRO DE MEDICAO.</v>
          </cell>
          <cell r="C2195" t="str">
            <v>Un</v>
          </cell>
          <cell r="D2195">
            <v>26.92</v>
          </cell>
        </row>
        <row r="2196">
          <cell r="A2196">
            <v>0</v>
          </cell>
        </row>
        <row r="2197">
          <cell r="A2197" t="str">
            <v>18.10.040</v>
          </cell>
          <cell r="B2197" t="str">
            <v>CHAVE DE FACA DE 3 POLOS, 60 A, 600 V, COM BASE DE ARDOSIA, COM 03 FUSIVEIS TIPO CARTUCHO E PARAFUSOS, INCLUSIVE INSTALACAO EM QUADRO DE MEDICAO.</v>
          </cell>
          <cell r="C2197" t="str">
            <v>Un</v>
          </cell>
          <cell r="D2197">
            <v>85.23</v>
          </cell>
        </row>
        <row r="2198">
          <cell r="A2198">
            <v>0</v>
          </cell>
        </row>
        <row r="2199">
          <cell r="A2199" t="str">
            <v>18.10.050</v>
          </cell>
          <cell r="B2199" t="str">
            <v>CHAVE DE FACA DE 3 POLOS, 100 A, 600 V, COM BASE DE ARDOSIA, COM 03 FUSIVEIS TIPO CARTUCHO E PARAFUSOS, INCLUSIVE INSTALACAO EM QUADRO DE MEDICAO.</v>
          </cell>
          <cell r="C2199" t="str">
            <v>Un</v>
          </cell>
          <cell r="D2199">
            <v>105.18</v>
          </cell>
        </row>
        <row r="2200">
          <cell r="A2200">
            <v>0</v>
          </cell>
        </row>
        <row r="2201">
          <cell r="A2201" t="str">
            <v>18.10.060</v>
          </cell>
          <cell r="B2201" t="str">
            <v>CHAVE SECCIONADORA COM FUSIVEL, 125A, TIPO 3NP4090 SIEMENS OU SIMILAR, TRIPOLAR COM 03 FUSIVEIS NH TAMANHO 00 E PARAFUSOS, INCLUSIVE INSTALACAO EM QUADRO DE MEDICAO.</v>
          </cell>
          <cell r="C2201" t="str">
            <v>Un</v>
          </cell>
          <cell r="D2201">
            <v>280.73</v>
          </cell>
        </row>
        <row r="2202">
          <cell r="A2202">
            <v>0</v>
          </cell>
        </row>
        <row r="2203">
          <cell r="A2203" t="str">
            <v>18.10.070</v>
          </cell>
          <cell r="B2203" t="str">
            <v>CHAVE SECCIONADORA COM FUSIVEL, 250A, TIPO 3NN2200 SIEMENS OU SIMILAR, TRIPOLAR COM 03 FUSIVEIS NH TAMANHO 01 E PARAFUSOS, INCLUSIVE INSTALACAO EM QUADRO DE MEDICAO.</v>
          </cell>
          <cell r="C2203" t="str">
            <v>Un</v>
          </cell>
          <cell r="D2203">
            <v>546.03</v>
          </cell>
        </row>
        <row r="2204">
          <cell r="A2204">
            <v>0</v>
          </cell>
        </row>
        <row r="2205">
          <cell r="A2205" t="str">
            <v>18.11.030</v>
          </cell>
          <cell r="B2205" t="str">
            <v>BASE PARA FUSIVEL TIPO NH DE 6A A 125A, TAMANHO 00, SIEMENS OU SIMILAR, COM PARAFUSOS,INCLUSIVE INSTALACAO EM QUADRO.</v>
          </cell>
          <cell r="C2205" t="str">
            <v>Un</v>
          </cell>
          <cell r="D2205">
            <v>30.18</v>
          </cell>
        </row>
        <row r="2206">
          <cell r="A2206">
            <v>0</v>
          </cell>
        </row>
        <row r="2207">
          <cell r="A2207" t="str">
            <v>18.11.040</v>
          </cell>
          <cell r="B2207" t="str">
            <v>BASE PARA FUSIVEL TIPO NH DE 36A A 250A TAMANHO 1, SIEMENS OU SIMILAR, COM PARAFUSOS INCLUSIVE INSTALACAO EM QUADRO.</v>
          </cell>
          <cell r="C2207" t="str">
            <v>Un</v>
          </cell>
          <cell r="D2207">
            <v>77.86</v>
          </cell>
        </row>
        <row r="2208">
          <cell r="A2208">
            <v>0</v>
          </cell>
        </row>
        <row r="2209">
          <cell r="A2209" t="str">
            <v>18.12.070</v>
          </cell>
          <cell r="B2209" t="str">
            <v>FUSIVEL TIPO NH DE 20A, TAMANHO 00, SIEMENS OU SIMILAR, INCLUSIVE INSTALACAO EM QUADRO.</v>
          </cell>
          <cell r="C2209" t="str">
            <v>Un</v>
          </cell>
          <cell r="D2209">
            <v>22.8</v>
          </cell>
        </row>
        <row r="2210">
          <cell r="A2210">
            <v>0</v>
          </cell>
        </row>
        <row r="2211">
          <cell r="A2211" t="str">
            <v>18.12.080</v>
          </cell>
          <cell r="B2211" t="str">
            <v>FUSIVEL TIPO NH DE 25A, TAMANHO 00, SIEMENS OU SIMILAR, INCLUSIVE INSTALACAO EM QUADRO.</v>
          </cell>
          <cell r="C2211" t="str">
            <v>Un</v>
          </cell>
          <cell r="D2211">
            <v>22.8</v>
          </cell>
        </row>
        <row r="2212">
          <cell r="A2212">
            <v>0</v>
          </cell>
        </row>
        <row r="2213">
          <cell r="A2213" t="str">
            <v>18.12.090</v>
          </cell>
          <cell r="B2213" t="str">
            <v>FUSIVEL TIPO NH DE 36A, TAMANHO 00, SIEMENS OU SIMILAR, INCLUSIVE INSTALACAO EM QUADRO.</v>
          </cell>
          <cell r="C2213" t="str">
            <v>Un</v>
          </cell>
          <cell r="D2213">
            <v>22.8</v>
          </cell>
        </row>
        <row r="2214">
          <cell r="A2214">
            <v>0</v>
          </cell>
        </row>
        <row r="2215">
          <cell r="A2215" t="str">
            <v>18.12.100</v>
          </cell>
          <cell r="B2215" t="str">
            <v>FUSIVEL TIPO NH DE 50A, TAMANHO 00, SIEMENS OU SIMILAR, INCLUSIVE INSTALACAO EM QUADRO.</v>
          </cell>
          <cell r="C2215" t="str">
            <v>Un</v>
          </cell>
          <cell r="D2215">
            <v>22.8</v>
          </cell>
        </row>
        <row r="2216">
          <cell r="A2216">
            <v>0</v>
          </cell>
        </row>
        <row r="2217">
          <cell r="A2217" t="str">
            <v>18.12.110</v>
          </cell>
          <cell r="B2217" t="str">
            <v>FUSIVEL TIPO NH DE 63A, TAMANHO 00, SIEMENS OU SIMILAR, INCLUSIVE INSTALACAO EM QUADRO.</v>
          </cell>
          <cell r="C2217" t="str">
            <v>Un</v>
          </cell>
          <cell r="D2217">
            <v>22.8</v>
          </cell>
        </row>
        <row r="2218">
          <cell r="A2218">
            <v>0</v>
          </cell>
        </row>
        <row r="2219">
          <cell r="A2219" t="str">
            <v>18.12.120</v>
          </cell>
          <cell r="B2219" t="str">
            <v>FUSIVEL TIPO NH DE 80A, TAMANHO 00, SIEMENS OU SIMILAR, INCLUSIVE INSTALACAO EM QUADRO.</v>
          </cell>
          <cell r="C2219" t="str">
            <v>Un</v>
          </cell>
          <cell r="D2219">
            <v>22.8</v>
          </cell>
        </row>
        <row r="2220">
          <cell r="A2220">
            <v>0</v>
          </cell>
        </row>
        <row r="2221">
          <cell r="A2221" t="str">
            <v>18.12.130</v>
          </cell>
          <cell r="B2221" t="str">
            <v>FUSIVEL TIPO NH DE 100A, TAMANHO 00, SIEMENS OU SIMILAR, INCLUSIVE INSTALACAO EM QUADRO.</v>
          </cell>
          <cell r="C2221" t="str">
            <v>Un</v>
          </cell>
          <cell r="D2221">
            <v>22.8</v>
          </cell>
        </row>
        <row r="2222">
          <cell r="A2222">
            <v>0</v>
          </cell>
        </row>
        <row r="2223">
          <cell r="A2223" t="str">
            <v>18.12.140</v>
          </cell>
          <cell r="B2223" t="str">
            <v>FUSIVEL TIPO NH DE 125A, TAMANHO 00, SIEMENS OU SIMILAR, INCLUSIVE INSTALACAO EM QUADRO.</v>
          </cell>
          <cell r="C2223" t="str">
            <v>Un</v>
          </cell>
          <cell r="D2223">
            <v>22.8</v>
          </cell>
        </row>
        <row r="2224">
          <cell r="A2224">
            <v>0</v>
          </cell>
        </row>
        <row r="2225">
          <cell r="A2225" t="str">
            <v>18.12.150</v>
          </cell>
          <cell r="B2225" t="str">
            <v>FUSIVEL TIPO NH DE 160A, TAMANHO 1, SIEMENS OU SIMILAR, INCLUSIVE INSTALACAO EM QUADRO.</v>
          </cell>
          <cell r="C2225" t="str">
            <v>Un</v>
          </cell>
          <cell r="D2225">
            <v>38.42</v>
          </cell>
        </row>
        <row r="2226">
          <cell r="A2226">
            <v>0</v>
          </cell>
        </row>
        <row r="2227">
          <cell r="A2227" t="str">
            <v>18.12.160</v>
          </cell>
          <cell r="B2227" t="str">
            <v>FUSIVEL TIPO NH DE 200A, TAMANHO 1, SIEMENS OU SIMILAR, INCLUSIVE INSTALACAO EM QUADRO.</v>
          </cell>
          <cell r="C2227" t="str">
            <v>Un</v>
          </cell>
          <cell r="D2227">
            <v>39.049999999999997</v>
          </cell>
        </row>
        <row r="2228">
          <cell r="A2228">
            <v>0</v>
          </cell>
        </row>
        <row r="2229">
          <cell r="A2229" t="str">
            <v>18.12.170</v>
          </cell>
          <cell r="B2229" t="str">
            <v>FUSIVEL TIPO NH DE 250 A, TAMANHO 1, SIEMENS OU SIMILAR, INCLUSIVE INSTALACAO EM QUADRO.</v>
          </cell>
          <cell r="C2229" t="str">
            <v>Un</v>
          </cell>
          <cell r="D2229">
            <v>41.05</v>
          </cell>
        </row>
        <row r="2230">
          <cell r="A2230">
            <v>0</v>
          </cell>
        </row>
        <row r="2231">
          <cell r="A2231" t="str">
            <v>18.13.010</v>
          </cell>
          <cell r="B2231" t="str">
            <v>ELETRODUTO DE PVC RIGIDO ROSQUEAVEL DE 1/2 POL.,COM LUVA DE ROSCA INTERNA, INCLUSIVE ASSENTAMENTO EM LAJES.</v>
          </cell>
          <cell r="C2231" t="str">
            <v>m</v>
          </cell>
          <cell r="D2231">
            <v>3.62</v>
          </cell>
        </row>
        <row r="2232">
          <cell r="A2232">
            <v>0</v>
          </cell>
        </row>
        <row r="2233">
          <cell r="A2233" t="str">
            <v>18.13.020</v>
          </cell>
          <cell r="B2233" t="str">
            <v>ELETRODUTO DE PVC RIGIDO ROSQUEAVEL DE 3/4 POL.,COM LUVA DE ROSCA INTERNA, INCLUSIVE ASSENTAMENTO EM LAJES.</v>
          </cell>
          <cell r="C2233" t="str">
            <v>m</v>
          </cell>
          <cell r="D2233">
            <v>4.63</v>
          </cell>
        </row>
        <row r="2234">
          <cell r="A2234">
            <v>0</v>
          </cell>
        </row>
        <row r="2235">
          <cell r="A2235" t="str">
            <v>18.13.030</v>
          </cell>
          <cell r="B2235" t="str">
            <v>ELETRODUTO DE PVC RIGIDO ROSQUEAVEL DE 1POL., COM LUVA DE ROSCA INTERNA,INCLUSIVE ASSENTAMENTO EM LAJES.</v>
          </cell>
          <cell r="C2235" t="str">
            <v>m</v>
          </cell>
          <cell r="D2235">
            <v>7.97</v>
          </cell>
        </row>
        <row r="2236">
          <cell r="A2236">
            <v>0</v>
          </cell>
        </row>
        <row r="2237">
          <cell r="A2237" t="str">
            <v>18.13.040</v>
          </cell>
          <cell r="B2237" t="str">
            <v>ELETRODUTO DE PVC RIGIDO ROSQUEAVEL DE 1/2 POL.,COM LUVA DE ROSCA INTERNA, INCLUSIVE ASSENTAMENTO COM RASGOS EM ALVENARIA.</v>
          </cell>
          <cell r="C2237" t="str">
            <v>m</v>
          </cell>
          <cell r="D2237">
            <v>5.98</v>
          </cell>
        </row>
        <row r="2238">
          <cell r="A2238">
            <v>0</v>
          </cell>
        </row>
        <row r="2239">
          <cell r="A2239" t="str">
            <v>18.13.050</v>
          </cell>
          <cell r="B2239" t="str">
            <v>ELETRODUTO DE PVC RIGIDO ROSQUEAVEL DE 3/4 POL.,COM LUVA DE ROSCA INTERNA, INCLUSIVE ASSENTAMENTO COM RASGOS EM ALVENARIA.</v>
          </cell>
          <cell r="C2239" t="str">
            <v>m</v>
          </cell>
          <cell r="D2239">
            <v>7</v>
          </cell>
        </row>
        <row r="2240">
          <cell r="A2240">
            <v>0</v>
          </cell>
        </row>
        <row r="2241">
          <cell r="A2241" t="str">
            <v>18.13.060</v>
          </cell>
          <cell r="B2241" t="str">
            <v>ELETRODUTO DE PVC RIGIDO ROSQUEAVEL DE 1POL., COM LUVA DE ROSCA INTERNA, INCLUSIVE ASSENTAMENTO COM RASGOS EM ALVENARIA.</v>
          </cell>
          <cell r="C2241" t="str">
            <v>m</v>
          </cell>
          <cell r="D2241">
            <v>10.32</v>
          </cell>
        </row>
        <row r="2242">
          <cell r="A2242">
            <v>0</v>
          </cell>
        </row>
        <row r="2243">
          <cell r="A2243" t="str">
            <v>18.13.070</v>
          </cell>
          <cell r="B2243" t="str">
            <v>ELETRODUTO DE PVC RIGIDO ROSQUEAVEL DE 1 1/4 POL.,COM LUVA DE ROSCA INTERNA, INCLUSIVE ASSENTAMENTO COM RASGOS EM ALVENARIA.</v>
          </cell>
          <cell r="C2243" t="str">
            <v>m</v>
          </cell>
          <cell r="D2243">
            <v>12.21</v>
          </cell>
        </row>
        <row r="2244">
          <cell r="A2244">
            <v>0</v>
          </cell>
        </row>
        <row r="2245">
          <cell r="A2245" t="str">
            <v>18.13.080</v>
          </cell>
          <cell r="B2245" t="str">
            <v>ELETRODUTO DE PVC RIGIDO ROSQUEAVEL DE 1 1/2 POL.,COM LUVA DE ROSCA INTERNA, INCLUSIVE ASSENTAMENTO COM RASGOS EM ALVENARIA.</v>
          </cell>
          <cell r="C2245" t="str">
            <v>m</v>
          </cell>
          <cell r="D2245">
            <v>14.37</v>
          </cell>
        </row>
        <row r="2246">
          <cell r="A2246">
            <v>0</v>
          </cell>
        </row>
        <row r="2247">
          <cell r="A2247" t="str">
            <v>18.13.090</v>
          </cell>
          <cell r="B2247" t="str">
            <v>ELETRODUTO DE PVC RIGIDO ROSQUEAVEL DE 2POL., COM LUVA DE ROSCA INTERNA, INCLUSIVE ASSENTAMENTO COM RASGOS EM ALVENARIA.</v>
          </cell>
          <cell r="C2247" t="str">
            <v>m</v>
          </cell>
          <cell r="D2247">
            <v>18.02</v>
          </cell>
        </row>
        <row r="2248">
          <cell r="A2248">
            <v>0</v>
          </cell>
        </row>
        <row r="2249">
          <cell r="A2249" t="str">
            <v>18.13.100</v>
          </cell>
          <cell r="B2249" t="str">
            <v>ELETRODUTO DE PVC RIGIDO ROSQUEAVEL DE 3POL., COM LUVA DE ROSCA INTERNA, INCLUSIVE ASSENTAMENTO COM RASGOS EM ALVENARIA.</v>
          </cell>
          <cell r="C2249" t="str">
            <v>m</v>
          </cell>
          <cell r="D2249">
            <v>39.4</v>
          </cell>
        </row>
        <row r="2250">
          <cell r="A2250">
            <v>0</v>
          </cell>
        </row>
        <row r="2251">
          <cell r="A2251" t="str">
            <v>18.13.110</v>
          </cell>
          <cell r="B2251" t="str">
            <v>ELETRODUTO DE PVC RIGIDO ROSQUEAVEL DE 1/2 POL., COM LUVA DE ROSCA INTERNA ASSENTADO EM VALAS COM PROFUNDIDADE DE 0,60M, INCLUSIVE ESCAVACAO E REATERRO.</v>
          </cell>
          <cell r="C2251" t="str">
            <v>m</v>
          </cell>
          <cell r="D2251">
            <v>9.3699999999999992</v>
          </cell>
        </row>
        <row r="2252">
          <cell r="A2252">
            <v>0</v>
          </cell>
        </row>
        <row r="2253">
          <cell r="A2253" t="str">
            <v>18.13.120</v>
          </cell>
          <cell r="B2253" t="str">
            <v>ELETRODUTO DE PVC RIGIDO ROSQUEAVEL DE 3/4 POL., COM LUVA DE ROSCA INTERNA, ASSENTADO EM VALAS COM PROFUNDIDADE DE 0,60M, INCLUSIVE ESCAVACAO E REATERRO.</v>
          </cell>
          <cell r="C2253" t="str">
            <v>m</v>
          </cell>
          <cell r="D2253">
            <v>10.38</v>
          </cell>
        </row>
        <row r="2254">
          <cell r="A2254">
            <v>0</v>
          </cell>
        </row>
        <row r="2255">
          <cell r="A2255" t="str">
            <v>18.13.130</v>
          </cell>
          <cell r="B2255" t="str">
            <v>ELETRODUTO DE PVC RIGIDO ROSQUEAVEL DE 1POL., COM LUVA DE ROSCA INTERNA, ASSENTADO EM VALAS COM PROFUNDIDADE DE 0,60M, INCLUSIVE ESCAVACAO E REATERRO.</v>
          </cell>
          <cell r="C2255" t="str">
            <v>m</v>
          </cell>
          <cell r="D2255">
            <v>13.72</v>
          </cell>
        </row>
        <row r="2256">
          <cell r="A2256">
            <v>0</v>
          </cell>
        </row>
        <row r="2257">
          <cell r="A2257" t="str">
            <v>18.13.140</v>
          </cell>
          <cell r="B2257" t="str">
            <v>ELETRODUTO DE PVC RIGIDO ROSQUEAVEL DE 1 1/2 POL., COM LUVA DE ROSCA INTERNA, ASSENTADO EM VALAS COM PROFUNDIDADE DE 0,60M, INCLUSIVE ESCAVACAO E REATERRO.</v>
          </cell>
          <cell r="C2257" t="str">
            <v>m</v>
          </cell>
          <cell r="D2257">
            <v>16.46</v>
          </cell>
        </row>
        <row r="2258">
          <cell r="A2258">
            <v>0</v>
          </cell>
        </row>
        <row r="2259">
          <cell r="A2259" t="str">
            <v>18.13.150</v>
          </cell>
          <cell r="B2259" t="str">
            <v>ELETRODUTO DE PVC RIGIDO ROSQUEAVEL DE 2POL., COM LUVA DE ROSCA INTERNA, ASSENTADO EM VALAS COM PROFUNDIDADE DE 0,60M, INCLUSIVE ESCAVACAO E REATERRO.</v>
          </cell>
          <cell r="C2259" t="str">
            <v>m</v>
          </cell>
          <cell r="D2259">
            <v>20.100000000000001</v>
          </cell>
        </row>
        <row r="2260">
          <cell r="A2260">
            <v>0</v>
          </cell>
        </row>
        <row r="2261">
          <cell r="A2261" t="str">
            <v>18.13.160</v>
          </cell>
          <cell r="B2261" t="str">
            <v>ELETRODUTO DE PVC RIGIDO ROSQUEAVEL DE 3POL., COM LUVA DE ROSCA INTERNA, ASSENTADO EM VALAS COM PROFUNDIDADE DE 0,60M, INCLUSIVE ESCAVACAO E REATERRO.</v>
          </cell>
          <cell r="C2261" t="str">
            <v>m</v>
          </cell>
          <cell r="D2261">
            <v>39.85</v>
          </cell>
        </row>
        <row r="2262">
          <cell r="A2262">
            <v>0</v>
          </cell>
        </row>
        <row r="2263">
          <cell r="A2263" t="str">
            <v>18.13.170</v>
          </cell>
          <cell r="B2263" t="str">
            <v>ELETRODUTO DE PVC RIGIDO ROSQUEAVEL DE 4POL., COM LUVA DE ROSCA INTERNA, ASSENTADO EM VALAS COM PROFUNDIDADE DE 0,60M, INCLUSIVE ESCAVACAO E REATERRO.</v>
          </cell>
          <cell r="C2263" t="str">
            <v>m</v>
          </cell>
          <cell r="D2263">
            <v>50.6</v>
          </cell>
        </row>
        <row r="2264">
          <cell r="A2264">
            <v>0</v>
          </cell>
        </row>
        <row r="2265">
          <cell r="A2265" t="str">
            <v>18.13.180</v>
          </cell>
          <cell r="B2265" t="str">
            <v>FORNECIMENTO E INSTALAÇÃO DE ELETRODUTO DE PVC RÍGIDO ROSQUEÁVEL DE 1 1/4", COM CURVA DE ROSCA INTERNA, ASSENTADOS EM VALAS COM PROFUNDIDADE DE 0,60M,INCLUSIVE ESCAVAÇÃO E REATERRO.</v>
          </cell>
          <cell r="C2265" t="str">
            <v>m</v>
          </cell>
          <cell r="D2265">
            <v>15.06</v>
          </cell>
        </row>
        <row r="2266">
          <cell r="A2266">
            <v>0</v>
          </cell>
        </row>
        <row r="2267">
          <cell r="A2267" t="str">
            <v>18.13.195</v>
          </cell>
          <cell r="B2267" t="str">
            <v>FORNECIMENTO E ASSENTAMENTO DE DUTO CORRUGADO EM PEAD (POLIETILENO DE ALTA DENSIDADE) COM DIÂMETRO NOMINAL DE 3", TIPO KANALEX, FAB.: KANAFLEX OU SIMILAR; ASSENTADO EM VALAS COM LARGURA DE 0,20M E PROFUNDIDADE DE 0,60M, INCLUSIVE ESCAVAÇÃO E REATERRO.</v>
          </cell>
          <cell r="C2267" t="str">
            <v>m</v>
          </cell>
          <cell r="D2267">
            <v>26.66</v>
          </cell>
        </row>
        <row r="2268">
          <cell r="A2268">
            <v>0</v>
          </cell>
        </row>
        <row r="2269">
          <cell r="A2269" t="str">
            <v>18.13.320</v>
          </cell>
          <cell r="B2269" t="str">
            <v>FORNECIMENTO E INSTALAÇÃO DE ELETRODUTO DE PVC FLEXÍVEL CORRUGADO 3/4"</v>
          </cell>
          <cell r="C2269" t="str">
            <v>m</v>
          </cell>
          <cell r="D2269">
            <v>3.86</v>
          </cell>
        </row>
        <row r="2270">
          <cell r="A2270">
            <v>0</v>
          </cell>
        </row>
        <row r="2271">
          <cell r="A2271" t="str">
            <v>18.13.330</v>
          </cell>
          <cell r="B2271" t="str">
            <v>FORNECIMENTO E INSTALAÇÃO DE ELETRODUTO DE PVC FLEXÍVEL CORRUGADO 1"</v>
          </cell>
          <cell r="C2271" t="str">
            <v>m</v>
          </cell>
          <cell r="D2271">
            <v>4.71</v>
          </cell>
        </row>
        <row r="2272">
          <cell r="A2272">
            <v>0</v>
          </cell>
        </row>
        <row r="2273">
          <cell r="A2273" t="str">
            <v>18.13.340</v>
          </cell>
          <cell r="B2273" t="str">
            <v>ELETRODUTO DE PVC RÍGIDO ROSCÁVEL, COM CONEXÕES DIAMETRO 25MM (3/4)</v>
          </cell>
          <cell r="C2273" t="str">
            <v>m</v>
          </cell>
          <cell r="D2273">
            <v>7.25</v>
          </cell>
        </row>
        <row r="2274">
          <cell r="A2274">
            <v>0</v>
          </cell>
        </row>
        <row r="2275">
          <cell r="A2275" t="str">
            <v>18.13.341</v>
          </cell>
          <cell r="B2275" t="str">
            <v>ELETRODUTO DE PVC RÍGIDO ROSCÁVEL, COM CONEXÕES DIÂMETRO 32MM (1")</v>
          </cell>
          <cell r="C2275" t="str">
            <v>m</v>
          </cell>
          <cell r="D2275">
            <v>8.56</v>
          </cell>
        </row>
        <row r="2276">
          <cell r="A2276">
            <v>0</v>
          </cell>
        </row>
        <row r="2277">
          <cell r="A2277" t="str">
            <v>18.13.342</v>
          </cell>
          <cell r="B2277" t="str">
            <v>ELETRODUTO DE PVC RÍGIDO ROSCÁVEL, COM CONEXÕES DIÂMETRO 40MM (1 1/4")</v>
          </cell>
          <cell r="C2277" t="str">
            <v>m</v>
          </cell>
          <cell r="D2277">
            <v>11.97</v>
          </cell>
        </row>
        <row r="2278">
          <cell r="A2278">
            <v>0</v>
          </cell>
        </row>
        <row r="2279">
          <cell r="A2279" t="str">
            <v>18.13.343</v>
          </cell>
          <cell r="B2279" t="str">
            <v>ELETRODUTO DE PVC RÍGIDO ROSCÁVEL, COM CONEXÕES DIÂMETRO 60MM (2")</v>
          </cell>
          <cell r="C2279" t="str">
            <v>m</v>
          </cell>
          <cell r="D2279">
            <v>15.23</v>
          </cell>
        </row>
        <row r="2280">
          <cell r="A2280">
            <v>0</v>
          </cell>
        </row>
        <row r="2281">
          <cell r="A2281" t="str">
            <v>18.13.344</v>
          </cell>
          <cell r="B2281" t="str">
            <v>ELETRODUTO DE PVC RÍGIDO ROSCÁVEL, COM CONEXÕES DIAMETRO 75MM (2 1/1)</v>
          </cell>
          <cell r="C2281" t="str">
            <v>m</v>
          </cell>
          <cell r="D2281">
            <v>18.55</v>
          </cell>
        </row>
        <row r="2282">
          <cell r="A2282">
            <v>0</v>
          </cell>
        </row>
        <row r="2283">
          <cell r="A2283" t="str">
            <v>18.13.345</v>
          </cell>
          <cell r="B2283" t="str">
            <v>ELETRODUTO DE PVC RÍGIDO ROSCÁVEL, COM CONEXÕES DIÂMETRO 85MM (3")</v>
          </cell>
          <cell r="C2283" t="str">
            <v>m</v>
          </cell>
          <cell r="D2283">
            <v>36.17</v>
          </cell>
        </row>
        <row r="2284">
          <cell r="A2284">
            <v>0</v>
          </cell>
        </row>
        <row r="2285">
          <cell r="A2285" t="str">
            <v>18.13.346</v>
          </cell>
          <cell r="B2285" t="str">
            <v>ELETRODUTO DE PVC RÍGIDO ROSCÁVEL, COM CONEXÕES DIÂMETRO 50MM (1 1/2")</v>
          </cell>
          <cell r="C2285" t="str">
            <v>m</v>
          </cell>
          <cell r="D2285">
            <v>12.8</v>
          </cell>
        </row>
        <row r="2286">
          <cell r="A2286">
            <v>0</v>
          </cell>
        </row>
        <row r="2287">
          <cell r="A2287" t="str">
            <v>18.14.010</v>
          </cell>
          <cell r="B2287" t="str">
            <v>CURVA DE PVC RIGIDO ROSQUEAVEL DE 3/4 POL., COM LUVA DE ROSCA INTERNA, INCLUSIVE ASSENTAMENTO.</v>
          </cell>
          <cell r="C2287" t="str">
            <v>Un</v>
          </cell>
          <cell r="D2287">
            <v>5.28</v>
          </cell>
        </row>
        <row r="2288">
          <cell r="A2288">
            <v>0</v>
          </cell>
        </row>
        <row r="2289">
          <cell r="A2289" t="str">
            <v>18.14.020</v>
          </cell>
          <cell r="B2289" t="str">
            <v>CURVA DE PVC RIGIDO ROSQUEAVEL DE 1 POL., COM LUVA DE ROSCA INTERNA, INCLUSIVE ASSENTAMENTO.</v>
          </cell>
          <cell r="C2289" t="str">
            <v>Un</v>
          </cell>
          <cell r="D2289">
            <v>7.33</v>
          </cell>
        </row>
        <row r="2290">
          <cell r="A2290">
            <v>0</v>
          </cell>
        </row>
        <row r="2291">
          <cell r="A2291" t="str">
            <v>18.14.030</v>
          </cell>
          <cell r="B2291" t="str">
            <v>CURVA DE PVC RIGIDO ROSQUEAVEL DE 1 1/4 POL., COM LUVA DE ROSCA INTERNA, INCLUSIVE ASSENTAMENTO.</v>
          </cell>
          <cell r="C2291" t="str">
            <v>Un</v>
          </cell>
          <cell r="D2291">
            <v>12.16</v>
          </cell>
        </row>
        <row r="2292">
          <cell r="A2292">
            <v>0</v>
          </cell>
        </row>
        <row r="2293">
          <cell r="A2293" t="str">
            <v>18.14.040</v>
          </cell>
          <cell r="B2293" t="str">
            <v>CURVA DE PVC RIGIDO ROSQUEAVEL DE 1 1/2 POL., COM LUVA DE ROSCA INTERNA, INCLUSIVE ASSENTAMENTO.</v>
          </cell>
          <cell r="C2293" t="str">
            <v>Un</v>
          </cell>
          <cell r="D2293">
            <v>13.65</v>
          </cell>
        </row>
        <row r="2294">
          <cell r="A2294">
            <v>0</v>
          </cell>
        </row>
        <row r="2295">
          <cell r="A2295" t="str">
            <v>18.14.050</v>
          </cell>
          <cell r="B2295" t="str">
            <v>CURVA DE PVC RIGIDO ROSQUEAVEL DE 2 POL., COM LUVA DE ROSCA INTERNA, INCLUSIVE ASSENTAMENTO.</v>
          </cell>
          <cell r="C2295" t="str">
            <v>Un</v>
          </cell>
          <cell r="D2295">
            <v>22.36</v>
          </cell>
        </row>
        <row r="2296">
          <cell r="A2296">
            <v>0</v>
          </cell>
        </row>
        <row r="2297">
          <cell r="A2297" t="str">
            <v>18.14.060</v>
          </cell>
          <cell r="B2297" t="str">
            <v>CURVA DE PVC RIGIDO ROSQUEAVEL DE 3 POL., COM LUVA DE ROSCA INTERNA, INCLUSIVE ASSENTAMENTO.</v>
          </cell>
          <cell r="C2297" t="str">
            <v>Un</v>
          </cell>
          <cell r="D2297">
            <v>65.13</v>
          </cell>
        </row>
        <row r="2298">
          <cell r="A2298">
            <v>0</v>
          </cell>
        </row>
        <row r="2299">
          <cell r="A2299" t="str">
            <v>18.14.070</v>
          </cell>
          <cell r="B2299" t="str">
            <v>CURVA DE PVC RIGIDO ROSQUEAVEL DE 4 POL. COM LUVA DE ROSCA INTERNA, INCLUSIVE ASSENTAMENTO.</v>
          </cell>
          <cell r="C2299" t="str">
            <v>Un</v>
          </cell>
          <cell r="D2299">
            <v>106.57</v>
          </cell>
        </row>
        <row r="2300">
          <cell r="A2300">
            <v>0</v>
          </cell>
        </row>
        <row r="2301">
          <cell r="A2301" t="str">
            <v>18.15.010</v>
          </cell>
          <cell r="B2301" t="str">
            <v>CAIXA 4 X 2 POL. TIGREFLEX OU SIMILAR, INCLUSIVE ASSENTAMENTO.</v>
          </cell>
          <cell r="C2301" t="str">
            <v>Un</v>
          </cell>
          <cell r="D2301">
            <v>4.38</v>
          </cell>
        </row>
        <row r="2302">
          <cell r="A2302">
            <v>0</v>
          </cell>
        </row>
        <row r="2303">
          <cell r="A2303" t="str">
            <v>18.15.020</v>
          </cell>
          <cell r="B2303" t="str">
            <v>CAIXA 4 X 4 POL. TIGREFLEX OU SIMILAR, INCLUSIVE ASSENTAMENTO.</v>
          </cell>
          <cell r="C2303" t="str">
            <v>Un</v>
          </cell>
          <cell r="D2303">
            <v>5.88</v>
          </cell>
        </row>
        <row r="2304">
          <cell r="A2304">
            <v>0</v>
          </cell>
        </row>
        <row r="2305">
          <cell r="A2305" t="str">
            <v>18.15.021</v>
          </cell>
          <cell r="B2305" t="str">
            <v>FORNECIMENTO E COLOCAÇÃO DE CAIXA DE PASSAGEM ELÉTRICA 20X20CM</v>
          </cell>
          <cell r="C2305" t="str">
            <v>Un</v>
          </cell>
          <cell r="D2305">
            <v>39.51</v>
          </cell>
        </row>
        <row r="2306">
          <cell r="A2306">
            <v>0</v>
          </cell>
        </row>
        <row r="2307">
          <cell r="A2307" t="str">
            <v>18.15.022</v>
          </cell>
          <cell r="B2307" t="str">
            <v>FORNECIMENTO E INSTALAÇÃO DE CAIXA DE PASSAGEM ELÉTRICA, DE EMBUTIR, FAB.CEMAR REF. CPE - 40 PP OU SIMILAR,DIMENSÕES DE 43X43X15CM , COM TAMPA PINTADA E FUNDO GALVANIZADO. INCLUSIVE MÃO-DE-OBRA DE LIGAÇÃO DOS ELETRODUTOS.</v>
          </cell>
          <cell r="C2307" t="str">
            <v>Un</v>
          </cell>
          <cell r="D2307">
            <v>113.73</v>
          </cell>
        </row>
        <row r="2308">
          <cell r="A2308">
            <v>0</v>
          </cell>
        </row>
        <row r="2309">
          <cell r="A2309" t="str">
            <v>18.15.023</v>
          </cell>
          <cell r="B2309" t="str">
            <v>FORNECIMENTO E COLOCAÇÃO DE CAIXA METÁLICA PARA PASSAGEM DE CABOS COM DIMENSÕES 10 X 10 X 5 CM.</v>
          </cell>
          <cell r="C2309" t="str">
            <v>Un</v>
          </cell>
          <cell r="D2309">
            <v>27.22</v>
          </cell>
        </row>
        <row r="2310">
          <cell r="A2310">
            <v>0</v>
          </cell>
        </row>
        <row r="2311">
          <cell r="A2311" t="str">
            <v>18.15.024</v>
          </cell>
          <cell r="B2311" t="str">
            <v>FORNECIMENTO E COLOCAÇÃO DE CAIXA METÁLICA PARA PASSAGEM DE CABOS COM DIMENSÕES 30 X 30 X 12 CM.</v>
          </cell>
          <cell r="C2311" t="str">
            <v>Un</v>
          </cell>
          <cell r="D2311">
            <v>61.67</v>
          </cell>
        </row>
        <row r="2312">
          <cell r="A2312">
            <v>0</v>
          </cell>
        </row>
        <row r="2313">
          <cell r="A2313" t="str">
            <v>18.15.025</v>
          </cell>
          <cell r="B2313" t="str">
            <v>FORNECIMENTO E COLOCAÇÃO DE CAIXA METÁLICA PARA PASSAGEM DE CABOS COM DIMENSÕES 40 X 40 X 12CM.</v>
          </cell>
          <cell r="C2313" t="str">
            <v>Un</v>
          </cell>
          <cell r="D2313">
            <v>115.78</v>
          </cell>
        </row>
        <row r="2314">
          <cell r="A2314">
            <v>0</v>
          </cell>
        </row>
        <row r="2315">
          <cell r="A2315" t="str">
            <v>18.15.030</v>
          </cell>
          <cell r="B2315" t="str">
            <v>CAIXA OCTOGONAL DE 4 " TIGREFLEX OU SIMILAR, COM FUNDO MOVEL, INCLUSIVE ASSENTAMENTO EM LAJE.</v>
          </cell>
          <cell r="C2315" t="str">
            <v>Un</v>
          </cell>
          <cell r="D2315">
            <v>6.03</v>
          </cell>
        </row>
        <row r="2316">
          <cell r="A2316">
            <v>0</v>
          </cell>
        </row>
        <row r="2317">
          <cell r="A2317" t="str">
            <v>18.15.031</v>
          </cell>
          <cell r="B2317" t="str">
            <v>CAIXA DE LIGAÇÃO DE PVC RIGIDO PARA ELETRODUTO ROSCÁVEL, RETANGULAR, DIMENSÕES 4" X 2" DE PISO.</v>
          </cell>
          <cell r="C2317" t="str">
            <v>Un</v>
          </cell>
          <cell r="D2317">
            <v>2.92</v>
          </cell>
        </row>
        <row r="2318">
          <cell r="A2318">
            <v>0</v>
          </cell>
        </row>
        <row r="2319">
          <cell r="A2319" t="str">
            <v>18.15.040</v>
          </cell>
          <cell r="B2319" t="str">
            <v>FORNECIMENTO E INSTALAÇÃO DE CONDULETE 4"X2" EM LIGA DE ALUMINIO FUNDIDO TIPO C DE  3/4".</v>
          </cell>
          <cell r="C2319" t="str">
            <v>Un</v>
          </cell>
          <cell r="D2319">
            <v>12.92</v>
          </cell>
        </row>
        <row r="2320">
          <cell r="A2320">
            <v>0</v>
          </cell>
        </row>
        <row r="2321">
          <cell r="A2321" t="str">
            <v>18.15.041</v>
          </cell>
          <cell r="B2321" t="str">
            <v>FORNECIMENTO E INSTALAÇÃO DE CONDULETE EM LIGA DE ALUMÍNIO FUNDIDO TIPO " X" DE 3/4"</v>
          </cell>
          <cell r="C2321" t="str">
            <v>Un</v>
          </cell>
          <cell r="D2321">
            <v>19.829999999999998</v>
          </cell>
        </row>
        <row r="2322">
          <cell r="A2322">
            <v>0</v>
          </cell>
        </row>
        <row r="2323">
          <cell r="A2323" t="str">
            <v>18.15.042</v>
          </cell>
          <cell r="B2323" t="str">
            <v>FORNECIMENTO E INSTALAÇÃO DE CONDULETE EM LIGA DE ALUMÍNIO FUNDIDO TIPO "X" DE 1".</v>
          </cell>
          <cell r="C2323" t="str">
            <v>Un</v>
          </cell>
          <cell r="D2323">
            <v>24.02</v>
          </cell>
        </row>
        <row r="2324">
          <cell r="A2324">
            <v>0</v>
          </cell>
        </row>
        <row r="2325">
          <cell r="A2325" t="str">
            <v>18.15.043</v>
          </cell>
          <cell r="B2325" t="str">
            <v>FORNECIMENTO E INSTALAÇÃO DE CONDULETE EM LIGA DE ALUMÍNIO FUNDIDO TIPO "X" DE 1 1/2".</v>
          </cell>
          <cell r="C2325" t="str">
            <v>Un</v>
          </cell>
          <cell r="D2325">
            <v>45.23</v>
          </cell>
        </row>
        <row r="2326">
          <cell r="A2326">
            <v>0</v>
          </cell>
        </row>
        <row r="2327">
          <cell r="A2327" t="str">
            <v>18.15.044</v>
          </cell>
          <cell r="B2327" t="str">
            <v>CONDULETE EM LIGA DE ALUMÍNIO FUNDIDO TIPO "T" DIÂMETRO 3/4"</v>
          </cell>
          <cell r="C2327" t="str">
            <v>Un</v>
          </cell>
          <cell r="D2327">
            <v>15.9</v>
          </cell>
        </row>
        <row r="2328">
          <cell r="A2328">
            <v>0</v>
          </cell>
        </row>
        <row r="2329">
          <cell r="A2329" t="str">
            <v>18.15.045</v>
          </cell>
          <cell r="B2329" t="str">
            <v>CONDULETE EM LIGA DE ALUMÍNIO FUNDIDO TIPO "T" DIÂMETRO 1"</v>
          </cell>
          <cell r="C2329" t="str">
            <v>Un</v>
          </cell>
          <cell r="D2329">
            <v>18.82</v>
          </cell>
        </row>
        <row r="2330">
          <cell r="A2330">
            <v>0</v>
          </cell>
        </row>
        <row r="2331">
          <cell r="A2331" t="str">
            <v>18.15.046</v>
          </cell>
          <cell r="B2331" t="str">
            <v>CONDULETE EM LIGA DE ALUMÍNIO FUNDIDO TIPO "T" DIÂMETRO 2"</v>
          </cell>
          <cell r="C2331" t="str">
            <v>Un</v>
          </cell>
          <cell r="D2331">
            <v>51.68</v>
          </cell>
        </row>
        <row r="2332">
          <cell r="A2332">
            <v>0</v>
          </cell>
        </row>
        <row r="2333">
          <cell r="A2333" t="str">
            <v>18.16.010</v>
          </cell>
          <cell r="B2333" t="str">
            <v>TOMADA DE EMBUTIR (2P+1T) C/PLACA P/ CAIXA DE 4 X 2 POL.,20A, 250V, PIAL (LINHA SILENTOQUE) OU SIMILAR, INCLUSIVE INSTALACAO.</v>
          </cell>
          <cell r="C2333" t="str">
            <v>Un</v>
          </cell>
          <cell r="D2333">
            <v>14.48</v>
          </cell>
        </row>
        <row r="2334">
          <cell r="A2334">
            <v>0</v>
          </cell>
        </row>
        <row r="2335">
          <cell r="A2335" t="str">
            <v>18.16.020</v>
          </cell>
          <cell r="B2335" t="str">
            <v>TOMADA DE EMBUTIR PARA TELEFONE QUATRO POLOS, PADRAO TELEBRAS, COM PLACA, PARA CAIXA 4 X 2 POL., PIAL (LINHA SILENTOQUE) OU SIMILAR, INCLUSIVE INSTALACAO.</v>
          </cell>
          <cell r="C2335" t="str">
            <v>Un</v>
          </cell>
          <cell r="D2335">
            <v>15.6</v>
          </cell>
        </row>
        <row r="2336">
          <cell r="A2336">
            <v>0</v>
          </cell>
        </row>
        <row r="2337">
          <cell r="A2337" t="str">
            <v>18.16.050</v>
          </cell>
          <cell r="B2337" t="str">
            <v>FORNECIMENTO E INSTALAÇÃO DE TOMADA TIPO GARFO,COM DOIS POLOS, PINOS REDONDOS, FAB:PIAL OU SIMILAR.</v>
          </cell>
          <cell r="C2337" t="str">
            <v>Un</v>
          </cell>
          <cell r="D2337">
            <v>5.42</v>
          </cell>
        </row>
        <row r="2338">
          <cell r="A2338">
            <v>0</v>
          </cell>
        </row>
        <row r="2339">
          <cell r="A2339" t="str">
            <v>18.17.010</v>
          </cell>
          <cell r="B2339" t="str">
            <v>CONJUNTO ARSTOP OU SIMILAR DE EMBUTIR,EM CAIXA 4 X 4 POL., COM PLACA, TOMADA TRIPOLAR PARA PINO CHATO E DISJUNTOR TERMOMAGNETICO DE 25A, 250V, INCLUSIVE INSTALACAO.</v>
          </cell>
          <cell r="C2339" t="str">
            <v>Un</v>
          </cell>
          <cell r="D2339">
            <v>53.31</v>
          </cell>
        </row>
        <row r="2340">
          <cell r="A2340">
            <v>0</v>
          </cell>
        </row>
        <row r="2341">
          <cell r="A2341" t="str">
            <v>18.18.005</v>
          </cell>
          <cell r="B2341" t="str">
            <v>FORNECIMENTO E INSTALAÇÃO DE PLACA CEGA PARA CAIXA 4X2", FAB.PIAL OU SIMILAR.</v>
          </cell>
          <cell r="C2341" t="str">
            <v>Un</v>
          </cell>
          <cell r="D2341">
            <v>2.72</v>
          </cell>
        </row>
        <row r="2342">
          <cell r="A2342">
            <v>0</v>
          </cell>
        </row>
        <row r="2343">
          <cell r="A2343" t="str">
            <v>18.18.010</v>
          </cell>
          <cell r="B2343" t="str">
            <v>INTERRUPTOR DE EMBUTIR DE UMA SECCAO PARA CAIXA DE 4 X 2 POL., COM PLACA, 10A, 250V, PIAL (LINHA SILENTOQUE) OU SIMILAR, INCLUSIVE INSTALACAO.</v>
          </cell>
          <cell r="C2343" t="str">
            <v>Un</v>
          </cell>
          <cell r="D2343">
            <v>9.48</v>
          </cell>
        </row>
        <row r="2344">
          <cell r="A2344">
            <v>0</v>
          </cell>
        </row>
        <row r="2345">
          <cell r="A2345" t="str">
            <v>18.18.020</v>
          </cell>
          <cell r="B2345" t="str">
            <v>INTERRUPTOR DE EMBUTIR DE DUAS SECCOES PARA CAIXA DE 4 X 2 POL.,COM PLACA, 10A, 250V,PIAL (LINHA SILENTOQUE) OU SIMILAR, INCLUSIVE INSTALACAO.</v>
          </cell>
          <cell r="C2345" t="str">
            <v>Un</v>
          </cell>
          <cell r="D2345">
            <v>16.12</v>
          </cell>
        </row>
        <row r="2346">
          <cell r="A2346">
            <v>0</v>
          </cell>
        </row>
        <row r="2347">
          <cell r="A2347" t="str">
            <v>18.18.030</v>
          </cell>
          <cell r="B2347" t="str">
            <v>INTERRUPTOR DE EMBUTIR DE TRES SECCOES PARA CAIXA DE 4 X 2 POL.,COM PLACA, 10A, 250V,PIAL (LINHA SILENTOQUE) OU SIMILAR, INCLUSIVE INSTALACAO.</v>
          </cell>
          <cell r="C2347" t="str">
            <v>Un</v>
          </cell>
          <cell r="D2347">
            <v>22.55</v>
          </cell>
        </row>
        <row r="2348">
          <cell r="A2348">
            <v>0</v>
          </cell>
        </row>
        <row r="2349">
          <cell r="A2349" t="str">
            <v>18.18.040</v>
          </cell>
          <cell r="B2349" t="str">
            <v>INTERRUPTOR DE EMBUTIR DE UMA SECCAO CONJUGADO COM TOMADA, PARA CAIXA DE 4 X 2 POL., COM PLACA, 10A, 250V, PIAL (LINHA SILENTOQUE) OU SIMILAR, INCLUSIVE INSTALACAO.</v>
          </cell>
          <cell r="C2349" t="str">
            <v>Un</v>
          </cell>
          <cell r="D2349">
            <v>17</v>
          </cell>
        </row>
        <row r="2350">
          <cell r="A2350">
            <v>0</v>
          </cell>
        </row>
        <row r="2351">
          <cell r="A2351" t="str">
            <v>18.18.050</v>
          </cell>
          <cell r="B2351" t="str">
            <v>INTERRUPTOR DE EMBUTIR DE DUAS SECCOES CONJUGADO COM TOMADA, PARA CAIXA DE 4 X 2 POL.,COM PLACA, 10A, 250V, PIAL (LINHA SILENTOQUE) OU SIMILAR, INCLUSIVE INSTALACAO.</v>
          </cell>
          <cell r="C2351" t="str">
            <v>Un</v>
          </cell>
          <cell r="D2351">
            <v>23.27</v>
          </cell>
        </row>
        <row r="2352">
          <cell r="A2352">
            <v>0</v>
          </cell>
        </row>
        <row r="2353">
          <cell r="A2353" t="str">
            <v>18.18.060</v>
          </cell>
          <cell r="B2353" t="str">
            <v>INTERRUPTOR DE EMBUTIR THREE-WAY ( VAI E VEM) PARA CAIXA DE 4 X 2 POL.,COM PLACA, 10A,250V, PIAL (LINHA SILENTOQUE) OU SIMILAR, INCLUSIVE INSTALACAO.</v>
          </cell>
          <cell r="C2353" t="str">
            <v>Un</v>
          </cell>
          <cell r="D2353">
            <v>12.93</v>
          </cell>
        </row>
        <row r="2354">
          <cell r="A2354">
            <v>0</v>
          </cell>
        </row>
        <row r="2355">
          <cell r="A2355" t="str">
            <v>18.19.010</v>
          </cell>
          <cell r="B2355" t="str">
            <v>FIO DE COBRE,TEMPERA MOLE,CLASSE 1,ISOLAMENTO DE PVC - 70 C, TIPO BWF, 750 V, FOREPLAST OU SIMILAR, S.M. - 1,5 MM2, INCLUSIVE INSTALACAO EM ELETRODUTO.</v>
          </cell>
          <cell r="C2355" t="str">
            <v>m</v>
          </cell>
          <cell r="D2355">
            <v>2.2599999999999998</v>
          </cell>
        </row>
        <row r="2356">
          <cell r="A2356">
            <v>0</v>
          </cell>
        </row>
        <row r="2357">
          <cell r="A2357" t="str">
            <v>18.19.020</v>
          </cell>
          <cell r="B2357" t="str">
            <v>FIO DE COBRE,TEMPERA MOLE,CLASSE 1,ISOLAMENTO DE PVC - 70 C, TIPO BWF, 750 V, FOREPLAST OU SIMILAR, S.M. - 2,5 MM2, INCLUSIVE INSTALACAO EM ELETRODUTO.</v>
          </cell>
          <cell r="C2357" t="str">
            <v>m</v>
          </cell>
          <cell r="D2357">
            <v>2.66</v>
          </cell>
        </row>
        <row r="2358">
          <cell r="A2358">
            <v>0</v>
          </cell>
        </row>
        <row r="2359">
          <cell r="A2359" t="str">
            <v>18.19.025</v>
          </cell>
          <cell r="B2359" t="str">
            <v>CABO DE COBRE,TEMPERA MOLE,ENCORDOAMENTO CLASSE 2, ISOLAMENTO DE PVC - 70 C, TIPO BWF,750V FOREPLAST OU SIMILAR, S.M. - 2,5 MM2,INCLUSIVE INSTALACAO EM ELETRODUTO.</v>
          </cell>
          <cell r="C2359" t="str">
            <v>m</v>
          </cell>
          <cell r="D2359">
            <v>2.66</v>
          </cell>
        </row>
        <row r="2360">
          <cell r="A2360">
            <v>0</v>
          </cell>
        </row>
        <row r="2361">
          <cell r="A2361" t="str">
            <v>18.19.030</v>
          </cell>
          <cell r="B2361" t="str">
            <v>CABO DE COBRE,TEMPERA MOLE,ENCORDOAMENTO CLASSE 2, ISOLAMENTO DE PVC - 70 C, TIPO BWF,750V FOREPLAST OU SIMILAR, S.M. - 4 MM2, INCLUSIVE INSTALACAO EM ELETRODUTO.</v>
          </cell>
          <cell r="C2361" t="str">
            <v>m</v>
          </cell>
          <cell r="D2361">
            <v>3.5</v>
          </cell>
        </row>
        <row r="2362">
          <cell r="A2362">
            <v>0</v>
          </cell>
        </row>
        <row r="2363">
          <cell r="A2363" t="str">
            <v>18.19.040</v>
          </cell>
          <cell r="B2363" t="str">
            <v>CABO DE COBRE,TEMPERA MOLE,ENCORDOAMENTO CLASSE 2, ISOLAMENTO DE PVC - 70 C, TIPO BWF,750V FOREPLAST OU SIMILAR, S.M. - 6 MM2, INCLUSIVE INSTALACAO EM ELETRODUTO.</v>
          </cell>
          <cell r="C2363" t="str">
            <v>m</v>
          </cell>
          <cell r="D2363">
            <v>5.05</v>
          </cell>
        </row>
        <row r="2364">
          <cell r="A2364">
            <v>0</v>
          </cell>
        </row>
        <row r="2365">
          <cell r="A2365" t="str">
            <v>18.19.041</v>
          </cell>
          <cell r="B2365" t="str">
            <v>CABO DE COBRE,TEMPERA MOLE,ENCORDOAMENTO CLASSE 2, ISOLAMENTO DE PVC - 70 C, TIPO BWF,750V FOREPLAST OU SIMILAR, S.M. - 10MM2, INCLUSIVE INSTALACAO EM ELETRODUTO.</v>
          </cell>
          <cell r="C2365" t="str">
            <v>m</v>
          </cell>
          <cell r="D2365">
            <v>8.81</v>
          </cell>
        </row>
        <row r="2366">
          <cell r="A2366">
            <v>0</v>
          </cell>
        </row>
        <row r="2367">
          <cell r="A2367" t="str">
            <v>18.19.042</v>
          </cell>
          <cell r="B2367" t="str">
            <v>CABO DE COBRE,TEMPERA MOLE,ENCORDOAMENTO CLASSE 2, ISOLAMENTO DE PVC - 70 C, TIPO BWF,750V FOREPLAST OU SIMILAR, S.M. - 16MM2, INCLUSIVE INSTALACAO EM ELETRODUTO.</v>
          </cell>
          <cell r="C2367" t="str">
            <v>m</v>
          </cell>
          <cell r="D2367">
            <v>12.25</v>
          </cell>
        </row>
        <row r="2368">
          <cell r="A2368">
            <v>0</v>
          </cell>
        </row>
        <row r="2369">
          <cell r="A2369" t="str">
            <v>18.19.043</v>
          </cell>
          <cell r="B2369" t="str">
            <v>CABO DE COBRE,TEMPERA MOLE,ENCORDOAMENTO CLASSE 2, ISOLAMENTO DE PVC - 70 C, TIPO BWF,750V FOREPLAST OU SIMILAR, S.M. - 25MM2, INCLUSIVE INSTALACAO EM ELETRODUTO.</v>
          </cell>
          <cell r="C2369" t="str">
            <v>m</v>
          </cell>
          <cell r="D2369">
            <v>18.309999999999999</v>
          </cell>
        </row>
        <row r="2370">
          <cell r="A2370">
            <v>0</v>
          </cell>
        </row>
        <row r="2371">
          <cell r="A2371" t="str">
            <v>18.19.046</v>
          </cell>
          <cell r="B2371" t="str">
            <v>CABO DE COBRE (1 CONDUTOR), TEMPERA MOLE, ENCORDOAMENTO CLASSE 2, ISOLAMENTO DE PVC-FLAME RESISTANT - 70 C, 0,6/1 KV, COBERTURA DE PVC- ST1, FORENAX OU SIMILAR,S.M. - 1,5 MM2,INCLUSIVE INSTALACAO EM ELETRODUTO.</v>
          </cell>
          <cell r="C2371" t="str">
            <v>m</v>
          </cell>
          <cell r="D2371">
            <v>2.58</v>
          </cell>
        </row>
        <row r="2372">
          <cell r="A2372">
            <v>0</v>
          </cell>
        </row>
        <row r="2373">
          <cell r="A2373" t="str">
            <v>18.19.047</v>
          </cell>
          <cell r="B2373" t="str">
            <v>CABO DE COBRE (1 CONDUTOR), TEMPERA MOLE, ENCORDOAMENTO CLASSE 2,ISOLAMENTO DE PVC - FLAME RESISTANT - 70 C, 0,6/1 KV, COBERTURA DE PVC - ST1, FORENAX OU SIMILAR, S.M. - 2,5 MM2, INCLUSIVE INSTALACAO EM ELETRODUTO.</v>
          </cell>
          <cell r="C2373" t="str">
            <v>m</v>
          </cell>
          <cell r="D2373">
            <v>3.87</v>
          </cell>
        </row>
        <row r="2374">
          <cell r="A2374">
            <v>0</v>
          </cell>
        </row>
        <row r="2375">
          <cell r="A2375" t="str">
            <v>18.19.048</v>
          </cell>
          <cell r="B2375" t="str">
            <v>CABO DE COBRE (1 CONDUTOR), TEMPERA MOLE, ENCORDOAMENTO CLASSE 2,ISOLAMENTO DE PVC - FLAME RESISTANT - 70 C, 0,6/1 KV, COBERTURA DE PVC - ST1, FORENAX OU SIMILAR, S.M. - 4 MM2, INCLUSIVE INSTALACAO EM ELETRODUTO.</v>
          </cell>
          <cell r="C2375" t="str">
            <v>m</v>
          </cell>
          <cell r="D2375">
            <v>4.3499999999999996</v>
          </cell>
        </row>
        <row r="2376">
          <cell r="A2376">
            <v>0</v>
          </cell>
        </row>
        <row r="2377">
          <cell r="A2377" t="str">
            <v>18.19.049</v>
          </cell>
          <cell r="B2377" t="str">
            <v>CABO DE COBRE (1 CONDUTOR), TEMPERA MOLE, ENCORDOAMENTO CLASSE 2,ISOLAMENTO DE PVC - FLAME RESISTANT - 70 C, 0,6/1 KV, COBERTURA DE PVC - ST1, FORENAX OU SIMILAR, S.M. - 6 MM2, INCLUSIVE INSTALACAO EM ELETRODUTO.</v>
          </cell>
          <cell r="C2377" t="str">
            <v>m</v>
          </cell>
          <cell r="D2377">
            <v>5.57</v>
          </cell>
        </row>
        <row r="2378">
          <cell r="A2378">
            <v>0</v>
          </cell>
        </row>
        <row r="2379">
          <cell r="A2379" t="str">
            <v>18.19.050</v>
          </cell>
          <cell r="B2379" t="str">
            <v>CABO DE COBRE (1 CONDUTOR), TEMPERA MOLE, ENCORDOAMENTO CLASSE 2,ISOLAMENTO DE PVC - FLAME RESISTANT - 70 C, 0,6/1 KV, COBERTURA DE PVC - ST1, FORENAX OU SIMILAR, S.M. - 10 MM2, INCLUSIVE INSTALACAO EM ELETRODUTO.</v>
          </cell>
          <cell r="C2379" t="str">
            <v>m</v>
          </cell>
          <cell r="D2379">
            <v>7.9</v>
          </cell>
        </row>
        <row r="2380">
          <cell r="A2380">
            <v>0</v>
          </cell>
        </row>
        <row r="2381">
          <cell r="A2381" t="str">
            <v>18.19.060</v>
          </cell>
          <cell r="B2381" t="str">
            <v>CABO DE COBRE (1 CONDUTOR), TEMPERA MOLE, ENCORDOAMENTO CLASSE 2,ISOLAMENTO DE PVC - FLAME RESISTANT - 70 C, 0,6/1 KV, COBERTURA DE PVC - ST1, FORENAX OU SIMILAR, S.M. - 16 MM2, INCLUSIVE INSTALACAO EM ELETRODUTO.</v>
          </cell>
          <cell r="C2381" t="str">
            <v>m</v>
          </cell>
          <cell r="D2381">
            <v>11.42</v>
          </cell>
        </row>
        <row r="2382">
          <cell r="A2382">
            <v>0</v>
          </cell>
        </row>
        <row r="2383">
          <cell r="A2383" t="str">
            <v>18.19.070</v>
          </cell>
          <cell r="B2383" t="str">
            <v>CABO DE COBRE (1 CONDUTOR), TEMPERA MOLE, ENCORDOAMENTO CLASSE 2,ISOLAMENTO DE PVC - FLAME RESISTANT - 70 C, 0,6/1 KV, COBERTURA DE PVC - ST1, FORENAX OU SIMILAR, S.M. - 25 MM2, INCLUSIVE INSTALACAO EM ELETRODUTO.</v>
          </cell>
          <cell r="C2383" t="str">
            <v>m</v>
          </cell>
          <cell r="D2383">
            <v>16.72</v>
          </cell>
        </row>
        <row r="2384">
          <cell r="A2384">
            <v>0</v>
          </cell>
        </row>
        <row r="2385">
          <cell r="A2385" t="str">
            <v>18.19.080</v>
          </cell>
          <cell r="B2385" t="str">
            <v>CABO DE COBRE (1 CONDUTOR), TEMPERA MOLE, ENCORDOAMENTO CLASSE 2,ISOLAMENTO DE PVC - FLAME RESISTANT - 70 C, 0,6/1 KV, COBERTURA DE PVC - ST1, FORENAX OU SIMILAR, S.M. - 35 MM2, INCLUSIVE INSTALACAO EM ELETRODUTO.</v>
          </cell>
          <cell r="C2385" t="str">
            <v>m</v>
          </cell>
          <cell r="D2385">
            <v>19.52</v>
          </cell>
        </row>
        <row r="2386">
          <cell r="A2386">
            <v>0</v>
          </cell>
        </row>
        <row r="2387">
          <cell r="A2387" t="str">
            <v>18.19.090</v>
          </cell>
          <cell r="B2387" t="str">
            <v>FORNECIMENTO E INSTALAÇÃO DE CABO PARA REDE DE ALIMENTAÇÃO TRIFÁSICA DE # 95 MM².</v>
          </cell>
          <cell r="C2387" t="str">
            <v>m</v>
          </cell>
          <cell r="D2387">
            <v>65.7</v>
          </cell>
        </row>
        <row r="2388">
          <cell r="A2388">
            <v>0</v>
          </cell>
        </row>
        <row r="2389">
          <cell r="A2389" t="str">
            <v>18.19.100</v>
          </cell>
          <cell r="B2389" t="str">
            <v>FORNECIMENTO E INSTALAÇÃO DE CABO PARA REDE DE ALIMENTAÇÃO TRIFÁSICA DE 70 MM2.</v>
          </cell>
          <cell r="C2389" t="str">
            <v>m</v>
          </cell>
          <cell r="D2389">
            <v>44.26</v>
          </cell>
        </row>
        <row r="2390">
          <cell r="A2390">
            <v>0</v>
          </cell>
        </row>
        <row r="2391">
          <cell r="A2391" t="str">
            <v>18.19.120</v>
          </cell>
          <cell r="B2391" t="str">
            <v>FORNECIMENTO E INSTALAÇÃO DE CABO SINGELO 0,6/1KV, ENCORDOAMENTO CLASSE 2 (RÍGIDO) DE 50MM² EM ELETRODUTO.</v>
          </cell>
          <cell r="C2391" t="str">
            <v>m</v>
          </cell>
          <cell r="D2391">
            <v>28.77</v>
          </cell>
        </row>
        <row r="2392">
          <cell r="A2392">
            <v>0</v>
          </cell>
        </row>
        <row r="2393">
          <cell r="A2393" t="str">
            <v>18.19.125</v>
          </cell>
          <cell r="B2393" t="str">
            <v>FORNECIMENTO E INSTALAÇÃO DE CABO SINGELO 0,6/1KV, ENCORDOAMENTO CLASSE 2 (RÍGIDO) DE 120MM² EM ELETRODUTO.</v>
          </cell>
          <cell r="C2393" t="str">
            <v>m</v>
          </cell>
          <cell r="D2393">
            <v>68.95</v>
          </cell>
        </row>
        <row r="2394">
          <cell r="A2394">
            <v>0</v>
          </cell>
        </row>
        <row r="2395">
          <cell r="A2395" t="str">
            <v>18.19.126</v>
          </cell>
          <cell r="B2395" t="str">
            <v>FORNECIMENTO E INSTALAÇÃO DE CABO SINGELO, 1KV, ENCORDOAMENTO CLASSE 2 (RÍGIDO), TEMPERA MEIO MOLE DE 150MM2 FAB:FICAP OU SIMILAR EM ELETRODUTO</v>
          </cell>
          <cell r="C2395" t="str">
            <v>m</v>
          </cell>
          <cell r="D2395">
            <v>86.77</v>
          </cell>
        </row>
        <row r="2396">
          <cell r="A2396">
            <v>0</v>
          </cell>
        </row>
        <row r="2397">
          <cell r="A2397" t="str">
            <v>18.19.127</v>
          </cell>
          <cell r="B2397" t="str">
            <v>FORNECIMENTO E INSTALAÇÃO DE CABO SINGELO 1KV, ENCORDOAMENTO CLASSE 2 (RÍGIDO), DE 240MM2 EM ELETRODUTO</v>
          </cell>
          <cell r="C2397" t="str">
            <v>m</v>
          </cell>
          <cell r="D2397">
            <v>132.13</v>
          </cell>
        </row>
        <row r="2398">
          <cell r="A2398">
            <v>0</v>
          </cell>
        </row>
        <row r="2399">
          <cell r="A2399" t="str">
            <v>18.19.128</v>
          </cell>
          <cell r="B2399" t="str">
            <v>FORNECIMENTO E INSTALAÇÃO DE CABO DE COBRE NU PARA ATERRAMENTO, DIÂMETRO DE 10MM2</v>
          </cell>
          <cell r="C2399" t="str">
            <v>m</v>
          </cell>
          <cell r="D2399">
            <v>6.58</v>
          </cell>
        </row>
        <row r="2400">
          <cell r="A2400">
            <v>0</v>
          </cell>
        </row>
        <row r="2401">
          <cell r="A2401" t="str">
            <v>18.19.129</v>
          </cell>
          <cell r="B2401" t="str">
            <v>FORNECIMENTO E INSTALAÇÃO DE CABO DE COBRE NU, PARA ATERRAMENTO, DIÂMETRO DE 16MM²</v>
          </cell>
          <cell r="C2401" t="str">
            <v>m</v>
          </cell>
          <cell r="D2401">
            <v>11.37</v>
          </cell>
        </row>
        <row r="2402">
          <cell r="A2402">
            <v>0</v>
          </cell>
        </row>
        <row r="2403">
          <cell r="A2403" t="str">
            <v>18.19.130</v>
          </cell>
          <cell r="B2403" t="str">
            <v>FORNECIMENTO E INSTALAÇÃO DE CABO DE COBRE NÚ PARA ATERRAMENTO, DIÂMETRO DE 25MM2.</v>
          </cell>
          <cell r="C2403" t="str">
            <v>m</v>
          </cell>
          <cell r="D2403">
            <v>15.38</v>
          </cell>
        </row>
        <row r="2404">
          <cell r="A2404">
            <v>0</v>
          </cell>
        </row>
        <row r="2405">
          <cell r="A2405" t="str">
            <v>18.19.132</v>
          </cell>
          <cell r="B2405" t="str">
            <v>FORNECIMENTO E INSTALAÇÃO DE CABO DE COBRE NÚ PARA ATERRAMENTO, DIÂMETRO DE 35MM²</v>
          </cell>
          <cell r="C2405" t="str">
            <v>m</v>
          </cell>
          <cell r="D2405">
            <v>20.97</v>
          </cell>
        </row>
        <row r="2406">
          <cell r="A2406">
            <v>0</v>
          </cell>
        </row>
        <row r="2407">
          <cell r="A2407" t="str">
            <v>18.19.140</v>
          </cell>
          <cell r="B2407" t="str">
            <v>FORNECIMENTO E INSTALAÇÃO DE CABO PP 2X2,5MM²</v>
          </cell>
          <cell r="C2407" t="str">
            <v>m</v>
          </cell>
          <cell r="D2407">
            <v>8.56</v>
          </cell>
        </row>
        <row r="2408">
          <cell r="A2408">
            <v>0</v>
          </cell>
        </row>
        <row r="2409">
          <cell r="A2409" t="str">
            <v>18.19.141</v>
          </cell>
          <cell r="B2409" t="str">
            <v>FORNECIMENTO E INSTALAÇÃO DE CABO PP 3X2,5MM²</v>
          </cell>
          <cell r="C2409" t="str">
            <v>m</v>
          </cell>
          <cell r="D2409">
            <v>11.63</v>
          </cell>
        </row>
        <row r="2410">
          <cell r="A2410">
            <v>0</v>
          </cell>
        </row>
        <row r="2411">
          <cell r="A2411" t="str">
            <v>18.19.142</v>
          </cell>
          <cell r="B2411" t="str">
            <v>FORNECIMENTO E INSTALAÇÃO DE CABO PP 3X4,0MM²</v>
          </cell>
          <cell r="C2411" t="str">
            <v>m</v>
          </cell>
          <cell r="D2411">
            <v>14.11</v>
          </cell>
        </row>
        <row r="2412">
          <cell r="A2412">
            <v>0</v>
          </cell>
        </row>
        <row r="2413">
          <cell r="A2413" t="str">
            <v>18.19.150</v>
          </cell>
          <cell r="B2413" t="str">
            <v>FORNECIMENTO E INSTALAÇÃO DE CABO SINGELO 0,6/1KV, ENCORDOAMENTO CLASSE 5 (FLEXÍVEL) DE 16MM² EM ELETRODUTO</v>
          </cell>
          <cell r="C2413" t="str">
            <v>m</v>
          </cell>
          <cell r="D2413">
            <v>10.61</v>
          </cell>
        </row>
        <row r="2414">
          <cell r="A2414">
            <v>0</v>
          </cell>
        </row>
        <row r="2415">
          <cell r="A2415" t="str">
            <v>18.19.151</v>
          </cell>
          <cell r="B2415" t="str">
            <v>FORNECIMENTO E INSTALAÇÃO DE CABO SINGELO 0,6/1KV, ENCORDOAMENTO CLASSE 5 (FLEXÍVEL) DE 50MM² EM ELETRODUTO</v>
          </cell>
          <cell r="C2415" t="str">
            <v>m</v>
          </cell>
          <cell r="D2415">
            <v>27.43</v>
          </cell>
        </row>
        <row r="2416">
          <cell r="A2416">
            <v>0</v>
          </cell>
        </row>
        <row r="2417">
          <cell r="A2417" t="str">
            <v>18.19.200</v>
          </cell>
          <cell r="B2417" t="str">
            <v>FORNECIMENTO E INSTALAÇÃO DE CABO TELEFÔNICO CCI-2 PARES</v>
          </cell>
          <cell r="C2417" t="str">
            <v>m</v>
          </cell>
          <cell r="D2417">
            <v>2.67</v>
          </cell>
        </row>
        <row r="2418">
          <cell r="A2418">
            <v>0</v>
          </cell>
        </row>
        <row r="2419">
          <cell r="A2419" t="str">
            <v>18.19.210</v>
          </cell>
          <cell r="B2419" t="str">
            <v>FORNECIMENTO E INSTALAÇÃO DE CABO TELEFÔNICO CCI-4 PARES.</v>
          </cell>
          <cell r="C2419" t="str">
            <v>m</v>
          </cell>
          <cell r="D2419">
            <v>3.22</v>
          </cell>
        </row>
        <row r="2420">
          <cell r="A2420">
            <v>0</v>
          </cell>
        </row>
        <row r="2421">
          <cell r="A2421" t="str">
            <v>18.19.220</v>
          </cell>
          <cell r="B2421" t="str">
            <v>FORNECIMENTO E INSTALAÇÃO DE CABO TELEFÔNICO CCI 50-10 PARES.</v>
          </cell>
          <cell r="C2421" t="str">
            <v>m</v>
          </cell>
          <cell r="D2421">
            <v>6.13</v>
          </cell>
        </row>
        <row r="2422">
          <cell r="A2422">
            <v>0</v>
          </cell>
        </row>
        <row r="2423">
          <cell r="A2423" t="str">
            <v>18.19.230</v>
          </cell>
          <cell r="B2423" t="str">
            <v>FORNECIMENTO E INSTALAÇÃO DE CABO TELEFÔNICO CCE 2 PARES</v>
          </cell>
          <cell r="C2423" t="str">
            <v>m</v>
          </cell>
          <cell r="D2423">
            <v>4.0599999999999996</v>
          </cell>
        </row>
        <row r="2424">
          <cell r="A2424">
            <v>0</v>
          </cell>
        </row>
        <row r="2425">
          <cell r="A2425" t="str">
            <v>18.19.231</v>
          </cell>
          <cell r="B2425" t="str">
            <v>CABO TELEFONICO CTP - APL, DIAMETRO 0,50MM, COM 20 PARES</v>
          </cell>
          <cell r="C2425" t="str">
            <v>m</v>
          </cell>
          <cell r="D2425">
            <v>11.42</v>
          </cell>
        </row>
        <row r="2426">
          <cell r="A2426">
            <v>0</v>
          </cell>
        </row>
        <row r="2427">
          <cell r="A2427" t="str">
            <v>18.20.010</v>
          </cell>
          <cell r="B2427" t="str">
            <v>DISJUNTOR MONOPOLAR TERMOMAGNETICO ATE 30A, 220V, PIAL OU SIMILAR, INCLUSIVE INSTALACAO EM QUADRO DE DISTRIBUICAO.</v>
          </cell>
          <cell r="C2427" t="str">
            <v>Un</v>
          </cell>
          <cell r="D2427">
            <v>11.8</v>
          </cell>
        </row>
        <row r="2428">
          <cell r="A2428">
            <v>0</v>
          </cell>
        </row>
        <row r="2429">
          <cell r="A2429" t="str">
            <v>18.20.020</v>
          </cell>
          <cell r="B2429" t="str">
            <v>DISJUNTOR MONOPOLAR TERMOMAGNETICO DE 35 A 50A, 220V, PIAL OU SIMILAR, INCLUSIVE INSTALACAO EM QUADRO DE DISTRIBUICAO.</v>
          </cell>
          <cell r="C2429" t="str">
            <v>Un</v>
          </cell>
          <cell r="D2429">
            <v>15.4</v>
          </cell>
        </row>
        <row r="2430">
          <cell r="A2430">
            <v>0</v>
          </cell>
        </row>
        <row r="2431">
          <cell r="A2431" t="str">
            <v>18.20.030</v>
          </cell>
          <cell r="B2431" t="str">
            <v>DISJUNTOR TRIPOLAR TERMOMAGNETICO ATE 50A, 380V, PIAL OU SIMILAR, INCLUSIVE INSTALACAO EM QUADRO DE DISTRIBUICAO.</v>
          </cell>
          <cell r="C2431" t="str">
            <v>Un</v>
          </cell>
          <cell r="D2431">
            <v>74.12</v>
          </cell>
        </row>
        <row r="2432">
          <cell r="A2432">
            <v>0</v>
          </cell>
        </row>
        <row r="2433">
          <cell r="A2433" t="str">
            <v>18.20.040</v>
          </cell>
          <cell r="B2433" t="str">
            <v>DISJUNTOR TRIPOLAR TERMOMAGNETICO DE 60 A 100A, 380V, PIAL OU SIMILAR, INCLUSIVE INSTALACAO EM QUADRO DE DISTRIBUICAO.</v>
          </cell>
          <cell r="C2433" t="str">
            <v>Un</v>
          </cell>
          <cell r="D2433">
            <v>89.3</v>
          </cell>
        </row>
        <row r="2434">
          <cell r="A2434">
            <v>0</v>
          </cell>
        </row>
        <row r="2435">
          <cell r="A2435" t="str">
            <v>18.20.050</v>
          </cell>
          <cell r="B2435" t="str">
            <v>DISJUNTOR TRIPOLAR TERMOMAGNETICO DE 120 A 150A 380V, PIAL OU SIMILAR, INCLUSIVE INSTALACAO EM QUADRO DE DISTRIBUICAO.</v>
          </cell>
          <cell r="C2435" t="str">
            <v>Un</v>
          </cell>
          <cell r="D2435">
            <v>289.3</v>
          </cell>
        </row>
        <row r="2436">
          <cell r="A2436">
            <v>0</v>
          </cell>
        </row>
        <row r="2437">
          <cell r="A2437" t="str">
            <v>18.20.071</v>
          </cell>
          <cell r="B2437" t="str">
            <v>FORNECIMENTO E INSTALAÇÃO DE DISJUNTOR TERMOMAGNÉTICO TRIPOLAR DE 200A, EM CAIXA MOLDADA REF. - QHL3-200A-380V-10KA SIEMENS OU SIMILAR.</v>
          </cell>
          <cell r="C2437" t="str">
            <v>Un</v>
          </cell>
          <cell r="D2437">
            <v>489.26</v>
          </cell>
        </row>
        <row r="2438">
          <cell r="A2438">
            <v>0</v>
          </cell>
        </row>
        <row r="2439">
          <cell r="A2439" t="str">
            <v>18.20.200</v>
          </cell>
          <cell r="B2439" t="str">
            <v>FORNECIMENTO E INSTALAÇÃO DE DISPOSITIVO DE PROTEÇÃO DR, TIPO AC, CORRENTE NOMINAL RESIDUAL 30mA, BIPOLAR, CORRENTE NOMINAL 25A, FAB.:SIEMENS OU SIMILAR.</v>
          </cell>
          <cell r="C2439" t="str">
            <v>Un</v>
          </cell>
          <cell r="D2439">
            <v>123.81</v>
          </cell>
        </row>
        <row r="2440">
          <cell r="A2440">
            <v>0</v>
          </cell>
        </row>
        <row r="2441">
          <cell r="A2441" t="str">
            <v>18.20.201</v>
          </cell>
          <cell r="B2441" t="str">
            <v>FORNECIMENTO E INSTALAÇÃO DE DISPOSITIVO DE PROTEÇÃO DR, TIPO AC, CORRENTE NOMINAL RESIDUAL 30mA, BIPOLAR, CORRENTE NOMINAL 40A, FAB.:SIEMENS OU SIMILAR.</v>
          </cell>
          <cell r="C2441" t="str">
            <v>Un</v>
          </cell>
          <cell r="D2441">
            <v>128.33000000000001</v>
          </cell>
        </row>
        <row r="2442">
          <cell r="A2442">
            <v>0</v>
          </cell>
        </row>
        <row r="2443">
          <cell r="A2443" t="str">
            <v>18.20.202</v>
          </cell>
          <cell r="B2443" t="str">
            <v>FORNECIMENTO E INSTALAÇÃO DE DISPOSITIVO DE PROTEÇÃO DR, TIPO AC, CORRENTE NOMINAL RESIDUAL 30mA, BIPOLAR, CORRENTE NOMINAL 63A, FAB.:SIEMENS OU SIMILAR.</v>
          </cell>
          <cell r="C2443" t="str">
            <v>Un</v>
          </cell>
          <cell r="D2443">
            <v>205.9</v>
          </cell>
        </row>
        <row r="2444">
          <cell r="A2444">
            <v>0</v>
          </cell>
        </row>
        <row r="2445">
          <cell r="A2445" t="str">
            <v>18.20.210</v>
          </cell>
          <cell r="B2445" t="str">
            <v>FORNECIMENTO E INSTALAÇÃO DE DISPOSITIVO DE PROTEÇÃO DR, TIPO AC, CORRENTE NOMINAL RESIDUAL 30mA, TETRAPOLAR, CORRENTE NOMINAL 25A, FAB.:SIEMENS OU SIMILAR.</v>
          </cell>
          <cell r="C2445" t="str">
            <v>Un</v>
          </cell>
          <cell r="D2445">
            <v>167.35</v>
          </cell>
        </row>
        <row r="2446">
          <cell r="A2446">
            <v>0</v>
          </cell>
        </row>
        <row r="2447">
          <cell r="A2447" t="str">
            <v>18.20.211</v>
          </cell>
          <cell r="B2447" t="str">
            <v>FORNECIMENTO E INSTALAÇÃO DE DISPOSITIVO DE PROTEÇÃO DR, TIPO AC, CORRENTE NOMINAL RESIDUAL 30mA, TETRAPOLAR, CORRENTE NOMINAL 40A, FAB.:SIEMENS OU SIMILAR.</v>
          </cell>
          <cell r="C2447" t="str">
            <v>Un</v>
          </cell>
          <cell r="D2447">
            <v>170.8</v>
          </cell>
        </row>
        <row r="2448">
          <cell r="A2448">
            <v>0</v>
          </cell>
        </row>
        <row r="2449">
          <cell r="A2449" t="str">
            <v>18.20.212</v>
          </cell>
          <cell r="B2449" t="str">
            <v>FORNECIMENTO E INSTALAÇÃO DE DISPOSITIVO DE PROTEÇÃO DR, TIPO AC, CORRENTE NOMINAL RESIDUAL 30mA, TETRAPOLAR, CORRENTE NOMINAL 63A, FAB.:SIEMENS OU SIMILAR.</v>
          </cell>
          <cell r="C2449" t="str">
            <v>Un</v>
          </cell>
          <cell r="D2449">
            <v>208.12</v>
          </cell>
        </row>
        <row r="2450">
          <cell r="A2450">
            <v>0</v>
          </cell>
        </row>
        <row r="2451">
          <cell r="A2451" t="str">
            <v>18.21.060</v>
          </cell>
          <cell r="B2451" t="str">
            <v>QUADRO DE DISTRIBUICAO METALICO DE EMBUTIR, SEM BARRAMENTO, TIPO QCSP, GOMES OU SIMILAR, PARA ATE 3 CIRCUITOS MONOPOLARES, SEM PORTA, INCLUSIVE INSTALACAO.</v>
          </cell>
          <cell r="C2451" t="str">
            <v>Un</v>
          </cell>
          <cell r="D2451">
            <v>38.42</v>
          </cell>
        </row>
        <row r="2452">
          <cell r="A2452">
            <v>0</v>
          </cell>
        </row>
        <row r="2453">
          <cell r="A2453" t="str">
            <v>18.21.070</v>
          </cell>
          <cell r="B2453" t="str">
            <v>QUADRO DE DISTRIBUICAO METALICO DE EMBUTIR, SEM BARRAMENTO, TIPO QCCP, GOMES OU SIMILAR, PARA ATE 3 CIRCUITOS MONOPOLARES, COM PORTA, INCLUSIVE INSTALACAO.</v>
          </cell>
          <cell r="C2453" t="str">
            <v>Un</v>
          </cell>
          <cell r="D2453">
            <v>41.72</v>
          </cell>
        </row>
        <row r="2454">
          <cell r="A2454">
            <v>0</v>
          </cell>
        </row>
        <row r="2455">
          <cell r="A2455" t="str">
            <v>18.21.080</v>
          </cell>
          <cell r="B2455" t="str">
            <v>QUADRO DE DISTRIBUICAO METALICO DE EMBUTIR, SEM BARRAMENTO, TIPO QCCP, GOMES OU SIMILAR, PARA ATE 6 CIRCUITOS MONOPOLARES, COM PORTA, INCLUSIVE INSTALACAO.</v>
          </cell>
          <cell r="C2455" t="str">
            <v>Un</v>
          </cell>
          <cell r="D2455">
            <v>52.66</v>
          </cell>
        </row>
        <row r="2456">
          <cell r="A2456">
            <v>0</v>
          </cell>
        </row>
        <row r="2457">
          <cell r="A2457" t="str">
            <v>18.21.090</v>
          </cell>
          <cell r="B2457" t="str">
            <v>QUADRO DE DISTRIBUICAO METALICO DE EMBUTIR, SEM BARRAMENTO, TIPO QCCP, GOMES OU SIMILAR, PARA ATE 12 CIRCUITOS MONOPOLARES, COM PORTA, INCLUSIVE INSTALACAO.</v>
          </cell>
          <cell r="C2457" t="str">
            <v>Un</v>
          </cell>
          <cell r="D2457">
            <v>68.599999999999994</v>
          </cell>
        </row>
        <row r="2458">
          <cell r="A2458">
            <v>0</v>
          </cell>
        </row>
        <row r="2459">
          <cell r="A2459" t="str">
            <v>18.21.100</v>
          </cell>
          <cell r="B2459" t="str">
            <v>QUADRO DE DISTRIBUICAO METALICO DE EMBUTIR, C0M BARRAMENTO, TIPO QCCP, GOMES OU SIMILAR, PARA ATE 18 CIRCUITOS MONOPOLARES , E CHAVE GERAL, COM PORTA, INCLUSIVE INSTALACAO.</v>
          </cell>
          <cell r="C2459" t="str">
            <v>Un</v>
          </cell>
          <cell r="D2459">
            <v>136.65</v>
          </cell>
        </row>
        <row r="2460">
          <cell r="A2460">
            <v>0</v>
          </cell>
        </row>
        <row r="2461">
          <cell r="A2461" t="str">
            <v>18.21.110</v>
          </cell>
          <cell r="B2461" t="str">
            <v>QUADRO DE DISTRIBUICAO EM RESINA TERMOPLASTICA DE EMBUTIR, COM PORTA, SEM BARRAMENTO PARA ATE 3 CIRCUITOS MONOPOLARES, REF. CDEC-3E, CEMAR OU SIMILAR, INCLUSIVE INSTALACAO.</v>
          </cell>
          <cell r="C2461" t="str">
            <v>Un</v>
          </cell>
          <cell r="D2461">
            <v>40.85</v>
          </cell>
        </row>
        <row r="2462">
          <cell r="A2462">
            <v>0</v>
          </cell>
        </row>
        <row r="2463">
          <cell r="A2463" t="str">
            <v>18.21.120</v>
          </cell>
          <cell r="B2463" t="str">
            <v>QUADRO DE DISTRIBUICAO EM RESINA TERMOPLASTICA DE EMBUTIR,COM PORTA, SEM BARRAMENTO, PARA ATE 6 CIRCUITOS MONOPOLARES, REF. CDEC-6E, CEMAR OU SIMILAR, INCLUSIVE INSTALACAO.</v>
          </cell>
          <cell r="C2463" t="str">
            <v>Un</v>
          </cell>
          <cell r="D2463">
            <v>50.72</v>
          </cell>
        </row>
        <row r="2464">
          <cell r="A2464">
            <v>0</v>
          </cell>
        </row>
        <row r="2465">
          <cell r="A2465" t="str">
            <v>18.21.130</v>
          </cell>
          <cell r="B2465" t="str">
            <v>QUADRO DE DISTRIBUICAO EM RESINA TERMOPLASTICA DE EMBUTIR, COM PORTA, SEM BARRAMENTO, PARA ATE 12 CIRCUITOS MONOPOLARES, REF. CDEC-12E, CEMAR OU SIMILAR, INCLUSIVE INSTALACAO.</v>
          </cell>
          <cell r="C2465" t="str">
            <v>Un</v>
          </cell>
          <cell r="D2465">
            <v>54.85</v>
          </cell>
        </row>
        <row r="2466">
          <cell r="A2466">
            <v>0</v>
          </cell>
        </row>
        <row r="2467">
          <cell r="A2467" t="str">
            <v>18.21.140</v>
          </cell>
          <cell r="B2467" t="str">
            <v>QUADRO DE DISTRIBUICAO EM RESINA TERMOPLASTICA DE EMBUTIR, COM PORTA, SEM BARRAMENTO, PARA ATE 16 CIRCUITOS MONOPOLARES, REF. CDSC-16S, CEMAR OU SIMILAR, INCLUSIVE INSTALACAO.</v>
          </cell>
          <cell r="C2467" t="str">
            <v>Un</v>
          </cell>
          <cell r="D2467">
            <v>86.02</v>
          </cell>
        </row>
        <row r="2468">
          <cell r="A2468">
            <v>0</v>
          </cell>
        </row>
        <row r="2469">
          <cell r="A2469" t="str">
            <v>18.21.150</v>
          </cell>
          <cell r="B2469" t="str">
            <v>QUADRO DE DISTRIBUICAO METALICO DE EMBUTIR,C/ PORTA, BARRAMENTO, CHAVE GERAL E PLACA DE NEUTRO PARA ATE 12 CIRCUITOS MONOPOLARES, REF. QDETN-12, CEMAR OU SIMILAR, INCLUSIVE INSTALACAO.</v>
          </cell>
          <cell r="C2469" t="str">
            <v>Un</v>
          </cell>
          <cell r="D2469">
            <v>176.85</v>
          </cell>
        </row>
        <row r="2470">
          <cell r="A2470">
            <v>0</v>
          </cell>
        </row>
        <row r="2471">
          <cell r="A2471" t="str">
            <v>18.21.160</v>
          </cell>
          <cell r="B2471" t="str">
            <v>QUADRO DE DISTRIBUICAO METALICO DE EMBUTIR,C/ PORTA, BARRAMENTO, CHAVE GERAL E PLACA DE NEUTRO PARA ATE 20 CIRCUITOS MONOPOLARES, REF. QDETN-20, CEMAR OU SIMILAR, INCLUSIVE INSTALACAO.</v>
          </cell>
          <cell r="C2471" t="str">
            <v>Un</v>
          </cell>
          <cell r="D2471">
            <v>231.02</v>
          </cell>
        </row>
        <row r="2472">
          <cell r="A2472">
            <v>0</v>
          </cell>
        </row>
        <row r="2473">
          <cell r="A2473" t="str">
            <v>18.21.170</v>
          </cell>
          <cell r="B2473" t="str">
            <v>QUADRO DE DISTRIBUICAO METALICO DE EMBUTIR,C/ PORTA, BARRAMENTO, CHAVE GERAL E PLACA DE NEUTRO PARA ATE 32 CIRCUITOS MONOPOLARES, REF. QDETN-32, CEMAR OU SIMILAR, INCLUSIVE INSTALACAO.</v>
          </cell>
          <cell r="C2473" t="str">
            <v>Un</v>
          </cell>
          <cell r="D2473">
            <v>364.45</v>
          </cell>
        </row>
        <row r="2474">
          <cell r="A2474">
            <v>0</v>
          </cell>
        </row>
        <row r="2475">
          <cell r="A2475" t="str">
            <v>18.21.195</v>
          </cell>
          <cell r="B2475" t="str">
            <v>FORNEC.E INSTAL.QUADRO DIST. GERAL EM CHAPA DE AÇO, DE SOBREPOR, BARRAM. TRIFÁSICO, BARRA DE FASE E NEUTRO DE 120MM² E BARRA DE TERRA DE 70MM², INC.PINT.ELETROST., C/ CAPAC. DE 250A/35KA, INC.CONTRA-PORTA EM CHAPA METÁLICA, PARA 08 DISJ.TRIPOL.10KA, DIMEN</v>
          </cell>
          <cell r="C2475" t="str">
            <v>Un</v>
          </cell>
          <cell r="D2475">
            <v>3550.55</v>
          </cell>
        </row>
        <row r="2476">
          <cell r="A2476">
            <v>0</v>
          </cell>
        </row>
        <row r="2477">
          <cell r="A2477" t="str">
            <v>18.21.197</v>
          </cell>
          <cell r="B2477" t="str">
            <v>QUADRO DE DIST.GERAL EM CHAPA DE AÇO, SOBREPOR, BARRAMENTO TRIF., BARRA DE FASES E NEUTRO DE 90MM2 E BARRA DE TERRA DE 35MM2, INCL.PINTURA ELETROSTÁTICA, C/ CAPAC.P/DISJ.TRIF.130A/10KA, INCL.CONTRA-PORTA EM CHAPA METÁLICA, PREPARADA P/10 DISJ. TRIP.10KA,C</v>
          </cell>
          <cell r="C2477" t="str">
            <v>Un</v>
          </cell>
          <cell r="D2477">
            <v>2992.08</v>
          </cell>
        </row>
        <row r="2478">
          <cell r="A2478">
            <v>0</v>
          </cell>
        </row>
        <row r="2479">
          <cell r="A2479" t="str">
            <v>18.21.198</v>
          </cell>
          <cell r="B2479" t="str">
            <v>FORNECIMENTO E COLOCAÇÃO DE QUADRO DE DISTRIBUIÇÃO DE TELEFONE (0,40 X 0,40 X 0,12)M, TIPO EMBUTIR, PADRÃO TELEBRÁS, COM BLOCO BLI 10 PARES.</v>
          </cell>
          <cell r="C2479" t="str">
            <v>Un</v>
          </cell>
          <cell r="D2479">
            <v>96.15</v>
          </cell>
        </row>
        <row r="2480">
          <cell r="A2480">
            <v>0</v>
          </cell>
        </row>
        <row r="2481">
          <cell r="A2481" t="str">
            <v>18.21.199</v>
          </cell>
          <cell r="B2481" t="str">
            <v>FORNECIMENTO E COLOCAÇÃO DE QUADRO DE DISTRIBUIÇÃO DE TELEFONE (0,40 X 0,40 X 0,12)M, TIPO SOBREPOR, PADRÃO TELEBRÁS, COM BLOCO BLI 10 PARES.</v>
          </cell>
          <cell r="C2481" t="str">
            <v>Un</v>
          </cell>
          <cell r="D2481">
            <v>100.8</v>
          </cell>
        </row>
        <row r="2482">
          <cell r="A2482">
            <v>0</v>
          </cell>
        </row>
        <row r="2483">
          <cell r="A2483" t="str">
            <v>18.21.204</v>
          </cell>
          <cell r="B2483" t="str">
            <v>FORNECIMENTO E INSTALAÇÃO DE QUADRO DE DISTRIBUIÇÃO TRIFÁSICO, DE EMBUTIR,COM BARRAMENTO (100A) PARA 16 CIRCUITOS.</v>
          </cell>
          <cell r="C2483" t="str">
            <v>Un</v>
          </cell>
          <cell r="D2483">
            <v>240.61</v>
          </cell>
        </row>
        <row r="2484">
          <cell r="A2484">
            <v>0</v>
          </cell>
        </row>
        <row r="2485">
          <cell r="A2485" t="str">
            <v>18.21.209</v>
          </cell>
          <cell r="B2485" t="str">
            <v>FORNECIMENTO E INSTALAÇÃO DE QUADRO DE DISTRIBUIÇÃO TRIFÁSICO, DE EMBUTIR,COM BARRAMENTO (100A) PARA 40 CIRCUITOS.</v>
          </cell>
          <cell r="C2485" t="str">
            <v>Un</v>
          </cell>
          <cell r="D2485">
            <v>428.67</v>
          </cell>
        </row>
        <row r="2486">
          <cell r="A2486">
            <v>0</v>
          </cell>
        </row>
        <row r="2487">
          <cell r="A2487" t="str">
            <v>18.21.210</v>
          </cell>
          <cell r="B2487" t="str">
            <v>FORNECIMENTO E INSTALAÇÃO DE QUADRO DE DISTRIBUIÇÃO TRIFÁSICO, METÁLICO, DE EMBUTIR,COM BARRAMENTO, CHAVE GERAL E PLACA DE NEUTRO PARA ATÉ 50 CIRCUITOS MONOPOLARES, REF. QDETG-X56S 225A DIN - CÓDIGO 90.40.25 - CEMAR OU SIMILAR. NÃO INCLUINDO OS DISJUNTORE</v>
          </cell>
          <cell r="C2487" t="str">
            <v>Un</v>
          </cell>
          <cell r="D2487">
            <v>824.41</v>
          </cell>
        </row>
        <row r="2488">
          <cell r="A2488">
            <v>0</v>
          </cell>
        </row>
        <row r="2489">
          <cell r="A2489" t="str">
            <v>18.21.211</v>
          </cell>
          <cell r="B2489" t="str">
            <v>FORNECIMENTO E INSTALAÇÃO DE QUADRO DE DISTRIBUIÇÃO TRIFÁSICO, METÁLICO, DE EMBUTIR, COM BARRAMENTO, CHAVE GERAL E PLACA DE NEUTRO PARA ATÉ 50 CIRCUITOS MONOPOLARES, REF. QDETG-50EX 225A UL - CÓDIGO 90.40.06 - CEMAR OU SIMILAR.NÃO INCLUINDO OS DISJUNTORES</v>
          </cell>
          <cell r="C2489" t="str">
            <v>Un</v>
          </cell>
          <cell r="D2489">
            <v>1014.77</v>
          </cell>
        </row>
        <row r="2490">
          <cell r="A2490">
            <v>0</v>
          </cell>
        </row>
        <row r="2491">
          <cell r="A2491" t="str">
            <v>18.21.212</v>
          </cell>
          <cell r="B2491" t="str">
            <v>FORNECIMENTO E INSTALAÇÃO DE QUADRO DE DISTRIBUIÇÃO UNIVERSAL TRIFÁSICO, DE EMBUTIR,COM BARRAMENTO (150A), CHAVE GERAL E PLACA DE NEUTRO PARA ATÉ 24 CIRCUITOS MONOPOLARES,REF.QDETG II-24UL - CEMAR OU SIMILAR.NÃO INCLUINDO OS DISJUNTORES E/OU OUTROS DISPOS</v>
          </cell>
          <cell r="C2491" t="str">
            <v>Un</v>
          </cell>
          <cell r="D2491">
            <v>511.61</v>
          </cell>
        </row>
        <row r="2492">
          <cell r="A2492">
            <v>0</v>
          </cell>
        </row>
        <row r="2493">
          <cell r="A2493" t="str">
            <v>18.21.213</v>
          </cell>
          <cell r="B2493" t="str">
            <v>FORNECIMENTO E INSTALAÇÃO DE QUADRO DE DISTRIBUIÇÃO UNIVERSAL TRIFÁSICO, DE EMBUTIR,COM BARRAMENTO (150A), CHAVE GERAL E PLACA DE NEUTRO PARA ATÉ 32 CIRCUITOS MONOPOLARES,REF.QDETG II-32UL - CEMAR OU SIMILAR.NÃO INCLUINDO OS DISJUNTORES E/OU OUTROS DISPOS</v>
          </cell>
          <cell r="C2493" t="str">
            <v>Un</v>
          </cell>
          <cell r="D2493">
            <v>589.27</v>
          </cell>
        </row>
        <row r="2494">
          <cell r="A2494">
            <v>0</v>
          </cell>
        </row>
        <row r="2495">
          <cell r="A2495" t="str">
            <v>18.21.214</v>
          </cell>
          <cell r="B2495" t="str">
            <v>FORNECIMENTO E INSTALAÇÃO DE QUADRO DE DISTRIBUIÇÃO UNIVERSAL TRIFÁSICO, DE EMBUTIR,COM BARRAMENTO (225A), CHAVE GERAL E PLACA DE NEUTRO PARA ATÉ 40 CIRCUITOS MONOPOLARES,REF.QDETG - 40EX  - FAB.CEMAR OU SIMILAR.NÃO INCLUINDO OS DISJUNTORES E/OU OUTROS DI</v>
          </cell>
          <cell r="C2495" t="str">
            <v>Un</v>
          </cell>
          <cell r="D2495">
            <v>780.47</v>
          </cell>
        </row>
        <row r="2496">
          <cell r="A2496">
            <v>0</v>
          </cell>
        </row>
        <row r="2497">
          <cell r="A2497" t="str">
            <v>18.21.220</v>
          </cell>
          <cell r="B2497" t="str">
            <v>FORNECIMENTO E INSTALAÇÃO DE QUADRO EM CHAPA DE AÇO Nº16 BWG NAS DIMENSÕES 0,80X0,60X0,20M, COM BARRAMENTOS DE FASES,NEUTRO E TERRA DE 1"X3/16", MONTADOS SOBRE ISOLADORES DE EPOXI 25X30MM E CONTENDO EM SEU INTERIOR DISJUNTOR GERAL E 125A/10KA E SEIS DISJU</v>
          </cell>
          <cell r="C2497" t="str">
            <v>Un</v>
          </cell>
          <cell r="D2497">
            <v>3388.68</v>
          </cell>
        </row>
        <row r="2498">
          <cell r="A2498">
            <v>0</v>
          </cell>
        </row>
        <row r="2499">
          <cell r="A2499" t="str">
            <v>18.21.230</v>
          </cell>
          <cell r="B2499" t="str">
            <v>FORNECIMENTO E INSTALAÇÃO DE BARRA CHATA DE COBRE 3/8"X1/16" EM BARRAMENTO DE QUADRO ELÉTRICO</v>
          </cell>
          <cell r="C2499" t="str">
            <v>m</v>
          </cell>
          <cell r="D2499">
            <v>41.27</v>
          </cell>
        </row>
        <row r="2500">
          <cell r="A2500">
            <v>0</v>
          </cell>
        </row>
        <row r="2501">
          <cell r="A2501" t="str">
            <v>18.22.010</v>
          </cell>
          <cell r="B2501" t="str">
            <v>PONTO DE LUZ EM TETO OU PAREDE, INCLUINDO CAIXA 4 X 4 POL. TIGREFLEX OU SIMILAR, TUBULACAO PVC RIGIDO E FIACAO, ATE O QUADRO DE DISTRIBUICAO.</v>
          </cell>
          <cell r="C2501" t="str">
            <v>Pt</v>
          </cell>
          <cell r="D2501">
            <v>60.88</v>
          </cell>
        </row>
        <row r="2502">
          <cell r="A2502">
            <v>0</v>
          </cell>
        </row>
        <row r="2503">
          <cell r="A2503" t="str">
            <v>18.22.020</v>
          </cell>
          <cell r="B2503" t="str">
            <v>PONTO DE INTERRUPTOR DE UMA SECCAO, PIAL OU SIMILAR,INCLUSIVE TUBULACAO PVC RIGIDO, FIACAO, CX. 4 X 2 POL. TIGREFLEX OU SIMILAR PLACA E DEMAIS ACESSORIOS, ATE O PONTO DE LUZ.</v>
          </cell>
          <cell r="C2503" t="str">
            <v>Pt</v>
          </cell>
          <cell r="D2503">
            <v>50.65</v>
          </cell>
        </row>
        <row r="2504">
          <cell r="A2504">
            <v>0</v>
          </cell>
        </row>
        <row r="2505">
          <cell r="A2505" t="str">
            <v>18.22.030</v>
          </cell>
          <cell r="B2505" t="str">
            <v>PONTO DE INTERRUPTOR DE 2 SECCOES, PIAL OU SIMILAR, INCLUSIVE TUBULACAO PVC RIGIDO, FIACAO CAIXA 4 X 2 POL. TIGREFLEX OU SIMILAR, PLACA E DEMAIS ACESSORIOS, ATE O PONTO DE LUZ.</v>
          </cell>
          <cell r="C2505" t="str">
            <v>Pt</v>
          </cell>
          <cell r="D2505">
            <v>79.31</v>
          </cell>
        </row>
        <row r="2506">
          <cell r="A2506">
            <v>0</v>
          </cell>
        </row>
        <row r="2507">
          <cell r="A2507" t="str">
            <v>18.22.040</v>
          </cell>
          <cell r="B2507" t="str">
            <v>PONTO DE INTERRUPTOR DE 3 SECCOES, PIAL OU SIMILAR, INCLUSIVE TUBULACAO PVC RIGIDO, FIACAO CAIXA 4 X 2 POL. TIGREFLEX OU SIMILAR, PLACA E DEMAIS ACESSORIOS, ATE O PONTO DE LUZ.</v>
          </cell>
          <cell r="C2507" t="str">
            <v>Pt</v>
          </cell>
          <cell r="D2507">
            <v>98.73</v>
          </cell>
        </row>
        <row r="2508">
          <cell r="A2508">
            <v>0</v>
          </cell>
        </row>
        <row r="2509">
          <cell r="A2509" t="str">
            <v>18.22.050</v>
          </cell>
          <cell r="B2509" t="str">
            <v>PONTO DE INTERRUPTOR THREE-WAY, PIAL OU SIMILAR, INCLUSIVE TUBULACAO PVC RIGIDO, FIACAO, CAIXA 4 X 2 POL. TIGREFLEX OU SIMILAR, PLACA E DEMAIS ACESSORIOS, ATE O PONTO DE LUZ.</v>
          </cell>
          <cell r="C2509" t="str">
            <v>Pt</v>
          </cell>
          <cell r="D2509">
            <v>157.21</v>
          </cell>
        </row>
        <row r="2510">
          <cell r="A2510">
            <v>0</v>
          </cell>
        </row>
        <row r="2511">
          <cell r="A2511" t="str">
            <v>18.22.060</v>
          </cell>
          <cell r="B2511" t="str">
            <v>PONTO DE TOMADA UNIV.(2P+1 T) PIAL OU SIMILAR INCLUSIVE TUBULACAO PVC RIGIDO, FIACAO, CAIXA 4 X 2 POL. TIGREFLEX OU SIMILAR, PLACA E DEMAIS ACESSORIOS, ATE O PONTO DE LUZ OU QUADRO DE DISTRIBUICAO.</v>
          </cell>
          <cell r="C2511" t="str">
            <v>Pt</v>
          </cell>
          <cell r="D2511">
            <v>93.28</v>
          </cell>
        </row>
        <row r="2512">
          <cell r="A2512">
            <v>0</v>
          </cell>
        </row>
        <row r="2513">
          <cell r="A2513" t="str">
            <v>18.22.070</v>
          </cell>
          <cell r="B2513" t="str">
            <v>PONTO DE TOMADA UNIVERSAL (2P+1 T),PIAL OU SIMILAR P/ 2000 W INCLUSIVE TUBULACAO PVC RIGIDO, FIACAO, CAIXA 4 X 2 POL.TIGREFLEX OU SIMILAR, PLACA E DEMAIS ACESSORIOS ATE O QUADRO DE DISTRIBUICAO.</v>
          </cell>
          <cell r="C2513" t="str">
            <v>Pt</v>
          </cell>
          <cell r="D2513">
            <v>148.62</v>
          </cell>
        </row>
        <row r="2514">
          <cell r="A2514">
            <v>0</v>
          </cell>
        </row>
        <row r="2515">
          <cell r="A2515" t="str">
            <v>18.22.080</v>
          </cell>
          <cell r="B2515" t="str">
            <v>PONTO DE TOMADA P/AR CONDICIONADO C/CONJ. TIPO ARSTOP OU SIMILAR,EM CAIXA TIGREFLEX OU SIMILAR 4 X 4 POL.,C/PLACA, TOMADA TRIP. P/PINO CHATO E DISJ. TERMOMAG. DE 25A, INCLUSIVE TUBULACAO PVC RIGIDO, FIACAO, ATERRAMENTO E DEMAIS ACESS. ATE O QUADRO DE DIST</v>
          </cell>
          <cell r="C2515" t="str">
            <v>Pt</v>
          </cell>
          <cell r="D2515">
            <v>183.06</v>
          </cell>
        </row>
        <row r="2516">
          <cell r="A2516">
            <v>0</v>
          </cell>
        </row>
        <row r="2517">
          <cell r="A2517" t="str">
            <v>18.22.090</v>
          </cell>
          <cell r="B2517" t="str">
            <v>PONTO DE TOMADA PARA TELEFONE, PIAL OU SIMILAR, EM CAIXA TIGREFLEX OU SIMILAR DE 4 X 2 POL., INCLUSIVE PLACA, TUBULACAO EM PVC RIGIDO, FIACAO, CAIXAS DE PASSAGEM E DEMAIS ACESSORIOS, ATE A CAIXA DE DISTRIBUICAO DO PAVIMENTO.</v>
          </cell>
          <cell r="C2517" t="str">
            <v>Pt</v>
          </cell>
          <cell r="D2517">
            <v>88.12</v>
          </cell>
        </row>
        <row r="2518">
          <cell r="A2518">
            <v>0</v>
          </cell>
        </row>
        <row r="2519">
          <cell r="A2519" t="str">
            <v>18.22.100</v>
          </cell>
          <cell r="B2519" t="str">
            <v>PONTO DE CAMPAINHA, INCLUSIVE CAIXA, CIGARRA, BOTAO, ESPELHO, TUBULACAO PVC RIGIDO, FIACAO E DEMAIS ACESSORIOS, ATE QUADRO DE DISTRIBUICAO.</v>
          </cell>
          <cell r="C2519" t="str">
            <v>Pt</v>
          </cell>
          <cell r="D2519">
            <v>139.82</v>
          </cell>
        </row>
        <row r="2520">
          <cell r="A2520">
            <v>0</v>
          </cell>
        </row>
        <row r="2521">
          <cell r="A2521" t="str">
            <v>18.22.111</v>
          </cell>
          <cell r="B2521" t="str">
            <v>PONTO DE INTERRUPTOR DE UMA SEÇÃO COM TOMADA UNIVERSAL 2P, PIAL OU SIMILAR, INCLUSIVE TUBULAÇÃO DE PVC RÍGIDO, FIAÇÃO, CAIXA 4X2", TIGREFLEX OU SIMILAR, PLACA E DEMAIS ACESSÓRIOS, ATÉ O PONTO DE LUZ OU QUADRO DE DISTRIBUIÇÃO.</v>
          </cell>
          <cell r="C2521" t="str">
            <v>Pt</v>
          </cell>
          <cell r="D2521">
            <v>62.81</v>
          </cell>
        </row>
        <row r="2522">
          <cell r="A2522">
            <v>0</v>
          </cell>
        </row>
        <row r="2523">
          <cell r="A2523" t="str">
            <v>18.23.020</v>
          </cell>
          <cell r="B2523" t="str">
            <v>PONTO DE INTERRUPTOR C/  1 SEÇÃO SIMPLES, INSTALAÇÃO APARENTE EM CONDULETES "X" METÁLICOS, INCLUSIVE ELETRODUTOS DE PVC RÍGIDO ROSCÁVEL 3/4" C/ 3,00M, LUVAS E CURVAS LONGAS EM PVC, ABRAÇADEIRAS TIPO "D", BUCHAS E ARRUELAS DE ALUMÍNIO E FIO DE COBRE, TEMPE</v>
          </cell>
          <cell r="C2523" t="str">
            <v>Pt</v>
          </cell>
          <cell r="D2523">
            <v>89.53</v>
          </cell>
        </row>
        <row r="2524">
          <cell r="A2524">
            <v>0</v>
          </cell>
        </row>
        <row r="2525">
          <cell r="A2525" t="str">
            <v>18.23.021</v>
          </cell>
          <cell r="B2525"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25" t="str">
            <v>Pt</v>
          </cell>
          <cell r="D2525">
            <v>125.78</v>
          </cell>
        </row>
        <row r="2526">
          <cell r="A2526">
            <v>0</v>
          </cell>
        </row>
        <row r="2527">
          <cell r="A2527" t="str">
            <v>18.23.022</v>
          </cell>
          <cell r="B2527" t="str">
            <v>PONTO DE INTERRUPTOR C/ 1 SEÇÃO SIMPLES C/ TOMADA 2P 10A/250V,INST. APARENTE EM CONDULETES METÁLICOS, INCL. ELETRODUTOS PVC RÍGIDO ROSCÁVEL 3/4" C/ 6,00M, LUVAS E CURVAS LONGAS EM PVC, ABRAÇADEIRAS TIPO "D", BUCHAS E ARRUELAS DE ALUMÍNIO E FIO DE COBRE,TE</v>
          </cell>
          <cell r="C2527" t="str">
            <v>Pt</v>
          </cell>
          <cell r="D2527">
            <v>133.9</v>
          </cell>
        </row>
        <row r="2528">
          <cell r="A2528">
            <v>0</v>
          </cell>
        </row>
        <row r="2529">
          <cell r="A2529" t="str">
            <v>18.23.023</v>
          </cell>
          <cell r="B2529" t="str">
            <v>PONTO DE INTERRUPTOR C/2 SEÇÕES SIMPLES C/TOMADA 2P 10A/250V INSTAL. APARENTE, EM CONDULETES METÁLICOS, INCL.ELETRODUTO DE PVC RÍGIDO ROSCÁVEL 3/4" C/6,00M,LUVAS E CURVAS LONGAS EM PVC,ABRAÇADEIRAS TIPO "D",BUCHAS E ARRUELAS DE ALUMÍNIO E FIO DE COBRE, TE</v>
          </cell>
          <cell r="C2529" t="str">
            <v>Pt</v>
          </cell>
          <cell r="D2529">
            <v>153.41999999999999</v>
          </cell>
        </row>
        <row r="2530">
          <cell r="A2530">
            <v>0</v>
          </cell>
        </row>
        <row r="2531">
          <cell r="A2531" t="str">
            <v>18.23.024</v>
          </cell>
          <cell r="B2531" t="str">
            <v>PONTO DE INTERRUPTOR C/3 SEÇÕES SIMPLES EM CONDULETES METÁLICOS, INCLUSIVE ELETRODUTOS DE PVC RÍGIDO ROSCÁVEL 3/4" COM 6,00M, LUVAS E CURVAS LONGAS EM PVC, ABRAÇADEIRAS TIPO "D", BUCHAS E ARRUELAS DE ALUMÍNIO, E FIO COBRE, TEMPERA MOLE, CLASSE 1, ISOLAMEN</v>
          </cell>
          <cell r="C2531" t="str">
            <v>Pt</v>
          </cell>
          <cell r="D2531">
            <v>137.78</v>
          </cell>
        </row>
        <row r="2532">
          <cell r="A2532">
            <v>0</v>
          </cell>
        </row>
        <row r="2533">
          <cell r="A2533" t="str">
            <v>18.23.030</v>
          </cell>
          <cell r="B2533"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33" t="str">
            <v>Pt</v>
          </cell>
          <cell r="D2533">
            <v>102.56</v>
          </cell>
        </row>
        <row r="2534">
          <cell r="A2534">
            <v>0</v>
          </cell>
        </row>
        <row r="2535">
          <cell r="A2535" t="str">
            <v>18.23.031</v>
          </cell>
          <cell r="B2535" t="str">
            <v>PONTO DE TOMADA 2P+T 10A/250V,INSTALAÇÃO APARENTE EM CONDULETES METÁLICOS, INCL. ELETRODUTO DE PVC RÍG.ROSCÁVEL 3/4" C/9,00M, LUVAS E CURVAS LONGAS EM PVC, ABRAÇADEIRAS TIPO "D" BUCHAS E ARRUELAS DE ALUMÍNIO E FIO COBRE, TEMPERA MOLE,CLASSE 1, ISOL.EM PVC</v>
          </cell>
          <cell r="C2535" t="str">
            <v>Pt</v>
          </cell>
          <cell r="D2535">
            <v>157.97</v>
          </cell>
        </row>
        <row r="2536">
          <cell r="A2536">
            <v>0</v>
          </cell>
        </row>
        <row r="2537">
          <cell r="A2537" t="str">
            <v>18.23.032</v>
          </cell>
          <cell r="B2537" t="str">
            <v>PONTO DE TOMADA DE COMPUTADOR 2P+T 15A/250V, INST. APARENTE, EM CONDULETES METÁL., INCL. ELET.DE PVC RIG.ROSCÁVEL 3/4" C/9,00M, LUVAS E CURVAS LONGAS EM PVC, ABRAÇADEIRAS TIPO "D", BUCHAS E ARRUELAS DE ALUMÍNIO, FIO DE COBRE, TEMPERA MOLE, CLASSE 1, ISOL.</v>
          </cell>
          <cell r="C2537" t="str">
            <v>Pt</v>
          </cell>
          <cell r="D2537">
            <v>155.41</v>
          </cell>
        </row>
        <row r="2538">
          <cell r="A2538">
            <v>0</v>
          </cell>
        </row>
        <row r="2539">
          <cell r="A2539" t="str">
            <v>18.23.040</v>
          </cell>
          <cell r="B2539" t="str">
            <v>PONTO DE TELEFONE,INSTALAÇÃO APARENTE, EM CONDULETES METÁLICOS, INCLUSIVE ELETRODUTOS DE PVC RÍGIDO ROSCÁVEL 3/4" COM 6,00M, LUVAS E CURVAS LONGAS EM PVC, ABRAÇADEIRAS TIPO "D" E CABO CCI-1.</v>
          </cell>
          <cell r="C2539" t="str">
            <v>Pt</v>
          </cell>
          <cell r="D2539">
            <v>90.51</v>
          </cell>
        </row>
        <row r="2540">
          <cell r="A2540">
            <v>0</v>
          </cell>
        </row>
        <row r="2541">
          <cell r="A2541" t="str">
            <v>18.23.050</v>
          </cell>
          <cell r="B2541" t="str">
            <v>PONTO DE TOMADA DE AR CONDICIONADO ATÉ 2.400W, INSTAL. APARENTE, EM CONDULETES METAL.INCL. ELETRODUTOS DE PVC RÍG. ROSCÁVEL 3/4" COM 6,00M, LUVAS E CURVAS LONGAS EM PVC, ABRAÇADEIRAS TIPO "D", CONJ. ARSTOP 25A E FIO DE COBRE AF 0,6/1KV DE 4,00MM² (SEM HAS</v>
          </cell>
          <cell r="C2541" t="str">
            <v>Pt</v>
          </cell>
          <cell r="D2541">
            <v>190.51</v>
          </cell>
        </row>
        <row r="2542">
          <cell r="A2542">
            <v>0</v>
          </cell>
        </row>
        <row r="2543">
          <cell r="A2543" t="str">
            <v>18.23.060</v>
          </cell>
          <cell r="B2543" t="str">
            <v>PONTO DE LÓGICA SECO, EM CONDULETES METÁLICOS, INCLUSIVE ELETRODUTOS DE PVC RÍGIDO ROSCÁVEL 3/4" COM 9,00M, LUVAS E CURVAS EM PVC, ABRAÇADEIRAS TIPO "D", BUCHAS E ARRUELAS DE ALUMÍNIO (INSTALAÇÃO APARENTE)</v>
          </cell>
          <cell r="C2543" t="str">
            <v>Pt</v>
          </cell>
          <cell r="D2543">
            <v>88.85</v>
          </cell>
        </row>
        <row r="2544">
          <cell r="A2544">
            <v>0</v>
          </cell>
        </row>
        <row r="2545">
          <cell r="A2545" t="str">
            <v>18.23.070</v>
          </cell>
          <cell r="B2545" t="str">
            <v>DESLOCAMENTO DE PONTO DE INTERRUPTOR OU TOMADA APARENTE. CONSIDERADA A RETIRADA E REINSTALAÇÃO COM APROVEITAMENTO DO MATERIAL: ELETRODUTO DE PVC RÍGIDO, LUVAS E CURVAS LONGAS DE PVC,ABARÇADEIRA TIPO "D", BUCHAS E ARRUELAS DE ALUMÍNIO, CONDULETE METÁLICO E</v>
          </cell>
          <cell r="C2545" t="str">
            <v>Un</v>
          </cell>
          <cell r="D2545">
            <v>66.900000000000006</v>
          </cell>
        </row>
        <row r="2546">
          <cell r="A2546">
            <v>0</v>
          </cell>
        </row>
        <row r="2547">
          <cell r="A2547" t="str">
            <v>18.23.080</v>
          </cell>
          <cell r="B2547" t="str">
            <v>PONTO DE INTERRUPTOR DE DUAS SEÇÕES COM TOMADA UNIVERSAL (2P), LINHA PRATIS PIAL OU SIMILAR, INCLUSIVE TUBULAÇÃO EM ELETRODUTO DE PVC RÍGIDO ROSCÁVEL 3/4" , FIO COBRE, TEMPERA MOLE, CLASSE 1, ISOLAMENTO EM PVC DE 2,5MM2, CAIXA 4"X2"  FAB.TIGREFLEX OU SIMI</v>
          </cell>
          <cell r="C2547" t="str">
            <v>Pt</v>
          </cell>
          <cell r="D2547">
            <v>86.23</v>
          </cell>
        </row>
        <row r="2548">
          <cell r="A2548">
            <v>0</v>
          </cell>
        </row>
        <row r="2549">
          <cell r="A2549" t="str">
            <v>18.24.010</v>
          </cell>
          <cell r="B2549" t="str">
            <v>CAIXA DE PASSAGEM SUBTERRANEA COM DIMENSOES INTERNAS 0,40 X 0,40 M, ALTURA 0,60 M, SOBRE CAMADA DE BRITA COM 0.10 M DE ESPESSURA, PAREDES EM ALVENARIA E LAJE DE TAMPA EM CONCRETO ARMADO, INCLUSIVE ESCAVACAO, REMOCAO E REATERRO.</v>
          </cell>
          <cell r="C2549" t="str">
            <v>Un</v>
          </cell>
          <cell r="D2549">
            <v>65.37</v>
          </cell>
        </row>
        <row r="2550">
          <cell r="A2550">
            <v>0</v>
          </cell>
        </row>
        <row r="2551">
          <cell r="A2551" t="str">
            <v>18.24.020</v>
          </cell>
          <cell r="B2551" t="str">
            <v>CAIXA DE PASSAGEM SUBTERRANEA PARA ENTRADA DE REDE TELEFONICA,TIPO R1 (ATE 35 PONTOS), COM DIMENSOES INTERNAS 0,60 X 0,35 M, ALTURA 0,50 M,PAREDES EM ALVENARIA, LAJE DE TAMPA E FUNDO EM CONCRETO,INCLUSIVE ESCAVACAO, REMOCAO E REATERRO.</v>
          </cell>
          <cell r="C2551" t="str">
            <v>Un</v>
          </cell>
          <cell r="D2551">
            <v>72.510000000000005</v>
          </cell>
        </row>
        <row r="2552">
          <cell r="A2552">
            <v>0</v>
          </cell>
        </row>
        <row r="2553">
          <cell r="A2553" t="str">
            <v>18.24.040</v>
          </cell>
          <cell r="B2553" t="str">
            <v>FORNECIMENTO E EXECUÇÃO CAIXA DE PASSAGEM ELÉTRICA, DIMEN. INTERNAS:80X80X100CM,EM ALVEN.1/2 VEZ REVESTIDA INTERNA E EXTERNAMENTE C/CHAPISCO 1:3(C:A) E MASSA ÚNICA 1:4:4 (CIMENTO,SAIBRO E AREIA), C/FUNDO FALSO EM BRITA ESP:10CM E TAMPA DE CONC.ARMADO FCK:</v>
          </cell>
          <cell r="C2553" t="str">
            <v>Un</v>
          </cell>
          <cell r="D2553">
            <v>458.63</v>
          </cell>
        </row>
        <row r="2554">
          <cell r="A2554">
            <v>0</v>
          </cell>
        </row>
        <row r="2555">
          <cell r="A2555" t="str">
            <v>18.24.049</v>
          </cell>
          <cell r="B2555" t="str">
            <v>FORNECIMENTO E EXECUÇÃO DE CAIXA DE PASSAGEM ELÉTRICA, DIMENSÕES INTERNAS  30 X 30 X 60CM, EM ALVENARIA, REVESTIDA, COM FUNDO FALSO EM BRITA E TAMPA DE CONCRETO ARMADO COM REFORÇO DE CANTONEIRA EM FERRO DE 3/4"X1/8" NAS BORDAS.INCLUSIVE ESCAVAÇÃO, REATERR</v>
          </cell>
          <cell r="C2555" t="str">
            <v>Un</v>
          </cell>
          <cell r="D2555">
            <v>205.07</v>
          </cell>
        </row>
        <row r="2556">
          <cell r="A2556">
            <v>0</v>
          </cell>
        </row>
        <row r="2557">
          <cell r="A2557" t="str">
            <v>18.24.050</v>
          </cell>
          <cell r="B2557" t="str">
            <v>FORNECIMENTO E EXECUÇÃO DE CAIXA DE PASSAGEM ELÉTRICA, DIMENSÕES INTERNAS  40 X 40 X 60CM, EM ALVENARIA, REVESTIDA, COM FUNDO FALSO EM BRITA E TAMPA DE CONCRETO ARMADO COM REFORÇO DE CANTONEIRA EM FERRO DE 3/4"X1/8" NAS BORDAS.INCLUSIVE ESCAVAÇÃO, REATERR</v>
          </cell>
          <cell r="C2557" t="str">
            <v>Un</v>
          </cell>
          <cell r="D2557">
            <v>219.8</v>
          </cell>
        </row>
        <row r="2558">
          <cell r="A2558">
            <v>0</v>
          </cell>
        </row>
        <row r="2559">
          <cell r="A2559" t="str">
            <v>18.24.060</v>
          </cell>
          <cell r="B2559" t="str">
            <v>FORNEC. E EXECUÇÃO CAIXA PASSAGEM ELÉT. DIMEN.INTER. :50X50X60CM,EM ALVEN.1/2 VEZ REVEST.INTERNA E EXTERN. C/CHAPISCO 1:3(C:A) E MASSA ÚNICA 1:4:4 (CIMENTO,SAIBRO E AREIA), C/FUNDO EM BRITA ESP:10CM E TAMPA CONC.ARM.FCK:20MPA.C/CANTON.DE FERRO "L" DE 3/4"</v>
          </cell>
          <cell r="C2559" t="str">
            <v>Un</v>
          </cell>
          <cell r="D2559">
            <v>261.64999999999998</v>
          </cell>
        </row>
        <row r="2560">
          <cell r="A2560">
            <v>0</v>
          </cell>
        </row>
        <row r="2561">
          <cell r="A2561" t="str">
            <v>18.24.070</v>
          </cell>
          <cell r="B2561" t="str">
            <v>FORNECIMENTO E EXECUÇÃO CAIXA DE PASSAGEM ELÉTRICA, DIMEN. INTERNAS:100X100X100CM,EM ALVEN.1/2 VEZ REVESTIDA INTERNA E EXTERNAMENTE C/CHAPISCO 1:3(C:A) E MASSA ÚNICA 1:4:4 (CIMENTO,SAIBRO E AREIA), C/FUNDO FALSO EMBRITA ESP:10CM E TAMPA CONC.ARMADO FCK:20</v>
          </cell>
          <cell r="C2561" t="str">
            <v>Un</v>
          </cell>
          <cell r="D2561">
            <v>570.33000000000004</v>
          </cell>
        </row>
        <row r="2562">
          <cell r="A2562">
            <v>0</v>
          </cell>
        </row>
        <row r="2563">
          <cell r="A2563" t="str">
            <v>18.24.080</v>
          </cell>
          <cell r="B2563" t="str">
            <v>CAIXA DE PASSAGEM EM CHAPA DE AÇO COM TAMPA PARAFUSADA, DIMENSÕES 150 X 150 X 80MM</v>
          </cell>
          <cell r="C2563" t="str">
            <v>Un</v>
          </cell>
          <cell r="D2563">
            <v>24.98</v>
          </cell>
        </row>
        <row r="2564">
          <cell r="A2564">
            <v>0</v>
          </cell>
        </row>
        <row r="2565">
          <cell r="A2565" t="str">
            <v>18.24.090</v>
          </cell>
          <cell r="B2565" t="str">
            <v>CAIXA DE PASSAGEM EM CHAPA DE AÇO COM TAMPA PARAFUSADA, DIMENSÕES 500 X 500 X 150MM.</v>
          </cell>
          <cell r="C2565" t="str">
            <v>Un</v>
          </cell>
          <cell r="D2565">
            <v>139.72999999999999</v>
          </cell>
        </row>
        <row r="2566">
          <cell r="A2566">
            <v>0</v>
          </cell>
        </row>
        <row r="2567">
          <cell r="A2567" t="str">
            <v>18.24.100</v>
          </cell>
          <cell r="B2567" t="str">
            <v>FORNECIMENTO E EXECUÇÃO DE TAMPA EM CONCRETO NAS DIMENSÕES: 60X60X5CM PARA CAIXA DE PASSAGEM ELÉTRICA, COM REFORÇO DE CANTONEIRA EM FERRO 2"X2"X3/16" NAS BORDAS DA MESMA.INCLUSO MOLDURA EM CANTONEIRA DE FERRO DE 2 1/2"X2 1/2"X 3/16" FIXADA NA CAIXA DE PAS</v>
          </cell>
          <cell r="C2567" t="str">
            <v>Un</v>
          </cell>
          <cell r="D2567">
            <v>235.28</v>
          </cell>
        </row>
        <row r="2568">
          <cell r="A2568">
            <v>0</v>
          </cell>
        </row>
        <row r="2569">
          <cell r="A2569" t="str">
            <v>18.25.020</v>
          </cell>
          <cell r="B2569" t="str">
            <v>LUMINARIA TIPO SOBREPOR,ABERTA, PARA 2 LAMPADAS FLUORES. DE 20W,REF. TMS-500 PHILLIPS OU SIM., INCLUSIVE REATOR ALTO FATOR DE POTENCIA LAMPADAS, DEMAIS ACESSORIOS E INSTALACAO.</v>
          </cell>
          <cell r="C2569" t="str">
            <v>Cj</v>
          </cell>
          <cell r="D2569">
            <v>97.33</v>
          </cell>
        </row>
        <row r="2570">
          <cell r="A2570">
            <v>0</v>
          </cell>
        </row>
        <row r="2571">
          <cell r="A2571" t="str">
            <v>18.25.026</v>
          </cell>
          <cell r="B2571" t="str">
            <v>FORN. E INST. DE LUMINÁRIA DE EMBUTIR COM REFLETOR DE ALUMÍNIO, ALETAS PLANAS BRANCAS PARA 2 LÂMPADAS PL-C LUZ DO DIA DE 26W, PHILLPS OU SIMILAR REF.FBN 260, INCLUSIVE REATOR DE PARTIDA RÁPIDA, LÂMPADAS E ACESSÓRIOS.</v>
          </cell>
          <cell r="C2571" t="str">
            <v>Cj</v>
          </cell>
          <cell r="D2571">
            <v>173.78</v>
          </cell>
        </row>
        <row r="2572">
          <cell r="A2572">
            <v>0</v>
          </cell>
        </row>
        <row r="2573">
          <cell r="A2573" t="str">
            <v>18.25.030</v>
          </cell>
          <cell r="B2573" t="str">
            <v>LUMINARIA TIPO SOBREPOR, ABERTA, PARA 1 LAMPADA FLUORES. DE 40 W,REF. TMS-500 PHILLIPS OU SIM., INCLUSIVE REATOR ALTO FATOR DE POTENCIA LAMPADA, DEMAIS ACESSORIOS E INSTALACAO.</v>
          </cell>
          <cell r="C2573" t="str">
            <v>Cj</v>
          </cell>
          <cell r="D2573">
            <v>78.17</v>
          </cell>
        </row>
        <row r="2574">
          <cell r="A2574">
            <v>0</v>
          </cell>
        </row>
        <row r="2575">
          <cell r="A2575" t="str">
            <v>18.25.040</v>
          </cell>
          <cell r="B2575" t="str">
            <v>LUMINARIA TIPO SOBREPOR,ABERTA,PARA 02 LAMPADAS FLUORES. DE 40W,REF. TMS-500 PHILLIPS OU SIM., INCLUSIVE REATOR ALTO FATOR DE POTENCIA LAMPADAS, DEMAIS ACESSORIOS E INSTALACAO.</v>
          </cell>
          <cell r="C2575" t="str">
            <v>Cj</v>
          </cell>
          <cell r="D2575">
            <v>137.30000000000001</v>
          </cell>
        </row>
        <row r="2576">
          <cell r="A2576">
            <v>0</v>
          </cell>
        </row>
        <row r="2577">
          <cell r="A2577" t="str">
            <v>18.25.050</v>
          </cell>
          <cell r="B2577" t="str">
            <v>LUMINARIA TIPO SOBREPOR, ABERTA,PARA 1 LAMPADA FLUORES. DE 20 W,REF. 211-R A. B. LEAO OU SIM., INCLUSIVE REATOR ALTO FATOR DE POTENCIA LAMPADA, DEMAIS ACESSORIOS E INSTALACAO.</v>
          </cell>
          <cell r="C2577" t="str">
            <v>Cj</v>
          </cell>
          <cell r="D2577">
            <v>65.36</v>
          </cell>
        </row>
        <row r="2578">
          <cell r="A2578">
            <v>0</v>
          </cell>
        </row>
        <row r="2579">
          <cell r="A2579" t="str">
            <v>18.25.060</v>
          </cell>
          <cell r="B2579" t="str">
            <v>LUMINARIA TIPO SOBREPOR,ABERTA,PARA 02 LAMPADAS FLUORES. DE 20W, REF.211-R A.B. LEAO OU SIM., INCLUSIVE REATOR ALTO FATOR DE POTENCIA LAMPADAS, DEMAIS ACESSORIOS E INSTALACAO.</v>
          </cell>
          <cell r="C2579" t="str">
            <v>Cj</v>
          </cell>
          <cell r="D2579">
            <v>89.96</v>
          </cell>
        </row>
        <row r="2580">
          <cell r="A2580">
            <v>0</v>
          </cell>
        </row>
        <row r="2581">
          <cell r="A2581" t="str">
            <v>18.25.070</v>
          </cell>
          <cell r="B2581" t="str">
            <v>LUMINARIA TIPO SOBREPOR, ABERTA, PARA 01 LAMPADA FLUORES. DE 40 W,REF. 211-R A.B. LEAO OU SIM., INCLUSIVE REATOR ALTO FATOR DE POTENCIA LAMPADA, DEMAIS ACESSORIOS E INSTALACAO.</v>
          </cell>
          <cell r="C2581" t="str">
            <v>Cj</v>
          </cell>
          <cell r="D2581">
            <v>68.67</v>
          </cell>
        </row>
        <row r="2582">
          <cell r="A2582">
            <v>0</v>
          </cell>
        </row>
        <row r="2583">
          <cell r="A2583" t="str">
            <v>18.25.080</v>
          </cell>
          <cell r="B2583" t="str">
            <v>LUMINARIA TIPO SOBREPOR, ABERTA, PARA 02 LAMPADAS FLUORES. DE 40 W, REF. 211-R A. B. LEAO OU SIM., INCLUSIVE REATOR ALTO FATOR DE POTEN CIA, LAMPADAS, DEMAIS ACESSORIOS E INSTALACAO.</v>
          </cell>
          <cell r="C2583" t="str">
            <v>Cj</v>
          </cell>
          <cell r="D2583">
            <v>103.17</v>
          </cell>
        </row>
        <row r="2584">
          <cell r="A2584">
            <v>0</v>
          </cell>
        </row>
        <row r="2585">
          <cell r="A2585" t="str">
            <v>18.25.085</v>
          </cell>
          <cell r="B2585" t="str">
            <v>FORNECIMENTO E INSTALAÇÃO DE LUMINÁRIA TIPO CALHA DE SOBREPOR, ABERTA, PARA 3 LÂMPADAS FLUORESCENTES DE 40W, REF.: 211, FAB: A B LEÃO OU SIMILAR, COM REATOR DE PARTIDA RÁPIDA E ALTO FATOR DE POTÊNCIA COM SUPORTE ANTI-VIBRATÓRIO, LÂMPADAS E ACESSÓRIOS.</v>
          </cell>
          <cell r="C2585" t="str">
            <v>Cj</v>
          </cell>
          <cell r="D2585">
            <v>195.21</v>
          </cell>
        </row>
        <row r="2586">
          <cell r="A2586">
            <v>0</v>
          </cell>
        </row>
        <row r="2587">
          <cell r="A2587" t="str">
            <v>18.25.088</v>
          </cell>
          <cell r="B2587" t="str">
            <v>FORN.E INST. DE LUM.FLUORESCENTE DE EMBUTIR QUADRADA EM AÇO TRATADO E PINTADO POR PROCESSO ELETROSTÁTICO. REFLETOR INT. PARABÓLICO EM ALUM. ALTO BRILHO E ALETAS ANTI-OFUSCAMENTO PLANAS BRANCAS P/04 LÂMP.FLUOR. DE 16W, INTERPAM OU SIM., REF. 014316, INCL.R</v>
          </cell>
          <cell r="C2587" t="str">
            <v>Cj</v>
          </cell>
          <cell r="D2587">
            <v>262.68</v>
          </cell>
        </row>
        <row r="2588">
          <cell r="A2588">
            <v>0</v>
          </cell>
        </row>
        <row r="2589">
          <cell r="A2589" t="str">
            <v>18.25.090</v>
          </cell>
          <cell r="B2589" t="str">
            <v>LUMINARIA TIPO DROPS EM GLOBO DE VIDRO LEITOSO, REF. 515 A. B. LEAO, OU SIMILAR,COMPLETA, INCLUSIVE LAMPADA E INSTALACAO.</v>
          </cell>
          <cell r="C2589" t="str">
            <v>Cj</v>
          </cell>
          <cell r="D2589">
            <v>44.56</v>
          </cell>
        </row>
        <row r="2590">
          <cell r="A2590">
            <v>0</v>
          </cell>
        </row>
        <row r="2591">
          <cell r="A2591" t="str">
            <v>18.25.100</v>
          </cell>
          <cell r="B2591" t="str">
            <v>LUMINARIA TIPO BEDD (PRATO), REF. 805 A. B. LEAO OU SIMILAR, COM PENDENTE E SUPORTE, INCLUSIVE LAMPADA E INSTALACAO.</v>
          </cell>
          <cell r="C2591" t="str">
            <v>Cj</v>
          </cell>
          <cell r="D2591">
            <v>57.06</v>
          </cell>
        </row>
        <row r="2592">
          <cell r="A2592">
            <v>0</v>
          </cell>
        </row>
        <row r="2593">
          <cell r="A2593" t="str">
            <v>18.25.110</v>
          </cell>
          <cell r="B2593" t="str">
            <v>LUMINARIA TIPO ARANDELA, REF. 403 A. B. LEAO OU SIMILAR, COMPLETA,INCLUSIVE LAMPADA E INSTALACAO.</v>
          </cell>
          <cell r="C2593" t="str">
            <v>Cj</v>
          </cell>
          <cell r="D2593">
            <v>69.180000000000007</v>
          </cell>
        </row>
        <row r="2594">
          <cell r="A2594">
            <v>0</v>
          </cell>
        </row>
        <row r="2595">
          <cell r="A2595" t="str">
            <v>18.25.130</v>
          </cell>
          <cell r="B2595" t="str">
            <v>LUMINARIA TIPO SPOT, REF. 401-P A. B. LEAO OU SIMILAR, COMPLETA,INCLUSIVE LAMPADA E INSTALACAO.</v>
          </cell>
          <cell r="C2595" t="str">
            <v>Cj</v>
          </cell>
          <cell r="D2595">
            <v>31.68</v>
          </cell>
        </row>
        <row r="2596">
          <cell r="A2596">
            <v>0</v>
          </cell>
        </row>
        <row r="2597">
          <cell r="A2597" t="str">
            <v>18.25.140</v>
          </cell>
          <cell r="B2597" t="str">
            <v>REFLETOR EXTERNO REF. 408/E A.B.LEAO OU SIMILAR, COMPLETO,INCLUSIVE LAMPADA E INSTALACAO.</v>
          </cell>
          <cell r="C2597" t="str">
            <v>Cj</v>
          </cell>
          <cell r="D2597">
            <v>57.06</v>
          </cell>
        </row>
        <row r="2598">
          <cell r="A2598">
            <v>0</v>
          </cell>
        </row>
        <row r="2599">
          <cell r="A2599" t="str">
            <v>18.25.141</v>
          </cell>
          <cell r="B2599" t="str">
            <v>FORNECIMENTO E INSTALAÇÃO DE REFLETOR EXTERNO PARA LÂMPADA HALÓGENA DE 500W, ALUMÍNIO FUNDIDO, COM VIDRO TEMPERADO, DIMENSÕES DE 20X15CM, REF. 408/EF - A.B. LEÃO OU SIMILAR.</v>
          </cell>
          <cell r="C2599" t="str">
            <v>Un</v>
          </cell>
          <cell r="D2599">
            <v>51.01</v>
          </cell>
        </row>
        <row r="2600">
          <cell r="A2600">
            <v>0</v>
          </cell>
        </row>
        <row r="2601">
          <cell r="A2601" t="str">
            <v>18.25.170</v>
          </cell>
          <cell r="B2601" t="str">
            <v>LUMINARIA PARA LAMPADA A VAPOR DE MERCURIO DE 125 W, REF. ABL 50/F A. B. LEAO OU SIMILAR, COMPLETA, INCLUSIVE BRACO, LAMPADA, REATOR ALTO FATOR DE POTENCIA E INSTALACAO.</v>
          </cell>
          <cell r="C2601" t="str">
            <v>Cj</v>
          </cell>
          <cell r="D2601">
            <v>458.16</v>
          </cell>
        </row>
        <row r="2602">
          <cell r="A2602">
            <v>0</v>
          </cell>
        </row>
        <row r="2603">
          <cell r="A2603" t="str">
            <v>18.25.180</v>
          </cell>
          <cell r="B2603" t="str">
            <v>LUMINARIA PARA LAMPADA A VAPOR DE MERCURIO DE 250 W, REF. ABL 50/F A. B. LEAO OU SIMILAR, COMPLETA, INCLUSIVE BRACO, LAMPADA,REATOR ALTO FATOR DE POTENCIA E INSTALACAO.</v>
          </cell>
          <cell r="C2603" t="str">
            <v>Cj</v>
          </cell>
          <cell r="D2603">
            <v>500.37</v>
          </cell>
        </row>
        <row r="2604">
          <cell r="A2604">
            <v>0</v>
          </cell>
        </row>
        <row r="2605">
          <cell r="A2605" t="str">
            <v>18.25.190</v>
          </cell>
          <cell r="B2605" t="str">
            <v>LUMINARIA PARA LAMPADA A VAPOR DE MERCURIO DE 125 W, REF. ABL 50 A.B. LEAO OU SIMILAR, COMPLETA, INCLUSIVE BRACO, LAMPADA, REATOR ALTO FATOR DE POTENCIA E INSTALACAO.</v>
          </cell>
          <cell r="C2605" t="str">
            <v>Cj</v>
          </cell>
          <cell r="D2605">
            <v>448.16</v>
          </cell>
        </row>
        <row r="2606">
          <cell r="A2606">
            <v>0</v>
          </cell>
        </row>
        <row r="2607">
          <cell r="A2607" t="str">
            <v>18.25.200</v>
          </cell>
          <cell r="B2607" t="str">
            <v>LUMINARIA PARA LAMPADA A VAPOR DE MERCURIO DE 250 W, REF. ABL 50 A.B. LEAO OU SIMILAR, COMPLETA, INCLUSIVE BRACO, LAMPADA, REATOR ALTO FATOR DE POTENCIA E INSTALACAO.</v>
          </cell>
          <cell r="C2607" t="str">
            <v>Cj</v>
          </cell>
          <cell r="D2607">
            <v>490.37</v>
          </cell>
        </row>
        <row r="2608">
          <cell r="A2608">
            <v>0</v>
          </cell>
        </row>
        <row r="2609">
          <cell r="A2609" t="str">
            <v>18.25.210</v>
          </cell>
          <cell r="B2609" t="str">
            <v>LUMINARIA PARA LAMPADA A VAPOR DE MERCURIO DE 400 W, REF. ABL 50F/400 A. B.LEAO OU SIMILAR, COMPLETA, INCLUSIVE BRACO, LAMPADA, REATOR ALTO FATOR DE POTENCIA E INSTALACAO.</v>
          </cell>
          <cell r="C2609" t="str">
            <v>Un</v>
          </cell>
          <cell r="D2609">
            <v>618.12</v>
          </cell>
        </row>
        <row r="2610">
          <cell r="A2610">
            <v>0</v>
          </cell>
        </row>
        <row r="2611">
          <cell r="A2611" t="str">
            <v>18.25.220</v>
          </cell>
          <cell r="B2611" t="str">
            <v>FORNEC.DE CONJ.C/ LUMINARIA FECHADA P/LAMP.VS 70 W C/ DIFUSOR EM POLICARBONATO,SOQUETE E-27 SUPORTE DE ALUM. FUNDIDO REF.1 PLP 1000,POLIMETAL OU SIM.,INCLUSIVE REATOR UE VS 70WX220V (ACOPLADO),LAMP.,BRACO RETO 3/4 POL.X1M C/PARAFUSO P/FIX.EM POSTE,FIO 1,5</v>
          </cell>
          <cell r="C2611" t="str">
            <v>Un</v>
          </cell>
          <cell r="D2611">
            <v>410.01</v>
          </cell>
        </row>
        <row r="2612">
          <cell r="A2612">
            <v>0</v>
          </cell>
        </row>
        <row r="2613">
          <cell r="A2613" t="str">
            <v>18.25.230</v>
          </cell>
          <cell r="B2613" t="str">
            <v>FORNEC.DE CONJ.C/ LUMINARIA FECHADA P/LAMP.VS 150 W C/DIFUSOR EM POLICARBONATO,SOQUETE E-40 SUPORTE EM ALUM. FUNDIDO REF.1 PLP 1000,POLIMETAL OU SIM.,INCLUSIVE REATOR UE VS 150WX220V (ACOPLADO),LAMP.,BRACO RETO 1 1/4 POL.X 3M C/ PARAF.P/FIX.EM POSTE,FIO 1</v>
          </cell>
          <cell r="C2613" t="str">
            <v>Un</v>
          </cell>
          <cell r="D2613">
            <v>539.86</v>
          </cell>
        </row>
        <row r="2614">
          <cell r="A2614">
            <v>0</v>
          </cell>
        </row>
        <row r="2615">
          <cell r="A2615" t="str">
            <v>18.25.240</v>
          </cell>
          <cell r="B2615" t="str">
            <v>FORNEC.DE CONJ.C/ LUMINARIA FECHADA P/LAMP.VS 250 W C/DIFUSOR EM POLICARBONATO,SOQUETE E-40 SUPORTE EM ALUM. FUNDIDO REF.1 PLP 1000,POLIMETAL OU SIM.,INCLUSIVE REATOR UE VS 250W X220V (ACOPLADO),LAMP.,BRACO RETO DE 1 1/2 POL.X 3M C/PARAF.P/ FIX. POSTE,FIO</v>
          </cell>
          <cell r="C2615" t="str">
            <v>Un</v>
          </cell>
          <cell r="D2615">
            <v>604.02</v>
          </cell>
        </row>
        <row r="2616">
          <cell r="A2616">
            <v>0</v>
          </cell>
        </row>
        <row r="2617">
          <cell r="A2617" t="str">
            <v>18.25.300</v>
          </cell>
          <cell r="B2617" t="str">
            <v>FORNECIMENTO E INSTALACAO DE LUMINARIA TIPO PETALA COM DIFUSOR EM POLICARBONATO PARA LAMPADA VS 250 W, SERIE IVA INDALUX OU SIMILAR, COM LAMPADA, REATOR, IGNITOR E CAPACITOR EM POSTES ATE 23 M.</v>
          </cell>
          <cell r="C2617" t="str">
            <v>Un</v>
          </cell>
          <cell r="D2617">
            <v>836.82</v>
          </cell>
        </row>
        <row r="2618">
          <cell r="A2618">
            <v>0</v>
          </cell>
        </row>
        <row r="2619">
          <cell r="A2619" t="str">
            <v>18.25.310</v>
          </cell>
          <cell r="B2619" t="str">
            <v>FORNECIMENTO DE LUMINARIA TIPO PETALA COM DIFUSOR EM POLICARBONATO PARA LAMPADA V.MET. DE 250 W, SERIE IVA, INDALUX OU SIMILAR, INCLUSIVE LAMPADA, REATOR, IGNITOR, CAPACITOR E INSTALACAO EM POSTES DE ATE 17 M.</v>
          </cell>
          <cell r="C2619" t="str">
            <v>Un</v>
          </cell>
          <cell r="D2619">
            <v>895.26</v>
          </cell>
        </row>
        <row r="2620">
          <cell r="A2620">
            <v>0</v>
          </cell>
        </row>
        <row r="2621">
          <cell r="A2621" t="str">
            <v>18.25.400</v>
          </cell>
          <cell r="B2621" t="str">
            <v>FORNECIMENTO DE LUMINARIA FECHADA,TIPO PETALA COM DIFUSOR EM POLICARBONATO PARA LAMPADA VS DE 400W,MODELO VIENTO IVH,INDALUX OU SIMILAR, INCLUSIVE LAMPADA, REATOR, IGNITOR, CAPACITOR E INSTALACAO.</v>
          </cell>
          <cell r="C2621" t="str">
            <v>Un</v>
          </cell>
          <cell r="D2621">
            <v>1362.67</v>
          </cell>
        </row>
        <row r="2622">
          <cell r="A2622">
            <v>0</v>
          </cell>
        </row>
        <row r="2623">
          <cell r="A2623" t="str">
            <v>18.25.410</v>
          </cell>
          <cell r="B2623" t="str">
            <v>FORNECIMENTO DE LUMINARIA FECHADA,TIPO PETALA COM DIFUSOR EM POLICARBONATO PARA LAMPADA V.MET. DE 400 W, MODELO VIENTO IVH,INDALUX OU SIMILAR, INCLUSIVE LAMPADA, REATOR, IGNITOR, CAPACITOR E INSTALACAO.</v>
          </cell>
          <cell r="C2623" t="str">
            <v>Un</v>
          </cell>
          <cell r="D2623">
            <v>1421.42</v>
          </cell>
        </row>
        <row r="2624">
          <cell r="A2624">
            <v>0</v>
          </cell>
        </row>
        <row r="2625">
          <cell r="A2625" t="str">
            <v>18.25.500</v>
          </cell>
          <cell r="B2625" t="str">
            <v>FORNECIMENTO DE LUMINARIA TIPO PETALA COM DIFUSOR EM POLICARBONATO PARA LAMPADA VS DE 250 W, MODELO STAR PC,FAELLUCE OU SIMILAR COM LAMPADA VS 250 W, REATOR, IGNITOR, CAPACITOR E INSTALACAO EM POSTES DE ATE 14 M.</v>
          </cell>
          <cell r="C2625" t="str">
            <v>Un</v>
          </cell>
          <cell r="D2625">
            <v>813.37</v>
          </cell>
        </row>
        <row r="2626">
          <cell r="A2626">
            <v>0</v>
          </cell>
        </row>
        <row r="2627">
          <cell r="A2627" t="str">
            <v>18.25.510</v>
          </cell>
          <cell r="B2627" t="str">
            <v>FORNECIMENTO DE LUMINARIA TIPO PETALA COM DIFUSOR EM POLICARBONATO PARA LAMPADA V.MET. DE 250 W, MODELO STAR PC,FAELLUCE OU SIMILAR COM LAMPADA V.MET. 250 W, REATOR, IGNITOR, CAPACITOR E INSTALACAO EM POSTES DE ATE 14 M.</v>
          </cell>
          <cell r="C2627" t="str">
            <v>Un</v>
          </cell>
          <cell r="D2627">
            <v>871.81</v>
          </cell>
        </row>
        <row r="2628">
          <cell r="A2628">
            <v>0</v>
          </cell>
        </row>
        <row r="2629">
          <cell r="A2629" t="str">
            <v>18.25.600</v>
          </cell>
          <cell r="B2629" t="str">
            <v>FORNECIMENTO DE LUMINARIA TIPO PETALA COM DIFUSOR EM POLICARBONATO PARA LAMPADA VS DE 400 W,MODELO MIRA VTP (VIDRO PLANO), FAELLUCE OU SIMILAR, INCLUSIVE LAMPADA,REATOR, IGNITOR, CAPACITOR E INSTALACAO EM POSTES DE ATE 17 M.</v>
          </cell>
          <cell r="C2629" t="str">
            <v>Un</v>
          </cell>
          <cell r="D2629">
            <v>1085.3699999999999</v>
          </cell>
        </row>
        <row r="2630">
          <cell r="A2630">
            <v>0</v>
          </cell>
        </row>
        <row r="2631">
          <cell r="A2631" t="str">
            <v>18.25.610</v>
          </cell>
          <cell r="B2631" t="str">
            <v>FORNECIMENTO DE LUMINARIA TIPO PETALA COM DIFUSOR EM POLICARBONATO PARA LAMPADA V.MET. DE 400 W,MODELO MIRA VTP, (VIDRO PLANO),FAELLUCE OU SIMILAR, INCLUSIVE LAMPADA, REATOR, IGNITOR, CAPACITOR E INSTALACAO EM POSTES DE ATE 17 M.</v>
          </cell>
          <cell r="C2631" t="str">
            <v>Un</v>
          </cell>
          <cell r="D2631">
            <v>1144.1199999999999</v>
          </cell>
        </row>
        <row r="2632">
          <cell r="A2632">
            <v>0</v>
          </cell>
        </row>
        <row r="2633">
          <cell r="A2633" t="str">
            <v>18.25.700</v>
          </cell>
          <cell r="B2633" t="str">
            <v>FORNECIMENTO DE LAMPIAO, MODELO RECIFE ANTIGO EM ALUMINIO FUNDIDO COM DIFUSOR EM POLICARBONATO COM TRATAMENTO EM UV, TRANSPARENTE OU LEITOSO, COM SUPORTE E-40, EDESA OU SIMILAR, INCLUSIVE INSTALACAO.</v>
          </cell>
          <cell r="C2633" t="str">
            <v>Un</v>
          </cell>
          <cell r="D2633">
            <v>311.25</v>
          </cell>
        </row>
        <row r="2634">
          <cell r="A2634">
            <v>0</v>
          </cell>
        </row>
        <row r="2635">
          <cell r="A2635" t="str">
            <v>18.25.800</v>
          </cell>
          <cell r="B2635" t="str">
            <v>FORNECIMENTO DE PROJETOR, MOD. MLE 502, EDESA OU SIMILAR PARA LAMPADA A VAPOR DE SODIO 250W INCLUSIVE LAMPADA, REATOR, AFP UE (ACOPLADO)E INSTALACAO.</v>
          </cell>
          <cell r="C2635" t="str">
            <v>Un</v>
          </cell>
          <cell r="D2635">
            <v>387</v>
          </cell>
        </row>
        <row r="2636">
          <cell r="A2636">
            <v>0</v>
          </cell>
        </row>
        <row r="2637">
          <cell r="A2637" t="str">
            <v>18.25.810</v>
          </cell>
          <cell r="B2637" t="str">
            <v>FORNECIMENTO DE PROJETOR, MOD. MLE 502, EDESA OU SIMILAR PARA LAMPADA A VAPOR DE SODIO DE 400 W ,INCLUSIVE LAMPADA, REATOR AFP UE (ACOPLADO) E INSTALACAO.</v>
          </cell>
          <cell r="C2637" t="str">
            <v>Un</v>
          </cell>
          <cell r="D2637">
            <v>431.25</v>
          </cell>
        </row>
        <row r="2638">
          <cell r="A2638">
            <v>0</v>
          </cell>
        </row>
        <row r="2639">
          <cell r="A2639" t="str">
            <v>18.25.811</v>
          </cell>
          <cell r="B2639" t="str">
            <v>FORNEC. E INSTAL.PROJETOR RETANG., CORPO REFLETOR EM CHAPA ALUMÍNIO ESTAMP.REFORÇ.NAS LATERAIS,C/SUPORTE Q PERMITE REGULAGEM VERT. E HORIZ.,SOQUETE PORCELANA E-40, P/ LÂMPADA VAPOR MERCÚRIO 250W. REFRATOR EM LENTE DE VIDRO TEMP.,REF.MLE502-EDESA OU SIMILA</v>
          </cell>
          <cell r="C2639" t="str">
            <v>Un</v>
          </cell>
          <cell r="D2639">
            <v>220.1</v>
          </cell>
        </row>
        <row r="2640">
          <cell r="A2640">
            <v>0</v>
          </cell>
        </row>
        <row r="2641">
          <cell r="A2641" t="str">
            <v>18.25.812</v>
          </cell>
          <cell r="B2641" t="str">
            <v>FORNEC. E INSTAL.PROJETOR RETANG., CORPO REFLETOR EM CHAPA ALUMÍNIO ESTAMP.REFORÇ.NAS LATERAIS,C/SUPORTE Q PERM.REGUL.VERT. E HORIZ.,SOQUETE PORCELANA E-40, P/ LÂMPADA VAPOR METÁLICO 250W. REFRATOR EM LENTE DE VIDRO TEMP.,REF.MLE502-EDESA OU SIMILAR.INC.L</v>
          </cell>
          <cell r="C2641" t="str">
            <v>Un</v>
          </cell>
          <cell r="D2641">
            <v>290.68</v>
          </cell>
        </row>
        <row r="2642">
          <cell r="A2642">
            <v>0</v>
          </cell>
        </row>
        <row r="2643">
          <cell r="A2643" t="str">
            <v>18.25.813</v>
          </cell>
          <cell r="B2643" t="str">
            <v>FORNEC. E INSTAL.PROJETOR RETANG., CORPO REFLETOR EM CHAPA ALUMÍNIO ESTAMP.REFORÇ.NAS LATERAIS,C/SUPORTE Q PERMITE REGULAGEM VERT. E HORIZ.,SOQUETE PORCELANA E-40, P/ LÂMPADA VAPOR MERCÚRIO 400W. REFRATOR EM LENTE DE VIDRO TEMP.,REF.MLE502-EDESA OU SIMILA</v>
          </cell>
          <cell r="C2643" t="str">
            <v>Un</v>
          </cell>
          <cell r="D2643">
            <v>248.47</v>
          </cell>
        </row>
        <row r="2644">
          <cell r="A2644">
            <v>0</v>
          </cell>
        </row>
        <row r="2645">
          <cell r="A2645" t="str">
            <v>18.25.814</v>
          </cell>
          <cell r="B2645" t="str">
            <v>FORNEC. E INSTAL.PROJETOR RETANG., CORPO REFLETOR EM CHAPA ALUMÍNIO ESTAMP.REFORÇ.NAS LATERAIS,C/SUPORTE Q PERM.REGUL.VERT. E HORIZ.,SOQUETE PORCELANA E-40, P/ LÂMPADA VAPOR METÁLICO 400W. REFRATOR EM LENTE DE VIDRO TEMP.,REF.MLE502-EDESA OU SIMILAR.INC.L</v>
          </cell>
          <cell r="C2645" t="str">
            <v>Un</v>
          </cell>
          <cell r="D2645">
            <v>320.75</v>
          </cell>
        </row>
        <row r="2646">
          <cell r="A2646">
            <v>0</v>
          </cell>
        </row>
        <row r="2647">
          <cell r="A2647" t="str">
            <v>18.25.820</v>
          </cell>
          <cell r="B2647" t="str">
            <v>FORNECIMENTO DE PROJETOR, MOD. MLE 508, EDESA OU SIMILAR, PARA LAMPADA VAPOR METALICO ATE 1000 W, INCLUSIVE INSTALACAO.</v>
          </cell>
          <cell r="C2647" t="str">
            <v>Un</v>
          </cell>
          <cell r="D2647">
            <v>1836.31</v>
          </cell>
        </row>
        <row r="2648">
          <cell r="A2648">
            <v>0</v>
          </cell>
        </row>
        <row r="2649">
          <cell r="A2649" t="str">
            <v>18.25.830</v>
          </cell>
          <cell r="B2649" t="str">
            <v>FORNECIMENTO DE PROJETOR, MOD. JET 1000, SIMETRICO MARTELADO, FAELLUCE OU SIMILAR, PARA LAMPADA VAPOR METALICO 1000 W, INCLUSIVE LAMPADA, REATOR AFP UE (ACOPLADO) E INSTALACAO.</v>
          </cell>
          <cell r="C2649" t="str">
            <v>Un</v>
          </cell>
          <cell r="D2649">
            <v>2215.67</v>
          </cell>
        </row>
        <row r="2650">
          <cell r="A2650">
            <v>0</v>
          </cell>
        </row>
        <row r="2651">
          <cell r="A2651" t="str">
            <v>18.25.840</v>
          </cell>
          <cell r="B2651" t="str">
            <v>FORNECIMENTO DE PROJETOR, MOD. JET 1000 SIMETRICO ESPECULAR, FAELLUCE OU SIMILAR,PARA LAMPADA VAPOR METALICO 1000 W,INCLUSIVE LAMPADA, REATOR AFP, UE (ACOPLADO) E INSTALACAO.</v>
          </cell>
          <cell r="C2651" t="str">
            <v>Un</v>
          </cell>
          <cell r="D2651">
            <v>2215.67</v>
          </cell>
        </row>
        <row r="2652">
          <cell r="A2652">
            <v>0</v>
          </cell>
        </row>
        <row r="2653">
          <cell r="A2653" t="str">
            <v>18.25.850</v>
          </cell>
          <cell r="B2653" t="str">
            <v>FORNECIMENTO DE PROJETOR, MOD. JET 2000 SIMETRICO MARTELADO, FAELLUCE OU SIMILAR, PARA LAMPADA VAPOR METALICO 2000 W, INCLUSIVE LAMPADA, REATOR AFP UE (ACOPLADO) E INSTALACAO.</v>
          </cell>
          <cell r="C2653" t="str">
            <v>Un</v>
          </cell>
          <cell r="D2653">
            <v>3865.76</v>
          </cell>
        </row>
        <row r="2654">
          <cell r="A2654">
            <v>0</v>
          </cell>
        </row>
        <row r="2655">
          <cell r="A2655" t="str">
            <v>18.25.860</v>
          </cell>
          <cell r="B2655" t="str">
            <v>FORNECIMENTO DE PROJETOR, MOD. JET 2000 SIMETRICO ESPECULAR, FAELLUCE OU SIMILAR,PARA LAMPADA VAPOR METALICO 2000 W,INCLUSIVE LAMPADA, REATOR AFP, UE,(ACOPLADO) E INSTALACAO.</v>
          </cell>
          <cell r="C2655" t="str">
            <v>Un</v>
          </cell>
          <cell r="D2655">
            <v>3865.76</v>
          </cell>
        </row>
        <row r="2656">
          <cell r="A2656">
            <v>0</v>
          </cell>
        </row>
        <row r="2657">
          <cell r="A2657" t="str">
            <v>18.25.943</v>
          </cell>
          <cell r="B2657" t="str">
            <v>FORNECIMENTO E INSTALAÇÃO DE LÂMPADA FLUORESCENTE DE 40W</v>
          </cell>
          <cell r="C2657" t="str">
            <v>Un</v>
          </cell>
          <cell r="D2657">
            <v>4.78</v>
          </cell>
        </row>
        <row r="2658">
          <cell r="A2658">
            <v>0</v>
          </cell>
        </row>
        <row r="2659">
          <cell r="A2659" t="str">
            <v>18.25.944</v>
          </cell>
          <cell r="B2659" t="str">
            <v>FORNECIMENTO E INSTALAÇÃO DE TÉRMICO PARA LÂMPADA FLUORESCENTE EM LUMINÁRIA.</v>
          </cell>
          <cell r="C2659" t="str">
            <v>Un</v>
          </cell>
          <cell r="D2659">
            <v>3.53</v>
          </cell>
        </row>
        <row r="2660">
          <cell r="A2660">
            <v>0</v>
          </cell>
        </row>
        <row r="2661">
          <cell r="A2661" t="str">
            <v>18.25.945</v>
          </cell>
          <cell r="B2661" t="str">
            <v>FORNECIMENTO E INSTALAÇÃO DE REATOR PARTIDA RAPIDA DUPLO PARA 02 LAMP.FLUORESCENTE 40W-220V, LUMINÁRIA TIPO CALHA DE SOBREPOR.</v>
          </cell>
          <cell r="C2661" t="str">
            <v>Un</v>
          </cell>
          <cell r="D2661">
            <v>53.32</v>
          </cell>
        </row>
        <row r="2662">
          <cell r="A2662">
            <v>0</v>
          </cell>
        </row>
        <row r="2663">
          <cell r="A2663" t="str">
            <v>18.25.946</v>
          </cell>
          <cell r="B2663" t="str">
            <v>FORNECIMENTO E INSTALAÇÃO DE REATOR PARTIDA RAPIDA SIMPLES PARA 01 LAMP.FLUORESCENTE 40W-220V, LUMINÁRIA TIPO CALHA DE SOBREPOR.</v>
          </cell>
          <cell r="C2663" t="str">
            <v>Un</v>
          </cell>
          <cell r="D2663">
            <v>34.880000000000003</v>
          </cell>
        </row>
        <row r="2664">
          <cell r="A2664">
            <v>0</v>
          </cell>
        </row>
        <row r="2665">
          <cell r="A2665" t="str">
            <v>18.25.947</v>
          </cell>
          <cell r="B2665" t="str">
            <v>REINSTALAÇÃO DE LUMINÁRIA FLUORESCENTE COMPLETA, EXISTENTE, DE 2X40W, TIPO CALHA DE SOBREPOR.</v>
          </cell>
          <cell r="C2665" t="str">
            <v>Cj</v>
          </cell>
          <cell r="D2665">
            <v>15.71</v>
          </cell>
        </row>
        <row r="2666">
          <cell r="A2666">
            <v>0</v>
          </cell>
        </row>
        <row r="2667">
          <cell r="A2667" t="str">
            <v>18.25.948</v>
          </cell>
          <cell r="B2667" t="str">
            <v>FORNECIMENTO E COLOCAÇÃO DE LÂMPADA DE VAPOR DE MERCÚRIO DE 250W.</v>
          </cell>
          <cell r="C2667" t="str">
            <v>Un</v>
          </cell>
          <cell r="D2667">
            <v>25.58</v>
          </cell>
        </row>
        <row r="2668">
          <cell r="A2668">
            <v>0</v>
          </cell>
        </row>
        <row r="2669">
          <cell r="A2669" t="str">
            <v>18.25.949</v>
          </cell>
          <cell r="B2669" t="str">
            <v>FORNECIMENTO E INSTALAÇÃO DE CORRENTE PARA FIXAÇÃO DE LUMINÁRIA, FIO 14BWG, COM ABERTURA DE 1,50 A 3,00CM.</v>
          </cell>
          <cell r="C2669" t="str">
            <v>m</v>
          </cell>
          <cell r="D2669">
            <v>6.46</v>
          </cell>
        </row>
        <row r="2670">
          <cell r="A2670">
            <v>0</v>
          </cell>
        </row>
        <row r="2671">
          <cell r="A2671" t="str">
            <v>18.25.950</v>
          </cell>
          <cell r="B2671" t="str">
            <v>FORNECIMENTO E INSTALAÇÃO DE LÂMPADA MISTA DE 500W</v>
          </cell>
          <cell r="C2671" t="str">
            <v>Un</v>
          </cell>
          <cell r="D2671">
            <v>53.22</v>
          </cell>
        </row>
        <row r="2672">
          <cell r="A2672">
            <v>0</v>
          </cell>
        </row>
        <row r="2673">
          <cell r="A2673" t="str">
            <v>18.25.951</v>
          </cell>
          <cell r="B2673" t="str">
            <v>FORNECIMENTO E INSTALAÇÃO DE REATOR CONVENCIONAL SIMPLES PARA 01 LÂMPADA FLUORESCENTE DE 40W-220V, 0,5 FATOR DE POTÊNCIA, LUMINÁRIA TIPO CALHA SOBREPOR.</v>
          </cell>
          <cell r="C2673" t="str">
            <v>Un</v>
          </cell>
          <cell r="D2673">
            <v>22.06</v>
          </cell>
        </row>
        <row r="2674">
          <cell r="A2674">
            <v>0</v>
          </cell>
        </row>
        <row r="2675">
          <cell r="A2675" t="str">
            <v>18.25.952</v>
          </cell>
          <cell r="B2675" t="str">
            <v>REINSTALAÇÃO DE LUMINÁRIA  FLUORESCENTE 1 X 40 W(APENAS MÃO DE OBRA)</v>
          </cell>
          <cell r="C2675" t="str">
            <v>Un</v>
          </cell>
          <cell r="D2675">
            <v>14.3</v>
          </cell>
        </row>
        <row r="2676">
          <cell r="A2676">
            <v>0</v>
          </cell>
        </row>
        <row r="2677">
          <cell r="A2677" t="str">
            <v>18.25.955</v>
          </cell>
          <cell r="B2677" t="str">
            <v>FORNECIMENTO E INSTALAÇÃO DE RELÊ FOTOCÉLULA PARA LUMINÁRIAS DE 1000W-127/220V.</v>
          </cell>
          <cell r="C2677" t="str">
            <v>Un</v>
          </cell>
          <cell r="D2677">
            <v>47.67</v>
          </cell>
        </row>
        <row r="2678">
          <cell r="A2678">
            <v>0</v>
          </cell>
        </row>
        <row r="2679">
          <cell r="A2679" t="str">
            <v>18.26.010</v>
          </cell>
          <cell r="B2679" t="str">
            <v>ASSENTAMENTO DE HASTE DE ATERRAMENTO DE 5/8"X 2.40 M COPPERWELD OU SIMILAR,COM CONECTOR PARALELO E PARAFUSOS (INCLUSIVE O FORNECIMENTO DO MATERIAL).</v>
          </cell>
          <cell r="C2679" t="str">
            <v>UD</v>
          </cell>
          <cell r="D2679">
            <v>53.4</v>
          </cell>
        </row>
        <row r="2680">
          <cell r="A2680">
            <v>0</v>
          </cell>
        </row>
        <row r="2681">
          <cell r="A2681" t="str">
            <v>18.26.020</v>
          </cell>
          <cell r="B2681" t="str">
            <v>ASSENTAMENTO DE BENGALA DE PVC RIGIDO DE 3/4 POL. MARCA TIGRE OU SIMILAR, INCLUSIVE RASGO EM ALVENARIA E FORNECIMENTO DO MATERIAL.</v>
          </cell>
          <cell r="C2681" t="str">
            <v>UD</v>
          </cell>
          <cell r="D2681">
            <v>31.61</v>
          </cell>
        </row>
        <row r="2682">
          <cell r="A2682">
            <v>0</v>
          </cell>
        </row>
        <row r="2683">
          <cell r="A2683" t="str">
            <v>18.26.022</v>
          </cell>
          <cell r="B2683" t="str">
            <v>FORNECIMENTO E INSTALAÇÃO DE BENGALA DE PVC RÍGIDO 1 1/2", FAB:TIGRE OU SIMILAR, INCLUSIVE FITA AÇO INOX E FIVELA PARA FIXAÇÃO.</v>
          </cell>
          <cell r="C2683" t="str">
            <v>Un</v>
          </cell>
          <cell r="D2683">
            <v>61.88</v>
          </cell>
        </row>
        <row r="2684">
          <cell r="A2684">
            <v>0</v>
          </cell>
        </row>
        <row r="2685">
          <cell r="A2685" t="str">
            <v>18.26.024</v>
          </cell>
          <cell r="B2685" t="str">
            <v>FORNECIMENTO E INSTALAÇÃO DE BENGALA DE PVC RÍGIDO 2", FAB.: TIGRE OU SIMILAR, INCLUSIVE FITA AÇO INOX E FIVELA PARA FIXAÇÃO.</v>
          </cell>
          <cell r="C2685" t="str">
            <v>Un</v>
          </cell>
          <cell r="D2685">
            <v>75.92</v>
          </cell>
        </row>
        <row r="2686">
          <cell r="A2686">
            <v>0</v>
          </cell>
        </row>
        <row r="2687">
          <cell r="A2687" t="str">
            <v>18.26.030</v>
          </cell>
          <cell r="B2687" t="str">
            <v>ASSENTAMENTO DE CHAVE DE BOIA AUTOMATICA,15A, SUPERIOR OU INFERIOR MARCA LENZ OU SIMILAR(INCLUSIVE O FORNECIMENTO DO MATERIAL).</v>
          </cell>
          <cell r="C2687" t="str">
            <v>UD</v>
          </cell>
          <cell r="D2687">
            <v>38.71</v>
          </cell>
        </row>
        <row r="2688">
          <cell r="A2688">
            <v>0</v>
          </cell>
        </row>
        <row r="2689">
          <cell r="A2689" t="str">
            <v>18.26.040</v>
          </cell>
          <cell r="B2689" t="str">
            <v>ASSENTAMENTO DE CHAVE REVERSORA BLINDADA 30A, 500 V, ELETROMAR OU SIMILAR,(INCLUSIVE FORNECIMENTO DO MATERIAL).</v>
          </cell>
          <cell r="C2689" t="str">
            <v>UD</v>
          </cell>
          <cell r="D2689">
            <v>128.26</v>
          </cell>
        </row>
        <row r="2690">
          <cell r="A2690">
            <v>0</v>
          </cell>
        </row>
        <row r="2691">
          <cell r="A2691" t="str">
            <v>18.26.045</v>
          </cell>
          <cell r="B2691" t="str">
            <v>ASSENTAMENTO DE CHAVE REVERSORA BLINDADA 30A, 250 V, ELETROMAR OU SIMILAR, INCLUSIVE FORNECIMENTO DO MATERIAL.</v>
          </cell>
          <cell r="C2691" t="str">
            <v>Un</v>
          </cell>
          <cell r="D2691">
            <v>154.71</v>
          </cell>
        </row>
        <row r="2692">
          <cell r="A2692">
            <v>0</v>
          </cell>
        </row>
        <row r="2693">
          <cell r="A2693" t="str">
            <v>18.26.050</v>
          </cell>
          <cell r="B2693" t="str">
            <v>ASSENTAMENTO DE CHAVE MAGNETICA GUARDA-MOTOR ATE 7.5 CV, ELETROMAR OU SIMILAR (INCLUSIVE FORNECIMENTO DO MATERIAL ).</v>
          </cell>
          <cell r="C2693" t="str">
            <v>UD</v>
          </cell>
          <cell r="D2693">
            <v>210.76</v>
          </cell>
        </row>
        <row r="2694">
          <cell r="A2694">
            <v>0</v>
          </cell>
        </row>
        <row r="2695">
          <cell r="A2695" t="str">
            <v>18.26.060</v>
          </cell>
          <cell r="B2695" t="str">
            <v>ASSENTAMENTO DE CHAVE MAGNETICA DE 2 X 30A PARA COMANDO DE ILUMINACAO PUBLICA, ACIONADA P/ RELE FOTO-ELETRICO NA, 220V, 60HZ, TIPO LUX CONTROL MODELO CIP-F/70, (INCLUSIVE FORNECIMENTO DO MATERIAL).</v>
          </cell>
          <cell r="C2695" t="str">
            <v>UD</v>
          </cell>
          <cell r="D2695">
            <v>438.45</v>
          </cell>
        </row>
        <row r="2696">
          <cell r="A2696">
            <v>0</v>
          </cell>
        </row>
        <row r="2697">
          <cell r="A2697" t="str">
            <v>18.27.010</v>
          </cell>
          <cell r="B2697" t="str">
            <v>FORNECIMENTO DE FIO DE COBRE NU,TEMPERA MEIO-DURO,CLASSE 1A,SM-10MM2,PARA UM LANCE DE REDE INCLUSIVE ARMACAO SECUNDARIA B1,ISOLADOR,PARA FUSOS,BRACADEIRA REDONDA DE FERRO GALV. A FOGO,EQUIPAMENTO E INSTALACAO.</v>
          </cell>
          <cell r="C2697" t="str">
            <v>Un</v>
          </cell>
          <cell r="D2697">
            <v>285.88</v>
          </cell>
        </row>
        <row r="2698">
          <cell r="A2698">
            <v>0</v>
          </cell>
        </row>
        <row r="2699">
          <cell r="A2699" t="str">
            <v>18.27.011</v>
          </cell>
          <cell r="B2699" t="str">
            <v>FORNECIMENTO DE FIO DE COBRE NU,TEMPERA MEIO-DURO,CLASSE 1A,SM-10MM2 P/ DOIS LANCES DE REDE,INCLUSIVE ARMACAO SECUNDARIA B2,ISOLADORES PARAFUSOS,BRACADEIRA REDONDA DE FERRO GALV. A FOGO,EQUIPAMENTO E INSTALACAO.</v>
          </cell>
          <cell r="C2699" t="str">
            <v>Un</v>
          </cell>
          <cell r="D2699">
            <v>407.22</v>
          </cell>
        </row>
        <row r="2700">
          <cell r="A2700">
            <v>0</v>
          </cell>
        </row>
        <row r="2701">
          <cell r="A2701" t="str">
            <v>18.27.012</v>
          </cell>
          <cell r="B2701" t="str">
            <v>FORNECIMENTO DE FIO DE COBRE NU,TEMPERA MEIO-DURO,CLASSE 1A,SM-10MM2,P/ TRES LANCES DE REDE,INCLUSIVE ARMACAO SECUNDARIA B3,ISOLADORES PARAFUSOS,BRACADEIRAS REDONDAS DE FERRO GALV. A FOGO, EQUIPAMENTO E INSTALACAO.</v>
          </cell>
          <cell r="C2701" t="str">
            <v>Un</v>
          </cell>
          <cell r="D2701">
            <v>626.11</v>
          </cell>
        </row>
        <row r="2702">
          <cell r="A2702">
            <v>0</v>
          </cell>
        </row>
        <row r="2703">
          <cell r="A2703" t="str">
            <v>18.27.013</v>
          </cell>
          <cell r="B2703" t="str">
            <v>FORNECIMENTO DE FIO DE COBRE NU,TEMPERA MEIO-DURO,CLASSE 1A,SM-10MM2,PARA QUATRO LANCES DE REDE,INCLUSIVE ARMACAO SECUNDARIA B4,ISOLADORES,PARAFUSOS,BRACADEIRAS REDONDAS DE FERRO GALV. A FOGO,EQUIPAMENTO E INSTALACAO.</v>
          </cell>
          <cell r="C2703" t="str">
            <v>Un</v>
          </cell>
          <cell r="D2703">
            <v>748.76</v>
          </cell>
        </row>
        <row r="2704">
          <cell r="A2704">
            <v>0</v>
          </cell>
        </row>
        <row r="2705">
          <cell r="A2705" t="str">
            <v>18.27.014</v>
          </cell>
          <cell r="B2705" t="str">
            <v>FORNECIMENTO DE FIO DE COBRE NU,TEMPERA MEIO-DURO,CLASSE 1A,SM-10MM2,PARA UM LANCE DE REDE INCLUSIVE EQUIPAMENTO E INSTALACAO.</v>
          </cell>
          <cell r="C2705" t="str">
            <v>Un</v>
          </cell>
          <cell r="D2705">
            <v>237.86</v>
          </cell>
        </row>
        <row r="2706">
          <cell r="A2706">
            <v>0</v>
          </cell>
        </row>
        <row r="2707">
          <cell r="A2707" t="str">
            <v>18.27.015</v>
          </cell>
          <cell r="B2707" t="str">
            <v>FORNECIMENTO DE FIO DE COBRE NU,TEMPERA MEIO-DURO,CLASSE 1A, SM-10MM2, PARA DOIS LANCES DE REDE,INCLUSIVE EQUIPAMENTO E INSTALACAO.</v>
          </cell>
          <cell r="C2707" t="str">
            <v>Un</v>
          </cell>
          <cell r="D2707">
            <v>350.36</v>
          </cell>
        </row>
        <row r="2708">
          <cell r="A2708">
            <v>0</v>
          </cell>
        </row>
        <row r="2709">
          <cell r="A2709" t="str">
            <v>18.27.016</v>
          </cell>
          <cell r="B2709" t="str">
            <v>FORNECIMENTO DE FIO DE COBRE NU,TEMPERA MEIO-DURO,CLASSE 1A, SM-10MM2, PARA TRES LANCES DE REDE,INCLUSIVE EQUIPAMENTO E INSTALACAO.</v>
          </cell>
          <cell r="C2709" t="str">
            <v>Un</v>
          </cell>
          <cell r="D2709">
            <v>525.53</v>
          </cell>
        </row>
        <row r="2710">
          <cell r="A2710">
            <v>0</v>
          </cell>
        </row>
        <row r="2711">
          <cell r="A2711" t="str">
            <v>18.27.017</v>
          </cell>
          <cell r="B2711" t="str">
            <v>FORNECIMENTO DE FIO DE COBRE NU,TEMPERA MEIO-DURO,CLASSE 1A,SM-10MM2,PARA QUATRO LANCES DE REDE,INCLUSIVE EQUIPAMENTO E INSTALACAO.</v>
          </cell>
          <cell r="C2711" t="str">
            <v>Un</v>
          </cell>
          <cell r="D2711">
            <v>638.03</v>
          </cell>
        </row>
        <row r="2712">
          <cell r="A2712">
            <v>0</v>
          </cell>
        </row>
        <row r="2713">
          <cell r="A2713" t="str">
            <v>18.27.018</v>
          </cell>
          <cell r="B2713" t="str">
            <v>FORNECIMENTO DE FIO DE COBRE NU,TEMPERA MEIO-DURO,CLASSE 1A,SM-16MM2,PARA UM LANCE DE REDE INCLUSIVE ARMACAO SECUNDARIA B1, ISOLADOR, PARAFUSOS, BRACADEIRA REDONDA DE FERRO GALV. A FOGO, EQUIPAMENTO E INSTALACAO.</v>
          </cell>
          <cell r="C2713" t="str">
            <v>Un</v>
          </cell>
          <cell r="D2713">
            <v>364.75</v>
          </cell>
        </row>
        <row r="2714">
          <cell r="A2714">
            <v>0</v>
          </cell>
        </row>
        <row r="2715">
          <cell r="A2715" t="str">
            <v>18.27.019</v>
          </cell>
          <cell r="B2715" t="str">
            <v>FORNECIMENTO DE FIO DE COBRE NU,TEMPERA MEIO-DURO,CLASSE 1A, SM-16MM2, PARA DOIS LANCES DE REDE,INCLUSIVE ARMACAO SECUNDARIA B2, ISOLADORES, PARAFUSOS, BRACADEIRA REDONDA DE FERRO GALV. A FOGO, EQUIPAMENTO E INSTALACAO.</v>
          </cell>
          <cell r="C2715" t="str">
            <v>Un</v>
          </cell>
          <cell r="D2715">
            <v>564.95000000000005</v>
          </cell>
        </row>
        <row r="2716">
          <cell r="A2716">
            <v>0</v>
          </cell>
        </row>
        <row r="2717">
          <cell r="A2717" t="str">
            <v>18.27.020</v>
          </cell>
          <cell r="B2717" t="str">
            <v>FORNECIMENTO DE FIO DE COBRE NU,TEMPERA MEIO-DURO,CLASSE 1A, SM-16MM2, PARA TRES LANCES DE REDE,INCLUSIVE ARMACAO SECUNDARIA B3, ISOLADORES, PARAFUSOS, BRACADEIRAS REDONDAS DE FERRO GALV. A FOGO, EQUIPAMENTO E INSTALACAO.</v>
          </cell>
          <cell r="C2717" t="str">
            <v>Un</v>
          </cell>
          <cell r="D2717">
            <v>862.7</v>
          </cell>
        </row>
        <row r="2718">
          <cell r="A2718">
            <v>0</v>
          </cell>
        </row>
        <row r="2719">
          <cell r="A2719" t="str">
            <v>18.27.021</v>
          </cell>
          <cell r="B2719" t="str">
            <v>FORNECIMENTO DE FIO DE COBRE NU,TEMPERA MEIO-DURO,CLASSE 1A,SM-16MM2,PARA QUATRO LANCES DE REDE,INCLUSIVE ARMACAO SECUNDARIA B4, ISOLADORES, PARAFUSOS, BRACADEIRAS REDONDAS DE FERRO GALV. A FOGO, EQUIPAMENTO E INSTALACAO.</v>
          </cell>
          <cell r="C2719" t="str">
            <v>Un</v>
          </cell>
          <cell r="D2719">
            <v>1064.21</v>
          </cell>
        </row>
        <row r="2720">
          <cell r="A2720">
            <v>0</v>
          </cell>
        </row>
        <row r="2721">
          <cell r="A2721" t="str">
            <v>18.27.022</v>
          </cell>
          <cell r="B2721" t="str">
            <v>FORNECIMENTO DE FIO DE COBRE NU,TEMPERA MEIO-DURO,CLASSE 1A,SM-16MM2,PARA UM LANCE DE REDE INCLUSIVE EQUIPAMENTO E INSTALACAO.</v>
          </cell>
          <cell r="C2721" t="str">
            <v>Un</v>
          </cell>
          <cell r="D2721">
            <v>316.72000000000003</v>
          </cell>
        </row>
        <row r="2722">
          <cell r="A2722">
            <v>0</v>
          </cell>
        </row>
        <row r="2723">
          <cell r="A2723" t="str">
            <v>18.27.023</v>
          </cell>
          <cell r="B2723" t="str">
            <v>FORNECIMENTO DE FIO DE COBRE NU,TEMPERA MEIO-DURO,CLASSE 1A, SM-16MM2,PARA DOIS LANCES DE REDE,INCLUSIVE EQUIPAMENTO E INSTALACAO.</v>
          </cell>
          <cell r="C2723" t="str">
            <v>Un</v>
          </cell>
          <cell r="D2723">
            <v>508.08</v>
          </cell>
        </row>
        <row r="2724">
          <cell r="A2724">
            <v>0</v>
          </cell>
        </row>
        <row r="2725">
          <cell r="A2725" t="str">
            <v>18.27.024</v>
          </cell>
          <cell r="B2725" t="str">
            <v>FORNECIMENTO DE FIO DE COBRE NU,TEMPERA MEIO-DURO,CLASSE 1A, SM-16MM2, PARA TRES LANCES DE REDE,INCLUSIVE EQUIPAMENTO E INSTALACAO.</v>
          </cell>
          <cell r="C2725" t="str">
            <v>Un</v>
          </cell>
          <cell r="D2725">
            <v>762.12</v>
          </cell>
        </row>
        <row r="2726">
          <cell r="A2726">
            <v>0</v>
          </cell>
        </row>
        <row r="2727">
          <cell r="A2727" t="str">
            <v>18.27.025</v>
          </cell>
          <cell r="B2727" t="str">
            <v>FORNECIMENTO DE FIO DE COBRE NU,TEMPERA MEIO-DURO,CLASSE 1A,SM-16MM2,PARA QUATRO LANCES DE REDE,INCLUSIVE EQUIPAMENTO E INSTALACAO.</v>
          </cell>
          <cell r="C2727" t="str">
            <v>Un</v>
          </cell>
          <cell r="D2727">
            <v>953.48</v>
          </cell>
        </row>
        <row r="2728">
          <cell r="A2728">
            <v>0</v>
          </cell>
        </row>
        <row r="2729">
          <cell r="A2729" t="str">
            <v>18.27.026</v>
          </cell>
          <cell r="B2729" t="str">
            <v>FORNECIMENTO DE CABO DE ALUMINIO COM ALMA DE ACO 10 MM2 P/ UM LANCE DE REDE, INCLUSIVE ARMACAO SECUNDARIA B1, ISOLADOR, PARAFUSOS, BRACADEIRA REDONDA FERRO GALV. A FOGO, EQUIPAMENTO E INSTALACAO.</v>
          </cell>
          <cell r="C2729" t="str">
            <v>Un</v>
          </cell>
          <cell r="D2729">
            <v>273.38</v>
          </cell>
        </row>
        <row r="2730">
          <cell r="A2730">
            <v>0</v>
          </cell>
        </row>
        <row r="2731">
          <cell r="A2731" t="str">
            <v>18.27.027</v>
          </cell>
          <cell r="B2731" t="str">
            <v>FORNECIMENTO DE CABO DE ALUMINIO COM ALMA DE ACO 10 MM2 P/ DOIS LANCES DE REDE, INCLUSIVE ARMACAO SECUNDARIA B2, ISOLADORES, PARAFUSOS BRACADEIRA REDONDA DE FERRO GALV. A FOGO, EQUIPAMENTO E INSTALACAO.</v>
          </cell>
          <cell r="C2731" t="str">
            <v>Un</v>
          </cell>
          <cell r="D2731">
            <v>382.22</v>
          </cell>
        </row>
        <row r="2732">
          <cell r="A2732">
            <v>0</v>
          </cell>
        </row>
        <row r="2733">
          <cell r="A2733" t="str">
            <v>18.27.028</v>
          </cell>
          <cell r="B2733" t="str">
            <v>FORNECIMENTO DE CABO DE ALUMINIO COM ALMA DE ACO 10 MM2 P/ TRES LANCES DE REDE, INCLUSIVE ARMACAO SECUNDARIA B3, ISOLADORES, PARAFUSOS, BRACADEIRAS REDONDAS DE FERRO GALV. A FOGO, EQUIPAMENTO E INSTALACAO.</v>
          </cell>
          <cell r="C2733" t="str">
            <v>Un</v>
          </cell>
          <cell r="D2733">
            <v>588.61</v>
          </cell>
        </row>
        <row r="2734">
          <cell r="A2734">
            <v>0</v>
          </cell>
        </row>
        <row r="2735">
          <cell r="A2735" t="str">
            <v>18.27.029</v>
          </cell>
          <cell r="B2735" t="str">
            <v>FORNECIMENTO DE CABO DE ALUMINIO COM ALMA DE ACO 10 MM2 P/ QUATRO LANCES DE REDE, INCLUSIVE ARMACAO SECUNDARIA B4, ISOLADORES, PARAFUSOS, BRACADEIRAS REDONDAS DE FERRO GALV. A FOGO, EQUIPAMENTO E INSTALACAO.</v>
          </cell>
          <cell r="C2735" t="str">
            <v>Un</v>
          </cell>
          <cell r="D2735">
            <v>698.76</v>
          </cell>
        </row>
        <row r="2736">
          <cell r="A2736">
            <v>0</v>
          </cell>
        </row>
        <row r="2737">
          <cell r="A2737" t="str">
            <v>18.27.030</v>
          </cell>
          <cell r="B2737" t="str">
            <v>FORNECIMENTO DE CABO DE ALUMINIO COM ALMA DE ACO 10 MM2 P/ UM LANCE DE REDE,INCLUSIVE EQUIPAMENTO E INSTALACAO.</v>
          </cell>
          <cell r="C2737" t="str">
            <v>Un</v>
          </cell>
          <cell r="D2737">
            <v>225.36</v>
          </cell>
        </row>
        <row r="2738">
          <cell r="A2738">
            <v>0</v>
          </cell>
        </row>
        <row r="2739">
          <cell r="A2739" t="str">
            <v>18.27.031</v>
          </cell>
          <cell r="B2739" t="str">
            <v>FORNECIMENTO DE CABO DE ALUMINIO COM ALMA DE ACO 10 MM2 P/ DOIS LANCES DE REDE, INCLUSIVE EQUIPAMENTO E INSTALACAO.</v>
          </cell>
          <cell r="C2739" t="str">
            <v>Un</v>
          </cell>
          <cell r="D2739">
            <v>325.36</v>
          </cell>
        </row>
        <row r="2740">
          <cell r="A2740">
            <v>0</v>
          </cell>
        </row>
        <row r="2741">
          <cell r="A2741" t="str">
            <v>18.27.032</v>
          </cell>
          <cell r="B2741" t="str">
            <v>FORNECIMENTO DE CABO DE ALUMINIO COM ALMA DE ACO 10 MM2 P/ TRES LANCES DE REDE, INCLUSIVE EQUIPAMENTO E INSTALACAO.</v>
          </cell>
          <cell r="C2741" t="str">
            <v>Un</v>
          </cell>
          <cell r="D2741">
            <v>488.03</v>
          </cell>
        </row>
        <row r="2742">
          <cell r="A2742">
            <v>0</v>
          </cell>
        </row>
        <row r="2743">
          <cell r="A2743" t="str">
            <v>18.27.033</v>
          </cell>
          <cell r="B2743" t="str">
            <v>FORNECIMENTO DE CABO DE ALUMINIO COM ALMA DE ACO 10 MM2 P/ QUATRO LANCES DE REDE, INCLUSIVE EQUIPAMENTO E INSTALACAO.</v>
          </cell>
          <cell r="C2743" t="str">
            <v>Un</v>
          </cell>
          <cell r="D2743">
            <v>588.03</v>
          </cell>
        </row>
        <row r="2744">
          <cell r="A2744">
            <v>0</v>
          </cell>
        </row>
        <row r="2745">
          <cell r="A2745" t="str">
            <v>18.27.034</v>
          </cell>
          <cell r="B2745" t="str">
            <v>FORNECIMENTO DE CABO DE ALUMINIO COM ALMA DE ACO 16 MM2 P/ UM LANCE DE REDE,INCLUSIVE ARMACAO SECUNDARIA B1,ISOLADOR,PARAFUSOS,BRACADEIRA REDONDA DE FERRO GALV. A FOGO, EQUIPAMENTO E INSTALACAO.</v>
          </cell>
          <cell r="C2745" t="str">
            <v>Un</v>
          </cell>
          <cell r="D2745">
            <v>300.82</v>
          </cell>
        </row>
        <row r="2746">
          <cell r="A2746">
            <v>0</v>
          </cell>
        </row>
        <row r="2747">
          <cell r="A2747" t="str">
            <v>18.27.035</v>
          </cell>
          <cell r="B2747" t="str">
            <v>FORNECIMENTO DE CABO DE ALUMINIO COM ALMA DE ACO 16 MM2 P/ DOIS LANCES DE REDE, INCLUSIVE ARMACAO SECUNDARIA B2, ISOLADORES, PARAFUSOS, BRACADEIRA REDONDA DE FERRO GALV. A FOGO, EQUIPAMENTO E INSTALACAO.</v>
          </cell>
          <cell r="C2747" t="str">
            <v>Un</v>
          </cell>
          <cell r="D2747">
            <v>437.1</v>
          </cell>
        </row>
        <row r="2748">
          <cell r="A2748">
            <v>0</v>
          </cell>
        </row>
        <row r="2749">
          <cell r="A2749" t="str">
            <v>18.27.036</v>
          </cell>
          <cell r="B2749" t="str">
            <v>FORNECIMENTO DE CABO DE ALUMINIO COM ALMA DE ACO 16 MM2 P/ TRES LANCES DE REDE, INCLUSIVE ARMACAO SECUNDARIA B3, ISOLADORES, PARAFUSOS, BRACADEIRAS REDONDAS DE FERRO GALV. A FOGO, EQUIPAMENTO E INSTALACAO.</v>
          </cell>
          <cell r="C2749" t="str">
            <v>Un</v>
          </cell>
          <cell r="D2749">
            <v>670.92</v>
          </cell>
        </row>
        <row r="2750">
          <cell r="A2750">
            <v>0</v>
          </cell>
        </row>
        <row r="2751">
          <cell r="A2751" t="str">
            <v>18.27.037</v>
          </cell>
          <cell r="B2751" t="str">
            <v>FORNECIMENTO DE CABO DE ALUMINIO COM ALMA DE ACO 16 MM2 P/ QUATRO LANCES DE REDE, INCLUSIVE ARMACAO SECUNDARIA B4,ISOLADORES,PARAFUSOS BRACADEIRAS REDONDAS DE FERRO GALV. A FOGO, EQUIPAMENTO E INSTALACAO.</v>
          </cell>
          <cell r="C2751" t="str">
            <v>Un</v>
          </cell>
          <cell r="D2751">
            <v>808.51</v>
          </cell>
        </row>
        <row r="2752">
          <cell r="A2752">
            <v>0</v>
          </cell>
        </row>
        <row r="2753">
          <cell r="A2753" t="str">
            <v>18.27.038</v>
          </cell>
          <cell r="B2753" t="str">
            <v>FORNECIMENTO DE CABO DE ALUMINIO COM ALMA DE ACO 16MM2 PARA UM LANCE DE REDE, INCLUSIVE EQUIPAMENTO E INSTALACAO.</v>
          </cell>
          <cell r="C2753" t="str">
            <v>Un</v>
          </cell>
          <cell r="D2753">
            <v>252.8</v>
          </cell>
        </row>
        <row r="2754">
          <cell r="A2754">
            <v>0</v>
          </cell>
        </row>
        <row r="2755">
          <cell r="A2755" t="str">
            <v>18.27.039</v>
          </cell>
          <cell r="B2755" t="str">
            <v>FORNECIMENTO DE CABO DE ALUMINIO COM ALMA DE ACO 16MM2 PARA DOIS LANCES DE REDE, INCLUSIVE EQUIPAMENTO E INSTALACAO.</v>
          </cell>
          <cell r="C2755" t="str">
            <v>Un</v>
          </cell>
          <cell r="D2755">
            <v>380.23</v>
          </cell>
        </row>
        <row r="2756">
          <cell r="A2756">
            <v>0</v>
          </cell>
        </row>
        <row r="2757">
          <cell r="A2757" t="str">
            <v>18.27.040</v>
          </cell>
          <cell r="B2757" t="str">
            <v>FORNECIMENTO DE CABO DE ALUMINIO COM ALMA DE ACO 16MM2 PARA TRES LANCES DE REDE, INCLUSIVE EQUIPAMENTO E INSTALACAO.</v>
          </cell>
          <cell r="C2757" t="str">
            <v>Un</v>
          </cell>
          <cell r="D2757">
            <v>570.35</v>
          </cell>
        </row>
        <row r="2758">
          <cell r="A2758">
            <v>0</v>
          </cell>
        </row>
        <row r="2759">
          <cell r="A2759" t="str">
            <v>18.27.041</v>
          </cell>
          <cell r="B2759" t="str">
            <v>FORNECIMENTO DE CABO DE ALUMINIO COM ALMA DE ACO 16 MM2 PARA QUATRO LANCES DE REDE, INCLUSIVE EQUIPAMENTO E INSTALACAO.</v>
          </cell>
          <cell r="C2759" t="str">
            <v>Un</v>
          </cell>
          <cell r="D2759">
            <v>697.78</v>
          </cell>
        </row>
        <row r="2760">
          <cell r="A2760">
            <v>0</v>
          </cell>
        </row>
        <row r="2761">
          <cell r="A2761" t="str">
            <v>18.27.042</v>
          </cell>
          <cell r="B2761" t="str">
            <v>FORNECIMENTO DE CABO DE COBRE, ENCORDOAMENTO CLASSE 2,ISOLAMENTO DE PVC 70 C,TIPO BWF,750V FOREPLAST OU SIMILAR,SM-6MM2,PARA UM LANCE DE REDE,INCLUSIVE ARMACAO SECUNDARIA B1,ISOLADOR PARAFUSOS,BRACADEIRA REDONDA DE FERRO GALV. A FOGO,EQUIPAMENTO E INSTALA</v>
          </cell>
          <cell r="C2761" t="str">
            <v>Un</v>
          </cell>
          <cell r="D2761">
            <v>314.01</v>
          </cell>
        </row>
        <row r="2762">
          <cell r="A2762">
            <v>0</v>
          </cell>
        </row>
        <row r="2763">
          <cell r="A2763" t="str">
            <v>18.27.043</v>
          </cell>
          <cell r="B2763"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63" t="str">
            <v>Un</v>
          </cell>
          <cell r="D2763">
            <v>463.47</v>
          </cell>
        </row>
        <row r="2764">
          <cell r="A2764">
            <v>0</v>
          </cell>
        </row>
        <row r="2765">
          <cell r="A2765" t="str">
            <v>18.27.044</v>
          </cell>
          <cell r="B2765" t="str">
            <v>FORNECIMENTO DE CABO DE COBRE, ENCORDOAMENTO CLASSE 2,ISOLAMENTO DE PVC 70 C,TIPO BWF,750V FOREPLAST OU SIMILAR,SM-6MM2,PARA TRES LANCES DE REDE,INCLUSIVE ARMACAO SECUNDARIA B3,ISOLA DORES,PARAFUSOS,BRACADEIRAS REDONDAS DE FERRO GALV. A FOGO,EQUIPAMENTO E</v>
          </cell>
          <cell r="C2765" t="str">
            <v>Un</v>
          </cell>
          <cell r="D2765">
            <v>710.48</v>
          </cell>
        </row>
        <row r="2766">
          <cell r="A2766">
            <v>0</v>
          </cell>
        </row>
        <row r="2767">
          <cell r="A2767" t="str">
            <v>18.27.045</v>
          </cell>
          <cell r="B2767" t="str">
            <v>FORNECIMENTO DE CABO DE COBRE, ENCORDOAMENTO CLASSE 2,ISOLAMENTO DE PVC 70 C,TIPO BWF,750V FOREPLAST OU SIMILAR,SM-6MM2,PARA QUATRO LANCES DE REDE, INCLUSIVE ARMACAO SECUNDARIA B4, ISOLADORES,PARAFUSOS, BRACADEIRAS REDONDAS DE FERRO GALV. A FOGO,EQUIPAMEN</v>
          </cell>
          <cell r="C2767" t="str">
            <v>Un</v>
          </cell>
          <cell r="D2767">
            <v>861.26</v>
          </cell>
        </row>
        <row r="2768">
          <cell r="A2768">
            <v>0</v>
          </cell>
        </row>
        <row r="2769">
          <cell r="A2769" t="str">
            <v>18.27.046</v>
          </cell>
          <cell r="B2769" t="str">
            <v>FORNECIMENTO DE CABO DE COBRE, ENCORDOAMENTO CLASSE 2,ISOLAMENTO DE PVC 70 C,TIPO BWF,750V FOREPLAST OU SIMILAR,SM-6MM2,PARA UM LANCE DE REDE,INCLUSIVE EQUIPAMENTO E INSTALACAO.</v>
          </cell>
          <cell r="C2769" t="str">
            <v>Un</v>
          </cell>
          <cell r="D2769">
            <v>265.98</v>
          </cell>
        </row>
        <row r="2770">
          <cell r="A2770">
            <v>0</v>
          </cell>
        </row>
        <row r="2771">
          <cell r="A2771" t="str">
            <v>18.27.047</v>
          </cell>
          <cell r="B2771" t="str">
            <v>FORNECIMENTO DE CABO DE COBRE, ENCORDOAMENTO CLASSE 2,ISOLAMENTO DE PVC 70 C,TIPO BWF,750V FOREPLAST OU SIMILAR, SM-6MM2, PARA DOIS LANCES DE REDE,INCLUSIVE EQUIPAMENTO E INSTALACAO.</v>
          </cell>
          <cell r="C2771" t="str">
            <v>Un</v>
          </cell>
          <cell r="D2771">
            <v>406.61</v>
          </cell>
        </row>
        <row r="2772">
          <cell r="A2772">
            <v>0</v>
          </cell>
        </row>
        <row r="2773">
          <cell r="A2773" t="str">
            <v>18.27.048</v>
          </cell>
          <cell r="B2773" t="str">
            <v>FORNECIMENTO DE CABO DE COBRE, ENCORDOAMENTO CLASSE 2,ISOLAMENTO DE PVC 70 C,TIPO BWF,750V FOREPLAST OU SIMILAR, SM-6MM2, PARA TRES LANCES DE REDE,INCLUSIVE EQUIPAMENTO E INSTALACAO.</v>
          </cell>
          <cell r="C2773" t="str">
            <v>Un</v>
          </cell>
          <cell r="D2773">
            <v>609.91</v>
          </cell>
        </row>
        <row r="2774">
          <cell r="A2774">
            <v>0</v>
          </cell>
        </row>
        <row r="2775">
          <cell r="A2775" t="str">
            <v>18.27.049</v>
          </cell>
          <cell r="B2775" t="str">
            <v>FORNECIMENTO DE CABO DE COBRE, ENCORDOAMENTO CLASSE 2.ISOLAMENTO DE PVC 70 C,TIPO BWF,750V FOREPLAST OU SIMILAR, SM-6MM2, PARA QUATRO LANCES DE REDE, INCLUSIVE EQUIPAMENTO E INSTALAÇÃO.</v>
          </cell>
          <cell r="C2775" t="str">
            <v>Un</v>
          </cell>
          <cell r="D2775">
            <v>750.53</v>
          </cell>
        </row>
        <row r="2776">
          <cell r="A2776">
            <v>0</v>
          </cell>
        </row>
        <row r="2777">
          <cell r="A2777" t="str">
            <v>18.27.050</v>
          </cell>
          <cell r="B2777" t="str">
            <v>FORNECIMENTO DE CABO DE COBRE, ENCORDOAMENTO CLASSE 2,ISOLAMENTO DE PVC 70 C,TIPO BWF,750V FOREPLAST OU SIMILAR, SM-10MM2, PARA UM LANCE DE REDE,INCLUSIVE ARMACAO SECUNDARIA B1,ISOLADOR, PARAFUSOS, BRACADEIRA REDONDA DE FERRO GALV. A FOGO,EQUIPAMENTO E IN</v>
          </cell>
          <cell r="C2777" t="str">
            <v>Un</v>
          </cell>
          <cell r="D2777">
            <v>473.76</v>
          </cell>
        </row>
        <row r="2778">
          <cell r="A2778">
            <v>0</v>
          </cell>
        </row>
        <row r="2779">
          <cell r="A2779" t="str">
            <v>18.27.051</v>
          </cell>
          <cell r="B2779" t="str">
            <v>FORNECIMENTO DE CABO DE COBRE, ENCORDOAMENTO CLASSE 2,ISOLAMENTO DE PVC 70 C,TIPO BWF,750V FOREPLAST OU SIMILAR, SM-10MM2, PARA DOIS LANCES DE REDE, INCLUSIVE ARMACAO SECUNDARIA B2, ISOLADORES, PARAFUSOS, BRACADEIRA REDONDA DE FERRO GALV. A FOGO,EQUIPAMEN</v>
          </cell>
          <cell r="C2779" t="str">
            <v>Un</v>
          </cell>
          <cell r="D2779">
            <v>782.97</v>
          </cell>
        </row>
        <row r="2780">
          <cell r="A2780">
            <v>0</v>
          </cell>
        </row>
        <row r="2781">
          <cell r="A2781" t="str">
            <v>18.27.052</v>
          </cell>
          <cell r="B2781" t="str">
            <v>FORNECIMENTO DE CABO DE COBRE, ENCORDOAMENTO CLASSE 2,ISOLAMENTO DE PVC 70 C,TIPO BWF,750V FOREPLAST OU SIMILAR, SM-10MM2, PARA TRES LANCES DE REDE, INCLUSIVE ARMACAO SECUNDARIA B3, ISOLADORES, PARAFUSOS,BRACADEIRAS REDONDAS DE FERRO GALV. A FOGO,EQUIPAME</v>
          </cell>
          <cell r="C2781" t="str">
            <v>Un</v>
          </cell>
          <cell r="D2781">
            <v>1189.73</v>
          </cell>
        </row>
        <row r="2782">
          <cell r="A2782">
            <v>0</v>
          </cell>
        </row>
        <row r="2783">
          <cell r="A2783" t="str">
            <v>18.27.053</v>
          </cell>
          <cell r="B2783" t="str">
            <v>FORNECIMENTO DE CABO DE COBRE, ENCORDOAMENTO CLASSE 2,ISOLAMENTO DE PVC 70 C,TIPO BWF,750V FOREPLAST OU SIMILAR, SM-10MM2, PARA QUATRO LANCES DE REDE, INCLUSIVE ARMACAO SECUNDARIA B4, ISOLADORES, PARAFUSOS,BRACADEIRAS REDONDAS DE FERRO GALV. A FOGO,EQUIPA</v>
          </cell>
          <cell r="C2783" t="str">
            <v>Un</v>
          </cell>
          <cell r="D2783">
            <v>1500.26</v>
          </cell>
        </row>
        <row r="2784">
          <cell r="A2784">
            <v>0</v>
          </cell>
        </row>
        <row r="2785">
          <cell r="A2785" t="str">
            <v>18.27.054</v>
          </cell>
          <cell r="B2785" t="str">
            <v>FORNECIMENTO DE CABO DE COBRE, ENCORDOAMENTO CLASSE 2,ISOLAMENTO DE PVC 70 C,TIPO BWF,750V FOREPLAST OU SIMILAR, SM-10MM2, PARA UM LANCE DE REDE, INCLUSIVE EQUIPAMENTO E INSTALACAO.</v>
          </cell>
          <cell r="C2785" t="str">
            <v>Un</v>
          </cell>
          <cell r="D2785">
            <v>425.73</v>
          </cell>
        </row>
        <row r="2786">
          <cell r="A2786">
            <v>0</v>
          </cell>
        </row>
        <row r="2787">
          <cell r="A2787" t="str">
            <v>18.27.055</v>
          </cell>
          <cell r="B2787" t="str">
            <v>FORNECIMENTO DE CABO DE COBRE, ENCORDOAMENTO CLASSE 2,ISOLAMENTO DE PVC 70 C,TIPO BWF,750V FOREPLAST OU SIMILAR, SM-10MM2, PARA DOIS LANCES DE REDE, INCLUSIVE EQUIPAMENTO E INSTALACAO.</v>
          </cell>
          <cell r="C2787" t="str">
            <v>Un</v>
          </cell>
          <cell r="D2787">
            <v>726.11</v>
          </cell>
        </row>
        <row r="2788">
          <cell r="A2788">
            <v>0</v>
          </cell>
        </row>
        <row r="2789">
          <cell r="A2789" t="str">
            <v>18.27.056</v>
          </cell>
          <cell r="B2789" t="str">
            <v>FORNECIMENTO DE CABO DE COBRE, ENCORDOAMENTO CLASSE 2,ISOLAMENTO DE PVC 70 C,TIPO BWF,750V FOREPLAST OU SIMILAR, SM-10MM2, PARA TRES LANCES DE REDE, INCLUSIVE EQUIPAMENTO E INSTALACAO.</v>
          </cell>
          <cell r="C2789" t="str">
            <v>Un</v>
          </cell>
          <cell r="D2789">
            <v>1089.1600000000001</v>
          </cell>
        </row>
        <row r="2790">
          <cell r="A2790">
            <v>0</v>
          </cell>
        </row>
        <row r="2791">
          <cell r="A2791" t="str">
            <v>18.27.057</v>
          </cell>
          <cell r="B2791" t="str">
            <v>FORNECIMENTO DE CABO DE COBRE, ENCORDOAMENTO CLASSE 2,ISOLAMENTO DE PVC 70 C,TIPO BWF,750V FOREPLAST OU SIMILAR, SM-10MM2, PARA QUATRO LANCES DE REDE, INCLUSIVE EQUIPAMENTO E INSTALACAO.</v>
          </cell>
          <cell r="C2791" t="str">
            <v>Un</v>
          </cell>
          <cell r="D2791">
            <v>1389.53</v>
          </cell>
        </row>
        <row r="2792">
          <cell r="A2792">
            <v>0</v>
          </cell>
        </row>
        <row r="2793">
          <cell r="A2793" t="str">
            <v>18.27.058</v>
          </cell>
          <cell r="B2793" t="str">
            <v>FORNECIMENTO DE CABO DE COBRE, ENCORDOAMENTO CLASSE 2,ISOLAMENTO DE PVC 70 C,TIPO BWF,750V FOREPLAST OU SIMILAR, SM-16MM2, PARA UM LANCE DE REDE,INCLUSIVE ARMACAO SECUNDARIA B1,ISOLADOR, PARAFUSOS, BRACADEIRA REDONDA DE FERRO GALV. A FOGO,EQUIPAMENTO E IN</v>
          </cell>
          <cell r="C2793" t="str">
            <v>Un</v>
          </cell>
          <cell r="D2793">
            <v>612.70000000000005</v>
          </cell>
        </row>
        <row r="2794">
          <cell r="A2794">
            <v>0</v>
          </cell>
        </row>
        <row r="2795">
          <cell r="A2795" t="str">
            <v>18.27.059</v>
          </cell>
          <cell r="B2795" t="str">
            <v>FORNECIMENTO DE CABO DE COBRE, ENCORDOAMENTO CLASSE 2,ISOLAMENTO DE PVC 70 C,TIPO BWF,750V FOREPLAST OU SIMILAR, SM-16MM2, PARA DOIS LANCES DE REDE, INCLUSIVE ARMACAO SECUNDARIA B2 ISOLADORES, PARAFUSOS, BRACADEIRA REDONDA DE FERRO GALV. A FOGO,EQUIPAMENT</v>
          </cell>
          <cell r="C2795" t="str">
            <v>Un</v>
          </cell>
          <cell r="D2795">
            <v>1060.8499999999999</v>
          </cell>
        </row>
        <row r="2796">
          <cell r="A2796">
            <v>0</v>
          </cell>
        </row>
        <row r="2797">
          <cell r="A2797" t="str">
            <v>18.27.060</v>
          </cell>
          <cell r="B2797" t="str">
            <v>FORNECIMENTO DE CABO DE COBRE, ENCORDOAMENTO CLASSE 2,ISOLAMENTO DE PVC 70 C,TIPO BWF,750V FOREPLAST OU SIMILAR, SM-16MM2, PARA TRES LANCES DE REDE, INCLUSIVE ARMACAO SECUNDARIA B3, ISOLADORES, PARAFUSOS,BRACADEIRAS REDONDAS DE FERRO GALV. A FOGO,EQUIPAME</v>
          </cell>
          <cell r="C2797" t="str">
            <v>Un</v>
          </cell>
          <cell r="D2797">
            <v>1606.55</v>
          </cell>
        </row>
        <row r="2798">
          <cell r="A2798">
            <v>0</v>
          </cell>
        </row>
        <row r="2799">
          <cell r="A2799" t="str">
            <v>18.27.061</v>
          </cell>
          <cell r="B2799" t="str">
            <v>FORNECIMENTO DE CABO DE COBRE, ENCORDOAMENTO CLASSE 2,ISOLAMENTO DE PVC 70 C,TIPO BWF,750V FOREPLAST OU SIMILAR, SM-16MM2, PARA QUATRO LANCES DE REDE, INCLUSIVE ARMACAO SECUNDARIA B4, ISOLADORES,PARAFUSOS, BRACADEIRAS REDONDAS DE FERRO GALV. A FOGO,EQUIPA</v>
          </cell>
          <cell r="C2799" t="str">
            <v>Un</v>
          </cell>
          <cell r="D2799">
            <v>2056.0100000000002</v>
          </cell>
        </row>
        <row r="2800">
          <cell r="A2800">
            <v>0</v>
          </cell>
        </row>
        <row r="2801">
          <cell r="A2801" t="str">
            <v>18.27.062</v>
          </cell>
          <cell r="B2801" t="str">
            <v>FORNECIMENTO DE CABO DE COBRE, ENCORDOAMENTO CLASSE 2,ISOLAMENTO DE PVC 70 C,TIPO BWF,750V FOREPLAST OU SIMILAR, SM-16MM2, PARA UM LANCE DE REDE,INCLUSIVE EQUIPAMENTO E INSTALACAO.</v>
          </cell>
          <cell r="C2801" t="str">
            <v>Un</v>
          </cell>
          <cell r="D2801">
            <v>564.66999999999996</v>
          </cell>
        </row>
        <row r="2802">
          <cell r="A2802">
            <v>0</v>
          </cell>
        </row>
        <row r="2803">
          <cell r="A2803" t="str">
            <v>18.27.063</v>
          </cell>
          <cell r="B2803" t="str">
            <v>FORNECIMENTO DE CABO DE COBRE, ENCORDOAMENTO CLASSE 2,ISOLAMENTO DE PVC 70 C,TIPO BWF,750V FOREPLAST OU SIMILAR, SM-16MM2,PARA DOIS LANCES DE REDE, INCLUSIVE EQUIPAMENTO E INSTALACAO.</v>
          </cell>
          <cell r="C2803" t="str">
            <v>Un</v>
          </cell>
          <cell r="D2803">
            <v>1003.98</v>
          </cell>
        </row>
        <row r="2804">
          <cell r="A2804">
            <v>0</v>
          </cell>
        </row>
        <row r="2805">
          <cell r="A2805" t="str">
            <v>18.27.064</v>
          </cell>
          <cell r="B2805" t="str">
            <v>FORNECIMENTO DE CABO DE COBRE, ENCORDOAMENTO CLASSE 2,ISOLAMENTO DE PVC 70 C,TIPO BWF,750V FOREPLAST OU SIMILAR, SM-16MM2,PARA TRES LANCES DE REDE, INCLUSIVE EQUIPAMENTO E INSTALACAO.</v>
          </cell>
          <cell r="C2805" t="str">
            <v>Un</v>
          </cell>
          <cell r="D2805">
            <v>1505.97</v>
          </cell>
        </row>
        <row r="2806">
          <cell r="A2806">
            <v>0</v>
          </cell>
        </row>
        <row r="2807">
          <cell r="A2807" t="str">
            <v>18.27.065</v>
          </cell>
          <cell r="B2807" t="str">
            <v>FORNECIMENTO DE CABO DE COBRE, ENCORDOAMENTO CLASSE 2,ISOLAMENTO DE PVC 70 C,TIPO BWF,750V FOREPLAST OU SIMILAR, SM-16MM2,PARA QUATRO LANCES DE REDE, INCLUSIVE EQUIPAMENTO E INSTALACAO.</v>
          </cell>
          <cell r="C2807" t="str">
            <v>Un</v>
          </cell>
          <cell r="D2807">
            <v>1945.28</v>
          </cell>
        </row>
        <row r="2808">
          <cell r="A2808">
            <v>0</v>
          </cell>
        </row>
        <row r="2809">
          <cell r="A2809" t="str">
            <v>18.27.066</v>
          </cell>
          <cell r="B2809" t="str">
            <v>FORNECIMENTO DE CABO DE COBRE, ENCORDOAMENTO CLASSE 2,ISOLAMENTO DE PVC 70 C,TIPO BWF,750V FOREPLAST OU SIMILAR, SM-25MM2, PARA UM LANCE DE REDE,INCLUSIVE ARMACAO SECUNDARIA B1,ISOLADOR, PARAFUSOS, BRACADEIRA REDONDA DE FERRO GALV. A FOGO,EQUIPAMENTO E IN</v>
          </cell>
          <cell r="C2809" t="str">
            <v>Un</v>
          </cell>
          <cell r="D2809">
            <v>874.26</v>
          </cell>
        </row>
        <row r="2810">
          <cell r="A2810">
            <v>0</v>
          </cell>
        </row>
        <row r="2811">
          <cell r="A2811" t="str">
            <v>18.27.067</v>
          </cell>
          <cell r="B2811" t="str">
            <v>FORNECIMENTO DE CABO DE COBRE, ENCORDOAMENTO CLASSE 2,ISOLAMENTO DE PVC 70 C,TIPO BWF,750V FOREPLAST OU SIMILAR, SM-25MM2, PARA DOIS LANCES DE REDE, INCLUSIVE ARMACAO SECUNDARIA B2, ISOLADORES, PARAFUSOS, BRACADEIRA REDONDA DE FERRO GALV. A FOGO,EQUIPAMEN</v>
          </cell>
          <cell r="C2811" t="str">
            <v>Un</v>
          </cell>
          <cell r="D2811">
            <v>1583.97</v>
          </cell>
        </row>
        <row r="2812">
          <cell r="A2812">
            <v>0</v>
          </cell>
        </row>
        <row r="2813">
          <cell r="A2813" t="str">
            <v>18.27.068</v>
          </cell>
          <cell r="B2813" t="str">
            <v>FORNECIMENTO DE CABO DE COBRE, ENCORDOAMENTO CLASSE 2,ISOLAMENTO DE PVC 70 C,TIPO BWF,750V FOREPLAST OU SIMILAR, SM-25MM2, PARA TRES LANCES DE REDE, INCLUSIVE ARMACAO SECUNDARIA B3, ISOLADORES,PARAFUSOS, BRACADEIRAS REDONDAS DE FERRO GALV. A FOGO,EQUIPAME</v>
          </cell>
          <cell r="C2813" t="str">
            <v>Un</v>
          </cell>
          <cell r="D2813">
            <v>2391.23</v>
          </cell>
        </row>
        <row r="2814">
          <cell r="A2814">
            <v>0</v>
          </cell>
        </row>
        <row r="2815">
          <cell r="A2815" t="str">
            <v>18.27.069</v>
          </cell>
          <cell r="B2815" t="str">
            <v>FORNECIMENTO DE CABO DE COBRE, ENCORDOAMENTO CLASSE 2,ISOLAMENTO DE PVC 70 C,TIPO BWF,750V FOREPLAST OU SIMILAR, SM-25MM2,PARA QUATRO LANCES DE REDE, INCLUSIVE ARMACAO SECUNDARIA B4, ISOLADORES,PARAFUSOS,BRACADEIRAS REDONDAS DE FERRO GALV. A FOGO,EQUIPAME</v>
          </cell>
          <cell r="C2815" t="str">
            <v>Un</v>
          </cell>
          <cell r="D2815">
            <v>3102.26</v>
          </cell>
        </row>
        <row r="2816">
          <cell r="A2816">
            <v>0</v>
          </cell>
        </row>
        <row r="2817">
          <cell r="A2817" t="str">
            <v>18.27.070</v>
          </cell>
          <cell r="B2817" t="str">
            <v>FORNECIMENTO DE CABO DE COBRE, ENCORDOAMENTO CLASSE 2,ISOLAMENTO DE PVC 70 C,TIPO BWF,750V FOREPLAST OU SIMILAR, SM-25MM2, PARA UM LANCE DE REDE,INCLUSIVE EQUIPAMENTO E INSTALACAO.</v>
          </cell>
          <cell r="C2817" t="str">
            <v>Un</v>
          </cell>
          <cell r="D2817">
            <v>826.23</v>
          </cell>
        </row>
        <row r="2818">
          <cell r="A2818">
            <v>0</v>
          </cell>
        </row>
        <row r="2819">
          <cell r="A2819" t="str">
            <v>18.27.071</v>
          </cell>
          <cell r="B2819" t="str">
            <v>FORNECIMENTO DE CABO DE COBRE, ENCORDOAMENTO CLASSE 2,ISOLAMENTO DE PVC 70 C,TIPO BWF,750V FOREPLAST OU SIMILAR, SM-25MM2, PARA DOIS LANCES DE REDE, INCLUSIVE EQUIPAMENTO E INSTALACAO.</v>
          </cell>
          <cell r="C2819" t="str">
            <v>Un</v>
          </cell>
          <cell r="D2819">
            <v>1527.11</v>
          </cell>
        </row>
        <row r="2820">
          <cell r="A2820">
            <v>0</v>
          </cell>
        </row>
        <row r="2821">
          <cell r="A2821" t="str">
            <v>18.27.072</v>
          </cell>
          <cell r="B2821" t="str">
            <v>FORNECIMENTO DE CABO DE COBRE, ENCORDOAMENTO CLASSE 2,ISOLAMENTO DE PVC 70 C,TIPO BWF,750V FOREPLAST OU SIMILAR, SM-25MM2, PARA TRES LANCES DE REDE, INCLUSIVE EQUIPAMENTO E INSTALACAO.</v>
          </cell>
          <cell r="C2821" t="str">
            <v>Un</v>
          </cell>
          <cell r="D2821">
            <v>2290.66</v>
          </cell>
        </row>
        <row r="2822">
          <cell r="A2822">
            <v>0</v>
          </cell>
        </row>
        <row r="2823">
          <cell r="A2823" t="str">
            <v>18.27.073</v>
          </cell>
          <cell r="B2823" t="str">
            <v>FORNECIMENTO DE CABO DE COBRE, ENCORDOAMENTO CLASSE 2,ISOLAMENTO DE PVC 70 C,TIPO BWF,750V FOREPLAST OU SIMILAR, SM-25MM2,PARA QUATRO LANCES DE REDE, INCLUSIVE EQUIPAMENTO E INSTALACAO.</v>
          </cell>
          <cell r="C2823" t="str">
            <v>Un</v>
          </cell>
          <cell r="D2823">
            <v>2991.53</v>
          </cell>
        </row>
        <row r="2824">
          <cell r="A2824">
            <v>0</v>
          </cell>
        </row>
        <row r="2825">
          <cell r="A2825" t="str">
            <v>18.27.074</v>
          </cell>
          <cell r="B2825" t="str">
            <v>FORNECIMENTO DE FIO DE COBRE NU, TEMPERA MEIO DURO, CLASSE 1A, SM-10MM2, PARA UM LANCE DE REDE, INCLUSIVE ARMACAO SECUNDARIA B1, ISOLADOR, PARAFUSOS, BRACADEIRA REDONDA DE FERRO GALV. A FOGO, ANDAIME E INSTALACAO.</v>
          </cell>
          <cell r="C2825" t="str">
            <v>Un</v>
          </cell>
          <cell r="D2825">
            <v>181.83</v>
          </cell>
        </row>
        <row r="2826">
          <cell r="A2826">
            <v>0</v>
          </cell>
        </row>
        <row r="2827">
          <cell r="A2827" t="str">
            <v>18.27.075</v>
          </cell>
          <cell r="B2827" t="str">
            <v>FORNECIMENTO DE FIO DE COBRE NU, TEMPERA MEIO DURO, CLASSE 1A,SM-10MM2 PARA DOIS LANCES DE REDE, INCLUSIVE ARMACAO SECUNDARIA B2, ISOLADORES, PARAFUSOS, BRACADEIRA REDONDA DE FERRO GALV. A FOGO, ANDAIME E INSTALACAO.</v>
          </cell>
          <cell r="C2827" t="str">
            <v>Un</v>
          </cell>
          <cell r="D2827">
            <v>303.17</v>
          </cell>
        </row>
        <row r="2828">
          <cell r="A2828">
            <v>0</v>
          </cell>
        </row>
        <row r="2829">
          <cell r="A2829" t="str">
            <v>18.27.076</v>
          </cell>
          <cell r="B2829" t="str">
            <v>FORNECIMENTO DE FIO DE COBRE NU, TEMPERA MEIO DURO, CLASSE 1A, SM-10MM2, PARA TRES LANCES DE REDE, INCLUSIVE ARMACAO SECUNDARIA B3, ISOLADORES, PARAFUSOS, BRACADEIRAS REDONDAS DE FERRO GALV. A FOGO, ANDAIME E INSTALACAO.</v>
          </cell>
          <cell r="C2829" t="str">
            <v>Un</v>
          </cell>
          <cell r="D2829">
            <v>470.67</v>
          </cell>
        </row>
        <row r="2830">
          <cell r="A2830">
            <v>0</v>
          </cell>
        </row>
        <row r="2831">
          <cell r="A2831" t="str">
            <v>18.27.077</v>
          </cell>
          <cell r="B2831" t="str">
            <v>FORNECIMENTO DE FIO DE COBRE NU, TEMPERA MEIO DURO, CLASSE 1A, SM-10MM2, PARA QUATRO LANCES DE REDE, INCLUSIVE ARMACAO SECUNDARIA B4, ISOLADORES, PARAFUSOS, BRACADEIRAS REDONDAS DE FERRO GALV. A FOGO, ANDAIME E INSTALACAO.</v>
          </cell>
          <cell r="C2831" t="str">
            <v>Un</v>
          </cell>
          <cell r="D2831">
            <v>593.32000000000005</v>
          </cell>
        </row>
        <row r="2832">
          <cell r="A2832">
            <v>0</v>
          </cell>
        </row>
        <row r="2833">
          <cell r="A2833" t="str">
            <v>18.27.078</v>
          </cell>
          <cell r="B2833" t="str">
            <v>FORNECIMENTO DE FIO DE COBRE NU, TEMPERA MEIO DURO, CLASSE 1A, SM-10MM2, PARA UM LANCE DE REDE, INCLUSIVE ANDAIME E INSTALACAO.</v>
          </cell>
          <cell r="C2833" t="str">
            <v>Un</v>
          </cell>
          <cell r="D2833">
            <v>133.81</v>
          </cell>
        </row>
        <row r="2834">
          <cell r="A2834">
            <v>0</v>
          </cell>
        </row>
        <row r="2835">
          <cell r="A2835" t="str">
            <v>18.27.079</v>
          </cell>
          <cell r="B2835" t="str">
            <v>FORNECIMENTO DE FIO DE COBRE NU, TEMPERA MEIO DURO, CLASSE 1A, SM-10MM2, PARA DOIS LANCES DE REDE, INCLUSIVE ANDAIME E INSTALACAO.</v>
          </cell>
          <cell r="C2835" t="str">
            <v>Un</v>
          </cell>
          <cell r="D2835">
            <v>246.31</v>
          </cell>
        </row>
        <row r="2836">
          <cell r="A2836">
            <v>0</v>
          </cell>
        </row>
        <row r="2837">
          <cell r="A2837" t="str">
            <v>18.27.080</v>
          </cell>
          <cell r="B2837" t="str">
            <v>FORNECIMENTO DE FIO DE COBRE NU, TEMPERA MEIO DURO, CLASSE 1A, SM-10MM2, PARA TRES LANCES DE REDE, INCLUSIVE ANDAIME E INSTALACAO.</v>
          </cell>
          <cell r="C2837" t="str">
            <v>Un</v>
          </cell>
          <cell r="D2837">
            <v>370.1</v>
          </cell>
        </row>
        <row r="2838">
          <cell r="A2838">
            <v>0</v>
          </cell>
        </row>
        <row r="2839">
          <cell r="A2839" t="str">
            <v>18.27.081</v>
          </cell>
          <cell r="B2839" t="str">
            <v>FORNECIMENTO DE FIO DE COBRE NU, TEMPERA MEIO DURO, CLASSE 1A, SM-10MM2, PARA QUATRO LANCES DE REDE, INCLUSIVE ANDAIME E INSTALACAO.</v>
          </cell>
          <cell r="C2839" t="str">
            <v>Un</v>
          </cell>
          <cell r="D2839">
            <v>482.6</v>
          </cell>
        </row>
        <row r="2840">
          <cell r="A2840">
            <v>0</v>
          </cell>
        </row>
        <row r="2841">
          <cell r="A2841" t="str">
            <v>18.27.082</v>
          </cell>
          <cell r="B2841" t="str">
            <v>FORNECIMENTO DE FIO DE COBRE NU, TEMPERA MEIO DURO, CLASSE 1A, SM-16MM2, PARA UM LANCE DE REDE, INCLUSIVE ARMACAO SECUNDARIA B1, ISOLADOR, PARAFUSOS, BRACADEIRA REDONDA DE FERRO GALV. A FOGO, ANDAIME E INSTALACAO.</v>
          </cell>
          <cell r="C2841" t="str">
            <v>Un</v>
          </cell>
          <cell r="D2841">
            <v>260.7</v>
          </cell>
        </row>
        <row r="2842">
          <cell r="A2842">
            <v>0</v>
          </cell>
        </row>
        <row r="2843">
          <cell r="A2843" t="str">
            <v>18.27.083</v>
          </cell>
          <cell r="B2843" t="str">
            <v>FORNECIMENTO DE FIO DE COBRE NU, TEMPERA MEIO DURO, CLASSE 1A, SM-16MM2, PARA DOIS LANCES DE REDE, INCLUSIVE ARMACAO SECUNDARIA B2, ISOLADORES, PARAFUSOS, BRACADEIRA REDONDA DE FERRO GALV, A FOGO, ANDAIME E INSTALACAO.</v>
          </cell>
          <cell r="C2843" t="str">
            <v>Un</v>
          </cell>
          <cell r="D2843">
            <v>460.9</v>
          </cell>
        </row>
        <row r="2844">
          <cell r="A2844">
            <v>0</v>
          </cell>
        </row>
        <row r="2845">
          <cell r="A2845" t="str">
            <v>18.27.084</v>
          </cell>
          <cell r="B2845" t="str">
            <v>FORNECIMENTO DE FIO DE COBRE NU, TEMPERA MEIO DURO, CLASSE 1A, SM-16MM2, PARA TRES LANCES DE REDE, INCLUSIVE ARMACAO SECUNDARIA B3, ISOLADORES, PARAFUSOS, BRACADEIRAS REDONDAS DE FERRO GALV. A FOGO, ANDAIME E INSTALACAO.</v>
          </cell>
          <cell r="C2845" t="str">
            <v>Un</v>
          </cell>
          <cell r="D2845">
            <v>707.26</v>
          </cell>
        </row>
        <row r="2846">
          <cell r="A2846">
            <v>0</v>
          </cell>
        </row>
        <row r="2847">
          <cell r="A2847" t="str">
            <v>18.27.085</v>
          </cell>
          <cell r="B2847" t="str">
            <v>FORNECIMENTO DE FIO DE COBRE NU, TEMPERA MEIO DURO, CLASSE 1A, SM-16MM2, PARA QUATRO LANCES DE REDE, INCLUSIVE ARMACAO SECUNDARIA B4, ISOLADORES, PARAFUSOS, BRACADEIRAS REDONDAS DE FERRO GALV. A FOGO, ANDAIME E INSTALACAO.</v>
          </cell>
          <cell r="C2847" t="str">
            <v>Un</v>
          </cell>
          <cell r="D2847">
            <v>908.77</v>
          </cell>
        </row>
        <row r="2848">
          <cell r="A2848">
            <v>0</v>
          </cell>
        </row>
        <row r="2849">
          <cell r="A2849" t="str">
            <v>18.27.086</v>
          </cell>
          <cell r="B2849" t="str">
            <v>FORNECIMENTO DE FIO DE COBRE NU, TEMPERA MEIO DURO, CLASSE 1A, SM-16MM2, PARA UM LANCE DE REDE, INCLUSIVE ANDAIME E INSTALACAO.</v>
          </cell>
          <cell r="C2849" t="str">
            <v>Un</v>
          </cell>
          <cell r="D2849">
            <v>212.67</v>
          </cell>
        </row>
        <row r="2850">
          <cell r="A2850">
            <v>0</v>
          </cell>
        </row>
        <row r="2851">
          <cell r="A2851" t="str">
            <v>18.27.087</v>
          </cell>
          <cell r="B2851" t="str">
            <v>FORNECIMENTO DE FIO DE COBRE NU, TEMPERA MEIO DURO, CLASSE 1A, SM-16MM2, PARA DOIS LANCES DE REDE, INCLUSIVE ANDAIME E INSTALACAO.</v>
          </cell>
          <cell r="C2851" t="str">
            <v>Un</v>
          </cell>
          <cell r="D2851">
            <v>404.03</v>
          </cell>
        </row>
        <row r="2852">
          <cell r="A2852">
            <v>0</v>
          </cell>
        </row>
        <row r="2853">
          <cell r="A2853" t="str">
            <v>18.27.088</v>
          </cell>
          <cell r="B2853" t="str">
            <v>FORNECIMENTO DE FIO DE COBRE NU, TEMPERA MEIO DURO, CLASSE 1A, SM-16MM2, PARA TRES LANCES DE REDE, INCLUSIVE ANDAIME E INSTALACAO.</v>
          </cell>
          <cell r="C2853" t="str">
            <v>Un</v>
          </cell>
          <cell r="D2853">
            <v>606.67999999999995</v>
          </cell>
        </row>
        <row r="2854">
          <cell r="A2854">
            <v>0</v>
          </cell>
        </row>
        <row r="2855">
          <cell r="A2855" t="str">
            <v>18.27.089</v>
          </cell>
          <cell r="B2855" t="str">
            <v>FORNECIMENTO DE FIO DE COBRE NU, TEMPERA MEIO DURO, CLASSE 1A, SM-16MM2, PARA QUATRO LANCES DE REDE, INCLUSIVE ANDAIME E INSTALACAO.</v>
          </cell>
          <cell r="C2855" t="str">
            <v>Un</v>
          </cell>
          <cell r="D2855">
            <v>798.05</v>
          </cell>
        </row>
        <row r="2856">
          <cell r="A2856">
            <v>0</v>
          </cell>
        </row>
        <row r="2857">
          <cell r="A2857" t="str">
            <v>18.27.090</v>
          </cell>
          <cell r="B2857" t="str">
            <v>FORNECIMENTO DE CABO DE ALUMINIO COM ALMA DE ACO 10MM2 PARA UM LANCE DE REDE, INCLUSIVE ARMACAO SECUNDARIA B1, ISOLADOR, PARAFUSOS, BRACADEIRA REDONDA DE FERRO GALV. A FOGO, ANDAIME E INSTALACAO.</v>
          </cell>
          <cell r="C2857" t="str">
            <v>Un</v>
          </cell>
          <cell r="D2857">
            <v>169.33</v>
          </cell>
        </row>
        <row r="2858">
          <cell r="A2858">
            <v>0</v>
          </cell>
        </row>
        <row r="2859">
          <cell r="A2859" t="str">
            <v>18.27.091</v>
          </cell>
          <cell r="B2859" t="str">
            <v>FORNECIMENTO DE CABO DE ALUMINIO COM ALMA DE AC0 10MM2 PARA DOIS LANCES DE REDE, INCLUSIVE ARMACAO SECUNDARIA B2, ISOLADORES, PARAFUSOS, BRACADEIRA REDONDA DE FERRO GALV. A FOGO, ANDAIME E INSTALACAO.</v>
          </cell>
          <cell r="C2859" t="str">
            <v>Un</v>
          </cell>
          <cell r="D2859">
            <v>278.17</v>
          </cell>
        </row>
        <row r="2860">
          <cell r="A2860">
            <v>0</v>
          </cell>
        </row>
        <row r="2861">
          <cell r="A2861" t="str">
            <v>18.27.092</v>
          </cell>
          <cell r="B2861" t="str">
            <v>FORNECIMENTO DE CABO DE ALUMINIO COM ALMA DE ACO 10MM2 PARA TRES LANCES DE REDE, INCLUSIVE ARMACAO SECUNDARIA B3, ISOLADORES, PARAFUSOS, BRACADEIRAS REDONDAS DE FERRO GALV. A FOGO, ANDAIME E INSTALACAO.</v>
          </cell>
          <cell r="C2861" t="str">
            <v>Un</v>
          </cell>
          <cell r="D2861">
            <v>433.17</v>
          </cell>
        </row>
        <row r="2862">
          <cell r="A2862">
            <v>0</v>
          </cell>
        </row>
        <row r="2863">
          <cell r="A2863" t="str">
            <v>18.27.093</v>
          </cell>
          <cell r="B2863" t="str">
            <v>FORNECIMENTO DE CABO DE ALUMINIO COM ALMA DE ACO 10MM2 PARA QUATRO LANCES DE REDE, INCLUSIVE ARMACAO SECUNDARIA B4, ISOLADORES, PARAFUSOS, BRACADEIRAS REDONDAS DE FERRO GALV. A FOGO, ANDAIME E INSTALACAO.</v>
          </cell>
          <cell r="C2863" t="str">
            <v>Un</v>
          </cell>
          <cell r="D2863">
            <v>543.32000000000005</v>
          </cell>
        </row>
        <row r="2864">
          <cell r="A2864">
            <v>0</v>
          </cell>
        </row>
        <row r="2865">
          <cell r="A2865" t="str">
            <v>18.27.094</v>
          </cell>
          <cell r="B2865" t="str">
            <v>FORNECIMENTO DE CABO DE ALUMINIO COM ALMA DE ACO 10MM2 PARA UM LANCE DE REDE, INCLUSIVE ANDAIME E INSTALACAO.</v>
          </cell>
          <cell r="C2865" t="str">
            <v>Un</v>
          </cell>
          <cell r="D2865">
            <v>121.31</v>
          </cell>
        </row>
        <row r="2866">
          <cell r="A2866">
            <v>0</v>
          </cell>
        </row>
        <row r="2867">
          <cell r="A2867" t="str">
            <v>18.27.095</v>
          </cell>
          <cell r="B2867" t="str">
            <v>FORNECIMENTO DE CABO DE ALUMINIO COM ALMA DE ACO 10MM2 PARA DOIS LANCES DE REDE,INCLUSIVE ANDAIME E INSTALACAO.</v>
          </cell>
          <cell r="C2867" t="str">
            <v>Un</v>
          </cell>
          <cell r="D2867">
            <v>221.31</v>
          </cell>
        </row>
        <row r="2868">
          <cell r="A2868">
            <v>0</v>
          </cell>
        </row>
        <row r="2869">
          <cell r="A2869" t="str">
            <v>18.27.096</v>
          </cell>
          <cell r="B2869" t="str">
            <v>FORNECIMENTO DE CABO DE ALUMINIO COM ALMA DE ACO 10MM2 PARA TRES LANCES DE REDE, INCLUSIVE ANDAIME E INSTALACAO.</v>
          </cell>
          <cell r="C2869" t="str">
            <v>Un</v>
          </cell>
          <cell r="D2869">
            <v>332.6</v>
          </cell>
        </row>
        <row r="2870">
          <cell r="A2870">
            <v>0</v>
          </cell>
        </row>
        <row r="2871">
          <cell r="A2871" t="str">
            <v>18.27.097</v>
          </cell>
          <cell r="B2871" t="str">
            <v>FORNECIMENTO DE CABO DE ALUMINIO COM ALMA DE ACO 10MM2 PARA QUATRO LANCES DE REDE, INCLUSIVE ANDAIME E INSTALACAO.</v>
          </cell>
          <cell r="C2871" t="str">
            <v>Un</v>
          </cell>
          <cell r="D2871">
            <v>432.6</v>
          </cell>
        </row>
        <row r="2872">
          <cell r="A2872">
            <v>0</v>
          </cell>
        </row>
        <row r="2873">
          <cell r="A2873" t="str">
            <v>18.27.098</v>
          </cell>
          <cell r="B2873" t="str">
            <v>FORNECIMENTO DE CABO DE ALUMINIO COM ALMA DE ACO 16MM2 PARA UM LANCE DE REDE, INCLUSIVE ARMACAO SECUNDARIA B1, ISOLADOR, PARAFUSOS, BRACADEIRA REDONDA DE FERRO GALV. A FOGO, ANDAIME E INSTALACAO.</v>
          </cell>
          <cell r="C2873" t="str">
            <v>Un</v>
          </cell>
          <cell r="D2873">
            <v>196.77</v>
          </cell>
        </row>
        <row r="2874">
          <cell r="A2874">
            <v>0</v>
          </cell>
        </row>
        <row r="2875">
          <cell r="A2875" t="str">
            <v>18.27.099</v>
          </cell>
          <cell r="B2875" t="str">
            <v>FORNECIMENTO DE CABO DE ALUMINIO COM ALMA DE ACO 16MM2 PARA DOIS LANCES DE REDE, INCLUSIVE ARMACAO SECUNDARIA B2, ISOLADORES, PARAFUSOS, BRACADEIRA REDONDA DE FERRO GALV. A FOGO, ANDAIME E INSTALACAO.</v>
          </cell>
          <cell r="C2875" t="str">
            <v>Un</v>
          </cell>
          <cell r="D2875">
            <v>333.05</v>
          </cell>
        </row>
        <row r="2876">
          <cell r="A2876">
            <v>0</v>
          </cell>
        </row>
        <row r="2877">
          <cell r="A2877" t="str">
            <v>18.27.100</v>
          </cell>
          <cell r="B2877" t="str">
            <v>FORNECIMENTO DE CABO DE ALUMINIO COM ALMA DE ACO 16MM2 PARA TRES LANCES DE REDE, INCLUSIVE ARMACAO SECUNDARIA B3, ISOLADORES, PARAFUSOS, BRACADEIRAS REDONDAS DE FERRO GALV.A FOGO, ANDAIME E INSTALACAO.</v>
          </cell>
          <cell r="C2877" t="str">
            <v>Un</v>
          </cell>
          <cell r="D2877">
            <v>515.48</v>
          </cell>
        </row>
        <row r="2878">
          <cell r="A2878">
            <v>0</v>
          </cell>
        </row>
        <row r="2879">
          <cell r="A2879" t="str">
            <v>18.27.101</v>
          </cell>
          <cell r="B2879" t="str">
            <v>FORNECIMENTO DE CABO DE ALUMINIO COM ALMA DE ACO 16MM2 PARA QUATRO LANCES DE REDE, INCLUSIVE ARMACAO SECUNDARIA B4, ISOLADORES, PARAFUSOS, BRACADEIRAS REDONDAS DE FERRO GALV. A FOGO, ANDAIME E INSTALACAO.</v>
          </cell>
          <cell r="C2879" t="str">
            <v>Un</v>
          </cell>
          <cell r="D2879">
            <v>653.07000000000005</v>
          </cell>
        </row>
        <row r="2880">
          <cell r="A2880">
            <v>0</v>
          </cell>
        </row>
        <row r="2881">
          <cell r="A2881" t="str">
            <v>18.27.102</v>
          </cell>
          <cell r="B2881" t="str">
            <v>FORNECIMENTO DE CABO DE ALUMINIO COM ALMA DE ACO 16MM2 PARA UM LANCE DE REDE, INCLUSIVE ANDAIME E INSTALACAO.</v>
          </cell>
          <cell r="C2881" t="str">
            <v>Un</v>
          </cell>
          <cell r="D2881">
            <v>148.75</v>
          </cell>
        </row>
        <row r="2882">
          <cell r="A2882">
            <v>0</v>
          </cell>
        </row>
        <row r="2883">
          <cell r="A2883" t="str">
            <v>18.27.103</v>
          </cell>
          <cell r="B2883" t="str">
            <v>FORNECIMENTO DE CABO DE ALUMINIO COM ALMA DE ACO 16MM2 PARA DOIS LANCES DE REDE, INCLUSIVE ANDAIME E INSTALACAO.</v>
          </cell>
          <cell r="C2883" t="str">
            <v>Un</v>
          </cell>
          <cell r="D2883">
            <v>276.18</v>
          </cell>
        </row>
        <row r="2884">
          <cell r="A2884">
            <v>0</v>
          </cell>
        </row>
        <row r="2885">
          <cell r="A2885" t="str">
            <v>18.27.104</v>
          </cell>
          <cell r="B2885" t="str">
            <v>FORNECIMENTO DE CABO DE ALUMINIO COM ALMA DE ACO 16MM2 PARA TRES LANCES DE REDE, INCLUSIVE ANDAIME E INSTALACAO.</v>
          </cell>
          <cell r="C2885" t="str">
            <v>Un</v>
          </cell>
          <cell r="D2885">
            <v>414.91</v>
          </cell>
        </row>
        <row r="2886">
          <cell r="A2886">
            <v>0</v>
          </cell>
        </row>
        <row r="2887">
          <cell r="A2887" t="str">
            <v>18.27.105</v>
          </cell>
          <cell r="B2887" t="str">
            <v>FORNECIMENTO DE CABO DE ALUMINIO COM ALMA DE ACO 16MM2 PARA QUATRO LANCES DE REDE, INCLUSIVE ANDAIME E INSTALACAO.</v>
          </cell>
          <cell r="C2887" t="str">
            <v>Un</v>
          </cell>
          <cell r="D2887">
            <v>542.35</v>
          </cell>
        </row>
        <row r="2888">
          <cell r="A2888">
            <v>0</v>
          </cell>
        </row>
        <row r="2889">
          <cell r="A2889" t="str">
            <v>18.27.106</v>
          </cell>
          <cell r="B2889" t="str">
            <v>FORNECIMENTO DE CABO DE COBRE, ENCORDOAMENTO CLASSE 2, ISOLAMENTO DE PVC 70 C, TIPO BWF 750V. FOREPLAST OU SIMILAR, SM-6MM2, PARA UM LANCE DE REDE, INCLUSIVE ARMACAO SECUNDARIA B1, ISOLADOR, PARAFUSOS, BRACADEIRA REDONDA DE FERRO GALV. A FOGO, ANDAIME E I</v>
          </cell>
          <cell r="C2889" t="str">
            <v>Un</v>
          </cell>
          <cell r="D2889">
            <v>209.96</v>
          </cell>
        </row>
        <row r="2890">
          <cell r="A2890">
            <v>0</v>
          </cell>
        </row>
        <row r="2891">
          <cell r="A2891" t="str">
            <v>18.27.107</v>
          </cell>
          <cell r="B2891" t="str">
            <v>FORNECIMENTO DE CABO DE COBRE, ENCORDOAMENTO CLASSE 2, ISOLAMENTO DE PVC 70 C, TIPO BWF, 750V, FOREPLAST OU SIMILAR, SM-6MM2, PARA DOIS LANCES DE REDE, INCLUSIVE ARMACAO SECUNDARIA B2,ISOLADORES, PARAFUSOS, BRACADEIRA REDONDA DE FERRO GALV. A FOGO, ANDAIM</v>
          </cell>
          <cell r="C2891" t="str">
            <v>Un</v>
          </cell>
          <cell r="D2891">
            <v>359.42</v>
          </cell>
        </row>
        <row r="2892">
          <cell r="A2892">
            <v>0</v>
          </cell>
        </row>
        <row r="2893">
          <cell r="A2893" t="str">
            <v>18.27.108</v>
          </cell>
          <cell r="B2893" t="str">
            <v>FORNECIMENTO DE CABO DE COBRE, ENCORDOAMENTO CLASSE 2, ISOLAMENTO DE PVC 70 C, TIPO BWF, 750V, FOREPLAST OU SIMILAR, SM-6MM2, PARA TRES LANCES DE REDE, INCLUSIVE ARMACAO SECUNDARIA B3, ISOLADORES, PARAFUSOS, BRACADEIRAS REDONDAS DE FERRO GALV.A FOGO,ANDAI</v>
          </cell>
          <cell r="C2893" t="str">
            <v>Un</v>
          </cell>
          <cell r="D2893">
            <v>555.04999999999995</v>
          </cell>
        </row>
        <row r="2894">
          <cell r="A2894">
            <v>0</v>
          </cell>
        </row>
        <row r="2895">
          <cell r="A2895" t="str">
            <v>18.27.109</v>
          </cell>
          <cell r="B2895" t="str">
            <v>FORNECIMENTO DE CABO DE COBRE, ENCORDOAMENTO CLASSE 2, ISOLAMENTO DE PVC 70 C, TIPO BWF, 750V, FOREPLAST OU SIMILAR, SM-6MM2, PARA QUATRO LANCES DE REDE, INCLUSIVE ARMACAO SECUNDARIA B4, ISOLADORES, PARAFUSOS, BRACADEIRAS REDONDAS DE FERRO GALV.A FOGO,AND</v>
          </cell>
          <cell r="C2895" t="str">
            <v>Un</v>
          </cell>
          <cell r="D2895">
            <v>705.82</v>
          </cell>
        </row>
        <row r="2896">
          <cell r="A2896">
            <v>0</v>
          </cell>
        </row>
        <row r="2897">
          <cell r="A2897" t="str">
            <v>18.27.110</v>
          </cell>
          <cell r="B2897" t="str">
            <v>FORNECIMENTO DE CABO DE COBRE, ENCORDOAMENTO CLASSE 2, ISOLAMENTO DE PVC 70 C, TIPO BWF, 750V, FOREPLAST OU SIMILAR, SM-6MM2, PARA UM LANCE DE REDE, INCLUSIVE ANDAIME E INSTALACAO.</v>
          </cell>
          <cell r="C2897" t="str">
            <v>Un</v>
          </cell>
          <cell r="D2897">
            <v>161.93</v>
          </cell>
        </row>
        <row r="2898">
          <cell r="A2898">
            <v>0</v>
          </cell>
        </row>
        <row r="2899">
          <cell r="A2899" t="str">
            <v>18.27.111</v>
          </cell>
          <cell r="B2899" t="str">
            <v>FORNECIMENTO DE CABO DE COBRE, ENCORDOAMENTO CLASSE 2, ISOLAMENTO DE PVC 70 C, TIPO BWF, 750V, FOREPLAST OU SIMILAR, SM-6MM2, PARA DOIS LANCES DE REDE, INCLUSIVE ANDAIME E INSTALACAO.</v>
          </cell>
          <cell r="C2899" t="str">
            <v>Un</v>
          </cell>
          <cell r="D2899">
            <v>302.56</v>
          </cell>
        </row>
        <row r="2900">
          <cell r="A2900">
            <v>0</v>
          </cell>
        </row>
        <row r="2901">
          <cell r="A2901" t="str">
            <v>18.27.112</v>
          </cell>
          <cell r="B2901" t="str">
            <v>FORNECIMENTO DE CABO DE COBRE, ENCORDOAMENTO CLASSE 2, ISOLAMENTO DE PVC 70 C, TIPO BWF, 750V, FOREPLAST OU SIMILAR, SM-6MM2, PARA TRES LANCES DE REDE, INCLUSIVE ANDAIME E INSTALACAO.</v>
          </cell>
          <cell r="C2901" t="str">
            <v>Un</v>
          </cell>
          <cell r="D2901">
            <v>454.47</v>
          </cell>
        </row>
        <row r="2902">
          <cell r="A2902">
            <v>0</v>
          </cell>
        </row>
        <row r="2903">
          <cell r="A2903" t="str">
            <v>18.27.113</v>
          </cell>
          <cell r="B2903" t="str">
            <v>FORNECIMENTO DE CABO DE COBRE, ENCORDOAMENTO CLASSE 2, ISOLAMENTO DE PVC 70 C, TIPO BWF, 750V, FOREPLAST OU SIMILAR, SM-6MM2, PARA QUATRO LANCES DE REDE,INCLUSIVE ANDAIME E INSTALACAO.</v>
          </cell>
          <cell r="C2903" t="str">
            <v>Un</v>
          </cell>
          <cell r="D2903">
            <v>595.1</v>
          </cell>
        </row>
        <row r="2904">
          <cell r="A2904">
            <v>0</v>
          </cell>
        </row>
        <row r="2905">
          <cell r="A2905" t="str">
            <v>18.27.114</v>
          </cell>
          <cell r="B2905" t="str">
            <v>FORNECIMENTO DE CABO DE COBRE, ENCORDOAMENTO CLASSE 2, ISOLAMENTO DE PVC 70 C, TIPO BWF, 750V, FOREPLAST OU SIMILAR, SM-10MM2, PARA UM LANCE DE REDE,INCLUSIVE ARMACAO SECUNDARIA B1, ISOLADOR,PARAFUSOS, BRACADEIRA REDONDA DE FERRO GALV. A FOGO, ANDAIME E I</v>
          </cell>
          <cell r="C2905" t="str">
            <v>Un</v>
          </cell>
          <cell r="D2905">
            <v>369.71</v>
          </cell>
        </row>
        <row r="2906">
          <cell r="A2906">
            <v>0</v>
          </cell>
        </row>
        <row r="2907">
          <cell r="A2907" t="str">
            <v>18.27.115</v>
          </cell>
          <cell r="B2907" t="str">
            <v>FORNECIMENTO DE CABO DE COBRE, ENCORDOAMENTO CLASSE 2, ISOLAMENTO DE PVC 70 C, TIPO BWF, 750V, FOREPLAST OU SIMILAR, SM-10MM2, PARA DOIS LANCES DE REDE, INCLUSIVE ARMACAO SECUNDARIA B2, ISOLADORES,PARAFUSOS, BRACADEIRAS REDONDAS DE FERRO GALV. A FOGO, AND</v>
          </cell>
          <cell r="C2907" t="str">
            <v>Un</v>
          </cell>
          <cell r="D2907">
            <v>678.92</v>
          </cell>
        </row>
        <row r="2908">
          <cell r="A2908">
            <v>0</v>
          </cell>
        </row>
        <row r="2909">
          <cell r="A2909" t="str">
            <v>18.27.116</v>
          </cell>
          <cell r="B2909" t="str">
            <v>FORNECIMENTO DE CABO DE COBRE, ENCORDOAMENTO CLASSE 2, ISOLAMENTO DE PVC 70 C, TIPO BWF, 750V, FOREPLAST OU SIMILAR, SM-10MM2, PARA TRES LANCES DE REDE, INCLUSIVE ARMACAO SECUNDARIA B3, ISOLADORES,PARAFUSOS, BRACADEIRAS REDONDAS DE FERRO GALV.A FOGO,ANDAI</v>
          </cell>
          <cell r="C2909" t="str">
            <v>Un</v>
          </cell>
          <cell r="D2909">
            <v>1034.3</v>
          </cell>
        </row>
        <row r="2910">
          <cell r="A2910">
            <v>0</v>
          </cell>
        </row>
        <row r="2911">
          <cell r="A2911" t="str">
            <v>18.27.117</v>
          </cell>
          <cell r="B2911" t="str">
            <v>FORNECIMENTO DE CABO DE COBRE, ENCORDOAMENTO CLASSE 2, ISOLAMENTO DE PVC 70 C, TIPO BWF, 750V, FOREPLAST OU SIMILAR, SM-10MM2, PARA QUATRO LANCES DE REDE, INCLUSIVE ARMACAO SECUNDARIA B4, ISOLADORES,PARAFUSOS,BRACADEIRAS REDONDAS DE F.GALV. A FOGO, ANDAIM</v>
          </cell>
          <cell r="C2911" t="str">
            <v>Un</v>
          </cell>
          <cell r="D2911">
            <v>1344.82</v>
          </cell>
        </row>
        <row r="2912">
          <cell r="A2912">
            <v>0</v>
          </cell>
        </row>
        <row r="2913">
          <cell r="A2913" t="str">
            <v>18.27.118</v>
          </cell>
          <cell r="B2913" t="str">
            <v>FORNECIMENTO DE CABO DE COBRE, ENCORDOAMENTO CLASSE 2, ISOLAMENTO DE PVC 70 C, TIPO BWF, 750V, FOREPLAST OU SIMILAR, SM-10MM2, PARA UM LANCE DE REDE, INCLUSIVE ANDAIME E INSTALACAO.</v>
          </cell>
          <cell r="C2913" t="str">
            <v>Un</v>
          </cell>
          <cell r="D2913">
            <v>332.97</v>
          </cell>
        </row>
        <row r="2914">
          <cell r="A2914">
            <v>0</v>
          </cell>
        </row>
        <row r="2915">
          <cell r="A2915" t="str">
            <v>18.27.119</v>
          </cell>
          <cell r="B2915" t="str">
            <v>FORNECIMENTO DE CABO DE COBRE, ENCORDOAMENTO CLASSE 2, ISOLAMENTO DE PVC 70 C, TIPO BWF, 750V, FOREPLAST OU SIMILAR, SM-10MM2, PARA DOIS LANCES DE REDE, INCLUSIVE ANDAIME E INSTALACAO.</v>
          </cell>
          <cell r="C2915" t="str">
            <v>Un</v>
          </cell>
          <cell r="D2915">
            <v>622.05999999999995</v>
          </cell>
        </row>
        <row r="2916">
          <cell r="A2916">
            <v>0</v>
          </cell>
        </row>
        <row r="2917">
          <cell r="A2917" t="str">
            <v>18.27.120</v>
          </cell>
          <cell r="B2917" t="str">
            <v>FORNECIMENTO DE CABO DE COBRE, ENCORDOAMENTO CLASSE 2, ISOLAMENTO DE PVC 70 C, TIPO BWF, 750V, FOREPLAST OU SIMILAR, SM-10MM2, PARA TRES LANCES DE REDE, INCLUSIVE ANDAIME E INSTALACAO.</v>
          </cell>
          <cell r="C2917" t="str">
            <v>Un</v>
          </cell>
          <cell r="D2917">
            <v>933.72</v>
          </cell>
        </row>
        <row r="2918">
          <cell r="A2918">
            <v>0</v>
          </cell>
        </row>
        <row r="2919">
          <cell r="A2919" t="str">
            <v>18.27.121</v>
          </cell>
          <cell r="B2919" t="str">
            <v>FORNECIMENTO DE CABO DE COBRE, ENCORDOAMENTO CLASSE 2, ISOLAMENTO DE PVC 70 C, TIPO BWF, 750V, FOREPLAST OU SIMILAR, SM-10MM2, PARA QUATRO LANCES DE REDE,INCLUSIVE ANDAIME E INSTALACAO.</v>
          </cell>
          <cell r="C2919" t="str">
            <v>Un</v>
          </cell>
          <cell r="D2919">
            <v>1234.0999999999999</v>
          </cell>
        </row>
        <row r="2920">
          <cell r="A2920">
            <v>0</v>
          </cell>
        </row>
        <row r="2921">
          <cell r="A2921" t="str">
            <v>18.27.122</v>
          </cell>
          <cell r="B2921"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21" t="str">
            <v>Un</v>
          </cell>
          <cell r="D2921">
            <v>508.65</v>
          </cell>
        </row>
        <row r="2922">
          <cell r="A2922">
            <v>0</v>
          </cell>
        </row>
        <row r="2923">
          <cell r="A2923" t="str">
            <v>18.27.123</v>
          </cell>
          <cell r="B2923" t="str">
            <v>FORNECIMENTO DE CABO DE COBRE, ENCORDOAMENTO CLASSE 2, ISOLAMENTO DE PVC 70 C, TIPO BWF, 750V, FOREPLAST OU SIMILAR, SM-16MM2, PARA DOIS LANCES DE REDE, INCLUSIVE ARMACAO SECUNDARIA B2, ISOLADORES, PARAFUSOS, BRACADEIRAS REDONDAS DE FERRO GALV. A FOGO, AN</v>
          </cell>
          <cell r="C2923" t="str">
            <v>Un</v>
          </cell>
          <cell r="D2923">
            <v>956.8</v>
          </cell>
        </row>
        <row r="2924">
          <cell r="A2924">
            <v>0</v>
          </cell>
        </row>
        <row r="2925">
          <cell r="A2925" t="str">
            <v>18.27.124</v>
          </cell>
          <cell r="B2925" t="str">
            <v>FORNECIMENTO DE CABO DE COBRE, ENCORDOAMENTO CLASSE 2, ISOLAMENTO DE PVC 70 C, TIPO BWF, 750V, FOREPLAST OU SIMILAR, SM-16MM2, PARA TRES LANCES DE REDE, INCLUSIVE ARMACAO SECUNDARIA B3, ISOLADORES, PARFUSOS, BRACADEIRAS REDONDAS DE FERRO GALV. A FOGO, AND</v>
          </cell>
          <cell r="C2925" t="str">
            <v>Un</v>
          </cell>
          <cell r="D2925">
            <v>1451.11</v>
          </cell>
        </row>
        <row r="2926">
          <cell r="A2926">
            <v>0</v>
          </cell>
        </row>
        <row r="2927">
          <cell r="A2927" t="str">
            <v>18.27.125</v>
          </cell>
          <cell r="B2927"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27" t="str">
            <v>Un</v>
          </cell>
          <cell r="D2927">
            <v>1900.57</v>
          </cell>
        </row>
        <row r="2928">
          <cell r="A2928">
            <v>0</v>
          </cell>
        </row>
        <row r="2929">
          <cell r="A2929" t="str">
            <v>18.27.126</v>
          </cell>
          <cell r="B2929" t="str">
            <v>FORNECIMENTO DE CABO DE COBRE, ENCORDOAMENTO CLASSE 2, ISOLAMENTO DE PVC 70 C, TIPO BWF, 750V, FOREPLAST OU SIMILAR, SM-16MM2, PARA UM LANCE DE REDE, INCLUSIVE ANDAIME E INSTALACAO.</v>
          </cell>
          <cell r="C2929" t="str">
            <v>Un</v>
          </cell>
          <cell r="D2929">
            <v>460.62</v>
          </cell>
        </row>
        <row r="2930">
          <cell r="A2930">
            <v>0</v>
          </cell>
        </row>
        <row r="2931">
          <cell r="A2931" t="str">
            <v>18.27.127</v>
          </cell>
          <cell r="B2931" t="str">
            <v>FORNECIMENTO DE CABO DE COBRE, ENCORDOAMENTO CLASSE 2, ISOLAMENTO DE PVC 70 C, TIPO BWF, 750V, FOREPLAST OU SIMILAR, SM-16MM2, PARA DOIS LANCES DE REDE, INCLUSIVE ANDAIME E INSTALACAO.</v>
          </cell>
          <cell r="C2931" t="str">
            <v>Un</v>
          </cell>
          <cell r="D2931">
            <v>899.93</v>
          </cell>
        </row>
        <row r="2932">
          <cell r="A2932">
            <v>0</v>
          </cell>
        </row>
        <row r="2933">
          <cell r="A2933" t="str">
            <v>18.27.128</v>
          </cell>
          <cell r="B2933" t="str">
            <v>FORNECIMENTO DE CABO DE COBRE, ENCORDOAMENTO CLASSE 2, ISOLAMENTO DE PVC 70 C, TIPO BWF, 750V, FOREPLAST OU SIMILAR, SM-16MM2, PARA TRES LANCES DE REDE, INCLUSIVE ANDAIME E INSTALACAO.</v>
          </cell>
          <cell r="C2933" t="str">
            <v>Un</v>
          </cell>
          <cell r="D2933">
            <v>1350.53</v>
          </cell>
        </row>
        <row r="2934">
          <cell r="A2934">
            <v>0</v>
          </cell>
        </row>
        <row r="2935">
          <cell r="A2935" t="str">
            <v>18.27.129</v>
          </cell>
          <cell r="B2935" t="str">
            <v>FORNECIMENTO DE CABO DE COBRE, ENCORDOAMENTO CLASSE 2, ISOLAMENTO DE PVC 70 C, TIPO BWF, 750V, FOREPLAST OU SIMILAR, SM-16MM2, PARA QUATRO LANCES DE REDE,INCLUSIVE ANDAIME E INSTALACAO.</v>
          </cell>
          <cell r="C2935" t="str">
            <v>Un</v>
          </cell>
          <cell r="D2935">
            <v>1789.85</v>
          </cell>
        </row>
        <row r="2936">
          <cell r="A2936">
            <v>0</v>
          </cell>
        </row>
        <row r="2937">
          <cell r="A2937" t="str">
            <v>18.27.130</v>
          </cell>
          <cell r="B2937"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37" t="str">
            <v>Un</v>
          </cell>
          <cell r="D2937">
            <v>770.21</v>
          </cell>
        </row>
        <row r="2938">
          <cell r="A2938">
            <v>0</v>
          </cell>
        </row>
        <row r="2939">
          <cell r="A2939" t="str">
            <v>18.27.131</v>
          </cell>
          <cell r="B2939" t="str">
            <v>FORNECIMENTO DE CABO DE COBRE, ENCORDOAMENTO CLASSE 2, ISOLAMENTO DE PVC 70 C, TIPO BWF, 750V, FOREPLAST OU SIMILAR, SM-25MM2, PARA DOIS LANCES DE REDE, INCLUSIVE ARMACAO SECUNDARIA B2,ISOLADORES,PARAFUSOS, BRACADEIRAS REDONDAS DE FERRO GALV.A FOGO, ANDAI</v>
          </cell>
          <cell r="C2939" t="str">
            <v>Un</v>
          </cell>
          <cell r="D2939">
            <v>1479.92</v>
          </cell>
        </row>
        <row r="2940">
          <cell r="A2940">
            <v>0</v>
          </cell>
        </row>
        <row r="2941">
          <cell r="A2941" t="str">
            <v>18.27.132</v>
          </cell>
          <cell r="B2941" t="str">
            <v>FORNECIMENTO DE CABO DE COBRE, ENCORDOAMENTO CLASSE 2, ISOLAMENTO DE PVC 70 C, TIPO BWF, 750V, FOREPLAST OU SIMILAR, SM-25MM2, PARA TRES LANCES DE REDE, INCLUSIVE ARMACAO SECUNDARIA B3,ISOLADORES,PARAFUSOS, BRACADEIRAS REDONDAS DE FERRO GALV. A FOGO, ANDA</v>
          </cell>
          <cell r="C2941" t="str">
            <v>Un</v>
          </cell>
          <cell r="D2941">
            <v>2235.8000000000002</v>
          </cell>
        </row>
        <row r="2942">
          <cell r="A2942">
            <v>0</v>
          </cell>
        </row>
        <row r="2943">
          <cell r="A2943" t="str">
            <v>18.27.133</v>
          </cell>
          <cell r="B2943"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43" t="str">
            <v>Un</v>
          </cell>
          <cell r="D2943">
            <v>2946.82</v>
          </cell>
        </row>
        <row r="2944">
          <cell r="A2944">
            <v>0</v>
          </cell>
        </row>
        <row r="2945">
          <cell r="A2945" t="str">
            <v>18.27.134</v>
          </cell>
          <cell r="B2945" t="str">
            <v>FORNECIMENTO DE CABO DE COBRE, ENCORDOAMENTO CLASSE 2, ISOLAMENTO DE PVC 70 C, TIPO BWF, 750V, FOREPLAST OU SIMILAR, SM-25MM2, PARA UM LANCE DE REDE, INCLUSIVE ANDAIME E INSTALACAO.</v>
          </cell>
          <cell r="C2945" t="str">
            <v>Un</v>
          </cell>
          <cell r="D2945">
            <v>722.18</v>
          </cell>
        </row>
        <row r="2946">
          <cell r="A2946">
            <v>0</v>
          </cell>
        </row>
        <row r="2947">
          <cell r="A2947" t="str">
            <v>18.27.135</v>
          </cell>
          <cell r="B2947" t="str">
            <v>FORNECIMENTO DE CABO DE COBRE, ENCORDOAMENTO CLASSE 2, ISOLAMENTO DE PVC 70 C, TIPO BWF, 750V, FOREPLAST OU SIMILAR, SM-25MM2, PARA DOIS LANCES DE REDE, INCLUSIVE ANDAIME E INSTALACAO.</v>
          </cell>
          <cell r="C2947" t="str">
            <v>Un</v>
          </cell>
          <cell r="D2947">
            <v>1423.06</v>
          </cell>
        </row>
        <row r="2948">
          <cell r="A2948">
            <v>0</v>
          </cell>
        </row>
        <row r="2949">
          <cell r="A2949" t="str">
            <v>18.27.136</v>
          </cell>
          <cell r="B2949" t="str">
            <v>FORNECIMENTO DE CABO DE COBRE, ENCORDOAMENTO CLASSE 2, ISOLAMENTO DE PVC 70 C, TIPO BWF, 750V, FOREPLAST OU SIMILAR, SM-25MM2, PARA TRES LANCES DE REDE, INCLUSIVE ANDAIME E INSTALACAO.</v>
          </cell>
          <cell r="C2949" t="str">
            <v>Un</v>
          </cell>
          <cell r="D2949">
            <v>2135.2199999999998</v>
          </cell>
        </row>
        <row r="2950">
          <cell r="A2950">
            <v>0</v>
          </cell>
        </row>
        <row r="2951">
          <cell r="A2951" t="str">
            <v>18.27.137</v>
          </cell>
          <cell r="B2951" t="str">
            <v>FORNECIMENTO DE CABO DE COBRE, ENCORDOAMENTO CLASSE 2, ISOLAMENTO DE PVC 70 C, TIPO BWF, 750V, FOREPLAST OU SIMILAR, SM-25MM2, PARA QUATRO LANCES DE REDE,INCLUSIVE ANDAIME E INSTALACAO.</v>
          </cell>
          <cell r="C2951" t="str">
            <v>Un</v>
          </cell>
          <cell r="D2951">
            <v>2836.1</v>
          </cell>
        </row>
        <row r="2952">
          <cell r="A2952">
            <v>0</v>
          </cell>
        </row>
        <row r="2953">
          <cell r="A2953" t="str">
            <v>18.28.010</v>
          </cell>
          <cell r="B2953" t="str">
            <v>MANUTENCAO DE LUMINARIA DE UMA PETALA COM UMA LAMPADA A VAPOR DE SODIO DE 250 W, INCLUSIVE FORNECIMENTO E SUBSTITUICAO DE UMA LAMPADA E UM REATOR DE ALTO FATOR DE POTENCIA EM POSTE DE ATE 17M.</v>
          </cell>
          <cell r="C2953" t="str">
            <v>UD</v>
          </cell>
          <cell r="D2953">
            <v>290.16000000000003</v>
          </cell>
        </row>
        <row r="2954">
          <cell r="A2954">
            <v>0</v>
          </cell>
        </row>
        <row r="2955">
          <cell r="A2955" t="str">
            <v>18.28.011</v>
          </cell>
          <cell r="B2955" t="str">
            <v>MANUTENCAO DE LUMINARIA DE UMA PETALA COM DUAS LAMPADAS A VAPOR DE SODIO DE 250W,INCLUSIVE FORNECIMENTO E SUBSTITUICAO DE DUAS LAMPADAS E DOIS REATORES DE ALTO FATOR DE POTENCIA EM POSTE DE ATE 17M.</v>
          </cell>
          <cell r="C2955" t="str">
            <v>UD</v>
          </cell>
          <cell r="D2955">
            <v>517.62</v>
          </cell>
        </row>
        <row r="2956">
          <cell r="A2956">
            <v>0</v>
          </cell>
        </row>
        <row r="2957">
          <cell r="A2957" t="str">
            <v>18.28.012</v>
          </cell>
          <cell r="B2957" t="str">
            <v>MANUTENCAO DE LUMINARIA DE UMA PETALA COM TRES LAMPADAS A VAPOR DE SODIO DE 250W, INCLUSIVE FORNECIMENTO E SUBSTITUICAO DE TRES LAMPADAS E TRES REATORES DE ALTO FATOR DE POTENCIA EM POSTE DE ATE 17M.</v>
          </cell>
          <cell r="C2957" t="str">
            <v>UD</v>
          </cell>
          <cell r="D2957">
            <v>745.08</v>
          </cell>
        </row>
        <row r="2958">
          <cell r="A2958">
            <v>0</v>
          </cell>
        </row>
        <row r="2959">
          <cell r="A2959" t="str">
            <v>18.28.013</v>
          </cell>
          <cell r="B2959" t="str">
            <v>MANUTENCAO DE LUMINARIA DE UMA PETALA COM QUATRO LAMPADAS A VAPOR DE SODIO DE 250W, INCLUSIVE FORNECIMENTO E SUBSTITUICAO DAS LAMPADAS REATORES, IGNITORES E CAPACITORES EM POSTE DE ATE 17M.</v>
          </cell>
          <cell r="C2959" t="str">
            <v>UD</v>
          </cell>
          <cell r="D2959">
            <v>972.55</v>
          </cell>
        </row>
        <row r="2960">
          <cell r="A2960">
            <v>0</v>
          </cell>
        </row>
        <row r="2961">
          <cell r="A2961" t="str">
            <v>18.28.014</v>
          </cell>
          <cell r="B2961" t="str">
            <v>MANUTENCAO DE LUMINARIA DE DUAS PETALAS COM QUATRO LAMPADAS A VAPOR DE SODIO DE 250W,(SENDO DUAS LAMPADAS POR PETALA),INCLUSIVE FORNECIMENTO E SUBSTITUICAO DAS LAMPADAS,REATORES, IGNITORES E CAPACITORES EM POSTE DE ATE 17M.</v>
          </cell>
          <cell r="C2961" t="str">
            <v>UD</v>
          </cell>
          <cell r="D2961">
            <v>972.55</v>
          </cell>
        </row>
        <row r="2962">
          <cell r="A2962">
            <v>0</v>
          </cell>
        </row>
        <row r="2963">
          <cell r="A2963" t="str">
            <v>18.28.015</v>
          </cell>
          <cell r="B2963" t="str">
            <v>MANUTENCAO DE LUMINARIA DE TRES PETALAS COM SEIS LAMPADAS A VAPOR DE SODIO DE 250W, SENDO DUAS LAMPADAS POR PETALA, INCLUSIVE FORNECIMENTO E SUBSTITUICAO DAS LAMPADAS, REATORES, IGNITORES E CAPACITORES EM POSTE DE ATE 17M.</v>
          </cell>
          <cell r="C2963" t="str">
            <v>Un</v>
          </cell>
          <cell r="D2963">
            <v>1427.47</v>
          </cell>
        </row>
        <row r="2964">
          <cell r="A2964">
            <v>0</v>
          </cell>
        </row>
        <row r="2965">
          <cell r="A2965" t="str">
            <v>18.28.016</v>
          </cell>
          <cell r="B2965" t="str">
            <v>MANUTENCAO DE LUMINARIA DE UMA PETALA COM UMA LAMPADA A VAPOR DE SODIO DE 400W, INCLUSIVE FORNECIMENTO E SUBSTITUICAO DA LAMPADA,REATOR IGNITOR E CAPACITOR EM POSTE DE ATE 23M.</v>
          </cell>
          <cell r="C2965" t="str">
            <v>UD</v>
          </cell>
          <cell r="D2965">
            <v>337.03</v>
          </cell>
        </row>
        <row r="2966">
          <cell r="A2966">
            <v>0</v>
          </cell>
        </row>
        <row r="2967">
          <cell r="A2967" t="str">
            <v>18.28.017</v>
          </cell>
          <cell r="B2967" t="str">
            <v>MANUTENCAO DE LUMINARIA DE UMA PETALA COM DUAS LAMPADAS A VAPOR DE SODIO DE 400W, INCLUSIVE FORNECIMENTO E SUBSTITUICAO DAS LAMPADAS, REATORES, IGNITORES E CAPACITORES EM POSTE DE ATE 23M.</v>
          </cell>
          <cell r="C2967" t="str">
            <v>UD</v>
          </cell>
          <cell r="D2967">
            <v>611.37</v>
          </cell>
        </row>
        <row r="2968">
          <cell r="A2968">
            <v>0</v>
          </cell>
        </row>
        <row r="2969">
          <cell r="A2969" t="str">
            <v>18.28.018</v>
          </cell>
          <cell r="B2969" t="str">
            <v>MANUTENCAO DE LUMINARIA DE UMA PETALA COM TRES LAMPADAS A VAPOR DE SODIO DE 400W, INCLUSIVE FORNECIMENTO E SUBSTITUICAO DE TRES LAMPADAS E TRES REATORES ALTO FATOR DE POTENCIA EM POSTE DE ATE 23M.</v>
          </cell>
          <cell r="C2969" t="str">
            <v>UD</v>
          </cell>
          <cell r="D2969">
            <v>885.71</v>
          </cell>
        </row>
        <row r="2970">
          <cell r="A2970">
            <v>0</v>
          </cell>
        </row>
        <row r="2971">
          <cell r="A2971" t="str">
            <v>18.28.019</v>
          </cell>
          <cell r="B2971" t="str">
            <v>MANUTENCAO DE LUMINARIA DE UMA PETALA COM QUATRO LAMPADAS A VAPOR DE SODIO DE 400W, INCLUSIVE FORNECIMENTO E SUBSTITUICAO DAS LAMPADAS REATORES, IGNITORES E CAPACITORES EM POSTE DE ATE 23M.</v>
          </cell>
          <cell r="C2971" t="str">
            <v>UD</v>
          </cell>
          <cell r="D2971">
            <v>1160.05</v>
          </cell>
        </row>
        <row r="2972">
          <cell r="A2972">
            <v>0</v>
          </cell>
        </row>
        <row r="2973">
          <cell r="A2973" t="str">
            <v>18.28.020</v>
          </cell>
          <cell r="B2973" t="str">
            <v>MANUTENCAO DE LUMINARIA DE DUAS PETALAS COM QUATRO LAMPADAS A VAPOR DE SODIO DE 400W, SENDO DUAS LAMPADAS POR PETALA, INCLUSIVE FORNECIMENTO E SUBSTUICAO DE QUATRO LAMPADAS E QUATRO REATORES DE ALTO FATOR DE POTENCIA EM POSTE DE ATE 23M.</v>
          </cell>
          <cell r="C2973" t="str">
            <v>UD</v>
          </cell>
          <cell r="D2973">
            <v>1160.05</v>
          </cell>
        </row>
        <row r="2974">
          <cell r="A2974">
            <v>0</v>
          </cell>
        </row>
        <row r="2975">
          <cell r="A2975" t="str">
            <v>18.28.021</v>
          </cell>
          <cell r="B2975" t="str">
            <v>MANUTENCAO DE LUMINARIA DE TRES PETALAS COM SEIS LAMPADAS A VAPOR DE SODIO DE 400W, SENDO DUAS LAMPADAS POR PETALA,INCLUSIVE FORNECIMENTO E SUBSTITUICAO DE SEIS LAMPADAS E SEIS REATORES DE ALTO FATOR DE POTENCIA EM POSTE DE ATE 23M.</v>
          </cell>
          <cell r="C2975" t="str">
            <v>UD</v>
          </cell>
          <cell r="D2975">
            <v>1708.72</v>
          </cell>
        </row>
        <row r="2976">
          <cell r="A2976">
            <v>0</v>
          </cell>
        </row>
        <row r="2977">
          <cell r="A2977" t="str">
            <v>18.28.022</v>
          </cell>
          <cell r="B2977" t="str">
            <v>MANUTENCAO DE LUMINARIA DE UMA PETALA COM UMA LAMPADA A VAPOR METALICO DE 250W, INCLUSIVE FORNECIMENTO E SUBSTITUICAO DAS LAMPADAS, REATORES, IGNITORES E CAPACITORES EM POSTE DE ATE 17M.</v>
          </cell>
          <cell r="C2977" t="str">
            <v>UD</v>
          </cell>
          <cell r="D2977">
            <v>348.6</v>
          </cell>
        </row>
        <row r="2978">
          <cell r="A2978">
            <v>0</v>
          </cell>
        </row>
        <row r="2979">
          <cell r="A2979" t="str">
            <v>18.28.023</v>
          </cell>
          <cell r="B2979" t="str">
            <v>MANUTENCAO DE LUMINARIA DE UMA PETALA COM DUAS LAMPADAS A VAPOR METALICO DE 250W, INCLUSIVE FORNECIMENTO E SUBSTITUICAO DAS LAMPADAS, REATORES, IGNITORES E CAPACITORES EM POSTE DE ATE 17M.</v>
          </cell>
          <cell r="C2979" t="str">
            <v>UD</v>
          </cell>
          <cell r="D2979">
            <v>634.5</v>
          </cell>
        </row>
        <row r="2980">
          <cell r="A2980">
            <v>0</v>
          </cell>
        </row>
        <row r="2981">
          <cell r="A2981" t="str">
            <v>18.28.024</v>
          </cell>
          <cell r="B2981" t="str">
            <v>MANUTENCAO DE LUMINARIA DE UMA PETALA COM TRES LAMPADAS A VAPOR METALICO DE 250W, INCLUSIVE FORNECIMENTO E SUBSTITUICAO DE TRES LAMPADAS E TRES REATORES DE ALTO FATOR DE POTENCIA EM POSTE DE ATE 17M.</v>
          </cell>
          <cell r="C2981" t="str">
            <v>UD</v>
          </cell>
          <cell r="D2981">
            <v>920.4</v>
          </cell>
        </row>
        <row r="2982">
          <cell r="A2982">
            <v>0</v>
          </cell>
        </row>
        <row r="2983">
          <cell r="A2983" t="str">
            <v>18.28.025</v>
          </cell>
          <cell r="B2983" t="str">
            <v>MANUTENCAO DE LUMINARIA DE UMA PETALA COM QUATRO LAMPADAS A VAPOR METALICO DE 250W, INCLUSIVE FORNECIMENTO E SUBSTITUICAO DAS LAMPADAS REATORES, IGNITORES E CAPACITORES EM POSTE DE ATE 17M.</v>
          </cell>
          <cell r="C2983" t="str">
            <v>UD</v>
          </cell>
          <cell r="D2983">
            <v>1206.3</v>
          </cell>
        </row>
        <row r="2984">
          <cell r="A2984">
            <v>0</v>
          </cell>
        </row>
        <row r="2985">
          <cell r="A2985" t="str">
            <v>18.28.026</v>
          </cell>
          <cell r="B2985" t="str">
            <v>MANUTENCAO DE LUMINARIA DE UMA PETALA COM UMA LAMPADA A VAPOR METALICO DE 400W, INCLUSIVE FORNECIMENTO E SUBSTITUICAO DE UMA LAMPADA E UM REATOR DE ALTO FATOR DE POTENCIA EM POSTE DE ATE 23M.</v>
          </cell>
          <cell r="C2985" t="str">
            <v>UD</v>
          </cell>
          <cell r="D2985">
            <v>395.78</v>
          </cell>
        </row>
        <row r="2986">
          <cell r="A2986">
            <v>0</v>
          </cell>
        </row>
        <row r="2987">
          <cell r="A2987" t="str">
            <v>18.28.027</v>
          </cell>
          <cell r="B2987" t="str">
            <v>MANUTENCAO DE LUMINARIA DE UMA PETALA COM DUAS LAMPADAS A VAPOR METALICO DE 400W, INCLUSIVE FORNECIMENTO E SUBSTITUICAO DAS LAMPADAS, REATORES, IGNITORES E CAPACITORES EM POSTE DE ATE 23M.</v>
          </cell>
          <cell r="C2987" t="str">
            <v>UD</v>
          </cell>
          <cell r="D2987">
            <v>728.87</v>
          </cell>
        </row>
        <row r="2988">
          <cell r="A2988">
            <v>0</v>
          </cell>
        </row>
        <row r="2989">
          <cell r="A2989" t="str">
            <v>18.28.028</v>
          </cell>
          <cell r="B2989" t="str">
            <v>MANUTENCAO DE LUMINARIA DE UMA PETALA COM TRES LAMPADAS A VAPOR METALICO DE 400W, INCLUSIVE FORNECIMENTO E SUBSTITUICAO DE TRES LAMPADAS E TRES REATORES DE ALTO FATOR DE POTENCIA EM POSTE DE ATE 23M.</v>
          </cell>
          <cell r="C2989" t="str">
            <v>UD</v>
          </cell>
          <cell r="D2989">
            <v>1061.96</v>
          </cell>
        </row>
        <row r="2990">
          <cell r="A2990">
            <v>0</v>
          </cell>
        </row>
        <row r="2991">
          <cell r="A2991" t="str">
            <v>18.28.029</v>
          </cell>
          <cell r="B2991" t="str">
            <v>MANUTENCAO DE LUMINARIA DE UMA PETALA COM QUATRO LAMPADAS A VAPOR METALICO DE 400W,INCLUSIVE FORNECIMENTO E SUBSTITUICAO DAS LAMPADAS, REATORES, IGNITORES E CAPACITORES EM POSTE DE ATE 23M.</v>
          </cell>
          <cell r="C2991" t="str">
            <v>UD</v>
          </cell>
          <cell r="D2991">
            <v>1395.05</v>
          </cell>
        </row>
        <row r="2992">
          <cell r="A2992">
            <v>0</v>
          </cell>
        </row>
        <row r="2993">
          <cell r="A2993" t="str">
            <v>18.28.100</v>
          </cell>
          <cell r="B2993" t="str">
            <v>FORNECIMENTO DE NUCLEO DE FERRO FUNDIDO, PARA UMA LUMINARIA TIPO PETALA, EM POSTE DE ATE 23M, INCLUSIVE INSTALACAO.</v>
          </cell>
          <cell r="C2993" t="str">
            <v>UD</v>
          </cell>
          <cell r="D2993">
            <v>170.2</v>
          </cell>
        </row>
        <row r="2994">
          <cell r="A2994">
            <v>0</v>
          </cell>
        </row>
        <row r="2995">
          <cell r="A2995" t="str">
            <v>18.28.101</v>
          </cell>
          <cell r="B2995" t="str">
            <v>FORNECIMENTO DE NUCLEO DE FERRO FUNDIDO PARA DUAS LUMINARIAS TIPO PETALA EM POSTE DE ATE 23M, INCLUSIVE INSTALACAO.</v>
          </cell>
          <cell r="C2995" t="str">
            <v>UD</v>
          </cell>
          <cell r="D2995">
            <v>212.7</v>
          </cell>
        </row>
        <row r="2996">
          <cell r="A2996">
            <v>0</v>
          </cell>
        </row>
        <row r="2997">
          <cell r="A2997" t="str">
            <v>18.28.102</v>
          </cell>
          <cell r="B2997" t="str">
            <v>FORNECIMENTO DE NUCLEO DE FERRO FUNDIDO PARA TRES LUMINARIAS TIPO PETALA EM POSTE DE ATE 23M, INCLUSIVE INSTALACAO.</v>
          </cell>
          <cell r="C2997" t="str">
            <v>UD</v>
          </cell>
          <cell r="D2997">
            <v>225.2</v>
          </cell>
        </row>
        <row r="2998">
          <cell r="A2998">
            <v>0</v>
          </cell>
        </row>
        <row r="2999">
          <cell r="A2999" t="str">
            <v>18.28.110</v>
          </cell>
          <cell r="B2999" t="str">
            <v>FORNECIMENTO E SUBSTITUICAO DE BANDEJA EM ALUMINIO FUNDIDO PARA LUMINARIA DE UMA PETALA EM POSTE DE ATE 23M.</v>
          </cell>
          <cell r="C2999" t="str">
            <v>UD</v>
          </cell>
          <cell r="D2999">
            <v>122.7</v>
          </cell>
        </row>
        <row r="3000">
          <cell r="A3000">
            <v>0</v>
          </cell>
        </row>
        <row r="3001">
          <cell r="A3001" t="str">
            <v>18.28.111</v>
          </cell>
          <cell r="B3001" t="str">
            <v>FORNECIMENTO E SUBSTITUICAO DE BANDEJA EM ALUMINIO FUNDIDO PARA LUMINARIA COM DUAS PETALAS EM POSTE DE ATE 23M.</v>
          </cell>
          <cell r="C3001" t="str">
            <v>UD</v>
          </cell>
          <cell r="D3001">
            <v>182.7</v>
          </cell>
        </row>
        <row r="3002">
          <cell r="A3002">
            <v>0</v>
          </cell>
        </row>
        <row r="3003">
          <cell r="A3003" t="str">
            <v>18.28.112</v>
          </cell>
          <cell r="B3003" t="str">
            <v>FORNECIMENTO E SUBSTITUICAO DE BANDEJA EM ALUMINIO FUNDIDO PARA LUMINARIA DE TRES PETALAS EM POSTE DE ATE 23M.</v>
          </cell>
          <cell r="C3003" t="str">
            <v>UD</v>
          </cell>
          <cell r="D3003">
            <v>242.7</v>
          </cell>
        </row>
        <row r="3004">
          <cell r="A3004">
            <v>0</v>
          </cell>
        </row>
        <row r="3005">
          <cell r="A3005" t="str">
            <v>18.28.120</v>
          </cell>
          <cell r="B3005" t="str">
            <v>FORNECIMENTO E SUBSTITUICAO DE BANDEJA EM ALUMINIO FUNDIDO PARA LUMINARIA DE UMA PETALA EM POSTE DE ATE 17M, INCLUSIVE REATOR UI VS 25OW, IGNITOR E CAPACITOR.</v>
          </cell>
          <cell r="C3005" t="str">
            <v>UD</v>
          </cell>
          <cell r="D3005">
            <v>268.91000000000003</v>
          </cell>
        </row>
        <row r="3006">
          <cell r="A3006">
            <v>0</v>
          </cell>
        </row>
        <row r="3007">
          <cell r="A3007" t="str">
            <v>18.28.121</v>
          </cell>
          <cell r="B3007" t="str">
            <v>FORNECIMENTO E SUBSTITUICAO DE BANDEJA EM ALUMINIO FUNDIDO PARA LUMINARIA DE DUAS PETALAS EM POSTE DE 17M, INCLUSIVE REATORES UI VS 25OW IGNITORES E CAPACITORES.</v>
          </cell>
          <cell r="C3007" t="str">
            <v>UD</v>
          </cell>
          <cell r="D3007">
            <v>475.12</v>
          </cell>
        </row>
        <row r="3008">
          <cell r="A3008">
            <v>0</v>
          </cell>
        </row>
        <row r="3009">
          <cell r="A3009" t="str">
            <v>18.28.122</v>
          </cell>
          <cell r="B3009" t="str">
            <v>FORNECIMENTO E SUBSTITUICAO DE BANDEJA EM ALUMINIO FUNDIDO PARA LUMINARIA DE TRES PETALAS EM POSTE DE ATE 23M, INCLUSIVE REATORES UI VS 250W, IGNITORES E CAPACITORES.</v>
          </cell>
          <cell r="C3009" t="str">
            <v>UD</v>
          </cell>
          <cell r="D3009">
            <v>681.33</v>
          </cell>
        </row>
        <row r="3010">
          <cell r="A3010">
            <v>0</v>
          </cell>
        </row>
        <row r="3011">
          <cell r="A3011" t="str">
            <v>18.28.123</v>
          </cell>
          <cell r="B3011" t="str">
            <v>FORNECIMENTO E SUBSTITUICAO DE BANDEJA EM ALUMINIO FUNDIDO PARA LUMINARIA DE UMA PETALA EM POSTE DE ATE 23M, INCLUSIVE REATOR UI VS 400W IGNITOR E CAPACITOR.</v>
          </cell>
          <cell r="C3011" t="str">
            <v>UD</v>
          </cell>
          <cell r="D3011">
            <v>303.27999999999997</v>
          </cell>
        </row>
        <row r="3012">
          <cell r="A3012">
            <v>0</v>
          </cell>
        </row>
        <row r="3013">
          <cell r="A3013" t="str">
            <v>18.28.124</v>
          </cell>
          <cell r="B3013" t="str">
            <v>FORNECIMENTO E SUBSTITUICAO DE BANDEJA EM ALUMINIO FUNDIDO PARA LUMINARIA DE DUAS PETALAS EM POSTE DE ATE 23M, INCLUSIVE REATORES UI VS DE 400W, IGNITORES E CAPACITORES.</v>
          </cell>
          <cell r="C3013" t="str">
            <v>UD</v>
          </cell>
          <cell r="D3013">
            <v>543.87</v>
          </cell>
        </row>
        <row r="3014">
          <cell r="A3014">
            <v>0</v>
          </cell>
        </row>
        <row r="3015">
          <cell r="A3015" t="str">
            <v>18.28.125</v>
          </cell>
          <cell r="B3015" t="str">
            <v>FORNECIMENTO E SUBSTITUICAO DE BANDEJA EM ALUMINIO FUNDIDO PARA LUMINARIA DE TRES PETALAS EM POSTE DE 23M, INCLUSIVE REATORES UI VS 400W IGNITORES E CAPACITORES.</v>
          </cell>
          <cell r="C3015" t="str">
            <v>UD</v>
          </cell>
          <cell r="D3015">
            <v>784.46</v>
          </cell>
        </row>
        <row r="3016">
          <cell r="A3016">
            <v>0</v>
          </cell>
        </row>
        <row r="3017">
          <cell r="A3017" t="str">
            <v>18.28.126</v>
          </cell>
          <cell r="B3017" t="str">
            <v>FORNECIMENTO E SUBSTITUICAO DE BANDEJA EM ALUMINIO FUNDIDO PARA LUMINARIA DE UMA PETALA, EM POSTE DE ATE 17M, INCLUSIVE REATOR UI VAPOR METALICO DE 250W, IGNITOR E CAPACITOR.</v>
          </cell>
          <cell r="C3017" t="str">
            <v>UD</v>
          </cell>
          <cell r="D3017">
            <v>289.85000000000002</v>
          </cell>
        </row>
        <row r="3018">
          <cell r="A3018">
            <v>0</v>
          </cell>
        </row>
        <row r="3019">
          <cell r="A3019" t="str">
            <v>18.28.127</v>
          </cell>
          <cell r="B3019" t="str">
            <v>FORNECIMENTO E SUBSTITUICAO DE BANDEJA EM ALUMINIO FUNDIDO PARA LUMINARIA DE DUAS PETALAS EM POSTE DE ATE 17M, INCLUSIVE REATORES UI VAPOR METALICO DE 250W, IGNITORES E CAPACITORES</v>
          </cell>
          <cell r="C3019" t="str">
            <v>UD</v>
          </cell>
          <cell r="D3019">
            <v>517</v>
          </cell>
        </row>
        <row r="3020">
          <cell r="A3020">
            <v>0</v>
          </cell>
        </row>
        <row r="3021">
          <cell r="A3021" t="str">
            <v>18.28.128</v>
          </cell>
          <cell r="B3021" t="str">
            <v>FORNECIMENTO E SUBSTITUICAO DE BANDEJA EM ALUMINIO FUNDIDO PARA LUMINARIA DE TRES PETALAS EM POSTE DE ATE 17M, INCLUSIVE REATORES UI VAPOR METALICO DE 250W, IGNITORES E CAPACITORES.</v>
          </cell>
          <cell r="C3021" t="str">
            <v>UD</v>
          </cell>
          <cell r="D3021">
            <v>744.15</v>
          </cell>
        </row>
        <row r="3022">
          <cell r="A3022">
            <v>0</v>
          </cell>
        </row>
        <row r="3023">
          <cell r="A3023" t="str">
            <v>18.28.129</v>
          </cell>
          <cell r="B3023" t="str">
            <v>FORNECIMENTO E SUBSTITUICAO DE BANDEJA EM ALUMINIO FUNDIDO PARA LUMINARIA DE UMA PETALA EM POSTE DE ATE 23M, INCLUSIVE REATOR UI VAPOR METALICO DE 400W, IGNITOR E CAPACITOR.</v>
          </cell>
          <cell r="C3023" t="str">
            <v>UD</v>
          </cell>
          <cell r="D3023">
            <v>309.52999999999997</v>
          </cell>
        </row>
        <row r="3024">
          <cell r="A3024">
            <v>0</v>
          </cell>
        </row>
        <row r="3025">
          <cell r="A3025" t="str">
            <v>18.28.130</v>
          </cell>
          <cell r="B3025" t="str">
            <v>FORNECIMENTO E SUBSTITUICAO DE BANDEJA EM ALUMINIO FUNDIDO PARA LUMINARIA DE DUAS PETALAS EM POSTE DE ATE 23M, INCLUSIVE REATORES UI VAPOR METALICO DE 400W, IGNITORES E CAPACITORES.</v>
          </cell>
          <cell r="C3025" t="str">
            <v>UD</v>
          </cell>
          <cell r="D3025">
            <v>556.37</v>
          </cell>
        </row>
        <row r="3026">
          <cell r="A3026">
            <v>0</v>
          </cell>
        </row>
        <row r="3027">
          <cell r="A3027" t="str">
            <v>18.28.131</v>
          </cell>
          <cell r="B3027" t="str">
            <v>FORNECIMENTO E SUBSTITUICAO DE BANDEJA EM ALUMINIO FUNDIDO PARA LUMINARIA DE TRES PETALAS EM POSTE DE ATE 23M, INCLUSIVE REATORES UI VAPOR METALICO DE 400W, IGNITORES E CAPACITORES.</v>
          </cell>
          <cell r="C3027" t="str">
            <v>UD</v>
          </cell>
          <cell r="D3027">
            <v>803.21</v>
          </cell>
        </row>
        <row r="3028">
          <cell r="A3028">
            <v>0</v>
          </cell>
        </row>
        <row r="3029">
          <cell r="A3029" t="str">
            <v>18.28.132</v>
          </cell>
          <cell r="B3029" t="str">
            <v>FORNECIMENTO E SUBSTITUICAO DE REATOR UI VAPOR DE SODIO DE 250W, IGNITOR E CAPACITOR PARA LUMINARIA COM UMA PETALA EM POSTE DE 17M.</v>
          </cell>
          <cell r="C3029" t="str">
            <v>UD</v>
          </cell>
          <cell r="D3029">
            <v>208.91</v>
          </cell>
        </row>
        <row r="3030">
          <cell r="A3030">
            <v>0</v>
          </cell>
        </row>
        <row r="3031">
          <cell r="A3031" t="str">
            <v>18.28.133</v>
          </cell>
          <cell r="B3031" t="str">
            <v>FORNECIMENTO E SUBSTITUICAO DE REATORES UI VAPOR DE SODIO DE 250W,IGNITORES E CAPACITORES PARA LUMINARIA COM DUAS PETALAS EM POSTE DE ATE 17M.</v>
          </cell>
          <cell r="C3031" t="str">
            <v>UD</v>
          </cell>
          <cell r="D3031">
            <v>355.12</v>
          </cell>
        </row>
        <row r="3032">
          <cell r="A3032">
            <v>0</v>
          </cell>
        </row>
        <row r="3033">
          <cell r="A3033" t="str">
            <v>18.28.134</v>
          </cell>
          <cell r="B3033" t="str">
            <v>FORNECIMENTO E SUBSTITUICAO DE REATORES UI VAPOR DE SODIO DE 250W, IGNITORES E CAPACITORES PARA LUMINARIA COM TRES PETALAS EM POSTE DE ATE 17M.</v>
          </cell>
          <cell r="C3033" t="str">
            <v>UD</v>
          </cell>
          <cell r="D3033">
            <v>501.33</v>
          </cell>
        </row>
        <row r="3034">
          <cell r="A3034">
            <v>0</v>
          </cell>
        </row>
        <row r="3035">
          <cell r="A3035" t="str">
            <v>18.28.135</v>
          </cell>
          <cell r="B3035" t="str">
            <v>FORNECIMENTO E SUBSTITUICAO DE REATOR UI VAPOR DE SODIO DE 400W, IGNITOR E CAPACITOR PARA LUMINARIA DE UMA PETALA EM POSTE DE ATE 23M.</v>
          </cell>
          <cell r="C3035" t="str">
            <v>UD</v>
          </cell>
          <cell r="D3035">
            <v>243.28</v>
          </cell>
        </row>
        <row r="3036">
          <cell r="A3036">
            <v>0</v>
          </cell>
        </row>
        <row r="3037">
          <cell r="A3037" t="str">
            <v>18.28.136</v>
          </cell>
          <cell r="B3037" t="str">
            <v>FORNECIMENTO E SUBSTITUICAO DE REATORES UI VAPOR DE SODIO DE 400W, IGNITORES E CAPACITORES PARA LUMINARIA COM DUAS PETALAS EM POSTE DE ATE 23M.</v>
          </cell>
          <cell r="C3037" t="str">
            <v>UD</v>
          </cell>
          <cell r="D3037">
            <v>423.87</v>
          </cell>
        </row>
        <row r="3038">
          <cell r="A3038">
            <v>0</v>
          </cell>
        </row>
        <row r="3039">
          <cell r="A3039" t="str">
            <v>18.28.137</v>
          </cell>
          <cell r="B3039" t="str">
            <v>FORNECIMENTO E SUBSTITUICAO DE REATORES UI VAPOR DE SODIO DE 400W, IGNITORES E CAPACITORES PARA LUMINARIA COM TRES PETALAS EM POSTE DE ATE 23M.</v>
          </cell>
          <cell r="C3039" t="str">
            <v>UD</v>
          </cell>
          <cell r="D3039">
            <v>604.46</v>
          </cell>
        </row>
        <row r="3040">
          <cell r="A3040">
            <v>0</v>
          </cell>
        </row>
        <row r="3041">
          <cell r="A3041" t="str">
            <v>18.28.138</v>
          </cell>
          <cell r="B3041" t="str">
            <v>FORNECIMENTO E SUBSTITUICAO DE REATOR UI VAPOR METALICO DE 250W, IGNITOR E CAPACITOR PARA LUMINARIA COM UMA PETALA, EM POSTE DE ATE 17M.</v>
          </cell>
          <cell r="C3041" t="str">
            <v>UD</v>
          </cell>
          <cell r="D3041">
            <v>229.85</v>
          </cell>
        </row>
        <row r="3042">
          <cell r="A3042">
            <v>0</v>
          </cell>
        </row>
        <row r="3043">
          <cell r="A3043" t="str">
            <v>18.28.139</v>
          </cell>
          <cell r="B3043" t="str">
            <v>FORNECIMENTO E SUBSTITUICAO DE REATORES UI VAPOR METALICO 250W, IGNITORES E CAPACITORES PARA LUMINARIA COM DUAS PETALAS, EM POSTE DE ATE 17M.</v>
          </cell>
          <cell r="C3043" t="str">
            <v>UD</v>
          </cell>
          <cell r="D3043">
            <v>397</v>
          </cell>
        </row>
        <row r="3044">
          <cell r="A3044">
            <v>0</v>
          </cell>
        </row>
        <row r="3045">
          <cell r="A3045" t="str">
            <v>18.28.140</v>
          </cell>
          <cell r="B3045" t="str">
            <v>FORNECIMENTO E SUBSTITUICAO DE REATORES UI VAPOR METALICO DE 250W, IGNITORES E CAPACITORES PARA LUMINARIA COM TRES PETALAS, EM POSTE DE ATE 17M.</v>
          </cell>
          <cell r="C3045" t="str">
            <v>UD</v>
          </cell>
          <cell r="D3045">
            <v>564.15</v>
          </cell>
        </row>
        <row r="3046">
          <cell r="A3046">
            <v>0</v>
          </cell>
        </row>
        <row r="3047">
          <cell r="A3047" t="str">
            <v>18.28.141</v>
          </cell>
          <cell r="B3047" t="str">
            <v>FORNECIMENTO E SUBSTITUICAO DE REATOR UI VAPOR METALICO DE 400W, IGNITOR E CAPACITOR PARA LUMINARIA COM UMA PETALA EM POSTE DE ATE 23M.</v>
          </cell>
          <cell r="C3047" t="str">
            <v>UD</v>
          </cell>
          <cell r="D3047">
            <v>249.53</v>
          </cell>
        </row>
        <row r="3048">
          <cell r="A3048">
            <v>0</v>
          </cell>
        </row>
        <row r="3049">
          <cell r="A3049" t="str">
            <v>18.28.142</v>
          </cell>
          <cell r="B3049" t="str">
            <v>FORNECIMENTO E SUBSTITUICAO DE REATORES UI VAPOR METALICO DE 400W, IGNITORES E CAPACITORES PARA LUMINARIA COM DUAS PETALAS EM POSTE DE ATE 23M.</v>
          </cell>
          <cell r="C3049" t="str">
            <v>UD</v>
          </cell>
          <cell r="D3049">
            <v>436.37</v>
          </cell>
        </row>
        <row r="3050">
          <cell r="A3050">
            <v>0</v>
          </cell>
        </row>
        <row r="3051">
          <cell r="A3051" t="str">
            <v>18.28.143</v>
          </cell>
          <cell r="B3051" t="str">
            <v>FORNECIMENTO E SUBSTITUICAO DE REATORES UI VAPOR METALICO DE 400W, IGNITORES E CAPACITORES PARA LUMINARIA COM TRES PETALAS EM POSTE DE ATE 23M.</v>
          </cell>
          <cell r="C3051" t="str">
            <v>UD</v>
          </cell>
          <cell r="D3051">
            <v>623.21</v>
          </cell>
        </row>
        <row r="3052">
          <cell r="A3052">
            <v>0</v>
          </cell>
        </row>
        <row r="3053">
          <cell r="A3053" t="str">
            <v>18.29.025</v>
          </cell>
          <cell r="B3053" t="str">
            <v>SUBESTAÇÃO AÉREA C/TRANSFORMADOR TRIF.DE 225KVA-13800/11400V-380/220V, INCL.POSTE DT 600/11, PÁRA-RAIOS, CRUZETA, ATERR., CX.DE MEDIÇÃO TIPO F3, ELET.E DEMAIS ACESSÓRIOS NECESSÁRIOS AO PERFEITO FUNCIONAMENTO - INSTALADA C/ PROJETO APROVADO - CELPE E ART.N</v>
          </cell>
          <cell r="C3053" t="str">
            <v>Un</v>
          </cell>
          <cell r="D3053">
            <v>34356.269999999997</v>
          </cell>
        </row>
        <row r="3054">
          <cell r="A3054">
            <v>0</v>
          </cell>
        </row>
        <row r="3055">
          <cell r="A3055" t="str">
            <v>18.29.030</v>
          </cell>
          <cell r="B3055" t="str">
            <v>SUBESTAÇÃO AÉREA C/TRANSF.TRIF.DE 150KVA-13.800/11400V-380/220V,INCL. POSTE DT 600/11, CRUZETA ATERR., PARA-RAIOS, CX.DE MED. TIPO F3, ELET.E DEMAIS ACESSÓRIOS NECESSÁRIOS P/SEU PERFEITO FUNCIONAMENTO - INSTALADA C/PROJETO APROVADO-CELPE E ART. NÃO INCLUS</v>
          </cell>
          <cell r="C3055" t="str">
            <v>Un</v>
          </cell>
          <cell r="D3055">
            <v>26850.85</v>
          </cell>
        </row>
        <row r="3056">
          <cell r="A3056">
            <v>0</v>
          </cell>
        </row>
        <row r="3057">
          <cell r="A3057" t="str">
            <v>18.29.035</v>
          </cell>
          <cell r="B3057" t="str">
            <v>SUBESTAÇÃO AÉREA C/TRANSF.TRIF.DE 112,5KVA-13800/11400V-380/220V, INCL.POSTE DT 300/11, PÁRA-RAIOS, CRUZETA, ATERR., CX.DE MEDIÇÃO TIPO F3, ELET.E DEMAIS ACESSÓRIOS NECESSÁRIOS AO PERFEITO FUNCIONAMENTO - INSTALADA C/ PROJETO APROVADO - CELPE E ART. NÃO I</v>
          </cell>
          <cell r="C3057" t="str">
            <v>Un</v>
          </cell>
          <cell r="D3057">
            <v>21751.06</v>
          </cell>
        </row>
        <row r="3058">
          <cell r="A3058">
            <v>0</v>
          </cell>
        </row>
        <row r="3059">
          <cell r="A3059" t="str">
            <v>18.29.040</v>
          </cell>
          <cell r="B3059" t="str">
            <v>SUBESTAÇÃO AÉREA C/TRANSF.TRIF.75KVA-13.800/11400V-380V220V, INCL.POSTE DT 300/11, PÁRA-RAIOS, CRUZETA, ATERR., CX.DE MEDIÇÃO TIPO F3, ELET.E DEMAIS ACESS.NECESSÁRIOS AO SEU PERFEITO FUNCIONAMENTO - INSTALADA C/ PROJETO APROVADO - CELPE E ART. NÃO INCL. O</v>
          </cell>
          <cell r="C3059" t="str">
            <v>Un</v>
          </cell>
          <cell r="D3059">
            <v>16817.25</v>
          </cell>
        </row>
        <row r="3060">
          <cell r="A3060">
            <v>0</v>
          </cell>
        </row>
        <row r="3061">
          <cell r="A3061" t="str">
            <v>18.29.062</v>
          </cell>
          <cell r="B3061" t="str">
            <v>FORNECIMENTO E INSTALAÇÃO DE TRANSFORMADOR DE DISTRIBUIÇÃO TRIFÁSICO DE 45KVA - 13800/11400V-380/200V,IMERSO EM ÓLEO MINERAL ISOLANTE.</v>
          </cell>
          <cell r="C3061" t="str">
            <v>Un</v>
          </cell>
          <cell r="D3061">
            <v>7540.68</v>
          </cell>
        </row>
        <row r="3062">
          <cell r="A3062">
            <v>0</v>
          </cell>
        </row>
        <row r="3063">
          <cell r="A3063" t="str">
            <v>18.30.100</v>
          </cell>
          <cell r="B3063" t="str">
            <v>FORNECIMENTO E INSTALAÇÃO DE ELETROCALHA PERFURADA, TIPO "C", EM CHAPA GALVANIZADA N.18. DIMENSÔES:300MM (LARGURA) X 100MM (ALTURA) X 3000MM(COMPRIMENTO)</v>
          </cell>
          <cell r="C3063" t="str">
            <v>m</v>
          </cell>
          <cell r="D3063">
            <v>42.7</v>
          </cell>
        </row>
        <row r="3064">
          <cell r="A3064">
            <v>0</v>
          </cell>
        </row>
        <row r="3065">
          <cell r="A3065" t="str">
            <v>18.30.105</v>
          </cell>
          <cell r="B3065" t="str">
            <v>FORNECIMENTO E INSTALAÇÃO DE TAMPA DE ENCAIXE PARA ELETROCALHA, EM CHAPA GALVANIZADA N.24, LARGURA DE 300MM</v>
          </cell>
          <cell r="C3065" t="str">
            <v>m</v>
          </cell>
          <cell r="D3065">
            <v>13.17</v>
          </cell>
        </row>
        <row r="3066">
          <cell r="A3066">
            <v>0</v>
          </cell>
        </row>
        <row r="3067">
          <cell r="A3067" t="str">
            <v>18.30.110</v>
          </cell>
          <cell r="B3067" t="str">
            <v>FORNECIMENTO E INSTALAÇÃO DE ELETROCALHA PERFURADA, TIPO "C", EM CHAPA GALVANIZADA N.18. DIMENSÔES:100MM (LARGURA) X 100MM (ALTURA) X 3000MM(COMPRIMENTO)</v>
          </cell>
          <cell r="C3067" t="str">
            <v>m</v>
          </cell>
          <cell r="D3067">
            <v>32.35</v>
          </cell>
        </row>
        <row r="3068">
          <cell r="A3068">
            <v>0</v>
          </cell>
        </row>
        <row r="3069">
          <cell r="A3069" t="str">
            <v>18.30.120</v>
          </cell>
          <cell r="B3069" t="str">
            <v>FORNECIMENTO E INSTALAÇÃO DE ELETROCALHA PERFURADA, TIPO "C", EM CHAPA GALVANIZADA N.18. DIMENSÔES:100MM (LARGURA) X 50MM (ALTURA) X 3000MM(COMPRIMENTO)</v>
          </cell>
          <cell r="C3069" t="str">
            <v>m</v>
          </cell>
          <cell r="D3069">
            <v>20.329999999999998</v>
          </cell>
        </row>
        <row r="3070">
          <cell r="A3070">
            <v>0</v>
          </cell>
        </row>
        <row r="3071">
          <cell r="A3071" t="str">
            <v>18.30.121</v>
          </cell>
          <cell r="B3071" t="str">
            <v>FORNECIMENTO E INSTALAÇÃO DE ELETROCALHA PERFURADA, DIAMETRO 200 X 10MM, INCLUSIVE ACESSÓRIOS DE DERIVAÇÃO E FIXAÇÃO.</v>
          </cell>
          <cell r="C3071" t="str">
            <v>m</v>
          </cell>
          <cell r="D3071">
            <v>53.58</v>
          </cell>
        </row>
        <row r="3072">
          <cell r="A3072">
            <v>0</v>
          </cell>
        </row>
        <row r="3073">
          <cell r="A3073" t="str">
            <v>18.30.122</v>
          </cell>
          <cell r="B3073" t="str">
            <v>FORNECIMENTO E INSTALAÇÃO DE ELETROCALHA PERFURADA, DIÂMETRO 100 X 100 MM, INCLUSIVE ACESSÓRIOS DE DERIVAÇÃO E FIXAÇÃO.</v>
          </cell>
          <cell r="C3073" t="str">
            <v>m</v>
          </cell>
          <cell r="D3073">
            <v>28.38</v>
          </cell>
        </row>
        <row r="3074">
          <cell r="A3074">
            <v>0</v>
          </cell>
        </row>
        <row r="3075">
          <cell r="A3075" t="str">
            <v>18.30.123</v>
          </cell>
          <cell r="B3075" t="str">
            <v>FORNECIMENTO E INSTALAÇÃO DE ELETROCALHA PERFURADA, DIÂMETRO 50 X 50 MM, INCLUSIVE ACESSÓRIOS DE DERIVAÇÃO E FIXAÇÃO.</v>
          </cell>
          <cell r="C3075" t="str">
            <v>m</v>
          </cell>
          <cell r="D3075">
            <v>16.399999999999999</v>
          </cell>
        </row>
        <row r="3076">
          <cell r="A3076">
            <v>0</v>
          </cell>
        </row>
        <row r="3077">
          <cell r="A3077" t="str">
            <v>18.30.210</v>
          </cell>
          <cell r="B3077" t="str">
            <v>FORNECIMENTO E INSTALAÇÃO DE DERIVAÇÃO "L" HORIZONTAL EM CHAPA DE AÇO GALVANIZADO, DIMENSÕES:100MM X 50MM.</v>
          </cell>
          <cell r="C3077" t="str">
            <v>Un</v>
          </cell>
          <cell r="D3077">
            <v>23.33</v>
          </cell>
        </row>
        <row r="3078">
          <cell r="A3078">
            <v>0</v>
          </cell>
        </row>
        <row r="3079">
          <cell r="A3079" t="str">
            <v>18.30.220</v>
          </cell>
          <cell r="B3079" t="str">
            <v>FORNECIMENTO E INSTALAÇÃO DE SUPORTE VERTICAL PARA ELETROCALHA TIPO GANCHO DE SUSPENSÃO DUPLO, EM CHAPA DE AÇO GALVANIZADO,  DIMENSÕES: 100mm x 50mm. INCLUSIVE PARAFUSO CABEÇA DE LENTILHA C/ AUTO TRAVAMENTO DE 1/4"X1/2",PORCA SEXTAVADA E ARRUELA.</v>
          </cell>
          <cell r="C3079" t="str">
            <v>Un</v>
          </cell>
          <cell r="D3079">
            <v>6.47</v>
          </cell>
        </row>
        <row r="3080">
          <cell r="A3080">
            <v>0</v>
          </cell>
        </row>
        <row r="3081">
          <cell r="A3081" t="str">
            <v>18.40.010</v>
          </cell>
          <cell r="B308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81" t="str">
            <v>Un</v>
          </cell>
          <cell r="D3081">
            <v>74325.62</v>
          </cell>
        </row>
        <row r="3082">
          <cell r="A3082">
            <v>0</v>
          </cell>
        </row>
        <row r="3083">
          <cell r="A3083" t="str">
            <v>18.40.020</v>
          </cell>
          <cell r="B308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83" t="str">
            <v>Un</v>
          </cell>
          <cell r="D3083">
            <v>64562.5</v>
          </cell>
        </row>
        <row r="3084">
          <cell r="A3084">
            <v>0</v>
          </cell>
        </row>
        <row r="3085">
          <cell r="A3085" t="str">
            <v>18.40.030</v>
          </cell>
          <cell r="B308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85" t="str">
            <v>Un</v>
          </cell>
          <cell r="D3085">
            <v>78799.37</v>
          </cell>
        </row>
        <row r="3086">
          <cell r="A3086">
            <v>0</v>
          </cell>
        </row>
        <row r="3087">
          <cell r="A3087" t="str">
            <v>18.40.040</v>
          </cell>
          <cell r="B3087" t="str">
            <v>QDG SE 02 - FORNECIMENTO E INSTALAÇÃO DE QUADRO DE COMANDO, TIPO SOBREPOR CHAPA DE AÇO TRATADACOM BANHO QUIMICO (DESENGRAXE E FOSFATIZAÇÃO À BASE DE FOSFATO E FERRO), PINTURA EPOXI A PÓ NA COR BEGE (RAL 7032), DIMENSÃO: 800X600X250MM, REF. CE-8060-20, FAB</v>
          </cell>
          <cell r="C3087" t="str">
            <v>Un</v>
          </cell>
          <cell r="D3087">
            <v>32736.25</v>
          </cell>
        </row>
        <row r="3088">
          <cell r="A3088">
            <v>0</v>
          </cell>
        </row>
        <row r="3089">
          <cell r="A3089" t="str">
            <v>18.40.050</v>
          </cell>
          <cell r="B3089" t="str">
            <v>QDG BL A - FORNECIMENTO E INSTALAÇÃO DE QUADRO DE COMANDO, TIPO SOBREPOR CHAPA DE AÇO TRATADACOM BANHO QUIMICO (DESENGRAXE E FOSFATIZAÇÃO À BASE DE FOSFATO E FERRO), PINTURA EPOXI A PÓ NA COR BEGE(RAL 7032), DIMENSÃO: 1000X600X250MM, REF. CE-10060-25, FAB</v>
          </cell>
          <cell r="C3089" t="str">
            <v>Un</v>
          </cell>
          <cell r="D3089">
            <v>12520.25</v>
          </cell>
        </row>
        <row r="3090">
          <cell r="A3090">
            <v>0</v>
          </cell>
        </row>
        <row r="3091">
          <cell r="A3091" t="str">
            <v>18.40.060</v>
          </cell>
          <cell r="B3091" t="str">
            <v>QDG BL B - FORNECIMENTO E INSTALAÇÃO DE QUADRO DE COMANDO, TIPO SOBREPOR CHAPA DE AÇO TRATADACOM BANHO QUIMICO (DESENGRAXE E FOSFATIZAÇÃO À BASE DE FOSFATO E FERRO), PINTURA EPOXI A PÓ NA COR BEGE(RAL 7032), DIMENSÃO: 1000X600X250MM, REF. CE-10060-25, FAB</v>
          </cell>
          <cell r="C3091" t="str">
            <v>Un</v>
          </cell>
          <cell r="D3091">
            <v>12520.25</v>
          </cell>
        </row>
        <row r="3092">
          <cell r="A3092">
            <v>0</v>
          </cell>
        </row>
        <row r="3093">
          <cell r="A3093" t="str">
            <v>18.40.070</v>
          </cell>
          <cell r="B3093" t="str">
            <v>QDG BL GERAL - FORNECIMENTO E INSTALAÇÃO DE QUADRO DE COMANDO, TIPO SOBREPOR CHAPA DE AÇO TRATADACOM BANHO QUIMICO (DESENGRAXE E FOSFATIZAÇÃO À BASE DE FOSFATO E FERRO), PINTURA EPOXI A PÓ NA COR BEGE(RAL 7032), DIMENSÃO: 1200X800X250MM, REF. CE-12080-25,</v>
          </cell>
          <cell r="C3093" t="str">
            <v>Un</v>
          </cell>
          <cell r="D3093">
            <v>19121.87</v>
          </cell>
        </row>
        <row r="3094">
          <cell r="A3094">
            <v>0</v>
          </cell>
        </row>
        <row r="3095">
          <cell r="A3095" t="str">
            <v>18.40.080</v>
          </cell>
          <cell r="B3095" t="str">
            <v xml:space="preserve">BANCO DE CAPACITORES, AUTOMATIZADO ATRAVÉS DE CONTROLADOR LÓGICO PROGRAMÁVEL, MEDIDOR DE FATOR DE POTÊNCIA, COMPOSTO POR 06 ESTÁGIOS DE 20 KVar, TOTALIZANDO 120 KVAr, INCLUSIVE PAINEL, CONTACTORES E DEMAIS COMPONENTES. </v>
          </cell>
          <cell r="C3095" t="str">
            <v>Un</v>
          </cell>
          <cell r="D3095">
            <v>22348.12</v>
          </cell>
        </row>
        <row r="3096">
          <cell r="A3096">
            <v>0</v>
          </cell>
        </row>
        <row r="3097">
          <cell r="A3097" t="str">
            <v>18.40.090</v>
          </cell>
          <cell r="B3097" t="str">
            <v xml:space="preserve"> BANCO DE CAPACITORES, AUTOMATIZADO ATRAVÉS DE CONTROLADOR LÓGICO PROGRAMÁVEL, MEDIDOR DE FATOR DE POTÊNCIA, COMPOSTO POR 03 ESTÁGIOS DE 20 KVar, TOTALIZANDO 60 KVAr, INCLUSIVE PAINEL, CONTACTORES E DEMAIS COMPONENTES.</v>
          </cell>
          <cell r="C3097" t="str">
            <v>Un</v>
          </cell>
          <cell r="D3097">
            <v>12496.25</v>
          </cell>
        </row>
        <row r="3098">
          <cell r="A3098">
            <v>0</v>
          </cell>
        </row>
        <row r="3099">
          <cell r="A3099" t="str">
            <v>18.40.100</v>
          </cell>
          <cell r="B3099" t="str">
            <v>FORNECIMENTO E INSTALAÇÃO DE 01(UM) GRUPO DIESEL GERADORES, MARCA: "HEIMER" OU SIMILAR NA CAPACIDADE DE POTÊNCIA STAND-BY (PRIME) DE 450 KVA/360KW E POTÊNCIA CONTÍNUA (PRIME) DE 405KVA/324KW, FATOR DE POTÊNCIA 0,8, 380/220V DOTADO DE PAINEL DE COMANDO E C</v>
          </cell>
          <cell r="C3099" t="str">
            <v>Un</v>
          </cell>
          <cell r="D3099">
            <v>243925</v>
          </cell>
        </row>
        <row r="3100">
          <cell r="A3100">
            <v>0</v>
          </cell>
        </row>
        <row r="3101">
          <cell r="A3101" t="str">
            <v>19.00.000</v>
          </cell>
          <cell r="B3101" t="str">
            <v>INSTALACOES HIDRO SANITARIAS</v>
          </cell>
        </row>
        <row r="3102">
          <cell r="A3102">
            <v>0</v>
          </cell>
        </row>
        <row r="3103">
          <cell r="A3103" t="str">
            <v>19.01.010</v>
          </cell>
          <cell r="B3103" t="str">
            <v>PONTO DE ESGOTO PARA BACIA SANITARIA, INCLUSIVE TUBULACOES E CONEXOES EM PVC RIGIDO SOLDAVEIS, ATE A COLUNA OU O SUB-COLETOR.</v>
          </cell>
          <cell r="C3103" t="str">
            <v>Pt</v>
          </cell>
          <cell r="D3103">
            <v>58</v>
          </cell>
        </row>
        <row r="3104">
          <cell r="A3104">
            <v>0</v>
          </cell>
        </row>
        <row r="3105">
          <cell r="A3105" t="str">
            <v>19.01.020</v>
          </cell>
          <cell r="B3105" t="str">
            <v>PONTO DE ESGOTO PARA PIA OU LAVANDARIA,INCLUSIVE TUBULACOES E CONEXOES EM PVC RIGIDO SOLDAVEIS, ATE A COLUNA OU O SUB-COLETOR.</v>
          </cell>
          <cell r="C3105" t="str">
            <v>Pt</v>
          </cell>
          <cell r="D3105">
            <v>52.26</v>
          </cell>
        </row>
        <row r="3106">
          <cell r="A3106">
            <v>0</v>
          </cell>
        </row>
        <row r="3107">
          <cell r="A3107" t="str">
            <v>19.01.030</v>
          </cell>
          <cell r="B3107" t="str">
            <v>PONTO DE ESGOTO PARA LAVATORIO OU MICTORIO, INCLUSIVE TUBULACOES E CONEXOES EM PVC RIGIDO SOLDAVEIS, ATE A COLUNA OU O SUB-COLETOR</v>
          </cell>
          <cell r="C3107" t="str">
            <v>Pt</v>
          </cell>
          <cell r="D3107">
            <v>49.7</v>
          </cell>
        </row>
        <row r="3108">
          <cell r="A3108">
            <v>0</v>
          </cell>
        </row>
        <row r="3109">
          <cell r="A3109" t="str">
            <v>19.01.040</v>
          </cell>
          <cell r="B3109" t="str">
            <v>PONTO DE ESGOTO PARA RALO SIFONADO, INCLUSIVE RALO, TUBULACOES E CONEXOES EM PVC RIGIDO SOLDAVEIS, ATE A COLUNA OU O SUB-COLETOR.</v>
          </cell>
          <cell r="C3109" t="str">
            <v>Pt</v>
          </cell>
          <cell r="D3109">
            <v>56.58</v>
          </cell>
        </row>
        <row r="3110">
          <cell r="A3110">
            <v>0</v>
          </cell>
        </row>
        <row r="3111">
          <cell r="A3111" t="str">
            <v>19.02.010</v>
          </cell>
          <cell r="B3111" t="str">
            <v>PONTO DE AGUA, INCLUSIVE TUBULACOES E CONEXOES DE PVC RIGIDO ROSQUEAVEL E ABERTURA DE RASGOS EM ALVENARIA,ATE O REGISTRO GERAL DO AMBIENTE.</v>
          </cell>
          <cell r="C3111" t="str">
            <v>Pt</v>
          </cell>
          <cell r="D3111">
            <v>66.5</v>
          </cell>
        </row>
        <row r="3112">
          <cell r="A3112">
            <v>0</v>
          </cell>
        </row>
        <row r="3113">
          <cell r="A3113" t="str">
            <v>19.02.020</v>
          </cell>
          <cell r="B3113" t="str">
            <v>PONTO DE AGUA, INCLUSIVE TUBULACOES E CONEXOES DE PVC RIGIDO SOLDAVEL E ABERTURA DE RASGOS EM ALVENARIA, ATE O REGISTRO GERAL DO AMBIENTE.</v>
          </cell>
          <cell r="C3113" t="str">
            <v>Pt</v>
          </cell>
          <cell r="D3113">
            <v>39.4</v>
          </cell>
        </row>
        <row r="3114">
          <cell r="A3114">
            <v>0</v>
          </cell>
        </row>
        <row r="3115">
          <cell r="A3115" t="str">
            <v>19.03.010</v>
          </cell>
          <cell r="B3115" t="str">
            <v>FORNECIMENTO E ASSENTAMENTO DE TUBOS DE PVC RIGIDO SOLDAVEIS, DIAM.40 MM, PARA VENTILACAO DE ESGOTO.</v>
          </cell>
          <cell r="C3115" t="str">
            <v>m</v>
          </cell>
          <cell r="D3115">
            <v>7.51</v>
          </cell>
        </row>
        <row r="3116">
          <cell r="A3116">
            <v>0</v>
          </cell>
        </row>
        <row r="3117">
          <cell r="A3117" t="str">
            <v>19.03.020</v>
          </cell>
          <cell r="B3117" t="str">
            <v>FORNECIMENTO E ASSENTAMENTO DE TUBOS DE PVC RIGIDO SOLDAVEIS, DIAM.50 MM, PARA VENTILACAO DE ESGOTO.</v>
          </cell>
          <cell r="C3117" t="str">
            <v>m</v>
          </cell>
          <cell r="D3117">
            <v>10.32</v>
          </cell>
        </row>
        <row r="3118">
          <cell r="A3118">
            <v>0</v>
          </cell>
        </row>
        <row r="3119">
          <cell r="A3119" t="str">
            <v>19.03.030</v>
          </cell>
          <cell r="B3119" t="str">
            <v>FORNECIMENTO E ASSENTAMENTO DE TUBOS DE PVC RIGIDO SOLDAVEIS, DIAM.75 MM, PARA COLUNAS DE ESGOTO, VENTILACAO OU AGUAS PLUVIAIS.</v>
          </cell>
          <cell r="C3119" t="str">
            <v>m</v>
          </cell>
          <cell r="D3119">
            <v>13.93</v>
          </cell>
        </row>
        <row r="3120">
          <cell r="A3120">
            <v>0</v>
          </cell>
        </row>
        <row r="3121">
          <cell r="A3121" t="str">
            <v>19.03.040</v>
          </cell>
          <cell r="B3121" t="str">
            <v>FORNECIMENTO E ASSENTAMENTO DE TUBOS DE PVC RIGIDO SOLDAVEIS, DIAM.100 MM, PARA COLUNAS DE ESGOTO, VENTILACAO OU AGUAS PLUVIAIS.</v>
          </cell>
          <cell r="C3121" t="str">
            <v>m</v>
          </cell>
          <cell r="D3121">
            <v>17.670000000000002</v>
          </cell>
        </row>
        <row r="3122">
          <cell r="A3122">
            <v>0</v>
          </cell>
        </row>
        <row r="3123">
          <cell r="A3123" t="str">
            <v>19.03.100</v>
          </cell>
          <cell r="B3123" t="str">
            <v>FORNECIMENTO E COLOCAÇÃO DE CURVA DE PVC 90 LONGA, 100MM PARA ESGOTO</v>
          </cell>
          <cell r="C3123" t="str">
            <v>Un</v>
          </cell>
          <cell r="D3123">
            <v>42.65</v>
          </cell>
        </row>
        <row r="3124">
          <cell r="A3124">
            <v>0</v>
          </cell>
        </row>
        <row r="3125">
          <cell r="A3125" t="str">
            <v>19.03.101</v>
          </cell>
          <cell r="B3125" t="str">
            <v>FORNECIMENTO E COLOCAÇÃO DE LUVA DE PVC 100MM PARA ESGOTO</v>
          </cell>
          <cell r="C3125" t="str">
            <v>Un</v>
          </cell>
          <cell r="D3125">
            <v>10.62</v>
          </cell>
        </row>
        <row r="3126">
          <cell r="A3126">
            <v>0</v>
          </cell>
        </row>
        <row r="3127">
          <cell r="A3127" t="str">
            <v>19.04.010</v>
          </cell>
          <cell r="B3127" t="str">
            <v>FORNECIMENTO E ASSENTAMENTO DE MANILHA DE BARRO VITRIFICADA CLASSE B(EB-5),DIAM. DE 4POL PARA COLETORES E SUB-COLETORES DE ESGOTO E AGUAS PLUVIAIS, INCLUSIVE ABERTURA E FECHAMENTO DE VALAS.</v>
          </cell>
          <cell r="C3127" t="str">
            <v>m</v>
          </cell>
          <cell r="D3127">
            <v>18.920000000000002</v>
          </cell>
        </row>
        <row r="3128">
          <cell r="A3128">
            <v>0</v>
          </cell>
        </row>
        <row r="3129">
          <cell r="A3129" t="str">
            <v>19.04.015</v>
          </cell>
          <cell r="B3129" t="str">
            <v>ASSENTAMENTO DE MANILHA DE BARRO VITRIFICADA DIAM. DE 4 POL,PARA COLETORES E SUB-COLETORES DE ESGOTO E AGUAS PLUVIAIS, SEM O FORNECIMENTO DA MANILHA.</v>
          </cell>
          <cell r="C3129" t="str">
            <v>m</v>
          </cell>
          <cell r="D3129">
            <v>8.82</v>
          </cell>
        </row>
        <row r="3130">
          <cell r="A3130">
            <v>0</v>
          </cell>
        </row>
        <row r="3131">
          <cell r="A3131" t="str">
            <v>19.04.020</v>
          </cell>
          <cell r="B3131" t="str">
            <v>FORNECIMENTO E ASSENTAMENTO DE MANILHA DE BARRO VITRIFICADA CLASSE B(EB-5),DIAM. DE 6POL PARA COLETORES E SUB-COLETORES DE ESGOTO E AGUAS PLUVIAIS, INCLUSIVE ABERTURA E FECHAMENTO DE VALAS.</v>
          </cell>
          <cell r="C3131" t="str">
            <v>m</v>
          </cell>
          <cell r="D3131">
            <v>26.21</v>
          </cell>
        </row>
        <row r="3132">
          <cell r="A3132">
            <v>0</v>
          </cell>
        </row>
        <row r="3133">
          <cell r="A3133" t="str">
            <v>19.04.025</v>
          </cell>
          <cell r="B3133" t="str">
            <v>ASSENTAMENTO DE MANILHA DE BARRO VITRIFICADA, DIAM. 6 POL.,PARA COLETORES E SUB-COLETORES DE ESGOTO E AGUAS PLUVIAIS, SEM O FORNECIMENTO DA MANILHA.</v>
          </cell>
          <cell r="C3133" t="str">
            <v>m</v>
          </cell>
          <cell r="D3133">
            <v>11.06</v>
          </cell>
        </row>
        <row r="3134">
          <cell r="A3134">
            <v>0</v>
          </cell>
        </row>
        <row r="3135">
          <cell r="A3135" t="str">
            <v>19.04.030</v>
          </cell>
          <cell r="B3135" t="str">
            <v>FORNECIMENTO E ASSENTAMENTO DE MANILHA DE BARRO VITRIFICADA CLASSE B(EB-5),DIAM.DE 8 POL PARA COLETORES E SUB-COLETORES DE ESGOTO E AGUAS PLUVIAIS, INCLUSIVE ABERTURA E FECHAMENTO DE VALAS.</v>
          </cell>
          <cell r="C3135" t="str">
            <v>m</v>
          </cell>
          <cell r="D3135">
            <v>34.01</v>
          </cell>
        </row>
        <row r="3136">
          <cell r="A3136">
            <v>0</v>
          </cell>
        </row>
        <row r="3137">
          <cell r="A3137" t="str">
            <v>19.04.035</v>
          </cell>
          <cell r="B3137" t="str">
            <v>ASSENTAMENTO DE MANILHA DE BARRO VITRIFICADA, DIAM. 8 POL.,PARA COLETORES E SUB-COLETORES DE ESGOTO E AGUAS PLUVIAIS, SEM O FORNECIMENTO DA MANILHA.</v>
          </cell>
          <cell r="C3137" t="str">
            <v>m</v>
          </cell>
          <cell r="D3137">
            <v>14.7</v>
          </cell>
        </row>
        <row r="3138">
          <cell r="A3138">
            <v>0</v>
          </cell>
        </row>
        <row r="3139">
          <cell r="A3139" t="str">
            <v>19.04.040</v>
          </cell>
          <cell r="B3139" t="str">
            <v>FORNECIMENTO E ASSENTAMENTO DE TUBOS DE PVC RIGIDO SOLDAVEIS DIAM. 100 MM, PARA COLETORES E SUB-COLETORES DE ESGOTO OU AGUAS PLUVIAIS, INCLUSIVE ABERTURA E FECHAMENTO DE VALAS.</v>
          </cell>
          <cell r="C3139" t="str">
            <v>m</v>
          </cell>
          <cell r="D3139">
            <v>18.75</v>
          </cell>
        </row>
        <row r="3140">
          <cell r="A3140">
            <v>0</v>
          </cell>
        </row>
        <row r="3141">
          <cell r="A3141" t="str">
            <v>19.04.050</v>
          </cell>
          <cell r="B3141" t="str">
            <v>FORNECIMENTO E ASSENTAMENTO DE TUBOS DE PVC RIGIDO SOLDAVEIS DIAM. 150 MM, PARA COLETORES E SUB-COLETORES DE ESGOTO OU AGUAS PLUVIAIS, INCLUSIVE ABERTURA E FECHAMENTO DE VALAS.</v>
          </cell>
          <cell r="C3141" t="str">
            <v>m</v>
          </cell>
          <cell r="D3141">
            <v>35.130000000000003</v>
          </cell>
        </row>
        <row r="3142">
          <cell r="A3142">
            <v>0</v>
          </cell>
        </row>
        <row r="3143">
          <cell r="A3143" t="str">
            <v>19.04.055</v>
          </cell>
          <cell r="B3143" t="str">
            <v>FORNECIMENTO E ASSENTAMENTO DE TUBOS DE PVC RÍGIDO COM ANÉIS, PONTA E BOLSA PARA COLETORES DE ESGOTO OU ÁGUAS PLUVIAIS, DIAM. 150MM, VINILFORT - TIGRE OU SIMILAR, INCLUSIVE ABERTURA E FECHAMENTO DE VALAS.</v>
          </cell>
          <cell r="C3143" t="str">
            <v>m</v>
          </cell>
          <cell r="D3143">
            <v>46.01</v>
          </cell>
        </row>
        <row r="3144">
          <cell r="A3144">
            <v>0</v>
          </cell>
        </row>
        <row r="3145">
          <cell r="A3145" t="str">
            <v>19.04.056</v>
          </cell>
          <cell r="B3145" t="str">
            <v>FORNECIMENTO E ASSENTAMENTO DE TUBOS DE PVC RÍGIDO COM ANÉIS, PONTA E BOLSA PARA COLETORES DE ESGOTO OU ÁGUAS PLUVIAIS, DIAM. 200MM, VINILFORT - TIGRE OU SIMILAR, INCLUSIVE ABERTURA E FECHAMENTO DE VALAS.</v>
          </cell>
          <cell r="C3145" t="str">
            <v>m</v>
          </cell>
          <cell r="D3145">
            <v>61.57</v>
          </cell>
        </row>
        <row r="3146">
          <cell r="A3146">
            <v>0</v>
          </cell>
        </row>
        <row r="3147">
          <cell r="A3147" t="str">
            <v>19.04.057</v>
          </cell>
          <cell r="B3147" t="str">
            <v>FORNECIMENTO E ASSENTAMENTO DE TUBOS DE PVC RÍGIDO COM ANÉIS, PONTA E BOLSA PARA COLETORES DE ESGOTO OU ÁGUAS PLUVIAIS, DIAM. 250MM, VINILFORT - TIGRE OU SIMILAR, INCLUSIVE ABERTURA E FECHAMENTO DE VALAS.</v>
          </cell>
          <cell r="C3147" t="str">
            <v>m</v>
          </cell>
          <cell r="D3147">
            <v>98.91</v>
          </cell>
        </row>
        <row r="3148">
          <cell r="A3148">
            <v>0</v>
          </cell>
        </row>
        <row r="3149">
          <cell r="A3149" t="str">
            <v>19.04.060</v>
          </cell>
          <cell r="B3149" t="str">
            <v>FORNECIMENTO E APLICAÇÃO DE TE DE PVC ESGOTO 100MM. INCLUSIVE ANEL DE BORRACHA</v>
          </cell>
          <cell r="C3149" t="str">
            <v>Un</v>
          </cell>
          <cell r="D3149">
            <v>23</v>
          </cell>
        </row>
        <row r="3150">
          <cell r="A3150">
            <v>0</v>
          </cell>
        </row>
        <row r="3151">
          <cell r="A3151" t="str">
            <v>19.04.061</v>
          </cell>
          <cell r="B3151" t="str">
            <v>FORNECIMENTO E APLICAÇÃO DE CAP DE PVC ESGOTO 100MM. INCLUSIVE ANEL DE BORRACHA</v>
          </cell>
          <cell r="C3151" t="str">
            <v>Un</v>
          </cell>
          <cell r="D3151">
            <v>8.2100000000000009</v>
          </cell>
        </row>
        <row r="3152">
          <cell r="A3152">
            <v>0</v>
          </cell>
        </row>
        <row r="3153">
          <cell r="A3153" t="str">
            <v>19.04.062</v>
          </cell>
          <cell r="B3153" t="str">
            <v>FORNECIMENTO E APLICAÇÃO DE ANEL DE BORRACHA 100MM</v>
          </cell>
          <cell r="C3153" t="str">
            <v>Un</v>
          </cell>
          <cell r="D3153">
            <v>2.27</v>
          </cell>
        </row>
        <row r="3154">
          <cell r="A3154">
            <v>0</v>
          </cell>
        </row>
        <row r="3155">
          <cell r="A3155" t="str">
            <v>19.05.010</v>
          </cell>
          <cell r="B3155" t="str">
            <v>FORNECIMENTO E ASSENTAMENTO DE TUBOS SOLDAVEIS DE PVC RIGIDO DIAM. 20 MM, INCLUSIVE CONEXOES E ABERTURA DE RASGOS EM ALVENARIA, PARA COLUNAS DE AGUA.</v>
          </cell>
          <cell r="C3155" t="str">
            <v>m</v>
          </cell>
          <cell r="D3155">
            <v>7.03</v>
          </cell>
        </row>
        <row r="3156">
          <cell r="A3156">
            <v>0</v>
          </cell>
        </row>
        <row r="3157">
          <cell r="A3157" t="str">
            <v>19.05.020</v>
          </cell>
          <cell r="B3157" t="str">
            <v>FORNECIMENTO E ASSENTAMENTO DE TUBOS SOLDAVEIS DE PVC RIGIDO DIAM. 25 MM, INCLUSIVE CONEXOES E ABERTURA DE RASGOS EM ALVENARIA, PARA COLUNAS DE AGUA.</v>
          </cell>
          <cell r="C3157" t="str">
            <v>m</v>
          </cell>
          <cell r="D3157">
            <v>8.07</v>
          </cell>
        </row>
        <row r="3158">
          <cell r="A3158">
            <v>0</v>
          </cell>
        </row>
        <row r="3159">
          <cell r="A3159" t="str">
            <v>19.05.030</v>
          </cell>
          <cell r="B3159" t="str">
            <v>FORNECIMENTO E ASSENTAMENTO DE TUBOS SOLDAVEIS DE PVC RIGIDO DIAM. 32 MM, INCLUSIVE CONEXOES E ABERTURA DE RASGOS EM ALVENARIA, PARA COLUNAS DE AGUA.</v>
          </cell>
          <cell r="C3159" t="str">
            <v>m</v>
          </cell>
          <cell r="D3159">
            <v>12.13</v>
          </cell>
        </row>
        <row r="3160">
          <cell r="A3160">
            <v>0</v>
          </cell>
        </row>
        <row r="3161">
          <cell r="A3161" t="str">
            <v>19.05.040</v>
          </cell>
          <cell r="B3161" t="str">
            <v>FORNECIMENTO E ASSENTAMENTO DE TUBOS SOLDAVEIS DE PVC RIGIDO DIAM. 40 MM, INCLUSIVE CONEXOES E ABERTURA DE RASGOS EM ALVENARIA, PARA COLUNAS DE AGUA.</v>
          </cell>
          <cell r="C3161" t="str">
            <v>m</v>
          </cell>
          <cell r="D3161">
            <v>15.71</v>
          </cell>
        </row>
        <row r="3162">
          <cell r="A3162">
            <v>0</v>
          </cell>
        </row>
        <row r="3163">
          <cell r="A3163" t="str">
            <v>19.05.050</v>
          </cell>
          <cell r="B3163" t="str">
            <v>FORNECIMENTO E ASSENTAMENTO DE TUBOS SOLDAVEIS DE PVC RIGIDO DIAM. 50 MM, INCLUSIVE CONEXOES E ABERTURA DE RASGOS EM ALVENARIA, PARA COLUNAS DE AGUA.</v>
          </cell>
          <cell r="C3163" t="str">
            <v>m</v>
          </cell>
          <cell r="D3163">
            <v>18.16</v>
          </cell>
        </row>
        <row r="3164">
          <cell r="A3164">
            <v>0</v>
          </cell>
        </row>
        <row r="3165">
          <cell r="A3165" t="str">
            <v>19.05.060</v>
          </cell>
          <cell r="B3165" t="str">
            <v>FORNECIMENTO E ASSENTAMENTO DE TUBOS SOLDAVEIS DE PVC RIGIDO DIAM. 60 MM, INCLUSIVE CONEXOES E ABERTURA DE RASGOS EM ALVENARIA, PARA COLUNAS DE AGUA.</v>
          </cell>
          <cell r="C3165" t="str">
            <v>m</v>
          </cell>
          <cell r="D3165">
            <v>26.18</v>
          </cell>
        </row>
        <row r="3166">
          <cell r="A3166">
            <v>0</v>
          </cell>
        </row>
        <row r="3167">
          <cell r="A3167" t="str">
            <v>19.05.070</v>
          </cell>
          <cell r="B3167" t="str">
            <v>FORNECIMENTO E ASSENTAMENTO DE TUBOS SOLDAVEIS DE PVC RIGIDO DIAM. 75 MM, INCLUSIVE CONEXOES E ABERTURA DE RASGOS EM ALVENARIA, PARA COLUNAS DE AGUA.</v>
          </cell>
          <cell r="C3167" t="str">
            <v>m</v>
          </cell>
          <cell r="D3167">
            <v>38.159999999999997</v>
          </cell>
        </row>
        <row r="3168">
          <cell r="A3168">
            <v>0</v>
          </cell>
        </row>
        <row r="3169">
          <cell r="A3169" t="str">
            <v>19.05.080</v>
          </cell>
          <cell r="B3169" t="str">
            <v>FORNECIMENTO E ASSENTAMENTO DE TUBOS SOLDAVEIS DE PVC RIGIDO DIAM. 85 MM, INCLUSIVE CONEXOES E ABERTURA DE RASGOS EM ALVENARIA, PARA COLUNAS DE AGUA.</v>
          </cell>
          <cell r="C3169" t="str">
            <v>m</v>
          </cell>
          <cell r="D3169">
            <v>44.25</v>
          </cell>
        </row>
        <row r="3170">
          <cell r="A3170">
            <v>0</v>
          </cell>
        </row>
        <row r="3171">
          <cell r="A3171" t="str">
            <v>19.05.090</v>
          </cell>
          <cell r="B3171" t="str">
            <v>FORNECIMENTO E ASSENTAMENTO DE TUBOS SOLDAVEIS DE PVC RIGIDO DIAM.110 MM, INCLUSIVE CONEXOES E ABERTURA DE RASGOS EM ALVENARIA, PARA COLUNAS DE AGUA.</v>
          </cell>
          <cell r="C3171" t="str">
            <v>m</v>
          </cell>
          <cell r="D3171">
            <v>65.66</v>
          </cell>
        </row>
        <row r="3172">
          <cell r="A3172">
            <v>0</v>
          </cell>
        </row>
        <row r="3173">
          <cell r="A3173" t="str">
            <v>19.05.100</v>
          </cell>
          <cell r="B3173" t="str">
            <v>FORNECIMENTO E ASSENTAMENTO DE TUBOS ROSQUEAVEIS DE PVC RIGIDO DIAM. DE 1/2 POL., INCLUSIVE CONEXOES E ABERTURA DE RASGOS EM ALVENARIA, PARA COLUNAS DE AGUA.</v>
          </cell>
          <cell r="C3173" t="str">
            <v>m</v>
          </cell>
          <cell r="D3173">
            <v>17.059999999999999</v>
          </cell>
        </row>
        <row r="3174">
          <cell r="A3174">
            <v>0</v>
          </cell>
        </row>
        <row r="3175">
          <cell r="A3175" t="str">
            <v>19.05.110</v>
          </cell>
          <cell r="B3175" t="str">
            <v>FORNECIMENTO E ASSENTAMENTO DE TUBOS ROSQUEAVEIS DE PVC RIGIDO DIAM. DE 3/4 POL., INCLUSIVE CONEXOES E ABERTURA DE RASGOS EM ALVENARIA, PARA COLUNAS DE AGUA.</v>
          </cell>
          <cell r="C3175" t="str">
            <v>m</v>
          </cell>
          <cell r="D3175">
            <v>20.420000000000002</v>
          </cell>
        </row>
        <row r="3176">
          <cell r="A3176">
            <v>0</v>
          </cell>
        </row>
        <row r="3177">
          <cell r="A3177" t="str">
            <v>19.05.120</v>
          </cell>
          <cell r="B3177" t="str">
            <v>FORNECIMENTO E ASSENTAMENTO DE TUBOS ROSQUEAVEIS DE PVC RIGIDO DIAM. DE 1 POL., INCLUSIVE CONEXOES E ABERTURA DE RASGOS EM ALVENARIA, PARA COLUNAS DE AGUA.</v>
          </cell>
          <cell r="C3177" t="str">
            <v>m</v>
          </cell>
          <cell r="D3177">
            <v>30.56</v>
          </cell>
        </row>
        <row r="3178">
          <cell r="A3178">
            <v>0</v>
          </cell>
        </row>
        <row r="3179">
          <cell r="A3179" t="str">
            <v>19.05.130</v>
          </cell>
          <cell r="B3179" t="str">
            <v>FORNECIMENTO E ASSENTAMENTO DE TUBOS ROSQUEAVEIS DE PVC RIGIDO DIAM. DE 1 1/4 POL.,INCLUSIVE CONEXOES E ABERTURA DE RASGOS EM ALVENARIA, PARA COLUNAS DE AGUA.</v>
          </cell>
          <cell r="C3179" t="str">
            <v>m</v>
          </cell>
          <cell r="D3179">
            <v>38.33</v>
          </cell>
        </row>
        <row r="3180">
          <cell r="A3180">
            <v>0</v>
          </cell>
        </row>
        <row r="3181">
          <cell r="A3181" t="str">
            <v>19.05.140</v>
          </cell>
          <cell r="B3181" t="str">
            <v>FORNECIMENTO E ASSENTAMENTO DE TUBOS ROSQUEAVEIS DE PVC RIGIDO DIAM. DE 1 1/2 POL.,INCLUSIVE CONEXOES E ABERTURA DE RASGOS EM ALVENARIA, PARA COLUNAS DE AGUA.</v>
          </cell>
          <cell r="C3181" t="str">
            <v>m</v>
          </cell>
          <cell r="D3181">
            <v>43.43</v>
          </cell>
        </row>
        <row r="3182">
          <cell r="A3182">
            <v>0</v>
          </cell>
        </row>
        <row r="3183">
          <cell r="A3183" t="str">
            <v>19.05.150</v>
          </cell>
          <cell r="B3183" t="str">
            <v>FORNECIMENTO E ASSENTAMENTO DE TUBOS ROSQUEAVEIS DE PVC RIGIDO DIAM. DE 2 POL.,INCLUSIVE CONEXOES E ABERTURA DE RASGOS EM ALVENARIA, PARA COLUNAS DE AGUA.</v>
          </cell>
          <cell r="C3183" t="str">
            <v>m</v>
          </cell>
          <cell r="D3183">
            <v>54.81</v>
          </cell>
        </row>
        <row r="3184">
          <cell r="A3184">
            <v>0</v>
          </cell>
        </row>
        <row r="3185">
          <cell r="A3185" t="str">
            <v>19.05.160</v>
          </cell>
          <cell r="B3185" t="str">
            <v>FORNECIMENTO E ASSENTAMENTO DE TUBOS ROSQUEAVEIS DE PVC RIGIDO DIAM. DE 2 1/2 POL.,INCLUSIVE CONEXOES E ABERTURA DE RASGOS EM ALVENARIA, PARA COLUNAS DE AGUA.</v>
          </cell>
          <cell r="C3185" t="str">
            <v>m</v>
          </cell>
          <cell r="D3185">
            <v>77.709999999999994</v>
          </cell>
        </row>
        <row r="3186">
          <cell r="A3186">
            <v>0</v>
          </cell>
        </row>
        <row r="3187">
          <cell r="A3187" t="str">
            <v>19.05.170</v>
          </cell>
          <cell r="B3187" t="str">
            <v>FORNECIMENTO E ASSENTAMENTO DE TUBOS ROSQUEAVEIS DE PVC RIGIDO DIAM. DE 3 POL., INCLUSIVE CONEXOES E ABERTURA DE RASGOS EM ALVENARIA, PARA COLUNAS DE AGUA.</v>
          </cell>
          <cell r="C3187" t="str">
            <v>m</v>
          </cell>
          <cell r="D3187">
            <v>90.27</v>
          </cell>
        </row>
        <row r="3188">
          <cell r="A3188">
            <v>0</v>
          </cell>
        </row>
        <row r="3189">
          <cell r="A3189" t="str">
            <v>19.05.180</v>
          </cell>
          <cell r="B3189" t="str">
            <v>FORNECIMENTO E ASSENTAMENTO DE TUBOS ROSQUEAVEIS DE PVC RIGIDO DIAM. DE 4 POL., INCLUSIVE CONEXOES E ABERTURA DE RASGOS EM ALVENARIA, PARA COLUNAS DE AGUA.</v>
          </cell>
          <cell r="C3189" t="str">
            <v>m</v>
          </cell>
          <cell r="D3189">
            <v>107.72</v>
          </cell>
        </row>
        <row r="3190">
          <cell r="A3190">
            <v>0</v>
          </cell>
        </row>
        <row r="3191">
          <cell r="A3191" t="str">
            <v>19.05.250</v>
          </cell>
          <cell r="B3191" t="str">
            <v>FORNECIMENTO E ASSENTAMENTO DE TUBOS DE FERRO GALVANIZADO, DIAM. 2 1/2 POL., INCLUSIVE CONEXOES E ABERTURA DE RASGOS EM ALVENARIA, PARA COLUNAS DE AGUA.</v>
          </cell>
          <cell r="C3191" t="str">
            <v>m</v>
          </cell>
          <cell r="D3191">
            <v>111.5</v>
          </cell>
        </row>
        <row r="3192">
          <cell r="A3192">
            <v>0</v>
          </cell>
        </row>
        <row r="3193">
          <cell r="A3193" t="str">
            <v>19.05.270</v>
          </cell>
          <cell r="B3193" t="str">
            <v>FORNECIMENTO E ASSENTAMENTO DE TUBOS DE FERRO GALVANIZADO, DIAM. DE 4 POL., INCLUSIVE CONEXOES E ABERTURA DE RASGOS EM ALVENARIA, PARA COLUNAS DE AGUA.</v>
          </cell>
          <cell r="C3193" t="str">
            <v>m</v>
          </cell>
          <cell r="D3193">
            <v>160.91999999999999</v>
          </cell>
        </row>
        <row r="3194">
          <cell r="A3194">
            <v>0</v>
          </cell>
        </row>
        <row r="3195">
          <cell r="A3195" t="str">
            <v>19.05.300</v>
          </cell>
          <cell r="B3195" t="str">
            <v>FORNECIMENTO E ASSENTAMENTO DE TUBOS DE PVC RÍGIDO SOLDÁVEIS, DIAM.150MM, PARA COLUNAS DE ESGOTO, VENTILAÇÃO OU ÁGUAS PLUVIAIS.</v>
          </cell>
          <cell r="C3195" t="str">
            <v>m</v>
          </cell>
          <cell r="D3195">
            <v>32.35</v>
          </cell>
        </row>
        <row r="3196">
          <cell r="A3196">
            <v>0</v>
          </cell>
        </row>
        <row r="3197">
          <cell r="A3197" t="str">
            <v>19.05.400</v>
          </cell>
          <cell r="B3197" t="str">
            <v>FORNECIMENTO E ASSENTAMENTO DE JOELHO 45º PB SOLDÁVEL DE PVC PARA ESGOTO SÉRIE NORMAL DE 100MM.</v>
          </cell>
          <cell r="C3197" t="str">
            <v>Un</v>
          </cell>
          <cell r="D3197">
            <v>15.25</v>
          </cell>
        </row>
        <row r="3198">
          <cell r="A3198">
            <v>0</v>
          </cell>
        </row>
        <row r="3199">
          <cell r="A3199" t="str">
            <v>19.05.410</v>
          </cell>
          <cell r="B3199" t="str">
            <v>FORNECIMENTO E ASSENTAMENTO DE JOELHO 45º PB SOLDÁVEL DE PVC PARA ESGOTO SÉRIE NORMAL DE 150MM.</v>
          </cell>
          <cell r="C3199" t="str">
            <v>Un</v>
          </cell>
          <cell r="D3199">
            <v>50.78</v>
          </cell>
        </row>
        <row r="3200">
          <cell r="A3200">
            <v>0</v>
          </cell>
        </row>
        <row r="3201">
          <cell r="A3201" t="str">
            <v>19.05.420</v>
          </cell>
          <cell r="B3201" t="str">
            <v>FORNECIMENTO E ASSENTAMENTO DE JOELHO 90º PB SOLDÁVEL DE PVC PARA ESGOTO SÉRIE NORMAL DE 100MM.</v>
          </cell>
          <cell r="C3201" t="str">
            <v>Un</v>
          </cell>
          <cell r="D3201">
            <v>14.12</v>
          </cell>
        </row>
        <row r="3202">
          <cell r="A3202">
            <v>0</v>
          </cell>
        </row>
        <row r="3203">
          <cell r="A3203" t="str">
            <v>19.05.430</v>
          </cell>
          <cell r="B3203" t="str">
            <v>FORNECIMENTO E ASSENTAMENTO DE JOELHO 90º PB SOLDÁVEL DE PVC PARA ESGOTO SÉRIE NORMAL DE 150MM.</v>
          </cell>
          <cell r="C3203" t="str">
            <v>Un</v>
          </cell>
          <cell r="D3203">
            <v>41.72</v>
          </cell>
        </row>
        <row r="3204">
          <cell r="A3204">
            <v>0</v>
          </cell>
        </row>
        <row r="3205">
          <cell r="A3205" t="str">
            <v>19.05.440</v>
          </cell>
          <cell r="B3205" t="str">
            <v>FORNECIMENTO E ASSENTAMENTO DE TÊ 90º PB SOLDÁVEL DE PVC PARA ESGOTO SÉRIE NORMAL DE 100X100X75MM COM INSPEÇÃO.</v>
          </cell>
          <cell r="C3205" t="str">
            <v>Un</v>
          </cell>
          <cell r="D3205">
            <v>28.93</v>
          </cell>
        </row>
        <row r="3206">
          <cell r="A3206">
            <v>0</v>
          </cell>
        </row>
        <row r="3207">
          <cell r="A3207" t="str">
            <v>19.05.450</v>
          </cell>
          <cell r="B3207" t="str">
            <v>FORNECIMENTO E ASSENTAMENTO DE TÊ 90º PB SOLDÁVEL DE PVC PARA ESGOTO SÉRIE NORMAL COM INSPEÇÃO 150X150X100MM</v>
          </cell>
          <cell r="C3207" t="str">
            <v>Un</v>
          </cell>
          <cell r="D3207">
            <v>46.42</v>
          </cell>
        </row>
        <row r="3208">
          <cell r="A3208">
            <v>0</v>
          </cell>
        </row>
        <row r="3209">
          <cell r="A3209" t="str">
            <v>19.06.010</v>
          </cell>
          <cell r="B3209" t="str">
            <v>CAIXA COLETORA DE INSPECAO OU DE AREIA C/ PAREDES EM ALVENARIA , LAJE DE TAMPA E DE FUNDO EM CONCRETO, REVESTIDA INTERNAMENTE COM ARGAMASSA DE CIMENTO E AREIA 1:4,DIMENSOES INTERNAS 0,50 X 0,50 M, COM PROFUNDIDADE ATE 0,8M.</v>
          </cell>
          <cell r="C3209" t="str">
            <v>Un</v>
          </cell>
          <cell r="D3209">
            <v>198.86</v>
          </cell>
        </row>
        <row r="3210">
          <cell r="A3210">
            <v>0</v>
          </cell>
        </row>
        <row r="3211">
          <cell r="A3211" t="str">
            <v>19.06.020</v>
          </cell>
          <cell r="B3211" t="str">
            <v>CAIXA COLETORA DE INSPECAO OU DE AREIA C/ PAREDES EM ALVENARIA, LAJE DE TAMPA E DE FUNDO EM CONCRETO, REVESTIDA INTERNAMENTE COM ARGAMASSA DE CIMENTO E AREIA 1:4, DIMENSOES INTERNAS 0,60 X 0,60 M, COM PROFUNDIDADE ATE 1,0M.</v>
          </cell>
          <cell r="C3211" t="str">
            <v>Un</v>
          </cell>
          <cell r="D3211">
            <v>279.3</v>
          </cell>
        </row>
        <row r="3212">
          <cell r="A3212">
            <v>0</v>
          </cell>
        </row>
        <row r="3213">
          <cell r="A3213" t="str">
            <v>19.06.030</v>
          </cell>
          <cell r="B3213" t="str">
            <v>CAIXA DE GORDURA COM PAREDES EM ALVENARIA,LAJE DE TAMPA E DE FUNDO EM CONCRETO, REVESTIDA INTERNAMENTE COM ARGAMASSA DE CIMENTO E AREIA 1:4, DIMENSOES INTERNAS 0,50 X 0,50 X 0,50 M COM CHICANA DE CONCRETO.</v>
          </cell>
          <cell r="C3213" t="str">
            <v>Un</v>
          </cell>
          <cell r="D3213">
            <v>186.31</v>
          </cell>
        </row>
        <row r="3214">
          <cell r="A3214">
            <v>0</v>
          </cell>
        </row>
        <row r="3215">
          <cell r="A3215" t="str">
            <v>19.06.040</v>
          </cell>
          <cell r="B3215" t="str">
            <v>CAIXA DE BRITA PARA COLETA DE AGUAS PLUVIAIS, COM PAREDES EM ALVENARIA, DIMENSOES INTERNAS (0,50 X 0,50 X 0,50) M, ABERTA, SEM LAJE DE FUNDO, PREENCHIDA COM BRITA N§ 25.</v>
          </cell>
          <cell r="C3215" t="str">
            <v>Un</v>
          </cell>
          <cell r="D3215">
            <v>59.53</v>
          </cell>
        </row>
        <row r="3216">
          <cell r="A3216">
            <v>0</v>
          </cell>
        </row>
        <row r="3217">
          <cell r="A3217" t="str">
            <v>19.06.050</v>
          </cell>
          <cell r="B3217" t="str">
            <v>CAIXA DE BRITA PARA COLETA DE AGUAS PLUVIAIS, COM PAREDES EM ALVENARIA, DIMENSOES INTERNAS (1,00 X 0,50 X 0,30) M, ABERTA, SEM LAJE DE FUNDO, PREENCHIDA COM BRITA N§ 25.</v>
          </cell>
          <cell r="C3217" t="str">
            <v>Un</v>
          </cell>
          <cell r="D3217">
            <v>53.58</v>
          </cell>
        </row>
        <row r="3218">
          <cell r="A3218">
            <v>0</v>
          </cell>
        </row>
        <row r="3219">
          <cell r="A3219" t="str">
            <v>19.06.060</v>
          </cell>
          <cell r="B3219" t="str">
            <v>FORNECIMENTO E EXECUÇÃO DE CAIXA COLETORA COM GRELHA TIPO C1, EM ALVENARIA DE 1/2 VEZ DE TIJOLOS MACIÇOS PRENSADOS NAS DIMENSÕES INTERNAS (0,40X0,40X0,70) M, REVESTIDA INTERNAMENTE,INCLUSIVE ESCAVAÇÃO, REATERRO COMPACTADO E REMOÇÃO DO MATERIAL EXCEDENTE.</v>
          </cell>
          <cell r="C3219" t="str">
            <v>Un</v>
          </cell>
          <cell r="D3219">
            <v>183.02</v>
          </cell>
        </row>
        <row r="3220">
          <cell r="A3220">
            <v>0</v>
          </cell>
        </row>
        <row r="3221">
          <cell r="A3221" t="str">
            <v>19.06.070</v>
          </cell>
          <cell r="B3221" t="str">
            <v>FORNECIMENTO E EXECUÇÃO DE CAIXA COLETORA COM GRELHA TIPO C2, EM ALVENARIA DE 1 VEZ DE TIJOLOS MACIÇOS PRENSADOS NAS DIMENSÕES INTERNAS (0,70X0,70X1,00) M, REVESTIDA INTERNAMENTE,INCLUSIVE ESCAVAÇÃO, REATERRO COMPACTADO E REMOÇÃO DO MATERIAL EXCEDENTE.</v>
          </cell>
          <cell r="C3221" t="str">
            <v>Un</v>
          </cell>
          <cell r="D3221">
            <v>590.71</v>
          </cell>
        </row>
        <row r="3222">
          <cell r="A3222">
            <v>0</v>
          </cell>
        </row>
        <row r="3223">
          <cell r="A3223" t="str">
            <v>19.06.080</v>
          </cell>
          <cell r="B3223" t="str">
            <v>FORNECIMENTO E EXECUÇÃO DE CAIXA COLETORA COM GRELHA TIPO C2, EM ALVENARIA DE 1 VEZ DE TIJOLOS MACIÇOS PRENSADOS NAS DIMENSÕES INTERNAS (1,10X1,10X1,50) M,  REVESTIDA INTERNAMENTE,INCLUSIVE ESCAVAÇÃO, REATERRO COMPACTADO E REMOÇÃO DO MATERIAL EXCEDENTE.</v>
          </cell>
          <cell r="C3223" t="str">
            <v>Un</v>
          </cell>
          <cell r="D3223">
            <v>1297.07</v>
          </cell>
        </row>
        <row r="3224">
          <cell r="A3224">
            <v>0</v>
          </cell>
        </row>
        <row r="3225">
          <cell r="A3225" t="str">
            <v>19.06.091</v>
          </cell>
          <cell r="B3225" t="str">
            <v>CAIXA DE GORDURA COM PAREDES EM ALVENARIA DE 1/2VEZ COM TIJOLO DE 8 FUROS, LAJE DE TAMPA E DE FUNDO EM CONCRETO, REVESTIDA INTERNAMENTE COM ARGAMASSA DE CIMENTO E AREIA 1:4, DIM. INTERNAS 0,60X0,50X0,95M.</v>
          </cell>
          <cell r="C3225" t="str">
            <v>Un</v>
          </cell>
          <cell r="D3225">
            <v>242.57</v>
          </cell>
        </row>
        <row r="3226">
          <cell r="A3226">
            <v>0</v>
          </cell>
        </row>
        <row r="3227">
          <cell r="A3227" t="str">
            <v>19.07.010</v>
          </cell>
          <cell r="B3227" t="str">
            <v>FORNECIMENTO E ASSENTAMENTO DE BACIA SANITARIA DE LOUCA BRANCA, CELITE, LINHA SAVEIRO OU SIMILAR, INCLUSIVE TAMPA E ACESSORIOS CORRESPONDENTES.</v>
          </cell>
          <cell r="C3227" t="str">
            <v>Cj</v>
          </cell>
          <cell r="D3227">
            <v>135.68</v>
          </cell>
        </row>
        <row r="3228">
          <cell r="A3228">
            <v>0</v>
          </cell>
        </row>
        <row r="3229">
          <cell r="A3229" t="str">
            <v>19.07.020</v>
          </cell>
          <cell r="B3229" t="str">
            <v>FORNECIMENTO E ASSENTAMENTO DE BACIA SANITARIA COM CAIXA ACOPLADA, LOUCA BRANCA, CELITE, LINHA SAVEIRO OU SIMILAR, INCLUSIVE TAMPA E ACESSORIOS CORRESPONDENTES.</v>
          </cell>
          <cell r="C3229" t="str">
            <v>Cj</v>
          </cell>
          <cell r="D3229">
            <v>244.65</v>
          </cell>
        </row>
        <row r="3230">
          <cell r="A3230">
            <v>0</v>
          </cell>
        </row>
        <row r="3231">
          <cell r="A3231" t="str">
            <v>19.07.025</v>
          </cell>
          <cell r="B3231" t="str">
            <v>FORNECIMENTO E ASSENTAMENTO DE BACIA TURCA DE LOUCA BRANCA,LINHA INSTITUCIONAIS, CELITE OU SIMILAR, INCLUSIVE ACESSORIOS CORRESPONDENTES</v>
          </cell>
          <cell r="C3231" t="str">
            <v>Cj</v>
          </cell>
          <cell r="D3231">
            <v>197.51</v>
          </cell>
        </row>
        <row r="3232">
          <cell r="A3232">
            <v>0</v>
          </cell>
        </row>
        <row r="3233">
          <cell r="A3233" t="str">
            <v>19.07.026</v>
          </cell>
          <cell r="B3233" t="str">
            <v>FORNECIMENTO E ASSENTAMENTO DE BACIA SANITÁRIA INFANTIL DE LOUÇA BRANCA, CELITE REF.08254 OU SIMILAR, INCLUSIVE PARAFUSOS CROMADOS, ASSENTO PLÁSTICO INFANTIL E ACESSÓRIOS CORRESPONDENTES.</v>
          </cell>
          <cell r="C3233" t="str">
            <v>Cj</v>
          </cell>
          <cell r="D3233">
            <v>232.8</v>
          </cell>
        </row>
        <row r="3234">
          <cell r="A3234">
            <v>0</v>
          </cell>
        </row>
        <row r="3235">
          <cell r="A3235" t="str">
            <v>19.07.027</v>
          </cell>
          <cell r="B3235" t="str">
            <v>ASSENTAMENTO DE BACIA SANIT.SIFONADA EXISTENTE, C/CAIXA DE DESCARGA DE SOBREPOR,C/FORN.DE PARAFUSO CROMADO DE COMP. DE 2.1/2" E DIÂM.DE 1/4" C/BUCHA DE 8MM, JOELHO 90 PVC TIGRE OU SIM.DE 100MM P/ESGOTO E ANEL DE VEDAÇÃO P/SAÍDAS DE VASO SANITÁRIO DE 100MM</v>
          </cell>
          <cell r="C3235" t="str">
            <v>Un</v>
          </cell>
          <cell r="D3235">
            <v>65.459999999999994</v>
          </cell>
        </row>
        <row r="3236">
          <cell r="A3236">
            <v>0</v>
          </cell>
        </row>
        <row r="3237">
          <cell r="A3237" t="str">
            <v>19.07.028</v>
          </cell>
          <cell r="B3237" t="str">
            <v>ASSENTAMENTO DE BACIA SANITÁRIA DE LOUÇA DECA VOGUE PLUS LINHA CONFORT  MOD P51 (P/DEFICIENTES), ACESSÓRIOS (PARAFUSOS DE FIXAÇÃO, ANEL DE VEDAÇÃO, TUBO DE LIGAÇÃO DE PVC CROMADO ASTRA  OU SIMILAR ) E ASSSENTO SANITÁRIO EM MDF LAQUEADO BRANCO SICMOL OU SI</v>
          </cell>
          <cell r="C3237" t="str">
            <v>Un</v>
          </cell>
          <cell r="D3237">
            <v>513.30999999999995</v>
          </cell>
        </row>
        <row r="3238">
          <cell r="A3238">
            <v>0</v>
          </cell>
        </row>
        <row r="3239">
          <cell r="A3239" t="str">
            <v>19.07.030</v>
          </cell>
          <cell r="B3239" t="str">
            <v>FORNECIMENTO E ASSENTAMENTO DE LAVATORIO SIMPLES, GRANDE, SEM COLUNA, DE LOUCA BRANCA, CELITE,LINHA SAVEIRO OU SIMILAR, INCLUSIVE ACESSORIOS CORRESPONDENTES.</v>
          </cell>
          <cell r="C3239" t="str">
            <v>Cj</v>
          </cell>
          <cell r="D3239">
            <v>95.07</v>
          </cell>
        </row>
        <row r="3240">
          <cell r="A3240">
            <v>0</v>
          </cell>
        </row>
        <row r="3241">
          <cell r="A3241" t="str">
            <v>19.07.031</v>
          </cell>
          <cell r="B3241" t="str">
            <v>FORNECIMENTO E INSTALAÇÃO DE SIFÃO PLÁSTICO PARA LAVATÓRIO DE 1"X1.1/2".</v>
          </cell>
          <cell r="C3241" t="str">
            <v>Un</v>
          </cell>
          <cell r="D3241">
            <v>14.92</v>
          </cell>
        </row>
        <row r="3242">
          <cell r="A3242">
            <v>0</v>
          </cell>
        </row>
        <row r="3243">
          <cell r="A3243" t="str">
            <v>19.07.032</v>
          </cell>
          <cell r="B3243" t="str">
            <v>FORNECIMENTO E INSTALAÇÃO DE ENGATE PLÁSTICO BRANCO PARA LAVATÓRIO COM 30CM DE 1.1/2".</v>
          </cell>
          <cell r="C3243" t="str">
            <v>Un</v>
          </cell>
          <cell r="D3243">
            <v>4.1500000000000004</v>
          </cell>
        </row>
        <row r="3244">
          <cell r="A3244">
            <v>0</v>
          </cell>
        </row>
        <row r="3245">
          <cell r="A3245" t="str">
            <v>19.07.033</v>
          </cell>
          <cell r="B3245" t="str">
            <v>ASSENTAMENTO DE LAVATÓRIO SIMPLES, SEM COLUNA, SOBREPOR, EXISTENTE, C/FORN.DE PARAFUSO CROMADO DE COMP.DE 2.1/2" E DIAM. DE 1/4" C/BUCHA DE 8MM, CHICOTE PLÁSTICO COM 30CM DE 1/2", SIFÃO COPO DE PLÁSTICO C/ 1" E VÁLVULA CROMADO DE 1". SEM FORN. DO LAVATÓRI</v>
          </cell>
          <cell r="C3245" t="str">
            <v>Un</v>
          </cell>
          <cell r="D3245">
            <v>49.73</v>
          </cell>
        </row>
        <row r="3246">
          <cell r="A3246">
            <v>0</v>
          </cell>
        </row>
        <row r="3247">
          <cell r="A3247" t="str">
            <v>19.07.034</v>
          </cell>
          <cell r="B3247" t="str">
            <v>FORNECIMENTO E ASSENTAMENTO  DE SIFÃO COPO  PVC CROMADO 1"</v>
          </cell>
          <cell r="C3247" t="str">
            <v>Un</v>
          </cell>
          <cell r="D3247">
            <v>32.4</v>
          </cell>
        </row>
        <row r="3248">
          <cell r="A3248">
            <v>0</v>
          </cell>
        </row>
        <row r="3249">
          <cell r="A3249" t="str">
            <v>19.07.035</v>
          </cell>
          <cell r="B3249" t="str">
            <v>FORNECIMENTO E ASSENTAMENTO DE CUBA DE LOUÇA DECA CÓD L-50 OU SIMILAR INCLUSIVE  E VÁLVULA DE PVC CROMADA.</v>
          </cell>
          <cell r="C3249" t="str">
            <v>Un</v>
          </cell>
          <cell r="D3249">
            <v>108.37</v>
          </cell>
        </row>
        <row r="3250">
          <cell r="A3250">
            <v>0</v>
          </cell>
        </row>
        <row r="3251">
          <cell r="A3251" t="str">
            <v>19.07.036</v>
          </cell>
          <cell r="B325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51" t="str">
            <v>Un</v>
          </cell>
          <cell r="D3251">
            <v>92.73</v>
          </cell>
        </row>
        <row r="3252">
          <cell r="A3252">
            <v>0</v>
          </cell>
        </row>
        <row r="3253">
          <cell r="A3253" t="str">
            <v>19.07.037</v>
          </cell>
          <cell r="B3253" t="str">
            <v>FORNECIMENTO E INSTALAÇÃO DE TANQUE DE LOUÇA, COM COLUNA, 30 LITROS, COR BRANCA, FAB:CELITE OU SIMILAR,INCLUSIVE  SIFÃO COPO PARA TANQUE DE 1 1/4"X 1 1/2"EM PVC  E VÁLVULA DE ESCOAMENTO EM PVC, PARA TANQUE DE 1 1/4".</v>
          </cell>
          <cell r="C3253" t="str">
            <v>Un</v>
          </cell>
          <cell r="D3253">
            <v>363.66</v>
          </cell>
        </row>
        <row r="3254">
          <cell r="A3254">
            <v>0</v>
          </cell>
        </row>
        <row r="3255">
          <cell r="A3255" t="str">
            <v>19.07.040</v>
          </cell>
          <cell r="B3255" t="str">
            <v>FORNECIMENTO E INSTALAÇÃO DE ASSENTO PLÁSTICO PARA BACIA SANITÁRIA, COR BRANCO E DE 1ª QUALIDADE, CIPLA OU SIMILAR.</v>
          </cell>
          <cell r="C3255" t="str">
            <v>Un</v>
          </cell>
          <cell r="D3255">
            <v>25.06</v>
          </cell>
        </row>
        <row r="3256">
          <cell r="A3256">
            <v>0</v>
          </cell>
        </row>
        <row r="3257">
          <cell r="A3257" t="str">
            <v>19.07.060</v>
          </cell>
          <cell r="B3257" t="str">
            <v>FORNECIMENTO E ASSENTAMENTO DE MICTORIO SIFONADO PARA PAREDE DE LOUCA BRANCA CELITE LINHA INSTITUCIONAIS OU SIMILAR, INCLUSIVE ACESSORIOS CORRESPONDENTES.</v>
          </cell>
          <cell r="C3257" t="str">
            <v>Cj</v>
          </cell>
          <cell r="D3257">
            <v>175.46</v>
          </cell>
        </row>
        <row r="3258">
          <cell r="A3258">
            <v>0</v>
          </cell>
        </row>
        <row r="3259">
          <cell r="A3259" t="str">
            <v>19.07.070</v>
          </cell>
          <cell r="B3259" t="str">
            <v>FORNECIMENTO E ASSENTAMENTO DE SABONETEIRA DE LOUCA BRANCA,CELITE OU SIMILAR, NAS DIMENSOES 7.5 X 15 CM.</v>
          </cell>
          <cell r="C3259" t="str">
            <v>Un</v>
          </cell>
          <cell r="D3259">
            <v>22.32</v>
          </cell>
        </row>
        <row r="3260">
          <cell r="A3260">
            <v>0</v>
          </cell>
        </row>
        <row r="3261">
          <cell r="A3261" t="str">
            <v>19.07.080</v>
          </cell>
          <cell r="B3261" t="str">
            <v>FORNECIMENTO E ASSENTAMENTO DE CABIDE DE LOUCA BRANCA, CELITE OU SIMILAR, COM UM GANCHO.</v>
          </cell>
          <cell r="C3261" t="str">
            <v>Un</v>
          </cell>
          <cell r="D3261">
            <v>11.9</v>
          </cell>
        </row>
        <row r="3262">
          <cell r="A3262">
            <v>0</v>
          </cell>
        </row>
        <row r="3263">
          <cell r="A3263" t="str">
            <v>19.07.081</v>
          </cell>
          <cell r="B3263" t="str">
            <v>FORNECIMENTO E INSTALAÇÃO DE BARRA DE APOIO CROMADA 0,90 M JACKWAL REF. 4513-140 OU SIMILAR PARA WC DA SEDUC TÉRREO.</v>
          </cell>
          <cell r="C3263" t="str">
            <v>Un</v>
          </cell>
          <cell r="D3263">
            <v>125.41</v>
          </cell>
        </row>
        <row r="3264">
          <cell r="A3264">
            <v>0</v>
          </cell>
        </row>
        <row r="3265">
          <cell r="A3265" t="str">
            <v>19.07.090</v>
          </cell>
          <cell r="B3265" t="str">
            <v>FORNECIMENTO E ASSENTAMENTO DE PAPELEIRA DE LOUCA BRANCA, CELITE OU SIMILAR,NAS DIMENSOES 15 X 15 CM.</v>
          </cell>
          <cell r="C3265" t="str">
            <v>Un</v>
          </cell>
          <cell r="D3265">
            <v>23.5</v>
          </cell>
        </row>
        <row r="3266">
          <cell r="A3266">
            <v>0</v>
          </cell>
        </row>
        <row r="3267">
          <cell r="A3267" t="str">
            <v>19.07.100</v>
          </cell>
          <cell r="B3267" t="str">
            <v>FORNECIMENTO ASSENTAMENTO DE PIA DE COZINHA COM CUBA SIMPLES DE ACO INOXIDAVEL, MEKAL OU SIMILAR,NAS DIMENSOES 0.40 X 0,34 X 0,15 M,INCLUSIVE ACESSORIOS CORRESPONDENTES.</v>
          </cell>
          <cell r="C3267" t="str">
            <v>Cj</v>
          </cell>
          <cell r="D3267">
            <v>205.17</v>
          </cell>
        </row>
        <row r="3268">
          <cell r="A3268">
            <v>0</v>
          </cell>
        </row>
        <row r="3269">
          <cell r="A3269" t="str">
            <v>19.07.101</v>
          </cell>
          <cell r="B3269" t="str">
            <v>FORNECIMENTO E INSTALAÇÃO DE VÁLVULA  PARA CUBA INOX, TIPO AMERICANA EM METAL CROMADO  DE 3 1/2"x 1 1/2"; FAB.:ESTEVES OU SIMILAR.</v>
          </cell>
          <cell r="C3269" t="str">
            <v>Un</v>
          </cell>
          <cell r="D3269">
            <v>36.17</v>
          </cell>
        </row>
        <row r="3270">
          <cell r="A3270">
            <v>0</v>
          </cell>
        </row>
        <row r="3271">
          <cell r="A3271" t="str">
            <v>19.07.102</v>
          </cell>
          <cell r="B3271" t="str">
            <v>FORNECIMENTO E INSTALAÇÃO DE VÁLVULA PARA CUBA INOX, TIPO AMERICANA EM METAL CROMADO  DE 4 1/2"x 1 1/2"; FAB.:ESTEVES OU SIMILAR.</v>
          </cell>
          <cell r="C3271" t="str">
            <v>Un</v>
          </cell>
          <cell r="D3271">
            <v>65.8</v>
          </cell>
        </row>
        <row r="3272">
          <cell r="A3272">
            <v>0</v>
          </cell>
        </row>
        <row r="3273">
          <cell r="A3273" t="str">
            <v>19.07.110</v>
          </cell>
          <cell r="B3273" t="str">
            <v>FORNECIMENTO E ASSENTAMENTO DE LAVANDERIA PRE FABRICADA, DE CONCRETO, NAS DIMENSOES 1,20 X 0,60 X 0,90 M, INCLUSIVE ACESSORIOS CORRESPONDENTES.</v>
          </cell>
          <cell r="C3273" t="str">
            <v>Cj</v>
          </cell>
          <cell r="D3273">
            <v>160.41999999999999</v>
          </cell>
        </row>
        <row r="3274">
          <cell r="A3274">
            <v>0</v>
          </cell>
        </row>
        <row r="3275">
          <cell r="A3275" t="str">
            <v>19.07.120</v>
          </cell>
          <cell r="B3275" t="str">
            <v>FORNECIMENTO DE CAIXA DAQUA ELEVADA DE FIBROCIMENTO, COM TAMPA,CAPACIDADE PARA 500 LITROS INCLUSIVE COLOCACAO.</v>
          </cell>
          <cell r="C3275" t="str">
            <v>Un</v>
          </cell>
          <cell r="D3275">
            <v>223.9</v>
          </cell>
        </row>
        <row r="3276">
          <cell r="A3276">
            <v>0</v>
          </cell>
        </row>
        <row r="3277">
          <cell r="A3277" t="str">
            <v>19.07.140</v>
          </cell>
          <cell r="B3277" t="str">
            <v>FORNECIMENTO DE CAIXA DAQUA ELEVADA DE FIBROCIMENTO, COM TAMPA, CAPACIDADE PARA 1000 LITROS, INCLUSIVE COLOCACAO.</v>
          </cell>
          <cell r="C3277" t="str">
            <v>Un</v>
          </cell>
          <cell r="D3277">
            <v>398.9</v>
          </cell>
        </row>
        <row r="3278">
          <cell r="A3278">
            <v>0</v>
          </cell>
        </row>
        <row r="3279">
          <cell r="A3279" t="str">
            <v>19.07.145</v>
          </cell>
          <cell r="B3279" t="str">
            <v>FORNECIMENTO DE CAIXA DAQUA ELEVADA DE PVC, COM TAMPA, CAPACIDADE PARA 500 LITROS, INCLUSIVE COLOCACAO.</v>
          </cell>
          <cell r="C3279" t="str">
            <v>Un</v>
          </cell>
          <cell r="D3279">
            <v>264.70999999999998</v>
          </cell>
        </row>
        <row r="3280">
          <cell r="A3280">
            <v>0</v>
          </cell>
        </row>
        <row r="3281">
          <cell r="A3281" t="str">
            <v>19.07.146</v>
          </cell>
          <cell r="B3281" t="str">
            <v>FORNECIMENTO DE CAIXA DAQUA ELEVADA DE PVC, COM TAMPA, CAPACIDADE PARA 1000 LITROS, INCLUSIVE COLOCACAO.</v>
          </cell>
          <cell r="C3281" t="str">
            <v>Un</v>
          </cell>
          <cell r="D3281">
            <v>398.9</v>
          </cell>
        </row>
        <row r="3282">
          <cell r="A3282">
            <v>0</v>
          </cell>
        </row>
        <row r="3283">
          <cell r="A3283" t="str">
            <v>19.07.147</v>
          </cell>
          <cell r="B3283" t="str">
            <v>FORNECIMENTO DE CAIXA DAQUA ELEVADA DE PVC, COM TAMPA, CAPACIDADE PARA 2000 LITROS, INCLUSIVE COLOCACAO.</v>
          </cell>
          <cell r="C3283" t="str">
            <v>Un</v>
          </cell>
          <cell r="D3283">
            <v>723.9</v>
          </cell>
        </row>
        <row r="3284">
          <cell r="A3284">
            <v>0</v>
          </cell>
        </row>
        <row r="3285">
          <cell r="A3285" t="str">
            <v>19.07.150</v>
          </cell>
          <cell r="B3285" t="str">
            <v>FORNECIMENTO DE FILTRO DE PRESSAO PARA PAREDE SALUS,STEFANNI, STILLA  OU SIMILAR, INCLUSIVE FIXACAO.</v>
          </cell>
          <cell r="C3285" t="str">
            <v>Un</v>
          </cell>
          <cell r="D3285">
            <v>129.72999999999999</v>
          </cell>
        </row>
        <row r="3286">
          <cell r="A3286">
            <v>0</v>
          </cell>
        </row>
        <row r="3287">
          <cell r="A3287" t="str">
            <v>19.07.170</v>
          </cell>
          <cell r="B3287" t="str">
            <v>FORNECIMENTO DE DUCHA MANUAL, ACQUA JET, REF. 2195 JR, FABRIMAR OU SIMILAR, INCLUSIVE FIXACAO.</v>
          </cell>
          <cell r="C3287" t="str">
            <v>Un</v>
          </cell>
          <cell r="D3287">
            <v>78.900000000000006</v>
          </cell>
        </row>
        <row r="3288">
          <cell r="A3288">
            <v>0</v>
          </cell>
        </row>
        <row r="3289">
          <cell r="A3289" t="str">
            <v>19.07.180</v>
          </cell>
          <cell r="B3289" t="str">
            <v>FORNECIMENTO DE CHUVEIRO COM ARTICULACAO, DIAMETRO DE 1/2 POL. COM ACABAMENTO CROMADO,REF. C 1991-FABRIMAR OU SIMILAR, INCLUSIVE FIXACAO</v>
          </cell>
          <cell r="C3289" t="str">
            <v>Un</v>
          </cell>
          <cell r="D3289">
            <v>122.22</v>
          </cell>
        </row>
        <row r="3290">
          <cell r="A3290">
            <v>0</v>
          </cell>
        </row>
        <row r="3291">
          <cell r="A3291" t="str">
            <v>19.07.190</v>
          </cell>
          <cell r="B3291" t="str">
            <v>FORNECIMENTO DE CHUVEIRO DE METAL,DIAMETRO DE 1/2 POL., INCLUSIVE FIXACAO.</v>
          </cell>
          <cell r="C3291" t="str">
            <v>Un</v>
          </cell>
          <cell r="D3291">
            <v>64.75</v>
          </cell>
        </row>
        <row r="3292">
          <cell r="A3292">
            <v>0</v>
          </cell>
        </row>
        <row r="3293">
          <cell r="A3293" t="str">
            <v>19.07.200</v>
          </cell>
          <cell r="B3293" t="str">
            <v>FORNECIMENTO DE CHUVEIRO COM HASTE DE PLASTICO, DIAM. 1/2 POL. TIGRE OU SIMILAR, INCLUSIVE FIXACAO.</v>
          </cell>
          <cell r="C3293" t="str">
            <v>Un</v>
          </cell>
          <cell r="D3293">
            <v>11.73</v>
          </cell>
        </row>
        <row r="3294">
          <cell r="A3294">
            <v>0</v>
          </cell>
        </row>
        <row r="3295">
          <cell r="A3295" t="str">
            <v>19.07.210</v>
          </cell>
          <cell r="B3295" t="str">
            <v>FORNECIMENTO DE CAIXA DE DESCARGA DE SOBREPOR (TUBO ALTO), DE PLASTICO ( AKROS) OU SIMILAR, INCLUSIVE FIXACAO E ACESSORIOS CORRESPONDENTES.</v>
          </cell>
          <cell r="C3295" t="str">
            <v>Cj</v>
          </cell>
          <cell r="D3295">
            <v>100.73</v>
          </cell>
        </row>
        <row r="3296">
          <cell r="A3296">
            <v>0</v>
          </cell>
        </row>
        <row r="3297">
          <cell r="A3297" t="str">
            <v>19.07.240</v>
          </cell>
          <cell r="B3297" t="str">
            <v>FORNECIMENTO DE VALVULA DE DESCARGA COM REGISTRO, HYDRA OU SIMILAR, INCLUSIVE FIXACAO.</v>
          </cell>
          <cell r="C3297" t="str">
            <v>Un</v>
          </cell>
          <cell r="D3297">
            <v>217.73</v>
          </cell>
        </row>
        <row r="3298">
          <cell r="A3298">
            <v>0</v>
          </cell>
        </row>
        <row r="3299">
          <cell r="A3299" t="str">
            <v>19.07.250</v>
          </cell>
          <cell r="B3299" t="str">
            <v>FORNECIMENTO DE VALVULA DE DESCARGA COM REGISTRO, DOCOL OU SIMILAR, INCLUSIVE FIXACAO.</v>
          </cell>
          <cell r="C3299" t="str">
            <v>Un</v>
          </cell>
          <cell r="D3299">
            <v>202.38</v>
          </cell>
        </row>
        <row r="3300">
          <cell r="A3300">
            <v>0</v>
          </cell>
        </row>
        <row r="3301">
          <cell r="A3301" t="str">
            <v>19.07.260</v>
          </cell>
          <cell r="B3301" t="str">
            <v>FORNECIMENTO DE TORNEIRA DE PRESSAO PARA PIA DIAMETRO 1/2, REF. 1159 C-39, DECA OU SIMILAR, INCLUSIVE FIXACAO.</v>
          </cell>
          <cell r="C3301" t="str">
            <v>Un</v>
          </cell>
          <cell r="D3301">
            <v>95</v>
          </cell>
        </row>
        <row r="3302">
          <cell r="A3302">
            <v>0</v>
          </cell>
        </row>
        <row r="3303">
          <cell r="A3303" t="str">
            <v>19.07.270</v>
          </cell>
          <cell r="B3303" t="str">
            <v>FORNECIMENTO DE TORNEIRA DE PRESSAO PARA PIA, COM ACABAMENTO CROMADO, DIAMETRO DE 1/2 POL., REF. 1158, JR FABRIMAR OU SIMILAR, INCLUSIVE FIXACAO.</v>
          </cell>
          <cell r="C3303" t="str">
            <v>Un</v>
          </cell>
          <cell r="D3303">
            <v>68.5</v>
          </cell>
        </row>
        <row r="3304">
          <cell r="A3304">
            <v>0</v>
          </cell>
        </row>
        <row r="3305">
          <cell r="A3305" t="str">
            <v>19.07.275</v>
          </cell>
          <cell r="B3305" t="str">
            <v>FORNECIMENTO DE TORNEIRA DE PRESSAO PARA PIA, COM ACABAMENTO CROMADO, DIAM. DE 1/2 POL., COM AREJADOR, REF.1158, LINHA C-33 SIGMA OU SIMILAR, INCLUSIVE FIXACAO.</v>
          </cell>
          <cell r="C3305" t="str">
            <v>Un</v>
          </cell>
          <cell r="D3305">
            <v>45.98</v>
          </cell>
        </row>
        <row r="3306">
          <cell r="A3306">
            <v>0</v>
          </cell>
        </row>
        <row r="3307">
          <cell r="A3307" t="str">
            <v>19.07.280</v>
          </cell>
          <cell r="B3307" t="str">
            <v>FORNECIMENTO DE TORNEIRA DE PRESSAO PARA LAVATORIO, COM ACABAMENTO CROMADO, DIAM.1/2" REF. 1193 C-39 DECA OU SIMILAR, INCLUSIVE FIXACAO.</v>
          </cell>
          <cell r="C3307" t="str">
            <v>Un</v>
          </cell>
          <cell r="D3307">
            <v>103.5</v>
          </cell>
        </row>
        <row r="3308">
          <cell r="A3308">
            <v>0</v>
          </cell>
        </row>
        <row r="3309">
          <cell r="A3309" t="str">
            <v>19.07.285</v>
          </cell>
          <cell r="B3309" t="str">
            <v>FORNECIMENTO DE TORNEIRA DE PRESSAO PARA LAVATORIO, COM ACABAMENTO CROMADO, DIAM.1/2 POL., REF.1190 DL, FABRIMAR OU SIMILAR, INCLUSIVE FIXACAO.</v>
          </cell>
          <cell r="C3309" t="str">
            <v>Un</v>
          </cell>
          <cell r="D3309">
            <v>102.06</v>
          </cell>
        </row>
        <row r="3310">
          <cell r="A3310">
            <v>0</v>
          </cell>
        </row>
        <row r="3311">
          <cell r="A3311" t="str">
            <v>19.07.290</v>
          </cell>
          <cell r="B3311" t="str">
            <v>FORNECIMENTO DE TORNEIRA DE PRESSAO PARA LAVATORIO, COM ACABAMENTO CROMADO,DIAMETRO DE 1/2 POL., REF.1193, LINHA C-33, SIGMA OU SIMILAR, INCLUSIVE FIXACAO.</v>
          </cell>
          <cell r="C3311" t="str">
            <v>Un</v>
          </cell>
          <cell r="D3311">
            <v>40.119999999999997</v>
          </cell>
        </row>
        <row r="3312">
          <cell r="A3312">
            <v>0</v>
          </cell>
        </row>
        <row r="3313">
          <cell r="A3313" t="str">
            <v>19.07.300</v>
          </cell>
          <cell r="B3313" t="str">
            <v>FORNECIMENTO DE TORNEIRA DE PRESSAO PARA LAVANDARIA, COM ACABAMENTO CROMADO,DIAMETRO DE 1/2 POL., REF.1152, FABRIMAR OU SIMILAR,LINHA JUNIOR, INCLUSIVE FIXACAO.</v>
          </cell>
          <cell r="C3313" t="str">
            <v>Un</v>
          </cell>
          <cell r="D3313">
            <v>39.729999999999997</v>
          </cell>
        </row>
        <row r="3314">
          <cell r="A3314">
            <v>0</v>
          </cell>
        </row>
        <row r="3315">
          <cell r="A3315" t="str">
            <v>19.07.310</v>
          </cell>
          <cell r="B3315" t="str">
            <v>FORNECIMENTO DE TORNEIRA DE PRESSAO PARA LAVANDARIA, COM ACABAMENTO CROMADO, DIAMETRO DE 1/2 POL. REF.1153, LINHA C-33, SIGMA OU SIMILAR.</v>
          </cell>
          <cell r="C3315" t="str">
            <v>Un</v>
          </cell>
          <cell r="D3315">
            <v>30.23</v>
          </cell>
        </row>
        <row r="3316">
          <cell r="A3316">
            <v>0</v>
          </cell>
        </row>
        <row r="3317">
          <cell r="A3317" t="str">
            <v>19.07.320</v>
          </cell>
          <cell r="B3317" t="str">
            <v>FORNECIMENTO DE TORNEIRA AMARELA PARA JARDIM, DIAMETRO 3/4 POL., INCLUSIVE FIXACAO.</v>
          </cell>
          <cell r="C3317" t="str">
            <v>Un</v>
          </cell>
          <cell r="D3317">
            <v>17.5</v>
          </cell>
        </row>
        <row r="3318">
          <cell r="A3318">
            <v>0</v>
          </cell>
        </row>
        <row r="3319">
          <cell r="A3319" t="str">
            <v>19.07.330</v>
          </cell>
          <cell r="B3319" t="str">
            <v>FORNECIMENTO E ASSENTAMENTO DE REGISTRO DE ESFERA 3/4" COM BORBOLETA, ROSCÁVEL EM PVC, FAB.:TIGRE OU SIMILAR.</v>
          </cell>
          <cell r="C3319" t="str">
            <v>Un</v>
          </cell>
          <cell r="D3319">
            <v>17.43</v>
          </cell>
        </row>
        <row r="3320">
          <cell r="A3320">
            <v>0</v>
          </cell>
        </row>
        <row r="3321">
          <cell r="A3321" t="str">
            <v>19.07.340</v>
          </cell>
          <cell r="B3321" t="str">
            <v>FORNECIMENTO DE REGISTRO DE PRESSAO COM CANOPLA, ACABAMENTO CROMADO, REF.1416, FABRIMAR OU SIMILAR DE 1/2 POL., INCLUSIVE FIXACAO.</v>
          </cell>
          <cell r="C3321" t="str">
            <v>Un</v>
          </cell>
          <cell r="D3321">
            <v>57.11</v>
          </cell>
        </row>
        <row r="3322">
          <cell r="A3322">
            <v>0</v>
          </cell>
        </row>
        <row r="3323">
          <cell r="A3323" t="str">
            <v>19.07.350</v>
          </cell>
          <cell r="B3323" t="str">
            <v>FORNECIMENTO DE REGISTRO DE PRESSAO COM CANOPLA ACABAMENTO CROMADO, REF.1416, DECA 50 OU SIMILAR, LINHA PRATA, DIAMETRO DE 3/4 POL.,INCLUSIVE FIXACAO.</v>
          </cell>
          <cell r="C3323" t="str">
            <v>Un</v>
          </cell>
          <cell r="D3323">
            <v>87.72</v>
          </cell>
        </row>
        <row r="3324">
          <cell r="A3324">
            <v>0</v>
          </cell>
        </row>
        <row r="3325">
          <cell r="A3325" t="str">
            <v>19.07.360</v>
          </cell>
          <cell r="B3325" t="str">
            <v>FORNECIMENTO DE REGISTRO DE PRESSAO COM CANOPLA, ACABAMENTO CROMADO, REF.1416, FABRIMAR OU SIMILAR, DIAMETRO DE 3/4 POL., INCLUSIVE FIXACAO.</v>
          </cell>
          <cell r="C3325" t="str">
            <v>Un</v>
          </cell>
          <cell r="D3325">
            <v>64</v>
          </cell>
        </row>
        <row r="3326">
          <cell r="A3326">
            <v>0</v>
          </cell>
        </row>
        <row r="3327">
          <cell r="A3327" t="str">
            <v>19.07.365</v>
          </cell>
          <cell r="B3327" t="str">
            <v>FORNECIMENTO DE REGISTRO DE GAVETA COM CANOPLA, ACABAMENTO CROMADO, REF. 1509, LINHA ASCOT, FABRIMAR OU SIMILAR, DIAM. 1/2 POL., INCLUSIVE FIXACAO.</v>
          </cell>
          <cell r="C3327" t="str">
            <v>Un</v>
          </cell>
          <cell r="D3327">
            <v>55.51</v>
          </cell>
        </row>
        <row r="3328">
          <cell r="A3328">
            <v>0</v>
          </cell>
        </row>
        <row r="3329">
          <cell r="A3329" t="str">
            <v>19.07.390</v>
          </cell>
          <cell r="B3329" t="str">
            <v>FORNECIMENTO DE REGISTRO DE GAVETA COM CANOPLA, ACABAMENTO CROMADO, REF.1509-C39,DECA OU SIMILAR, LINHA PRATA, DIAMETRO DE 3/4 POL.,INCLUSIVE FIXACAO.</v>
          </cell>
          <cell r="C3329" t="str">
            <v>Un</v>
          </cell>
          <cell r="D3329">
            <v>75.25</v>
          </cell>
        </row>
        <row r="3330">
          <cell r="A3330">
            <v>0</v>
          </cell>
        </row>
        <row r="3331">
          <cell r="A3331" t="str">
            <v>19.07.410</v>
          </cell>
          <cell r="B3331" t="str">
            <v>FORNECIMENTO DE REGISTRO DE GAVETA COM CANOPLA, ACABAMENTO CROMADO, REF.1509-C39,DECA OU SIMILAR, LINHA PRATA, DIAMETRO DE 1 POL., INCLUSIVE FIXACAO.</v>
          </cell>
          <cell r="C3331" t="str">
            <v>Un</v>
          </cell>
          <cell r="D3331">
            <v>99.17</v>
          </cell>
        </row>
        <row r="3332">
          <cell r="A3332">
            <v>0</v>
          </cell>
        </row>
        <row r="3333">
          <cell r="A3333" t="str">
            <v>19.07.420</v>
          </cell>
          <cell r="B3333" t="str">
            <v>FORNECIMENTO DE REGISTRO DE GAVETA COM CANOPLA, ACABAMENTO CROMADO, REF.1509-C39,DECA OU SIMILAR, LINHA PRATA, DIAMETRO DE 1.1/4 POL., INCLUSIVE FIXACAO.</v>
          </cell>
          <cell r="C3333" t="str">
            <v>Un</v>
          </cell>
          <cell r="D3333">
            <v>138.9</v>
          </cell>
        </row>
        <row r="3334">
          <cell r="A3334">
            <v>0</v>
          </cell>
        </row>
        <row r="3335">
          <cell r="A3335" t="str">
            <v>19.07.430</v>
          </cell>
          <cell r="B3335" t="str">
            <v>FORNECIMENTO DE REGISTRO DE GAVETA COM CANOPLA, ACABAMENTO CROMADO, REF.1509-C39,DECA OU SIMILAR, LINHA PRATA, DIAMETRO DE 1.1/2 POL., INCLUSIVE FIXACAO.</v>
          </cell>
          <cell r="C3335" t="str">
            <v>Un</v>
          </cell>
          <cell r="D3335">
            <v>152.01</v>
          </cell>
        </row>
        <row r="3336">
          <cell r="A3336">
            <v>0</v>
          </cell>
        </row>
        <row r="3337">
          <cell r="A3337" t="str">
            <v>19.07.440</v>
          </cell>
          <cell r="B3337" t="str">
            <v>FORNECIMENTO DE REGISTRO DE GAVETA BRUTO, REF 1502, DECA OU SIMILAR, DIAMETRO DE 1/2 POL., INCLUSIVE FIXACAO.</v>
          </cell>
          <cell r="C3337" t="str">
            <v>Un</v>
          </cell>
          <cell r="D3337">
            <v>34.880000000000003</v>
          </cell>
        </row>
        <row r="3338">
          <cell r="A3338">
            <v>0</v>
          </cell>
        </row>
        <row r="3339">
          <cell r="A3339" t="str">
            <v>19.07.450</v>
          </cell>
          <cell r="B3339" t="str">
            <v>FORNECIMENTO DE REGISTRO DE GAVETA BRUTO, REF 1502, DECA OU SIMILAR, DIAMETRO DE 3/4 POL., INCLUSIVE FIXACAO.</v>
          </cell>
          <cell r="C3339" t="str">
            <v>Un</v>
          </cell>
          <cell r="D3339">
            <v>36.619999999999997</v>
          </cell>
        </row>
        <row r="3340">
          <cell r="A3340">
            <v>0</v>
          </cell>
        </row>
        <row r="3341">
          <cell r="A3341" t="str">
            <v>19.07.460</v>
          </cell>
          <cell r="B3341" t="str">
            <v>FORNECIMENTO DE REGISTRO DE GAVETA BRUTO, REF 1502, DECA OU SIMILAR, DIAMETRO DE 1 POL., IN CLUSIVE FIXACAO.</v>
          </cell>
          <cell r="C3341" t="str">
            <v>Un</v>
          </cell>
          <cell r="D3341">
            <v>47.17</v>
          </cell>
        </row>
        <row r="3342">
          <cell r="A3342">
            <v>0</v>
          </cell>
        </row>
        <row r="3343">
          <cell r="A3343" t="str">
            <v>19.07.470</v>
          </cell>
          <cell r="B3343" t="str">
            <v>FORNECIMENTO DE REGISTRO DE GAVETA BRUTO, REF 1502, DECA OU SIMILAR, DIAMETRO DE 1.1/4 POL. INCLUSIVE FIXACAO.</v>
          </cell>
          <cell r="C3343" t="str">
            <v>Un</v>
          </cell>
          <cell r="D3343">
            <v>64.7</v>
          </cell>
        </row>
        <row r="3344">
          <cell r="A3344">
            <v>0</v>
          </cell>
        </row>
        <row r="3345">
          <cell r="A3345" t="str">
            <v>19.07.480</v>
          </cell>
          <cell r="B3345" t="str">
            <v>FORNECIMENTO DE REGISTRO DE GAVETA BRUTO, REF 1502, DECA OU SIMILAR, DIAMETRO DE 1.1/2 POL. INCLUSIVE FIXACAO.</v>
          </cell>
          <cell r="C3345" t="str">
            <v>Un</v>
          </cell>
          <cell r="D3345">
            <v>81.180000000000007</v>
          </cell>
        </row>
        <row r="3346">
          <cell r="A3346">
            <v>0</v>
          </cell>
        </row>
        <row r="3347">
          <cell r="A3347" t="str">
            <v>19.07.490</v>
          </cell>
          <cell r="B3347" t="str">
            <v>FORNECIMENTO DE REGISTRO DE GAVETA BRUTO, REF 1502, DECA OU SIMILAR, DIAM. 2 POL.,INCLUSIVE FIXACAO.</v>
          </cell>
          <cell r="C3347" t="str">
            <v>Un</v>
          </cell>
          <cell r="D3347">
            <v>117.06</v>
          </cell>
        </row>
        <row r="3348">
          <cell r="A3348">
            <v>0</v>
          </cell>
        </row>
        <row r="3349">
          <cell r="A3349" t="str">
            <v>19.07.500</v>
          </cell>
          <cell r="B3349" t="str">
            <v>FORNECIMENTO DE REGISTRO DE GAVETA BRUTO, REF 1502, DECA OU SIMILAR, DIAM. 2. 1/2 POL., INCLUSIVE FIXACAO.</v>
          </cell>
          <cell r="C3349" t="str">
            <v>Un</v>
          </cell>
          <cell r="D3349">
            <v>241.9</v>
          </cell>
        </row>
        <row r="3350">
          <cell r="A3350">
            <v>0</v>
          </cell>
        </row>
        <row r="3351">
          <cell r="A3351" t="str">
            <v>19.07.510</v>
          </cell>
          <cell r="B3351" t="str">
            <v>FORNECIMENTO DE REGISTRO DE GAVETA BRUTO, REF 1502, DECA OU SIMILAR, DIAM. 3 POLEGADAS, INCLUSIVE FIXACAO.</v>
          </cell>
          <cell r="C3351" t="str">
            <v>Un</v>
          </cell>
          <cell r="D3351">
            <v>376.63</v>
          </cell>
        </row>
        <row r="3352">
          <cell r="A3352">
            <v>0</v>
          </cell>
        </row>
        <row r="3353">
          <cell r="A3353" t="str">
            <v>19.07.520</v>
          </cell>
          <cell r="B3353" t="str">
            <v>FORNECIMENTO DE BOMBA 1/3 HP, INCLUSIVE ACESSORIOS, FIXACAO E INSTALACAO.</v>
          </cell>
          <cell r="C3353" t="str">
            <v>Cj</v>
          </cell>
          <cell r="D3353">
            <v>480.88</v>
          </cell>
        </row>
        <row r="3354">
          <cell r="A3354">
            <v>0</v>
          </cell>
        </row>
        <row r="3355">
          <cell r="A3355" t="str">
            <v>19.07.525</v>
          </cell>
          <cell r="B3355" t="str">
            <v>FORNECIMENTO DE BOMBA 3/4 HP, INCLUSIVE ACESSORIOS, FIXACAO E INSTALACAO.</v>
          </cell>
          <cell r="C3355" t="str">
            <v>Cj</v>
          </cell>
          <cell r="D3355">
            <v>700.47</v>
          </cell>
        </row>
        <row r="3356">
          <cell r="A3356">
            <v>0</v>
          </cell>
        </row>
        <row r="3357">
          <cell r="A3357" t="str">
            <v>19.07.526</v>
          </cell>
          <cell r="B3357" t="str">
            <v>FORNECIMENTO E INSTALAÇÃO DE CONJUNTO MOTO-BOMBA (CENTRÍFUGA) MONOFÁSICA DE 3/4CV, SEM ACESSÓRIOS DE FIXAÇÃO, PARA VAZÃO DE 2,5M3/H, ALTURA MANOMÉTRICA DE 10M E DIÂMETRO DE RECALQUE DE 1".</v>
          </cell>
          <cell r="C3357" t="str">
            <v>Un</v>
          </cell>
          <cell r="D3357">
            <v>481</v>
          </cell>
        </row>
        <row r="3358">
          <cell r="A3358">
            <v>0</v>
          </cell>
        </row>
        <row r="3359">
          <cell r="A3359" t="str">
            <v>19.07.530</v>
          </cell>
          <cell r="B3359" t="str">
            <v>FORNECIMENTO DE VALVULA DE RETENCAO HORIZONTAL, DIAM. 1 POL., INCLUSIVE INSTALACAO.</v>
          </cell>
          <cell r="C3359" t="str">
            <v>Un</v>
          </cell>
          <cell r="D3359">
            <v>73.42</v>
          </cell>
        </row>
        <row r="3360">
          <cell r="A3360">
            <v>0</v>
          </cell>
        </row>
        <row r="3361">
          <cell r="A3361" t="str">
            <v>19.07.540</v>
          </cell>
          <cell r="B3361" t="str">
            <v>FORNECIMENTO DE VALVULA DE RETENCAO VERTICAL, DIAMETRO DE 1 POLEGADA, INCLUSIVE INSTALACAO.</v>
          </cell>
          <cell r="C3361" t="str">
            <v>Un</v>
          </cell>
          <cell r="D3361">
            <v>42.17</v>
          </cell>
        </row>
        <row r="3362">
          <cell r="A3362">
            <v>0</v>
          </cell>
        </row>
        <row r="3363">
          <cell r="A3363" t="str">
            <v>19.07.550</v>
          </cell>
          <cell r="B3363" t="str">
            <v>INSTALACAO DE CAIXA DAQUA DE FIBRO-CIMENTO, (CAPACIDADE 500 L), INCLUSIVE FORNECIMENTO DA MESMA, COLOCACAO E MONTAGEM DAS TUBULACOES E CONEXOES.</v>
          </cell>
          <cell r="C3363" t="str">
            <v>UD</v>
          </cell>
          <cell r="D3363">
            <v>352.22</v>
          </cell>
        </row>
        <row r="3364">
          <cell r="A3364">
            <v>0</v>
          </cell>
        </row>
        <row r="3365">
          <cell r="A3365" t="str">
            <v>19.07.560</v>
          </cell>
          <cell r="B3365" t="str">
            <v>INSTALACAO DE CAIXA DAQUA DE FIBRO-CIMENTO, (CAPACIDADE 1000 L),INCLUSIVE FORNECIMENTO DA MESMA, COLOCACAO E MONTAGEM DAS TUBULACOES E CONEXOES.</v>
          </cell>
          <cell r="C3365" t="str">
            <v>UD</v>
          </cell>
          <cell r="D3365">
            <v>526.97</v>
          </cell>
        </row>
        <row r="3366">
          <cell r="A3366">
            <v>0</v>
          </cell>
        </row>
        <row r="3367">
          <cell r="A3367" t="str">
            <v>19.07.565</v>
          </cell>
          <cell r="B3367" t="str">
            <v>INSTALACAO DE CAIXA DAQUA DE PVC (CAPACIDADE DE 500 LITROS), INCLUSIVE FORNECIMENTO DA MESMA, COLOCACAO E MONTAGEM DAS TUBULACOES E CONEXOES.</v>
          </cell>
          <cell r="C3367" t="str">
            <v>UD</v>
          </cell>
          <cell r="D3367">
            <v>393.03</v>
          </cell>
        </row>
        <row r="3368">
          <cell r="A3368">
            <v>0</v>
          </cell>
        </row>
        <row r="3369">
          <cell r="A3369" t="str">
            <v>19.07.566</v>
          </cell>
          <cell r="B3369" t="str">
            <v>INSTALACAO DE CAIXA DAQUA DE PVC (CAPACIDADE DE 1000 LITROS),INCLUSIVE FORNECIMENTO DA MESMA, COLOCACAO E MONTAGEM DAS TUBULACOES E CONEXOES.</v>
          </cell>
          <cell r="C3369" t="str">
            <v>UD</v>
          </cell>
          <cell r="D3369">
            <v>527.22</v>
          </cell>
        </row>
        <row r="3370">
          <cell r="A3370">
            <v>0</v>
          </cell>
        </row>
        <row r="3371">
          <cell r="A3371" t="str">
            <v>19.07.567</v>
          </cell>
          <cell r="B3371" t="str">
            <v>INSTALACAO DE CAIXA DAQUA DE PVC (CAPACIDADE DE 2000 LITROS),INCLUSIVE FORNECIMENTO DA MESMA, COLOCACAO E MONTAGEM DAS TUBULACOES E CONEXOES.</v>
          </cell>
          <cell r="C3371" t="str">
            <v>UD</v>
          </cell>
          <cell r="D3371">
            <v>852.22</v>
          </cell>
        </row>
        <row r="3372">
          <cell r="A3372">
            <v>0</v>
          </cell>
        </row>
        <row r="3373">
          <cell r="A3373" t="str">
            <v>19.07.568</v>
          </cell>
          <cell r="B3373" t="str">
            <v>INSTALAÇÃO DE RESERVATÓRIO D´ÁGUA DE PVC, SEM O FORNECIMENTO DO MESMO, CILÍNDRICO, CAPACIDADE DE 2000 L,,INCLUSIVE ADAPTADORES DE PVC COM FLANGES E ANÉIS DE 1"(01  UN), 2"(02UN) E 3/4"(01 UN).</v>
          </cell>
          <cell r="C3373" t="str">
            <v>Un</v>
          </cell>
          <cell r="D3373">
            <v>220.47</v>
          </cell>
        </row>
        <row r="3374">
          <cell r="A3374">
            <v>0</v>
          </cell>
        </row>
        <row r="3375">
          <cell r="A3375" t="str">
            <v>19.07.570</v>
          </cell>
          <cell r="B3375" t="str">
            <v>INSTALACAO DE TORNEIRA DE BOIA DIAM.3/4 POL., INCLUSIVE O FORNECIMENTO DA MESMA.</v>
          </cell>
          <cell r="C3375" t="str">
            <v>UD</v>
          </cell>
          <cell r="D3375">
            <v>8.7799999999999994</v>
          </cell>
        </row>
        <row r="3376">
          <cell r="A3376">
            <v>0</v>
          </cell>
        </row>
        <row r="3377">
          <cell r="A3377" t="str">
            <v>19.07.580</v>
          </cell>
          <cell r="B3377" t="str">
            <v>REBAIXAMENTO DE PENA DAQUA, INCLUINDO COMPLEMENTO DE TUBULACAO, CONEXOES, ESCAVACAO E REATERRO.</v>
          </cell>
          <cell r="C3377" t="str">
            <v>UD</v>
          </cell>
          <cell r="D3377">
            <v>31.07</v>
          </cell>
        </row>
        <row r="3378">
          <cell r="A3378">
            <v>0</v>
          </cell>
        </row>
        <row r="3379">
          <cell r="A3379" t="str">
            <v>19.07.585</v>
          </cell>
          <cell r="B3379" t="str">
            <v>IMPLANTACAO DE PENA D´AGUA, INCLUINDO COMPLEMENTO DE TUBULACAO, CONEXOES, ESCAVACAO E REATERRO.</v>
          </cell>
          <cell r="C3379" t="str">
            <v>UD</v>
          </cell>
          <cell r="D3379">
            <v>54.01</v>
          </cell>
        </row>
        <row r="3380">
          <cell r="A3380">
            <v>0</v>
          </cell>
        </row>
        <row r="3381">
          <cell r="A3381" t="str">
            <v>19.07.590</v>
          </cell>
          <cell r="B3381" t="str">
            <v>REBAIXAMENTO DE DISTRIBUIDOR DE 110 MM, INCLUSIVE ESCAVACAO E REATERRO (SEM TUBULAÇÃO E CONEXÕES).</v>
          </cell>
          <cell r="C3381" t="str">
            <v>m</v>
          </cell>
          <cell r="D3381">
            <v>15.86</v>
          </cell>
        </row>
        <row r="3382">
          <cell r="A3382">
            <v>0</v>
          </cell>
        </row>
        <row r="3383">
          <cell r="A3383" t="str">
            <v>19.07.595</v>
          </cell>
          <cell r="B3383" t="str">
            <v>INSTALACAO DAS CONEXOES, INCLUSIVE COMPLEMENTO DE TUBULACAO NO CASO DE REBAIXAMENTO DE DISTRIBUIDOR DE 110 MM.</v>
          </cell>
          <cell r="C3383" t="str">
            <v>UD</v>
          </cell>
          <cell r="D3383">
            <v>361.22</v>
          </cell>
        </row>
        <row r="3384">
          <cell r="A3384">
            <v>0</v>
          </cell>
        </row>
        <row r="3385">
          <cell r="A3385" t="str">
            <v>19.07.600</v>
          </cell>
          <cell r="B3385" t="str">
            <v>IMPLANTAÇÃO DE DISTRIBUIDOR, INCLUSIVE TUBULAÇÃO DE 50MM, CONEXÕES, ESCAVAÇÃO, ESCORAMENTO E REATERRO.</v>
          </cell>
          <cell r="C3385" t="str">
            <v>m</v>
          </cell>
          <cell r="D3385">
            <v>37.93</v>
          </cell>
        </row>
        <row r="3386">
          <cell r="A3386">
            <v>0</v>
          </cell>
        </row>
        <row r="3387">
          <cell r="A3387" t="str">
            <v>19.07.605</v>
          </cell>
          <cell r="B3387" t="str">
            <v>IMPLANTAÇÃO DE DISTRIBUIDOR, INCLUSIVE TUBULAÇÃO DE 60MM, CONEXÕES, ESCAVAÇÃO, ESCORAMENTO E REATERRO.</v>
          </cell>
          <cell r="C3387" t="str">
            <v>m</v>
          </cell>
          <cell r="D3387">
            <v>43.97</v>
          </cell>
        </row>
        <row r="3388">
          <cell r="A3388">
            <v>0</v>
          </cell>
        </row>
        <row r="3389">
          <cell r="A3389" t="str">
            <v>19.07.610</v>
          </cell>
          <cell r="B3389" t="str">
            <v>IMPLANTAÇÃO DE DISTRIBUIDOR, INCLUSIVE TUBULAÇÃO DE 75MM, CONEXÕES, ESCAVAÇÃO, ESCORAMENTO E REATERRO.</v>
          </cell>
          <cell r="C3389" t="str">
            <v>m</v>
          </cell>
          <cell r="D3389">
            <v>51.55</v>
          </cell>
        </row>
        <row r="3390">
          <cell r="A3390">
            <v>0</v>
          </cell>
        </row>
        <row r="3391">
          <cell r="A3391" t="str">
            <v>19.07.615</v>
          </cell>
          <cell r="B3391" t="str">
            <v>IMPLANTAÇÃO DE DISTRIBUIDOR, INCLUSIVE TUBULAÇÃO DE 85MM, CONEXÕES, ESCAVAÇÃO, ESCORAMENTO E REATERRO.</v>
          </cell>
          <cell r="C3391" t="str">
            <v>m</v>
          </cell>
          <cell r="D3391">
            <v>57.96</v>
          </cell>
        </row>
        <row r="3392">
          <cell r="A3392">
            <v>0</v>
          </cell>
        </row>
        <row r="3393">
          <cell r="A3393" t="str">
            <v>19.07.620</v>
          </cell>
          <cell r="B3393" t="str">
            <v>IMPLANTAÇÃO DE DISTRIBUIDOR, INCLUSIVE TUBULAÇÃO DE 110MM, CONEXÕES, ESCAVAÇÃO, ESCORAMENTO E REATERRO.</v>
          </cell>
          <cell r="C3393" t="str">
            <v>m</v>
          </cell>
          <cell r="D3393">
            <v>73.33</v>
          </cell>
        </row>
        <row r="3394">
          <cell r="A3394">
            <v>0</v>
          </cell>
        </row>
        <row r="3395">
          <cell r="A3395" t="str">
            <v>19.08.010</v>
          </cell>
          <cell r="B3395" t="str">
            <v>CORTE E RELIGACAO DE TUBULACAO DOMICILIAR DE AGUA, INCLUINDO REMANEJAMENTO.</v>
          </cell>
          <cell r="C3395" t="str">
            <v>Un</v>
          </cell>
          <cell r="D3395">
            <v>38.83</v>
          </cell>
        </row>
        <row r="3396">
          <cell r="A3396">
            <v>0</v>
          </cell>
        </row>
        <row r="3397">
          <cell r="A3397" t="str">
            <v>19.08.020</v>
          </cell>
          <cell r="B3397" t="str">
            <v>ESGOTAMENTO MANUAL DE FOSSA, INCLUSIVE TRANSPORTE DO MATERIAL COM CARRO DE MAO A UMA DISTANCIA MAXIMA DE 30M.</v>
          </cell>
          <cell r="C3397" t="str">
            <v>m3</v>
          </cell>
          <cell r="D3397">
            <v>43.4</v>
          </cell>
        </row>
        <row r="3398">
          <cell r="A3398">
            <v>0</v>
          </cell>
        </row>
        <row r="3399">
          <cell r="A3399" t="str">
            <v>19.08.030</v>
          </cell>
          <cell r="B3399" t="str">
            <v>CAIXA DE INSPECAO COM TAMPA E ANEIS PREMOLDADOS DE CONCRETO ARMADO DIAMETRO DE 0,40M,ISENTA DE CARGA MOVEL(MODELO 1).</v>
          </cell>
          <cell r="C3399" t="str">
            <v>Un</v>
          </cell>
          <cell r="D3399">
            <v>58.7</v>
          </cell>
        </row>
        <row r="3400">
          <cell r="A3400">
            <v>0</v>
          </cell>
        </row>
        <row r="3401">
          <cell r="A3401" t="str">
            <v>19.08.040</v>
          </cell>
          <cell r="B3401" t="str">
            <v>CAIXA DE INSPECAO COM TAMPA E ANEIS PREMOLDADOS DE CONCRETO ARMADO DIAMETRO DE 0,40M, SUJEITA A CARGA MOVEL (MODELO 2).</v>
          </cell>
          <cell r="C3401" t="str">
            <v>Un</v>
          </cell>
          <cell r="D3401">
            <v>73.849999999999994</v>
          </cell>
        </row>
        <row r="3402">
          <cell r="A3402">
            <v>0</v>
          </cell>
        </row>
        <row r="3403">
          <cell r="A3403" t="str">
            <v>19.08.050</v>
          </cell>
          <cell r="B3403" t="str">
            <v>CAIXA DE INSPECAO COM TAMPA E ANEIS PREMOLDADOS DE CONCRETO ARMADO DIAMETRO DE 0,60M,ISENTA DE CARGA MOVEL (MODELO 3).</v>
          </cell>
          <cell r="C3403" t="str">
            <v>Un</v>
          </cell>
          <cell r="D3403">
            <v>122.75</v>
          </cell>
        </row>
        <row r="3404">
          <cell r="A3404">
            <v>0</v>
          </cell>
        </row>
        <row r="3405">
          <cell r="A3405" t="str">
            <v>19.08.060</v>
          </cell>
          <cell r="B3405" t="str">
            <v>CAIXA DE INSPECAO COM TAMPA E ANEIS PREMOLDADOS DE CONCRETO ARMADO DIAMETRO DE 0,60M, SUJEITA A CARGA MOVEL (MODELO 4).</v>
          </cell>
          <cell r="C3405" t="str">
            <v>Un</v>
          </cell>
          <cell r="D3405">
            <v>158.65</v>
          </cell>
        </row>
        <row r="3406">
          <cell r="A3406">
            <v>0</v>
          </cell>
        </row>
        <row r="3407">
          <cell r="A3407" t="str">
            <v>19.08.070</v>
          </cell>
          <cell r="B3407" t="str">
            <v>COLCHAO DE AREIA,INCLUSIVE MAO-DE-OBRA DE ESPALHAMENTO E TRANSPORTE COM CARRO DE MAO.</v>
          </cell>
          <cell r="C3407" t="str">
            <v>m3</v>
          </cell>
          <cell r="D3407">
            <v>62.43</v>
          </cell>
        </row>
        <row r="3408">
          <cell r="A3408">
            <v>0</v>
          </cell>
        </row>
        <row r="3409">
          <cell r="A3409" t="str">
            <v>19.08.071</v>
          </cell>
          <cell r="B3409" t="str">
            <v>FORNECIMENTO E EXECUÇÃO DE CAMADA DE BRITA 50 EM SUMIDOURO E/OU FILTRO ANAERÓBICO</v>
          </cell>
          <cell r="C3409" t="str">
            <v>m3</v>
          </cell>
          <cell r="D3409">
            <v>92.87</v>
          </cell>
        </row>
        <row r="3410">
          <cell r="A3410">
            <v>0</v>
          </cell>
        </row>
        <row r="3411">
          <cell r="A3411" t="str">
            <v>19.08.080</v>
          </cell>
          <cell r="B3411" t="str">
            <v>FORNECIMENTO E INSTALAÇÃO DE CAIXA MÚLTIPLA DE DRENAGEM PLUVIAL RESIDENCIAL 350X350X311MM COM TAMPA EM GRELHA DE ALUMÍNIO PARA TRÁFEGO LEVE 35 X 35CM, INCLUSIVE ANEL DE BORRACHA - TIGRE OU SIMILAR.</v>
          </cell>
          <cell r="C3411" t="str">
            <v>Un</v>
          </cell>
          <cell r="D3411">
            <v>174.67</v>
          </cell>
        </row>
        <row r="3412">
          <cell r="A3412">
            <v>0</v>
          </cell>
        </row>
        <row r="3413">
          <cell r="A3413" t="str">
            <v>19.09.010</v>
          </cell>
          <cell r="B3413"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413" t="str">
            <v>Un</v>
          </cell>
          <cell r="D3413">
            <v>12515.07</v>
          </cell>
        </row>
        <row r="3414">
          <cell r="A3414">
            <v>0</v>
          </cell>
        </row>
        <row r="3415">
          <cell r="A3415" t="str">
            <v>19.09.020</v>
          </cell>
          <cell r="B3415" t="str">
            <v>FORNECIMENTO E MONTAGEM DE RESERVATÓRIO METÁLICO TIPO TAÇA, EM AÇO CARBONO USI SAC 41, COM CAPACIDADE PARA 10.000LITROS, TRATAMENTO INTERNO COM JATO ABRASIVO AO METAL BRANCO PADRÃO SA3, ACABAMENTO EM EPÓXI-POLIAMIDA ALTA ESPESSURA E TRATAMENTO EXTERNO COM</v>
          </cell>
          <cell r="C3415" t="str">
            <v>Un</v>
          </cell>
          <cell r="D3415">
            <v>17624.5</v>
          </cell>
        </row>
        <row r="3416">
          <cell r="A3416">
            <v>0</v>
          </cell>
        </row>
        <row r="3417">
          <cell r="A3417" t="str">
            <v>19.09.030</v>
          </cell>
          <cell r="B3417" t="str">
            <v>FORNECIMENTO E MONTAGEM DE RESERVATÓRIO METÁLICO TIPO TAÇA, EM AÇO CARBONO USI SAC 41, COM CAPACIDADE PARA 15.000LITROS, TRATAMENTO INTERNO COM JATO ABRASIVO AO METAL BRANCO PADRÃO SA3, ACABAMENTO EM EPÓXI-POLIAMIDA ALTA ESPESSURA E TRATAMENTO EXTERNO COM</v>
          </cell>
          <cell r="C3417" t="str">
            <v>Un</v>
          </cell>
          <cell r="D3417">
            <v>25326.37</v>
          </cell>
        </row>
        <row r="3418">
          <cell r="A3418">
            <v>0</v>
          </cell>
        </row>
        <row r="3419">
          <cell r="A3419" t="str">
            <v>19.09.099</v>
          </cell>
          <cell r="B3419" t="str">
            <v>FORNECIMENTO E INSTALAÇÃO DE RESERVATÓRIO D´ÁGUA DE FIBRA DE VIDRO, CILÍNDRICO, CAPACIDADE DE 3000 L, INCLUSIVE COLOCAÇÃO E MONTAGEM DAS TUBULAÇÕES E CONEXÕES (ADAPTADORES DE PVC COM FLANGES E ANÉIS DE 1"(01  UN), 2"(02UN) E 1 1/4"(01 UN)).</v>
          </cell>
          <cell r="C3419" t="str">
            <v>Un</v>
          </cell>
          <cell r="D3419">
            <v>1061.25</v>
          </cell>
        </row>
        <row r="3420">
          <cell r="A3420">
            <v>0</v>
          </cell>
        </row>
        <row r="3421">
          <cell r="A3421" t="str">
            <v>19.09.100</v>
          </cell>
          <cell r="B3421" t="str">
            <v>FORNECIMENTO E INSTALAÇÃO DE RESERVATÓRIO D´ÁGUA DE FIBRA DE VIDRO, CILÍNDRICO, CAPACIDADE DE 5000 L, INCLUSIVE COLOCAÇÃO E MONTAGEM DAS TUBULAÇÕES E CONEXÕES (ADAPTADORES DE PVC COM FLANGES E ANÉIS DE 1"(01  UN), 2"(02UN) E 1 1/4"(01 UN)).</v>
          </cell>
          <cell r="C3421" t="str">
            <v>Un</v>
          </cell>
          <cell r="D3421">
            <v>1600.91</v>
          </cell>
        </row>
        <row r="3422">
          <cell r="A3422">
            <v>0</v>
          </cell>
        </row>
        <row r="3423">
          <cell r="A3423" t="str">
            <v>19.09.200</v>
          </cell>
          <cell r="B3423" t="str">
            <v>ESTRUTURA DE CONCRETO ARMADO E CAIXA D´ÁGUA DE 10.000L EM FIBRA DE VIDRO, INSTALADA, PILAR CIRCULAR DE 7,00M, LAJE CIRCULAR DE CONCRETO ARMADO COM DIAM. DE 2,50M.INCLUSIVE FRETE PARA MIRANDIBA - ESCOLA FRANCISCO PIRES.</v>
          </cell>
          <cell r="C3423" t="str">
            <v>Un</v>
          </cell>
          <cell r="D3423">
            <v>11031.25</v>
          </cell>
        </row>
        <row r="3424">
          <cell r="A3424">
            <v>0</v>
          </cell>
        </row>
        <row r="3425">
          <cell r="A3425" t="str">
            <v>19.09.210</v>
          </cell>
          <cell r="B3425"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25" t="str">
            <v>Un</v>
          </cell>
          <cell r="D3425">
            <v>28699.11</v>
          </cell>
        </row>
        <row r="3426">
          <cell r="A3426">
            <v>0</v>
          </cell>
        </row>
        <row r="3427">
          <cell r="A3427" t="str">
            <v>19.10.001</v>
          </cell>
          <cell r="B3427"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27" t="str">
            <v>m</v>
          </cell>
          <cell r="D3427">
            <v>399.06</v>
          </cell>
        </row>
        <row r="3428">
          <cell r="A3428">
            <v>0</v>
          </cell>
        </row>
        <row r="3429">
          <cell r="A3429" t="str">
            <v>19.10.002</v>
          </cell>
          <cell r="B3429" t="str">
            <v>EXEC.DE POÇO TUBULAR PROF.- ESC. MAJOR LÉLIO, DIAM. FURO 10", PROF. ESTIMADA ATÉ 48M, SENDO 18M SEDIMENTAR E O RESTANTE CRISTALINO, USO DE BROCA TUNGSTÊNIO E DIAMANTE, BOMBA SUBMERSA, INCL.ANÁLISE DA ÁGUA, LICENÇA DE INST.E OPER.DO POÇO,  INST.QD DE COMAN</v>
          </cell>
          <cell r="C3429" t="str">
            <v>m</v>
          </cell>
          <cell r="D3429">
            <v>609.82000000000005</v>
          </cell>
        </row>
        <row r="3430">
          <cell r="A3430">
            <v>0</v>
          </cell>
        </row>
        <row r="3431">
          <cell r="A3431" t="str">
            <v>20.00.000</v>
          </cell>
          <cell r="B3431" t="str">
            <v>PAVIMENTACAO</v>
          </cell>
        </row>
        <row r="3432">
          <cell r="A3432">
            <v>0</v>
          </cell>
        </row>
        <row r="3433">
          <cell r="A3433" t="str">
            <v>20.01.010</v>
          </cell>
          <cell r="B3433" t="str">
            <v>REGULARIZACAO DO SUBLEITO, ABRANGENDO ESCARIFICACAO, HOMOGENEIZACAO , UMEDECIMENTO E COMPACTACAO COM ESPESSURA DE 15 CM, TEOR DE COMPACTACAO A 100 POR CENTO AASHO NORMAL(DNER-ME 47-64).</v>
          </cell>
          <cell r="C3433" t="str">
            <v>m2</v>
          </cell>
          <cell r="D3433">
            <v>1.26</v>
          </cell>
        </row>
        <row r="3434">
          <cell r="A3434">
            <v>0</v>
          </cell>
        </row>
        <row r="3435">
          <cell r="A3435" t="str">
            <v>20.01.020</v>
          </cell>
          <cell r="B3435" t="str">
            <v>EXECUCAO DE REFORCO DO SUBLEITO , ABRANGENDO ESPALHAMENTO, HOMOGENEIZACAO, UMEDECIMENTO E COMPACTACAO , TEOR DE COMPACTACAO A 100 POR CENTO AASHO INTERMEDIARIO ( DNER-ME-48-64 ), INCLUSIVE FORNECIMENTO DO MATERIAL PROVENIENTE DE JAZIDA (CBR 10 POR CENTO),</v>
          </cell>
          <cell r="C3435" t="str">
            <v>m3</v>
          </cell>
          <cell r="D3435">
            <v>34.96</v>
          </cell>
        </row>
        <row r="3436">
          <cell r="A3436">
            <v>0</v>
          </cell>
        </row>
        <row r="3437">
          <cell r="A3437" t="str">
            <v>20.02.010</v>
          </cell>
          <cell r="B3437" t="str">
            <v xml:space="preserve">EXEC. DE SUB-BASE ESTABILIZADA GRANULOMETR. ABRANGENDO ESPALHAMENTO, HOMOG., UMEDECIMENTO E COMPACTACAO COM ESPESSURA DE 12,0 CM, TEOR DE COMPACTACAO A 100 POR CENTO AASHO INTERMED. (DNER-ME-48-64),INCLUSIVE FORNEC. DO MATERIAL PROV. DE JAZIDA(CBR 20 POR </v>
          </cell>
          <cell r="C3437" t="str">
            <v>m2</v>
          </cell>
          <cell r="D3437">
            <v>6.03</v>
          </cell>
        </row>
        <row r="3438">
          <cell r="A3438">
            <v>0</v>
          </cell>
        </row>
        <row r="3439">
          <cell r="A3439" t="str">
            <v>20.02.020</v>
          </cell>
          <cell r="B3439" t="str">
            <v xml:space="preserve">EXEC. DE SUB-BASE ESTABILIZADA GRANULOMETR. ABRANGENDO ESPALHAMENTO, HOMOG., UMEDECIMENTO E COMPACTACAO COM ESPESSURA DE 15,0 CM, TEOR DE COMPACTACAO A 100 POR CENTO AASHO INTERMED. (DNER-ME-48-64),INCLUSIVE FORNEC. DO MATERIAL PROV. DE JAZIDA(CBR 20 POR </v>
          </cell>
          <cell r="C3439" t="str">
            <v>m2</v>
          </cell>
          <cell r="D3439">
            <v>6.97</v>
          </cell>
        </row>
        <row r="3440">
          <cell r="A3440">
            <v>0</v>
          </cell>
        </row>
        <row r="3441">
          <cell r="A3441" t="str">
            <v>20.02.030</v>
          </cell>
          <cell r="B3441" t="str">
            <v>EXEC. DE SUB-BASE ESTABILIZADA GRANULOMETR. ABRANGENDO ESPALHAMENTO, HOMOG., UMEDECIMENTO E COMPACTACAO COM ESPESSURA DE 20,0 CM, TEOR DE COMPACTACAO A 100 POR CENTO AASHO INTERMED. (DNER-ME-48-64),INCLUSIVE FORNEC. DO MATERIAL PROV.DE JAZIDA(CBR 20 POR C</v>
          </cell>
          <cell r="C3441" t="str">
            <v>m2</v>
          </cell>
          <cell r="D3441">
            <v>8.52</v>
          </cell>
        </row>
        <row r="3442">
          <cell r="A3442">
            <v>0</v>
          </cell>
        </row>
        <row r="3443">
          <cell r="A3443" t="str">
            <v>20.02.040</v>
          </cell>
          <cell r="B3443" t="str">
            <v>EXEC. DE SUB-BASE ESTABILIZADA GRANULOMETR. ABRANGENDO ESPALHAMENTO, HOMOG., UMEDECIMENTO E COMPACTACAO, TEOR DE COMPACTACAO A 100 POR CENTO AASHO INTERMEDIARIO(DNER-ME-48-64), INCLUSIVE FORNECIMENTO DO MATERIAL PROVENIENTE DE JAZIDA (CBR 20 POR CENTO), D</v>
          </cell>
          <cell r="C3443" t="str">
            <v>m3</v>
          </cell>
          <cell r="D3443">
            <v>35.33</v>
          </cell>
        </row>
        <row r="3444">
          <cell r="A3444">
            <v>0</v>
          </cell>
        </row>
        <row r="3445">
          <cell r="A3445" t="str">
            <v>20.02.050</v>
          </cell>
          <cell r="B3445" t="str">
            <v>EXEC.DE SUB-BASE OU BASE COM APROVEITAMENTO DO MATERIAL EXISTENTE(CBR 20 POR CENTO), UMEDECIMENTO E COMPACTAÇÃO COM ESPESSURA DE 20,0CM.TEOR DE COMPACTAÇÃO A 100 POR CENTO AASHO INTERMEDIÁRIO(DNER-ME-48-64).</v>
          </cell>
          <cell r="C3445" t="str">
            <v>m2</v>
          </cell>
          <cell r="D3445">
            <v>1.4</v>
          </cell>
        </row>
        <row r="3446">
          <cell r="A3446">
            <v>0</v>
          </cell>
        </row>
        <row r="3447">
          <cell r="A3447" t="str">
            <v>20.03.010</v>
          </cell>
          <cell r="B3447" t="str">
            <v>EXECUCAO DE BASE DE MACADAME BETUMINOSO, INCLUSIVE FORNECIMENTO DO MATERIAL.</v>
          </cell>
          <cell r="C3447" t="str">
            <v>m3</v>
          </cell>
          <cell r="D3447">
            <v>313.77999999999997</v>
          </cell>
        </row>
        <row r="3448">
          <cell r="A3448">
            <v>0</v>
          </cell>
        </row>
        <row r="3449">
          <cell r="A3449" t="str">
            <v>20.03.020</v>
          </cell>
          <cell r="B3449" t="str">
            <v>EXECUCAO DE BASE DE MACADAME HIDRAULICO COM ESPESSURA DE 0,10 M,INCLUSIVE FORNECIMENTO DO MATERIAL.</v>
          </cell>
          <cell r="C3449" t="str">
            <v>m2</v>
          </cell>
          <cell r="D3449">
            <v>12.61</v>
          </cell>
        </row>
        <row r="3450">
          <cell r="A3450">
            <v>0</v>
          </cell>
        </row>
        <row r="3451">
          <cell r="A3451" t="str">
            <v>20.03.030</v>
          </cell>
          <cell r="B3451" t="str">
            <v>EXECUCAO DE BASE DE MACADAME HIDRAULICO COM ESPESSURA DE 0,12 M,INCLUSIVE FORNECIMENTO DO MATERIAL.</v>
          </cell>
          <cell r="C3451" t="str">
            <v>m2</v>
          </cell>
          <cell r="D3451">
            <v>15.12</v>
          </cell>
        </row>
        <row r="3452">
          <cell r="A3452">
            <v>0</v>
          </cell>
        </row>
        <row r="3453">
          <cell r="A3453" t="str">
            <v>20.03.040</v>
          </cell>
          <cell r="B3453" t="str">
            <v>EXECUCAO DE BASE DE MACADAME HIDRAULICO COM ESPESSURA DE 0,15 M,INCLUSIVE FORNECIMENTO DO MATERIAL.</v>
          </cell>
          <cell r="C3453" t="str">
            <v>m2</v>
          </cell>
          <cell r="D3453">
            <v>18.920000000000002</v>
          </cell>
        </row>
        <row r="3454">
          <cell r="A3454">
            <v>0</v>
          </cell>
        </row>
        <row r="3455">
          <cell r="A3455" t="str">
            <v>20.03.050</v>
          </cell>
          <cell r="B3455" t="str">
            <v>EXECUCAO DE BASE DE MACADAME HIDRAULICO COM ESPESSURA DE 0,20 M,INCLUSIVE FORNECIMENTO DO MATERIAL.</v>
          </cell>
          <cell r="C3455" t="str">
            <v>m2</v>
          </cell>
          <cell r="D3455">
            <v>25.22</v>
          </cell>
        </row>
        <row r="3456">
          <cell r="A3456">
            <v>0</v>
          </cell>
        </row>
        <row r="3457">
          <cell r="A3457" t="str">
            <v>20.03.060</v>
          </cell>
          <cell r="B3457" t="str">
            <v>EXECUCAO DE BASE DE MACADAME HIDRAULICO, INCLUSIVE FORNECIMENTO DO MATERIAL.</v>
          </cell>
          <cell r="C3457" t="str">
            <v>m3</v>
          </cell>
          <cell r="D3457">
            <v>126.12</v>
          </cell>
        </row>
        <row r="3458">
          <cell r="A3458">
            <v>0</v>
          </cell>
        </row>
        <row r="3459">
          <cell r="A3459" t="str">
            <v>20.03.070</v>
          </cell>
          <cell r="B3459" t="str">
            <v>EXECUCAO DE BASE DE MACADAME VIBRADO A SECO COM ESPESSURA DE 0,10 M, INCLUSIVE FORNECIMENTO DO MATERIAL.</v>
          </cell>
          <cell r="C3459" t="str">
            <v>m2</v>
          </cell>
          <cell r="D3459">
            <v>12.21</v>
          </cell>
        </row>
        <row r="3460">
          <cell r="A3460">
            <v>0</v>
          </cell>
        </row>
        <row r="3461">
          <cell r="A3461" t="str">
            <v>20.03.080</v>
          </cell>
          <cell r="B3461" t="str">
            <v>EXECUCAO DE BASE DE MACADAME VIBRADO A SECO COM ESPESSURA DE 0,12 M, INCLUSIVE FORNECIMENTO DO MATERIAL.</v>
          </cell>
          <cell r="C3461" t="str">
            <v>m2</v>
          </cell>
          <cell r="D3461">
            <v>14.66</v>
          </cell>
        </row>
        <row r="3462">
          <cell r="A3462">
            <v>0</v>
          </cell>
        </row>
        <row r="3463">
          <cell r="A3463" t="str">
            <v>20.03.090</v>
          </cell>
          <cell r="B3463" t="str">
            <v>EXECUCAO DE BASE DE MACADAME VIBRADO A SECO COM ESPESSURA DE 0,15 M, INCLUSIVE FORNECIMENTO DO MATERIAL.</v>
          </cell>
          <cell r="C3463" t="str">
            <v>m2</v>
          </cell>
          <cell r="D3463">
            <v>18.329999999999998</v>
          </cell>
        </row>
        <row r="3464">
          <cell r="A3464">
            <v>0</v>
          </cell>
        </row>
        <row r="3465">
          <cell r="A3465" t="str">
            <v>20.03.100</v>
          </cell>
          <cell r="B3465" t="str">
            <v>EXECUCAO DE BASE DE MACADAME VIBRADO A SECO COM ESPESSURA DE 0,20 M, INCLUSIVE FORNECIMENTO DO MATERIAL.</v>
          </cell>
          <cell r="C3465" t="str">
            <v>m2</v>
          </cell>
          <cell r="D3465">
            <v>24.45</v>
          </cell>
        </row>
        <row r="3466">
          <cell r="A3466">
            <v>0</v>
          </cell>
        </row>
        <row r="3467">
          <cell r="A3467" t="str">
            <v>20.03.110</v>
          </cell>
          <cell r="B3467" t="str">
            <v>EXECUCAO DE BASE DE MACADAME VIBRADO A SECO, INCLUSIVE FORNECIMENTO DO MATERIAL.</v>
          </cell>
          <cell r="C3467" t="str">
            <v>m3</v>
          </cell>
          <cell r="D3467">
            <v>122.18</v>
          </cell>
        </row>
        <row r="3468">
          <cell r="A3468">
            <v>0</v>
          </cell>
        </row>
        <row r="3469">
          <cell r="A3469" t="str">
            <v>20.03.120</v>
          </cell>
          <cell r="B3469" t="str">
            <v>EXECUCAO DE BASE DE SOLO MELHORADO COM CIMENTO COM MISTURA NA PISTA,C/ 4 POR CENTO EM PESO DE CIMENTO, INCLUSIVE FORNECIMENTO DO MATERIAL.</v>
          </cell>
          <cell r="C3469" t="str">
            <v>m3</v>
          </cell>
          <cell r="D3469">
            <v>90.56</v>
          </cell>
        </row>
        <row r="3470">
          <cell r="A3470">
            <v>0</v>
          </cell>
        </row>
        <row r="3471">
          <cell r="A3471" t="str">
            <v>20.03.130</v>
          </cell>
          <cell r="B3471" t="str">
            <v>EXECUCAO DE BASE DE SOLO CIMENTO COM MISTURA NA PISTA, COM 6 POR CENTO EM PESO DE CIMENTO, INCLUSIVE FORNECIMENTO DO MATERIAL.</v>
          </cell>
          <cell r="C3471" t="str">
            <v>m3</v>
          </cell>
          <cell r="D3471">
            <v>106.46</v>
          </cell>
        </row>
        <row r="3472">
          <cell r="A3472">
            <v>0</v>
          </cell>
        </row>
        <row r="3473">
          <cell r="A3473" t="str">
            <v>20.03.140</v>
          </cell>
          <cell r="B3473" t="str">
            <v>EXECUCAO DE BASE DE SOLO CIMENTO COM MISTURA NA PISTA, C/ 8 POR CENTO EM PESO DE CIMENTO, INCLUSIVE FORNECIMENTO DE MATERIAL.</v>
          </cell>
          <cell r="C3473" t="str">
            <v>m3</v>
          </cell>
          <cell r="D3473">
            <v>127.96</v>
          </cell>
        </row>
        <row r="3474">
          <cell r="A3474">
            <v>0</v>
          </cell>
        </row>
        <row r="3475">
          <cell r="A3475" t="str">
            <v>20.03.150</v>
          </cell>
          <cell r="B3475" t="str">
            <v>EXECUCAO DE BASE DE SOLO BRITA 25 COM 25 POR CENTO DE PEDRA EM PESO, INCLUSIVE FORNECIMENTO DO MATERIAL.</v>
          </cell>
          <cell r="C3475" t="str">
            <v>m3</v>
          </cell>
          <cell r="D3475">
            <v>54.87</v>
          </cell>
        </row>
        <row r="3476">
          <cell r="A3476">
            <v>0</v>
          </cell>
        </row>
        <row r="3477">
          <cell r="A3477" t="str">
            <v>20.03.160</v>
          </cell>
          <cell r="B3477" t="str">
            <v>EXECUCAO DE BASE DE SOLO BRITA 25 C/ 35 POR CENTO DE PEDRA EM PESO, INCLUSIVE FORNECIMENTO DO MATERIAL.</v>
          </cell>
          <cell r="C3477" t="str">
            <v>m3</v>
          </cell>
          <cell r="D3477">
            <v>59.9</v>
          </cell>
        </row>
        <row r="3478">
          <cell r="A3478">
            <v>0</v>
          </cell>
        </row>
        <row r="3479">
          <cell r="A3479" t="str">
            <v>20.03.170</v>
          </cell>
          <cell r="B3479" t="str">
            <v>EXECUCAO DE BASE DE SOLO BRITA 25 C/ 50 POR CENTO DE PEDRA EM PESO, INCLUSIVE FORNECIMENTO DO MATERIAL.</v>
          </cell>
          <cell r="C3479" t="str">
            <v>m3</v>
          </cell>
          <cell r="D3479">
            <v>67.819999999999993</v>
          </cell>
        </row>
        <row r="3480">
          <cell r="A3480">
            <v>0</v>
          </cell>
        </row>
        <row r="3481">
          <cell r="A3481" t="str">
            <v>20.04.010</v>
          </cell>
          <cell r="B3481" t="str">
            <v>IMPRIMACAO MECANICA COM CM-30, TAXA 1,2L/M2.</v>
          </cell>
          <cell r="C3481" t="str">
            <v>m2</v>
          </cell>
          <cell r="D3481">
            <v>4.07</v>
          </cell>
        </row>
        <row r="3482">
          <cell r="A3482">
            <v>0</v>
          </cell>
        </row>
        <row r="3483">
          <cell r="A3483" t="str">
            <v>20.04.020</v>
          </cell>
          <cell r="B3483" t="str">
            <v>IMPRIMACAO MANUAL (MAO DE OBRA).</v>
          </cell>
          <cell r="C3483" t="str">
            <v>m2</v>
          </cell>
          <cell r="D3483">
            <v>1.22</v>
          </cell>
        </row>
        <row r="3484">
          <cell r="A3484">
            <v>0</v>
          </cell>
        </row>
        <row r="3485">
          <cell r="A3485" t="str">
            <v>20.04.030</v>
          </cell>
          <cell r="B3485" t="str">
            <v>IMPRIMACAO MANUAL (MAO DE OBRA) - SERVICO NOTURNO.</v>
          </cell>
          <cell r="C3485" t="str">
            <v>m2</v>
          </cell>
          <cell r="D3485">
            <v>1.46</v>
          </cell>
        </row>
        <row r="3486">
          <cell r="A3486">
            <v>0</v>
          </cell>
        </row>
        <row r="3487">
          <cell r="A3487" t="str">
            <v>20.04.040</v>
          </cell>
          <cell r="B3487" t="str">
            <v>PINTURA ASFALTICA COM APLICACAO MANUAL, EMULSAO CATIONICA RR-1C, TAXA DE 0,5 L/M2.</v>
          </cell>
          <cell r="C3487" t="str">
            <v>m2</v>
          </cell>
          <cell r="D3487">
            <v>1.91</v>
          </cell>
        </row>
        <row r="3488">
          <cell r="A3488">
            <v>0</v>
          </cell>
        </row>
        <row r="3489">
          <cell r="A3489" t="str">
            <v>20.04.050</v>
          </cell>
          <cell r="B3489" t="str">
            <v>PINTURA ASFALTICA COM EMULSAO CATIONICA RR-1C, TAXA DE 0,5 L/M2 - SERVICO NOTURNO.</v>
          </cell>
          <cell r="C3489" t="str">
            <v>m2</v>
          </cell>
          <cell r="D3489">
            <v>2.15</v>
          </cell>
        </row>
        <row r="3490">
          <cell r="A3490">
            <v>0</v>
          </cell>
        </row>
        <row r="3491">
          <cell r="A3491" t="str">
            <v>20.04.060</v>
          </cell>
          <cell r="B3491" t="str">
            <v>PINTURA ASFALTICA COM APLICACAO MECANICA, COM EMULSAO CATIONICA RR-1C, TAXA 0,5 L/M2.</v>
          </cell>
          <cell r="C3491" t="str">
            <v>m2</v>
          </cell>
          <cell r="D3491">
            <v>1.63</v>
          </cell>
        </row>
        <row r="3492">
          <cell r="A3492">
            <v>0</v>
          </cell>
        </row>
        <row r="3493">
          <cell r="A3493" t="str">
            <v>20.05.010</v>
          </cell>
          <cell r="B3493" t="str">
            <v>FABRICACAO DE PRE-MISTURADO A FRIO GROSSO COM 6,5% DE EMULSAO (PRODUCAO COMPACTADA).</v>
          </cell>
          <cell r="C3493" t="str">
            <v>m3</v>
          </cell>
          <cell r="D3493">
            <v>345.47</v>
          </cell>
        </row>
        <row r="3494">
          <cell r="A3494">
            <v>0</v>
          </cell>
        </row>
        <row r="3495">
          <cell r="A3495" t="str">
            <v>20.05.015</v>
          </cell>
          <cell r="B3495" t="str">
            <v>FABRICACAO DE PRE-MISTURADO A FRIO GROSSO PARA CAMADA DE BASE (BINDER) COM 7% DE EMULSAO (PRODUCAO COMPACTADA).</v>
          </cell>
          <cell r="C3495" t="str">
            <v>m3</v>
          </cell>
          <cell r="D3495">
            <v>363.52</v>
          </cell>
        </row>
        <row r="3496">
          <cell r="A3496">
            <v>0</v>
          </cell>
        </row>
        <row r="3497">
          <cell r="A3497" t="str">
            <v>20.05.020</v>
          </cell>
          <cell r="B3497" t="str">
            <v>FABRICACAO DE PRE-MISTURADO A FRIO FINO PARA CAMADA DE ROLAMENTO COM 7,0% DE EMULSAO (PRODUCAO COMPACTADA).</v>
          </cell>
          <cell r="C3497" t="str">
            <v>m3</v>
          </cell>
          <cell r="D3497">
            <v>362.05</v>
          </cell>
        </row>
        <row r="3498">
          <cell r="A3498">
            <v>0</v>
          </cell>
        </row>
        <row r="3499">
          <cell r="A3499" t="str">
            <v>20.05.025</v>
          </cell>
          <cell r="B3499" t="str">
            <v>FABRICACAO DE PRE-MISTURADO A FRIO FINO PARA CAMADA DE ROLAMENTO COM 7,5% DE EMULSAO (PRODUCAO COMPACTADA).</v>
          </cell>
          <cell r="C3499" t="str">
            <v>m3</v>
          </cell>
          <cell r="D3499">
            <v>381.75</v>
          </cell>
        </row>
        <row r="3500">
          <cell r="A3500">
            <v>0</v>
          </cell>
        </row>
        <row r="3501">
          <cell r="A3501" t="str">
            <v>20.05.030</v>
          </cell>
          <cell r="B3501" t="str">
            <v>CARGA OU DESCARGA MANUAL PRE-MISTURADO A FRIO FINO OU GROSSO (CURADO)</v>
          </cell>
          <cell r="C3501" t="str">
            <v>m3</v>
          </cell>
          <cell r="D3501">
            <v>6.2</v>
          </cell>
        </row>
        <row r="3502">
          <cell r="A3502">
            <v>0</v>
          </cell>
        </row>
        <row r="3503">
          <cell r="A3503" t="str">
            <v>20.05.040</v>
          </cell>
          <cell r="B3503" t="str">
            <v>CARGA OU DESCARGA MANUAL PRE-MISTURADO A FRIO FINO OU GROSSO (CURADO)-SERVICO NOTURNO.</v>
          </cell>
          <cell r="C3503" t="str">
            <v>m3</v>
          </cell>
          <cell r="D3503">
            <v>7.43</v>
          </cell>
        </row>
        <row r="3504">
          <cell r="A3504">
            <v>0</v>
          </cell>
        </row>
        <row r="3505">
          <cell r="A3505" t="str">
            <v>20.05.050</v>
          </cell>
          <cell r="B3505" t="str">
            <v>TRANSPORTE DE PRE-MISTURADO A FRIO FINO OU GROSSO, NO CASO DE REPOSICAO (CAMINHAO ACOMPANHANDO A TURMA), D.M.T. 24 KM.</v>
          </cell>
          <cell r="C3505" t="str">
            <v>m3</v>
          </cell>
          <cell r="D3505">
            <v>77.11</v>
          </cell>
        </row>
        <row r="3506">
          <cell r="A3506">
            <v>0</v>
          </cell>
        </row>
        <row r="3507">
          <cell r="A3507" t="str">
            <v>20.05.060</v>
          </cell>
          <cell r="B3507" t="str">
            <v>TRANSPORTE DE PRE-MISTURADO A FRIO FINO OU GROSSO, NO CASO DE REPOSICAO (CAMINHAO ACOMPANHANDO A TURMA), SERVICO NOTURNO, D.M.T 24KM.</v>
          </cell>
          <cell r="C3507" t="str">
            <v>m3</v>
          </cell>
          <cell r="D3507">
            <v>81.209999999999994</v>
          </cell>
        </row>
        <row r="3508">
          <cell r="A3508">
            <v>0</v>
          </cell>
        </row>
        <row r="3509">
          <cell r="A3509" t="str">
            <v>20.05.070</v>
          </cell>
          <cell r="B3509" t="str">
            <v>ESPALHAMENTO E COMPACTACAO DE PRE-MISTURADO A FRIO FINO OU GROSSO.</v>
          </cell>
          <cell r="C3509" t="str">
            <v>m3</v>
          </cell>
          <cell r="D3509">
            <v>2.77</v>
          </cell>
        </row>
        <row r="3510">
          <cell r="A3510">
            <v>0</v>
          </cell>
        </row>
        <row r="3511">
          <cell r="A3511" t="str">
            <v>20.05.080</v>
          </cell>
          <cell r="B3511" t="str">
            <v>ESPALHAMENTO E COMPACTACAO DE PRE-MISTURADO A FRIO FINO OU GROSSO, NO CASO DE REPOSICAO ( TAPA BURACO ).</v>
          </cell>
          <cell r="C3511" t="str">
            <v>m3</v>
          </cell>
          <cell r="D3511">
            <v>6.86</v>
          </cell>
        </row>
        <row r="3512">
          <cell r="A3512">
            <v>0</v>
          </cell>
        </row>
        <row r="3513">
          <cell r="A3513" t="str">
            <v>20.05.090</v>
          </cell>
          <cell r="B3513" t="str">
            <v>ESPALHAMENTO E COMPACTACAO DE PRE-MISTURADO A FRIO FINO OU GROSSO, NO CASO DE REPOSICAO ( TAPA BURACO )- SERVICO NOTURNO .</v>
          </cell>
          <cell r="C3513" t="str">
            <v>m3</v>
          </cell>
          <cell r="D3513">
            <v>7.53</v>
          </cell>
        </row>
        <row r="3514">
          <cell r="A3514">
            <v>0</v>
          </cell>
        </row>
        <row r="3515">
          <cell r="A3515" t="str">
            <v>20.05.100</v>
          </cell>
          <cell r="B3515" t="str">
            <v>ESCARIFICACAO DE PAVIMENTACAO ASFALTICA.</v>
          </cell>
          <cell r="C3515" t="str">
            <v>m2</v>
          </cell>
          <cell r="D3515">
            <v>5.37</v>
          </cell>
        </row>
        <row r="3516">
          <cell r="A3516">
            <v>0</v>
          </cell>
        </row>
        <row r="3517">
          <cell r="A3517" t="str">
            <v>20.05.110</v>
          </cell>
          <cell r="B3517" t="str">
            <v>ESCARIFICACAO DE PAVIMENTACAO ASFALTICA (SERVICO NOTURNO).</v>
          </cell>
          <cell r="C3517" t="str">
            <v>m2</v>
          </cell>
          <cell r="D3517">
            <v>6.36</v>
          </cell>
        </row>
        <row r="3518">
          <cell r="A3518">
            <v>0</v>
          </cell>
        </row>
        <row r="3519">
          <cell r="A3519" t="str">
            <v>20.05.120</v>
          </cell>
          <cell r="B3519" t="str">
            <v>CONCRETO BETUMINOSO USINADO A QUENTE, PARA CAMADA DE ROLAMENTO, 6% DE CAP EM MEDIA, INCLUSIVE APLICACAO E COMPACTACAO.</v>
          </cell>
          <cell r="C3519" t="str">
            <v>m3</v>
          </cell>
          <cell r="D3519">
            <v>589.92999999999995</v>
          </cell>
        </row>
        <row r="3520">
          <cell r="A3520">
            <v>0</v>
          </cell>
        </row>
        <row r="3521">
          <cell r="A3521" t="str">
            <v>20.05.130</v>
          </cell>
          <cell r="B3521" t="str">
            <v>TRATAMENTO SUPERFICIAL DUPLO COM 0,025 M DE ESPESSURA.</v>
          </cell>
          <cell r="C3521" t="str">
            <v>m2</v>
          </cell>
          <cell r="D3521">
            <v>6</v>
          </cell>
        </row>
        <row r="3522">
          <cell r="A3522">
            <v>0</v>
          </cell>
        </row>
        <row r="3523">
          <cell r="A3523" t="str">
            <v>20.05.140</v>
          </cell>
          <cell r="B3523" t="str">
            <v>FORNECIMENTO DE EMULSAO ASFALTICA CATIONICA RR-1C.</v>
          </cell>
          <cell r="C3523" t="str">
            <v>l</v>
          </cell>
          <cell r="D3523">
            <v>1.36</v>
          </cell>
        </row>
        <row r="3524">
          <cell r="A3524">
            <v>0</v>
          </cell>
        </row>
        <row r="3525">
          <cell r="A3525" t="str">
            <v>20.05.150</v>
          </cell>
          <cell r="B3525" t="str">
            <v>CONCRETO BETUMINOSO USINADO A QUENTE, PARA CAMADA DE LIGACAO OU REGULARIZACAO (BINDER), 4,5% DE CAP NO MINIMO, INCLUSIVE APLICACAO E COMPACTACAO.</v>
          </cell>
          <cell r="C3525" t="str">
            <v>m3</v>
          </cell>
          <cell r="D3525">
            <v>393.48</v>
          </cell>
        </row>
        <row r="3526">
          <cell r="A3526">
            <v>0</v>
          </cell>
        </row>
        <row r="3527">
          <cell r="A3527" t="str">
            <v>20.05.160</v>
          </cell>
          <cell r="B3527" t="str">
            <v>FORNECIMENTO E APLICACAO DE LAMA ASFALTICA</v>
          </cell>
          <cell r="C3527" t="str">
            <v>m2</v>
          </cell>
          <cell r="D3527">
            <v>4.68</v>
          </cell>
        </row>
        <row r="3528">
          <cell r="A3528">
            <v>0</v>
          </cell>
        </row>
        <row r="3529">
          <cell r="A3529" t="str">
            <v>20.06.010</v>
          </cell>
          <cell r="B3529" t="str">
            <v>PAVIMENTO EM CONCRETO DE CIMENTO PORTLAND DE FCK 33 MPA,COM EXECUCAO MECANIZADA (VIBRO ACABADORA), INCLUSIVE COLCHAO DE AREIA (5 CM), ACO, CURA E PREENCHIMENTO DE JUNTAS COM SELANTE A BASE DE ASFALTO.</v>
          </cell>
          <cell r="C3529" t="str">
            <v>m3</v>
          </cell>
          <cell r="D3529">
            <v>380.96</v>
          </cell>
        </row>
        <row r="3530">
          <cell r="A3530">
            <v>0</v>
          </cell>
        </row>
        <row r="3531">
          <cell r="A3531" t="str">
            <v>20.06.020</v>
          </cell>
          <cell r="B3531" t="str">
            <v>PAVIMENTO EM CONCRETO DE CIMENTO PORTLAND DE FCK 33 MPA, COM EXECUCAO MANUAL INCLUSIVE COLCHAO DE AREIA (5 CM), ACO, CURA E PREENCHIMENTO DE JUNTAS COM SELANTE A BASE DE ASFALTO.</v>
          </cell>
          <cell r="C3531" t="str">
            <v>m3</v>
          </cell>
          <cell r="D3531">
            <v>465.03</v>
          </cell>
        </row>
        <row r="3532">
          <cell r="A3532">
            <v>0</v>
          </cell>
        </row>
        <row r="3533">
          <cell r="A3533" t="str">
            <v>20.06.030</v>
          </cell>
          <cell r="B3533" t="str">
            <v>PAVIMENTO EM CONCRETO DE CIMENTO PORTLAND DE FCK 33 MPA, PARA RECONSTRUCAO DE PLACAS. INCLUSIVE COLCHAO DE AREIA (5 CM), CURA E PREENCHIMENTO DE JUNTAS C/ SELANTE A BASE DE ASFALTO.</v>
          </cell>
          <cell r="C3533" t="str">
            <v>m3</v>
          </cell>
          <cell r="D3533">
            <v>468.66</v>
          </cell>
        </row>
        <row r="3534">
          <cell r="A3534">
            <v>0</v>
          </cell>
        </row>
        <row r="3535">
          <cell r="A3535" t="str">
            <v>20.06.040</v>
          </cell>
          <cell r="B3535" t="str">
            <v>PAVIMENTO EM CONCRETO DE CIMENTO PORTLAND DE FCK 33 MPA, PARA RECONSTRUCAO DE PLACAS, UTILIZANDO-SE CONCRETO PRE-MISTURADO, EM USINA, INCLUSIVE COLCHAO DE AREIA (5 CM), CURA E PRE ENCHIMENTO DE JUNTAS COM SELANTE A BASE DE ASFALTO.</v>
          </cell>
          <cell r="C3535" t="str">
            <v>m3</v>
          </cell>
          <cell r="D3535">
            <v>377.27</v>
          </cell>
        </row>
        <row r="3536">
          <cell r="A3536">
            <v>0</v>
          </cell>
        </row>
        <row r="3537">
          <cell r="A3537" t="str">
            <v>20.06.050</v>
          </cell>
          <cell r="B3537" t="str">
            <v>PREENCHIMENTO DE JUNTAS COM SELANTE A BASE DE ASFALTO.</v>
          </cell>
          <cell r="C3537" t="str">
            <v>m</v>
          </cell>
          <cell r="D3537">
            <v>2.52</v>
          </cell>
        </row>
        <row r="3538">
          <cell r="A3538">
            <v>0</v>
          </cell>
        </row>
        <row r="3539">
          <cell r="A3539" t="str">
            <v>20.06.060</v>
          </cell>
          <cell r="B3539" t="str">
            <v>PREENCHIMENTO DE JUNTAS COM SELANTE A BASE DE ASFALTO, INCLUSIVE REMOCAO DO SELANTE ANTERIOR.</v>
          </cell>
          <cell r="C3539" t="str">
            <v>m</v>
          </cell>
          <cell r="D3539">
            <v>3.68</v>
          </cell>
        </row>
        <row r="3540">
          <cell r="A3540">
            <v>0</v>
          </cell>
        </row>
        <row r="3541">
          <cell r="A3541" t="str">
            <v>20.06.070</v>
          </cell>
          <cell r="B3541" t="str">
            <v>PREENCHIMENTO DE JUNTAS DE PLACAS DE CONCRETO COM MASTIQUE ASFALTICO, INCLUSIVE PENEIRAMENTO DA AREIA E LIMPEZA DAS JUNTAS COM JATO DE AR DE ALTA PRESSAO (SERVICO DIURNO)</v>
          </cell>
          <cell r="C3541" t="str">
            <v>m</v>
          </cell>
          <cell r="D3541">
            <v>1.93</v>
          </cell>
        </row>
        <row r="3542">
          <cell r="A3542">
            <v>0</v>
          </cell>
        </row>
        <row r="3543">
          <cell r="A3543" t="str">
            <v>20.06.080</v>
          </cell>
          <cell r="B3543" t="str">
            <v>PREENCHIMENTO DE JUNTAS DE PLACAS DE CONCRETO COM MASTIQUE ASFALTICO, INCLUSIVE PENEIRAMENTO DA AREIA E LIMPEZA DAS JUNTAS COM JATO AR DE ALTA PRESSAO (SERVICO NOTURNO)</v>
          </cell>
          <cell r="C3543" t="str">
            <v>m</v>
          </cell>
          <cell r="D3543">
            <v>2.11</v>
          </cell>
        </row>
        <row r="3544">
          <cell r="A3544">
            <v>0</v>
          </cell>
        </row>
        <row r="3545">
          <cell r="A3545" t="str">
            <v>20.06.090</v>
          </cell>
          <cell r="B3545" t="str">
            <v>PREENCHIMENTO DE JUNTAS DE PLACAS DE CONCRETO COM MASTIQUE ASFALTICO, INCLUSIVE PENEIRAMENTO DA AREIA, LIMPEZA DAS JUNTAS COM JATO DE AR DE ALTA PRESSAO E REMOCAO DO SELANTE ANTERIOR COM USO DE FERRAMENTAS LEVES (SERVICO DIURNO).</v>
          </cell>
          <cell r="C3545" t="str">
            <v>m</v>
          </cell>
          <cell r="D3545">
            <v>2.83</v>
          </cell>
        </row>
        <row r="3546">
          <cell r="A3546">
            <v>0</v>
          </cell>
        </row>
        <row r="3547">
          <cell r="A3547" t="str">
            <v>20.06.100</v>
          </cell>
          <cell r="B3547" t="str">
            <v>PREENCHIMENTO DE JUNTAS DE PLACAS DE CONCRETO COM MASTIQUE ASFALTICO, INCLUSIVE PENEIRAMENTO DA AREIA, LIMPEZA DAS JUNTAS COM JATO DE AR DE ALTA PRESSAO E REMOCAO DO SELANTE ANTERIOR COM USO DE FERRAMENTAS LEVES (SERVICO NOTURNO)</v>
          </cell>
          <cell r="C3547" t="str">
            <v>m</v>
          </cell>
          <cell r="D3547">
            <v>3.18</v>
          </cell>
        </row>
        <row r="3548">
          <cell r="A3548">
            <v>0</v>
          </cell>
        </row>
        <row r="3549">
          <cell r="A3549" t="str">
            <v>20.07.005</v>
          </cell>
          <cell r="B3549" t="str">
            <v>PAVIMENTO COM PARALELEPIPEDOS GRANITICOS ASSENTADOS SOBRE COLCHAO DE PO DE PEDRA COM 6.0 CM DE ESPESSURA,E REJUNTADOS COM ARGAMASSA DE CIMENTO E AREIA NO TRACO 1:2.</v>
          </cell>
          <cell r="C3549" t="str">
            <v>m2</v>
          </cell>
          <cell r="D3549">
            <v>32.909999999999997</v>
          </cell>
        </row>
        <row r="3550">
          <cell r="A3550">
            <v>0</v>
          </cell>
        </row>
        <row r="3551">
          <cell r="A3551" t="str">
            <v>20.07.010</v>
          </cell>
          <cell r="B3551" t="str">
            <v>PAVIMENTO COM PARALELEPIPEDOS GRANITICOS ASSENTADOS SOBRE COLCHAO DE AREIA COM 6.0 CM DE ESPESSURA, E REJUNTADOS COM ARGAMASSA DE CIMENTO E AREIA NO TRACO 1:2.</v>
          </cell>
          <cell r="C3551" t="str">
            <v>m2</v>
          </cell>
          <cell r="D3551">
            <v>33.659999999999997</v>
          </cell>
        </row>
        <row r="3552">
          <cell r="A3552">
            <v>0</v>
          </cell>
        </row>
        <row r="3553">
          <cell r="A3553" t="str">
            <v>20.07.020</v>
          </cell>
          <cell r="B3553" t="str">
            <v>PAVIMENTO COM PARALELEPIPEDOS GRANITICOS ( TAPA BURACO ),ASSENTADOS SOBRE COLCHAO DE AREIA DE 6 CM DE ESPESSURA,E REJUNTADOS COM ARGAMASSA DE CIMENTO E AREIA 1 2 ( AREA TOTAL POR RUA INFERIOR OU IGUAL A 30 M2 ).</v>
          </cell>
          <cell r="C3553" t="str">
            <v>m2</v>
          </cell>
          <cell r="D3553">
            <v>38.72</v>
          </cell>
        </row>
        <row r="3554">
          <cell r="A3554">
            <v>0</v>
          </cell>
        </row>
        <row r="3555">
          <cell r="A3555" t="str">
            <v>20.07.030</v>
          </cell>
          <cell r="B3555" t="str">
            <v>PAVIMENTO COM PARALELEPIPEDOS GRANITICOS ASSENTADOS SOBRE MISTURA DE CIMENTO E AREIA NO TRACO 1:6 COM 6 CM DE ESPESSURA, E REJUNTADO COM ARGAMASSA DE CIMENTO E AREIA NO TRACO 1:2</v>
          </cell>
          <cell r="C3555" t="str">
            <v>m2</v>
          </cell>
          <cell r="D3555">
            <v>45.5</v>
          </cell>
        </row>
        <row r="3556">
          <cell r="A3556">
            <v>0</v>
          </cell>
        </row>
        <row r="3557">
          <cell r="A3557" t="str">
            <v>20.07.040</v>
          </cell>
          <cell r="B3557" t="str">
            <v>PAVIMENTO COM PARALELEPIPEDOS GRANITICOS (TAPA BURACO), ASSENTADOS SOBRE MISTURA DE CIMENTO E AREIA NO TRACO 1 6 COM 6 CM DE ESPESSURA,E REJUNTADOS C/ ARGAMASSA DE CIMENTO E AREIA 1 2 (AREA TOTAL POR RUA INFERIOR OU IGUAL A 30 M2 ).</v>
          </cell>
          <cell r="C3557" t="str">
            <v>m2</v>
          </cell>
          <cell r="D3557">
            <v>53.08</v>
          </cell>
        </row>
        <row r="3558">
          <cell r="A3558">
            <v>0</v>
          </cell>
        </row>
        <row r="3559">
          <cell r="A3559" t="str">
            <v>20.07.050</v>
          </cell>
          <cell r="B3559" t="str">
            <v>REPOSICAO DE PAVIMENTO COM PARALELEPIPEDOS GRANITICOS ASSENTADOS SOBRE COLCHAO DE AREIA COM 6 CM DE ESPESSURA , E REJUNTADOS COM ARGAMASSA DE CIMENTO E AREIA 1 2.</v>
          </cell>
          <cell r="C3559" t="str">
            <v>m2</v>
          </cell>
          <cell r="D3559">
            <v>21.03</v>
          </cell>
        </row>
        <row r="3560">
          <cell r="A3560">
            <v>0</v>
          </cell>
        </row>
        <row r="3561">
          <cell r="A3561" t="str">
            <v>20.07.060</v>
          </cell>
          <cell r="B3561" t="str">
            <v>REPOSICAO DE PAVIMENTO COM PARALELEPIPEDOS GRANITICOS - ( TAPA BURACO ) ASSENTADOS SOBRE COLCHAO DE AREIA COM 6 CM DE ESPESSURA, E REJUNTADOS COM ARGAMASSA DE CIMENTO E AREIA 1 2 ( AREA TOTAL POR RUA INFERIOR OU IGUAL A 30 M2 ).</v>
          </cell>
          <cell r="C3561" t="str">
            <v>m2</v>
          </cell>
          <cell r="D3561">
            <v>25.22</v>
          </cell>
        </row>
        <row r="3562">
          <cell r="A3562">
            <v>0</v>
          </cell>
        </row>
        <row r="3563">
          <cell r="A3563" t="str">
            <v>20.07.070</v>
          </cell>
          <cell r="B3563" t="str">
            <v>REPOSICAO DE PAVIMENTO COM PARALELEPIPEDOS GRANITICOS ASSENTADOS SOBRE MISTURA DE CIMENTO E AREIA NO TRACO 1 6 COM 6 CM DE ESPESSURA, E REJUNTADOS COM ARGAMASSA DE CIMENTO E AREIA 1 2.</v>
          </cell>
          <cell r="C3563" t="str">
            <v>m2</v>
          </cell>
          <cell r="D3563">
            <v>33</v>
          </cell>
        </row>
        <row r="3564">
          <cell r="A3564">
            <v>0</v>
          </cell>
        </row>
        <row r="3565">
          <cell r="A3565" t="str">
            <v>20.07.080</v>
          </cell>
          <cell r="B3565" t="str">
            <v>REPOSICAO DE PAVIMENTO COM PARALELEPIPEDOS GRANITICOS - ( TAPA BURACO ) ASSENTADOS SOBRE MISTURA DE CIMENTO E AREIA NO TRACO 1 6 COM 6 CM DE ESPESSURA, E REJUNTADOS COM ARGAMASSA DE CIMENTO E AREIA 1 2 ( AREA TOTAL POR RUA INFERIOR OU IGUAL A 30 M2 ).</v>
          </cell>
          <cell r="C3565" t="str">
            <v>m2</v>
          </cell>
          <cell r="D3565">
            <v>39.58</v>
          </cell>
        </row>
        <row r="3566">
          <cell r="A3566">
            <v>0</v>
          </cell>
        </row>
        <row r="3567">
          <cell r="A3567" t="str">
            <v>20.07.090</v>
          </cell>
          <cell r="B3567" t="str">
            <v>PAVIMENTO COM PARALELEPIPEDOS GRANITICOS COM REJUNTE ASFALTICO, SOBRE COLCHAO DE AREIA DE 10 CM DE ESPESSURA ( METODO BRIPAR ).</v>
          </cell>
          <cell r="C3567" t="str">
            <v>m2</v>
          </cell>
          <cell r="D3567">
            <v>55.2</v>
          </cell>
        </row>
        <row r="3568">
          <cell r="A3568">
            <v>0</v>
          </cell>
        </row>
        <row r="3569">
          <cell r="A3569" t="str">
            <v>20.07.100</v>
          </cell>
          <cell r="B3569" t="str">
            <v>PAVIMENTO COM PARALELEPIPEDOS GRANITICOS ( TAPA BURACO ) , COM REJUNTE ASFALTICO, SOBRE COLCHAO DE AREIA DE 10 CM DE ESPESSURA ( METODO BRIPAR ), ( AREA TOTAL POR RUA INFERIOR OU IGUAL A 30 M2 )</v>
          </cell>
          <cell r="C3569" t="str">
            <v>m2</v>
          </cell>
          <cell r="D3569">
            <v>64.569999999999993</v>
          </cell>
        </row>
        <row r="3570">
          <cell r="A3570">
            <v>0</v>
          </cell>
        </row>
        <row r="3571">
          <cell r="A3571" t="str">
            <v>20.08.030</v>
          </cell>
          <cell r="B3571" t="str">
            <v>PAVIMENTO SOBRE BASE JA EXECUTADA COM BLOCOS PRE-MOLDADOS COM 6,5 CM DE ESPESSURA (TIPO BLOKRET OU SIMILAR ), ASSENTADOS SOBRE COLCHAO DE AREIA DE 5 CM, INCLUSIVE REJUNTAMENTO COM ASFALTO.</v>
          </cell>
          <cell r="C3571" t="str">
            <v>m2</v>
          </cell>
          <cell r="D3571">
            <v>40.700000000000003</v>
          </cell>
        </row>
        <row r="3572">
          <cell r="A3572">
            <v>0</v>
          </cell>
        </row>
        <row r="3573">
          <cell r="A3573" t="str">
            <v>20.08.040</v>
          </cell>
          <cell r="B3573" t="str">
            <v>PAVIMENTO SOBRE BASE JA EXECUTADA COM BLOCOS PRE-MOLDADOS COM 8,0 CM DE ESPESSURA (TIPO BLOKRET OU SIMILAR ), ASSENTADOS SOBRE COLCHAO DE AREIA DE 5 CM, INCLUSIVE REJUNTAMENTO COM ASFALTO.</v>
          </cell>
          <cell r="C3573" t="str">
            <v>m2</v>
          </cell>
          <cell r="D3573">
            <v>50.2</v>
          </cell>
        </row>
        <row r="3574">
          <cell r="A3574">
            <v>0</v>
          </cell>
        </row>
        <row r="3575">
          <cell r="A3575" t="str">
            <v>20.08.050</v>
          </cell>
          <cell r="B3575" t="str">
            <v>PAVIMENTO SOBRE BASE JA EXECUTADA COM BLOCOS PRE-MOLDADOS COM 10 CM DE ESPESSURA (TIPO BLOKRET OU SIMILAR ), ASSENTADOS SOBRE COLCHAO DE AREIA DE 5 CM, INCLUSIVE REJUNTAMENTO COM ASFALTO.</v>
          </cell>
          <cell r="C3575" t="str">
            <v>m2</v>
          </cell>
          <cell r="D3575">
            <v>56.45</v>
          </cell>
        </row>
        <row r="3576">
          <cell r="A3576">
            <v>0</v>
          </cell>
        </row>
        <row r="3577">
          <cell r="A3577" t="str">
            <v>20.08.060</v>
          </cell>
          <cell r="B3577" t="str">
            <v>REPOSICAO DE BLOCOS PRE-MOLDADOS ( TIPO BLOKRET OU SIMILAR ) , INCLUSIVE REJUNTAMENTO COM ASFALTO.</v>
          </cell>
          <cell r="C3577" t="str">
            <v>m2</v>
          </cell>
          <cell r="D3577">
            <v>12.57</v>
          </cell>
        </row>
        <row r="3578">
          <cell r="A3578">
            <v>0</v>
          </cell>
        </row>
        <row r="3579">
          <cell r="A3579" t="str">
            <v>20.08.070</v>
          </cell>
          <cell r="B3579" t="str">
            <v>FORNECIMENTO E EXECUÇÃO PAVIMENTAÇÃO EM BLOCO INTERTRAVADO DE CONCRETO, LINHA PAVER, COR NATURAL, DIMENSÕES 20X10X6CM, FAB: ACINOL OU SIMILAR, ASSENTADO SOBRE COLCHÃO DE AREIA ESP.5CM E JUNTAS PREENCHIDAS COM AREIA</v>
          </cell>
          <cell r="C3579" t="str">
            <v>m2</v>
          </cell>
          <cell r="D3579">
            <v>34.549999999999997</v>
          </cell>
        </row>
        <row r="3580">
          <cell r="A3580">
            <v>0</v>
          </cell>
        </row>
        <row r="3581">
          <cell r="A3581" t="str">
            <v>20.08.071</v>
          </cell>
          <cell r="B3581" t="str">
            <v>FORNECIMENTO E EXECUÇÃO PAVIMENTAÇÃO EM BLOCO INTERTRAVADO DE CONCRETO, LINHA PAVER, COR VERMELHA, DIMENSÕES 20X10X6CM, FAB: ACINOL OU SIMILAR, ASSENTADO SOBRE COLCHÃO DE AREIA E JUNTAS PREENCHIDAS COM AREIA.</v>
          </cell>
          <cell r="C3581" t="str">
            <v>m2</v>
          </cell>
          <cell r="D3581">
            <v>44.36</v>
          </cell>
        </row>
        <row r="3582">
          <cell r="A3582">
            <v>0</v>
          </cell>
        </row>
        <row r="3583">
          <cell r="A3583" t="str">
            <v>20.09.010</v>
          </cell>
          <cell r="B3583" t="str">
            <v>FORNECIMENTO E ASSENTAMENTO DE MEIO-FIO DE PEDRA GRANITICA, REJUNTADO COM ARGAMASSA DE CIMENTO E AREIA 1 2.</v>
          </cell>
          <cell r="C3583" t="str">
            <v>m</v>
          </cell>
          <cell r="D3583">
            <v>16.559999999999999</v>
          </cell>
        </row>
        <row r="3584">
          <cell r="A3584">
            <v>0</v>
          </cell>
        </row>
        <row r="3585">
          <cell r="A3585" t="str">
            <v>20.09.020</v>
          </cell>
          <cell r="B3585" t="str">
            <v>FORNECIMENTO E ASSENTAMENTO DE MEIO-FIO DE CONCRETO PARA PAVIMENTACAO PRENSADO (PADRAO DNER), REJUNTADO COM ARGAMASSA DE CIMENTO E A REIA 1 2.</v>
          </cell>
          <cell r="C3585" t="str">
            <v>m</v>
          </cell>
          <cell r="D3585">
            <v>20.93</v>
          </cell>
        </row>
        <row r="3586">
          <cell r="A3586">
            <v>0</v>
          </cell>
        </row>
        <row r="3587">
          <cell r="A3587" t="str">
            <v>20.09.021</v>
          </cell>
          <cell r="B3587" t="str">
            <v>FORNECIMENTO E ASSENTAMENTO DE MEIO-FIO DE CONCRETO PRE MOLDADO PARA JARDIM, DIMENSOES (1.00 X 0.20 X 0.075)M, REJUNTADO COM ARGAMASSA DE CIMENTO E AREIA 1 2.</v>
          </cell>
          <cell r="C3587" t="str">
            <v>m</v>
          </cell>
          <cell r="D3587">
            <v>14.55</v>
          </cell>
        </row>
        <row r="3588">
          <cell r="A3588">
            <v>0</v>
          </cell>
        </row>
        <row r="3589">
          <cell r="A3589" t="str">
            <v>20.09.022</v>
          </cell>
          <cell r="B3589" t="str">
            <v>FORNECIMENTO E ASSENTAMENTO DE MEIO-FIO DE CONCRETO PRE MOLDADO,DIMENSOES (1.00 X 0.25 X 0.10)M, REJUNTADO COM ARGAMASSA DE CIMENTO E AREIA 1 2.</v>
          </cell>
          <cell r="C3589" t="str">
            <v>m</v>
          </cell>
          <cell r="D3589">
            <v>15.56</v>
          </cell>
        </row>
        <row r="3590">
          <cell r="A3590">
            <v>0</v>
          </cell>
        </row>
        <row r="3591">
          <cell r="A3591" t="str">
            <v>20.09.030</v>
          </cell>
          <cell r="B3591" t="str">
            <v>CONSTRUCAO DE LINHA D´AGUA COM PARALELEPIPEDOS GRANITICOS ASSENTADOS SOBRE MISTURA DE CIMENTO E AREIA NO TRACO 1 6 COM 6 CM DE ESPESSURA E REJUNTADOS COM ARGAMASSA DE CIMENTO E AREIA 1 2,INCLUSIVE BASE DE CONCRETO 1 4 8 COM 10 CM DE ESPESSURA.</v>
          </cell>
          <cell r="C3591" t="str">
            <v>m</v>
          </cell>
          <cell r="D3591">
            <v>18.82</v>
          </cell>
        </row>
        <row r="3592">
          <cell r="A3592">
            <v>0</v>
          </cell>
        </row>
        <row r="3593">
          <cell r="A3593" t="str">
            <v>20.09.040</v>
          </cell>
          <cell r="B3593" t="str">
            <v>FORNEC.E ASSENT.DE MEIO-FIO DE PEDRA GRAN. REJUNTADO C/ ARG.DE CIM. E AREIA 1 2 E CONST.DE LINHA DAGUA DE PARALEL. ASSENTADOS SOBRE MISTURA DE CIM. E AREIA 1 6 C/6 CM DE ESP.E REJUNTADOS C/ ARG.DE CIM.E AREIA 1 2 ,INCLUSIVE BASE DE CONCRETO 1 4 8 C/ 10 CM</v>
          </cell>
          <cell r="C3593" t="str">
            <v>m</v>
          </cell>
          <cell r="D3593">
            <v>35.4</v>
          </cell>
        </row>
        <row r="3594">
          <cell r="A3594">
            <v>0</v>
          </cell>
        </row>
        <row r="3595">
          <cell r="A3595" t="str">
            <v>20.09.050</v>
          </cell>
          <cell r="B3595" t="str">
            <v>REPOSICAO DE MEIO-FIO DE PEDRA GRANITICA OU DE CONCRETO , REJUNTADOS COM ARGAMASSA DE CIMENTO E AREIA NO TRACO 1 2.</v>
          </cell>
          <cell r="C3595" t="str">
            <v>m</v>
          </cell>
          <cell r="D3595">
            <v>6.56</v>
          </cell>
        </row>
        <row r="3596">
          <cell r="A3596">
            <v>0</v>
          </cell>
        </row>
        <row r="3597">
          <cell r="A3597" t="str">
            <v>20.09.060</v>
          </cell>
          <cell r="B3597" t="str">
            <v>REPOSICAO DE LINHA DAQUA DE PARALELEPIPEDOS GRANITICOS ASSENTADOS SOBRE MISTURA DE CIMENTO E AREIA NO TRACO 1 6 COM 6 CM DE ESPESSURA E REJUNTADOS COM ARGAMASSA DE CIMENTO E AREIA 1 2 , INCLUSIVE BASE DE CONCRETO 1 4 8 COM 10 CM DE ESPESSURA.</v>
          </cell>
          <cell r="C3597" t="str">
            <v>m</v>
          </cell>
          <cell r="D3597">
            <v>15.82</v>
          </cell>
        </row>
        <row r="3598">
          <cell r="A3598">
            <v>0</v>
          </cell>
        </row>
        <row r="3599">
          <cell r="A3599" t="str">
            <v>20.09.070</v>
          </cell>
          <cell r="B3599" t="str">
            <v xml:space="preserve">REPOSICAO DE MEIO-FIO DE PEDRA GRANIT. OU DE CONCRETO , REJUNTADO COM ARG. DE CIM. E AREIA 1 2, E LINHA DAGUA DE PARALEL. ASSENT. SOBRE MIST. DE CIM. E AREIA 1 6 C/ 6 CM DE ESPESSURA E REJ. C/ ARG DE CIM. E AREIA 1 2,INCLUSIVE BASE DE CONC.1 4 8 C/ 10 CM </v>
          </cell>
          <cell r="C3599" t="str">
            <v>m</v>
          </cell>
          <cell r="D3599">
            <v>22.4</v>
          </cell>
        </row>
        <row r="3600">
          <cell r="A3600">
            <v>0</v>
          </cell>
        </row>
        <row r="3601">
          <cell r="A3601" t="str">
            <v>21.00.000</v>
          </cell>
          <cell r="B3601" t="str">
            <v>DRENAGEM</v>
          </cell>
        </row>
        <row r="3602">
          <cell r="A3602">
            <v>0</v>
          </cell>
        </row>
        <row r="3603">
          <cell r="A3603" t="str">
            <v>21.01.030</v>
          </cell>
          <cell r="B3603" t="str">
            <v>GRADE DE CONCRETO DE 0,30 X 0,95 M, INCLUSIVE ASSENTAMENTO E TRANSPORTE.</v>
          </cell>
          <cell r="C3603" t="str">
            <v>Un</v>
          </cell>
          <cell r="D3603">
            <v>63.61</v>
          </cell>
        </row>
        <row r="3604">
          <cell r="A3604">
            <v>0</v>
          </cell>
        </row>
        <row r="3605">
          <cell r="A3605" t="str">
            <v>21.01.060</v>
          </cell>
          <cell r="B3605" t="str">
            <v>TAMPAO(TAMPA E CAIXILHO) DE CONCRETO C/0,60 M DE DIAMETRO, INCLUSIVE ASSENTAMENTO E TRANSPORTE (LOGOMARCA P.C.R)</v>
          </cell>
          <cell r="C3605" t="str">
            <v>Un</v>
          </cell>
          <cell r="D3605">
            <v>158.13</v>
          </cell>
        </row>
        <row r="3606">
          <cell r="A3606">
            <v>0</v>
          </cell>
        </row>
        <row r="3607">
          <cell r="A3607" t="str">
            <v>21.01.070</v>
          </cell>
          <cell r="B3607" t="str">
            <v>TAMPA DE CONCRETO PARA TAMPAO COM 0,60 M DE DIAMETRO, INCLUSIVE ASSENTAMENTO E TRANSPORTE (LOGOMARCA P.C.R.)</v>
          </cell>
          <cell r="C3607" t="str">
            <v>Un</v>
          </cell>
          <cell r="D3607">
            <v>86.97</v>
          </cell>
        </row>
        <row r="3608">
          <cell r="A3608">
            <v>0</v>
          </cell>
        </row>
        <row r="3609">
          <cell r="A3609" t="str">
            <v>21.01.080</v>
          </cell>
          <cell r="B3609" t="str">
            <v>SOBRETAMPA DE CONCRETO NAS DIMENSOES 0,60 X 0,60 X 0,08 M,INCLUSIVE ASSENTAMENTO E TRANSPORTE (LOGOMARCA P.C.R)</v>
          </cell>
          <cell r="C3609" t="str">
            <v>Un</v>
          </cell>
          <cell r="D3609">
            <v>65.52</v>
          </cell>
        </row>
        <row r="3610">
          <cell r="A3610">
            <v>0</v>
          </cell>
        </row>
        <row r="3611">
          <cell r="A3611" t="str">
            <v>21.01.090</v>
          </cell>
          <cell r="B3611" t="str">
            <v>LEVANTAMENTO DE TAMPAO DE POCO DE VISITA EXISTENTE (ELEVACAO DA COTA DE NIVEL), DEVIDO A SERVICO DE RECAPEAMENTO ASFALTICO.</v>
          </cell>
          <cell r="C3611" t="str">
            <v>Un</v>
          </cell>
          <cell r="D3611">
            <v>46.3</v>
          </cell>
        </row>
        <row r="3612">
          <cell r="A3612">
            <v>0</v>
          </cell>
        </row>
        <row r="3613">
          <cell r="A3613" t="str">
            <v>21.02.010</v>
          </cell>
          <cell r="B3613" t="str">
            <v>CONSTRUCAO DE CAIXA COLETORA,TIPO"COM GRADE", EM ALVENARIA DE 1 VEZ - TIJOLOS MACICOS PRENSADOS ( REF. DR-01-OBRAS RECIFE) NAS DIMENSOES INTERNAS DE 0,25 X 0,85 X 1,00 M, INCLUSIVE ESCAVACAO, REATERRO COMPACTADO E REMOCAO DO MATERIAL EXCEDENTE ( SEM A GRA</v>
          </cell>
          <cell r="C3613" t="str">
            <v>Un</v>
          </cell>
          <cell r="D3613">
            <v>426.47</v>
          </cell>
        </row>
        <row r="3614">
          <cell r="A3614">
            <v>0</v>
          </cell>
        </row>
        <row r="3615">
          <cell r="A3615" t="str">
            <v>21.02.020</v>
          </cell>
          <cell r="B3615" t="str">
            <v>CONTRUCAO DE CAIXA COLETORA, TIPO COM GAVETA, EM ALVENARIA DE 1 VEZ DE TIJOLOS MACICOS PRENSADOS (REF. DR-03-OBRAS RECIFE) NAS DIM. INTERNAS 0,25X 0,90X 1,00 M ,INCLUSIVE ESCAVACAO,REATERRO COMPACTADO E REMOCAO DO MATERIAL EXCEDENTE (C/ TAMPA DE CONCRETO)</v>
          </cell>
          <cell r="C3615" t="str">
            <v>Un</v>
          </cell>
          <cell r="D3615">
            <v>723.33</v>
          </cell>
        </row>
        <row r="3616">
          <cell r="A3616">
            <v>0</v>
          </cell>
        </row>
        <row r="3617">
          <cell r="A3617" t="str">
            <v>21.02.030</v>
          </cell>
          <cell r="B3617" t="str">
            <v>CONTRUCAO DE CAIXA COLETORA, TIPO COM GAVETA, EM ALVENARIA DE 1 VEZ DE TIJOLOS MACICOS PRENSADOS (REF. DR-06-OBRAS RECIFE) NAS DIM. INTERNAS 0,8 X 0,8 X 0,90 M ,INCLUSIVE ESCAVACAO,REATERRO COMPACTADO E REMOCAO DO MAT. EXCEDENTE ( C/ SOBRETAMPA DE CONC.).</v>
          </cell>
          <cell r="C3617" t="str">
            <v>Un</v>
          </cell>
          <cell r="D3617">
            <v>971.96</v>
          </cell>
        </row>
        <row r="3618">
          <cell r="A3618">
            <v>0</v>
          </cell>
        </row>
        <row r="3619">
          <cell r="A3619" t="str">
            <v>21.03.060</v>
          </cell>
          <cell r="B3619" t="str">
            <v>CONSTRUCAO DE POCO DE VISITA EM ALVENARIA DE 1 VEZ-TIJOLOS MACICOS PRENSADOS (REF.DR-05-OBRAS RECIFE) NAS DIMENSOES INTERNAS 1,00 X 1,00 X 1,50 M, INCLUSIVE ESCAVACAO, REATERRO COMPACTADO E REMOCAO DO MATERIAL EXCEDENTE ( SEM O TAMPAO).</v>
          </cell>
          <cell r="C3619" t="str">
            <v>Un</v>
          </cell>
          <cell r="D3619">
            <v>1674.41</v>
          </cell>
        </row>
        <row r="3620">
          <cell r="A3620">
            <v>0</v>
          </cell>
        </row>
        <row r="3621">
          <cell r="A3621" t="str">
            <v>21.03.070</v>
          </cell>
          <cell r="B3621" t="str">
            <v>CONST. DE POCO DE VISITA EM ALVEN. DE 1 VEZ DE TIJOLOS MACICOS PRENSADOS (REF.DR-05-OBRAS RECIFE) NAS DIMENSOES INTERNAS 1,2X1,2X1,5 M, INCLUSIVE ESCAVACAO, REATERRO COMPACTADO E REMOCAO DO MATERIAL EXCEDENTE (SEM O TAMPAO).</v>
          </cell>
          <cell r="C3621" t="str">
            <v>Un</v>
          </cell>
          <cell r="D3621">
            <v>1952.76</v>
          </cell>
        </row>
        <row r="3622">
          <cell r="A3622">
            <v>0</v>
          </cell>
        </row>
        <row r="3623">
          <cell r="A3623" t="str">
            <v>21.03.080</v>
          </cell>
          <cell r="B3623" t="str">
            <v>CONSTRUCAO DE POCO DE VISITA EM ALVENARIA DE 1 VEZ DE TIJOLOS MACICOS PRENSADOS ( REF.DR-05-OBRAS RECIFE) NAS DIMENSOES INTERNAS 1,5 X 1,5 X 2,0 M INCLUSIVE ESCAVACAO,REATERRO COMPACTADO E REMOCAO DO MATERIAL EXCEDENTE ( SEM O TAMPAO ).</v>
          </cell>
          <cell r="C3623" t="str">
            <v>Un</v>
          </cell>
          <cell r="D3623">
            <v>2776.35</v>
          </cell>
        </row>
        <row r="3624">
          <cell r="A3624">
            <v>0</v>
          </cell>
        </row>
        <row r="3625">
          <cell r="A3625" t="str">
            <v>21.03.090</v>
          </cell>
          <cell r="B3625" t="str">
            <v>CONST. DE POCO DE VISITA EM ALVEN. DE 1 VEZ DE TIJOLOS MACICOS PRENSADOS (REF.DR-05-OBRAS RECIFE) NAS DIMENSOES INTERNAS 1,8X1,8X2,5 M, INCLUSIVE ESCAVACAO, REATERRO COMPACTADO E REMOCAO DO MATERIAL EXCEDENTE (SEM O TAMPAO).</v>
          </cell>
          <cell r="C3625" t="str">
            <v>Un</v>
          </cell>
          <cell r="D3625">
            <v>4287.22</v>
          </cell>
        </row>
        <row r="3626">
          <cell r="A3626">
            <v>0</v>
          </cell>
        </row>
        <row r="3627">
          <cell r="A3627" t="str">
            <v>21.03.100</v>
          </cell>
          <cell r="B3627" t="str">
            <v>CONST. DE POCO DE VISITA EM ALVEN. DE 1 VEZ DE TIJOLOS MACICOS PRENSADOS (REF.DR-05-OBRAS RECIFE ) NAS DIMENSOES INTERNAS 2,2 X 2,2 X 2,5 M INCLUSIVE ESCAVACAO,REATERRO COMPACTADO E REMOCAO DO MATERIAL EXCEDENTE ( SEM O TAMPAO ).</v>
          </cell>
          <cell r="C3627" t="str">
            <v>Un</v>
          </cell>
          <cell r="D3627">
            <v>5503.76</v>
          </cell>
        </row>
        <row r="3628">
          <cell r="A3628">
            <v>0</v>
          </cell>
        </row>
        <row r="3629">
          <cell r="A3629" t="str">
            <v>21.03.110</v>
          </cell>
          <cell r="B3629" t="str">
            <v>CONST. DE POCO DE VISITA, TIPO C/ GAVETA, EM ALVEN.DE 1 VEZ DE TIJ. MACICOS PRENSADOS (REF DR-02-OBRAS RECIFE ) NAS DIMENSOES INTERNAS 1,0 X 1,0 X 1,5 M,INCLUSIVE ESCAVACAO,REATERRO COMPACTADO E REMOCAO DO MATERIAL EXCEDENTE (COM SOBRETAMPA DE CONCRETO).</v>
          </cell>
          <cell r="C3629" t="str">
            <v>Un</v>
          </cell>
          <cell r="D3629">
            <v>1726.45</v>
          </cell>
        </row>
        <row r="3630">
          <cell r="A3630">
            <v>0</v>
          </cell>
        </row>
        <row r="3631">
          <cell r="A3631" t="str">
            <v>21.03.120</v>
          </cell>
          <cell r="B3631" t="str">
            <v>CONST. DE POCO DE VISITA, TIPO C/ GAVETA, EM ALVENARIA DE 1 VEZ DE TIJ. MACICOS PRENSADOS (REF.DR-02-OBRAS RECIFE) NAS DIMENSOES INTERNAS 1,2 X 1,2 X 1,5 M, INCLUSIVE ESCAVACAO, REATERRO COMPACTADO E REMOCAO DO MATERIAL EXCEDENTE (COM SOBRETAMPA DE CONCRE</v>
          </cell>
          <cell r="C3631" t="str">
            <v>Un</v>
          </cell>
          <cell r="D3631">
            <v>1985.88</v>
          </cell>
        </row>
        <row r="3632">
          <cell r="A3632">
            <v>0</v>
          </cell>
        </row>
        <row r="3633">
          <cell r="A3633" t="str">
            <v>21.03.130</v>
          </cell>
          <cell r="B3633" t="str">
            <v>CONST. DE POCO DE VISITA, TIPO C/ GAVETA, EM ALVENARIA DE 1 VEZ DE TIJ. MACICOS PRENSADOS (REF.DR-02-OBRAS RECIFE) NAS DIMENSOES INTERNAS 1,5X1,5X2,0 M, INCLUSIVE ESCAVACAO, REATERRO COMPACTADO E REMOCAO DO MATERIAL EXCEDENTE (COM SOBRETAMPA DE CONCRETO).</v>
          </cell>
          <cell r="C3633" t="str">
            <v>Un</v>
          </cell>
          <cell r="D3633">
            <v>3040.66</v>
          </cell>
        </row>
        <row r="3634">
          <cell r="A3634">
            <v>0</v>
          </cell>
        </row>
        <row r="3635">
          <cell r="A3635" t="str">
            <v>21.03.140</v>
          </cell>
          <cell r="B3635" t="str">
            <v>CONST. DE POCO DE VISITA, TIPO C/ GAVETA, EM ALVENARIA DE 1 VEZ DE TIJ. MACICOS PRENSADOS (REF.DR-02-OBRAS RECIFE) NAS DIMENSOES INTERNAS 1,8X1,8X2,5 M, INCLUSIVE ESCAVACAO, REATERRO COMPACTADO E REMOCAO DO MATERIAL EXCEDENTE (COM SOBRETAMPA DE CONCRETO).</v>
          </cell>
          <cell r="C3635" t="str">
            <v>Un</v>
          </cell>
          <cell r="D3635">
            <v>4147.05</v>
          </cell>
        </row>
        <row r="3636">
          <cell r="A3636">
            <v>0</v>
          </cell>
        </row>
        <row r="3637">
          <cell r="A3637" t="str">
            <v>21.03.150</v>
          </cell>
          <cell r="B3637" t="str">
            <v>CONST. DE POCO DE VISITA, TIPO C/ GRADE, EM ALVENARIA DE 1 VEZ DE TIJ. MACICOS PRENSADOS (REF.DR-04-OBRAS RECIFE) NAS DIMENSOES INTERNAS 1,0X1,0X1,5 M, INCLUSIVE ESCAVACAO, REATERRO COMPACTADO E REMOCAO DO MATERIAL EXCEDENTE (C/ SOBRETAMPA DE CONCRETO E S</v>
          </cell>
          <cell r="C3637" t="str">
            <v>Un</v>
          </cell>
          <cell r="D3637">
            <v>2043.57</v>
          </cell>
        </row>
        <row r="3638">
          <cell r="A3638">
            <v>0</v>
          </cell>
        </row>
        <row r="3639">
          <cell r="A3639" t="str">
            <v>21.03.160</v>
          </cell>
          <cell r="B3639" t="str">
            <v>CONST. DE POCO DE VISITA, TIPO C/ GRADE, EM ALVENARIA DE 1 VEZ DE TIJ. MACICOS PRENSADOS (REF.DR-04-OBRAS RECIFE) NAS DIMENSOES INTERNAS 1,2X1,2X1,5 M, INCLUSIVE ESCAVACAO, REATERRO COMPACTADO E REMOCAO DO MATERIAL EXCEDENTE (C/ SOBRETAMPA DE CONCRETO E S</v>
          </cell>
          <cell r="C3639" t="str">
            <v>Un</v>
          </cell>
          <cell r="D3639">
            <v>2236.25</v>
          </cell>
        </row>
        <row r="3640">
          <cell r="A3640">
            <v>0</v>
          </cell>
        </row>
        <row r="3641">
          <cell r="A3641" t="str">
            <v>21.03.170</v>
          </cell>
          <cell r="B3641" t="str">
            <v>CONST. DE POCO DE VISITA, TIPO C/ GRADE, EM ALVENARIA DE 1 VEZ DE TIJ. MACICOS PRENSADOS (REF.DR-04-OBRAS RECIFE) NAS DIMENSOES INTERNAS 1,5X1,5X2,0 M, INCLUSIVE ESCAVACAO, REATERRO COMPACTADO E REMOCAO DO MATERIAL EXCEDENTE (C/ SOBRETAMPA DE CONCRETO E S</v>
          </cell>
          <cell r="C3641" t="str">
            <v>Un</v>
          </cell>
          <cell r="D3641">
            <v>3513.23</v>
          </cell>
        </row>
        <row r="3642">
          <cell r="A3642">
            <v>0</v>
          </cell>
        </row>
        <row r="3643">
          <cell r="A3643" t="str">
            <v>21.03.180</v>
          </cell>
          <cell r="B3643" t="str">
            <v>CONST. DE POCO DE VISITA, TIPO C/ GRADE, EM ALVENARIA DE 1 VEZ DE TIJ. MACICOS PRENSADOS (REF.DR-04-OBRAS RECIFE) NAS DIMENSOES INTERNAS 1,8X1,8X2,5 M, INCLUSIVE ESCAVACAO, REATERRO COMPACTADO E REMOCAO DO MATERIAL EXCEDENTE (C/ SOBRETAMPA DE CONCRETO E S</v>
          </cell>
          <cell r="C3643" t="str">
            <v>Un</v>
          </cell>
          <cell r="D3643">
            <v>4730.92</v>
          </cell>
        </row>
        <row r="3644">
          <cell r="A3644">
            <v>0</v>
          </cell>
        </row>
        <row r="3645">
          <cell r="A3645" t="str">
            <v>21.04.030</v>
          </cell>
          <cell r="B3645" t="str">
            <v>ENSECADEIRA COM PRANCHOES DE MADEIRA DE LEI DE 3 X 6 POLEGADAS E QUADROS UTILIZANDO LONGARINAS DE MADEIRA DE 3 X 5 POLEGADAS, INCLUSIVE POSTERIOR RETIRADA.(AREA NAO CRAVADA).</v>
          </cell>
          <cell r="C3645" t="str">
            <v>m2</v>
          </cell>
          <cell r="D3645">
            <v>81.8</v>
          </cell>
        </row>
        <row r="3646">
          <cell r="A3646">
            <v>0</v>
          </cell>
        </row>
        <row r="3647">
          <cell r="A3647" t="str">
            <v>21.04.035</v>
          </cell>
          <cell r="B3647" t="str">
            <v>ENSECADEIRA COM PRANCHOES DE MADEIRA DE LEI COM 3 X 6 POLEGADAS E QUADROS UTILIZANDO LONGARINAS DE MADEIRA DE 3 X 5 POLEGADAS, INCLUSIVE POSTERIOR RETIRADA. (AREA CRAVADA).</v>
          </cell>
          <cell r="C3647" t="str">
            <v>m2</v>
          </cell>
          <cell r="D3647">
            <v>107.73</v>
          </cell>
        </row>
        <row r="3648">
          <cell r="A3648">
            <v>0</v>
          </cell>
        </row>
        <row r="3649">
          <cell r="A3649" t="str">
            <v>21.04.040</v>
          </cell>
          <cell r="B3649" t="str">
            <v>ESCORAMENTO DE VALAS COM PRANCHOES METALICOS E QUADROS UTILIZANDO LONGARINAS DE MADEIRA DE 3 X 5 POL. ,INCLUSIVE POSTERIOR RETIRADA ( AREA CRAVADA ).</v>
          </cell>
          <cell r="C3649" t="str">
            <v>m2</v>
          </cell>
          <cell r="D3649">
            <v>34.450000000000003</v>
          </cell>
        </row>
        <row r="3650">
          <cell r="A3650">
            <v>0</v>
          </cell>
        </row>
        <row r="3651">
          <cell r="A3651" t="str">
            <v>21.04.050</v>
          </cell>
          <cell r="B3651" t="str">
            <v>ESCORAMENTO DE VALAS COM PRANCHOES METALICOS E QUADROS UTILIZANDO LONGARINAS DE MADEIRA DE 3 X 5 POL., INCLUSIVE POSTERIOR RETIRADA ( AREA NAO CRAVADA ).</v>
          </cell>
          <cell r="C3651" t="str">
            <v>m2</v>
          </cell>
          <cell r="D3651">
            <v>22.52</v>
          </cell>
        </row>
        <row r="3652">
          <cell r="A3652">
            <v>0</v>
          </cell>
        </row>
        <row r="3653">
          <cell r="A3653" t="str">
            <v>21.04.060</v>
          </cell>
          <cell r="B3653" t="str">
            <v>ESCORAMENTO DESCONTINUO DE VALAS.</v>
          </cell>
          <cell r="C3653" t="str">
            <v>m2</v>
          </cell>
          <cell r="D3653">
            <v>24.82</v>
          </cell>
        </row>
        <row r="3654">
          <cell r="A3654">
            <v>0</v>
          </cell>
        </row>
        <row r="3655">
          <cell r="A3655" t="str">
            <v>21.04.070</v>
          </cell>
          <cell r="B3655" t="str">
            <v>CONSTRUCAO DE ENSECADEIRA DUPLA EM CHAPA DE MADEIRA COMP. RESINADA DE 12 MM DE ESPESSURA COM AFASTAMENTO INTERNO DE 30 CM, ESCORADA EM ESTRONCAS CRAVADAS A CADA 1,0 M, COSTELAMENTO COM BARROTES DE 3 X 3 POL.E PREENCHIDA COM MAT. ARGILOSO, INCLUSIVE POSTER</v>
          </cell>
          <cell r="C3655" t="str">
            <v>m2</v>
          </cell>
          <cell r="D3655">
            <v>37.71</v>
          </cell>
        </row>
        <row r="3656">
          <cell r="A3656">
            <v>0</v>
          </cell>
        </row>
        <row r="3657">
          <cell r="A3657" t="str">
            <v>21.05.010</v>
          </cell>
          <cell r="B3657" t="str">
            <v>ESGOTAMENTO DE ÁGUA COM BOMBA À GASOLINA DE 3,4 HP, INCLUSIVE 10 METROS DE MANGOTE DE 2" COM COMBUSTÍVEL.</v>
          </cell>
          <cell r="C3657" t="str">
            <v>m</v>
          </cell>
          <cell r="D3657">
            <v>4.3600000000000003</v>
          </cell>
        </row>
        <row r="3658">
          <cell r="A3658">
            <v>0</v>
          </cell>
        </row>
        <row r="3659">
          <cell r="A3659" t="str">
            <v>21.05.020</v>
          </cell>
          <cell r="B3659" t="str">
            <v>ESGOTAMENTO DE AGUA COM BOMBA ELETRICA SUBMERSA, POT 4 CV, INCLUSIVE 10 METROS DE MANGOTE DE 3".</v>
          </cell>
          <cell r="C3659" t="str">
            <v>m3</v>
          </cell>
          <cell r="D3659">
            <v>0.16</v>
          </cell>
        </row>
        <row r="3660">
          <cell r="A3660">
            <v>0</v>
          </cell>
        </row>
        <row r="3661">
          <cell r="A3661" t="str">
            <v>21.06.010</v>
          </cell>
          <cell r="B3661" t="str">
            <v>GALERIA DE TUBOS DE CONCRETO C2-0,20 M DE DIAMETRO, INCLUSIVE ESCAVACAO MANUAL DAS VALAS ATE 1,50 M DE PROFUNDIDADE, REATERRO COMPACTADO, REMOCAO DO MATERIAL EXCEDENTE E AINDA FORNECIMENTO E ASSENTAMENTO DOS TUBOS.</v>
          </cell>
          <cell r="C3661" t="str">
            <v>m</v>
          </cell>
          <cell r="D3661">
            <v>40.799999999999997</v>
          </cell>
        </row>
        <row r="3662">
          <cell r="A3662">
            <v>0</v>
          </cell>
        </row>
        <row r="3663">
          <cell r="A3663" t="str">
            <v>21.06.020</v>
          </cell>
          <cell r="B3663" t="str">
            <v>GALERIA DE TUBOS DE CONCRETO C2-0,20 M DE DIAMETRO, INCLUSIVE ESCAVACAO MANUAL DAS VALAS ATE 1,50 M DE PROFUNDIDADE, REATERRO COMPACTADO , REMOCAO DO MATERIAL EXCEDENTE E AINDA FORNECIMENTO E ASSENTAMENTO DOS TUBOS-(SERVICO NOTURNO).</v>
          </cell>
          <cell r="C3663" t="str">
            <v>m</v>
          </cell>
          <cell r="D3663">
            <v>46</v>
          </cell>
        </row>
        <row r="3664">
          <cell r="A3664">
            <v>0</v>
          </cell>
        </row>
        <row r="3665">
          <cell r="A3665" t="str">
            <v>21.06.030</v>
          </cell>
          <cell r="B3665" t="str">
            <v>GALERIA DE TUBOS DE CONCRETO C2-0,20 M DE DIAMETRO, INCLUSIVE ESCAVACAO MECANICA DAS VALAS ATE 1,50 M DE PROFUNDIDADE, REATERRO COMPACTADO , REMOCAO DO MATERIAL EXCEDENTE E AINDA FORNECIMENTO E ASSENTAMENTO DOS TUBOS.</v>
          </cell>
          <cell r="C3665" t="str">
            <v>m</v>
          </cell>
          <cell r="D3665">
            <v>35.619999999999997</v>
          </cell>
        </row>
        <row r="3666">
          <cell r="A3666">
            <v>0</v>
          </cell>
        </row>
        <row r="3667">
          <cell r="A3667" t="str">
            <v>21.06.040</v>
          </cell>
          <cell r="B3667" t="str">
            <v>GALERIA DE TUBOS DE CONCRETO C2-0,20 M DE DIAMETRO, INCLUSIVE ESCAVACAO MECANICA DAS VALAS ATE 1,50 M DE PROFUNDIDADE, REATERRO COMPACTADO , REMOCAO DO MATERIAL EXCEDENTE E AINDA FORNECIMENTO E ASSENTAMENTO DOS TUBOS-(SERVICO NOTURNO).</v>
          </cell>
          <cell r="C3667" t="str">
            <v>m</v>
          </cell>
          <cell r="D3667">
            <v>39.47</v>
          </cell>
        </row>
        <row r="3668">
          <cell r="A3668">
            <v>0</v>
          </cell>
        </row>
        <row r="3669">
          <cell r="A3669" t="str">
            <v>21.06.050</v>
          </cell>
          <cell r="B3669" t="str">
            <v>GALERIA DE TUBOS DE CONCRETO C2-0,30 M DE DIAMETRO, INCLUSIVE ESCAVACAO MANUAL DAS VALAS ATE 1,50 M DE PROFUNDIDADE, REATERRO COMPACTADO , REMOCAO DO MATERIAL EXCEDENTE E AINDA FORNECIMENTO E ASSENTAMENTO DOS TUBOS.</v>
          </cell>
          <cell r="C3669" t="str">
            <v>m</v>
          </cell>
          <cell r="D3669">
            <v>60.38</v>
          </cell>
        </row>
        <row r="3670">
          <cell r="A3670">
            <v>0</v>
          </cell>
        </row>
        <row r="3671">
          <cell r="A3671" t="str">
            <v>21.06.060</v>
          </cell>
          <cell r="B3671" t="str">
            <v>GALERIA DE TUBOS DE CONCRETO C2-0,30 M DE DIAMETRO, INCLUSIVE ESCAVACAO MANUAL DAS VALAS ATE 1,50 M DE PROFUNDIDADE, REATERRO COMPACTADO , REMOCAO DO MATERIAL EXCEDENTE E AINDA FORNECIMENTO E ASSENTAMENTO DOS TUBOS-(SERVICO NOTURNO).</v>
          </cell>
          <cell r="C3671" t="str">
            <v>m</v>
          </cell>
          <cell r="D3671">
            <v>67.91</v>
          </cell>
        </row>
        <row r="3672">
          <cell r="A3672">
            <v>0</v>
          </cell>
        </row>
        <row r="3673">
          <cell r="A3673" t="str">
            <v>21.06.070</v>
          </cell>
          <cell r="B3673" t="str">
            <v>GALERIA DE TUBOS DE CONCRETO C2-0,30 M DE DIAMETRO, INCLUSIVE ESCAVACAO MECANICA DAS VALAS ATE 1,50 M DE PROFUNDIDADE, REATERRO COMPACTADO , REMOCAO DO MATERIAL EXCEDENTE E AINDA FORNECIMENTO E ASSENTAMENTO DOS TUBOS.</v>
          </cell>
          <cell r="C3673" t="str">
            <v>m</v>
          </cell>
          <cell r="D3673">
            <v>52.67</v>
          </cell>
        </row>
        <row r="3674">
          <cell r="A3674">
            <v>0</v>
          </cell>
        </row>
        <row r="3675">
          <cell r="A3675" t="str">
            <v>21.06.080</v>
          </cell>
          <cell r="B3675" t="str">
            <v>GALERIA DE TUBOS DE CONCRETO C2-0,30 M DE DIAMETRO, INCLUSIVE ESCAVACAO MECANICA DAS VALAS ATE 1,50 M DE PROFUNDIDADE, REATERRO COMPACTADO , REMOCAO DO MATERIAL EXCEDENTE E AINDA FORNECIMENTO E ASSENTAMENTO DOS TUBOS-(SERVICO NOTURNO).</v>
          </cell>
          <cell r="C3675" t="str">
            <v>m</v>
          </cell>
          <cell r="D3675">
            <v>58.17</v>
          </cell>
        </row>
        <row r="3676">
          <cell r="A3676">
            <v>0</v>
          </cell>
        </row>
        <row r="3677">
          <cell r="A3677" t="str">
            <v>21.06.090</v>
          </cell>
          <cell r="B3677" t="str">
            <v>GALERIA DE TUBOS DE CONCRETO C2-0,40 M DE DIAMETRO, INCLUSIVE ESCAVACAO MANUAL DAS VALAS ATE 1,50 M DE PROFUNDIDADE, REATERRO COMPACTADO , REMOCAO DO MATERIAL EXCEDENTE E AINDA FORNECIMENTO E ASSENTAMENTO DOS TUBOS.</v>
          </cell>
          <cell r="C3677" t="str">
            <v>m</v>
          </cell>
          <cell r="D3677">
            <v>79.459999999999994</v>
          </cell>
        </row>
        <row r="3678">
          <cell r="A3678">
            <v>0</v>
          </cell>
        </row>
        <row r="3679">
          <cell r="A3679" t="str">
            <v>21.06.100</v>
          </cell>
          <cell r="B3679" t="str">
            <v>GALERIA DE TUBOS DE CONCRETO C2-0,40 M DE DIAMETRO, INCLUSIVE ESCAVACAO MANUAL DAS VALAS ATE 1,50 M DE PROFUNDIDADE, REATERRO COMPACTADO , REMOCAO DO MATERIAL EXCEDENTE E AINDA FORNECIMENTO E ASSENTAMENTO DOS TUBOS-(SERVICO NOTURNO).</v>
          </cell>
          <cell r="C3679" t="str">
            <v>m</v>
          </cell>
          <cell r="D3679">
            <v>89.33</v>
          </cell>
        </row>
        <row r="3680">
          <cell r="A3680">
            <v>0</v>
          </cell>
        </row>
        <row r="3681">
          <cell r="A3681" t="str">
            <v>21.06.110</v>
          </cell>
          <cell r="B3681" t="str">
            <v>GALERIA DE TUBOS DE CONCRETO C2-0,40 M DE DIAMETRO, INCLUSIVE ESCAVACAO MECANICA DAS VALAS ATE 1,50 M DE PROFUNDIDADE, REATERRO COMPACTADO , REMOCAO DO MATERIAL EXCEDENTE E AINDA FORNECIMENTO E ASSENTAMENTO DOS TUBOS.</v>
          </cell>
          <cell r="C3681" t="str">
            <v>m</v>
          </cell>
          <cell r="D3681">
            <v>69.180000000000007</v>
          </cell>
        </row>
        <row r="3682">
          <cell r="A3682">
            <v>0</v>
          </cell>
        </row>
        <row r="3683">
          <cell r="A3683" t="str">
            <v>21.06.120</v>
          </cell>
          <cell r="B3683" t="str">
            <v>GALERIA DE TUBOS DE CONCRETO C2-0,40 M DE DIAMETRO, INCLUSIVE ESCAVACAO MECANICA DAS VALAS ATE 1,50 M DE PROFUNDIDADE, REATERRO COMPACTADO , REMOCAO DO MATERIAL EXCEDENTE E AINDA FORNECIMENTO E ASSENTAMENTO DOS TUBOS - (SERVICO NOTURNO).</v>
          </cell>
          <cell r="C3683" t="str">
            <v>m</v>
          </cell>
          <cell r="D3683">
            <v>76.3</v>
          </cell>
        </row>
        <row r="3684">
          <cell r="A3684">
            <v>0</v>
          </cell>
        </row>
        <row r="3685">
          <cell r="A3685" t="str">
            <v>21.06.130</v>
          </cell>
          <cell r="B3685" t="str">
            <v>GALERIA DE TUBOS DE CONCRETO C2-0,50 M DE DIAMETRO, INCLUSIVE ESCAVACAO MANUAL DAS VALAS ATE 1,50 M DE PROFUNDIDADE, REATERRO COMPACTADO , REMOCAO DO MATERIAL EXCEDENTE E AINDA FORNECIMENTO E ASSENTAMENTO DOS TUBOS.</v>
          </cell>
          <cell r="C3685" t="str">
            <v>m</v>
          </cell>
          <cell r="D3685">
            <v>104.31</v>
          </cell>
        </row>
        <row r="3686">
          <cell r="A3686">
            <v>0</v>
          </cell>
        </row>
        <row r="3687">
          <cell r="A3687" t="str">
            <v>21.06.140</v>
          </cell>
          <cell r="B3687" t="str">
            <v>GALERIA DE TUBOS DE CONCRETO C2-0,50 M DE DIAMETRO, INCLUSIVE ESCAVACAO MANUAL DAS VALAS ATE 1,50 M DE PROFUNDIDADE, REATERRO COMPACTADO , REMOCAO DO MATERIAL EXCEDENTE E AINDA FORNECIMENTO E ASSENTAMENTO DOS TUBOS - (SERVICO NOTURNO).</v>
          </cell>
          <cell r="C3687" t="str">
            <v>m</v>
          </cell>
          <cell r="D3687">
            <v>116.71</v>
          </cell>
        </row>
        <row r="3688">
          <cell r="A3688">
            <v>0</v>
          </cell>
        </row>
        <row r="3689">
          <cell r="A3689" t="str">
            <v>21.06.150</v>
          </cell>
          <cell r="B3689" t="str">
            <v>GALERIA DE TUBOS DE CONCRETO C2-0,50 M DE DIAMETRO, INCLUSIVE ESCAVACAO MECANICA DAS VALAS ATE 1,50 M DE PROFUNDIDADE, REATERRO COMPACTADO , REMOCAO DO MATERIAL EXCEDENTE E AINDA FORNECIMENTO E ASSENTAMENTO DOS TUBOS.</v>
          </cell>
          <cell r="C3689" t="str">
            <v>m</v>
          </cell>
          <cell r="D3689">
            <v>91.47</v>
          </cell>
        </row>
        <row r="3690">
          <cell r="A3690">
            <v>0</v>
          </cell>
        </row>
        <row r="3691">
          <cell r="A3691" t="str">
            <v>21.06.160</v>
          </cell>
          <cell r="B3691" t="str">
            <v>GALERIA DE TUBOS DE CONCRETO C2-0,50 M DE DIAMETRO, INCLUSIVE ESCAVACAO MECANICA DAS VALAS ATE 1,50 M DE PROFUNDIDADE, REATERRO COMPACTADO , REMOCAO DO MATERIAL EXCEDENTE E AINDA FORNECIMENTO E ASSENTAMENTO DOS TUBOS - (SERVICO NOTURNO).</v>
          </cell>
          <cell r="C3691" t="str">
            <v>m</v>
          </cell>
          <cell r="D3691">
            <v>100.43</v>
          </cell>
        </row>
        <row r="3692">
          <cell r="A3692">
            <v>0</v>
          </cell>
        </row>
        <row r="3693">
          <cell r="A3693" t="str">
            <v>21.06.170</v>
          </cell>
          <cell r="B3693" t="str">
            <v>GALERIA DE TUBOS DE CONCRETO C2-0,60 M DE DIAMETRO, INCLUSIVE ESCAVACAO MANUAL DAS VALAS ATE 1,50 M DE PROFUNDIDADE, REATERRO COMPACTADO , REMOCAO DO MATERIAL EXCEDENTE E AINDA FORNECIMENTO E ASSENTAMENTO DOS TUBOS.</v>
          </cell>
          <cell r="C3693" t="str">
            <v>m</v>
          </cell>
          <cell r="D3693">
            <v>136.97999999999999</v>
          </cell>
        </row>
        <row r="3694">
          <cell r="A3694">
            <v>0</v>
          </cell>
        </row>
        <row r="3695">
          <cell r="A3695" t="str">
            <v>21.06.180</v>
          </cell>
          <cell r="B3695" t="str">
            <v>GALERIA DE TUBOS DE CONCRETO C2-0,60 M DE DIAMETRO, INCLUSIVE ESCAVACAO MANUAL DAS VALAS ATE 1,50 M DE PROFUNDIDADE, REATERRO COMPACTADO , REMOCAO DO MATERIAL EXCEDENTE E AINDA FORNECIMENTO E ASSENTAMENTO DOS TUBOS - (SERVICO NOTURNO).</v>
          </cell>
          <cell r="C3695" t="str">
            <v>m</v>
          </cell>
          <cell r="D3695">
            <v>152.05000000000001</v>
          </cell>
        </row>
        <row r="3696">
          <cell r="A3696">
            <v>0</v>
          </cell>
        </row>
        <row r="3697">
          <cell r="A3697" t="str">
            <v>21.06.190</v>
          </cell>
          <cell r="B3697" t="str">
            <v>GALERIA DE TUBOS DE CONCRETO C2-0,60 M DE DIAMETRO, INCLUSIVE ESCAVACAO MECANICA DAS VALAS ATE 1,50 M DE PROFUNDIDADE, REATERRO COMPACTADO , REMOCAO DO MATERIAL EXCEDENTE E AINDA FORNECIMENTO E ASSENTAMENTO DOS TUBOS.</v>
          </cell>
          <cell r="C3697" t="str">
            <v>m</v>
          </cell>
          <cell r="D3697">
            <v>121.56</v>
          </cell>
        </row>
        <row r="3698">
          <cell r="A3698">
            <v>0</v>
          </cell>
        </row>
        <row r="3699">
          <cell r="A3699" t="str">
            <v>21.06.200</v>
          </cell>
          <cell r="B3699" t="str">
            <v>GALERIA DE TUBOS DE CONCRETO C2-0,60 M DE DIAMETRO, INCLUSIVE ESCAVACAO MECANICA DAS VALAS ATE 1,50 M DE PROFUNDIDADE, REATERRO COMPACTADO , REMOCAO DO MATERIAL EXCEDENTE E AINDA FORNECIMENTO E ASSENTAMENTO DOS TUBOS - (SERVICO NOTURNO).</v>
          </cell>
          <cell r="C3699" t="str">
            <v>m</v>
          </cell>
          <cell r="D3699">
            <v>132.5</v>
          </cell>
        </row>
        <row r="3700">
          <cell r="A3700">
            <v>0</v>
          </cell>
        </row>
        <row r="3701">
          <cell r="A3701" t="str">
            <v>21.06.210</v>
          </cell>
          <cell r="B3701" t="str">
            <v>GALERIA DE TUBOS DE CONCRETO CS-0,70 M DE DIAMETRO, INCLUSIVE ESCAVACAO MANUAL DAS VALAS ATE 1,50 M DE PROFUNDIDADE, REATERRO COMPACTADO , REMOCAO DO MATERIAL EXCEDENTE E AINDA FORNECIMENTO E ASSENTAMENTO DOS TUBOS.</v>
          </cell>
          <cell r="C3701" t="str">
            <v>m</v>
          </cell>
          <cell r="D3701">
            <v>166.76</v>
          </cell>
        </row>
        <row r="3702">
          <cell r="A3702">
            <v>0</v>
          </cell>
        </row>
        <row r="3703">
          <cell r="A3703" t="str">
            <v>21.06.220</v>
          </cell>
          <cell r="B3703" t="str">
            <v>GALERIA DE TUBOS DE CONCRETO CS-0,70 M DE DIAMETRO, INCLUSIVE ESCAVACAO MANUAL DAS VALAS ATE 1,50 M DE PROFUNDIDADE, REATERRO COMPACTADO , REMOCAO DO MATERIAL EXCEDENTE E AINDA FORNECIMENTO E ASSENTAMENTO DOS TUBOS - (SERVICO NOTURNO).</v>
          </cell>
          <cell r="C3703" t="str">
            <v>m</v>
          </cell>
          <cell r="D3703">
            <v>184.33</v>
          </cell>
        </row>
        <row r="3704">
          <cell r="A3704">
            <v>0</v>
          </cell>
        </row>
        <row r="3705">
          <cell r="A3705" t="str">
            <v>21.06.230</v>
          </cell>
          <cell r="B3705" t="str">
            <v>GALERIA DE TUBOS DE CONCRETO CS-0,70 M DE DIAMETRO, INCLUSIVE ESCAVACAO MECANICA DAS VALAS ATE 1,50 M DE PROFUNDIDADE, REATERRO COMPACTADO , REMOCAO DO MATERIAL EXCEDENTE E AINDA FORNECIMENTO E ASSENTAMENTO DOS TUBOS.</v>
          </cell>
          <cell r="C3705" t="str">
            <v>m</v>
          </cell>
          <cell r="D3705">
            <v>148.77000000000001</v>
          </cell>
        </row>
        <row r="3706">
          <cell r="A3706">
            <v>0</v>
          </cell>
        </row>
        <row r="3707">
          <cell r="A3707" t="str">
            <v>21.06.240</v>
          </cell>
          <cell r="B3707" t="str">
            <v>GALERIA DE TUBOS DE CONCRETO CS-0,70 M DE DIAMETRO, INCLUSIVE ESCAVACAO MECANICA DAS VALAS ATE 1,50 M DE PROFUNDIDADE, REATERRO COMPACTADO , REMOCAO DO MATERIAL EXCEDENTE E AINDA FORNECIMENTO E ASSENTAMENTO DOS TUBOS - (SERVICO NOTURNO).</v>
          </cell>
          <cell r="C3707" t="str">
            <v>m</v>
          </cell>
          <cell r="D3707">
            <v>161.53</v>
          </cell>
        </row>
        <row r="3708">
          <cell r="A3708">
            <v>0</v>
          </cell>
        </row>
        <row r="3709">
          <cell r="A3709" t="str">
            <v>21.06.250</v>
          </cell>
          <cell r="B3709" t="str">
            <v>GALERIA DE TUBOS DE CONCRETO CS-0,80 M DE DIAMETRO, INCLUSIVE ESCAVACAO MANUAL DAS VALAS ATE 1,50 M DE PROFUNDIDADE, REATERRO COMPACTADO, REMOCAO DO MATERIAL EXCEDENTE E AINDA FORNECIMENTO E ASSENTAMENTO DOS TUBOS.</v>
          </cell>
          <cell r="C3709" t="str">
            <v>m</v>
          </cell>
          <cell r="D3709">
            <v>216.85</v>
          </cell>
        </row>
        <row r="3710">
          <cell r="A3710">
            <v>0</v>
          </cell>
        </row>
        <row r="3711">
          <cell r="A3711" t="str">
            <v>21.06.260</v>
          </cell>
          <cell r="B3711" t="str">
            <v>GALERIA DE TUBOS DE CONCRETO CS-0,80 M DE DIAMETRO, INCLUSIVE ESCAVACAO MANUAL DAS VALAS ATE 1,50 M DE PROFUNDIDADE, REATERRO COMPACTADO, REMOCAO DO MATERIAL EXCEDENTE E AINDA FORNECIMENTO E ASSENTAMENTO DOS TUBOS - (SERVICO NOTURNO).</v>
          </cell>
          <cell r="C3711" t="str">
            <v>m</v>
          </cell>
          <cell r="D3711">
            <v>236.96</v>
          </cell>
        </row>
        <row r="3712">
          <cell r="A3712">
            <v>0</v>
          </cell>
        </row>
        <row r="3713">
          <cell r="A3713" t="str">
            <v>21.06.270</v>
          </cell>
          <cell r="B3713" t="str">
            <v>GALERIA DE TUBOS DE CONCRETO CS-0,80 M DE DIAMETRO, INCLUSIVE ESCAVACAO MECANICA DAS VALAS ATE 1,50 M DE PROFUNDIDADE, REATERRO COMPACTADO, REMOCAO DO MATERIAL EXCEDENTE E AINDA FORNECIMENTO E ASSENTAMENTO DOS TUBOS.</v>
          </cell>
          <cell r="C3713" t="str">
            <v>m</v>
          </cell>
          <cell r="D3713">
            <v>196.3</v>
          </cell>
        </row>
        <row r="3714">
          <cell r="A3714">
            <v>0</v>
          </cell>
        </row>
        <row r="3715">
          <cell r="A3715" t="str">
            <v>21.06.280</v>
          </cell>
          <cell r="B3715" t="str">
            <v>GALERIA DE TUBOS DE CONCRETO CS-0,80 M DE DIAMETRO, INCLUSIVE ESCAVACAO MECANICA DAS VALAS ATE 1,50 M DE PROFUNDIDADE, REATERRO COMPACTADO, REMOCAO DO MATERIAL EXCEDENTE E AINDA FORNECIMENTO E ASSENTAMENTO DOS TUBOS - (SERVICO NOTURNO).</v>
          </cell>
          <cell r="C3715" t="str">
            <v>m</v>
          </cell>
          <cell r="D3715">
            <v>210.86</v>
          </cell>
        </row>
        <row r="3716">
          <cell r="A3716">
            <v>0</v>
          </cell>
        </row>
        <row r="3717">
          <cell r="A3717" t="str">
            <v>21.06.290</v>
          </cell>
          <cell r="B3717" t="str">
            <v>GALERIA DE TUBOS DE CONCRETO CS-0,90 M DE DIAMETRO, INCLUSIVE ESCAVACAO MANUAL DAS VALAS ATE 1,50 M DE PROFUNDIDADE, REATERRO COMPACTADO, REMOCAO DO MATERIAL EXCEDENTE E AINDA FORNECIMENTO E ASSENTAMENTO DOS TUBOS.</v>
          </cell>
          <cell r="C3717" t="str">
            <v>m</v>
          </cell>
          <cell r="D3717">
            <v>238</v>
          </cell>
        </row>
        <row r="3718">
          <cell r="A3718">
            <v>0</v>
          </cell>
        </row>
        <row r="3719">
          <cell r="A3719" t="str">
            <v>21.06.300</v>
          </cell>
          <cell r="B3719" t="str">
            <v>GALERIA DE TUBOS DE CONCRETO CS-0,90 M DE DIAMETRO, INCLUSIVE ESCAVACAO MANUAL DAS VALAS ATE 1,50 M DE PROFUNDIDADE, REATERRO COMPACTADO, REMOCAO DO MATERIAL EXCEDENTE E AINDA FORNECIMENTO E ASSENTAMENTO DOS TUBOS - (SERVICO NOTURNO).</v>
          </cell>
          <cell r="C3719" t="str">
            <v>m</v>
          </cell>
          <cell r="D3719">
            <v>261.08</v>
          </cell>
        </row>
        <row r="3720">
          <cell r="A3720">
            <v>0</v>
          </cell>
        </row>
        <row r="3721">
          <cell r="A3721" t="str">
            <v>21.06.310</v>
          </cell>
          <cell r="B3721" t="str">
            <v>GALERIA DE TUBOS DE CONCRETO CS-0,90 M DE DIAMETRO, INCLUSIVE ESCAVACAO MECANICA DAS VALAS ATE 1,50 M DE PROFUNDIDADE, REATERRO COMPACTADO, REMOCAO DO MATERIAL EXCEDENTE E AINDA FORNECIMENTO E ASSENTAMENTO DOS TUBOS.</v>
          </cell>
          <cell r="C3721" t="str">
            <v>m</v>
          </cell>
          <cell r="D3721">
            <v>214.86</v>
          </cell>
        </row>
        <row r="3722">
          <cell r="A3722">
            <v>0</v>
          </cell>
        </row>
        <row r="3723">
          <cell r="A3723" t="str">
            <v>21.06.320</v>
          </cell>
          <cell r="B3723" t="str">
            <v>GALERIA DE TUBOS DE CONCRETO CS-0,90 M DE DIAMETRO, INCLUSIVE ESCAVACAO MECANICA DAS VALAS ATE 1,50 M DE PROFUNDIDADE, REATERRO COMPACTADO, REMOCAO DO MATERIAL EXCEDENTE E AINDA FORNECIMENTO E ASSENTAMENTO DOS TUBOS - (SERVICO NOTURNO).</v>
          </cell>
          <cell r="C3723" t="str">
            <v>m</v>
          </cell>
          <cell r="D3723">
            <v>231.86</v>
          </cell>
        </row>
        <row r="3724">
          <cell r="A3724">
            <v>0</v>
          </cell>
        </row>
        <row r="3725">
          <cell r="A3725" t="str">
            <v>21.06.330</v>
          </cell>
          <cell r="B3725" t="str">
            <v>GALERIA DE TUBOS DE CONCRETO CS-1,00 M DE DIAMETRO, INCLUSIVE ESCAVACAO MANUAL DAS VALAS ATE 2,00 M DE PROFUNDIDADE, REATERRO COMPACTADO, REMOCAO DO MATERIAL EXCEDENTE E AINDA FORNECIMENTO E ASSENTAMENTO DOS TUBOS.</v>
          </cell>
          <cell r="C3725" t="str">
            <v>m</v>
          </cell>
          <cell r="D3725">
            <v>356.47</v>
          </cell>
        </row>
        <row r="3726">
          <cell r="A3726">
            <v>0</v>
          </cell>
        </row>
        <row r="3727">
          <cell r="A3727" t="str">
            <v>21.06.340</v>
          </cell>
          <cell r="B3727" t="str">
            <v>GALERIA DE TUBOS DE CONCRETO CS-1,00 M DE DIAMETRO, INCLUSIVE ESCAVACAO MANUAL DAS VALAS ATE 2,00 M DE PROFUNDIDADE, REATERRO COMPACTADO, REMOCAO DO MATERIAL EXCEDENTE E AINDA FORNECIMENTO E ASSENTAMENTO DOS TUBOS - (SERVICO NOTURNO).</v>
          </cell>
          <cell r="C3727" t="str">
            <v>m</v>
          </cell>
          <cell r="D3727">
            <v>392.25</v>
          </cell>
        </row>
        <row r="3728">
          <cell r="A3728">
            <v>0</v>
          </cell>
        </row>
        <row r="3729">
          <cell r="A3729" t="str">
            <v>21.06.350</v>
          </cell>
          <cell r="B3729" t="str">
            <v>GALERIA DE TUBOS DE CONCRETO CS-1,00 M DE DIAMETRO, INCLUSIVE ESCAVACAO MECANICA DAS VALAS ATE 2,00 M DE PROFUNDIDADE, REATERRO COMPACTADO, REMOCAO DO MATERIAL EXCEDENTE E AINDA FORNECIMENTO E ASSENTAMENTO DOS TUBOS.</v>
          </cell>
          <cell r="C3729" t="str">
            <v>m</v>
          </cell>
          <cell r="D3729">
            <v>313.67</v>
          </cell>
        </row>
        <row r="3730">
          <cell r="A3730">
            <v>0</v>
          </cell>
        </row>
        <row r="3731">
          <cell r="A3731" t="str">
            <v>21.06.360</v>
          </cell>
          <cell r="B3731" t="str">
            <v>GALERIA DE TUBOS DE CONCRETO CS-1,00 M DE DIAMETRO, INCLUSIVE ESCAVACAO MECANICA DAS VALAS ATE 2,00 M DE PROFUNDIDADE, REATERRO COMPACTADO, REMOCAO DO MATERIAL EXCEDENTE E AINDA FORNECIMENTO E ASSENTAMENTO DOS TUBOS - (SERVICO NOTURNO).</v>
          </cell>
          <cell r="C3731" t="str">
            <v>m</v>
          </cell>
          <cell r="D3731">
            <v>338.55</v>
          </cell>
        </row>
        <row r="3732">
          <cell r="A3732">
            <v>0</v>
          </cell>
        </row>
        <row r="3733">
          <cell r="A3733" t="str">
            <v>21.06.370</v>
          </cell>
          <cell r="B3733" t="str">
            <v>GALERIA DE TUBOS DE CONCRETO CA1-0,60M DE DIAMETRO, INCLUSIVE ESCAVACAO MANUAL DAS VALAS ATE 1,50 M DE PROFUNDIDADE, REATERRO COMPACTADO, REMOCAO DO MATERIAL EXCEDENTE E AINDA FORNECIMENTO E ASSENTAMENTO DOS TUBOS.</v>
          </cell>
          <cell r="C3733" t="str">
            <v>m</v>
          </cell>
          <cell r="D3733">
            <v>187.8</v>
          </cell>
        </row>
        <row r="3734">
          <cell r="A3734">
            <v>0</v>
          </cell>
        </row>
        <row r="3735">
          <cell r="A3735" t="str">
            <v>21.06.380</v>
          </cell>
          <cell r="B3735" t="str">
            <v>GALERIA DE TUBOS DE CONCRETO CA1-0,60M DE DIAMETRO, INCLUSIVE ESCAVACAO MANUAL DAS VALAS ATE 1,50 M DE PROFUNDIDADE,REATERRO COMPACTADO, REMOCAO DO MATERIAL EXCEDENTE E AINDA FORNECIMENTO E ASSENTAMENTO DOS TUBOS - (SERVICO NOTURNO).</v>
          </cell>
          <cell r="C3735" t="str">
            <v>m</v>
          </cell>
          <cell r="D3735">
            <v>202.86</v>
          </cell>
        </row>
        <row r="3736">
          <cell r="A3736">
            <v>0</v>
          </cell>
        </row>
        <row r="3737">
          <cell r="A3737" t="str">
            <v>21.06.390</v>
          </cell>
          <cell r="B3737" t="str">
            <v>GALERIA DE TUBOS DE CONCRETO CA1-0,60M DE DIAMETRO, INCLUSIVE ESCAVACAO MECANICA DAS VALAS ATE 1,50 M DE PROFUNDIDADE,REATERRO COMPACTADO, REMOCAO DO MATERIAL EXCEDENTE E AINDA FORNECIMENTO E ASSENTAMENTO DOS TUBOS.</v>
          </cell>
          <cell r="C3737" t="str">
            <v>m</v>
          </cell>
          <cell r="D3737">
            <v>172.37</v>
          </cell>
        </row>
        <row r="3738">
          <cell r="A3738">
            <v>0</v>
          </cell>
        </row>
        <row r="3739">
          <cell r="A3739" t="str">
            <v>21.06.400</v>
          </cell>
          <cell r="B3739" t="str">
            <v>GALERIA DE TUBOS DE CONCRETO CA1-0,60M DE DIAMETRO, INCLUSIVE ESCAVACAO MECANICA DAS VALAS ATE 1,50 M DE PROFUNDIDADE,REATERRO COMPACTADO, REMOCAO DO MATERIAL EXCEDENTE E AINDA FORNECIMENTO E ASSENTAMENTO DOS TUBOS - (SERVICO NOTURNO).</v>
          </cell>
          <cell r="C3739" t="str">
            <v>m</v>
          </cell>
          <cell r="D3739">
            <v>183.31</v>
          </cell>
        </row>
        <row r="3740">
          <cell r="A3740">
            <v>0</v>
          </cell>
        </row>
        <row r="3741">
          <cell r="A3741" t="str">
            <v>21.06.410</v>
          </cell>
          <cell r="B3741" t="str">
            <v>GALERIA DE TUBOS DE CONCRETO CA1-0,70M DE DIAMETRO, INCLUSIVE ESCAVACAO MANUAL DAS VALAS ATE 1,50 M DE PROFUNDIDADE,REATERRO COMPACTADO, REMOCAO DO MATERIAL EXCEDENTE E AINDA FORNECIMENTO E ASSENTAMENTO DOS TUBOS.</v>
          </cell>
          <cell r="C3741" t="str">
            <v>m</v>
          </cell>
          <cell r="D3741">
            <v>203.01</v>
          </cell>
        </row>
        <row r="3742">
          <cell r="A3742">
            <v>0</v>
          </cell>
        </row>
        <row r="3743">
          <cell r="A3743" t="str">
            <v>21.06.420</v>
          </cell>
          <cell r="B3743" t="str">
            <v>GALERIA DE TUBOS DE CONCRETO CA1-0,70M DE DIAMETRO, INCLUSIVE ESCAVACAO MANUAL DAS VALAS ATE 1,50 M DE PROFUNDIDADE,REATERRO COMPACTADO, REMOCAO DO MATERIAL EXCEDENTE E AINDA FORNECIMENTO E ASSENTAMENTO DOS TUBOS - (SERVICO NOTURNO).</v>
          </cell>
          <cell r="C3743" t="str">
            <v>m</v>
          </cell>
          <cell r="D3743">
            <v>220.58</v>
          </cell>
        </row>
        <row r="3744">
          <cell r="A3744">
            <v>0</v>
          </cell>
        </row>
        <row r="3745">
          <cell r="A3745" t="str">
            <v>21.06.430</v>
          </cell>
          <cell r="B3745" t="str">
            <v>GALERIA DE TUBOS DE CONCRETO CA1-0,70M DE DIAMETRO, INCLUSIVE ESCAVACAO MECANICA DAS VALAS ATE 1,50 M DE PROFUNDIDADE,REATERRO COMPACTADO, REMOCAO DO MATERIAL EXCEDENTE E AINDA FORNECIMENTO E ASSENTAMENTO DOS TUBOS.</v>
          </cell>
          <cell r="C3745" t="str">
            <v>m</v>
          </cell>
          <cell r="D3745">
            <v>185.02</v>
          </cell>
        </row>
        <row r="3746">
          <cell r="A3746">
            <v>0</v>
          </cell>
        </row>
        <row r="3747">
          <cell r="A3747" t="str">
            <v>21.06.440</v>
          </cell>
          <cell r="B3747" t="str">
            <v>GALERIA DE TUBOS DE CONCRETO CA1-0,70M DE DIAMETRO, INCLUSIVE ESCAVACAO MECANICA DAS VALAS ATE 1,50 M DE PROFUNDIDADE,REATERRO COMPACTADO, REMOCAO DO MATERIAL EXCEDENTE E AINDA FORNECIMENTO E ASSENTAMENTO DOS TUBOS - ( SERVICO NOTURNO ).</v>
          </cell>
          <cell r="C3747" t="str">
            <v>m</v>
          </cell>
          <cell r="D3747">
            <v>197.78</v>
          </cell>
        </row>
        <row r="3748">
          <cell r="A3748">
            <v>0</v>
          </cell>
        </row>
        <row r="3749">
          <cell r="A3749" t="str">
            <v>21.06.450</v>
          </cell>
          <cell r="B3749" t="str">
            <v>GALERIA DE TUBOS DE CONCRETO CA1-0,80M DE DIAMETRO, INCLUSIVE ESCAVACAO MANUAL DAS VALAS ATE 1,50 M DE PROFUNDIDADE,REATERRO COMPACTADO, REMOCAO DO MATERIAL EXCEDENTE E AINDA FORNECIMENTO E ASSENTAMENTO DOS TUBOS.</v>
          </cell>
          <cell r="C3749" t="str">
            <v>m</v>
          </cell>
          <cell r="D3749">
            <v>280.22000000000003</v>
          </cell>
        </row>
        <row r="3750">
          <cell r="A3750">
            <v>0</v>
          </cell>
        </row>
        <row r="3751">
          <cell r="A3751" t="str">
            <v>21.06.460</v>
          </cell>
          <cell r="B3751" t="str">
            <v>GALERIA DE TUBOS DE CONCRETO CA1-0,80M DE DIAMETRO, INCLUSIVE ESCAVACAO MANUAL DAS VALAS ATE 1,50 M DE PROFUNDIDADE,REATERRO COMPACTADO, REMOCAO DO MATERIAL EXCEDENTE E AINDA FORNECIMENTO E ASSENTAMENTO DOS TUBOS - (SERVICO NOTURNO).</v>
          </cell>
          <cell r="C3751" t="str">
            <v>m</v>
          </cell>
          <cell r="D3751">
            <v>300.33</v>
          </cell>
        </row>
        <row r="3752">
          <cell r="A3752">
            <v>0</v>
          </cell>
        </row>
        <row r="3753">
          <cell r="A3753" t="str">
            <v>21.06.470</v>
          </cell>
          <cell r="B3753" t="str">
            <v>GALERIA DE TUBOS DE CONCRETO CA1-0,80M DE DIAMETRO, INCLUSIVE ESCAVACAO MECANICA DAS VALAS ATE 1,50 M DE PROFUNDIDADE,REATERRO COMPACTADO, REMOCAO DO MATERIAL EXCEDENTE E AINDA FORNECIMENTO E ASSENTAMENTO DOS TUBOS.</v>
          </cell>
          <cell r="C3753" t="str">
            <v>m</v>
          </cell>
          <cell r="D3753">
            <v>259.67</v>
          </cell>
        </row>
        <row r="3754">
          <cell r="A3754">
            <v>0</v>
          </cell>
        </row>
        <row r="3755">
          <cell r="A3755" t="str">
            <v>21.06.480</v>
          </cell>
          <cell r="B3755" t="str">
            <v>GALERIA DE TUBOS DE CONCRETO CA1-0,80M DE DIAMETRO, INCLUSIVE ESCAVACAO MECANICA DAS VALAS ATE 1,50 M DE PROFUNDIDADE, REATERRO COMPACTADO,REMOCAO DO MATERIAL EXCEDENTE E AINDA FORNECIMENTO E ASSENTAMENTO DOS TUBOS (SERVICO NOTURNO ).</v>
          </cell>
          <cell r="C3755" t="str">
            <v>m</v>
          </cell>
          <cell r="D3755">
            <v>274.23</v>
          </cell>
        </row>
        <row r="3756">
          <cell r="A3756">
            <v>0</v>
          </cell>
        </row>
        <row r="3757">
          <cell r="A3757" t="str">
            <v>21.06.490</v>
          </cell>
          <cell r="B3757" t="str">
            <v>GALERIA DE TUBOS DE CONCRETO CA1-0,90M DE DIAMETRO, INCLUSIVE ESCAVACAO MANUAL DAS VALAS ATE 1,50 M DE PROFUNDIDADE, REATERRO COMPACTADO, REMOCAO DO MATERIAL EXCEDENTE E AINDA FORNECIMENTO E ASSENTAMENTO DOS TUBOS.</v>
          </cell>
          <cell r="C3757" t="str">
            <v>m</v>
          </cell>
          <cell r="D3757">
            <v>316.37</v>
          </cell>
        </row>
        <row r="3758">
          <cell r="A3758">
            <v>0</v>
          </cell>
        </row>
        <row r="3759">
          <cell r="A3759" t="str">
            <v>21.06.500</v>
          </cell>
          <cell r="B3759" t="str">
            <v>GALERIA DE TUBOS DE CONCRETO CA1-0,90M DE DIAMETRO, INCLUSIVE ESCAVACAO MANUAL DAS VALAS ATE 1,50 M DE PROFUNDIDADE, REATERRO COMPACTADO, REMOCAO DO MATERIAL EXCEDENTE E AINDA FORNECIMENTO E ASSENTAMENTO DOS TUBOS ( SERVICO NOTURNO ).</v>
          </cell>
          <cell r="C3759" t="str">
            <v>m</v>
          </cell>
          <cell r="D3759">
            <v>339.46</v>
          </cell>
        </row>
        <row r="3760">
          <cell r="A3760">
            <v>0</v>
          </cell>
        </row>
        <row r="3761">
          <cell r="A3761" t="str">
            <v>21.06.510</v>
          </cell>
          <cell r="B3761" t="str">
            <v>GALERIA DE TUBOS DE CONCRETO CA1- 0,90 M DE DIAMETRO, INCLUSIVE ESCAVACAO MECANICA DAS VALAS ATE 1,50 M DE PROFUNDIDADE, REATERRO COMPACTADO, REMOCAO DO MATERIAL EXCEDENTE E AINDA FORNECIMENTO E ASSENTAMENTO DOS TUBOS.</v>
          </cell>
          <cell r="C3761" t="str">
            <v>m</v>
          </cell>
          <cell r="D3761">
            <v>293.23</v>
          </cell>
        </row>
        <row r="3762">
          <cell r="A3762">
            <v>0</v>
          </cell>
        </row>
        <row r="3763">
          <cell r="A3763" t="str">
            <v>21.06.520</v>
          </cell>
          <cell r="B3763" t="str">
            <v>GALERIA DE TUBOS DE CONCRETO CA1- 0,90 M DE DIAMETRO, INCLUSIVE ESCAVACAO MECANICA DAS VALAS ATE 1,50 M DE PROFUNDIDADE, REATERRO COMPACTADO, REMOCAO DO MATERIAL EXCEDENTE E AINDA FORNECIMENTO E ASSENTAMENTO DOS TUBOS (SERVICO NOTURNO ).</v>
          </cell>
          <cell r="C3763" t="str">
            <v>m</v>
          </cell>
          <cell r="D3763">
            <v>310.23</v>
          </cell>
        </row>
        <row r="3764">
          <cell r="A3764">
            <v>0</v>
          </cell>
        </row>
        <row r="3765">
          <cell r="A3765" t="str">
            <v>21.06.530</v>
          </cell>
          <cell r="B3765" t="str">
            <v>GALERIA DE TUBOS DE CONCRETO CA1- 1,00 M DE DIAMETRO, INCLUSIVE ESCAVACAO MANUAL DAS VALAS ATE 2,00 M DE PROFUNDIDADE, REATERRO COMPACTADO, REMOCAO DO MATERIAL EXCEDENTE E AINDA FORNECIMENTO E ASSENTAMENTO DOS TUBOS.</v>
          </cell>
          <cell r="C3765" t="str">
            <v>m</v>
          </cell>
          <cell r="D3765">
            <v>416.22</v>
          </cell>
        </row>
        <row r="3766">
          <cell r="A3766">
            <v>0</v>
          </cell>
        </row>
        <row r="3767">
          <cell r="A3767" t="str">
            <v>21.06.540</v>
          </cell>
          <cell r="B3767" t="str">
            <v>GALERIA DE TUBOS DE CONCRETO CA1- 1,00 M DE DIAMETRO, INCLUSIVE ESCAVACAO MANUAL DAS VALAS ATE 2,00 M DE PROFUNDIDADE, REATERRO COMPACTADO, REMOCAO DO MATERIAL EXCEDENTE E AINDA FORNECIMENTO E ASSENTAMENTO DOS TUBOS ( SERVICO NOTURNO ).</v>
          </cell>
          <cell r="C3767" t="str">
            <v>m</v>
          </cell>
          <cell r="D3767">
            <v>452</v>
          </cell>
        </row>
        <row r="3768">
          <cell r="A3768">
            <v>0</v>
          </cell>
        </row>
        <row r="3769">
          <cell r="A3769" t="str">
            <v>21.06.550</v>
          </cell>
          <cell r="B3769" t="str">
            <v>GALERIA DE TUBOS DE CONCRETO CA1- 1,00 M DE DIAMETRO, INCLUSIVE ESCAVACAO MECANICA DAS VALAS ATE 2,00 M DE PROFUNDIDADE, REATERRO COMPACTADO, REMOCAO DO MATERIAL EXCEDENTE E AINDA FORNECIMENTO E ASSENTAMENTO DOS TUBOS.</v>
          </cell>
          <cell r="C3769" t="str">
            <v>m</v>
          </cell>
          <cell r="D3769">
            <v>373.42</v>
          </cell>
        </row>
        <row r="3770">
          <cell r="A3770">
            <v>0</v>
          </cell>
        </row>
        <row r="3771">
          <cell r="A3771" t="str">
            <v>21.06.560</v>
          </cell>
          <cell r="B3771" t="str">
            <v>GALERIA DE TUBOS DE CONCRETO CA1- 1,00 M DE DIAMETRO, INCLUSIVE ESCAVACAO MECANICA DAS VALAS ATE 2,00 M DE PROFUNDIDADE, REATERRO COMPACTADO, REMOCAO DO MATERIAL EXCEDENTE E AINDA FORNECIMENTO E ASSENTAMENTO DOS TUBOS ( SERVICO NOTURNO ).</v>
          </cell>
          <cell r="C3771" t="str">
            <v>m</v>
          </cell>
          <cell r="D3771">
            <v>398.3</v>
          </cell>
        </row>
        <row r="3772">
          <cell r="A3772">
            <v>0</v>
          </cell>
        </row>
        <row r="3773">
          <cell r="A3773" t="str">
            <v>21.06.570</v>
          </cell>
          <cell r="B3773" t="str">
            <v>GALERIA DE TUBOS DE CONCRETO CA1- 1,10 M DE DIAMETRO, INCLUSIVE ESCAVACAO MECANICA DAS VALAS ATE 2,00 M DE PROFUNDIDADE, REATERRO COMPACTADO, REMOCAO DO MATERIAL EXCEDENTE E AINDA FORNECIMENTO E ASSENTAMENTO DOS TUBOS.</v>
          </cell>
          <cell r="C3773" t="str">
            <v>m</v>
          </cell>
          <cell r="D3773">
            <v>403.62</v>
          </cell>
        </row>
        <row r="3774">
          <cell r="A3774">
            <v>0</v>
          </cell>
        </row>
        <row r="3775">
          <cell r="A3775" t="str">
            <v>21.06.580</v>
          </cell>
          <cell r="B3775" t="str">
            <v>GALERIA DE TUBOS DE CONCRETO CA1- 1,10 M DE DIAMETRO, INCLUSIVE ESCAVACAO MECANICA DAS VALAS ATE 2,00 M DE PROFUNDIDADE, REATERRO COMPACTADO, REMOCAO DO MATERIAL EXCEDENTE E AINDA FORNECIMENTO E ASSENTAMENTO DOS TUBOS ( SERVICO NOTURNO ).</v>
          </cell>
          <cell r="C3775" t="str">
            <v>m</v>
          </cell>
          <cell r="D3775">
            <v>431.23</v>
          </cell>
        </row>
        <row r="3776">
          <cell r="A3776">
            <v>0</v>
          </cell>
        </row>
        <row r="3777">
          <cell r="A3777" t="str">
            <v>21.06.590</v>
          </cell>
          <cell r="B3777" t="str">
            <v>GALERIA DE TUBOS DE CONCRETO CA1- 1,20 M DE DIAMETRO, INCLUSIVE ESCAVACAO MECANICA DAS VALAS ATE 2,00 M DE PROFUNDIDADE, REATERRO COMPACTADO, REMOCAO DO MATERIAL EXCEDENTE E AINDA FORNECIMENTO E ASSENTAMENTO DOS TUBOS.</v>
          </cell>
          <cell r="C3777" t="str">
            <v>m</v>
          </cell>
          <cell r="D3777">
            <v>508.8</v>
          </cell>
        </row>
        <row r="3778">
          <cell r="A3778">
            <v>0</v>
          </cell>
        </row>
        <row r="3779">
          <cell r="A3779" t="str">
            <v>21.06.600</v>
          </cell>
          <cell r="B3779" t="str">
            <v>GALERIA DE TUBOS DE CONCRETO CA1- 1,20 M DE DIAMETRO, INCLUSIVE ESCAVACAO MECANICA DAS VALAS ATE 2,00 M DE PROFUNDIDADE, REATERRO COMPACTADO, REMOCAO DO MATERIAL EXCEDENTE E AINDA FORNECIMENTO E ASSENTAMENTO DOS TUBOS ( SERVICO NOTURNO ).</v>
          </cell>
          <cell r="C3779" t="str">
            <v>m</v>
          </cell>
          <cell r="D3779">
            <v>540.26</v>
          </cell>
        </row>
        <row r="3780">
          <cell r="A3780">
            <v>0</v>
          </cell>
        </row>
        <row r="3781">
          <cell r="A3781" t="str">
            <v>21.06.610</v>
          </cell>
          <cell r="B3781" t="str">
            <v>GALERIA DE TUBOS DE CONCRETO CA1- 1,50 M DE DIAMETRO, INCLUSIVE ESCAVACAO MECANICA DAS VALAS ATE 2,00 M DE PROFUNDIDADE, REATERRO COMPACTADO, REMOCAO DO MATERIAL EXCEDENTE E AINDA FORNECIMENTO E ASSENTAMENTO DOS TUBOS.</v>
          </cell>
          <cell r="C3781" t="str">
            <v>m</v>
          </cell>
          <cell r="D3781">
            <v>799.77</v>
          </cell>
        </row>
        <row r="3782">
          <cell r="A3782">
            <v>0</v>
          </cell>
        </row>
        <row r="3783">
          <cell r="A3783" t="str">
            <v>21.06.620</v>
          </cell>
          <cell r="B3783" t="str">
            <v>GALERIA DE TUBOS DE CONCRETO CA1- 1,50 M DE DIAMETRO, INCLUSIVE ESCAVACAO MECANICA DAS VALAS ATE 2,00 M DE PROFUNDIDADE, REATERRO COMPACTADO, REMOCAO DO MATERIAL EXCEDENTE E AINDA FORNECIMENTO E ASSENTAMENTO DOS TUBOS ( SERVICO NOTURNO ).</v>
          </cell>
          <cell r="C3783" t="str">
            <v>m</v>
          </cell>
          <cell r="D3783">
            <v>846.22</v>
          </cell>
        </row>
        <row r="3784">
          <cell r="A3784">
            <v>0</v>
          </cell>
        </row>
        <row r="3785">
          <cell r="A3785" t="str">
            <v>21.07.010</v>
          </cell>
          <cell r="B3785" t="str">
            <v>GALERIA DE TUBO DE CONCRETO C2-0,20 M DE DIAMETRO, INCLUSIVE ESCAVACAO MANUAL DAS VALAS ATE 1,50 M DE PROFUNDIDADE,REATERRO COMPACTADO, REMOCAO DO MATERIAL EXCEDENTE E ASSENTAMENTO DOS TUBOS ( SEM O FORNECIMENTO DOS MESMOS ).</v>
          </cell>
          <cell r="C3785" t="str">
            <v>m</v>
          </cell>
          <cell r="D3785">
            <v>26.55</v>
          </cell>
        </row>
        <row r="3786">
          <cell r="A3786">
            <v>0</v>
          </cell>
        </row>
        <row r="3787">
          <cell r="A3787" t="str">
            <v>21.07.020</v>
          </cell>
          <cell r="B3787" t="str">
            <v>GALERIA DE TUBO DE CONCRETO C2-0,20 M DE DIAMETRO, INCLUSIVE ESCAVACAO MANUAL DAS VALAS ATE 1,50 M DE PROFUNDIDADE,REATERRO COMPACTADO, REMOCAO DO MATERIAL EXCEDENTE E ASSENTAMENTO DOS TUBOS ( SEM O FORNECIMENTO DOS MESMOS )-SERVICO NOTURNO.</v>
          </cell>
          <cell r="C3787" t="str">
            <v>m</v>
          </cell>
          <cell r="D3787">
            <v>31.75</v>
          </cell>
        </row>
        <row r="3788">
          <cell r="A3788">
            <v>0</v>
          </cell>
        </row>
        <row r="3789">
          <cell r="A3789" t="str">
            <v>21.07.030</v>
          </cell>
          <cell r="B3789" t="str">
            <v>GALERIA DE TUBO DE CONCRETO C2-0,20 M DE DIAMETRO, INCLUSIVE ESCAVACAO MECANICA DAS VALAS ATE 1,50 M DE PROFUNDIDADE,REATERRO COMPACTADO, REMOCAO DO MATERIAL EXCEDENTE E ASSENTAMENTO DOS TUBOS ( SEM O FORNECIMENTO DOS MESMOS ).</v>
          </cell>
          <cell r="C3789" t="str">
            <v>m</v>
          </cell>
          <cell r="D3789">
            <v>21.38</v>
          </cell>
        </row>
        <row r="3790">
          <cell r="A3790">
            <v>0</v>
          </cell>
        </row>
        <row r="3791">
          <cell r="A3791" t="str">
            <v>21.07.040</v>
          </cell>
          <cell r="B3791" t="str">
            <v>GALERIA DE TUBO DE CONCRETO C2-0,20 M DE DIAMETRO, INCLUSIVE ESCAVACAO MECANICA DAS VALAS ATE 1,50 M DE PROFUNDIDADE,REATERRO COMPACTADO, REMOCAO DO MATERIAL EXCEDENTE E ASSENTAMENTO DOS TUBOS ( SEM O FORNECIMENTO DOS MESMOS )- SERVICO NOTURNO.</v>
          </cell>
          <cell r="C3791" t="str">
            <v>m</v>
          </cell>
          <cell r="D3791">
            <v>25.22</v>
          </cell>
        </row>
        <row r="3792">
          <cell r="A3792">
            <v>0</v>
          </cell>
        </row>
        <row r="3793">
          <cell r="A3793" t="str">
            <v>21.07.050</v>
          </cell>
          <cell r="B3793" t="str">
            <v>GALERIA DE TUBO DE CONCRETO C2-0,30 M DE DIAMETRO, INCLUSIVE ESCAVACAO MANUAL DAS VALAS ATE 1,50 M DE PROFUNDIDADE,REATERRO COMPACTADO, REMOCAO DO MATERIAL EXCEDENTE E ASSENTAMENTO DOS TUBOS ( SEM O FORNECIMENTO DOS MESMOS ).</v>
          </cell>
          <cell r="C3793" t="str">
            <v>m</v>
          </cell>
          <cell r="D3793">
            <v>38.700000000000003</v>
          </cell>
        </row>
        <row r="3794">
          <cell r="A3794">
            <v>0</v>
          </cell>
        </row>
        <row r="3795">
          <cell r="A3795" t="str">
            <v>21.07.060</v>
          </cell>
          <cell r="B3795" t="str">
            <v>GALERIA DE TUBO DE CONCRETO C2-0,30 M DE DIAMETRO, INCLUSIVE ESCAVACAO MANUAL DAS VALAS ATE 1,50 M DE PROFUNDIDADE,REATERRO COMPACTADO, REMOCAO DO MATERIAL EXCEDENTE E ASSENTAMENTO DOS TUBOS ( SEM O FORNECIMENTO DOS MESMOS )-SERVICO NOTURNO.</v>
          </cell>
          <cell r="C3795" t="str">
            <v>m</v>
          </cell>
          <cell r="D3795">
            <v>46.22</v>
          </cell>
        </row>
        <row r="3796">
          <cell r="A3796">
            <v>0</v>
          </cell>
        </row>
        <row r="3797">
          <cell r="A3797" t="str">
            <v>21.07.070</v>
          </cell>
          <cell r="B3797" t="str">
            <v>GALERIA DE TUBO DE CONCRETO C2-0,30 M DE DIAMETRO, INCLUSIVE ESCAVACAO MECANICA DAS VALAS ATE 1,50 M DE PROFUNDIDADE,REATERRO COMPACTADO, REMOCAO DO MATERIAL EXCEDENTE E ASSENTAMENTO DOS TUBOS ( SEM O FORNECIMENTO DOS MESMOS ).</v>
          </cell>
          <cell r="C3797" t="str">
            <v>m</v>
          </cell>
          <cell r="D3797">
            <v>30.98</v>
          </cell>
        </row>
        <row r="3798">
          <cell r="A3798">
            <v>0</v>
          </cell>
        </row>
        <row r="3799">
          <cell r="A3799" t="str">
            <v>21.07.080</v>
          </cell>
          <cell r="B3799" t="str">
            <v>GALERIA DE TUBO DE CONCRETO C2-0,30 M DE DIAMETRO, INCLUSIVE ESCAVACAO MECANICA DAS VALAS ATE 1,50 M DE PROFUNDIDADE,REATERRO COMPACTADO, REMOCAO DO MATERIAL EXCEDENTE E ASSENTAMENTO DOS TUBOS ( SEM O FORNECIMENTO DOS MESMOS )-SERVICO NOTURNO.</v>
          </cell>
          <cell r="C3799" t="str">
            <v>m</v>
          </cell>
          <cell r="D3799">
            <v>36.479999999999997</v>
          </cell>
        </row>
        <row r="3800">
          <cell r="A3800">
            <v>0</v>
          </cell>
        </row>
        <row r="3801">
          <cell r="A3801" t="str">
            <v>21.07.090</v>
          </cell>
          <cell r="B3801" t="str">
            <v>GALERIA DE TUBOS DE CONCRETO C2-0,40 M DE DIAMETRO, INCLUSIVE ESCAVACAO MANUAL DAS VALAS ATE 1,50 M DE PROFUNDIDADE,REATERRO COMPACTADO, REMOCAO DO MATERIAL EXCEDENTE E ASSENTAMENTO DOS TUBOS ( SEM O FORNECIMENTO DOS MESMOS ).</v>
          </cell>
          <cell r="C3801" t="str">
            <v>m</v>
          </cell>
          <cell r="D3801">
            <v>50.9</v>
          </cell>
        </row>
        <row r="3802">
          <cell r="A3802">
            <v>0</v>
          </cell>
        </row>
        <row r="3803">
          <cell r="A3803" t="str">
            <v>21.07.100</v>
          </cell>
          <cell r="B3803" t="str">
            <v>GALERIA DE TUBOS DE CONCRETO C2-0,40 M DE DIAMETRO, INCLUSIVE ESCAVACAO MANUAL DAS VALAS ATE 1,50 M DE PROFUNDIDADE,REATERRO COMPACTADO, REMOCAO DO MATERIAL EXCEDENTE E ASSENTAMENTO DOS TUBOS ( SEM O FORNECIMENTO DOS MESMOS )-SERVICO NOTURNO.</v>
          </cell>
          <cell r="C3803" t="str">
            <v>m</v>
          </cell>
          <cell r="D3803">
            <v>60.77</v>
          </cell>
        </row>
        <row r="3804">
          <cell r="A3804">
            <v>0</v>
          </cell>
        </row>
        <row r="3805">
          <cell r="A3805" t="str">
            <v>21.07.110</v>
          </cell>
          <cell r="B3805" t="str">
            <v>GALERIA DE TUBOS DE CONCRETO C2-0,40 M DE DIAMETRO, INCLUSIVE ESCAVACAO MECANICA DAS VALAS ATE 1,50 M DE PROFUNDIDADE,REATERRO COMPACTADO, REMOCAO DO MATERIAL EXCEDENTE E ASSENTAMENTO DOS TUBOS ( SEM O FORNECIMENTO DOS MESMOS ).</v>
          </cell>
          <cell r="C3805" t="str">
            <v>m</v>
          </cell>
          <cell r="D3805">
            <v>40.619999999999997</v>
          </cell>
        </row>
        <row r="3806">
          <cell r="A3806">
            <v>0</v>
          </cell>
        </row>
        <row r="3807">
          <cell r="A3807" t="str">
            <v>21.07.120</v>
          </cell>
          <cell r="B3807" t="str">
            <v>GALERIA DE TUBOS DE CONCRETO C2-0,40 M DE DIAMETRO, INCLUSIVE ESCAVACAO MECANICA DAS VALAS ATE 1,50 M DE PROFUNDIDADE,REATERRO COMPACTADO, REMOCAO DO MATERIAL EXCEDENTE E ASSENTAMENTO DOS TUBOS ( SEM O FORNECIMENTO DOS MESMOS )-SERVICO NOTURNO.</v>
          </cell>
          <cell r="C3807" t="str">
            <v>m</v>
          </cell>
          <cell r="D3807">
            <v>47.73</v>
          </cell>
        </row>
        <row r="3808">
          <cell r="A3808">
            <v>0</v>
          </cell>
        </row>
        <row r="3809">
          <cell r="A3809" t="str">
            <v>21.07.130</v>
          </cell>
          <cell r="B3809" t="str">
            <v>GALERIA DE TUBOS DE CONCRETO C2-0,50 M DE DIAMETRO, INCLUSIVE ESCAVACAO MANUAL DAS VALAS ATE 1,50 M DE PROFUNDIDADE,REATERRO COMPACTADO, REMOCAO DO MATERIAL EXCEDENTE E ASSENTAMENTO DOS TUBOS ( SEM O FORNECIMENTO DOS MESMOS ).</v>
          </cell>
          <cell r="C3809" t="str">
            <v>m</v>
          </cell>
          <cell r="D3809">
            <v>64.31</v>
          </cell>
        </row>
        <row r="3810">
          <cell r="A3810">
            <v>0</v>
          </cell>
        </row>
        <row r="3811">
          <cell r="A3811" t="str">
            <v>21.07.140</v>
          </cell>
          <cell r="B3811" t="str">
            <v>GALERIA DE TUBOS DE CONCRETO C2-0,50 M DE DIAMETRO, INCLUSIVE ESCAVACAO MANUAL DAS VALAS ATE 1,50 M DE PROFUNDIDADE,REATERRO COMPACTADO, REMOCAO DO MATERIAL EXCEDENTE E ASSENTAMENTO DOS TUBOS ( SEM O FORNECIMENTO DOS MESMOS )-SERVICO NOTURNO.</v>
          </cell>
          <cell r="C3811" t="str">
            <v>m</v>
          </cell>
          <cell r="D3811">
            <v>76.709999999999994</v>
          </cell>
        </row>
        <row r="3812">
          <cell r="A3812">
            <v>0</v>
          </cell>
        </row>
        <row r="3813">
          <cell r="A3813" t="str">
            <v>21.07.150</v>
          </cell>
          <cell r="B3813" t="str">
            <v>GALERIA DE TUBOS DE CONCRETO C2-0,50 M DE DIAMETRO, INCLUSIVE ESCAVACAO MECANICA DAS VALAS ATE 1,50 M DE PROFUNDIDADE,REATERRO COMPACTADO, REMOCAO DO MATERIAL EXCEDENTE E ASSENTAMENTO DOS TUBOS ( SEM O FORNECIMENTO DOS MESMOS ).</v>
          </cell>
          <cell r="C3813" t="str">
            <v>m</v>
          </cell>
          <cell r="D3813">
            <v>51.51</v>
          </cell>
        </row>
        <row r="3814">
          <cell r="A3814">
            <v>0</v>
          </cell>
        </row>
        <row r="3815">
          <cell r="A3815" t="str">
            <v>21.07.160</v>
          </cell>
          <cell r="B3815" t="str">
            <v>GALERIA DE TUBOS DE CONCRETO C2-0,50 M DE DIAMETRO, INCLUSIVE ESCAVACAO MECANICA DAS VALAS ATE 1,50 M DE PROFUNDIDADE,REATERRO COMPACTADO, REMOCAO DO MATERIAL EXCEDENTE E ASSENTAMENTO DOS TUBOS ( SEM O FORNECIMENTO DOS MESMOS )-SERVICO NOTURNO.</v>
          </cell>
          <cell r="C3815" t="str">
            <v>m</v>
          </cell>
          <cell r="D3815">
            <v>60.43</v>
          </cell>
        </row>
        <row r="3816">
          <cell r="A3816">
            <v>0</v>
          </cell>
        </row>
        <row r="3817">
          <cell r="A3817" t="str">
            <v>21.07.170</v>
          </cell>
          <cell r="B3817" t="str">
            <v>GALERIA DE TUBOS DE CONCRETO C2 OU CA1-0,60 M DE DIAMETRO, INCLUSIVE ESCAVACAO MANUAL DAS VALAS ATE 1,50 M DE PROFUNDIDADE , REATERRO COMPACTADO , REMOCAO DO MATERIAL EXCEDENTE E ASSENTAMENTO DOS TUBOS ( SEM O FORNECIMENTO DOS MESMOS ).</v>
          </cell>
          <cell r="C3817" t="str">
            <v>m</v>
          </cell>
          <cell r="D3817">
            <v>77.8</v>
          </cell>
        </row>
        <row r="3818">
          <cell r="A3818">
            <v>0</v>
          </cell>
        </row>
        <row r="3819">
          <cell r="A3819" t="str">
            <v>21.07.180</v>
          </cell>
          <cell r="B3819" t="str">
            <v>GALERIA DE TUBOS DE CONCRETO C2 OU CA1-0,60 M DE DIAMETRO, INCLUSIVE ESCAVACAO MANUAL DAS VALAS ATE 1,50 M DE PROFUNDIDADE , REATERRO COMPACTADO , REMOCAO DO MATERIAL EXCEDENTE E ASSENTAMENTO DOS TUBOS ( SEM O FORNECIMENTO DOS MESMOS )-SERVICO NOTURNO.</v>
          </cell>
          <cell r="C3819" t="str">
            <v>m</v>
          </cell>
          <cell r="D3819">
            <v>93.36</v>
          </cell>
        </row>
        <row r="3820">
          <cell r="A3820">
            <v>0</v>
          </cell>
        </row>
        <row r="3821">
          <cell r="A3821" t="str">
            <v>21.07.190</v>
          </cell>
          <cell r="B3821" t="str">
            <v>GALERIA DE TUBOS DE CONCRETO C2 OU CA1-0,60M DE DIAMETRO, INCLUSIVE ESCAVACAO MECANICA DAS VALAS ATE 1,50 M DE PROFUNDIDADE , REATERRO COMPACTADO, REMOCAO DO MATERIAL EXCEDENTE E ASSENTAMENTO DOS TUBOS ( SEM O FORNECIMENTO DOS MESMOS ).</v>
          </cell>
          <cell r="C3821" t="str">
            <v>m</v>
          </cell>
          <cell r="D3821">
            <v>62.87</v>
          </cell>
        </row>
        <row r="3822">
          <cell r="A3822">
            <v>0</v>
          </cell>
        </row>
        <row r="3823">
          <cell r="A3823" t="str">
            <v>21.07.200</v>
          </cell>
          <cell r="B3823" t="str">
            <v>GALERIA DE TUBOS DE CONCRETO C2 OU CA1-0,60M DE DIAMETRO, INCLUSIVE ESCAVACAO MECANICA DAS VALAS ATE 1,50 M DE PROFUNDIDADE , REATERRO COMPACTADO, REMOCAO DO MATERIAL EXCEDENTE E ASSENTAMENTO DOS TUBOS ( SEM O FORNECIMENTO DOS MESMOS )-SERVICO NOTURNO.</v>
          </cell>
          <cell r="C3823" t="str">
            <v>m</v>
          </cell>
          <cell r="D3823">
            <v>73.81</v>
          </cell>
        </row>
        <row r="3824">
          <cell r="A3824">
            <v>0</v>
          </cell>
        </row>
        <row r="3825">
          <cell r="A3825" t="str">
            <v>21.07.210</v>
          </cell>
          <cell r="B3825" t="str">
            <v>GALERIA DE TUBOS DE CONCRETO CS OU CA1-0,70M DE DIAMETRO, INCLUSIVE ESCAVACAO MANUAL DAS VALAS ATE 1,50 M DE PROFUNDIDADE , REATERRO COMPACTADO, REMOCAO DO MATERIAL EXCEDENTE E ASSENTAMENTO DOS TUBOS ( SEM O FORNECIMENTO DOS MESMOS ).</v>
          </cell>
          <cell r="C3825" t="str">
            <v>m</v>
          </cell>
          <cell r="D3825">
            <v>91.76</v>
          </cell>
        </row>
        <row r="3826">
          <cell r="A3826">
            <v>0</v>
          </cell>
        </row>
        <row r="3827">
          <cell r="A3827" t="str">
            <v>21.07.220</v>
          </cell>
          <cell r="B3827" t="str">
            <v>GALERIA DE TUBOS DE CONCRETO CS OU CA1-0,70M DE DIAMETRO, INCLUSIVE ESCAVACAO MANUAL DAS VALAS ATE 1,50 M DE PROFUNDIDADE , REATERRO COMPACTADO, REMOCAO DO MATERIAL EXCEDENTE E ASSENTAMENTO DOS TUBOS ( SEM O FORNECIMENTO DOS MESMOS )-SERVICO NOTURNO.</v>
          </cell>
          <cell r="C3827" t="str">
            <v>m</v>
          </cell>
          <cell r="D3827">
            <v>109.33</v>
          </cell>
        </row>
        <row r="3828">
          <cell r="A3828">
            <v>0</v>
          </cell>
        </row>
        <row r="3829">
          <cell r="A3829" t="str">
            <v>21.07.230</v>
          </cell>
          <cell r="B3829" t="str">
            <v>GALERIA DE TUBOS DE CONCRETO CS OU CA1-0,70M DE DIAMETRO, INCLUSIVE ESCAVACAO MECANICA DAS VALAS ATE 1,50 M DE PROFUNDIDADE , REATERRO COMPACTADO, REMOCAO DO MATERIAL EXCEDENTE E ASSENTAMENTO DOS TUBOS ( SEM O FORNECIMENTO DOS MESMOS ).</v>
          </cell>
          <cell r="C3829" t="str">
            <v>m</v>
          </cell>
          <cell r="D3829">
            <v>73.77</v>
          </cell>
        </row>
        <row r="3830">
          <cell r="A3830">
            <v>0</v>
          </cell>
        </row>
        <row r="3831">
          <cell r="A3831" t="str">
            <v>21.07.240</v>
          </cell>
          <cell r="B3831" t="str">
            <v>GALERIA DE TUBOS DE CONCRETO CS OU CA1-0,70M DE DIAMETRO, INCLUSIVE ESCAVACAO MECANICA DAS VALAS ATE 1,50 M DE PROFUNDIDADE , REATERRO COMPACTADO, REMOCAO DO MATERIAL EXCEDENTE E ASSENTAMENTO DOS TUBOS ( SEM O FORNECIMENTO DOS MESMOS )-SERVICO NOTURNO.</v>
          </cell>
          <cell r="C3831" t="str">
            <v>m</v>
          </cell>
          <cell r="D3831">
            <v>86.53</v>
          </cell>
        </row>
        <row r="3832">
          <cell r="A3832">
            <v>0</v>
          </cell>
        </row>
        <row r="3833">
          <cell r="A3833" t="str">
            <v>21.07.250</v>
          </cell>
          <cell r="B3833" t="str">
            <v>GALERIA DE TUBOS DE CONCRETO CS OU CA1-0,80M DE DIAMETRO, INCLUSIVE ESCAVACAO MANUAL DAS VALAS ATE 1,50 M DE PROFUNDIDADE , REATERRO COMPACTADO, REMOCAO DO MATERIAL EXCEDENTE E ASSENTAMENTO DOS TUBOS ( SEM O FORNECIMENTO DOS MESMOS ).</v>
          </cell>
          <cell r="C3833" t="str">
            <v>m</v>
          </cell>
          <cell r="D3833">
            <v>105.85</v>
          </cell>
        </row>
        <row r="3834">
          <cell r="A3834">
            <v>0</v>
          </cell>
        </row>
        <row r="3835">
          <cell r="A3835" t="str">
            <v>21.07.260</v>
          </cell>
          <cell r="B3835" t="str">
            <v>GALERIA DE TUBOS DE CONCRETO CS OU CA1-0,80M DE DIAMETRO, INCLUSIVE ESCAVACAO MANUAL DAS VALAS ATE 1,50 M DE PROFUNDIDADE , REATERRO COMPACTADO, REMOCAO DO MATERIAL EXCEDENTE E ASSENTAMENTO DOS TUBOS ( SEM O FORNECIMENTO DOS MESMOS )-SERVICO NOTURNO.</v>
          </cell>
          <cell r="C3835" t="str">
            <v>m</v>
          </cell>
          <cell r="D3835">
            <v>125.96</v>
          </cell>
        </row>
        <row r="3836">
          <cell r="A3836">
            <v>0</v>
          </cell>
        </row>
        <row r="3837">
          <cell r="A3837" t="str">
            <v>21.07.270</v>
          </cell>
          <cell r="B3837" t="str">
            <v>GALERIA DE TUBOS DE CONCRETO CS OU CA1-0,80M DE DIAMETRO, INCLUSIVE ESCAVACAO MECANICA DAS VALAS ATE 1,50 M DE PROFUNDIDADE , REATERRO COMPACTADO, REMOCAO DO MATERIAL EXCEDENTE E ASSENTAMENTO DOS TUBOS ( SEM O FORNECIMENTO DOS MESMOS ).</v>
          </cell>
          <cell r="C3837" t="str">
            <v>m</v>
          </cell>
          <cell r="D3837">
            <v>85.3</v>
          </cell>
        </row>
        <row r="3838">
          <cell r="A3838">
            <v>0</v>
          </cell>
        </row>
        <row r="3839">
          <cell r="A3839" t="str">
            <v>21.07.280</v>
          </cell>
          <cell r="B3839" t="str">
            <v>GALERIA DE TUBOS DE CONCRETO CS OU CA1-0,80M DE DIAMETRO, INCLUSIVE ESCAVACAO MECANICA DAS VALAS ATE 1,50 M DE PROFUNDIDADE , REATERRO COMPACTADO, REMOCAO DO MATERIAL EXCEDENTE E ASSENTAMENTO DOS TUBOS ( SEM O FORNECIMENTO DOS MESMOS )-SERVICO NOTURNO.</v>
          </cell>
          <cell r="C3839" t="str">
            <v>m</v>
          </cell>
          <cell r="D3839">
            <v>99.86</v>
          </cell>
        </row>
        <row r="3840">
          <cell r="A3840">
            <v>0</v>
          </cell>
        </row>
        <row r="3841">
          <cell r="A3841" t="str">
            <v>21.07.290</v>
          </cell>
          <cell r="B3841" t="str">
            <v>GALERIA DE TUBOS DE CONCRETO CS OU CA1-0,90M DE DIAMETRO, INCLUSIVE ESCAVACAO MANUAL DAS VALAS ATE 1,50 M DE PROFUNDIDADE , REATERRO COMPACTADO, REMOCAO DO MATERIAL EXCEDENTE E ASSENTAMENTO DOS TUBOS ( SEM O FORNECIMENTO DOS MESMOS ).</v>
          </cell>
          <cell r="C3841" t="str">
            <v>m</v>
          </cell>
          <cell r="D3841">
            <v>122.18</v>
          </cell>
        </row>
        <row r="3842">
          <cell r="A3842">
            <v>0</v>
          </cell>
        </row>
        <row r="3843">
          <cell r="A3843" t="str">
            <v>21.07.300</v>
          </cell>
          <cell r="B3843" t="str">
            <v>GALERIA DE TUBOS DE CONCRETO CS OU CA1-0,90M DE DIAMETRO, INCLUSIVE ESCAVACAO MANUAL DAS VALAS ATE 1,50 M DE PROFUNDIDADE , REATERRO COMPACTADO, REMOCAO DO MATERIAL EXCEDENTE E ASSENTAMENTO DOS TUBOS ( SEM O FORNECIMENTO DOS MESMOS )-SERVIVO NOTURNO.</v>
          </cell>
          <cell r="C3843" t="str">
            <v>m</v>
          </cell>
          <cell r="D3843">
            <v>145.27000000000001</v>
          </cell>
        </row>
        <row r="3844">
          <cell r="A3844">
            <v>0</v>
          </cell>
        </row>
        <row r="3845">
          <cell r="A3845" t="str">
            <v>21.07.310</v>
          </cell>
          <cell r="B3845" t="str">
            <v>GALERIA DE TUBOS DE CONCRETO CS OU CA1-0,90M DE DIAMETRO, INCLUSIVE ESCAVACAO MECANICA DAS VALAS ATE 1,50 M DE PROFUNDIDADE , REATERRO COMPACTADO, REMOCAO DO MATERIAL EXCEDENTE E ASSENTAMENTO DOS TUBOS ( SEM O FORNECIMENTO DOS MESMOS ).</v>
          </cell>
          <cell r="C3845" t="str">
            <v>m</v>
          </cell>
          <cell r="D3845">
            <v>99.05</v>
          </cell>
        </row>
        <row r="3846">
          <cell r="A3846">
            <v>0</v>
          </cell>
        </row>
        <row r="3847">
          <cell r="A3847" t="str">
            <v>21.07.320</v>
          </cell>
          <cell r="B3847" t="str">
            <v>GALERIA DE TUBOS DE CONCRETO CS OU CA1-0,90M DE DIAMETRO, INCLUSIVE ESCAVACAO MECANICA DAS VALAS ATE 1,50 M DE PROFUNDIDADE , REATERRO COMPACTADO, REMOCAO DO MATERIAL EXCEDENTE E ASSENTAMENTO DOS TUBOS ( SEM O FORNECIMENTO DOS MESMOS )-SERVICO NOTURNO.</v>
          </cell>
          <cell r="C3847" t="str">
            <v>m</v>
          </cell>
          <cell r="D3847">
            <v>116.05</v>
          </cell>
        </row>
        <row r="3848">
          <cell r="A3848">
            <v>0</v>
          </cell>
        </row>
        <row r="3849">
          <cell r="A3849" t="str">
            <v>21.07.330</v>
          </cell>
          <cell r="B3849" t="str">
            <v>GALERIA DE TUBOS DE CONCRETO CS OU CA1-1,00M DE DIAMETRO, INCLUSIVE ESCAVACAO MANUAL DAS VALAS ATE 2,00 M DE PROFUNDIDADE , REATERRO COMPACTADO, REMOCAO DO MATERIAL EXCEDENTE E ASSENTAMENTO DOS TUBOS ( SEM O FORNECIMENTO DOS MESMOS ).</v>
          </cell>
          <cell r="C3849" t="str">
            <v>m</v>
          </cell>
          <cell r="D3849">
            <v>187.85</v>
          </cell>
        </row>
        <row r="3850">
          <cell r="A3850">
            <v>0</v>
          </cell>
        </row>
        <row r="3851">
          <cell r="A3851" t="str">
            <v>21.07.340</v>
          </cell>
          <cell r="B3851" t="str">
            <v>GALERIA DE TUBOS DE CONCRETO CS OU CA1-1,00M DE DIAMETRO, INCLUSIVE ESCAVACAO MANUAL DAS VALAS ATE 2,00 M DE PROFUNDIDADE , REATERRO COMPACTADO, REMOCAO DO MATERIAL EXCEDENTE E ASSENTAMENTO DOS TUBOS ( SEM O FORNECIMENTO DOS MESMOS )-SERVICO NOTURNO.</v>
          </cell>
          <cell r="C3851" t="str">
            <v>m</v>
          </cell>
          <cell r="D3851">
            <v>223.62</v>
          </cell>
        </row>
        <row r="3852">
          <cell r="A3852">
            <v>0</v>
          </cell>
        </row>
        <row r="3853">
          <cell r="A3853" t="str">
            <v>21.07.350</v>
          </cell>
          <cell r="B3853" t="str">
            <v>GALERIA DE TUBOS DE CONCRETO CS OU CA1-1,00M DE DIAMETRO, INCLUSIVE ESCAVACAO MECANICA DAS VALAS ATE 2,00 M DE PROFUNDIDADE , REATERRO COMPACTADO, REMOCAO DO MATERIAL EXCEDENTE E ASSENTAMENTO DOS TUBOS ( SEM O FORNECIMENTO DOS MESMOS ).</v>
          </cell>
          <cell r="C3853" t="str">
            <v>m</v>
          </cell>
          <cell r="D3853">
            <v>145.05000000000001</v>
          </cell>
        </row>
        <row r="3854">
          <cell r="A3854">
            <v>0</v>
          </cell>
        </row>
        <row r="3855">
          <cell r="A3855" t="str">
            <v>21.07.360</v>
          </cell>
          <cell r="B3855" t="str">
            <v>GALERIA DE TUBOS DE CONCRETO CS OU CA1-1,00M DE DIAMETRO, INCLUSIVE ESCAVACAO MECANICA DAS VALAS ATE 2,00 M DE PROFUNDIDADE , REATERRO COMPACTADO, REMOCAO DO MATERIAL EXCEDENTE E ASSENTAMENTO DOS TUBOS ( SEM O FORNECIMENTO DOS MESMOS )-SERVICO NOTURNO.</v>
          </cell>
          <cell r="C3855" t="str">
            <v>m</v>
          </cell>
          <cell r="D3855">
            <v>169.92</v>
          </cell>
        </row>
        <row r="3856">
          <cell r="A3856">
            <v>0</v>
          </cell>
        </row>
        <row r="3857">
          <cell r="A3857" t="str">
            <v>21.07.370</v>
          </cell>
          <cell r="B3857" t="str">
            <v>GALERIA DE TUBOS DE CONCRETO CA1-1,10M DE DIAMETRO, INCLUSIVE ESCAVACAO MECANICA DAS VALAS ATE 2,00 M DE PROFUNDIDADE, REATERRO COMPACTADO, REMOCAO DO MATERIAL EXCEDENTE E ASSENTAMENTO DOS TUBOS (S/ O FORNECIMENTO DOS MESMOS).</v>
          </cell>
          <cell r="C3857" t="str">
            <v>m</v>
          </cell>
          <cell r="D3857">
            <v>162.37</v>
          </cell>
        </row>
        <row r="3858">
          <cell r="A3858">
            <v>0</v>
          </cell>
        </row>
        <row r="3859">
          <cell r="A3859" t="str">
            <v>21.07.380</v>
          </cell>
          <cell r="B3859" t="str">
            <v>GALERIA DE TUBOS DE CONCRETO CA1-1,10M DE DIAMETRO, INCLUSIVE ESCAVACAO MECANICA DAS VALAS ATE 2,00 M DE PROFUNDIDADE, REATERRO COMPACTADO, REMOCAO DO MATERIAL EXCEDENTE E ASSENTAMENTO DOS TUBOS (S/ O FORNECIMENTO DOS MESMOS)-SERVICO NOTURNO.</v>
          </cell>
          <cell r="C3859" t="str">
            <v>m</v>
          </cell>
          <cell r="D3859">
            <v>189.98</v>
          </cell>
        </row>
        <row r="3860">
          <cell r="A3860">
            <v>0</v>
          </cell>
        </row>
        <row r="3861">
          <cell r="A3861" t="str">
            <v>21.07.390</v>
          </cell>
          <cell r="B3861" t="str">
            <v>GALERIA DE TUBOS DE CONCRETO CA1-1,20M DE DIAMETRO, INCLUSIVE ESCAVACAO MECANICA DAS VALAS ATE 2,00 M DE PROFUNDIDADE, REATERRO COMPACTADO, REMOCAO DO MATERIAL EXCEDENTE E ASSENTAMENTO DOS TUBOS (S/ O FORNECIMENTO DOS MESMOS).</v>
          </cell>
          <cell r="C3861" t="str">
            <v>m</v>
          </cell>
          <cell r="D3861">
            <v>185.05</v>
          </cell>
        </row>
        <row r="3862">
          <cell r="A3862">
            <v>0</v>
          </cell>
        </row>
        <row r="3863">
          <cell r="A3863" t="str">
            <v>21.07.400</v>
          </cell>
          <cell r="B3863" t="str">
            <v>GALERIA DE TUBOS DE CONCRETO CA1-1,20M DE DIAMETRO, INCLUSIVE ESCAVACAO MECANICA DAS VALAS ATE 2,00 M DE PROFUNDIDADE, REATERRO COMPACTADO, REMOCAO DO MATERIAL EXCEDENTE E ASSENTAMENTO DOS TUBOS (S/ O FORNECIMENTO DOS MESMOS)-SERVICO NOTURNO.</v>
          </cell>
          <cell r="C3863" t="str">
            <v>m</v>
          </cell>
          <cell r="D3863">
            <v>216.51</v>
          </cell>
        </row>
        <row r="3864">
          <cell r="A3864">
            <v>0</v>
          </cell>
        </row>
        <row r="3865">
          <cell r="A3865" t="str">
            <v>21.07.410</v>
          </cell>
          <cell r="B3865" t="str">
            <v>GALERIA DE TUBOS DE CONCRETO CA1-1,50M DE DIAMETRO,INCLUSIVE ESCAVACAO MECANICA DAS VALAS ATE 2,50 M DE PROFUNDIDADE, REATERRO COMPACTADO, REMOCAO DO MATERIAL EXCEDENTE E ASSENTAMENTO DOS TUBOS (S/ O FORNECIMENTO DOS MESMOS).</v>
          </cell>
          <cell r="C3865" t="str">
            <v>m</v>
          </cell>
          <cell r="D3865">
            <v>278.52</v>
          </cell>
        </row>
        <row r="3866">
          <cell r="A3866">
            <v>0</v>
          </cell>
        </row>
        <row r="3867">
          <cell r="A3867" t="str">
            <v>21.07.420</v>
          </cell>
          <cell r="B3867" t="str">
            <v>GALERIA DE TUBO DE CONCRETO CA1-1,50 M DE DIAMETRO,INCLUSIVE ESCAVACAO MECANICA DAS VALAS ATE 2,50 M DE PROFUNDIDADE, REATERRO COMPACTADO, REMOCAO DO MATERIAL EXCEDENTE E ASSENTAMENTO DOS TUBOS (S/ O FORNECIMENTO DOS MESMOS)- SERVICO NOTURNO.</v>
          </cell>
          <cell r="C3867" t="str">
            <v>m</v>
          </cell>
          <cell r="D3867">
            <v>324.97000000000003</v>
          </cell>
        </row>
        <row r="3868">
          <cell r="A3868">
            <v>0</v>
          </cell>
        </row>
        <row r="3869">
          <cell r="A3869" t="str">
            <v>21.08.010</v>
          </cell>
          <cell r="B3869" t="str">
            <v>ASSENTAMENTO DE TUBOS DE CONCRETO C2-0,20 M DE DIAMETRO, INCLUSIVE O FORNECIMENTO DOS MESMOS E TRANSPORTE.</v>
          </cell>
          <cell r="C3869" t="str">
            <v>m</v>
          </cell>
          <cell r="D3869">
            <v>22.03</v>
          </cell>
        </row>
        <row r="3870">
          <cell r="A3870">
            <v>0</v>
          </cell>
        </row>
        <row r="3871">
          <cell r="A3871" t="str">
            <v>21.08.020</v>
          </cell>
          <cell r="B3871" t="str">
            <v>ASSENTAMENTO DE TUBOS DE CONCRETO C2-0,30 M DE DIAMETRO, INCLUSIVE O FORNECIMENTO DOS MESMOS E TRANSPORTE.</v>
          </cell>
          <cell r="C3871" t="str">
            <v>m</v>
          </cell>
          <cell r="D3871">
            <v>32.57</v>
          </cell>
        </row>
        <row r="3872">
          <cell r="A3872">
            <v>0</v>
          </cell>
        </row>
        <row r="3873">
          <cell r="A3873" t="str">
            <v>21.08.030</v>
          </cell>
          <cell r="B3873" t="str">
            <v>ASSENTAMENTO DE TUBOS DE CONCRETO C2-0,40 M DE DIAMETRO, INCLUSIVE O FORNECIMENTO DOS MESMOS E TRANSPORTE.</v>
          </cell>
          <cell r="C3873" t="str">
            <v>m</v>
          </cell>
          <cell r="D3873">
            <v>42.78</v>
          </cell>
        </row>
        <row r="3874">
          <cell r="A3874">
            <v>0</v>
          </cell>
        </row>
        <row r="3875">
          <cell r="A3875" t="str">
            <v>21.08.040</v>
          </cell>
          <cell r="B3875" t="str">
            <v>ASSENTAMENTO DE TUBOS DE CONCRETO C2-0,50 M DE DIAMETRO, INCLUSIVE O FORNECIMENTO DOS MESMOS E TRANSPORTE.</v>
          </cell>
          <cell r="C3875" t="str">
            <v>m</v>
          </cell>
          <cell r="D3875">
            <v>58.9</v>
          </cell>
        </row>
        <row r="3876">
          <cell r="A3876">
            <v>0</v>
          </cell>
        </row>
        <row r="3877">
          <cell r="A3877" t="str">
            <v>21.08.050</v>
          </cell>
          <cell r="B3877" t="str">
            <v>ASSENTAMENTO DE TUBOS DE CONCRETO C2-0,60 M DE DIAMETRO, INCLUSIVE O FORNECIMENTO DOS MESMOS E TRANSPORTE.</v>
          </cell>
          <cell r="C3877" t="str">
            <v>m</v>
          </cell>
          <cell r="D3877">
            <v>83.13</v>
          </cell>
        </row>
        <row r="3878">
          <cell r="A3878">
            <v>0</v>
          </cell>
        </row>
        <row r="3879">
          <cell r="A3879" t="str">
            <v>21.08.060</v>
          </cell>
          <cell r="B3879" t="str">
            <v>ASSENTAMENTO DE TUBOS DE CONCRETO CS-0,70 M DE DIAMETRO, INCLUSIVE O FORNECIMENTO DOS MESMOS E TRANSPORTE.</v>
          </cell>
          <cell r="C3879" t="str">
            <v>m</v>
          </cell>
          <cell r="D3879">
            <v>104.6</v>
          </cell>
        </row>
        <row r="3880">
          <cell r="A3880">
            <v>0</v>
          </cell>
        </row>
        <row r="3881">
          <cell r="A3881" t="str">
            <v>21.08.070</v>
          </cell>
          <cell r="B3881" t="str">
            <v>ASSENTAMENTO DE TUBOS DE CONCRETO CS-0,80 M DE DIAMETRO, INCLUSIVE O FORNECIMENTO DOS MESMOS E TRANSPORTE.</v>
          </cell>
          <cell r="C3881" t="str">
            <v>m</v>
          </cell>
          <cell r="D3881">
            <v>147.47</v>
          </cell>
        </row>
        <row r="3882">
          <cell r="A3882">
            <v>0</v>
          </cell>
        </row>
        <row r="3883">
          <cell r="A3883" t="str">
            <v>21.08.080</v>
          </cell>
          <cell r="B3883" t="str">
            <v>ASSENTAMENTO DE TUBOS DE CONCRETO CS-0,90 M DE DIAMETRO, INCLUSIVE O FORNECIMENTO DOS MESMOS E TRANSPORTE.</v>
          </cell>
          <cell r="C3883" t="str">
            <v>m</v>
          </cell>
          <cell r="D3883">
            <v>160.85</v>
          </cell>
        </row>
        <row r="3884">
          <cell r="A3884">
            <v>0</v>
          </cell>
        </row>
        <row r="3885">
          <cell r="A3885" t="str">
            <v>21.08.090</v>
          </cell>
          <cell r="B3885" t="str">
            <v>ASSENTAMENTO DE TUBOS DE CONCRETO CS-1,00 M DE DIAMETRO, INCLUSIVE O FORNECIMENTO DOS MESMOS E TRANSPORTE.</v>
          </cell>
          <cell r="C3885" t="str">
            <v>m</v>
          </cell>
          <cell r="D3885">
            <v>230.92</v>
          </cell>
        </row>
        <row r="3886">
          <cell r="A3886">
            <v>0</v>
          </cell>
        </row>
        <row r="3887">
          <cell r="A3887" t="str">
            <v>21.08.100</v>
          </cell>
          <cell r="B3887" t="str">
            <v>ASSENTAMENTO DE TUBOS DE CONCRETO CA1-0,60 M DE DIAMETRO, INCLUSIVE O FORNECIMENTO DOS MESMOS E TRANSPORTE.</v>
          </cell>
          <cell r="C3887" t="str">
            <v>m</v>
          </cell>
          <cell r="D3887">
            <v>133.94999999999999</v>
          </cell>
        </row>
        <row r="3888">
          <cell r="A3888">
            <v>0</v>
          </cell>
        </row>
        <row r="3889">
          <cell r="A3889" t="str">
            <v>21.08.105</v>
          </cell>
          <cell r="B3889" t="str">
            <v>ASSENTAMENTO DE TUBOS DE CONCRETO CA 2-0,60 M DE DIAMETRO, INCLUSIVE FORNECIMENTO DOS MESMOS E TRANSPORTE.</v>
          </cell>
          <cell r="C3889" t="str">
            <v>m</v>
          </cell>
          <cell r="D3889">
            <v>129.13</v>
          </cell>
        </row>
        <row r="3890">
          <cell r="A3890">
            <v>0</v>
          </cell>
        </row>
        <row r="3891">
          <cell r="A3891" t="str">
            <v>21.08.110</v>
          </cell>
          <cell r="B3891" t="str">
            <v>ASSENTAMENTO DE TUBOS DE CONCRETO CA1-0,70 M DE DIAMETRO, INCLUSIVE O FORNECIMENTO DOS MESMOS E TRANSPORTE.</v>
          </cell>
          <cell r="C3891" t="str">
            <v>m</v>
          </cell>
          <cell r="D3891">
            <v>140.85</v>
          </cell>
        </row>
        <row r="3892">
          <cell r="A3892">
            <v>0</v>
          </cell>
        </row>
        <row r="3893">
          <cell r="A3893" t="str">
            <v>21.08.120</v>
          </cell>
          <cell r="B3893" t="str">
            <v>ASSENTAMENTO DE TUBOS DE CONCRETO CA1-0,80 M DE DIAMETRO, INCLUSIVE O FORNECIMENTO DOS MESMOS E TRANSPORTE.</v>
          </cell>
          <cell r="C3893" t="str">
            <v>m</v>
          </cell>
          <cell r="D3893">
            <v>210.85</v>
          </cell>
        </row>
        <row r="3894">
          <cell r="A3894">
            <v>0</v>
          </cell>
        </row>
        <row r="3895">
          <cell r="A3895" t="str">
            <v>21.08.130</v>
          </cell>
          <cell r="B3895" t="str">
            <v>ASSENTAMENTO DE TUBOS DE CONCRETO CA1-0,90 M DE DIAMETRO, INCLUSIVE O FORNECIMENTO DOS MESMOS E TRANSPORTE.</v>
          </cell>
          <cell r="C3895" t="str">
            <v>m</v>
          </cell>
          <cell r="D3895">
            <v>239.22</v>
          </cell>
        </row>
        <row r="3896">
          <cell r="A3896">
            <v>0</v>
          </cell>
        </row>
        <row r="3897">
          <cell r="A3897" t="str">
            <v>21.08.140</v>
          </cell>
          <cell r="B3897" t="str">
            <v>ASSENTAMENTO DE TUBOS DE CONCRETO CA1-1,00 M DE DIAMETRO, INCLUSIVE O FORNECIMENTO DOS MESMOS E TRANSPORTE.</v>
          </cell>
          <cell r="C3897" t="str">
            <v>m</v>
          </cell>
          <cell r="D3897">
            <v>290.67</v>
          </cell>
        </row>
        <row r="3898">
          <cell r="A3898">
            <v>0</v>
          </cell>
        </row>
        <row r="3899">
          <cell r="A3899" t="str">
            <v>21.08.150</v>
          </cell>
          <cell r="B3899" t="str">
            <v>ASSENTAMENTO DE TUBOS DE CONCRETO CA1-1,10 M DE DIAMETRO,INCLUSIVE O FORNECIMENTO DOS MESMOS E TRANSPORTE.</v>
          </cell>
          <cell r="C3899" t="str">
            <v>m</v>
          </cell>
          <cell r="D3899">
            <v>312.70999999999998</v>
          </cell>
        </row>
        <row r="3900">
          <cell r="A3900">
            <v>0</v>
          </cell>
        </row>
        <row r="3901">
          <cell r="A3901" t="str">
            <v>21.08.160</v>
          </cell>
          <cell r="B3901" t="str">
            <v>ASSENTAMENTO DE TUBOS DE CONCRETO CA1-1,20 M DE DIAMETRO,INCLUSIVE O FORNECIMENTO DOS MESMOS E TRANSPORTE.</v>
          </cell>
          <cell r="C3901" t="str">
            <v>m</v>
          </cell>
          <cell r="D3901">
            <v>410.9</v>
          </cell>
        </row>
        <row r="3902">
          <cell r="A3902">
            <v>0</v>
          </cell>
        </row>
        <row r="3903">
          <cell r="A3903" t="str">
            <v>21.08.170</v>
          </cell>
          <cell r="B3903" t="str">
            <v>ASSENTAMENTO DE TUBOS DE CONCRETO CA1-1,50 M DE DIAMETRO,INCLUSIVE O FORNECIMENTO DOS MESMOS E TRANSPORTE.</v>
          </cell>
          <cell r="C3903" t="str">
            <v>m</v>
          </cell>
          <cell r="D3903">
            <v>642.78</v>
          </cell>
        </row>
        <row r="3904">
          <cell r="A3904">
            <v>0</v>
          </cell>
        </row>
        <row r="3905">
          <cell r="A3905" t="str">
            <v>21.08.180</v>
          </cell>
          <cell r="B3905" t="str">
            <v>ASSENTAMENTO DE TUBOS DE CONCRETO C2-0,20 M DE DIAMETRO, SEM O FORNECIMENTO DOS MESMOS.</v>
          </cell>
          <cell r="C3905" t="str">
            <v>m</v>
          </cell>
          <cell r="D3905">
            <v>7.36</v>
          </cell>
        </row>
        <row r="3906">
          <cell r="A3906">
            <v>0</v>
          </cell>
        </row>
        <row r="3907">
          <cell r="A3907" t="str">
            <v>21.08.190</v>
          </cell>
          <cell r="B3907" t="str">
            <v>ASSENTAMENTO DE TUBOS DE CONCRETO C2-0,30 M DE DIAMETRO, SEM O FORNECIMENTO DOS MESMOS.</v>
          </cell>
          <cell r="C3907" t="str">
            <v>m</v>
          </cell>
          <cell r="D3907">
            <v>10.15</v>
          </cell>
        </row>
        <row r="3908">
          <cell r="A3908">
            <v>0</v>
          </cell>
        </row>
        <row r="3909">
          <cell r="A3909" t="str">
            <v>21.08.200</v>
          </cell>
          <cell r="B3909" t="str">
            <v>ASSENTAMENTO DE TUBOS DE CONCRETO C2-0,40 M DE DIAMETRO, SEM O FORNECIMENTO DOS MESMOS.</v>
          </cell>
          <cell r="C3909" t="str">
            <v>m</v>
          </cell>
          <cell r="D3909">
            <v>13.11</v>
          </cell>
        </row>
        <row r="3910">
          <cell r="A3910">
            <v>0</v>
          </cell>
        </row>
        <row r="3911">
          <cell r="A3911" t="str">
            <v>21.08.210</v>
          </cell>
          <cell r="B3911" t="str">
            <v>ASSENTAMENTO DE TUBOS DE CONCRETO C2-0,50 M DE DIAMETRO, SEM O FORNECIMENTO DOS MESMOS.</v>
          </cell>
          <cell r="C3911" t="str">
            <v>m</v>
          </cell>
          <cell r="D3911">
            <v>17.350000000000001</v>
          </cell>
        </row>
        <row r="3912">
          <cell r="A3912">
            <v>0</v>
          </cell>
        </row>
        <row r="3913">
          <cell r="A3913" t="str">
            <v>21.08.220</v>
          </cell>
          <cell r="B3913" t="str">
            <v>ASSENTAMENTO DE TUBOS DE CONCRETO C2 OU CA1 0,60 M DE DIAMETRO, SEM O FORNECIMENTO DOS MESMOS.</v>
          </cell>
          <cell r="C3913" t="str">
            <v>m</v>
          </cell>
          <cell r="D3913">
            <v>22.38</v>
          </cell>
        </row>
        <row r="3914">
          <cell r="A3914">
            <v>0</v>
          </cell>
        </row>
        <row r="3915">
          <cell r="A3915" t="str">
            <v>21.08.230</v>
          </cell>
          <cell r="B3915" t="str">
            <v>ASSENTAMENTO DE TUBOS DE CONCRETO CS OU CA1 0,70 M DE DIAMETRO, SEM O FORNECIMENTO DOS MESMOS.</v>
          </cell>
          <cell r="C3915" t="str">
            <v>m</v>
          </cell>
          <cell r="D3915">
            <v>26.92</v>
          </cell>
        </row>
        <row r="3916">
          <cell r="A3916">
            <v>0</v>
          </cell>
        </row>
        <row r="3917">
          <cell r="A3917" t="str">
            <v>21.08.240</v>
          </cell>
          <cell r="B3917" t="str">
            <v>ASSENTAMENTO DE TUBOS DE CONCRETO CS OU CA1 0,80 M DE DIAMETRO, SEM O FORNECIMENTO DOS MESMOS.</v>
          </cell>
          <cell r="C3917" t="str">
            <v>m</v>
          </cell>
          <cell r="D3917">
            <v>32.909999999999997</v>
          </cell>
        </row>
        <row r="3918">
          <cell r="A3918">
            <v>0</v>
          </cell>
        </row>
        <row r="3919">
          <cell r="A3919" t="str">
            <v>21.08.250</v>
          </cell>
          <cell r="B3919" t="str">
            <v>ASSENTAMENTO DE TUBOS DE CONCRETO CS OU CA1 0,90 M DE DIAMETRO, SEM O FORNECIMENTO DOS MESMOS.</v>
          </cell>
          <cell r="C3919" t="str">
            <v>m</v>
          </cell>
          <cell r="D3919">
            <v>40.729999999999997</v>
          </cell>
        </row>
        <row r="3920">
          <cell r="A3920">
            <v>0</v>
          </cell>
        </row>
        <row r="3921">
          <cell r="A3921" t="str">
            <v>21.08.260</v>
          </cell>
          <cell r="B3921" t="str">
            <v>ASSENTAMENTO DE TUBOS DE CONCRETO CS OU CA1 1,00 M DE DIAMETRO, SEM O FORNECIMENTO DOS MESMOS.</v>
          </cell>
          <cell r="C3921" t="str">
            <v>m</v>
          </cell>
          <cell r="D3921">
            <v>56.81</v>
          </cell>
        </row>
        <row r="3922">
          <cell r="A3922">
            <v>0</v>
          </cell>
        </row>
        <row r="3923">
          <cell r="A3923" t="str">
            <v>21.08.270</v>
          </cell>
          <cell r="B3923" t="str">
            <v>ASSENTAMENTO DE TUBOS DE CONCRETO CA1-1,10M DE DIAMETRO, SEM O FORNECIMENTO DOS MESMOS.</v>
          </cell>
          <cell r="C3923" t="str">
            <v>m</v>
          </cell>
          <cell r="D3923">
            <v>65.97</v>
          </cell>
        </row>
        <row r="3924">
          <cell r="A3924">
            <v>0</v>
          </cell>
        </row>
        <row r="3925">
          <cell r="A3925" t="str">
            <v>21.08.280</v>
          </cell>
          <cell r="B3925" t="str">
            <v>ASSENTAMENTO DE TUBOS DE CONCRETO CA1-1,20 M DE DIAMETRO, SEM O FORNECIMENTO DOS MESMOS.</v>
          </cell>
          <cell r="C3925" t="str">
            <v>m</v>
          </cell>
          <cell r="D3925">
            <v>81.66</v>
          </cell>
        </row>
        <row r="3926">
          <cell r="A3926">
            <v>0</v>
          </cell>
        </row>
        <row r="3927">
          <cell r="A3927" t="str">
            <v>21.08.290</v>
          </cell>
          <cell r="B3927" t="str">
            <v>ASSENTAMENTO DE TUBOS DE CONCRETO CA1-1,50 M DE DIAMETRO, SEM O FORNECIMENTO DOS MESMOS.</v>
          </cell>
          <cell r="C3927" t="str">
            <v>m</v>
          </cell>
          <cell r="D3927">
            <v>116.05</v>
          </cell>
        </row>
        <row r="3928">
          <cell r="A3928">
            <v>0</v>
          </cell>
        </row>
        <row r="3929">
          <cell r="A3929" t="str">
            <v>21.08.370</v>
          </cell>
          <cell r="B3929" t="str">
            <v>ASSENTAMENTO DE TUBOS POROSOS DE CONCRETO COM 0,20 M DE DIAMETRO, INCLUSIVE O FORNECIMENTO DOS MESMOS E TRANSPORTE.</v>
          </cell>
          <cell r="C3929" t="str">
            <v>m</v>
          </cell>
          <cell r="D3929">
            <v>30.06</v>
          </cell>
        </row>
        <row r="3930">
          <cell r="A3930">
            <v>0</v>
          </cell>
        </row>
        <row r="3931">
          <cell r="A3931" t="str">
            <v>21.09.010</v>
          </cell>
          <cell r="B3931" t="str">
            <v>LIMPEZA DE LINHA D´AGUA, SEM A REMOCAO DO MATERIAL.</v>
          </cell>
          <cell r="C3931" t="str">
            <v>m</v>
          </cell>
          <cell r="D3931">
            <v>0.43</v>
          </cell>
        </row>
        <row r="3932">
          <cell r="A3932">
            <v>0</v>
          </cell>
        </row>
        <row r="3933">
          <cell r="A3933" t="str">
            <v>21.09.020</v>
          </cell>
          <cell r="B3933" t="str">
            <v>LIMPEZA DE LINHA D´AGUA, SEM A REMOCAO DO MATERIAL-(SERVICO NOTURNO).</v>
          </cell>
          <cell r="C3933" t="str">
            <v>m</v>
          </cell>
          <cell r="D3933">
            <v>0.52</v>
          </cell>
        </row>
        <row r="3934">
          <cell r="A3934">
            <v>0</v>
          </cell>
        </row>
        <row r="3935">
          <cell r="A3935" t="str">
            <v>21.09.030</v>
          </cell>
          <cell r="B3935" t="str">
            <v>LIMPEZA DE CAIXA COLETORA DE 0,30 X 0,90 X 1,00 M.</v>
          </cell>
          <cell r="C3935" t="str">
            <v>Un</v>
          </cell>
          <cell r="D3935">
            <v>5.5</v>
          </cell>
        </row>
        <row r="3936">
          <cell r="A3936">
            <v>0</v>
          </cell>
        </row>
        <row r="3937">
          <cell r="A3937" t="str">
            <v>21.09.040</v>
          </cell>
          <cell r="B3937" t="str">
            <v>LIMPEZA DE CAIXA COLETORA DE 0,30 X 0,90 X 1,00 M-(SERVICO NOTURNO).</v>
          </cell>
          <cell r="C3937" t="str">
            <v>Un</v>
          </cell>
          <cell r="D3937">
            <v>6.6</v>
          </cell>
        </row>
        <row r="3938">
          <cell r="A3938">
            <v>0</v>
          </cell>
        </row>
        <row r="3939">
          <cell r="A3939" t="str">
            <v>21.09.050</v>
          </cell>
          <cell r="B3939" t="str">
            <v>LIMPEZA DE GALERIA DE 0,20 M, 0,30 M E 0,40 M DE DIAMETRO.</v>
          </cell>
          <cell r="C3939" t="str">
            <v>m</v>
          </cell>
          <cell r="D3939">
            <v>11.55</v>
          </cell>
        </row>
        <row r="3940">
          <cell r="A3940">
            <v>0</v>
          </cell>
        </row>
        <row r="3941">
          <cell r="A3941" t="str">
            <v>21.09.060</v>
          </cell>
          <cell r="B3941" t="str">
            <v>LIMPEZA DE GALERIA DE 0,20 M, 0,30 M E 0,40 M DE DIAMETRO-(SERVICO NOTURNO).</v>
          </cell>
          <cell r="C3941" t="str">
            <v>m</v>
          </cell>
          <cell r="D3941">
            <v>13.86</v>
          </cell>
        </row>
        <row r="3942">
          <cell r="A3942">
            <v>0</v>
          </cell>
        </row>
        <row r="3943">
          <cell r="A3943" t="str">
            <v>21.09.070</v>
          </cell>
          <cell r="B3943" t="str">
            <v>LIMPEZA DE GALERIA DE 0,50 M, 0,60 M E 0,70 M DE DIAMETRO.</v>
          </cell>
          <cell r="C3943" t="str">
            <v>m</v>
          </cell>
          <cell r="D3943">
            <v>13.75</v>
          </cell>
        </row>
        <row r="3944">
          <cell r="A3944">
            <v>0</v>
          </cell>
        </row>
        <row r="3945">
          <cell r="A3945" t="str">
            <v>21.09.080</v>
          </cell>
          <cell r="B3945" t="str">
            <v>LIMPEZA DE GALERIA DE 0,50 M, 0,60 M E 0,70 M DE DIAMETRO-(SERVICO NOTURNO).</v>
          </cell>
          <cell r="C3945" t="str">
            <v>m</v>
          </cell>
          <cell r="D3945">
            <v>16.5</v>
          </cell>
        </row>
        <row r="3946">
          <cell r="A3946">
            <v>0</v>
          </cell>
        </row>
        <row r="3947">
          <cell r="A3947" t="str">
            <v>21.09.090</v>
          </cell>
          <cell r="B3947" t="str">
            <v>LIMPEZA DE GALERIA DE 0,80 M, 0,90 M E 1,00 M DE DIAMETRO.</v>
          </cell>
          <cell r="C3947" t="str">
            <v>m</v>
          </cell>
          <cell r="D3947">
            <v>18.149999999999999</v>
          </cell>
        </row>
        <row r="3948">
          <cell r="A3948">
            <v>0</v>
          </cell>
        </row>
        <row r="3949">
          <cell r="A3949" t="str">
            <v>21.09.100</v>
          </cell>
          <cell r="B3949" t="str">
            <v>LIMPEZA DE GALERIA DE 0,80 M, 0,90 M E 1,00 M DE DIAMETRO-(SERVICO NOTURNO).</v>
          </cell>
          <cell r="C3949" t="str">
            <v>m</v>
          </cell>
          <cell r="D3949">
            <v>21.78</v>
          </cell>
        </row>
        <row r="3950">
          <cell r="A3950">
            <v>0</v>
          </cell>
        </row>
        <row r="3951">
          <cell r="A3951" t="str">
            <v>21.09.110</v>
          </cell>
          <cell r="B3951" t="str">
            <v>LIMPEZA DE GALERIA DE 1,10 M E 1,20 M DE DIAMETRO.</v>
          </cell>
          <cell r="C3951" t="str">
            <v>m</v>
          </cell>
          <cell r="D3951">
            <v>22</v>
          </cell>
        </row>
        <row r="3952">
          <cell r="A3952">
            <v>0</v>
          </cell>
        </row>
        <row r="3953">
          <cell r="A3953" t="str">
            <v>21.09.120</v>
          </cell>
          <cell r="B3953" t="str">
            <v>LIMPEZA DE GALERIA DE 1,10 M E 1,20 M DE DIAMETRO-(SERVICO NOTURNO).</v>
          </cell>
          <cell r="C3953" t="str">
            <v>m</v>
          </cell>
          <cell r="D3953">
            <v>26.4</v>
          </cell>
        </row>
        <row r="3954">
          <cell r="A3954">
            <v>0</v>
          </cell>
        </row>
        <row r="3955">
          <cell r="A3955" t="str">
            <v>21.09.130</v>
          </cell>
          <cell r="B3955" t="str">
            <v>LIMPEZA DE GALERIA DE 1,50 M DE DIAMETRO.</v>
          </cell>
          <cell r="C3955" t="str">
            <v>m</v>
          </cell>
          <cell r="D3955">
            <v>27.51</v>
          </cell>
        </row>
        <row r="3956">
          <cell r="A3956">
            <v>0</v>
          </cell>
        </row>
        <row r="3957">
          <cell r="A3957" t="str">
            <v>21.09.140</v>
          </cell>
          <cell r="B3957" t="str">
            <v>LIMPEZA DE GALERIA DE 1,50 M DE DIAMETRO- (SERVICO NOTURNO).</v>
          </cell>
          <cell r="C3957" t="str">
            <v>m</v>
          </cell>
          <cell r="D3957">
            <v>33.01</v>
          </cell>
        </row>
        <row r="3958">
          <cell r="A3958">
            <v>0</v>
          </cell>
        </row>
        <row r="3959">
          <cell r="A3959" t="str">
            <v>21.09.150</v>
          </cell>
          <cell r="B3959" t="str">
            <v>LIMPEZA DE MANILHA DE 4 POL., 6 POL. E 8 POL. DE DIAMETRO.</v>
          </cell>
          <cell r="C3959" t="str">
            <v>m</v>
          </cell>
          <cell r="D3959">
            <v>9.35</v>
          </cell>
        </row>
        <row r="3960">
          <cell r="A3960">
            <v>0</v>
          </cell>
        </row>
        <row r="3961">
          <cell r="A3961" t="str">
            <v>21.09.160</v>
          </cell>
          <cell r="B3961" t="str">
            <v>LIMPEZA DE MANILHA DE 4 POL., 6 POL. E 8 POL. DE DIAMETRO-(SERVICO NOTURNO).</v>
          </cell>
          <cell r="C3961" t="str">
            <v>m</v>
          </cell>
          <cell r="D3961">
            <v>11.22</v>
          </cell>
        </row>
        <row r="3962">
          <cell r="A3962">
            <v>0</v>
          </cell>
        </row>
        <row r="3963">
          <cell r="A3963" t="str">
            <v>21.09.170</v>
          </cell>
          <cell r="B3963" t="str">
            <v>RETIRADA DE BARONESAS DE CANAIS.</v>
          </cell>
          <cell r="C3963" t="str">
            <v>m2</v>
          </cell>
          <cell r="D3963">
            <v>1.35</v>
          </cell>
        </row>
        <row r="3964">
          <cell r="A3964">
            <v>0</v>
          </cell>
        </row>
        <row r="3965">
          <cell r="A3965" t="str">
            <v>21.09.180</v>
          </cell>
          <cell r="B3965" t="str">
            <v>HORA-HOMEM PARA LIMPEZA DE CANAIS E GALERIAS, INCLUINDO INSALUBRIDADE, EQUIPAMENTOS E FARDAMENTO.</v>
          </cell>
          <cell r="C3965" t="str">
            <v>H</v>
          </cell>
          <cell r="D3965">
            <v>8.9</v>
          </cell>
        </row>
        <row r="3966">
          <cell r="A3966">
            <v>0</v>
          </cell>
        </row>
        <row r="3967">
          <cell r="A3967" t="str">
            <v>21.09.190</v>
          </cell>
          <cell r="B3967" t="str">
            <v>FORNECIMENTO DE FARDAMENTO COMPOSTO DE DUAS CAMISETAS COM A LOGOMARCA DA "OBRAS RECIFE" , UMA BERMUDA DE BRIM E UM PAR DE BOTAS.</v>
          </cell>
          <cell r="C3967" t="str">
            <v>Un</v>
          </cell>
          <cell r="D3967">
            <v>111.11</v>
          </cell>
        </row>
        <row r="3968">
          <cell r="A3968">
            <v>0</v>
          </cell>
        </row>
        <row r="3969">
          <cell r="A3969" t="str">
            <v>21.09.300</v>
          </cell>
          <cell r="B3969" t="str">
            <v xml:space="preserve">LIMP.MANUAL DE CANAL OU CANALETA,ABERTA OU C/ TAMPA MOVEL,PROFUND.ATE 1,50M EM LOCAIS PROX. DE ENCOSTAS DE MORROS,PLANICIES OU ALAGADOS , C/ TRANSP. MAT. RETIRADO EM CARRO DE MAO ATE 100M DIST. E CARGA EM CACAMBA ESTAC. E/OU CAM BASC.INC. M.O. C/ INSAL., </v>
          </cell>
          <cell r="C3969" t="str">
            <v>m3</v>
          </cell>
          <cell r="D3969">
            <v>32.659999999999997</v>
          </cell>
        </row>
        <row r="3970">
          <cell r="A3970">
            <v>0</v>
          </cell>
        </row>
        <row r="3971">
          <cell r="A3971" t="str">
            <v>21.09.310</v>
          </cell>
          <cell r="B3971" t="str">
            <v xml:space="preserve">LIMP.MANUAL DE CANAL OU CANALETA,ABERTA OU C/ TAMPA MOVEL,PROF. ACIMA 1,50M EM LOCAIS PROX. DE ENCOSTAS DE MORROS,PLANICIES OU ALAGADOS , C/ TRANSP. MAT. RETIRADO EM CARRO DE MAO ATE 100M DIST. E CARGA EM CACAMBA ESTAC. E/OU CAM BASC.INC. M.O. C/ INSAL., </v>
          </cell>
          <cell r="C3971" t="str">
            <v>m3</v>
          </cell>
          <cell r="D3971">
            <v>43.52</v>
          </cell>
        </row>
        <row r="3972">
          <cell r="A3972">
            <v>0</v>
          </cell>
        </row>
        <row r="3973">
          <cell r="A3973" t="str">
            <v>21.09.320</v>
          </cell>
          <cell r="B3973" t="str">
            <v>LIMPEZA MANUAL DE GALERIA COM DIAMETRO ATE 1,50M COM TRANSPORTE DO MATERIAL RETIRADO COM CARRO DE MAO ATE 100M DE DISTANCIA E CARGA EM CACAMBA ESTACIONARIA E/OU CAMINHAO BASCULANTE INCLUSIVE MAO DE OBRA COM INSALUBRIDADE, EQUIPAMENTOS E FARDAMENTO.</v>
          </cell>
          <cell r="C3973" t="str">
            <v>m3</v>
          </cell>
          <cell r="D3973">
            <v>125.31</v>
          </cell>
        </row>
        <row r="3974">
          <cell r="A3974">
            <v>0</v>
          </cell>
        </row>
        <row r="3975">
          <cell r="A3975" t="str">
            <v>21.10.010</v>
          </cell>
          <cell r="B3975" t="str">
            <v>REVESTIMENTO COM PEDRAS GRANITICAS DE DIMENSOES MEDIAS 0,45 X 0,45 X 0,05 M E COM UMA SUPERFICIE PLANA (NAO TRABALHADA),ASSENTADAS E REJUNTADAS C/ ARGAMASSA DE CIMENTO E AREIA 1 3.</v>
          </cell>
          <cell r="C3975" t="str">
            <v>m2</v>
          </cell>
          <cell r="D3975">
            <v>63.11</v>
          </cell>
        </row>
        <row r="3976">
          <cell r="A3976">
            <v>0</v>
          </cell>
        </row>
        <row r="3977">
          <cell r="A3977" t="str">
            <v>21.10.020</v>
          </cell>
          <cell r="B3977" t="str">
            <v>REVESTIMENTO COM PEDRAS GRANITICAS DE DIMENSOES MEDIAS 0,45 X 0,45 X 0,05 M E COM UMA SUPERFICIE PLANA (NAO TRABALHADA),ASSENTADAS E REJUNTADAS C/ ARGAMASSA DE CIMENTO E AREIA 1 3 - SEM O FORNECIMENTO DAS PEDRAS.</v>
          </cell>
          <cell r="C3977" t="str">
            <v>m2</v>
          </cell>
          <cell r="D3977">
            <v>40.61</v>
          </cell>
        </row>
        <row r="3978">
          <cell r="A3978">
            <v>0</v>
          </cell>
        </row>
        <row r="3979">
          <cell r="A3979" t="str">
            <v>21.10.026</v>
          </cell>
          <cell r="B3979" t="str">
            <v>EXECUCAO DE CAMADA DRENANTE COM BRITA 19MM, INCLUSIVE O FORNECIMENTO DA MESMA</v>
          </cell>
          <cell r="C3979" t="str">
            <v>m3</v>
          </cell>
          <cell r="D3979">
            <v>75.28</v>
          </cell>
        </row>
        <row r="3980">
          <cell r="A3980">
            <v>0</v>
          </cell>
        </row>
        <row r="3981">
          <cell r="A3981" t="str">
            <v>21.10.028</v>
          </cell>
          <cell r="B3981" t="str">
            <v>EXECUCAO DE CAMADA DRENANTE COM BRITA 25MM, INCLUSIVE O FORNECIMENTO DA MESMA.</v>
          </cell>
          <cell r="C3981" t="str">
            <v>m3</v>
          </cell>
          <cell r="D3981">
            <v>75.28</v>
          </cell>
        </row>
        <row r="3982">
          <cell r="A3982">
            <v>0</v>
          </cell>
        </row>
        <row r="3983">
          <cell r="A3983" t="str">
            <v>21.10.030</v>
          </cell>
          <cell r="B3983" t="str">
            <v>EXECUCAO DE CAMADA DRENANTE COM BRITA 38MM, INCLUSIVE O FORNECIMENTO DA MESMA.</v>
          </cell>
          <cell r="C3983" t="str">
            <v>m3</v>
          </cell>
          <cell r="D3983">
            <v>75.28</v>
          </cell>
        </row>
        <row r="3984">
          <cell r="A3984">
            <v>0</v>
          </cell>
        </row>
        <row r="3985">
          <cell r="A3985" t="str">
            <v>21.10.035</v>
          </cell>
          <cell r="B3985" t="str">
            <v>FORNECIMENTO DE GEOTEXTIL TIPO BIDIM OP 30 OU SIMILAR COMO FILTRO EM SUBSTITUICAO A TRANSICAO GRANULOMETRICA EM ATERROS, GABIOES, ENROCAMENTO, RIP-RAPS, CONTENCOES, PROTECAO A EROSAO E ETC, INCLUSIVE APLICACAO.</v>
          </cell>
          <cell r="C3985" t="str">
            <v>m2</v>
          </cell>
          <cell r="D3985">
            <v>6.22</v>
          </cell>
        </row>
        <row r="3986">
          <cell r="A3986">
            <v>0</v>
          </cell>
        </row>
        <row r="3987">
          <cell r="A3987" t="str">
            <v>21.10.040</v>
          </cell>
          <cell r="B3987" t="str">
            <v>COLOCACAO DE DRENOS OU BARBACANS DE PVC COM DIAMETRO DE 110 MM, INCLUSIVE GEOTEXTIL, (NAO INCLUI A CAMADA DRENANTE DE BRITA).</v>
          </cell>
          <cell r="C3987" t="str">
            <v>m</v>
          </cell>
          <cell r="D3987">
            <v>49.58</v>
          </cell>
        </row>
        <row r="3988">
          <cell r="A3988">
            <v>0</v>
          </cell>
        </row>
        <row r="3989">
          <cell r="A3989" t="str">
            <v>21.10.050</v>
          </cell>
          <cell r="B3989" t="str">
            <v>FORNECIMENTO E COLOCAÇÃO DE LONA PLÁSTICA DE 150 MICRA.</v>
          </cell>
          <cell r="C3989" t="str">
            <v>m2</v>
          </cell>
          <cell r="D3989">
            <v>1.06</v>
          </cell>
        </row>
        <row r="3990">
          <cell r="A3990">
            <v>0</v>
          </cell>
        </row>
        <row r="3991">
          <cell r="A3991" t="str">
            <v>21.11.010</v>
          </cell>
          <cell r="B3991" t="str">
            <v>COLOCACAO DE CALHA DE CONCRETO DE 0,30 M DE DIAMETRO, INCLUINDO CORTE DO TUBO, ESCAVACAO ATE 1,50M DE PROFUNDIDADE,REATERRO COMPACTADO E FORNECIMENTO DA MESMA.</v>
          </cell>
          <cell r="C3991" t="str">
            <v>Un</v>
          </cell>
          <cell r="D3991">
            <v>73.22</v>
          </cell>
        </row>
        <row r="3992">
          <cell r="A3992">
            <v>0</v>
          </cell>
        </row>
        <row r="3993">
          <cell r="A3993" t="str">
            <v>21.11.020</v>
          </cell>
          <cell r="B3993" t="str">
            <v>COLOCACAO DE CALHA DE CONCRETO DE 0,30 M DE DIAMETRO, INCLUINDO CORTE DO TUBO, ESCAVACAO ATE 1,50M DE PROFUNDIDADE,REATERRO COMPACTADO.</v>
          </cell>
          <cell r="C3993" t="str">
            <v>Un</v>
          </cell>
          <cell r="D3993">
            <v>61.35</v>
          </cell>
        </row>
        <row r="3994">
          <cell r="A3994">
            <v>0</v>
          </cell>
        </row>
        <row r="3995">
          <cell r="A3995" t="str">
            <v>21.11.030</v>
          </cell>
          <cell r="B3995" t="str">
            <v>COLOCACAO DE CALHA DE CONCRETO DE 0,40 M DE DIAMETRO, INCLUINDO CORTE DO TUBO, ESCAVACAO ATE 1,50M DE PROFUNDIDADE,REATERRO COMPACTADO E FORNECIMENTO DA MESMA.</v>
          </cell>
          <cell r="C3995" t="str">
            <v>Un</v>
          </cell>
          <cell r="D3995">
            <v>97.4</v>
          </cell>
        </row>
        <row r="3996">
          <cell r="A3996">
            <v>0</v>
          </cell>
        </row>
        <row r="3997">
          <cell r="A3997" t="str">
            <v>21.11.040</v>
          </cell>
          <cell r="B3997" t="str">
            <v>COLOCACAO DE CALHA DE CONCRETO DE 0,40 M DE DIAMETRO, INCLUINDO CORTE DO TUBO, ESCAVACAO ATE 1,50M DE PROFUNDIDADE,REATERRO COMPACTADO.</v>
          </cell>
          <cell r="C3997" t="str">
            <v>Un</v>
          </cell>
          <cell r="D3997">
            <v>78.650000000000006</v>
          </cell>
        </row>
        <row r="3998">
          <cell r="A3998">
            <v>0</v>
          </cell>
        </row>
        <row r="3999">
          <cell r="A3999" t="str">
            <v>21.11.050</v>
          </cell>
          <cell r="B3999" t="str">
            <v>COLOCACAO DE CALHA DE CONCRETO DE 0,60 M DE DIAMETRO, INCLUINDO CORTE DO TUBO, ESCAVACAO ATE 1,50M DE PROFUNDIDADE,REATERRO COMPACTADO E FORNECIMENTO DA MESMA.</v>
          </cell>
          <cell r="C3999" t="str">
            <v>Un</v>
          </cell>
          <cell r="D3999">
            <v>160.68</v>
          </cell>
        </row>
        <row r="4000">
          <cell r="A4000">
            <v>0</v>
          </cell>
        </row>
        <row r="4001">
          <cell r="A4001" t="str">
            <v>21.11.060</v>
          </cell>
          <cell r="B4001" t="str">
            <v>COLOCACAO DE CALHA DE CONCRETO DE 0,60 M DE DIAMETRO, INCLUINDO CORTE DO TUBO, ESCAVACAO ATE 1,50M DE PROFUNDIDADE,REATERRO COMPACTADO.</v>
          </cell>
          <cell r="C4001" t="str">
            <v>Un</v>
          </cell>
          <cell r="D4001">
            <v>116.5</v>
          </cell>
        </row>
        <row r="4002">
          <cell r="A4002">
            <v>0</v>
          </cell>
        </row>
        <row r="4003">
          <cell r="A4003" t="str">
            <v>21.12.010</v>
          </cell>
          <cell r="B4003" t="str">
            <v>ARRANCAMENTO DE TUBOS DE GALERIA DE DIAMETRO 0,20 M, INCLUSIVE ESCAVACAO.</v>
          </cell>
          <cell r="C4003" t="str">
            <v>m</v>
          </cell>
          <cell r="D4003">
            <v>12.73</v>
          </cell>
        </row>
        <row r="4004">
          <cell r="A4004">
            <v>0</v>
          </cell>
        </row>
        <row r="4005">
          <cell r="A4005" t="str">
            <v>21.12.020</v>
          </cell>
          <cell r="B4005" t="str">
            <v>ARRANCAMENTO DE TUBOS DE GALERIA DE DIAMETRO 0,30 M, INCLUSIVE ESCAVACAO.</v>
          </cell>
          <cell r="C4005" t="str">
            <v>m</v>
          </cell>
          <cell r="D4005">
            <v>18.43</v>
          </cell>
        </row>
        <row r="4006">
          <cell r="A4006">
            <v>0</v>
          </cell>
        </row>
        <row r="4007">
          <cell r="A4007" t="str">
            <v>21.12.030</v>
          </cell>
          <cell r="B4007" t="str">
            <v>ARRANCAMENTO DE TUBOS DE GALERIA DE DIAMETRO 0,40 M, INCLUSIVE ESCAVACAO.</v>
          </cell>
          <cell r="C4007" t="str">
            <v>m</v>
          </cell>
          <cell r="D4007">
            <v>22.88</v>
          </cell>
        </row>
        <row r="4008">
          <cell r="A4008">
            <v>0</v>
          </cell>
        </row>
        <row r="4009">
          <cell r="A4009" t="str">
            <v>21.12.040</v>
          </cell>
          <cell r="B4009" t="str">
            <v>ARRANCAMENTO DE TUBOS DE GALERIA DE DIAMETRO 0,50 M, INCLUSIVE ESCAVACAO.</v>
          </cell>
          <cell r="C4009" t="str">
            <v>m</v>
          </cell>
          <cell r="D4009">
            <v>29.88</v>
          </cell>
        </row>
        <row r="4010">
          <cell r="A4010">
            <v>0</v>
          </cell>
        </row>
        <row r="4011">
          <cell r="A4011" t="str">
            <v>21.12.050</v>
          </cell>
          <cell r="B4011" t="str">
            <v>ARRANCAMENTO DE TUBOS DE GALERIA DE DIAMETRO 0,60 M, INCLUSIVE ESCAVACAO.</v>
          </cell>
          <cell r="C4011" t="str">
            <v>m</v>
          </cell>
          <cell r="D4011">
            <v>37.93</v>
          </cell>
        </row>
        <row r="4012">
          <cell r="A4012">
            <v>0</v>
          </cell>
        </row>
        <row r="4013">
          <cell r="A4013" t="str">
            <v>21.12.060</v>
          </cell>
          <cell r="B4013" t="str">
            <v>ARRANCAMENTO DE TUBOS DE GALERIA DE DIAMETRO 0,70 M, INCLUSIVE ESCAVACAO.</v>
          </cell>
          <cell r="C4013" t="str">
            <v>m</v>
          </cell>
          <cell r="D4013">
            <v>45.01</v>
          </cell>
        </row>
        <row r="4014">
          <cell r="A4014">
            <v>0</v>
          </cell>
        </row>
        <row r="4015">
          <cell r="A4015" t="str">
            <v>21.12.070</v>
          </cell>
          <cell r="B4015" t="str">
            <v>ARRANCAMENTO DE TUBOS DE GALERIA DE DIAMETRO 0,80 M, INCLUSIVE ESCAVACAO.</v>
          </cell>
          <cell r="C4015" t="str">
            <v>m</v>
          </cell>
          <cell r="D4015">
            <v>54.08</v>
          </cell>
        </row>
        <row r="4016">
          <cell r="A4016">
            <v>0</v>
          </cell>
        </row>
        <row r="4017">
          <cell r="A4017" t="str">
            <v>21.12.080</v>
          </cell>
          <cell r="B4017" t="str">
            <v>ARRANCAMENTO DE TUBOS DE GALERIA DE DIAMETRO 0,90 M, INCLUSIVE ESCAVACAO.</v>
          </cell>
          <cell r="C4017" t="str">
            <v>m</v>
          </cell>
          <cell r="D4017">
            <v>66.06</v>
          </cell>
        </row>
        <row r="4018">
          <cell r="A4018">
            <v>0</v>
          </cell>
        </row>
        <row r="4019">
          <cell r="A4019" t="str">
            <v>21.12.090</v>
          </cell>
          <cell r="B4019" t="str">
            <v>ARRANCAMENTO DE TUBOS DE GALERIA DE DIAMETRO 1,00 M, INCLUSIVE ESCAVACAO.</v>
          </cell>
          <cell r="C4019" t="str">
            <v>m</v>
          </cell>
          <cell r="D4019">
            <v>89.02</v>
          </cell>
        </row>
        <row r="4020">
          <cell r="A4020">
            <v>0</v>
          </cell>
        </row>
        <row r="4021">
          <cell r="A4021" t="str">
            <v>21.13.010</v>
          </cell>
          <cell r="B4021" t="str">
            <v>CONSTRUCAO DE CALHA PRE-MOLDADA DE CONCRETO, DIAM. 30 CM, INCLUSIVE ESCAVACAO, REMOCAO, COLCHAO DE AREIA E REJUNTE COM ARGAMASSA DE CIMENTO E AREIA NO TRACO 1:4.</v>
          </cell>
          <cell r="C4021" t="str">
            <v>m</v>
          </cell>
          <cell r="D4021">
            <v>18.329999999999998</v>
          </cell>
        </row>
        <row r="4022">
          <cell r="A4022">
            <v>0</v>
          </cell>
        </row>
        <row r="4023">
          <cell r="A4023" t="str">
            <v>21.13.020</v>
          </cell>
          <cell r="B4023" t="str">
            <v>CONSTRUCAO DE CALHA PRE-MOLDADA DE CONCRETO, DIAM. 40 CM, INCLUSIVE ESCAVACAO , REMOCAO , COLCHAO DE AREIA E REJUNTE COM ARGAMASSA DE CIMENTO E AREIA NO TRACO 1:4.</v>
          </cell>
          <cell r="C4023" t="str">
            <v>m</v>
          </cell>
          <cell r="D4023">
            <v>28.71</v>
          </cell>
        </row>
        <row r="4024">
          <cell r="A4024">
            <v>0</v>
          </cell>
        </row>
        <row r="4025">
          <cell r="A4025" t="str">
            <v>21.13.030</v>
          </cell>
          <cell r="B4025" t="str">
            <v>CONSTRUCAO DE CALHA PRE-MOLDADA DE CONCRETO, DIAM. 50 CM, INCLUSIVE ESCAVACAO , REMOCAO , COLCHAO DE AREIA E REJUNTE COM ARGAMASSA DE CIMENTO E AREIA NO TRACO 1:4.</v>
          </cell>
          <cell r="C4025" t="str">
            <v>m</v>
          </cell>
          <cell r="D4025">
            <v>39.450000000000003</v>
          </cell>
        </row>
        <row r="4026">
          <cell r="A4026">
            <v>0</v>
          </cell>
        </row>
        <row r="4027">
          <cell r="A4027" t="str">
            <v>21.13.040</v>
          </cell>
          <cell r="B4027" t="str">
            <v>CONSTRUCAO DE CALHA PRE-MOLDADA DE CONCRETO, DIAM. 60 CM, INCLUSIVE ESCAVACAO , REMOCAO , COLCHAO DE AREIA E REJUNTE COM ARGAMASSA DE CIMENTO E AREIA NO TRACO 1:4.</v>
          </cell>
          <cell r="C4027" t="str">
            <v>m</v>
          </cell>
          <cell r="D4027">
            <v>63.72</v>
          </cell>
        </row>
        <row r="4028">
          <cell r="A4028">
            <v>0</v>
          </cell>
        </row>
        <row r="4029">
          <cell r="A4029" t="str">
            <v>21.13.050</v>
          </cell>
          <cell r="B4029" t="str">
            <v>CONSTRUCAO DE CALHA PRE-MOLDADA DE CONCRETO, DIAM. 80 CM, INCLUSIVE ESCAVACAO , REMOCAO , COLCHAO DE AREIA E REJUNTE COM ARGAMASSA DE CIMENTO E AREIA NO TRACO 1:4.</v>
          </cell>
          <cell r="C4029" t="str">
            <v>m</v>
          </cell>
          <cell r="D4029">
            <v>92.12</v>
          </cell>
        </row>
        <row r="4030">
          <cell r="A4030">
            <v>0</v>
          </cell>
        </row>
        <row r="4031">
          <cell r="A4031" t="str">
            <v>21.14.010</v>
          </cell>
          <cell r="B4031" t="str">
            <v>RECUPERACAO DE ABATIMENTO EM PAVIMENTACAO COM DIMENSOES DE (1,0X1,0X1,0)M.</v>
          </cell>
          <cell r="C4031" t="str">
            <v>UD</v>
          </cell>
          <cell r="D4031">
            <v>241.28</v>
          </cell>
        </row>
        <row r="4032">
          <cell r="A4032">
            <v>0</v>
          </cell>
        </row>
        <row r="4033">
          <cell r="A4033" t="str">
            <v>21.14.020</v>
          </cell>
          <cell r="B4033" t="str">
            <v>RECUPERACAO DE ABATIMENTO EM PAVIMENTACAO COM DIMENSOES DE (2,0X1,5X1,5)M, INCLUSIVE COM SUBSTITUICAO DE DOIS TUBOS DE 0,60M DE DIAMETRO.</v>
          </cell>
          <cell r="C4033" t="str">
            <v>UD</v>
          </cell>
          <cell r="D4033">
            <v>816.68</v>
          </cell>
        </row>
        <row r="4034">
          <cell r="A4034">
            <v>0</v>
          </cell>
        </row>
        <row r="4035">
          <cell r="A4035" t="str">
            <v>21.14.030</v>
          </cell>
          <cell r="B4035" t="str">
            <v>RECUPERACAO DE ABATIMENTO EM PAVIMENTACAO COM DIMENSOES DE (1,5X1,5X1,5)M.</v>
          </cell>
          <cell r="C4035" t="str">
            <v>UD</v>
          </cell>
          <cell r="D4035">
            <v>495.18</v>
          </cell>
        </row>
        <row r="4036">
          <cell r="A4036">
            <v>0</v>
          </cell>
        </row>
        <row r="4037">
          <cell r="A4037" t="str">
            <v>21.15.001</v>
          </cell>
          <cell r="B4037" t="str">
            <v>MOBILIZAÇÃO E INSTALAÇÃO DE CONJUNTO COM ATÉ 50 PONTEIRAS FILTRANTES E BOMBAS DE SUCÇÃO PARA REBAIXAMENTO DE LENÇOL FREÁTICO ATÉ 5,00M DE PROFUNDIDADE.</v>
          </cell>
          <cell r="C4037" t="str">
            <v>Cj</v>
          </cell>
          <cell r="D4037">
            <v>1000</v>
          </cell>
        </row>
        <row r="4038">
          <cell r="A4038">
            <v>0</v>
          </cell>
        </row>
        <row r="4039">
          <cell r="A4039" t="str">
            <v>21.15.002</v>
          </cell>
          <cell r="B4039" t="str">
            <v>OPERAÇÃO DE CONJUNTO COM ATÉ 50 PONTEIRAS FILTRANTES E BOMBAS DE SUCÇÃO PARA REBAIXAMENTO DE LENÇOL FRÉTICO ATÉ 5M DE PROFUNDIDADE.</v>
          </cell>
          <cell r="C4039" t="str">
            <v>Dia</v>
          </cell>
          <cell r="D4039">
            <v>131.25</v>
          </cell>
        </row>
        <row r="4040">
          <cell r="A4040">
            <v>0</v>
          </cell>
        </row>
        <row r="4041">
          <cell r="A4041" t="str">
            <v>22.00.000</v>
          </cell>
          <cell r="B4041" t="str">
            <v>DETALHES DA SEDUC</v>
          </cell>
        </row>
        <row r="4042">
          <cell r="A4042">
            <v>0</v>
          </cell>
        </row>
        <row r="4043">
          <cell r="A4043" t="str">
            <v>22.03.030</v>
          </cell>
          <cell r="B4043" t="str">
            <v>DET.44 - FORN. E INST. DE CORRIMÃO EM TUBO DE FERRO GALVANIZADO DE 1.1/2" (DUPLO) E MONTANTES EM TUBOS DE FERRO GALVANIZADO DE 2" COM ESPAÇAMENTO ENTRE OS MONTANTES DE 1,50M COM ALTURA TOTAL LIVRE DE 0,75M. SEM PINTURA.</v>
          </cell>
          <cell r="C4043" t="str">
            <v>m</v>
          </cell>
          <cell r="D4043">
            <v>151.72999999999999</v>
          </cell>
        </row>
        <row r="4044">
          <cell r="A4044">
            <v>0</v>
          </cell>
        </row>
        <row r="4045">
          <cell r="A4045" t="str">
            <v>22.10.012</v>
          </cell>
          <cell r="B4045" t="str">
            <v>DET 01-A e B - FORNECIMENTO E COLOCAÇÃO DE PLACA INDICATIVA (2,50X0,60X0,05)M COM O NOME DA ESCOLA EM CONCRETO ARMADO INCLUSIVE ABERTURA DE LETREIRO COM PINTURA</v>
          </cell>
          <cell r="C4045" t="str">
            <v>Un</v>
          </cell>
          <cell r="D4045">
            <v>329.86</v>
          </cell>
        </row>
        <row r="4046">
          <cell r="A4046">
            <v>0</v>
          </cell>
        </row>
        <row r="4047">
          <cell r="A4047" t="str">
            <v>22.10.015</v>
          </cell>
          <cell r="B4047" t="str">
            <v>DET 01-B- FORNEC. E INST.DE GRADIL DO PÓRTICO,EM MONTANTES DE CANTONEIRAS VERT."L" DE 11/2"X1/4" FORMANDO SEÇÃO QUADRADA A  CADA 1,00M,BARRA CHATA DE FERRO 1"X3/16" EM "X" E DEMAIS BARRAS CHATAS DE FERRO DE 1"X1/4",CHUMBADO C/ ARG. DE CIMENTO E AREIA TRAÇ</v>
          </cell>
          <cell r="C4047" t="str">
            <v>m2</v>
          </cell>
          <cell r="D4047">
            <v>219.01</v>
          </cell>
        </row>
        <row r="4048">
          <cell r="A4048">
            <v>0</v>
          </cell>
        </row>
        <row r="4049">
          <cell r="A4049" t="str">
            <v>22.10.016</v>
          </cell>
          <cell r="B4049" t="str">
            <v>DET 01 B- FORN.E INST.DE PORTÃO PÓRTICO,EM MONTANTES DE CANTON. VERT."L" DE 11/2"X1/4" FORMANDO QUADRADOS A  CADA 1,50M,BARRA CHATA DE FERRO 1"X3/16" EM "X" E DEMAIS BARRAS CHATAS DE FERRO DE 1"X1/4",INC.FECHAD.DOBRAD.E FECHO CREMONA,CHUMBADO COM ARG. C:A</v>
          </cell>
          <cell r="C4049" t="str">
            <v>m2</v>
          </cell>
          <cell r="D4049">
            <v>244.01</v>
          </cell>
        </row>
        <row r="4050">
          <cell r="A4050">
            <v>0</v>
          </cell>
        </row>
        <row r="4051">
          <cell r="A4051" t="str">
            <v>22.10.020</v>
          </cell>
          <cell r="B4051" t="str">
            <v>DET 02-A- BANCO E BANCADA EM CONCRETO ARMADO ENVERNIZADO NO RECREIO COBERTO, ENGASTADO ENTRE PILARES,INCLUSIVE PILARETES DE APOIO EM CONCRETO APARENTE PINTADO COM TINTA A ÓLEO, EMBASAMENTO DE ALVENARIA DE 1 1/2VEZ SOBRE CONCRETO MAGRO.</v>
          </cell>
          <cell r="C4051" t="str">
            <v>m</v>
          </cell>
          <cell r="D4051">
            <v>90.58</v>
          </cell>
        </row>
        <row r="4052">
          <cell r="A4052">
            <v>0</v>
          </cell>
        </row>
        <row r="4053">
          <cell r="A4053" t="str">
            <v>22.10.025</v>
          </cell>
          <cell r="B4053" t="str">
            <v>DET 02-B- BANCADA PARA DEFICIENTE EM CONCRETO APARENTE ENVERNIZADO NO RECREIO COBERTO, ENGASTADA ENTRE PILARES EXISTENTES, INCLUSIVE PILARETE DE APOIO EM CONCRETO APARENTE PINTADO COM TINTA A ÓLEO, EMBASAMENTO DE ALVENARIA DE 1 1/2VEZ SOBRE CONCRETO MAGRO</v>
          </cell>
          <cell r="C4053" t="str">
            <v>m</v>
          </cell>
          <cell r="D4053">
            <v>45.27</v>
          </cell>
        </row>
        <row r="4054">
          <cell r="A4054">
            <v>0</v>
          </cell>
        </row>
        <row r="4055">
          <cell r="A4055" t="str">
            <v>22.10.030</v>
          </cell>
          <cell r="B4055" t="str">
            <v xml:space="preserve">DET 03 E DET 20 - FORNECIMENTO E COLOCAÇÃO DE CUBA EM AÇO INOX 50X40X25CM AISI-304-18/8, INCLUSIVE VÁLVULA METÁLICA 3 1/2"" PARA  CUBA INOX E SIFÃO METÁLICO EM INOX 1 1/2"" X 2"". </v>
          </cell>
          <cell r="C4055" t="str">
            <v>Un</v>
          </cell>
          <cell r="D4055">
            <v>860.38</v>
          </cell>
        </row>
        <row r="4056">
          <cell r="A4056">
            <v>0</v>
          </cell>
        </row>
        <row r="4057">
          <cell r="A4057" t="str">
            <v>22.10.031</v>
          </cell>
          <cell r="B4057" t="str">
            <v>DET 03- PONTO DE GÁS INSTALADO EM BANCADA DE LABORATÓRIO COM DISTÂNCIA A CASA DE GÁS DE 5,00 M INCLUSIVE FORNECIMENTO DE  06 (SEIS) BICOS DE BUSEN , TUBULAÇÕES DE COBRE E ACESSÓRIOS NECESSÁRIOS SEM FORNECIMETO DO BUTIJÃO.</v>
          </cell>
          <cell r="C4057" t="str">
            <v>Pt</v>
          </cell>
          <cell r="D4057">
            <v>382.48</v>
          </cell>
        </row>
        <row r="4058">
          <cell r="A4058">
            <v>0</v>
          </cell>
        </row>
        <row r="4059">
          <cell r="A4059" t="str">
            <v>22.10.032</v>
          </cell>
          <cell r="B4059" t="str">
            <v>DET. 03 - PONTO DE TOMADA 2P+T 16A/250V SHUCO - REF.5160 SILENTOQUE - PIAL OU SIMILAR (COMPLETA), INCLUSIVE TUBULAÇÃO PVC RIGIDO, FIAÇÃO, CAIXA 4X2 POL. TIGREFLEX OU SIMILAR, PLACA E DEMAIS ACESSÓRIOS, ATÉ O PONTO DE LUZ OU QUADRO DE DISTRIBUIÇÃO.</v>
          </cell>
          <cell r="C4059" t="str">
            <v>Pt</v>
          </cell>
          <cell r="D4059">
            <v>96.52</v>
          </cell>
        </row>
        <row r="4060">
          <cell r="A4060">
            <v>0</v>
          </cell>
        </row>
        <row r="4061">
          <cell r="A4061" t="str">
            <v>22.10.040</v>
          </cell>
          <cell r="B4061" t="str">
            <v>DET 04 - BALCÃO  DE PIA EM AÇO INOX PARA LABORATÓRIO COM 02 CUBAS DE (40X34X12)CM, COMPRIMENTO 2,80M - INCLUINDO COLOCAÇÃO</v>
          </cell>
          <cell r="C4061" t="str">
            <v>Un</v>
          </cell>
          <cell r="D4061">
            <v>2746.03</v>
          </cell>
        </row>
        <row r="4062">
          <cell r="A4062">
            <v>0</v>
          </cell>
        </row>
        <row r="4063">
          <cell r="A4063" t="str">
            <v>22.10.045</v>
          </cell>
          <cell r="B4063" t="str">
            <v>DET.04 - PORTAS DE ARMÁRIOS PARA FECHAMENTO DE BALCÃO COM 06 PORTAS DE 2,80X0,71M EM COMPENSADO DE 15MM REVESTIDAS EM LAMINADO NA COR AZUL MINERAL EM TODAS AS FACES, INCLUSIVE FERRAGENS.</v>
          </cell>
          <cell r="C4063" t="str">
            <v>m</v>
          </cell>
          <cell r="D4063">
            <v>161.30000000000001</v>
          </cell>
        </row>
        <row r="4064">
          <cell r="A4064">
            <v>0</v>
          </cell>
        </row>
        <row r="4065">
          <cell r="A4065" t="str">
            <v>22.10.050</v>
          </cell>
          <cell r="B4065" t="str">
            <v>DET 05 E 06-  BANCO EM CONCRETO APARENTE  DE CONTORNO DAS ÁRVORES OU DE ARREMATE DE CANTEIROS APOIADO EM ALVENARIA DE 1 VEZ, REVESTIDA COM ASSANHADINHO  EMBASAMENTO  DE  0,20 M SOBRE CONCRETO MAGRO .</v>
          </cell>
          <cell r="C4065" t="str">
            <v>m</v>
          </cell>
          <cell r="D4065">
            <v>93.85</v>
          </cell>
        </row>
        <row r="4066">
          <cell r="A4066">
            <v>0</v>
          </cell>
        </row>
        <row r="4067">
          <cell r="A4067" t="str">
            <v>22.10.090</v>
          </cell>
          <cell r="B4067" t="str">
            <v>DET.09-FORNECIMENTO E INSTALAÇÃO DE BARRA DE APOIO AOS DEFICIENTES EM TUBO DE FERRO GALVANIZADO DE 1 1/2" COM FLANGE SOLDADA NAS EXTREMIDADES, INCL.PINTURA EM ESMALTE SINTÉTICO E FUNDO PREPARARDOR GALVOPRIMER TIPO GALVITE DA SHERWIN WILLIAMS OU SIMILAR, C</v>
          </cell>
          <cell r="C4067" t="str">
            <v>m</v>
          </cell>
          <cell r="D4067">
            <v>78.61</v>
          </cell>
        </row>
        <row r="4068">
          <cell r="A4068">
            <v>0</v>
          </cell>
        </row>
        <row r="4069">
          <cell r="A4069" t="str">
            <v>22.10.091</v>
          </cell>
          <cell r="B4069" t="str">
            <v>DET.09 - FORNECIMENTO E INSTALAÇÃO DE PUXADOR EM TUBO DE FERRO GALVANIZADO DE 1.1/2" COM FLANGE SOLDADA NAS EXTREMIDADES, INCLUSIVE PINTURA EM ESMALTE SINTÉTICO E FUNDO PREPARADOR COM GALVOPRIMER TIPO GALVITE DA SHERWIN WILLIAMS OU SIMILAR, FIXADO EM PORT</v>
          </cell>
          <cell r="C4069" t="str">
            <v>m</v>
          </cell>
          <cell r="D4069">
            <v>111.9</v>
          </cell>
        </row>
        <row r="4070">
          <cell r="A4070">
            <v>0</v>
          </cell>
        </row>
        <row r="4071">
          <cell r="A4071" t="str">
            <v>22.10.092</v>
          </cell>
          <cell r="B4071" t="str">
            <v>DET.09 - FORNECIMENTO E ASSENTAMENTO DE LAVATÓRIO DE CANTO, SEM COLUNA, FAB:DECA, COR:BRANCA, LINHA IZY, REF.L101 OU SIMLAR, FIXADO COM PARAFUSO CROMADO DE COMPRIMENTO 2 1/2" E DIÂMETRO DE 1/4" COM BUCHA DE 8MM, CHICOTE PLÁSTICO COM 30CM DE 1/2", SIFÃO CO</v>
          </cell>
          <cell r="C4071" t="str">
            <v>Un</v>
          </cell>
          <cell r="D4071">
            <v>118.36</v>
          </cell>
        </row>
        <row r="4072">
          <cell r="A4072">
            <v>0</v>
          </cell>
        </row>
        <row r="4073">
          <cell r="A4073" t="str">
            <v>22.10.100</v>
          </cell>
          <cell r="B4073" t="str">
            <v>DET 10 -BALCÃO DE WC (1,80 X 0,55 M)DE GRANITO CINZA ANDORINHA ESP=2,0 CM, INCLUSIVE TESTEIRA E ESPELHO DE GRANITO 5,00 X 2,0 CM INCLUSIVE PLACA DE CONCRETO ARMADO PARA APOIO SEM FORNECIMENTO DE CUBAS.</v>
          </cell>
          <cell r="C4073" t="str">
            <v>m</v>
          </cell>
          <cell r="D4073">
            <v>471.32</v>
          </cell>
        </row>
        <row r="4074">
          <cell r="A4074">
            <v>0</v>
          </cell>
        </row>
        <row r="4075">
          <cell r="A4075" t="str">
            <v>22.10.101</v>
          </cell>
          <cell r="B4075" t="str">
            <v>DET. 10 - FORNECIMENTO E INSTALAÇÃO DE CUBA DE LOUÇA DE EMBUTIR OVAL 490X325MM, REF. 10116 CELITE OU SIMILAR, SEM A TORNEIRA, INCLUSIVE OS DEMAIS ACESSÓRIOS.</v>
          </cell>
          <cell r="C4075" t="str">
            <v>Un</v>
          </cell>
          <cell r="D4075">
            <v>144.47999999999999</v>
          </cell>
        </row>
        <row r="4076">
          <cell r="A4076">
            <v>0</v>
          </cell>
        </row>
        <row r="4077">
          <cell r="A4077" t="str">
            <v>22.10.110</v>
          </cell>
          <cell r="B4077" t="str">
            <v>DET 11  E DET 12 -BANCADA  (2,63X0,72 M) PARA BALCÃO DA SECRETARIA  E BANCADA EM L (2,10+1,78X0,72 M) PRA BALCÃO DA BIBLIOTECA EM  GRANITO CINZA ANDORINHA ESP=2,0 CM , INCLUSIVE TESTEIRA DE GRANITO 5,0X2,0 CM  INCLUSIVE PLACA DE CONCRETO ARMADO PARA APOIO</v>
          </cell>
          <cell r="C4077" t="str">
            <v>m</v>
          </cell>
          <cell r="D4077">
            <v>286.33</v>
          </cell>
        </row>
        <row r="4078">
          <cell r="A4078">
            <v>0</v>
          </cell>
        </row>
        <row r="4079">
          <cell r="A4079" t="str">
            <v>22.10.115</v>
          </cell>
          <cell r="B4079" t="str">
            <v>DET.11 E DET.12 - TAMPO (2,63X0,72)M PARA BALCÃO DA SECRETARIA E BANCADA EM "L" (2,10+1,78X0,72)M PARA BALCÃO DA BIBLIOTECA - EM GRANITO  CINZA ANDORINHA ESP.2,0CM, INCL. TESTEIRA DE GRANITO 5X2CM, SEM PLACA DE CONCRETO ARMADO PARA APOIO.</v>
          </cell>
          <cell r="C4079" t="str">
            <v>m</v>
          </cell>
          <cell r="D4079">
            <v>227.88</v>
          </cell>
        </row>
        <row r="4080">
          <cell r="A4080">
            <v>0</v>
          </cell>
        </row>
        <row r="4081">
          <cell r="A4081" t="str">
            <v>22.10.116</v>
          </cell>
          <cell r="B4081" t="str">
            <v>DET.11 - PORTA DE ACESSO FIXADA EM BALCÃO COM 0,80X0,60M EM COMPENSADO DE 15MM REVESTIDA COM LAMINADO TEXTURIZADO NA COR AZUL MINERAL, INCLUSIVE FERRAGENS.</v>
          </cell>
          <cell r="C4081" t="str">
            <v>Un</v>
          </cell>
          <cell r="D4081">
            <v>262.33</v>
          </cell>
        </row>
        <row r="4082">
          <cell r="A4082">
            <v>0</v>
          </cell>
        </row>
        <row r="4083">
          <cell r="A4083" t="str">
            <v>22.10.130</v>
          </cell>
          <cell r="B4083" t="str">
            <v>DET 13-A -FORNECIMENTO E EXECUÇÃO DE PRATELEIRA EM CONCRETO APARENTE POLIDO, PINTADA COM VERNIZ  ACRÍLICO .</v>
          </cell>
          <cell r="C4083" t="str">
            <v>m</v>
          </cell>
          <cell r="D4083">
            <v>44.13</v>
          </cell>
        </row>
        <row r="4084">
          <cell r="A4084">
            <v>0</v>
          </cell>
        </row>
        <row r="4085">
          <cell r="A4085" t="str">
            <v>22.10.131</v>
          </cell>
          <cell r="B4085" t="str">
            <v>DET 13-B -FORNECIMENTO E INSTALAÇÃO DE  PRATELEIRA EM CONCRETO ARMADO REVESTIDA COM AZULEJO 15X15 CM  INCLUSIVE CHAPISCO E EMBOÇO.</v>
          </cell>
          <cell r="C4085" t="str">
            <v>m</v>
          </cell>
          <cell r="D4085">
            <v>61.81</v>
          </cell>
        </row>
        <row r="4086">
          <cell r="A4086">
            <v>0</v>
          </cell>
        </row>
        <row r="4087">
          <cell r="A4087" t="str">
            <v>22.10.140</v>
          </cell>
          <cell r="B4087" t="str">
            <v>DET. 14-A - QUADRO VERDE/AVISOS DE 4,66X1,33M  EM LAMINADO VERDE PAUTADO E CARPETE CINZA COLADO, INCLUSIVE COMPENSADO DE 10MM FIXADO COM PARAFUSOS, CALHA EM CONCRETO ARMADO COM 3,16M PARA APOIO DO APAGADOR E PINCEL, E MOLDURA DE ARGAMASSA ARMADA.</v>
          </cell>
          <cell r="C4087" t="str">
            <v>Un</v>
          </cell>
          <cell r="D4087">
            <v>601.29999999999995</v>
          </cell>
        </row>
        <row r="4088">
          <cell r="A4088">
            <v>0</v>
          </cell>
        </row>
        <row r="4089">
          <cell r="A4089" t="str">
            <v>22.10.141</v>
          </cell>
          <cell r="B4089" t="str">
            <v>DET 14-A -FORNECIMENTO E  COLOCAÇÃO DE LAMINADO FENÓLICO PAUTADO ESCOLAR NA COR VERDE PARA QUADRO ESCOLAR,  INCLUSIVE COMPENSADO DE 10 MM, FIXADO COM PARAFUSOS E BUCHAS S-8.</v>
          </cell>
          <cell r="C4089" t="str">
            <v>m2</v>
          </cell>
          <cell r="D4089">
            <v>87.87</v>
          </cell>
        </row>
        <row r="4090">
          <cell r="A4090">
            <v>0</v>
          </cell>
        </row>
        <row r="4091">
          <cell r="A4091" t="str">
            <v>22.10.142</v>
          </cell>
          <cell r="B4091" t="str">
            <v>DET. 14A E 14B - FORNECIMENTO E COLOCAÇÃO DE CARPETE CINZA 4MM PARA QUADRO ESCOLAR, INCLUSIVE COMPENSADO DE 10MM, FIXADO COM PARAFUSOS E BUCHAS S-8.</v>
          </cell>
          <cell r="C4091" t="str">
            <v>m2</v>
          </cell>
          <cell r="D4091">
            <v>67.52</v>
          </cell>
        </row>
        <row r="4092">
          <cell r="A4092">
            <v>0</v>
          </cell>
        </row>
        <row r="4093">
          <cell r="A4093" t="str">
            <v>22.10.143</v>
          </cell>
          <cell r="B4093" t="str">
            <v>DET. 14 A E 14 B - FORNECIMENTO E COLOCAÇÃO DE CARPETE CINZA 4MM PARA QUADRO DE AVISO, APLICADO SOBRE COMPENSADO EXISTENTE.</v>
          </cell>
          <cell r="C4093" t="str">
            <v>m2</v>
          </cell>
          <cell r="D4093">
            <v>28.48</v>
          </cell>
        </row>
        <row r="4094">
          <cell r="A4094">
            <v>0</v>
          </cell>
        </row>
        <row r="4095">
          <cell r="A4095" t="str">
            <v>22.10.144</v>
          </cell>
          <cell r="B4095" t="str">
            <v>DET.14A - FORNECIMENTO E  COLOCAÇÃO DE LAMINADO FENÓLICO PAUTADO ESCOLAR NA COR VERDE PARA QUADRO ESCOLAR UTILIZANDO COLA.</v>
          </cell>
          <cell r="C4095" t="str">
            <v>m2</v>
          </cell>
          <cell r="D4095">
            <v>49.67</v>
          </cell>
        </row>
        <row r="4096">
          <cell r="A4096">
            <v>0</v>
          </cell>
        </row>
        <row r="4097">
          <cell r="A4097" t="str">
            <v>22.10.145</v>
          </cell>
          <cell r="B4097" t="str">
            <v>DET. 14-B - QUADRO BRANCO/AVISOS DE 4,66X1,33M  EM LAMINADO BRANCO  PAUTADO E CARPETE CINZA COLADO, INCLUSIVE COMPENSADO DE 10MM FIXADO COM PARAFUSOS, CALHA DE 0,30M DE COMPRIMENTO PARA APAGADOR E PINCEL DE CONCRETO ARMADO, E MOLDURA DE ARGAMASSA ARMADA.</v>
          </cell>
          <cell r="C4097" t="str">
            <v>Un</v>
          </cell>
          <cell r="D4097">
            <v>599.23</v>
          </cell>
        </row>
        <row r="4098">
          <cell r="A4098">
            <v>0</v>
          </cell>
        </row>
        <row r="4099">
          <cell r="A4099" t="str">
            <v>22.10.146</v>
          </cell>
          <cell r="B4099" t="str">
            <v>DET. 14B - FORNECIMENTO E COLOCAÇÃO DE LAMINADO FENÓLICO PAUTADO ESCOLAR NA COR BRANCA PARA QUADRO ESCOLAR, INCLUSIVE COMPENSADO DE 10MM, FIXADO COM PARAFUSOS E BUCHAS S-8.</v>
          </cell>
          <cell r="C4099" t="str">
            <v>m2</v>
          </cell>
          <cell r="D4099">
            <v>89.08</v>
          </cell>
        </row>
        <row r="4100">
          <cell r="A4100">
            <v>0</v>
          </cell>
        </row>
        <row r="4101">
          <cell r="A4101" t="str">
            <v>22.10.147</v>
          </cell>
          <cell r="B4101" t="str">
            <v>DET.14B - FORNECIMENTO E COLOCAÇÃO DE LAMINADO FENÓLICO PAUTADO ESCOLAR NA COR BRANCA PARA QUADRO ESCOLAR UTILIZANDO COLA.</v>
          </cell>
          <cell r="C4101" t="str">
            <v>m2</v>
          </cell>
          <cell r="D4101">
            <v>50.88</v>
          </cell>
        </row>
        <row r="4102">
          <cell r="A4102">
            <v>0</v>
          </cell>
        </row>
        <row r="4103">
          <cell r="A4103" t="str">
            <v>22.10.148</v>
          </cell>
          <cell r="B4103" t="str">
            <v>DET. 14B - FORNECIMENTO E COLOCAÇÃO DE LAMINADO LISO ESCOLAR NA COR BRANCA PARA QUADRO ESCOLAR UTILIZANDO COLA.</v>
          </cell>
          <cell r="C4103" t="str">
            <v>m2</v>
          </cell>
          <cell r="D4103">
            <v>50.76</v>
          </cell>
        </row>
        <row r="4104">
          <cell r="A4104">
            <v>0</v>
          </cell>
        </row>
        <row r="4105">
          <cell r="A4105" t="str">
            <v>22.10.150</v>
          </cell>
          <cell r="B4105" t="str">
            <v>DET. 15 - PLATAFORMA DE CONCRETO ARMADO DE 20MPA COM 03 MASTROS DE FERRO GALVANIZADO PINTADOS SENDO 02 COM ALTURA DE 6,00M E 01 COM ALTURA DE 7,00M. FUNDAÇÃO EM ALVENARIA DE 1VEZ, ATERRO COMPACTADO E CONCRETO MAGRO (1:4:8). INCLUSIVE PINTURA DA PLATAFORMA</v>
          </cell>
          <cell r="C4105" t="str">
            <v>Un</v>
          </cell>
          <cell r="D4105">
            <v>2582.9299999999998</v>
          </cell>
        </row>
        <row r="4106">
          <cell r="A4106">
            <v>0</v>
          </cell>
        </row>
        <row r="4107">
          <cell r="A4107" t="str">
            <v>22.10.170</v>
          </cell>
          <cell r="B4107" t="str">
            <v>DET.17A E 17B - APOIO EM GRANITO CINZA ANDORINHA COM 2,00CM DE ESPESSURA DA JANELA DE ATENDIMENTO DA COZINHA E DA SECRETARIA SOBRE PLACA DE CONCRETO ARMADO, CONFORME DETALHE.</v>
          </cell>
          <cell r="C4107" t="str">
            <v>m2</v>
          </cell>
          <cell r="D4107">
            <v>308.33</v>
          </cell>
        </row>
        <row r="4108">
          <cell r="A4108">
            <v>0</v>
          </cell>
        </row>
        <row r="4109">
          <cell r="A4109" t="str">
            <v>22.10.171</v>
          </cell>
          <cell r="B4109" t="str">
            <v>DET.17B - FORNECIMENTO E INSTALAÇÃO DE GRADE DE MADEIRA COM BAGUETES PARA FIXAÇÃO DE VIDROS DIMENSÕES DE 1,20X1,25M, LARGURA DE 15CM, EM MADEIRA MASSARANDUBA OU SIMILAR. NÃO INCLUSO VIDRO.</v>
          </cell>
          <cell r="C4109" t="str">
            <v>Un</v>
          </cell>
          <cell r="D4109">
            <v>186.43</v>
          </cell>
        </row>
        <row r="4110">
          <cell r="A4110">
            <v>0</v>
          </cell>
        </row>
        <row r="4111">
          <cell r="A4111" t="str">
            <v>22.10.172</v>
          </cell>
          <cell r="B4111" t="str">
            <v>DET. 17A E 17B - BANCADA INTERNA AO APOIO DE GRANITO POLIDO CINZA ANDORINHA, ESP.2CM, LARGURA DE 60CM, INCLUSIVE TESTEIRA 5X2CM, SEM ESPELHO, SOBRE PLACA DE CONCRETO ARMADO, CONFORME DETALHE.</v>
          </cell>
          <cell r="C4111" t="str">
            <v>m</v>
          </cell>
          <cell r="D4111">
            <v>262.64999999999998</v>
          </cell>
        </row>
        <row r="4112">
          <cell r="A4112">
            <v>0</v>
          </cell>
        </row>
        <row r="4113">
          <cell r="A4113" t="str">
            <v>22.10.200</v>
          </cell>
          <cell r="B4113" t="str">
            <v>DET. 20 - BANCADA (2,80X0,60)M DA COZINHA EM GRANITO CINZA ANDORINHA PARA 02 CUBAS DE (50X40X25)CM - INCLUSIVE TESTEIRA E ESPELHO DE 2,0X5,0CM.</v>
          </cell>
          <cell r="C4113" t="str">
            <v>m</v>
          </cell>
          <cell r="D4113">
            <v>278.22000000000003</v>
          </cell>
        </row>
        <row r="4114">
          <cell r="A4114">
            <v>0</v>
          </cell>
        </row>
        <row r="4115">
          <cell r="A4115" t="str">
            <v>22.10.201</v>
          </cell>
          <cell r="B4115" t="str">
            <v>DET. 20 - COMPLEMENTO DA BANCADA DA COZINHA EM TAMPO DE GRANITO CINZA ANDORINHA 0,60M DE LARGURA, LISO, SEM FURO - INCLUSIVE TESTEIRA E ESPELHO DE 2,0X5,0CM.</v>
          </cell>
          <cell r="C4115" t="str">
            <v>m</v>
          </cell>
          <cell r="D4115">
            <v>263.18</v>
          </cell>
        </row>
        <row r="4116">
          <cell r="A4116">
            <v>0</v>
          </cell>
        </row>
        <row r="4117">
          <cell r="A4117" t="str">
            <v>22.10.205</v>
          </cell>
          <cell r="B4117" t="str">
            <v>DET.20 - TAMPO (2,80X0,60)M DA COZINHA EM GRANITO CINZA ANDORINHA PARA 02 CUBAS DE (50X40X25)CM - INCLUSIVE TESTEIRA E ESPELHO DE 2,0X5,0CM. SEM A PLACA DE CONCRETO ARMADO PARA APOIO.</v>
          </cell>
          <cell r="C4117" t="str">
            <v>m</v>
          </cell>
          <cell r="D4117">
            <v>227.02</v>
          </cell>
        </row>
        <row r="4118">
          <cell r="A4118">
            <v>0</v>
          </cell>
        </row>
        <row r="4119">
          <cell r="A4119" t="str">
            <v>22.10.210</v>
          </cell>
          <cell r="B4119" t="str">
            <v>DET.20 - PORTAS DE ARMÁRIOS PARA FECHAMENTO DE BALCÃO COM 05 PORTAS DE 2,50X0,71M EM COMPENSADO DE 15MM REVESTIDAS EM LAMINADO NA COR AZUL MINERAL EM TODAS AS FACES, INCLUSIVE FERRAGENS.</v>
          </cell>
          <cell r="C4119" t="str">
            <v>m</v>
          </cell>
          <cell r="D4119">
            <v>165.46</v>
          </cell>
        </row>
        <row r="4120">
          <cell r="A4120">
            <v>0</v>
          </cell>
        </row>
        <row r="4121">
          <cell r="A4121" t="str">
            <v>22.10.280</v>
          </cell>
          <cell r="B4121" t="str">
            <v>DET 28- FORNEC.E INSTAL.ALAMBRADO, SEM PORTÃO, EM TELA,SIMPLES TORÇÃO,GALVAN.PESADA,MALHA QUADRADA 2"X2",FIO 12BWG E ARAME AMARR.FIO 14BWG,SEM REVEST.EM PVC,FIXADA EM TUBO FERRO GALVAN. 3" E 2", INCL.SOLDA E MONTAGEM,TRATAM.ANTIFER.E PINT.ESMALTE. FUNDAÇÃ</v>
          </cell>
          <cell r="C4121" t="str">
            <v>m</v>
          </cell>
          <cell r="D4121">
            <v>728.28</v>
          </cell>
        </row>
        <row r="4122">
          <cell r="A4122">
            <v>0</v>
          </cell>
        </row>
        <row r="4123">
          <cell r="A4123" t="str">
            <v>22.10.281</v>
          </cell>
          <cell r="B4123" t="str">
            <v>DET 28-FORNEC.E INSTAL.ALAMBRADO C/PORTÃO EM TELA,SIMPLES TORÇÃO,GALVAN.PESADA,MALHA QUADRADA 2"X2",FIO 12BWG E ARAME AMARR.FIO 14BWG,SEM REVEST.EM PVC,FIXADA EM TUBO FERRO GALVAN. 3" E 2", INCL.SOLDA E MONTAGEM,TRATAM.ANTIFER.E PINT.ESMALTE, FUNDAÇÃO CON</v>
          </cell>
          <cell r="C4123" t="str">
            <v>m</v>
          </cell>
          <cell r="D4123">
            <v>728.28</v>
          </cell>
        </row>
        <row r="4124">
          <cell r="A4124">
            <v>0</v>
          </cell>
        </row>
        <row r="4125">
          <cell r="A4125" t="str">
            <v>22.10.282</v>
          </cell>
          <cell r="B4125" t="str">
            <v>DET. 28 - INSTALAÇÃO DE ALAMBRADO CONFORME DETALHE 28, INCLUSIVE ESCAVAÇÃO, REMOÇÃO DE MATERIAL E FUNDAÇÃO EM CONCRETO MAGRO E ESTRUTURAL DE FCK 20MPA. ALTURA ÚTIL DE 5,50M. SEM O FORNECIMENTO DOS MATERIAIS DO ALAMBRADO.</v>
          </cell>
          <cell r="C4125" t="str">
            <v>m</v>
          </cell>
          <cell r="D4125">
            <v>107.35</v>
          </cell>
        </row>
        <row r="4126">
          <cell r="A4126">
            <v>0</v>
          </cell>
        </row>
        <row r="4127">
          <cell r="A4127" t="str">
            <v>22.10.300</v>
          </cell>
          <cell r="B4127" t="str">
            <v>DET 30-A- BANCO INTERNO COM TAMPO EM CONCRETO APARENTE ENVERNIZADO, MODELO 01 , PRESO NA PAREDE E APOIADO EM ALVENARIA DE 1/2 VEZ PINTADA COM TINTA PVA E EMBASAMENTO  EM ALVENARIA DE  1 VEZ  SOBRE CONCRETO MAGRO.</v>
          </cell>
          <cell r="C4127" t="str">
            <v>m</v>
          </cell>
          <cell r="D4127">
            <v>109.75</v>
          </cell>
        </row>
        <row r="4128">
          <cell r="A4128">
            <v>0</v>
          </cell>
        </row>
        <row r="4129">
          <cell r="A4129" t="str">
            <v>22.10.305</v>
          </cell>
          <cell r="B4129" t="str">
            <v>DET 30-B- BANCO INTERNO COM TAMPO EM CONCRETO APARENTE ENVERNIZADO, MODELO 02 , SOLTO DA PAREDE E APOIADO EM ALVENARIA DE 1 VEZ E PILARETE DE CONCRETO ARMADO, REVESTIDOS, PINTADOS COM TINTA PVA E EMBASAMENTO  EM ALVENARIA DE  1 VEZ  SOBRE CONCRETO MAGRO.</v>
          </cell>
          <cell r="C4129" t="str">
            <v>m</v>
          </cell>
          <cell r="D4129">
            <v>130.41999999999999</v>
          </cell>
        </row>
        <row r="4130">
          <cell r="A4130">
            <v>0</v>
          </cell>
        </row>
        <row r="4131">
          <cell r="A4131" t="str">
            <v>22.10.311</v>
          </cell>
          <cell r="B4131" t="str">
            <v>DET.31A - FORN.E INST.DE CORRIMÃO DUPLO EM TUBOS DE FERRO GALV.DE 1.1/2", ESP.DA PAREDE DO TUBO NA CHAPA 13, CHUMBADOS NA PAREDE ATRAVÉS DE SUPORTES DE APOIO EM TUBOS DE FG DE 3/4", ESP.DA PAREDE NA CHAPA 13, A CADA 1,00M. SEM PINTURA.</v>
          </cell>
          <cell r="C4131" t="str">
            <v>m</v>
          </cell>
          <cell r="D4131">
            <v>165.83</v>
          </cell>
        </row>
        <row r="4132">
          <cell r="A4132">
            <v>0</v>
          </cell>
        </row>
        <row r="4133">
          <cell r="A4133" t="str">
            <v>22.10.312</v>
          </cell>
          <cell r="B4133" t="str">
            <v>DET.31B - FORNECIMENTO E INSTALAÇÃO DE CORRIMÃO EM TUBO DE FERRO GALVANIZADO DE 1.1/2" (CHAPA 13) E MONTANTES DE 1,00M COM ALTURA UTIL DE 0,60M E SUPORTES DE APOIO EM VARÃO DE FERRO DE 5/8". PINTURA EM GALVOPRIMER</v>
          </cell>
          <cell r="C4133" t="str">
            <v>m</v>
          </cell>
          <cell r="D4133">
            <v>171.12</v>
          </cell>
        </row>
        <row r="4134">
          <cell r="A4134">
            <v>0</v>
          </cell>
        </row>
        <row r="4135">
          <cell r="A4135" t="str">
            <v>22.10.313</v>
          </cell>
          <cell r="B4135" t="str">
            <v>DET.31C - FORNECIMENTO E INST.DE CORRIMÃO EM TUBO DE FERRO GALVANIZADO DE 1.1/2" (CHAPA 13) E MONTANTES EM TUBOS DE FERRO GALV. 1.1/4" (CHAPA 13) C/ESPAÇAMENTO ENTRE OS MONTANTES DE 1,00M C/ ALTURA UTIL DE 0,90M E SUPORTES DE APOIO AO CORRIMÃO EM VARÃO DE</v>
          </cell>
          <cell r="C4135" t="str">
            <v>m</v>
          </cell>
          <cell r="D4135">
            <v>150.28</v>
          </cell>
        </row>
        <row r="4136">
          <cell r="A4136">
            <v>0</v>
          </cell>
        </row>
        <row r="4137">
          <cell r="A4137" t="str">
            <v>22.10.320</v>
          </cell>
          <cell r="B4137" t="str">
            <v>DET 32 - REVESTIMENTO EM CERÂMICA (10 X 10)CM², TIPO A, ELIZABETH  LINHA CRISTAL OU SIMILAR, ASSENTADA COM ARGAMASSA PRE-FABRICADA DE CIMENTO COLANTE SOBRE EMBOÇO PRONTO E REJUNTADO COM ARGAMASSA DE REJUNTAMENTO WEBER-COLOR FLEXÍVEL - QUARTZOLIT OU SIMILA</v>
          </cell>
          <cell r="C4137" t="str">
            <v>m2</v>
          </cell>
          <cell r="D4137">
            <v>37.93</v>
          </cell>
        </row>
        <row r="4138">
          <cell r="A4138">
            <v>0</v>
          </cell>
        </row>
        <row r="4139">
          <cell r="A4139" t="str">
            <v>22.10.340</v>
          </cell>
          <cell r="B4139" t="str">
            <v>DET 034 - MESA E BANCO DE CONCRETO APARENTE  INCLUSIVE PINTURA EM VERNIZ ACRÍLICO.</v>
          </cell>
          <cell r="C4139" t="str">
            <v>Cj</v>
          </cell>
          <cell r="D4139">
            <v>1185.71</v>
          </cell>
        </row>
        <row r="4140">
          <cell r="A4140">
            <v>0</v>
          </cell>
        </row>
        <row r="4141">
          <cell r="A4141" t="str">
            <v>22.10.350</v>
          </cell>
          <cell r="B4141" t="str">
            <v>DET 35-FORNECIMENTO E EXECUÇÃO DE REVESTIMENTO EM GRANILITE ESP. 10MM, COR CINZA, PARA BALCÃO OU BANCADA , ACABAMENTO POLIDO.</v>
          </cell>
          <cell r="C4141" t="str">
            <v>m2</v>
          </cell>
          <cell r="D4141">
            <v>50</v>
          </cell>
        </row>
        <row r="4142">
          <cell r="A4142">
            <v>0</v>
          </cell>
        </row>
        <row r="4143">
          <cell r="A4143" t="str">
            <v>22.10.360</v>
          </cell>
          <cell r="B4143" t="str">
            <v>DET 36- FORN E INST . DE  BICICLETÁRIO EM TUBO GALVANIZADO DE 3" , COM 2,00 M, PINTADO COM  02(DUAS) DEMÃOS DE ESMALTE SINTÉTICO SOBRE GALVOPRIMER TIPO GALVITE DA  SHERWIN WILLIANS OU SIMILAR.( MEDIR PELA PROJEÇÃO DO MESMO).</v>
          </cell>
          <cell r="C4143" t="str">
            <v>m</v>
          </cell>
          <cell r="D4143">
            <v>157.51</v>
          </cell>
        </row>
        <row r="4144">
          <cell r="A4144">
            <v>0</v>
          </cell>
        </row>
        <row r="4145">
          <cell r="A4145" t="str">
            <v>22.10.370</v>
          </cell>
          <cell r="B4145" t="str">
            <v>DET 37- PRANCHA Nº 03/03- ESCADA DE MARINHEIRO EM FERRO COM DEGRAUS EM TUBO DE 1", LATERAIS EM TUBO DE 1 1/4", PROTEÇÃO CIRCULAR E EM BARRAS VERTICAIS DE 1"X3/16" E APOIO SUPERIOR EM TUBOS DE 1" E BARRA CHATA DE 1"X3/16",SEM PINTURA.</v>
          </cell>
          <cell r="C4145" t="str">
            <v>m</v>
          </cell>
          <cell r="D4145">
            <v>232.52</v>
          </cell>
        </row>
        <row r="4146">
          <cell r="A4146">
            <v>0</v>
          </cell>
        </row>
        <row r="4147">
          <cell r="A4147" t="str">
            <v>22.10.420</v>
          </cell>
          <cell r="B4147" t="str">
            <v>FORN.E EXEC.DE PISO E=8CM,CONC.EST.FCK 25 MPA USIN. BOMB. COND. A (NBR-12655), LANÇADO,ADENSADO E NIVELADO, CONF.PROJ.DA SEDUC, ARMADO C/TELA Q61, INCL. LONA PLÁSTICA 150MICRA, ACAB. VÍTREO, FIBRA DE POLIPROPILENO,CORTE DA JUNTA (LARG.4MM E PROF.22MM) E T</v>
          </cell>
          <cell r="C4147" t="str">
            <v>m2</v>
          </cell>
          <cell r="D4147">
            <v>56.7</v>
          </cell>
        </row>
        <row r="4148">
          <cell r="A4148">
            <v>0</v>
          </cell>
        </row>
        <row r="4149">
          <cell r="A4149" t="str">
            <v>22.10.421</v>
          </cell>
          <cell r="B4149" t="str">
            <v>DET. 25, 26 E 27 - FORNECIMENTO E INSTALAÇÃO DE PEITORIL, EM TUBO DE FERRO GALVANIZADO, COM 3,35MM(1/8") DE ESPESSURA DA PAREDE E DIÂMETRO DE 3", PINTADO COM ESMALTE SINTÉTICO, CHUMBADO NA ALVENARIA, CONFORME DETALHE:"GUARDA-CORPO QUADRA". H=30CM.</v>
          </cell>
          <cell r="C4149" t="str">
            <v>m</v>
          </cell>
          <cell r="D4149">
            <v>151.33000000000001</v>
          </cell>
        </row>
        <row r="4150">
          <cell r="A4150">
            <v>0</v>
          </cell>
        </row>
        <row r="4151">
          <cell r="A4151" t="str">
            <v>23.00.000</v>
          </cell>
          <cell r="B4151" t="str">
            <v>INSTALAÇÕES ESPECIAIS</v>
          </cell>
        </row>
        <row r="4152">
          <cell r="A4152">
            <v>0</v>
          </cell>
        </row>
        <row r="4153">
          <cell r="A4153" t="str">
            <v>23.01.025</v>
          </cell>
          <cell r="B4153" t="str">
            <v>FORNECIMENTO E EXECUÇÃO DE PONTO PARA REDE LÓGICA SECO,COM ELETRODUTO DE PVC RÍGIDO DE 3/4", BUCHA E ARRUELA DE ALUMÍNIO, CAIXA PLÁSTICA, RÍGIDA, RETANGULAR 4X2" FAB. TIGRE OU SIMILAR E TAMPA CEGA 4X2" FAB.PIAL OU SIMILAR. INCLUINDO RASGO EM ALVENARIA.</v>
          </cell>
          <cell r="C4153" t="str">
            <v>Pt</v>
          </cell>
          <cell r="D4153">
            <v>24.02</v>
          </cell>
        </row>
        <row r="4154">
          <cell r="A4154">
            <v>0</v>
          </cell>
        </row>
        <row r="4155">
          <cell r="A4155" t="str">
            <v>23.01.030</v>
          </cell>
          <cell r="B4155" t="str">
            <v>FORNECIMENTO E INSTALAÇÃO DE CABEAMENTO DE LÓGICA COM CABO UTP CATEGORIA 5E-04 PARES.</v>
          </cell>
          <cell r="C4155" t="str">
            <v>m</v>
          </cell>
          <cell r="D4155">
            <v>3.27</v>
          </cell>
        </row>
        <row r="4156">
          <cell r="A4156">
            <v>0</v>
          </cell>
        </row>
        <row r="4157">
          <cell r="A4157" t="str">
            <v>23.01.031</v>
          </cell>
          <cell r="B4157" t="str">
            <v>RETIRADA E COLOCAÇÃO DE CABOS LÓGICOS, SEM FORNECIMENTO DO MATERIAL.</v>
          </cell>
          <cell r="C4157" t="str">
            <v>m</v>
          </cell>
          <cell r="D4157">
            <v>2.78</v>
          </cell>
        </row>
        <row r="4158">
          <cell r="A4158">
            <v>0</v>
          </cell>
        </row>
        <row r="4159">
          <cell r="A4159" t="str">
            <v>23.01.032</v>
          </cell>
          <cell r="B4159" t="str">
            <v>FORNECIMENTO E INSTALAÇÃO DE CABO DE PAR TRANÇADO, UTP-4 PARES, CATEGORIA 6</v>
          </cell>
          <cell r="C4159" t="str">
            <v>m</v>
          </cell>
          <cell r="D4159">
            <v>4.26</v>
          </cell>
        </row>
        <row r="4160">
          <cell r="A4160">
            <v>0</v>
          </cell>
        </row>
        <row r="4161">
          <cell r="A4161" t="str">
            <v>23.01.033</v>
          </cell>
          <cell r="B4161" t="str">
            <v>FORNECIMENTO E INSTALAÇÃO DE PATCH CABLE 110 IDC - RJ - 2,50 METROS DE COMPRIMENTO.</v>
          </cell>
          <cell r="C4161" t="str">
            <v>Un</v>
          </cell>
          <cell r="D4161">
            <v>21.41</v>
          </cell>
        </row>
        <row r="4162">
          <cell r="A4162">
            <v>0</v>
          </cell>
        </row>
        <row r="4163">
          <cell r="A4163" t="str">
            <v>23.01.034</v>
          </cell>
          <cell r="B4163" t="str">
            <v>CABO FAST-LAN 24 X 4P CATEGORIA 6, 600 MHZ</v>
          </cell>
          <cell r="C4163" t="str">
            <v>m</v>
          </cell>
          <cell r="D4163">
            <v>4.5199999999999996</v>
          </cell>
        </row>
        <row r="4164">
          <cell r="A4164">
            <v>0</v>
          </cell>
        </row>
        <row r="4165">
          <cell r="A4165" t="str">
            <v>23.01.061</v>
          </cell>
          <cell r="B4165" t="str">
            <v>FORNECIMENTO E EXECUÇÃO DE PONTO SECO DE ANTENA EXTERNA, COM ELETRODUTO DE PVC RÍGIDO DE 3/4", BUCHA E ARRUELA DE ALUMÍNIO, CAIXA PVC 4X2" RÍGIDA FAB. TIGRE OU SIMILAR E TAMPA CEGA 4X2" FAB.PIAL OU SIMILAR. INCLUINDO RASGO EM ALVENARIA.</v>
          </cell>
          <cell r="C4165" t="str">
            <v>Pt</v>
          </cell>
          <cell r="D4165">
            <v>46.97</v>
          </cell>
        </row>
        <row r="4166">
          <cell r="A4166">
            <v>0</v>
          </cell>
        </row>
        <row r="4167">
          <cell r="A4167" t="str">
            <v>23.01.062</v>
          </cell>
          <cell r="B4167" t="str">
            <v>PONTO DE ANTENA EXTERNO SECO, EM CONDULETES METÁLICOS, INCLUSIVE ELETRODUTOS DE PVC RÍGIDO ROSCÁVEL 3/4" COM 9,00M, LUVAS E CURVAS EM PVC, ABRAÇADEIRAS TIPO "D" BUCHAS E ARRUELAS DE ALUMÍNIO (INSTALAÇÃO APARENTE).</v>
          </cell>
          <cell r="C4167" t="str">
            <v>Pt</v>
          </cell>
          <cell r="D4167">
            <v>88.85</v>
          </cell>
        </row>
        <row r="4168">
          <cell r="A4168">
            <v>0</v>
          </cell>
        </row>
        <row r="4169">
          <cell r="A4169" t="str">
            <v>23.02.010</v>
          </cell>
          <cell r="B4169" t="str">
            <v>JACK RJ45 CAT6 - 586A/B GIGALAN BEGE.</v>
          </cell>
          <cell r="C4169" t="str">
            <v>Un</v>
          </cell>
          <cell r="D4169">
            <v>28.7</v>
          </cell>
        </row>
        <row r="4170">
          <cell r="A4170">
            <v>0</v>
          </cell>
        </row>
        <row r="4171">
          <cell r="A4171" t="str">
            <v>23.02.020</v>
          </cell>
          <cell r="B4171" t="str">
            <v>ADAPTER CABLE CAT.6 - 568-A COMPRIMENTO 2,5 METROS</v>
          </cell>
          <cell r="C4171" t="str">
            <v>Un</v>
          </cell>
          <cell r="D4171">
            <v>30.61</v>
          </cell>
        </row>
        <row r="4172">
          <cell r="A4172">
            <v>0</v>
          </cell>
        </row>
        <row r="4173">
          <cell r="A4173" t="str">
            <v>23.02.030</v>
          </cell>
          <cell r="B4173" t="str">
            <v>GUIAS DE CABOS VERTICAL PARA RACK PLUS 44U</v>
          </cell>
          <cell r="C4173" t="str">
            <v>Un</v>
          </cell>
          <cell r="D4173">
            <v>581.22</v>
          </cell>
        </row>
        <row r="4174">
          <cell r="A4174">
            <v>0</v>
          </cell>
        </row>
        <row r="4175">
          <cell r="A4175" t="str">
            <v>23.02.040</v>
          </cell>
          <cell r="B4175" t="str">
            <v>GUIAS DE CABOS INFERIORES PRETO PARA RACK</v>
          </cell>
          <cell r="C4175" t="str">
            <v>Un</v>
          </cell>
          <cell r="D4175">
            <v>83.7</v>
          </cell>
        </row>
        <row r="4176">
          <cell r="A4176">
            <v>0</v>
          </cell>
        </row>
        <row r="4177">
          <cell r="A4177" t="str">
            <v>23.02.050</v>
          </cell>
          <cell r="B4177" t="str">
            <v>GUIAS DE CABOS SUPERIOR PRETO PARA RACK</v>
          </cell>
          <cell r="C4177" t="str">
            <v>Un</v>
          </cell>
          <cell r="D4177">
            <v>68.150000000000006</v>
          </cell>
        </row>
        <row r="4178">
          <cell r="A4178">
            <v>0</v>
          </cell>
        </row>
        <row r="4179">
          <cell r="A4179" t="str">
            <v>23.02.060</v>
          </cell>
          <cell r="B4179" t="str">
            <v>FORNECIMENTO E INSTALAÇÃO DE PAINEL DE FECHAMENTO 19"X1U</v>
          </cell>
          <cell r="C4179" t="str">
            <v>Un</v>
          </cell>
          <cell r="D4179">
            <v>3367.5</v>
          </cell>
        </row>
        <row r="4180">
          <cell r="A4180">
            <v>0</v>
          </cell>
        </row>
        <row r="4181">
          <cell r="A4181" t="str">
            <v>23.02.070</v>
          </cell>
          <cell r="B4181" t="str">
            <v>FORNECIMENTO E INSTALAÇÃO DE PAINEL DE FECHAMENTO 19" X 4U</v>
          </cell>
          <cell r="C4181" t="str">
            <v>Un</v>
          </cell>
          <cell r="D4181">
            <v>102.81</v>
          </cell>
        </row>
        <row r="4182">
          <cell r="A4182">
            <v>0</v>
          </cell>
        </row>
        <row r="4183">
          <cell r="A4183" t="str">
            <v>23.02.080</v>
          </cell>
          <cell r="B4183" t="str">
            <v>FORNECIMENTO E INSTALAÇÃO DE PTCH PANEL 24 PORTAS CAT.6 , 568 A/B GIGALAN.</v>
          </cell>
          <cell r="C4183" t="str">
            <v>Un</v>
          </cell>
          <cell r="D4183">
            <v>589.55999999999995</v>
          </cell>
        </row>
        <row r="4184">
          <cell r="A4184">
            <v>0</v>
          </cell>
        </row>
        <row r="4185">
          <cell r="A4185" t="str">
            <v>23.02.090</v>
          </cell>
          <cell r="B4185" t="str">
            <v>FORNECIMENTO E INSTALAÇÃO DE RACK ABERTO PLUS 19" X 44U</v>
          </cell>
          <cell r="C4185" t="str">
            <v>Un</v>
          </cell>
          <cell r="D4185">
            <v>652</v>
          </cell>
        </row>
        <row r="4186">
          <cell r="A4186">
            <v>0</v>
          </cell>
        </row>
        <row r="4187">
          <cell r="A4187" t="str">
            <v>23.02.100</v>
          </cell>
          <cell r="B4187" t="str">
            <v>FORNECIMENTO E INSTALAÇÃO DE PAINEL 19" X 4U, COM BLOCO 110IDC, 200 PARES</v>
          </cell>
          <cell r="C4187" t="str">
            <v>Un</v>
          </cell>
          <cell r="D4187">
            <v>494.98</v>
          </cell>
        </row>
        <row r="4188">
          <cell r="A4188">
            <v>0</v>
          </cell>
        </row>
        <row r="4189">
          <cell r="A4189" t="str">
            <v>23.02.105</v>
          </cell>
          <cell r="B4189" t="str">
            <v>PLACA (ESPELHO) PARA CAIXA , 4 X 2 - 1 SAÍDA RJ 45</v>
          </cell>
          <cell r="C4189" t="str">
            <v>Un</v>
          </cell>
          <cell r="D4189">
            <v>3.86</v>
          </cell>
        </row>
        <row r="4190">
          <cell r="A4190">
            <v>0</v>
          </cell>
        </row>
        <row r="4191">
          <cell r="A4191" t="str">
            <v>23.02.110</v>
          </cell>
          <cell r="B4191" t="str">
            <v>PLACA (ESPELHO) PARA CAIXA, 4 X 2 - 2 SAÍDAS RJ45</v>
          </cell>
          <cell r="C4191" t="str">
            <v>Un</v>
          </cell>
          <cell r="D4191">
            <v>3.86</v>
          </cell>
        </row>
        <row r="4192">
          <cell r="A4192">
            <v>0</v>
          </cell>
        </row>
        <row r="4193">
          <cell r="A4193" t="str">
            <v>23.02.120</v>
          </cell>
          <cell r="B4193" t="str">
            <v>FORNECIMENTO E INSTALAÇÃO DE CONECTOR 110 IDC 5 PARES FÊMEA</v>
          </cell>
          <cell r="C4193" t="str">
            <v>Un</v>
          </cell>
          <cell r="D4193">
            <v>9.81</v>
          </cell>
        </row>
        <row r="4194">
          <cell r="A4194">
            <v>0</v>
          </cell>
        </row>
        <row r="4195">
          <cell r="A4195" t="str">
            <v>23.03.015</v>
          </cell>
          <cell r="B4195" t="str">
            <v>FORNECIMENTO E FIXAÇÃO DE EXTINTOR DE PÓ QUÍMICO 4KG, COM SUPORTE E PLACA DE SINALIZAÇÃO.</v>
          </cell>
          <cell r="C4195" t="str">
            <v>Un</v>
          </cell>
          <cell r="D4195">
            <v>125.82</v>
          </cell>
        </row>
        <row r="4196">
          <cell r="A4196">
            <v>0</v>
          </cell>
        </row>
        <row r="4197">
          <cell r="A4197" t="str">
            <v>23.03.025</v>
          </cell>
          <cell r="B4197" t="str">
            <v>FORNECIMENTO E FIXAÇÃO DE EXTINTOR DE PÓ QUÍMICO 6KG, COM SUPORTE E SINALIZAÇÃO</v>
          </cell>
          <cell r="C4197" t="str">
            <v>Un</v>
          </cell>
          <cell r="D4197">
            <v>149.94999999999999</v>
          </cell>
        </row>
        <row r="4198">
          <cell r="A4198">
            <v>0</v>
          </cell>
        </row>
        <row r="4199">
          <cell r="A4199" t="str">
            <v>23.03.035</v>
          </cell>
          <cell r="B4199" t="str">
            <v>FORNECIMENTO E FIXAÇÃO DE EXTINTOR DE GÁS CARBÔNICO 6KG, COM SUPORTE E PLACA DE SINALIZAÇÃO.</v>
          </cell>
          <cell r="C4199" t="str">
            <v>Un</v>
          </cell>
          <cell r="D4199">
            <v>443.23</v>
          </cell>
        </row>
        <row r="4200">
          <cell r="A4200">
            <v>0</v>
          </cell>
        </row>
        <row r="4201">
          <cell r="A4201" t="str">
            <v>23.03.045</v>
          </cell>
          <cell r="B4201" t="str">
            <v>FORNECIMENTO E FIXAÇÃO DE EXTINTOR DE ÁGUA PRESSURIZADA CAP.10L, COM SUPORTE E PLACA DE SINALIZAÇÃO.</v>
          </cell>
          <cell r="C4201" t="str">
            <v>Un</v>
          </cell>
          <cell r="D4201">
            <v>129.08000000000001</v>
          </cell>
        </row>
        <row r="4202">
          <cell r="A4202">
            <v>0</v>
          </cell>
        </row>
        <row r="4203">
          <cell r="A4203" t="str">
            <v>23.06.007</v>
          </cell>
          <cell r="B4203" t="str">
            <v>FORNECIMENTO E INSTALAÇÃO DE PLUG PARA TOMADA MONOFÁSICA INSDUSTRIAL DE 16A - 3 POLOS - 220V - COM PARTES PLÁSTICAS EM POLIAMIDA 6.6 AUTO-EXTINGUÍVEL, VEDAÇÕES E GUARNIÇÕES EM SBR E TERMINAIS EM LATÃO MACIÇO - REF. N3076 - STECK, SIEMENS OU SIMILAR.</v>
          </cell>
          <cell r="C4203" t="str">
            <v>Un</v>
          </cell>
          <cell r="D4203">
            <v>15.78</v>
          </cell>
        </row>
        <row r="4204">
          <cell r="A4204">
            <v>0</v>
          </cell>
        </row>
        <row r="4205">
          <cell r="A4205" t="str">
            <v>23.06.008</v>
          </cell>
          <cell r="B4205" t="str">
            <v>FORNECIMENTO E INSTALAÇÃO DE PLUG PARA TOMADA TRIFÁSICA INSDUSTRIAL DE 32A - 4 POLOS - 380V - COM PARTES PLÁSTICAS EM POLIAMIDA 6.6 AUTO-EXTINGUÍVEL, VEDAÇÕES E GUARNIÇÕES EM SBR E TERMINAIS EM LATÃO MACIÇO - REF. N4276 - STECK, SIEMENS OU SIMILAR.</v>
          </cell>
          <cell r="C4205" t="str">
            <v>Un</v>
          </cell>
          <cell r="D4205">
            <v>22.18</v>
          </cell>
        </row>
        <row r="4206">
          <cell r="A4206">
            <v>0</v>
          </cell>
        </row>
        <row r="4207">
          <cell r="A4207" t="str">
            <v>23.06.011</v>
          </cell>
          <cell r="B4207" t="str">
            <v>FORNECIMENTO E INSTALAÇÃO DE TOMADA MONOFÁSICA INSDUSTRIAL DE 16A - 3 POLOS - 220V - SOBREPOR, COM PARTES PLÁSTICAS EM POLIAMIDA 6.6 AUTO-EXTINGUÍVEL, VEDAÇÕES E GUARNIÇÕES EM SBR E TERMINAIS EM LATÃO MACIÇO - REF. N3006 - STECK, SIEMENS OU SIMILAR.</v>
          </cell>
          <cell r="C4207" t="str">
            <v>Un</v>
          </cell>
          <cell r="D4207">
            <v>26.18</v>
          </cell>
        </row>
        <row r="4208">
          <cell r="A4208">
            <v>0</v>
          </cell>
        </row>
        <row r="4209">
          <cell r="A4209" t="str">
            <v>23.06.021</v>
          </cell>
          <cell r="B4209" t="str">
            <v>FORNECIMENTO E INSTALAÇÃO DE TOMADA TRIFÁSICA INSDUSTRIAL DE 32A - 4 POLOS - 380V - SOBREPOR, COM PARTES PLÁSTICAS EM POLIAMIDA 6.6 AUTO-EXTINGUÍVEL, VEDAÇÕES E GUARNIÇÕES EM SBR E TERMINAIS EM LATÃO MACIÇO - REF. N4206 - STECK, SIEMENS OU SIMILAR.</v>
          </cell>
          <cell r="C4209" t="str">
            <v>Un</v>
          </cell>
          <cell r="D4209">
            <v>30.73</v>
          </cell>
        </row>
        <row r="4210">
          <cell r="A4210">
            <v>0</v>
          </cell>
        </row>
        <row r="4211">
          <cell r="A4211" t="str">
            <v>23.06.031</v>
          </cell>
          <cell r="B4211" t="str">
            <v>FORNECIMENTO E INSTALAÇÃO DE TOMADA PARA PISO TRIFÁSICA INSDUSTRIAL DE 32A - 4 POLOS - 380V - EMBUTIR, COM PARTES PLÁSTICAS EM POLIAMIDA 6.6 AUTO-EXTINGUÍVEL, VEDAÇÕES E GUARNIÇÕES EM SBR E TERMINAIS EM LATÃO MACIÇO - REF. N4246 - STECK, SIEMENS OU SIMILA</v>
          </cell>
          <cell r="C4211" t="str">
            <v>Un</v>
          </cell>
          <cell r="D4211">
            <v>31.6</v>
          </cell>
        </row>
        <row r="4212">
          <cell r="A4212">
            <v>0</v>
          </cell>
        </row>
        <row r="4213">
          <cell r="A4213" t="str">
            <v>23.06.032</v>
          </cell>
          <cell r="B4213" t="str">
            <v>FORNECIMENTO E INSTALAÇÃO DE RÉGUA PARA 8 TOMADAS.</v>
          </cell>
          <cell r="C4213" t="str">
            <v>Un</v>
          </cell>
          <cell r="D4213">
            <v>94.91</v>
          </cell>
        </row>
        <row r="4214">
          <cell r="A4214">
            <v>0</v>
          </cell>
        </row>
        <row r="4215">
          <cell r="A4215" t="str">
            <v>23.07.010</v>
          </cell>
          <cell r="B4215" t="str">
            <v>INSTALAÇÃO DE APARELHO DE AR CONDICIONADO TIPO SPLIT EM PAREDE, SEM FORNECIMENTO DE EQUIPAMENTO, INCLUINDO OS SERVIÇOS DE: INSTALAÇÃO DOS EQUIPAMENTOS (SPLIT E CONDENSADOR NO SUPORTE); EXECUÇÃO DE SOLDA E DRENO; FORNECIMENTO DO GÁS; FORNECIMENTO E INSTALA</v>
          </cell>
          <cell r="C4215" t="str">
            <v>Un</v>
          </cell>
          <cell r="D4215">
            <v>929.16</v>
          </cell>
        </row>
        <row r="4216">
          <cell r="A4216">
            <v>0</v>
          </cell>
        </row>
        <row r="4217">
          <cell r="A4217" t="str">
            <v>24.00.000</v>
          </cell>
          <cell r="B4217" t="str">
            <v>EQUIPAMENTOS</v>
          </cell>
        </row>
        <row r="4218">
          <cell r="A4218">
            <v>0</v>
          </cell>
        </row>
        <row r="4219">
          <cell r="A4219" t="str">
            <v>24.01.011</v>
          </cell>
          <cell r="B4219" t="str">
            <v>INSTALAÇÃO DE VENTILADOR - APENAS MÃO-DE-OBRA</v>
          </cell>
          <cell r="C4219" t="str">
            <v>Un</v>
          </cell>
          <cell r="D4219">
            <v>14.27</v>
          </cell>
        </row>
        <row r="4220">
          <cell r="A4220">
            <v>0</v>
          </cell>
        </row>
        <row r="4221">
          <cell r="A4221" t="str">
            <v>24.01.012</v>
          </cell>
          <cell r="B4221" t="str">
            <v>FORNECIMENTO E INSTALAÇÃO DE VENTILADOR DE PAREDE, DIÂMETRO DE 60CM (24") , POTÊNCIA 1/4CV-2000W, 1400RPM, BIVOLT, COM VELOCIDADE REGULÁVEL , FABRICAÇÃO VENTDELTA OU SIMILAR.</v>
          </cell>
          <cell r="C4221" t="str">
            <v>Un</v>
          </cell>
          <cell r="D4221">
            <v>189.65</v>
          </cell>
        </row>
        <row r="4222">
          <cell r="A4222">
            <v>0</v>
          </cell>
        </row>
        <row r="4223">
          <cell r="A4223" t="str">
            <v>24.01.021</v>
          </cell>
          <cell r="B4223" t="str">
            <v>FORNECIMENTO E INSTALAÇÃO DE EXAUSTORES EÓLICOS SEM MOTOR, COM VAZÃO DE 4000M³/HORA,  DIÂMETRO DE 24", COM BASE DE APOIO.</v>
          </cell>
          <cell r="C4223" t="str">
            <v>Un</v>
          </cell>
          <cell r="D4223">
            <v>311.66000000000003</v>
          </cell>
        </row>
        <row r="4224">
          <cell r="A4224">
            <v>0</v>
          </cell>
        </row>
        <row r="4225">
          <cell r="A4225" t="str">
            <v>24.01.022</v>
          </cell>
          <cell r="B4225" t="str">
            <v>FORNECIMENTO E INSTALAÇÃO DE TELA 60X60CM TODA EM ALUMÍNIO PARA EXAUSTORES EÓLICOS.</v>
          </cell>
          <cell r="C4225" t="str">
            <v>Un</v>
          </cell>
          <cell r="D4225">
            <v>67.87</v>
          </cell>
        </row>
        <row r="4226">
          <cell r="A4226">
            <v>0</v>
          </cell>
        </row>
        <row r="4227">
          <cell r="A4227" t="str">
            <v>24.01.023</v>
          </cell>
          <cell r="B4227" t="str">
            <v>FORNECIMENTO E INSTALAÇÃO DE CHAPA GALVANIZADA GALVALUME ASDM 792 DE COMPLEMENTO PARA EXAUSTORES EÓLICOS.</v>
          </cell>
          <cell r="C4227" t="str">
            <v>Un</v>
          </cell>
          <cell r="D4227">
            <v>75.78</v>
          </cell>
        </row>
        <row r="4228">
          <cell r="A4228">
            <v>0</v>
          </cell>
        </row>
        <row r="4229">
          <cell r="A4229" t="str">
            <v>25.00.000</v>
          </cell>
          <cell r="B4229" t="str">
            <v>LIMPEZAS</v>
          </cell>
        </row>
        <row r="4230">
          <cell r="A4230">
            <v>0</v>
          </cell>
        </row>
        <row r="4231">
          <cell r="A4231" t="str">
            <v>25.01.071</v>
          </cell>
          <cell r="B4231" t="str">
            <v>LIMPEZA GERAL DA OBRA (POR METRO QUADRADO DE CONSTRUÇÃO)</v>
          </cell>
          <cell r="C4231" t="str">
            <v>m2</v>
          </cell>
          <cell r="D4231">
            <v>1.58</v>
          </cell>
        </row>
        <row r="4232">
          <cell r="A4232">
            <v>0</v>
          </cell>
        </row>
        <row r="4233">
          <cell r="A4233" t="str">
            <v>30.00.000</v>
          </cell>
          <cell r="B4233" t="str">
            <v>SERVIÇOS SINAPI - 03/2008</v>
          </cell>
        </row>
        <row r="4234">
          <cell r="A4234">
            <v>0</v>
          </cell>
        </row>
        <row r="4235">
          <cell r="A4235" t="str">
            <v>300201200</v>
          </cell>
          <cell r="B4235" t="str">
            <v xml:space="preserve">SERVICO TOPOGRAFICO DE PEQUENO PORTE ( PRECO MINIMO ),DIARIA DE UMA EQUIPE COM TOPOGRAFO, QUATRO AUXILIARES , TEODOLITO , NIVEL OTICO ETC.  </v>
          </cell>
          <cell r="C4235" t="str">
            <v>Un</v>
          </cell>
          <cell r="D4235">
            <v>847.37</v>
          </cell>
        </row>
        <row r="4236">
          <cell r="A4236">
            <v>0</v>
          </cell>
        </row>
        <row r="4237">
          <cell r="A4237" t="str">
            <v>300301010</v>
          </cell>
          <cell r="B4237" t="str">
            <v xml:space="preserve">DEMOLICAO DE COBERTURA COM TELHAS CERAMICAS.  </v>
          </cell>
          <cell r="C4237" t="str">
            <v>m2</v>
          </cell>
          <cell r="D4237">
            <v>4.1500000000000004</v>
          </cell>
        </row>
        <row r="4238">
          <cell r="A4238">
            <v>0</v>
          </cell>
        </row>
        <row r="4239">
          <cell r="A4239" t="str">
            <v>300301020</v>
          </cell>
          <cell r="B4239" t="str">
            <v xml:space="preserve">DEMOLICAO DE COBERTURA COM TELHA ONDULADA DE FIBROCIMENTO.  </v>
          </cell>
          <cell r="C4239" t="str">
            <v>m2</v>
          </cell>
          <cell r="D4239">
            <v>1.83</v>
          </cell>
        </row>
        <row r="4240">
          <cell r="A4240">
            <v>0</v>
          </cell>
        </row>
        <row r="4241">
          <cell r="A4241" t="str">
            <v>300301030</v>
          </cell>
          <cell r="B4241" t="str">
            <v xml:space="preserve">DEMOLICAO DE ESTRUTURA DE MADEIRA PARA COBERTA.  </v>
          </cell>
          <cell r="C4241" t="str">
            <v>m2</v>
          </cell>
          <cell r="D4241">
            <v>8.92</v>
          </cell>
        </row>
        <row r="4242">
          <cell r="A4242">
            <v>0</v>
          </cell>
        </row>
        <row r="4243">
          <cell r="A4243" t="str">
            <v>300301042</v>
          </cell>
          <cell r="B4243" t="str">
            <v xml:space="preserve">DEMOLICAO DE FORRO EM PLACAS DE GESSO APLICADAS EM ESTRUTURA DE MADEIRA OU LAJE.  </v>
          </cell>
          <cell r="C4243" t="str">
            <v>m2</v>
          </cell>
          <cell r="D4243">
            <v>1.22</v>
          </cell>
        </row>
        <row r="4244">
          <cell r="A4244">
            <v>0</v>
          </cell>
        </row>
        <row r="4245">
          <cell r="A4245" t="str">
            <v>300301044</v>
          </cell>
          <cell r="B4245" t="str">
            <v xml:space="preserve">DEMOLICAO DE FORRO EM MADEIRA  </v>
          </cell>
          <cell r="C4245" t="str">
            <v>m2</v>
          </cell>
          <cell r="D4245">
            <v>4.01</v>
          </cell>
        </row>
        <row r="4246">
          <cell r="A4246">
            <v>0</v>
          </cell>
        </row>
        <row r="4247">
          <cell r="A4247" t="str">
            <v>300301046</v>
          </cell>
          <cell r="B4247" t="str">
            <v xml:space="preserve">DEMOLIÇÃO DE FORRO EM PVC  </v>
          </cell>
          <cell r="C4247" t="str">
            <v>m2</v>
          </cell>
          <cell r="D4247">
            <v>1.93</v>
          </cell>
        </row>
        <row r="4248">
          <cell r="A4248">
            <v>0</v>
          </cell>
        </row>
        <row r="4249">
          <cell r="A4249" t="str">
            <v>300301050</v>
          </cell>
          <cell r="B4249" t="str">
            <v xml:space="preserve">RETIRADA DE ESQUADRIAS DE MADEIRA OU METALICAS.  </v>
          </cell>
          <cell r="C4249" t="str">
            <v>m2</v>
          </cell>
          <cell r="D4249">
            <v>5.3</v>
          </cell>
        </row>
        <row r="4250">
          <cell r="A4250">
            <v>0</v>
          </cell>
        </row>
        <row r="4251">
          <cell r="A4251" t="str">
            <v>300301053</v>
          </cell>
          <cell r="B4251" t="str">
            <v xml:space="preserve">REMOÇÃO DE ALAMBRADO EM TELA INCLUSIVE ESTRUTURA DE SUSTENTAÇÃO EM TUBOS DE FERRO GALVANIZADO.  </v>
          </cell>
          <cell r="C4251" t="str">
            <v>m2</v>
          </cell>
          <cell r="D4251">
            <v>1.42</v>
          </cell>
        </row>
        <row r="4252">
          <cell r="A4252">
            <v>0</v>
          </cell>
        </row>
        <row r="4253">
          <cell r="A4253" t="str">
            <v>300301102</v>
          </cell>
          <cell r="B4253" t="str">
            <v xml:space="preserve">DEMOLIÇÃO DE PISO REVESTIDO EM GRANILITE.  </v>
          </cell>
          <cell r="C4253" t="str">
            <v>m2</v>
          </cell>
          <cell r="D4253">
            <v>9.07</v>
          </cell>
        </row>
        <row r="4254">
          <cell r="A4254">
            <v>0</v>
          </cell>
        </row>
        <row r="4255">
          <cell r="A4255" t="str">
            <v>300301163</v>
          </cell>
          <cell r="B4255" t="str">
            <v xml:space="preserve">DEMOLIÇÃO DE PAREDE DE GESSO, INCLUSIVE PREPARO PARA REMOÇÃO  </v>
          </cell>
          <cell r="C4255" t="str">
            <v>m3</v>
          </cell>
          <cell r="D4255">
            <v>7</v>
          </cell>
        </row>
        <row r="4256">
          <cell r="A4256">
            <v>0</v>
          </cell>
        </row>
        <row r="4257">
          <cell r="A4257" t="str">
            <v>300301191</v>
          </cell>
          <cell r="B4257" t="str">
            <v xml:space="preserve">DEMOLIÇÃO DE ALVENARIA EM COBOGÓ COM PREPARO PARA REMOÇÃO.  </v>
          </cell>
          <cell r="C4257" t="str">
            <v>m2</v>
          </cell>
          <cell r="D4257">
            <v>4.72</v>
          </cell>
        </row>
        <row r="4258">
          <cell r="A4258">
            <v>0</v>
          </cell>
        </row>
        <row r="4259">
          <cell r="A4259" t="str">
            <v>300301200</v>
          </cell>
          <cell r="B4259" t="str">
            <v xml:space="preserve">DEMOLICAO MANUAL DE CONCRETO SIMPLES.  </v>
          </cell>
          <cell r="C4259" t="str">
            <v>m3</v>
          </cell>
          <cell r="D4259">
            <v>9.91</v>
          </cell>
        </row>
        <row r="4260">
          <cell r="A4260">
            <v>0</v>
          </cell>
        </row>
        <row r="4261">
          <cell r="A4261" t="str">
            <v>300301251</v>
          </cell>
          <cell r="B4261" t="str">
            <v xml:space="preserve">DEMOLIÇÃO DE PISO REVESTIDO EM LAJOTAS DE CONCRETO INCL.BASE DE ASSENTAMENTO.  </v>
          </cell>
          <cell r="C4261" t="str">
            <v>m2</v>
          </cell>
          <cell r="D4261">
            <v>2.86</v>
          </cell>
        </row>
        <row r="4262">
          <cell r="A4262">
            <v>0</v>
          </cell>
        </row>
        <row r="4263">
          <cell r="A4263" t="str">
            <v>300301305</v>
          </cell>
          <cell r="B4263" t="str">
            <v xml:space="preserve">RETIRADA DE METAIS SANITÁRIOS - TORNEIRA, SIFÃO, DUCHA OU SIMILARES.  </v>
          </cell>
          <cell r="C4263" t="str">
            <v>Un</v>
          </cell>
          <cell r="D4263">
            <v>1.61</v>
          </cell>
        </row>
        <row r="4264">
          <cell r="A4264">
            <v>0</v>
          </cell>
        </row>
        <row r="4265">
          <cell r="A4265" t="str">
            <v>300303010</v>
          </cell>
          <cell r="B4265" t="str">
            <v>BARRACAO PARA DEPOSITO EM TABUAS, COM PISO EM ARGAMASSA DE CIMENTO E AREIA, TRACO 1 6.</v>
          </cell>
          <cell r="C4265" t="str">
            <v>m2</v>
          </cell>
          <cell r="D4265">
            <v>248.26</v>
          </cell>
        </row>
        <row r="4266">
          <cell r="A4266">
            <v>0</v>
          </cell>
        </row>
        <row r="4267">
          <cell r="A4267" t="str">
            <v>300303030</v>
          </cell>
          <cell r="B4267" t="str">
            <v xml:space="preserve">FORNECIMENTO E ASSENTAMENTO DE TAPUME SIMPLES EM TABUAS.  </v>
          </cell>
          <cell r="C4267" t="str">
            <v>m2</v>
          </cell>
          <cell r="D4267">
            <v>30.03</v>
          </cell>
        </row>
        <row r="4268">
          <cell r="A4268">
            <v>0</v>
          </cell>
        </row>
        <row r="4269">
          <cell r="A4269" t="str">
            <v>300303090</v>
          </cell>
          <cell r="B4269" t="str">
            <v xml:space="preserve">FORNECIMENTO E ASSENTAMENTO DE PLACA DA OBRA. (MOD.AV-43/2000).  </v>
          </cell>
          <cell r="C4269" t="str">
            <v>m2</v>
          </cell>
          <cell r="D4269">
            <v>150</v>
          </cell>
        </row>
        <row r="4270">
          <cell r="A4270">
            <v>0</v>
          </cell>
        </row>
        <row r="4271">
          <cell r="A4271" t="str">
            <v>300304010</v>
          </cell>
          <cell r="B4271" t="str">
            <v xml:space="preserve">LOCACAO DE OBRAS E DEMARCACAO PARA ABERTURA DE VALAS PARA FUNDACOES.  </v>
          </cell>
          <cell r="C4271" t="str">
            <v>m2</v>
          </cell>
          <cell r="D4271">
            <v>3.32</v>
          </cell>
        </row>
        <row r="4272">
          <cell r="A4272">
            <v>0</v>
          </cell>
        </row>
        <row r="4273">
          <cell r="A4273" t="str">
            <v>300402160</v>
          </cell>
          <cell r="B4273" t="str">
            <v xml:space="preserve"> TRANSPORTE COM CARRO DE MAO DE AREIA, ENTULHO OU TERRA ATE 100M.   </v>
          </cell>
          <cell r="C4273" t="str">
            <v>m3</v>
          </cell>
          <cell r="D4273">
            <v>22.57</v>
          </cell>
        </row>
        <row r="4274">
          <cell r="A4274">
            <v>0</v>
          </cell>
        </row>
        <row r="4275">
          <cell r="A4275" t="str">
            <v>300403010</v>
          </cell>
          <cell r="B4275" t="str">
            <v xml:space="preserve">REMOCAO DE MATERIAL DE PRIMEIRA CATEGORIA EM CAMINHAO CARROCERIA, D.M.T. 6 KM, INCLUSIVE CARGA E DESCARGA MANUAIS.  </v>
          </cell>
          <cell r="C4275" t="str">
            <v>m3</v>
          </cell>
          <cell r="D4275">
            <v>23.97</v>
          </cell>
        </row>
        <row r="4276">
          <cell r="A4276">
            <v>0</v>
          </cell>
        </row>
        <row r="4277">
          <cell r="A4277" t="str">
            <v>300403020</v>
          </cell>
          <cell r="B4277" t="str">
            <v xml:space="preserve">REMOCAO DE MATERIAL DE PRIMEIRA CATEGORIA EM CAMINHAO CARROCERIA, D.M.T. 12 KM, INCLUSIVE CARGA E DESCARGA MANUAIS.  </v>
          </cell>
          <cell r="C4277" t="str">
            <v>m3</v>
          </cell>
          <cell r="D4277">
            <v>29.01</v>
          </cell>
        </row>
        <row r="4278">
          <cell r="A4278">
            <v>0</v>
          </cell>
        </row>
        <row r="4279">
          <cell r="A4279" t="str">
            <v>300403070</v>
          </cell>
          <cell r="B4279" t="str">
            <v xml:space="preserve">REMOCAO DE MATERIAL DE PRIMEIRA CATEGORIA EM CAMINHAO BASCULANTE, D.M.T. 6 KM, INCLUSIVE CARGA E DESCARGA MECANICAS .  </v>
          </cell>
          <cell r="C4279" t="str">
            <v>m3</v>
          </cell>
          <cell r="D4279">
            <v>9.2200000000000006</v>
          </cell>
        </row>
        <row r="4280">
          <cell r="A4280">
            <v>0</v>
          </cell>
        </row>
        <row r="4281">
          <cell r="A4281" t="str">
            <v>300403110</v>
          </cell>
          <cell r="B4281" t="str">
            <v xml:space="preserve">REMOCAO DE METRALHA EM CAMINHAO CARROCERIA, D.M.T. 12KM, INCLUSIVE CARGA E DESCARGA MANUAIS.  </v>
          </cell>
          <cell r="C4281" t="str">
            <v>m3</v>
          </cell>
          <cell r="D4281">
            <v>30.77</v>
          </cell>
        </row>
        <row r="4282">
          <cell r="A4282">
            <v>0</v>
          </cell>
        </row>
        <row r="4283">
          <cell r="A4283" t="str">
            <v>300403120</v>
          </cell>
          <cell r="B4283" t="str">
            <v xml:space="preserve">REMOCAO DE METRALHA EM CAMINHAO CARROCERIA, D.M.T. 20KM, INCLUSIVE CARGA E DESCARGA MANUAIS.  </v>
          </cell>
          <cell r="C4283" t="str">
            <v>m3</v>
          </cell>
          <cell r="D4283">
            <v>37.36</v>
          </cell>
        </row>
        <row r="4284">
          <cell r="A4284">
            <v>0</v>
          </cell>
        </row>
        <row r="4285">
          <cell r="A4285" t="str">
            <v>300403140</v>
          </cell>
          <cell r="B4285" t="str">
            <v xml:space="preserve">REMOCAO DE METRALHA EM CAMINHAO BASCULANTE D.M.T 6 KM, INCLUSIVE CARGA MANUAL E DESCARGA MECANICA.  </v>
          </cell>
          <cell r="C4285" t="str">
            <v>m3</v>
          </cell>
          <cell r="D4285">
            <v>25.31</v>
          </cell>
        </row>
        <row r="4286">
          <cell r="A4286">
            <v>0</v>
          </cell>
        </row>
        <row r="4287">
          <cell r="A4287" t="str">
            <v>300403150</v>
          </cell>
          <cell r="B4287" t="str">
            <v xml:space="preserve"> REMOCAO DE METRALHA EM CAMINHAO BASCULANTE D.M.T 12 KM, INCLUSIVE CARGA MANUAL E DESCARGA MECANICA.   </v>
          </cell>
          <cell r="C4287" t="str">
            <v>m3</v>
          </cell>
          <cell r="D4287">
            <v>30.86</v>
          </cell>
        </row>
        <row r="4288">
          <cell r="A4288">
            <v>0</v>
          </cell>
        </row>
        <row r="4289">
          <cell r="A4289" t="str">
            <v>300403160</v>
          </cell>
          <cell r="B4289" t="str">
            <v xml:space="preserve">REMOCAO DE METRALHA EM CAMINHAO BASCULANTE D.M.T 20 KM, INCLUSIVE CARGA MANUAL E DESCARGA MECANICA.  </v>
          </cell>
          <cell r="C4289" t="str">
            <v>m3</v>
          </cell>
          <cell r="D4289">
            <v>38.270000000000003</v>
          </cell>
        </row>
        <row r="4290">
          <cell r="A4290">
            <v>0</v>
          </cell>
        </row>
        <row r="4291">
          <cell r="A4291" t="str">
            <v>300501010</v>
          </cell>
          <cell r="B4291" t="str">
            <v xml:space="preserve"> ESCAVACAO MANUAL EM TERRA ATE 1,50 M DE PROFUNDIDADE, SEM ESCORAMENTO.   </v>
          </cell>
          <cell r="C4291" t="str">
            <v>m3</v>
          </cell>
          <cell r="D4291">
            <v>13.06</v>
          </cell>
        </row>
        <row r="4292">
          <cell r="A4292">
            <v>0</v>
          </cell>
        </row>
        <row r="4293">
          <cell r="A4293" t="str">
            <v>300501084</v>
          </cell>
          <cell r="B4293" t="str">
            <v xml:space="preserve">ESCAVAÇÃO MANUAL EM MATERIAL DE 2ª CATEGORIA SEM USO DE EXPLOSIVOS , PROFUNDIDADE ATÉ 1,50M.  </v>
          </cell>
          <cell r="C4293" t="str">
            <v>m3</v>
          </cell>
          <cell r="D4293">
            <v>19.809999999999999</v>
          </cell>
        </row>
        <row r="4294">
          <cell r="A4294">
            <v>0</v>
          </cell>
        </row>
        <row r="4295">
          <cell r="A4295" t="str">
            <v>300502020</v>
          </cell>
          <cell r="B4295" t="str">
            <v xml:space="preserve"> REATERRO APILOADO DE VALAS EM CAMADAS DE 20CM DE ESPESSURA , COM APROVEITAMENTO DO MATERIAL ESCAVADO.   </v>
          </cell>
          <cell r="C4295" t="str">
            <v>m3</v>
          </cell>
          <cell r="D4295">
            <v>17.82</v>
          </cell>
        </row>
        <row r="4296">
          <cell r="A4296">
            <v>0</v>
          </cell>
        </row>
        <row r="4297">
          <cell r="A4297" t="str">
            <v>300502040</v>
          </cell>
          <cell r="B4297" t="str">
            <v xml:space="preserve">EXECUCAO DE ATERRO ABRANGENDO ESPALHAMENTO, HOMOGENEIZACAO , UMEDECIMENTO E COMPACTACAO MANUAL EM CAMADAS DE 20 CM DE ESPESSURA, INCLUSIVE O FORNECIMENTO DO BARRO PROVENIENTE DE JAZIDA A UMA DISTANCIA MAXIMA DE 12 KM .  </v>
          </cell>
          <cell r="C4297" t="str">
            <v>m3</v>
          </cell>
          <cell r="D4297">
            <v>36.299999999999997</v>
          </cell>
        </row>
        <row r="4298">
          <cell r="A4298">
            <v>0</v>
          </cell>
        </row>
        <row r="4299">
          <cell r="A4299" t="str">
            <v>300502050</v>
          </cell>
          <cell r="B4299" t="str">
            <v xml:space="preserve">EXECUCAO DE ATERRO ABRANGENDO ESPALHAMENTO, HOMOGENEIZACAO , UMEDECIMENTO E COMPACTACAO MANUAL EM CAMADAS DE 20 CM DE ESPESSURA, INCLUSIVE O FORNECIMENTO DO BARRO PROVENIENTE DE JAZIDA A UMA DISTANCIA MAXIMA DE 20 KM .  </v>
          </cell>
          <cell r="C4299" t="str">
            <v>m3</v>
          </cell>
          <cell r="D4299">
            <v>45.58</v>
          </cell>
        </row>
        <row r="4300">
          <cell r="A4300">
            <v>0</v>
          </cell>
        </row>
        <row r="4301">
          <cell r="A4301" t="str">
            <v>300603010</v>
          </cell>
          <cell r="B4301" t="str">
            <v xml:space="preserve"> CONCRETO NAO ESTRUTURAL (1 4 8) PARA LASTROS DE PISOS E FUNDACOES, LANCADO E ADENSADO.   </v>
          </cell>
          <cell r="C4301" t="str">
            <v>m3</v>
          </cell>
          <cell r="D4301">
            <v>296.75</v>
          </cell>
        </row>
        <row r="4302">
          <cell r="A4302">
            <v>0</v>
          </cell>
        </row>
        <row r="4303">
          <cell r="A4303" t="str">
            <v>300603103</v>
          </cell>
          <cell r="B4303" t="str">
            <v xml:space="preserve"> CONCRETO ARMADO PRONTO, FCK 25 MPA CONDICAO A (NBR 12655), LANCADO EM FUNDACOES E ADENSADO, INCLUSIVE FORMA, ESCORAMENTO E FERRAGEM.   </v>
          </cell>
          <cell r="C4303" t="str">
            <v>m3</v>
          </cell>
          <cell r="D4303">
            <v>1142.77</v>
          </cell>
        </row>
        <row r="4304">
          <cell r="A4304">
            <v>0</v>
          </cell>
        </row>
        <row r="4305">
          <cell r="A4305" t="str">
            <v>300603122</v>
          </cell>
          <cell r="B4305" t="str">
            <v xml:space="preserve">CONCRETO ARMADO PRONTO, FCK 20 MPA,CONDICAO B (NBR 12655), LANCADO EM VIGAS E ADENSADO, INCLUSIVE FORMA, ESCORAMENTO E FERRAGEM.  </v>
          </cell>
          <cell r="C4305" t="str">
            <v>m3</v>
          </cell>
          <cell r="D4305">
            <v>1399.25</v>
          </cell>
        </row>
        <row r="4306">
          <cell r="A4306">
            <v>0</v>
          </cell>
        </row>
        <row r="4307">
          <cell r="A4307" t="str">
            <v>300603123</v>
          </cell>
          <cell r="B4307" t="str">
            <v xml:space="preserve">CONCRETO ARMADO PRONTO, FCK 25 MPA,CONDICAO A (NBR 12655), LANCADO EM VIGAS E ADENSADO, INCLUSIVE FORMA, ESCORAMENTO E FERRAGEM.  </v>
          </cell>
          <cell r="C4307" t="str">
            <v>m3</v>
          </cell>
          <cell r="D4307">
            <v>1392.38</v>
          </cell>
        </row>
        <row r="4308">
          <cell r="A4308">
            <v>0</v>
          </cell>
        </row>
        <row r="4309">
          <cell r="A4309" t="str">
            <v>300603124</v>
          </cell>
          <cell r="B4309" t="str">
            <v xml:space="preserve">CONCRETO ARMADO PRONTO, FCK 30 MPA,CONDICAO A (NBR 12655), LANCADO EM VIGAS E ADENSADO, INCLUSIVE FORMA, ESCORAMENTO E FERRAGEM.  </v>
          </cell>
          <cell r="C4309" t="str">
            <v>m3</v>
          </cell>
          <cell r="D4309">
            <v>1438.5</v>
          </cell>
        </row>
        <row r="4310">
          <cell r="A4310">
            <v>0</v>
          </cell>
        </row>
        <row r="4311">
          <cell r="A4311" t="str">
            <v>300603132</v>
          </cell>
          <cell r="B4311" t="str">
            <v xml:space="preserve">CONCRETO ARMADO PRONTO, FCK 20 MPA,CONDICAO B (NBR 12655),LANCADO EM PILARES E ADENSADO,INCLUSIVE FORMA, ESCORAMENTO E FERRAGEM.  </v>
          </cell>
          <cell r="C4311" t="str">
            <v>m3</v>
          </cell>
          <cell r="D4311">
            <v>1399.25</v>
          </cell>
        </row>
        <row r="4312">
          <cell r="A4312">
            <v>0</v>
          </cell>
        </row>
        <row r="4313">
          <cell r="A4313" t="str">
            <v>300603133</v>
          </cell>
          <cell r="B4313" t="str">
            <v xml:space="preserve">CONCRETO ARMADO PRONTO, FCK 25 MPA,CONDICAO A (NBR 12655),LANCADO EM PILARES E ADENSADO,INCLUSIVE FORMA, ESCORAMENTO E FERRAGEM.  </v>
          </cell>
          <cell r="C4313" t="str">
            <v>m3</v>
          </cell>
          <cell r="D4313">
            <v>1392.38</v>
          </cell>
        </row>
        <row r="4314">
          <cell r="A4314">
            <v>0</v>
          </cell>
        </row>
        <row r="4315">
          <cell r="A4315" t="str">
            <v>300603134</v>
          </cell>
          <cell r="B4315" t="str">
            <v xml:space="preserve">CONCRETO ARMADO PRONTO, FCK 30 MPA,CONDICAO A (NBR 12655),LANCADO EM PILARES E ADENSADO,INCLUSIVE FORMA, ESCORAMENTO E FERRAGEM.  </v>
          </cell>
          <cell r="C4315" t="str">
            <v>m3</v>
          </cell>
          <cell r="D4315">
            <v>1438.5</v>
          </cell>
        </row>
        <row r="4316">
          <cell r="A4316">
            <v>0</v>
          </cell>
        </row>
        <row r="4317">
          <cell r="A4317" t="str">
            <v>300603140</v>
          </cell>
          <cell r="B4317" t="str">
            <v xml:space="preserve">CONCRETO ARMADO PRONTO, FCK 15 MPA,CONDICAO B (NBR-12655),LANCADO EM QUALQUER TIPO DE ESTRUTURA E ADENSADO, INCLUSIVE FORMA, ESCORAMENTO E FERRAGEM.  </v>
          </cell>
          <cell r="C4317" t="str">
            <v>m3</v>
          </cell>
          <cell r="D4317">
            <v>1439.05</v>
          </cell>
        </row>
        <row r="4318">
          <cell r="A4318">
            <v>0</v>
          </cell>
        </row>
        <row r="4319">
          <cell r="A4319" t="str">
            <v>300603141</v>
          </cell>
          <cell r="B4319" t="str">
            <v xml:space="preserve">CONCRETO ARMADO PRONTO, FCK 18 MPA,CONDICAO B (NBR 12655),LANCADO EM QUALQUER TIPO DE ESTRUTURA E ADENSADO, INCLUSIVE FORMA, ESCORAMENTO E FERRAGEM.  </v>
          </cell>
          <cell r="C4319" t="str">
            <v>m3</v>
          </cell>
          <cell r="D4319">
            <v>1220.1300000000001</v>
          </cell>
        </row>
        <row r="4320">
          <cell r="A4320">
            <v>0</v>
          </cell>
        </row>
        <row r="4321">
          <cell r="A4321" t="str">
            <v>300603142</v>
          </cell>
          <cell r="B4321" t="str">
            <v xml:space="preserve">CONCRETO ARMADO PRONTO, FCK 20 MPA,CONDICAO B (NBR 12655),LANCADO EM QUALQUER TIPO DE ESTRUTURA E ADENSADO, INCLUSIVE FORMA, ESCORAMENTO E FERRAGEM.  </v>
          </cell>
          <cell r="C4321" t="str">
            <v>m3</v>
          </cell>
          <cell r="D4321">
            <v>1399.25</v>
          </cell>
        </row>
        <row r="4322">
          <cell r="A4322">
            <v>0</v>
          </cell>
        </row>
        <row r="4323">
          <cell r="A4323" t="str">
            <v>300603143</v>
          </cell>
          <cell r="B4323" t="str">
            <v xml:space="preserve">CONCRETO ARMADO PRONTO, FCK 25 MPA,CONDICAO A (NBR 12655),LANCADO EM QUALQUER TIPO DE ESTRUTURA E ADENSADO, INCLUSIVE FORMA, ESCORAMENTO E FERRAGEM.  </v>
          </cell>
          <cell r="C4323" t="str">
            <v>m3</v>
          </cell>
          <cell r="D4323">
            <v>1417.37</v>
          </cell>
        </row>
        <row r="4324">
          <cell r="A4324">
            <v>0</v>
          </cell>
        </row>
        <row r="4325">
          <cell r="A4325" t="str">
            <v>300603144</v>
          </cell>
          <cell r="B4325" t="str">
            <v xml:space="preserve">CONCRETO ARMADO PRONTO, FCK 30 MPA,CONDICAO A (NBR 12655),LANCADO EM QUALQUER TIPO DE ESTRUTURA E ADENSADO, INCLUSIVE FORMA, ESCORAMENTO E FERRAGEM.  </v>
          </cell>
          <cell r="C4325" t="str">
            <v>m3</v>
          </cell>
          <cell r="D4325">
            <v>1438.5</v>
          </cell>
        </row>
        <row r="4326">
          <cell r="A4326">
            <v>0</v>
          </cell>
        </row>
        <row r="4327">
          <cell r="A4327" t="str">
            <v>300607020</v>
          </cell>
          <cell r="B4327" t="str">
            <v xml:space="preserve"> LAJE PRE-MOLDADA PARA FORRO COM VAO NORMAL, INCLUSIVE CAPEAMENTO E ESCORAMENTO.   </v>
          </cell>
          <cell r="C4327" t="str">
            <v>m2</v>
          </cell>
          <cell r="D4327">
            <v>63.28</v>
          </cell>
        </row>
        <row r="4328">
          <cell r="A4328">
            <v>0</v>
          </cell>
        </row>
        <row r="4329">
          <cell r="A4329" t="str">
            <v>300607051</v>
          </cell>
          <cell r="B4329" t="str">
            <v xml:space="preserve">LAJE TRELIÇADA B 12 PISO , SOBREC. 300 KGF/M2,  REVEST. 120 KGF/M², VÃO 4,40 M, FORN.DO EPS, ARM.COMPLEMENTAR TRELIÇA AS+=1,90CM² P/ NERVURA, DISTÂNCIA INTEREIXO 50 CM, INCL. CAP. 4 CM E 01 FAIXA TRAV.(CONC 25 MPA),TELA Q61. (INCL. FORMA E ESCOR.).  </v>
          </cell>
          <cell r="C4329" t="str">
            <v>m2</v>
          </cell>
          <cell r="D4329">
            <v>91.97</v>
          </cell>
        </row>
        <row r="4330">
          <cell r="A4330">
            <v>0</v>
          </cell>
        </row>
        <row r="4331">
          <cell r="A4331" t="str">
            <v>300607055</v>
          </cell>
          <cell r="B4331" t="str">
            <v xml:space="preserve">LAJE TRELIÇADA B 16  PISO , SOBREC. 300 KGF/M2,  REV. 120 KGF/M², VÃO 5,60 M, FORN. EPS, ARMAÇÃO POS COMPL. AS+=2,30CM² P/ NERVURA,DISTÂNCIA INTEREIXO 50 CM, INCL. CAP. DE 5 CM E 02 FAIXAS DE TRAV. EM CONC 25 MPA TELA Q61. .(INCL. FORMA E ESCOR.) .  </v>
          </cell>
          <cell r="C4331" t="str">
            <v>m2</v>
          </cell>
          <cell r="D4331">
            <v>110.43</v>
          </cell>
        </row>
        <row r="4332">
          <cell r="A4332">
            <v>0</v>
          </cell>
        </row>
        <row r="4333">
          <cell r="A4333" t="str">
            <v>300607063</v>
          </cell>
          <cell r="B4333" t="str">
            <v>LAJE TRELIÇADA  B12  COBERTA, SOBREC. DE  100 KGF/M²,  REV.  100 KGF/M², VÃO DE 4,70 M, FORNEC.  EPS, ARMAÇÃO POS. COMPL. AS+=1,15CM² P/NERVURA, DISTÂNCIA INTEREIXO 50 CM,INCL. CAP. DE 4 CM E 01 FAIXA DE TRAV(CONC.25 MPA) TELA Q61.(INCL. FORMA E ESCOR.) .</v>
          </cell>
          <cell r="C4333" t="str">
            <v>m2</v>
          </cell>
          <cell r="D4333">
            <v>87.05</v>
          </cell>
        </row>
        <row r="4334">
          <cell r="A4334">
            <v>0</v>
          </cell>
        </row>
        <row r="4335">
          <cell r="A4335" t="str">
            <v>300607067</v>
          </cell>
          <cell r="B4335" t="str">
            <v>LAJE TRELIÇADA B16 COBERTA, SOBREC. DE  100 KQF/M²,  REV.  100 KGF/M², VÃO 6,00 M, FORN. DO EPS, ARM. POS. COMPL. AS+ = 1,50CM² P/ NERVURA, DISTÂNCIA INTEREIXO 50 CM,INCL. CAP. DE 5 CM E  01 FAIXA DE TRAV. EM CONC. 25 MPA, TELA Q61.(INCL. FORMA E ESCOR.).</v>
          </cell>
          <cell r="C4335" t="str">
            <v>m2</v>
          </cell>
          <cell r="D4335">
            <v>99.27</v>
          </cell>
        </row>
        <row r="4336">
          <cell r="A4336">
            <v>0</v>
          </cell>
        </row>
        <row r="4337">
          <cell r="A4337" t="str">
            <v>300608020</v>
          </cell>
          <cell r="B4337" t="str">
            <v xml:space="preserve">TO E  EXECUÇÃO DE PROTEÇÃO DE ARMADURA CORROÍDA POR AÇÃO DE CLORETOS, COM TINTA/PRIMER ANTICORROSIVO À BASE DE ZINCO PARA METAIS, ARMATEC ZN, FAB:VEDACIT OU SIMILAR.  </v>
          </cell>
          <cell r="C4337" t="str">
            <v>m</v>
          </cell>
          <cell r="D4337">
            <v>2.1800000000000002</v>
          </cell>
        </row>
        <row r="4338">
          <cell r="A4338">
            <v>0</v>
          </cell>
        </row>
        <row r="4339">
          <cell r="A4339" t="str">
            <v>300608031</v>
          </cell>
          <cell r="B4339" t="str">
            <v xml:space="preserve">FORNECIMENTO E EXECUÇÃO DE REPARO ESTRUTURAL EM VÃOS DE VIGAS, LAJES E PILARES COM APLICAÇÃO ARGAMASSA CIMENTÍCIA FLUIDA, SIKAGROUT 250 OU SIMILAR, PARA PREENCHIMENTO DE VÃOS DE 35 X 70MM.  </v>
          </cell>
          <cell r="C4339" t="str">
            <v>m</v>
          </cell>
          <cell r="D4339">
            <v>17.420000000000002</v>
          </cell>
        </row>
        <row r="4340">
          <cell r="A4340">
            <v>0</v>
          </cell>
        </row>
        <row r="4341">
          <cell r="A4341" t="str">
            <v>300608130</v>
          </cell>
          <cell r="B4341" t="str">
            <v xml:space="preserve"> LIMPEZA DE ARMADURA ATRAVÉS DE LIXAMENTO COM LIXADEIRA ELÉTRICA E ESCOVA DE AÇO  </v>
          </cell>
          <cell r="C4341" t="str">
            <v>m</v>
          </cell>
          <cell r="D4341">
            <v>2.11</v>
          </cell>
        </row>
        <row r="4342">
          <cell r="A4342">
            <v>0</v>
          </cell>
        </row>
        <row r="4343">
          <cell r="A4343" t="str">
            <v>300608140</v>
          </cell>
          <cell r="B4343" t="str">
            <v xml:space="preserve">LIMPEZA DO SUBSTRATO COM APLICAÇÃO DE JATO DE ÁGUA FRIA.  </v>
          </cell>
          <cell r="C4343" t="str">
            <v>m2</v>
          </cell>
          <cell r="D4343">
            <v>1.08</v>
          </cell>
        </row>
        <row r="4344">
          <cell r="A4344">
            <v>0</v>
          </cell>
        </row>
        <row r="4345">
          <cell r="A4345" t="str">
            <v>300701130</v>
          </cell>
          <cell r="B4345" t="str">
            <v xml:space="preserve">ALVENARIA DE TIJOLOS DE 6 FUROS, ASSENTADOS E REJUNTADOS COM ARGAMASSA DE CIMENTO E AREIA NO TRACO 1:8 - 1 VEZ.  </v>
          </cell>
          <cell r="C4345" t="str">
            <v>m2</v>
          </cell>
          <cell r="D4345">
            <v>52.52</v>
          </cell>
        </row>
        <row r="4346">
          <cell r="A4346">
            <v>0</v>
          </cell>
        </row>
        <row r="4347">
          <cell r="A4347" t="str">
            <v>300701155</v>
          </cell>
          <cell r="B4347" t="str">
            <v xml:space="preserve"> ALVENARIA DE TIJOLOS DE 8 FUROS, ASSENTADOS E REJUNTADOS COM ARGAMASSA DE CIMENTO E AREIA NO TRACO 1 6 - 1/2 VEZ.   </v>
          </cell>
          <cell r="C4347" t="str">
            <v>m2</v>
          </cell>
          <cell r="D4347">
            <v>22.72</v>
          </cell>
        </row>
        <row r="4348">
          <cell r="A4348">
            <v>0</v>
          </cell>
        </row>
        <row r="4349">
          <cell r="A4349" t="str">
            <v>300701261</v>
          </cell>
          <cell r="B4349" t="str">
            <v xml:space="preserve">VERGA EM CONCRETO ARMADO DE 0,10X0,15M.  </v>
          </cell>
          <cell r="C4349" t="str">
            <v>m</v>
          </cell>
          <cell r="D4349">
            <v>11.52</v>
          </cell>
        </row>
        <row r="4350">
          <cell r="A4350">
            <v>0</v>
          </cell>
        </row>
        <row r="4351">
          <cell r="A4351" t="str">
            <v>300702010</v>
          </cell>
          <cell r="B4351" t="str">
            <v xml:space="preserve">COBOGOS DE CIMENTO PRENSADO.  </v>
          </cell>
          <cell r="C4351" t="str">
            <v>m2</v>
          </cell>
          <cell r="D4351">
            <v>58.28</v>
          </cell>
        </row>
        <row r="4352">
          <cell r="A4352">
            <v>0</v>
          </cell>
        </row>
        <row r="4353">
          <cell r="A4353" t="str">
            <v>300702035</v>
          </cell>
          <cell r="B4353" t="str">
            <v xml:space="preserve">FORNECIMENTO E EXECUÇÃO DE ELEMENTO  VAZADO DE CONCRETO , JUNTAS DE 15 MM, COM ARGAMASSSA DE CIMENTO E AREIA NO TRAÇO 1:4, DIMENSÕES 15 X15X15CM  </v>
          </cell>
          <cell r="C4353" t="str">
            <v>m2</v>
          </cell>
          <cell r="D4353">
            <v>80.150000000000006</v>
          </cell>
        </row>
        <row r="4354">
          <cell r="A4354">
            <v>0</v>
          </cell>
        </row>
        <row r="4355">
          <cell r="A4355" t="str">
            <v>300704010</v>
          </cell>
          <cell r="B4355" t="str">
            <v xml:space="preserve">FORNECIMENTO E ASSENTAMENTO DE DIVISORIA EM PERFIS DE ALUMINIO, TIPO AL1 (PAINEL/PAINEL), EUCATEX OU SIMILAR, SEM PORTA.  </v>
          </cell>
          <cell r="C4355" t="str">
            <v>m2</v>
          </cell>
          <cell r="D4355">
            <v>68.52</v>
          </cell>
        </row>
        <row r="4356">
          <cell r="A4356">
            <v>0</v>
          </cell>
        </row>
        <row r="4357">
          <cell r="A4357" t="str">
            <v>300801060</v>
          </cell>
          <cell r="B4357" t="str">
            <v xml:space="preserve">ESTRUTURA DE COBERTA EM MADEIRA DE LEI PARA TELHAS CERAMICAS - VAO DE 10 A 13 M.(OBS DA SECRETARIA:  CONFORME ITENS SE 0104, SE 0403 EO01.03 DAS ESPECIFICAÇÕES GERAIS).  </v>
          </cell>
          <cell r="C4357" t="str">
            <v>m2</v>
          </cell>
          <cell r="D4357">
            <v>81.7</v>
          </cell>
        </row>
        <row r="4358">
          <cell r="A4358">
            <v>0</v>
          </cell>
        </row>
        <row r="4359">
          <cell r="A4359" t="str">
            <v>300801090</v>
          </cell>
          <cell r="B4359" t="str">
            <v xml:space="preserve">ESTRUTURA DE COBERTA EM MADEIRA DE LEI, PONTALETADA PARA TELHAS ONDULADAS DE CIMENTO AMIANTO, ALUMINIO OU PLASTICAS, SOBRE LAJE. (OBS DA SECRETARIA:  CONFORME ITENS SE 0104, SE 0403 EO01.03 DAS ESPECIFICAÇÕES GERAIS).  </v>
          </cell>
          <cell r="C4359" t="str">
            <v>m2</v>
          </cell>
          <cell r="D4359">
            <v>8.66</v>
          </cell>
        </row>
        <row r="4360">
          <cell r="A4360">
            <v>0</v>
          </cell>
        </row>
        <row r="4361">
          <cell r="A4361" t="str">
            <v>300802066</v>
          </cell>
          <cell r="B4361" t="str">
            <v xml:space="preserve">LAVAGEM DE TELHA CERÂMICA COM ESCOVA DE MADEIRA E SOLUÇÃO DE AGUA E CLORO PARA RETIRADA DO MOFO, INCLUINDO O TRANSPORTE HORIZONTAL A UMA DISTÂNCIA DE ATÉ 50M PARA ARMAZENAMENTO DA MESMA.  </v>
          </cell>
          <cell r="C4361" t="str">
            <v>m2</v>
          </cell>
          <cell r="D4361">
            <v>5.37</v>
          </cell>
        </row>
        <row r="4362">
          <cell r="A4362">
            <v>0</v>
          </cell>
        </row>
        <row r="4363">
          <cell r="A4363" t="str">
            <v>300802068</v>
          </cell>
          <cell r="B4363" t="str">
            <v xml:space="preserve">EMBOÇAMENTO DA ÚLTIMA FIADA DE TELHA CERÂMICA COM ARGAMASSA DE CIMENTO,CAL HIDRATADA E AREIA SEM PENEIRAR, NO TRAÇO 1:2:9 - BEIRA E BICA  </v>
          </cell>
          <cell r="C4363" t="str">
            <v>m</v>
          </cell>
          <cell r="D4363">
            <v>4.47</v>
          </cell>
        </row>
        <row r="4364">
          <cell r="A4364">
            <v>0</v>
          </cell>
        </row>
        <row r="4365">
          <cell r="A4365" t="str">
            <v>300802072</v>
          </cell>
          <cell r="B4365" t="str">
            <v xml:space="preserve">COLOCAÇÃO DE TELHAS CERÂMICAS COLONIAIS COM APROVEITAMENTO DE 100% DAS TELHAS EXISTENTES, INCLUSIVE TRANSPORTE VERTICAL SEM EMBOÇAMENTO.  </v>
          </cell>
          <cell r="C4365" t="str">
            <v>m2</v>
          </cell>
          <cell r="D4365">
            <v>9.5500000000000007</v>
          </cell>
        </row>
        <row r="4366">
          <cell r="A4366">
            <v>0</v>
          </cell>
        </row>
        <row r="4367">
          <cell r="A4367" t="str">
            <v>300802080</v>
          </cell>
          <cell r="B4367" t="str">
            <v xml:space="preserve">EXECUÇÃO DE ALGEROZ EM CONCRETO ARMADO DE 0,30X 0,05 M, INCLUINDO CONCRETO  FORMA  ARMAÇÃO E ESCORAMENTO.  </v>
          </cell>
          <cell r="C4367" t="str">
            <v>m</v>
          </cell>
          <cell r="D4367">
            <v>26.13</v>
          </cell>
        </row>
        <row r="4368">
          <cell r="A4368">
            <v>0</v>
          </cell>
        </row>
        <row r="4369">
          <cell r="A4369" t="str">
            <v>300802090</v>
          </cell>
          <cell r="B4369" t="str">
            <v xml:space="preserve">EXECUÇÃO DE CUMEEIRA COM TELHAS CERÂMICAS TIPO COLONIAL CANAL, INCL. EMBOÇAMENTO COM ARGAMASSA DE CIMENTO, CAL HIDRATADA E AREIA SEM PENEIRAR, NO TRAÇO 1:2:9, E TRANSPORTE.  </v>
          </cell>
          <cell r="C4369" t="str">
            <v>m</v>
          </cell>
          <cell r="D4369">
            <v>8.66</v>
          </cell>
        </row>
        <row r="4370">
          <cell r="A4370">
            <v>0</v>
          </cell>
        </row>
        <row r="4371">
          <cell r="A4371" t="str">
            <v>300802095</v>
          </cell>
          <cell r="B4371" t="str">
            <v xml:space="preserve"> FORNECIMENTO E COLOCAÇÃO DE TELHAS CERÂMICAS COLONIAL - CANAL DE 1ª QUALIDADE, INCLUSIVE TRANSPORTE VERTICAL, SEM EMBOÇAMENTO.   </v>
          </cell>
          <cell r="C4371" t="str">
            <v>m2</v>
          </cell>
          <cell r="D4371">
            <v>21.51</v>
          </cell>
        </row>
        <row r="4372">
          <cell r="A4372">
            <v>0</v>
          </cell>
        </row>
        <row r="4373">
          <cell r="A4373" t="str">
            <v>300803010</v>
          </cell>
          <cell r="B4373" t="str">
            <v xml:space="preserve">CALHA DE CHAPA GALVANIZADA N. 26.  </v>
          </cell>
          <cell r="C4373" t="str">
            <v>m</v>
          </cell>
          <cell r="D4373">
            <v>24.62</v>
          </cell>
        </row>
        <row r="4374">
          <cell r="A4374">
            <v>0</v>
          </cell>
        </row>
        <row r="4375">
          <cell r="A4375" t="str">
            <v>300804010</v>
          </cell>
          <cell r="B4375" t="str">
            <v xml:space="preserve">IMPERMEABILIZACAO,EMPREGANDO ARGAMASSA DE CIMENTO E AREIA GROSSA NO TRACO 1:3 COM SIKA 1 -ESPESSURA DE 3 CM.  </v>
          </cell>
          <cell r="C4375" t="str">
            <v>m2</v>
          </cell>
          <cell r="D4375">
            <v>21.72</v>
          </cell>
        </row>
        <row r="4376">
          <cell r="A4376">
            <v>0</v>
          </cell>
        </row>
        <row r="4377">
          <cell r="A4377" t="str">
            <v>300804020</v>
          </cell>
          <cell r="B4377" t="str">
            <v xml:space="preserve">IMPERMEABILIZACAO COM HIDROASFALTO REFORCADO COM VEU DE POLIESTER, PARA LAJES E CALHAS DE CONCRETO ARMADO.  </v>
          </cell>
          <cell r="C4377" t="str">
            <v>m2</v>
          </cell>
          <cell r="D4377">
            <v>20.25</v>
          </cell>
        </row>
        <row r="4378">
          <cell r="A4378">
            <v>0</v>
          </cell>
        </row>
        <row r="4379">
          <cell r="A4379" t="str">
            <v>300804070</v>
          </cell>
          <cell r="B4379" t="str">
            <v xml:space="preserve">PROTEÇÃO MECÂNICA DE IMPERMEABILIZAÇÃO COM ARGAMASSA DE CIMENTO E AREIA TRAÇO 1:3, ESPESSURA DE 3 CM E ACABAMENTO ÁSPERO, INCLUINDO JUNTA DE RETRAÇÃO.  </v>
          </cell>
          <cell r="C4379" t="str">
            <v>m2</v>
          </cell>
          <cell r="D4379">
            <v>21.72</v>
          </cell>
        </row>
        <row r="4380">
          <cell r="A4380">
            <v>0</v>
          </cell>
        </row>
        <row r="4381">
          <cell r="A4381" t="str">
            <v>300804091</v>
          </cell>
          <cell r="B4381" t="str">
            <v xml:space="preserve">IMPERMEABILIZAÇÃO DE COBERTURA PLANA, UTILIZANDO MANTA ASFÁLTICA ESTRUTURADA COM NÃO TECIDO DE POLIÉSTER, COM 3MM DE ESPESSURA SOBRE PRIMER DE TINTA BETUMINOSA.  </v>
          </cell>
          <cell r="C4381" t="str">
            <v>m2</v>
          </cell>
          <cell r="D4381">
            <v>26.3</v>
          </cell>
        </row>
        <row r="4382">
          <cell r="A4382">
            <v>0</v>
          </cell>
        </row>
        <row r="4383">
          <cell r="A4383" t="str">
            <v>300901010</v>
          </cell>
          <cell r="B4383" t="str">
            <v xml:space="preserve">ESQUADRIA DE MADEIRA COM GRADE EM MADEIRA DE LEI E FOLHA EM COMPENSADO DE JEQUITIBA PARA PORTAS INTERNAS , INCLUSIVE ASSENTAMENTO E FERRAGENS.  </v>
          </cell>
          <cell r="C4383" t="str">
            <v>m2</v>
          </cell>
          <cell r="D4383">
            <v>140.63</v>
          </cell>
        </row>
        <row r="4384">
          <cell r="A4384">
            <v>0</v>
          </cell>
        </row>
        <row r="4385">
          <cell r="A4385" t="str">
            <v>300901040</v>
          </cell>
          <cell r="B4385" t="str">
            <v xml:space="preserve">ESQUADRIA DE MADEIRA PARA JANELAS DE ABRIR OU CORRER, COM VENEZIANA, INCLUSIVE ASSENTAMENTO E FERRAGENS.  </v>
          </cell>
          <cell r="C4385" t="str">
            <v>m2</v>
          </cell>
          <cell r="D4385">
            <v>265.26</v>
          </cell>
        </row>
        <row r="4386">
          <cell r="A4386">
            <v>0</v>
          </cell>
        </row>
        <row r="4387">
          <cell r="A4387" t="str">
            <v>300901069</v>
          </cell>
          <cell r="B4387" t="str">
            <v xml:space="preserve">FORNECIMENTO E COLOCAÇÃO DE GRADE DE PORTA   COMPLETA EM MADEIRA DE LEI PARA VÃO DE 0,60X2,10 M, ATÉ 0,90X2,10M , ESP= 3,00 CM , LARGURA 14 CM.  </v>
          </cell>
          <cell r="C4387" t="str">
            <v>Un</v>
          </cell>
          <cell r="D4387">
            <v>124.85</v>
          </cell>
        </row>
        <row r="4388">
          <cell r="A4388">
            <v>0</v>
          </cell>
        </row>
        <row r="4389">
          <cell r="A4389" t="str">
            <v>300901075</v>
          </cell>
          <cell r="B4389" t="str">
            <v xml:space="preserve"> FORNECIMENTO E COLOCAÇÃO DE GRADE DE PORTA  COMPLETA DE CANTO, EM MADEIRA DE LEI COM  LARG =7,00CM , ESP = 3,00 CM, DIMENSÃO DE 0,60 X 1,60M.   </v>
          </cell>
          <cell r="C4389" t="str">
            <v>Un</v>
          </cell>
          <cell r="D4389">
            <v>55.56</v>
          </cell>
        </row>
        <row r="4390">
          <cell r="A4390">
            <v>0</v>
          </cell>
        </row>
        <row r="4391">
          <cell r="A4391" t="str">
            <v>300901080</v>
          </cell>
          <cell r="B4391" t="str">
            <v>FORNEC.E COLOC. DE PORTA LISA (0,60X2,10M, ESP. 3CM), EM COMPENSADO DE 1ª QUALIDADE, TIPO EIDAI "MIOLO CHEIO" OU SIMILAR, INCLUINDO: 03 (TRÊS) DOBRADIÇAS DE LATÃO CROMADO DE 3" X 2.1/2" C/ ANEL E PARAFUSOS, E FECHADURA EXT., CROMADA, EMBUTIR, TIPO CILINDR</v>
          </cell>
          <cell r="C4391" t="str">
            <v>Un</v>
          </cell>
          <cell r="D4391">
            <v>213.77</v>
          </cell>
        </row>
        <row r="4392">
          <cell r="A4392">
            <v>0</v>
          </cell>
        </row>
        <row r="4393">
          <cell r="A4393" t="str">
            <v>300901081</v>
          </cell>
          <cell r="B4393" t="str">
            <v>FORNEC.E COLOC. DE PORTA LISA (0,70X2,10M, ESP. 3CM), EM COMPENSADO DE 1ª QUALIDADE, TIPO EIDAI "MIOLO CHEIO" OU SIMILAR, INCLUINDO: 03 (TRÊS) DOBRADIÇAS DE LATÃO CROMADO DE 3" X 2.1/2" C/ ANEL E PARAFUSOS, E FECHADURA EXT., CROMADA, EMBUTIR, TIPO CILINDR</v>
          </cell>
          <cell r="C4393" t="str">
            <v>Un</v>
          </cell>
          <cell r="D4393">
            <v>227.27</v>
          </cell>
        </row>
        <row r="4394">
          <cell r="A4394">
            <v>0</v>
          </cell>
        </row>
        <row r="4395">
          <cell r="A4395" t="str">
            <v>300901082</v>
          </cell>
          <cell r="B4395" t="str">
            <v>FORNEC.E COLOC. DE PORTA LISA (0,80X2,10M, ESP. 3CM), EM COMPENSADO DE 1ª QUALIDADE, TIPO EIDAI "MIOLO CHEIO" OU SIMILAR, INCLUINDO: 03 (TRÊS) DOBRADIÇAS DE LATÃO CROMADO DE 3" X 2.1/2" C/ ANEL E PARAFUSOS, E FECHADURA EXT., CROMADA, EMBUTIR, TIPO CILINDR</v>
          </cell>
          <cell r="C4395" t="str">
            <v>Un</v>
          </cell>
          <cell r="D4395">
            <v>240.1</v>
          </cell>
        </row>
        <row r="4396">
          <cell r="A4396">
            <v>0</v>
          </cell>
        </row>
        <row r="4397">
          <cell r="A4397" t="str">
            <v>300901083</v>
          </cell>
          <cell r="B4397" t="str">
            <v>FORNEC.E COLOC. DE PORTA LISA (0,90X2,10M, ESP. 3CM), EM COMPENSADO DE 1ª QUALIDADE, TIPO EIDAI "MIOLO CHEIO" OU SIMILAR, INCLUINDO: 03 (TRÊS) DOBRADIÇAS DE LATÃO CROMADO DE 3" X 2.1/2" C/ ANEL E PARAFUSOS, E FECHADURA EXT., CROMADA, EMBUTIR, TIPO CILINDR</v>
          </cell>
          <cell r="C4397" t="str">
            <v>Un</v>
          </cell>
          <cell r="D4397">
            <v>255.26</v>
          </cell>
        </row>
        <row r="4398">
          <cell r="A4398">
            <v>0</v>
          </cell>
        </row>
        <row r="4399">
          <cell r="A4399" t="str">
            <v>300901115</v>
          </cell>
          <cell r="B4399" t="str">
            <v>FORN.E COLOC.DE PORTA LISA C/01 FOLHA EM COMPENSADO DE 1ª QUALIDADE, TIPO EIDAI "MIOLO CHEIO" OU SIMILAR, INCL. 02 DOBRADIÇAS DE LATÃO CROMADO DE 3X2.1/2" C/ANEL E PARAFUSOS, FECHADURA LIVRE-OCUPADO,DE EMBUTIR, INTERNA, LATÃO CROMADO, LA FONTE REF. 719 OU</v>
          </cell>
          <cell r="C4399" t="str">
            <v>Un</v>
          </cell>
          <cell r="D4399">
            <v>198.63</v>
          </cell>
        </row>
        <row r="4400">
          <cell r="A4400">
            <v>0</v>
          </cell>
        </row>
        <row r="4401">
          <cell r="A4401" t="str">
            <v>300901119</v>
          </cell>
          <cell r="B4401" t="str">
            <v xml:space="preserve">FORNECIMENTO E COLOCAÇÃO DE FECHADURA EXTERNA, CROMADA,  DE EMBUTIR TIPO CILINDRO, MARCA SILVANA REF. F1001/05 - EC - CR, COM ESPELHO OVAL E MAÇANETA TIPO ALAVANCA OU SIMILAR.  </v>
          </cell>
          <cell r="C4401" t="str">
            <v>Un</v>
          </cell>
          <cell r="D4401">
            <v>41</v>
          </cell>
        </row>
        <row r="4402">
          <cell r="A4402">
            <v>0</v>
          </cell>
        </row>
        <row r="4403">
          <cell r="A4403" t="str">
            <v>300901126</v>
          </cell>
          <cell r="B4403" t="str">
            <v xml:space="preserve">FORNECIMENTO E COLOCAÇÃO DE FECHADURA INTERNA, CROMADA, INCLUINDO ESPELHO E MAÇANETA REDONDA, MODELO 813/02-EI, FAB:STAM, OU SIMILAR.  </v>
          </cell>
          <cell r="C4403" t="str">
            <v>Un</v>
          </cell>
          <cell r="D4403">
            <v>37.270000000000003</v>
          </cell>
        </row>
        <row r="4404">
          <cell r="A4404">
            <v>0</v>
          </cell>
        </row>
        <row r="4405">
          <cell r="A4405" t="str">
            <v>300902010</v>
          </cell>
          <cell r="B4405" t="str">
            <v xml:space="preserve">ESQUADRIA DE FERRO, TIPO BASCULANTE, COM ASSENTAMENTO.  </v>
          </cell>
          <cell r="C4405" t="str">
            <v>m2</v>
          </cell>
          <cell r="D4405">
            <v>167.36</v>
          </cell>
        </row>
        <row r="4406">
          <cell r="A4406">
            <v>0</v>
          </cell>
        </row>
        <row r="4407">
          <cell r="A4407" t="str">
            <v>300902015</v>
          </cell>
          <cell r="B4407" t="str">
            <v xml:space="preserve">ASSENTAMENTO DE ESQUADRIA DE FERRO COM ARGAMASSA DE CIMENTO E AREIA, INCLUSIVE ACABAMENTO.  </v>
          </cell>
          <cell r="C4407" t="str">
            <v>m2</v>
          </cell>
          <cell r="D4407">
            <v>26.31</v>
          </cell>
        </row>
        <row r="4408">
          <cell r="A4408">
            <v>0</v>
          </cell>
        </row>
        <row r="4409">
          <cell r="A4409" t="str">
            <v>300902020</v>
          </cell>
          <cell r="B4409" t="str">
            <v xml:space="preserve">GRADE DE PROTECAO DE PORTA EM FERRO C/ VAROES DE 1/2", ESPAC=10CM E ACABAMENTO EM BARRA CHATA DE 1" X 1/4", INCLUSIVE FECHADURA DE SOBREPOR BRASIL OU SIMILAR E ASSENTAMENTO.  </v>
          </cell>
          <cell r="C4409" t="str">
            <v>m2</v>
          </cell>
          <cell r="D4409">
            <v>144.03</v>
          </cell>
        </row>
        <row r="4410">
          <cell r="A4410">
            <v>0</v>
          </cell>
        </row>
        <row r="4411">
          <cell r="A4411" t="str">
            <v>300902022</v>
          </cell>
          <cell r="B4411" t="str">
            <v xml:space="preserve">GRADE DE PROTECAO DE JANELA EM FERRO COM VAROES DE 1/2", ESPAC=10CM E ACABAMENTO EM BARRA CHATA DE 1" X 1/4" INCLUSIVE ASSENTAMENTO.  </v>
          </cell>
          <cell r="C4411" t="str">
            <v>m2</v>
          </cell>
          <cell r="D4411">
            <v>144.03</v>
          </cell>
        </row>
        <row r="4412">
          <cell r="A4412">
            <v>0</v>
          </cell>
        </row>
        <row r="4413">
          <cell r="A4413" t="str">
            <v>300903020</v>
          </cell>
          <cell r="B4413" t="str">
            <v xml:space="preserve">FORNECIMENTO DE ESQUADRIA DE ALUMINIO, TIPO CORRER COM BANDEIRA FIXA, COM CONTRAMARCO, INCLUSIVE ASSENTAMENTO.  </v>
          </cell>
          <cell r="C4413" t="str">
            <v>m2</v>
          </cell>
          <cell r="D4413">
            <v>295.07</v>
          </cell>
        </row>
        <row r="4414">
          <cell r="A4414">
            <v>0</v>
          </cell>
        </row>
        <row r="4415">
          <cell r="A4415" t="str">
            <v>300903040</v>
          </cell>
          <cell r="B4415" t="str">
            <v xml:space="preserve">FORNECIMENTO DE ESQUADRIA DE ALUMINIO TIPO MAXIM-AR SEM BANDEIRA, COM CONTRAMARCO, INCLU SIVE ASSENTAMENTO.  </v>
          </cell>
          <cell r="C4415" t="str">
            <v>m2</v>
          </cell>
          <cell r="D4415">
            <v>295.07</v>
          </cell>
        </row>
        <row r="4416">
          <cell r="A4416">
            <v>0</v>
          </cell>
        </row>
        <row r="4417">
          <cell r="A4417" t="str">
            <v>300905010</v>
          </cell>
          <cell r="B4417" t="str">
            <v xml:space="preserve">FORNECIMENTO E INSTALAÇÃO DE TELA DE AÇO GALVANIZADO, SIMPLES TORÇÃO, GALVANIZAÇÃO PESADA, SEM REVESTIMENTO EM PVC, MALHA 2"X2", FIO 12 BWG FIXADA COM ARAME GALVANIZADO FIO 14BWG.  </v>
          </cell>
          <cell r="C4417" t="str">
            <v>m2</v>
          </cell>
          <cell r="D4417">
            <v>28.12</v>
          </cell>
        </row>
        <row r="4418">
          <cell r="A4418">
            <v>0</v>
          </cell>
        </row>
        <row r="4419">
          <cell r="A4419" t="str">
            <v>301001010</v>
          </cell>
          <cell r="B4419" t="str">
            <v xml:space="preserve">VIDRO PLANO, COMUM, LISO, TRANSPARENTE E COM 3 MM DE ESPESSURA - COLOCADO.  </v>
          </cell>
          <cell r="C4419" t="str">
            <v>m2</v>
          </cell>
          <cell r="D4419">
            <v>46.56</v>
          </cell>
        </row>
        <row r="4420">
          <cell r="A4420">
            <v>0</v>
          </cell>
        </row>
        <row r="4421">
          <cell r="A4421" t="str">
            <v>301001020</v>
          </cell>
          <cell r="B4421" t="str">
            <v xml:space="preserve">VIDRO PLANO, COMUM, LISO, TRANSPARENTE E COM 4 MM DE ESPESSURA - COLOCADO.  </v>
          </cell>
          <cell r="C4421" t="str">
            <v>m2</v>
          </cell>
          <cell r="D4421">
            <v>61.86</v>
          </cell>
        </row>
        <row r="4422">
          <cell r="A4422">
            <v>0</v>
          </cell>
        </row>
        <row r="4423">
          <cell r="A4423" t="str">
            <v>301001040</v>
          </cell>
          <cell r="B4423" t="str">
            <v xml:space="preserve">VIDRO PLANO, COMUM, LISO, TRANSPARENTE E COM 6 MM DE ESPESSURA - COLOCADO.  </v>
          </cell>
          <cell r="C4423" t="str">
            <v>m2</v>
          </cell>
          <cell r="D4423">
            <v>124.97</v>
          </cell>
        </row>
        <row r="4424">
          <cell r="A4424">
            <v>0</v>
          </cell>
        </row>
        <row r="4425">
          <cell r="A4425" t="str">
            <v>301002010</v>
          </cell>
          <cell r="B4425" t="str">
            <v xml:space="preserve">VIDRO PLANO FANTASIA EM GERAL, EXCETO CANELADO - COLOCADO.  </v>
          </cell>
          <cell r="C4425" t="str">
            <v>m2</v>
          </cell>
          <cell r="D4425">
            <v>49.67</v>
          </cell>
        </row>
        <row r="4426">
          <cell r="A4426">
            <v>0</v>
          </cell>
        </row>
        <row r="4427">
          <cell r="A4427" t="str">
            <v>301102010</v>
          </cell>
          <cell r="B4427" t="str">
            <v xml:space="preserve">CHAPISCO COM ARGAMASSA DE CIMENTO E AREIA NO TRACO 1:3.  </v>
          </cell>
          <cell r="C4427" t="str">
            <v>m2</v>
          </cell>
          <cell r="D4427">
            <v>4.3499999999999996</v>
          </cell>
        </row>
        <row r="4428">
          <cell r="A4428">
            <v>0</v>
          </cell>
        </row>
        <row r="4429">
          <cell r="A4429" t="str">
            <v>301103020</v>
          </cell>
          <cell r="B4429" t="str">
            <v>EMBOÇO COM ARGAMASSA DE CIMENTO, SAIBRO E AREIA NO TRAÇO 1:4:4, COM 2,0CM DE ESPESSURA.</v>
          </cell>
          <cell r="C4429" t="str">
            <v>m2</v>
          </cell>
          <cell r="D4429">
            <v>14.2</v>
          </cell>
        </row>
        <row r="4430">
          <cell r="A4430">
            <v>0</v>
          </cell>
        </row>
        <row r="4431">
          <cell r="A4431" t="str">
            <v>301103050</v>
          </cell>
          <cell r="B4431" t="str">
            <v xml:space="preserve">EMBOCO COM ARGAMASSA DE CIMENTO E AREIA NO TRACO 1:3, COM 2,0 CM DE ESPESSURA.  </v>
          </cell>
          <cell r="C4431" t="str">
            <v>m2</v>
          </cell>
          <cell r="D4431">
            <v>14.2</v>
          </cell>
        </row>
        <row r="4432">
          <cell r="A4432">
            <v>0</v>
          </cell>
        </row>
        <row r="4433">
          <cell r="A4433" t="str">
            <v>301103060</v>
          </cell>
          <cell r="B4433" t="str">
            <v xml:space="preserve">EMBOCO COM ARGAMASSA DE CIMENTO E AREIA NO TRACO 1:4, COM 2,0 CM DE ESPESSURA.  </v>
          </cell>
          <cell r="C4433" t="str">
            <v>m2</v>
          </cell>
          <cell r="D4433">
            <v>15.81</v>
          </cell>
        </row>
        <row r="4434">
          <cell r="A4434">
            <v>0</v>
          </cell>
        </row>
        <row r="4435">
          <cell r="A4435" t="str">
            <v>301103062</v>
          </cell>
          <cell r="B4435" t="str">
            <v xml:space="preserve">EMBOÇO COM ARGAMASSA DE CIMENTO, CAL HIDRATADA  E AREIA NO TRAÇO 1:2:6, COM 20 MM  DE ESPESSURA  </v>
          </cell>
          <cell r="C4435" t="str">
            <v>m2</v>
          </cell>
          <cell r="D4435">
            <v>15.18</v>
          </cell>
        </row>
        <row r="4436">
          <cell r="A4436">
            <v>0</v>
          </cell>
        </row>
        <row r="4437">
          <cell r="A4437" t="str">
            <v>301105010</v>
          </cell>
          <cell r="B4437" t="str">
            <v xml:space="preserve">REVESTIMENTO COM ARGAMASSA DE CIMENTO E AREIA NO TRACO 1:3, COM 2,0 CM DE ESPESSURA.  </v>
          </cell>
          <cell r="C4437" t="str">
            <v>m2</v>
          </cell>
          <cell r="D4437">
            <v>18.52</v>
          </cell>
        </row>
        <row r="4438">
          <cell r="A4438">
            <v>0</v>
          </cell>
        </row>
        <row r="4439">
          <cell r="A4439" t="str">
            <v>301105025</v>
          </cell>
          <cell r="B4439" t="str">
            <v xml:space="preserve">REVESTIMENTO COM ARGAMASSA DE CIMENTO E AREIA NO TRACO 1:6 COM 2,0 CM DE ESPESSURA.  </v>
          </cell>
          <cell r="C4439" t="str">
            <v>m2</v>
          </cell>
          <cell r="D4439">
            <v>17.43</v>
          </cell>
        </row>
        <row r="4440">
          <cell r="A4440">
            <v>0</v>
          </cell>
        </row>
        <row r="4441">
          <cell r="A4441" t="str">
            <v>301105026</v>
          </cell>
          <cell r="B4441" t="str">
            <v xml:space="preserve">REVESTIMENTO COM ARGAMASSA DE CIMENTO E AREIA NO TRAÇO 1:6 COM 2,5CM DE ESPESSURA  </v>
          </cell>
          <cell r="C4441" t="str">
            <v>m2</v>
          </cell>
          <cell r="D4441">
            <v>17.43</v>
          </cell>
        </row>
        <row r="4442">
          <cell r="A4442">
            <v>0</v>
          </cell>
        </row>
        <row r="4443">
          <cell r="A4443" t="str">
            <v>301105028</v>
          </cell>
          <cell r="B4443" t="str">
            <v xml:space="preserve">REVESTIMENTO COM ARGAMASSA DE CIMENTO, CAL HIDRATADA E AREIA TRAÇO 1:2:8, COM 20 MM DE ESPESSURA  </v>
          </cell>
          <cell r="C4443" t="str">
            <v>m2</v>
          </cell>
          <cell r="D4443">
            <v>16.170000000000002</v>
          </cell>
        </row>
        <row r="4444">
          <cell r="A4444">
            <v>0</v>
          </cell>
        </row>
        <row r="4445">
          <cell r="A4445" t="str">
            <v>301105030</v>
          </cell>
          <cell r="B4445" t="str">
            <v xml:space="preserve">REVESTIMENTO COM ARGAMASSA DE CIMENTO, SAIBRO E AREIA NO TRACO 1:4:4 , COM 2,0 CM DE ESPESSURA.  </v>
          </cell>
          <cell r="C4445" t="str">
            <v>m2</v>
          </cell>
          <cell r="D4445">
            <v>16.2</v>
          </cell>
        </row>
        <row r="4446">
          <cell r="A4446">
            <v>0</v>
          </cell>
        </row>
        <row r="4447">
          <cell r="A4447" t="str">
            <v>301106005</v>
          </cell>
          <cell r="B4447" t="str">
            <v xml:space="preserve">REVESTIMENTO DE AZULEJOS BRANCOS , CLASSE A , ASSENTADOS COM PASTA DE CIMENTO, SOBRE EMBOCO PRONTO.  </v>
          </cell>
          <cell r="C4447" t="str">
            <v>m2</v>
          </cell>
          <cell r="D4447">
            <v>53.62</v>
          </cell>
        </row>
        <row r="4448">
          <cell r="A4448">
            <v>0</v>
          </cell>
        </row>
        <row r="4449">
          <cell r="A4449" t="str">
            <v>301106025</v>
          </cell>
          <cell r="B4449" t="str">
            <v xml:space="preserve">REVESTIMENTO DE AZULEJOS BRANCOS , CLASSE A, ASSENTADOS COM PASTA DE CIMENTO , INCLUSIVE EMBOCO COM ARGAMASSA DE CIMENTO, SAIBRO E AREIA, NO TRACO 1:4:4.  </v>
          </cell>
          <cell r="C4449" t="str">
            <v>m2</v>
          </cell>
          <cell r="D4449">
            <v>67.819999999999993</v>
          </cell>
        </row>
        <row r="4450">
          <cell r="A4450">
            <v>0</v>
          </cell>
        </row>
        <row r="4451">
          <cell r="A4451" t="str">
            <v>301106050</v>
          </cell>
          <cell r="B4451" t="str">
            <v xml:space="preserve">REVESTIMENTO DE AZULEJOS BRANCOS, CLASSE A ASSENTADOS COM ARGAMASSA PRE-FABRICADA DE CIMENTO COLANTE, INCLUSIVE REJUNTE, SOBRE EMBOCO PRONTO.  </v>
          </cell>
          <cell r="C4451" t="str">
            <v>m2</v>
          </cell>
          <cell r="D4451">
            <v>32.08</v>
          </cell>
        </row>
        <row r="4452">
          <cell r="A4452">
            <v>0</v>
          </cell>
        </row>
        <row r="4453">
          <cell r="A4453" t="str">
            <v>301201025</v>
          </cell>
          <cell r="B4453" t="str">
            <v xml:space="preserve">FORNECIMENTO E INSTALAÇÃO DE FORRO DE GESSO EM PLACAS, SUSPENSO POR ARAME GALVANIZADO Nº18, EM ESTRUTURA DE MADEIRA DE COBERTA.  </v>
          </cell>
          <cell r="C4453" t="str">
            <v>m2</v>
          </cell>
          <cell r="D4453">
            <v>15</v>
          </cell>
        </row>
        <row r="4454">
          <cell r="A4454">
            <v>0</v>
          </cell>
        </row>
        <row r="4455">
          <cell r="A4455" t="str">
            <v>301203011</v>
          </cell>
          <cell r="B4455" t="str">
            <v xml:space="preserve">FORNECIMENTO E INSTALAÇÃO DE FORRO DE PVC COM RÉGUAS DE 100X6000MM, ENCAIXADOS ENTRE SI E FIXADOS COM ESTRUTURA AUXILIAR GALVANIZADA E ARAME GALVANIZADO, INCLUINDO ARREMATE EM PVC.  </v>
          </cell>
          <cell r="C4455" t="str">
            <v>m2</v>
          </cell>
          <cell r="D4455">
            <v>33.520000000000003</v>
          </cell>
        </row>
        <row r="4456">
          <cell r="A4456">
            <v>0</v>
          </cell>
        </row>
        <row r="4457">
          <cell r="A4457" t="str">
            <v>301203013</v>
          </cell>
          <cell r="B4457" t="str">
            <v xml:space="preserve">FORNECIMENTO E INSTALAÇÃO DE FORRO DE PVC COM RÉGUAS DE 200MM DE LARGURA ENCAIXADOS ENTRE SI E FIXADOS COM ESTRUTURA AUXILIAR GALVANIZADA E ARAME GALVANIZADO, INCLUINDO ARREMATE PARA FORRO EM PVC.  </v>
          </cell>
          <cell r="C4457" t="str">
            <v>m2</v>
          </cell>
          <cell r="D4457">
            <v>33.22</v>
          </cell>
        </row>
        <row r="4458">
          <cell r="A4458">
            <v>0</v>
          </cell>
        </row>
        <row r="4459">
          <cell r="A4459" t="str">
            <v>301301010</v>
          </cell>
          <cell r="B4459" t="str">
            <v xml:space="preserve">LASTRO DE PISO COM 10,0 CM DE ESPESSURA EM CONCRETO 1:4:8.  </v>
          </cell>
          <cell r="C4459" t="str">
            <v>m2</v>
          </cell>
          <cell r="D4459">
            <v>37.32</v>
          </cell>
        </row>
        <row r="4460">
          <cell r="A4460">
            <v>0</v>
          </cell>
        </row>
        <row r="4461">
          <cell r="A4461" t="str">
            <v>301301030</v>
          </cell>
          <cell r="B4461" t="str">
            <v xml:space="preserve">LASTRO DE PISO COM 5,0 CM DE ESPESSURA EM CONCRETO 1:4:8.  </v>
          </cell>
          <cell r="C4461" t="str">
            <v>m2</v>
          </cell>
          <cell r="D4461">
            <v>20.079999999999998</v>
          </cell>
        </row>
        <row r="4462">
          <cell r="A4462">
            <v>0</v>
          </cell>
        </row>
        <row r="4463">
          <cell r="A4463" t="str">
            <v>301301040</v>
          </cell>
          <cell r="B4463" t="str">
            <v xml:space="preserve">LASTRO DE PISO , COM A UTILIZACAO DE ADITIVO IMPERMEABILIZANTE - SIKA 1, COM 5,0 CM DE ESPESSURA EM CONCRETO 1:4:8.  </v>
          </cell>
          <cell r="C4463" t="str">
            <v>m2</v>
          </cell>
          <cell r="D4463">
            <v>23.56</v>
          </cell>
        </row>
        <row r="4464">
          <cell r="A4464">
            <v>0</v>
          </cell>
        </row>
        <row r="4465">
          <cell r="A4465" t="str">
            <v>301303010</v>
          </cell>
          <cell r="B4465" t="str">
            <v xml:space="preserve">PISO CIMENTADO COM ARGAMASSA DE CIMENTO E AREIA NO TRACO 1:3, COM 2,0 CM DE ESPESSURA, E COM ACABAMENTO LISO.  </v>
          </cell>
          <cell r="C4465" t="str">
            <v>m2</v>
          </cell>
          <cell r="D4465">
            <v>20.23</v>
          </cell>
        </row>
        <row r="4466">
          <cell r="A4466">
            <v>0</v>
          </cell>
        </row>
        <row r="4467">
          <cell r="A4467" t="str">
            <v>301303040</v>
          </cell>
          <cell r="B4467" t="str">
            <v xml:space="preserve">PISO CIMENTADO COM ARGAMASSA DE CIMENTO E AREIA NO TRACO 1:4 , COM 1,5 CM DE ESPESSURA E COM ACABAMENTO LISO.  </v>
          </cell>
          <cell r="C4467" t="str">
            <v>m2</v>
          </cell>
          <cell r="D4467">
            <v>18.100000000000001</v>
          </cell>
        </row>
        <row r="4468">
          <cell r="A4468">
            <v>0</v>
          </cell>
        </row>
        <row r="4469">
          <cell r="A4469" t="str">
            <v>301303070</v>
          </cell>
          <cell r="B4469" t="str">
            <v xml:space="preserve"> PISO EM LENCOL DE GRANITO ARTIFICIAL ( MARMORITE ) COM JUNTAS DE VIDRO, FORMANDO QUADROS DE 1,0 X 1,0 M, NA COR CINZA. (OBS. DA SE: PREÇO INCLUSIVE COM REGULARIZAÇÃO)   </v>
          </cell>
          <cell r="C4469" t="str">
            <v>m2</v>
          </cell>
          <cell r="D4469">
            <v>50.76</v>
          </cell>
        </row>
        <row r="4470">
          <cell r="A4470">
            <v>0</v>
          </cell>
        </row>
        <row r="4471">
          <cell r="A4471" t="str">
            <v>301303100</v>
          </cell>
          <cell r="B4471" t="str">
            <v xml:space="preserve">PISO EM LENCOL DE GRANITO ARTIFICIAL ( MARMORITE ) COM JUNTAS DE PLASTICO , FORMANDO QUADROS DE 1,0 X 1,0 M, NA COR CINZA. (OBS. DA SE: PREÇO INCLUSIVE COM REGULARIZAÇÃO)  </v>
          </cell>
          <cell r="C4471" t="str">
            <v>m</v>
          </cell>
          <cell r="D4471">
            <v>51.92</v>
          </cell>
        </row>
        <row r="4472">
          <cell r="A4472">
            <v>0</v>
          </cell>
        </row>
        <row r="4473">
          <cell r="A4473" t="str">
            <v>301402030</v>
          </cell>
          <cell r="B4473" t="str">
            <v xml:space="preserve">SOLEIRA DE GRANITO ARTIFICIAL (MARMORITE) COM 15 CM DE LARGURA, NA COR CINZA.  </v>
          </cell>
          <cell r="C4473" t="str">
            <v>m</v>
          </cell>
          <cell r="D4473">
            <v>15.3</v>
          </cell>
        </row>
        <row r="4474">
          <cell r="A4474">
            <v>0</v>
          </cell>
        </row>
        <row r="4475">
          <cell r="A4475" t="str">
            <v>301603010</v>
          </cell>
          <cell r="B4475" t="str">
            <v xml:space="preserve"> PINTURA LATEX EM PAREDES INTERNAS, CORALAR OU SIMILAR, DUAS DEMAOS, SEM MASSA CORRIDA,INCLUSIVE APLICACAO DE UMA DEMAO DE LIQUIDO SELADOR DE PAREDE.   </v>
          </cell>
          <cell r="C4475" t="str">
            <v>m2</v>
          </cell>
          <cell r="D4475">
            <v>8.07</v>
          </cell>
        </row>
        <row r="4476">
          <cell r="A4476">
            <v>0</v>
          </cell>
        </row>
        <row r="4477">
          <cell r="A4477" t="str">
            <v>301603011</v>
          </cell>
          <cell r="B4477" t="str">
            <v xml:space="preserve">PINTURA LATÉX EM PAREDES INTERNAS, CORALAR OU SIMILAR - DUAS DEMÃOS - SEM MASSA CORRIDA,SEM APLICAÇÃO DE LÍQUIDO SELADOR PARA PAREDE .  </v>
          </cell>
          <cell r="C4477" t="str">
            <v>m2</v>
          </cell>
          <cell r="D4477">
            <v>4.55</v>
          </cell>
        </row>
        <row r="4478">
          <cell r="A4478">
            <v>0</v>
          </cell>
        </row>
        <row r="4479">
          <cell r="A4479" t="str">
            <v>301603032</v>
          </cell>
          <cell r="B4479" t="str">
            <v xml:space="preserve">PINTURA LATÉX EM PAREDES EXTERNAS, CORALMUR OU SIMILAR - DUAS DEMÃOS - SEM MASSA  ACRÍLICA,SEM APLICAÇÃO DE FUNDO PREPARADOR.  </v>
          </cell>
          <cell r="C4479" t="str">
            <v>m2</v>
          </cell>
          <cell r="D4479">
            <v>6.16</v>
          </cell>
        </row>
        <row r="4480">
          <cell r="A4480">
            <v>0</v>
          </cell>
        </row>
        <row r="4481">
          <cell r="A4481" t="str">
            <v>301604030</v>
          </cell>
          <cell r="B4481" t="str">
            <v xml:space="preserve">PINTURA A OLEO EM PAREDES INTERNAS, DUAS DEMAOS, COM EMASSAMENTO, INCLUSIVE APLICACAO DE LIQUIDO PREPARADOR.  </v>
          </cell>
          <cell r="C4481" t="str">
            <v>m2</v>
          </cell>
          <cell r="D4481">
            <v>18.899999999999999</v>
          </cell>
        </row>
        <row r="4482">
          <cell r="A4482">
            <v>0</v>
          </cell>
        </row>
        <row r="4483">
          <cell r="A4483" t="str">
            <v>301604050</v>
          </cell>
          <cell r="B4483" t="str">
            <v xml:space="preserve">PINTURA A OLEO EM ESQUADRIAS DE MADEIRA, DUAS DEMAOS, COM APARELHAMENTO E SEM EMASSAMENTO, INCLUSIVE APLICACAO DE FUNDO SINTETICO NIVELADOR BRANCO FOSCO, UMA DEMAO.  </v>
          </cell>
          <cell r="C4483" t="str">
            <v>m2</v>
          </cell>
          <cell r="D4483">
            <v>11.17</v>
          </cell>
        </row>
        <row r="4484">
          <cell r="A4484">
            <v>0</v>
          </cell>
        </row>
        <row r="4485">
          <cell r="A4485" t="str">
            <v>301604051</v>
          </cell>
          <cell r="B4485" t="str">
            <v xml:space="preserve">PINTURA A ÓLEO EM ESQUADRIAS DE MADEIRA, DUAS DEMÃOS, COM APARELHAMENTO, SEM EMASSAMENTO E SEM APLICAÇÃO DE FUNDO BRANCO FOSCO. INCLUSO LIXAMENTO.   </v>
          </cell>
          <cell r="C4485" t="str">
            <v>m2</v>
          </cell>
          <cell r="D4485">
            <v>6.37</v>
          </cell>
        </row>
        <row r="4486">
          <cell r="A4486">
            <v>0</v>
          </cell>
        </row>
        <row r="4487">
          <cell r="A4487" t="str">
            <v>301604090</v>
          </cell>
          <cell r="B4487" t="str">
            <v xml:space="preserve">PINTURA COM ESMALTE SINTETICO EM ESQUADRIA DE FERRO, DUAS DEMAOS, SEM RASPAGEM E SEM APARELHAMENTO.  </v>
          </cell>
          <cell r="C4487" t="str">
            <v>m2</v>
          </cell>
          <cell r="D4487">
            <v>9.1999999999999993</v>
          </cell>
        </row>
        <row r="4488">
          <cell r="A4488">
            <v>0</v>
          </cell>
        </row>
        <row r="4489">
          <cell r="A4489" t="str">
            <v>301605050</v>
          </cell>
          <cell r="B4489" t="str">
            <v xml:space="preserve">PINTURA PARA TRATAMENTO EM MADEIRA COM IMUNIZANTE,TIPO PENETROL CUPIM,DA VEDACIT OU SIMILAR, DUAS DEMAOS.  </v>
          </cell>
          <cell r="C4489" t="str">
            <v>m2</v>
          </cell>
          <cell r="D4489">
            <v>9.65</v>
          </cell>
        </row>
        <row r="4490">
          <cell r="A4490">
            <v>0</v>
          </cell>
        </row>
        <row r="4491">
          <cell r="A4491" t="str">
            <v>301701114</v>
          </cell>
          <cell r="B449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91" t="str">
            <v>m</v>
          </cell>
          <cell r="D4491">
            <v>47.32</v>
          </cell>
        </row>
        <row r="4492">
          <cell r="A4492">
            <v>0</v>
          </cell>
        </row>
        <row r="4493">
          <cell r="A4493" t="str">
            <v>301701120</v>
          </cell>
          <cell r="B4493" t="str">
            <v xml:space="preserve">PASSEIO EM LAJOTA DE CONCRETO 50 X 50, APLICADO SOBRE LASTRO DE CONCRETO 1:4:8 DE 5 CM DE ESPESSURA, INCLUSIVE EXECUCAO DO LASTRO.  </v>
          </cell>
          <cell r="C4493" t="str">
            <v>m2</v>
          </cell>
          <cell r="D4493">
            <v>52.77</v>
          </cell>
        </row>
        <row r="4494">
          <cell r="A4494">
            <v>0</v>
          </cell>
        </row>
        <row r="4495">
          <cell r="A4495" t="str">
            <v>301701170</v>
          </cell>
          <cell r="B4495" t="str">
            <v xml:space="preserve">FORNECIMENTO E EXECUÇÃO DE PISO TÁTIL, DIMENSÕES 0,50X0,50M COM ESP.3CM, ASSENTADA COM ARGAMASSA DE CIMENTO E AREIA 1:6 (ESP:2,5CM) E REJUNTADA COM ARGAMASSA DE CIMENTO E AREIA 1:4, SOBRE LASTRO DE CONCRETO PRONTO.  </v>
          </cell>
          <cell r="C4495" t="str">
            <v>m2</v>
          </cell>
          <cell r="D4495">
            <v>34.47</v>
          </cell>
        </row>
        <row r="4496">
          <cell r="A4496">
            <v>0</v>
          </cell>
        </row>
        <row r="4497">
          <cell r="A4497" t="str">
            <v>301702010</v>
          </cell>
          <cell r="B4497" t="str">
            <v xml:space="preserve">FORNECIMENTO DE BARRO DE JARDIM (POSTO OBRA NA PRACA DO RECIFE).  </v>
          </cell>
          <cell r="C4497" t="str">
            <v>m3</v>
          </cell>
          <cell r="D4497">
            <v>32.5</v>
          </cell>
        </row>
        <row r="4498">
          <cell r="A4498">
            <v>0</v>
          </cell>
        </row>
        <row r="4499">
          <cell r="A4499" t="str">
            <v>301703040</v>
          </cell>
          <cell r="B4499" t="str">
            <v xml:space="preserve">FORNECIMENTO E PLANTIO DE GRAMA INGLESA (STENOTAPHUM).  </v>
          </cell>
          <cell r="C4499" t="str">
            <v>m2</v>
          </cell>
          <cell r="D4499">
            <v>7.56</v>
          </cell>
        </row>
        <row r="4500">
          <cell r="A4500">
            <v>0</v>
          </cell>
        </row>
        <row r="4501">
          <cell r="A4501" t="str">
            <v>301703150</v>
          </cell>
          <cell r="B4501" t="str">
            <v xml:space="preserve">FORNECIMENTO E PLANTIO DE COQUEIRO (ALTURA DO FUSTE DE 0,60 M),INCLUINDO A PREPARACAO DE COVA DE 40,0 X 40,0 X 40,0 CM, COM BARRO DE JARDIM E ESTRUME BOVINO CURTIDO.  </v>
          </cell>
          <cell r="C4501" t="str">
            <v>UD</v>
          </cell>
          <cell r="D4501">
            <v>10.029999999999999</v>
          </cell>
        </row>
        <row r="4502">
          <cell r="A4502">
            <v>0</v>
          </cell>
        </row>
        <row r="4503">
          <cell r="A4503" t="str">
            <v>301708020</v>
          </cell>
          <cell r="B4503" t="str">
            <v xml:space="preserve">FORNECIMENTO E ASSENTAMENTO DE CAIXA PRE-MOLDADA PARA AR CONDICIONADO, CAPACIDADE 10000/ 12000 BTU, TIPO PADRAO (ABERTA).  </v>
          </cell>
          <cell r="C4503" t="str">
            <v>Un</v>
          </cell>
          <cell r="D4503">
            <v>78.67</v>
          </cell>
        </row>
        <row r="4504">
          <cell r="A4504">
            <v>0</v>
          </cell>
        </row>
        <row r="4505">
          <cell r="A4505" t="str">
            <v>301708030</v>
          </cell>
          <cell r="B4505" t="str">
            <v xml:space="preserve">FORNECIMENTO E ASSENTAMENTO DE CAIXA PRE-MOLDADA PARA AR CONDICIONADO, CAPACIDADE 21000 BTU TIPO PADRAO (ABERTA).  </v>
          </cell>
          <cell r="C4505" t="str">
            <v>Un</v>
          </cell>
          <cell r="D4505">
            <v>128.66999999999999</v>
          </cell>
        </row>
        <row r="4506">
          <cell r="A4506">
            <v>0</v>
          </cell>
        </row>
        <row r="4507">
          <cell r="A4507" t="str">
            <v>301802030</v>
          </cell>
          <cell r="B4507" t="str">
            <v xml:space="preserve">POSTE DE CONCRETO SECCAO DUPLO T, 200/8, COM ENGASTAMENTO DIRETO NO SOLO DE 1,40 M, INCLUSIVE COLOCACAO.  </v>
          </cell>
          <cell r="C4507" t="str">
            <v>Un</v>
          </cell>
          <cell r="D4507">
            <v>422.57</v>
          </cell>
        </row>
        <row r="4508">
          <cell r="A4508">
            <v>0</v>
          </cell>
        </row>
        <row r="4509">
          <cell r="A4509" t="str">
            <v>301803010</v>
          </cell>
          <cell r="B4509" t="str">
            <v xml:space="preserve">ESTRUTURA SECUNDARIA B1 COMPLETA, INCLUSIVE FIXACAO.  </v>
          </cell>
          <cell r="C4509" t="str">
            <v>Un</v>
          </cell>
          <cell r="D4509">
            <v>50.33</v>
          </cell>
        </row>
        <row r="4510">
          <cell r="A4510">
            <v>0</v>
          </cell>
        </row>
        <row r="4511">
          <cell r="A4511" t="str">
            <v>301807080</v>
          </cell>
          <cell r="B4511" t="str">
            <v xml:space="preserve">JOGO DE BUCHA E ARRUELA DE ALUMINIO DE 4 POL. INCLUSIVE FIXACAO.  </v>
          </cell>
          <cell r="C4511" t="str">
            <v>Cj</v>
          </cell>
          <cell r="D4511">
            <v>11.86</v>
          </cell>
        </row>
        <row r="4512">
          <cell r="A4512">
            <v>0</v>
          </cell>
        </row>
        <row r="4513">
          <cell r="A4513" t="str">
            <v>301809030</v>
          </cell>
          <cell r="B4513" t="str">
            <v xml:space="preserve">FORNECIMENTO E ASSENTAMENTO DE CAIXA PARA MEDICAO TRIFASICA E CAIXA PARA DISJUNTOR TRI-FASICO DE POLICARBONATO E NORYL CINZA, INCLUSIVE BUCHAS PLASTICAS E PARAFUSOS PARA INSTALACAO DAS CAIXAS EM PAREDE (PADRAO CELPE) SEM DISJUNTOR.  </v>
          </cell>
          <cell r="C4513" t="str">
            <v>UD</v>
          </cell>
          <cell r="D4513">
            <v>158.62</v>
          </cell>
        </row>
        <row r="4514">
          <cell r="A4514">
            <v>0</v>
          </cell>
        </row>
        <row r="4515">
          <cell r="A4515" t="str">
            <v>301809075</v>
          </cell>
          <cell r="B4515" t="str">
            <v xml:space="preserve">FORNECIMENTO E INSTALAÇÃO DE ATERRAMENTO DO QUADRO DE MEDIÇÃO, COM 01 HASTE DE ATERRAMENTO TIPO COPPERWELD DE 5/8"X2,4M COM CONECTOR, CABO DE COBRE NÚ 25MM² E ELETRODUTO DE PVC RÍGIDO DE 3/4".  </v>
          </cell>
          <cell r="C4515" t="str">
            <v>Cj</v>
          </cell>
          <cell r="D4515">
            <v>56.43</v>
          </cell>
        </row>
        <row r="4516">
          <cell r="A4516">
            <v>0</v>
          </cell>
        </row>
        <row r="4517">
          <cell r="A4517" t="str">
            <v>301809085</v>
          </cell>
          <cell r="B4517" t="str">
            <v xml:space="preserve">FORNECIMENTO E INSTALAÇÃO DE ATERRAMENTO DO NEUTRO COM 03 HASTES DE ATERRAMENTO TIPO COPPERWELD DE 5/8"X2,4M COM CONECTORES INTERLIGADAS EM TRIÂNGULO COM DISTÂNCIA ENTRE AS MESMAS DE 3m E CABO DE COBRE NÚ 25MM².  </v>
          </cell>
          <cell r="C4517" t="str">
            <v>Cj</v>
          </cell>
          <cell r="D4517">
            <v>273</v>
          </cell>
        </row>
        <row r="4518">
          <cell r="A4518">
            <v>0</v>
          </cell>
        </row>
        <row r="4519">
          <cell r="A4519" t="str">
            <v>301813020</v>
          </cell>
          <cell r="B4519" t="str">
            <v xml:space="preserve">ELETRODUTO DE PVC RIGIDO ROSQUEAVEL DE 3/4 POL.,COM LUVA DE ROSCA INTERNA, INCLUSIVE ASSENTAMENTO EM LAJES.  </v>
          </cell>
          <cell r="C4519" t="str">
            <v>m</v>
          </cell>
          <cell r="D4519">
            <v>4.25</v>
          </cell>
        </row>
        <row r="4520">
          <cell r="A4520">
            <v>0</v>
          </cell>
        </row>
        <row r="4521">
          <cell r="A4521" t="str">
            <v>301813030</v>
          </cell>
          <cell r="B4521" t="str">
            <v xml:space="preserve">ELETRODUTO DE PVC RIGIDO ROSQUEAVEL DE 1POL., COM LUVA DE ROSCA INTERNA,INCLUSIVE ASSENTAMENTO EM LAJES.  </v>
          </cell>
          <cell r="C4521" t="str">
            <v>m</v>
          </cell>
          <cell r="D4521">
            <v>7.6</v>
          </cell>
        </row>
        <row r="4522">
          <cell r="A4522">
            <v>0</v>
          </cell>
        </row>
        <row r="4523">
          <cell r="A4523" t="str">
            <v>301813120</v>
          </cell>
          <cell r="B4523" t="str">
            <v xml:space="preserve">ELETRODUTO DE PVC RIGIDO ROSQUEAVEL DE 3/4 POL., COM LUVA DE ROSCA INTERNA, ASSENTADO EM VALAS COM PROFUNDIDADE DE 0,60M, INCLUSIVE ESCAVACAO E REATERRO.  </v>
          </cell>
          <cell r="C4523" t="str">
            <v>m</v>
          </cell>
          <cell r="D4523">
            <v>9.98</v>
          </cell>
        </row>
        <row r="4524">
          <cell r="A4524">
            <v>0</v>
          </cell>
        </row>
        <row r="4525">
          <cell r="A4525" t="str">
            <v>301813130</v>
          </cell>
          <cell r="B4525" t="str">
            <v xml:space="preserve">ELETRODUTO DE PVC RIGIDO ROSQUEAVEL DE 1POL., COM LUVA DE ROSCA INTERNA, ASSENTADO EM VALAS COM PROFUNDIDADE DE 0,60M, INCLUSIVE ESCAVACAO E REATERRO.  </v>
          </cell>
          <cell r="C4525" t="str">
            <v>m</v>
          </cell>
          <cell r="D4525">
            <v>13.22</v>
          </cell>
        </row>
        <row r="4526">
          <cell r="A4526">
            <v>0</v>
          </cell>
        </row>
        <row r="4527">
          <cell r="A4527" t="str">
            <v>301813140</v>
          </cell>
          <cell r="B4527" t="str">
            <v xml:space="preserve">ELETRODUTO DE PVC RIGIDO ROSQUEAVEL DE 1 1/2 POL., COM LUVA DE ROSCA INTERNA, ASSENTADO EM VALAS COM PROFUNDIDADE DE 0,60M, INCLUSIVE ESCAVACAO E REATERRO.  </v>
          </cell>
          <cell r="C4527" t="str">
            <v>m</v>
          </cell>
          <cell r="D4527">
            <v>16.37</v>
          </cell>
        </row>
        <row r="4528">
          <cell r="A4528">
            <v>0</v>
          </cell>
        </row>
        <row r="4529">
          <cell r="A4529" t="str">
            <v>301813150</v>
          </cell>
          <cell r="B4529" t="str">
            <v xml:space="preserve">ELETRODUTO DE PVC RIGIDO ROSQUEAVEL DE 2POL., COM LUVA DE ROSCA INTERNA, ASSENTADO EM VALAS COM PROFUNDIDADE DE 0,60M, INCLUSIVE ESCAVACAO E REATERRO.  </v>
          </cell>
          <cell r="C4529" t="str">
            <v>m</v>
          </cell>
          <cell r="D4529">
            <v>19.920000000000002</v>
          </cell>
        </row>
        <row r="4530">
          <cell r="A4530">
            <v>0</v>
          </cell>
        </row>
        <row r="4531">
          <cell r="A4531" t="str">
            <v>301813160</v>
          </cell>
          <cell r="B4531" t="str">
            <v xml:space="preserve">ELETRODUTO DE PVC RIGIDO ROSQUEAVEL DE 3POL., COM LUVA DE ROSCA INTERNA, ASSENTADO EM VALAS COM PROFUNDIDADE DE 0,60M, INCLUSIVE ESCAVACAO E REATERRO.  </v>
          </cell>
          <cell r="C4531" t="str">
            <v>m</v>
          </cell>
          <cell r="D4531">
            <v>35.799999999999997</v>
          </cell>
        </row>
        <row r="4532">
          <cell r="A4532">
            <v>0</v>
          </cell>
        </row>
        <row r="4533">
          <cell r="A4533" t="str">
            <v>301813170</v>
          </cell>
          <cell r="B4533" t="str">
            <v xml:space="preserve">ELETRODUTO DE PVC RIGIDO ROSQUEAVEL DE 4POL., COM LUVA DE ROSCA INTERNA, ASSENTADO EM VALAS COM PROFUNDIDADE DE 0,60M, INCLUSIVE ESCAVACAO E REATERRO.  </v>
          </cell>
          <cell r="C4533" t="str">
            <v>m</v>
          </cell>
          <cell r="D4533">
            <v>38.43</v>
          </cell>
        </row>
        <row r="4534">
          <cell r="A4534">
            <v>0</v>
          </cell>
        </row>
        <row r="4535">
          <cell r="A4535" t="str">
            <v>301814010</v>
          </cell>
          <cell r="B4535" t="str">
            <v xml:space="preserve">CURVA DE PVC RIGIDO ROSQUEAVEL DE 3/4 POL., COM LUVA DE ROSCA INTERNA, INCLUSIVE ASSENTAMENTO.  </v>
          </cell>
          <cell r="C4535" t="str">
            <v>Un</v>
          </cell>
          <cell r="D4535">
            <v>5.33</v>
          </cell>
        </row>
        <row r="4536">
          <cell r="A4536">
            <v>0</v>
          </cell>
        </row>
        <row r="4537">
          <cell r="A4537" t="str">
            <v>301814020</v>
          </cell>
          <cell r="B4537" t="str">
            <v xml:space="preserve">CURVA DE PVC RIGIDO ROSQUEAVEL DE 1 POL., COM LUVA DE ROSCA INTERNA, INCLUSIVE ASSENTAMENTO.  </v>
          </cell>
          <cell r="C4537" t="str">
            <v>Un</v>
          </cell>
          <cell r="D4537">
            <v>7.41</v>
          </cell>
        </row>
        <row r="4538">
          <cell r="A4538">
            <v>0</v>
          </cell>
        </row>
        <row r="4539">
          <cell r="A4539" t="str">
            <v>301814050</v>
          </cell>
          <cell r="B4539" t="str">
            <v xml:space="preserve">CURVA DE PVC RIGIDO ROSQUEAVEL DE 2 POL., COM LUVA DE ROSCA INTERNA, INCLUSIVE ASSENTAMENTO.  </v>
          </cell>
          <cell r="C4539" t="str">
            <v>Un</v>
          </cell>
          <cell r="D4539">
            <v>21.63</v>
          </cell>
        </row>
        <row r="4540">
          <cell r="A4540">
            <v>0</v>
          </cell>
        </row>
        <row r="4541">
          <cell r="A4541" t="str">
            <v>301815020</v>
          </cell>
          <cell r="B4541" t="str">
            <v xml:space="preserve">CAIXA 4 X 4 POL. TIGREFLEX OU SIMILAR, INCLUSIVE ASSENTAMENTO.  </v>
          </cell>
          <cell r="C4541" t="str">
            <v>Un</v>
          </cell>
          <cell r="D4541">
            <v>5.36</v>
          </cell>
        </row>
        <row r="4542">
          <cell r="A4542">
            <v>0</v>
          </cell>
        </row>
        <row r="4543">
          <cell r="A4543" t="str">
            <v>301815021</v>
          </cell>
          <cell r="B4543" t="str">
            <v xml:space="preserve">FORNECIMENTO E COLOCAÇÃO DE CAIXA DE PASSAGEM ELÉTRICA 20X20CM  </v>
          </cell>
          <cell r="C4543" t="str">
            <v>Un</v>
          </cell>
          <cell r="D4543">
            <v>35.65</v>
          </cell>
        </row>
        <row r="4544">
          <cell r="A4544">
            <v>0</v>
          </cell>
        </row>
        <row r="4545">
          <cell r="A4545" t="str">
            <v>301818050</v>
          </cell>
          <cell r="B4545" t="str">
            <v xml:space="preserve">INTERRUPTOR DE EMBUTIR DE DUAS SECCOES CONJUGADO COM TOMADA, PARA CAIXA DE 4 X 2 POL.,COM PLACA, 10A, 250V, PIAL (LINHA SILENTOQUE) OU SIMILAR, INCLUSIVE INSTALACAO.  </v>
          </cell>
          <cell r="C4545" t="str">
            <v>Un</v>
          </cell>
          <cell r="D4545">
            <v>17.36</v>
          </cell>
        </row>
        <row r="4546">
          <cell r="A4546">
            <v>0</v>
          </cell>
        </row>
        <row r="4547">
          <cell r="A4547" t="str">
            <v>301819041</v>
          </cell>
          <cell r="B4547" t="str">
            <v xml:space="preserve">CABO DE COBRE,TEMPERA MOLE,ENCORDOAMENTO CLASSE 2, ISOLAMENTO DE PVC - 70 C, TIPO BWF,750V FOREPLAST OU SIMILAR, S.M. - 10MM2, INCLUSIVE INSTALACAO EM ELETRODUTO.  </v>
          </cell>
          <cell r="C4547" t="str">
            <v>m</v>
          </cell>
          <cell r="D4547">
            <v>6.02</v>
          </cell>
        </row>
        <row r="4548">
          <cell r="A4548">
            <v>0</v>
          </cell>
        </row>
        <row r="4549">
          <cell r="A4549" t="str">
            <v>301819048</v>
          </cell>
          <cell r="B4549" t="str">
            <v xml:space="preserve">CABO DE COBRE (1 CONDUTOR), TEMPERA MOLE, ENCORDOAMENTO CLASSE 2,ISOLAMENTO DE PVC - FLAME RESISTANT - 70 C, 0,6/1 KV, COBERTURA DE PVC - ST1, FORENAX OU SIMILAR, S.M. - 4 MM2, INCLUSIVE INSTALACAO EM ELETRODUTO.  </v>
          </cell>
          <cell r="C4549" t="str">
            <v>m</v>
          </cell>
          <cell r="D4549">
            <v>4.38</v>
          </cell>
        </row>
        <row r="4550">
          <cell r="A4550">
            <v>0</v>
          </cell>
        </row>
        <row r="4551">
          <cell r="A4551" t="str">
            <v>301819049</v>
          </cell>
          <cell r="B4551" t="str">
            <v xml:space="preserve">CABO DE COBRE (1 CONDUTOR), TEMPERA MOLE, ENCORDOAMENTO CLASSE 2,ISOLAMENTO DE PVC - FLAME RESISTANT - 70 C, 0,6/1 KV, COBERTURA DE PVC - ST1, FORENAX OU SIMILAR, S.M. - 6 MM2, INCLUSIVE INSTALACAO EM ELETRODUTO.  </v>
          </cell>
          <cell r="C4551" t="str">
            <v>m</v>
          </cell>
          <cell r="D4551">
            <v>5.66</v>
          </cell>
        </row>
        <row r="4552">
          <cell r="A4552">
            <v>0</v>
          </cell>
        </row>
        <row r="4553">
          <cell r="A4553" t="str">
            <v>301819050</v>
          </cell>
          <cell r="B4553" t="str">
            <v xml:space="preserve">CABO DE COBRE (1 CONDUTOR), TEMPERA MOLE, ENCORDOAMENTO CLASSE 2,ISOLAMENTO DE PVC - FLAME RESISTANT - 70 C, 0,6/1 KV, COBERTURA DE PVC - ST1, FORENAX OU SIMILAR, S.M. - 10 MM2, INCLUSIVE INSTALACAO EM ELETRODUTO.  </v>
          </cell>
          <cell r="C4553" t="str">
            <v>m</v>
          </cell>
          <cell r="D4553">
            <v>8.07</v>
          </cell>
        </row>
        <row r="4554">
          <cell r="A4554">
            <v>0</v>
          </cell>
        </row>
        <row r="4555">
          <cell r="A4555" t="str">
            <v>301819060</v>
          </cell>
          <cell r="B4555" t="str">
            <v xml:space="preserve">CABO DE COBRE (1 CONDUTOR), TEMPERA MOLE, ENCORDOAMENTO CLASSE 2,ISOLAMENTO DE PVC - FLAME RESISTANT - 70 C, 0,6/1 KV, COBERTURA DE PVC - ST1, FORENAX OU SIMILAR, S.M. - 16 MM2, INCLUSIVE INSTALACAO EM ELETRODUTO.  </v>
          </cell>
          <cell r="C4555" t="str">
            <v>m</v>
          </cell>
          <cell r="D4555">
            <v>11.72</v>
          </cell>
        </row>
        <row r="4556">
          <cell r="A4556">
            <v>0</v>
          </cell>
        </row>
        <row r="4557">
          <cell r="A4557" t="str">
            <v>301819070</v>
          </cell>
          <cell r="B4557" t="str">
            <v xml:space="preserve">CABO DE COBRE (1 CONDUTOR), TEMPERA MOLE, ENCORDOAMENTO CLASSE 2,ISOLAMENTO DE PVC - FLAME RESISTANT - 70 C, 0,6/1 KV, COBERTURA DE PVC - ST1, FORENAX OU SIMILAR, S.M. - 25 MM2, INCLUSIVE INSTALACAO EM ELETRODUTO.  </v>
          </cell>
          <cell r="C4557" t="str">
            <v>m</v>
          </cell>
          <cell r="D4557">
            <v>17.21</v>
          </cell>
        </row>
        <row r="4558">
          <cell r="A4558">
            <v>0</v>
          </cell>
        </row>
        <row r="4559">
          <cell r="A4559" t="str">
            <v>301820010</v>
          </cell>
          <cell r="B4559" t="str">
            <v xml:space="preserve">DISJUNTOR MONOPOLAR TERMOMAGNETICO ATE 30A, 220V, PIAL OU SIMILAR, INCLUSIVE INSTALACAO EM QUADRO DE DISTRIBUICAO.  </v>
          </cell>
          <cell r="C4559" t="str">
            <v>Un</v>
          </cell>
          <cell r="D4559">
            <v>11.83</v>
          </cell>
        </row>
        <row r="4560">
          <cell r="A4560">
            <v>0</v>
          </cell>
        </row>
        <row r="4561">
          <cell r="A4561" t="str">
            <v>301820030</v>
          </cell>
          <cell r="B4561" t="str">
            <v xml:space="preserve">DISJUNTOR TRIPOLAR TERMOMAGNETICO ATE 50A, 380V, PIAL OU SIMILAR, INCLUSIVE INSTALACAO EM QUADRO DE DISTRIBUICAO.  </v>
          </cell>
          <cell r="C4561" t="str">
            <v>UD</v>
          </cell>
          <cell r="D4561">
            <v>61.66</v>
          </cell>
        </row>
        <row r="4562">
          <cell r="A4562">
            <v>0</v>
          </cell>
        </row>
        <row r="4563">
          <cell r="A4563" t="str">
            <v>301820040</v>
          </cell>
          <cell r="B4563" t="str">
            <v xml:space="preserve">DISJUNTOR TRIPOLAR TERMOMAGNETICO DE 60 A 100A, 380V, PIAL OU SIMILAR, INCLUSIVE INSTALACAO EM QUADRO DE DISTRIBUICAO.  </v>
          </cell>
          <cell r="C4563" t="str">
            <v>Un</v>
          </cell>
          <cell r="D4563">
            <v>83.38</v>
          </cell>
        </row>
        <row r="4564">
          <cell r="A4564">
            <v>0</v>
          </cell>
        </row>
        <row r="4565">
          <cell r="A4565" t="str">
            <v>301821110</v>
          </cell>
          <cell r="B4565" t="str">
            <v xml:space="preserve">QUADRO DE DISTRIBUICAO EM RESINA TERMOPLASTICA DE EMBUTIR, COM PORTA, SEM BARRAMENTO PARA ATE 3 CIRCUITOS MONOPOLARES, REF. CDEC-3E, CEMAR OU SIMILAR, INCLUSIVE INSTALACAO.  </v>
          </cell>
          <cell r="C4565" t="str">
            <v>Un</v>
          </cell>
          <cell r="D4565">
            <v>38.97</v>
          </cell>
        </row>
        <row r="4566">
          <cell r="A4566">
            <v>0</v>
          </cell>
        </row>
        <row r="4567">
          <cell r="A4567" t="str">
            <v>301821120</v>
          </cell>
          <cell r="B4567" t="str">
            <v xml:space="preserve">QUADRO DE DISTRIBUICAO EM RESINA TERMOPLASTICA DE EMBUTIR,COM PORTA, SEM BARRAMENTO, PARA ATE 6 CIRCUITOS MONOPOLARES, REF. CDEC-6E, CEMAR OU SIMILAR, INCLUSIVE INSTALACAO.  </v>
          </cell>
          <cell r="C4567" t="str">
            <v>Un</v>
          </cell>
          <cell r="D4567">
            <v>48.85</v>
          </cell>
        </row>
        <row r="4568">
          <cell r="A4568">
            <v>0</v>
          </cell>
        </row>
        <row r="4569">
          <cell r="A4569" t="str">
            <v>301821150</v>
          </cell>
          <cell r="B4569" t="str">
            <v xml:space="preserve">QUADRO DE DISTRIBUICAO METALICO DE EMBUTIR,C/ PORTA, BARRAMENTO, CHAVE GERAL E PLACA DE NEUTRO PARA ATE 12 CIRCUITOS MONOPOLARES, REF. QDETN-12, CEMAR OU SIMILAR, INCLUSIVE INSTALACAO.  </v>
          </cell>
          <cell r="C4569" t="str">
            <v>UD</v>
          </cell>
          <cell r="D4569">
            <v>148.31</v>
          </cell>
        </row>
        <row r="4570">
          <cell r="A4570">
            <v>0</v>
          </cell>
        </row>
        <row r="4571">
          <cell r="A4571" t="str">
            <v>301821160</v>
          </cell>
          <cell r="B4571" t="str">
            <v xml:space="preserve">QUADRO DE DISTRIBUICAO METALICO DE EMBUTIR,C/ PORTA, BARRAMENTO, CHAVE GERAL E PLACA DE NEUTRO PARA ATE 20 CIRCUITOS MONOPOLARES, REF. QDETN-20, CEMAR OU SIMILAR, INCLUSIVE INSTALACAO.  </v>
          </cell>
          <cell r="C4571" t="str">
            <v>Un</v>
          </cell>
          <cell r="D4571">
            <v>237.33</v>
          </cell>
        </row>
        <row r="4572">
          <cell r="A4572">
            <v>0</v>
          </cell>
        </row>
        <row r="4573">
          <cell r="A4573" t="str">
            <v>301821170</v>
          </cell>
          <cell r="B4573" t="str">
            <v xml:space="preserve">QUADRO DE DISTRIBUICAO METALICO DE EMBUTIR,C/ PORTA, BARRAMENTO, CHAVE GERAL E PLACA DE NEUTRO PARA ATE 32 CIRCUITOS MONOPOLARES, REF. QDETN-32, CEMAR OU SIMILAR, INCLUSIVE INSTALACAO.  </v>
          </cell>
          <cell r="C4573" t="str">
            <v>Un</v>
          </cell>
          <cell r="D4573">
            <v>304.68</v>
          </cell>
        </row>
        <row r="4574">
          <cell r="A4574">
            <v>0</v>
          </cell>
        </row>
        <row r="4575">
          <cell r="A4575" t="str">
            <v>301822010</v>
          </cell>
          <cell r="B4575" t="str">
            <v xml:space="preserve">PONTO DE LUZ EM TETO OU PAREDE, INCLUINDO CAIXA 4 X 4 POL. TIGREFLEX OU SIMILAR, TUBULACAO PVC RIGIDO E FIACAO, ATE O QUADRO DE DISTRIBUICAO.  </v>
          </cell>
          <cell r="C4575" t="str">
            <v>Pt</v>
          </cell>
          <cell r="D4575">
            <v>54.81</v>
          </cell>
        </row>
        <row r="4576">
          <cell r="A4576">
            <v>0</v>
          </cell>
        </row>
        <row r="4577">
          <cell r="A4577" t="str">
            <v>301822020</v>
          </cell>
          <cell r="B4577" t="str">
            <v xml:space="preserve">PONTO DE INTERRUPTOR DE UMA SECCAO, PIAL OU SIMILAR,INCLUSIVE TUBULACAO PVC RIGIDO, FIACAO, CX. 4 X 2 POL. TIGREFLEX OU SIMILAR PLACA E DEMAIS ACESSORIOS, ATE O PONTO DE LUZ.  </v>
          </cell>
          <cell r="C4577" t="str">
            <v>Pt</v>
          </cell>
          <cell r="D4577">
            <v>48.13</v>
          </cell>
        </row>
        <row r="4578">
          <cell r="A4578">
            <v>0</v>
          </cell>
        </row>
        <row r="4579">
          <cell r="A4579" t="str">
            <v>301822030</v>
          </cell>
          <cell r="B4579" t="str">
            <v xml:space="preserve">PONTO DE INTERRUPTOR DE 2 SECCOES, PIAL OU SIMILAR, INCLUSIVE TUBULACAO PVC RIGIDO, FIACAO CAIXA 4 X 2 POL. TIGREFLEX OU SIMILAR, PLACA E DEMAIS ACESSORIOS, ATE O PONTO DE LUZ.  </v>
          </cell>
          <cell r="C4579" t="str">
            <v>Pt</v>
          </cell>
          <cell r="D4579">
            <v>72.959999999999994</v>
          </cell>
        </row>
        <row r="4580">
          <cell r="A4580">
            <v>0</v>
          </cell>
        </row>
        <row r="4581">
          <cell r="A4581" t="str">
            <v>301822040</v>
          </cell>
          <cell r="B4581" t="str">
            <v xml:space="preserve">PONTO DE INTERRUPTOR DE 3 SECCOES, PIAL OU SIMILAR, INCLUSIVE TUBULACAO PVC RIGIDO, FIACAO CAIXA 4 X 2 POL. TIGREFLEX OU SIMILAR, PLACA E DEMAIS ACESSORIOS, ATE O PONTO DE LUZ.  </v>
          </cell>
          <cell r="C4581" t="str">
            <v>Pt</v>
          </cell>
          <cell r="D4581">
            <v>90.42</v>
          </cell>
        </row>
        <row r="4582">
          <cell r="A4582">
            <v>0</v>
          </cell>
        </row>
        <row r="4583">
          <cell r="A4583" t="str">
            <v>301822060</v>
          </cell>
          <cell r="B4583" t="str">
            <v xml:space="preserve">PONTO DE TOMADA UNIV.(2P+1 T) PIAL OU SIMILAR INCLUSIVE TUBULACAO PVC RIGIDO, FIACAO, CAIXA 4 X 2 POL. TIGREFLEX OU SIMILAR, PLACA E DEMAIS ACESSORIOS, ATE O PONTO DE LUZ OU QUADRO DE DISTRIBUICAO.  </v>
          </cell>
          <cell r="C4583" t="str">
            <v>Pt</v>
          </cell>
          <cell r="D4583">
            <v>91.26</v>
          </cell>
        </row>
        <row r="4584">
          <cell r="A4584">
            <v>0</v>
          </cell>
        </row>
        <row r="4585">
          <cell r="A4585" t="str">
            <v>301822080</v>
          </cell>
          <cell r="B4585" t="str">
            <v>PONTO DE TOMADA P/AR CONDICIONADO C/CONJ. TIPO ARSTOP OU SIMILAR,EM CAIXA TIGREFLEX OU SIMILAR 4 X 4 POL.,C/PLACA, TOMADA TRIP. P/PINO CHATO E DISJ. TERMOMAG. DE 25A, INCLUSIVE TUBULACAO PVC RIGIDO, FIACAO, ATERRAMENTO E DEMAIS ACESS. ATE O QUADRO DE DIST</v>
          </cell>
          <cell r="C4585" t="str">
            <v>Pt</v>
          </cell>
          <cell r="D4585">
            <v>172.27</v>
          </cell>
        </row>
        <row r="4586">
          <cell r="A4586">
            <v>0</v>
          </cell>
        </row>
        <row r="4587">
          <cell r="A4587" t="str">
            <v>301822100</v>
          </cell>
          <cell r="B4587" t="str">
            <v xml:space="preserve">PONTO DE CAMPAINHA, INCLUSIVE CAIXA, CIGARRA, BOTAO, ESPELHO, TUBULACAO PVC RIGIDO, FIACAO E DEMAIS ACESSORIOS, ATE QUADRO DE DISTRIBUICAO.  </v>
          </cell>
          <cell r="C4587" t="str">
            <v>Pt</v>
          </cell>
          <cell r="D4587">
            <v>129.53</v>
          </cell>
        </row>
        <row r="4588">
          <cell r="A4588">
            <v>0</v>
          </cell>
        </row>
        <row r="4589">
          <cell r="A4589" t="str">
            <v>301822111</v>
          </cell>
          <cell r="B4589" t="str">
            <v xml:space="preserve">PONTO DE INTERRUPTOR DE UMA SEÇÃO COM TOMADA UNIVERSAL 2P, PIAL OU SIMILAR, INCLUSIVE TUBULAÇÃO DE PVC RÍGIDO, FIAÇÃO, CAIXA 4X2", TIGREFLEX OU SIMILAR, PLACA E DEMAIS ACESSÓRIOS, ATÉ O PONTO DE LUZ OU QUADRO DE DISTRIBUIÇÃO.  </v>
          </cell>
          <cell r="C4589" t="str">
            <v>Pt</v>
          </cell>
          <cell r="D4589">
            <v>61.77</v>
          </cell>
        </row>
        <row r="4590">
          <cell r="A4590">
            <v>0</v>
          </cell>
        </row>
        <row r="4591">
          <cell r="A4591" t="str">
            <v>301823020</v>
          </cell>
          <cell r="B4591" t="str">
            <v>PONTO DE INTERRUPTOR C/  1 SEÇÃO SIMPLES, INSTALAÇÃO APARENTE EM CONDULETES "X" METÁLICOS, INCLUSIVE ELETRODUTOS DE PVC RÍGIDO ROSCÁVEL 3/4" C/ 3,00M, LUVAS E CURVAS LONGAS EM PVC, ABRAÇADEIRAS TIPO "D", BUCHAS E ARRUELAS DE ALUMÍNIO E FIO DE COBRE, TEMPE</v>
          </cell>
          <cell r="C4591" t="str">
            <v>Pt</v>
          </cell>
          <cell r="D4591">
            <v>83.55</v>
          </cell>
        </row>
        <row r="4592">
          <cell r="A4592">
            <v>0</v>
          </cell>
        </row>
        <row r="4593">
          <cell r="A4593" t="str">
            <v>301823032</v>
          </cell>
          <cell r="B4593" t="str">
            <v>PONTO DE TOMADA DE COMPUTADOR 2P+T 15A/250V, INST. APARENTE, EM CONDULETES METÁL., INCL. ELET.DE PVC RIG.ROSCÁVEL 3/4" C/9,00M, LUVAS E CURVAS LONGAS EM PVC, ABRAÇADEIRAS TIPO "D", BUCHAS E ARRUELAS DE ALUMÍNIO, FIO DE COBRE, TEMPERA MOLE, CLASSE 1, ISOL.</v>
          </cell>
          <cell r="C4593" t="str">
            <v>Pt</v>
          </cell>
          <cell r="D4593">
            <v>150.33000000000001</v>
          </cell>
        </row>
        <row r="4594">
          <cell r="A4594">
            <v>0</v>
          </cell>
        </row>
        <row r="4595">
          <cell r="A4595" t="str">
            <v>301823060</v>
          </cell>
          <cell r="B4595" t="str">
            <v xml:space="preserve">PONTO DE LÓGICA SECO, EM CONDULETES METÁLICOS, INCLUSIVE ELETRODUTOS DE PVC RÍGIDO ROSCÁVEL 3/4" COM 9,00M, LUVAS E CURVAS EM PVC, ABRAÇADEIRAS TIPO "D", BUCHAS E ARRUELAS DE ALUMÍNIO (INSTALAÇÃO APARENTE)  </v>
          </cell>
          <cell r="C4595" t="str">
            <v>Pt</v>
          </cell>
          <cell r="D4595">
            <v>89.13</v>
          </cell>
        </row>
        <row r="4596">
          <cell r="A4596">
            <v>0</v>
          </cell>
        </row>
        <row r="4597">
          <cell r="A4597" t="str">
            <v>301823080</v>
          </cell>
          <cell r="B4597" t="str">
            <v>PONTO DE INTERRUPTOR DE DUAS SEÇÕES COM TOMADA UNIVERSAL (2P), LINHA PRATIS PIAL OU SIMILAR, INCLUSIVE TUBULAÇÃO EM ELETRODUTO DE PVC RÍGIDO ROSCÁVEL 3/4" , FIO COBRE, TEMPERA MOLE, CLASSE 1, ISOLAMENTO EM PVC DE 2,5MM2, CAIXA 4"X2"  FAB.TIGREFLEX OU SIMI</v>
          </cell>
          <cell r="C4597" t="str">
            <v>Pt</v>
          </cell>
          <cell r="D4597">
            <v>87.65</v>
          </cell>
        </row>
        <row r="4598">
          <cell r="A4598">
            <v>0</v>
          </cell>
        </row>
        <row r="4599">
          <cell r="A4599" t="str">
            <v>301824010</v>
          </cell>
          <cell r="B4599" t="str">
            <v xml:space="preserve">CAIXA DE PASSAGEM SUBTERRANEA COM DIMENSOES INTERNAS 0,40 X 0,40 M, ALTURA 0,60 M, SOBRE CAMADA DE BRITA COM 0.10 M DE ESPESSURA, PAREDES EM ALVENARIA E LAJE DE TAMPA EM CONCRETO ARMADO, INCLUSIVE ESCAVACAO, REMOCAO E REATERRO.  </v>
          </cell>
          <cell r="C4599" t="str">
            <v>Un</v>
          </cell>
          <cell r="D4599">
            <v>63.56</v>
          </cell>
        </row>
        <row r="4600">
          <cell r="A4600">
            <v>0</v>
          </cell>
        </row>
        <row r="4601">
          <cell r="A4601" t="str">
            <v>301824020</v>
          </cell>
          <cell r="B4601" t="str">
            <v xml:space="preserve">CAIXA DE PASSAGEM SUBTERRANEA PARA ENTRADA DE REDE TELEFONICA,TIPO R1 (ATE 35 PONTOS), COM DIMENSOES INTERNAS 0,60 X 0,35 M, ALTURA 0,50 M,PAREDES EM ALVENARIA, LAJE DE TAMPA E FUNDO EM CONCRETO,INCLUSIVE ESCAVACAO, REMOCAO E REATERRO.  </v>
          </cell>
          <cell r="C4601" t="str">
            <v>Un</v>
          </cell>
          <cell r="D4601">
            <v>69.83</v>
          </cell>
        </row>
        <row r="4602">
          <cell r="A4602">
            <v>0</v>
          </cell>
        </row>
        <row r="4603">
          <cell r="A4603" t="str">
            <v>301824050</v>
          </cell>
          <cell r="B4603"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603" t="str">
            <v>Un</v>
          </cell>
          <cell r="D4603">
            <v>63.56</v>
          </cell>
        </row>
        <row r="4604">
          <cell r="A4604">
            <v>0</v>
          </cell>
        </row>
        <row r="4605">
          <cell r="A4605" t="str">
            <v>301825020</v>
          </cell>
          <cell r="B4605" t="str">
            <v xml:space="preserve">LUMINARIA TIPO SOBREPOR,ABERTA, PARA 2 LAMPADAS FLUORES. DE 20W,REF. TMS-500 PHILLIPS OU SIM., INCLUSIVE REATOR ALTO FATOR DE POTENCIA LAMPADAS, DEMAIS ACESSORIOS E INSTALACAO.  </v>
          </cell>
          <cell r="C4605" t="str">
            <v>Cj</v>
          </cell>
          <cell r="D4605">
            <v>99.16</v>
          </cell>
        </row>
        <row r="4606">
          <cell r="A4606">
            <v>0</v>
          </cell>
        </row>
        <row r="4607">
          <cell r="A4607" t="str">
            <v>301825030</v>
          </cell>
          <cell r="B4607" t="str">
            <v xml:space="preserve">LUMINARIA TIPO SOBREPOR, ABERTA, PARA 1 LAMPADA FLUORES. DE 40 W,REF. TMS-500 PHILLIPS OU SIM., INCLUSIVE REATOR ALTO FATOR DE POTENCIA LAMPADA, DEMAIS ACESSORIOS E INSTALACAO.  </v>
          </cell>
          <cell r="C4607" t="str">
            <v>Cj</v>
          </cell>
          <cell r="D4607">
            <v>73.2</v>
          </cell>
        </row>
        <row r="4608">
          <cell r="A4608">
            <v>0</v>
          </cell>
        </row>
        <row r="4609">
          <cell r="A4609" t="str">
            <v>301825040</v>
          </cell>
          <cell r="B4609" t="str">
            <v xml:space="preserve">LUMINARIA TIPO SOBREPOR,ABERTA,PARA 02 LAMPADAS FLUORES. DE 40W,REF. TMS-500 PHILLIPS OU SIM., INCLUSIVE REATOR ALTO FATOR DE POTENCIA LAMPADAS, DEMAIS ACESSORIOS E INSTALACAO.  </v>
          </cell>
          <cell r="C4609" t="str">
            <v>Cj</v>
          </cell>
          <cell r="D4609">
            <v>103.42</v>
          </cell>
        </row>
        <row r="4610">
          <cell r="A4610">
            <v>0</v>
          </cell>
        </row>
        <row r="4611">
          <cell r="A4611" t="str">
            <v>301825070</v>
          </cell>
          <cell r="B4611" t="str">
            <v xml:space="preserve">LUMINARIA TIPO SOBREPOR, ABERTA, PARA 01 LAMPADA FLUORES. DE 40 W,REF. 211-R A.B. LEAO OU SIM., INCLUSIVE REATOR ALTO FATOR DE POTENCIA LAMPADA, DEMAIS ACESSORIOS E INSTALACAO.  </v>
          </cell>
          <cell r="C4611" t="str">
            <v>Cj</v>
          </cell>
          <cell r="D4611">
            <v>67.31</v>
          </cell>
        </row>
        <row r="4612">
          <cell r="A4612">
            <v>0</v>
          </cell>
        </row>
        <row r="4613">
          <cell r="A4613" t="str">
            <v>301825080</v>
          </cell>
          <cell r="B4613" t="str">
            <v xml:space="preserve">LUMINARIA TIPO SOBREPOR, ABERTA, PARA 02 LAMPADAS FLUORES. DE 40 W, REF. 211-R A. B. LEAO OU SIM., INCLUSIVE REATOR ALTO FATOR DE POTEN CIA, LAMPADAS, DEMAIS ACESSORIOS E INSTALACAO.  </v>
          </cell>
          <cell r="C4613" t="str">
            <v>Cj</v>
          </cell>
          <cell r="D4613">
            <v>102.12</v>
          </cell>
        </row>
        <row r="4614">
          <cell r="A4614">
            <v>0</v>
          </cell>
        </row>
        <row r="4615">
          <cell r="A4615" t="str">
            <v>301825085</v>
          </cell>
          <cell r="B4615"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15" t="str">
            <v>Cj</v>
          </cell>
          <cell r="D4615">
            <v>139.33000000000001</v>
          </cell>
        </row>
        <row r="4616">
          <cell r="A4616">
            <v>0</v>
          </cell>
        </row>
        <row r="4617">
          <cell r="A4617" t="str">
            <v>301825170</v>
          </cell>
          <cell r="B4617" t="str">
            <v xml:space="preserve">LUMINARIA PARA LAMPADA A VAPOR DE MERCURIO DE 125 W, REF. ABL 50/F A. B. LEAO OU SIMILAR, COMPLETA, INCLUSIVE BRACO, LAMPADA, REATOR ALTO FATOR DE POTENCIA E INSTALACAO.  </v>
          </cell>
          <cell r="C4617" t="str">
            <v>Cj</v>
          </cell>
          <cell r="D4617">
            <v>442.22</v>
          </cell>
        </row>
        <row r="4618">
          <cell r="A4618">
            <v>0</v>
          </cell>
        </row>
        <row r="4619">
          <cell r="A4619" t="str">
            <v>301825943</v>
          </cell>
          <cell r="B4619" t="str">
            <v xml:space="preserve">FORNECIMENTO E INSTALAÇÃO DE LÂMPADA FLUORESCENTE DE 40W  </v>
          </cell>
          <cell r="C4619" t="str">
            <v>Un</v>
          </cell>
          <cell r="D4619">
            <v>4.67</v>
          </cell>
        </row>
        <row r="4620">
          <cell r="A4620">
            <v>0</v>
          </cell>
        </row>
        <row r="4621">
          <cell r="A4621" t="str">
            <v>301826024</v>
          </cell>
          <cell r="B4621" t="str">
            <v xml:space="preserve">FORNECIMENTO E INSTALAÇÃO DE BENGALA DE PVC RÍGIDO 2", FAB.: TIGRE OU SIMILAR, INCLUSIVE FITA AÇO INOX E FIVELA PARA FIXAÇÃO.  </v>
          </cell>
          <cell r="C4621" t="str">
            <v>Un</v>
          </cell>
          <cell r="D4621">
            <v>77.88</v>
          </cell>
        </row>
        <row r="4622">
          <cell r="A4622">
            <v>0</v>
          </cell>
        </row>
        <row r="4623">
          <cell r="A4623" t="str">
            <v>301826030</v>
          </cell>
          <cell r="B4623" t="str">
            <v xml:space="preserve">ASSENTAMENTO DE CHAVE DE BOIA AUTOMATICA,15A, SUPERIOR OU INFERIOR MARCA LENZ OU SIMILAR(INCLUSIVE O FORNECIMENTO DO MATERIAL).  </v>
          </cell>
          <cell r="C4623" t="str">
            <v>Un</v>
          </cell>
          <cell r="D4623">
            <v>39.53</v>
          </cell>
        </row>
        <row r="4624">
          <cell r="A4624">
            <v>0</v>
          </cell>
        </row>
        <row r="4625">
          <cell r="A4625" t="str">
            <v>301826045</v>
          </cell>
          <cell r="B4625" t="str">
            <v xml:space="preserve">ASSENTAMENTO DE CHAVE REVERSORA BLINDADA 30A, 250 V, ELETROMAR OU SIMILAR, INCLUSIVE FORNECIMENTO DO MATERIAL.  </v>
          </cell>
          <cell r="C4625" t="str">
            <v>Un</v>
          </cell>
          <cell r="D4625">
            <v>119.53</v>
          </cell>
        </row>
        <row r="4626">
          <cell r="A4626">
            <v>0</v>
          </cell>
        </row>
        <row r="4627">
          <cell r="A4627" t="str">
            <v>301901010</v>
          </cell>
          <cell r="B4627" t="str">
            <v xml:space="preserve">PONTO DE ESGOTO PARA BACIA SANITARIA, INCLUSIVE TUBULACOES E CONEXOES EM PVC RIGIDO SOLDAVEIS, ATE A COLUNA OU O SUB-COLETOR.  </v>
          </cell>
          <cell r="C4627" t="str">
            <v>Pt</v>
          </cell>
          <cell r="D4627">
            <v>47.5</v>
          </cell>
        </row>
        <row r="4628">
          <cell r="A4628">
            <v>0</v>
          </cell>
        </row>
        <row r="4629">
          <cell r="A4629" t="str">
            <v>301901020</v>
          </cell>
          <cell r="B4629" t="str">
            <v xml:space="preserve">PONTO DE ESGOTO PARA PIA OU LAVANDARIA,INCLUSIVE TUBULACOES E CONEXOES EM PVC RIGIDO SOLDAVEIS, ATE A COLUNA OU O SUB-COLETOR.  </v>
          </cell>
          <cell r="C4629" t="str">
            <v>Pt</v>
          </cell>
          <cell r="D4629">
            <v>48.37</v>
          </cell>
        </row>
        <row r="4630">
          <cell r="A4630">
            <v>0</v>
          </cell>
        </row>
        <row r="4631">
          <cell r="A4631" t="str">
            <v>301901030</v>
          </cell>
          <cell r="B4631" t="str">
            <v xml:space="preserve"> PONTO DE ESGOTO PARA LAVATORIO OU MICTORIO, INCLUSIVE TUBULACOES E CONEXOES EM PVC RIGIDO SOLDAVEIS, ATE A COLUNA OU O SUB-COLETOR   </v>
          </cell>
          <cell r="C4631" t="str">
            <v>Pt</v>
          </cell>
          <cell r="D4631">
            <v>48.25</v>
          </cell>
        </row>
        <row r="4632">
          <cell r="A4632">
            <v>0</v>
          </cell>
        </row>
        <row r="4633">
          <cell r="A4633" t="str">
            <v>301901040</v>
          </cell>
          <cell r="B4633" t="str">
            <v xml:space="preserve">PONTO DE ESGOTO PARA RALO SIFONADO, INCLUSIVE RALO, TUBULACOES E CONEXOES EM PVC RIGIDO SOLDAVEIS, ATE A COLUNA OU O SUB-COLETOR.  </v>
          </cell>
          <cell r="C4633" t="str">
            <v>Pt</v>
          </cell>
          <cell r="D4633">
            <v>53.48</v>
          </cell>
        </row>
        <row r="4634">
          <cell r="A4634">
            <v>0</v>
          </cell>
        </row>
        <row r="4635">
          <cell r="A4635" t="str">
            <v>301902010</v>
          </cell>
          <cell r="B4635" t="str">
            <v xml:space="preserve">PONTO DE AGUA, INCLUSIVE TUBULACOES E CONEXOES DE PVC RIGIDO ROSQUEAVEL E ABERTURA DE RASGOS EM ALVENARIA,ATE O REGISTRO GERAL DO AMBIENTE.  </v>
          </cell>
          <cell r="C4635" t="str">
            <v>Pt</v>
          </cell>
          <cell r="D4635">
            <v>62.86</v>
          </cell>
        </row>
        <row r="4636">
          <cell r="A4636">
            <v>0</v>
          </cell>
        </row>
        <row r="4637">
          <cell r="A4637" t="str">
            <v>301902020</v>
          </cell>
          <cell r="B4637" t="str">
            <v xml:space="preserve">PONTO DE AGUA, INCLUSIVE TUBULACOES E CONEXOES DE PVC RIGIDO SOLDAVEL E ABERTURA DE RASGOS EM ALVENARIA, ATE O REGISTRO GERAL DO AMBIENTE.  </v>
          </cell>
          <cell r="C4637" t="str">
            <v>Pt</v>
          </cell>
          <cell r="D4637">
            <v>37.450000000000003</v>
          </cell>
        </row>
        <row r="4638">
          <cell r="A4638">
            <v>0</v>
          </cell>
        </row>
        <row r="4639">
          <cell r="A4639" t="str">
            <v>301903010</v>
          </cell>
          <cell r="B4639" t="str">
            <v xml:space="preserve">FORNECIMENTO E ASSENTAMENTO DE TUBOS DE PVC RIGIDO SOLDAVEIS, DIAM.40 MM, PARA VENTILACAO DE ESGOTO.  </v>
          </cell>
          <cell r="C4639" t="str">
            <v>m</v>
          </cell>
          <cell r="D4639">
            <v>7.25</v>
          </cell>
        </row>
        <row r="4640">
          <cell r="A4640">
            <v>0</v>
          </cell>
        </row>
        <row r="4641">
          <cell r="A4641" t="str">
            <v>301903020</v>
          </cell>
          <cell r="B4641" t="str">
            <v xml:space="preserve">FORNECIMENTO E ASSENTAMENTO DE TUBOS DE PVC RIGIDO SOLDAVEIS, DIAM.50 MM, PARA VENTILACAO DE ESGOTO.  </v>
          </cell>
          <cell r="C4641" t="str">
            <v>m</v>
          </cell>
          <cell r="D4641">
            <v>10.15</v>
          </cell>
        </row>
        <row r="4642">
          <cell r="A4642">
            <v>0</v>
          </cell>
        </row>
        <row r="4643">
          <cell r="A4643" t="str">
            <v>301903030</v>
          </cell>
          <cell r="B4643" t="str">
            <v xml:space="preserve">FORNECIMENTO E ASSENTAMENTO DE TUBOS DE PVC RIGIDO SOLDAVEIS, DIAM.75 MM, PARA COLUNAS DE ESGOTO, VENTILACAO OU AGUAS PLUVIAIS.  </v>
          </cell>
          <cell r="C4643" t="str">
            <v>m</v>
          </cell>
          <cell r="D4643">
            <v>13.58</v>
          </cell>
        </row>
        <row r="4644">
          <cell r="A4644">
            <v>0</v>
          </cell>
        </row>
        <row r="4645">
          <cell r="A4645" t="str">
            <v>301903040</v>
          </cell>
          <cell r="B4645" t="str">
            <v xml:space="preserve">FORNECIMENTO E ASSENTAMENTO DE TUBOS DE PVC RIGIDO SOLDAVEIS, DIAM.100 MM, PARA COLUNAS DE ESGOTO, VENTILACAO OU AGUAS PLUVIAIS.  </v>
          </cell>
          <cell r="C4645" t="str">
            <v>m</v>
          </cell>
          <cell r="D4645">
            <v>17.22</v>
          </cell>
        </row>
        <row r="4646">
          <cell r="A4646">
            <v>0</v>
          </cell>
        </row>
        <row r="4647">
          <cell r="A4647" t="str">
            <v>301904040</v>
          </cell>
          <cell r="B4647" t="str">
            <v xml:space="preserve">FORNECIMENTO E ASSENTAMENTO DE TUBOS DE PVC RIGIDO SOLDAVEIS DIAM. 100 MM, PARA COLETORES E SUB-COLETORES DE ESGOTO OU AGUAS PLUVIAIS, INCLUSIVE ABERTURA E FECHAMENTO DE VALAS.  </v>
          </cell>
          <cell r="C4647" t="str">
            <v>m</v>
          </cell>
          <cell r="D4647">
            <v>18.309999999999999</v>
          </cell>
        </row>
        <row r="4648">
          <cell r="A4648">
            <v>0</v>
          </cell>
        </row>
        <row r="4649">
          <cell r="A4649" t="str">
            <v>301905020</v>
          </cell>
          <cell r="B4649" t="str">
            <v xml:space="preserve">FORNECIMENTO E ASSENTAMENTO DE TUBOS SOLDAVEIS DE PVC RIGIDO DIAM. 25 MM, INCLUSIVE CONEXOES E ABERTURA DE RASGOS EM ALVENARIA, PARA COLUNAS DE AGUA.  </v>
          </cell>
          <cell r="C4649" t="str">
            <v>m</v>
          </cell>
          <cell r="D4649">
            <v>7.57</v>
          </cell>
        </row>
        <row r="4650">
          <cell r="A4650">
            <v>0</v>
          </cell>
        </row>
        <row r="4651">
          <cell r="A4651" t="str">
            <v>301905030</v>
          </cell>
          <cell r="B4651" t="str">
            <v xml:space="preserve">FORNECIMENTO E ASSENTAMENTO DE TUBOS SOLDAVEIS DE PVC RIGIDO DIAM. 32 MM, INCLUSIVE CONEXOES E ABERTURA DE RASGOS EM ALVENARIA, PARA COLUNAS DE AGUA.  </v>
          </cell>
          <cell r="C4651" t="str">
            <v>m</v>
          </cell>
          <cell r="D4651">
            <v>11.85</v>
          </cell>
        </row>
        <row r="4652">
          <cell r="A4652">
            <v>0</v>
          </cell>
        </row>
        <row r="4653">
          <cell r="A4653" t="str">
            <v>301905040</v>
          </cell>
          <cell r="B4653" t="str">
            <v xml:space="preserve">FORNECIMENTO E ASSENTAMENTO DE TUBOS SOLDAVEIS DE PVC RIGIDO DIAM. 40 MM, INCLUSIVE CONEXOES E ABERTURA DE RASGOS EM ALVENARIA, PARA COLUNAS DE AGUA.  </v>
          </cell>
          <cell r="C4653" t="str">
            <v>m</v>
          </cell>
          <cell r="D4653">
            <v>14.5</v>
          </cell>
        </row>
        <row r="4654">
          <cell r="A4654">
            <v>0</v>
          </cell>
        </row>
        <row r="4655">
          <cell r="A4655" t="str">
            <v>301905050</v>
          </cell>
          <cell r="B4655" t="str">
            <v xml:space="preserve">FORNECIMENTO E ASSENTAMENTO DE TUBOS SOLDAVEIS DE PVC RIGIDO DIAM. 50 MM, INCLUSIVE CONEXOES E ABERTURA DE RASGOS EM ALVENARIA, PARA COLUNAS DE AGUA.  </v>
          </cell>
          <cell r="C4655" t="str">
            <v>m</v>
          </cell>
          <cell r="D4655">
            <v>16.37</v>
          </cell>
        </row>
        <row r="4656">
          <cell r="A4656">
            <v>0</v>
          </cell>
        </row>
        <row r="4657">
          <cell r="A4657" t="str">
            <v>301905060</v>
          </cell>
          <cell r="B4657" t="str">
            <v xml:space="preserve">FORNECIMENTO E ASSENTAMENTO DE TUBOS SOLDAVEIS DE PVC RIGIDO DIAM. 60 MM, INCLUSIVE CONEXOES E ABERTURA DE RASGOS EM ALVENARIA, PARA COLUNAS DE AGUA.  </v>
          </cell>
          <cell r="C4657" t="str">
            <v>m</v>
          </cell>
          <cell r="D4657">
            <v>25.41</v>
          </cell>
        </row>
        <row r="4658">
          <cell r="A4658">
            <v>0</v>
          </cell>
        </row>
        <row r="4659">
          <cell r="A4659" t="str">
            <v>301905070</v>
          </cell>
          <cell r="B4659" t="str">
            <v xml:space="preserve">FORNECIMENTO E ASSENTAMENTO DE TUBOS SOLDAVEIS DE PVC RIGIDO DIAM. 75 MM, INCLUSIVE CONEXOES E ABERTURA DE RASGOS EM ALVENARIA, PARA COLUNAS DE AGUA.  </v>
          </cell>
          <cell r="C4659" t="str">
            <v>m</v>
          </cell>
          <cell r="D4659">
            <v>36.159999999999997</v>
          </cell>
        </row>
        <row r="4660">
          <cell r="A4660">
            <v>0</v>
          </cell>
        </row>
        <row r="4661">
          <cell r="A4661" t="str">
            <v>301906010</v>
          </cell>
          <cell r="B4661" t="str">
            <v xml:space="preserve">CAIXA COLETORA DE INSPECAO OU DE AREIA C/ PAREDES EM ALVENARIA , LAJE DE TAMPA E DE FUNDO EM CONCRETO, REVESTIDA INTERNAMENTE COM ARGAMASSA DE CIMENTO E AREIA 1:4,DIMENSOES INTERNAS 0,50 X 0,50 M, COM PROFUNDIDADE ATE 0,8M.  </v>
          </cell>
          <cell r="C4661" t="str">
            <v>Un</v>
          </cell>
          <cell r="D4661">
            <v>188.08</v>
          </cell>
        </row>
        <row r="4662">
          <cell r="A4662">
            <v>0</v>
          </cell>
        </row>
        <row r="4663">
          <cell r="A4663" t="str">
            <v>301906020</v>
          </cell>
          <cell r="B4663" t="str">
            <v xml:space="preserve">CAIXA COLETORA DE INSPECAO OU DE AREIA C/ PAREDES EM ALVENARIA, LAJE DE TAMPA E DE FUNDO EM CONCRETO, REVESTIDA INTERNAMENTE COM ARGAMASSA DE CIMENTO E AREIA 1:4, DIMENSOES INTERNAS 0,60 X 0,60 M, COM PROFUNDIDADE ATE 1,0M.  </v>
          </cell>
          <cell r="C4663" t="str">
            <v>Un</v>
          </cell>
          <cell r="D4663">
            <v>265.17</v>
          </cell>
        </row>
        <row r="4664">
          <cell r="A4664">
            <v>0</v>
          </cell>
        </row>
        <row r="4665">
          <cell r="A4665" t="str">
            <v>301906030</v>
          </cell>
          <cell r="B4665" t="str">
            <v xml:space="preserve">CAIXA DE GORDURA COM PAREDES EM ALVENARIA,LAJE DE TAMPA E DE FUNDO EM CONCRETO, REVESTIDA INTERNAMENTE COM ARGAMASSA DE CIMENTO E AREIA 1:4, DIMENSOES INTERNAS 0,50 X 0,50 X 0,50 M COM CHICANA DE CONCRETO.  </v>
          </cell>
          <cell r="C4665" t="str">
            <v>Un</v>
          </cell>
          <cell r="D4665">
            <v>170.5</v>
          </cell>
        </row>
        <row r="4666">
          <cell r="A4666">
            <v>0</v>
          </cell>
        </row>
        <row r="4667">
          <cell r="A4667" t="str">
            <v>301907010</v>
          </cell>
          <cell r="B4667" t="str">
            <v xml:space="preserve">FORNECIMENTO E ASSENTAMENTO DE BACIA SANITARIA DE LOUCA BRANCA, CELITE, LINHA SAVEIRO OU SIMILAR, INCLUSIVE TAMPA E ACESSORIOS CORRESPONDENTES.  </v>
          </cell>
          <cell r="C4667" t="str">
            <v>Cj</v>
          </cell>
          <cell r="D4667">
            <v>113.48</v>
          </cell>
        </row>
        <row r="4668">
          <cell r="A4668">
            <v>0</v>
          </cell>
        </row>
        <row r="4669">
          <cell r="A4669" t="str">
            <v>301907020</v>
          </cell>
          <cell r="B4669" t="str">
            <v xml:space="preserve">FORNECIMENTO E ASSENTAMENTO DE BACIA SANITARIA COM CAIXA ACOPLADA, LOUCA BRANCA, CELITE, LINHA SAVEIRO OU SIMILAR, INCLUSIVE TAMPA E ACESSORIOS CORRESPONDENTES.  </v>
          </cell>
          <cell r="C4669" t="str">
            <v>Cj</v>
          </cell>
          <cell r="D4669">
            <v>236.61</v>
          </cell>
        </row>
        <row r="4670">
          <cell r="A4670">
            <v>0</v>
          </cell>
        </row>
        <row r="4671">
          <cell r="A4671" t="str">
            <v>301907028</v>
          </cell>
          <cell r="B4671" t="str">
            <v>ASSENTAMENTO DE BACIA SANITÁRIA DE LOUÇA DECA VOGUE PLUS LINHA CONFORT  MOD P51 (P/DEFICIENTES), ACESSÓRIOS (PARAFUSOS DE FIXAÇÃO, ANEL DE VEDAÇÃO, TUBO DE LIGAÇÃO DE PVC CROMADO ASTRA  OU SIMILAR ) E ASSSENTO SANITÁRIO EM MDF LAQUEADO BRANCO SICMOL OU SI</v>
          </cell>
          <cell r="C4671" t="str">
            <v>Un</v>
          </cell>
          <cell r="D4671">
            <v>450.63</v>
          </cell>
        </row>
        <row r="4672">
          <cell r="A4672">
            <v>0</v>
          </cell>
        </row>
        <row r="4673">
          <cell r="A4673" t="str">
            <v>301907030</v>
          </cell>
          <cell r="B4673" t="str">
            <v xml:space="preserve">FORNECIMENTO E ASSENTAMENTO DE LAVATORIO SIMPLES, GRANDE, SEM COLUNA, DE LOUCA BRANCA, CELITE,LINHA SAVEIRO OU SIMILAR, INCLUSIVE ACESSORIOS CORRESPONDENTES.  </v>
          </cell>
          <cell r="C4673" t="str">
            <v>Cj</v>
          </cell>
          <cell r="D4673">
            <v>63.62</v>
          </cell>
        </row>
        <row r="4674">
          <cell r="A4674">
            <v>0</v>
          </cell>
        </row>
        <row r="4675">
          <cell r="A4675" t="str">
            <v>301907034</v>
          </cell>
          <cell r="B4675" t="str">
            <v xml:space="preserve"> FORNECIMENTO E ASSENTAMENTO  DE SIFÃO COPO  PVC CROMADO 1"  </v>
          </cell>
          <cell r="C4675" t="str">
            <v>Un</v>
          </cell>
          <cell r="D4675">
            <v>30.4</v>
          </cell>
        </row>
        <row r="4676">
          <cell r="A4676">
            <v>0</v>
          </cell>
        </row>
        <row r="4677">
          <cell r="A4677" t="str">
            <v>301907035</v>
          </cell>
          <cell r="B4677" t="str">
            <v xml:space="preserve"> FORNECIMENTO E ASSENTAMENTO DE CUBA DE LOUÇA DECA CÓD L-50 OU SIMILAR INCLUSIVE  E VÁLVULA DE PVC CROMADA.   </v>
          </cell>
          <cell r="C4677" t="str">
            <v>Un</v>
          </cell>
          <cell r="D4677">
            <v>83.47</v>
          </cell>
        </row>
        <row r="4678">
          <cell r="A4678">
            <v>0</v>
          </cell>
        </row>
        <row r="4679">
          <cell r="A4679" t="str">
            <v>301907036</v>
          </cell>
          <cell r="B4679"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79" t="str">
            <v>Un</v>
          </cell>
          <cell r="D4679">
            <v>63.62</v>
          </cell>
        </row>
        <row r="4680">
          <cell r="A4680">
            <v>0</v>
          </cell>
        </row>
        <row r="4681">
          <cell r="A4681" t="str">
            <v>301907037</v>
          </cell>
          <cell r="B4681" t="str">
            <v xml:space="preserve">FORNECIMENTO E INSTALAÇÃO DE TANQUE DE LOUÇA, COM COLUNA, 30 LITROS, COR BRANCA, FAB:CELITE OU SIMILAR,INCLUSIVE  SIFÃO COPO PARA TANQUE DE 1 1/4"X 1 1/2"EM PVC  E VÁLVULA DE ESCOAMENTO EM PVC, PARA TANQUE DE 1 1/4".  </v>
          </cell>
          <cell r="C4681" t="str">
            <v>Un</v>
          </cell>
          <cell r="D4681">
            <v>363.22</v>
          </cell>
        </row>
        <row r="4682">
          <cell r="A4682">
            <v>0</v>
          </cell>
        </row>
        <row r="4683">
          <cell r="A4683" t="str">
            <v>301907060</v>
          </cell>
          <cell r="B4683" t="str">
            <v xml:space="preserve">FORNECIMENTO E ASSENTAMENTO DE MICTORIO SIFONADO PARA PAREDE DE LOUCA BRANCA CELITE LINHA INSTITUCIONAIS OU SIMILAR, INCLUSIVE ACESSORIOS CORRESPONDENTES.  </v>
          </cell>
          <cell r="C4683" t="str">
            <v>Cj</v>
          </cell>
          <cell r="D4683">
            <v>113.25</v>
          </cell>
        </row>
        <row r="4684">
          <cell r="A4684">
            <v>0</v>
          </cell>
        </row>
        <row r="4685">
          <cell r="A4685" t="str">
            <v>301907070</v>
          </cell>
          <cell r="B4685" t="str">
            <v xml:space="preserve">FORNECIMENTO E ASSENTAMENTO DE SABONETEIRA DE LOUCA BRANCA,CELITE OU SIMILAR, NAS DIMENSOES 7.5 X 15 CM.  </v>
          </cell>
          <cell r="C4685" t="str">
            <v>Un</v>
          </cell>
          <cell r="D4685">
            <v>16.399999999999999</v>
          </cell>
        </row>
        <row r="4686">
          <cell r="A4686">
            <v>0</v>
          </cell>
        </row>
        <row r="4687">
          <cell r="A4687" t="str">
            <v>301907080</v>
          </cell>
          <cell r="B4687" t="str">
            <v xml:space="preserve">FORNECIMENTO E ASSENTAMENTO DE CABIDE DE LOUCA BRANCA, CELITE OU SIMILAR, COM UM GANCHO.  </v>
          </cell>
          <cell r="C4687" t="str">
            <v>Un</v>
          </cell>
          <cell r="D4687">
            <v>11.87</v>
          </cell>
        </row>
        <row r="4688">
          <cell r="A4688">
            <v>0</v>
          </cell>
        </row>
        <row r="4689">
          <cell r="A4689" t="str">
            <v>301907090</v>
          </cell>
          <cell r="B4689" t="str">
            <v xml:space="preserve">FORNECIMENTO E ASSENTAMENTO DE PAPELEIRA DE LOUCA BRANCA, CELITE OU SIMILAR,NAS DIMENSOES 15 X 15 CM.  </v>
          </cell>
          <cell r="C4689" t="str">
            <v>UD</v>
          </cell>
          <cell r="D4689">
            <v>19.62</v>
          </cell>
        </row>
        <row r="4690">
          <cell r="A4690">
            <v>0</v>
          </cell>
        </row>
        <row r="4691">
          <cell r="A4691" t="str">
            <v>301907100</v>
          </cell>
          <cell r="B4691" t="str">
            <v xml:space="preserve">FORNECIMENTO ASSENTAMENTO DE PIA DE COZINHA COM CUBA SIMPLES DE ACO INOXIDAVEL, MEKAL OU SIMILAR,NAS DIMENSOES 0.40 X 0,34 X 0,15 M,INCLUSIVE ACESSORIOS CORRESPONDENTES.  </v>
          </cell>
          <cell r="C4691" t="str">
            <v>Cj</v>
          </cell>
          <cell r="D4691">
            <v>118.03</v>
          </cell>
        </row>
        <row r="4692">
          <cell r="A4692">
            <v>0</v>
          </cell>
        </row>
        <row r="4693">
          <cell r="A4693" t="str">
            <v>301907170</v>
          </cell>
          <cell r="B4693" t="str">
            <v xml:space="preserve">FORNECIMENTO DE DUCHA MANUAL, ACQUA JET, REF. 2195 JR, FABRIMAR OU SIMILAR, INCLUSIVE FIXACAO.  </v>
          </cell>
          <cell r="C4693" t="str">
            <v>Un</v>
          </cell>
          <cell r="D4693">
            <v>66.47</v>
          </cell>
        </row>
        <row r="4694">
          <cell r="A4694">
            <v>0</v>
          </cell>
        </row>
        <row r="4695">
          <cell r="A4695" t="str">
            <v>301907180</v>
          </cell>
          <cell r="B4695" t="str">
            <v xml:space="preserve">FORNECIMENTO DE CHUVEIRO COM ARTICULACAO, DIAMETRO DE 1/2 POL. COM ACABAMENTO CROMADO,REF. C 1991-FABRIMAR OU SIMILAR, INCLUSIVE FIXACAO  </v>
          </cell>
          <cell r="C4695" t="str">
            <v>Un</v>
          </cell>
          <cell r="D4695">
            <v>121.92</v>
          </cell>
        </row>
        <row r="4696">
          <cell r="A4696">
            <v>0</v>
          </cell>
        </row>
        <row r="4697">
          <cell r="A4697" t="str">
            <v>301907200</v>
          </cell>
          <cell r="B4697" t="str">
            <v xml:space="preserve">FORNECIMENTO DE CHUVEIRO COM HASTE DE PLASTICO, DIAM. 1/2 POL. TIGRE OU SIMILAR, INCLUSIVE FIXACAO.  </v>
          </cell>
          <cell r="C4697" t="str">
            <v>UD</v>
          </cell>
          <cell r="D4697">
            <v>5.72</v>
          </cell>
        </row>
        <row r="4698">
          <cell r="A4698">
            <v>0</v>
          </cell>
        </row>
        <row r="4699">
          <cell r="A4699" t="str">
            <v>301907210</v>
          </cell>
          <cell r="B4699" t="str">
            <v xml:space="preserve"> FORNECIMENTO DE CAIXA DE DESCARGA DE SOBREPOR (TUBO ALTO), DE PLASTICO ( AKROS) OU SIMILAR, INCLUSIVE FIXACAO E ACESSORIOS CORRESPONDENTES.   </v>
          </cell>
          <cell r="C4699" t="str">
            <v>Cj</v>
          </cell>
          <cell r="D4699">
            <v>98.67</v>
          </cell>
        </row>
        <row r="4700">
          <cell r="A4700">
            <v>0</v>
          </cell>
        </row>
        <row r="4701">
          <cell r="A4701" t="str">
            <v>301907250</v>
          </cell>
          <cell r="B4701" t="str">
            <v xml:space="preserve">FORNECIMENTO DE VALVULA DE DESCARGA COM REGISTRO, DOCOL OU SIMILAR, INCLUSIVE FIXACAO.  </v>
          </cell>
          <cell r="C4701" t="str">
            <v>Un</v>
          </cell>
          <cell r="D4701">
            <v>175.77</v>
          </cell>
        </row>
        <row r="4702">
          <cell r="A4702">
            <v>0</v>
          </cell>
        </row>
        <row r="4703">
          <cell r="A4703" t="str">
            <v>301907260</v>
          </cell>
          <cell r="B4703" t="str">
            <v xml:space="preserve">FORNECIMENTO DE TORNEIRA DE PRESSAO PARA PIA DIAMETRO 1/2, REF. 1159 C-39, DECA OU SIMILAR, INCLUSIVE FIXACAO.  </v>
          </cell>
          <cell r="C4703" t="str">
            <v>Un</v>
          </cell>
          <cell r="D4703">
            <v>92.68</v>
          </cell>
        </row>
        <row r="4704">
          <cell r="A4704">
            <v>0</v>
          </cell>
        </row>
        <row r="4705">
          <cell r="A4705" t="str">
            <v>301907270</v>
          </cell>
          <cell r="B4705" t="str">
            <v xml:space="preserve">FORNECIMENTO DE TORNEIRA DE PRESSAO PARA PIA, COM ACABAMENTO CROMADO, DIAMETRO DE 1/2 POL., REF. 1158, JR FABRIMAR OU SIMILAR, INCLUSIVE FIXACAO.  </v>
          </cell>
          <cell r="C4705" t="str">
            <v>UD</v>
          </cell>
          <cell r="D4705">
            <v>32.979999999999997</v>
          </cell>
        </row>
        <row r="4706">
          <cell r="A4706">
            <v>0</v>
          </cell>
        </row>
        <row r="4707">
          <cell r="A4707" t="str">
            <v>301907275</v>
          </cell>
          <cell r="B4707" t="str">
            <v xml:space="preserve">FORNECIMENTO DE TORNEIRA DE PRESSAO PARA PIA, COM ACABAMENTO CROMADO, DIAM. DE 1/2 POL., COM AREJADOR, REF.1158, LINHA C-33 SIGMA OU SIMILAR, INCLUSIVE FIXACAO.  </v>
          </cell>
          <cell r="C4707" t="str">
            <v>Un</v>
          </cell>
          <cell r="D4707">
            <v>32.979999999999997</v>
          </cell>
        </row>
        <row r="4708">
          <cell r="A4708">
            <v>0</v>
          </cell>
        </row>
        <row r="4709">
          <cell r="A4709" t="str">
            <v>301907280</v>
          </cell>
          <cell r="B4709" t="str">
            <v xml:space="preserve">FORNECIMENTO DE TORNEIRA DE PRESSAO PARA LAVATORIO, COM ACABAMENTO CROMADO, DIAM.1/2" REF. 1193 C-39 DECA OU SIMILAR, INCLUSIVE FIXACAO.  </v>
          </cell>
          <cell r="C4709" t="str">
            <v>Un</v>
          </cell>
          <cell r="D4709">
            <v>103.21</v>
          </cell>
        </row>
        <row r="4710">
          <cell r="A4710">
            <v>0</v>
          </cell>
        </row>
        <row r="4711">
          <cell r="A4711" t="str">
            <v>301907285</v>
          </cell>
          <cell r="B4711" t="str">
            <v xml:space="preserve">FORNECIMENTO DE TORNEIRA DE PRESSAO PARA LAVATORIO, COM ACABAMENTO CROMADO, DIAM.1/2 POL., REF.1190 DL, FABRIMAR OU SIMILAR, INCLUSIVE FIXACAO.  </v>
          </cell>
          <cell r="C4711" t="str">
            <v>Un</v>
          </cell>
          <cell r="D4711">
            <v>101.77</v>
          </cell>
        </row>
        <row r="4712">
          <cell r="A4712">
            <v>0</v>
          </cell>
        </row>
        <row r="4713">
          <cell r="A4713" t="str">
            <v>301907290</v>
          </cell>
          <cell r="B4713" t="str">
            <v xml:space="preserve">FORNECIMENTO DE TORNEIRA DE PRESSAO PARA LAVATORIO, COM ACABAMENTO CROMADO,DIAMETRO DE 1/2 POL., REF.1193, LINHA C-33, SIGMA OU SIMILAR, INCLUSIVE FIXACAO.  </v>
          </cell>
          <cell r="C4713" t="str">
            <v>UD</v>
          </cell>
          <cell r="D4713">
            <v>30.75</v>
          </cell>
        </row>
        <row r="4714">
          <cell r="A4714">
            <v>0</v>
          </cell>
        </row>
        <row r="4715">
          <cell r="A4715" t="str">
            <v>301907300</v>
          </cell>
          <cell r="B4715" t="str">
            <v xml:space="preserve">FORNECIMENTO DE TORNEIRA DE PRESSAO PARA LAVANDARIA, COM ACABAMENTO CROMADO,DIAMETRO DE 1/2 POL., REF.1152, FABRIMAR OU SIMILAR,LINHA JUNIOR, INCLUSIVE FIXACAO.  </v>
          </cell>
          <cell r="C4715" t="str">
            <v>Un</v>
          </cell>
          <cell r="D4715">
            <v>22.93</v>
          </cell>
        </row>
        <row r="4716">
          <cell r="A4716">
            <v>0</v>
          </cell>
        </row>
        <row r="4717">
          <cell r="A4717" t="str">
            <v>301907310</v>
          </cell>
          <cell r="B4717" t="str">
            <v xml:space="preserve">FORNECIMENTO DE TORNEIRA DE PRESSAO PARA LAVANDARIA, COM ACABAMENTO CROMADO, DIAMETRO DE 1/2 POL. REF.1153, LINHA C-33, SIGMA OU SIMILAR.  </v>
          </cell>
          <cell r="C4717" t="str">
            <v>UD</v>
          </cell>
          <cell r="D4717">
            <v>22.93</v>
          </cell>
        </row>
        <row r="4718">
          <cell r="A4718">
            <v>0</v>
          </cell>
        </row>
        <row r="4719">
          <cell r="A4719" t="str">
            <v>301907350</v>
          </cell>
          <cell r="B4719" t="str">
            <v xml:space="preserve">FORNECIMENTO DE REGISTRO DE PRESSAO COM CANOPLA ACABAMENTO CROMADO, REF.1416, DECA 50 OU SIMILAR, LINHA PRATA, DIAMETRO DE 3/4 POL.,INCLUSIVE FIXACAO.  </v>
          </cell>
          <cell r="C4719" t="str">
            <v>Un</v>
          </cell>
          <cell r="D4719">
            <v>87.36</v>
          </cell>
        </row>
        <row r="4720">
          <cell r="A4720">
            <v>0</v>
          </cell>
        </row>
        <row r="4721">
          <cell r="A4721" t="str">
            <v>301907360</v>
          </cell>
          <cell r="B4721" t="str">
            <v xml:space="preserve">FORNECIMENTO DE REGISTRO DE PRESSAO COM CANOPLA, ACABAMENTO CROMADO, REF.1416, FABRIMAR OU SIMILAR, DIAMETRO DE 3/4 POL., INCLUSIVE FIXACAO.  </v>
          </cell>
          <cell r="C4721" t="str">
            <v>Un</v>
          </cell>
          <cell r="D4721">
            <v>61.92</v>
          </cell>
        </row>
        <row r="4722">
          <cell r="A4722">
            <v>0</v>
          </cell>
        </row>
        <row r="4723">
          <cell r="A4723" t="str">
            <v>301907390</v>
          </cell>
          <cell r="B4723" t="str">
            <v xml:space="preserve">FORNECIMENTO DE REGISTRO DE GAVETA COM CANOPLA, ACABAMENTO CROMADO, REF.1509-C39,DECA OU SIMILAR, LINHA PRATA, DIAMETRO DE 3/4 POL.,INCLUSIVE FIXACAO.  </v>
          </cell>
          <cell r="C4723" t="str">
            <v>Un</v>
          </cell>
          <cell r="D4723">
            <v>68.67</v>
          </cell>
        </row>
        <row r="4724">
          <cell r="A4724">
            <v>0</v>
          </cell>
        </row>
        <row r="4725">
          <cell r="A4725" t="str">
            <v>301907450</v>
          </cell>
          <cell r="B4725" t="str">
            <v xml:space="preserve">FORNECIMENTO DE REGISTRO DE GAVETA BRUTO, REF 1502, DECA OU SIMILAR, DIAMETRO DE 3/4 POL., INCLUSIVE FIXACAO.  </v>
          </cell>
          <cell r="C4725" t="str">
            <v>Un</v>
          </cell>
          <cell r="D4725">
            <v>32.68</v>
          </cell>
        </row>
        <row r="4726">
          <cell r="A4726">
            <v>0</v>
          </cell>
        </row>
        <row r="4727">
          <cell r="A4727" t="str">
            <v>301907460</v>
          </cell>
          <cell r="B4727" t="str">
            <v xml:space="preserve">FORNECIMENTO DE REGISTRO DE GAVETA BRUTO, REF 1502, DECA OU SIMILAR, DIAMETRO DE 1 POL., IN CLUSIVE FIXACAO.  </v>
          </cell>
          <cell r="C4727" t="str">
            <v>Un</v>
          </cell>
          <cell r="D4727">
            <v>44.08</v>
          </cell>
        </row>
        <row r="4728">
          <cell r="A4728">
            <v>0</v>
          </cell>
        </row>
        <row r="4729">
          <cell r="A4729" t="str">
            <v>301907470</v>
          </cell>
          <cell r="B4729" t="str">
            <v xml:space="preserve">FORNECIMENTO DE REGISTRO DE GAVETA BRUTO, REF 1502, DECA OU SIMILAR, DIAMETRO DE 1.1/4 POL. INCLUSIVE FIXACAO.  </v>
          </cell>
          <cell r="C4729" t="str">
            <v>Un</v>
          </cell>
          <cell r="D4729">
            <v>60.63</v>
          </cell>
        </row>
        <row r="4730">
          <cell r="A4730">
            <v>0</v>
          </cell>
        </row>
        <row r="4731">
          <cell r="A4731" t="str">
            <v>301907480</v>
          </cell>
          <cell r="B4731" t="str">
            <v xml:space="preserve">FORNECIMENTO DE REGISTRO DE GAVETA BRUTO, REF 1502, DECA OU SIMILAR, DIAMETRO DE 1.1/2 POL. INCLUSIVE FIXACAO.  </v>
          </cell>
          <cell r="C4731" t="str">
            <v>UD</v>
          </cell>
          <cell r="D4731">
            <v>67.78</v>
          </cell>
        </row>
        <row r="4732">
          <cell r="A4732">
            <v>0</v>
          </cell>
        </row>
        <row r="4733">
          <cell r="A4733" t="str">
            <v>301907500</v>
          </cell>
          <cell r="B4733" t="str">
            <v xml:space="preserve">FORNECIMENTO DE REGISTRO DE GAVETA BRUTO, REF 1502, DECA OU SIMILAR, DIAM. 2. 1/2 POL., INCLUSIVE FIXACAO.  </v>
          </cell>
          <cell r="C4733" t="str">
            <v>UD</v>
          </cell>
          <cell r="D4733">
            <v>226.73</v>
          </cell>
        </row>
        <row r="4734">
          <cell r="A4734">
            <v>0</v>
          </cell>
        </row>
        <row r="4735">
          <cell r="A4735" t="str">
            <v>301907525</v>
          </cell>
          <cell r="B4735" t="str">
            <v xml:space="preserve">FORNECIMENTO DE BOMBA 3/4 HP, INCLUSIVE ACESSORIOS, FIXACAO E INSTALACAO.  </v>
          </cell>
          <cell r="C4735" t="str">
            <v>Cj</v>
          </cell>
          <cell r="D4735">
            <v>527.73</v>
          </cell>
        </row>
        <row r="4736">
          <cell r="A4736">
            <v>0</v>
          </cell>
        </row>
        <row r="4737">
          <cell r="A4737" t="str">
            <v>301907530</v>
          </cell>
          <cell r="B4737" t="str">
            <v xml:space="preserve">FORNECIMENTO DE VALVULA DE RETENCAO HORIZONTAL, DIAM. 1 POL., INCLUSIVE INSTALACAO.  </v>
          </cell>
          <cell r="C4737" t="str">
            <v>UD</v>
          </cell>
          <cell r="D4737">
            <v>42.52</v>
          </cell>
        </row>
        <row r="4738">
          <cell r="A4738">
            <v>0</v>
          </cell>
        </row>
        <row r="4739">
          <cell r="A4739" t="str">
            <v>301907540</v>
          </cell>
          <cell r="B4739" t="str">
            <v xml:space="preserve">FORNECIMENTO DE VALVULA DE RETENCAO VERTICAL, DIAMETRO DE 1 POLEGADA, INCLUSIVE INSTALACAO.  </v>
          </cell>
          <cell r="C4739" t="str">
            <v>UD</v>
          </cell>
          <cell r="D4739">
            <v>28.97</v>
          </cell>
        </row>
        <row r="4740">
          <cell r="A4740">
            <v>0</v>
          </cell>
        </row>
        <row r="4741">
          <cell r="A4741" t="str">
            <v>301907570</v>
          </cell>
          <cell r="B4741" t="str">
            <v xml:space="preserve">INSTALACAO DE TORNEIRA DE BOIA DIAM.3/4 POL., INCLUSIVE O FORNECIMENTO DA MESMA.  </v>
          </cell>
          <cell r="C4741" t="str">
            <v>UD</v>
          </cell>
          <cell r="D4741">
            <v>8.3800000000000008</v>
          </cell>
        </row>
        <row r="4742">
          <cell r="A4742">
            <v>0</v>
          </cell>
        </row>
        <row r="4743">
          <cell r="A4743" t="str">
            <v>301908071</v>
          </cell>
          <cell r="B4743" t="str">
            <v xml:space="preserve">FORNECIMENTO E EXECUÇÃO DE CAMADA DE BRITA 50 EM SUMIDOURO E/OU FILTRO ANAERÓBICO  </v>
          </cell>
          <cell r="C4743" t="str">
            <v>m3</v>
          </cell>
          <cell r="D4743">
            <v>76.83</v>
          </cell>
        </row>
        <row r="4744">
          <cell r="A4744">
            <v>0</v>
          </cell>
        </row>
        <row r="4745">
          <cell r="A4745" t="str">
            <v>302110028</v>
          </cell>
          <cell r="B4745" t="str">
            <v xml:space="preserve">EXECUCAO DE CAMADA DRENANTE COM BRITA 25MM, INCLUSIVE O FORNECIMENTO DA MESMA.  </v>
          </cell>
          <cell r="C4745" t="str">
            <v>m3</v>
          </cell>
          <cell r="D4745">
            <v>75.91</v>
          </cell>
        </row>
        <row r="4746">
          <cell r="A4746">
            <v>0</v>
          </cell>
        </row>
        <row r="4747">
          <cell r="A4747" t="str">
            <v>302111010</v>
          </cell>
          <cell r="B4747" t="str">
            <v xml:space="preserve">COLOCACAO DE CALHA DE CONCRETO DE 0,30 M DE DIAMETRO, INCLUINDO CORTE DO TUBO, ESCAVACAO ATE 1,50M DE PROFUNDIDADE,REATERRO COMPACTADO E FORNECIMENTO DA MESMA.  </v>
          </cell>
          <cell r="C4747" t="str">
            <v>Un</v>
          </cell>
          <cell r="D4747">
            <v>71.760000000000005</v>
          </cell>
        </row>
        <row r="4748">
          <cell r="A4748">
            <v>0</v>
          </cell>
        </row>
        <row r="4749">
          <cell r="A4749" t="str">
            <v>302501071</v>
          </cell>
          <cell r="B4749" t="str">
            <v xml:space="preserve">LIMPEZA GERAL DA OBRA (POR METRO QUADRADO DE CONSTRUÇÃO)  </v>
          </cell>
          <cell r="C4749" t="str">
            <v>m2</v>
          </cell>
          <cell r="D4749">
            <v>0.91</v>
          </cell>
        </row>
      </sheetData>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E 5"/>
      <sheetName val="LOTE 6"/>
      <sheetName val="Plan1"/>
    </sheetNames>
    <sheetDataSet>
      <sheetData sheetId="0"/>
      <sheetData sheetId="1" refreshError="1">
        <row r="10">
          <cell r="AE10">
            <v>1.3</v>
          </cell>
        </row>
        <row r="11">
          <cell r="AE11">
            <v>0.83682008368200833</v>
          </cell>
        </row>
      </sheetData>
      <sheetData sheetId="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completo"/>
      <sheetName val="Orcamento"/>
      <sheetName val="Plan1"/>
      <sheetName val="Plan2"/>
      <sheetName val="Plan3"/>
      <sheetName val="INSUMOS (2)"/>
      <sheetName val="Toposolo+Schahin"/>
      <sheetName val="Toposolo"/>
      <sheetName val="Toposolo-Resumo"/>
      <sheetName val="resumo_aut1"/>
      <sheetName val="QuQuant"/>
      <sheetName val="restauração "/>
    </sheetNames>
    <sheetDataSet>
      <sheetData sheetId="0" refreshError="1"/>
      <sheetData sheetId="1">
        <row r="7">
          <cell r="B7" t="str">
            <v>Código da Composição Custo Unit.</v>
          </cell>
          <cell r="C7" t="str">
            <v>DISCRIMINAÇÃO</v>
          </cell>
        </row>
        <row r="9">
          <cell r="B9">
            <v>184333</v>
          </cell>
          <cell r="C9" t="str">
            <v xml:space="preserve">Saboneteira de louça branca ou em cores, 15x15 cm com alça </v>
          </cell>
        </row>
        <row r="10">
          <cell r="B10">
            <v>184337</v>
          </cell>
          <cell r="C10" t="str">
            <v xml:space="preserve">Porta-papel de louça branca </v>
          </cell>
        </row>
        <row r="11">
          <cell r="B11" t="str">
            <v>020404</v>
          </cell>
          <cell r="C11" t="str">
            <v xml:space="preserve">Abrigo provisório para alojamento e deposito de materiais e ferramentas </v>
          </cell>
        </row>
        <row r="12">
          <cell r="B12" t="str">
            <v>050404</v>
          </cell>
          <cell r="C12" t="str">
            <v xml:space="preserve">Armadura de aço ca-50 grossa d=12,5 a 25mm (1/2'' a 1'') </v>
          </cell>
        </row>
        <row r="13">
          <cell r="B13" t="str">
            <v>020126</v>
          </cell>
          <cell r="C13" t="str">
            <v xml:space="preserve">Remoção de porta ou janela inclusive batente </v>
          </cell>
        </row>
        <row r="14">
          <cell r="B14" t="str">
            <v>PENT06</v>
          </cell>
          <cell r="C14" t="str">
            <v>Fornecimento e assentamento de placa da obra (pmo), conforme caderno de especificação</v>
          </cell>
        </row>
        <row r="15">
          <cell r="B15" t="str">
            <v>184305</v>
          </cell>
          <cell r="C15" t="str">
            <v xml:space="preserve">Bacia de louca branca.c/caixa acoplada </v>
          </cell>
        </row>
        <row r="16">
          <cell r="B16" t="str">
            <v>MEL18</v>
          </cell>
          <cell r="C16" t="str">
            <v xml:space="preserve">Ducha cromada manual </v>
          </cell>
        </row>
        <row r="17">
          <cell r="B17" t="str">
            <v>MEL01</v>
          </cell>
          <cell r="C17" t="str">
            <v xml:space="preserve">Demolição de cobertura com telha ceramica </v>
          </cell>
        </row>
        <row r="18">
          <cell r="B18" t="str">
            <v>180786</v>
          </cell>
          <cell r="C18" t="str">
            <v xml:space="preserve">Luva de redução soldavel de pvc marrom d=32x25 mm </v>
          </cell>
        </row>
        <row r="19">
          <cell r="B19" t="str">
            <v>180767</v>
          </cell>
          <cell r="C19" t="str">
            <v xml:space="preserve">Te 90 redução soldavel de pvc marrom d=32 x 25 mm </v>
          </cell>
        </row>
        <row r="20">
          <cell r="B20" t="str">
            <v>180758</v>
          </cell>
          <cell r="C20" t="str">
            <v xml:space="preserve">Te 90 soldavel de pvc marrom d=25 mm </v>
          </cell>
        </row>
        <row r="21">
          <cell r="B21" t="str">
            <v>180738</v>
          </cell>
          <cell r="C21" t="str">
            <v xml:space="preserve">Joelho 90 soldavel de pvc marrom d=25 mm </v>
          </cell>
        </row>
        <row r="22">
          <cell r="B22" t="str">
            <v>TONINHO 01</v>
          </cell>
          <cell r="C22" t="str">
            <v xml:space="preserve">Caixa de gordura em alvenaria 1 tijolo comum macico </v>
          </cell>
        </row>
        <row r="23">
          <cell r="B23" t="str">
            <v>181112</v>
          </cell>
          <cell r="C23" t="str">
            <v xml:space="preserve">Registro de gaveta c/canopla cromada  d=25mm (1') </v>
          </cell>
        </row>
        <row r="24">
          <cell r="B24" t="str">
            <v>180703</v>
          </cell>
          <cell r="C24" t="str">
            <v>Tubo soldavel de pvc marrom d=32 mm</v>
          </cell>
        </row>
        <row r="25">
          <cell r="B25" t="str">
            <v>180702</v>
          </cell>
          <cell r="C25" t="str">
            <v xml:space="preserve">Tubo soldavel de pvc marrom d=25 mm </v>
          </cell>
        </row>
        <row r="26">
          <cell r="B26" t="str">
            <v>180207</v>
          </cell>
          <cell r="C26" t="str">
            <v>Enchimento de rasgo em alvenaria com argamassa mista  traco1:4 para tubulação d=15mm(1/2) a 25 mm (1'')</v>
          </cell>
        </row>
        <row r="27">
          <cell r="B27" t="str">
            <v>180208</v>
          </cell>
          <cell r="C27" t="str">
            <v>Enchimento de rasgo em alvenaria com argamassa mista  traco1:4 para tubulação d=32mm(1 1/4) a 50 mm (2'')</v>
          </cell>
        </row>
        <row r="28">
          <cell r="B28" t="str">
            <v>180202</v>
          </cell>
          <cell r="C28" t="str">
            <v>Rasgo em alvenaria para passagem de tubulação d=32mm (1 1/4) a 50mm (2'')</v>
          </cell>
        </row>
        <row r="29">
          <cell r="B29" t="str">
            <v>180201</v>
          </cell>
          <cell r="C29" t="str">
            <v xml:space="preserve">Rasgo em alvenaria para passagem de tubulação d=15mm (1/2) a 25mm (1'') </v>
          </cell>
        </row>
        <row r="30">
          <cell r="B30" t="str">
            <v>MEL30</v>
          </cell>
          <cell r="C30" t="str">
            <v>Placas de concreto armado pré-moldado nas dimensões 1,50x0,63x0,06 m inclusive assentamento</v>
          </cell>
        </row>
        <row r="31">
          <cell r="B31" t="str">
            <v>MEL29</v>
          </cell>
          <cell r="C31" t="str">
            <v>Colchão de concreto estrutural fck=13,5 mpa</v>
          </cell>
        </row>
        <row r="32">
          <cell r="B32" t="str">
            <v>MEL28</v>
          </cell>
          <cell r="C32" t="str">
            <v>Adaptador para saida de vaso 100 mm</v>
          </cell>
        </row>
        <row r="33">
          <cell r="B33" t="str">
            <v>MEL27</v>
          </cell>
          <cell r="C33" t="str">
            <v>Borda do piso em tijoleira nas dimensões 0,20x0,10 m</v>
          </cell>
        </row>
        <row r="34">
          <cell r="B34" t="str">
            <v>MEL26</v>
          </cell>
          <cell r="C34" t="str">
            <v>Imunização do madeiramento da estrutura da coberta</v>
          </cell>
        </row>
        <row r="35">
          <cell r="B35" t="str">
            <v>MEL24</v>
          </cell>
          <cell r="C35" t="str">
            <v>Demarcação da porta da cozinha existente</v>
          </cell>
        </row>
        <row r="36">
          <cell r="B36" t="str">
            <v>MEL23</v>
          </cell>
          <cell r="C36" t="str">
            <v xml:space="preserve">Construção de calha pré moldada de concreto com tampa em grelha de ferro, diametro 30cm, inclusive escavação, remoção, colchão de areia e rejunte com argamassa de cimento e areia no traço 1:4 </v>
          </cell>
        </row>
        <row r="37">
          <cell r="B37" t="str">
            <v>MEL22</v>
          </cell>
          <cell r="C37" t="str">
            <v xml:space="preserve">Cobertura com telha canal do tipo colonial artesanal com argamassa mista no traço 1:2:9 </v>
          </cell>
        </row>
        <row r="38">
          <cell r="B38" t="str">
            <v>MEL21</v>
          </cell>
          <cell r="C38" t="str">
            <v>Cuba de inox de embutir, completa</v>
          </cell>
        </row>
        <row r="39">
          <cell r="B39" t="str">
            <v>MEL19</v>
          </cell>
          <cell r="C39" t="str">
            <v>Piso em pedra itacolomy do norte aseentado com argamassa de cimento areia e saibro</v>
          </cell>
        </row>
        <row r="40">
          <cell r="B40" t="str">
            <v>MEL15</v>
          </cell>
          <cell r="C40" t="str">
            <v>Balcão em granito para cozinha</v>
          </cell>
        </row>
        <row r="41">
          <cell r="B41" t="str">
            <v>MEL17</v>
          </cell>
          <cell r="C41" t="str">
            <v xml:space="preserve">Cuba de louça de embutir, completa </v>
          </cell>
        </row>
        <row r="42">
          <cell r="B42" t="str">
            <v>MEL16</v>
          </cell>
          <cell r="C42" t="str">
            <v>Mesa em granito para cozinha</v>
          </cell>
        </row>
        <row r="43">
          <cell r="B43" t="str">
            <v>MEL14</v>
          </cell>
          <cell r="C43" t="str">
            <v>Balcão em granito para banheiro</v>
          </cell>
        </row>
        <row r="44">
          <cell r="B44" t="str">
            <v>MEL13</v>
          </cell>
          <cell r="C44" t="str">
            <v>Reservatório de fibra de vidro capacidade 1000 litros</v>
          </cell>
        </row>
        <row r="45">
          <cell r="B45" t="str">
            <v>MEL12</v>
          </cell>
          <cell r="C45" t="str">
            <v xml:space="preserve">Plantio de grama em placas de 40x40 cm </v>
          </cell>
        </row>
        <row r="46">
          <cell r="B46" t="str">
            <v>MEL10</v>
          </cell>
          <cell r="C46" t="str">
            <v>Piso em tijoleira nas dimensões 0,20 x 0,20</v>
          </cell>
        </row>
        <row r="47">
          <cell r="B47" t="str">
            <v>MEL8</v>
          </cell>
          <cell r="C47" t="str">
            <v xml:space="preserve">Forro em lambri de madeira jatobá com 15 cm de largura encaixados entre si e fixados em estrutura de madeira </v>
          </cell>
        </row>
        <row r="48">
          <cell r="B48" t="str">
            <v>MEL07</v>
          </cell>
          <cell r="C48" t="str">
            <v>Alvenaria com tijolo ceramico furado 7,5x20x20 cm e=10 cm empreg. Argamassa mista de saibro traço 1:0,5:2,5</v>
          </cell>
        </row>
        <row r="49">
          <cell r="B49" t="str">
            <v>MEL06</v>
          </cell>
          <cell r="C49" t="str">
            <v>Reboco para parede - argamassa de cal em pasta e areia peneirada traço 1:3 e=5mm</v>
          </cell>
        </row>
        <row r="50">
          <cell r="B50" t="str">
            <v>MEL05</v>
          </cell>
          <cell r="C50" t="str">
            <v>Reboco para parede - argamassa de cal em pasta e areia peneirada traço 1:3 e=5mm com adição de metacaolim</v>
          </cell>
        </row>
        <row r="51">
          <cell r="B51" t="str">
            <v>MEL04</v>
          </cell>
          <cell r="C51" t="str">
            <v>Aplicação de porcelanato nas paredes nas dimensões de 0,40 x 0,40 metros assentado com pasta de cimento colante</v>
          </cell>
        </row>
        <row r="52">
          <cell r="B52" t="str">
            <v>MEL03</v>
          </cell>
          <cell r="C52" t="str">
            <v>Enchimento com argamassa no traço 1:3 sobre a escarrificação da consolidação das paredes</v>
          </cell>
        </row>
        <row r="53">
          <cell r="B53" t="str">
            <v>MEL02</v>
          </cell>
          <cell r="C53" t="str">
            <v>Escarrificação</v>
          </cell>
        </row>
        <row r="54">
          <cell r="B54" t="str">
            <v>020117</v>
          </cell>
          <cell r="C54" t="str">
            <v>Demolição de alvenaria e tijolo comum, sem reaproveitamento</v>
          </cell>
        </row>
        <row r="55">
          <cell r="B55" t="str">
            <v>191166</v>
          </cell>
          <cell r="C55" t="str">
            <v>Disjuntor tripolar compacto ate 100 a com acionamento na porta do quadro de distribuicao</v>
          </cell>
        </row>
        <row r="56">
          <cell r="B56" t="str">
            <v>191138</v>
          </cell>
          <cell r="C56" t="str">
            <v>Disjuntor monopolar termomagnetico de 32 a em quadro de distribuicao</v>
          </cell>
        </row>
        <row r="57">
          <cell r="B57" t="str">
            <v>191136</v>
          </cell>
          <cell r="C57" t="str">
            <v>Disjuntor monopolar termomagnetico de 20 a em quadro de distribuicao</v>
          </cell>
        </row>
        <row r="58">
          <cell r="B58" t="str">
            <v>183206</v>
          </cell>
          <cell r="C58" t="str">
            <v>Tampa de concreto, e=5cm, para caixa  em alvenaria</v>
          </cell>
        </row>
        <row r="59">
          <cell r="B59" t="str">
            <v>183205</v>
          </cell>
          <cell r="C59" t="str">
            <v>Caixa de inspecao em alvenaria 1 tijolo comum macico</v>
          </cell>
        </row>
        <row r="60">
          <cell r="B60" t="str">
            <v>182505</v>
          </cell>
          <cell r="C60" t="str">
            <v>Tubo ponta bolsa e virola de pvc  d=150mm</v>
          </cell>
        </row>
        <row r="61">
          <cell r="B61" t="str">
            <v>210503</v>
          </cell>
          <cell r="C61" t="str">
            <v>Limpeza geral da edificação</v>
          </cell>
        </row>
        <row r="62">
          <cell r="B62" t="str">
            <v>020103</v>
          </cell>
          <cell r="C62" t="str">
            <v xml:space="preserve"> demolição de estrutura de madeira para telhado</v>
          </cell>
        </row>
        <row r="63">
          <cell r="B63" t="str">
            <v>080104MEL</v>
          </cell>
          <cell r="C63" t="str">
            <v>Porta interna de madeira em ficha de 0,15m de largura, de uma folha  com batente, guarnição e ferragem, 0,90 x 2,10 m</v>
          </cell>
        </row>
        <row r="64">
          <cell r="B64" t="str">
            <v>080201MEL</v>
          </cell>
          <cell r="C64" t="str">
            <v>Janela de madeira de giro sem veneziana, batente, guarnição e ferragem</v>
          </cell>
        </row>
        <row r="65">
          <cell r="B65" t="str">
            <v>110404</v>
          </cell>
          <cell r="C65" t="str">
            <v>Cumieira ceramica paulista inclusive embocamento</v>
          </cell>
        </row>
        <row r="66">
          <cell r="B66" t="str">
            <v>170203</v>
          </cell>
          <cell r="C66" t="str">
            <v>Regularização de base p/revestimentos ceramicos</v>
          </cell>
        </row>
        <row r="67">
          <cell r="B67" t="str">
            <v>020108</v>
          </cell>
          <cell r="C67" t="str">
            <v>Demolição de piso cimentado sobre lastro de concreto</v>
          </cell>
        </row>
        <row r="68">
          <cell r="B68" t="str">
            <v>150413</v>
          </cell>
          <cell r="C68" t="str">
            <v xml:space="preserve"> emboco para parede interna com arg. De cimento e areia traço 1:4, e=20 mm</v>
          </cell>
        </row>
        <row r="69">
          <cell r="B69" t="str">
            <v>080117</v>
          </cell>
          <cell r="C69" t="str">
            <v xml:space="preserve"> porta interna  de compensado liso a prova d' agua, com batente, para sanitário e vestiário, 0,80 x 1,60 m</v>
          </cell>
        </row>
        <row r="70">
          <cell r="B70" t="str">
            <v>150101</v>
          </cell>
          <cell r="C70" t="str">
            <v>Chapisco para parede c/ argamassa de cimento e areia s/ pen. 1:3 e= 5mm</v>
          </cell>
        </row>
        <row r="71">
          <cell r="B71" t="str">
            <v>020116</v>
          </cell>
          <cell r="C71" t="str">
            <v>Demolição de revestimento com argamassa</v>
          </cell>
        </row>
        <row r="72">
          <cell r="B72" t="str">
            <v>060102</v>
          </cell>
          <cell r="C72" t="str">
            <v xml:space="preserve"> forma de chapa de madeira compensada resinada e=12mm para concreto armado, utilização 3 vezes</v>
          </cell>
        </row>
        <row r="73">
          <cell r="B73" t="str">
            <v>060411</v>
          </cell>
          <cell r="C73" t="str">
            <v>Lançamento e aplicação de concreto em estrutura</v>
          </cell>
        </row>
        <row r="74">
          <cell r="B74" t="str">
            <v>050505</v>
          </cell>
          <cell r="C74" t="str">
            <v>Concreto estrutural, consistencia para vibração, brita1 e 2, fck 15mpa</v>
          </cell>
        </row>
        <row r="75">
          <cell r="B75" t="str">
            <v>080101</v>
          </cell>
          <cell r="C75" t="str">
            <v xml:space="preserve">porta interna de madeira EM FICHA DE 0,15M DE LARGURA, de uma folha  com batente, guarnição e ferragem, 0,60 X 2,10 M </v>
          </cell>
        </row>
        <row r="76">
          <cell r="B76" t="str">
            <v>080103MEL</v>
          </cell>
          <cell r="C76" t="str">
            <v xml:space="preserve"> porta interna de madeira EM FICHA DE 0,15M DE LARGURA, de uma folha  com batente, guarnição e ferragem, 0,75 X 2,10 M</v>
          </cell>
        </row>
        <row r="77">
          <cell r="B77" t="str">
            <v>050405</v>
          </cell>
          <cell r="C77" t="str">
            <v>Armadura de aço ca-60 fina d=4,2 a 6,0mm</v>
          </cell>
        </row>
        <row r="78">
          <cell r="B78" t="str">
            <v>110103</v>
          </cell>
          <cell r="C78" t="str">
            <v>Estr. Mad.p/ telha canal do tipo colonial artesanal</v>
          </cell>
        </row>
        <row r="79">
          <cell r="B79" t="str">
            <v>070401</v>
          </cell>
          <cell r="C79" t="str">
            <v>Verga reta de concreto armado controle tipo "b" fck=13,5 mpa</v>
          </cell>
        </row>
        <row r="80">
          <cell r="B80" t="str">
            <v>030126</v>
          </cell>
          <cell r="C80" t="str">
            <v>Lastro de concreto incluindo preparo e lancamento</v>
          </cell>
        </row>
        <row r="81">
          <cell r="B81" t="str">
            <v>020301</v>
          </cell>
          <cell r="C81" t="str">
            <v>Ligação provisoria de agua para obra e instalação provisoria de sanitario, instalação minima</v>
          </cell>
        </row>
        <row r="82">
          <cell r="B82" t="str">
            <v>182615</v>
          </cell>
          <cell r="C82" t="str">
            <v>Curva 90  ponta bolsa e virola de pvc branco d=50mm</v>
          </cell>
        </row>
        <row r="83">
          <cell r="B83" t="str">
            <v>191606</v>
          </cell>
          <cell r="C83" t="str">
            <v>Luminária fluorescente completa com 2 lampadas de 40w</v>
          </cell>
        </row>
        <row r="84">
          <cell r="B84" t="str">
            <v>200201</v>
          </cell>
          <cell r="C84" t="str">
            <v>Caiação em parede interna com tres demaos</v>
          </cell>
        </row>
        <row r="85">
          <cell r="B85" t="str">
            <v>184125</v>
          </cell>
          <cell r="C85" t="str">
            <v>Calha de chapa galvanizada n.24 desenvolvimento 33 cm</v>
          </cell>
        </row>
        <row r="86">
          <cell r="B86" t="str">
            <v>182665</v>
          </cell>
          <cell r="C86" t="str">
            <v>Caixa sifonada de pvc rigido, 100x150x50 mm</v>
          </cell>
        </row>
        <row r="87">
          <cell r="B87" t="str">
            <v>182638</v>
          </cell>
          <cell r="C87" t="str">
            <v>Junção 45  ponta bolsa e virola de pvc branco d=100mm x 50</v>
          </cell>
        </row>
        <row r="88">
          <cell r="B88" t="str">
            <v>182631</v>
          </cell>
          <cell r="C88" t="str">
            <v>Te 90 de redução  ponta bolsa e virola de pvc branco d=100mm x 50</v>
          </cell>
        </row>
        <row r="89">
          <cell r="B89" t="str">
            <v>182627</v>
          </cell>
          <cell r="C89" t="str">
            <v>Te 90  ponta bolsa e virola de pvc branco d=50mm x 50</v>
          </cell>
        </row>
        <row r="90">
          <cell r="B90" t="str">
            <v>182629</v>
          </cell>
          <cell r="C90" t="str">
            <v>Te 90  ponta bolsa e virola de pvc branco d=100mm x 100</v>
          </cell>
        </row>
        <row r="91">
          <cell r="B91" t="str">
            <v>182623</v>
          </cell>
          <cell r="C91" t="str">
            <v>Curva 45  ponta bolsa e virola de pvc branco d=50mm</v>
          </cell>
        </row>
        <row r="92">
          <cell r="B92" t="str">
            <v>182612</v>
          </cell>
          <cell r="C92" t="str">
            <v>Joelho 45  ponta bolsa e virola de pvc branco d=100mm</v>
          </cell>
        </row>
        <row r="93">
          <cell r="B93" t="str">
            <v>182610</v>
          </cell>
          <cell r="C93" t="str">
            <v>Joelho 45  ponta bolsa e virola de pvc branco d=50mm</v>
          </cell>
        </row>
        <row r="94">
          <cell r="B94" t="str">
            <v>182608</v>
          </cell>
          <cell r="C94" t="str">
            <v>Joelho 90  ponta bolsa e virola de pvc branco d=100mm</v>
          </cell>
        </row>
        <row r="95">
          <cell r="B95" t="str">
            <v>182606MEL</v>
          </cell>
          <cell r="C95" t="str">
            <v>Joelho 90  ponta bolsa e virola de pvc branco d=50mm</v>
          </cell>
        </row>
        <row r="96">
          <cell r="B96" t="str">
            <v>182604MEL</v>
          </cell>
          <cell r="C96" t="str">
            <v xml:space="preserve">Tubo ponta bolsa e virola de pvc branco d=100mm </v>
          </cell>
        </row>
        <row r="97">
          <cell r="B97" t="str">
            <v>182602MEL</v>
          </cell>
          <cell r="C97" t="str">
            <v>Tubo ponta bolsa e virola de pvc branco d=50mm</v>
          </cell>
        </row>
        <row r="98">
          <cell r="B98" t="str">
            <v>182306</v>
          </cell>
          <cell r="C98" t="str">
            <v>Enchimento de rasgo em alvenaria com arg.mista traco 1:4, para tubulação d=65mm (2 1/2) a 100mm (4'')</v>
          </cell>
        </row>
        <row r="99">
          <cell r="B99" t="str">
            <v>182305</v>
          </cell>
          <cell r="C99" t="str">
            <v xml:space="preserve"> enchimento de rasgo em alvenaria com arg.mista traco 1:4, para tubulação d=32mm (1 1/4) a 50mm (2'')</v>
          </cell>
        </row>
        <row r="100">
          <cell r="B100" t="str">
            <v>182302</v>
          </cell>
          <cell r="C100" t="str">
            <v xml:space="preserve">Rasgo em alvenaria para passagem em tubulação d=65mm(2 1/2) a 100mm (4'') </v>
          </cell>
        </row>
        <row r="101">
          <cell r="B101" t="str">
            <v>182301</v>
          </cell>
          <cell r="C101" t="str">
            <v xml:space="preserve"> Rasgo em alvenaria para passagem em tubulação d=32mm(1 1/4) a 50mm (2'') - </v>
          </cell>
        </row>
        <row r="102">
          <cell r="B102" t="str">
            <v>181117</v>
          </cell>
          <cell r="C102" t="str">
            <v xml:space="preserve"> Registro de pressão com canopla cromada d=25 mm (1'')</v>
          </cell>
        </row>
        <row r="103">
          <cell r="B103" t="str">
            <v>180837</v>
          </cell>
          <cell r="C103" t="str">
            <v>Te 90 soldavel/rosca de pvc marrom d=25 mm x 25 mm  1/2</v>
          </cell>
        </row>
        <row r="104">
          <cell r="B104" t="str">
            <v>180833</v>
          </cell>
          <cell r="C104" t="str">
            <v>Joelho 90 soldavel/rosca de pvc marrom d=25 mm x 1/2</v>
          </cell>
        </row>
        <row r="105">
          <cell r="B105" t="str">
            <v>MEL09</v>
          </cell>
          <cell r="C105" t="str">
            <v>Aplicação de porcelanato nos pisos nas dimensões de 0,40 x 0,40 metros assentado com pasta de cimento colante</v>
          </cell>
        </row>
        <row r="106">
          <cell r="B106" t="str">
            <v>MEL41</v>
          </cell>
          <cell r="C106" t="str">
            <v>Luminária tipo arandela completo com lâmpada</v>
          </cell>
        </row>
        <row r="107">
          <cell r="B107" t="str">
            <v>MEL40</v>
          </cell>
          <cell r="C107" t="str">
            <v>Luminária tipo spot completo com lâmpada</v>
          </cell>
        </row>
        <row r="108">
          <cell r="B108" t="str">
            <v>MEL39</v>
          </cell>
          <cell r="C108" t="str">
            <v>Ponto de tomada universal (2p+1t), pial ou similar para 4400w, inclusive tubulação pvc rigido,fiação, cx 4x2 tigreflex ou similar placa e demais acessorios, até o quadro de distribuição(chuveiro eletrico)</v>
          </cell>
        </row>
        <row r="109">
          <cell r="B109" t="str">
            <v>MEL38</v>
          </cell>
          <cell r="C109" t="str">
            <v>Ponto de tomada universal (2p+1t), pial ou similar para 600w, inclusive tubulação pvc rigido,fiação, cx 4x2 tigreflex ou similar placa e demais acessorios, até o quadro de distribuição(micro-computador)</v>
          </cell>
        </row>
        <row r="110">
          <cell r="B110" t="str">
            <v>MEL37</v>
          </cell>
          <cell r="C110" t="str">
            <v>Ponto de tomada universal (2p+1t), pial ou similar para 600w, inclusive tubulação pvc rigido,fiação, cx 4x2 tigreflex ou similar placa e demais acessorios, até o quadro de distribuição</v>
          </cell>
        </row>
        <row r="111">
          <cell r="B111" t="str">
            <v>MEL36</v>
          </cell>
          <cell r="C111" t="str">
            <v>Ponto de tomada para telefone, pial ou similar, em caixa tigreflex ou similar de 4x2, inclusive placa, tubulação em pvc rigido, fiação,caixa de passagem e demais acessórios  até a caixa de distribuição do pavimento</v>
          </cell>
        </row>
        <row r="112">
          <cell r="B112" t="str">
            <v>MEL35</v>
          </cell>
          <cell r="C112" t="str">
            <v>Ponto de tomada universal (2p+1t), pial ou similar, inclusive tubulação pvc rigido,fiação, cx 4x2 tigreflex ou similar placa e demais acessorios, até o ponto de luz</v>
          </cell>
        </row>
        <row r="113">
          <cell r="B113" t="str">
            <v>MEL32</v>
          </cell>
          <cell r="C113" t="str">
            <v>Ponto de interruptor de uma seção, pial ou similar, inclusive tubulação pvc rigido,fiação, cx 4x2 tigreflex ou similar placa e demais acessorios, até o ponto de luz</v>
          </cell>
        </row>
        <row r="114">
          <cell r="B114" t="str">
            <v>MEL34</v>
          </cell>
          <cell r="C114" t="str">
            <v>Ponto de interruptor 3 seções, pial ou similar, inclusive tubulação pvc rigido,fiação, cx 4x2 tigreflex ou similar placa e demais acessorios, até o ponto de luz</v>
          </cell>
        </row>
        <row r="115">
          <cell r="B115" t="str">
            <v>MEL33</v>
          </cell>
          <cell r="C115" t="str">
            <v>Ponto de interruptor 2 seções, pial ou similar, inclusive tubulação pvc rigido,fiação, cx 4x2 tigreflex ou similar placa e demais acessorios, até o ponto de luz</v>
          </cell>
        </row>
        <row r="116">
          <cell r="B116" t="str">
            <v>MEL31</v>
          </cell>
          <cell r="C116" t="str">
            <v>Ponto de luz em teto ou parede, incluindo caixa 4x4, tigreflex ou similar, tubulaçaõ pvc rigido e fiação, até o quadro de distribuição</v>
          </cell>
        </row>
        <row r="117">
          <cell r="B117" t="str">
            <v>MEL42</v>
          </cell>
          <cell r="C117" t="str">
            <v>Pedra rachão com tamanho irregular assentado sobre coxim de areia com juntas em grama capim de burro</v>
          </cell>
        </row>
        <row r="118">
          <cell r="B118" t="str">
            <v>MEL43</v>
          </cell>
          <cell r="C118" t="str">
            <v>Demolição de piso em tijoleira</v>
          </cell>
        </row>
        <row r="119">
          <cell r="B119" t="str">
            <v>MEL25</v>
          </cell>
          <cell r="C119" t="str">
            <v>Piso em tijoleira nas dimensões 0,20 x 0,20 agrupadas 4 a 4 com junta de 7cm de largura com junta em grama do tipo capim de burro</v>
          </cell>
        </row>
        <row r="120">
          <cell r="B120" t="str">
            <v>191401</v>
          </cell>
          <cell r="C120" t="str">
            <v>Envelope de concreto p/protec. Tubos PVC enter.</v>
          </cell>
        </row>
        <row r="121">
          <cell r="B121" t="str">
            <v>020403</v>
          </cell>
          <cell r="C121" t="str">
            <v>Tapume de chapa de madeira compensada resinada E=6mm</v>
          </cell>
        </row>
        <row r="122">
          <cell r="B122" t="str">
            <v>020202</v>
          </cell>
          <cell r="C122" t="str">
            <v>Raspagem e limpeza manual de terreno</v>
          </cell>
        </row>
        <row r="123">
          <cell r="B123" t="str">
            <v>030101</v>
          </cell>
          <cell r="C123" t="str">
            <v>Escavação manual de vala profundidade até 2m</v>
          </cell>
        </row>
        <row r="124">
          <cell r="B124" t="str">
            <v>030158</v>
          </cell>
          <cell r="C124" t="str">
            <v>Reaterro manual apiloado de vala</v>
          </cell>
        </row>
        <row r="125">
          <cell r="B125" t="str">
            <v>PENT13</v>
          </cell>
          <cell r="C125" t="str">
            <v>Remoção de material de primeira categoria em caminhão basculante DMT 6km inclusive carga(manual) e descarga</v>
          </cell>
        </row>
        <row r="126">
          <cell r="B126" t="str">
            <v>200502</v>
          </cell>
          <cell r="C126" t="str">
            <v>Emassamento de esquad. De madeira p/tinta oleo ou esmal. 2 demaos</v>
          </cell>
        </row>
        <row r="127">
          <cell r="B127" t="str">
            <v>200602</v>
          </cell>
          <cell r="C127" t="str">
            <v>Esmalte duas demaos em esquadrias de ferro</v>
          </cell>
        </row>
        <row r="128">
          <cell r="B128" t="str">
            <v>PENT01</v>
          </cell>
          <cell r="C128" t="str">
            <v>Alvenaria de 1 vez de tijolo maciço</v>
          </cell>
        </row>
        <row r="129">
          <cell r="B129" t="str">
            <v>MEL48</v>
          </cell>
          <cell r="C129" t="str">
            <v>Plantio de grama capim de burro</v>
          </cell>
        </row>
        <row r="130">
          <cell r="B130" t="str">
            <v>MEL47</v>
          </cell>
          <cell r="C130" t="str">
            <v xml:space="preserve">Divisoria em granito nos banheiros </v>
          </cell>
        </row>
        <row r="131">
          <cell r="B131" t="str">
            <v>MEL46</v>
          </cell>
          <cell r="C131" t="str">
            <v xml:space="preserve">Fornecimento e assentamento de placa de concreto armado pré-moldado com 10cm de espessura para fechamento da vala de ventilação  </v>
          </cell>
        </row>
        <row r="132">
          <cell r="B132" t="str">
            <v>MEL45</v>
          </cell>
          <cell r="C132" t="str">
            <v>Fornecimento e colocação de brita nº32 no fundo da vala de ventilação</v>
          </cell>
        </row>
        <row r="133">
          <cell r="B133" t="str">
            <v>MEL44</v>
          </cell>
          <cell r="C133" t="str">
            <v>Caixa de árvore em moldura circular em concreto armado pré-moldado com 1,50 metros de diâmetro e 0,60 metros de altura com camada de areia grossa de 0,50m e brita 0,10 metros</v>
          </cell>
        </row>
        <row r="134">
          <cell r="B134" t="str">
            <v>MEL49</v>
          </cell>
          <cell r="C134" t="str">
            <v>Lavagem da fachada de igreja</v>
          </cell>
        </row>
        <row r="135">
          <cell r="B135" t="str">
            <v>MEL50</v>
          </cell>
          <cell r="C135" t="str">
            <v>Remoção de vegetação existente na fachada</v>
          </cell>
        </row>
        <row r="136">
          <cell r="B136" t="str">
            <v>MEL51</v>
          </cell>
          <cell r="C136" t="str">
            <v xml:space="preserve">Fornecimento e assentamento de ladrilho hidraulico, conforme modelo existente assentado com argamassa mista de cimento, cal hidratada e areia no traço 1:0,5:5 com 2,5 cm de espessura </v>
          </cell>
        </row>
        <row r="137">
          <cell r="B137" t="str">
            <v>MEL52</v>
          </cell>
          <cell r="C137" t="str">
            <v>Caiação em parede externa com três demãos</v>
          </cell>
        </row>
        <row r="138">
          <cell r="B138" t="str">
            <v>MEL53</v>
          </cell>
          <cell r="C138" t="str">
            <v>Fechamento de rachaduras e fissuras existente com capas de tijolo prensado</v>
          </cell>
        </row>
        <row r="139">
          <cell r="B139" t="str">
            <v>MEL54</v>
          </cell>
          <cell r="C139" t="str">
            <v>Reconstituição de reboco da alvenaria com adição de metacaolim</v>
          </cell>
        </row>
        <row r="140">
          <cell r="B140" t="str">
            <v>MEL55</v>
          </cell>
          <cell r="C140" t="str">
            <v xml:space="preserve">Alvenaria de tijolo maciço prensado com 10,00 cm de espessura empregado com argamassa mista de cal hidratada no traço 1:2:8 </v>
          </cell>
        </row>
        <row r="141">
          <cell r="B141" t="str">
            <v>MEL56</v>
          </cell>
          <cell r="C141" t="str">
            <v>Lavagem de piso de igreja</v>
          </cell>
        </row>
        <row r="142">
          <cell r="B142" t="str">
            <v>MEL57</v>
          </cell>
          <cell r="C142" t="str">
            <v>Restauração das esquadrias de madeira existentes</v>
          </cell>
        </row>
        <row r="143">
          <cell r="B143" t="str">
            <v>PENT.21F</v>
          </cell>
          <cell r="C143" t="str">
            <v xml:space="preserve">Quadro de distribuição metalico de embutir com porta, barramento,chave geral eplaca de neutro para ate 12 circuitos monopolares, ref qdftn -12, cemar ou similar, inclusive instalação </v>
          </cell>
        </row>
        <row r="144">
          <cell r="B144" t="str">
            <v>2000505</v>
          </cell>
          <cell r="C144" t="str">
            <v>ESMALTE DUAS DEMAOS EM ESQUADRIAS DE MADEIRA</v>
          </cell>
        </row>
        <row r="145">
          <cell r="B145" t="str">
            <v>MEL61</v>
          </cell>
          <cell r="C145" t="str">
            <v>Pilares em concreto armado fck=18mpa</v>
          </cell>
        </row>
        <row r="146">
          <cell r="B146" t="str">
            <v>MEL60</v>
          </cell>
          <cell r="C146" t="str">
            <v>Sapata corrida com fck=18mpa</v>
          </cell>
        </row>
        <row r="147">
          <cell r="B147" t="str">
            <v>MEL59</v>
          </cell>
          <cell r="C147" t="str">
            <v xml:space="preserve"> Perfil metálico I de 6" de 1º alma espessura =3/8"</v>
          </cell>
        </row>
        <row r="148">
          <cell r="B148" t="str">
            <v>MEL58</v>
          </cell>
          <cell r="C148" t="str">
            <v>Regularização manual de terreno natural, corte ou aterro até 0,20m de espessura</v>
          </cell>
        </row>
        <row r="149">
          <cell r="B149" t="str">
            <v>DEM. PAV</v>
          </cell>
          <cell r="C149" t="str">
            <v>Demolição de pavimentação com paralelepipedo rejuntadocom com areia</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itada"/>
      <sheetName val="Orçamento"/>
      <sheetName val="Orçamento2"/>
      <sheetName val="Sintético"/>
      <sheetName val="Analítico01"/>
      <sheetName val="Analítico02"/>
      <sheetName val="Insumos"/>
      <sheetName val="Dados Gerais"/>
    </sheetNames>
    <sheetDataSet>
      <sheetData sheetId="0"/>
      <sheetData sheetId="1"/>
      <sheetData sheetId="2"/>
      <sheetData sheetId="3"/>
      <sheetData sheetId="4"/>
      <sheetData sheetId="5"/>
      <sheetData sheetId="6" refreshError="1">
        <row r="4">
          <cell r="A4" t="str">
            <v>CÓDIGO</v>
          </cell>
          <cell r="B4" t="str">
            <v>INSUMOS</v>
          </cell>
          <cell r="C4" t="str">
            <v>UN</v>
          </cell>
          <cell r="D4" t="str">
            <v>CUSTO R$</v>
          </cell>
          <cell r="E4" t="str">
            <v>OBSERVAÇÕES</v>
          </cell>
        </row>
        <row r="5">
          <cell r="A5" t="str">
            <v>646</v>
          </cell>
          <cell r="B5" t="str">
            <v>Abrigo metálico 90x60 para hidrante</v>
          </cell>
          <cell r="C5" t="str">
            <v>un</v>
          </cell>
          <cell r="D5">
            <v>39</v>
          </cell>
        </row>
        <row r="6">
          <cell r="A6" t="str">
            <v>001</v>
          </cell>
          <cell r="B6" t="str">
            <v>Ácido muriático</v>
          </cell>
          <cell r="C6" t="str">
            <v>kg</v>
          </cell>
          <cell r="D6">
            <v>1.6</v>
          </cell>
        </row>
        <row r="7">
          <cell r="A7" t="str">
            <v>634</v>
          </cell>
          <cell r="B7" t="str">
            <v>Acionador de alarme e emergência</v>
          </cell>
          <cell r="C7" t="str">
            <v>un</v>
          </cell>
          <cell r="D7">
            <v>29.6</v>
          </cell>
        </row>
        <row r="8">
          <cell r="A8" t="str">
            <v>493</v>
          </cell>
          <cell r="B8" t="str">
            <v>Aço CA-50 1"</v>
          </cell>
          <cell r="C8" t="str">
            <v>kg</v>
          </cell>
          <cell r="D8">
            <v>0.75</v>
          </cell>
          <cell r="E8" t="str">
            <v xml:space="preserve">(3,75kg/m) </v>
          </cell>
        </row>
        <row r="9">
          <cell r="A9" t="str">
            <v>729</v>
          </cell>
          <cell r="B9" t="str">
            <v>Aço CA-50 1"</v>
          </cell>
          <cell r="C9" t="str">
            <v>br</v>
          </cell>
          <cell r="E9" t="str">
            <v>(0,266m/kg)   custo do metro</v>
          </cell>
          <cell r="F9">
            <v>0</v>
          </cell>
        </row>
        <row r="10">
          <cell r="A10" t="str">
            <v>002</v>
          </cell>
          <cell r="B10" t="str">
            <v>Aço CA-50 1/2</v>
          </cell>
          <cell r="C10" t="str">
            <v>kg</v>
          </cell>
          <cell r="D10">
            <v>0.72</v>
          </cell>
          <cell r="E10" t="str">
            <v xml:space="preserve">(0,966kg/m) </v>
          </cell>
        </row>
        <row r="11">
          <cell r="A11" t="str">
            <v>730</v>
          </cell>
          <cell r="B11" t="str">
            <v>Aço CA-50 1/2</v>
          </cell>
          <cell r="C11" t="str">
            <v>br</v>
          </cell>
          <cell r="E11" t="str">
            <v>(1,035m/kg)   custo do metro</v>
          </cell>
          <cell r="F11">
            <v>0</v>
          </cell>
        </row>
        <row r="12">
          <cell r="A12" t="str">
            <v>006</v>
          </cell>
          <cell r="B12" t="str">
            <v>Aço CA-50 10mm   3/8</v>
          </cell>
          <cell r="C12" t="str">
            <v>kg</v>
          </cell>
          <cell r="D12">
            <v>0.79</v>
          </cell>
          <cell r="E12" t="str">
            <v xml:space="preserve">(0,608kg/m) </v>
          </cell>
        </row>
        <row r="13">
          <cell r="A13" t="str">
            <v>731</v>
          </cell>
          <cell r="B13" t="str">
            <v>Aço CA-50 10mm   3/8</v>
          </cell>
          <cell r="C13" t="str">
            <v>br</v>
          </cell>
          <cell r="D13">
            <v>0.67</v>
          </cell>
          <cell r="E13" t="str">
            <v>(1,644m/kg)   custo do metro</v>
          </cell>
          <cell r="F13">
            <v>0.06</v>
          </cell>
        </row>
        <row r="14">
          <cell r="A14" t="str">
            <v>005</v>
          </cell>
          <cell r="B14" t="str">
            <v>Aço CA-50 3/4</v>
          </cell>
          <cell r="C14" t="str">
            <v>kg</v>
          </cell>
          <cell r="D14">
            <v>0.75</v>
          </cell>
          <cell r="E14" t="str">
            <v xml:space="preserve">(2,410kg/m) </v>
          </cell>
        </row>
        <row r="15">
          <cell r="A15" t="str">
            <v>732</v>
          </cell>
          <cell r="B15" t="str">
            <v>Aço CA-50 3/4</v>
          </cell>
          <cell r="C15" t="str">
            <v>br</v>
          </cell>
          <cell r="E15" t="str">
            <v>(0,414m/kg)   custo do metro</v>
          </cell>
          <cell r="F15">
            <v>0</v>
          </cell>
        </row>
        <row r="16">
          <cell r="A16" t="str">
            <v>008</v>
          </cell>
          <cell r="B16" t="str">
            <v>Aço CA-50 5/8</v>
          </cell>
          <cell r="C16" t="str">
            <v>kg</v>
          </cell>
          <cell r="D16">
            <v>0.75</v>
          </cell>
          <cell r="E16" t="str">
            <v xml:space="preserve">(1,520kg/m) </v>
          </cell>
        </row>
        <row r="17">
          <cell r="A17" t="str">
            <v>733</v>
          </cell>
          <cell r="B17" t="str">
            <v>Aço CA-50 5/8</v>
          </cell>
          <cell r="C17" t="str">
            <v>br</v>
          </cell>
          <cell r="E17" t="str">
            <v>(0,657m/kg)   custo do metro</v>
          </cell>
          <cell r="F17">
            <v>0</v>
          </cell>
        </row>
        <row r="18">
          <cell r="A18" t="str">
            <v>004</v>
          </cell>
          <cell r="B18" t="str">
            <v>Aço CA-50 6,3mm  1/4</v>
          </cell>
          <cell r="C18" t="str">
            <v>kg</v>
          </cell>
          <cell r="D18">
            <v>0.93</v>
          </cell>
          <cell r="E18" t="str">
            <v xml:space="preserve">(0,237kg/m) </v>
          </cell>
        </row>
        <row r="19">
          <cell r="A19" t="str">
            <v>734</v>
          </cell>
          <cell r="B19" t="str">
            <v>Aço CA-50 6,3mm  1/4</v>
          </cell>
          <cell r="C19" t="str">
            <v>br</v>
          </cell>
          <cell r="D19">
            <v>0.33</v>
          </cell>
          <cell r="E19" t="str">
            <v>(4,219m/kg)   custo do metro</v>
          </cell>
          <cell r="F19">
            <v>0.03</v>
          </cell>
        </row>
        <row r="20">
          <cell r="A20" t="str">
            <v>007</v>
          </cell>
          <cell r="B20" t="str">
            <v>Aço CA-50 8mm  5/16</v>
          </cell>
          <cell r="C20" t="str">
            <v>kg</v>
          </cell>
          <cell r="D20">
            <v>0.85</v>
          </cell>
          <cell r="E20" t="str">
            <v xml:space="preserve">(0,375kg/m) </v>
          </cell>
        </row>
        <row r="21">
          <cell r="A21" t="str">
            <v>735</v>
          </cell>
          <cell r="B21" t="str">
            <v>Aço CA-50 8mm  5/16</v>
          </cell>
          <cell r="C21" t="str">
            <v>br</v>
          </cell>
          <cell r="D21">
            <v>0.46</v>
          </cell>
          <cell r="E21" t="str">
            <v>(2,666m/kg)   custo do metro</v>
          </cell>
          <cell r="F21">
            <v>0.04</v>
          </cell>
        </row>
        <row r="22">
          <cell r="A22" t="str">
            <v>010</v>
          </cell>
          <cell r="B22" t="str">
            <v>Aço CA-60 4,2mm</v>
          </cell>
          <cell r="C22" t="str">
            <v>kg</v>
          </cell>
          <cell r="D22">
            <v>0.93</v>
          </cell>
          <cell r="E22" t="str">
            <v xml:space="preserve">(0,109kg/m) </v>
          </cell>
        </row>
        <row r="23">
          <cell r="A23" t="str">
            <v>736</v>
          </cell>
          <cell r="B23" t="str">
            <v>Aço CA-60 4,2mm</v>
          </cell>
          <cell r="C23" t="str">
            <v>br</v>
          </cell>
          <cell r="D23">
            <v>1.8</v>
          </cell>
          <cell r="E23" t="str">
            <v>(9,174m/kg)   custo do metro</v>
          </cell>
          <cell r="F23">
            <v>0.15</v>
          </cell>
        </row>
        <row r="24">
          <cell r="A24" t="str">
            <v>011</v>
          </cell>
          <cell r="B24" t="str">
            <v>Aço CA-60 4,6mm</v>
          </cell>
          <cell r="C24" t="str">
            <v>kg</v>
          </cell>
          <cell r="D24">
            <v>0.93</v>
          </cell>
          <cell r="E24" t="str">
            <v xml:space="preserve">(0,130kg/m) </v>
          </cell>
        </row>
        <row r="25">
          <cell r="A25" t="str">
            <v>737</v>
          </cell>
          <cell r="B25" t="str">
            <v>Aço CA-60 4,6mm</v>
          </cell>
          <cell r="C25" t="str">
            <v>br</v>
          </cell>
          <cell r="E25" t="str">
            <v>(9,708m/kg)   custo do metro</v>
          </cell>
          <cell r="F25">
            <v>0</v>
          </cell>
        </row>
        <row r="26">
          <cell r="A26" t="str">
            <v>012</v>
          </cell>
          <cell r="B26" t="str">
            <v>Aço CA-60 5,0mm</v>
          </cell>
          <cell r="C26" t="str">
            <v>kg</v>
          </cell>
          <cell r="D26">
            <v>0.9</v>
          </cell>
          <cell r="E26" t="str">
            <v xml:space="preserve">(0,158kg/m) </v>
          </cell>
        </row>
        <row r="27">
          <cell r="A27" t="str">
            <v>738</v>
          </cell>
          <cell r="B27" t="str">
            <v>Aço CA-60 5,0mm</v>
          </cell>
          <cell r="C27" t="str">
            <v>br</v>
          </cell>
          <cell r="E27" t="str">
            <v>(6,329m/kg)   custo do metro</v>
          </cell>
          <cell r="F27">
            <v>0</v>
          </cell>
        </row>
        <row r="28">
          <cell r="A28" t="str">
            <v>013</v>
          </cell>
          <cell r="B28" t="str">
            <v>Aço CA-60 6,0mm</v>
          </cell>
          <cell r="C28" t="str">
            <v>kg</v>
          </cell>
          <cell r="D28">
            <v>0.9</v>
          </cell>
          <cell r="E28" t="str">
            <v xml:space="preserve">(0,216kg/m) </v>
          </cell>
        </row>
        <row r="29">
          <cell r="A29" t="str">
            <v>739</v>
          </cell>
          <cell r="B29" t="str">
            <v>Aço CA-60 6,0mm</v>
          </cell>
          <cell r="C29" t="str">
            <v>br</v>
          </cell>
          <cell r="E29" t="str">
            <v>(4,629m/kg)   custo do metro</v>
          </cell>
          <cell r="F29">
            <v>0</v>
          </cell>
        </row>
        <row r="30">
          <cell r="A30" t="str">
            <v>686</v>
          </cell>
          <cell r="B30" t="str">
            <v>Aço tela 3,4mm  para laje</v>
          </cell>
          <cell r="C30" t="str">
            <v>m2</v>
          </cell>
          <cell r="D30">
            <v>1.5</v>
          </cell>
          <cell r="E30" t="str">
            <v>malha 20x20    (peça 2,00x3,00)</v>
          </cell>
        </row>
        <row r="31">
          <cell r="A31" t="str">
            <v>687</v>
          </cell>
          <cell r="B31" t="str">
            <v>Aço tela 4,2mm  para laje</v>
          </cell>
          <cell r="C31" t="str">
            <v>m2</v>
          </cell>
          <cell r="D31">
            <v>1.85</v>
          </cell>
          <cell r="E31" t="str">
            <v>malha 15x15   rolo (2,45x60,00)</v>
          </cell>
        </row>
        <row r="32">
          <cell r="A32" t="str">
            <v>410</v>
          </cell>
          <cell r="B32" t="str">
            <v>Adaptador PVC 1 1/2x50  com flange</v>
          </cell>
          <cell r="C32" t="str">
            <v>un</v>
          </cell>
          <cell r="D32">
            <v>5.3</v>
          </cell>
        </row>
        <row r="33">
          <cell r="A33" t="str">
            <v>445</v>
          </cell>
          <cell r="B33" t="str">
            <v>Adaptador PVC 1"x32  com flange</v>
          </cell>
          <cell r="C33" t="str">
            <v>un</v>
          </cell>
          <cell r="D33">
            <v>4</v>
          </cell>
        </row>
        <row r="34">
          <cell r="A34" t="str">
            <v>015</v>
          </cell>
          <cell r="B34" t="str">
            <v>Adaptador PVC 25x3/4  com flange</v>
          </cell>
          <cell r="C34" t="str">
            <v>un</v>
          </cell>
          <cell r="D34">
            <v>2.35</v>
          </cell>
        </row>
        <row r="35">
          <cell r="A35" t="str">
            <v>552</v>
          </cell>
          <cell r="B35" t="str">
            <v>Adesivo cola tigre  para PVC 75g</v>
          </cell>
          <cell r="C35" t="str">
            <v>un</v>
          </cell>
          <cell r="D35">
            <v>0.87</v>
          </cell>
        </row>
        <row r="36">
          <cell r="A36" t="str">
            <v>534</v>
          </cell>
          <cell r="B36" t="str">
            <v>Adesivo plástico para extintor</v>
          </cell>
          <cell r="C36" t="str">
            <v>un</v>
          </cell>
          <cell r="D36">
            <v>1</v>
          </cell>
        </row>
        <row r="37">
          <cell r="A37" t="str">
            <v>016</v>
          </cell>
          <cell r="B37" t="str">
            <v xml:space="preserve">Adesivo plástico/PVC  </v>
          </cell>
          <cell r="C37" t="str">
            <v>kg</v>
          </cell>
          <cell r="D37">
            <v>12</v>
          </cell>
        </row>
        <row r="38">
          <cell r="A38" t="str">
            <v>718</v>
          </cell>
          <cell r="B38" t="str">
            <v>Andaime  1,50x1,50x1,00  Aluguel</v>
          </cell>
          <cell r="C38" t="str">
            <v>m/dia</v>
          </cell>
          <cell r="D38">
            <v>1</v>
          </cell>
          <cell r="E38" t="str">
            <v>metro por dia</v>
          </cell>
        </row>
        <row r="39">
          <cell r="A39" t="str">
            <v>017</v>
          </cell>
          <cell r="B39" t="str">
            <v>Aquecedor eletrico 3300w</v>
          </cell>
          <cell r="C39" t="str">
            <v>un</v>
          </cell>
          <cell r="D39">
            <v>45</v>
          </cell>
        </row>
        <row r="40">
          <cell r="A40" t="str">
            <v>018</v>
          </cell>
          <cell r="B40" t="str">
            <v>Arame farpado galvanizado</v>
          </cell>
          <cell r="C40" t="str">
            <v>ml</v>
          </cell>
          <cell r="D40">
            <v>0.1</v>
          </cell>
        </row>
        <row r="41">
          <cell r="A41" t="str">
            <v>019</v>
          </cell>
          <cell r="B41" t="str">
            <v>Arame galvanizado 12</v>
          </cell>
          <cell r="C41" t="str">
            <v>m</v>
          </cell>
          <cell r="D41">
            <v>0.1</v>
          </cell>
          <cell r="E41" t="str">
            <v>22,00m/kg ou  0,045kg/m</v>
          </cell>
          <cell r="F41">
            <v>2.2000000000000002</v>
          </cell>
        </row>
        <row r="42">
          <cell r="A42" t="str">
            <v>020</v>
          </cell>
          <cell r="B42" t="str">
            <v>Arame recozido 18</v>
          </cell>
          <cell r="C42" t="str">
            <v>kg</v>
          </cell>
          <cell r="D42">
            <v>2.16</v>
          </cell>
          <cell r="E42" t="str">
            <v>108m/kg  ou 0,0092kg/m</v>
          </cell>
        </row>
        <row r="43">
          <cell r="A43" t="str">
            <v>703</v>
          </cell>
          <cell r="B43" t="str">
            <v>Arame recozido 18</v>
          </cell>
          <cell r="C43" t="str">
            <v>m</v>
          </cell>
          <cell r="D43">
            <v>0.02</v>
          </cell>
          <cell r="E43" t="str">
            <v>108m/kg  ou 0,0092kg/m</v>
          </cell>
        </row>
        <row r="44">
          <cell r="A44" t="str">
            <v>021</v>
          </cell>
          <cell r="B44" t="str">
            <v>Areia fina</v>
          </cell>
          <cell r="C44" t="str">
            <v>m3</v>
          </cell>
          <cell r="D44">
            <v>12</v>
          </cell>
        </row>
        <row r="45">
          <cell r="A45" t="str">
            <v>671</v>
          </cell>
          <cell r="B45" t="str">
            <v>Areia fina saco</v>
          </cell>
          <cell r="C45" t="str">
            <v>sc</v>
          </cell>
          <cell r="D45">
            <v>1.5</v>
          </cell>
        </row>
        <row r="46">
          <cell r="A46" t="str">
            <v>475</v>
          </cell>
          <cell r="B46" t="str">
            <v>Areia grossa</v>
          </cell>
          <cell r="C46" t="str">
            <v>m3</v>
          </cell>
          <cell r="D46">
            <v>9</v>
          </cell>
        </row>
        <row r="47">
          <cell r="A47" t="str">
            <v>022</v>
          </cell>
          <cell r="B47" t="str">
            <v>Areia média</v>
          </cell>
          <cell r="C47" t="str">
            <v>m3</v>
          </cell>
          <cell r="D47">
            <v>12</v>
          </cell>
        </row>
        <row r="48">
          <cell r="A48" t="str">
            <v>023</v>
          </cell>
          <cell r="B48" t="str">
            <v>Argamassa colante</v>
          </cell>
          <cell r="C48" t="str">
            <v>kg</v>
          </cell>
          <cell r="D48">
            <v>0.2</v>
          </cell>
        </row>
        <row r="49">
          <cell r="A49" t="str">
            <v>670</v>
          </cell>
          <cell r="B49" t="str">
            <v>Argamassa multiuso pronta sc 25kg</v>
          </cell>
          <cell r="C49" t="str">
            <v>sc</v>
          </cell>
          <cell r="D49">
            <v>2.6</v>
          </cell>
        </row>
        <row r="50">
          <cell r="A50" t="str">
            <v>473</v>
          </cell>
          <cell r="B50" t="str">
            <v>Argamassa para reboco pré-misturada</v>
          </cell>
          <cell r="C50" t="str">
            <v>m3</v>
          </cell>
          <cell r="D50">
            <v>35</v>
          </cell>
        </row>
        <row r="51">
          <cell r="A51" t="str">
            <v>515</v>
          </cell>
          <cell r="B51" t="str">
            <v>Asfalto Diluido CM-30  DMT-350km</v>
          </cell>
          <cell r="C51" t="str">
            <v>t</v>
          </cell>
          <cell r="D51">
            <v>479.6</v>
          </cell>
        </row>
        <row r="52">
          <cell r="A52" t="str">
            <v>024</v>
          </cell>
          <cell r="B52" t="str">
            <v>Assento plástico</v>
          </cell>
          <cell r="C52" t="str">
            <v>un</v>
          </cell>
          <cell r="D52">
            <v>5.15</v>
          </cell>
        </row>
        <row r="53">
          <cell r="A53" t="str">
            <v>430</v>
          </cell>
          <cell r="B53" t="str">
            <v>Assoalho de madeira de lei</v>
          </cell>
          <cell r="C53" t="str">
            <v>m2</v>
          </cell>
          <cell r="D53">
            <v>18</v>
          </cell>
        </row>
        <row r="54">
          <cell r="A54" t="str">
            <v>441</v>
          </cell>
          <cell r="B54" t="str">
            <v>Azulejista</v>
          </cell>
          <cell r="C54" t="str">
            <v>h</v>
          </cell>
          <cell r="D54">
            <v>4.9819200000000006</v>
          </cell>
          <cell r="E54" t="str">
            <v>Incluindo encargos sociais</v>
          </cell>
          <cell r="F54">
            <v>2.4</v>
          </cell>
        </row>
        <row r="55">
          <cell r="A55" t="str">
            <v>025</v>
          </cell>
          <cell r="B55" t="str">
            <v>Azulejo 20x20 extra</v>
          </cell>
          <cell r="C55" t="str">
            <v>m2</v>
          </cell>
          <cell r="D55">
            <v>7</v>
          </cell>
        </row>
        <row r="56">
          <cell r="A56" t="str">
            <v>458</v>
          </cell>
          <cell r="B56" t="str">
            <v>Baguete NBV-1</v>
          </cell>
          <cell r="C56" t="str">
            <v>ml</v>
          </cell>
          <cell r="D56">
            <v>1.1000000000000001</v>
          </cell>
          <cell r="E56" t="str">
            <v>para vidro em divisória divilux</v>
          </cell>
        </row>
        <row r="57">
          <cell r="A57" t="str">
            <v>459</v>
          </cell>
          <cell r="B57" t="str">
            <v>Baguete NBV-2</v>
          </cell>
          <cell r="C57" t="str">
            <v>ml</v>
          </cell>
          <cell r="D57">
            <v>0.6</v>
          </cell>
          <cell r="E57" t="str">
            <v>para vidro em divisória divilux</v>
          </cell>
        </row>
        <row r="58">
          <cell r="A58" t="str">
            <v>536</v>
          </cell>
          <cell r="B58" t="str">
            <v>Balde plástico para sinalização</v>
          </cell>
          <cell r="C58" t="str">
            <v>un</v>
          </cell>
          <cell r="D58">
            <v>2</v>
          </cell>
        </row>
        <row r="59">
          <cell r="A59" t="str">
            <v>665</v>
          </cell>
          <cell r="B59" t="str">
            <v>Bandeja plástica para o\pintura 29x38</v>
          </cell>
          <cell r="C59" t="str">
            <v>un</v>
          </cell>
          <cell r="D59">
            <v>3.6</v>
          </cell>
        </row>
        <row r="60">
          <cell r="A60" t="str">
            <v>714</v>
          </cell>
          <cell r="B60" t="str">
            <v>Banheira em fibra 1,30x0,80x0,38</v>
          </cell>
          <cell r="C60" t="str">
            <v>un</v>
          </cell>
          <cell r="D60">
            <v>182</v>
          </cell>
        </row>
        <row r="61">
          <cell r="A61" t="str">
            <v>544</v>
          </cell>
          <cell r="B61" t="str">
            <v>Base de alumínio para globo</v>
          </cell>
          <cell r="C61" t="str">
            <v>un</v>
          </cell>
          <cell r="D61">
            <v>2.25</v>
          </cell>
        </row>
        <row r="62">
          <cell r="A62" t="str">
            <v>026</v>
          </cell>
          <cell r="B62" t="str">
            <v>Batente madeira de lei 3x14</v>
          </cell>
          <cell r="C62" t="str">
            <v>ml</v>
          </cell>
          <cell r="D62">
            <v>3</v>
          </cell>
        </row>
        <row r="63">
          <cell r="A63" t="str">
            <v>677</v>
          </cell>
          <cell r="B63" t="str">
            <v>Bebedouro de pressão 40 litros  inóx</v>
          </cell>
          <cell r="C63" t="str">
            <v>un</v>
          </cell>
          <cell r="D63">
            <v>309</v>
          </cell>
        </row>
        <row r="64">
          <cell r="A64" t="str">
            <v>678</v>
          </cell>
          <cell r="B64" t="str">
            <v>Bebedouro de pressão 40 litros  pintado</v>
          </cell>
          <cell r="C64" t="str">
            <v>un</v>
          </cell>
          <cell r="D64">
            <v>277</v>
          </cell>
        </row>
        <row r="65">
          <cell r="A65" t="str">
            <v>027</v>
          </cell>
          <cell r="B65" t="str">
            <v>Bebedouro elétrico 40l com infantil</v>
          </cell>
          <cell r="C65" t="str">
            <v>un</v>
          </cell>
          <cell r="D65">
            <v>450</v>
          </cell>
        </row>
        <row r="66">
          <cell r="A66" t="str">
            <v>028</v>
          </cell>
          <cell r="B66" t="str">
            <v>Betoneira 320 litros</v>
          </cell>
          <cell r="C66" t="str">
            <v>h</v>
          </cell>
          <cell r="D66">
            <v>0.7</v>
          </cell>
        </row>
        <row r="67">
          <cell r="A67" t="str">
            <v>692</v>
          </cell>
          <cell r="B67" t="str">
            <v>Bica corrida</v>
          </cell>
          <cell r="C67" t="str">
            <v>m³</v>
          </cell>
          <cell r="D67">
            <v>12.6</v>
          </cell>
        </row>
        <row r="68">
          <cell r="A68" t="str">
            <v>029</v>
          </cell>
          <cell r="B68" t="str">
            <v>Blaster</v>
          </cell>
          <cell r="C68" t="str">
            <v>h</v>
          </cell>
          <cell r="D68">
            <v>7.8880400000000002</v>
          </cell>
          <cell r="E68" t="str">
            <v>Incluindo encargos sociais</v>
          </cell>
          <cell r="F68">
            <v>3.8</v>
          </cell>
        </row>
        <row r="69">
          <cell r="A69" t="str">
            <v>679</v>
          </cell>
          <cell r="B69" t="str">
            <v>Bloco de concreto 14x19x39 estrutural</v>
          </cell>
          <cell r="C69" t="str">
            <v>un</v>
          </cell>
          <cell r="D69">
            <v>0.8</v>
          </cell>
        </row>
        <row r="70">
          <cell r="A70" t="str">
            <v>030</v>
          </cell>
          <cell r="B70" t="str">
            <v>Bloco de concreto 14x19x39 vedação</v>
          </cell>
          <cell r="C70" t="str">
            <v>un</v>
          </cell>
          <cell r="D70">
            <v>0.71</v>
          </cell>
        </row>
        <row r="71">
          <cell r="A71" t="str">
            <v>680</v>
          </cell>
          <cell r="B71" t="str">
            <v>Bloco de concreto 19x19x39 estrutural</v>
          </cell>
          <cell r="C71" t="str">
            <v>un</v>
          </cell>
          <cell r="D71">
            <v>1.18</v>
          </cell>
        </row>
        <row r="72">
          <cell r="A72" t="str">
            <v>031</v>
          </cell>
          <cell r="B72" t="str">
            <v>Bloco de concreto 19x19x39 vedação</v>
          </cell>
          <cell r="C72" t="str">
            <v>un</v>
          </cell>
          <cell r="D72">
            <v>0.98</v>
          </cell>
        </row>
        <row r="73">
          <cell r="A73" t="str">
            <v>032</v>
          </cell>
          <cell r="B73" t="str">
            <v>Bloco de concreto 6,3x19x39 vedação</v>
          </cell>
          <cell r="C73" t="str">
            <v>un</v>
          </cell>
          <cell r="D73">
            <v>0.6</v>
          </cell>
        </row>
        <row r="74">
          <cell r="A74" t="str">
            <v>033</v>
          </cell>
          <cell r="B74" t="str">
            <v>Bloco de concreto 9,x19x39 vedação</v>
          </cell>
          <cell r="C74" t="str">
            <v>un</v>
          </cell>
          <cell r="D74">
            <v>0.54</v>
          </cell>
        </row>
        <row r="75">
          <cell r="A75" t="str">
            <v>034</v>
          </cell>
          <cell r="B75" t="str">
            <v>Bocal de PVC 125x88</v>
          </cell>
          <cell r="C75" t="str">
            <v>un</v>
          </cell>
          <cell r="D75">
            <v>3.5</v>
          </cell>
        </row>
        <row r="76">
          <cell r="A76" t="str">
            <v>705</v>
          </cell>
          <cell r="B76" t="str">
            <v>Bóia elétrica</v>
          </cell>
          <cell r="C76" t="str">
            <v>un</v>
          </cell>
          <cell r="D76">
            <v>12</v>
          </cell>
        </row>
        <row r="77">
          <cell r="A77" t="str">
            <v>402</v>
          </cell>
          <cell r="B77" t="str">
            <v>Bolsa de borracha</v>
          </cell>
          <cell r="C77" t="str">
            <v>un</v>
          </cell>
          <cell r="D77">
            <v>1</v>
          </cell>
        </row>
        <row r="78">
          <cell r="A78" t="str">
            <v>035</v>
          </cell>
          <cell r="B78" t="str">
            <v>Braçadeira PVC para calha</v>
          </cell>
          <cell r="C78" t="str">
            <v>un</v>
          </cell>
          <cell r="D78">
            <v>1.6</v>
          </cell>
        </row>
        <row r="79">
          <cell r="A79" t="str">
            <v>391</v>
          </cell>
          <cell r="B79" t="str">
            <v>Braquete trifásica</v>
          </cell>
          <cell r="C79" t="str">
            <v>un</v>
          </cell>
          <cell r="D79">
            <v>11</v>
          </cell>
        </row>
        <row r="80">
          <cell r="A80" t="str">
            <v>476</v>
          </cell>
          <cell r="B80" t="str">
            <v>Briquete 8x12x20</v>
          </cell>
          <cell r="C80" t="str">
            <v>m2</v>
          </cell>
          <cell r="D80">
            <v>8.5</v>
          </cell>
          <cell r="E80" t="str">
            <v>x</v>
          </cell>
          <cell r="F80" t="str">
            <v>x</v>
          </cell>
        </row>
        <row r="81">
          <cell r="A81" t="str">
            <v>036</v>
          </cell>
          <cell r="B81" t="str">
            <v>Brita 1</v>
          </cell>
          <cell r="C81" t="str">
            <v>m3</v>
          </cell>
          <cell r="D81">
            <v>26</v>
          </cell>
        </row>
        <row r="82">
          <cell r="A82" t="str">
            <v>037</v>
          </cell>
          <cell r="B82" t="str">
            <v>Brita 2</v>
          </cell>
          <cell r="C82" t="str">
            <v>m3</v>
          </cell>
          <cell r="D82">
            <v>26</v>
          </cell>
        </row>
        <row r="83">
          <cell r="A83" t="str">
            <v>440</v>
          </cell>
          <cell r="B83" t="str">
            <v>Brita 3/4"</v>
          </cell>
          <cell r="C83" t="str">
            <v>m3</v>
          </cell>
          <cell r="D83">
            <v>24.17</v>
          </cell>
        </row>
        <row r="84">
          <cell r="A84" t="str">
            <v>497</v>
          </cell>
          <cell r="B84" t="str">
            <v>Brita 3/8"</v>
          </cell>
          <cell r="C84" t="str">
            <v>m3</v>
          </cell>
          <cell r="D84">
            <v>24.17</v>
          </cell>
        </row>
        <row r="85">
          <cell r="A85" t="str">
            <v>517</v>
          </cell>
          <cell r="B85" t="str">
            <v xml:space="preserve">Brita graduada </v>
          </cell>
          <cell r="C85" t="str">
            <v>m3</v>
          </cell>
          <cell r="D85">
            <v>21.22</v>
          </cell>
        </row>
        <row r="86">
          <cell r="A86" t="str">
            <v>038</v>
          </cell>
          <cell r="B86" t="str">
            <v>Broca integral s/12 - 0,80m</v>
          </cell>
          <cell r="C86" t="str">
            <v>un</v>
          </cell>
          <cell r="D86">
            <v>98.25</v>
          </cell>
        </row>
        <row r="87">
          <cell r="A87" t="str">
            <v>039</v>
          </cell>
          <cell r="B87" t="str">
            <v>Broca integral s/12 - 1,60m</v>
          </cell>
          <cell r="C87" t="str">
            <v>un</v>
          </cell>
          <cell r="D87">
            <v>125.42</v>
          </cell>
        </row>
        <row r="88">
          <cell r="A88" t="str">
            <v>040</v>
          </cell>
          <cell r="B88" t="str">
            <v>Broca integral s/12 - 2,40m</v>
          </cell>
          <cell r="C88" t="str">
            <v xml:space="preserve">un </v>
          </cell>
          <cell r="D88">
            <v>139.9</v>
          </cell>
        </row>
        <row r="89">
          <cell r="A89" t="str">
            <v>041</v>
          </cell>
          <cell r="B89" t="str">
            <v>Bucha plástica s-8</v>
          </cell>
          <cell r="C89" t="str">
            <v>un</v>
          </cell>
          <cell r="D89">
            <v>0.06</v>
          </cell>
        </row>
        <row r="90">
          <cell r="A90" t="str">
            <v>461</v>
          </cell>
          <cell r="B90" t="str">
            <v>Bueiro celular 2,00x2,00</v>
          </cell>
          <cell r="C90" t="str">
            <v>ml</v>
          </cell>
          <cell r="D90">
            <v>560.4</v>
          </cell>
          <cell r="E90" t="str">
            <v>Transporte por peça R$ 75,00</v>
          </cell>
          <cell r="F90">
            <v>485.4</v>
          </cell>
        </row>
        <row r="91">
          <cell r="A91" t="str">
            <v>462</v>
          </cell>
          <cell r="B91" t="str">
            <v>Bueiro celular 2,50x2,00</v>
          </cell>
          <cell r="C91" t="str">
            <v>ml</v>
          </cell>
          <cell r="D91">
            <v>606</v>
          </cell>
          <cell r="E91" t="str">
            <v>Transporte por peça R$ 75,00</v>
          </cell>
          <cell r="F91">
            <v>531</v>
          </cell>
        </row>
        <row r="92">
          <cell r="A92" t="str">
            <v>465</v>
          </cell>
          <cell r="B92" t="str">
            <v>Bueiro Celular 3,00x1,50</v>
          </cell>
          <cell r="C92" t="str">
            <v>un</v>
          </cell>
          <cell r="D92">
            <v>571</v>
          </cell>
          <cell r="E92" t="str">
            <v>Transporte por peça R$ 75,00</v>
          </cell>
          <cell r="F92">
            <v>496</v>
          </cell>
        </row>
        <row r="93">
          <cell r="A93" t="str">
            <v>042</v>
          </cell>
          <cell r="B93" t="str">
            <v>Cabeceira PVC 125</v>
          </cell>
          <cell r="C93" t="str">
            <v>un</v>
          </cell>
          <cell r="D93">
            <v>2.5</v>
          </cell>
        </row>
        <row r="94">
          <cell r="A94" t="str">
            <v>043</v>
          </cell>
          <cell r="B94" t="str">
            <v>Cabide duplo de louça</v>
          </cell>
          <cell r="C94" t="str">
            <v>un</v>
          </cell>
          <cell r="D94">
            <v>3.5</v>
          </cell>
        </row>
        <row r="95">
          <cell r="A95" t="str">
            <v>488</v>
          </cell>
          <cell r="B95" t="str">
            <v>Cabo de aço 3/8"</v>
          </cell>
          <cell r="C95" t="str">
            <v>m</v>
          </cell>
          <cell r="D95">
            <v>2</v>
          </cell>
        </row>
        <row r="96">
          <cell r="A96" t="str">
            <v>532</v>
          </cell>
          <cell r="B96" t="str">
            <v>Cabo de cobre nú 35mm2</v>
          </cell>
          <cell r="C96" t="str">
            <v>m</v>
          </cell>
          <cell r="D96">
            <v>1</v>
          </cell>
        </row>
        <row r="97">
          <cell r="A97" t="str">
            <v>044</v>
          </cell>
          <cell r="B97" t="str">
            <v>Cabo isolado 10mm2</v>
          </cell>
          <cell r="C97" t="str">
            <v>m</v>
          </cell>
          <cell r="D97">
            <v>1.03</v>
          </cell>
        </row>
        <row r="98">
          <cell r="A98" t="str">
            <v>045</v>
          </cell>
          <cell r="B98" t="str">
            <v>Cabo isolado 16mm2</v>
          </cell>
          <cell r="C98" t="str">
            <v>m</v>
          </cell>
          <cell r="D98">
            <v>1.1499999999999999</v>
          </cell>
        </row>
        <row r="99">
          <cell r="A99" t="str">
            <v>046</v>
          </cell>
          <cell r="B99" t="str">
            <v>Cabo isolado 25mm2</v>
          </cell>
          <cell r="C99" t="str">
            <v>m</v>
          </cell>
          <cell r="D99">
            <v>1.85</v>
          </cell>
        </row>
        <row r="100">
          <cell r="A100" t="str">
            <v>664</v>
          </cell>
          <cell r="B100" t="str">
            <v>Cabo para rolo de pintura 23cm</v>
          </cell>
          <cell r="C100" t="str">
            <v>un</v>
          </cell>
          <cell r="D100">
            <v>1.9</v>
          </cell>
        </row>
        <row r="101">
          <cell r="A101" t="str">
            <v>446</v>
          </cell>
          <cell r="B101" t="str">
            <v>Cabo sintenax 10mm2</v>
          </cell>
          <cell r="C101" t="str">
            <v>m</v>
          </cell>
          <cell r="D101">
            <v>1.03</v>
          </cell>
        </row>
        <row r="102">
          <cell r="A102" t="str">
            <v>541</v>
          </cell>
          <cell r="B102" t="str">
            <v>Cabo Sintenax 4mm2</v>
          </cell>
          <cell r="C102" t="str">
            <v>m</v>
          </cell>
          <cell r="D102">
            <v>0.5</v>
          </cell>
        </row>
        <row r="103">
          <cell r="A103" t="str">
            <v>540</v>
          </cell>
          <cell r="B103" t="str">
            <v>Cabo Sintenax 6mm2</v>
          </cell>
          <cell r="C103" t="str">
            <v>m</v>
          </cell>
          <cell r="D103">
            <v>0.68</v>
          </cell>
        </row>
        <row r="104">
          <cell r="A104" t="str">
            <v>047</v>
          </cell>
          <cell r="B104" t="str">
            <v>Caixa d'água fibra  500 li</v>
          </cell>
          <cell r="C104" t="str">
            <v>un</v>
          </cell>
          <cell r="D104">
            <v>125.4</v>
          </cell>
        </row>
        <row r="105">
          <cell r="A105" t="str">
            <v>048</v>
          </cell>
          <cell r="B105" t="str">
            <v>Caixa d'água fibra 1000 li</v>
          </cell>
          <cell r="C105" t="str">
            <v>un</v>
          </cell>
          <cell r="D105">
            <v>178</v>
          </cell>
        </row>
        <row r="106">
          <cell r="A106" t="str">
            <v>049</v>
          </cell>
          <cell r="B106" t="str">
            <v>Caixa d'água fibra 2000 li</v>
          </cell>
          <cell r="C106" t="str">
            <v>un</v>
          </cell>
          <cell r="D106">
            <v>390</v>
          </cell>
        </row>
        <row r="107">
          <cell r="A107" t="str">
            <v>050</v>
          </cell>
          <cell r="B107" t="str">
            <v>Caixa d'água fibra 3000 li</v>
          </cell>
          <cell r="C107" t="str">
            <v>un</v>
          </cell>
          <cell r="D107">
            <v>484</v>
          </cell>
        </row>
        <row r="108">
          <cell r="A108" t="str">
            <v>051</v>
          </cell>
          <cell r="B108" t="str">
            <v>Caixa dágua fibra 5000 li</v>
          </cell>
          <cell r="C108" t="str">
            <v>un</v>
          </cell>
          <cell r="D108">
            <v>647</v>
          </cell>
        </row>
        <row r="109">
          <cell r="A109" t="str">
            <v>052</v>
          </cell>
          <cell r="B109" t="str">
            <v>Caixa d'água fibrocimento 1000 li</v>
          </cell>
          <cell r="C109" t="str">
            <v>un</v>
          </cell>
          <cell r="D109">
            <v>101</v>
          </cell>
        </row>
        <row r="110">
          <cell r="A110" t="str">
            <v>053</v>
          </cell>
          <cell r="B110" t="str">
            <v>Caixa d'água fibrocimento 500 li</v>
          </cell>
          <cell r="C110" t="str">
            <v>un</v>
          </cell>
          <cell r="D110">
            <v>51</v>
          </cell>
        </row>
        <row r="111">
          <cell r="A111" t="str">
            <v>054</v>
          </cell>
          <cell r="B111" t="str">
            <v>Caixa d'água pálstica 310 li</v>
          </cell>
          <cell r="C111" t="str">
            <v>un</v>
          </cell>
          <cell r="D111">
            <v>51.9</v>
          </cell>
        </row>
        <row r="112">
          <cell r="A112" t="str">
            <v>055</v>
          </cell>
          <cell r="B112" t="str">
            <v>Caixa d'água plástica 1000 li</v>
          </cell>
          <cell r="C112" t="str">
            <v>un</v>
          </cell>
          <cell r="D112">
            <v>145</v>
          </cell>
        </row>
        <row r="113">
          <cell r="A113" t="str">
            <v>056</v>
          </cell>
          <cell r="B113" t="str">
            <v>Caixa d'água plástica 500 li</v>
          </cell>
          <cell r="C113" t="str">
            <v>un</v>
          </cell>
          <cell r="D113">
            <v>77</v>
          </cell>
        </row>
        <row r="114">
          <cell r="A114" t="str">
            <v>389</v>
          </cell>
          <cell r="B114" t="str">
            <v>Caixa de descarga plástica</v>
          </cell>
          <cell r="C114" t="str">
            <v>un</v>
          </cell>
          <cell r="D114">
            <v>6.5</v>
          </cell>
        </row>
        <row r="115">
          <cell r="A115" t="str">
            <v>448</v>
          </cell>
          <cell r="B115" t="str">
            <v>Caixa de passagem 2x4</v>
          </cell>
          <cell r="C115" t="str">
            <v>un</v>
          </cell>
          <cell r="D115">
            <v>0.76</v>
          </cell>
        </row>
        <row r="116">
          <cell r="A116" t="str">
            <v>447</v>
          </cell>
          <cell r="B116" t="str">
            <v>Caixa de passagem sextavada</v>
          </cell>
          <cell r="C116" t="str">
            <v>un</v>
          </cell>
          <cell r="D116">
            <v>1.62</v>
          </cell>
        </row>
        <row r="117">
          <cell r="A117" t="str">
            <v>647</v>
          </cell>
          <cell r="B117" t="str">
            <v>Caixa metálica de passagem 10x10x5</v>
          </cell>
          <cell r="C117" t="str">
            <v>un</v>
          </cell>
          <cell r="D117">
            <v>2.31</v>
          </cell>
        </row>
        <row r="118">
          <cell r="A118" t="str">
            <v>648</v>
          </cell>
          <cell r="B118" t="str">
            <v>Caixa metálica de passagem 20x20x8</v>
          </cell>
          <cell r="C118" t="str">
            <v>un</v>
          </cell>
          <cell r="D118">
            <v>5.17</v>
          </cell>
        </row>
        <row r="119">
          <cell r="A119" t="str">
            <v>057</v>
          </cell>
          <cell r="B119" t="str">
            <v>Caixa sifonada 150x150x50</v>
          </cell>
          <cell r="C119" t="str">
            <v>un</v>
          </cell>
          <cell r="D119">
            <v>6.5</v>
          </cell>
        </row>
        <row r="120">
          <cell r="A120" t="str">
            <v>058</v>
          </cell>
          <cell r="B120" t="str">
            <v>Caixa sifonada 150x185x75</v>
          </cell>
          <cell r="C120" t="str">
            <v>un</v>
          </cell>
          <cell r="D120">
            <v>7</v>
          </cell>
        </row>
        <row r="121">
          <cell r="A121" t="str">
            <v>059</v>
          </cell>
          <cell r="B121" t="str">
            <v>Cal hidratada</v>
          </cell>
          <cell r="C121" t="str">
            <v>kg</v>
          </cell>
          <cell r="D121">
            <v>0.09</v>
          </cell>
        </row>
        <row r="122">
          <cell r="A122" t="str">
            <v>060</v>
          </cell>
          <cell r="B122" t="str">
            <v>Cal para pintura</v>
          </cell>
          <cell r="C122" t="str">
            <v>kg</v>
          </cell>
          <cell r="D122">
            <v>0.2</v>
          </cell>
        </row>
        <row r="123">
          <cell r="A123" t="str">
            <v>618</v>
          </cell>
          <cell r="B123" t="str">
            <v>Cal saca de 20kg</v>
          </cell>
          <cell r="C123" t="str">
            <v>sc</v>
          </cell>
          <cell r="D123">
            <v>1.8</v>
          </cell>
        </row>
        <row r="124">
          <cell r="A124" t="str">
            <v>619</v>
          </cell>
          <cell r="B124" t="str">
            <v xml:space="preserve">Cal saca de 8kg </v>
          </cell>
          <cell r="C124" t="str">
            <v>sc</v>
          </cell>
          <cell r="D124">
            <v>1.6</v>
          </cell>
        </row>
        <row r="125">
          <cell r="A125" t="str">
            <v>500</v>
          </cell>
          <cell r="B125" t="str">
            <v>Caldeira Vapor ATA-2</v>
          </cell>
          <cell r="C125" t="str">
            <v>h</v>
          </cell>
          <cell r="D125">
            <v>24.78</v>
          </cell>
        </row>
        <row r="126">
          <cell r="A126" t="str">
            <v>061</v>
          </cell>
          <cell r="B126" t="str">
            <v>Calha circular de PVC 125</v>
          </cell>
          <cell r="C126" t="str">
            <v>ml</v>
          </cell>
          <cell r="D126">
            <v>5.66</v>
          </cell>
        </row>
        <row r="127">
          <cell r="A127" t="str">
            <v>672</v>
          </cell>
          <cell r="B127" t="str">
            <v>Calha de alumínio corte 100</v>
          </cell>
          <cell r="C127" t="str">
            <v>m</v>
          </cell>
          <cell r="D127">
            <v>12.5</v>
          </cell>
        </row>
        <row r="128">
          <cell r="A128" t="str">
            <v>062</v>
          </cell>
          <cell r="B128" t="str">
            <v>Calha de alumínio corte 60</v>
          </cell>
          <cell r="C128" t="str">
            <v>ml</v>
          </cell>
          <cell r="D128">
            <v>7.8</v>
          </cell>
        </row>
        <row r="129">
          <cell r="A129" t="str">
            <v>063</v>
          </cell>
          <cell r="B129" t="str">
            <v>Calha de alumínio corte 80</v>
          </cell>
          <cell r="C129" t="str">
            <v>ml</v>
          </cell>
          <cell r="D129">
            <v>10.15</v>
          </cell>
        </row>
        <row r="130">
          <cell r="A130" t="str">
            <v>064</v>
          </cell>
          <cell r="B130" t="str">
            <v>Calha fluorescente 1x20w</v>
          </cell>
          <cell r="C130" t="str">
            <v>un</v>
          </cell>
          <cell r="D130">
            <v>2.75</v>
          </cell>
        </row>
        <row r="131">
          <cell r="A131" t="str">
            <v>065</v>
          </cell>
          <cell r="B131" t="str">
            <v>Calha fluorescente 1x40</v>
          </cell>
          <cell r="C131" t="str">
            <v>un</v>
          </cell>
          <cell r="D131">
            <v>4.32</v>
          </cell>
        </row>
        <row r="132">
          <cell r="A132" t="str">
            <v>066</v>
          </cell>
          <cell r="B132" t="str">
            <v>Calha fluorescente 2x40w</v>
          </cell>
          <cell r="C132" t="str">
            <v>un</v>
          </cell>
          <cell r="D132">
            <v>5.0599999999999996</v>
          </cell>
        </row>
        <row r="133">
          <cell r="A133" t="str">
            <v>661</v>
          </cell>
          <cell r="B133" t="str">
            <v>Calha fluorescente 3x40</v>
          </cell>
          <cell r="C133" t="str">
            <v>un</v>
          </cell>
          <cell r="D133">
            <v>7.59</v>
          </cell>
        </row>
        <row r="134">
          <cell r="A134" t="str">
            <v>067</v>
          </cell>
          <cell r="B134" t="str">
            <v>Calha fluoresente 2x20w</v>
          </cell>
          <cell r="C134" t="str">
            <v>un</v>
          </cell>
          <cell r="D134">
            <v>3.44</v>
          </cell>
        </row>
        <row r="135">
          <cell r="A135" t="str">
            <v>009</v>
          </cell>
          <cell r="B135" t="str">
            <v xml:space="preserve">Calha pluvial  -  braçadeira </v>
          </cell>
          <cell r="C135" t="str">
            <v>un</v>
          </cell>
          <cell r="D135">
            <v>1.45</v>
          </cell>
          <cell r="E135" t="str">
            <v>para calha pluvial de alumínio</v>
          </cell>
        </row>
        <row r="136">
          <cell r="A136" t="str">
            <v>003</v>
          </cell>
          <cell r="B136" t="str">
            <v>Calha pluvial  -  Curva de descida marrom</v>
          </cell>
          <cell r="C136" t="str">
            <v>un</v>
          </cell>
          <cell r="D136">
            <v>3.15</v>
          </cell>
          <cell r="E136" t="str">
            <v>para calha pluvial de alumínio</v>
          </cell>
        </row>
        <row r="137">
          <cell r="A137" t="str">
            <v>486</v>
          </cell>
          <cell r="B137" t="str">
            <v>Calha pluvial  -  Esquadro externo</v>
          </cell>
          <cell r="C137" t="str">
            <v>un</v>
          </cell>
          <cell r="D137">
            <v>12.58</v>
          </cell>
          <cell r="E137" t="str">
            <v>para calha pluvial de alumínio</v>
          </cell>
        </row>
        <row r="138">
          <cell r="A138" t="str">
            <v>429</v>
          </cell>
          <cell r="B138" t="str">
            <v>Calha pluvial -  Bocal Pluvial de alumínio</v>
          </cell>
          <cell r="C138" t="str">
            <v>un</v>
          </cell>
          <cell r="D138">
            <v>8.51</v>
          </cell>
          <cell r="E138" t="str">
            <v>para calha pluvial de alumínio</v>
          </cell>
        </row>
        <row r="139">
          <cell r="A139" t="str">
            <v>427</v>
          </cell>
          <cell r="B139" t="str">
            <v>Calha pluvial - calha beiral de alumínio</v>
          </cell>
          <cell r="C139" t="str">
            <v>ml</v>
          </cell>
          <cell r="D139">
            <v>6.89</v>
          </cell>
          <cell r="E139" t="str">
            <v>para calha pluvial de alumínio</v>
          </cell>
        </row>
        <row r="140">
          <cell r="A140" t="str">
            <v>428</v>
          </cell>
          <cell r="B140" t="str">
            <v>Calha pluvial - Condutor pluvial de alumínio</v>
          </cell>
          <cell r="C140" t="str">
            <v>ml</v>
          </cell>
          <cell r="D140">
            <v>6.5</v>
          </cell>
          <cell r="E140" t="str">
            <v>para calha pluvial de alumínio</v>
          </cell>
        </row>
        <row r="141">
          <cell r="A141" t="str">
            <v>123</v>
          </cell>
          <cell r="B141" t="str">
            <v>Calha pluvial - Emenda com fita marron</v>
          </cell>
          <cell r="C141" t="str">
            <v>un</v>
          </cell>
          <cell r="D141">
            <v>4.26</v>
          </cell>
          <cell r="E141" t="str">
            <v>para calha pluvial de alumínio</v>
          </cell>
        </row>
        <row r="142">
          <cell r="A142" t="str">
            <v>120</v>
          </cell>
          <cell r="B142" t="str">
            <v>Calha pluvial - suporte para caibro</v>
          </cell>
          <cell r="C142" t="str">
            <v>un</v>
          </cell>
          <cell r="D142">
            <v>2.39</v>
          </cell>
          <cell r="E142" t="str">
            <v>para calha pluvial de alumínio</v>
          </cell>
        </row>
        <row r="143">
          <cell r="A143" t="str">
            <v>485</v>
          </cell>
          <cell r="B143" t="str">
            <v xml:space="preserve">Calha pluvial - Terminal de alumínio </v>
          </cell>
          <cell r="C143" t="str">
            <v>un</v>
          </cell>
          <cell r="D143">
            <v>3.17</v>
          </cell>
          <cell r="E143" t="str">
            <v>para calha pluvial de alumínio</v>
          </cell>
        </row>
        <row r="144">
          <cell r="A144" t="str">
            <v>449</v>
          </cell>
          <cell r="B144" t="str">
            <v>Calha pré-moldada 40</v>
          </cell>
          <cell r="C144" t="str">
            <v>ml</v>
          </cell>
          <cell r="D144">
            <v>5.0999999999999996</v>
          </cell>
        </row>
        <row r="145">
          <cell r="A145" t="str">
            <v>068</v>
          </cell>
          <cell r="B145" t="str">
            <v>Caminhão basc. LK 1620/42 simples</v>
          </cell>
          <cell r="C145" t="str">
            <v>h</v>
          </cell>
          <cell r="D145">
            <v>40.68</v>
          </cell>
        </row>
        <row r="146">
          <cell r="A146" t="str">
            <v>520</v>
          </cell>
          <cell r="B146" t="str">
            <v>Caminhão Chassi L1418 simples</v>
          </cell>
          <cell r="C146" t="str">
            <v>h</v>
          </cell>
          <cell r="D146">
            <v>34.380000000000003</v>
          </cell>
        </row>
        <row r="147">
          <cell r="A147" t="str">
            <v>516</v>
          </cell>
          <cell r="B147" t="str">
            <v>Caminhão Espargidor de asfalto</v>
          </cell>
          <cell r="C147" t="str">
            <v>h</v>
          </cell>
          <cell r="D147">
            <v>30</v>
          </cell>
        </row>
        <row r="148">
          <cell r="A148" t="str">
            <v>510</v>
          </cell>
          <cell r="B148" t="str">
            <v>Caminhão Irrigador com bomba 6000 l</v>
          </cell>
          <cell r="C148" t="str">
            <v>h</v>
          </cell>
          <cell r="D148">
            <v>45.9</v>
          </cell>
        </row>
        <row r="149">
          <cell r="A149" t="str">
            <v>417</v>
          </cell>
          <cell r="B149" t="str">
            <v>Caminhão muck</v>
          </cell>
          <cell r="C149" t="str">
            <v>h</v>
          </cell>
          <cell r="D149">
            <v>45</v>
          </cell>
        </row>
        <row r="150">
          <cell r="A150" t="str">
            <v>511</v>
          </cell>
          <cell r="B150" t="str">
            <v>CAP-20 - incluindo transporte 350km</v>
          </cell>
          <cell r="C150" t="str">
            <v>t</v>
          </cell>
          <cell r="D150">
            <v>375.7</v>
          </cell>
        </row>
        <row r="151">
          <cell r="A151" t="str">
            <v>070</v>
          </cell>
          <cell r="B151" t="str">
            <v>Carpinteiro</v>
          </cell>
          <cell r="C151" t="str">
            <v>h</v>
          </cell>
          <cell r="D151">
            <v>4.9819200000000006</v>
          </cell>
          <cell r="E151" t="str">
            <v>Incluindo encargos sociais</v>
          </cell>
          <cell r="F151">
            <v>2.4</v>
          </cell>
        </row>
        <row r="152">
          <cell r="A152" t="str">
            <v>615</v>
          </cell>
          <cell r="B152" t="str">
            <v>Carreadeira CAT  924 F</v>
          </cell>
          <cell r="C152" t="str">
            <v>h</v>
          </cell>
          <cell r="D152">
            <v>48.25</v>
          </cell>
        </row>
        <row r="153">
          <cell r="A153" t="str">
            <v>245</v>
          </cell>
          <cell r="B153" t="str">
            <v>Carregadeira CAT 924 F</v>
          </cell>
          <cell r="C153" t="str">
            <v>h</v>
          </cell>
          <cell r="D153">
            <v>48.25</v>
          </cell>
        </row>
        <row r="154">
          <cell r="A154" t="str">
            <v>630</v>
          </cell>
          <cell r="B154" t="str">
            <v>Central de alarme e detecção c/ bateria 60w</v>
          </cell>
          <cell r="C154" t="str">
            <v>un</v>
          </cell>
          <cell r="D154">
            <v>171.6</v>
          </cell>
        </row>
        <row r="155">
          <cell r="A155" t="str">
            <v>071</v>
          </cell>
          <cell r="B155" t="str">
            <v>Centro distribuição 12 disjuntores c/ barramen.</v>
          </cell>
          <cell r="C155" t="str">
            <v>un</v>
          </cell>
          <cell r="D155">
            <v>58.4</v>
          </cell>
        </row>
        <row r="156">
          <cell r="A156" t="str">
            <v>072</v>
          </cell>
          <cell r="B156" t="str">
            <v>Centro distribuição 20 disjuntores c/ barramen.</v>
          </cell>
          <cell r="C156" t="str">
            <v>un</v>
          </cell>
          <cell r="D156">
            <v>72.08</v>
          </cell>
        </row>
        <row r="157">
          <cell r="A157" t="str">
            <v>074</v>
          </cell>
          <cell r="B157" t="str">
            <v>Centro distribuição 4 disjuntores</v>
          </cell>
          <cell r="C157" t="str">
            <v>un</v>
          </cell>
          <cell r="D157">
            <v>6.3</v>
          </cell>
        </row>
        <row r="158">
          <cell r="A158" t="str">
            <v>073</v>
          </cell>
          <cell r="B158" t="str">
            <v xml:space="preserve">Centro distribuição 6 disjuntores </v>
          </cell>
          <cell r="C158" t="str">
            <v>un</v>
          </cell>
          <cell r="D158">
            <v>10.5</v>
          </cell>
        </row>
        <row r="159">
          <cell r="A159" t="str">
            <v>610</v>
          </cell>
          <cell r="B159" t="str">
            <v>Chapa compensada naval 15mm</v>
          </cell>
          <cell r="C159" t="str">
            <v>m2</v>
          </cell>
          <cell r="D159">
            <v>20.170000000000002</v>
          </cell>
          <cell r="E159" t="str">
            <v>Dimensões 160x220</v>
          </cell>
        </row>
        <row r="160">
          <cell r="A160" t="str">
            <v>075</v>
          </cell>
          <cell r="B160" t="str">
            <v>Chapa compensada resinada 12mm</v>
          </cell>
          <cell r="C160" t="str">
            <v>m2</v>
          </cell>
          <cell r="D160">
            <v>5.8</v>
          </cell>
        </row>
        <row r="161">
          <cell r="A161" t="str">
            <v>426</v>
          </cell>
          <cell r="B161" t="str">
            <v>Chapa lisa fibrocimento 6mm</v>
          </cell>
          <cell r="C161" t="str">
            <v>m2</v>
          </cell>
          <cell r="D161">
            <v>16.5</v>
          </cell>
        </row>
        <row r="162">
          <cell r="A162" t="str">
            <v>076</v>
          </cell>
          <cell r="B162" t="str">
            <v>Chapa melamínica brilhante 1mm</v>
          </cell>
          <cell r="C162" t="str">
            <v>m2</v>
          </cell>
          <cell r="D162">
            <v>12.5</v>
          </cell>
        </row>
        <row r="163">
          <cell r="A163" t="str">
            <v>077</v>
          </cell>
          <cell r="B163" t="str">
            <v>Chuveiro elétrico</v>
          </cell>
          <cell r="C163" t="str">
            <v>un</v>
          </cell>
          <cell r="D163">
            <v>18</v>
          </cell>
        </row>
        <row r="164">
          <cell r="A164" t="str">
            <v>078</v>
          </cell>
          <cell r="B164" t="str">
            <v>Cimento</v>
          </cell>
          <cell r="C164" t="str">
            <v>kg</v>
          </cell>
          <cell r="D164">
            <v>0.2</v>
          </cell>
          <cell r="E164" t="str">
            <v>Portland/pozolânico comum</v>
          </cell>
        </row>
        <row r="165">
          <cell r="A165" t="str">
            <v>550</v>
          </cell>
          <cell r="B165" t="str">
            <v>Cimento saco de 25kg</v>
          </cell>
          <cell r="C165" t="str">
            <v>sc</v>
          </cell>
          <cell r="D165">
            <v>5</v>
          </cell>
        </row>
        <row r="166">
          <cell r="A166" t="str">
            <v>549</v>
          </cell>
          <cell r="B166" t="str">
            <v>Cimento saco de 50kg</v>
          </cell>
          <cell r="C166" t="str">
            <v>sc</v>
          </cell>
          <cell r="D166">
            <v>9.9</v>
          </cell>
        </row>
        <row r="167">
          <cell r="A167" t="str">
            <v>424</v>
          </cell>
          <cell r="B167" t="str">
            <v>Cola branca PVA</v>
          </cell>
          <cell r="C167" t="str">
            <v>kg</v>
          </cell>
          <cell r="D167">
            <v>4.22</v>
          </cell>
        </row>
        <row r="168">
          <cell r="A168" t="str">
            <v>621</v>
          </cell>
          <cell r="B168" t="str">
            <v>Cola para piso borracha</v>
          </cell>
          <cell r="C168" t="str">
            <v>kg</v>
          </cell>
          <cell r="D168">
            <v>2.4</v>
          </cell>
          <cell r="E168" t="str">
            <v>Embalagem com 15kg</v>
          </cell>
        </row>
        <row r="169">
          <cell r="A169" t="str">
            <v>079</v>
          </cell>
          <cell r="B169" t="str">
            <v>Cola para piso vinílico</v>
          </cell>
          <cell r="C169" t="str">
            <v>kg</v>
          </cell>
          <cell r="D169">
            <v>3.5</v>
          </cell>
        </row>
        <row r="170">
          <cell r="A170" t="str">
            <v>506</v>
          </cell>
          <cell r="B170" t="str">
            <v>Compactador de Pneus  Autop SP 8000</v>
          </cell>
          <cell r="C170" t="str">
            <v>h</v>
          </cell>
          <cell r="D170">
            <v>36.61</v>
          </cell>
        </row>
        <row r="171">
          <cell r="A171" t="str">
            <v>080</v>
          </cell>
          <cell r="B171" t="str">
            <v>Compactador sapo</v>
          </cell>
          <cell r="C171" t="str">
            <v>h</v>
          </cell>
          <cell r="D171">
            <v>4.5</v>
          </cell>
          <cell r="E171" t="str">
            <v>locação</v>
          </cell>
        </row>
        <row r="172">
          <cell r="A172" t="str">
            <v>508</v>
          </cell>
          <cell r="B172" t="str">
            <v>Compactador Vibrat Dynapac CA25</v>
          </cell>
          <cell r="C172" t="str">
            <v>h</v>
          </cell>
          <cell r="D172">
            <v>42.42</v>
          </cell>
        </row>
        <row r="173">
          <cell r="A173" t="str">
            <v>505</v>
          </cell>
          <cell r="B173" t="str">
            <v>Compactador Vibrat Dynapac CC21</v>
          </cell>
          <cell r="C173" t="str">
            <v>h</v>
          </cell>
          <cell r="D173">
            <v>36.270000000000003</v>
          </cell>
        </row>
        <row r="174">
          <cell r="A174" t="str">
            <v>081</v>
          </cell>
          <cell r="B174" t="str">
            <v>Compressor de ar 175 PCM</v>
          </cell>
          <cell r="C174" t="str">
            <v>h</v>
          </cell>
          <cell r="D174">
            <v>10.050000000000001</v>
          </cell>
          <cell r="E174" t="str">
            <v>locação</v>
          </cell>
        </row>
        <row r="175">
          <cell r="A175" t="str">
            <v>635</v>
          </cell>
          <cell r="B175" t="str">
            <v>Concreto fck 35MPa usinado</v>
          </cell>
          <cell r="C175" t="str">
            <v>m3</v>
          </cell>
          <cell r="D175">
            <v>121.29</v>
          </cell>
        </row>
        <row r="176">
          <cell r="A176" t="str">
            <v>082</v>
          </cell>
          <cell r="B176" t="str">
            <v>Concreto usinado 13,5MPa</v>
          </cell>
          <cell r="C176" t="str">
            <v>m3</v>
          </cell>
          <cell r="D176">
            <v>103</v>
          </cell>
        </row>
        <row r="177">
          <cell r="A177" t="str">
            <v>673</v>
          </cell>
          <cell r="B177" t="str">
            <v>Concreto usinado 13,5MPa com lançamento</v>
          </cell>
          <cell r="C177" t="str">
            <v>m3</v>
          </cell>
          <cell r="D177">
            <v>111</v>
          </cell>
        </row>
        <row r="178">
          <cell r="A178" t="str">
            <v>083</v>
          </cell>
          <cell r="B178" t="str">
            <v>Concreto usinado 15,0MPa</v>
          </cell>
          <cell r="C178" t="str">
            <v>m3</v>
          </cell>
          <cell r="D178">
            <v>106</v>
          </cell>
        </row>
        <row r="179">
          <cell r="A179" t="str">
            <v>674</v>
          </cell>
          <cell r="B179" t="str">
            <v>Concreto usinado 15MPa com lançamento</v>
          </cell>
          <cell r="C179" t="str">
            <v>m3</v>
          </cell>
          <cell r="D179">
            <v>114</v>
          </cell>
        </row>
        <row r="180">
          <cell r="A180" t="str">
            <v>676</v>
          </cell>
          <cell r="B180" t="str">
            <v xml:space="preserve">Concreto usinado 21MPa </v>
          </cell>
          <cell r="C180" t="str">
            <v>m3</v>
          </cell>
          <cell r="D180">
            <v>115</v>
          </cell>
        </row>
        <row r="181">
          <cell r="A181" t="str">
            <v>675</v>
          </cell>
          <cell r="B181" t="str">
            <v>Concreto usinado 21MPa com lançamento</v>
          </cell>
          <cell r="C181" t="str">
            <v>m3</v>
          </cell>
          <cell r="D181">
            <v>124.2</v>
          </cell>
        </row>
        <row r="182">
          <cell r="A182" t="str">
            <v>084</v>
          </cell>
          <cell r="B182" t="str">
            <v>Condutor de PVC 88</v>
          </cell>
          <cell r="C182" t="str">
            <v>ml</v>
          </cell>
          <cell r="D182">
            <v>4.63</v>
          </cell>
        </row>
        <row r="183">
          <cell r="A183" t="str">
            <v>085</v>
          </cell>
          <cell r="B183" t="str">
            <v>Conexão azul bucha latão 3/4</v>
          </cell>
          <cell r="C183" t="str">
            <v>un</v>
          </cell>
          <cell r="D183">
            <v>1.25</v>
          </cell>
        </row>
        <row r="184">
          <cell r="A184" t="str">
            <v>086</v>
          </cell>
          <cell r="B184" t="str">
            <v>Conexão cobre/bronze 15mm</v>
          </cell>
          <cell r="C184" t="str">
            <v>un</v>
          </cell>
          <cell r="D184">
            <v>0.59</v>
          </cell>
        </row>
        <row r="185">
          <cell r="A185" t="str">
            <v>088</v>
          </cell>
          <cell r="B185" t="str">
            <v>Conexão eletroduto PVC 1</v>
          </cell>
          <cell r="C185" t="str">
            <v>un</v>
          </cell>
          <cell r="D185">
            <v>0.72</v>
          </cell>
        </row>
        <row r="186">
          <cell r="A186" t="str">
            <v>087</v>
          </cell>
          <cell r="B186" t="str">
            <v>Conexão eletroduto PVC 1 1/2</v>
          </cell>
          <cell r="C186" t="str">
            <v>un</v>
          </cell>
          <cell r="D186">
            <v>1.1200000000000001</v>
          </cell>
        </row>
        <row r="187">
          <cell r="A187" t="str">
            <v>089</v>
          </cell>
          <cell r="B187" t="str">
            <v>Conexão eletroduto PVC 1/2</v>
          </cell>
          <cell r="C187" t="str">
            <v>un</v>
          </cell>
          <cell r="D187">
            <v>0.31</v>
          </cell>
        </row>
        <row r="188">
          <cell r="A188" t="str">
            <v>090</v>
          </cell>
          <cell r="B188" t="str">
            <v>Conexão eletroduto PVC 2</v>
          </cell>
          <cell r="C188" t="str">
            <v>un</v>
          </cell>
          <cell r="D188">
            <v>1.84</v>
          </cell>
        </row>
        <row r="189">
          <cell r="A189" t="str">
            <v>091</v>
          </cell>
          <cell r="B189" t="str">
            <v>Conexão eletroduto PVC 3/4</v>
          </cell>
          <cell r="C189" t="str">
            <v>un</v>
          </cell>
          <cell r="D189">
            <v>0.45</v>
          </cell>
        </row>
        <row r="190">
          <cell r="A190" t="str">
            <v>092</v>
          </cell>
          <cell r="B190" t="str">
            <v>Conexão galvanizada 1 1/2</v>
          </cell>
          <cell r="C190" t="str">
            <v>un</v>
          </cell>
          <cell r="D190">
            <v>3.95</v>
          </cell>
        </row>
        <row r="191">
          <cell r="A191" t="str">
            <v>093</v>
          </cell>
          <cell r="B191" t="str">
            <v>Conexão galvanizado 1</v>
          </cell>
          <cell r="C191" t="str">
            <v>un</v>
          </cell>
          <cell r="D191">
            <v>2.2000000000000002</v>
          </cell>
        </row>
        <row r="192">
          <cell r="A192" t="str">
            <v>094</v>
          </cell>
          <cell r="B192" t="str">
            <v>Conexão galvanizado 1/2</v>
          </cell>
          <cell r="C192" t="str">
            <v>un</v>
          </cell>
          <cell r="D192">
            <v>0.9</v>
          </cell>
        </row>
        <row r="193">
          <cell r="A193" t="str">
            <v>095</v>
          </cell>
          <cell r="B193" t="str">
            <v>Conexão galvanizado 2</v>
          </cell>
          <cell r="C193" t="str">
            <v>un</v>
          </cell>
          <cell r="D193">
            <v>7.1</v>
          </cell>
        </row>
        <row r="194">
          <cell r="A194" t="str">
            <v>096</v>
          </cell>
          <cell r="B194" t="str">
            <v>Conexão galvanizado 3/4</v>
          </cell>
          <cell r="C194" t="str">
            <v>un</v>
          </cell>
          <cell r="D194">
            <v>1.35</v>
          </cell>
        </row>
        <row r="195">
          <cell r="A195" t="str">
            <v>097</v>
          </cell>
          <cell r="B195" t="str">
            <v>Conexão PVC esgoto 100</v>
          </cell>
          <cell r="C195" t="str">
            <v>un</v>
          </cell>
          <cell r="D195">
            <v>3.8</v>
          </cell>
        </row>
        <row r="196">
          <cell r="A196" t="str">
            <v>098</v>
          </cell>
          <cell r="B196" t="str">
            <v>Conexão PVC esgoto 40</v>
          </cell>
          <cell r="C196" t="str">
            <v>un</v>
          </cell>
          <cell r="D196">
            <v>1.2</v>
          </cell>
        </row>
        <row r="197">
          <cell r="A197" t="str">
            <v>099</v>
          </cell>
          <cell r="B197" t="str">
            <v>Conexão PVC esgoto 50</v>
          </cell>
          <cell r="C197" t="str">
            <v>un</v>
          </cell>
          <cell r="D197">
            <v>2</v>
          </cell>
        </row>
        <row r="198">
          <cell r="A198" t="str">
            <v>100</v>
          </cell>
          <cell r="B198" t="str">
            <v>Conexão PVC esgoto 75</v>
          </cell>
          <cell r="C198" t="str">
            <v>un</v>
          </cell>
          <cell r="D198">
            <v>3.6</v>
          </cell>
        </row>
        <row r="199">
          <cell r="A199" t="str">
            <v>101</v>
          </cell>
          <cell r="B199" t="str">
            <v>Conexão PVC soldável 25</v>
          </cell>
          <cell r="C199" t="str">
            <v>un</v>
          </cell>
          <cell r="D199">
            <v>0.3</v>
          </cell>
        </row>
        <row r="200">
          <cell r="A200" t="str">
            <v>102</v>
          </cell>
          <cell r="B200" t="str">
            <v>Conexão PVC soldável 32</v>
          </cell>
          <cell r="C200" t="str">
            <v>un</v>
          </cell>
          <cell r="D200">
            <v>0.67</v>
          </cell>
        </row>
        <row r="201">
          <cell r="A201" t="str">
            <v>103</v>
          </cell>
          <cell r="B201" t="str">
            <v>Conexão PVC soldável 40</v>
          </cell>
          <cell r="C201" t="str">
            <v>un</v>
          </cell>
          <cell r="D201">
            <v>1.68</v>
          </cell>
        </row>
        <row r="202">
          <cell r="A202" t="str">
            <v>104</v>
          </cell>
          <cell r="B202" t="str">
            <v>Conexão PVC soldável 50</v>
          </cell>
          <cell r="C202" t="str">
            <v>un</v>
          </cell>
          <cell r="D202">
            <v>1.8</v>
          </cell>
        </row>
        <row r="203">
          <cell r="A203" t="str">
            <v>105</v>
          </cell>
          <cell r="B203" t="str">
            <v>Conexão PVC soldável 60</v>
          </cell>
          <cell r="C203" t="str">
            <v>un</v>
          </cell>
          <cell r="D203">
            <v>6.8</v>
          </cell>
        </row>
        <row r="204">
          <cell r="A204" t="str">
            <v>106</v>
          </cell>
          <cell r="B204" t="str">
            <v>Contra marco de alumínio</v>
          </cell>
          <cell r="C204" t="str">
            <v>ml</v>
          </cell>
          <cell r="D204">
            <v>2.1800000000000002</v>
          </cell>
        </row>
        <row r="205">
          <cell r="A205" t="str">
            <v>407</v>
          </cell>
          <cell r="B205" t="str">
            <v>Cuba de inóx    47x30</v>
          </cell>
          <cell r="C205" t="str">
            <v>un</v>
          </cell>
          <cell r="D205">
            <v>25.8</v>
          </cell>
        </row>
        <row r="206">
          <cell r="A206" t="str">
            <v>406</v>
          </cell>
          <cell r="B206" t="str">
            <v>Cuba de louça</v>
          </cell>
          <cell r="C206" t="str">
            <v>un</v>
          </cell>
          <cell r="D206">
            <v>29</v>
          </cell>
        </row>
        <row r="207">
          <cell r="A207" t="str">
            <v>611</v>
          </cell>
          <cell r="B207" t="str">
            <v>Cuba inóx   56x33</v>
          </cell>
          <cell r="C207" t="str">
            <v>un</v>
          </cell>
          <cell r="D207">
            <v>30</v>
          </cell>
        </row>
        <row r="208">
          <cell r="A208" t="str">
            <v>107</v>
          </cell>
          <cell r="B208" t="str">
            <v>Cumeeira fibrocimento 6mm articulada</v>
          </cell>
          <cell r="C208" t="str">
            <v>un</v>
          </cell>
          <cell r="D208">
            <v>14.3</v>
          </cell>
        </row>
        <row r="209">
          <cell r="A209" t="str">
            <v>108</v>
          </cell>
          <cell r="B209" t="str">
            <v>Cumeeira fibrocimento kalheta</v>
          </cell>
          <cell r="C209" t="str">
            <v>un</v>
          </cell>
          <cell r="D209">
            <v>5.8</v>
          </cell>
        </row>
        <row r="210">
          <cell r="A210" t="str">
            <v>109</v>
          </cell>
          <cell r="B210" t="str">
            <v>Cumeeira fibrocimento kalhetão</v>
          </cell>
          <cell r="C210" t="str">
            <v>un</v>
          </cell>
          <cell r="D210">
            <v>13</v>
          </cell>
        </row>
        <row r="211">
          <cell r="A211" t="str">
            <v>110</v>
          </cell>
          <cell r="B211" t="str">
            <v>Cumeeira para telha de barro</v>
          </cell>
          <cell r="C211" t="str">
            <v>un</v>
          </cell>
          <cell r="D211">
            <v>0.6</v>
          </cell>
        </row>
        <row r="212">
          <cell r="A212" t="str">
            <v>111</v>
          </cell>
          <cell r="B212" t="str">
            <v xml:space="preserve">Cumeeira telha de alumínio </v>
          </cell>
          <cell r="C212" t="str">
            <v>un</v>
          </cell>
          <cell r="D212">
            <v>6.9</v>
          </cell>
        </row>
        <row r="213">
          <cell r="A213" t="str">
            <v>112</v>
          </cell>
          <cell r="B213" t="str">
            <v>Cumeeira telha francesa</v>
          </cell>
          <cell r="C213" t="str">
            <v>un</v>
          </cell>
          <cell r="D213">
            <v>0.5</v>
          </cell>
        </row>
        <row r="214">
          <cell r="A214" t="str">
            <v>578</v>
          </cell>
          <cell r="B214" t="str">
            <v>Curva 90.º  PVC curta esgoto 100mm</v>
          </cell>
          <cell r="C214" t="str">
            <v>un</v>
          </cell>
          <cell r="D214">
            <v>3.8</v>
          </cell>
        </row>
        <row r="215">
          <cell r="A215" t="str">
            <v>581</v>
          </cell>
          <cell r="B215" t="str">
            <v>Curva 90.º  PVC curta esgoto 40mm</v>
          </cell>
          <cell r="C215" t="str">
            <v>un</v>
          </cell>
          <cell r="D215">
            <v>0.7</v>
          </cell>
        </row>
        <row r="216">
          <cell r="A216" t="str">
            <v>580</v>
          </cell>
          <cell r="B216" t="str">
            <v>Curva 90.º  PVC curta esgoto 50mm</v>
          </cell>
          <cell r="C216" t="str">
            <v>un</v>
          </cell>
          <cell r="D216">
            <v>2</v>
          </cell>
        </row>
        <row r="217">
          <cell r="A217" t="str">
            <v>579</v>
          </cell>
          <cell r="B217" t="str">
            <v>Curva 90.º  PVC curta esgoto 75mm</v>
          </cell>
          <cell r="C217" t="str">
            <v>un</v>
          </cell>
          <cell r="D217">
            <v>3.6</v>
          </cell>
        </row>
        <row r="218">
          <cell r="A218" t="str">
            <v>559</v>
          </cell>
          <cell r="B218" t="str">
            <v>Curva 90.º  PVC eletroduto 1 1/2"</v>
          </cell>
          <cell r="C218" t="str">
            <v>un</v>
          </cell>
          <cell r="D218">
            <v>1.25</v>
          </cell>
        </row>
        <row r="219">
          <cell r="A219" t="str">
            <v>558</v>
          </cell>
          <cell r="B219" t="str">
            <v>Curva 90.º  PVC eletroduto 1"</v>
          </cell>
          <cell r="C219" t="str">
            <v>un</v>
          </cell>
          <cell r="D219">
            <v>0.78</v>
          </cell>
        </row>
        <row r="220">
          <cell r="A220" t="str">
            <v>556</v>
          </cell>
          <cell r="B220" t="str">
            <v>Curva 90.º  PVC eletroduto 1/2"</v>
          </cell>
          <cell r="C220" t="str">
            <v>un</v>
          </cell>
          <cell r="D220">
            <v>0.35</v>
          </cell>
        </row>
        <row r="221">
          <cell r="A221" t="str">
            <v>560</v>
          </cell>
          <cell r="B221" t="str">
            <v>Curva 90.º  PVC eletroduto 2"</v>
          </cell>
          <cell r="C221" t="str">
            <v>un</v>
          </cell>
          <cell r="D221">
            <v>2</v>
          </cell>
        </row>
        <row r="222">
          <cell r="A222" t="str">
            <v>557</v>
          </cell>
          <cell r="B222" t="str">
            <v>Curva 90.º  PVC eletroduto 3/4"</v>
          </cell>
          <cell r="C222" t="str">
            <v>un</v>
          </cell>
          <cell r="D222">
            <v>0.52</v>
          </cell>
        </row>
        <row r="223">
          <cell r="A223" t="str">
            <v>113</v>
          </cell>
          <cell r="B223" t="str">
            <v>Dinamite 40%</v>
          </cell>
          <cell r="C223" t="str">
            <v>kg</v>
          </cell>
          <cell r="D223">
            <v>3.5</v>
          </cell>
        </row>
        <row r="224">
          <cell r="A224" t="str">
            <v>114</v>
          </cell>
          <cell r="B224" t="str">
            <v>Disjuntor monofásico (15-30)A</v>
          </cell>
          <cell r="C224" t="str">
            <v>un</v>
          </cell>
          <cell r="D224">
            <v>3.8</v>
          </cell>
        </row>
        <row r="225">
          <cell r="A225" t="str">
            <v>542</v>
          </cell>
          <cell r="B225" t="str">
            <v>Disjuntor trifásico 40A</v>
          </cell>
          <cell r="C225" t="str">
            <v>un</v>
          </cell>
          <cell r="D225">
            <v>26</v>
          </cell>
        </row>
        <row r="226">
          <cell r="A226" t="str">
            <v>115</v>
          </cell>
          <cell r="B226" t="str">
            <v>Disjuntor trifásico 50A</v>
          </cell>
          <cell r="C226" t="str">
            <v>un</v>
          </cell>
          <cell r="D226">
            <v>26</v>
          </cell>
        </row>
        <row r="227">
          <cell r="A227" t="str">
            <v>543</v>
          </cell>
          <cell r="B227" t="str">
            <v>Disjuntor trifásico 75A</v>
          </cell>
          <cell r="C227" t="str">
            <v>un</v>
          </cell>
          <cell r="D227">
            <v>28.76</v>
          </cell>
        </row>
        <row r="228">
          <cell r="A228" t="str">
            <v>509</v>
          </cell>
          <cell r="B228" t="str">
            <v>Distribuidor de agregado esteira</v>
          </cell>
          <cell r="C228" t="str">
            <v>h</v>
          </cell>
          <cell r="D228">
            <v>41.42</v>
          </cell>
        </row>
        <row r="229">
          <cell r="A229" t="str">
            <v>416</v>
          </cell>
          <cell r="B229" t="str">
            <v>Distribuidor de Agregado reboque</v>
          </cell>
          <cell r="C229" t="str">
            <v>h</v>
          </cell>
          <cell r="D229">
            <v>3.97</v>
          </cell>
        </row>
        <row r="230">
          <cell r="A230" t="str">
            <v>116</v>
          </cell>
          <cell r="B230" t="str">
            <v>Divisória divilux painel 1,20x2,11</v>
          </cell>
          <cell r="C230" t="str">
            <v>un</v>
          </cell>
          <cell r="D230">
            <v>36.200000000000003</v>
          </cell>
        </row>
        <row r="231">
          <cell r="A231" t="str">
            <v>117</v>
          </cell>
          <cell r="B231" t="str">
            <v>Dobradiça comum</v>
          </cell>
          <cell r="C231" t="str">
            <v>un</v>
          </cell>
          <cell r="D231">
            <v>1</v>
          </cell>
        </row>
        <row r="232">
          <cell r="A232" t="str">
            <v>118</v>
          </cell>
          <cell r="B232" t="str">
            <v>Dobradiça inóx</v>
          </cell>
          <cell r="C232" t="str">
            <v>un</v>
          </cell>
          <cell r="D232">
            <v>2.83</v>
          </cell>
        </row>
        <row r="233">
          <cell r="A233" t="str">
            <v>119</v>
          </cell>
          <cell r="B233" t="str">
            <v xml:space="preserve">Ducha higiênica </v>
          </cell>
          <cell r="C233" t="str">
            <v>un</v>
          </cell>
          <cell r="D233">
            <v>51.6</v>
          </cell>
        </row>
        <row r="234">
          <cell r="A234" t="str">
            <v>121</v>
          </cell>
          <cell r="B234" t="str">
            <v>Elemento vazado cerâmico esconso</v>
          </cell>
          <cell r="C234" t="str">
            <v>un</v>
          </cell>
          <cell r="D234">
            <v>0.15</v>
          </cell>
        </row>
        <row r="235">
          <cell r="A235" t="str">
            <v>122</v>
          </cell>
          <cell r="B235" t="str">
            <v>Elemento vazado cerâmico reto</v>
          </cell>
          <cell r="C235" t="str">
            <v>un</v>
          </cell>
          <cell r="D235">
            <v>0.15</v>
          </cell>
        </row>
        <row r="236">
          <cell r="A236" t="str">
            <v>394</v>
          </cell>
          <cell r="B236" t="str">
            <v>Elemento vazado cimento 24x24x10</v>
          </cell>
          <cell r="C236" t="str">
            <v>un</v>
          </cell>
          <cell r="D236">
            <v>0.75</v>
          </cell>
        </row>
        <row r="237">
          <cell r="A237" t="str">
            <v>393</v>
          </cell>
          <cell r="B237" t="str">
            <v>Elemento vazado cimento 40x40x7</v>
          </cell>
          <cell r="C237" t="str">
            <v>un</v>
          </cell>
          <cell r="D237">
            <v>0.9</v>
          </cell>
        </row>
        <row r="238">
          <cell r="A238" t="str">
            <v>392</v>
          </cell>
          <cell r="B238" t="str">
            <v>Eletrecista</v>
          </cell>
          <cell r="C238" t="str">
            <v>h</v>
          </cell>
          <cell r="D238">
            <v>6.4764960000000009</v>
          </cell>
          <cell r="E238" t="str">
            <v>Incluindo encargos sociais</v>
          </cell>
          <cell r="F238">
            <v>3.12</v>
          </cell>
        </row>
        <row r="239">
          <cell r="A239" t="str">
            <v>124</v>
          </cell>
          <cell r="B239" t="str">
            <v>Eletroduto flexível 1</v>
          </cell>
          <cell r="C239" t="str">
            <v>ml</v>
          </cell>
          <cell r="D239">
            <v>0.7</v>
          </cell>
        </row>
        <row r="240">
          <cell r="A240" t="str">
            <v>125</v>
          </cell>
          <cell r="B240" t="str">
            <v>Eletroduto flexível 1/2</v>
          </cell>
          <cell r="C240" t="str">
            <v>ml</v>
          </cell>
          <cell r="D240">
            <v>0.38</v>
          </cell>
        </row>
        <row r="241">
          <cell r="A241" t="str">
            <v>126</v>
          </cell>
          <cell r="B241" t="str">
            <v>Eletroduto flexível 3/4</v>
          </cell>
          <cell r="C241" t="str">
            <v>ml</v>
          </cell>
          <cell r="D241">
            <v>0.52</v>
          </cell>
        </row>
        <row r="242">
          <cell r="A242" t="str">
            <v>128</v>
          </cell>
          <cell r="B242" t="str">
            <v>Eletroduto PVC rígido 1</v>
          </cell>
          <cell r="C242" t="str">
            <v>ml</v>
          </cell>
          <cell r="D242">
            <v>1</v>
          </cell>
        </row>
        <row r="243">
          <cell r="A243" t="str">
            <v>127</v>
          </cell>
          <cell r="B243" t="str">
            <v>Eletroduto PVC rígido 1 1/2</v>
          </cell>
          <cell r="C243" t="str">
            <v>ml</v>
          </cell>
          <cell r="D243">
            <v>1.86</v>
          </cell>
        </row>
        <row r="244">
          <cell r="A244" t="str">
            <v>129</v>
          </cell>
          <cell r="B244" t="str">
            <v>Eletroduto PVC rígido 1/2</v>
          </cell>
          <cell r="C244" t="str">
            <v>ml</v>
          </cell>
          <cell r="D244">
            <v>0.48</v>
          </cell>
        </row>
        <row r="245">
          <cell r="A245" t="str">
            <v>130</v>
          </cell>
          <cell r="B245" t="str">
            <v>Eletroduto PVC rígido 2</v>
          </cell>
          <cell r="C245" t="str">
            <v>ml</v>
          </cell>
          <cell r="D245">
            <v>2.4</v>
          </cell>
        </row>
        <row r="246">
          <cell r="A246" t="str">
            <v>131</v>
          </cell>
          <cell r="B246" t="str">
            <v>Eletroduto PVC rígido 3/4</v>
          </cell>
          <cell r="C246" t="str">
            <v>ml</v>
          </cell>
          <cell r="D246">
            <v>0.65</v>
          </cell>
        </row>
        <row r="247">
          <cell r="A247" t="str">
            <v>521</v>
          </cell>
          <cell r="B247" t="str">
            <v>Emulsão Asfáltia RR-1C    DMT-350km</v>
          </cell>
          <cell r="C247" t="str">
            <v>t</v>
          </cell>
          <cell r="D247">
            <v>465.7</v>
          </cell>
        </row>
        <row r="248">
          <cell r="A248" t="str">
            <v>514</v>
          </cell>
          <cell r="B248" t="str">
            <v>Emulsão Asfáltia RR-2C  DMT-350km</v>
          </cell>
          <cell r="C248" t="str">
            <v>t</v>
          </cell>
          <cell r="D248">
            <v>465.7</v>
          </cell>
        </row>
        <row r="249">
          <cell r="A249" t="str">
            <v>132</v>
          </cell>
          <cell r="B249" t="str">
            <v>Encanador</v>
          </cell>
          <cell r="C249" t="str">
            <v>h</v>
          </cell>
          <cell r="D249">
            <v>4.9819200000000006</v>
          </cell>
          <cell r="E249" t="str">
            <v>Incluindo encargos sociais</v>
          </cell>
          <cell r="F249">
            <v>2.4</v>
          </cell>
        </row>
        <row r="250">
          <cell r="A250" t="str">
            <v>507</v>
          </cell>
          <cell r="B250" t="str">
            <v>Encaregado de pavimentação</v>
          </cell>
          <cell r="C250" t="str">
            <v>h</v>
          </cell>
          <cell r="D250">
            <v>6.4764960000000009</v>
          </cell>
          <cell r="E250" t="str">
            <v>Incluindo encargos sociais</v>
          </cell>
          <cell r="F250" t="str">
            <v>3,12</v>
          </cell>
        </row>
        <row r="251">
          <cell r="A251" t="str">
            <v>133</v>
          </cell>
          <cell r="B251" t="str">
            <v>Engate plástico 30cm</v>
          </cell>
          <cell r="C251" t="str">
            <v>un</v>
          </cell>
          <cell r="D251">
            <v>1.1000000000000001</v>
          </cell>
        </row>
        <row r="252">
          <cell r="A252" t="str">
            <v>134</v>
          </cell>
          <cell r="B252" t="str">
            <v>Engenheiro de obra</v>
          </cell>
          <cell r="C252" t="str">
            <v>h</v>
          </cell>
          <cell r="D252">
            <v>13.492700000000001</v>
          </cell>
          <cell r="E252" t="str">
            <v>Incluindo encargos sociais</v>
          </cell>
          <cell r="F252">
            <v>6.5</v>
          </cell>
        </row>
        <row r="253">
          <cell r="A253" t="str">
            <v>613</v>
          </cell>
          <cell r="B253" t="str">
            <v>Equipamento espargidor de asfálto</v>
          </cell>
          <cell r="C253" t="str">
            <v>h</v>
          </cell>
          <cell r="D253">
            <v>26.12</v>
          </cell>
        </row>
        <row r="254">
          <cell r="A254" t="str">
            <v>135</v>
          </cell>
          <cell r="B254" t="str">
            <v>Escora de eucalipto</v>
          </cell>
          <cell r="C254" t="str">
            <v>ml</v>
          </cell>
          <cell r="D254">
            <v>0.4</v>
          </cell>
        </row>
        <row r="255">
          <cell r="A255" t="str">
            <v>136</v>
          </cell>
          <cell r="B255" t="str">
            <v>Esmalte acrílico verde quadro</v>
          </cell>
          <cell r="C255" t="str">
            <v>li</v>
          </cell>
          <cell r="D255">
            <v>4.7</v>
          </cell>
        </row>
        <row r="256">
          <cell r="A256" t="str">
            <v>607</v>
          </cell>
          <cell r="B256" t="str">
            <v>Espigão de abas planas fibrocimento 6mm</v>
          </cell>
          <cell r="C256" t="str">
            <v>un</v>
          </cell>
          <cell r="D256">
            <v>8.4</v>
          </cell>
        </row>
        <row r="257">
          <cell r="A257" t="str">
            <v>137</v>
          </cell>
          <cell r="B257" t="str">
            <v>Espoleta simples</v>
          </cell>
          <cell r="C257" t="str">
            <v>un</v>
          </cell>
          <cell r="D257">
            <v>0.33</v>
          </cell>
        </row>
        <row r="258">
          <cell r="A258" t="str">
            <v>138</v>
          </cell>
          <cell r="B258" t="str">
            <v>Esquadro  PVC 125 para calha</v>
          </cell>
          <cell r="C258" t="str">
            <v>un</v>
          </cell>
          <cell r="D258">
            <v>7</v>
          </cell>
        </row>
        <row r="259">
          <cell r="A259" t="str">
            <v>450</v>
          </cell>
          <cell r="B259" t="str">
            <v xml:space="preserve">Estaca Mobilização de equipamento </v>
          </cell>
          <cell r="C259" t="str">
            <v>un</v>
          </cell>
          <cell r="D259">
            <v>500</v>
          </cell>
        </row>
        <row r="260">
          <cell r="A260" t="str">
            <v>139</v>
          </cell>
          <cell r="B260" t="str">
            <v>Estaca pré-moldada 14x14</v>
          </cell>
          <cell r="C260" t="str">
            <v>ml</v>
          </cell>
          <cell r="D260">
            <v>10.6</v>
          </cell>
        </row>
        <row r="261">
          <cell r="A261" t="str">
            <v>717</v>
          </cell>
          <cell r="B261" t="str">
            <v>Estaca pré-moldada 16x16</v>
          </cell>
          <cell r="C261" t="str">
            <v>m</v>
          </cell>
          <cell r="D261">
            <v>8.76</v>
          </cell>
        </row>
        <row r="262">
          <cell r="A262" t="str">
            <v>140</v>
          </cell>
          <cell r="B262" t="str">
            <v>Estaca pré-moldada 18x18</v>
          </cell>
          <cell r="C262" t="str">
            <v>ml</v>
          </cell>
          <cell r="D262">
            <v>17.5</v>
          </cell>
        </row>
        <row r="263">
          <cell r="A263" t="str">
            <v>141</v>
          </cell>
          <cell r="B263" t="str">
            <v>Estaca pré-moldada 23x23</v>
          </cell>
          <cell r="C263" t="str">
            <v>ml</v>
          </cell>
          <cell r="D263">
            <v>28.57</v>
          </cell>
        </row>
        <row r="264">
          <cell r="A264" t="str">
            <v>716</v>
          </cell>
          <cell r="B264" t="str">
            <v>Estacas    Mão de obra para cravação</v>
          </cell>
          <cell r="C264" t="str">
            <v>m</v>
          </cell>
          <cell r="D264">
            <v>7.9</v>
          </cell>
          <cell r="E264" t="str">
            <v>Custo mínimo  R$ 1.500,00</v>
          </cell>
        </row>
        <row r="265">
          <cell r="A265" t="str">
            <v>489</v>
          </cell>
          <cell r="B265" t="str">
            <v>Esticador para cabo de aço</v>
          </cell>
          <cell r="C265" t="str">
            <v>un</v>
          </cell>
          <cell r="D265">
            <v>6.6</v>
          </cell>
        </row>
        <row r="266">
          <cell r="A266" t="str">
            <v>142</v>
          </cell>
          <cell r="B266" t="str">
            <v>Estopa branca</v>
          </cell>
          <cell r="C266" t="str">
            <v>kg</v>
          </cell>
          <cell r="D266">
            <v>0.01</v>
          </cell>
        </row>
        <row r="267">
          <cell r="A267" t="str">
            <v>551</v>
          </cell>
          <cell r="B267" t="str">
            <v>Estopa branca extra  pacote 200g</v>
          </cell>
          <cell r="C267" t="str">
            <v>un</v>
          </cell>
          <cell r="D267">
            <v>1</v>
          </cell>
        </row>
        <row r="268">
          <cell r="A268" t="str">
            <v>512</v>
          </cell>
          <cell r="B268" t="str">
            <v>Eucalipto autoclavado</v>
          </cell>
          <cell r="C268" t="str">
            <v>m3</v>
          </cell>
          <cell r="D268">
            <v>400</v>
          </cell>
        </row>
        <row r="269">
          <cell r="A269" t="str">
            <v>715</v>
          </cell>
          <cell r="B269" t="str">
            <v>Exaustor eólico tipo industrial</v>
          </cell>
          <cell r="C269" t="str">
            <v>un</v>
          </cell>
          <cell r="D269">
            <v>180</v>
          </cell>
        </row>
        <row r="270">
          <cell r="A270" t="str">
            <v>684</v>
          </cell>
          <cell r="B270" t="str">
            <v>Exaustor para cozinha 30cm</v>
          </cell>
          <cell r="C270" t="str">
            <v>un</v>
          </cell>
          <cell r="D270">
            <v>58</v>
          </cell>
        </row>
        <row r="271">
          <cell r="A271" t="str">
            <v>681</v>
          </cell>
          <cell r="B271" t="str">
            <v>Extintor de  incêndio  4kg  CO2</v>
          </cell>
          <cell r="C271" t="str">
            <v>un</v>
          </cell>
          <cell r="D271">
            <v>145</v>
          </cell>
        </row>
        <row r="272">
          <cell r="A272" t="str">
            <v>143</v>
          </cell>
          <cell r="B272" t="str">
            <v>Extintor incêndio CO2 6kg</v>
          </cell>
          <cell r="C272" t="str">
            <v>un</v>
          </cell>
          <cell r="D272">
            <v>180</v>
          </cell>
        </row>
        <row r="273">
          <cell r="A273" t="str">
            <v>144</v>
          </cell>
          <cell r="B273" t="str">
            <v>Extintor PQS 4kg</v>
          </cell>
          <cell r="C273" t="str">
            <v>un</v>
          </cell>
          <cell r="D273">
            <v>38</v>
          </cell>
        </row>
        <row r="274">
          <cell r="A274" t="str">
            <v>145</v>
          </cell>
          <cell r="B274" t="str">
            <v>Fechadura inóx tambor</v>
          </cell>
          <cell r="C274" t="str">
            <v>un</v>
          </cell>
          <cell r="D274">
            <v>19.5</v>
          </cell>
        </row>
        <row r="275">
          <cell r="A275" t="str">
            <v>146</v>
          </cell>
          <cell r="B275" t="str">
            <v>Feltro asfáltico 14 libras</v>
          </cell>
          <cell r="C275" t="str">
            <v>m2</v>
          </cell>
          <cell r="D275">
            <v>4.3</v>
          </cell>
        </row>
        <row r="276">
          <cell r="A276" t="str">
            <v>147</v>
          </cell>
          <cell r="B276" t="str">
            <v>Ferreiro</v>
          </cell>
          <cell r="C276" t="str">
            <v>h</v>
          </cell>
          <cell r="D276">
            <v>4.9819200000000006</v>
          </cell>
          <cell r="E276" t="str">
            <v>Incluindo encargos sociais</v>
          </cell>
          <cell r="F276">
            <v>2.4</v>
          </cell>
        </row>
        <row r="277">
          <cell r="A277" t="str">
            <v>614</v>
          </cell>
          <cell r="B277" t="str">
            <v>Filler</v>
          </cell>
          <cell r="C277" t="str">
            <v>t</v>
          </cell>
          <cell r="D277">
            <v>40</v>
          </cell>
        </row>
        <row r="278">
          <cell r="A278" t="str">
            <v>148</v>
          </cell>
          <cell r="B278" t="str">
            <v>Filtro aneróbio 1,20x2,04</v>
          </cell>
          <cell r="C278" t="str">
            <v>un</v>
          </cell>
          <cell r="D278">
            <v>170</v>
          </cell>
        </row>
        <row r="279">
          <cell r="A279" t="str">
            <v>149</v>
          </cell>
          <cell r="B279" t="str">
            <v>Fio de ligação</v>
          </cell>
          <cell r="C279" t="str">
            <v>m</v>
          </cell>
          <cell r="D279">
            <v>0.92</v>
          </cell>
        </row>
        <row r="280">
          <cell r="A280" t="str">
            <v>150</v>
          </cell>
          <cell r="B280" t="str">
            <v>Fio isolado 1,5mm2</v>
          </cell>
          <cell r="C280" t="str">
            <v>ml</v>
          </cell>
          <cell r="D280">
            <v>0.14000000000000001</v>
          </cell>
        </row>
        <row r="281">
          <cell r="A281" t="str">
            <v>151</v>
          </cell>
          <cell r="B281" t="str">
            <v>Fio isolado 10mm2</v>
          </cell>
          <cell r="C281" t="str">
            <v>ml</v>
          </cell>
          <cell r="D281">
            <v>0.59</v>
          </cell>
        </row>
        <row r="282">
          <cell r="A282" t="str">
            <v>152</v>
          </cell>
          <cell r="B282" t="str">
            <v>Fio isolado 2,5mm2</v>
          </cell>
          <cell r="C282" t="str">
            <v>ml</v>
          </cell>
          <cell r="D282">
            <v>0.22</v>
          </cell>
        </row>
        <row r="283">
          <cell r="A283" t="str">
            <v>153</v>
          </cell>
          <cell r="B283" t="str">
            <v>Fio isolado 4,0mm2</v>
          </cell>
          <cell r="C283" t="str">
            <v>ml</v>
          </cell>
          <cell r="D283">
            <v>0.38</v>
          </cell>
        </row>
        <row r="284">
          <cell r="A284" t="str">
            <v>154</v>
          </cell>
          <cell r="B284" t="str">
            <v>Fio isolado 6,0mm2</v>
          </cell>
          <cell r="C284" t="str">
            <v>ml</v>
          </cell>
          <cell r="D284">
            <v>0.45</v>
          </cell>
        </row>
        <row r="285">
          <cell r="A285" t="str">
            <v>155</v>
          </cell>
          <cell r="B285" t="str">
            <v xml:space="preserve">Fita isolante  </v>
          </cell>
          <cell r="C285" t="str">
            <v>ml</v>
          </cell>
          <cell r="D285">
            <v>0.1</v>
          </cell>
        </row>
        <row r="286">
          <cell r="A286" t="str">
            <v>156</v>
          </cell>
          <cell r="B286" t="str">
            <v>Fixador aba simples kalheta</v>
          </cell>
          <cell r="C286" t="str">
            <v>un</v>
          </cell>
          <cell r="D286">
            <v>1</v>
          </cell>
        </row>
        <row r="287">
          <cell r="A287" t="str">
            <v>157</v>
          </cell>
          <cell r="B287" t="str">
            <v>Fixador aba simples kalhetão</v>
          </cell>
          <cell r="C287" t="str">
            <v>un</v>
          </cell>
          <cell r="D287">
            <v>1</v>
          </cell>
        </row>
        <row r="288">
          <cell r="A288" t="str">
            <v>159</v>
          </cell>
          <cell r="B288" t="str">
            <v>Forro de pinus</v>
          </cell>
          <cell r="C288" t="str">
            <v>m2</v>
          </cell>
          <cell r="D288">
            <v>3.5</v>
          </cell>
        </row>
        <row r="289">
          <cell r="A289" t="str">
            <v>160</v>
          </cell>
          <cell r="B289" t="str">
            <v>Forro de PVC 20cm</v>
          </cell>
          <cell r="C289" t="str">
            <v>m2</v>
          </cell>
          <cell r="D289">
            <v>10.8</v>
          </cell>
        </row>
        <row r="290">
          <cell r="A290" t="str">
            <v>158</v>
          </cell>
          <cell r="B290" t="str">
            <v>Forro madeira de lei</v>
          </cell>
          <cell r="C290" t="str">
            <v>m2</v>
          </cell>
          <cell r="D290">
            <v>7.5</v>
          </cell>
        </row>
        <row r="291">
          <cell r="A291" t="str">
            <v>161</v>
          </cell>
          <cell r="B291" t="str">
            <v>Fossa séptica anel 1,20x2,04</v>
          </cell>
          <cell r="C291" t="str">
            <v>un</v>
          </cell>
          <cell r="D291">
            <v>130</v>
          </cell>
        </row>
        <row r="292">
          <cell r="A292" t="str">
            <v>162</v>
          </cell>
          <cell r="B292" t="str">
            <v>Gesso em pó</v>
          </cell>
          <cell r="C292" t="str">
            <v>kg</v>
          </cell>
          <cell r="D292">
            <v>0.3</v>
          </cell>
        </row>
        <row r="293">
          <cell r="A293" t="str">
            <v>543</v>
          </cell>
          <cell r="B293" t="str">
            <v>Globo leitoso de vidro esférico</v>
          </cell>
          <cell r="C293" t="str">
            <v>un</v>
          </cell>
          <cell r="D293">
            <v>8.6</v>
          </cell>
        </row>
        <row r="294">
          <cell r="A294" t="str">
            <v>472</v>
          </cell>
          <cell r="B294" t="str">
            <v>GLP bico de mangueira</v>
          </cell>
          <cell r="C294" t="str">
            <v>un</v>
          </cell>
          <cell r="D294">
            <v>3</v>
          </cell>
        </row>
        <row r="295">
          <cell r="A295" t="str">
            <v>538</v>
          </cell>
          <cell r="B295" t="str">
            <v xml:space="preserve">GLP Coletor 2 P13 </v>
          </cell>
          <cell r="C295" t="str">
            <v>un</v>
          </cell>
          <cell r="D295">
            <v>45</v>
          </cell>
        </row>
        <row r="296">
          <cell r="A296" t="str">
            <v>539</v>
          </cell>
          <cell r="B296" t="str">
            <v>GLP Coletor 2 P45</v>
          </cell>
          <cell r="C296" t="str">
            <v>un</v>
          </cell>
          <cell r="D296">
            <v>50</v>
          </cell>
        </row>
        <row r="297">
          <cell r="A297" t="str">
            <v>468</v>
          </cell>
          <cell r="B297" t="str">
            <v xml:space="preserve">GLP Joelho de cobre </v>
          </cell>
          <cell r="C297" t="str">
            <v>un</v>
          </cell>
          <cell r="D297">
            <v>6</v>
          </cell>
        </row>
        <row r="298">
          <cell r="A298" t="str">
            <v>471</v>
          </cell>
          <cell r="B298" t="str">
            <v>GLP mangueira anti-chama  80cm</v>
          </cell>
          <cell r="C298" t="str">
            <v>un</v>
          </cell>
          <cell r="D298">
            <v>23</v>
          </cell>
        </row>
        <row r="299">
          <cell r="A299" t="str">
            <v>470</v>
          </cell>
          <cell r="B299" t="str">
            <v>GLP porcas de cobre 3/8"</v>
          </cell>
          <cell r="C299" t="str">
            <v>un</v>
          </cell>
          <cell r="D299">
            <v>1</v>
          </cell>
        </row>
        <row r="300">
          <cell r="A300" t="str">
            <v>467</v>
          </cell>
          <cell r="B300" t="str">
            <v>GLP Registro fecha rápido</v>
          </cell>
          <cell r="C300" t="str">
            <v>un</v>
          </cell>
          <cell r="D300">
            <v>8</v>
          </cell>
        </row>
        <row r="301">
          <cell r="A301" t="str">
            <v>466</v>
          </cell>
          <cell r="B301" t="str">
            <v>GLP Tubo flexível de cobre  3/8"</v>
          </cell>
          <cell r="C301" t="str">
            <v>ml</v>
          </cell>
          <cell r="D301">
            <v>3</v>
          </cell>
        </row>
        <row r="302">
          <cell r="A302" t="str">
            <v>469</v>
          </cell>
          <cell r="B302" t="str">
            <v>GLP União de cobre  1/2" x 3/8"</v>
          </cell>
          <cell r="C302" t="str">
            <v>un</v>
          </cell>
          <cell r="D302">
            <v>3</v>
          </cell>
        </row>
        <row r="303">
          <cell r="A303" t="str">
            <v>163</v>
          </cell>
          <cell r="B303" t="str">
            <v>Grade de ferro zincada</v>
          </cell>
          <cell r="C303" t="str">
            <v>m2</v>
          </cell>
          <cell r="D303">
            <v>35</v>
          </cell>
        </row>
        <row r="304">
          <cell r="A304" t="str">
            <v>164</v>
          </cell>
          <cell r="B304" t="str">
            <v>Grade ferro fundido 70x40</v>
          </cell>
          <cell r="C304" t="str">
            <v>un</v>
          </cell>
          <cell r="D304">
            <v>27</v>
          </cell>
        </row>
        <row r="305">
          <cell r="A305" t="str">
            <v>165</v>
          </cell>
          <cell r="B305" t="str">
            <v>Grama em leiva</v>
          </cell>
          <cell r="C305" t="str">
            <v>m2</v>
          </cell>
          <cell r="D305">
            <v>1</v>
          </cell>
        </row>
        <row r="306">
          <cell r="A306" t="str">
            <v>547</v>
          </cell>
          <cell r="B306" t="str">
            <v>Grama em leiva posto obra</v>
          </cell>
          <cell r="C306" t="str">
            <v>m2</v>
          </cell>
          <cell r="D306">
            <v>1.2</v>
          </cell>
        </row>
        <row r="307">
          <cell r="A307" t="str">
            <v>548</v>
          </cell>
          <cell r="B307" t="str">
            <v>Grama em leiva posto obra colocada</v>
          </cell>
          <cell r="C307" t="str">
            <v>m2</v>
          </cell>
          <cell r="D307">
            <v>1.5</v>
          </cell>
        </row>
        <row r="308">
          <cell r="A308" t="str">
            <v>166</v>
          </cell>
          <cell r="B308" t="str">
            <v>Grampo para cerca</v>
          </cell>
          <cell r="C308" t="str">
            <v>kg</v>
          </cell>
          <cell r="D308">
            <v>1.9</v>
          </cell>
        </row>
        <row r="309">
          <cell r="A309" t="str">
            <v>167</v>
          </cell>
          <cell r="B309" t="str">
            <v>Granilha branca</v>
          </cell>
          <cell r="C309" t="str">
            <v>kg</v>
          </cell>
          <cell r="D309">
            <v>0.1</v>
          </cell>
        </row>
        <row r="310">
          <cell r="A310" t="str">
            <v>168</v>
          </cell>
          <cell r="B310" t="str">
            <v>Granito mel soleira e peitoril</v>
          </cell>
          <cell r="C310" t="str">
            <v>m2</v>
          </cell>
          <cell r="D310">
            <v>100</v>
          </cell>
        </row>
        <row r="311">
          <cell r="A311" t="str">
            <v>405</v>
          </cell>
          <cell r="B311" t="str">
            <v>Granito mel tampo para pia</v>
          </cell>
          <cell r="C311" t="str">
            <v>ml</v>
          </cell>
          <cell r="D311">
            <v>100</v>
          </cell>
        </row>
        <row r="312">
          <cell r="A312" t="str">
            <v>501</v>
          </cell>
          <cell r="B312" t="str">
            <v>Grupo Gerador 210 KVA</v>
          </cell>
          <cell r="C312" t="str">
            <v>h</v>
          </cell>
          <cell r="D312">
            <v>26.54</v>
          </cell>
        </row>
        <row r="313">
          <cell r="A313" t="str">
            <v>169</v>
          </cell>
          <cell r="B313" t="str">
            <v>Guarnição madeira de lei 1,5x5</v>
          </cell>
          <cell r="C313" t="str">
            <v>ml</v>
          </cell>
          <cell r="D313">
            <v>0.62</v>
          </cell>
        </row>
        <row r="314">
          <cell r="A314" t="str">
            <v>463</v>
          </cell>
          <cell r="B314" t="str">
            <v>Guinchos para colocação de pré-moldados</v>
          </cell>
          <cell r="C314" t="str">
            <v>h</v>
          </cell>
          <cell r="D314">
            <v>60</v>
          </cell>
          <cell r="E314" t="str">
            <v>diária de 8 horas</v>
          </cell>
        </row>
        <row r="315">
          <cell r="A315" t="str">
            <v>728</v>
          </cell>
          <cell r="B315" t="str">
            <v>Hack para rede lógica  caixa suporte</v>
          </cell>
          <cell r="C315" t="str">
            <v>un</v>
          </cell>
          <cell r="D315">
            <v>173</v>
          </cell>
        </row>
        <row r="316">
          <cell r="A316" t="str">
            <v>390</v>
          </cell>
          <cell r="B316" t="str">
            <v>Haste de aterramento cobre 2,00m</v>
          </cell>
          <cell r="C316" t="str">
            <v>un</v>
          </cell>
          <cell r="D316">
            <v>6.8</v>
          </cell>
        </row>
        <row r="317">
          <cell r="A317" t="str">
            <v>533</v>
          </cell>
          <cell r="B317" t="str">
            <v>Haste de aterramento cobre 2,40m</v>
          </cell>
          <cell r="C317" t="str">
            <v>un</v>
          </cell>
          <cell r="D317">
            <v>8.17</v>
          </cell>
        </row>
        <row r="318">
          <cell r="A318" t="str">
            <v>170</v>
          </cell>
          <cell r="B318" t="str">
            <v>Hidroasfalto</v>
          </cell>
          <cell r="C318" t="str">
            <v>kg</v>
          </cell>
          <cell r="D318">
            <v>1.8</v>
          </cell>
        </row>
        <row r="319">
          <cell r="A319" t="str">
            <v>491</v>
          </cell>
          <cell r="B319" t="str">
            <v>Hidrojato limpeza</v>
          </cell>
          <cell r="C319" t="str">
            <v>m</v>
          </cell>
          <cell r="D319">
            <v>12.5</v>
          </cell>
        </row>
        <row r="320">
          <cell r="A320" t="str">
            <v>492</v>
          </cell>
          <cell r="B320" t="str">
            <v>Hidrojato limpeza equipamento</v>
          </cell>
          <cell r="C320" t="str">
            <v>h</v>
          </cell>
          <cell r="D320">
            <v>100</v>
          </cell>
          <cell r="E320" t="str">
            <v>rendimento médio de 8m/h</v>
          </cell>
        </row>
        <row r="321">
          <cell r="A321" t="str">
            <v>727</v>
          </cell>
          <cell r="B321" t="str">
            <v xml:space="preserve">HUB com 16 canais de ligação  </v>
          </cell>
          <cell r="C321" t="str">
            <v>un</v>
          </cell>
          <cell r="D321">
            <v>288</v>
          </cell>
        </row>
        <row r="322">
          <cell r="A322" t="str">
            <v>171</v>
          </cell>
          <cell r="B322" t="str">
            <v>Impermeabilizante pega normal</v>
          </cell>
          <cell r="C322" t="str">
            <v>kg</v>
          </cell>
          <cell r="D322">
            <v>2</v>
          </cell>
        </row>
        <row r="323">
          <cell r="A323" t="str">
            <v>172</v>
          </cell>
          <cell r="B323" t="str">
            <v>Interruptor duplo com espelho</v>
          </cell>
          <cell r="C323" t="str">
            <v>un</v>
          </cell>
          <cell r="D323">
            <v>3.66</v>
          </cell>
        </row>
        <row r="324">
          <cell r="A324" t="str">
            <v>173</v>
          </cell>
          <cell r="B324" t="str">
            <v>Interruptor par. duplo com espelho</v>
          </cell>
          <cell r="C324" t="str">
            <v>un</v>
          </cell>
          <cell r="D324">
            <v>4.7</v>
          </cell>
        </row>
        <row r="325">
          <cell r="A325" t="str">
            <v>174</v>
          </cell>
          <cell r="B325" t="str">
            <v>Interruptor par. simples com espelho</v>
          </cell>
          <cell r="C325" t="str">
            <v>un</v>
          </cell>
          <cell r="D325">
            <v>2.86</v>
          </cell>
        </row>
        <row r="326">
          <cell r="A326" t="str">
            <v>175</v>
          </cell>
          <cell r="B326" t="str">
            <v>Interruptor par. triplo com espelho</v>
          </cell>
          <cell r="C326" t="str">
            <v>un</v>
          </cell>
          <cell r="D326">
            <v>6.54</v>
          </cell>
        </row>
        <row r="327">
          <cell r="A327" t="str">
            <v>176</v>
          </cell>
          <cell r="B327" t="str">
            <v>Interruptor simples com espelho</v>
          </cell>
          <cell r="C327" t="str">
            <v>un</v>
          </cell>
          <cell r="D327">
            <v>2.39</v>
          </cell>
        </row>
        <row r="328">
          <cell r="A328" t="str">
            <v>177</v>
          </cell>
          <cell r="B328" t="str">
            <v>Interruptor triplo com espelho</v>
          </cell>
          <cell r="C328" t="str">
            <v>un</v>
          </cell>
          <cell r="D328">
            <v>4.9800000000000004</v>
          </cell>
        </row>
        <row r="329">
          <cell r="A329" t="str">
            <v>178</v>
          </cell>
          <cell r="B329" t="str">
            <v>Janela alu. correr 160x100 fosco</v>
          </cell>
          <cell r="C329" t="str">
            <v>un</v>
          </cell>
          <cell r="D329">
            <v>144</v>
          </cell>
          <cell r="E329" t="str">
            <v>anodizado+15%, eletrostática+30%</v>
          </cell>
        </row>
        <row r="330">
          <cell r="A330" t="str">
            <v>179</v>
          </cell>
          <cell r="B330" t="str">
            <v>Janela alu. correr 180x100 fosco</v>
          </cell>
          <cell r="C330" t="str">
            <v>un</v>
          </cell>
          <cell r="D330">
            <v>162</v>
          </cell>
          <cell r="E330" t="str">
            <v>anodizado+15%, eletrostática+30%</v>
          </cell>
        </row>
        <row r="331">
          <cell r="A331" t="str">
            <v>180</v>
          </cell>
          <cell r="B331" t="str">
            <v>Janela alu. correr 180x130 fosco</v>
          </cell>
          <cell r="C331" t="str">
            <v>un</v>
          </cell>
          <cell r="D331">
            <v>210.6</v>
          </cell>
          <cell r="E331" t="str">
            <v>anodizado+15%, eletrostática+30%</v>
          </cell>
        </row>
        <row r="332">
          <cell r="A332" t="str">
            <v>181</v>
          </cell>
          <cell r="B332" t="str">
            <v>Janela alu. correr 80x130 fosco</v>
          </cell>
          <cell r="C332" t="str">
            <v>un</v>
          </cell>
          <cell r="D332">
            <v>88.4</v>
          </cell>
          <cell r="E332" t="str">
            <v>anodizado+15%, eletrostática+30%</v>
          </cell>
        </row>
        <row r="333">
          <cell r="A333" t="str">
            <v>182</v>
          </cell>
          <cell r="B333" t="str">
            <v>Janela alu. fixa 400x50 fosco</v>
          </cell>
          <cell r="C333" t="str">
            <v>un</v>
          </cell>
          <cell r="D333">
            <v>160</v>
          </cell>
          <cell r="E333" t="str">
            <v>anodizado+15%, eletrostática+30%</v>
          </cell>
        </row>
        <row r="334">
          <cell r="A334" t="str">
            <v>183</v>
          </cell>
          <cell r="B334" t="str">
            <v>Janela alu. fixa 40x40 fosco</v>
          </cell>
          <cell r="C334" t="str">
            <v>un</v>
          </cell>
          <cell r="D334">
            <v>32</v>
          </cell>
          <cell r="E334" t="str">
            <v>anodizado+15%, eletrostática+30%</v>
          </cell>
        </row>
        <row r="335">
          <cell r="A335" t="str">
            <v>184</v>
          </cell>
          <cell r="B335" t="str">
            <v>Janela alu. máximo-ar 150x70 fosco</v>
          </cell>
          <cell r="C335" t="str">
            <v>un</v>
          </cell>
          <cell r="D335">
            <v>86.1</v>
          </cell>
          <cell r="E335" t="str">
            <v>anodizado+15%, eletrostática+30%</v>
          </cell>
        </row>
        <row r="336">
          <cell r="A336" t="str">
            <v>185</v>
          </cell>
          <cell r="B336" t="str">
            <v>Janela alu. máximo-ar 40x40 fosco</v>
          </cell>
          <cell r="C336" t="str">
            <v>un</v>
          </cell>
          <cell r="D336">
            <v>32.799999999999997</v>
          </cell>
          <cell r="E336" t="str">
            <v>anodizado+15%, eletrostática+30%</v>
          </cell>
        </row>
        <row r="337">
          <cell r="A337" t="str">
            <v>186</v>
          </cell>
          <cell r="B337" t="str">
            <v>Janela alu. máximo-ar 80x40 fosco</v>
          </cell>
          <cell r="C337" t="str">
            <v>un</v>
          </cell>
          <cell r="D337">
            <v>65.599999999999994</v>
          </cell>
          <cell r="E337" t="str">
            <v>anodizado+15%, eletrostática+30%</v>
          </cell>
        </row>
        <row r="338">
          <cell r="A338" t="str">
            <v>479</v>
          </cell>
          <cell r="B338" t="str">
            <v>Janela de alu. 100x120 c/ ven. e vidro</v>
          </cell>
          <cell r="C338" t="str">
            <v>un</v>
          </cell>
          <cell r="D338">
            <v>209.18</v>
          </cell>
          <cell r="E338" t="str">
            <v>Pré-fabricadas</v>
          </cell>
        </row>
        <row r="339">
          <cell r="A339" t="str">
            <v>482</v>
          </cell>
          <cell r="B339" t="str">
            <v>Janela de alu. 120x120 s/ven c/band. e vid.</v>
          </cell>
          <cell r="C339" t="str">
            <v>un</v>
          </cell>
          <cell r="D339">
            <v>209</v>
          </cell>
          <cell r="E339" t="str">
            <v>Pré-fabricadas</v>
          </cell>
        </row>
        <row r="340">
          <cell r="A340" t="str">
            <v>480</v>
          </cell>
          <cell r="B340" t="str">
            <v>Janela de alu. 60x40 basculante c/ vidro</v>
          </cell>
          <cell r="C340" t="str">
            <v>un</v>
          </cell>
          <cell r="D340">
            <v>35</v>
          </cell>
          <cell r="E340" t="str">
            <v>Pré-fabricadas</v>
          </cell>
        </row>
        <row r="341">
          <cell r="A341" t="str">
            <v>481</v>
          </cell>
          <cell r="B341" t="str">
            <v>Janela de alu. 60x60 basculante c/vidro</v>
          </cell>
          <cell r="C341" t="str">
            <v>un</v>
          </cell>
          <cell r="D341">
            <v>44.15</v>
          </cell>
          <cell r="E341" t="str">
            <v>Pré-fabricadas</v>
          </cell>
        </row>
        <row r="342">
          <cell r="A342" t="str">
            <v>419</v>
          </cell>
          <cell r="B342" t="str">
            <v>Janela de alumínio basculante</v>
          </cell>
          <cell r="C342" t="str">
            <v>m2</v>
          </cell>
          <cell r="D342">
            <v>100</v>
          </cell>
        </row>
        <row r="343">
          <cell r="A343" t="str">
            <v>418</v>
          </cell>
          <cell r="B343" t="str">
            <v>Janela de alumínio de correr</v>
          </cell>
          <cell r="C343" t="str">
            <v>m2</v>
          </cell>
          <cell r="D343">
            <v>90</v>
          </cell>
        </row>
        <row r="344">
          <cell r="A344" t="str">
            <v>423</v>
          </cell>
          <cell r="B344" t="str">
            <v>Janela de alumínio fixa</v>
          </cell>
          <cell r="C344" t="str">
            <v>m2</v>
          </cell>
          <cell r="D344">
            <v>80</v>
          </cell>
        </row>
        <row r="345">
          <cell r="A345" t="str">
            <v>420</v>
          </cell>
          <cell r="B345" t="str">
            <v>Janela de alumínio tipo máximar</v>
          </cell>
          <cell r="C345" t="str">
            <v>m2</v>
          </cell>
          <cell r="D345">
            <v>90</v>
          </cell>
        </row>
        <row r="346">
          <cell r="A346" t="str">
            <v>478</v>
          </cell>
          <cell r="B346" t="str">
            <v>Janela de ferro 120x90 c/ venezina</v>
          </cell>
          <cell r="C346" t="str">
            <v>un</v>
          </cell>
          <cell r="D346">
            <v>33.799999999999997</v>
          </cell>
          <cell r="E346" t="str">
            <v>Icemzal</v>
          </cell>
        </row>
        <row r="347">
          <cell r="A347" t="str">
            <v>191</v>
          </cell>
          <cell r="B347" t="str">
            <v>Janela mad. basculante 60x40</v>
          </cell>
          <cell r="C347" t="str">
            <v>un</v>
          </cell>
          <cell r="D347">
            <v>15</v>
          </cell>
        </row>
        <row r="348">
          <cell r="A348" t="str">
            <v>190</v>
          </cell>
          <cell r="B348" t="str">
            <v>Janela mad. correr 100x000 c/ veneziana</v>
          </cell>
          <cell r="C348" t="str">
            <v>un</v>
          </cell>
          <cell r="D348">
            <v>69</v>
          </cell>
        </row>
        <row r="349">
          <cell r="A349" t="str">
            <v>189</v>
          </cell>
          <cell r="B349" t="str">
            <v>Janela mad. correr 100x100</v>
          </cell>
          <cell r="C349" t="str">
            <v>un</v>
          </cell>
          <cell r="D349">
            <v>38</v>
          </cell>
        </row>
        <row r="350">
          <cell r="A350" t="str">
            <v>187</v>
          </cell>
          <cell r="B350" t="str">
            <v>Janela mad. correr 150x120</v>
          </cell>
          <cell r="C350" t="str">
            <v>un</v>
          </cell>
          <cell r="D350">
            <v>62</v>
          </cell>
        </row>
        <row r="351">
          <cell r="A351" t="str">
            <v>188</v>
          </cell>
          <cell r="B351" t="str">
            <v>Janela mad. correr 150x120 c/ venez.</v>
          </cell>
          <cell r="C351" t="str">
            <v>un</v>
          </cell>
          <cell r="D351">
            <v>124.5</v>
          </cell>
        </row>
        <row r="352">
          <cell r="A352" t="str">
            <v>477</v>
          </cell>
          <cell r="B352" t="str">
            <v>Janelas de ferro 100x150 c/ veneziana</v>
          </cell>
          <cell r="C352" t="str">
            <v>un</v>
          </cell>
          <cell r="D352">
            <v>97.2</v>
          </cell>
          <cell r="E352" t="str">
            <v>Sasazaki</v>
          </cell>
        </row>
        <row r="353">
          <cell r="A353" t="str">
            <v>192</v>
          </cell>
          <cell r="B353" t="str">
            <v>Jardineiro</v>
          </cell>
          <cell r="C353" t="str">
            <v>h</v>
          </cell>
          <cell r="D353">
            <v>3.2382480000000005</v>
          </cell>
          <cell r="E353" t="str">
            <v>Incluindo encargos sociais</v>
          </cell>
          <cell r="F353">
            <v>1.56</v>
          </cell>
        </row>
        <row r="354">
          <cell r="A354" t="str">
            <v>554</v>
          </cell>
          <cell r="B354" t="str">
            <v>Joelho 90.º  cobre 15mm</v>
          </cell>
          <cell r="C354" t="str">
            <v>un</v>
          </cell>
          <cell r="D354">
            <v>0.5</v>
          </cell>
        </row>
        <row r="355">
          <cell r="A355" t="str">
            <v>582</v>
          </cell>
          <cell r="B355" t="str">
            <v>Joelho 90.º PVC soldável água fria  25mm</v>
          </cell>
          <cell r="C355" t="str">
            <v>un</v>
          </cell>
          <cell r="D355">
            <v>0.15</v>
          </cell>
        </row>
        <row r="356">
          <cell r="A356" t="str">
            <v>583</v>
          </cell>
          <cell r="B356" t="str">
            <v>Joelho 90.º PVC soldável água fria  32mm</v>
          </cell>
          <cell r="C356" t="str">
            <v>un</v>
          </cell>
          <cell r="D356">
            <v>0.38</v>
          </cell>
        </row>
        <row r="357">
          <cell r="A357" t="str">
            <v>584</v>
          </cell>
          <cell r="B357" t="str">
            <v>Joelho 90.º PVC soldável água fria  40mm</v>
          </cell>
          <cell r="C357" t="str">
            <v>un</v>
          </cell>
          <cell r="D357">
            <v>0.92</v>
          </cell>
        </row>
        <row r="358">
          <cell r="A358" t="str">
            <v>585</v>
          </cell>
          <cell r="B358" t="str">
            <v>Joelho 90.º PVC soldável água fria  50mm</v>
          </cell>
          <cell r="C358" t="str">
            <v>un</v>
          </cell>
          <cell r="D358">
            <v>1.1000000000000001</v>
          </cell>
        </row>
        <row r="359">
          <cell r="A359" t="str">
            <v>586</v>
          </cell>
          <cell r="B359" t="str">
            <v>Joelho 90.º PVC soldável água fria  60mm</v>
          </cell>
          <cell r="C359" t="str">
            <v>un</v>
          </cell>
          <cell r="D359">
            <v>4.8</v>
          </cell>
        </row>
        <row r="360">
          <cell r="A360" t="str">
            <v>553</v>
          </cell>
          <cell r="B360" t="str">
            <v>Joelho azul com bucha de latão  25x1/2"</v>
          </cell>
          <cell r="C360" t="str">
            <v>un</v>
          </cell>
          <cell r="D360">
            <v>1.96</v>
          </cell>
        </row>
        <row r="361">
          <cell r="A361" t="str">
            <v>193</v>
          </cell>
          <cell r="B361" t="str">
            <v>Joelho de PVC 88 para calha</v>
          </cell>
          <cell r="C361" t="str">
            <v>un</v>
          </cell>
          <cell r="D361">
            <v>3.2</v>
          </cell>
        </row>
        <row r="362">
          <cell r="A362" t="str">
            <v>569</v>
          </cell>
          <cell r="B362" t="str">
            <v>Joelho Galvanizado 90.º  1 1/2"</v>
          </cell>
          <cell r="C362" t="str">
            <v>un</v>
          </cell>
          <cell r="D362">
            <v>3.7</v>
          </cell>
        </row>
        <row r="363">
          <cell r="A363" t="str">
            <v>568</v>
          </cell>
          <cell r="B363" t="str">
            <v>Joelho Galvanizado 90.º  1"</v>
          </cell>
          <cell r="C363" t="str">
            <v>un</v>
          </cell>
          <cell r="D363">
            <v>1.65</v>
          </cell>
        </row>
        <row r="364">
          <cell r="A364" t="str">
            <v>566</v>
          </cell>
          <cell r="B364" t="str">
            <v>Joelho Galvanizado 90.º  1/2"</v>
          </cell>
          <cell r="C364" t="str">
            <v>un</v>
          </cell>
          <cell r="D364">
            <v>0.8</v>
          </cell>
        </row>
        <row r="365">
          <cell r="A365" t="str">
            <v>571</v>
          </cell>
          <cell r="B365" t="str">
            <v>Joelho Galvanizado 90.º  2 1/2"</v>
          </cell>
          <cell r="C365" t="str">
            <v>un</v>
          </cell>
          <cell r="D365">
            <v>11.8</v>
          </cell>
        </row>
        <row r="366">
          <cell r="A366" t="str">
            <v>570</v>
          </cell>
          <cell r="B366" t="str">
            <v>Joelho Galvanizado 90.º  2"</v>
          </cell>
          <cell r="C366" t="str">
            <v>un</v>
          </cell>
          <cell r="D366">
            <v>6</v>
          </cell>
        </row>
        <row r="367">
          <cell r="A367" t="str">
            <v>567</v>
          </cell>
          <cell r="B367" t="str">
            <v>Joelho Galvanizado 90.º  3/4"</v>
          </cell>
          <cell r="C367" t="str">
            <v>un</v>
          </cell>
          <cell r="D367">
            <v>1.2</v>
          </cell>
        </row>
        <row r="368">
          <cell r="A368" t="str">
            <v>194</v>
          </cell>
          <cell r="B368" t="str">
            <v>Junta plástica 27x3mm</v>
          </cell>
          <cell r="C368" t="str">
            <v>m</v>
          </cell>
          <cell r="D368">
            <v>0.9</v>
          </cell>
        </row>
        <row r="369">
          <cell r="A369" t="str">
            <v>195</v>
          </cell>
          <cell r="B369" t="str">
            <v>Junta plástica granilha</v>
          </cell>
          <cell r="C369" t="str">
            <v>ml</v>
          </cell>
          <cell r="D369">
            <v>0.3</v>
          </cell>
        </row>
        <row r="370">
          <cell r="A370" t="str">
            <v>196</v>
          </cell>
          <cell r="B370" t="str">
            <v>Lã de vidro 2,5cm</v>
          </cell>
          <cell r="C370" t="str">
            <v>m2</v>
          </cell>
          <cell r="D370">
            <v>3.5</v>
          </cell>
        </row>
        <row r="371">
          <cell r="A371" t="str">
            <v>691</v>
          </cell>
          <cell r="B371" t="str">
            <v>Ladrilho Hidraulico 20x20  branco</v>
          </cell>
          <cell r="C371" t="str">
            <v>m2</v>
          </cell>
          <cell r="D371">
            <v>12</v>
          </cell>
        </row>
        <row r="372">
          <cell r="A372" t="str">
            <v>197</v>
          </cell>
          <cell r="B372" t="str">
            <v>Ladrilho hidráulico 20x20  cor cimento</v>
          </cell>
          <cell r="C372" t="str">
            <v>m2</v>
          </cell>
          <cell r="D372">
            <v>9</v>
          </cell>
        </row>
        <row r="373">
          <cell r="A373" t="str">
            <v>690</v>
          </cell>
          <cell r="B373" t="str">
            <v>Ladrilho Hidraulico 20x20 preto e branco</v>
          </cell>
          <cell r="C373" t="str">
            <v>m2</v>
          </cell>
          <cell r="D373">
            <v>10</v>
          </cell>
        </row>
        <row r="374">
          <cell r="A374" t="str">
            <v>198</v>
          </cell>
          <cell r="B374" t="str">
            <v>Laje pré-fabricada forro</v>
          </cell>
          <cell r="C374" t="str">
            <v>m2</v>
          </cell>
          <cell r="D374">
            <v>5.4</v>
          </cell>
        </row>
        <row r="375">
          <cell r="A375" t="str">
            <v>199</v>
          </cell>
          <cell r="B375" t="str">
            <v>Laje pré-fabricada piso</v>
          </cell>
          <cell r="C375" t="str">
            <v>m2</v>
          </cell>
          <cell r="D375">
            <v>5.4</v>
          </cell>
        </row>
        <row r="376">
          <cell r="A376" t="str">
            <v>629</v>
          </cell>
          <cell r="B376" t="str">
            <v>Laje tipo Preten</v>
          </cell>
          <cell r="C376" t="str">
            <v>m2</v>
          </cell>
          <cell r="D376">
            <v>40</v>
          </cell>
        </row>
        <row r="377">
          <cell r="A377" t="str">
            <v>688</v>
          </cell>
          <cell r="B377" t="str">
            <v>Laje treliçada</v>
          </cell>
          <cell r="C377" t="str">
            <v>m2</v>
          </cell>
          <cell r="D377">
            <v>18.5</v>
          </cell>
        </row>
        <row r="378">
          <cell r="A378" t="str">
            <v>200</v>
          </cell>
          <cell r="B378" t="str">
            <v xml:space="preserve">Lajota de cimento 50x50 </v>
          </cell>
          <cell r="C378" t="str">
            <v>m2</v>
          </cell>
          <cell r="D378">
            <v>7.5</v>
          </cell>
        </row>
        <row r="379">
          <cell r="A379" t="str">
            <v>201</v>
          </cell>
          <cell r="B379" t="str">
            <v>Lajota sextavada 25x25x08</v>
          </cell>
          <cell r="C379" t="str">
            <v>un</v>
          </cell>
          <cell r="D379">
            <v>0.47058823529411764</v>
          </cell>
          <cell r="E379" t="str">
            <v xml:space="preserve">Custo por m2 na fabrica R$ </v>
          </cell>
          <cell r="F379">
            <v>8</v>
          </cell>
        </row>
        <row r="380">
          <cell r="A380" t="str">
            <v>202</v>
          </cell>
          <cell r="B380" t="str">
            <v>Lajota sextavada 30x30x10</v>
          </cell>
          <cell r="C380" t="str">
            <v>un</v>
          </cell>
          <cell r="D380">
            <v>0.75</v>
          </cell>
          <cell r="E380" t="str">
            <v>Custo por m2 na fabrica R$</v>
          </cell>
          <cell r="F380">
            <v>9</v>
          </cell>
        </row>
        <row r="381">
          <cell r="A381" t="str">
            <v>203</v>
          </cell>
          <cell r="B381" t="str">
            <v>Lajotão colonial 30x30cm</v>
          </cell>
          <cell r="C381" t="str">
            <v>m2</v>
          </cell>
          <cell r="D381">
            <v>5</v>
          </cell>
        </row>
        <row r="382">
          <cell r="A382" t="str">
            <v>433</v>
          </cell>
          <cell r="B382" t="str">
            <v>Lâmpada 500w Mista</v>
          </cell>
          <cell r="C382" t="str">
            <v>un</v>
          </cell>
          <cell r="D382">
            <v>29.3</v>
          </cell>
        </row>
        <row r="383">
          <cell r="A383" t="str">
            <v>204</v>
          </cell>
          <cell r="B383" t="str">
            <v>Lâmpada fluorescente 20w</v>
          </cell>
          <cell r="C383" t="str">
            <v>un</v>
          </cell>
          <cell r="D383">
            <v>2.95</v>
          </cell>
        </row>
        <row r="384">
          <cell r="A384" t="str">
            <v>205</v>
          </cell>
          <cell r="B384" t="str">
            <v>Lâmpada fluorescente 40w</v>
          </cell>
          <cell r="C384" t="str">
            <v>un</v>
          </cell>
          <cell r="D384">
            <v>2.95</v>
          </cell>
        </row>
        <row r="385">
          <cell r="A385" t="str">
            <v>654</v>
          </cell>
          <cell r="B385" t="str">
            <v>Lâmpada Halógena 300w/500w</v>
          </cell>
          <cell r="C385" t="str">
            <v>un</v>
          </cell>
          <cell r="D385">
            <v>7.26</v>
          </cell>
        </row>
        <row r="386">
          <cell r="A386" t="str">
            <v>436</v>
          </cell>
          <cell r="B386" t="str">
            <v>Lâmpada halógena 500w</v>
          </cell>
          <cell r="C386" t="str">
            <v>un</v>
          </cell>
          <cell r="D386">
            <v>4.4000000000000004</v>
          </cell>
        </row>
        <row r="387">
          <cell r="A387" t="str">
            <v>206</v>
          </cell>
          <cell r="B387" t="str">
            <v>Lâmpada incandescente 100w</v>
          </cell>
          <cell r="C387" t="str">
            <v>un</v>
          </cell>
          <cell r="D387">
            <v>1</v>
          </cell>
        </row>
        <row r="388">
          <cell r="A388" t="str">
            <v>207</v>
          </cell>
          <cell r="B388" t="str">
            <v>Lavatório de louça com coluna</v>
          </cell>
          <cell r="C388" t="str">
            <v>un</v>
          </cell>
          <cell r="D388">
            <v>43.23</v>
          </cell>
        </row>
        <row r="389">
          <cell r="A389" t="str">
            <v>208</v>
          </cell>
          <cell r="B389" t="str">
            <v>Lavatório de louça sem coluna</v>
          </cell>
          <cell r="C389" t="str">
            <v>un</v>
          </cell>
          <cell r="D389">
            <v>18.63</v>
          </cell>
        </row>
        <row r="390">
          <cell r="A390" t="str">
            <v>721</v>
          </cell>
          <cell r="B390" t="str">
            <v>Limpeza de caixa d'água  1.000 litros</v>
          </cell>
          <cell r="C390" t="str">
            <v>un</v>
          </cell>
          <cell r="D390">
            <v>30</v>
          </cell>
        </row>
        <row r="391">
          <cell r="A391" t="str">
            <v>720</v>
          </cell>
          <cell r="B391" t="str">
            <v>Limpeza de fossa   6.000,00 litros</v>
          </cell>
          <cell r="C391" t="str">
            <v>un</v>
          </cell>
          <cell r="D391">
            <v>80</v>
          </cell>
        </row>
        <row r="392">
          <cell r="A392" t="str">
            <v>669</v>
          </cell>
          <cell r="B392" t="str">
            <v>Lixa de madeira 100</v>
          </cell>
          <cell r="C392" t="str">
            <v>un</v>
          </cell>
          <cell r="D392">
            <v>1</v>
          </cell>
        </row>
        <row r="393">
          <cell r="A393" t="str">
            <v>209</v>
          </cell>
          <cell r="B393" t="str">
            <v>Lixa madeira</v>
          </cell>
          <cell r="C393" t="str">
            <v>un</v>
          </cell>
          <cell r="D393">
            <v>0.12</v>
          </cell>
        </row>
        <row r="394">
          <cell r="A394" t="str">
            <v>608</v>
          </cell>
          <cell r="B394" t="str">
            <v xml:space="preserve">Lona plástica </v>
          </cell>
          <cell r="C394" t="str">
            <v>m2</v>
          </cell>
          <cell r="D394">
            <v>0.44</v>
          </cell>
        </row>
        <row r="395">
          <cell r="A395" t="str">
            <v>631</v>
          </cell>
          <cell r="B395" t="str">
            <v>Luminária de emergência  (3L - 3lux)</v>
          </cell>
          <cell r="C395" t="str">
            <v>un</v>
          </cell>
          <cell r="D395">
            <v>64</v>
          </cell>
        </row>
        <row r="396">
          <cell r="A396" t="str">
            <v>434</v>
          </cell>
          <cell r="B396" t="str">
            <v>Luminária incandescente tipo pendente</v>
          </cell>
          <cell r="C396" t="str">
            <v>un</v>
          </cell>
          <cell r="D396">
            <v>18.7</v>
          </cell>
        </row>
        <row r="397">
          <cell r="A397" t="str">
            <v>649</v>
          </cell>
          <cell r="B397" t="str">
            <v>Luminária tipo balizador preto com vidro para 1 lâmpada de 60w</v>
          </cell>
          <cell r="C397" t="str">
            <v>un</v>
          </cell>
          <cell r="D397">
            <v>49.6</v>
          </cell>
        </row>
        <row r="398">
          <cell r="A398" t="str">
            <v>655</v>
          </cell>
          <cell r="B398" t="str">
            <v>Luminária tipo escotilha em alumínio fundido</v>
          </cell>
          <cell r="C398" t="str">
            <v>un</v>
          </cell>
          <cell r="D398">
            <v>14.41</v>
          </cell>
        </row>
        <row r="399">
          <cell r="A399" t="str">
            <v>656</v>
          </cell>
          <cell r="B399" t="str">
            <v>Luminária tipo escotilha em PVC</v>
          </cell>
          <cell r="C399" t="str">
            <v>un</v>
          </cell>
          <cell r="D399">
            <v>12.57</v>
          </cell>
        </row>
        <row r="400">
          <cell r="A400" t="str">
            <v>650</v>
          </cell>
          <cell r="B400" t="str">
            <v>Luminária tipo poste preto em alumínio 1,60m com dois globos PS 15x28</v>
          </cell>
          <cell r="C400" t="str">
            <v>un</v>
          </cell>
          <cell r="D400">
            <v>156.57</v>
          </cell>
        </row>
        <row r="401">
          <cell r="A401" t="str">
            <v>652</v>
          </cell>
          <cell r="B401" t="str">
            <v>Luminária tipo poste preto em alumínio 1,60m com um globo PS 15x29</v>
          </cell>
          <cell r="C401" t="str">
            <v>un</v>
          </cell>
          <cell r="D401">
            <v>82.28</v>
          </cell>
        </row>
        <row r="402">
          <cell r="A402" t="str">
            <v>651</v>
          </cell>
          <cell r="B402" t="str">
            <v>Luminária tipo poste preto em alumínio 2,00m com um globo PS 15x28</v>
          </cell>
          <cell r="C402" t="str">
            <v>un</v>
          </cell>
          <cell r="D402">
            <v>106.15</v>
          </cell>
        </row>
        <row r="403">
          <cell r="A403" t="str">
            <v>411</v>
          </cell>
          <cell r="B403" t="str">
            <v>Luva PVC 25</v>
          </cell>
          <cell r="C403" t="str">
            <v>un</v>
          </cell>
          <cell r="D403">
            <v>0.15</v>
          </cell>
        </row>
        <row r="404">
          <cell r="A404" t="str">
            <v>412</v>
          </cell>
          <cell r="B404" t="str">
            <v>Luva PVC 32</v>
          </cell>
          <cell r="C404" t="str">
            <v>un</v>
          </cell>
          <cell r="D404">
            <v>0.32</v>
          </cell>
        </row>
        <row r="405">
          <cell r="A405" t="str">
            <v>413</v>
          </cell>
          <cell r="B405" t="str">
            <v>Luva PVC 50</v>
          </cell>
          <cell r="C405" t="str">
            <v>un</v>
          </cell>
          <cell r="D405">
            <v>0.7</v>
          </cell>
        </row>
        <row r="406">
          <cell r="A406" t="str">
            <v>414</v>
          </cell>
          <cell r="B406" t="str">
            <v>Luva PVC 60</v>
          </cell>
          <cell r="C406" t="str">
            <v>un</v>
          </cell>
          <cell r="D406">
            <v>2.6</v>
          </cell>
        </row>
        <row r="407">
          <cell r="A407" t="str">
            <v>564</v>
          </cell>
          <cell r="B407" t="str">
            <v>Luva PVC eletroduto 1 1/2"</v>
          </cell>
          <cell r="C407" t="str">
            <v>un</v>
          </cell>
          <cell r="D407">
            <v>0.82</v>
          </cell>
        </row>
        <row r="408">
          <cell r="A408" t="str">
            <v>563</v>
          </cell>
          <cell r="B408" t="str">
            <v>Luva PVC eletroduto 1"</v>
          </cell>
          <cell r="C408" t="str">
            <v>un</v>
          </cell>
          <cell r="D408">
            <v>0.4</v>
          </cell>
        </row>
        <row r="409">
          <cell r="A409" t="str">
            <v>561</v>
          </cell>
          <cell r="B409" t="str">
            <v>Luva PVC eletroduto 1/2"</v>
          </cell>
          <cell r="C409" t="str">
            <v>un</v>
          </cell>
          <cell r="D409">
            <v>0.2</v>
          </cell>
        </row>
        <row r="410">
          <cell r="A410" t="str">
            <v>565</v>
          </cell>
          <cell r="B410" t="str">
            <v>Luva PVC eletroduto 2"</v>
          </cell>
          <cell r="C410" t="str">
            <v>un</v>
          </cell>
          <cell r="D410">
            <v>1.35</v>
          </cell>
        </row>
        <row r="411">
          <cell r="A411" t="str">
            <v>562</v>
          </cell>
          <cell r="B411" t="str">
            <v>Luva PVC eletroduto 3/4"</v>
          </cell>
          <cell r="C411" t="str">
            <v>un</v>
          </cell>
          <cell r="D411">
            <v>0.3</v>
          </cell>
        </row>
        <row r="412">
          <cell r="A412" t="str">
            <v>210</v>
          </cell>
          <cell r="B412" t="str">
            <v>Madeira de lei</v>
          </cell>
          <cell r="C412" t="str">
            <v>m3</v>
          </cell>
          <cell r="D412">
            <v>500</v>
          </cell>
        </row>
        <row r="413">
          <cell r="A413" t="str">
            <v>399</v>
          </cell>
          <cell r="B413" t="str">
            <v>Madeira de lei 2,5x15</v>
          </cell>
          <cell r="C413" t="str">
            <v>m</v>
          </cell>
          <cell r="D413">
            <v>1.875</v>
          </cell>
          <cell r="F413">
            <v>500</v>
          </cell>
        </row>
        <row r="414">
          <cell r="A414" t="str">
            <v>211</v>
          </cell>
          <cell r="B414" t="str">
            <v>Madeira de lei 2,5x5</v>
          </cell>
          <cell r="C414" t="str">
            <v>m</v>
          </cell>
          <cell r="D414">
            <v>0.62500000000000011</v>
          </cell>
          <cell r="F414">
            <v>500</v>
          </cell>
        </row>
        <row r="415">
          <cell r="A415" t="str">
            <v>212</v>
          </cell>
          <cell r="B415" t="str">
            <v>Madeira de lei 2,5x7</v>
          </cell>
          <cell r="C415" t="str">
            <v>m</v>
          </cell>
          <cell r="D415">
            <v>0.87500000000000011</v>
          </cell>
          <cell r="F415">
            <v>500</v>
          </cell>
        </row>
        <row r="416">
          <cell r="A416" t="str">
            <v>213</v>
          </cell>
          <cell r="B416" t="str">
            <v>Madeira de lei 2,5x9</v>
          </cell>
          <cell r="C416" t="str">
            <v>m</v>
          </cell>
          <cell r="D416">
            <v>1.125</v>
          </cell>
          <cell r="F416">
            <v>500</v>
          </cell>
        </row>
        <row r="417">
          <cell r="A417" t="str">
            <v>431</v>
          </cell>
          <cell r="B417" t="str">
            <v>Madeira de lei 40x3</v>
          </cell>
          <cell r="C417" t="str">
            <v>m</v>
          </cell>
          <cell r="D417">
            <v>6</v>
          </cell>
          <cell r="F417">
            <v>500</v>
          </cell>
        </row>
        <row r="418">
          <cell r="A418" t="str">
            <v>214</v>
          </cell>
          <cell r="B418" t="str">
            <v>Madeira de lei 5x10</v>
          </cell>
          <cell r="C418" t="str">
            <v>m</v>
          </cell>
          <cell r="D418">
            <v>2.5000000000000004</v>
          </cell>
          <cell r="F418">
            <v>500</v>
          </cell>
        </row>
        <row r="419">
          <cell r="A419" t="str">
            <v>698</v>
          </cell>
          <cell r="B419" t="str">
            <v>Madeira de lei 5x3 para banco Angelin Vermelho</v>
          </cell>
          <cell r="C419" t="str">
            <v>m</v>
          </cell>
          <cell r="D419">
            <v>2.0499999999999998</v>
          </cell>
        </row>
        <row r="420">
          <cell r="A420" t="str">
            <v>697</v>
          </cell>
          <cell r="B420" t="str">
            <v>Madeira de lei 5x3 para banco Maracatiara</v>
          </cell>
          <cell r="C420" t="str">
            <v>m</v>
          </cell>
          <cell r="D420">
            <v>2.9</v>
          </cell>
        </row>
        <row r="421">
          <cell r="A421" t="str">
            <v>215</v>
          </cell>
          <cell r="B421" t="str">
            <v>Madeira de lei 6x12</v>
          </cell>
          <cell r="C421" t="str">
            <v>m</v>
          </cell>
          <cell r="D421">
            <v>3.6</v>
          </cell>
          <cell r="F421">
            <v>500</v>
          </cell>
        </row>
        <row r="422">
          <cell r="A422" t="str">
            <v>216</v>
          </cell>
          <cell r="B422" t="str">
            <v>Madeira de lei 8x16</v>
          </cell>
          <cell r="C422" t="str">
            <v>m</v>
          </cell>
          <cell r="D422">
            <v>6.4</v>
          </cell>
          <cell r="F422">
            <v>500</v>
          </cell>
        </row>
        <row r="423">
          <cell r="A423" t="str">
            <v>217</v>
          </cell>
          <cell r="B423" t="str">
            <v>Madeira de pinus</v>
          </cell>
          <cell r="C423" t="str">
            <v>m3</v>
          </cell>
          <cell r="D423">
            <v>200</v>
          </cell>
        </row>
        <row r="424">
          <cell r="A424" t="str">
            <v>218</v>
          </cell>
          <cell r="B424" t="str">
            <v>Madeira de pinus 2,5x5</v>
          </cell>
          <cell r="C424" t="str">
            <v>m</v>
          </cell>
          <cell r="D424">
            <v>0.25000000000000006</v>
          </cell>
          <cell r="F424">
            <v>200</v>
          </cell>
        </row>
        <row r="425">
          <cell r="A425" t="str">
            <v>219</v>
          </cell>
          <cell r="B425" t="str">
            <v>Madeira de pinus 2,5x7</v>
          </cell>
          <cell r="C425" t="str">
            <v>m</v>
          </cell>
          <cell r="D425">
            <v>0.35000000000000003</v>
          </cell>
          <cell r="F425">
            <v>200</v>
          </cell>
        </row>
        <row r="426">
          <cell r="A426" t="str">
            <v>220</v>
          </cell>
          <cell r="B426" t="str">
            <v>Madeira de pinus 2,5x9</v>
          </cell>
          <cell r="C426" t="str">
            <v>m</v>
          </cell>
          <cell r="D426">
            <v>0.44999999999999996</v>
          </cell>
          <cell r="F426">
            <v>200</v>
          </cell>
        </row>
        <row r="427">
          <cell r="A427" t="str">
            <v>221</v>
          </cell>
          <cell r="B427" t="str">
            <v>Madeira de pinus 5x10</v>
          </cell>
          <cell r="C427" t="str">
            <v>m</v>
          </cell>
          <cell r="D427">
            <v>1.0000000000000002</v>
          </cell>
          <cell r="F427">
            <v>200</v>
          </cell>
        </row>
        <row r="428">
          <cell r="A428" t="str">
            <v>222</v>
          </cell>
          <cell r="B428" t="str">
            <v>Madeira para caixaria 20</v>
          </cell>
          <cell r="C428" t="str">
            <v>dz</v>
          </cell>
          <cell r="D428">
            <v>25</v>
          </cell>
        </row>
        <row r="429">
          <cell r="A429" t="str">
            <v>223</v>
          </cell>
          <cell r="B429" t="str">
            <v>Madeira pinus 1x5</v>
          </cell>
          <cell r="C429" t="str">
            <v>m</v>
          </cell>
          <cell r="D429">
            <v>0.2</v>
          </cell>
          <cell r="F429">
            <v>400</v>
          </cell>
        </row>
        <row r="430">
          <cell r="A430" t="str">
            <v>224</v>
          </cell>
          <cell r="B430" t="str">
            <v>Madeira pinus 2,5x20</v>
          </cell>
          <cell r="C430" t="str">
            <v>m</v>
          </cell>
          <cell r="D430">
            <v>1.0000000000000002</v>
          </cell>
          <cell r="F430">
            <v>200</v>
          </cell>
        </row>
        <row r="431">
          <cell r="A431" t="str">
            <v>645</v>
          </cell>
          <cell r="B431" t="str">
            <v>Mangueira para incendio 15m</v>
          </cell>
          <cell r="C431" t="str">
            <v>un</v>
          </cell>
          <cell r="D431">
            <v>70</v>
          </cell>
        </row>
        <row r="432">
          <cell r="A432" t="str">
            <v>452</v>
          </cell>
          <cell r="B432" t="str">
            <v>Manta de geotextil OP-40</v>
          </cell>
          <cell r="C432" t="str">
            <v>m2</v>
          </cell>
          <cell r="D432">
            <v>4.0999999999999996</v>
          </cell>
          <cell r="E432" t="str">
            <v>0,20kg/m²          1kg=5m2</v>
          </cell>
        </row>
        <row r="433">
          <cell r="A433" t="str">
            <v>225</v>
          </cell>
          <cell r="B433" t="str">
            <v xml:space="preserve">Mão de obra estaqueamento </v>
          </cell>
          <cell r="C433" t="str">
            <v>m</v>
          </cell>
          <cell r="D433">
            <v>15</v>
          </cell>
          <cell r="E433" t="str">
            <v>Incluindo encargos sociais</v>
          </cell>
        </row>
        <row r="434">
          <cell r="A434" t="str">
            <v>226</v>
          </cell>
          <cell r="B434" t="str">
            <v>Mão de obra forro de PVC</v>
          </cell>
          <cell r="C434" t="str">
            <v>m2</v>
          </cell>
          <cell r="D434">
            <v>4</v>
          </cell>
          <cell r="E434" t="str">
            <v>Incluindo encargos sociais</v>
          </cell>
        </row>
        <row r="435">
          <cell r="A435" t="str">
            <v>425</v>
          </cell>
          <cell r="B435" t="str">
            <v>Mão de obra lixamento taco</v>
          </cell>
          <cell r="C435" t="str">
            <v>m2</v>
          </cell>
          <cell r="D435">
            <v>6</v>
          </cell>
          <cell r="E435" t="str">
            <v>Incluindo encargos sociais</v>
          </cell>
        </row>
        <row r="436">
          <cell r="A436" t="str">
            <v>638</v>
          </cell>
          <cell r="B436" t="str">
            <v>Mão de obra para colocação de piso borracha</v>
          </cell>
          <cell r="C436" t="str">
            <v>m2</v>
          </cell>
          <cell r="D436">
            <v>4</v>
          </cell>
        </row>
        <row r="437">
          <cell r="A437" t="str">
            <v>662</v>
          </cell>
          <cell r="B437" t="str">
            <v>Mão de obra para colocação de piso vinílico</v>
          </cell>
          <cell r="C437" t="str">
            <v>m2</v>
          </cell>
          <cell r="D437">
            <v>4</v>
          </cell>
        </row>
        <row r="438">
          <cell r="A438" t="str">
            <v>640</v>
          </cell>
          <cell r="B438" t="str">
            <v>Mão de obra para colocação de rodapé vinílico</v>
          </cell>
          <cell r="C438" t="str">
            <v>m</v>
          </cell>
          <cell r="D438">
            <v>0.8</v>
          </cell>
        </row>
        <row r="439">
          <cell r="A439" t="str">
            <v>460</v>
          </cell>
          <cell r="B439" t="str">
            <v>Mão de obra para montagem de divisória</v>
          </cell>
          <cell r="C439" t="str">
            <v>m2</v>
          </cell>
          <cell r="D439">
            <v>3</v>
          </cell>
          <cell r="E439" t="str">
            <v>para cada 30m2 - R$ 90,00.</v>
          </cell>
        </row>
        <row r="440">
          <cell r="A440" t="str">
            <v>395</v>
          </cell>
          <cell r="B440" t="str">
            <v>Mão de obra vidraceiro</v>
          </cell>
          <cell r="C440" t="str">
            <v>m2</v>
          </cell>
          <cell r="D440">
            <v>3</v>
          </cell>
        </row>
        <row r="441">
          <cell r="A441" t="str">
            <v>227</v>
          </cell>
          <cell r="B441" t="str">
            <v>Mármore 2cm</v>
          </cell>
          <cell r="C441" t="str">
            <v>m2</v>
          </cell>
          <cell r="D441">
            <v>50</v>
          </cell>
        </row>
        <row r="442">
          <cell r="A442" t="str">
            <v>311</v>
          </cell>
          <cell r="B442" t="str">
            <v>Mármore para tampo de lavatório</v>
          </cell>
          <cell r="C442" t="str">
            <v>ml</v>
          </cell>
          <cell r="D442">
            <v>50</v>
          </cell>
        </row>
        <row r="443">
          <cell r="A443" t="str">
            <v>228</v>
          </cell>
          <cell r="B443" t="str">
            <v>Martelete pneumático</v>
          </cell>
          <cell r="C443" t="str">
            <v>h</v>
          </cell>
          <cell r="D443">
            <v>3.75</v>
          </cell>
          <cell r="E443" t="str">
            <v>locação</v>
          </cell>
        </row>
        <row r="444">
          <cell r="A444" t="str">
            <v>229</v>
          </cell>
          <cell r="B444" t="str">
            <v>Martelete pneumático</v>
          </cell>
          <cell r="C444" t="str">
            <v>h</v>
          </cell>
          <cell r="D444">
            <v>3.75</v>
          </cell>
        </row>
        <row r="445">
          <cell r="A445" t="str">
            <v>230</v>
          </cell>
          <cell r="B445" t="str">
            <v>Massa acrílica</v>
          </cell>
          <cell r="C445" t="str">
            <v>li</v>
          </cell>
          <cell r="D445">
            <v>2.16</v>
          </cell>
        </row>
        <row r="446">
          <cell r="A446" t="str">
            <v>231</v>
          </cell>
          <cell r="B446" t="str">
            <v>Massa corrida PVA</v>
          </cell>
          <cell r="C446" t="str">
            <v>li</v>
          </cell>
          <cell r="D446">
            <v>1.53</v>
          </cell>
        </row>
        <row r="447">
          <cell r="A447" t="str">
            <v>232</v>
          </cell>
          <cell r="B447" t="str">
            <v>Massa de vedação</v>
          </cell>
          <cell r="C447" t="str">
            <v>kg</v>
          </cell>
          <cell r="D447">
            <v>2.8</v>
          </cell>
        </row>
        <row r="448">
          <cell r="A448" t="str">
            <v>451</v>
          </cell>
          <cell r="B448" t="str">
            <v>Meia-base</v>
          </cell>
          <cell r="C448" t="str">
            <v>m3</v>
          </cell>
          <cell r="D448">
            <v>12.24</v>
          </cell>
        </row>
        <row r="449">
          <cell r="A449" t="str">
            <v>624</v>
          </cell>
          <cell r="B449" t="str">
            <v>Meia-cana de madeira de lei</v>
          </cell>
          <cell r="C449" t="str">
            <v>m</v>
          </cell>
          <cell r="D449">
            <v>0.5</v>
          </cell>
          <cell r="E449" t="str">
            <v>Cedrinho</v>
          </cell>
        </row>
        <row r="450">
          <cell r="A450" t="str">
            <v>233</v>
          </cell>
          <cell r="B450" t="str">
            <v>Meio-fio de concreto 100x30x15</v>
          </cell>
          <cell r="C450" t="str">
            <v>un</v>
          </cell>
          <cell r="D450">
            <v>3</v>
          </cell>
        </row>
        <row r="451">
          <cell r="A451" t="str">
            <v>234</v>
          </cell>
          <cell r="B451" t="str">
            <v>Membrana impermeável a quente</v>
          </cell>
          <cell r="C451" t="str">
            <v>kg</v>
          </cell>
          <cell r="D451">
            <v>1.2</v>
          </cell>
        </row>
        <row r="452">
          <cell r="A452" t="str">
            <v>719</v>
          </cell>
          <cell r="B452" t="str">
            <v>Mesa de xadrez com 4 bancos</v>
          </cell>
          <cell r="C452" t="str">
            <v>un</v>
          </cell>
          <cell r="D452">
            <v>120</v>
          </cell>
        </row>
        <row r="453">
          <cell r="A453" t="str">
            <v>235</v>
          </cell>
          <cell r="B453" t="str">
            <v>Mestre de obra</v>
          </cell>
          <cell r="C453" t="str">
            <v>h</v>
          </cell>
          <cell r="D453">
            <v>8.5315380000000012</v>
          </cell>
          <cell r="E453" t="str">
            <v>Incluindo encargos sociais</v>
          </cell>
          <cell r="F453">
            <v>4.1100000000000003</v>
          </cell>
        </row>
        <row r="454">
          <cell r="A454" t="str">
            <v>236</v>
          </cell>
          <cell r="B454" t="str">
            <v>Mictório aço inoxidável 150x40</v>
          </cell>
          <cell r="C454" t="str">
            <v>un</v>
          </cell>
          <cell r="D454">
            <v>207</v>
          </cell>
        </row>
        <row r="455">
          <cell r="A455" t="str">
            <v>237</v>
          </cell>
          <cell r="B455" t="str">
            <v>Mictório de louça sifonado</v>
          </cell>
          <cell r="C455" t="str">
            <v>un</v>
          </cell>
          <cell r="D455">
            <v>78</v>
          </cell>
        </row>
        <row r="456">
          <cell r="A456" t="str">
            <v>444</v>
          </cell>
          <cell r="B456" t="str">
            <v>Moeirão de concreto curvo 2,70</v>
          </cell>
          <cell r="C456" t="str">
            <v>un</v>
          </cell>
          <cell r="D456">
            <v>6.5</v>
          </cell>
        </row>
        <row r="457">
          <cell r="A457" t="str">
            <v>238</v>
          </cell>
          <cell r="B457" t="str">
            <v>Mola hidráulica clássica</v>
          </cell>
          <cell r="C457" t="str">
            <v>un</v>
          </cell>
          <cell r="D457">
            <v>82</v>
          </cell>
        </row>
        <row r="458">
          <cell r="A458" t="str">
            <v>239</v>
          </cell>
          <cell r="B458" t="str">
            <v>Moto bomba 1,6cv    aluguel</v>
          </cell>
          <cell r="C458" t="str">
            <v>h</v>
          </cell>
          <cell r="D458">
            <v>1.5</v>
          </cell>
        </row>
        <row r="459">
          <cell r="A459" t="str">
            <v>704</v>
          </cell>
          <cell r="B459" t="str">
            <v>Moto bomba 1/2CV</v>
          </cell>
          <cell r="C459" t="str">
            <v>un</v>
          </cell>
          <cell r="D459">
            <v>105</v>
          </cell>
        </row>
        <row r="460">
          <cell r="A460" t="str">
            <v>240</v>
          </cell>
          <cell r="B460" t="str">
            <v>Moto niveladora</v>
          </cell>
          <cell r="C460" t="str">
            <v>h</v>
          </cell>
          <cell r="D460">
            <v>50</v>
          </cell>
          <cell r="E460" t="str">
            <v>0,016h/m3</v>
          </cell>
        </row>
        <row r="461">
          <cell r="A461" t="str">
            <v>241</v>
          </cell>
          <cell r="B461" t="str">
            <v>Motorista</v>
          </cell>
          <cell r="C461" t="str">
            <v>h</v>
          </cell>
          <cell r="D461">
            <v>6.4764960000000009</v>
          </cell>
          <cell r="E461" t="str">
            <v>Incluindo encargos sociais</v>
          </cell>
          <cell r="F461">
            <v>3.12</v>
          </cell>
        </row>
        <row r="462">
          <cell r="A462" t="str">
            <v>403</v>
          </cell>
          <cell r="B462" t="str">
            <v>Nípel PVC com rosca 1/2</v>
          </cell>
          <cell r="C462" t="str">
            <v>un</v>
          </cell>
          <cell r="D462">
            <v>0.17</v>
          </cell>
        </row>
        <row r="463">
          <cell r="A463" t="str">
            <v>242</v>
          </cell>
          <cell r="B463" t="str">
            <v>Óleo de linhaça</v>
          </cell>
          <cell r="C463" t="str">
            <v>li</v>
          </cell>
          <cell r="D463">
            <v>3.88</v>
          </cell>
        </row>
        <row r="464">
          <cell r="A464" t="str">
            <v>243</v>
          </cell>
          <cell r="B464" t="str">
            <v>Operador de máquina</v>
          </cell>
          <cell r="C464" t="str">
            <v>h</v>
          </cell>
          <cell r="D464">
            <v>6.4764960000000009</v>
          </cell>
          <cell r="E464" t="str">
            <v>Incluindo encargos sociais</v>
          </cell>
          <cell r="F464">
            <v>3.12</v>
          </cell>
        </row>
        <row r="465">
          <cell r="A465" t="str">
            <v>244</v>
          </cell>
          <cell r="B465" t="str">
            <v>Operador de martelete</v>
          </cell>
          <cell r="C465" t="str">
            <v>h</v>
          </cell>
          <cell r="D465">
            <v>6.4764960000000009</v>
          </cell>
          <cell r="E465" t="str">
            <v>Incluindo encargos sociais</v>
          </cell>
          <cell r="F465">
            <v>3.12</v>
          </cell>
        </row>
        <row r="466">
          <cell r="A466" t="str">
            <v>246</v>
          </cell>
          <cell r="B466" t="str">
            <v>Papeleira de louça 15x15</v>
          </cell>
          <cell r="C466" t="str">
            <v>un</v>
          </cell>
          <cell r="D466">
            <v>5.8</v>
          </cell>
        </row>
        <row r="467">
          <cell r="A467" t="str">
            <v>247</v>
          </cell>
          <cell r="B467" t="str">
            <v>Papeleira metálica TPJ</v>
          </cell>
          <cell r="C467" t="str">
            <v>un</v>
          </cell>
          <cell r="D467">
            <v>20</v>
          </cell>
        </row>
        <row r="468">
          <cell r="A468" t="str">
            <v>527</v>
          </cell>
          <cell r="B468" t="str">
            <v>Para raio  contraventagem regulável</v>
          </cell>
          <cell r="C468" t="str">
            <v>un</v>
          </cell>
          <cell r="D468">
            <v>5</v>
          </cell>
        </row>
        <row r="469">
          <cell r="A469" t="str">
            <v>528</v>
          </cell>
          <cell r="B469" t="str">
            <v>Para raio base mastro  2"</v>
          </cell>
          <cell r="C469" t="str">
            <v>un</v>
          </cell>
          <cell r="D469">
            <v>25</v>
          </cell>
        </row>
        <row r="470">
          <cell r="A470" t="str">
            <v>531</v>
          </cell>
          <cell r="B470" t="str">
            <v>Para raio caixa de medição e inspeção com conector bimetálico</v>
          </cell>
          <cell r="C470" t="str">
            <v>un</v>
          </cell>
          <cell r="D470">
            <v>5</v>
          </cell>
        </row>
        <row r="471">
          <cell r="A471" t="str">
            <v>069</v>
          </cell>
          <cell r="B471" t="str">
            <v>Para raio captador tipo Franklin</v>
          </cell>
          <cell r="C471" t="str">
            <v>un</v>
          </cell>
          <cell r="D471">
            <v>13.5</v>
          </cell>
          <cell r="E471" t="str">
            <v xml:space="preserve"> </v>
          </cell>
        </row>
        <row r="472">
          <cell r="A472" t="str">
            <v>525</v>
          </cell>
          <cell r="B472" t="str">
            <v>Para raio conector prensa cabo</v>
          </cell>
          <cell r="C472" t="str">
            <v>un</v>
          </cell>
          <cell r="D472">
            <v>1.47</v>
          </cell>
        </row>
        <row r="473">
          <cell r="A473" t="str">
            <v>524</v>
          </cell>
          <cell r="B473" t="str">
            <v>Para raio luva porcelana 3/4" 15kv</v>
          </cell>
          <cell r="C473" t="str">
            <v>un</v>
          </cell>
          <cell r="D473">
            <v>1</v>
          </cell>
        </row>
        <row r="474">
          <cell r="A474" t="str">
            <v>529</v>
          </cell>
          <cell r="B474" t="str">
            <v xml:space="preserve">Para raio suporte em cantos 90.º </v>
          </cell>
          <cell r="C474" t="str">
            <v>un</v>
          </cell>
          <cell r="D474">
            <v>5.9</v>
          </cell>
        </row>
        <row r="475">
          <cell r="A475" t="str">
            <v>305</v>
          </cell>
          <cell r="B475" t="str">
            <v>Para Raio Suporte isolador reforçado</v>
          </cell>
          <cell r="C475" t="str">
            <v>un</v>
          </cell>
          <cell r="D475">
            <v>3.6</v>
          </cell>
        </row>
        <row r="476">
          <cell r="A476" t="str">
            <v>526</v>
          </cell>
          <cell r="B476" t="str">
            <v>Para raio suporte para cabo</v>
          </cell>
          <cell r="C476" t="str">
            <v>un</v>
          </cell>
          <cell r="D476">
            <v>1.8</v>
          </cell>
        </row>
        <row r="477">
          <cell r="A477" t="str">
            <v>530</v>
          </cell>
          <cell r="B477" t="str">
            <v>Para raio suporte para tubo 2"</v>
          </cell>
          <cell r="C477" t="str">
            <v>un</v>
          </cell>
          <cell r="D477">
            <v>8.3000000000000007</v>
          </cell>
        </row>
        <row r="478">
          <cell r="A478" t="str">
            <v>248</v>
          </cell>
          <cell r="B478" t="str">
            <v>Parafuso 110mm com arruela</v>
          </cell>
          <cell r="C478" t="str">
            <v>un</v>
          </cell>
          <cell r="D478">
            <v>0.22</v>
          </cell>
        </row>
        <row r="479">
          <cell r="A479" t="str">
            <v>249</v>
          </cell>
          <cell r="B479" t="str">
            <v>Parafuso 4,8x45</v>
          </cell>
          <cell r="C479" t="str">
            <v>un</v>
          </cell>
          <cell r="D479">
            <v>0.08</v>
          </cell>
        </row>
        <row r="480">
          <cell r="A480" t="str">
            <v>250</v>
          </cell>
          <cell r="B480" t="str">
            <v>Parafuso 5/16x50 com arruela</v>
          </cell>
          <cell r="C480" t="str">
            <v>un</v>
          </cell>
          <cell r="D480">
            <v>0.18</v>
          </cell>
        </row>
        <row r="481">
          <cell r="A481" t="str">
            <v>398</v>
          </cell>
          <cell r="B481" t="str">
            <v>Parafuso e bucha</v>
          </cell>
          <cell r="C481" t="str">
            <v>un</v>
          </cell>
          <cell r="D481">
            <v>0.1</v>
          </cell>
        </row>
        <row r="482">
          <cell r="A482" t="str">
            <v>699</v>
          </cell>
          <cell r="B482" t="str">
            <v>Parafuso em latão 50x6mm com porca</v>
          </cell>
          <cell r="C482" t="str">
            <v>un</v>
          </cell>
          <cell r="D482">
            <v>0.6</v>
          </cell>
        </row>
        <row r="483">
          <cell r="A483" t="str">
            <v>401</v>
          </cell>
          <cell r="B483" t="str">
            <v>Parafuso niquelado com bucha</v>
          </cell>
          <cell r="C483" t="str">
            <v>un</v>
          </cell>
          <cell r="D483">
            <v>0.8</v>
          </cell>
        </row>
        <row r="484">
          <cell r="A484" t="str">
            <v>251</v>
          </cell>
          <cell r="B484" t="str">
            <v>Paralelepípedo granito</v>
          </cell>
          <cell r="C484" t="str">
            <v>un</v>
          </cell>
          <cell r="D484">
            <v>0.4</v>
          </cell>
        </row>
        <row r="485">
          <cell r="A485" t="str">
            <v>700</v>
          </cell>
          <cell r="B485" t="str">
            <v>Pé de banco em ferro fundido mod. 17</v>
          </cell>
          <cell r="C485" t="str">
            <v>un</v>
          </cell>
          <cell r="D485">
            <v>33</v>
          </cell>
        </row>
        <row r="486">
          <cell r="A486" t="str">
            <v>252</v>
          </cell>
          <cell r="B486" t="str">
            <v>Pedra de mão</v>
          </cell>
          <cell r="C486" t="str">
            <v>m3</v>
          </cell>
          <cell r="D486">
            <v>13.6</v>
          </cell>
        </row>
        <row r="487">
          <cell r="A487" t="str">
            <v>253</v>
          </cell>
          <cell r="B487" t="str">
            <v>Pedra dupla</v>
          </cell>
          <cell r="C487" t="str">
            <v>un</v>
          </cell>
          <cell r="D487">
            <v>0.9</v>
          </cell>
          <cell r="E487" t="str">
            <v>(20x20x24)cm</v>
          </cell>
        </row>
        <row r="488">
          <cell r="A488" t="str">
            <v>254</v>
          </cell>
          <cell r="B488" t="str">
            <v>Pedreiro</v>
          </cell>
          <cell r="C488" t="str">
            <v>h</v>
          </cell>
          <cell r="D488">
            <v>4.9819200000000006</v>
          </cell>
          <cell r="E488" t="str">
            <v>Incluindo encargos sociais</v>
          </cell>
          <cell r="F488">
            <v>2.4</v>
          </cell>
        </row>
        <row r="489">
          <cell r="A489" t="str">
            <v>523</v>
          </cell>
          <cell r="B489" t="str">
            <v>Pedrisco limpo</v>
          </cell>
          <cell r="C489" t="str">
            <v>m3</v>
          </cell>
          <cell r="D489">
            <v>30</v>
          </cell>
        </row>
        <row r="490">
          <cell r="A490" t="str">
            <v>443</v>
          </cell>
          <cell r="B490" t="str">
            <v>Pedrisco Pavimentação</v>
          </cell>
          <cell r="C490" t="str">
            <v>m3</v>
          </cell>
          <cell r="D490">
            <v>24.17</v>
          </cell>
        </row>
        <row r="491">
          <cell r="A491" t="str">
            <v>397</v>
          </cell>
          <cell r="B491" t="str">
            <v>Perfil de alumínio</v>
          </cell>
          <cell r="C491" t="str">
            <v>ml</v>
          </cell>
          <cell r="D491">
            <v>4</v>
          </cell>
        </row>
        <row r="492">
          <cell r="A492" t="str">
            <v>456</v>
          </cell>
          <cell r="B492" t="str">
            <v>Perfil N-19</v>
          </cell>
          <cell r="C492" t="str">
            <v>ml</v>
          </cell>
          <cell r="D492">
            <v>1.1000000000000001</v>
          </cell>
          <cell r="E492" t="str">
            <v>Geral para fixação das placas divilux</v>
          </cell>
        </row>
        <row r="493">
          <cell r="A493" t="str">
            <v>457</v>
          </cell>
          <cell r="B493" t="str">
            <v>Perfil NTR</v>
          </cell>
          <cell r="C493" t="str">
            <v>ml</v>
          </cell>
          <cell r="D493">
            <v>1.3</v>
          </cell>
          <cell r="E493" t="str">
            <v>Acabamento para divisória divilux</v>
          </cell>
        </row>
        <row r="494">
          <cell r="A494" t="str">
            <v>255</v>
          </cell>
          <cell r="B494" t="str">
            <v>Perfuratriz manual</v>
          </cell>
          <cell r="C494" t="str">
            <v>h</v>
          </cell>
          <cell r="D494">
            <v>4.5</v>
          </cell>
        </row>
        <row r="495">
          <cell r="A495" t="str">
            <v>689</v>
          </cell>
          <cell r="B495" t="str">
            <v>Petit Pavet preto e branco</v>
          </cell>
          <cell r="C495" t="str">
            <v>m2</v>
          </cell>
          <cell r="D495">
            <v>11</v>
          </cell>
        </row>
        <row r="496">
          <cell r="A496" t="str">
            <v>667</v>
          </cell>
          <cell r="B496" t="str">
            <v>Pincel  comum 1 1/2"</v>
          </cell>
          <cell r="C496" t="str">
            <v>un</v>
          </cell>
          <cell r="D496">
            <v>1.5</v>
          </cell>
        </row>
        <row r="497">
          <cell r="A497" t="str">
            <v>668</v>
          </cell>
          <cell r="B497" t="str">
            <v>Pincel comum 1"</v>
          </cell>
          <cell r="C497" t="str">
            <v>un</v>
          </cell>
          <cell r="D497">
            <v>1</v>
          </cell>
        </row>
        <row r="498">
          <cell r="A498" t="str">
            <v>256</v>
          </cell>
          <cell r="B498" t="str">
            <v>Pino de aço 1/4 (6,35)x250</v>
          </cell>
          <cell r="C498" t="str">
            <v>un</v>
          </cell>
          <cell r="D498">
            <v>0.4</v>
          </cell>
        </row>
        <row r="499">
          <cell r="A499" t="str">
            <v>257</v>
          </cell>
          <cell r="B499" t="str">
            <v>Pintor</v>
          </cell>
          <cell r="C499" t="str">
            <v>h</v>
          </cell>
          <cell r="D499">
            <v>4.9819200000000006</v>
          </cell>
          <cell r="E499" t="str">
            <v>Incluindo encargos sociais</v>
          </cell>
          <cell r="F499">
            <v>2.4</v>
          </cell>
        </row>
        <row r="500">
          <cell r="A500" t="str">
            <v>627</v>
          </cell>
          <cell r="B500" t="str">
            <v xml:space="preserve">Piso basalto serrado  levigado </v>
          </cell>
          <cell r="C500" t="str">
            <v>m2</v>
          </cell>
          <cell r="D500">
            <v>50</v>
          </cell>
        </row>
        <row r="501">
          <cell r="A501" t="str">
            <v>258</v>
          </cell>
          <cell r="B501" t="str">
            <v>Piso cerâmico 30x30 extra (PEI-4) INTERNO</v>
          </cell>
          <cell r="C501" t="str">
            <v>m2</v>
          </cell>
          <cell r="D501">
            <v>7</v>
          </cell>
          <cell r="E501" t="str">
            <v>Incluindo transporte BELLA GRES</v>
          </cell>
        </row>
        <row r="502">
          <cell r="A502" t="str">
            <v>625</v>
          </cell>
          <cell r="B502" t="str">
            <v>Piso cerâmico 30x30 PEI 5  externo</v>
          </cell>
          <cell r="C502" t="str">
            <v>m2</v>
          </cell>
          <cell r="D502">
            <v>8</v>
          </cell>
          <cell r="E502" t="str">
            <v>Incluindo transporte  (BELLA GRESS)</v>
          </cell>
        </row>
        <row r="503">
          <cell r="A503" t="str">
            <v>637</v>
          </cell>
          <cell r="B503" t="str">
            <v>Piso de borracha pastilhado 2mm  cinza</v>
          </cell>
          <cell r="C503" t="str">
            <v>m2</v>
          </cell>
          <cell r="D503">
            <v>18.5</v>
          </cell>
        </row>
        <row r="504">
          <cell r="A504" t="str">
            <v>636</v>
          </cell>
          <cell r="B504" t="str">
            <v>Piso de borracha pastilhado 2mm  preto</v>
          </cell>
          <cell r="C504" t="str">
            <v>m2</v>
          </cell>
          <cell r="D504">
            <v>11</v>
          </cell>
        </row>
        <row r="505">
          <cell r="A505" t="str">
            <v>626</v>
          </cell>
          <cell r="B505" t="str">
            <v>Piso granito rústico (23x11,5)</v>
          </cell>
          <cell r="C505" t="str">
            <v>m2</v>
          </cell>
          <cell r="D505">
            <v>11</v>
          </cell>
        </row>
        <row r="506">
          <cell r="A506" t="str">
            <v>623</v>
          </cell>
          <cell r="B506" t="str">
            <v>Piso pastilhado 50x50 100% borracha cinza</v>
          </cell>
          <cell r="C506" t="str">
            <v>m2</v>
          </cell>
          <cell r="D506">
            <v>15.98</v>
          </cell>
        </row>
        <row r="507">
          <cell r="A507" t="str">
            <v>622</v>
          </cell>
          <cell r="B507" t="str">
            <v>Piso pastilhado 50x50 100% borracha preto</v>
          </cell>
          <cell r="C507" t="str">
            <v>m2</v>
          </cell>
          <cell r="D507">
            <v>9.5</v>
          </cell>
        </row>
        <row r="508">
          <cell r="A508" t="str">
            <v>693</v>
          </cell>
          <cell r="B508" t="str">
            <v>Piso Revelux 45x45 cinza</v>
          </cell>
          <cell r="C508" t="str">
            <v>m2</v>
          </cell>
          <cell r="D508">
            <v>11.4</v>
          </cell>
        </row>
        <row r="509">
          <cell r="A509" t="str">
            <v>695</v>
          </cell>
          <cell r="B509" t="str">
            <v>Piso Revelux 45x45 grafite</v>
          </cell>
          <cell r="C509" t="str">
            <v>m2</v>
          </cell>
          <cell r="D509">
            <v>15.4</v>
          </cell>
        </row>
        <row r="510">
          <cell r="A510" t="str">
            <v>694</v>
          </cell>
          <cell r="B510" t="str">
            <v>Piso Revelux 45x45 Vermelho</v>
          </cell>
          <cell r="C510" t="str">
            <v>m2</v>
          </cell>
          <cell r="D510">
            <v>16.600000000000001</v>
          </cell>
        </row>
        <row r="511">
          <cell r="A511" t="str">
            <v>259</v>
          </cell>
          <cell r="B511" t="str">
            <v>Piso vinílico 30x30x0,2cm</v>
          </cell>
          <cell r="C511" t="str">
            <v>m2</v>
          </cell>
          <cell r="D511">
            <v>9.4</v>
          </cell>
        </row>
        <row r="512">
          <cell r="A512" t="str">
            <v>260</v>
          </cell>
          <cell r="B512" t="str">
            <v>Placa da obra pintada</v>
          </cell>
          <cell r="C512" t="str">
            <v>m2</v>
          </cell>
          <cell r="D512">
            <v>60</v>
          </cell>
        </row>
        <row r="513">
          <cell r="A513" t="str">
            <v>713</v>
          </cell>
          <cell r="B513" t="str">
            <v>Placa de alumínio fundido 40x50</v>
          </cell>
          <cell r="C513" t="str">
            <v>un</v>
          </cell>
          <cell r="D513">
            <v>350</v>
          </cell>
        </row>
        <row r="514">
          <cell r="A514" t="str">
            <v>712</v>
          </cell>
          <cell r="B514" t="str">
            <v>Placa de bronze  40x50</v>
          </cell>
          <cell r="C514" t="str">
            <v>un</v>
          </cell>
          <cell r="D514">
            <v>654</v>
          </cell>
        </row>
        <row r="515">
          <cell r="A515" t="str">
            <v>633</v>
          </cell>
          <cell r="B515" t="str">
            <v>Placa de saida luminosa</v>
          </cell>
          <cell r="C515" t="str">
            <v>un</v>
          </cell>
          <cell r="D515">
            <v>31.6</v>
          </cell>
        </row>
        <row r="516">
          <cell r="A516" t="str">
            <v>261</v>
          </cell>
          <cell r="B516" t="str">
            <v>Plafon com globo leitoso</v>
          </cell>
          <cell r="C516" t="str">
            <v>un</v>
          </cell>
          <cell r="D516">
            <v>7</v>
          </cell>
        </row>
        <row r="517">
          <cell r="A517" t="str">
            <v>546</v>
          </cell>
          <cell r="B517" t="str">
            <v>Plug  3 pino chato para chuveiro</v>
          </cell>
          <cell r="C517" t="str">
            <v>un</v>
          </cell>
          <cell r="D517">
            <v>3.9</v>
          </cell>
        </row>
        <row r="518">
          <cell r="A518" t="str">
            <v>498</v>
          </cell>
          <cell r="B518" t="str">
            <v>Pó de pedra</v>
          </cell>
          <cell r="C518" t="str">
            <v>m3</v>
          </cell>
          <cell r="D518">
            <v>24.17</v>
          </cell>
        </row>
        <row r="519">
          <cell r="A519" t="str">
            <v>262</v>
          </cell>
          <cell r="B519" t="str">
            <v>Poliuretano 3cm</v>
          </cell>
          <cell r="C519" t="str">
            <v>m2</v>
          </cell>
          <cell r="D519">
            <v>3.8</v>
          </cell>
        </row>
        <row r="520">
          <cell r="A520" t="str">
            <v>263</v>
          </cell>
          <cell r="B520" t="str">
            <v>Porta alu. 400x240 fosco</v>
          </cell>
          <cell r="C520" t="str">
            <v>un</v>
          </cell>
          <cell r="D520">
            <v>1392</v>
          </cell>
          <cell r="E520" t="str">
            <v>anodizado+15%, eletrostática+30%</v>
          </cell>
        </row>
        <row r="521">
          <cell r="A521" t="str">
            <v>642</v>
          </cell>
          <cell r="B521" t="str">
            <v>Porta blindex 200x210 completa</v>
          </cell>
          <cell r="C521" t="str">
            <v>un</v>
          </cell>
          <cell r="D521">
            <v>649</v>
          </cell>
        </row>
        <row r="522">
          <cell r="A522" t="str">
            <v>483</v>
          </cell>
          <cell r="B522" t="str">
            <v>Porta de alum. 80x210 basculante e vidro</v>
          </cell>
          <cell r="C522" t="str">
            <v>un</v>
          </cell>
          <cell r="D522">
            <v>292</v>
          </cell>
          <cell r="E522" t="str">
            <v>Pré-fabricadas</v>
          </cell>
        </row>
        <row r="523">
          <cell r="A523" t="str">
            <v>422</v>
          </cell>
          <cell r="B523" t="str">
            <v>Porta de alumínio e vidro</v>
          </cell>
          <cell r="C523" t="str">
            <v>m2</v>
          </cell>
          <cell r="D523">
            <v>145</v>
          </cell>
        </row>
        <row r="524">
          <cell r="A524" t="str">
            <v>421</v>
          </cell>
          <cell r="B524" t="str">
            <v>Porta de alumínio tipo veneziana</v>
          </cell>
          <cell r="C524" t="str">
            <v>m2</v>
          </cell>
          <cell r="D524">
            <v>135</v>
          </cell>
        </row>
        <row r="525">
          <cell r="A525" t="str">
            <v>696</v>
          </cell>
          <cell r="B525" t="str">
            <v>Porta de madeira 110x310 com bandeira</v>
          </cell>
          <cell r="C525" t="str">
            <v>un</v>
          </cell>
          <cell r="D525">
            <v>220</v>
          </cell>
          <cell r="E525" t="str">
            <v>2 folhas 55x250 e bandeira 110x60</v>
          </cell>
        </row>
        <row r="526">
          <cell r="A526" t="str">
            <v>484</v>
          </cell>
          <cell r="B526" t="str">
            <v>Porta de PVC sanfonada 80x210</v>
          </cell>
          <cell r="C526" t="str">
            <v>un</v>
          </cell>
          <cell r="D526">
            <v>69.900000000000006</v>
          </cell>
        </row>
        <row r="527">
          <cell r="A527" t="str">
            <v>264</v>
          </cell>
          <cell r="B527" t="str">
            <v>Porta externa 100x210</v>
          </cell>
          <cell r="C527" t="str">
            <v>un</v>
          </cell>
          <cell r="D527">
            <v>90</v>
          </cell>
        </row>
        <row r="528">
          <cell r="A528" t="str">
            <v>265</v>
          </cell>
          <cell r="B528" t="str">
            <v>Porta externa 80x210</v>
          </cell>
          <cell r="C528" t="str">
            <v>un</v>
          </cell>
          <cell r="D528">
            <v>60</v>
          </cell>
        </row>
        <row r="529">
          <cell r="A529" t="str">
            <v>266</v>
          </cell>
          <cell r="B529" t="str">
            <v>Porta externa 90x210</v>
          </cell>
          <cell r="C529" t="str">
            <v>un</v>
          </cell>
          <cell r="D529">
            <v>80</v>
          </cell>
        </row>
        <row r="530">
          <cell r="A530" t="str">
            <v>267</v>
          </cell>
          <cell r="B530" t="str">
            <v>Porta interna semioca 100x210</v>
          </cell>
          <cell r="C530" t="str">
            <v>un</v>
          </cell>
          <cell r="D530">
            <v>40</v>
          </cell>
        </row>
        <row r="531">
          <cell r="A531" t="str">
            <v>268</v>
          </cell>
          <cell r="B531" t="str">
            <v>Porta interna semioca 60x210</v>
          </cell>
          <cell r="C531" t="str">
            <v>un</v>
          </cell>
          <cell r="D531">
            <v>25</v>
          </cell>
        </row>
        <row r="532">
          <cell r="A532" t="str">
            <v>269</v>
          </cell>
          <cell r="B532" t="str">
            <v>Porta interna semioca 70x210</v>
          </cell>
          <cell r="C532" t="str">
            <v>un</v>
          </cell>
          <cell r="D532">
            <v>30</v>
          </cell>
        </row>
        <row r="533">
          <cell r="A533" t="str">
            <v>270</v>
          </cell>
          <cell r="B533" t="str">
            <v>Porta interna semioca 80x210</v>
          </cell>
          <cell r="C533" t="str">
            <v>un</v>
          </cell>
          <cell r="D533">
            <v>33</v>
          </cell>
        </row>
        <row r="534">
          <cell r="A534" t="str">
            <v>271</v>
          </cell>
          <cell r="B534" t="str">
            <v>Porta interna semioca 90x210</v>
          </cell>
          <cell r="C534" t="str">
            <v>un</v>
          </cell>
          <cell r="D534">
            <v>38</v>
          </cell>
        </row>
        <row r="535">
          <cell r="A535" t="str">
            <v>272</v>
          </cell>
          <cell r="B535" t="str">
            <v>Porta venez. alu. 70x210 fosco</v>
          </cell>
          <cell r="C535" t="str">
            <v>un</v>
          </cell>
          <cell r="D535">
            <v>198.45</v>
          </cell>
          <cell r="E535" t="str">
            <v>anodizado+15%, eletrostática+30%</v>
          </cell>
        </row>
        <row r="536">
          <cell r="A536" t="str">
            <v>396</v>
          </cell>
          <cell r="B536" t="str">
            <v>Portão ferro zincado</v>
          </cell>
          <cell r="C536" t="str">
            <v>m2</v>
          </cell>
          <cell r="D536">
            <v>40</v>
          </cell>
        </row>
        <row r="537">
          <cell r="A537" t="str">
            <v>273</v>
          </cell>
          <cell r="B537" t="str">
            <v>Poste de concreto 6,00m</v>
          </cell>
          <cell r="C537" t="str">
            <v>un</v>
          </cell>
          <cell r="D537">
            <v>68</v>
          </cell>
        </row>
        <row r="538">
          <cell r="A538" t="str">
            <v>438</v>
          </cell>
          <cell r="B538" t="str">
            <v>Poste de eucalipto autoclavado 20cm</v>
          </cell>
          <cell r="C538" t="str">
            <v>ml</v>
          </cell>
          <cell r="D538">
            <v>12.56</v>
          </cell>
        </row>
        <row r="539">
          <cell r="A539" t="str">
            <v>437</v>
          </cell>
          <cell r="B539" t="str">
            <v xml:space="preserve">Poste de eucalipto autoclavado 30cm </v>
          </cell>
          <cell r="C539" t="str">
            <v>ml</v>
          </cell>
          <cell r="D539">
            <v>28.26</v>
          </cell>
        </row>
        <row r="540">
          <cell r="A540" t="str">
            <v>274</v>
          </cell>
          <cell r="B540" t="str">
            <v>Prego 13x15</v>
          </cell>
          <cell r="C540" t="str">
            <v>kg</v>
          </cell>
          <cell r="D540">
            <v>1.7</v>
          </cell>
        </row>
        <row r="541">
          <cell r="A541" t="str">
            <v>275</v>
          </cell>
          <cell r="B541" t="str">
            <v>Prego 17x27</v>
          </cell>
          <cell r="C541" t="str">
            <v>kg</v>
          </cell>
          <cell r="D541">
            <v>1.9</v>
          </cell>
        </row>
        <row r="542">
          <cell r="A542" t="str">
            <v>276</v>
          </cell>
          <cell r="B542" t="str">
            <v>Prego de aço zincado com arruela</v>
          </cell>
          <cell r="C542" t="str">
            <v>un</v>
          </cell>
          <cell r="D542">
            <v>0.18</v>
          </cell>
        </row>
        <row r="543">
          <cell r="A543" t="str">
            <v>724</v>
          </cell>
          <cell r="B543" t="str">
            <v>Projetor com lâmpada vapor de sódio 250W</v>
          </cell>
          <cell r="C543" t="str">
            <v>un</v>
          </cell>
          <cell r="D543">
            <v>118.35</v>
          </cell>
        </row>
        <row r="544">
          <cell r="A544" t="str">
            <v>725</v>
          </cell>
          <cell r="B544" t="str">
            <v>Projetor com lâmpada vapormetálico 150W</v>
          </cell>
          <cell r="C544" t="str">
            <v>un</v>
          </cell>
          <cell r="D544">
            <v>150.35</v>
          </cell>
        </row>
        <row r="545">
          <cell r="A545" t="str">
            <v>653</v>
          </cell>
          <cell r="B545" t="str">
            <v>Projetor para lâmpada halógena peq.</v>
          </cell>
          <cell r="C545" t="str">
            <v>un</v>
          </cell>
          <cell r="D545">
            <v>15</v>
          </cell>
        </row>
        <row r="546">
          <cell r="A546" t="str">
            <v>435</v>
          </cell>
          <cell r="B546" t="str">
            <v>Projetor reto para lâmpada halógena</v>
          </cell>
          <cell r="C546" t="str">
            <v>un</v>
          </cell>
          <cell r="D546">
            <v>21.89</v>
          </cell>
        </row>
        <row r="547">
          <cell r="A547" t="str">
            <v>499</v>
          </cell>
          <cell r="B547" t="str">
            <v>Purificador de ar</v>
          </cell>
          <cell r="C547" t="str">
            <v>h</v>
          </cell>
          <cell r="D547">
            <v>24.78</v>
          </cell>
        </row>
        <row r="548">
          <cell r="A548" t="str">
            <v>277</v>
          </cell>
          <cell r="B548" t="str">
            <v>Quadro medição alu. monofásico</v>
          </cell>
          <cell r="C548" t="str">
            <v>un</v>
          </cell>
          <cell r="D548">
            <v>11.88</v>
          </cell>
        </row>
        <row r="549">
          <cell r="A549" t="str">
            <v>278</v>
          </cell>
          <cell r="B549" t="str">
            <v>Quadro medição alu. trifásico</v>
          </cell>
          <cell r="C549" t="str">
            <v>un</v>
          </cell>
          <cell r="D549">
            <v>31.68</v>
          </cell>
        </row>
        <row r="550">
          <cell r="A550" t="str">
            <v>279</v>
          </cell>
          <cell r="B550" t="str">
            <v>Ralo sifonado 100x40</v>
          </cell>
          <cell r="C550" t="str">
            <v>un</v>
          </cell>
          <cell r="D550">
            <v>1.6</v>
          </cell>
        </row>
        <row r="551">
          <cell r="A551" t="str">
            <v>280</v>
          </cell>
          <cell r="B551" t="str">
            <v>Reator de partida rápida 1x20w</v>
          </cell>
          <cell r="C551" t="str">
            <v>un</v>
          </cell>
          <cell r="D551">
            <v>10</v>
          </cell>
        </row>
        <row r="552">
          <cell r="A552" t="str">
            <v>281</v>
          </cell>
          <cell r="B552" t="str">
            <v>Reator de partida rápida 1x40</v>
          </cell>
          <cell r="C552" t="str">
            <v>un</v>
          </cell>
          <cell r="D552">
            <v>10</v>
          </cell>
        </row>
        <row r="553">
          <cell r="A553" t="str">
            <v>282</v>
          </cell>
          <cell r="B553" t="str">
            <v>Reator de partida rápida 2x20w</v>
          </cell>
          <cell r="C553" t="str">
            <v>un</v>
          </cell>
          <cell r="D553">
            <v>15</v>
          </cell>
        </row>
        <row r="554">
          <cell r="A554" t="str">
            <v>283</v>
          </cell>
          <cell r="B554" t="str">
            <v>Reator de partida rápida 2x40w</v>
          </cell>
          <cell r="C554" t="str">
            <v>un</v>
          </cell>
          <cell r="D554">
            <v>15</v>
          </cell>
        </row>
        <row r="555">
          <cell r="A555" t="str">
            <v>537</v>
          </cell>
          <cell r="B555" t="str">
            <v>Receptáculo de porcelana</v>
          </cell>
          <cell r="C555" t="str">
            <v>un</v>
          </cell>
          <cell r="D555">
            <v>1</v>
          </cell>
        </row>
        <row r="556">
          <cell r="A556" t="str">
            <v>710</v>
          </cell>
          <cell r="B556" t="str">
            <v>Rede de poliamida malha 11</v>
          </cell>
          <cell r="C556" t="str">
            <v>m2</v>
          </cell>
          <cell r="D556">
            <v>2.6</v>
          </cell>
        </row>
        <row r="557">
          <cell r="A557" t="str">
            <v>709</v>
          </cell>
          <cell r="B557" t="str">
            <v>Rede de poliester malha 11</v>
          </cell>
          <cell r="C557" t="str">
            <v>m2</v>
          </cell>
          <cell r="D557">
            <v>2.1</v>
          </cell>
        </row>
        <row r="558">
          <cell r="A558" t="str">
            <v>708</v>
          </cell>
          <cell r="B558" t="str">
            <v>Rede de polietileno malha 11</v>
          </cell>
          <cell r="C558" t="str">
            <v>m2</v>
          </cell>
          <cell r="D558">
            <v>1.7</v>
          </cell>
        </row>
        <row r="559">
          <cell r="A559" t="str">
            <v>432</v>
          </cell>
          <cell r="B559" t="str">
            <v>Refleor de alumínio</v>
          </cell>
          <cell r="C559" t="str">
            <v>un</v>
          </cell>
          <cell r="D559">
            <v>13.4</v>
          </cell>
        </row>
        <row r="560">
          <cell r="A560" t="str">
            <v>723</v>
          </cell>
          <cell r="B560" t="str">
            <v>Refletor Cartel com uma lâmpada mista 160W</v>
          </cell>
          <cell r="C560" t="str">
            <v>un</v>
          </cell>
          <cell r="D560">
            <v>30.92</v>
          </cell>
        </row>
        <row r="561">
          <cell r="A561" t="str">
            <v>601</v>
          </cell>
          <cell r="B561" t="str">
            <v>Registro acabamento cromado 1 1/2"</v>
          </cell>
          <cell r="C561" t="str">
            <v>un</v>
          </cell>
          <cell r="D561">
            <v>11.2</v>
          </cell>
        </row>
        <row r="562">
          <cell r="A562" t="str">
            <v>600</v>
          </cell>
          <cell r="B562" t="str">
            <v>Registro acabamento cromado 1"</v>
          </cell>
          <cell r="C562" t="str">
            <v>un</v>
          </cell>
          <cell r="D562">
            <v>7.8</v>
          </cell>
        </row>
        <row r="563">
          <cell r="A563" t="str">
            <v>599</v>
          </cell>
          <cell r="B563" t="str">
            <v>Registro acabamento cromado 3/4"</v>
          </cell>
          <cell r="C563" t="str">
            <v>un</v>
          </cell>
          <cell r="D563">
            <v>7.8</v>
          </cell>
        </row>
        <row r="564">
          <cell r="A564" t="str">
            <v>603</v>
          </cell>
          <cell r="B564" t="str">
            <v>Registro acabamento cromado 3/4"</v>
          </cell>
          <cell r="C564" t="str">
            <v>un</v>
          </cell>
          <cell r="D564">
            <v>7.8</v>
          </cell>
        </row>
        <row r="565">
          <cell r="A565" t="str">
            <v>284</v>
          </cell>
          <cell r="B565" t="str">
            <v>Registro de gaveta 1 1/2 bruto</v>
          </cell>
          <cell r="C565" t="str">
            <v>un</v>
          </cell>
          <cell r="D565">
            <v>14.4</v>
          </cell>
        </row>
        <row r="566">
          <cell r="A566" t="str">
            <v>285</v>
          </cell>
          <cell r="B566" t="str">
            <v>Registro de gaveta 1 bruto</v>
          </cell>
          <cell r="C566" t="str">
            <v>un</v>
          </cell>
          <cell r="D566">
            <v>7.6</v>
          </cell>
        </row>
        <row r="567">
          <cell r="A567" t="str">
            <v>286</v>
          </cell>
          <cell r="B567" t="str">
            <v>Registro de gaveta 2 1/2 bruto</v>
          </cell>
          <cell r="C567" t="str">
            <v>un</v>
          </cell>
          <cell r="D567">
            <v>48</v>
          </cell>
        </row>
        <row r="568">
          <cell r="A568" t="str">
            <v>287</v>
          </cell>
          <cell r="B568" t="str">
            <v>Registro de gaveta 3/4 canopla</v>
          </cell>
          <cell r="C568" t="str">
            <v>un</v>
          </cell>
          <cell r="D568">
            <v>16.600000000000001</v>
          </cell>
        </row>
        <row r="569">
          <cell r="A569" t="str">
            <v>288</v>
          </cell>
          <cell r="B569" t="str">
            <v>Registro de pressão 3/4 canopla</v>
          </cell>
          <cell r="C569" t="str">
            <v>un</v>
          </cell>
          <cell r="D569">
            <v>17.600000000000001</v>
          </cell>
        </row>
        <row r="570">
          <cell r="A570" t="str">
            <v>602</v>
          </cell>
          <cell r="B570" t="str">
            <v>Registro de pressão base 3/4"</v>
          </cell>
          <cell r="C570" t="str">
            <v>un</v>
          </cell>
          <cell r="D570">
            <v>9.8000000000000007</v>
          </cell>
        </row>
        <row r="571">
          <cell r="A571" t="str">
            <v>598</v>
          </cell>
          <cell r="B571" t="str">
            <v>Registro gaveta base 1 1/2"</v>
          </cell>
          <cell r="C571" t="str">
            <v>un</v>
          </cell>
          <cell r="D571">
            <v>16.100000000000001</v>
          </cell>
        </row>
        <row r="572">
          <cell r="A572" t="str">
            <v>597</v>
          </cell>
          <cell r="B572" t="str">
            <v>Registro gaveta base 1"</v>
          </cell>
          <cell r="C572" t="str">
            <v>un</v>
          </cell>
          <cell r="D572">
            <v>11</v>
          </cell>
        </row>
        <row r="573">
          <cell r="A573" t="str">
            <v>596</v>
          </cell>
          <cell r="B573" t="str">
            <v>Registro gaveta base 3/4"</v>
          </cell>
          <cell r="C573" t="str">
            <v>un</v>
          </cell>
          <cell r="D573">
            <v>8.8000000000000007</v>
          </cell>
        </row>
        <row r="574">
          <cell r="A574" t="str">
            <v>644</v>
          </cell>
          <cell r="B574" t="str">
            <v>Registro globo 2 1/2" para hidrante</v>
          </cell>
          <cell r="C574" t="str">
            <v>un</v>
          </cell>
          <cell r="D574">
            <v>31</v>
          </cell>
        </row>
        <row r="575">
          <cell r="A575" t="str">
            <v>289</v>
          </cell>
          <cell r="B575" t="str">
            <v>Rejunte preto junta larga</v>
          </cell>
          <cell r="C575" t="str">
            <v>kg</v>
          </cell>
          <cell r="D575">
            <v>0.76</v>
          </cell>
        </row>
        <row r="576">
          <cell r="A576" t="str">
            <v>290</v>
          </cell>
          <cell r="B576" t="str">
            <v>Resina acrílica</v>
          </cell>
          <cell r="C576" t="str">
            <v>li</v>
          </cell>
          <cell r="D576">
            <v>3.82</v>
          </cell>
        </row>
        <row r="577">
          <cell r="A577" t="str">
            <v>415</v>
          </cell>
          <cell r="B577" t="str">
            <v>Retroescavadeira  MF 86</v>
          </cell>
          <cell r="C577" t="str">
            <v>h</v>
          </cell>
          <cell r="D577">
            <v>26.6</v>
          </cell>
        </row>
        <row r="578">
          <cell r="A578" t="str">
            <v>291</v>
          </cell>
          <cell r="B578" t="str">
            <v>Rodaforro de PVC para forro</v>
          </cell>
          <cell r="C578" t="str">
            <v>ml</v>
          </cell>
          <cell r="D578">
            <v>1.5</v>
          </cell>
        </row>
        <row r="579">
          <cell r="A579" t="str">
            <v>292</v>
          </cell>
          <cell r="B579" t="str">
            <v>Rodapé de madeira 7cm</v>
          </cell>
          <cell r="C579" t="str">
            <v>ml</v>
          </cell>
          <cell r="D579">
            <v>1.7</v>
          </cell>
        </row>
        <row r="580">
          <cell r="A580" t="str">
            <v>639</v>
          </cell>
          <cell r="B580" t="str">
            <v>Rodapé vinílico 7,5cm</v>
          </cell>
          <cell r="C580" t="str">
            <v>m</v>
          </cell>
          <cell r="D580">
            <v>1.65</v>
          </cell>
        </row>
        <row r="581">
          <cell r="A581" t="str">
            <v>293</v>
          </cell>
          <cell r="B581" t="str">
            <v>Rolo compactador</v>
          </cell>
          <cell r="C581" t="str">
            <v>h</v>
          </cell>
          <cell r="D581">
            <v>11</v>
          </cell>
        </row>
        <row r="582">
          <cell r="A582" t="str">
            <v>519</v>
          </cell>
          <cell r="B582" t="str">
            <v>Rolo de Pneus</v>
          </cell>
          <cell r="C582" t="str">
            <v>h</v>
          </cell>
          <cell r="D582">
            <v>40</v>
          </cell>
        </row>
        <row r="583">
          <cell r="A583" t="str">
            <v>666</v>
          </cell>
          <cell r="B583" t="str">
            <v>Rolo esponja 9cm</v>
          </cell>
          <cell r="C583" t="str">
            <v>un</v>
          </cell>
          <cell r="D583">
            <v>1.2</v>
          </cell>
        </row>
        <row r="584">
          <cell r="A584" t="str">
            <v>663</v>
          </cell>
          <cell r="B584" t="str">
            <v>Rolo lã de carneiro 23cm sem cabo</v>
          </cell>
          <cell r="C584" t="str">
            <v>un</v>
          </cell>
          <cell r="D584">
            <v>7.3</v>
          </cell>
        </row>
        <row r="585">
          <cell r="A585" t="str">
            <v>294</v>
          </cell>
          <cell r="B585" t="str">
            <v>Saboneteira de louça 15x15</v>
          </cell>
          <cell r="C585" t="str">
            <v>un</v>
          </cell>
          <cell r="D585">
            <v>7.2</v>
          </cell>
        </row>
        <row r="586">
          <cell r="A586" t="str">
            <v>295</v>
          </cell>
          <cell r="B586" t="str">
            <v>Saboneteira giratória</v>
          </cell>
          <cell r="C586" t="str">
            <v>un</v>
          </cell>
          <cell r="D586">
            <v>8</v>
          </cell>
        </row>
        <row r="587">
          <cell r="A587" t="str">
            <v>296</v>
          </cell>
          <cell r="B587" t="str">
            <v>Saboneteira plástica refil 800ml</v>
          </cell>
          <cell r="C587" t="str">
            <v>un</v>
          </cell>
          <cell r="D587">
            <v>20</v>
          </cell>
        </row>
        <row r="588">
          <cell r="A588" t="str">
            <v>297</v>
          </cell>
          <cell r="B588" t="str">
            <v>Saibro - posto obra</v>
          </cell>
          <cell r="C588" t="str">
            <v>m3</v>
          </cell>
          <cell r="D588">
            <v>5.5</v>
          </cell>
          <cell r="E588" t="str">
            <v>Sem empolamento</v>
          </cell>
        </row>
        <row r="589">
          <cell r="A589" t="str">
            <v>298</v>
          </cell>
          <cell r="B589" t="str">
            <v>Selador acrílico</v>
          </cell>
          <cell r="C589" t="str">
            <v>li</v>
          </cell>
          <cell r="D589">
            <v>2.61</v>
          </cell>
        </row>
        <row r="590">
          <cell r="A590" t="str">
            <v>299</v>
          </cell>
          <cell r="B590" t="str">
            <v>Selador PVA</v>
          </cell>
          <cell r="C590" t="str">
            <v>li</v>
          </cell>
          <cell r="D590">
            <v>1.75</v>
          </cell>
        </row>
        <row r="591">
          <cell r="A591" t="str">
            <v>300</v>
          </cell>
          <cell r="B591" t="str">
            <v>Servente</v>
          </cell>
          <cell r="C591" t="str">
            <v>h</v>
          </cell>
          <cell r="D591">
            <v>3.2382480000000005</v>
          </cell>
          <cell r="E591" t="str">
            <v>Incluindo encargos sociais</v>
          </cell>
          <cell r="F591">
            <v>1.56</v>
          </cell>
        </row>
        <row r="592">
          <cell r="A592" t="str">
            <v>301</v>
          </cell>
          <cell r="B592" t="str">
            <v>Sikadur 32</v>
          </cell>
          <cell r="C592" t="str">
            <v>kg</v>
          </cell>
          <cell r="D592">
            <v>11.26</v>
          </cell>
        </row>
        <row r="593">
          <cell r="A593" t="str">
            <v>302</v>
          </cell>
          <cell r="B593" t="str">
            <v>Silicone líquido</v>
          </cell>
          <cell r="C593" t="str">
            <v>li</v>
          </cell>
          <cell r="D593">
            <v>6.3</v>
          </cell>
        </row>
        <row r="594">
          <cell r="A594" t="str">
            <v>632</v>
          </cell>
          <cell r="B594" t="str">
            <v>Sinalizador de saída de emergência</v>
          </cell>
          <cell r="C594" t="str">
            <v>un</v>
          </cell>
          <cell r="D594">
            <v>31.6</v>
          </cell>
        </row>
        <row r="595">
          <cell r="A595" t="str">
            <v>303</v>
          </cell>
          <cell r="B595" t="str">
            <v>Solvente</v>
          </cell>
          <cell r="C595" t="str">
            <v>li</v>
          </cell>
          <cell r="D595">
            <v>2</v>
          </cell>
        </row>
        <row r="596">
          <cell r="A596" t="str">
            <v>304</v>
          </cell>
          <cell r="B596" t="str">
            <v>Sumidouro 0,90x0,90</v>
          </cell>
          <cell r="C596" t="str">
            <v>un</v>
          </cell>
          <cell r="D596">
            <v>30</v>
          </cell>
        </row>
        <row r="597">
          <cell r="A597" t="str">
            <v>306</v>
          </cell>
          <cell r="B597" t="str">
            <v>Suporte de PVC para calha</v>
          </cell>
          <cell r="C597" t="str">
            <v>un</v>
          </cell>
          <cell r="D597">
            <v>1.8</v>
          </cell>
        </row>
        <row r="598">
          <cell r="A598" t="str">
            <v>535</v>
          </cell>
          <cell r="B598" t="str">
            <v>Suporte metálico para extintor</v>
          </cell>
          <cell r="C598" t="str">
            <v>un</v>
          </cell>
          <cell r="D598">
            <v>1</v>
          </cell>
        </row>
        <row r="599">
          <cell r="A599" t="str">
            <v>307</v>
          </cell>
          <cell r="B599" t="str">
            <v>Suporte zincado para calha PVC</v>
          </cell>
          <cell r="C599" t="str">
            <v>un</v>
          </cell>
          <cell r="D599">
            <v>2.2000000000000002</v>
          </cell>
        </row>
        <row r="600">
          <cell r="A600" t="str">
            <v>308</v>
          </cell>
          <cell r="B600" t="str">
            <v>Tábua de assoalho 15x2,5</v>
          </cell>
          <cell r="C600" t="str">
            <v>m2</v>
          </cell>
          <cell r="D600">
            <v>16.100000000000001</v>
          </cell>
        </row>
        <row r="601">
          <cell r="A601" t="str">
            <v>309</v>
          </cell>
          <cell r="B601" t="str">
            <v>Taco de madeira 7x21</v>
          </cell>
          <cell r="C601" t="str">
            <v>m2</v>
          </cell>
          <cell r="D601">
            <v>10.5</v>
          </cell>
        </row>
        <row r="602">
          <cell r="A602" t="str">
            <v>464</v>
          </cell>
          <cell r="B602" t="str">
            <v>Tampa circular de FF 60</v>
          </cell>
          <cell r="C602" t="str">
            <v>un</v>
          </cell>
          <cell r="D602">
            <v>100</v>
          </cell>
        </row>
        <row r="603">
          <cell r="A603" t="str">
            <v>643</v>
          </cell>
          <cell r="B603" t="str">
            <v>Tampa de ferro fundido para hidrante</v>
          </cell>
          <cell r="C603" t="str">
            <v>un</v>
          </cell>
          <cell r="D603">
            <v>30</v>
          </cell>
        </row>
        <row r="604">
          <cell r="A604" t="str">
            <v>310</v>
          </cell>
          <cell r="B604" t="str">
            <v>Tampo circular ferro 600mm</v>
          </cell>
          <cell r="C604" t="str">
            <v>un</v>
          </cell>
          <cell r="D604">
            <v>97.05</v>
          </cell>
        </row>
        <row r="605">
          <cell r="A605" t="str">
            <v>312</v>
          </cell>
          <cell r="B605" t="str">
            <v>Tampo inoxidável 1,20x60 cuba sim.</v>
          </cell>
          <cell r="C605" t="str">
            <v>un</v>
          </cell>
          <cell r="D605">
            <v>86.5</v>
          </cell>
        </row>
        <row r="606">
          <cell r="A606" t="str">
            <v>313</v>
          </cell>
          <cell r="B606" t="str">
            <v>Tampo inoxidável 180x60 cuba dupla</v>
          </cell>
          <cell r="C606" t="str">
            <v>un</v>
          </cell>
          <cell r="D606">
            <v>173.2</v>
          </cell>
        </row>
        <row r="607">
          <cell r="A607" t="str">
            <v>503</v>
          </cell>
          <cell r="B607" t="str">
            <v>Tanque de asfalto com maçarico</v>
          </cell>
          <cell r="C607" t="str">
            <v>h</v>
          </cell>
          <cell r="D607">
            <v>2.76</v>
          </cell>
        </row>
        <row r="608">
          <cell r="A608" t="str">
            <v>502</v>
          </cell>
          <cell r="B608" t="str">
            <v>Tanque de Asfalto Frio</v>
          </cell>
          <cell r="C608" t="str">
            <v>h</v>
          </cell>
          <cell r="D608">
            <v>1.73</v>
          </cell>
        </row>
        <row r="609">
          <cell r="A609" t="str">
            <v>314</v>
          </cell>
          <cell r="B609" t="str">
            <v>Tanque de louça com coluna 65x57</v>
          </cell>
          <cell r="C609" t="str">
            <v>un</v>
          </cell>
          <cell r="D609">
            <v>105</v>
          </cell>
        </row>
        <row r="610">
          <cell r="A610" t="str">
            <v>315</v>
          </cell>
          <cell r="B610" t="str">
            <v>Tanque pré-moldado de concreto 80x70</v>
          </cell>
          <cell r="C610" t="str">
            <v>un</v>
          </cell>
          <cell r="D610">
            <v>35</v>
          </cell>
        </row>
        <row r="611">
          <cell r="A611" t="str">
            <v>555</v>
          </cell>
          <cell r="B611" t="str">
            <v>Tê 90.º  cobre 15mm</v>
          </cell>
          <cell r="C611" t="str">
            <v>un</v>
          </cell>
          <cell r="D611">
            <v>0.6</v>
          </cell>
        </row>
        <row r="612">
          <cell r="A612" t="str">
            <v>587</v>
          </cell>
          <cell r="B612" t="str">
            <v>Tê 90.º PVC esgoto 100mm</v>
          </cell>
          <cell r="C612" t="str">
            <v>un</v>
          </cell>
          <cell r="D612">
            <v>3</v>
          </cell>
        </row>
        <row r="613">
          <cell r="A613" t="str">
            <v>590</v>
          </cell>
          <cell r="B613" t="str">
            <v>Tê 90.º PVC esgoto 40mm</v>
          </cell>
          <cell r="C613" t="str">
            <v>un</v>
          </cell>
          <cell r="D613">
            <v>0.57999999999999996</v>
          </cell>
        </row>
        <row r="614">
          <cell r="A614" t="str">
            <v>589</v>
          </cell>
          <cell r="B614" t="str">
            <v>Tê 90.º PVC esgoto 50mm</v>
          </cell>
          <cell r="C614" t="str">
            <v>un</v>
          </cell>
          <cell r="D614">
            <v>1.35</v>
          </cell>
        </row>
        <row r="615">
          <cell r="A615" t="str">
            <v>588</v>
          </cell>
          <cell r="B615" t="str">
            <v>Tê 90.º PVC esgoto 75mm</v>
          </cell>
          <cell r="C615" t="str">
            <v>un</v>
          </cell>
          <cell r="D615">
            <v>2.9</v>
          </cell>
        </row>
        <row r="616">
          <cell r="A616" t="str">
            <v>591</v>
          </cell>
          <cell r="B616" t="str">
            <v>Tê 90.º PVC soldável água fria 25mm</v>
          </cell>
          <cell r="C616" t="str">
            <v>un</v>
          </cell>
          <cell r="D616">
            <v>0.24</v>
          </cell>
        </row>
        <row r="617">
          <cell r="A617" t="str">
            <v>592</v>
          </cell>
          <cell r="B617" t="str">
            <v>Tê 90.º PVC soldável água fria 32mm</v>
          </cell>
          <cell r="C617" t="str">
            <v>un</v>
          </cell>
          <cell r="D617">
            <v>0.67</v>
          </cell>
        </row>
        <row r="618">
          <cell r="A618" t="str">
            <v>593</v>
          </cell>
          <cell r="B618" t="str">
            <v>Tê 90.º PVC soldável água fria 40mm</v>
          </cell>
          <cell r="C618" t="str">
            <v>un</v>
          </cell>
          <cell r="D618">
            <v>1.68</v>
          </cell>
        </row>
        <row r="619">
          <cell r="A619" t="str">
            <v>594</v>
          </cell>
          <cell r="B619" t="str">
            <v>Tê 90.º PVC soldável água fria 50mm</v>
          </cell>
          <cell r="C619" t="str">
            <v>un</v>
          </cell>
          <cell r="D619">
            <v>1.8</v>
          </cell>
        </row>
        <row r="620">
          <cell r="A620" t="str">
            <v>595</v>
          </cell>
          <cell r="B620" t="str">
            <v>Tê 90.º PVC soldável água fria 60mm</v>
          </cell>
          <cell r="C620" t="str">
            <v>un</v>
          </cell>
          <cell r="D620">
            <v>6.8</v>
          </cell>
        </row>
        <row r="621">
          <cell r="A621" t="str">
            <v>575</v>
          </cell>
          <cell r="B621" t="str">
            <v>Tê Galvanizado 90.º  1 1/2"</v>
          </cell>
          <cell r="C621" t="str">
            <v>un</v>
          </cell>
          <cell r="D621">
            <v>3.95</v>
          </cell>
        </row>
        <row r="622">
          <cell r="A622" t="str">
            <v>574</v>
          </cell>
          <cell r="B622" t="str">
            <v>Tê Galvanizado 90.º  1"</v>
          </cell>
          <cell r="C622" t="str">
            <v>un</v>
          </cell>
          <cell r="D622">
            <v>2.2000000000000002</v>
          </cell>
        </row>
        <row r="623">
          <cell r="A623" t="str">
            <v>572</v>
          </cell>
          <cell r="B623" t="str">
            <v>Tê Galvanizado 90.º  1/2"</v>
          </cell>
          <cell r="C623" t="str">
            <v>un</v>
          </cell>
          <cell r="D623">
            <v>0.9</v>
          </cell>
        </row>
        <row r="624">
          <cell r="A624" t="str">
            <v>576</v>
          </cell>
          <cell r="B624" t="str">
            <v>Tê Galvanizado 90.º  2"</v>
          </cell>
          <cell r="C624" t="str">
            <v>un</v>
          </cell>
          <cell r="D624">
            <v>7.1</v>
          </cell>
        </row>
        <row r="625">
          <cell r="A625" t="str">
            <v>573</v>
          </cell>
          <cell r="B625" t="str">
            <v>Tê Galvanizado 90.º  3/4"</v>
          </cell>
          <cell r="C625" t="str">
            <v>un</v>
          </cell>
          <cell r="D625">
            <v>1.35</v>
          </cell>
        </row>
        <row r="626">
          <cell r="A626" t="str">
            <v>577</v>
          </cell>
          <cell r="B626" t="str">
            <v>Tê Galvanizado 90.º 2 1/2"</v>
          </cell>
          <cell r="C626" t="str">
            <v>un</v>
          </cell>
          <cell r="D626">
            <v>12.6</v>
          </cell>
        </row>
        <row r="627">
          <cell r="A627" t="str">
            <v>316</v>
          </cell>
          <cell r="B627" t="str">
            <v>Tela arame galvanizado malha 7  fio 12</v>
          </cell>
          <cell r="C627" t="str">
            <v>m2</v>
          </cell>
          <cell r="D627">
            <v>3.5</v>
          </cell>
        </row>
        <row r="628">
          <cell r="A628" t="str">
            <v>487</v>
          </cell>
          <cell r="B628" t="str">
            <v>Tela de Nylon malha 10</v>
          </cell>
          <cell r="C628" t="str">
            <v>m2</v>
          </cell>
          <cell r="D628">
            <v>2</v>
          </cell>
          <cell r="E628" t="str">
            <v>Tela para cobrir quadras de futebol</v>
          </cell>
        </row>
        <row r="629">
          <cell r="A629" t="str">
            <v>317</v>
          </cell>
          <cell r="B629" t="str">
            <v>Tela galvanizada OTIZ malha 3,5 fio 10</v>
          </cell>
          <cell r="C629" t="str">
            <v>m2</v>
          </cell>
          <cell r="D629">
            <v>9</v>
          </cell>
        </row>
        <row r="630">
          <cell r="A630" t="str">
            <v>318</v>
          </cell>
          <cell r="B630" t="str">
            <v>Tela galvanizada OTIZ malha 5 fio 10</v>
          </cell>
          <cell r="C630" t="str">
            <v>m2</v>
          </cell>
          <cell r="D630">
            <v>7.8</v>
          </cell>
        </row>
        <row r="631">
          <cell r="A631" t="str">
            <v>620</v>
          </cell>
          <cell r="B631" t="str">
            <v>Tela malha 60 fio 14 revestido com PVC</v>
          </cell>
          <cell r="C631" t="str">
            <v>m2</v>
          </cell>
          <cell r="D631">
            <v>3.6</v>
          </cell>
        </row>
        <row r="632">
          <cell r="A632" t="str">
            <v>319</v>
          </cell>
          <cell r="B632" t="str">
            <v>Tela soldada CA-60 4,2mm 10x10</v>
          </cell>
          <cell r="C632" t="str">
            <v>m2</v>
          </cell>
          <cell r="D632">
            <v>2.5299999999999998</v>
          </cell>
        </row>
        <row r="633">
          <cell r="A633" t="str">
            <v>320</v>
          </cell>
          <cell r="B633" t="str">
            <v>Telha alumínio ondulada 0,6mm</v>
          </cell>
          <cell r="C633" t="str">
            <v>ml</v>
          </cell>
          <cell r="D633">
            <v>11.23</v>
          </cell>
        </row>
        <row r="634">
          <cell r="A634" t="str">
            <v>321</v>
          </cell>
          <cell r="B634" t="str">
            <v>Telha capa/canal</v>
          </cell>
          <cell r="C634" t="str">
            <v>un</v>
          </cell>
          <cell r="D634">
            <v>0.31</v>
          </cell>
          <cell r="E634" t="str">
            <v>(17telhas/m2)</v>
          </cell>
        </row>
        <row r="635">
          <cell r="A635" t="str">
            <v>322</v>
          </cell>
          <cell r="B635" t="str">
            <v>Telha colonial</v>
          </cell>
          <cell r="C635" t="str">
            <v>un</v>
          </cell>
          <cell r="D635">
            <v>0.22</v>
          </cell>
          <cell r="E635" t="str">
            <v>(25telhas/m2)</v>
          </cell>
        </row>
        <row r="636">
          <cell r="A636" t="str">
            <v>323</v>
          </cell>
          <cell r="B636" t="str">
            <v>Telha de aço zincado trapez. 0,5mm</v>
          </cell>
          <cell r="C636" t="str">
            <v>ml</v>
          </cell>
          <cell r="D636">
            <v>6</v>
          </cell>
        </row>
        <row r="637">
          <cell r="A637" t="str">
            <v>324</v>
          </cell>
          <cell r="B637" t="str">
            <v>Telha fibrocimento kalheta</v>
          </cell>
          <cell r="C637" t="str">
            <v>m2</v>
          </cell>
          <cell r="D637">
            <v>14.52</v>
          </cell>
        </row>
        <row r="638">
          <cell r="A638" t="str">
            <v>325</v>
          </cell>
          <cell r="B638" t="str">
            <v>Telha fibrocimento kalhetão</v>
          </cell>
          <cell r="C638" t="str">
            <v>m2</v>
          </cell>
          <cell r="D638">
            <v>17.079999999999998</v>
          </cell>
        </row>
        <row r="639">
          <cell r="A639" t="str">
            <v>326</v>
          </cell>
          <cell r="B639" t="str">
            <v>Telha fibrocimento ond. 4mm</v>
          </cell>
          <cell r="C639" t="str">
            <v>m2</v>
          </cell>
          <cell r="D639">
            <v>2.8</v>
          </cell>
        </row>
        <row r="640">
          <cell r="A640" t="str">
            <v>327</v>
          </cell>
          <cell r="B640" t="str">
            <v>Telha fibrocimento ond. 6mm</v>
          </cell>
          <cell r="C640" t="str">
            <v>m2</v>
          </cell>
          <cell r="D640">
            <v>4.91</v>
          </cell>
        </row>
        <row r="641">
          <cell r="A641" t="str">
            <v>328</v>
          </cell>
          <cell r="B641" t="str">
            <v>Telha francesa</v>
          </cell>
          <cell r="C641" t="str">
            <v>un</v>
          </cell>
          <cell r="D641">
            <v>0.25</v>
          </cell>
          <cell r="E641" t="str">
            <v>(17telhas/m2)</v>
          </cell>
        </row>
        <row r="642">
          <cell r="A642" t="str">
            <v>329</v>
          </cell>
          <cell r="B642" t="str">
            <v>Telha plan</v>
          </cell>
          <cell r="C642" t="str">
            <v>un</v>
          </cell>
          <cell r="D642">
            <v>0.22</v>
          </cell>
          <cell r="E642" t="str">
            <v>(26telhas/m2</v>
          </cell>
        </row>
        <row r="643">
          <cell r="A643" t="str">
            <v>660</v>
          </cell>
          <cell r="B643" t="str">
            <v>Telha Romana Branca esmaltada</v>
          </cell>
          <cell r="C643" t="str">
            <v>un</v>
          </cell>
          <cell r="D643">
            <v>0.73</v>
          </cell>
          <cell r="E643" t="str">
            <v>17 telhas por m²</v>
          </cell>
        </row>
        <row r="644">
          <cell r="A644" t="str">
            <v>609</v>
          </cell>
          <cell r="B644" t="str">
            <v>Telha traslúcida de fibra 6mm (1,10x1,83)</v>
          </cell>
          <cell r="C644" t="str">
            <v>m2</v>
          </cell>
          <cell r="D644">
            <v>8.85</v>
          </cell>
        </row>
        <row r="645">
          <cell r="A645" t="str">
            <v>641</v>
          </cell>
          <cell r="B645" t="str">
            <v>Telha traslúcida de fibra canaleta 43</v>
          </cell>
          <cell r="C645" t="str">
            <v>m</v>
          </cell>
          <cell r="D645">
            <v>13.8</v>
          </cell>
        </row>
        <row r="646">
          <cell r="A646" t="str">
            <v>330</v>
          </cell>
          <cell r="B646" t="str">
            <v>Telhadista</v>
          </cell>
          <cell r="C646" t="str">
            <v>h</v>
          </cell>
          <cell r="D646">
            <v>4.9819200000000006</v>
          </cell>
          <cell r="E646" t="str">
            <v>Incluindo encargos sociais</v>
          </cell>
          <cell r="F646">
            <v>2.4</v>
          </cell>
        </row>
        <row r="647">
          <cell r="A647" t="str">
            <v>331</v>
          </cell>
          <cell r="B647" t="str">
            <v>Terra vegetal</v>
          </cell>
          <cell r="C647" t="str">
            <v>m3</v>
          </cell>
          <cell r="D647">
            <v>20</v>
          </cell>
        </row>
        <row r="648">
          <cell r="A648" t="str">
            <v>332</v>
          </cell>
          <cell r="B648" t="str">
            <v>Tijolo 6 furos  10x15x20</v>
          </cell>
          <cell r="C648" t="str">
            <v>un</v>
          </cell>
          <cell r="D648">
            <v>0.09</v>
          </cell>
          <cell r="E648" t="str">
            <v xml:space="preserve">tipo pesado  10x15x20 </v>
          </cell>
        </row>
        <row r="649">
          <cell r="A649" t="str">
            <v>333</v>
          </cell>
          <cell r="B649" t="str">
            <v>Tijolo maciço 5x10x20</v>
          </cell>
          <cell r="C649" t="str">
            <v>un</v>
          </cell>
          <cell r="D649">
            <v>0.09</v>
          </cell>
        </row>
        <row r="650">
          <cell r="A650" t="str">
            <v>658</v>
          </cell>
          <cell r="B650" t="str">
            <v>Tijolo Robertão branco liso</v>
          </cell>
          <cell r="C650" t="str">
            <v>un</v>
          </cell>
          <cell r="D650">
            <v>0.23</v>
          </cell>
          <cell r="E650" t="str">
            <v xml:space="preserve">60un por m² </v>
          </cell>
        </row>
        <row r="651">
          <cell r="A651" t="str">
            <v>657</v>
          </cell>
          <cell r="B651" t="str">
            <v>Tijolo Robertão branco rústico</v>
          </cell>
          <cell r="C651" t="str">
            <v>un</v>
          </cell>
          <cell r="D651">
            <v>0.24</v>
          </cell>
          <cell r="E651" t="str">
            <v xml:space="preserve">60un por m² </v>
          </cell>
        </row>
        <row r="652">
          <cell r="A652" t="str">
            <v>659</v>
          </cell>
          <cell r="B652" t="str">
            <v>Tijolo Robertão Vermelho liso</v>
          </cell>
          <cell r="C652" t="str">
            <v>un</v>
          </cell>
          <cell r="D652">
            <v>0.23</v>
          </cell>
          <cell r="E652" t="str">
            <v xml:space="preserve">60un por m² </v>
          </cell>
        </row>
        <row r="653">
          <cell r="A653" t="str">
            <v>334</v>
          </cell>
          <cell r="B653" t="str">
            <v>Tinta a base de betume</v>
          </cell>
          <cell r="C653" t="str">
            <v>kg</v>
          </cell>
          <cell r="D653">
            <v>4.49</v>
          </cell>
        </row>
        <row r="654">
          <cell r="A654" t="str">
            <v>335</v>
          </cell>
          <cell r="B654" t="str">
            <v>Tinta acrílica</v>
          </cell>
          <cell r="C654" t="str">
            <v>li</v>
          </cell>
          <cell r="D654">
            <v>4.55</v>
          </cell>
          <cell r="E654" t="str">
            <v>consumo médio p/ balde = 90,00m2</v>
          </cell>
        </row>
        <row r="655">
          <cell r="A655" t="str">
            <v>336</v>
          </cell>
          <cell r="B655" t="str">
            <v>Tinta esmalte brilhante</v>
          </cell>
          <cell r="C655" t="str">
            <v>li</v>
          </cell>
          <cell r="D655">
            <v>6.5</v>
          </cell>
          <cell r="E655" t="str">
            <v>consumo médio p/ galão = 35,00m2</v>
          </cell>
        </row>
        <row r="656">
          <cell r="A656" t="str">
            <v>442</v>
          </cell>
          <cell r="B656" t="str">
            <v>Tinta esmalte fundo fosco</v>
          </cell>
          <cell r="C656" t="str">
            <v>li</v>
          </cell>
          <cell r="D656">
            <v>5.55</v>
          </cell>
          <cell r="E656" t="str">
            <v>consumo médio p/ galão = 35,00m2</v>
          </cell>
        </row>
        <row r="657">
          <cell r="A657" t="str">
            <v>337</v>
          </cell>
          <cell r="B657" t="str">
            <v>Tinta mineral impermeável</v>
          </cell>
          <cell r="C657" t="str">
            <v>kg</v>
          </cell>
          <cell r="D657">
            <v>2.65</v>
          </cell>
        </row>
        <row r="658">
          <cell r="A658" t="str">
            <v>338</v>
          </cell>
          <cell r="B658" t="str">
            <v>Tinta óleo brilhante</v>
          </cell>
          <cell r="C658" t="str">
            <v>li</v>
          </cell>
          <cell r="D658">
            <v>3.88</v>
          </cell>
          <cell r="E658" t="str">
            <v>consumo médio p/ galão = 35,00m2</v>
          </cell>
        </row>
        <row r="659">
          <cell r="A659" t="str">
            <v>339</v>
          </cell>
          <cell r="B659" t="str">
            <v>Tinta óleo fosco fundo</v>
          </cell>
          <cell r="C659" t="str">
            <v>li</v>
          </cell>
          <cell r="D659">
            <v>4.4400000000000004</v>
          </cell>
          <cell r="E659" t="str">
            <v>consumo médio p/ galão = 35,00m2</v>
          </cell>
        </row>
        <row r="660">
          <cell r="A660" t="str">
            <v>340</v>
          </cell>
          <cell r="B660" t="str">
            <v>Tinta PVA</v>
          </cell>
          <cell r="C660" t="str">
            <v>li</v>
          </cell>
          <cell r="D660">
            <v>4</v>
          </cell>
          <cell r="E660" t="str">
            <v>consumo médio p/ balde = 90,00m2</v>
          </cell>
        </row>
        <row r="661">
          <cell r="A661" t="str">
            <v>341</v>
          </cell>
          <cell r="B661" t="str">
            <v>Tinta Zarcão</v>
          </cell>
          <cell r="C661" t="str">
            <v>li</v>
          </cell>
          <cell r="D661">
            <v>6.3</v>
          </cell>
        </row>
        <row r="662">
          <cell r="A662" t="str">
            <v>342</v>
          </cell>
          <cell r="B662" t="str">
            <v>Tomada embutir 2P e universal</v>
          </cell>
          <cell r="C662" t="str">
            <v>un</v>
          </cell>
          <cell r="D662">
            <v>3.38</v>
          </cell>
        </row>
        <row r="663">
          <cell r="A663" t="str">
            <v>545</v>
          </cell>
          <cell r="B663" t="str">
            <v xml:space="preserve">Tomada embutir 2P e universal + terra </v>
          </cell>
          <cell r="C663" t="str">
            <v>un</v>
          </cell>
          <cell r="D663">
            <v>3.38</v>
          </cell>
        </row>
        <row r="664">
          <cell r="A664" t="str">
            <v>343</v>
          </cell>
          <cell r="B664" t="str">
            <v>Tomada especial para chuveiro</v>
          </cell>
          <cell r="C664" t="str">
            <v>un</v>
          </cell>
          <cell r="D664">
            <v>4.5</v>
          </cell>
        </row>
        <row r="665">
          <cell r="A665" t="str">
            <v>726</v>
          </cell>
          <cell r="B665" t="str">
            <v>Tomada RJ 45   categoria  5</v>
          </cell>
          <cell r="C665" t="str">
            <v>un</v>
          </cell>
          <cell r="D665">
            <v>11.62</v>
          </cell>
        </row>
        <row r="666">
          <cell r="A666" t="str">
            <v>344</v>
          </cell>
          <cell r="B666" t="str">
            <v>Torneira bóia metálica 3/4</v>
          </cell>
          <cell r="C666" t="str">
            <v>un</v>
          </cell>
          <cell r="D666">
            <v>14</v>
          </cell>
        </row>
        <row r="667">
          <cell r="A667" t="str">
            <v>345</v>
          </cell>
          <cell r="B667" t="str">
            <v>Torneira metálica jardim</v>
          </cell>
          <cell r="C667" t="str">
            <v>un</v>
          </cell>
          <cell r="D667">
            <v>9.1999999999999993</v>
          </cell>
        </row>
        <row r="668">
          <cell r="A668" t="str">
            <v>346</v>
          </cell>
          <cell r="B668" t="str">
            <v>Torneira metálica lavatório</v>
          </cell>
          <cell r="C668" t="str">
            <v>un</v>
          </cell>
          <cell r="D668">
            <v>18</v>
          </cell>
        </row>
        <row r="669">
          <cell r="A669" t="str">
            <v>347</v>
          </cell>
          <cell r="B669" t="str">
            <v>Torneira metálica pia</v>
          </cell>
          <cell r="C669" t="str">
            <v>un</v>
          </cell>
          <cell r="D669">
            <v>18</v>
          </cell>
        </row>
        <row r="670">
          <cell r="A670" t="str">
            <v>348</v>
          </cell>
          <cell r="B670" t="str">
            <v>Torneira metálica tanque</v>
          </cell>
          <cell r="C670" t="str">
            <v>un</v>
          </cell>
          <cell r="D670">
            <v>12</v>
          </cell>
        </row>
        <row r="671">
          <cell r="A671" t="str">
            <v>617</v>
          </cell>
          <cell r="B671" t="str">
            <v>Transporte de agregados pav. usina/obra</v>
          </cell>
          <cell r="C671" t="str">
            <v>t</v>
          </cell>
          <cell r="D671">
            <v>3</v>
          </cell>
          <cell r="E671" t="str">
            <v>DMT=</v>
          </cell>
          <cell r="F671">
            <v>30</v>
          </cell>
        </row>
        <row r="672">
          <cell r="A672" t="str">
            <v>616</v>
          </cell>
          <cell r="B672" t="str">
            <v>Transporte de material asfáltico usina/obra</v>
          </cell>
          <cell r="C672" t="str">
            <v>t</v>
          </cell>
          <cell r="D672">
            <v>3.5999999999999996</v>
          </cell>
          <cell r="E672" t="str">
            <v>DMT=</v>
          </cell>
          <cell r="F672">
            <v>30</v>
          </cell>
        </row>
        <row r="673">
          <cell r="A673" t="str">
            <v>349</v>
          </cell>
          <cell r="B673" t="str">
            <v>Trator de esteira  CBT 2105</v>
          </cell>
          <cell r="C673" t="str">
            <v>h</v>
          </cell>
          <cell r="D673">
            <v>28.38</v>
          </cell>
        </row>
        <row r="674">
          <cell r="A674" t="str">
            <v>518</v>
          </cell>
          <cell r="B674" t="str">
            <v>Trator de pneus  CBT 2105</v>
          </cell>
          <cell r="C674" t="str">
            <v>h</v>
          </cell>
          <cell r="D674">
            <v>28.38</v>
          </cell>
        </row>
        <row r="675">
          <cell r="A675" t="str">
            <v>350</v>
          </cell>
          <cell r="B675" t="str">
            <v>Tubo cobre 15mm</v>
          </cell>
          <cell r="C675" t="str">
            <v>ml</v>
          </cell>
          <cell r="D675">
            <v>3</v>
          </cell>
        </row>
        <row r="676">
          <cell r="A676" t="str">
            <v>351</v>
          </cell>
          <cell r="B676" t="str">
            <v>Tubo concreto C-2 300mm</v>
          </cell>
          <cell r="C676" t="str">
            <v>un</v>
          </cell>
          <cell r="D676">
            <v>6</v>
          </cell>
        </row>
        <row r="677">
          <cell r="A677" t="str">
            <v>352</v>
          </cell>
          <cell r="B677" t="str">
            <v>Tubo concreto C-2 400mm</v>
          </cell>
          <cell r="C677" t="str">
            <v>un</v>
          </cell>
          <cell r="D677">
            <v>8</v>
          </cell>
        </row>
        <row r="678">
          <cell r="A678" t="str">
            <v>353</v>
          </cell>
          <cell r="B678" t="str">
            <v>Tubo concreto C-2 500mm</v>
          </cell>
          <cell r="C678" t="str">
            <v>un</v>
          </cell>
          <cell r="D678">
            <v>10.5</v>
          </cell>
        </row>
        <row r="679">
          <cell r="A679" t="str">
            <v>354</v>
          </cell>
          <cell r="B679" t="str">
            <v>Tubo concreto C-2 600mm</v>
          </cell>
          <cell r="C679" t="str">
            <v>un</v>
          </cell>
          <cell r="D679">
            <v>14.5</v>
          </cell>
        </row>
        <row r="680">
          <cell r="A680" t="str">
            <v>355</v>
          </cell>
          <cell r="B680" t="str">
            <v>Tubo concreto C-2 800mm</v>
          </cell>
          <cell r="C680" t="str">
            <v>un</v>
          </cell>
          <cell r="D680">
            <v>30</v>
          </cell>
        </row>
        <row r="681">
          <cell r="A681" t="str">
            <v>356</v>
          </cell>
          <cell r="B681" t="str">
            <v>Tubo concreto CA-1 1000mm</v>
          </cell>
          <cell r="C681" t="str">
            <v>un</v>
          </cell>
          <cell r="D681">
            <v>58</v>
          </cell>
        </row>
        <row r="682">
          <cell r="A682" t="str">
            <v>357</v>
          </cell>
          <cell r="B682" t="str">
            <v>Tubo concreto CA-1 600mm</v>
          </cell>
          <cell r="C682" t="str">
            <v>un</v>
          </cell>
          <cell r="D682">
            <v>29</v>
          </cell>
        </row>
        <row r="683">
          <cell r="A683" t="str">
            <v>358</v>
          </cell>
          <cell r="B683" t="str">
            <v>Tubo concreto CA-1 800mm</v>
          </cell>
          <cell r="C683" t="str">
            <v>un</v>
          </cell>
          <cell r="D683">
            <v>48</v>
          </cell>
        </row>
        <row r="684">
          <cell r="A684" t="str">
            <v>360</v>
          </cell>
          <cell r="B684" t="str">
            <v>Tubo concreto CA-2 1000mm</v>
          </cell>
          <cell r="C684" t="str">
            <v>un</v>
          </cell>
          <cell r="D684">
            <v>90</v>
          </cell>
        </row>
        <row r="685">
          <cell r="A685" t="str">
            <v>361</v>
          </cell>
          <cell r="B685" t="str">
            <v>Tubo concreto CA-2 1200mm</v>
          </cell>
          <cell r="C685" t="str">
            <v>un</v>
          </cell>
          <cell r="D685">
            <v>117</v>
          </cell>
        </row>
        <row r="686">
          <cell r="A686" t="str">
            <v>363</v>
          </cell>
          <cell r="B686" t="str">
            <v>Tubo concreto CA-2 1500mm</v>
          </cell>
          <cell r="C686" t="str">
            <v>un</v>
          </cell>
          <cell r="D686">
            <v>205</v>
          </cell>
        </row>
        <row r="687">
          <cell r="A687" t="str">
            <v>362</v>
          </cell>
          <cell r="B687" t="str">
            <v>Tubo concreto CA-2 600mm</v>
          </cell>
          <cell r="C687" t="str">
            <v>un</v>
          </cell>
          <cell r="D687">
            <v>50.3</v>
          </cell>
        </row>
        <row r="688">
          <cell r="A688" t="str">
            <v>359</v>
          </cell>
          <cell r="B688" t="str">
            <v>Tubo concreto CA-2 800mm</v>
          </cell>
          <cell r="C688" t="str">
            <v>un</v>
          </cell>
          <cell r="D688">
            <v>71</v>
          </cell>
        </row>
        <row r="689">
          <cell r="A689" t="str">
            <v>474</v>
          </cell>
          <cell r="B689" t="str">
            <v>Tubo concreto CA-3 1000mm</v>
          </cell>
          <cell r="C689" t="str">
            <v>m</v>
          </cell>
          <cell r="D689">
            <v>115</v>
          </cell>
        </row>
        <row r="690">
          <cell r="A690" t="str">
            <v>490</v>
          </cell>
          <cell r="B690" t="str">
            <v>Tubo concreto CA-3 1200mm</v>
          </cell>
          <cell r="C690" t="str">
            <v>m</v>
          </cell>
          <cell r="D690">
            <v>117</v>
          </cell>
          <cell r="E690" t="str">
            <v>x</v>
          </cell>
        </row>
        <row r="691">
          <cell r="A691" t="str">
            <v>454</v>
          </cell>
          <cell r="B691" t="str">
            <v>Tubo corrugado PVC 100mm corrugado</v>
          </cell>
          <cell r="C691" t="str">
            <v>ml</v>
          </cell>
          <cell r="D691">
            <v>4.9000000000000004</v>
          </cell>
        </row>
        <row r="692">
          <cell r="A692" t="str">
            <v>455</v>
          </cell>
          <cell r="B692" t="str">
            <v>Tubo corrugado PVC 150mm corrugado</v>
          </cell>
          <cell r="C692" t="str">
            <v>ml</v>
          </cell>
          <cell r="D692">
            <v>8.1</v>
          </cell>
        </row>
        <row r="693">
          <cell r="A693" t="str">
            <v>453</v>
          </cell>
          <cell r="B693" t="str">
            <v>Tubo corrugado PVC 75mm corrugado</v>
          </cell>
          <cell r="C693" t="str">
            <v>ml</v>
          </cell>
          <cell r="D693">
            <v>3.8</v>
          </cell>
        </row>
        <row r="694">
          <cell r="A694" t="str">
            <v>702</v>
          </cell>
          <cell r="B694" t="str">
            <v>Tubo de concreto 200mm</v>
          </cell>
          <cell r="C694" t="str">
            <v>m</v>
          </cell>
          <cell r="D694">
            <v>5.7</v>
          </cell>
        </row>
        <row r="695">
          <cell r="A695" t="str">
            <v>495</v>
          </cell>
          <cell r="B695" t="str">
            <v>Tubo de concreto CA-1 400mm</v>
          </cell>
          <cell r="C695" t="str">
            <v>m</v>
          </cell>
          <cell r="D695">
            <v>22</v>
          </cell>
        </row>
        <row r="696">
          <cell r="A696" t="str">
            <v>494</v>
          </cell>
          <cell r="B696" t="str">
            <v>Tubo de concreto CA-1 500mm</v>
          </cell>
          <cell r="C696" t="str">
            <v>m</v>
          </cell>
          <cell r="D696">
            <v>24.8</v>
          </cell>
        </row>
        <row r="697">
          <cell r="A697" t="str">
            <v>711</v>
          </cell>
          <cell r="B697" t="str">
            <v>Tubo de concreto poroso 20</v>
          </cell>
          <cell r="C697" t="str">
            <v>m</v>
          </cell>
          <cell r="D697">
            <v>5.7</v>
          </cell>
        </row>
        <row r="698">
          <cell r="A698" t="str">
            <v>408</v>
          </cell>
          <cell r="B698" t="str">
            <v>Tubo de descarga 18</v>
          </cell>
          <cell r="C698" t="str">
            <v>un</v>
          </cell>
          <cell r="D698">
            <v>1.75</v>
          </cell>
        </row>
        <row r="699">
          <cell r="A699" t="str">
            <v>409</v>
          </cell>
          <cell r="B699" t="str">
            <v>Tubo de descarga com joelho</v>
          </cell>
          <cell r="C699" t="str">
            <v>un</v>
          </cell>
          <cell r="D699">
            <v>1.8</v>
          </cell>
        </row>
        <row r="700">
          <cell r="A700" t="str">
            <v>400</v>
          </cell>
          <cell r="B700" t="str">
            <v>Tubo de ligação</v>
          </cell>
          <cell r="C700" t="str">
            <v>un</v>
          </cell>
          <cell r="D700">
            <v>5.5</v>
          </cell>
        </row>
        <row r="701">
          <cell r="A701" t="str">
            <v>701</v>
          </cell>
          <cell r="B701" t="str">
            <v>Tubo de PVC para esgoto 300mm</v>
          </cell>
          <cell r="C701" t="str">
            <v>m</v>
          </cell>
          <cell r="D701">
            <v>21.58</v>
          </cell>
        </row>
        <row r="702">
          <cell r="A702" t="str">
            <v>365</v>
          </cell>
          <cell r="B702" t="str">
            <v>Tubo galvanizado 1</v>
          </cell>
          <cell r="C702" t="str">
            <v>ml</v>
          </cell>
          <cell r="D702">
            <v>3.76</v>
          </cell>
        </row>
        <row r="703">
          <cell r="A703" t="str">
            <v>364</v>
          </cell>
          <cell r="B703" t="str">
            <v>Tubo galvanizado 1 1/2</v>
          </cell>
          <cell r="C703" t="str">
            <v>ml</v>
          </cell>
          <cell r="D703">
            <v>6.24</v>
          </cell>
        </row>
        <row r="704">
          <cell r="A704" t="str">
            <v>366</v>
          </cell>
          <cell r="B704" t="str">
            <v>Tubo galvanizado 1/2</v>
          </cell>
          <cell r="C704" t="str">
            <v>ml</v>
          </cell>
          <cell r="D704">
            <v>2.33</v>
          </cell>
        </row>
        <row r="705">
          <cell r="A705" t="str">
            <v>367</v>
          </cell>
          <cell r="B705" t="str">
            <v>Tubo galvanizado 2</v>
          </cell>
          <cell r="C705" t="str">
            <v>ml</v>
          </cell>
          <cell r="D705">
            <v>8</v>
          </cell>
        </row>
        <row r="706">
          <cell r="A706" t="str">
            <v>368</v>
          </cell>
          <cell r="B706" t="str">
            <v>Tubo galvanizado 3/4</v>
          </cell>
          <cell r="C706" t="str">
            <v>ml</v>
          </cell>
          <cell r="D706">
            <v>3</v>
          </cell>
        </row>
        <row r="707">
          <cell r="A707" t="str">
            <v>628</v>
          </cell>
          <cell r="B707" t="str">
            <v>Tubo inóx 1"</v>
          </cell>
          <cell r="C707" t="str">
            <v>m</v>
          </cell>
          <cell r="D707">
            <v>14</v>
          </cell>
        </row>
        <row r="708">
          <cell r="A708" t="str">
            <v>369</v>
          </cell>
          <cell r="B708" t="str">
            <v>Tubo PVC 100 esgoto</v>
          </cell>
          <cell r="C708" t="str">
            <v>ml</v>
          </cell>
          <cell r="D708">
            <v>2.16</v>
          </cell>
        </row>
        <row r="709">
          <cell r="A709" t="str">
            <v>682</v>
          </cell>
          <cell r="B709" t="str">
            <v>Tubo PVC 150mm esgoto</v>
          </cell>
          <cell r="C709" t="str">
            <v>m</v>
          </cell>
          <cell r="D709">
            <v>6.58</v>
          </cell>
        </row>
        <row r="710">
          <cell r="A710" t="str">
            <v>683</v>
          </cell>
          <cell r="B710" t="str">
            <v>Tubo PVC 200mm esgoto</v>
          </cell>
          <cell r="C710" t="str">
            <v>m</v>
          </cell>
          <cell r="D710">
            <v>9.98</v>
          </cell>
        </row>
        <row r="711">
          <cell r="A711" t="str">
            <v>370</v>
          </cell>
          <cell r="B711" t="str">
            <v>Tubo PVC 40 esgoto</v>
          </cell>
          <cell r="C711" t="str">
            <v>ml</v>
          </cell>
          <cell r="D711">
            <v>0.9</v>
          </cell>
        </row>
        <row r="712">
          <cell r="A712" t="str">
            <v>371</v>
          </cell>
          <cell r="B712" t="str">
            <v>Tubo PVC 50 esgoto</v>
          </cell>
          <cell r="C712" t="str">
            <v>ml</v>
          </cell>
          <cell r="D712">
            <v>1.58</v>
          </cell>
        </row>
        <row r="713">
          <cell r="A713" t="str">
            <v>372</v>
          </cell>
          <cell r="B713" t="str">
            <v>Tubo PVC 75 esgoto</v>
          </cell>
          <cell r="C713" t="str">
            <v>ml</v>
          </cell>
          <cell r="D713">
            <v>2</v>
          </cell>
        </row>
        <row r="714">
          <cell r="A714" t="str">
            <v>373</v>
          </cell>
          <cell r="B714" t="str">
            <v>Tubo PVC soldável 25</v>
          </cell>
          <cell r="C714" t="str">
            <v>ml</v>
          </cell>
          <cell r="D714">
            <v>0.6</v>
          </cell>
        </row>
        <row r="715">
          <cell r="A715" t="str">
            <v>374</v>
          </cell>
          <cell r="B715" t="str">
            <v>Tubo PVC soldável 32</v>
          </cell>
          <cell r="C715" t="str">
            <v>ml</v>
          </cell>
          <cell r="D715">
            <v>1.49</v>
          </cell>
        </row>
        <row r="716">
          <cell r="A716" t="str">
            <v>375</v>
          </cell>
          <cell r="B716" t="str">
            <v>Tubo PVC soldável 40</v>
          </cell>
          <cell r="C716" t="str">
            <v>ml</v>
          </cell>
          <cell r="D716">
            <v>2.0499999999999998</v>
          </cell>
        </row>
        <row r="717">
          <cell r="A717" t="str">
            <v>376</v>
          </cell>
          <cell r="B717" t="str">
            <v>Tubo PVC soldável 50</v>
          </cell>
          <cell r="C717" t="str">
            <v>ml</v>
          </cell>
          <cell r="D717">
            <v>2.33</v>
          </cell>
        </row>
        <row r="718">
          <cell r="A718" t="str">
            <v>377</v>
          </cell>
          <cell r="B718" t="str">
            <v>Tubo PVC soldável 60</v>
          </cell>
          <cell r="C718" t="str">
            <v>ml</v>
          </cell>
          <cell r="D718">
            <v>4.16</v>
          </cell>
        </row>
        <row r="719">
          <cell r="A719" t="str">
            <v>496</v>
          </cell>
          <cell r="B719" t="str">
            <v>Usina de Asfalto Grav. 60/80 T/H</v>
          </cell>
          <cell r="C719" t="str">
            <v>h</v>
          </cell>
          <cell r="D719">
            <v>282.39999999999998</v>
          </cell>
        </row>
        <row r="720">
          <cell r="A720" t="str">
            <v>522</v>
          </cell>
          <cell r="B720" t="str">
            <v>Usina de solos</v>
          </cell>
          <cell r="C720" t="str">
            <v>h</v>
          </cell>
          <cell r="D720">
            <v>65.53</v>
          </cell>
        </row>
        <row r="721">
          <cell r="A721" t="str">
            <v>378</v>
          </cell>
          <cell r="B721" t="str">
            <v>Utilitário gasolina 65HP</v>
          </cell>
          <cell r="C721" t="str">
            <v>h</v>
          </cell>
          <cell r="D721">
            <v>17</v>
          </cell>
        </row>
        <row r="722">
          <cell r="A722" t="str">
            <v>605</v>
          </cell>
          <cell r="B722" t="str">
            <v>Válvula  kit acabamento</v>
          </cell>
          <cell r="C722" t="str">
            <v>un</v>
          </cell>
          <cell r="D722">
            <v>7</v>
          </cell>
        </row>
        <row r="723">
          <cell r="A723" t="str">
            <v>379</v>
          </cell>
          <cell r="B723" t="str">
            <v>Válvula de descarga 1 1/2</v>
          </cell>
          <cell r="C723" t="str">
            <v>un</v>
          </cell>
          <cell r="D723">
            <v>37.5</v>
          </cell>
        </row>
        <row r="724">
          <cell r="A724" t="str">
            <v>604</v>
          </cell>
          <cell r="B724" t="str">
            <v>Válvula de descarga metálica base 1 1/2"</v>
          </cell>
          <cell r="C724" t="str">
            <v>un</v>
          </cell>
          <cell r="D724">
            <v>30.5</v>
          </cell>
        </row>
        <row r="725">
          <cell r="A725" t="str">
            <v>706</v>
          </cell>
          <cell r="B725" t="str">
            <v>Válvula de retenção de 1"</v>
          </cell>
          <cell r="C725" t="str">
            <v>un</v>
          </cell>
          <cell r="D725">
            <v>10.9</v>
          </cell>
        </row>
        <row r="726">
          <cell r="A726" t="str">
            <v>722</v>
          </cell>
          <cell r="B726" t="str">
            <v>Válvula de retenção de 2 1/2"</v>
          </cell>
          <cell r="C726" t="str">
            <v>un</v>
          </cell>
          <cell r="D726">
            <v>54.84</v>
          </cell>
        </row>
        <row r="727">
          <cell r="A727" t="str">
            <v>707</v>
          </cell>
          <cell r="B727" t="str">
            <v>Válvula de sucção de 1"</v>
          </cell>
          <cell r="C727" t="str">
            <v>un</v>
          </cell>
          <cell r="D727">
            <v>8.9</v>
          </cell>
        </row>
        <row r="728">
          <cell r="A728" t="str">
            <v>380</v>
          </cell>
          <cell r="B728" t="str">
            <v>Válvula metálica 1 1/2</v>
          </cell>
          <cell r="C728" t="str">
            <v>un</v>
          </cell>
          <cell r="D728">
            <v>7</v>
          </cell>
        </row>
        <row r="729">
          <cell r="A729" t="str">
            <v>381</v>
          </cell>
          <cell r="B729" t="str">
            <v>Válvula metálica para lavatório</v>
          </cell>
          <cell r="C729" t="str">
            <v>un</v>
          </cell>
          <cell r="D729">
            <v>10</v>
          </cell>
        </row>
        <row r="730">
          <cell r="A730" t="str">
            <v>404</v>
          </cell>
          <cell r="B730" t="str">
            <v>Válvula metálica para mictório</v>
          </cell>
          <cell r="C730" t="str">
            <v>un</v>
          </cell>
          <cell r="D730">
            <v>15</v>
          </cell>
        </row>
        <row r="731">
          <cell r="A731" t="str">
            <v>382</v>
          </cell>
          <cell r="B731" t="str">
            <v>Válvula metálica para pia</v>
          </cell>
          <cell r="C731" t="str">
            <v>un</v>
          </cell>
          <cell r="D731">
            <v>10</v>
          </cell>
        </row>
        <row r="732">
          <cell r="A732" t="str">
            <v>383</v>
          </cell>
          <cell r="B732" t="str">
            <v>Vaso sanitário</v>
          </cell>
          <cell r="C732" t="str">
            <v>un</v>
          </cell>
          <cell r="D732">
            <v>51</v>
          </cell>
        </row>
        <row r="733">
          <cell r="A733" t="str">
            <v>439</v>
          </cell>
          <cell r="B733" t="str">
            <v>Vaso sanitário com caixa acoplada</v>
          </cell>
          <cell r="C733" t="str">
            <v>un</v>
          </cell>
          <cell r="D733">
            <v>125</v>
          </cell>
        </row>
        <row r="734">
          <cell r="A734" t="str">
            <v>606</v>
          </cell>
          <cell r="B734" t="str">
            <v>Vaso sanitário infantil</v>
          </cell>
          <cell r="C734" t="str">
            <v>un</v>
          </cell>
          <cell r="D734">
            <v>61</v>
          </cell>
        </row>
        <row r="735">
          <cell r="A735" t="str">
            <v>513</v>
          </cell>
          <cell r="B735" t="str">
            <v>Vassoura mecânica</v>
          </cell>
          <cell r="C735" t="str">
            <v>h</v>
          </cell>
          <cell r="D735">
            <v>3.99</v>
          </cell>
        </row>
        <row r="736">
          <cell r="A736" t="str">
            <v>685</v>
          </cell>
          <cell r="B736" t="str">
            <v>Ventilador comercial</v>
          </cell>
          <cell r="C736" t="str">
            <v>un</v>
          </cell>
          <cell r="D736">
            <v>47.8</v>
          </cell>
        </row>
        <row r="737">
          <cell r="A737" t="str">
            <v>384</v>
          </cell>
          <cell r="B737" t="str">
            <v>Vermiculita</v>
          </cell>
          <cell r="C737" t="str">
            <v>kg</v>
          </cell>
          <cell r="D737">
            <v>0.92</v>
          </cell>
        </row>
        <row r="738">
          <cell r="A738" t="str">
            <v>385</v>
          </cell>
          <cell r="B738" t="str">
            <v>Vibrador 2HP</v>
          </cell>
          <cell r="C738" t="str">
            <v>h</v>
          </cell>
          <cell r="D738">
            <v>0.7</v>
          </cell>
        </row>
        <row r="739">
          <cell r="A739" t="str">
            <v>504</v>
          </cell>
          <cell r="B739" t="str">
            <v>Vibro Acabadora com esteira</v>
          </cell>
          <cell r="C739" t="str">
            <v>h</v>
          </cell>
          <cell r="D739">
            <v>50.07</v>
          </cell>
        </row>
        <row r="740">
          <cell r="A740" t="str">
            <v>386</v>
          </cell>
          <cell r="B740" t="str">
            <v>Vidro fantasia</v>
          </cell>
          <cell r="C740" t="str">
            <v>m2</v>
          </cell>
          <cell r="D740">
            <v>15</v>
          </cell>
        </row>
        <row r="741">
          <cell r="A741" t="str">
            <v>387</v>
          </cell>
          <cell r="B741" t="str">
            <v>Vidro liso 3mm</v>
          </cell>
          <cell r="C741" t="str">
            <v>m2</v>
          </cell>
          <cell r="D741">
            <v>16</v>
          </cell>
        </row>
        <row r="742">
          <cell r="A742" t="str">
            <v>612</v>
          </cell>
          <cell r="B742" t="str">
            <v>Vidro liso 4mm</v>
          </cell>
          <cell r="C742" t="str">
            <v>m2</v>
          </cell>
          <cell r="D742">
            <v>19</v>
          </cell>
        </row>
        <row r="743">
          <cell r="A743" t="str">
            <v>388</v>
          </cell>
          <cell r="B743" t="str">
            <v>Vidro liso 4mm  fume</v>
          </cell>
          <cell r="C743" t="str">
            <v>m2</v>
          </cell>
          <cell r="D743">
            <v>29.6</v>
          </cell>
        </row>
        <row r="744">
          <cell r="A744" t="str">
            <v>740</v>
          </cell>
          <cell r="B744" t="str">
            <v>Tinta Acrílica texturada</v>
          </cell>
          <cell r="C744" t="str">
            <v>li</v>
          </cell>
          <cell r="D744">
            <v>2.91</v>
          </cell>
          <cell r="E744" t="str">
            <v>Balde 18 litros  R$ 52,50</v>
          </cell>
        </row>
        <row r="745">
          <cell r="A745" t="str">
            <v>741</v>
          </cell>
          <cell r="B745" t="str">
            <v>Eletrocalha c/ virola galvanizado a fogo c/ tampa</v>
          </cell>
          <cell r="C745" t="str">
            <v>m</v>
          </cell>
          <cell r="D745">
            <v>15.91</v>
          </cell>
        </row>
        <row r="746">
          <cell r="A746" t="str">
            <v>742</v>
          </cell>
          <cell r="B746" t="str">
            <v>Eletrocalha c/ virola galvanizado Eletro. c/  tampa</v>
          </cell>
          <cell r="C746" t="str">
            <v>m</v>
          </cell>
          <cell r="D746">
            <v>10.86</v>
          </cell>
        </row>
        <row r="747">
          <cell r="A747" t="str">
            <v>743</v>
          </cell>
        </row>
        <row r="748">
          <cell r="A748" t="str">
            <v>744</v>
          </cell>
        </row>
        <row r="749">
          <cell r="A749" t="str">
            <v>745</v>
          </cell>
        </row>
        <row r="750">
          <cell r="A750" t="str">
            <v>746</v>
          </cell>
        </row>
        <row r="751">
          <cell r="A751" t="str">
            <v>747</v>
          </cell>
        </row>
        <row r="752">
          <cell r="A752" t="str">
            <v>748</v>
          </cell>
        </row>
        <row r="753">
          <cell r="A753" t="str">
            <v>749</v>
          </cell>
        </row>
        <row r="754">
          <cell r="A754" t="str">
            <v>750</v>
          </cell>
        </row>
        <row r="755">
          <cell r="A755" t="str">
            <v>751</v>
          </cell>
        </row>
        <row r="756">
          <cell r="A756" t="str">
            <v>752</v>
          </cell>
        </row>
        <row r="757">
          <cell r="A757" t="str">
            <v>753</v>
          </cell>
        </row>
        <row r="758">
          <cell r="A758" t="str">
            <v>754</v>
          </cell>
        </row>
        <row r="759">
          <cell r="A759" t="str">
            <v>755</v>
          </cell>
        </row>
        <row r="760">
          <cell r="A760" t="str">
            <v>756</v>
          </cell>
        </row>
        <row r="761">
          <cell r="A761" t="str">
            <v>757</v>
          </cell>
        </row>
        <row r="762">
          <cell r="A762" t="str">
            <v>758</v>
          </cell>
        </row>
        <row r="763">
          <cell r="A763" t="str">
            <v>759</v>
          </cell>
        </row>
        <row r="764">
          <cell r="A764" t="str">
            <v>760</v>
          </cell>
        </row>
        <row r="765">
          <cell r="A765" t="str">
            <v>761</v>
          </cell>
        </row>
        <row r="766">
          <cell r="A766" t="str">
            <v>762</v>
          </cell>
        </row>
        <row r="767">
          <cell r="A767" t="str">
            <v>763</v>
          </cell>
        </row>
        <row r="768">
          <cell r="A768" t="str">
            <v>764</v>
          </cell>
        </row>
        <row r="769">
          <cell r="A769" t="str">
            <v>765</v>
          </cell>
        </row>
        <row r="770">
          <cell r="A770" t="str">
            <v>766</v>
          </cell>
        </row>
        <row r="771">
          <cell r="A771" t="str">
            <v>767</v>
          </cell>
        </row>
        <row r="772">
          <cell r="A772" t="str">
            <v>768</v>
          </cell>
        </row>
        <row r="773">
          <cell r="A773" t="str">
            <v>769</v>
          </cell>
        </row>
        <row r="774">
          <cell r="A774" t="str">
            <v>770</v>
          </cell>
        </row>
        <row r="775">
          <cell r="A775" t="str">
            <v>771</v>
          </cell>
        </row>
        <row r="776">
          <cell r="A776" t="str">
            <v>772</v>
          </cell>
        </row>
        <row r="777">
          <cell r="A777" t="str">
            <v>773</v>
          </cell>
        </row>
        <row r="778">
          <cell r="A778" t="str">
            <v>774</v>
          </cell>
        </row>
        <row r="779">
          <cell r="A779" t="str">
            <v>775</v>
          </cell>
        </row>
        <row r="780">
          <cell r="A780" t="str">
            <v>776</v>
          </cell>
        </row>
        <row r="781">
          <cell r="A781" t="str">
            <v>777</v>
          </cell>
        </row>
        <row r="782">
          <cell r="A782" t="str">
            <v>778</v>
          </cell>
        </row>
        <row r="783">
          <cell r="A783" t="str">
            <v>779</v>
          </cell>
        </row>
        <row r="784">
          <cell r="A784" t="str">
            <v>780</v>
          </cell>
        </row>
        <row r="785">
          <cell r="A785" t="str">
            <v>781</v>
          </cell>
        </row>
        <row r="786">
          <cell r="A786" t="str">
            <v>782</v>
          </cell>
        </row>
      </sheetData>
      <sheetData sheetId="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RL_REV"/>
      <sheetName val="EMLURB_DES"/>
      <sheetName val="sin_des"/>
      <sheetName val="Base"/>
      <sheetName val="CAPA"/>
      <sheetName val="Indice"/>
      <sheetName val="Carta de Encaminhamento"/>
      <sheetName val="PLANILHA RESUMO"/>
      <sheetName val="ORÇAMENTO SEM BDI"/>
      <sheetName val="ORÇAMENTO COM BDI."/>
      <sheetName val="CRONOGRAMA"/>
      <sheetName val="COMPOSIÇÃO DE BDI PARA SERVIÇOS"/>
      <sheetName val="MEMORIA DE CALCULO"/>
      <sheetName val="COMPOSIÇÕES DE PREÇOS"/>
      <sheetName val="COMP TX DE ENCARGOS HORISTA"/>
      <sheetName val="COMP TX DE ENCARGOS MENSALISTA"/>
    </sheetNames>
    <sheetDataSet>
      <sheetData sheetId="0"/>
      <sheetData sheetId="1"/>
      <sheetData sheetId="2">
        <row r="7">
          <cell r="A7" t="str">
            <v xml:space="preserve">CODIGO  </v>
          </cell>
          <cell r="B7" t="str">
            <v>DESCRICAO DO INSUMO</v>
          </cell>
          <cell r="C7" t="str">
            <v>UNIDADE</v>
          </cell>
          <cell r="D7" t="str">
            <v xml:space="preserve">  PRECO MEDIANO R$</v>
          </cell>
        </row>
        <row r="8">
          <cell r="A8">
            <v>36214</v>
          </cell>
          <cell r="B8" t="str">
            <v>!EM PROCESSO DE DESATIVACAO! BARRA DE APOIO ANGULAR, 60 CM, EM ACO INOX POLIDO, DIAMETRO MINIMO 3 CM</v>
          </cell>
          <cell r="C8" t="str">
            <v xml:space="preserve">UN    </v>
          </cell>
          <cell r="D8">
            <v>247.35</v>
          </cell>
        </row>
        <row r="9">
          <cell r="A9">
            <v>36212</v>
          </cell>
          <cell r="B9" t="str">
            <v>!EM PROCESSO DE DESATIVACAO! BARRA DE APOIO LAVATORIO DE CANTO, EM ACO INOX POLIDO, DIAMETRO MINIMO 3 CM.</v>
          </cell>
          <cell r="C9" t="str">
            <v xml:space="preserve">UN    </v>
          </cell>
          <cell r="D9">
            <v>416.24</v>
          </cell>
        </row>
        <row r="10">
          <cell r="A10">
            <v>36211</v>
          </cell>
          <cell r="B10" t="str">
            <v>!EM PROCESSO DE DESATIVACAO! BARRA DE APOIO LAVATORIO, EM ACO INOX POLIDO, *40 X 50* CM,  DIAMETRO MINIMO 3 CM</v>
          </cell>
          <cell r="C10" t="str">
            <v xml:space="preserve">UN    </v>
          </cell>
          <cell r="D10">
            <v>391.5</v>
          </cell>
        </row>
        <row r="11">
          <cell r="A11">
            <v>2404</v>
          </cell>
          <cell r="B11" t="str">
            <v>!EM PROCESSO DE DESATIVACAO! DIVISORIA COLMEIA CEGA COM MONTANTE E RODAPE DE ALUMINIO ANODIZADO SIMPLES (SEM COLOCACAO)</v>
          </cell>
          <cell r="C11" t="str">
            <v xml:space="preserve">M2    </v>
          </cell>
          <cell r="D11">
            <v>74.92</v>
          </cell>
        </row>
        <row r="12">
          <cell r="A12">
            <v>2720</v>
          </cell>
          <cell r="B12" t="str">
            <v>!EM PROCESSO DE DESATIVACAO! ESCAVADEIRA DRAGA DE ARRASTE, CAP. 3/4 JC 140HP (INCL MANUTENCAO/OPERACAO)</v>
          </cell>
          <cell r="C12" t="str">
            <v xml:space="preserve">H     </v>
          </cell>
          <cell r="D12">
            <v>199.16</v>
          </cell>
        </row>
        <row r="13">
          <cell r="A13">
            <v>2719</v>
          </cell>
          <cell r="B13" t="str">
            <v>!EM PROCESSO DE DESATIVACAO! ESCAVADEIRA HIDRAULICA SOBRE ESTEIRAS DE 99 HP, PESO OPERACIONAL DE *16* T E CAPACIDADE DE 0,85 A 1,00 M3 (LOCACAO COM OPERADOR, COMBUSTIVEL E MANUTENCAO)</v>
          </cell>
          <cell r="C13" t="str">
            <v xml:space="preserve">H     </v>
          </cell>
          <cell r="D13">
            <v>168.75</v>
          </cell>
        </row>
        <row r="14">
          <cell r="A14">
            <v>3378</v>
          </cell>
          <cell r="B14" t="str">
            <v>!EM PROCESSO DE DESATIVACAO! HASTE DE ATERRAMENTO EM ACO COM 3,00 M DE COMPRIMENTO E DN = 3/4", REVESTIDA COM BAIXA CAMADA DE COBRE, SEM CONECTOR</v>
          </cell>
          <cell r="C14" t="str">
            <v xml:space="preserve">UN    </v>
          </cell>
          <cell r="D14">
            <v>71.42</v>
          </cell>
        </row>
        <row r="15">
          <cell r="A15">
            <v>3380</v>
          </cell>
          <cell r="B15" t="str">
            <v>!EM PROCESSO DE DESATIVACAO! HASTE DE ATERRAMENTO EM ACO COM 3,00 M DE COMPRIMENTO E DN = 5/8", REVESTIDA COM BAIXA CAMADA DE COBRE, COM CONECTOR TIPO GRAMPO</v>
          </cell>
          <cell r="C15" t="str">
            <v xml:space="preserve">UN    </v>
          </cell>
          <cell r="D15">
            <v>50</v>
          </cell>
        </row>
        <row r="16">
          <cell r="A16">
            <v>3379</v>
          </cell>
          <cell r="B16" t="str">
            <v>!EM PROCESSO DE DESATIVACAO! HASTE DE ATERRAMENTO EM ACO COM 3,00 M DE COMPRIMENTO E DN = 5/8", REVESTIDA COM BAIXA CAMADA DE COBRE, SEM CONECTOR</v>
          </cell>
          <cell r="C16" t="str">
            <v xml:space="preserve">UN    </v>
          </cell>
          <cell r="D16">
            <v>48.27</v>
          </cell>
        </row>
        <row r="17">
          <cell r="A17">
            <v>13382</v>
          </cell>
          <cell r="B17" t="str">
            <v>!EM PROCESSO DE DESATIVACAO! LUMINARIA FECHADA P/ ILUMINACAO PUBLICA, TIPO ABL 50/F OU EQUIV, P/ LAMPADA A VAPOR DE MERCURIO 400W</v>
          </cell>
          <cell r="C17" t="str">
            <v xml:space="preserve">UN    </v>
          </cell>
          <cell r="D17">
            <v>169.9</v>
          </cell>
        </row>
        <row r="18">
          <cell r="A18">
            <v>20198</v>
          </cell>
          <cell r="B18" t="str">
            <v>!EM PROCESSO DE DESATIVACAO! MADEIRA DE 1A. QUALIDADE (MADEIRA BRANCA), SERRADA E NAO APARELHADA, PARA FORMAS DE CONCRETO ARMADO</v>
          </cell>
          <cell r="C18" t="str">
            <v xml:space="preserve">M3    </v>
          </cell>
          <cell r="D18">
            <v>1216.67</v>
          </cell>
        </row>
        <row r="19">
          <cell r="A19">
            <v>4126</v>
          </cell>
          <cell r="B19" t="str">
            <v>!EM PROCESSO DE DESATIVACAO! TERMINAL DE PORCELANA (MUFLA) UNIPOLAR, USO EXTERNO, TENSAO 3,6/6 KV, PARA CABO DE 10/16 MM2, COM ISOLAMENTO EPR</v>
          </cell>
          <cell r="C19" t="str">
            <v xml:space="preserve">UN    </v>
          </cell>
          <cell r="D19">
            <v>209.97</v>
          </cell>
        </row>
        <row r="20">
          <cell r="A20">
            <v>10615</v>
          </cell>
          <cell r="B20" t="str">
            <v>!EM PROCESSO DE DESATIVACAO! VEICULO DE PASSEIO COM MOTOR 1.0 FLEX, POTENCIA 72/85 CV, 5 PORTAS, COR SOLIDA, BASICO</v>
          </cell>
          <cell r="C20" t="str">
            <v xml:space="preserve">UN    </v>
          </cell>
          <cell r="D20">
            <v>42990</v>
          </cell>
        </row>
        <row r="21">
          <cell r="A21">
            <v>21136</v>
          </cell>
          <cell r="B21" t="str">
            <v>!EM PROCESSO DESATIVACAO! ELETRODUTO EM ACO GALVANIZADO ELETROLITICO, LEVE, DIAMETRO 1", PAREDE DE 0,90 MM</v>
          </cell>
          <cell r="C21" t="str">
            <v xml:space="preserve">M     </v>
          </cell>
          <cell r="D21">
            <v>12.77</v>
          </cell>
        </row>
        <row r="22">
          <cell r="A22">
            <v>21128</v>
          </cell>
          <cell r="B22" t="str">
            <v>!EM PROCESSO DESATIVACAO! ELETRODUTO EM ACO GALVANIZADO ELETROLITICO, LEVE, DIAMETRO 3/4", PAREDE DE 0,90 MM</v>
          </cell>
          <cell r="C22" t="str">
            <v xml:space="preserve">M     </v>
          </cell>
          <cell r="D22">
            <v>9.8800000000000008</v>
          </cell>
        </row>
        <row r="23">
          <cell r="A23">
            <v>21130</v>
          </cell>
          <cell r="B23" t="str">
            <v>!EM PROCESSO DESATIVACAO! ELETRODUTO EM ACO GALVANIZADO ELETROLITICO, SEMI-PESADO, DIAMETRO 1 1/2", PAREDE DE 1,20 MM</v>
          </cell>
          <cell r="C23" t="str">
            <v xml:space="preserve">M     </v>
          </cell>
          <cell r="D23">
            <v>24.95</v>
          </cell>
        </row>
        <row r="24">
          <cell r="A24">
            <v>21135</v>
          </cell>
          <cell r="B24" t="str">
            <v>!EM PROCESSO DESATIVACAO! ELETRODUTO EM ACO GALVANIZADO ELETROLITICO, SEMI-PESADO, DIAMETRO 1 1/4", PAREDE DE 1,20 MM</v>
          </cell>
          <cell r="C24" t="str">
            <v xml:space="preserve">M     </v>
          </cell>
          <cell r="D24">
            <v>24.56</v>
          </cell>
        </row>
        <row r="25">
          <cell r="A25">
            <v>38605</v>
          </cell>
          <cell r="B25" t="str">
            <v>ABERTURA PARA ENCAIXE DE CUBA OU LAVATORIO EM BANCADA DE MARMORE/ GRANITO OU OUTRO TIPO DE PEDRA NATURAL</v>
          </cell>
          <cell r="C25" t="str">
            <v xml:space="preserve">UN    </v>
          </cell>
          <cell r="D25">
            <v>87.07</v>
          </cell>
        </row>
        <row r="26">
          <cell r="A26">
            <v>11270</v>
          </cell>
          <cell r="B26" t="str">
            <v>ABRACADEIRA DE LATAO PARA FIXACAO DE CABO PARA-RAIO, DIMENSOES 32 X 24 X 24 MM</v>
          </cell>
          <cell r="C26" t="str">
            <v xml:space="preserve">UN    </v>
          </cell>
          <cell r="D26">
            <v>1.36</v>
          </cell>
        </row>
        <row r="27">
          <cell r="A27">
            <v>412</v>
          </cell>
          <cell r="B27" t="str">
            <v>ABRACADEIRA DE NYLON PARA AMARRACAO DE CABOS, COMPRIMENTO DE *230* X *7,6* MM</v>
          </cell>
          <cell r="C27" t="str">
            <v xml:space="preserve">UN    </v>
          </cell>
          <cell r="D27">
            <v>1.02</v>
          </cell>
        </row>
        <row r="28">
          <cell r="A28">
            <v>414</v>
          </cell>
          <cell r="B28" t="str">
            <v>ABRACADEIRA DE NYLON PARA AMARRACAO DE CABOS, COMPRIMENTO DE 100 X 2,5 MM</v>
          </cell>
          <cell r="C28" t="str">
            <v xml:space="preserve">UN    </v>
          </cell>
          <cell r="D28">
            <v>0.06</v>
          </cell>
        </row>
        <row r="29">
          <cell r="A29">
            <v>410</v>
          </cell>
          <cell r="B29" t="str">
            <v>ABRACADEIRA DE NYLON PARA AMARRACAO DE CABOS, COMPRIMENTO DE 150 X *3,6* MM</v>
          </cell>
          <cell r="C29" t="str">
            <v xml:space="preserve">UN    </v>
          </cell>
          <cell r="D29">
            <v>0.15</v>
          </cell>
        </row>
        <row r="30">
          <cell r="A30">
            <v>411</v>
          </cell>
          <cell r="B30" t="str">
            <v>ABRACADEIRA DE NYLON PARA AMARRACAO DE CABOS, COMPRIMENTO DE 200 X *4,6* MM</v>
          </cell>
          <cell r="C30" t="str">
            <v xml:space="preserve">UN    </v>
          </cell>
          <cell r="D30">
            <v>0.2</v>
          </cell>
        </row>
        <row r="31">
          <cell r="A31">
            <v>408</v>
          </cell>
          <cell r="B31" t="str">
            <v>ABRACADEIRA DE NYLON PARA AMARRACAO DE CABOS, COMPRIMENTO DE 390 X *4,6* MM</v>
          </cell>
          <cell r="C31" t="str">
            <v xml:space="preserve">UN    </v>
          </cell>
          <cell r="D31">
            <v>0.99</v>
          </cell>
        </row>
        <row r="32">
          <cell r="A32">
            <v>39131</v>
          </cell>
          <cell r="B32" t="str">
            <v>ABRACADEIRA EM ACO PARA AMARRACAO DE ELETRODUTOS, TIPO D, COM 1 1/2" E CUNHA DE FIXACAO</v>
          </cell>
          <cell r="C32" t="str">
            <v xml:space="preserve">UN    </v>
          </cell>
          <cell r="D32">
            <v>2.72</v>
          </cell>
        </row>
        <row r="33">
          <cell r="A33">
            <v>394</v>
          </cell>
          <cell r="B33" t="str">
            <v>ABRACADEIRA EM ACO PARA AMARRACAO DE ELETRODUTOS, TIPO D, COM 1 1/2" E PARAFUSO DE FIXACAO</v>
          </cell>
          <cell r="C33" t="str">
            <v xml:space="preserve">UN    </v>
          </cell>
          <cell r="D33">
            <v>2.75</v>
          </cell>
        </row>
        <row r="34">
          <cell r="A34">
            <v>39130</v>
          </cell>
          <cell r="B34" t="str">
            <v>ABRACADEIRA EM ACO PARA AMARRACAO DE ELETRODUTOS, TIPO D, COM 1 1/4" E CUNHA DE FIXACAO</v>
          </cell>
          <cell r="C34" t="str">
            <v xml:space="preserve">UN    </v>
          </cell>
          <cell r="D34">
            <v>2.48</v>
          </cell>
        </row>
        <row r="35">
          <cell r="A35">
            <v>395</v>
          </cell>
          <cell r="B35" t="str">
            <v>ABRACADEIRA EM ACO PARA AMARRACAO DE ELETRODUTOS, TIPO D, COM 1 1/4" E PARAFUSO DE FIXACAO</v>
          </cell>
          <cell r="C35" t="str">
            <v xml:space="preserve">UN    </v>
          </cell>
          <cell r="D35">
            <v>2.65</v>
          </cell>
        </row>
        <row r="36">
          <cell r="A36">
            <v>39127</v>
          </cell>
          <cell r="B36" t="str">
            <v>ABRACADEIRA EM ACO PARA AMARRACAO DE ELETRODUTOS, TIPO D, COM 1/2" E CUNHA DE FIXACAO</v>
          </cell>
          <cell r="C36" t="str">
            <v xml:space="preserve">UN    </v>
          </cell>
          <cell r="D36">
            <v>1.31</v>
          </cell>
        </row>
        <row r="37">
          <cell r="A37">
            <v>392</v>
          </cell>
          <cell r="B37" t="str">
            <v>ABRACADEIRA EM ACO PARA AMARRACAO DE ELETRODUTOS, TIPO D, COM 1/2" E PARAFUSO DE FIXACAO</v>
          </cell>
          <cell r="C37" t="str">
            <v xml:space="preserve">UN    </v>
          </cell>
          <cell r="D37">
            <v>1.34</v>
          </cell>
        </row>
        <row r="38">
          <cell r="A38">
            <v>39129</v>
          </cell>
          <cell r="B38" t="str">
            <v>ABRACADEIRA EM ACO PARA AMARRACAO DE ELETRODUTOS, TIPO D, COM 1" E CUNHA DE FIXACAO</v>
          </cell>
          <cell r="C38" t="str">
            <v xml:space="preserve">UN    </v>
          </cell>
          <cell r="D38">
            <v>1.53</v>
          </cell>
        </row>
        <row r="39">
          <cell r="A39">
            <v>393</v>
          </cell>
          <cell r="B39" t="str">
            <v>ABRACADEIRA EM ACO PARA AMARRACAO DE ELETRODUTOS, TIPO D, COM 1" E PARAFUSO DE FIXACAO</v>
          </cell>
          <cell r="C39" t="str">
            <v xml:space="preserve">UN    </v>
          </cell>
          <cell r="D39">
            <v>1.6</v>
          </cell>
        </row>
        <row r="40">
          <cell r="A40">
            <v>39133</v>
          </cell>
          <cell r="B40" t="str">
            <v>ABRACADEIRA EM ACO PARA AMARRACAO DE ELETRODUTOS, TIPO D, COM 2 1/2" E CUNHA DE FIXACAO</v>
          </cell>
          <cell r="C40" t="str">
            <v xml:space="preserve">UN    </v>
          </cell>
          <cell r="D40">
            <v>3.57</v>
          </cell>
        </row>
        <row r="41">
          <cell r="A41">
            <v>397</v>
          </cell>
          <cell r="B41" t="str">
            <v>ABRACADEIRA EM ACO PARA AMARRACAO DE ELETRODUTOS, TIPO D, COM 2 1/2" E PARAFUSO DE FIXACAO</v>
          </cell>
          <cell r="C41" t="str">
            <v xml:space="preserve">UN    </v>
          </cell>
          <cell r="D41">
            <v>3.94</v>
          </cell>
        </row>
        <row r="42">
          <cell r="A42">
            <v>39132</v>
          </cell>
          <cell r="B42" t="str">
            <v>ABRACADEIRA EM ACO PARA AMARRACAO DE ELETRODUTOS, TIPO D, COM 2" E CUNHA DE FIXACAO</v>
          </cell>
          <cell r="C42" t="str">
            <v xml:space="preserve">UN    </v>
          </cell>
          <cell r="D42">
            <v>2.85</v>
          </cell>
        </row>
        <row r="43">
          <cell r="A43">
            <v>396</v>
          </cell>
          <cell r="B43" t="str">
            <v>ABRACADEIRA EM ACO PARA AMARRACAO DE ELETRODUTOS, TIPO D, COM 2" E PARAFUSO DE FIXACAO</v>
          </cell>
          <cell r="C43" t="str">
            <v xml:space="preserve">UN    </v>
          </cell>
          <cell r="D43">
            <v>3.06</v>
          </cell>
        </row>
        <row r="44">
          <cell r="A44">
            <v>39135</v>
          </cell>
          <cell r="B44" t="str">
            <v>ABRACADEIRA EM ACO PARA AMARRACAO DE ELETRODUTOS, TIPO D, COM 3 1/2" E CUNHA DE FIXACAO</v>
          </cell>
          <cell r="C44" t="str">
            <v xml:space="preserve">UN    </v>
          </cell>
          <cell r="D44">
            <v>5.71</v>
          </cell>
        </row>
        <row r="45">
          <cell r="A45">
            <v>39128</v>
          </cell>
          <cell r="B45" t="str">
            <v>ABRACADEIRA EM ACO PARA AMARRACAO DE ELETRODUTOS, TIPO D, COM 3/4" E CUNHA DE FIXACAO</v>
          </cell>
          <cell r="C45" t="str">
            <v xml:space="preserve">UN    </v>
          </cell>
          <cell r="D45">
            <v>1.42</v>
          </cell>
        </row>
        <row r="46">
          <cell r="A46">
            <v>400</v>
          </cell>
          <cell r="B46" t="str">
            <v>ABRACADEIRA EM ACO PARA AMARRACAO DE ELETRODUTOS, TIPO D, COM 3/4" E PARAFUSO DE FIXACAO</v>
          </cell>
          <cell r="C46" t="str">
            <v xml:space="preserve">UN    </v>
          </cell>
          <cell r="D46">
            <v>1.39</v>
          </cell>
        </row>
        <row r="47">
          <cell r="A47">
            <v>39125</v>
          </cell>
          <cell r="B47" t="str">
            <v>ABRACADEIRA EM ACO PARA AMARRACAO DE ELETRODUTOS, TIPO D, COM 3/8" E PARAFUSO DE FIXACAO</v>
          </cell>
          <cell r="C47" t="str">
            <v xml:space="preserve">UN    </v>
          </cell>
          <cell r="D47">
            <v>1.42</v>
          </cell>
        </row>
        <row r="48">
          <cell r="A48">
            <v>39134</v>
          </cell>
          <cell r="B48" t="str">
            <v>ABRACADEIRA EM ACO PARA AMARRACAO DE ELETRODUTOS, TIPO D, COM 3" E CUNHA DE FIXACAO</v>
          </cell>
          <cell r="C48" t="str">
            <v xml:space="preserve">UN    </v>
          </cell>
          <cell r="D48">
            <v>4.76</v>
          </cell>
        </row>
        <row r="49">
          <cell r="A49">
            <v>398</v>
          </cell>
          <cell r="B49" t="str">
            <v>ABRACADEIRA EM ACO PARA AMARRACAO DE ELETRODUTOS, TIPO D, COM 3" E PARAFUSO DE FIXACAO</v>
          </cell>
          <cell r="C49" t="str">
            <v xml:space="preserve">UN    </v>
          </cell>
          <cell r="D49">
            <v>4.3899999999999997</v>
          </cell>
        </row>
        <row r="50">
          <cell r="A50">
            <v>39126</v>
          </cell>
          <cell r="B50" t="str">
            <v>ABRACADEIRA EM ACO PARA AMARRACAO DE ELETRODUTOS, TIPO D, COM 4" E CUNHA DE FIXACAO</v>
          </cell>
          <cell r="C50" t="str">
            <v xml:space="preserve">UN    </v>
          </cell>
          <cell r="D50">
            <v>6.43</v>
          </cell>
        </row>
        <row r="51">
          <cell r="A51">
            <v>399</v>
          </cell>
          <cell r="B51" t="str">
            <v>ABRACADEIRA EM ACO PARA AMARRACAO DE ELETRODUTOS, TIPO D, COM 4" E PARAFUSO DE FIXACAO</v>
          </cell>
          <cell r="C51" t="str">
            <v xml:space="preserve">UN    </v>
          </cell>
          <cell r="D51">
            <v>5.66</v>
          </cell>
        </row>
        <row r="52">
          <cell r="A52">
            <v>39158</v>
          </cell>
          <cell r="B52" t="str">
            <v>ABRACADEIRA EM ACO PARA AMARRACAO DE ELETRODUTOS, TIPO ECONOMICA (GOTA), COM 8"</v>
          </cell>
          <cell r="C52" t="str">
            <v xml:space="preserve">UN    </v>
          </cell>
          <cell r="D52">
            <v>15.21</v>
          </cell>
        </row>
        <row r="53">
          <cell r="A53">
            <v>39141</v>
          </cell>
          <cell r="B53" t="str">
            <v>ABRACADEIRA EM ACO PARA AMARRACAO DE ELETRODUTOS, TIPO U SIMPLES, COM 1 1/2"</v>
          </cell>
          <cell r="C53" t="str">
            <v xml:space="preserve">UN    </v>
          </cell>
          <cell r="D53">
            <v>1.1000000000000001</v>
          </cell>
        </row>
        <row r="54">
          <cell r="A54">
            <v>39140</v>
          </cell>
          <cell r="B54" t="str">
            <v>ABRACADEIRA EM ACO PARA AMARRACAO DE ELETRODUTOS, TIPO U SIMPLES, COM 1 1/4"</v>
          </cell>
          <cell r="C54" t="str">
            <v xml:space="preserve">UN    </v>
          </cell>
          <cell r="D54">
            <v>1</v>
          </cell>
        </row>
        <row r="55">
          <cell r="A55">
            <v>39137</v>
          </cell>
          <cell r="B55" t="str">
            <v>ABRACADEIRA EM ACO PARA AMARRACAO DE ELETRODUTOS, TIPO U SIMPLES, COM 1/2"</v>
          </cell>
          <cell r="C55" t="str">
            <v xml:space="preserve">UN    </v>
          </cell>
          <cell r="D55">
            <v>0.56999999999999995</v>
          </cell>
        </row>
        <row r="56">
          <cell r="A56">
            <v>39139</v>
          </cell>
          <cell r="B56" t="str">
            <v>ABRACADEIRA EM ACO PARA AMARRACAO DE ELETRODUTOS, TIPO U SIMPLES, COM 1"</v>
          </cell>
          <cell r="C56" t="str">
            <v xml:space="preserve">UN    </v>
          </cell>
          <cell r="D56">
            <v>0.83</v>
          </cell>
        </row>
        <row r="57">
          <cell r="A57">
            <v>39143</v>
          </cell>
          <cell r="B57" t="str">
            <v>ABRACADEIRA EM ACO PARA AMARRACAO DE ELETRODUTOS, TIPO U SIMPLES, COM 2 1/2"</v>
          </cell>
          <cell r="C57" t="str">
            <v xml:space="preserve">UN    </v>
          </cell>
          <cell r="D57">
            <v>2.2799999999999998</v>
          </cell>
        </row>
        <row r="58">
          <cell r="A58">
            <v>39142</v>
          </cell>
          <cell r="B58" t="str">
            <v>ABRACADEIRA EM ACO PARA AMARRACAO DE ELETRODUTOS, TIPO U SIMPLES, COM 2"</v>
          </cell>
          <cell r="C58" t="str">
            <v xml:space="preserve">UN    </v>
          </cell>
          <cell r="D58">
            <v>1.63</v>
          </cell>
        </row>
        <row r="59">
          <cell r="A59">
            <v>39138</v>
          </cell>
          <cell r="B59" t="str">
            <v>ABRACADEIRA EM ACO PARA AMARRACAO DE ELETRODUTOS, TIPO U SIMPLES, COM 3/4"</v>
          </cell>
          <cell r="C59" t="str">
            <v xml:space="preserve">UN    </v>
          </cell>
          <cell r="D59">
            <v>0.61</v>
          </cell>
        </row>
        <row r="60">
          <cell r="A60">
            <v>39136</v>
          </cell>
          <cell r="B60" t="str">
            <v>ABRACADEIRA EM ACO PARA AMARRACAO DE ELETRODUTOS, TIPO U SIMPLES, COM 3/8"</v>
          </cell>
          <cell r="C60" t="str">
            <v xml:space="preserve">UN    </v>
          </cell>
          <cell r="D60">
            <v>0.4</v>
          </cell>
        </row>
        <row r="61">
          <cell r="A61">
            <v>39144</v>
          </cell>
          <cell r="B61" t="str">
            <v>ABRACADEIRA EM ACO PARA AMARRACAO DE ELETRODUTOS, TIPO U SIMPLES, COM 3"</v>
          </cell>
          <cell r="C61" t="str">
            <v xml:space="preserve">UN    </v>
          </cell>
          <cell r="D61">
            <v>2.65</v>
          </cell>
        </row>
        <row r="62">
          <cell r="A62">
            <v>39145</v>
          </cell>
          <cell r="B62" t="str">
            <v>ABRACADEIRA EM ACO PARA AMARRACAO DE ELETRODUTOS, TIPO U SIMPLES, COM 4"</v>
          </cell>
          <cell r="C62" t="str">
            <v xml:space="preserve">UN    </v>
          </cell>
          <cell r="D62">
            <v>4.37</v>
          </cell>
        </row>
        <row r="63">
          <cell r="A63">
            <v>12615</v>
          </cell>
          <cell r="B63" t="str">
            <v>ABRACADEIRA PVC, PARA CALHA PLUVIAL, DIAMETRO ENTRE 80 E 100 MM, PARA DRENAGEM PREDIAL</v>
          </cell>
          <cell r="C63" t="str">
            <v xml:space="preserve">UN    </v>
          </cell>
          <cell r="D63">
            <v>4.03</v>
          </cell>
        </row>
        <row r="64">
          <cell r="A64">
            <v>11927</v>
          </cell>
          <cell r="B64" t="str">
            <v>ABRACADEIRA, GALVANIZADA/ZINCADA, ROSCA SEM FIM, PARAFUSO INOX, LARGURA  FITA *12,6 A *14 MM, D = 2" A 2 1/2"</v>
          </cell>
          <cell r="C64" t="str">
            <v xml:space="preserve">UN    </v>
          </cell>
          <cell r="D64">
            <v>4.08</v>
          </cell>
        </row>
        <row r="65">
          <cell r="A65">
            <v>11928</v>
          </cell>
          <cell r="B65" t="str">
            <v>ABRACADEIRA, GALVANIZADA/ZINCADA, ROSCA SEM FIM, PARAFUSO INOX, LARGURA  FITA *12,6 A *14 MM, D = 3" A 3 3/4"</v>
          </cell>
          <cell r="C65" t="str">
            <v xml:space="preserve">UN    </v>
          </cell>
          <cell r="D65">
            <v>4.67</v>
          </cell>
        </row>
        <row r="66">
          <cell r="A66">
            <v>11929</v>
          </cell>
          <cell r="B66" t="str">
            <v>ABRACADEIRA, GALVANIZADA/ZINCADA, ROSCA SEM FIM, PARAFUSO INOX, LARGURA  FITA *12,6 A *14 MM, D = 4" A 4 3/4"</v>
          </cell>
          <cell r="C66" t="str">
            <v xml:space="preserve">UN    </v>
          </cell>
          <cell r="D66">
            <v>7.23</v>
          </cell>
        </row>
        <row r="67">
          <cell r="A67">
            <v>36801</v>
          </cell>
          <cell r="B67" t="str">
            <v>ACABAMENTO CROMADO PARA REGISTRO PEQUENO, 1/2 " OU 3/4 "</v>
          </cell>
          <cell r="C67" t="str">
            <v xml:space="preserve">UN    </v>
          </cell>
          <cell r="D67">
            <v>19.73</v>
          </cell>
        </row>
        <row r="68">
          <cell r="A68">
            <v>36246</v>
          </cell>
          <cell r="B68" t="str">
            <v>ACABAMENTO SIMPLES/CONVENCIONAL PARA FORRO PVC, TIPO "U" OU "C", COR BRANCA, COMPRIMENTO 6 M</v>
          </cell>
          <cell r="C68" t="str">
            <v xml:space="preserve">M     </v>
          </cell>
          <cell r="D68">
            <v>2.57</v>
          </cell>
        </row>
        <row r="69">
          <cell r="A69">
            <v>37600</v>
          </cell>
          <cell r="B69" t="str">
            <v>ACESSORIO DE LIGACAO NAO ELETRICO PARA CARGAS EXPLOSIVAS, TUBO DE 6 M</v>
          </cell>
          <cell r="C69" t="str">
            <v xml:space="preserve">UN    </v>
          </cell>
          <cell r="D69">
            <v>43.98</v>
          </cell>
        </row>
        <row r="70">
          <cell r="A70">
            <v>37599</v>
          </cell>
          <cell r="B70" t="str">
            <v>ACESSORIO INICIADOR NAO ELETRICO, TUBO DE 6 M, TEMPO DE RETARDO DE *160* MS</v>
          </cell>
          <cell r="C70" t="str">
            <v xml:space="preserve">UN    </v>
          </cell>
          <cell r="D70">
            <v>40.93</v>
          </cell>
        </row>
        <row r="71">
          <cell r="A71">
            <v>1</v>
          </cell>
          <cell r="B71" t="str">
            <v>ACETILENO (RECARGA PARA CILINDRO DE CONJUNTO OXICORTE GRANDE)</v>
          </cell>
          <cell r="C71" t="str">
            <v xml:space="preserve">KG    </v>
          </cell>
          <cell r="D71">
            <v>38</v>
          </cell>
        </row>
        <row r="72">
          <cell r="A72">
            <v>3</v>
          </cell>
          <cell r="B72" t="str">
            <v>ACIDO MURIATICO, DILUICAO 10% A 12% PARA USO EM LIMPEZA</v>
          </cell>
          <cell r="C72" t="str">
            <v xml:space="preserve">L     </v>
          </cell>
          <cell r="D72">
            <v>4.05</v>
          </cell>
        </row>
        <row r="73">
          <cell r="A73">
            <v>26</v>
          </cell>
          <cell r="B73" t="str">
            <v>ACO CA-25, 10,0 MM, VERGALHAO</v>
          </cell>
          <cell r="C73" t="str">
            <v xml:space="preserve">KG    </v>
          </cell>
          <cell r="D73">
            <v>4.32</v>
          </cell>
        </row>
        <row r="74">
          <cell r="A74">
            <v>20</v>
          </cell>
          <cell r="B74" t="str">
            <v>ACO CA-25, 12,5 MM, VERGALHAO</v>
          </cell>
          <cell r="C74" t="str">
            <v xml:space="preserve">KG    </v>
          </cell>
          <cell r="D74">
            <v>4.3499999999999996</v>
          </cell>
        </row>
        <row r="75">
          <cell r="A75">
            <v>21</v>
          </cell>
          <cell r="B75" t="str">
            <v>ACO CA-25, 16,0 MM, VERGALHAO</v>
          </cell>
          <cell r="C75" t="str">
            <v xml:space="preserve">KG    </v>
          </cell>
          <cell r="D75">
            <v>4.3499999999999996</v>
          </cell>
        </row>
        <row r="76">
          <cell r="A76">
            <v>24</v>
          </cell>
          <cell r="B76" t="str">
            <v>ACO CA-25, 20,0 MM, VERGALHAO</v>
          </cell>
          <cell r="C76" t="str">
            <v xml:space="preserve">KG    </v>
          </cell>
          <cell r="D76">
            <v>4.3499999999999996</v>
          </cell>
        </row>
        <row r="77">
          <cell r="A77">
            <v>25</v>
          </cell>
          <cell r="B77" t="str">
            <v>ACO CA-25, 25,0 MM, VERGALHAO</v>
          </cell>
          <cell r="C77" t="str">
            <v xml:space="preserve">KG    </v>
          </cell>
          <cell r="D77">
            <v>4.3499999999999996</v>
          </cell>
        </row>
        <row r="78">
          <cell r="A78">
            <v>34341</v>
          </cell>
          <cell r="B78" t="str">
            <v>ACO CA-25, 32,0 MM, VERGALHAO</v>
          </cell>
          <cell r="C78" t="str">
            <v xml:space="preserve">KG    </v>
          </cell>
          <cell r="D78">
            <v>4.0999999999999996</v>
          </cell>
        </row>
        <row r="79">
          <cell r="A79">
            <v>22</v>
          </cell>
          <cell r="B79" t="str">
            <v>ACO CA-25, 6,3 MM, VERGALHAO</v>
          </cell>
          <cell r="C79" t="str">
            <v xml:space="preserve">KG    </v>
          </cell>
          <cell r="D79">
            <v>4.66</v>
          </cell>
        </row>
        <row r="80">
          <cell r="A80">
            <v>23</v>
          </cell>
          <cell r="B80" t="str">
            <v>ACO CA-25, 8,0 MM, VERGALHAO</v>
          </cell>
          <cell r="C80" t="str">
            <v xml:space="preserve">KG    </v>
          </cell>
          <cell r="D80">
            <v>4.6100000000000003</v>
          </cell>
        </row>
        <row r="81">
          <cell r="A81">
            <v>34439</v>
          </cell>
          <cell r="B81" t="str">
            <v>ACO CA-50, 10,0 MM, DOBRADO E CORTADO</v>
          </cell>
          <cell r="C81" t="str">
            <v xml:space="preserve">KG    </v>
          </cell>
          <cell r="D81">
            <v>5.36</v>
          </cell>
        </row>
        <row r="82">
          <cell r="A82">
            <v>34</v>
          </cell>
          <cell r="B82" t="str">
            <v>ACO CA-50, 10,0 MM, VERGALHAO</v>
          </cell>
          <cell r="C82" t="str">
            <v xml:space="preserve">KG    </v>
          </cell>
          <cell r="D82">
            <v>4.7699999999999996</v>
          </cell>
        </row>
        <row r="83">
          <cell r="A83">
            <v>34441</v>
          </cell>
          <cell r="B83" t="str">
            <v>ACO CA-50, 12,5 MM, DOBRADO E CORTADO</v>
          </cell>
          <cell r="C83" t="str">
            <v xml:space="preserve">KG    </v>
          </cell>
          <cell r="D83">
            <v>5.09</v>
          </cell>
        </row>
        <row r="84">
          <cell r="A84">
            <v>31</v>
          </cell>
          <cell r="B84" t="str">
            <v>ACO CA-50, 12,5 MM, VERGALHAO</v>
          </cell>
          <cell r="C84" t="str">
            <v xml:space="preserve">KG    </v>
          </cell>
          <cell r="D84">
            <v>4.54</v>
          </cell>
        </row>
        <row r="85">
          <cell r="A85">
            <v>34443</v>
          </cell>
          <cell r="B85" t="str">
            <v>ACO CA-50, 16 MM, DOBRADO E CORTADO</v>
          </cell>
          <cell r="C85" t="str">
            <v xml:space="preserve">KG    </v>
          </cell>
          <cell r="D85">
            <v>5.09</v>
          </cell>
        </row>
        <row r="86">
          <cell r="A86">
            <v>27</v>
          </cell>
          <cell r="B86" t="str">
            <v>ACO CA-50, 16,0 MM, VERGALHAO</v>
          </cell>
          <cell r="C86" t="str">
            <v xml:space="preserve">KG    </v>
          </cell>
          <cell r="D86">
            <v>4.54</v>
          </cell>
        </row>
        <row r="87">
          <cell r="A87">
            <v>34446</v>
          </cell>
          <cell r="B87" t="str">
            <v>ACO CA-50, 20 MM, DOBRADO E CORTADO</v>
          </cell>
          <cell r="C87" t="str">
            <v xml:space="preserve">KG    </v>
          </cell>
          <cell r="D87">
            <v>5.09</v>
          </cell>
        </row>
        <row r="88">
          <cell r="A88">
            <v>29</v>
          </cell>
          <cell r="B88" t="str">
            <v>ACO CA-50, 20,0 MM, VERGALHAO</v>
          </cell>
          <cell r="C88" t="str">
            <v xml:space="preserve">KG    </v>
          </cell>
          <cell r="D88">
            <v>4.24</v>
          </cell>
        </row>
        <row r="89">
          <cell r="A89">
            <v>28</v>
          </cell>
          <cell r="B89" t="str">
            <v>ACO CA-50, 25,0 MM, VERGALHAO</v>
          </cell>
          <cell r="C89" t="str">
            <v xml:space="preserve">KG    </v>
          </cell>
          <cell r="D89">
            <v>4.9000000000000004</v>
          </cell>
        </row>
        <row r="90">
          <cell r="A90">
            <v>34449</v>
          </cell>
          <cell r="B90" t="str">
            <v>ACO CA-50, 6,3 MM, DOBRADO E CORTADO</v>
          </cell>
          <cell r="C90" t="str">
            <v xml:space="preserve">KG    </v>
          </cell>
          <cell r="D90">
            <v>5.6</v>
          </cell>
        </row>
        <row r="91">
          <cell r="A91">
            <v>32</v>
          </cell>
          <cell r="B91" t="str">
            <v>ACO CA-50, 6,3 MM, VERGALHAO</v>
          </cell>
          <cell r="C91" t="str">
            <v xml:space="preserve">KG    </v>
          </cell>
          <cell r="D91">
            <v>5</v>
          </cell>
        </row>
        <row r="92">
          <cell r="A92">
            <v>33</v>
          </cell>
          <cell r="B92" t="str">
            <v>ACO CA-50, 8,0 MM, VERGALHAO</v>
          </cell>
          <cell r="C92" t="str">
            <v xml:space="preserve">KG    </v>
          </cell>
          <cell r="D92">
            <v>5.61</v>
          </cell>
        </row>
        <row r="93">
          <cell r="A93">
            <v>34343</v>
          </cell>
          <cell r="B93" t="str">
            <v>ACO CA-60, VERGALHAO, 9,5 MM</v>
          </cell>
          <cell r="C93" t="str">
            <v xml:space="preserve">KG    </v>
          </cell>
          <cell r="D93">
            <v>5.39</v>
          </cell>
        </row>
        <row r="94">
          <cell r="A94">
            <v>34452</v>
          </cell>
          <cell r="B94" t="str">
            <v>ACO CA-60, 4,2 MM, DOBRADO E CORTADO</v>
          </cell>
          <cell r="C94" t="str">
            <v xml:space="preserve">KG    </v>
          </cell>
          <cell r="D94">
            <v>4.96</v>
          </cell>
        </row>
        <row r="95">
          <cell r="A95">
            <v>36</v>
          </cell>
          <cell r="B95" t="str">
            <v>ACO CA-60, 4,2 MM, VERGALHAO</v>
          </cell>
          <cell r="C95" t="str">
            <v xml:space="preserve">KG    </v>
          </cell>
          <cell r="D95">
            <v>4.7300000000000004</v>
          </cell>
        </row>
        <row r="96">
          <cell r="A96">
            <v>34456</v>
          </cell>
          <cell r="B96" t="str">
            <v>ACO CA-60, 5,0 MM, DOBRADO E CORTADO</v>
          </cell>
          <cell r="C96" t="str">
            <v xml:space="preserve">KG    </v>
          </cell>
          <cell r="D96">
            <v>4.96</v>
          </cell>
        </row>
        <row r="97">
          <cell r="A97">
            <v>39</v>
          </cell>
          <cell r="B97" t="str">
            <v>ACO CA-60, 5,0 MM, VERGALHAO</v>
          </cell>
          <cell r="C97" t="str">
            <v xml:space="preserve">KG    </v>
          </cell>
          <cell r="D97">
            <v>4.7300000000000004</v>
          </cell>
        </row>
        <row r="98">
          <cell r="A98">
            <v>34457</v>
          </cell>
          <cell r="B98" t="str">
            <v>ACO CA-60, 6,0 MM, DOBRADO E CORTADO</v>
          </cell>
          <cell r="C98" t="str">
            <v xml:space="preserve">KG    </v>
          </cell>
          <cell r="D98">
            <v>5.32</v>
          </cell>
        </row>
        <row r="99">
          <cell r="A99">
            <v>40</v>
          </cell>
          <cell r="B99" t="str">
            <v>ACO CA-60, 6,0 MM, VERGALHAO</v>
          </cell>
          <cell r="C99" t="str">
            <v xml:space="preserve">KG    </v>
          </cell>
          <cell r="D99">
            <v>4.83</v>
          </cell>
        </row>
        <row r="100">
          <cell r="A100">
            <v>34460</v>
          </cell>
          <cell r="B100" t="str">
            <v>ACO CA-60, 7,0 MM, DOBRADO E CORTADO</v>
          </cell>
          <cell r="C100" t="str">
            <v xml:space="preserve">KG    </v>
          </cell>
          <cell r="D100">
            <v>5.43</v>
          </cell>
        </row>
        <row r="101">
          <cell r="A101">
            <v>42</v>
          </cell>
          <cell r="B101" t="str">
            <v>ACO CA-60, 7,0 MM, VERGALHAO</v>
          </cell>
          <cell r="C101" t="str">
            <v xml:space="preserve">KG    </v>
          </cell>
          <cell r="D101">
            <v>4.91</v>
          </cell>
        </row>
        <row r="102">
          <cell r="A102">
            <v>38</v>
          </cell>
          <cell r="B102" t="str">
            <v>ACO CA-60, 8,0 MM, VERGALHAO</v>
          </cell>
          <cell r="C102" t="str">
            <v xml:space="preserve">KG    </v>
          </cell>
          <cell r="D102">
            <v>5.47</v>
          </cell>
        </row>
        <row r="103">
          <cell r="A103">
            <v>34344</v>
          </cell>
          <cell r="B103" t="str">
            <v>ACO-FIO PARA PROTENSAO, CP-150 RB L, 8 MM</v>
          </cell>
          <cell r="C103" t="str">
            <v xml:space="preserve">KG    </v>
          </cell>
          <cell r="D103">
            <v>7.43</v>
          </cell>
        </row>
        <row r="104">
          <cell r="A104">
            <v>20063</v>
          </cell>
          <cell r="B104" t="str">
            <v>ACOPLAMENTO DE CONDUTOR PLUVIAL, EM PVC, DIAMETRO ENTRE 80 E 100 MM, PARA DRENAGEM PREDIAL</v>
          </cell>
          <cell r="C104" t="str">
            <v xml:space="preserve">UN    </v>
          </cell>
          <cell r="D104">
            <v>4.01</v>
          </cell>
        </row>
        <row r="105">
          <cell r="A105">
            <v>40410</v>
          </cell>
          <cell r="B105" t="str">
            <v>ACOPLAMENTO RIGIDO EM FERRO FUNDIDO PARA SISTEMA DE TUBULACAO RANHURADA, DN 50 MM (2")</v>
          </cell>
          <cell r="C105" t="str">
            <v xml:space="preserve">UN    </v>
          </cell>
          <cell r="D105">
            <v>14.99</v>
          </cell>
        </row>
        <row r="106">
          <cell r="A106">
            <v>40411</v>
          </cell>
          <cell r="B106" t="str">
            <v>ACOPLAMENTO RIGIDO EM FERRO FUNDIDO PARA SISTEMA DE TUBULACAO RANHURADA, DN 65 MM (2 1/2")</v>
          </cell>
          <cell r="C106" t="str">
            <v xml:space="preserve">UN    </v>
          </cell>
          <cell r="D106">
            <v>16.260000000000002</v>
          </cell>
        </row>
        <row r="107">
          <cell r="A107">
            <v>40412</v>
          </cell>
          <cell r="B107" t="str">
            <v>ACOPLAMENTO RIGIDO EM FERRO FUNDIDO PARA SISTEMA DE TUBULACAO RANHURADA, DN 80 MM (3")</v>
          </cell>
          <cell r="C107" t="str">
            <v xml:space="preserve">UN    </v>
          </cell>
          <cell r="D107">
            <v>18.25</v>
          </cell>
        </row>
        <row r="108">
          <cell r="A108">
            <v>38838</v>
          </cell>
          <cell r="B108" t="str">
            <v>ADAPTADOR DE COBRE PARA TUBULACAO PEX, DN 16 X 15 MM</v>
          </cell>
          <cell r="C108" t="str">
            <v xml:space="preserve">UN    </v>
          </cell>
          <cell r="D108">
            <v>7.05</v>
          </cell>
        </row>
        <row r="109">
          <cell r="A109">
            <v>38839</v>
          </cell>
          <cell r="B109" t="str">
            <v>ADAPTADOR DE COBRE PARA TUBULACAO PEX, DN 20 X 22 MM</v>
          </cell>
          <cell r="C109" t="str">
            <v xml:space="preserve">UN    </v>
          </cell>
          <cell r="D109">
            <v>8.3000000000000007</v>
          </cell>
        </row>
        <row r="110">
          <cell r="A110">
            <v>55</v>
          </cell>
          <cell r="B110" t="str">
            <v>ADAPTADOR DE COMPRESSAO EM POLIPROPILENO (PP), PARA TUBO EM PEAD, 20 MM X 1/2", PARA LIGACAO PREDIAL DE AGUA (NTS 179)</v>
          </cell>
          <cell r="C110" t="str">
            <v xml:space="preserve">UN    </v>
          </cell>
          <cell r="D110">
            <v>3</v>
          </cell>
        </row>
        <row r="111">
          <cell r="A111">
            <v>61</v>
          </cell>
          <cell r="B111" t="str">
            <v>ADAPTADOR DE COMPRESSAO EM POLIPROPILENO (PP), PARA TUBO EM PEAD, 20 MM X 3/4", PARA LIGACAO PREDIAL DE AGUA (NTS 179)</v>
          </cell>
          <cell r="C111" t="str">
            <v xml:space="preserve">UN    </v>
          </cell>
          <cell r="D111">
            <v>2.83</v>
          </cell>
        </row>
        <row r="112">
          <cell r="A112">
            <v>62</v>
          </cell>
          <cell r="B112" t="str">
            <v>ADAPTADOR DE COMPRESSAO EM POLIPROPILENO (PP), PARA TUBO EM PEAD, 32 MM X 1", PARA LIGACAO PREDIAL DE AGUA (NTS 179)</v>
          </cell>
          <cell r="C112" t="str">
            <v xml:space="preserve">UN    </v>
          </cell>
          <cell r="D112">
            <v>5.88</v>
          </cell>
        </row>
        <row r="113">
          <cell r="A113">
            <v>77</v>
          </cell>
          <cell r="B113" t="str">
            <v>ADAPTADOR PVC PARA SIFAO METALICO, SOLDAVEL, COM ANEL BORRACHA (JE), 40 MM X 1 1/2"</v>
          </cell>
          <cell r="C113" t="str">
            <v xml:space="preserve">UN    </v>
          </cell>
          <cell r="D113">
            <v>4.9000000000000004</v>
          </cell>
        </row>
        <row r="114">
          <cell r="A114">
            <v>76</v>
          </cell>
          <cell r="B114" t="str">
            <v>ADAPTADOR PVC PARA SIFAO, ROSCAVEL, 40 MM X 1 1/4"</v>
          </cell>
          <cell r="C114" t="str">
            <v xml:space="preserve">UN    </v>
          </cell>
          <cell r="D114">
            <v>0.95</v>
          </cell>
        </row>
        <row r="115">
          <cell r="A115">
            <v>67</v>
          </cell>
          <cell r="B115" t="str">
            <v>ADAPTADOR PVC ROSCAVEL, COM FLANGES E ANEL DE VEDACAO, 1/2", PARA CAIXA D' AGUA</v>
          </cell>
          <cell r="C115" t="str">
            <v xml:space="preserve">UN    </v>
          </cell>
          <cell r="D115">
            <v>10.67</v>
          </cell>
        </row>
        <row r="116">
          <cell r="A116">
            <v>71</v>
          </cell>
          <cell r="B116" t="str">
            <v>ADAPTADOR PVC ROSCAVEL, COM FLANGES E ANEL DE VEDACAO, 1", PARA CAIXA D' AGUA</v>
          </cell>
          <cell r="C116" t="str">
            <v xml:space="preserve">UN    </v>
          </cell>
          <cell r="D116">
            <v>18.77</v>
          </cell>
        </row>
        <row r="117">
          <cell r="A117">
            <v>73</v>
          </cell>
          <cell r="B117" t="str">
            <v>ADAPTADOR PVC ROSCAVEL, COM FLANGES E ANEL DE VEDACAO, 3/4", PARA CAIXA D' AGUA</v>
          </cell>
          <cell r="C117" t="str">
            <v xml:space="preserve">UN    </v>
          </cell>
          <cell r="D117">
            <v>13.5</v>
          </cell>
        </row>
        <row r="118">
          <cell r="A118">
            <v>103</v>
          </cell>
          <cell r="B118" t="str">
            <v>ADAPTADOR PVC SOLDAVEL CURTO COM BOLSA E ROSCA, 110 MM X 4", PARA AGUA FRIA</v>
          </cell>
          <cell r="C118" t="str">
            <v xml:space="preserve">UN    </v>
          </cell>
          <cell r="D118">
            <v>46.67</v>
          </cell>
        </row>
        <row r="119">
          <cell r="A119">
            <v>107</v>
          </cell>
          <cell r="B119" t="str">
            <v>ADAPTADOR PVC SOLDAVEL CURTO COM BOLSA E ROSCA, 20 MM X 1/2", PARA AGUA FRIA</v>
          </cell>
          <cell r="C119" t="str">
            <v xml:space="preserve">UN    </v>
          </cell>
          <cell r="D119">
            <v>0.89</v>
          </cell>
        </row>
        <row r="120">
          <cell r="A120">
            <v>65</v>
          </cell>
          <cell r="B120" t="str">
            <v>ADAPTADOR PVC SOLDAVEL CURTO COM BOLSA E ROSCA, 25 MM X 3/4", PARA AGUA FRIA</v>
          </cell>
          <cell r="C120" t="str">
            <v xml:space="preserve">UN    </v>
          </cell>
          <cell r="D120">
            <v>1</v>
          </cell>
        </row>
        <row r="121">
          <cell r="A121">
            <v>108</v>
          </cell>
          <cell r="B121" t="str">
            <v>ADAPTADOR PVC SOLDAVEL CURTO COM BOLSA E ROSCA, 32 MM X 1", PARA AGUA FRIA</v>
          </cell>
          <cell r="C121" t="str">
            <v xml:space="preserve">UN    </v>
          </cell>
          <cell r="D121">
            <v>1.97</v>
          </cell>
        </row>
        <row r="122">
          <cell r="A122">
            <v>110</v>
          </cell>
          <cell r="B122" t="str">
            <v>ADAPTADOR PVC SOLDAVEL CURTO COM BOLSA E ROSCA, 40 MM X 1 1/2", PARA AGUA FRIA</v>
          </cell>
          <cell r="C122" t="str">
            <v xml:space="preserve">UN    </v>
          </cell>
          <cell r="D122">
            <v>4.67</v>
          </cell>
        </row>
        <row r="123">
          <cell r="A123">
            <v>109</v>
          </cell>
          <cell r="B123" t="str">
            <v>ADAPTADOR PVC SOLDAVEL CURTO COM BOLSA E ROSCA, 40 MM X 1 1/4", PARA AGUA FRIA</v>
          </cell>
          <cell r="C123" t="str">
            <v xml:space="preserve">UN    </v>
          </cell>
          <cell r="D123">
            <v>3.57</v>
          </cell>
        </row>
        <row r="124">
          <cell r="A124">
            <v>111</v>
          </cell>
          <cell r="B124" t="str">
            <v>ADAPTADOR PVC SOLDAVEL CURTO COM BOLSA E ROSCA, 50 MM X 1 1/4", PARA AGUA FRIA</v>
          </cell>
          <cell r="C124" t="str">
            <v xml:space="preserve">UN    </v>
          </cell>
          <cell r="D124">
            <v>8.11</v>
          </cell>
        </row>
        <row r="125">
          <cell r="A125">
            <v>112</v>
          </cell>
          <cell r="B125" t="str">
            <v>ADAPTADOR PVC SOLDAVEL CURTO COM BOLSA E ROSCA, 50 MM X1 1/2", PARA AGUA FRIA</v>
          </cell>
          <cell r="C125" t="str">
            <v xml:space="preserve">UN    </v>
          </cell>
          <cell r="D125">
            <v>4.3899999999999997</v>
          </cell>
        </row>
        <row r="126">
          <cell r="A126">
            <v>113</v>
          </cell>
          <cell r="B126" t="str">
            <v>ADAPTADOR PVC SOLDAVEL CURTO COM BOLSA E ROSCA, 60 MM X 2", PARA AGUA FRIA</v>
          </cell>
          <cell r="C126" t="str">
            <v xml:space="preserve">UN    </v>
          </cell>
          <cell r="D126">
            <v>11.17</v>
          </cell>
        </row>
        <row r="127">
          <cell r="A127">
            <v>104</v>
          </cell>
          <cell r="B127" t="str">
            <v>ADAPTADOR PVC SOLDAVEL CURTO COM BOLSA E ROSCA, 75 MM X 2 1/2", PARA AGUA FRIA</v>
          </cell>
          <cell r="C127" t="str">
            <v xml:space="preserve">UN    </v>
          </cell>
          <cell r="D127">
            <v>19.28</v>
          </cell>
        </row>
        <row r="128">
          <cell r="A128">
            <v>102</v>
          </cell>
          <cell r="B128" t="str">
            <v>ADAPTADOR PVC SOLDAVEL CURTO COM BOLSA E ROSCA, 85 MM X 3", PARA AGUA FRIA</v>
          </cell>
          <cell r="C128" t="str">
            <v xml:space="preserve">UN    </v>
          </cell>
          <cell r="D128">
            <v>28.97</v>
          </cell>
        </row>
        <row r="129">
          <cell r="A129">
            <v>95</v>
          </cell>
          <cell r="B129" t="str">
            <v>ADAPTADOR PVC SOLDAVEL, COM FLANGE E ANEL DE VEDACAO, 20 MM X 1/2", PARA CAIXA D'AGUA</v>
          </cell>
          <cell r="C129" t="str">
            <v xml:space="preserve">UN    </v>
          </cell>
          <cell r="D129">
            <v>12.25</v>
          </cell>
        </row>
        <row r="130">
          <cell r="A130">
            <v>96</v>
          </cell>
          <cell r="B130" t="str">
            <v>ADAPTADOR PVC SOLDAVEL, COM FLANGE E ANEL DE VEDACAO, 25 MM X 3/4", PARA CAIXA D'AGUA</v>
          </cell>
          <cell r="C130" t="str">
            <v xml:space="preserve">UN    </v>
          </cell>
          <cell r="D130">
            <v>15.85</v>
          </cell>
        </row>
        <row r="131">
          <cell r="A131">
            <v>97</v>
          </cell>
          <cell r="B131" t="str">
            <v>ADAPTADOR PVC SOLDAVEL, COM FLANGE E ANEL DE VEDACAO, 32 MM X 1", PARA CAIXA D'AGUA</v>
          </cell>
          <cell r="C131" t="str">
            <v xml:space="preserve">UN    </v>
          </cell>
          <cell r="D131">
            <v>19.96</v>
          </cell>
        </row>
        <row r="132">
          <cell r="A132">
            <v>98</v>
          </cell>
          <cell r="B132" t="str">
            <v>ADAPTADOR PVC SOLDAVEL, COM FLANGE E ANEL DE VEDACAO, 40 MM X 1 1/4", PARA CAIXA D'AGUA</v>
          </cell>
          <cell r="C132" t="str">
            <v xml:space="preserve">UN    </v>
          </cell>
          <cell r="D132">
            <v>32.380000000000003</v>
          </cell>
        </row>
        <row r="133">
          <cell r="A133">
            <v>99</v>
          </cell>
          <cell r="B133" t="str">
            <v>ADAPTADOR PVC SOLDAVEL, COM FLANGE E ANEL DE VEDACAO, 50 MM X 1 1/2", PARA CAIXA D'AGUA</v>
          </cell>
          <cell r="C133" t="str">
            <v xml:space="preserve">UN    </v>
          </cell>
          <cell r="D133">
            <v>37.340000000000003</v>
          </cell>
        </row>
        <row r="134">
          <cell r="A134">
            <v>100</v>
          </cell>
          <cell r="B134" t="str">
            <v>ADAPTADOR PVC SOLDAVEL, COM FLANGES E ANEL DE VEDACAO, 60 MM X 2", PARA CAIXA D' AGUA</v>
          </cell>
          <cell r="C134" t="str">
            <v xml:space="preserve">UN    </v>
          </cell>
          <cell r="D134">
            <v>45.4</v>
          </cell>
        </row>
        <row r="135">
          <cell r="A135">
            <v>75</v>
          </cell>
          <cell r="B135" t="str">
            <v>ADAPTADOR PVC SOLDAVEL, COM FLANGES LIVRES, 110 MM X 4", PARA CAIXA D' AGUA</v>
          </cell>
          <cell r="C135" t="str">
            <v xml:space="preserve">UN    </v>
          </cell>
          <cell r="D135">
            <v>340.57</v>
          </cell>
        </row>
        <row r="136">
          <cell r="A136">
            <v>114</v>
          </cell>
          <cell r="B136" t="str">
            <v>ADAPTADOR PVC SOLDAVEL, COM FLANGES LIVRES, 25 MM X 3/4", PARA CAIXA D' AGUA</v>
          </cell>
          <cell r="C136" t="str">
            <v xml:space="preserve">UN    </v>
          </cell>
          <cell r="D136">
            <v>13.44</v>
          </cell>
        </row>
        <row r="137">
          <cell r="A137">
            <v>68</v>
          </cell>
          <cell r="B137" t="str">
            <v>ADAPTADOR PVC SOLDAVEL, COM FLANGES LIVRES, 32 MM X 1", PARA CAIXA D' AGUA</v>
          </cell>
          <cell r="C137" t="str">
            <v xml:space="preserve">UN    </v>
          </cell>
          <cell r="D137">
            <v>18.02</v>
          </cell>
        </row>
        <row r="138">
          <cell r="A138">
            <v>86</v>
          </cell>
          <cell r="B138" t="str">
            <v>ADAPTADOR PVC SOLDAVEL, COM FLANGES LIVRES, 40 MM X 1  1/4", PARA CAIXA D' AGUA</v>
          </cell>
          <cell r="C138" t="str">
            <v xml:space="preserve">UN    </v>
          </cell>
          <cell r="D138">
            <v>26.69</v>
          </cell>
        </row>
        <row r="139">
          <cell r="A139">
            <v>66</v>
          </cell>
          <cell r="B139" t="str">
            <v>ADAPTADOR PVC SOLDAVEL, COM FLANGES LIVRES, 50 MM X 1  1/2", PARA CAIXA D' AGUA</v>
          </cell>
          <cell r="C139" t="str">
            <v xml:space="preserve">UN    </v>
          </cell>
          <cell r="D139">
            <v>30.61</v>
          </cell>
        </row>
        <row r="140">
          <cell r="A140">
            <v>69</v>
          </cell>
          <cell r="B140" t="str">
            <v>ADAPTADOR PVC SOLDAVEL, COM FLANGES LIVRES, 60 MM X 2", PARA CAIXA D' AGUA</v>
          </cell>
          <cell r="C140" t="str">
            <v xml:space="preserve">UN    </v>
          </cell>
          <cell r="D140">
            <v>45.4</v>
          </cell>
        </row>
        <row r="141">
          <cell r="A141">
            <v>83</v>
          </cell>
          <cell r="B141" t="str">
            <v>ADAPTADOR PVC SOLDAVEL, COM FLANGES LIVRES, 75 MM X 2  1/2", PARA CAIXA D' AGUA</v>
          </cell>
          <cell r="C141" t="str">
            <v xml:space="preserve">UN    </v>
          </cell>
          <cell r="D141">
            <v>176.66</v>
          </cell>
        </row>
        <row r="142">
          <cell r="A142">
            <v>74</v>
          </cell>
          <cell r="B142" t="str">
            <v>ADAPTADOR PVC SOLDAVEL, COM FLANGES LIVRES, 85 MM X 3", PARA CAIXA D' AGUA</v>
          </cell>
          <cell r="C142" t="str">
            <v xml:space="preserve">UN    </v>
          </cell>
          <cell r="D142">
            <v>237.97</v>
          </cell>
        </row>
        <row r="143">
          <cell r="A143">
            <v>106</v>
          </cell>
          <cell r="B143" t="str">
            <v>ADAPTADOR PVC SOLDAVEL, LONGO, COM FLANGE LIVRE,  110 MM X 4", PARA CAIXA D' AGUA</v>
          </cell>
          <cell r="C143" t="str">
            <v xml:space="preserve">UN    </v>
          </cell>
          <cell r="D143">
            <v>486.5</v>
          </cell>
        </row>
        <row r="144">
          <cell r="A144">
            <v>87</v>
          </cell>
          <cell r="B144" t="str">
            <v>ADAPTADOR PVC SOLDAVEL, LONGO, COM FLANGE LIVRE,  25 MM X 3/4", PARA CAIXA D' AGUA</v>
          </cell>
          <cell r="C144" t="str">
            <v xml:space="preserve">UN    </v>
          </cell>
          <cell r="D144">
            <v>20.14</v>
          </cell>
        </row>
        <row r="145">
          <cell r="A145">
            <v>88</v>
          </cell>
          <cell r="B145" t="str">
            <v>ADAPTADOR PVC SOLDAVEL, LONGO, COM FLANGE LIVRE,  32 MM X 1", PARA CAIXA D' AGUA</v>
          </cell>
          <cell r="C145" t="str">
            <v xml:space="preserve">UN    </v>
          </cell>
          <cell r="D145">
            <v>24.22</v>
          </cell>
        </row>
        <row r="146">
          <cell r="A146">
            <v>89</v>
          </cell>
          <cell r="B146" t="str">
            <v>ADAPTADOR PVC SOLDAVEL, LONGO, COM FLANGE LIVRE,  40 MM X 1 1/4", PARA CAIXA D' AGUA</v>
          </cell>
          <cell r="C146" t="str">
            <v xml:space="preserve">UN    </v>
          </cell>
          <cell r="D146">
            <v>35.76</v>
          </cell>
        </row>
        <row r="147">
          <cell r="A147">
            <v>90</v>
          </cell>
          <cell r="B147" t="str">
            <v>ADAPTADOR PVC SOLDAVEL, LONGO, COM FLANGE LIVRE,  50 MM X 1 1/2", PARA CAIXA D' AGUA</v>
          </cell>
          <cell r="C147" t="str">
            <v xml:space="preserve">UN    </v>
          </cell>
          <cell r="D147">
            <v>41.01</v>
          </cell>
        </row>
        <row r="148">
          <cell r="A148">
            <v>81</v>
          </cell>
          <cell r="B148" t="str">
            <v>ADAPTADOR PVC SOLDAVEL, LONGO, COM FLANGE LIVRE,  60 MM X 2", PARA CAIXA D' AGUA</v>
          </cell>
          <cell r="C148" t="str">
            <v xml:space="preserve">UN    </v>
          </cell>
          <cell r="D148">
            <v>60.85</v>
          </cell>
        </row>
        <row r="149">
          <cell r="A149">
            <v>82</v>
          </cell>
          <cell r="B149" t="str">
            <v>ADAPTADOR PVC SOLDAVEL, LONGO, COM FLANGE LIVRE,  75 MM X 2 1/2", PARA CAIXA D' AGUA</v>
          </cell>
          <cell r="C149" t="str">
            <v xml:space="preserve">UN    </v>
          </cell>
          <cell r="D149">
            <v>236.8</v>
          </cell>
        </row>
        <row r="150">
          <cell r="A150">
            <v>105</v>
          </cell>
          <cell r="B150" t="str">
            <v>ADAPTADOR PVC SOLDAVEL, LONGO, COM FLANGE LIVRE,  85 MM X 3", PARA CAIXA D' AGUA</v>
          </cell>
          <cell r="C150" t="str">
            <v xml:space="preserve">UN    </v>
          </cell>
          <cell r="D150">
            <v>318.97000000000003</v>
          </cell>
        </row>
        <row r="151">
          <cell r="A151">
            <v>60</v>
          </cell>
          <cell r="B151" t="str">
            <v>ADAPTADOR PVC, COM REGISTRO, PARA PEAD, 20 MM X 3/4", PARA LIGACAO PREDIAL DE AGUA</v>
          </cell>
          <cell r="C151" t="str">
            <v xml:space="preserve">UN    </v>
          </cell>
          <cell r="D151">
            <v>3.89</v>
          </cell>
        </row>
        <row r="152">
          <cell r="A152">
            <v>72</v>
          </cell>
          <cell r="B152" t="str">
            <v>ADAPTADOR PVC, ROSCAVEL, COM FLANGES E ANEL DE VEDACAO, 1 1/2", PARA CAIXA D'AGUA</v>
          </cell>
          <cell r="C152" t="str">
            <v xml:space="preserve">UN    </v>
          </cell>
          <cell r="D152">
            <v>31.58</v>
          </cell>
        </row>
        <row r="153">
          <cell r="A153">
            <v>70</v>
          </cell>
          <cell r="B153" t="str">
            <v>ADAPTADOR PVC, ROSCAVEL, COM FLANGES E ANEL DE VEDACAO, 1 1/4", PARA CAIXA D' AGUA</v>
          </cell>
          <cell r="C153" t="str">
            <v xml:space="preserve">UN    </v>
          </cell>
          <cell r="D153">
            <v>32.01</v>
          </cell>
        </row>
        <row r="154">
          <cell r="A154">
            <v>85</v>
          </cell>
          <cell r="B154" t="str">
            <v>ADAPTADOR PVC, ROSCAVEL, COM FLANGES E ANEL DE VEDACAO, 2", PARA CAIXA D' AGUA</v>
          </cell>
          <cell r="C154" t="str">
            <v xml:space="preserve">UN    </v>
          </cell>
          <cell r="D154">
            <v>46</v>
          </cell>
        </row>
        <row r="155">
          <cell r="A155">
            <v>84</v>
          </cell>
          <cell r="B155" t="str">
            <v>ADAPTADOR PVC, ROSCAVEL, PARA VALVULA PIA OU LAVATORIO, 40 MM</v>
          </cell>
          <cell r="C155" t="str">
            <v xml:space="preserve">UN    </v>
          </cell>
          <cell r="D155">
            <v>1.75</v>
          </cell>
        </row>
        <row r="156">
          <cell r="A156">
            <v>37997</v>
          </cell>
          <cell r="B156" t="str">
            <v>ADAPTADOR, CPVC, SOLDAVEL, 15 MM, PARA AGUA QUENTE</v>
          </cell>
          <cell r="C156" t="str">
            <v xml:space="preserve">UN    </v>
          </cell>
          <cell r="D156">
            <v>3.94</v>
          </cell>
        </row>
        <row r="157">
          <cell r="A157">
            <v>37998</v>
          </cell>
          <cell r="B157" t="str">
            <v>ADAPTADOR, CPVC, SOLDAVEL, 22 MM, PARA AGUA QUENTE</v>
          </cell>
          <cell r="C157" t="str">
            <v xml:space="preserve">UN    </v>
          </cell>
          <cell r="D157">
            <v>4.09</v>
          </cell>
        </row>
        <row r="158">
          <cell r="A158">
            <v>10899</v>
          </cell>
          <cell r="B158" t="str">
            <v>ADAPTADOR, EM LATAO, ENGATE RAPIDO 2 1/2" X ROSCA INTERNA 5 FIOS 2 1/2",  PARA INSTALACAO PREDIAL DE COMBATE A INCENDIO</v>
          </cell>
          <cell r="C158" t="str">
            <v xml:space="preserve">UN    </v>
          </cell>
          <cell r="D158">
            <v>67.88</v>
          </cell>
        </row>
        <row r="159">
          <cell r="A159">
            <v>10900</v>
          </cell>
          <cell r="B159" t="str">
            <v>ADAPTADOR, EM LATAO, ENGATE RAPIDO1 1/2" X ROSCA INTERNA 5 FIOS 2 1/2",  PARA INSTALACAO PREDIAL DE COMBATE A INCENDIO</v>
          </cell>
          <cell r="C159" t="str">
            <v xml:space="preserve">UN    </v>
          </cell>
          <cell r="D159">
            <v>53.12</v>
          </cell>
        </row>
        <row r="160">
          <cell r="A160">
            <v>46</v>
          </cell>
          <cell r="B160" t="str">
            <v>ADAPTADOR, PVC PBA,  BOLSA/ROSCA, JE, DN 75 / DE  85 MM</v>
          </cell>
          <cell r="C160" t="str">
            <v xml:space="preserve">UN    </v>
          </cell>
          <cell r="D160">
            <v>20</v>
          </cell>
        </row>
        <row r="161">
          <cell r="A161">
            <v>51</v>
          </cell>
          <cell r="B161" t="str">
            <v>ADAPTADOR, PVC PBA, A BOLSA DEFOFO, JE, DN 100 / DE 110 MM</v>
          </cell>
          <cell r="C161" t="str">
            <v xml:space="preserve">UN    </v>
          </cell>
          <cell r="D161">
            <v>45.43</v>
          </cell>
        </row>
        <row r="162">
          <cell r="A162">
            <v>12863</v>
          </cell>
          <cell r="B162" t="str">
            <v>ADAPTADOR, PVC PBA, A BOLSA DEFOFO, JE, DN 50 / DE 60 MM</v>
          </cell>
          <cell r="C162" t="str">
            <v xml:space="preserve">UN    </v>
          </cell>
          <cell r="D162">
            <v>13.07</v>
          </cell>
        </row>
        <row r="163">
          <cell r="A163">
            <v>50</v>
          </cell>
          <cell r="B163" t="str">
            <v>ADAPTADOR, PVC PBA, A BOLSA DEFOFO, JE, DN 75 / DE  85 MM</v>
          </cell>
          <cell r="C163" t="str">
            <v xml:space="preserve">UN    </v>
          </cell>
          <cell r="D163">
            <v>28.78</v>
          </cell>
        </row>
        <row r="164">
          <cell r="A164">
            <v>47</v>
          </cell>
          <cell r="B164" t="str">
            <v>ADAPTADOR, PVC PBA, BOLSA/ROSCA, JE, DN 100 / DE 110 MM</v>
          </cell>
          <cell r="C164" t="str">
            <v xml:space="preserve">UN    </v>
          </cell>
          <cell r="D164">
            <v>23.91</v>
          </cell>
        </row>
        <row r="165">
          <cell r="A165">
            <v>48</v>
          </cell>
          <cell r="B165" t="str">
            <v>ADAPTADOR, PVC PBA, BOLSA/ROSCA, JE, DN 50 / DE 60 MM</v>
          </cell>
          <cell r="C165" t="str">
            <v xml:space="preserve">UN    </v>
          </cell>
          <cell r="D165">
            <v>9.33</v>
          </cell>
        </row>
        <row r="166">
          <cell r="A166">
            <v>52</v>
          </cell>
          <cell r="B166" t="str">
            <v>ADAPTADOR, PVC PBA, PONTA/ROSCA, JE, DN 50 / DE  60 MM</v>
          </cell>
          <cell r="C166" t="str">
            <v xml:space="preserve">UN    </v>
          </cell>
          <cell r="D166">
            <v>4.6500000000000004</v>
          </cell>
        </row>
        <row r="167">
          <cell r="A167">
            <v>43</v>
          </cell>
          <cell r="B167" t="str">
            <v>ADAPTADOR, PVC PBA, PONTA/ROSCA, JE, DN 75 / DE  85 MM</v>
          </cell>
          <cell r="C167" t="str">
            <v xml:space="preserve">UN    </v>
          </cell>
          <cell r="D167">
            <v>12.26</v>
          </cell>
        </row>
        <row r="168">
          <cell r="A168">
            <v>4791</v>
          </cell>
          <cell r="B168" t="str">
            <v>ADESIVO ACRILICO/COLA DE CONTATO</v>
          </cell>
          <cell r="C168" t="str">
            <v xml:space="preserve">KG    </v>
          </cell>
          <cell r="D168">
            <v>19.48</v>
          </cell>
        </row>
        <row r="169">
          <cell r="A169">
            <v>157</v>
          </cell>
          <cell r="B169" t="str">
            <v>ADESIVO ESTRUTURAL A BASE DE RESINA EPOXI PARA INJECAO EM TRINCAS, BICOMPONENTE, BAIXA VISCOSIDADE</v>
          </cell>
          <cell r="C169" t="str">
            <v xml:space="preserve">KG    </v>
          </cell>
          <cell r="D169">
            <v>121.7</v>
          </cell>
        </row>
        <row r="170">
          <cell r="A170">
            <v>156</v>
          </cell>
          <cell r="B170" t="str">
            <v>ADESIVO ESTRUTURAL A BASE DE RESINA EPOXI, BICOMPONENTE, FLUIDO</v>
          </cell>
          <cell r="C170" t="str">
            <v xml:space="preserve">KG    </v>
          </cell>
          <cell r="D170">
            <v>54.32</v>
          </cell>
        </row>
        <row r="171">
          <cell r="A171">
            <v>131</v>
          </cell>
          <cell r="B171" t="str">
            <v>ADESIVO ESTRUTURAL A BASE DE RESINA EPOXI, BICOMPONENTE, PASTOSO (TIXOTROPICO)</v>
          </cell>
          <cell r="C171" t="str">
            <v xml:space="preserve">KG    </v>
          </cell>
          <cell r="D171">
            <v>52.15</v>
          </cell>
        </row>
        <row r="172">
          <cell r="A172">
            <v>39719</v>
          </cell>
          <cell r="B172" t="str">
            <v>ADESIVO LIQUIDO A BASE DE RESINAS PARA COLAGEM DE ESPUMA DE ISOLAMENTO TERMICO FLEXIVEL</v>
          </cell>
          <cell r="C172" t="str">
            <v xml:space="preserve">L     </v>
          </cell>
          <cell r="D172">
            <v>59.15</v>
          </cell>
        </row>
        <row r="173">
          <cell r="A173">
            <v>21114</v>
          </cell>
          <cell r="B173" t="str">
            <v>ADESIVO PARA TUBOS CPVC, *75* G</v>
          </cell>
          <cell r="C173" t="str">
            <v xml:space="preserve">UN    </v>
          </cell>
          <cell r="D173">
            <v>12.67</v>
          </cell>
        </row>
        <row r="174">
          <cell r="A174">
            <v>119</v>
          </cell>
          <cell r="B174" t="str">
            <v>ADESIVO PLASTICO PARA PVC, BISNAGA COM 75 GR</v>
          </cell>
          <cell r="C174" t="str">
            <v xml:space="preserve">UN    </v>
          </cell>
          <cell r="D174">
            <v>5</v>
          </cell>
        </row>
        <row r="175">
          <cell r="A175">
            <v>20080</v>
          </cell>
          <cell r="B175" t="str">
            <v>ADESIVO PLASTICO PARA PVC, FRASCO COM 175 GR</v>
          </cell>
          <cell r="C175" t="str">
            <v xml:space="preserve">UN    </v>
          </cell>
          <cell r="D175">
            <v>14.33</v>
          </cell>
        </row>
        <row r="176">
          <cell r="A176">
            <v>122</v>
          </cell>
          <cell r="B176" t="str">
            <v>ADESIVO PLASTICO PARA PVC, FRASCO COM 850 GR</v>
          </cell>
          <cell r="C176" t="str">
            <v xml:space="preserve">UN    </v>
          </cell>
          <cell r="D176">
            <v>45.16</v>
          </cell>
        </row>
        <row r="177">
          <cell r="A177">
            <v>3410</v>
          </cell>
          <cell r="B177" t="str">
            <v>ADESIVO/COLA PARA EPS (ISOPOR) E OUTROS MATERIAIS</v>
          </cell>
          <cell r="C177" t="str">
            <v xml:space="preserve">KG    </v>
          </cell>
          <cell r="D177">
            <v>23.01</v>
          </cell>
        </row>
        <row r="178">
          <cell r="A178">
            <v>124</v>
          </cell>
          <cell r="B178" t="str">
            <v>ADITIVO ACELERADOR DE PEGA E ENDURECIMENTO PARA ARGAMASSAS E CONCRETOS</v>
          </cell>
          <cell r="C178" t="str">
            <v xml:space="preserve">L     </v>
          </cell>
          <cell r="D178">
            <v>13.55</v>
          </cell>
        </row>
        <row r="179">
          <cell r="A179">
            <v>7334</v>
          </cell>
          <cell r="B179" t="str">
            <v>ADITIVO ADESIVO LIQUIDO PARA ARGAMASSAS DE REVESTIMENTOS CIMENTICIOS</v>
          </cell>
          <cell r="C179" t="str">
            <v xml:space="preserve">L     </v>
          </cell>
          <cell r="D179">
            <v>11.92</v>
          </cell>
        </row>
        <row r="180">
          <cell r="A180">
            <v>7325</v>
          </cell>
          <cell r="B180" t="str">
            <v>ADITIVO IMPERMEABILIZANTE DE PEGA NORMAL PARA ARGAMASSAS E  CONCRETOS SEM ARMACAO</v>
          </cell>
          <cell r="C180" t="str">
            <v xml:space="preserve">KG    </v>
          </cell>
          <cell r="D180">
            <v>6.27</v>
          </cell>
        </row>
        <row r="181">
          <cell r="A181">
            <v>123</v>
          </cell>
          <cell r="B181" t="str">
            <v>ADITIVO IMPERMEABILIZANTE DE PEGA NORMAL PARA ARGAMASSAS E CONCRETOS SEM ARMACAO</v>
          </cell>
          <cell r="C181" t="str">
            <v xml:space="preserve">L     </v>
          </cell>
          <cell r="D181">
            <v>6.02</v>
          </cell>
        </row>
        <row r="182">
          <cell r="A182">
            <v>127</v>
          </cell>
          <cell r="B182" t="str">
            <v>ADITIVO IMPERMEABILIZANTE DE PEGA ULTRARRAPIDA</v>
          </cell>
          <cell r="C182" t="str">
            <v xml:space="preserve">L     </v>
          </cell>
          <cell r="D182">
            <v>14.14</v>
          </cell>
        </row>
        <row r="183">
          <cell r="A183">
            <v>133</v>
          </cell>
          <cell r="B183" t="str">
            <v>ADITIVO LIQUIDO INCORPORADOR DE AR PARA CONCRETO E ARGAMASSA</v>
          </cell>
          <cell r="C183" t="str">
            <v xml:space="preserve">L     </v>
          </cell>
          <cell r="D183">
            <v>6.07</v>
          </cell>
        </row>
        <row r="184">
          <cell r="A184">
            <v>37538</v>
          </cell>
          <cell r="B184" t="str">
            <v>ADITIVO PLASTIFICANTE E ESTABILIZADOR PARA ARGAMASSAS DE ASSENTAMENTO E REBOCO</v>
          </cell>
          <cell r="C184" t="str">
            <v xml:space="preserve">18L   </v>
          </cell>
          <cell r="D184">
            <v>150.72</v>
          </cell>
        </row>
        <row r="185">
          <cell r="A185">
            <v>132</v>
          </cell>
          <cell r="B185" t="str">
            <v>ADITIVO PLASTIFICANTE RETARDADOR DE PEGA E REDUTOR DE AGUA PARA CONCRETO</v>
          </cell>
          <cell r="C185" t="str">
            <v xml:space="preserve">L     </v>
          </cell>
          <cell r="D185">
            <v>6.68</v>
          </cell>
        </row>
        <row r="186">
          <cell r="A186">
            <v>13408</v>
          </cell>
          <cell r="B186" t="str">
            <v>ADITIVO SUPERPLASTIFICANTE DE PEGA NORMAL PARA CONCRETO (TAMBOR 200 KG)</v>
          </cell>
          <cell r="C186" t="str">
            <v xml:space="preserve">200KG </v>
          </cell>
          <cell r="D186">
            <v>2374.39</v>
          </cell>
        </row>
        <row r="187">
          <cell r="A187">
            <v>37476</v>
          </cell>
          <cell r="B187" t="str">
            <v>ADUELA/GALERIA DE CONCRETO ARMADO, SECAO RETANGULAR 1.50 X 1.50 M (L X A), C = 1.00 M, E = 20 CM</v>
          </cell>
          <cell r="C187" t="str">
            <v xml:space="preserve">UN    </v>
          </cell>
          <cell r="D187">
            <v>1266.1099999999999</v>
          </cell>
        </row>
        <row r="188">
          <cell r="A188">
            <v>37478</v>
          </cell>
          <cell r="B188" t="str">
            <v>ADUELA/GALERIA DE CONCRETO ARMADO, SECAO RETANGULAR 2.00 X 2.00 M (L X A), C = 1.00 M, E = 20 CM</v>
          </cell>
          <cell r="C188" t="str">
            <v xml:space="preserve">UN    </v>
          </cell>
          <cell r="D188">
            <v>1791.21</v>
          </cell>
        </row>
        <row r="189">
          <cell r="A189">
            <v>37477</v>
          </cell>
          <cell r="B189" t="str">
            <v>ADUELA/GALERIA DE CONCRETO ARMADO, SECAO RETANGULAR 2.50 X 2.50 M (L X A), C = 1.00 M, E = 20 CM</v>
          </cell>
          <cell r="C189" t="str">
            <v xml:space="preserve">UN    </v>
          </cell>
          <cell r="D189">
            <v>2191.8000000000002</v>
          </cell>
        </row>
        <row r="190">
          <cell r="A190">
            <v>37479</v>
          </cell>
          <cell r="B190" t="str">
            <v>ADUELA/GALERIA DE CONCRETO ARMADO, SECAO RETANGULAR 3.00 X 3.00 M (L X A), C = 1.00 M, E = 20 CM</v>
          </cell>
          <cell r="C190" t="str">
            <v xml:space="preserve">UN    </v>
          </cell>
          <cell r="D190">
            <v>2740.6</v>
          </cell>
        </row>
        <row r="191">
          <cell r="A191">
            <v>4319</v>
          </cell>
          <cell r="B191" t="str">
            <v>AFASTADOR PARA TELHA DE FIBROCIMENTO CANALETE 90 OU KALHETAO</v>
          </cell>
          <cell r="C191" t="str">
            <v xml:space="preserve">UN    </v>
          </cell>
          <cell r="D191">
            <v>1.28</v>
          </cell>
        </row>
        <row r="192">
          <cell r="A192">
            <v>40553</v>
          </cell>
          <cell r="B192" t="str">
            <v>AGREGADO RECICLADO (RCD), CLASSE A, CINZA, TIPO RACHAO RECICLADO</v>
          </cell>
          <cell r="C192" t="str">
            <v xml:space="preserve">M3    </v>
          </cell>
          <cell r="D192">
            <v>36.25</v>
          </cell>
        </row>
        <row r="193">
          <cell r="A193">
            <v>13003</v>
          </cell>
          <cell r="B193" t="str">
            <v>AGUA SANITARIA</v>
          </cell>
          <cell r="C193" t="str">
            <v xml:space="preserve">L     </v>
          </cell>
          <cell r="D193">
            <v>2</v>
          </cell>
        </row>
        <row r="194">
          <cell r="A194">
            <v>6114</v>
          </cell>
          <cell r="B194" t="str">
            <v>AJUDANTE DE ARMADOR</v>
          </cell>
          <cell r="C194" t="str">
            <v xml:space="preserve">H     </v>
          </cell>
          <cell r="D194">
            <v>8.8800000000000008</v>
          </cell>
        </row>
        <row r="195">
          <cell r="A195">
            <v>40912</v>
          </cell>
          <cell r="B195" t="str">
            <v>AJUDANTE DE ARMADOR (MENSALISTA)</v>
          </cell>
          <cell r="C195" t="str">
            <v xml:space="preserve">MES   </v>
          </cell>
          <cell r="D195">
            <v>1552.1</v>
          </cell>
        </row>
        <row r="196">
          <cell r="A196">
            <v>247</v>
          </cell>
          <cell r="B196" t="str">
            <v>AJUDANTE DE ELETRICISTA</v>
          </cell>
          <cell r="C196" t="str">
            <v xml:space="preserve">H     </v>
          </cell>
          <cell r="D196">
            <v>8.9600000000000009</v>
          </cell>
        </row>
        <row r="197">
          <cell r="A197">
            <v>40919</v>
          </cell>
          <cell r="B197" t="str">
            <v>AJUDANTE DE ELETRICISTA (MENSALISTA)</v>
          </cell>
          <cell r="C197" t="str">
            <v xml:space="preserve">MES   </v>
          </cell>
          <cell r="D197">
            <v>1565.18</v>
          </cell>
        </row>
        <row r="198">
          <cell r="A198">
            <v>25958</v>
          </cell>
          <cell r="B198" t="str">
            <v>AJUDANTE DE ESTRUTURAS METALICAS</v>
          </cell>
          <cell r="C198" t="str">
            <v xml:space="preserve">H     </v>
          </cell>
          <cell r="D198">
            <v>16.21</v>
          </cell>
        </row>
        <row r="199">
          <cell r="A199">
            <v>40984</v>
          </cell>
          <cell r="B199" t="str">
            <v>AJUDANTE DE ESTRUTURAS METALICAS (MENSALISTA)</v>
          </cell>
          <cell r="C199" t="str">
            <v xml:space="preserve">MES   </v>
          </cell>
          <cell r="D199">
            <v>2829.55</v>
          </cell>
        </row>
        <row r="200">
          <cell r="A200">
            <v>248</v>
          </cell>
          <cell r="B200" t="str">
            <v>AJUDANTE DE OPERACAO EM GERAL</v>
          </cell>
          <cell r="C200" t="str">
            <v xml:space="preserve">H     </v>
          </cell>
          <cell r="D200">
            <v>9.1999999999999993</v>
          </cell>
        </row>
        <row r="201">
          <cell r="A201">
            <v>41086</v>
          </cell>
          <cell r="B201" t="str">
            <v>AJUDANTE DE OPERACAO EM GERAL (MENSALISTA)</v>
          </cell>
          <cell r="C201" t="str">
            <v xml:space="preserve">MES   </v>
          </cell>
          <cell r="D201">
            <v>1606.06</v>
          </cell>
        </row>
        <row r="202">
          <cell r="A202">
            <v>34466</v>
          </cell>
          <cell r="B202" t="str">
            <v>AJUDANTE DE PINTOR</v>
          </cell>
          <cell r="C202" t="str">
            <v xml:space="preserve">H     </v>
          </cell>
          <cell r="D202">
            <v>9.1999999999999993</v>
          </cell>
        </row>
        <row r="203">
          <cell r="A203">
            <v>41083</v>
          </cell>
          <cell r="B203" t="str">
            <v>AJUDANTE DE PINTOR (MENSALISTA)</v>
          </cell>
          <cell r="C203" t="str">
            <v xml:space="preserve">MES   </v>
          </cell>
          <cell r="D203">
            <v>1606.06</v>
          </cell>
        </row>
        <row r="204">
          <cell r="A204">
            <v>252</v>
          </cell>
          <cell r="B204" t="str">
            <v>AJUDANTE DE SERRALHEIRO</v>
          </cell>
          <cell r="C204" t="str">
            <v xml:space="preserve">H     </v>
          </cell>
          <cell r="D204">
            <v>9.5399999999999991</v>
          </cell>
        </row>
        <row r="205">
          <cell r="A205">
            <v>40909</v>
          </cell>
          <cell r="B205" t="str">
            <v>AJUDANTE DE SERRALHEIRO (MENSALISTA)</v>
          </cell>
          <cell r="C205" t="str">
            <v xml:space="preserve">MES   </v>
          </cell>
          <cell r="D205">
            <v>1664.78</v>
          </cell>
        </row>
        <row r="206">
          <cell r="A206">
            <v>242</v>
          </cell>
          <cell r="B206" t="str">
            <v>AJUDANTE ESPECIALIZADO</v>
          </cell>
          <cell r="C206" t="str">
            <v xml:space="preserve">H     </v>
          </cell>
          <cell r="D206">
            <v>12.45</v>
          </cell>
        </row>
        <row r="207">
          <cell r="A207">
            <v>41085</v>
          </cell>
          <cell r="B207" t="str">
            <v>AJUDANTE ESPECIALIZADO (MENSALISTA)</v>
          </cell>
          <cell r="C207" t="str">
            <v xml:space="preserve">MES   </v>
          </cell>
          <cell r="D207">
            <v>2173.2600000000002</v>
          </cell>
        </row>
        <row r="208">
          <cell r="A208">
            <v>427</v>
          </cell>
          <cell r="B208" t="str">
            <v>ALCA PREFORMADA DE CONTRA POSTE, EM ACO GALVANIZADO, PARA CABO 3/16", COMPRIMENTO *860* MM</v>
          </cell>
          <cell r="C208" t="str">
            <v xml:space="preserve">UN    </v>
          </cell>
          <cell r="D208">
            <v>4.76</v>
          </cell>
        </row>
        <row r="209">
          <cell r="A209">
            <v>417</v>
          </cell>
          <cell r="B209" t="str">
            <v>ALCA PREFORMADA DE DISTRIBUICAO, EM ACO GALVANIZADO, PARA CABO DE ALUMINIO DIAMETRO 16 A 25 MM</v>
          </cell>
          <cell r="C209" t="str">
            <v xml:space="preserve">UN    </v>
          </cell>
          <cell r="D209">
            <v>2.2400000000000002</v>
          </cell>
        </row>
        <row r="210">
          <cell r="A210">
            <v>11273</v>
          </cell>
          <cell r="B210" t="str">
            <v>ALCA PREFORMADA DE DISTRIBUICAO, EM ACO GALVANIZADO, PARA CONDUTORES DE ALUMINIO AWG 1/0 (CAA 6/1 OU CA 7 FIOS)</v>
          </cell>
          <cell r="C210" t="str">
            <v xml:space="preserve">UN    </v>
          </cell>
          <cell r="D210">
            <v>6.96</v>
          </cell>
        </row>
        <row r="211">
          <cell r="A211">
            <v>11272</v>
          </cell>
          <cell r="B211" t="str">
            <v>ALCA PREFORMADA DE DISTRIBUICAO, EM ACO GALVANIZADO, PARA CONDUTORES DE ALUMINIO AWG 2 (CAA 6/1 OU CA 7 FIOS)</v>
          </cell>
          <cell r="C211" t="str">
            <v xml:space="preserve">UN    </v>
          </cell>
          <cell r="D211">
            <v>4.2</v>
          </cell>
        </row>
        <row r="212">
          <cell r="A212">
            <v>11275</v>
          </cell>
          <cell r="B212" t="str">
            <v>ALCA PREFORMADA DE SERVICO, EM ACO GALVANIZADO, PARA CONDUTORES DE ALUMINIO AWG 4 (CAA 6/1)</v>
          </cell>
          <cell r="C212" t="str">
            <v xml:space="preserve">UN    </v>
          </cell>
          <cell r="D212">
            <v>1.68</v>
          </cell>
        </row>
        <row r="213">
          <cell r="A213">
            <v>11274</v>
          </cell>
          <cell r="B213" t="str">
            <v>ALCA PREFORMADA DE SERVICO, EM ACO GALVANIZADO, PARA CONDUTORES DE ALUMINIO AWG 6 (CAA 6/1)</v>
          </cell>
          <cell r="C213" t="str">
            <v xml:space="preserve">UN    </v>
          </cell>
          <cell r="D213">
            <v>1.28</v>
          </cell>
        </row>
        <row r="214">
          <cell r="A214">
            <v>38470</v>
          </cell>
          <cell r="B214" t="str">
            <v>ALICATE DE CORTE DIAGONAL 6 " COM ISOLAMENTO</v>
          </cell>
          <cell r="C214" t="str">
            <v xml:space="preserve">UN    </v>
          </cell>
          <cell r="D214">
            <v>31.96</v>
          </cell>
        </row>
        <row r="215">
          <cell r="A215">
            <v>38547</v>
          </cell>
          <cell r="B215" t="str">
            <v>ALICATE DE CRIMPAR RJ11, RJ12 E RJ45</v>
          </cell>
          <cell r="C215" t="str">
            <v xml:space="preserve">UN    </v>
          </cell>
          <cell r="D215">
            <v>87.21</v>
          </cell>
        </row>
        <row r="216">
          <cell r="A216">
            <v>38469</v>
          </cell>
          <cell r="B216" t="str">
            <v>ALICATE DE PRESSAO PARA SOLDA DE CHAPA 18 "</v>
          </cell>
          <cell r="C216" t="str">
            <v xml:space="preserve">UN    </v>
          </cell>
          <cell r="D216">
            <v>93.77</v>
          </cell>
        </row>
        <row r="217">
          <cell r="A217">
            <v>38467</v>
          </cell>
          <cell r="B217" t="str">
            <v>ALICATE DE PRESSAO 11 " PARA SOLDA, TIPO C</v>
          </cell>
          <cell r="C217" t="str">
            <v xml:space="preserve">UN    </v>
          </cell>
          <cell r="D217">
            <v>52.76</v>
          </cell>
        </row>
        <row r="218">
          <cell r="A218">
            <v>38468</v>
          </cell>
          <cell r="B218" t="str">
            <v>ALICATE DE PRESSAO 11 " PARA SOLDA, TIPO U</v>
          </cell>
          <cell r="C218" t="str">
            <v xml:space="preserve">UN    </v>
          </cell>
          <cell r="D218">
            <v>58.06</v>
          </cell>
        </row>
        <row r="219">
          <cell r="A219">
            <v>38471</v>
          </cell>
          <cell r="B219" t="str">
            <v>ALICATE PARA ANEIS DE PISTAO, CAPACIDADE 50 A 100 MM</v>
          </cell>
          <cell r="C219" t="str">
            <v xml:space="preserve">UN    </v>
          </cell>
          <cell r="D219">
            <v>75.400000000000006</v>
          </cell>
        </row>
        <row r="220">
          <cell r="A220">
            <v>37370</v>
          </cell>
          <cell r="B220" t="str">
            <v>ALIMENTACAO - HORISTA (COLETADO CAIXA)</v>
          </cell>
          <cell r="C220" t="str">
            <v xml:space="preserve">H     </v>
          </cell>
          <cell r="D220">
            <v>2.2599999999999998</v>
          </cell>
        </row>
        <row r="221">
          <cell r="A221">
            <v>40862</v>
          </cell>
          <cell r="B221" t="str">
            <v>ALIMENTACAO - MENSALISTA (COLETADO CAIXA)</v>
          </cell>
          <cell r="C221" t="str">
            <v xml:space="preserve">MES   </v>
          </cell>
          <cell r="D221">
            <v>413.84</v>
          </cell>
        </row>
        <row r="222">
          <cell r="A222">
            <v>10658</v>
          </cell>
          <cell r="B222" t="str">
            <v>ALISADORA DE CONCRETO COM MOTOR A GASOLINA DE 5,5 HP, PESO COM MOTOR DE 78 KG, 4 PAS</v>
          </cell>
          <cell r="C222" t="str">
            <v xml:space="preserve">UN    </v>
          </cell>
          <cell r="D222">
            <v>6572.55</v>
          </cell>
        </row>
        <row r="223">
          <cell r="A223">
            <v>253</v>
          </cell>
          <cell r="B223" t="str">
            <v>ALMOXARIFE</v>
          </cell>
          <cell r="C223" t="str">
            <v xml:space="preserve">H     </v>
          </cell>
          <cell r="D223">
            <v>12.75</v>
          </cell>
        </row>
        <row r="224">
          <cell r="A224">
            <v>40809</v>
          </cell>
          <cell r="B224" t="str">
            <v>ALMOXARIFE (MENSALISTA)</v>
          </cell>
          <cell r="C224" t="str">
            <v xml:space="preserve">MES   </v>
          </cell>
          <cell r="D224">
            <v>2225.0100000000002</v>
          </cell>
        </row>
        <row r="225">
          <cell r="A225">
            <v>42457</v>
          </cell>
          <cell r="B225" t="str">
            <v>ALONGADOR COM TRES ALTURAS, EM TUBO DE ACO CARBONO, PINTURA NO PROCESSO ELETROSTATICO - EQUIPAMENTO DE GINASTICA PARA ACADEMIA AO AR LIVRE / ACADEMIA DA TERCEIRA IDADE - ATI * COLETADO CAIXA*</v>
          </cell>
          <cell r="C225" t="str">
            <v xml:space="preserve">UN    </v>
          </cell>
          <cell r="D225">
            <v>1585.1</v>
          </cell>
        </row>
        <row r="226">
          <cell r="A226">
            <v>583</v>
          </cell>
          <cell r="B226" t="str">
            <v>ALUMINIO ANODIZADO</v>
          </cell>
          <cell r="C226" t="str">
            <v xml:space="preserve">KG    </v>
          </cell>
          <cell r="D226">
            <v>20.74</v>
          </cell>
        </row>
        <row r="227">
          <cell r="A227">
            <v>299</v>
          </cell>
          <cell r="B227" t="str">
            <v>ANEL BORRACHA DN 100 MM, PARA TUBO SERIE REFORCADA ESGOTO PREDIAL</v>
          </cell>
          <cell r="C227" t="str">
            <v xml:space="preserve">UN    </v>
          </cell>
          <cell r="D227">
            <v>1.79</v>
          </cell>
        </row>
        <row r="228">
          <cell r="A228">
            <v>298</v>
          </cell>
          <cell r="B228" t="str">
            <v>ANEL BORRACHA DN 75 MM, PARA TUBO SERIE REFORCADA ESGOTO PREDIAL</v>
          </cell>
          <cell r="C228" t="str">
            <v xml:space="preserve">UN    </v>
          </cell>
          <cell r="D228">
            <v>1.8</v>
          </cell>
        </row>
        <row r="229">
          <cell r="A229">
            <v>295</v>
          </cell>
          <cell r="B229" t="str">
            <v>ANEL BORRACHA PARA TUBO ESGOTO PREDIAL DN 40 MM (NBR 5688)</v>
          </cell>
          <cell r="C229" t="str">
            <v xml:space="preserve">UN    </v>
          </cell>
          <cell r="D229">
            <v>1.07</v>
          </cell>
        </row>
        <row r="230">
          <cell r="A230">
            <v>296</v>
          </cell>
          <cell r="B230" t="str">
            <v>ANEL BORRACHA PARA TUBO ESGOTO PREDIAL DN 50 MM (NBR 5688)</v>
          </cell>
          <cell r="C230" t="str">
            <v xml:space="preserve">UN    </v>
          </cell>
          <cell r="D230">
            <v>1.1100000000000001</v>
          </cell>
        </row>
        <row r="231">
          <cell r="A231">
            <v>297</v>
          </cell>
          <cell r="B231" t="str">
            <v>ANEL BORRACHA PARA TUBO ESGOTO PREDIAL DN 75 MM (NBR 5688)</v>
          </cell>
          <cell r="C231" t="str">
            <v xml:space="preserve">UN    </v>
          </cell>
          <cell r="D231">
            <v>1.57</v>
          </cell>
        </row>
        <row r="232">
          <cell r="A232">
            <v>301</v>
          </cell>
          <cell r="B232" t="str">
            <v>ANEL BORRACHA PARA TUBO ESGOTO PREDIAL, DN 100 MM (NBR 5688)</v>
          </cell>
          <cell r="C232" t="str">
            <v xml:space="preserve">UN    </v>
          </cell>
          <cell r="D232">
            <v>1.98</v>
          </cell>
        </row>
        <row r="233">
          <cell r="A233">
            <v>300</v>
          </cell>
          <cell r="B233" t="str">
            <v>ANEL BORRACHA, DN 150 MM, PARA TUBO SERIE REFORCADA ESGOTO PREDIAL</v>
          </cell>
          <cell r="C233" t="str">
            <v xml:space="preserve">UN    </v>
          </cell>
          <cell r="D233">
            <v>8.31</v>
          </cell>
        </row>
        <row r="234">
          <cell r="A234">
            <v>20084</v>
          </cell>
          <cell r="B234" t="str">
            <v>ANEL BORRACHA, DN 40 MM, PARA TUBO SERIE REFORCADA ESGOTO PREDIAL</v>
          </cell>
          <cell r="C234" t="str">
            <v xml:space="preserve">UN    </v>
          </cell>
          <cell r="D234">
            <v>1.07</v>
          </cell>
        </row>
        <row r="235">
          <cell r="A235">
            <v>20085</v>
          </cell>
          <cell r="B235" t="str">
            <v>ANEL BORRACHA, DN 50 MM, PARA TUBO SERIE REFORCADA ESGOTO PREDIAL</v>
          </cell>
          <cell r="C235" t="str">
            <v xml:space="preserve">UN    </v>
          </cell>
          <cell r="D235">
            <v>0.99</v>
          </cell>
        </row>
        <row r="236">
          <cell r="A236">
            <v>311</v>
          </cell>
          <cell r="B236" t="str">
            <v>ANEL BORRACHA, PARA TUBO PVC DEFOFO, DN 100 MM (NBR 7665)</v>
          </cell>
          <cell r="C236" t="str">
            <v xml:space="preserve">UN    </v>
          </cell>
          <cell r="D236">
            <v>6.43</v>
          </cell>
        </row>
        <row r="237">
          <cell r="A237">
            <v>318</v>
          </cell>
          <cell r="B237" t="str">
            <v>ANEL BORRACHA, PARA TUBO PVC DEFOFO, DN 150 MM (NBR 7665)</v>
          </cell>
          <cell r="C237" t="str">
            <v xml:space="preserve">UN    </v>
          </cell>
          <cell r="D237">
            <v>11.27</v>
          </cell>
        </row>
        <row r="238">
          <cell r="A238">
            <v>319</v>
          </cell>
          <cell r="B238" t="str">
            <v>ANEL BORRACHA, PARA TUBO PVC DEFOFO, DN 200 MM (NBR 7665)</v>
          </cell>
          <cell r="C238" t="str">
            <v xml:space="preserve">UN    </v>
          </cell>
          <cell r="D238">
            <v>21.29</v>
          </cell>
        </row>
        <row r="239">
          <cell r="A239">
            <v>320</v>
          </cell>
          <cell r="B239" t="str">
            <v>ANEL BORRACHA, PARA TUBO PVC DEFOFO, DN 250 MM (NBR 7665)</v>
          </cell>
          <cell r="C239" t="str">
            <v xml:space="preserve">UN    </v>
          </cell>
          <cell r="D239">
            <v>67.7</v>
          </cell>
        </row>
        <row r="240">
          <cell r="A240">
            <v>314</v>
          </cell>
          <cell r="B240" t="str">
            <v>ANEL BORRACHA, PARA TUBO PVC DEFOFO, DN 300 MM (NBR 7665)</v>
          </cell>
          <cell r="C240" t="str">
            <v xml:space="preserve">UN    </v>
          </cell>
          <cell r="D240">
            <v>103.99</v>
          </cell>
        </row>
        <row r="241">
          <cell r="A241">
            <v>303</v>
          </cell>
          <cell r="B241" t="str">
            <v>ANEL BORRACHA, PARA TUBO PVC, REDE COLETOR ESGOTO, DN 100 MM (NBR 7362)</v>
          </cell>
          <cell r="C241" t="str">
            <v xml:space="preserve">UN    </v>
          </cell>
          <cell r="D241">
            <v>2.69</v>
          </cell>
        </row>
        <row r="242">
          <cell r="A242">
            <v>304</v>
          </cell>
          <cell r="B242" t="str">
            <v>ANEL BORRACHA, PARA TUBO PVC, REDE COLETOR ESGOTO, DN 125 MM (NBR 7362)</v>
          </cell>
          <cell r="C242" t="str">
            <v xml:space="preserve">UN    </v>
          </cell>
          <cell r="D242">
            <v>4.1100000000000003</v>
          </cell>
        </row>
        <row r="243">
          <cell r="A243">
            <v>305</v>
          </cell>
          <cell r="B243" t="str">
            <v>ANEL BORRACHA, PARA TUBO PVC, REDE COLETOR ESGOTO, DN 150 MM (NBR 7362)</v>
          </cell>
          <cell r="C243" t="str">
            <v xml:space="preserve">UN    </v>
          </cell>
          <cell r="D243">
            <v>7.03</v>
          </cell>
        </row>
        <row r="244">
          <cell r="A244">
            <v>306</v>
          </cell>
          <cell r="B244" t="str">
            <v>ANEL BORRACHA, PARA TUBO PVC, REDE COLETOR ESGOTO, DN 200 MM (NBR 7362)</v>
          </cell>
          <cell r="C244" t="str">
            <v xml:space="preserve">UN    </v>
          </cell>
          <cell r="D244">
            <v>8.4499999999999993</v>
          </cell>
        </row>
        <row r="245">
          <cell r="A245">
            <v>307</v>
          </cell>
          <cell r="B245" t="str">
            <v>ANEL BORRACHA, PARA TUBO PVC, REDE COLETOR ESGOTO, DN 250 MM (NBR 7362)</v>
          </cell>
          <cell r="C245" t="str">
            <v xml:space="preserve">UN    </v>
          </cell>
          <cell r="D245">
            <v>16.690000000000001</v>
          </cell>
        </row>
        <row r="246">
          <cell r="A246">
            <v>309</v>
          </cell>
          <cell r="B246" t="str">
            <v>ANEL BORRACHA, PARA TUBO PVC, REDE COLETOR ESGOTO, DN 350 MM (NBR 7362)</v>
          </cell>
          <cell r="C246" t="str">
            <v xml:space="preserve">UN    </v>
          </cell>
          <cell r="D246">
            <v>34.21</v>
          </cell>
        </row>
        <row r="247">
          <cell r="A247">
            <v>310</v>
          </cell>
          <cell r="B247" t="str">
            <v>ANEL BORRACHA, PARA TUBO PVC, REDE COLETOR ESGOTO, DN 400 MM (NBR 7362)</v>
          </cell>
          <cell r="C247" t="str">
            <v xml:space="preserve">UN    </v>
          </cell>
          <cell r="D247">
            <v>43.39</v>
          </cell>
        </row>
        <row r="248">
          <cell r="A248">
            <v>328</v>
          </cell>
          <cell r="B248" t="str">
            <v>ANEL BORRACHA, PARA TUBO/CONEXAO PVC PBA, DN 100 MM, PARA REDE AGUA</v>
          </cell>
          <cell r="C248" t="str">
            <v xml:space="preserve">UN    </v>
          </cell>
          <cell r="D248">
            <v>5.17</v>
          </cell>
        </row>
        <row r="249">
          <cell r="A249">
            <v>325</v>
          </cell>
          <cell r="B249" t="str">
            <v>ANEL BORRACHA, PARA TUBO/CONEXAO PVC PBA, DN 50 MM, PARA REDE AGUA</v>
          </cell>
          <cell r="C249" t="str">
            <v xml:space="preserve">UN    </v>
          </cell>
          <cell r="D249">
            <v>2</v>
          </cell>
        </row>
        <row r="250">
          <cell r="A250">
            <v>20326</v>
          </cell>
          <cell r="B250" t="str">
            <v>ANEL BORRACHA, PARA TUBO/CONEXAO PVC PBA, DN 60 MM, PARA REDE AGUA</v>
          </cell>
          <cell r="C250" t="str">
            <v xml:space="preserve">UN    </v>
          </cell>
          <cell r="D250">
            <v>5.37</v>
          </cell>
        </row>
        <row r="251">
          <cell r="A251">
            <v>329</v>
          </cell>
          <cell r="B251" t="str">
            <v>ANEL BORRACHA, PARA TUBO/CONEXAO PVC PBA, DN 75 MM, PARA REDE AGUA</v>
          </cell>
          <cell r="C251" t="str">
            <v xml:space="preserve">UN    </v>
          </cell>
          <cell r="D251">
            <v>6.61</v>
          </cell>
        </row>
        <row r="252">
          <cell r="A252">
            <v>308</v>
          </cell>
          <cell r="B252" t="str">
            <v>ANEL BORRACHA, PARA TUBO, PVC REDE COLETOR ESGOTO, DN 300 MM (NBR 7362)</v>
          </cell>
          <cell r="C252" t="str">
            <v xml:space="preserve">UN    </v>
          </cell>
          <cell r="D252">
            <v>22.29</v>
          </cell>
        </row>
        <row r="253">
          <cell r="A253">
            <v>39642</v>
          </cell>
          <cell r="B253" t="str">
            <v>ANEL DE BORRACHA PARA VEDACAO DE DUTO PEAD CORRUGADO PARA ELETRICA, DN 1 1/2"</v>
          </cell>
          <cell r="C253" t="str">
            <v xml:space="preserve">UN    </v>
          </cell>
          <cell r="D253">
            <v>1.35</v>
          </cell>
        </row>
        <row r="254">
          <cell r="A254">
            <v>39641</v>
          </cell>
          <cell r="B254" t="str">
            <v>ANEL DE BORRACHA PARA VEDACAO DE DUTO PEAD CORRUGADO PARA ELETRICA, DN 1 1/4"</v>
          </cell>
          <cell r="C254" t="str">
            <v xml:space="preserve">UN    </v>
          </cell>
          <cell r="D254">
            <v>0.94</v>
          </cell>
        </row>
        <row r="255">
          <cell r="A255">
            <v>39643</v>
          </cell>
          <cell r="B255" t="str">
            <v>ANEL DE BORRACHA PARA VEDACAO DE DUTO PEAD CORRUGADO PARA ELETRICA, DN 2"</v>
          </cell>
          <cell r="C255" t="str">
            <v xml:space="preserve">UN    </v>
          </cell>
          <cell r="D255">
            <v>3.76</v>
          </cell>
        </row>
        <row r="256">
          <cell r="A256">
            <v>39644</v>
          </cell>
          <cell r="B256" t="str">
            <v>ANEL DE BORRACHA PARA VEDACAO DE DUTO PEAD CORRUGADO PARA ELETRICA, DN 3"</v>
          </cell>
          <cell r="C256" t="str">
            <v xml:space="preserve">UN    </v>
          </cell>
          <cell r="D256">
            <v>4.8499999999999996</v>
          </cell>
        </row>
        <row r="257">
          <cell r="A257">
            <v>39645</v>
          </cell>
          <cell r="B257" t="str">
            <v>ANEL DE BORRACHA PARA VEDACAO DE DUTO PEAD CORRUGADO PARA ELETRICA, DN 4"</v>
          </cell>
          <cell r="C257" t="str">
            <v xml:space="preserve">UN    </v>
          </cell>
          <cell r="D257">
            <v>6.27</v>
          </cell>
        </row>
        <row r="258">
          <cell r="A258">
            <v>12548</v>
          </cell>
          <cell r="B258" t="str">
            <v>ANEL DE CONCRETO ARMADO, D = *1,10* M, H = 0,30 M</v>
          </cell>
          <cell r="C258" t="str">
            <v xml:space="preserve">UN    </v>
          </cell>
          <cell r="D258">
            <v>63.32</v>
          </cell>
        </row>
        <row r="259">
          <cell r="A259">
            <v>13113</v>
          </cell>
          <cell r="B259" t="str">
            <v>ANEL DE CONCRETO ARMADO, D = 0,60 M, H = 0,10 M</v>
          </cell>
          <cell r="C259" t="str">
            <v xml:space="preserve">UN    </v>
          </cell>
          <cell r="D259">
            <v>25.95</v>
          </cell>
        </row>
        <row r="260">
          <cell r="A260">
            <v>13114</v>
          </cell>
          <cell r="B260" t="str">
            <v>ANEL DE CONCRETO ARMADO, D = 0,60 M, H = 0,15 M</v>
          </cell>
          <cell r="C260" t="str">
            <v xml:space="preserve">UN    </v>
          </cell>
          <cell r="D260">
            <v>31.59</v>
          </cell>
        </row>
        <row r="261">
          <cell r="A261">
            <v>12530</v>
          </cell>
          <cell r="B261" t="str">
            <v>ANEL DE CONCRETO ARMADO, D = 0,60 M, H = 0,30 M</v>
          </cell>
          <cell r="C261" t="str">
            <v xml:space="preserve">UN    </v>
          </cell>
          <cell r="D261">
            <v>38.49</v>
          </cell>
        </row>
        <row r="262">
          <cell r="A262">
            <v>12531</v>
          </cell>
          <cell r="B262" t="str">
            <v>ANEL DE CONCRETO ARMADO, D = 0,60 M, H = 0,40 M</v>
          </cell>
          <cell r="C262" t="str">
            <v xml:space="preserve">UN    </v>
          </cell>
          <cell r="D262">
            <v>43.06</v>
          </cell>
        </row>
        <row r="263">
          <cell r="A263">
            <v>12532</v>
          </cell>
          <cell r="B263" t="str">
            <v>ANEL DE CONCRETO ARMADO, D = 0,60 M, H = 0,50 M</v>
          </cell>
          <cell r="C263" t="str">
            <v xml:space="preserve">UN    </v>
          </cell>
          <cell r="D263">
            <v>52.66</v>
          </cell>
        </row>
        <row r="264">
          <cell r="A264">
            <v>12533</v>
          </cell>
          <cell r="B264" t="str">
            <v>ANEL DE CONCRETO ARMADO, D = 0,80 M, H = 0,30 M</v>
          </cell>
          <cell r="C264" t="str">
            <v xml:space="preserve">UN    </v>
          </cell>
          <cell r="D264">
            <v>62.81</v>
          </cell>
        </row>
        <row r="265">
          <cell r="A265">
            <v>12544</v>
          </cell>
          <cell r="B265" t="str">
            <v>ANEL DE CONCRETO ARMADO, D = 0,80 M, H = 0,50 M</v>
          </cell>
          <cell r="C265" t="str">
            <v xml:space="preserve">UN    </v>
          </cell>
          <cell r="D265">
            <v>76.73</v>
          </cell>
        </row>
        <row r="266">
          <cell r="A266">
            <v>12546</v>
          </cell>
          <cell r="B266" t="str">
            <v>ANEL DE CONCRETO ARMADO, D = 1,00 M, H = 0,40 M</v>
          </cell>
          <cell r="C266" t="str">
            <v xml:space="preserve">UN    </v>
          </cell>
          <cell r="D266">
            <v>79.430000000000007</v>
          </cell>
        </row>
        <row r="267">
          <cell r="A267">
            <v>12547</v>
          </cell>
          <cell r="B267" t="str">
            <v>ANEL DE CONCRETO ARMADO, D = 1,00 M, H = 0,50 M</v>
          </cell>
          <cell r="C267" t="str">
            <v xml:space="preserve">UN    </v>
          </cell>
          <cell r="D267">
            <v>92.37</v>
          </cell>
        </row>
        <row r="268">
          <cell r="A268">
            <v>12551</v>
          </cell>
          <cell r="B268" t="str">
            <v>ANEL DE CONCRETO ARMADO, D = 1,20 M, H = 0,50 M</v>
          </cell>
          <cell r="C268" t="str">
            <v xml:space="preserve">UN    </v>
          </cell>
          <cell r="D268">
            <v>100.58</v>
          </cell>
        </row>
        <row r="269">
          <cell r="A269">
            <v>12563</v>
          </cell>
          <cell r="B269" t="str">
            <v>ANEL DE CONCRETO ARMADO, D = 1,50 M, H = 0,50 M</v>
          </cell>
          <cell r="C269" t="str">
            <v xml:space="preserve">UN    </v>
          </cell>
          <cell r="D269">
            <v>157.97999999999999</v>
          </cell>
        </row>
        <row r="270">
          <cell r="A270">
            <v>12565</v>
          </cell>
          <cell r="B270" t="str">
            <v>ANEL DE CONCRETO ARMADO, D = 2,00 M, H = 0,50 M</v>
          </cell>
          <cell r="C270" t="str">
            <v xml:space="preserve">UN    </v>
          </cell>
          <cell r="D270">
            <v>248.6</v>
          </cell>
        </row>
        <row r="271">
          <cell r="A271">
            <v>12567</v>
          </cell>
          <cell r="B271" t="str">
            <v>ANEL DE CONCRETO ARMADO, D = 2,50 M, H = 0,50 M</v>
          </cell>
          <cell r="C271" t="str">
            <v xml:space="preserve">UN    </v>
          </cell>
          <cell r="D271">
            <v>323.48</v>
          </cell>
        </row>
        <row r="272">
          <cell r="A272">
            <v>12568</v>
          </cell>
          <cell r="B272" t="str">
            <v>ANEL DE CONCRETO ARMADO, D = 3,00 M, H = 0,50 M</v>
          </cell>
          <cell r="C272" t="str">
            <v xml:space="preserve">UN    </v>
          </cell>
          <cell r="D272">
            <v>534.12</v>
          </cell>
        </row>
        <row r="273">
          <cell r="A273">
            <v>11789</v>
          </cell>
          <cell r="B273" t="str">
            <v>ANEL DE DISTRIBUICAO EM ACO GALVANIZADO PARA FIO FE-160</v>
          </cell>
          <cell r="C273" t="str">
            <v xml:space="preserve">UN    </v>
          </cell>
          <cell r="D273">
            <v>0.63</v>
          </cell>
        </row>
        <row r="274">
          <cell r="A274">
            <v>20975</v>
          </cell>
          <cell r="B274" t="str">
            <v>ANEL DE EXPANSAO EM COBRE, ENGATE RAPIDO 1 1/2", PARA EMPATACAO MANGUEIRA DE COMBATE A INCENDIO PREDIAL</v>
          </cell>
          <cell r="C274" t="str">
            <v xml:space="preserve">UN    </v>
          </cell>
          <cell r="D274">
            <v>10.64</v>
          </cell>
        </row>
        <row r="275">
          <cell r="A275">
            <v>20976</v>
          </cell>
          <cell r="B275" t="str">
            <v>ANEL DE EXPANSAO EM COBRE, ENGATE RAPIDO 2 1/2", PARA EMPATACAO MANGUEIRA DE COMBATE A INCENDIO PREDIAL</v>
          </cell>
          <cell r="C275" t="str">
            <v xml:space="preserve">UN    </v>
          </cell>
          <cell r="D275">
            <v>16.079999999999998</v>
          </cell>
        </row>
        <row r="276">
          <cell r="A276">
            <v>40340</v>
          </cell>
          <cell r="B276" t="str">
            <v>ANEL DE VEDACAO/JUNTA ELASTICA, H = *16* MM, PARA TUBO DE CONCRETO DN 300 MM</v>
          </cell>
          <cell r="C276" t="str">
            <v xml:space="preserve">UN    </v>
          </cell>
          <cell r="D276">
            <v>52.43</v>
          </cell>
        </row>
        <row r="277">
          <cell r="A277">
            <v>40341</v>
          </cell>
          <cell r="B277" t="str">
            <v>ANEL DE VEDACAO/JUNTA ELASTICA, H = *16* MM, PARA TUBO DE CONCRETO DN 400 MM</v>
          </cell>
          <cell r="C277" t="str">
            <v xml:space="preserve">UN    </v>
          </cell>
          <cell r="D277">
            <v>62.08</v>
          </cell>
        </row>
        <row r="278">
          <cell r="A278">
            <v>40342</v>
          </cell>
          <cell r="B278" t="str">
            <v>ANEL DE VEDACAO/JUNTA ELASTICA, H = *16* MM, PARA TUBO DE CONCRETO DN 500 MM</v>
          </cell>
          <cell r="C278" t="str">
            <v xml:space="preserve">UN    </v>
          </cell>
          <cell r="D278">
            <v>78.709999999999994</v>
          </cell>
        </row>
        <row r="279">
          <cell r="A279">
            <v>40343</v>
          </cell>
          <cell r="B279" t="str">
            <v>ANEL DE VEDACAO/JUNTA ELASTICA, H = *16* MM, PARA TUBO DE CONCRETO DN 600 MM</v>
          </cell>
          <cell r="C279" t="str">
            <v xml:space="preserve">UN    </v>
          </cell>
          <cell r="D279">
            <v>96.56</v>
          </cell>
        </row>
        <row r="280">
          <cell r="A280">
            <v>40344</v>
          </cell>
          <cell r="B280" t="str">
            <v>ANEL DE VEDACAO/JUNTA ELASTICA, H = *18* MM, PARA TUBO DE CONCRETO DN 700 MM</v>
          </cell>
          <cell r="C280" t="str">
            <v xml:space="preserve">UN    </v>
          </cell>
          <cell r="D280">
            <v>102.1</v>
          </cell>
        </row>
        <row r="281">
          <cell r="A281">
            <v>40345</v>
          </cell>
          <cell r="B281" t="str">
            <v>ANEL DE VEDACAO/JUNTA ELASTICA, H = *19* MM, PARA TUBO DE CONCRETO DN 800 MM</v>
          </cell>
          <cell r="C281" t="str">
            <v xml:space="preserve">UN    </v>
          </cell>
          <cell r="D281">
            <v>127.47</v>
          </cell>
        </row>
        <row r="282">
          <cell r="A282">
            <v>40346</v>
          </cell>
          <cell r="B282" t="str">
            <v>ANEL DE VEDACAO/JUNTA ELASTICA, H = *19* MM, PARA TUBO DE CONCRETO DN 900 MM</v>
          </cell>
          <cell r="C282" t="str">
            <v xml:space="preserve">UN    </v>
          </cell>
          <cell r="D282">
            <v>119.92</v>
          </cell>
        </row>
        <row r="283">
          <cell r="A283">
            <v>40347</v>
          </cell>
          <cell r="B283" t="str">
            <v>ANEL DE VEDACAO/JUNTA ELASTICA, H = *21* MM, PARA TUBO DE CONCRETO DN 1000 MM</v>
          </cell>
          <cell r="C283" t="str">
            <v xml:space="preserve">UN    </v>
          </cell>
          <cell r="D283">
            <v>148.27000000000001</v>
          </cell>
        </row>
        <row r="284">
          <cell r="A284">
            <v>38840</v>
          </cell>
          <cell r="B284" t="str">
            <v>ANEL DESLIZANTE / TRADICIONAL, METALICO, PARA TUBO PEX, DN 16 MM</v>
          </cell>
          <cell r="C284" t="str">
            <v xml:space="preserve">UN    </v>
          </cell>
          <cell r="D284">
            <v>1.97</v>
          </cell>
        </row>
        <row r="285">
          <cell r="A285">
            <v>38841</v>
          </cell>
          <cell r="B285" t="str">
            <v>ANEL DESLIZANTE / TRADICIONAL, METALICO, PARA TUBO PEX, DN 20 MM</v>
          </cell>
          <cell r="C285" t="str">
            <v xml:space="preserve">UN    </v>
          </cell>
          <cell r="D285">
            <v>2.19</v>
          </cell>
        </row>
        <row r="286">
          <cell r="A286">
            <v>38842</v>
          </cell>
          <cell r="B286" t="str">
            <v>ANEL DESLIZANTE / TRADICIONAL, METALICO, PARA TUBO PEX, DN 25 MM</v>
          </cell>
          <cell r="C286" t="str">
            <v xml:space="preserve">UN    </v>
          </cell>
          <cell r="D286">
            <v>4.32</v>
          </cell>
        </row>
        <row r="287">
          <cell r="A287">
            <v>38843</v>
          </cell>
          <cell r="B287" t="str">
            <v>ANEL DESLIZANTE / TRADICIONAL, METALICO, PARA TUBO PEX, DN 32 MM</v>
          </cell>
          <cell r="C287" t="str">
            <v xml:space="preserve">UN    </v>
          </cell>
          <cell r="D287">
            <v>6.76</v>
          </cell>
        </row>
        <row r="288">
          <cell r="A288">
            <v>13761</v>
          </cell>
          <cell r="B288" t="str">
            <v>APARELHO CORTE OXI-ACETILENO PARA SOLDA E CORTE CONTENDO MACARICO SOLDA, BICO DE CORTE, CILINDROS, REGULADORES, MANGUEIRAS E CARRINHO</v>
          </cell>
          <cell r="C288" t="str">
            <v xml:space="preserve">UN    </v>
          </cell>
          <cell r="D288">
            <v>2990</v>
          </cell>
        </row>
        <row r="289">
          <cell r="A289">
            <v>12888</v>
          </cell>
          <cell r="B289" t="str">
            <v>APARELHO DE APOIO DE NEOPRENE FRETADO, 60 X 45 X 7,6 CM, COM FRETAGEM DE ACO DE 4 MM INTERCALADAS COM ELASTOMERO DE 11 MM E REVESTIMENTO FINAL COM ELASTOMERO DE 6 MM</v>
          </cell>
          <cell r="C289" t="str">
            <v xml:space="preserve">DM3   </v>
          </cell>
          <cell r="D289">
            <v>84.62</v>
          </cell>
        </row>
        <row r="290">
          <cell r="A290">
            <v>12889</v>
          </cell>
          <cell r="B290" t="str">
            <v>APARELHO DE APOIO DE NEOPRENE SIMPLES/ NAO FRETADO, 100 X 100 CM, ESPESSURA 6,3 MM</v>
          </cell>
          <cell r="C290" t="str">
            <v xml:space="preserve">DM3   </v>
          </cell>
          <cell r="D290">
            <v>55.26</v>
          </cell>
        </row>
        <row r="291">
          <cell r="A291">
            <v>4814</v>
          </cell>
          <cell r="B291" t="str">
            <v>APARELHO SINALIZADOR LUMINOSO COM LED, PARA SAIDA GARAGEM, COM 2 LENTES EM POLICARBONATO, BIVOLT (INCLUI SUPORTE DE FIXACAO)</v>
          </cell>
          <cell r="C291" t="str">
            <v xml:space="preserve">UN    </v>
          </cell>
          <cell r="D291">
            <v>109.07</v>
          </cell>
        </row>
        <row r="292">
          <cell r="A292">
            <v>25967</v>
          </cell>
          <cell r="B292" t="str">
            <v>APOIO DO PORTA DENTE PARA FRESADORA DE ASFALTO</v>
          </cell>
          <cell r="C292" t="str">
            <v xml:space="preserve">UN    </v>
          </cell>
          <cell r="D292">
            <v>1466.27</v>
          </cell>
        </row>
        <row r="293">
          <cell r="A293">
            <v>6122</v>
          </cell>
          <cell r="B293" t="str">
            <v>APONTADOR OU APROPRIADOR</v>
          </cell>
          <cell r="C293" t="str">
            <v xml:space="preserve">H     </v>
          </cell>
          <cell r="D293">
            <v>12.75</v>
          </cell>
        </row>
        <row r="294">
          <cell r="A294">
            <v>40810</v>
          </cell>
          <cell r="B294" t="str">
            <v>APONTADOR OU APROPRIADOR DE MAO DE OBRA (MENSALISTA)</v>
          </cell>
          <cell r="C294" t="str">
            <v xml:space="preserve">MES   </v>
          </cell>
          <cell r="D294">
            <v>2225.0100000000002</v>
          </cell>
        </row>
        <row r="295">
          <cell r="A295">
            <v>21100</v>
          </cell>
          <cell r="B295" t="str">
            <v>AQUECEDOR DE AGUA A GAS GLP/GN COM CAPACIDADE DE ARMAZENAMENTO DE 50 A 80 L</v>
          </cell>
          <cell r="C295" t="str">
            <v xml:space="preserve">UN    </v>
          </cell>
          <cell r="D295">
            <v>2564.96</v>
          </cell>
        </row>
        <row r="296">
          <cell r="A296">
            <v>11816</v>
          </cell>
          <cell r="B296" t="str">
            <v>AQUECEDOR DE AGUA ELETRICO  RESERVATORIO DE 100 L CILINDRICO EM COBRE, REFORCADO COM ACO CARBONO, MONOFASICO, TENSAO NOMINAL 220 V</v>
          </cell>
          <cell r="C296" t="str">
            <v xml:space="preserve">UN    </v>
          </cell>
          <cell r="D296">
            <v>2735</v>
          </cell>
        </row>
        <row r="297">
          <cell r="A297">
            <v>11814</v>
          </cell>
          <cell r="B297" t="str">
            <v>AQUECEDOR DE AGUA ELETRICO  RESERVATORIO DE 500 L CILINDRICO EM COBRE, REFORCADO COM ACO CARBONO, MONOFASICO, TENSAO NOMINAL 220 V</v>
          </cell>
          <cell r="C297" t="str">
            <v xml:space="preserve">UN    </v>
          </cell>
          <cell r="D297">
            <v>5953.4</v>
          </cell>
        </row>
        <row r="298">
          <cell r="A298">
            <v>14186</v>
          </cell>
          <cell r="B298" t="str">
            <v>AQUECEDOR DE AGUA ELETRICO  RESERVATORIO DE 500 L CILINDRICO EM COBRE, REFORCADO COM ACO CARBONO, TRIFASICO, TENSAO NOMINAL 220/380/400 V, POTENCIA 24 KW</v>
          </cell>
          <cell r="C298" t="str">
            <v xml:space="preserve">UN    </v>
          </cell>
          <cell r="D298">
            <v>7475.31</v>
          </cell>
        </row>
        <row r="299">
          <cell r="A299">
            <v>14185</v>
          </cell>
          <cell r="B299" t="str">
            <v>AQUECEDOR DE AGUA ELETRICO  RESERVATORIO DE 700 L CILINDRICO EM COBRE, REFORCADO COM ACO CARBONO, MONOFASICO, TENSAO NOMINAL 220 V</v>
          </cell>
          <cell r="C299" t="str">
            <v xml:space="preserve">UN    </v>
          </cell>
          <cell r="D299">
            <v>9683.44</v>
          </cell>
        </row>
        <row r="300">
          <cell r="A300">
            <v>11811</v>
          </cell>
          <cell r="B300" t="str">
            <v>AQUECEDOR DE AGUA ELETRICO HORIZONTAL, RESERVATORIO DE 200 L CILINDRICO EM COBRE, REFORCADO COM ACO CARBONO, MONOFASICO, TENSAO NOMINAL 220 V</v>
          </cell>
          <cell r="C300" t="str">
            <v xml:space="preserve">UN    </v>
          </cell>
          <cell r="D300">
            <v>3702.58</v>
          </cell>
        </row>
        <row r="301">
          <cell r="A301">
            <v>26038</v>
          </cell>
          <cell r="B301" t="str">
            <v>AQUECEDOR DE OLEO BPF (FLUIDO) TERMICO, CAPACIDADE DE 300.000 KCAL/H</v>
          </cell>
          <cell r="C301" t="str">
            <v xml:space="preserve">UN    </v>
          </cell>
          <cell r="D301">
            <v>187905.23</v>
          </cell>
        </row>
        <row r="302">
          <cell r="A302">
            <v>34482</v>
          </cell>
          <cell r="B302" t="str">
            <v>AQUECEDOR SOLAR  CAPACIDADE DO RESERVATORIO 800 L, INCLUI 8 PLACAS COLETORAS DE 1,42 M2</v>
          </cell>
          <cell r="C302" t="str">
            <v xml:space="preserve">UN    </v>
          </cell>
          <cell r="D302">
            <v>4313.7</v>
          </cell>
        </row>
        <row r="303">
          <cell r="A303">
            <v>34469</v>
          </cell>
          <cell r="B303" t="str">
            <v>AQUECEDOR SOLAR CAPACIDADE DO RESERVATORIO 1000 L, INCLUI 10 PLACAS COLETORAS DE 1,42 M2</v>
          </cell>
          <cell r="C303" t="str">
            <v xml:space="preserve">UN    </v>
          </cell>
          <cell r="D303">
            <v>6672.76</v>
          </cell>
        </row>
        <row r="304">
          <cell r="A304">
            <v>34472</v>
          </cell>
          <cell r="B304" t="str">
            <v>AQUECEDOR SOLAR CAPACIDADE DO RESERVATORIO 200 L, INCLUI 2 PLACAS COLETORAS DE 1,42 M2</v>
          </cell>
          <cell r="C304" t="str">
            <v xml:space="preserve">UN    </v>
          </cell>
          <cell r="D304">
            <v>2053</v>
          </cell>
        </row>
        <row r="305">
          <cell r="A305">
            <v>34476</v>
          </cell>
          <cell r="B305" t="str">
            <v>AQUECEDOR SOLAR CAPACIDADE DO RESERVATORIO 400L, INCLUI 4 PLACAS COLETORAS DE 1,42 M2</v>
          </cell>
          <cell r="C305" t="str">
            <v xml:space="preserve">UN    </v>
          </cell>
          <cell r="D305">
            <v>3480.12</v>
          </cell>
        </row>
        <row r="306">
          <cell r="A306">
            <v>34477</v>
          </cell>
          <cell r="B306" t="str">
            <v>AQUECEDOR SOLAR CAPACIDADE DO RESERVATORIO 600 L, INCLUI 6 PLACAS COLETORAS DE 1,42 M2</v>
          </cell>
          <cell r="C306" t="str">
            <v xml:space="preserve">UN    </v>
          </cell>
          <cell r="D306">
            <v>4618.8</v>
          </cell>
        </row>
        <row r="307">
          <cell r="A307">
            <v>39847</v>
          </cell>
          <cell r="B307" t="str">
            <v>AR-CONDICIONADO FRIO SPLIT HI-WALL (PAREDE) 12000 BTU/H</v>
          </cell>
          <cell r="C307" t="str">
            <v xml:space="preserve">UN    </v>
          </cell>
          <cell r="D307">
            <v>1307.0899999999999</v>
          </cell>
        </row>
        <row r="308">
          <cell r="A308">
            <v>39844</v>
          </cell>
          <cell r="B308" t="str">
            <v>AR-CONDICIONADO FRIO SPLIT HI-WALL (PAREDE) 18000 BTU/H</v>
          </cell>
          <cell r="C308" t="str">
            <v xml:space="preserve">UN    </v>
          </cell>
          <cell r="D308">
            <v>1929</v>
          </cell>
        </row>
        <row r="309">
          <cell r="A309">
            <v>39845</v>
          </cell>
          <cell r="B309" t="str">
            <v>AR-CONDICIONADO FRIO SPLIT HI-WALL (PAREDE) 7000 BTU/H</v>
          </cell>
          <cell r="C309" t="str">
            <v xml:space="preserve">UN    </v>
          </cell>
          <cell r="D309">
            <v>1116.48</v>
          </cell>
        </row>
        <row r="310">
          <cell r="A310">
            <v>39846</v>
          </cell>
          <cell r="B310" t="str">
            <v>AR-CONDICIONADO FRIO SPLIT HI-WALL (PAREDE) 9000 BTU/H</v>
          </cell>
          <cell r="C310" t="str">
            <v xml:space="preserve">UN    </v>
          </cell>
          <cell r="D310">
            <v>1178.58</v>
          </cell>
        </row>
        <row r="311">
          <cell r="A311">
            <v>39838</v>
          </cell>
          <cell r="B311" t="str">
            <v>AR-CONDICIONADO FRIO SPLIT PISO-TETO 18000 BTU/H</v>
          </cell>
          <cell r="C311" t="str">
            <v xml:space="preserve">UN    </v>
          </cell>
          <cell r="D311">
            <v>3266.62</v>
          </cell>
        </row>
        <row r="312">
          <cell r="A312">
            <v>39839</v>
          </cell>
          <cell r="B312" t="str">
            <v>AR-CONDICIONADO FRIO SPLIT PISO-TETO 24000 BTU/H</v>
          </cell>
          <cell r="C312" t="str">
            <v xml:space="preserve">UN    </v>
          </cell>
          <cell r="D312">
            <v>3412.88</v>
          </cell>
        </row>
        <row r="313">
          <cell r="A313">
            <v>39840</v>
          </cell>
          <cell r="B313" t="str">
            <v>AR-CONDICIONADO FRIO SPLIT PISO-TETO 30000 BTU/H</v>
          </cell>
          <cell r="C313" t="str">
            <v xml:space="preserve">UN    </v>
          </cell>
          <cell r="D313">
            <v>4349.2299999999996</v>
          </cell>
        </row>
        <row r="314">
          <cell r="A314">
            <v>39841</v>
          </cell>
          <cell r="B314" t="str">
            <v>AR-CONDICIONADO FRIO SPLIT PISO-TETO 36000 BTU/H</v>
          </cell>
          <cell r="C314" t="str">
            <v xml:space="preserve">UN    </v>
          </cell>
          <cell r="D314">
            <v>4624.63</v>
          </cell>
        </row>
        <row r="315">
          <cell r="A315">
            <v>39842</v>
          </cell>
          <cell r="B315" t="str">
            <v>AR-CONDICIONADO FRIO SPLIT PISO-TETO 48000 BTU/H</v>
          </cell>
          <cell r="C315" t="str">
            <v xml:space="preserve">UN    </v>
          </cell>
          <cell r="D315">
            <v>5875.01</v>
          </cell>
        </row>
        <row r="316">
          <cell r="A316">
            <v>39843</v>
          </cell>
          <cell r="B316" t="str">
            <v>AR-CONDICIONADO FRIO SPLIT PISO-TETO 60000 BTU/H</v>
          </cell>
          <cell r="C316" t="str">
            <v xml:space="preserve">UN    </v>
          </cell>
          <cell r="D316">
            <v>6485.34</v>
          </cell>
        </row>
        <row r="317">
          <cell r="A317">
            <v>39580</v>
          </cell>
          <cell r="B317" t="str">
            <v>AR-CONDICIONADO FRIO SPLITAO INVERTER 30 TR</v>
          </cell>
          <cell r="C317" t="str">
            <v xml:space="preserve">UN    </v>
          </cell>
          <cell r="D317">
            <v>56075.61</v>
          </cell>
        </row>
        <row r="318">
          <cell r="A318">
            <v>39577</v>
          </cell>
          <cell r="B318" t="str">
            <v>AR-CONDICIONADO FRIO SPLITAO MODULAR 10 TR</v>
          </cell>
          <cell r="C318" t="str">
            <v xml:space="preserve">UN    </v>
          </cell>
          <cell r="D318">
            <v>24133.72</v>
          </cell>
        </row>
        <row r="319">
          <cell r="A319">
            <v>39578</v>
          </cell>
          <cell r="B319" t="str">
            <v>AR-CONDICIONADO FRIO SPLITAO MODULAR 15 TR</v>
          </cell>
          <cell r="C319" t="str">
            <v xml:space="preserve">UN    </v>
          </cell>
          <cell r="D319">
            <v>29180.1</v>
          </cell>
        </row>
        <row r="320">
          <cell r="A320">
            <v>39579</v>
          </cell>
          <cell r="B320" t="str">
            <v>AR-CONDICIONADO FRIO SPLITAO MODULAR 20 TR</v>
          </cell>
          <cell r="C320" t="str">
            <v xml:space="preserve">UN    </v>
          </cell>
          <cell r="D320">
            <v>36272.720000000001</v>
          </cell>
        </row>
        <row r="321">
          <cell r="A321">
            <v>39557</v>
          </cell>
          <cell r="B321" t="str">
            <v>AR-CONDICIONADO QUENTE/FRIO SPLIT CASSETE (TETO)  4 VIAS 24000 BTU/H</v>
          </cell>
          <cell r="C321" t="str">
            <v xml:space="preserve">UN    </v>
          </cell>
          <cell r="D321">
            <v>5208.49</v>
          </cell>
        </row>
        <row r="322">
          <cell r="A322">
            <v>39558</v>
          </cell>
          <cell r="B322" t="str">
            <v>AR-CONDICIONADO QUENTE/FRIO SPLIT CASSETE (TETO)  4 VIAS 30000 BTU/H</v>
          </cell>
          <cell r="C322" t="str">
            <v xml:space="preserve">UN    </v>
          </cell>
          <cell r="D322">
            <v>5242.32</v>
          </cell>
        </row>
        <row r="323">
          <cell r="A323">
            <v>39559</v>
          </cell>
          <cell r="B323" t="str">
            <v>AR-CONDICIONADO QUENTE/FRIO SPLIT CASSETE (TETO)  4 VIAS 36000 BTU/H</v>
          </cell>
          <cell r="C323" t="str">
            <v xml:space="preserve">UN    </v>
          </cell>
          <cell r="D323">
            <v>5440.11</v>
          </cell>
        </row>
        <row r="324">
          <cell r="A324">
            <v>39560</v>
          </cell>
          <cell r="B324" t="str">
            <v>AR-CONDICIONADO QUENTE/FRIO SPLIT CASSETE (TETO)  4 VIAS 48000 BTU/H</v>
          </cell>
          <cell r="C324" t="str">
            <v xml:space="preserve">UN    </v>
          </cell>
          <cell r="D324">
            <v>6255.87</v>
          </cell>
        </row>
        <row r="325">
          <cell r="A325">
            <v>39561</v>
          </cell>
          <cell r="B325" t="str">
            <v>AR-CONDICIONADO QUENTE/FRIO SPLIT CASSETE (TETO)  4 VIAS 60000 BTU/H</v>
          </cell>
          <cell r="C325" t="str">
            <v xml:space="preserve">UN    </v>
          </cell>
          <cell r="D325">
            <v>7265.34</v>
          </cell>
        </row>
        <row r="326">
          <cell r="A326">
            <v>39556</v>
          </cell>
          <cell r="B326" t="str">
            <v>AR-CONDICIONADO QUENTE/FRIO SPLIT CASSETE (TETO) 4 VIAS 18000 BTU/H</v>
          </cell>
          <cell r="C326" t="str">
            <v xml:space="preserve">UN    </v>
          </cell>
          <cell r="D326">
            <v>4797.8900000000003</v>
          </cell>
        </row>
        <row r="327">
          <cell r="A327">
            <v>39555</v>
          </cell>
          <cell r="B327" t="str">
            <v>AR-CONDICIONADO QUENTE/FRIO SPLIT HI-WALL (PAREDE) 12000 BTU/H</v>
          </cell>
          <cell r="C327" t="str">
            <v xml:space="preserve">UN    </v>
          </cell>
          <cell r="D327">
            <v>1504.4</v>
          </cell>
        </row>
        <row r="328">
          <cell r="A328">
            <v>39548</v>
          </cell>
          <cell r="B328" t="str">
            <v>AR-CONDICIONADO QUENTE/FRIO SPLIT HI-WALL (PAREDE) 18000 BTU/H</v>
          </cell>
          <cell r="C328" t="str">
            <v xml:space="preserve">UN    </v>
          </cell>
          <cell r="D328">
            <v>2176.0300000000002</v>
          </cell>
        </row>
        <row r="329">
          <cell r="A329">
            <v>39554</v>
          </cell>
          <cell r="B329" t="str">
            <v>AR-CONDICIONADO QUENTE/FRIO SPLIT HI-WALL (PAREDE) 24000 BTU/H</v>
          </cell>
          <cell r="C329" t="str">
            <v xml:space="preserve">UN    </v>
          </cell>
          <cell r="D329">
            <v>2700.98</v>
          </cell>
        </row>
        <row r="330">
          <cell r="A330">
            <v>39550</v>
          </cell>
          <cell r="B330" t="str">
            <v>AR-CONDICIONADO QUENTE/FRIO SPLIT HI-WALL (PAREDE) 7000 BTU/H</v>
          </cell>
          <cell r="C330" t="str">
            <v xml:space="preserve">UN    </v>
          </cell>
          <cell r="D330">
            <v>1053.32</v>
          </cell>
        </row>
        <row r="331">
          <cell r="A331">
            <v>39551</v>
          </cell>
          <cell r="B331" t="str">
            <v>AR-CONDICIONADO QUENTE/FRIO SPLIT HI-WALL (PAREDE) 9000 BTU/H</v>
          </cell>
          <cell r="C331" t="str">
            <v xml:space="preserve">UN    </v>
          </cell>
          <cell r="D331">
            <v>1319.03</v>
          </cell>
        </row>
        <row r="332">
          <cell r="A332">
            <v>39826</v>
          </cell>
          <cell r="B332" t="str">
            <v>AR-CONDICIONADO QUENTE/FRIO SPLIT PISO-TETO 24000 BTU/H</v>
          </cell>
          <cell r="C332" t="str">
            <v xml:space="preserve">UN    </v>
          </cell>
          <cell r="D332">
            <v>3569.47</v>
          </cell>
        </row>
        <row r="333">
          <cell r="A333">
            <v>10700</v>
          </cell>
          <cell r="B333" t="str">
            <v>ARADO REVERSIVEL COM 3 DISCOS DE 26" X 6MM REBOCAVEL</v>
          </cell>
          <cell r="C333" t="str">
            <v xml:space="preserve">UN    </v>
          </cell>
          <cell r="D333">
            <v>10948.98</v>
          </cell>
        </row>
        <row r="334">
          <cell r="A334">
            <v>346</v>
          </cell>
          <cell r="B334" t="str">
            <v>ARAME DE ACO OVALADO 15 X 17 ( 45,7 KG, 700 KGF), ROLO 1000 M</v>
          </cell>
          <cell r="C334" t="str">
            <v xml:space="preserve">KG    </v>
          </cell>
          <cell r="D334">
            <v>11.36</v>
          </cell>
        </row>
        <row r="335">
          <cell r="A335">
            <v>3312</v>
          </cell>
          <cell r="B335" t="str">
            <v>ARAME DE AMARRACAO PARA GABIAO GALVANIZADO, DIAMETRO 2,2 MM</v>
          </cell>
          <cell r="C335" t="str">
            <v xml:space="preserve">KG    </v>
          </cell>
          <cell r="D335">
            <v>18.77</v>
          </cell>
        </row>
        <row r="336">
          <cell r="A336">
            <v>339</v>
          </cell>
          <cell r="B336" t="str">
            <v>ARAME FARPADO GALVANIZADO 14 BWG, CLASSE 250</v>
          </cell>
          <cell r="C336" t="str">
            <v xml:space="preserve">M     </v>
          </cell>
          <cell r="D336">
            <v>0.55000000000000004</v>
          </cell>
        </row>
        <row r="337">
          <cell r="A337">
            <v>340</v>
          </cell>
          <cell r="B337" t="str">
            <v>ARAME FARPADO GALVANIZADO, 16 BWG (1,65 MM), CLASSE 250</v>
          </cell>
          <cell r="C337" t="str">
            <v xml:space="preserve">M     </v>
          </cell>
          <cell r="D337">
            <v>0.76</v>
          </cell>
        </row>
        <row r="338">
          <cell r="A338">
            <v>338</v>
          </cell>
          <cell r="B338" t="str">
            <v>ARAME FARPADO 16 BWG (0,047 KG/M)</v>
          </cell>
          <cell r="C338" t="str">
            <v xml:space="preserve">KG    </v>
          </cell>
          <cell r="D338">
            <v>14.3</v>
          </cell>
        </row>
        <row r="339">
          <cell r="A339">
            <v>334</v>
          </cell>
          <cell r="B339" t="str">
            <v>ARAME GALVANIZADO  8 BWG, D = 4,19MM (0,101 KG/M)</v>
          </cell>
          <cell r="C339" t="str">
            <v xml:space="preserve">KG    </v>
          </cell>
          <cell r="D339">
            <v>10.27</v>
          </cell>
        </row>
        <row r="340">
          <cell r="A340">
            <v>335</v>
          </cell>
          <cell r="B340" t="str">
            <v>ARAME GALVANIZADO 10 BWG, 3,40 MM (0,0713 KG/M)</v>
          </cell>
          <cell r="C340" t="str">
            <v xml:space="preserve">KG    </v>
          </cell>
          <cell r="D340">
            <v>9.41</v>
          </cell>
        </row>
        <row r="341">
          <cell r="A341">
            <v>342</v>
          </cell>
          <cell r="B341" t="str">
            <v>ARAME GALVANIZADO 12 BWG, 2,76 MM (0,048 KG/M)</v>
          </cell>
          <cell r="C341" t="str">
            <v xml:space="preserve">KG    </v>
          </cell>
          <cell r="D341">
            <v>10.64</v>
          </cell>
        </row>
        <row r="342">
          <cell r="A342">
            <v>333</v>
          </cell>
          <cell r="B342" t="str">
            <v>ARAME GALVANIZADO 14 BWG, D = 2,11 MM (0,026 KG/M)</v>
          </cell>
          <cell r="C342" t="str">
            <v xml:space="preserve">KG    </v>
          </cell>
          <cell r="D342">
            <v>10.89</v>
          </cell>
        </row>
        <row r="343">
          <cell r="A343">
            <v>343</v>
          </cell>
          <cell r="B343" t="str">
            <v>ARAME GALVANIZADO 14 BWG, 2,10MM (0,0272 KG/M)</v>
          </cell>
          <cell r="C343" t="str">
            <v xml:space="preserve">M     </v>
          </cell>
          <cell r="D343">
            <v>0.28999999999999998</v>
          </cell>
        </row>
        <row r="344">
          <cell r="A344">
            <v>344</v>
          </cell>
          <cell r="B344" t="str">
            <v>ARAME GALVANIZADO 16 BWG, 1,65MM (0,0166 KG/M)</v>
          </cell>
          <cell r="C344" t="str">
            <v xml:space="preserve">KG    </v>
          </cell>
          <cell r="D344">
            <v>11.78</v>
          </cell>
        </row>
        <row r="345">
          <cell r="A345">
            <v>345</v>
          </cell>
          <cell r="B345" t="str">
            <v>ARAME GALVANIZADO 18 BWG, 1,24MM (0,009 KG/M)</v>
          </cell>
          <cell r="C345" t="str">
            <v xml:space="preserve">KG    </v>
          </cell>
          <cell r="D345">
            <v>14.39</v>
          </cell>
        </row>
        <row r="346">
          <cell r="A346">
            <v>341</v>
          </cell>
          <cell r="B346" t="str">
            <v>ARAME GALVANIZADO 18 BWG, 1,24MM (0,009 KG/M)</v>
          </cell>
          <cell r="C346" t="str">
            <v xml:space="preserve">M     </v>
          </cell>
          <cell r="D346">
            <v>0.14000000000000001</v>
          </cell>
        </row>
        <row r="347">
          <cell r="A347">
            <v>11107</v>
          </cell>
          <cell r="B347" t="str">
            <v>ARAME GALVANIZADO 6 BWG, 5,16 MM (0,157 KG/M)</v>
          </cell>
          <cell r="C347" t="str">
            <v xml:space="preserve">KG    </v>
          </cell>
          <cell r="D347">
            <v>9.35</v>
          </cell>
        </row>
        <row r="348">
          <cell r="A348">
            <v>3313</v>
          </cell>
          <cell r="B348" t="str">
            <v>ARAME PROTEGIDO COM PVC PARA GABIAO, DIAMETRO 2,2 MM</v>
          </cell>
          <cell r="C348" t="str">
            <v xml:space="preserve">KG    </v>
          </cell>
          <cell r="D348">
            <v>24.16</v>
          </cell>
        </row>
        <row r="349">
          <cell r="A349">
            <v>34562</v>
          </cell>
          <cell r="B349" t="str">
            <v>ARAME RECOZIDO 16 BWG, 1,60 MM (0,016 KG/M)</v>
          </cell>
          <cell r="C349" t="str">
            <v xml:space="preserve">KG    </v>
          </cell>
          <cell r="D349">
            <v>9.92</v>
          </cell>
        </row>
        <row r="350">
          <cell r="A350">
            <v>337</v>
          </cell>
          <cell r="B350" t="str">
            <v>ARAME RECOZIDO 18 BWG, 1,25 MM (0,01 KG/M)</v>
          </cell>
          <cell r="C350" t="str">
            <v xml:space="preserve">KG    </v>
          </cell>
          <cell r="D350">
            <v>9.59</v>
          </cell>
        </row>
        <row r="351">
          <cell r="A351">
            <v>369</v>
          </cell>
          <cell r="B351" t="str">
            <v>AREIA AMARELA, AREIA BARRADA OU ARENOSO (RETIRADA NO AREAL, SEM TRANSPORTE)</v>
          </cell>
          <cell r="C351" t="str">
            <v xml:space="preserve">M3    </v>
          </cell>
          <cell r="D351">
            <v>81.25</v>
          </cell>
        </row>
        <row r="352">
          <cell r="A352">
            <v>366</v>
          </cell>
          <cell r="B352" t="str">
            <v>AREIA FINA - POSTO JAZIDA/FORNECEDOR (RETIRADO NA JAZIDA, SEM TRANSPORTE)</v>
          </cell>
          <cell r="C352" t="str">
            <v xml:space="preserve">M3    </v>
          </cell>
          <cell r="D352">
            <v>65</v>
          </cell>
        </row>
        <row r="353">
          <cell r="A353">
            <v>367</v>
          </cell>
          <cell r="B353" t="str">
            <v>AREIA GROSSA - POSTO JAZIDA/FORNECEDOR (RETIRADO NA JAZIDA, SEM TRANSPORTE)</v>
          </cell>
          <cell r="C353" t="str">
            <v xml:space="preserve">M3    </v>
          </cell>
          <cell r="D353">
            <v>62.5</v>
          </cell>
        </row>
        <row r="354">
          <cell r="A354">
            <v>370</v>
          </cell>
          <cell r="B354" t="str">
            <v>AREIA MEDIA - POSTO JAZIDA/FORNECEDOR (RETIRADO NA JAZIDA, SEM TRANSPORTE)</v>
          </cell>
          <cell r="C354" t="str">
            <v xml:space="preserve">M3    </v>
          </cell>
          <cell r="D354">
            <v>55</v>
          </cell>
        </row>
        <row r="355">
          <cell r="A355">
            <v>368</v>
          </cell>
          <cell r="B355" t="str">
            <v>AREIA PARA ATERRO - POSTO JAZIDA/FORNECEDOR (RETIRADO NA JAZIDA, SEM TRANSPORTE)</v>
          </cell>
          <cell r="C355" t="str">
            <v xml:space="preserve">M3    </v>
          </cell>
          <cell r="D355">
            <v>46.87</v>
          </cell>
        </row>
        <row r="356">
          <cell r="A356">
            <v>11075</v>
          </cell>
          <cell r="B356" t="str">
            <v>AREIA PARA LEITO FILTRANTE (0,42 A 1,68 MM) - POSTO JAZIDA/FORNECEDOR (RETIRADO NA JAZIDA, SEM TRANSPORTE)</v>
          </cell>
          <cell r="C356" t="str">
            <v xml:space="preserve">M3    </v>
          </cell>
          <cell r="D356">
            <v>1023.43</v>
          </cell>
        </row>
        <row r="357">
          <cell r="A357">
            <v>11076</v>
          </cell>
          <cell r="B357" t="str">
            <v>AREIA PRETA PARA EMBOCO - POSTO JAZIDA/FORNECEDOR (RETIRADO NA JAZIDA, SEM TRANSPORTE)</v>
          </cell>
          <cell r="C357" t="str">
            <v xml:space="preserve">M3    </v>
          </cell>
          <cell r="D357">
            <v>78.12</v>
          </cell>
        </row>
        <row r="358">
          <cell r="A358">
            <v>1381</v>
          </cell>
          <cell r="B358" t="str">
            <v>ARGAMASSA COLANTE AC I PARA CERAMICAS</v>
          </cell>
          <cell r="C358" t="str">
            <v xml:space="preserve">KG    </v>
          </cell>
          <cell r="D358">
            <v>0.6</v>
          </cell>
        </row>
        <row r="359">
          <cell r="A359">
            <v>34353</v>
          </cell>
          <cell r="B359" t="str">
            <v>ARGAMASSA COLANTE AC-II</v>
          </cell>
          <cell r="C359" t="str">
            <v xml:space="preserve">KG    </v>
          </cell>
          <cell r="D359">
            <v>1.2</v>
          </cell>
        </row>
        <row r="360">
          <cell r="A360">
            <v>37595</v>
          </cell>
          <cell r="B360" t="str">
            <v>ARGAMASSA COLANTE TIPO ACIII</v>
          </cell>
          <cell r="C360" t="str">
            <v xml:space="preserve">KG    </v>
          </cell>
          <cell r="D360">
            <v>1.83</v>
          </cell>
        </row>
        <row r="361">
          <cell r="A361">
            <v>37596</v>
          </cell>
          <cell r="B361" t="str">
            <v>ARGAMASSA COLANTE TIPO ACIII E</v>
          </cell>
          <cell r="C361" t="str">
            <v xml:space="preserve">KG    </v>
          </cell>
          <cell r="D361">
            <v>2.72</v>
          </cell>
        </row>
        <row r="362">
          <cell r="A362">
            <v>371</v>
          </cell>
          <cell r="B362" t="str">
            <v>ARGAMASSA INDUSTRIALIZADA MULTIUSO, PARA REVESTIMENTO INTERNO E EXTERNO E ASSENTAMENTO DE BLOCOS DIVERSOS</v>
          </cell>
          <cell r="C362" t="str">
            <v xml:space="preserve">KG    </v>
          </cell>
          <cell r="D362">
            <v>0.54</v>
          </cell>
        </row>
        <row r="363">
          <cell r="A363">
            <v>37553</v>
          </cell>
          <cell r="B363" t="str">
            <v>ARGAMASSA INDUSTRIALIZADA PARA CHAPISCO COLANTE</v>
          </cell>
          <cell r="C363" t="str">
            <v xml:space="preserve">KG    </v>
          </cell>
          <cell r="D363">
            <v>2.0299999999999998</v>
          </cell>
        </row>
        <row r="364">
          <cell r="A364">
            <v>37552</v>
          </cell>
          <cell r="B364" t="str">
            <v>ARGAMASSA INDUSTRIALIZADA PARA CHAPISCO ROLADO</v>
          </cell>
          <cell r="C364" t="str">
            <v xml:space="preserve">KG    </v>
          </cell>
          <cell r="D364">
            <v>2.6</v>
          </cell>
        </row>
        <row r="365">
          <cell r="A365">
            <v>36880</v>
          </cell>
          <cell r="B365" t="str">
            <v>ARGAMASSA PARA REVESTIMENTO DECORATIVO MONOCAMADA, CORES CLARAS</v>
          </cell>
          <cell r="C365" t="str">
            <v xml:space="preserve">KG    </v>
          </cell>
          <cell r="D365">
            <v>2.02</v>
          </cell>
        </row>
        <row r="366">
          <cell r="A366">
            <v>34355</v>
          </cell>
          <cell r="B366" t="str">
            <v>ARGAMASSA PISO SOBRE PISO</v>
          </cell>
          <cell r="C366" t="str">
            <v xml:space="preserve">KG    </v>
          </cell>
          <cell r="D366">
            <v>1.66</v>
          </cell>
        </row>
        <row r="367">
          <cell r="A367">
            <v>130</v>
          </cell>
          <cell r="B367" t="str">
            <v>ARGAMASSA POLIMERICA DE REPARO ESTRUTURAL, BICOMPONENTE</v>
          </cell>
          <cell r="C367" t="str">
            <v xml:space="preserve">KG    </v>
          </cell>
          <cell r="D367">
            <v>4.8600000000000003</v>
          </cell>
        </row>
        <row r="368">
          <cell r="A368">
            <v>135</v>
          </cell>
          <cell r="B368" t="str">
            <v>ARGAMASSA POLIMERICA IMPERMEABILIZANTE SEMIFLEXIVEL, BICOMPONENTE (MEMBRANA IMPERMEABILIZANTE ACRILICA)</v>
          </cell>
          <cell r="C368" t="str">
            <v xml:space="preserve">KG    </v>
          </cell>
          <cell r="D368">
            <v>6.26</v>
          </cell>
        </row>
        <row r="369">
          <cell r="A369">
            <v>36886</v>
          </cell>
          <cell r="B369" t="str">
            <v>ARGAMASSA PRONTA PARA CONTRAPISO</v>
          </cell>
          <cell r="C369" t="str">
            <v xml:space="preserve">KG    </v>
          </cell>
          <cell r="D369">
            <v>0.64</v>
          </cell>
        </row>
        <row r="370">
          <cell r="A370">
            <v>374</v>
          </cell>
          <cell r="B370" t="str">
            <v>ARGAMASSA PRONTA PARA REVESTIMENTO INTERNO EM PAREDES</v>
          </cell>
          <cell r="C370" t="str">
            <v xml:space="preserve">KG    </v>
          </cell>
          <cell r="D370">
            <v>0.46</v>
          </cell>
        </row>
        <row r="371">
          <cell r="A371">
            <v>38546</v>
          </cell>
          <cell r="B371" t="str">
            <v>ARGAMASSA USINADA AUTOADENSAVEL E AUTONIVELANTE PARA CONTRAPISO, INCLUI BOMBEAMENTO</v>
          </cell>
          <cell r="C371" t="str">
            <v xml:space="preserve">M3    </v>
          </cell>
          <cell r="D371">
            <v>309.12</v>
          </cell>
        </row>
        <row r="372">
          <cell r="A372">
            <v>34549</v>
          </cell>
          <cell r="B372" t="str">
            <v>ARGILA EXPANDIDA, GRANULOMETRIA 2215</v>
          </cell>
          <cell r="C372" t="str">
            <v xml:space="preserve">M3    </v>
          </cell>
          <cell r="D372">
            <v>243.75</v>
          </cell>
        </row>
        <row r="373">
          <cell r="A373">
            <v>6081</v>
          </cell>
          <cell r="B373" t="str">
            <v>ARGILA OU BARRO PARA ATERRO/REATERRO (COM TRANSPORTE ATE 10 KM)</v>
          </cell>
          <cell r="C373" t="str">
            <v xml:space="preserve">M3    </v>
          </cell>
          <cell r="D373">
            <v>34.53</v>
          </cell>
        </row>
        <row r="374">
          <cell r="A374">
            <v>6077</v>
          </cell>
          <cell r="B374" t="str">
            <v>ARGILA OU BARRO PARA ATERRO/REATERRO (RETIRADO NA JAZIDA, SEM TRANSPORTE)</v>
          </cell>
          <cell r="C374" t="str">
            <v xml:space="preserve">M3    </v>
          </cell>
          <cell r="D374">
            <v>19.899999999999999</v>
          </cell>
        </row>
        <row r="375">
          <cell r="A375">
            <v>6079</v>
          </cell>
          <cell r="B375" t="str">
            <v>ARGILA, ARGILA VERMELHA OU ARGILA ARENOSA (RETIRADA NA JAZIDA, SEM TRANSPORTE)</v>
          </cell>
          <cell r="C375" t="str">
            <v xml:space="preserve">M3    </v>
          </cell>
          <cell r="D375">
            <v>11.37</v>
          </cell>
        </row>
        <row r="376">
          <cell r="A376">
            <v>1091</v>
          </cell>
          <cell r="B376" t="str">
            <v>ARMACAO VERTICAL COM HASTE E CONTRA-PINO, EM CHAPA DE ACO GALVANIZADO 3/16", COM 1 ESTRIBO E 1 ISOLADOR</v>
          </cell>
          <cell r="C376" t="str">
            <v xml:space="preserve">UN    </v>
          </cell>
          <cell r="D376">
            <v>18.95</v>
          </cell>
        </row>
        <row r="377">
          <cell r="A377">
            <v>1094</v>
          </cell>
          <cell r="B377" t="str">
            <v>ARMACAO VERTICAL COM HASTE E CONTRA-PINO, EM CHAPA DE ACO GALVANIZADO 3/16", COM 1 ESTRIBO, SEM ISOLADOR</v>
          </cell>
          <cell r="C377" t="str">
            <v xml:space="preserve">UN    </v>
          </cell>
          <cell r="D377">
            <v>13.25</v>
          </cell>
        </row>
        <row r="378">
          <cell r="A378">
            <v>1095</v>
          </cell>
          <cell r="B378" t="str">
            <v>ARMACAO VERTICAL COM HASTE E CONTRA-PINO, EM CHAPA DE ACO GALVANIZADO 3/16", COM 2 ESTRIBOS, E 2 ISOLADORES</v>
          </cell>
          <cell r="C378" t="str">
            <v xml:space="preserve">UN    </v>
          </cell>
          <cell r="D378">
            <v>28.17</v>
          </cell>
        </row>
        <row r="379">
          <cell r="A379">
            <v>1092</v>
          </cell>
          <cell r="B379" t="str">
            <v>ARMACAO VERTICAL COM HASTE E CONTRA-PINO, EM CHAPA DE ACO GALVANIZADO 3/16", COM 2 ESTRIBOS, SEM ISOLADOR</v>
          </cell>
          <cell r="C379" t="str">
            <v xml:space="preserve">UN    </v>
          </cell>
          <cell r="D379">
            <v>21.8</v>
          </cell>
        </row>
        <row r="380">
          <cell r="A380">
            <v>1093</v>
          </cell>
          <cell r="B380" t="str">
            <v>ARMACAO VERTICAL COM HASTE E CONTRA-PINO, EM CHAPA DE ACO GALVANIZADO 3/16", COM 3 ESTRIBOS E 3 ISOLADORES</v>
          </cell>
          <cell r="C380" t="str">
            <v xml:space="preserve">UN    </v>
          </cell>
          <cell r="D380">
            <v>50.91</v>
          </cell>
        </row>
        <row r="381">
          <cell r="A381">
            <v>1090</v>
          </cell>
          <cell r="B381" t="str">
            <v>ARMACAO VERTICAL COM HASTE E CONTRA-PINO, EM CHAPA DE ACO GALVANIZADO 3/16", COM 3 ESTRIBOS, SEM ISOLADOR</v>
          </cell>
          <cell r="C381" t="str">
            <v xml:space="preserve">UN    </v>
          </cell>
          <cell r="D381">
            <v>36.450000000000003</v>
          </cell>
        </row>
        <row r="382">
          <cell r="A382">
            <v>1096</v>
          </cell>
          <cell r="B382" t="str">
            <v>ARMACAO VERTICAL COM HASTE E CONTRA-PINO, EM CHAPA DE ACO GALVANIZADO 3/16", COM 4 ESTRIBOS E 4 ISOLADORES</v>
          </cell>
          <cell r="C382" t="str">
            <v xml:space="preserve">UN    </v>
          </cell>
          <cell r="D382">
            <v>65.599999999999994</v>
          </cell>
        </row>
        <row r="383">
          <cell r="A383">
            <v>1097</v>
          </cell>
          <cell r="B383" t="str">
            <v>ARMACAO VERTICAL COM HASTE E CONTRA-PINO, EM CHAPA DE ACO GALVANIZADO 3/16", COM 4 ESTRIBOS, SEM ISOLADOR</v>
          </cell>
          <cell r="C383" t="str">
            <v xml:space="preserve">UN    </v>
          </cell>
          <cell r="D383">
            <v>55.68</v>
          </cell>
        </row>
        <row r="384">
          <cell r="A384">
            <v>378</v>
          </cell>
          <cell r="B384" t="str">
            <v>ARMADOR</v>
          </cell>
          <cell r="C384" t="str">
            <v xml:space="preserve">H     </v>
          </cell>
          <cell r="D384">
            <v>12.75</v>
          </cell>
        </row>
        <row r="385">
          <cell r="A385">
            <v>40911</v>
          </cell>
          <cell r="B385" t="str">
            <v>ARMADOR (MENSALISTA)</v>
          </cell>
          <cell r="C385" t="str">
            <v xml:space="preserve">MES   </v>
          </cell>
          <cell r="D385">
            <v>2225.0100000000002</v>
          </cell>
        </row>
        <row r="386">
          <cell r="A386">
            <v>33939</v>
          </cell>
          <cell r="B386" t="str">
            <v>ARQUITETO JUNIOR</v>
          </cell>
          <cell r="C386" t="str">
            <v xml:space="preserve">H     </v>
          </cell>
          <cell r="D386">
            <v>51.21</v>
          </cell>
        </row>
        <row r="387">
          <cell r="A387">
            <v>40815</v>
          </cell>
          <cell r="B387" t="str">
            <v>ARQUITETO JUNIOR (MENSALISTA)</v>
          </cell>
          <cell r="C387" t="str">
            <v xml:space="preserve">MES   </v>
          </cell>
          <cell r="D387">
            <v>8934.57</v>
          </cell>
        </row>
        <row r="388">
          <cell r="A388">
            <v>34760</v>
          </cell>
          <cell r="B388" t="str">
            <v>ARQUITETO PAISAGISTA</v>
          </cell>
          <cell r="C388" t="str">
            <v xml:space="preserve">H     </v>
          </cell>
          <cell r="D388">
            <v>55.32</v>
          </cell>
        </row>
        <row r="389">
          <cell r="A389">
            <v>40935</v>
          </cell>
          <cell r="B389" t="str">
            <v>ARQUITETO PAISAGISTA (MENSALISTA)</v>
          </cell>
          <cell r="C389" t="str">
            <v xml:space="preserve">MES   </v>
          </cell>
          <cell r="D389">
            <v>9651.8799999999992</v>
          </cell>
        </row>
        <row r="390">
          <cell r="A390">
            <v>33952</v>
          </cell>
          <cell r="B390" t="str">
            <v>ARQUITETO PLENO</v>
          </cell>
          <cell r="C390" t="str">
            <v xml:space="preserve">H     </v>
          </cell>
          <cell r="D390">
            <v>72.739999999999995</v>
          </cell>
        </row>
        <row r="391">
          <cell r="A391">
            <v>40816</v>
          </cell>
          <cell r="B391" t="str">
            <v>ARQUITETO PLENO (MENSALISTA)</v>
          </cell>
          <cell r="C391" t="str">
            <v xml:space="preserve">MES   </v>
          </cell>
          <cell r="D391">
            <v>12690.82</v>
          </cell>
        </row>
        <row r="392">
          <cell r="A392">
            <v>33953</v>
          </cell>
          <cell r="B392" t="str">
            <v>ARQUITETO SENIOR</v>
          </cell>
          <cell r="C392" t="str">
            <v xml:space="preserve">H     </v>
          </cell>
          <cell r="D392">
            <v>96.18</v>
          </cell>
        </row>
        <row r="393">
          <cell r="A393">
            <v>40817</v>
          </cell>
          <cell r="B393" t="str">
            <v>ARQUITETO SENIOR (MENSALISTA)</v>
          </cell>
          <cell r="C393" t="str">
            <v xml:space="preserve">MES   </v>
          </cell>
          <cell r="D393">
            <v>16778.39</v>
          </cell>
        </row>
        <row r="394">
          <cell r="A394">
            <v>13348</v>
          </cell>
          <cell r="B394" t="str">
            <v>ARRUELA  EM ACO GALVANIZADO, DIAMETRO EXTERNO = 35MM, ESPESSURA = 3MM, DIAMETRO DO FURO= 18MM</v>
          </cell>
          <cell r="C394" t="str">
            <v xml:space="preserve">UN    </v>
          </cell>
          <cell r="D394">
            <v>0.65</v>
          </cell>
        </row>
        <row r="395">
          <cell r="A395">
            <v>39211</v>
          </cell>
          <cell r="B395" t="str">
            <v>ARRUELA EM ALUMINIO, COM ROSCA, DE  1 1/4", PARA ELETRODUTO</v>
          </cell>
          <cell r="C395" t="str">
            <v xml:space="preserve">UN    </v>
          </cell>
          <cell r="D395">
            <v>1.06</v>
          </cell>
        </row>
        <row r="396">
          <cell r="A396">
            <v>39212</v>
          </cell>
          <cell r="B396" t="str">
            <v>ARRUELA EM ALUMINIO, COM ROSCA, DE 1 1/2", PARA ELETRODUTO</v>
          </cell>
          <cell r="C396" t="str">
            <v xml:space="preserve">UN    </v>
          </cell>
          <cell r="D396">
            <v>1.18</v>
          </cell>
        </row>
        <row r="397">
          <cell r="A397">
            <v>39208</v>
          </cell>
          <cell r="B397" t="str">
            <v>ARRUELA EM ALUMINIO, COM ROSCA, DE 1/2", PARA ELETRODUTO</v>
          </cell>
          <cell r="C397" t="str">
            <v xml:space="preserve">UN    </v>
          </cell>
          <cell r="D397">
            <v>0.32</v>
          </cell>
        </row>
        <row r="398">
          <cell r="A398">
            <v>39210</v>
          </cell>
          <cell r="B398" t="str">
            <v>ARRUELA EM ALUMINIO, COM ROSCA, DE 1", PARA ELETRODUTO</v>
          </cell>
          <cell r="C398" t="str">
            <v xml:space="preserve">UN    </v>
          </cell>
          <cell r="D398">
            <v>0.59</v>
          </cell>
        </row>
        <row r="399">
          <cell r="A399">
            <v>39214</v>
          </cell>
          <cell r="B399" t="str">
            <v>ARRUELA EM ALUMINIO, COM ROSCA, DE 2 1/2", PARA ELETRODUTO</v>
          </cell>
          <cell r="C399" t="str">
            <v xml:space="preserve">UN    </v>
          </cell>
          <cell r="D399">
            <v>2.1800000000000002</v>
          </cell>
        </row>
        <row r="400">
          <cell r="A400">
            <v>39213</v>
          </cell>
          <cell r="B400" t="str">
            <v>ARRUELA EM ALUMINIO, COM ROSCA, DE 2", PARA ELETRODUTO</v>
          </cell>
          <cell r="C400" t="str">
            <v xml:space="preserve">UN    </v>
          </cell>
          <cell r="D400">
            <v>1.54</v>
          </cell>
        </row>
        <row r="401">
          <cell r="A401">
            <v>39209</v>
          </cell>
          <cell r="B401" t="str">
            <v>ARRUELA EM ALUMINIO, COM ROSCA, DE 3/4", PARA ELETRODUTO</v>
          </cell>
          <cell r="C401" t="str">
            <v xml:space="preserve">UN    </v>
          </cell>
          <cell r="D401">
            <v>0.38</v>
          </cell>
        </row>
        <row r="402">
          <cell r="A402">
            <v>39207</v>
          </cell>
          <cell r="B402" t="str">
            <v>ARRUELA EM ALUMINIO, COM ROSCA, DE 3/8", PARA ELETRODUTO</v>
          </cell>
          <cell r="C402" t="str">
            <v xml:space="preserve">UN    </v>
          </cell>
          <cell r="D402">
            <v>0.59</v>
          </cell>
        </row>
        <row r="403">
          <cell r="A403">
            <v>39215</v>
          </cell>
          <cell r="B403" t="str">
            <v>ARRUELA EM ALUMINIO, COM ROSCA, DE 3", PARA ELETRODUTO</v>
          </cell>
          <cell r="C403" t="str">
            <v xml:space="preserve">UN    </v>
          </cell>
          <cell r="D403">
            <v>3.98</v>
          </cell>
        </row>
        <row r="404">
          <cell r="A404">
            <v>39216</v>
          </cell>
          <cell r="B404" t="str">
            <v>ARRUELA EM ALUMINIO, COM ROSCA, DE 4", PARA ELETRODUTO</v>
          </cell>
          <cell r="C404" t="str">
            <v xml:space="preserve">UN    </v>
          </cell>
          <cell r="D404">
            <v>5.55</v>
          </cell>
        </row>
        <row r="405">
          <cell r="A405">
            <v>379</v>
          </cell>
          <cell r="B405" t="str">
            <v>ARRUELA QUADRADA EM ACO GALVANIZADO, DIMENSAO = 38 MM, ESPESSURA = 3MM, DIAMETRO DO FURO= 18 MM</v>
          </cell>
          <cell r="C405" t="str">
            <v xml:space="preserve">UN    </v>
          </cell>
          <cell r="D405">
            <v>0.56999999999999995</v>
          </cell>
        </row>
        <row r="406">
          <cell r="A406">
            <v>11267</v>
          </cell>
          <cell r="B406" t="str">
            <v>ARRUELA REDONDA DE LATAO, DIAMETRO EXTERNO = 34 MM, ESPESSURA = 2,5 MM, DIAMETRO DO FURO = 17 MM</v>
          </cell>
          <cell r="C406" t="str">
            <v xml:space="preserve">UN    </v>
          </cell>
          <cell r="D406">
            <v>5.72</v>
          </cell>
        </row>
        <row r="407">
          <cell r="A407">
            <v>41901</v>
          </cell>
          <cell r="B407" t="str">
            <v>ASFALTO DILUIDO DE PETROLEO CM-30 (COLETADO CAIXA NA ANP ACRESCIDO DE ICMS)</v>
          </cell>
          <cell r="C407" t="str">
            <v xml:space="preserve">KG    </v>
          </cell>
          <cell r="D407">
            <v>4.0599999999999996</v>
          </cell>
        </row>
        <row r="408">
          <cell r="A408">
            <v>510</v>
          </cell>
          <cell r="B408" t="str">
            <v>ASFALTO MODIFICADO TIPO I - NBR 9910 (ASFALTO OXIDADO PARA IMPERMEABILIZACAO, COEFICIENTE DE PENETRACAO 25-40)</v>
          </cell>
          <cell r="C408" t="str">
            <v xml:space="preserve">KG    </v>
          </cell>
          <cell r="D408">
            <v>8.91</v>
          </cell>
        </row>
        <row r="409">
          <cell r="A409">
            <v>516</v>
          </cell>
          <cell r="B409" t="str">
            <v>ASFALTO MODIFICADO TIPO II - NBR 9910 (ASFALTO OXIDADO PARA IMPERMEABILIZACAO, COEFICIENTE DE PENETRACAO 20-35)</v>
          </cell>
          <cell r="C409" t="str">
            <v xml:space="preserve">KG    </v>
          </cell>
          <cell r="D409">
            <v>9.5</v>
          </cell>
        </row>
        <row r="410">
          <cell r="A410">
            <v>509</v>
          </cell>
          <cell r="B410" t="str">
            <v>ASFALTO MODIFICADO TIPO III - NBR 9910 (ASFALTO OXIDADO PARA IMPERMEABILIZACAO, COEFICIENTE DE PENETRACAO 15-25)</v>
          </cell>
          <cell r="C410" t="str">
            <v xml:space="preserve">KG    </v>
          </cell>
          <cell r="D410">
            <v>9.6999999999999993</v>
          </cell>
        </row>
        <row r="411">
          <cell r="A411">
            <v>40331</v>
          </cell>
          <cell r="B411" t="str">
            <v>ASSENTADOR DE MANILHAS</v>
          </cell>
          <cell r="C411" t="str">
            <v xml:space="preserve">H     </v>
          </cell>
          <cell r="D411">
            <v>22.14</v>
          </cell>
        </row>
        <row r="412">
          <cell r="A412">
            <v>40930</v>
          </cell>
          <cell r="B412" t="str">
            <v>ASSENTADOR DE MANILHAS (MENSALISTA)</v>
          </cell>
          <cell r="C412" t="str">
            <v xml:space="preserve">MES   </v>
          </cell>
          <cell r="D412">
            <v>3863.7</v>
          </cell>
        </row>
        <row r="413">
          <cell r="A413">
            <v>11761</v>
          </cell>
          <cell r="B413" t="str">
            <v>ASSENTO  VASO SANITARIO INFANTIL EM PLASTICO BRANCO</v>
          </cell>
          <cell r="C413" t="str">
            <v xml:space="preserve">UN    </v>
          </cell>
          <cell r="D413">
            <v>42.34</v>
          </cell>
        </row>
        <row r="414">
          <cell r="A414">
            <v>377</v>
          </cell>
          <cell r="B414" t="str">
            <v>ASSENTO SANITARIO DE PLASTICO, TIPO CONVENCIONAL</v>
          </cell>
          <cell r="C414" t="str">
            <v xml:space="preserve">UN    </v>
          </cell>
          <cell r="D414">
            <v>19.899999999999999</v>
          </cell>
        </row>
        <row r="415">
          <cell r="A415">
            <v>7588</v>
          </cell>
          <cell r="B415" t="str">
            <v>AUTOMATICO DE BOIA SUPERIOR / INFERIOR, *15* A / 250 V</v>
          </cell>
          <cell r="C415" t="str">
            <v xml:space="preserve">UN    </v>
          </cell>
          <cell r="D415">
            <v>38.049999999999997</v>
          </cell>
        </row>
        <row r="416">
          <cell r="A416">
            <v>34392</v>
          </cell>
          <cell r="B416" t="str">
            <v>AUXILIAR  DE ALMOXARIFE</v>
          </cell>
          <cell r="C416" t="str">
            <v xml:space="preserve">H     </v>
          </cell>
          <cell r="D416">
            <v>9.76</v>
          </cell>
        </row>
        <row r="417">
          <cell r="A417">
            <v>40908</v>
          </cell>
          <cell r="B417" t="str">
            <v>AUXILIAR DE ALMOXARIFE (MENSALISTA)</v>
          </cell>
          <cell r="C417" t="str">
            <v xml:space="preserve">MES   </v>
          </cell>
          <cell r="D417">
            <v>1704.91</v>
          </cell>
        </row>
        <row r="418">
          <cell r="A418">
            <v>34551</v>
          </cell>
          <cell r="B418" t="str">
            <v>AUXILIAR DE AZULEJISTA</v>
          </cell>
          <cell r="C418" t="str">
            <v xml:space="preserve">H     </v>
          </cell>
          <cell r="D418">
            <v>9.2799999999999994</v>
          </cell>
        </row>
        <row r="419">
          <cell r="A419">
            <v>41078</v>
          </cell>
          <cell r="B419" t="str">
            <v>AUXILIAR DE AZULEJISTA (MENSALISTA)</v>
          </cell>
          <cell r="C419" t="str">
            <v xml:space="preserve">MES   </v>
          </cell>
          <cell r="D419">
            <v>1621.93</v>
          </cell>
        </row>
        <row r="420">
          <cell r="A420">
            <v>246</v>
          </cell>
          <cell r="B420" t="str">
            <v>AUXILIAR DE ENCANADOR OU BOMBEIRO HIDRAULICO</v>
          </cell>
          <cell r="C420" t="str">
            <v xml:space="preserve">H     </v>
          </cell>
          <cell r="D420">
            <v>9.0299999999999994</v>
          </cell>
        </row>
        <row r="421">
          <cell r="A421">
            <v>40927</v>
          </cell>
          <cell r="B421" t="str">
            <v>AUXILIAR DE ENCANADOR OU BOMBEIRO HIDRAULICO (MENSALISTA)</v>
          </cell>
          <cell r="C421" t="str">
            <v xml:space="preserve">MES   </v>
          </cell>
          <cell r="D421">
            <v>1577.49</v>
          </cell>
        </row>
        <row r="422">
          <cell r="A422">
            <v>2350</v>
          </cell>
          <cell r="B422" t="str">
            <v>AUXILIAR DE ESCRITORIO</v>
          </cell>
          <cell r="C422" t="str">
            <v xml:space="preserve">H     </v>
          </cell>
          <cell r="D422">
            <v>12.75</v>
          </cell>
        </row>
        <row r="423">
          <cell r="A423">
            <v>40812</v>
          </cell>
          <cell r="B423" t="str">
            <v>AUXILIAR DE ESCRITORIO (MENSALISTA)</v>
          </cell>
          <cell r="C423" t="str">
            <v xml:space="preserve">MES   </v>
          </cell>
          <cell r="D423">
            <v>2225.0100000000002</v>
          </cell>
        </row>
        <row r="424">
          <cell r="A424">
            <v>245</v>
          </cell>
          <cell r="B424" t="str">
            <v>AUXILIAR DE LABORATORISTA DE SOLOS E CONCRETO</v>
          </cell>
          <cell r="C424" t="str">
            <v xml:space="preserve">H     </v>
          </cell>
          <cell r="D424">
            <v>15.23</v>
          </cell>
        </row>
        <row r="425">
          <cell r="A425">
            <v>41090</v>
          </cell>
          <cell r="B425" t="str">
            <v>AUXILIAR DE LABORATORISTA DE SOLOS E DE CONCRETO (MENSALISTA)</v>
          </cell>
          <cell r="C425" t="str">
            <v xml:space="preserve">MES   </v>
          </cell>
          <cell r="D425">
            <v>2660.64</v>
          </cell>
        </row>
        <row r="426">
          <cell r="A426">
            <v>251</v>
          </cell>
          <cell r="B426" t="str">
            <v>AUXILIAR DE MECANICO</v>
          </cell>
          <cell r="C426" t="str">
            <v xml:space="preserve">H     </v>
          </cell>
          <cell r="D426">
            <v>18.93</v>
          </cell>
        </row>
        <row r="427">
          <cell r="A427">
            <v>40975</v>
          </cell>
          <cell r="B427" t="str">
            <v>AUXILIAR DE MECANICO (MENSALISTA)</v>
          </cell>
          <cell r="C427" t="str">
            <v xml:space="preserve">MES   </v>
          </cell>
          <cell r="D427">
            <v>3303.66</v>
          </cell>
        </row>
        <row r="428">
          <cell r="A428">
            <v>6127</v>
          </cell>
          <cell r="B428" t="str">
            <v>AUXILIAR DE PEDREIRO</v>
          </cell>
          <cell r="C428" t="str">
            <v xml:space="preserve">H     </v>
          </cell>
          <cell r="D428">
            <v>9.61</v>
          </cell>
        </row>
        <row r="429">
          <cell r="A429">
            <v>41072</v>
          </cell>
          <cell r="B429" t="str">
            <v>AUXILIAR DE PEDREIRO (MENSALISTA)</v>
          </cell>
          <cell r="C429" t="str">
            <v xml:space="preserve">MES   </v>
          </cell>
          <cell r="D429">
            <v>1678.45</v>
          </cell>
        </row>
        <row r="430">
          <cell r="A430">
            <v>6121</v>
          </cell>
          <cell r="B430" t="str">
            <v>AUXILIAR DE SERVICOS GERAIS</v>
          </cell>
          <cell r="C430" t="str">
            <v xml:space="preserve">H     </v>
          </cell>
          <cell r="D430">
            <v>10.33</v>
          </cell>
        </row>
        <row r="431">
          <cell r="A431">
            <v>41071</v>
          </cell>
          <cell r="B431" t="str">
            <v>AUXILIAR DE SERVICOS GERAIS (MENSALISTA)</v>
          </cell>
          <cell r="C431" t="str">
            <v xml:space="preserve">MES   </v>
          </cell>
          <cell r="D431">
            <v>1802.74</v>
          </cell>
        </row>
        <row r="432">
          <cell r="A432">
            <v>244</v>
          </cell>
          <cell r="B432" t="str">
            <v>AUXILIAR DE TOPOGRAFO</v>
          </cell>
          <cell r="C432" t="str">
            <v xml:space="preserve">H     </v>
          </cell>
          <cell r="D432">
            <v>6.27</v>
          </cell>
        </row>
        <row r="433">
          <cell r="A433">
            <v>41093</v>
          </cell>
          <cell r="B433" t="str">
            <v>AUXILIAR DE TOPOGRAFO (MENSALISTA)</v>
          </cell>
          <cell r="C433" t="str">
            <v xml:space="preserve">MES   </v>
          </cell>
          <cell r="D433">
            <v>1149.25</v>
          </cell>
        </row>
        <row r="434">
          <cell r="A434">
            <v>532</v>
          </cell>
          <cell r="B434" t="str">
            <v>AUXILIAR TECNICO / ASSISTENTE DE ENGENHARIA</v>
          </cell>
          <cell r="C434" t="str">
            <v xml:space="preserve">H     </v>
          </cell>
          <cell r="D434">
            <v>21.15</v>
          </cell>
        </row>
        <row r="435">
          <cell r="A435">
            <v>40931</v>
          </cell>
          <cell r="B435" t="str">
            <v>AUXILIAR TECNICO / ASSISTENTE DE ENGENHARIA (MENSALISTA)</v>
          </cell>
          <cell r="C435" t="str">
            <v xml:space="preserve">MES   </v>
          </cell>
          <cell r="D435">
            <v>3690.84</v>
          </cell>
        </row>
        <row r="436">
          <cell r="A436">
            <v>36150</v>
          </cell>
          <cell r="B436" t="str">
            <v>AVENTAL DE SEGURANCA DE RASPA DE COURO 1,00 X 0,60 M</v>
          </cell>
          <cell r="C436" t="str">
            <v xml:space="preserve">UN    </v>
          </cell>
          <cell r="D436">
            <v>30.88</v>
          </cell>
        </row>
        <row r="437">
          <cell r="A437">
            <v>41069</v>
          </cell>
          <cell r="B437" t="str">
            <v>AZULEJISTA OU LADRILHEIRO (MENSALISTA)</v>
          </cell>
          <cell r="C437" t="str">
            <v xml:space="preserve">MES   </v>
          </cell>
          <cell r="D437">
            <v>2656.68</v>
          </cell>
        </row>
        <row r="438">
          <cell r="A438">
            <v>4760</v>
          </cell>
          <cell r="B438" t="str">
            <v>AZULEJISTA OU LADRILHISTA</v>
          </cell>
          <cell r="C438" t="str">
            <v xml:space="preserve">H     </v>
          </cell>
          <cell r="D438">
            <v>15.21</v>
          </cell>
        </row>
        <row r="439">
          <cell r="A439">
            <v>10422</v>
          </cell>
          <cell r="B439" t="str">
            <v>BACIA SANITARIA (VASO) COM CAIXA ACOPLADA, DE LOUCA BRANCA</v>
          </cell>
          <cell r="C439" t="str">
            <v xml:space="preserve">UN    </v>
          </cell>
          <cell r="D439">
            <v>290.63</v>
          </cell>
        </row>
        <row r="440">
          <cell r="A440">
            <v>10420</v>
          </cell>
          <cell r="B440" t="str">
            <v>BACIA SANITARIA (VASO) CONVENCIONAL DE LOUCA BRANCA</v>
          </cell>
          <cell r="C440" t="str">
            <v xml:space="preserve">UN    </v>
          </cell>
          <cell r="D440">
            <v>109</v>
          </cell>
        </row>
        <row r="441">
          <cell r="A441">
            <v>10421</v>
          </cell>
          <cell r="B441" t="str">
            <v>BACIA SANITARIA (VASO) CONVENCIONAL DE LOUCA COR</v>
          </cell>
          <cell r="C441" t="str">
            <v xml:space="preserve">UN    </v>
          </cell>
          <cell r="D441">
            <v>145.88</v>
          </cell>
        </row>
        <row r="442">
          <cell r="A442">
            <v>36520</v>
          </cell>
          <cell r="B442" t="str">
            <v>BACIA SANITARIA (VASO) CONVENCIONAL PARA PCD SEM FURO FRONTAL, DE LOUCA BRANCA, SEM ASSENTO</v>
          </cell>
          <cell r="C442" t="str">
            <v xml:space="preserve">UN    </v>
          </cell>
          <cell r="D442">
            <v>543.04999999999995</v>
          </cell>
        </row>
        <row r="443">
          <cell r="A443">
            <v>36519</v>
          </cell>
          <cell r="B443" t="str">
            <v>BACIA SANITARIA (VASO) CONVENCIONAL PARA USO ESPECIFICO (HOSPITAIS, CLINICAS), COM FURO FRONTAL, DE LOUCA BRANCA, COM ASSENTO</v>
          </cell>
          <cell r="C443" t="str">
            <v xml:space="preserve">UN    </v>
          </cell>
          <cell r="D443">
            <v>758.2</v>
          </cell>
        </row>
        <row r="444">
          <cell r="A444">
            <v>11784</v>
          </cell>
          <cell r="B444" t="str">
            <v>BACIA SANITARIA TURCA DE LOUCA BRANCA</v>
          </cell>
          <cell r="C444" t="str">
            <v xml:space="preserve">UN    </v>
          </cell>
          <cell r="D444">
            <v>407.86</v>
          </cell>
        </row>
        <row r="445">
          <cell r="A445">
            <v>10</v>
          </cell>
          <cell r="B445" t="str">
            <v>BALDE PLASTICO CAPACIDADE *10* L</v>
          </cell>
          <cell r="C445" t="str">
            <v xml:space="preserve">UN    </v>
          </cell>
          <cell r="D445">
            <v>8.42</v>
          </cell>
        </row>
        <row r="446">
          <cell r="A446">
            <v>4815</v>
          </cell>
          <cell r="B446" t="str">
            <v>BALDE VERMELHO PARA SINALIZACAO DE VIAS</v>
          </cell>
          <cell r="C446" t="str">
            <v xml:space="preserve">UN    </v>
          </cell>
          <cell r="D446">
            <v>4.3600000000000003</v>
          </cell>
        </row>
        <row r="447">
          <cell r="A447">
            <v>541</v>
          </cell>
          <cell r="B447" t="str">
            <v>BANCADA DE MARMORE SINTETICO COM UMA CUBA, 120 X *60* CM</v>
          </cell>
          <cell r="C447" t="str">
            <v xml:space="preserve">UN    </v>
          </cell>
          <cell r="D447">
            <v>97.25</v>
          </cell>
        </row>
        <row r="448">
          <cell r="A448">
            <v>542</v>
          </cell>
          <cell r="B448" t="str">
            <v>BANCADA DE MARMORE SINTETICO COM UMA CUBA, 150 X *60* CM</v>
          </cell>
          <cell r="C448" t="str">
            <v xml:space="preserve">UN    </v>
          </cell>
          <cell r="D448">
            <v>121.9</v>
          </cell>
        </row>
        <row r="449">
          <cell r="A449">
            <v>540</v>
          </cell>
          <cell r="B449" t="str">
            <v>BANCADA DE MARMORE SINTETICO COM UMA CUBA, 200 X *60* CM</v>
          </cell>
          <cell r="C449" t="str">
            <v xml:space="preserve">UN    </v>
          </cell>
          <cell r="D449">
            <v>274.70999999999998</v>
          </cell>
        </row>
        <row r="450">
          <cell r="A450">
            <v>38364</v>
          </cell>
          <cell r="B450" t="str">
            <v>BANCADA/ BANCA EM GRANITO, POLIDO, TIPO ANDORINHA/ QUARTZ/ CASTELO/ CORUMBA OU OUTROS EQUIVALENTES DA REGIAO, COM CUBA INOX, FORMATO *120 X 60* CM, E=  *2* CM</v>
          </cell>
          <cell r="C450" t="str">
            <v xml:space="preserve">UN    </v>
          </cell>
          <cell r="D450">
            <v>628.92999999999995</v>
          </cell>
        </row>
        <row r="451">
          <cell r="A451">
            <v>11692</v>
          </cell>
          <cell r="B451" t="str">
            <v>BANCADA/ BANCA EM MARMORE, POLIDO, BRANCO COMUM, E=  *3* CM</v>
          </cell>
          <cell r="C451" t="str">
            <v xml:space="preserve">M2    </v>
          </cell>
          <cell r="D451">
            <v>294.69</v>
          </cell>
        </row>
        <row r="452">
          <cell r="A452">
            <v>1746</v>
          </cell>
          <cell r="B452" t="str">
            <v>BANCADA/BANCA/PIA DE ACO INOXIDAVEL (AISI 430) COM 1 CUBA CENTRAL, COM VALVULA, ESCORREDOR DUPLO, DE *0,55 X 1,20* M</v>
          </cell>
          <cell r="C452" t="str">
            <v xml:space="preserve">UN    </v>
          </cell>
          <cell r="D452">
            <v>151.9</v>
          </cell>
        </row>
        <row r="453">
          <cell r="A453">
            <v>1748</v>
          </cell>
          <cell r="B453" t="str">
            <v>BANCADA/BANCA/PIA DE ACO INOXIDAVEL (AISI 430) COM 1 CUBA CENTRAL, COM VALVULA, ESCORREDOR DUPLO, DE *0,55 X 1,40* M</v>
          </cell>
          <cell r="C453" t="str">
            <v xml:space="preserve">UN    </v>
          </cell>
          <cell r="D453">
            <v>201.99</v>
          </cell>
        </row>
        <row r="454">
          <cell r="A454">
            <v>1749</v>
          </cell>
          <cell r="B454" t="str">
            <v>BANCADA/BANCA/PIA DE ACO INOXIDAVEL (AISI 430) COM 1 CUBA CENTRAL, COM VALVULA, ESCORREDOR DUPLO, DE *0,55 X 1,80* M</v>
          </cell>
          <cell r="C454" t="str">
            <v xml:space="preserve">UN    </v>
          </cell>
          <cell r="D454">
            <v>292.64</v>
          </cell>
        </row>
        <row r="455">
          <cell r="A455">
            <v>37412</v>
          </cell>
          <cell r="B455" t="str">
            <v>BANCADA/BANCA/PIA DE ACO INOXIDAVEL (AISI 430) COM 1 CUBA CENTRAL, COM VALVULA, LISA (SEM ESCORREDOR), DE *0,55 X 1,20* M</v>
          </cell>
          <cell r="C455" t="str">
            <v xml:space="preserve">UN    </v>
          </cell>
          <cell r="D455">
            <v>148.47999999999999</v>
          </cell>
        </row>
        <row r="456">
          <cell r="A456">
            <v>1745</v>
          </cell>
          <cell r="B456" t="str">
            <v>BANCADA/BANCA/PIA DE ACO INOXIDAVEL (AISI 430) COM 1 CUBA CENTRAL, SEM VALVULA, ESCORREDOR DUPLO, DE *0,55 X 1,60* M</v>
          </cell>
          <cell r="C456" t="str">
            <v xml:space="preserve">UN    </v>
          </cell>
          <cell r="D456">
            <v>176.56</v>
          </cell>
        </row>
        <row r="457">
          <cell r="A457">
            <v>1750</v>
          </cell>
          <cell r="B457" t="str">
            <v>BANCADA/BANCA/PIA DE ACO INOXIDAVEL (AISI 430) COM 2 CUBAS, COM VALVULAS, ESCORREDOR DUPLO, DE *0,55 X 2,00* M</v>
          </cell>
          <cell r="C457" t="str">
            <v xml:space="preserve">UN    </v>
          </cell>
          <cell r="D457">
            <v>412.6</v>
          </cell>
        </row>
        <row r="458">
          <cell r="A458">
            <v>11687</v>
          </cell>
          <cell r="B458" t="str">
            <v>BANCADA/TAMPO ACO INOX (AISI 304), LARGURA 60 CM, COM RODABANCA (NAO INCLUI PES DE APOIO)</v>
          </cell>
          <cell r="C458" t="str">
            <v xml:space="preserve">M     </v>
          </cell>
          <cell r="D458">
            <v>657.4</v>
          </cell>
        </row>
        <row r="459">
          <cell r="A459">
            <v>11689</v>
          </cell>
          <cell r="B459" t="str">
            <v>BANCADA/TAMPO ACO INOX (AISI 304), LARGURA 70 CM, COM RODABANCA (NAO INCLUI PES DE APOIO)</v>
          </cell>
          <cell r="C459" t="str">
            <v xml:space="preserve">M     </v>
          </cell>
          <cell r="D459">
            <v>823.69</v>
          </cell>
        </row>
        <row r="460">
          <cell r="A460">
            <v>11693</v>
          </cell>
          <cell r="B460" t="str">
            <v>BANCADA/TAMPO LISO (SEM CUBA) EM MARMORE SINTETICO</v>
          </cell>
          <cell r="C460" t="str">
            <v xml:space="preserve">M2    </v>
          </cell>
          <cell r="D460">
            <v>107.83</v>
          </cell>
        </row>
        <row r="461">
          <cell r="A461">
            <v>36215</v>
          </cell>
          <cell r="B461" t="str">
            <v>BANCO ARTICULADO PARA BANHO, EM ACO INOX POLIDO, 70* CM X 45* CM</v>
          </cell>
          <cell r="C461" t="str">
            <v xml:space="preserve">UN    </v>
          </cell>
          <cell r="D461">
            <v>767.66</v>
          </cell>
        </row>
        <row r="462">
          <cell r="A462">
            <v>38381</v>
          </cell>
          <cell r="B462" t="str">
            <v>BANDEJA DE PINTURA PARA ROLO 23 CM</v>
          </cell>
          <cell r="C462" t="str">
            <v xml:space="preserve">UN    </v>
          </cell>
          <cell r="D462">
            <v>8.7899999999999991</v>
          </cell>
        </row>
        <row r="463">
          <cell r="A463">
            <v>39621</v>
          </cell>
          <cell r="B463" t="str">
            <v>BARRA ANTIPANICO DUPLA, CEGA LADO OPOSTO, COR CINZA</v>
          </cell>
          <cell r="C463" t="str">
            <v xml:space="preserve">PAR   </v>
          </cell>
          <cell r="D463">
            <v>1136.79</v>
          </cell>
        </row>
        <row r="464">
          <cell r="A464">
            <v>39624</v>
          </cell>
          <cell r="B464" t="str">
            <v>BARRA ANTIPANICO DUPLA, PARA PORTA DE VIDRO, COR CINZA</v>
          </cell>
          <cell r="C464" t="str">
            <v xml:space="preserve">PAR   </v>
          </cell>
          <cell r="D464">
            <v>1150.3599999999999</v>
          </cell>
        </row>
        <row r="465">
          <cell r="A465">
            <v>39615</v>
          </cell>
          <cell r="B465" t="str">
            <v>BARRA ANTIPANICO SIMPLES, CEGA LADO OPOSTO, COR CINZA</v>
          </cell>
          <cell r="C465" t="str">
            <v xml:space="preserve">UN    </v>
          </cell>
          <cell r="D465">
            <v>396.6</v>
          </cell>
        </row>
        <row r="466">
          <cell r="A466">
            <v>39620</v>
          </cell>
          <cell r="B466" t="str">
            <v>BARRA ANTIPANICO SIMPLES, COM FECHADURA LADO OPOSTO, COR CINZA</v>
          </cell>
          <cell r="C466" t="str">
            <v xml:space="preserve">UN    </v>
          </cell>
          <cell r="D466">
            <v>606.29</v>
          </cell>
        </row>
        <row r="467">
          <cell r="A467">
            <v>39623</v>
          </cell>
          <cell r="B467" t="str">
            <v>BARRA ANTIPANICO SIMPLES, PARA PORTA DE VIDRO, COR CINZA</v>
          </cell>
          <cell r="C467" t="str">
            <v xml:space="preserve">UN    </v>
          </cell>
          <cell r="D467">
            <v>587.09</v>
          </cell>
        </row>
        <row r="468">
          <cell r="A468">
            <v>36207</v>
          </cell>
          <cell r="B468" t="str">
            <v>BARRA DE APOIO EM "L", EM ACO INOX POLIDO 70 X 70 CM, DIAMETRO MINIMO 3 CM</v>
          </cell>
          <cell r="C468" t="str">
            <v xml:space="preserve">UN    </v>
          </cell>
          <cell r="D468">
            <v>340.02</v>
          </cell>
        </row>
        <row r="469">
          <cell r="A469">
            <v>36209</v>
          </cell>
          <cell r="B469" t="str">
            <v>BARRA DE APOIO EM "L", EM ACO INOX POLIDO 80 X 80 CM, DIAMETRO MINIMO 3 CM</v>
          </cell>
          <cell r="C469" t="str">
            <v xml:space="preserve">UN    </v>
          </cell>
          <cell r="D469">
            <v>390.22</v>
          </cell>
        </row>
        <row r="470">
          <cell r="A470">
            <v>36210</v>
          </cell>
          <cell r="B470" t="str">
            <v>BARRA DE APOIO LATERAL ARTICULADA, COM TRAVA, EM ACO INOX POLIDO, 70 CM, DIAMETRO MINIMO 3 CM</v>
          </cell>
          <cell r="C470" t="str">
            <v xml:space="preserve">UN    </v>
          </cell>
          <cell r="D470">
            <v>422.21</v>
          </cell>
        </row>
        <row r="471">
          <cell r="A471">
            <v>36204</v>
          </cell>
          <cell r="B471" t="str">
            <v>BARRA DE APOIO RETA, EM ACO INOX POLIDO, COMPRIMENTO 60CM, DIAMETRO MINIMO 3 CM</v>
          </cell>
          <cell r="C471" t="str">
            <v xml:space="preserve">UN    </v>
          </cell>
          <cell r="D471">
            <v>149.69999999999999</v>
          </cell>
        </row>
        <row r="472">
          <cell r="A472">
            <v>36205</v>
          </cell>
          <cell r="B472" t="str">
            <v>BARRA DE APOIO RETA, EM ACO INOX POLIDO, COMPRIMENTO 70CM, DIAMETRO MINIMO 3 CM</v>
          </cell>
          <cell r="C472" t="str">
            <v xml:space="preserve">UN    </v>
          </cell>
          <cell r="D472">
            <v>166.25</v>
          </cell>
        </row>
        <row r="473">
          <cell r="A473">
            <v>36081</v>
          </cell>
          <cell r="B473" t="str">
            <v>BARRA DE APOIO RETA, EM ACO INOX POLIDO, COMPRIMENTO 80CM, DIAMETRO MINIMO 3 CM</v>
          </cell>
          <cell r="C473" t="str">
            <v xml:space="preserve">UN    </v>
          </cell>
          <cell r="D473">
            <v>177.27</v>
          </cell>
        </row>
        <row r="474">
          <cell r="A474">
            <v>36206</v>
          </cell>
          <cell r="B474" t="str">
            <v>BARRA DE APOIO RETA, EM ACO INOX POLIDO, COMPRIMENTO 90 CM, DIAMETRO MINIMO 3 CM</v>
          </cell>
          <cell r="C474" t="str">
            <v xml:space="preserve">UN    </v>
          </cell>
          <cell r="D474">
            <v>185.72</v>
          </cell>
        </row>
        <row r="475">
          <cell r="A475">
            <v>36218</v>
          </cell>
          <cell r="B475" t="str">
            <v>BARRA DE APOIO RETA, EM ALUMINIO, COMPRIMENTO 60CM, DIAMETRO MINIMO 3 CM</v>
          </cell>
          <cell r="C475" t="str">
            <v xml:space="preserve">UN    </v>
          </cell>
          <cell r="D475">
            <v>95.14</v>
          </cell>
        </row>
        <row r="476">
          <cell r="A476">
            <v>36220</v>
          </cell>
          <cell r="B476" t="str">
            <v>BARRA DE APOIO RETA, EM ALUMINIO, COMPRIMENTO 70CM, DIAMETRO MINIMO 3 CM</v>
          </cell>
          <cell r="C476" t="str">
            <v xml:space="preserve">UN    </v>
          </cell>
          <cell r="D476">
            <v>109.09</v>
          </cell>
        </row>
        <row r="477">
          <cell r="A477">
            <v>36080</v>
          </cell>
          <cell r="B477" t="str">
            <v>BARRA DE APOIO RETA, EM ALUMINIO, COMPRIMENTO 80 CM, DIAMETRO MINIMO 3 CM</v>
          </cell>
          <cell r="C477" t="str">
            <v xml:space="preserve">UN    </v>
          </cell>
          <cell r="D477">
            <v>118</v>
          </cell>
        </row>
        <row r="478">
          <cell r="A478">
            <v>36223</v>
          </cell>
          <cell r="B478" t="str">
            <v>BARRA DE APOIO RETA, EM ALUMINIO, COMPRIMENTO 90 CM, DIAMETRO MINIMO 3 CM</v>
          </cell>
          <cell r="C478" t="str">
            <v xml:space="preserve">UN    </v>
          </cell>
          <cell r="D478">
            <v>123.56</v>
          </cell>
        </row>
        <row r="479">
          <cell r="A479">
            <v>546</v>
          </cell>
          <cell r="B479" t="str">
            <v>BARRA DE FERRO RETANGULAR, BARRA CHATA (QUALQUER DIMENSAO)</v>
          </cell>
          <cell r="C479" t="str">
            <v xml:space="preserve">KG    </v>
          </cell>
          <cell r="D479">
            <v>4.78</v>
          </cell>
        </row>
        <row r="480">
          <cell r="A480">
            <v>557</v>
          </cell>
          <cell r="B480" t="str">
            <v>BARRA DE FERRO RETANGULAR, BARRA CHATA, 1 1/2"  X 1/2" (L X E), 3,79 KG/M</v>
          </cell>
          <cell r="C480" t="str">
            <v xml:space="preserve">M     </v>
          </cell>
          <cell r="D480">
            <v>18.34</v>
          </cell>
        </row>
        <row r="481">
          <cell r="A481">
            <v>552</v>
          </cell>
          <cell r="B481" t="str">
            <v>BARRA DE FERRO RETANGULAR, BARRA CHATA, 1 1/2" X 1/4" (L X E), 1,89 KG/M</v>
          </cell>
          <cell r="C481" t="str">
            <v xml:space="preserve">M     </v>
          </cell>
          <cell r="D481">
            <v>9.0299999999999994</v>
          </cell>
        </row>
        <row r="482">
          <cell r="A482">
            <v>555</v>
          </cell>
          <cell r="B482" t="str">
            <v>BARRA DE FERRO RETANGULAR, BARRA CHATA, 1" X 1/4" (L X E), 1,2265 KG/M</v>
          </cell>
          <cell r="C482" t="str">
            <v xml:space="preserve">M     </v>
          </cell>
          <cell r="D482">
            <v>5.53</v>
          </cell>
        </row>
        <row r="483">
          <cell r="A483">
            <v>565</v>
          </cell>
          <cell r="B483" t="str">
            <v>BARRA DE FERRO RETANGULAR, BARRA CHATA, 1" X 3/16" (L X E), 1,73 KG/M</v>
          </cell>
          <cell r="C483" t="str">
            <v xml:space="preserve">M     </v>
          </cell>
          <cell r="D483">
            <v>8.4600000000000009</v>
          </cell>
        </row>
        <row r="484">
          <cell r="A484">
            <v>549</v>
          </cell>
          <cell r="B484" t="str">
            <v>BARRA DE FERRO RETANGULAR, BARRA CHATA, 2" X 1/2" (L X E), 5,06 KG/M</v>
          </cell>
          <cell r="C484" t="str">
            <v xml:space="preserve">M     </v>
          </cell>
          <cell r="D484">
            <v>24.18</v>
          </cell>
        </row>
        <row r="485">
          <cell r="A485">
            <v>559</v>
          </cell>
          <cell r="B485" t="str">
            <v>BARRA DE FERRO RETANGULAR, BARRA CHATA, 2" X 1/4" (L X E), 2,53 KG/M</v>
          </cell>
          <cell r="C485" t="str">
            <v xml:space="preserve">M     </v>
          </cell>
          <cell r="D485">
            <v>12.09</v>
          </cell>
        </row>
        <row r="486">
          <cell r="A486">
            <v>551</v>
          </cell>
          <cell r="B486" t="str">
            <v>BARRA DE FERRO RETANGULAR, BARRA CHATA, 2" X 1" (L X E), 10,12 KG/M</v>
          </cell>
          <cell r="C486" t="str">
            <v xml:space="preserve">M     </v>
          </cell>
          <cell r="D486">
            <v>47.25</v>
          </cell>
        </row>
        <row r="487">
          <cell r="A487">
            <v>547</v>
          </cell>
          <cell r="B487" t="str">
            <v>BARRA DE FERRO RETANGULAR, BARRA CHATA, 2" X 3/8" (L X E), 3,79KG/M</v>
          </cell>
          <cell r="C487" t="str">
            <v xml:space="preserve">M     </v>
          </cell>
          <cell r="D487">
            <v>18.11</v>
          </cell>
        </row>
        <row r="488">
          <cell r="A488">
            <v>560</v>
          </cell>
          <cell r="B488" t="str">
            <v>BARRA DE FERRO RETANGULAR, BARRA CHATA, 2" X 5/16" (L X E), 3,162 KG/M</v>
          </cell>
          <cell r="C488" t="str">
            <v xml:space="preserve">M     </v>
          </cell>
          <cell r="D488">
            <v>15.3</v>
          </cell>
        </row>
        <row r="489">
          <cell r="A489">
            <v>566</v>
          </cell>
          <cell r="B489" t="str">
            <v>BARRA DE FERRO RETANGULAR, BARRA CHATA, 3/4" X 1/8" (L X E), 0,47 KG/M</v>
          </cell>
          <cell r="C489" t="str">
            <v xml:space="preserve">M     </v>
          </cell>
          <cell r="D489">
            <v>2.4500000000000002</v>
          </cell>
        </row>
        <row r="490">
          <cell r="A490">
            <v>563</v>
          </cell>
          <cell r="B490" t="str">
            <v>BARRA DE FERRO RETANGULAR, BARRA CHATA, 3/8" X 1 1/2" (L X E), 2,84 KG/M</v>
          </cell>
          <cell r="C490" t="str">
            <v xml:space="preserve">M     </v>
          </cell>
          <cell r="D490">
            <v>13.74</v>
          </cell>
        </row>
        <row r="491">
          <cell r="A491">
            <v>38127</v>
          </cell>
          <cell r="B491" t="str">
            <v>BASE DE MISTURADOR MONOCOMANDO PARA CHUVEIRO</v>
          </cell>
          <cell r="C491" t="str">
            <v xml:space="preserve">UN    </v>
          </cell>
          <cell r="D491">
            <v>345.73</v>
          </cell>
        </row>
        <row r="492">
          <cell r="A492">
            <v>38060</v>
          </cell>
          <cell r="B492" t="str">
            <v>BASE PARA MASTRO DE PARA-RAIOS DIAMETRO NOMINAL 1 1/2"</v>
          </cell>
          <cell r="C492" t="str">
            <v xml:space="preserve">UN    </v>
          </cell>
          <cell r="D492">
            <v>46.37</v>
          </cell>
        </row>
        <row r="493">
          <cell r="A493">
            <v>10956</v>
          </cell>
          <cell r="B493" t="str">
            <v>BASE PARA MASTRO DE PARA-RAIOS DIAMETRO NOMINAL 2"</v>
          </cell>
          <cell r="C493" t="str">
            <v xml:space="preserve">UN    </v>
          </cell>
          <cell r="D493">
            <v>48.18</v>
          </cell>
        </row>
        <row r="494">
          <cell r="A494">
            <v>39380</v>
          </cell>
          <cell r="B494" t="str">
            <v>BASE PARA RELE COM SUPORTE METALICO</v>
          </cell>
          <cell r="C494" t="str">
            <v xml:space="preserve">UN    </v>
          </cell>
          <cell r="D494">
            <v>8.83</v>
          </cell>
        </row>
        <row r="495">
          <cell r="A495">
            <v>13374</v>
          </cell>
          <cell r="B495" t="str">
            <v>BASE UNIPOLAR PARA FUSIVEL NH1, CORRENTE NOMINAL DE 250 A, SEM CAPA</v>
          </cell>
          <cell r="C495" t="str">
            <v xml:space="preserve">UN    </v>
          </cell>
          <cell r="D495">
            <v>85.81</v>
          </cell>
        </row>
        <row r="496">
          <cell r="A496">
            <v>37597</v>
          </cell>
          <cell r="B496" t="str">
            <v>BATE-ESTACAS POR GRAVIDADE, POTENCIA160 HP, PESO DO MARTELO ATE 3 TONELADAS</v>
          </cell>
          <cell r="C496" t="str">
            <v xml:space="preserve">UN    </v>
          </cell>
          <cell r="D496">
            <v>299062.5</v>
          </cell>
        </row>
        <row r="497">
          <cell r="A497">
            <v>183</v>
          </cell>
          <cell r="B497" t="str">
            <v>BATENTE/ PORTAL/ ADUELA/ MARCO MACICO, E= *3 CM, L= *13 CM, *60 CM A 120* CM X *210 CM,  EM CEDRINHO/ ANGELIM COMERCIAL/ EUCALIPTO/ CURUPIXA/ PEROBA/ CUMARU OU EQUIVALENTE DA REGIAO (NAO INCLUI ALIZARES)</v>
          </cell>
          <cell r="C497" t="str">
            <v xml:space="preserve">JG    </v>
          </cell>
          <cell r="D497">
            <v>89</v>
          </cell>
        </row>
        <row r="498">
          <cell r="A498">
            <v>184</v>
          </cell>
          <cell r="B498" t="str">
            <v>BATENTE/ PORTAL/ ADUELA/ MARCO MACICO, E= *3* CM, L= *13* CM, *60 CM A 120* CM X *210* CM, EM PINUS/ TAUARI/ VIROLA OU EQUIVALENTE DA REGIAO (NAO INCLUI ALIZARES)</v>
          </cell>
          <cell r="C498" t="str">
            <v xml:space="preserve">JG    </v>
          </cell>
          <cell r="D498">
            <v>58.82</v>
          </cell>
        </row>
        <row r="499">
          <cell r="A499">
            <v>195</v>
          </cell>
          <cell r="B499" t="str">
            <v>BATENTE/ PORTAL/ ADUELA/ MARCO MACICO, E= *3* CM, L= *7* CM, *60 CM A 120* CM X *210* CM,  EM CEDRINHO/ ANGELIM COMERCIAL/ EUCALIPTO/ CURUPIXA/ PEROBA/ CUMARU OU EQUIVALENTE DA REGIAO (NAO INCLUI ALIZARES)</v>
          </cell>
          <cell r="C499" t="str">
            <v xml:space="preserve">JG    </v>
          </cell>
          <cell r="D499">
            <v>72.3</v>
          </cell>
        </row>
        <row r="500">
          <cell r="A500">
            <v>194</v>
          </cell>
          <cell r="B500" t="str">
            <v>BATENTE/ PORTAL/ ADUELA/ MARCO MACICO, E= *3* CM, L= *7* CM, *60 CM A 120* CM X *210* CM, EM PINUS/ TAUARI/ VIROLA OU EQUIVALENTE DA REGIAO (NAO INCLUI ALIZARES)</v>
          </cell>
          <cell r="C500" t="str">
            <v xml:space="preserve">JG    </v>
          </cell>
          <cell r="D500">
            <v>39.299999999999997</v>
          </cell>
        </row>
        <row r="501">
          <cell r="A501">
            <v>20001</v>
          </cell>
          <cell r="B501" t="str">
            <v>BATENTE/ PORTAL/ ADUELA/MARCO MACICO, E= *3* CM, L= *15* CM, *60 CM A 120* CM  X *210* CM, EM PINUS/ TAUARI/ VIROLA OU EQUIVALENTE DA REGIAO</v>
          </cell>
          <cell r="C501" t="str">
            <v xml:space="preserve">JG    </v>
          </cell>
          <cell r="D501">
            <v>72.040000000000006</v>
          </cell>
        </row>
        <row r="502">
          <cell r="A502">
            <v>181</v>
          </cell>
          <cell r="B502" t="str">
            <v>BATENTE/ PORTAL/ADUELA/ MARCO MACICO, E= *3* CM, L= *15* CM, *60 CM A 120* CM  X *210* CM,  EM CEDRINHO/ ANGELIM COMERCIAL/  EUCALIPTO/ CURUPIXA/ PEROBA/ CUMARU OU EQUIVALENTE DA REGIAO (NAO INCLUI ALIZARES)</v>
          </cell>
          <cell r="C502" t="str">
            <v xml:space="preserve">JG    </v>
          </cell>
          <cell r="D502">
            <v>97.47</v>
          </cell>
        </row>
        <row r="503">
          <cell r="A503">
            <v>39837</v>
          </cell>
          <cell r="B503" t="str">
            <v>BATENTE/PORTAL/ADUELA/MARCO, EM MDF/PVC WOOD/POLIESTIRENO OU MADEIRA LAMINADA, L = *9,0* CM COM GUARNICAO REGULAVEL 2 FACES = *35* MM, PRIMER</v>
          </cell>
          <cell r="C503" t="str">
            <v xml:space="preserve">JG    </v>
          </cell>
          <cell r="D503">
            <v>190.5</v>
          </cell>
        </row>
        <row r="504">
          <cell r="A504">
            <v>10535</v>
          </cell>
          <cell r="B504" t="str">
            <v>BETONEIRA CAPACIDADE NOMINAL 400 L, CAPACIDADE DE MISTURA  280 L, MOTOR ELETRICO TRIFASICO 220/380 V POTENCIA 2 CV, SEM CARREGADOR</v>
          </cell>
          <cell r="C504" t="str">
            <v xml:space="preserve">UN    </v>
          </cell>
          <cell r="D504">
            <v>3425.43</v>
          </cell>
        </row>
        <row r="505">
          <cell r="A505">
            <v>10537</v>
          </cell>
          <cell r="B505" t="str">
            <v>BETONEIRA CAPACIDADE NOMINAL 400 L, CAPACIDADE DE MISTURA 310 L, MOTOR A DIESEL POTENCIA 5 CV, SEM CARREGADOR</v>
          </cell>
          <cell r="C505" t="str">
            <v xml:space="preserve">UN    </v>
          </cell>
          <cell r="D505">
            <v>4671.3500000000004</v>
          </cell>
        </row>
        <row r="506">
          <cell r="A506">
            <v>13891</v>
          </cell>
          <cell r="B506" t="str">
            <v>BETONEIRA CAPACIDADE NOMINAL 400 L, CAPACIDADE DE MISTURA 310 L, MOTOR A GASOLINA POTENCIA 5,5 CV, SEM CARREGADOR</v>
          </cell>
          <cell r="C506" t="str">
            <v xml:space="preserve">UN    </v>
          </cell>
          <cell r="D506">
            <v>4284.6899999999996</v>
          </cell>
        </row>
        <row r="507">
          <cell r="A507">
            <v>25975</v>
          </cell>
          <cell r="B507" t="str">
            <v>BETONEIRA CAPACIDADE NOMINAL 600 L, CAPACIDADE DE MISTURA 440 L, MOTOR A GASOLINA POTENCIA 10 HP, COM CARREGADOR</v>
          </cell>
          <cell r="C507" t="str">
            <v xml:space="preserve">UN    </v>
          </cell>
          <cell r="D507">
            <v>18636.66</v>
          </cell>
        </row>
        <row r="508">
          <cell r="A508">
            <v>36396</v>
          </cell>
          <cell r="B508" t="str">
            <v>BETONEIRA, CAPACIDADE NOMINAL 400 L, CAPACIDADE DE MISTURA 310L, MOTOR ELETRICO TRIFASICO 220/380V POTENCIA 2 CV, SEM CARREGADOR</v>
          </cell>
          <cell r="C508" t="str">
            <v xml:space="preserve">UN    </v>
          </cell>
          <cell r="D508">
            <v>3918.92</v>
          </cell>
        </row>
        <row r="509">
          <cell r="A509">
            <v>36397</v>
          </cell>
          <cell r="B509" t="str">
            <v>BETONEIRA, CAPACIDADE NOMINAL 600 L, CAPACIDADE DE MISTURA  360L, MOTOR ELETRICO TRIFASICO 220/380V, POTENCIA 4CV, EXCLUSO CARREGADOR</v>
          </cell>
          <cell r="C509" t="str">
            <v xml:space="preserve">UN    </v>
          </cell>
          <cell r="D509">
            <v>13933.95</v>
          </cell>
        </row>
        <row r="510">
          <cell r="A510">
            <v>36398</v>
          </cell>
          <cell r="B510" t="str">
            <v>BETONEIRA, CAPACIDADE NOMINAL 600 L, CAPACIDADE DE MISTURA 440 L, MOTOR A DIESEL POTENCIA 10 CV, COM CARREGADOR</v>
          </cell>
          <cell r="C510" t="str">
            <v xml:space="preserve">UN    </v>
          </cell>
          <cell r="D510">
            <v>16935.55</v>
          </cell>
        </row>
        <row r="511">
          <cell r="A511">
            <v>647</v>
          </cell>
          <cell r="B511" t="str">
            <v>BLASTER, DINAMITADOR OU CABO DE FOGO</v>
          </cell>
          <cell r="C511" t="str">
            <v xml:space="preserve">H     </v>
          </cell>
          <cell r="D511">
            <v>21.32</v>
          </cell>
        </row>
        <row r="512">
          <cell r="A512">
            <v>40920</v>
          </cell>
          <cell r="B512" t="str">
            <v>BLASTER, DINAMITADOR OU CABO DE FOGO (MENSALISTA)</v>
          </cell>
          <cell r="C512" t="str">
            <v xml:space="preserve">MES   </v>
          </cell>
          <cell r="D512">
            <v>3721.97</v>
          </cell>
        </row>
        <row r="513">
          <cell r="A513">
            <v>7266</v>
          </cell>
          <cell r="B513" t="str">
            <v>BLOCO CERAMICO (ALVENARIA DE VEDACAO), DE 9 X 19 X 19 CM</v>
          </cell>
          <cell r="C513" t="str">
            <v xml:space="preserve">MIL   </v>
          </cell>
          <cell r="D513">
            <v>450</v>
          </cell>
        </row>
        <row r="514">
          <cell r="A514">
            <v>7270</v>
          </cell>
          <cell r="B514" t="str">
            <v>BLOCO CERAMICO (ALVENARIA DE VEDACAO), 4 FUROS, DE 9 X 9 X 19 CM</v>
          </cell>
          <cell r="C514" t="str">
            <v xml:space="preserve">UN    </v>
          </cell>
          <cell r="D514">
            <v>0.42</v>
          </cell>
        </row>
        <row r="515">
          <cell r="A515">
            <v>7269</v>
          </cell>
          <cell r="B515" t="str">
            <v>BLOCO CERAMICO (ALVENARIA DE VEDACAO), 6 FUROS, DE 9 X 9 X 19 CM</v>
          </cell>
          <cell r="C515" t="str">
            <v xml:space="preserve">UN    </v>
          </cell>
          <cell r="D515">
            <v>0.3</v>
          </cell>
        </row>
        <row r="516">
          <cell r="A516">
            <v>7271</v>
          </cell>
          <cell r="B516" t="str">
            <v>BLOCO CERAMICO (ALVENARIA DE VEDACAO), 8 FUROS, DE 9 X 19 X 19 CM</v>
          </cell>
          <cell r="C516" t="str">
            <v xml:space="preserve">UN    </v>
          </cell>
          <cell r="D516">
            <v>0.45</v>
          </cell>
        </row>
        <row r="517">
          <cell r="A517">
            <v>7268</v>
          </cell>
          <cell r="B517" t="str">
            <v>BLOCO CERAMICO (ALVENARIA DE VEDACAO), 8 FUROS, DE 9 X 19 X 29 CM</v>
          </cell>
          <cell r="C517" t="str">
            <v xml:space="preserve">UN    </v>
          </cell>
          <cell r="D517">
            <v>0.63</v>
          </cell>
        </row>
        <row r="518">
          <cell r="A518">
            <v>7267</v>
          </cell>
          <cell r="B518" t="str">
            <v>BLOCO CERAMICO (ALVENARIA VEDACAO), 6 FUROS, DE 9 X 14 X 19 CM</v>
          </cell>
          <cell r="C518" t="str">
            <v xml:space="preserve">UN    </v>
          </cell>
          <cell r="D518">
            <v>0.31</v>
          </cell>
        </row>
        <row r="519">
          <cell r="A519">
            <v>38783</v>
          </cell>
          <cell r="B519" t="str">
            <v>BLOCO CERAMICO DE VEDACAO COM FUROS NA HORIZONTAL, 11,5 X 19 X 19 CM - 4,5 MPA (NBR 15270)</v>
          </cell>
          <cell r="C519" t="str">
            <v xml:space="preserve">UN    </v>
          </cell>
          <cell r="D519">
            <v>0.56000000000000005</v>
          </cell>
        </row>
        <row r="520">
          <cell r="A520">
            <v>37593</v>
          </cell>
          <cell r="B520" t="str">
            <v>BLOCO CERAMICO DE VEDACAO COM FUROS NA VERTICAL, 14 X 19 X 39 CM - 4,5 MPA (NBR 15270)</v>
          </cell>
          <cell r="C520" t="str">
            <v xml:space="preserve">UN    </v>
          </cell>
          <cell r="D520">
            <v>1.47</v>
          </cell>
        </row>
        <row r="521">
          <cell r="A521">
            <v>37594</v>
          </cell>
          <cell r="B521" t="str">
            <v>BLOCO CERAMICO DE VEDACAO COM FUROS NA VERTICAL, 19 X 19 X 39 CM - 4,5 MPA (NBR 15270)</v>
          </cell>
          <cell r="C521" t="str">
            <v xml:space="preserve">UN    </v>
          </cell>
          <cell r="D521">
            <v>1.8</v>
          </cell>
        </row>
        <row r="522">
          <cell r="A522">
            <v>37592</v>
          </cell>
          <cell r="B522" t="str">
            <v>BLOCO CERAMICO DE VEDACAO COM FUROS NA VERTICAL, 9 X 19 X 39 CM - 4,5 MPA (NBR 15270)</v>
          </cell>
          <cell r="C522" t="str">
            <v xml:space="preserve">UN    </v>
          </cell>
          <cell r="D522">
            <v>1.1000000000000001</v>
          </cell>
        </row>
        <row r="523">
          <cell r="A523">
            <v>34556</v>
          </cell>
          <cell r="B523" t="str">
            <v>BLOCO CONCRETO ESTRUTURAL 14 X 19 X 29 CM, FBK 10 MPA (NBR 6136)</v>
          </cell>
          <cell r="C523" t="str">
            <v xml:space="preserve">UN    </v>
          </cell>
          <cell r="D523">
            <v>2.5099999999999998</v>
          </cell>
        </row>
        <row r="524">
          <cell r="A524">
            <v>37873</v>
          </cell>
          <cell r="B524" t="str">
            <v>BLOCO CONCRETO ESTRUTURAL 14 X 19 X 29 CM, FBK 12 MPA  (NBR 6136)</v>
          </cell>
          <cell r="C524" t="str">
            <v xml:space="preserve">UN    </v>
          </cell>
          <cell r="D524">
            <v>2.74</v>
          </cell>
        </row>
        <row r="525">
          <cell r="A525">
            <v>34564</v>
          </cell>
          <cell r="B525" t="str">
            <v>BLOCO CONCRETO ESTRUTURAL 14 X 19 X 29 CM, FBK 14 MPA (NBR 6136)</v>
          </cell>
          <cell r="C525" t="str">
            <v xml:space="preserve">UN    </v>
          </cell>
          <cell r="D525">
            <v>3.13</v>
          </cell>
        </row>
        <row r="526">
          <cell r="A526">
            <v>34565</v>
          </cell>
          <cell r="B526" t="str">
            <v>BLOCO CONCRETO ESTRUTURAL 14 X 19 X 29 CM, FBK 16 MPA (NBR 6136)</v>
          </cell>
          <cell r="C526" t="str">
            <v xml:space="preserve">UN    </v>
          </cell>
          <cell r="D526">
            <v>3.62</v>
          </cell>
        </row>
        <row r="527">
          <cell r="A527">
            <v>38590</v>
          </cell>
          <cell r="B527" t="str">
            <v>BLOCO CONCRETO ESTRUTURAL 14 X 19 X 29 CM, FBK 4,5 MPA (NBR 6136)</v>
          </cell>
          <cell r="C527" t="str">
            <v xml:space="preserve">UN    </v>
          </cell>
          <cell r="D527">
            <v>2.1</v>
          </cell>
        </row>
        <row r="528">
          <cell r="A528">
            <v>34566</v>
          </cell>
          <cell r="B528" t="str">
            <v>BLOCO CONCRETO ESTRUTURAL 14 X 19 X 29 CM, FBK 6 MPA (NBR 6136)</v>
          </cell>
          <cell r="C528" t="str">
            <v xml:space="preserve">UN    </v>
          </cell>
          <cell r="D528">
            <v>1.96</v>
          </cell>
        </row>
        <row r="529">
          <cell r="A529">
            <v>34567</v>
          </cell>
          <cell r="B529" t="str">
            <v>BLOCO CONCRETO ESTRUTURAL 14 X 19 X 29 CM, FBK 8 MPA (NBR 6136)</v>
          </cell>
          <cell r="C529" t="str">
            <v xml:space="preserve">UN    </v>
          </cell>
          <cell r="D529">
            <v>2.2000000000000002</v>
          </cell>
        </row>
        <row r="530">
          <cell r="A530">
            <v>38591</v>
          </cell>
          <cell r="B530" t="str">
            <v>BLOCO CONCRETO ESTRUTURAL 14 X 19 X 34 CM, FBK 4,5 MPA (NBR 6136)</v>
          </cell>
          <cell r="C530" t="str">
            <v xml:space="preserve">UN    </v>
          </cell>
          <cell r="D530">
            <v>2.38</v>
          </cell>
        </row>
        <row r="531">
          <cell r="A531">
            <v>34568</v>
          </cell>
          <cell r="B531" t="str">
            <v>BLOCO CONCRETO ESTRUTURAL 14 X 19 X 39 CM, FBK 10 MPA (NBR 6136)</v>
          </cell>
          <cell r="C531" t="str">
            <v xml:space="preserve">UN    </v>
          </cell>
          <cell r="D531">
            <v>2.87</v>
          </cell>
        </row>
        <row r="532">
          <cell r="A532">
            <v>34569</v>
          </cell>
          <cell r="B532" t="str">
            <v>BLOCO CONCRETO ESTRUTURAL 14 X 19 X 39 CM, FBK 12 MPA (NBR 6136)</v>
          </cell>
          <cell r="C532" t="str">
            <v xml:space="preserve">UN    </v>
          </cell>
          <cell r="D532">
            <v>2.94</v>
          </cell>
        </row>
        <row r="533">
          <cell r="A533">
            <v>34570</v>
          </cell>
          <cell r="B533" t="str">
            <v>BLOCO CONCRETO ESTRUTURAL 14 X 19 X 39 CM, FBK 14 MPA (NBR 6136)</v>
          </cell>
          <cell r="C533" t="str">
            <v xml:space="preserve">UN    </v>
          </cell>
          <cell r="D533">
            <v>3.14</v>
          </cell>
        </row>
        <row r="534">
          <cell r="A534">
            <v>25070</v>
          </cell>
          <cell r="B534" t="str">
            <v>BLOCO CONCRETO ESTRUTURAL 14 X 19 X 39 CM, FBK 4,5 MPA (NBR 6136)</v>
          </cell>
          <cell r="C534" t="str">
            <v xml:space="preserve">UN    </v>
          </cell>
          <cell r="D534">
            <v>2.41</v>
          </cell>
        </row>
        <row r="535">
          <cell r="A535">
            <v>34571</v>
          </cell>
          <cell r="B535" t="str">
            <v>BLOCO CONCRETO ESTRUTURAL 14 X 19 X 39 CM, FBK 6 MPA (NBR 6136)</v>
          </cell>
          <cell r="C535" t="str">
            <v xml:space="preserve">UN    </v>
          </cell>
          <cell r="D535">
            <v>2.4500000000000002</v>
          </cell>
        </row>
        <row r="536">
          <cell r="A536">
            <v>34573</v>
          </cell>
          <cell r="B536" t="str">
            <v>BLOCO CONCRETO ESTRUTURAL 14 X 19 X 39 CM, FBK 8 MPA (NBR 6136)</v>
          </cell>
          <cell r="C536" t="str">
            <v xml:space="preserve">UN    </v>
          </cell>
          <cell r="D536">
            <v>2.59</v>
          </cell>
        </row>
        <row r="537">
          <cell r="A537">
            <v>37107</v>
          </cell>
          <cell r="B537" t="str">
            <v>BLOCO CONCRETO ESTRUTURAL 14 X 19 X 39, FCK 16 MPA - NBR 6136/2007</v>
          </cell>
          <cell r="C537" t="str">
            <v xml:space="preserve">UN    </v>
          </cell>
          <cell r="D537">
            <v>3.82</v>
          </cell>
        </row>
        <row r="538">
          <cell r="A538">
            <v>34576</v>
          </cell>
          <cell r="B538" t="str">
            <v>BLOCO CONCRETO ESTRUTURAL 19 X 19 X 39 CM, FBK 10 MPA (NBR 6136)</v>
          </cell>
          <cell r="C538" t="str">
            <v xml:space="preserve">UN    </v>
          </cell>
          <cell r="D538">
            <v>3.58</v>
          </cell>
        </row>
        <row r="539">
          <cell r="A539">
            <v>34577</v>
          </cell>
          <cell r="B539" t="str">
            <v>BLOCO CONCRETO ESTRUTURAL 19 X 19 X 39 CM, FBK 12 MPA (NBR 6136)</v>
          </cell>
          <cell r="C539" t="str">
            <v xml:space="preserve">UN    </v>
          </cell>
          <cell r="D539">
            <v>3.82</v>
          </cell>
        </row>
        <row r="540">
          <cell r="A540">
            <v>34578</v>
          </cell>
          <cell r="B540" t="str">
            <v>BLOCO CONCRETO ESTRUTURAL 19 X 19 X 39 CM, FBK 14 MPA (NBR 6136)</v>
          </cell>
          <cell r="C540" t="str">
            <v xml:space="preserve">UN    </v>
          </cell>
          <cell r="D540">
            <v>4.24</v>
          </cell>
        </row>
        <row r="541">
          <cell r="A541">
            <v>34579</v>
          </cell>
          <cell r="B541" t="str">
            <v>BLOCO CONCRETO ESTRUTURAL 19 X 19 X 39 CM, FBK 16 MPA (NBR 6136)</v>
          </cell>
          <cell r="C541" t="str">
            <v xml:space="preserve">UN    </v>
          </cell>
          <cell r="D541">
            <v>5.42</v>
          </cell>
        </row>
        <row r="542">
          <cell r="A542">
            <v>25067</v>
          </cell>
          <cell r="B542" t="str">
            <v>BLOCO CONCRETO ESTRUTURAL 19 X 19 X 39 CM, FBK 4,5 MPA (NBR 6136)</v>
          </cell>
          <cell r="C542" t="str">
            <v xml:space="preserve">UN    </v>
          </cell>
          <cell r="D542">
            <v>3.13</v>
          </cell>
        </row>
        <row r="543">
          <cell r="A543">
            <v>34580</v>
          </cell>
          <cell r="B543" t="str">
            <v>BLOCO CONCRETO ESTRUTURAL 19 X 19 X 39 CM, FBK 8 MPA (NBR 6136)</v>
          </cell>
          <cell r="C543" t="str">
            <v xml:space="preserve">UN    </v>
          </cell>
          <cell r="D543">
            <v>3.41</v>
          </cell>
        </row>
        <row r="544">
          <cell r="A544">
            <v>25071</v>
          </cell>
          <cell r="B544" t="str">
            <v>BLOCO CONCRETO ESTRUTURAL 9 X 19 X 39 CM, FBK 4,5 MPA (NBR 6136)</v>
          </cell>
          <cell r="C544" t="str">
            <v xml:space="preserve">UN    </v>
          </cell>
          <cell r="D544">
            <v>1.64</v>
          </cell>
        </row>
        <row r="545">
          <cell r="A545">
            <v>38395</v>
          </cell>
          <cell r="B545" t="str">
            <v>BLOCO DE ESPUMA MULTIUSO *23 X 13 X 8* CM</v>
          </cell>
          <cell r="C545" t="str">
            <v xml:space="preserve">UN    </v>
          </cell>
          <cell r="D545">
            <v>7.34</v>
          </cell>
        </row>
        <row r="546">
          <cell r="A546">
            <v>34583</v>
          </cell>
          <cell r="B546" t="str">
            <v>BLOCO DE GESSO COMPACTO, BRANCO, E = 10 CM, *67 X 50* CM</v>
          </cell>
          <cell r="C546" t="str">
            <v xml:space="preserve">M2    </v>
          </cell>
          <cell r="D546">
            <v>41.08</v>
          </cell>
        </row>
        <row r="547">
          <cell r="A547">
            <v>34584</v>
          </cell>
          <cell r="B547" t="str">
            <v>BLOCO DE GESSO VAZADO BRANCO, E = *7* CM, *67 X 50* CM</v>
          </cell>
          <cell r="C547" t="str">
            <v xml:space="preserve">M2    </v>
          </cell>
          <cell r="D547">
            <v>23</v>
          </cell>
        </row>
        <row r="548">
          <cell r="A548">
            <v>709</v>
          </cell>
          <cell r="B548" t="str">
            <v>BLOCO DE POLIETILENO ALTA DENSIDADE, *27* X *30* X *100* CM, ACOMPANHADOS PLACAS  TERMINAIS  E LONGARINAS, PARA FUNDO DE FILTRO</v>
          </cell>
          <cell r="C548" t="str">
            <v xml:space="preserve">M2    </v>
          </cell>
          <cell r="D548">
            <v>512.82000000000005</v>
          </cell>
        </row>
        <row r="549">
          <cell r="A549">
            <v>716</v>
          </cell>
          <cell r="B549" t="str">
            <v>BLOCO DE VIDRO INCOLOR XADREZ, DE *20 X 20 X 10* CM</v>
          </cell>
          <cell r="C549" t="str">
            <v xml:space="preserve">UN    </v>
          </cell>
          <cell r="D549">
            <v>12.03</v>
          </cell>
        </row>
        <row r="550">
          <cell r="A550">
            <v>715</v>
          </cell>
          <cell r="B550" t="str">
            <v>BLOCO DE VIDRO INCOLOR, CANELADO, DE *19 X 19 X 8* CM</v>
          </cell>
          <cell r="C550" t="str">
            <v xml:space="preserve">UN    </v>
          </cell>
          <cell r="D550">
            <v>11.9</v>
          </cell>
        </row>
        <row r="551">
          <cell r="A551">
            <v>718</v>
          </cell>
          <cell r="B551" t="str">
            <v>BLOCO DE VIDRO/ELEMENTO VAZADO INCOLOR, VENEZIANA, DE *20 X 20 X 6* CM</v>
          </cell>
          <cell r="C551" t="str">
            <v xml:space="preserve">UN    </v>
          </cell>
          <cell r="D551">
            <v>17.73</v>
          </cell>
        </row>
        <row r="552">
          <cell r="A552">
            <v>11981</v>
          </cell>
          <cell r="B552" t="str">
            <v>BLOCO DE VIDRO/ELEMENTO VAZADO, INCOLOR, VENEZIANA, *20 X 10 X 8* CM</v>
          </cell>
          <cell r="C552" t="str">
            <v xml:space="preserve">UN    </v>
          </cell>
          <cell r="D552">
            <v>12.15</v>
          </cell>
        </row>
        <row r="553">
          <cell r="A553">
            <v>10610</v>
          </cell>
          <cell r="B553" t="str">
            <v>BLOCO ESTRUTURAL CERAMICO - 14 X 19 X 29 CM - 4,0 MPA -  NBR 15270</v>
          </cell>
          <cell r="C553" t="str">
            <v xml:space="preserve">UN    </v>
          </cell>
          <cell r="D553">
            <v>1.21</v>
          </cell>
        </row>
        <row r="554">
          <cell r="A554">
            <v>34585</v>
          </cell>
          <cell r="B554" t="str">
            <v>BLOCO ESTRUTURAL CERAMICO 14 X 19 X 29 CM, 3,0 MPA (NBR 15270)</v>
          </cell>
          <cell r="C554" t="str">
            <v xml:space="preserve">UN    </v>
          </cell>
          <cell r="D554">
            <v>1.23</v>
          </cell>
        </row>
        <row r="555">
          <cell r="A555">
            <v>34586</v>
          </cell>
          <cell r="B555" t="str">
            <v>BLOCO ESTRUTURAL CERAMICO 14 X 19 X 29 CM, 6,0 MPA (NBR 15270)</v>
          </cell>
          <cell r="C555" t="str">
            <v xml:space="preserve">UN    </v>
          </cell>
          <cell r="D555">
            <v>1.25</v>
          </cell>
        </row>
        <row r="556">
          <cell r="A556">
            <v>38603</v>
          </cell>
          <cell r="B556" t="str">
            <v>BLOCO ESTRUTURAL CERAMICO 14 X 19 X 34 CM, 6,0 MPA (NBR 15270)</v>
          </cell>
          <cell r="C556" t="str">
            <v xml:space="preserve">UN    </v>
          </cell>
          <cell r="D556">
            <v>1.44</v>
          </cell>
        </row>
        <row r="557">
          <cell r="A557">
            <v>34588</v>
          </cell>
          <cell r="B557" t="str">
            <v>BLOCO ESTRUTURAL CERAMICO 14 X 19 X 39 CM, 6,0 MPA (NBR 15270)</v>
          </cell>
          <cell r="C557" t="str">
            <v xml:space="preserve">UN    </v>
          </cell>
          <cell r="D557">
            <v>1.61</v>
          </cell>
        </row>
        <row r="558">
          <cell r="A558">
            <v>34590</v>
          </cell>
          <cell r="B558" t="str">
            <v>BLOCO ESTRUTURAL CERAMICO 19 X 19 X 29 CM, 6,0 MPA (NBR 15270)</v>
          </cell>
          <cell r="C558" t="str">
            <v xml:space="preserve">UN    </v>
          </cell>
          <cell r="D558">
            <v>1.73</v>
          </cell>
        </row>
        <row r="559">
          <cell r="A559">
            <v>34591</v>
          </cell>
          <cell r="B559" t="str">
            <v>BLOCO ESTRUTURAL CERAMICO 19 X 19 X 39 CM, 6,0 MPA (NBR 15270)</v>
          </cell>
          <cell r="C559" t="str">
            <v xml:space="preserve">UN    </v>
          </cell>
          <cell r="D559">
            <v>2.16</v>
          </cell>
        </row>
        <row r="560">
          <cell r="A560">
            <v>37103</v>
          </cell>
          <cell r="B560" t="str">
            <v>BLOCO VEDACAO CONCRETO APARENTE 14 X 19 X 39 CM (CLASSE C - NBR 6136)</v>
          </cell>
          <cell r="C560" t="str">
            <v xml:space="preserve">UN    </v>
          </cell>
          <cell r="D560">
            <v>2.0499999999999998</v>
          </cell>
        </row>
        <row r="561">
          <cell r="A561">
            <v>34555</v>
          </cell>
          <cell r="B561" t="str">
            <v>BLOCO VEDACAO CONCRETO APARENTE 19 X 19 X 39 CM  (CLASSE C - NBR 6136)</v>
          </cell>
          <cell r="C561" t="str">
            <v xml:space="preserve">UN    </v>
          </cell>
          <cell r="D561">
            <v>2.56</v>
          </cell>
        </row>
        <row r="562">
          <cell r="A562">
            <v>34599</v>
          </cell>
          <cell r="B562" t="str">
            <v>BLOCO VEDACAO CONCRETO APARENTE 9 X 19 X 39 CM (CLASSE C - NBR 6136)</v>
          </cell>
          <cell r="C562" t="str">
            <v xml:space="preserve">UN    </v>
          </cell>
          <cell r="D562">
            <v>1.84</v>
          </cell>
        </row>
        <row r="563">
          <cell r="A563">
            <v>674</v>
          </cell>
          <cell r="B563" t="str">
            <v>BLOCO VEDACAO CONCRETO CELULAR AUTOCLAVADO 10 X 30 X 60 CM (E X A X C)</v>
          </cell>
          <cell r="C563" t="str">
            <v xml:space="preserve">M2    </v>
          </cell>
          <cell r="D563">
            <v>44.11</v>
          </cell>
        </row>
        <row r="564">
          <cell r="A564">
            <v>34600</v>
          </cell>
          <cell r="B564" t="str">
            <v>BLOCO VEDACAO CONCRETO CELULAR AUTOCLAVADO 15 X 30 X 60 CM (E X A X C)</v>
          </cell>
          <cell r="C564" t="str">
            <v xml:space="preserve">M2    </v>
          </cell>
          <cell r="D564">
            <v>71.680000000000007</v>
          </cell>
        </row>
        <row r="565">
          <cell r="A565">
            <v>652</v>
          </cell>
          <cell r="B565" t="str">
            <v>BLOCO VEDACAO CONCRETO CELULAR AUTOCLAVADO 20 X 30 X 60 CM</v>
          </cell>
          <cell r="C565" t="str">
            <v xml:space="preserve">M2    </v>
          </cell>
          <cell r="D565">
            <v>91.29</v>
          </cell>
        </row>
        <row r="566">
          <cell r="A566">
            <v>34592</v>
          </cell>
          <cell r="B566" t="str">
            <v>BLOCO VEDACAO CONCRETO 14 X 19 X 29 CM (CLASSE C - NBR 6136)</v>
          </cell>
          <cell r="C566" t="str">
            <v xml:space="preserve">UN    </v>
          </cell>
          <cell r="D566">
            <v>1.75</v>
          </cell>
        </row>
        <row r="567">
          <cell r="A567">
            <v>651</v>
          </cell>
          <cell r="B567" t="str">
            <v>BLOCO VEDACAO CONCRETO 14 X 19 X 39 CM (CLASSE C - NBR 6136)</v>
          </cell>
          <cell r="C567" t="str">
            <v xml:space="preserve">UN    </v>
          </cell>
          <cell r="D567">
            <v>2</v>
          </cell>
        </row>
        <row r="568">
          <cell r="A568">
            <v>654</v>
          </cell>
          <cell r="B568" t="str">
            <v>BLOCO VEDACAO CONCRETO 19 X 19 X 39 CM (CLASSE C - NBR 6136)</v>
          </cell>
          <cell r="C568" t="str">
            <v xml:space="preserve">UN    </v>
          </cell>
          <cell r="D568">
            <v>2.58</v>
          </cell>
        </row>
        <row r="569">
          <cell r="A569">
            <v>650</v>
          </cell>
          <cell r="B569" t="str">
            <v>BLOCO VEDACAO CONCRETO 9 X 19 X 39 CM (CLASSE C - NBR 6136)</v>
          </cell>
          <cell r="C569" t="str">
            <v xml:space="preserve">UN    </v>
          </cell>
          <cell r="D569">
            <v>1.7</v>
          </cell>
        </row>
        <row r="570">
          <cell r="A570">
            <v>40517</v>
          </cell>
          <cell r="B570" t="str">
            <v>BLOQUETE/PISO DE CONCRETO - MODELO BLOCO PISOGRAMA/CONCREGRAMA 2 FUROS, *35  CM X 15* CM, E =  *6* CM, COR NATURAL</v>
          </cell>
          <cell r="C570" t="str">
            <v xml:space="preserve">M2    </v>
          </cell>
          <cell r="D570">
            <v>45.4</v>
          </cell>
        </row>
        <row r="571">
          <cell r="A571">
            <v>40520</v>
          </cell>
          <cell r="B571" t="str">
            <v>BLOQUETE/PISO DE CONCRETO - MODELO BLOCO PISOGRAMA/CONCREGRAMA 2 FUROS, *35  CM X 15* CM, E =  *8* CM, COR NATURAL</v>
          </cell>
          <cell r="C571" t="str">
            <v xml:space="preserve">M2    </v>
          </cell>
          <cell r="D571">
            <v>47.56</v>
          </cell>
        </row>
        <row r="572">
          <cell r="A572">
            <v>40515</v>
          </cell>
          <cell r="B572" t="str">
            <v>BLOQUETE/PISO DE CONCRETO - MODELO PISOGRAMA/CONCREGRAMA/PAVI-GRADE/GRAMEIRO, *60  CM X 45* CM, E =  *7* CM, COR NATURAL</v>
          </cell>
          <cell r="C572" t="str">
            <v xml:space="preserve">M2    </v>
          </cell>
          <cell r="D572">
            <v>57.42</v>
          </cell>
        </row>
        <row r="573">
          <cell r="A573">
            <v>40516</v>
          </cell>
          <cell r="B573" t="str">
            <v>BLOQUETE/PISO DE CONCRETO - MODELO PISOGRAMA/CONCREGRAMA/PAVI-GRADE/GRAMEIRO, *60  CM X 45* CM, E =  *9* CM, COR NATURAL</v>
          </cell>
          <cell r="C573" t="str">
            <v xml:space="preserve">M2    </v>
          </cell>
          <cell r="D573">
            <v>68.38</v>
          </cell>
        </row>
        <row r="574">
          <cell r="A574">
            <v>40525</v>
          </cell>
          <cell r="B574" t="str">
            <v>BLOQUETE/PISO INTERTRAVADO DE CONCRETO - MODELO ONDA/16 FACES/UNISTEIN/PAVIS, *22 CM X *11 CM, E = 10 CM, RESISTENCIA DE 35 MPA (NBR 9781), COR NATURAL</v>
          </cell>
          <cell r="C574" t="str">
            <v xml:space="preserve">M2    </v>
          </cell>
          <cell r="D574">
            <v>48.64</v>
          </cell>
        </row>
        <row r="575">
          <cell r="A575">
            <v>40529</v>
          </cell>
          <cell r="B575" t="str">
            <v>BLOQUETE/PISO INTERTRAVADO DE CONCRETO - MODELO ONDA/16 FACES/UNISTEIN/PAVIS, *22 CM X *11 CM, E = 10 CM, RESISTENCIA DE 50 MPA (NBR 9781), COR NATURAL</v>
          </cell>
          <cell r="C575" t="str">
            <v xml:space="preserve">M2    </v>
          </cell>
          <cell r="D575">
            <v>53.4</v>
          </cell>
        </row>
        <row r="576">
          <cell r="A576">
            <v>695</v>
          </cell>
          <cell r="B576" t="str">
            <v>BLOQUETE/PISO INTERTRAVADO DE CONCRETO - MODELO RAQUETE, *22 CM X 13,5* CM, E = 6 CM, RESISTENCIA DE 35 MPA (NBR 9781), COR NATURAL</v>
          </cell>
          <cell r="C576" t="str">
            <v xml:space="preserve">M2    </v>
          </cell>
          <cell r="D576">
            <v>36.68</v>
          </cell>
        </row>
        <row r="577">
          <cell r="A577">
            <v>40524</v>
          </cell>
          <cell r="B577" t="str">
            <v>BLOQUETE/PISO INTERTRAVADO DE CONCRETO - MODELO RETANGULAR/TIJOLINHO/PAVER/HOLANDES/PARALELEPIPEDO, 20 CM X 10 CM, E = 10 CM, RESISTENCIA DE 35 MPA (NBR 9781), COR NATURAL</v>
          </cell>
          <cell r="C577" t="str">
            <v xml:space="preserve">M2    </v>
          </cell>
          <cell r="D577">
            <v>48.64</v>
          </cell>
        </row>
        <row r="578">
          <cell r="A578">
            <v>36156</v>
          </cell>
          <cell r="B578" t="str">
            <v>BLOQUETE/PISO INTERTRAVADO DE CONCRETO - MODELO RETANGULAR/TIJOLINHO/PAVER/HOLANDES/PARALELEPIPEDO, 20 CM X 10 CM, E = 6 CM, RESISTENCIA DE 35 MPA (NBR 9781), COLORIDO</v>
          </cell>
          <cell r="C578" t="str">
            <v xml:space="preserve">M2    </v>
          </cell>
          <cell r="D578">
            <v>42.16</v>
          </cell>
        </row>
        <row r="579">
          <cell r="A579">
            <v>36155</v>
          </cell>
          <cell r="B579" t="str">
            <v>BLOQUETE/PISO INTERTRAVADO DE CONCRETO - MODELO RETANGULAR/TIJOLINHO/PAVER/HOLANDES/PARALELEPIPEDO, 20 CM X 10 CM, E = 6 CM, RESISTENCIA DE 35 MPA (NBR 9781), COR NATURAL</v>
          </cell>
          <cell r="C579" t="str">
            <v xml:space="preserve">M2    </v>
          </cell>
          <cell r="D579">
            <v>37.35</v>
          </cell>
        </row>
        <row r="580">
          <cell r="A580">
            <v>36154</v>
          </cell>
          <cell r="B580" t="str">
            <v>BLOQUETE/PISO INTERTRAVADO DE CONCRETO - MODELO RETANGULAR/TIJOLINHO/PAVER/HOLANDES/PARALELEPIPEDO, 20 CM X 10 CM, E = 8 CM, RESISTENCIA DE 35 MPA (NBR 9781), COLORIDO</v>
          </cell>
          <cell r="C580" t="str">
            <v xml:space="preserve">M2    </v>
          </cell>
          <cell r="D580">
            <v>49.62</v>
          </cell>
        </row>
        <row r="581">
          <cell r="A581">
            <v>36196</v>
          </cell>
          <cell r="B581" t="str">
            <v>BLOQUETE/PISO INTERTRAVADO DE CONCRETO - MODELO RETANGULAR/TIJOLINHO/PAVER/HOLANDES/PARALELEPIPEDO, 20 CM X 10 CM, E = 8 CM, RESISTENCIA DE 35 MPA (NBR 9781), COR NATURAL</v>
          </cell>
          <cell r="C581" t="str">
            <v xml:space="preserve">M2    </v>
          </cell>
          <cell r="D581">
            <v>42.16</v>
          </cell>
        </row>
        <row r="582">
          <cell r="A582">
            <v>679</v>
          </cell>
          <cell r="B582" t="str">
            <v>BLOQUETE/PISO INTERTRAVADO DE CONCRETO - MODELO SEXTAVADO, 25 CM X 25 CM, E = 10 CM, RESISTENCIA DE 35 MPA (NBR 9781), COR NATURAL</v>
          </cell>
          <cell r="C582" t="str">
            <v xml:space="preserve">M2    </v>
          </cell>
          <cell r="D582">
            <v>50.27</v>
          </cell>
        </row>
        <row r="583">
          <cell r="A583">
            <v>711</v>
          </cell>
          <cell r="B583" t="str">
            <v>BLOQUETE/PISO INTERTRAVADO DE CONCRETO - MODELO SEXTAVADO, 25 CM X 25 CM, E = 6 CM, RESISTENCIA DE 35 MPA (NBR 9781), COR NATURAL</v>
          </cell>
          <cell r="C583" t="str">
            <v xml:space="preserve">M2    </v>
          </cell>
          <cell r="D583">
            <v>38.369999999999997</v>
          </cell>
        </row>
        <row r="584">
          <cell r="A584">
            <v>712</v>
          </cell>
          <cell r="B584" t="str">
            <v>BLOQUETE/PISO INTERTRAVADO DE CONCRETO - MODELO SEXTAVADO, 25 CM X 25 CM, E = 8 CM, RESISTENCIA DE 35 MPA (NBR 9781), COR NATURAL</v>
          </cell>
          <cell r="C584" t="str">
            <v xml:space="preserve">M2    </v>
          </cell>
          <cell r="D584">
            <v>40</v>
          </cell>
        </row>
        <row r="585">
          <cell r="A585">
            <v>36191</v>
          </cell>
          <cell r="B585" t="str">
            <v>BLOQUETE/PISO INTERTRAVADO DE CONCRETO - MODELO SEXTAVADO, 25 CM X 25 CM, E = 8 CM, RESISTENCIA DE 35 MPA (NBR 9781), COR NATURAL</v>
          </cell>
          <cell r="C585" t="str">
            <v xml:space="preserve">UN    </v>
          </cell>
          <cell r="D585">
            <v>2.79</v>
          </cell>
        </row>
        <row r="586">
          <cell r="A586">
            <v>36169</v>
          </cell>
          <cell r="B586" t="str">
            <v>BLOQUETE/PISO INTERTRAVADO DE CONCRETO - ONDA/16 FACES/UNISTEIN/PAVIS, *22 CM X 11* CM, E = 6 CM, RESISTENCIA DE 35 MPA (NBR 9781), COLORIDO</v>
          </cell>
          <cell r="C586" t="str">
            <v xml:space="preserve">M2    </v>
          </cell>
          <cell r="D586">
            <v>40.86</v>
          </cell>
        </row>
        <row r="587">
          <cell r="A587">
            <v>36172</v>
          </cell>
          <cell r="B587" t="str">
            <v>BLOQUETE/PISO INTERTRAVADO DE CONCRETO - ONDA/16 FACES/UNISTEIN/PAVIS, *22 CM X 11* CM, E = 6 CM, RESISTENCIA DE 35 MPA (NBR 9781), COR NATURAL</v>
          </cell>
          <cell r="C587" t="str">
            <v xml:space="preserve">M2    </v>
          </cell>
          <cell r="D587">
            <v>35.67</v>
          </cell>
        </row>
        <row r="588">
          <cell r="A588">
            <v>36174</v>
          </cell>
          <cell r="B588" t="str">
            <v>BLOQUETE/PISO INTERTRAVADO DE CONCRETO - ONDA/16 FACES/UNISTEIN/PAVIS, *22 CM X 11* CM, E = 8 CM, RESISTENCIA DE 35 MPA (NBR 9781), COLORIDO</v>
          </cell>
          <cell r="C588" t="str">
            <v xml:space="preserve">M2    </v>
          </cell>
          <cell r="D588">
            <v>46.83</v>
          </cell>
        </row>
        <row r="589">
          <cell r="A589">
            <v>36170</v>
          </cell>
          <cell r="B589" t="str">
            <v>BLOQUETE/PISO INTERTRAVADO DE CONCRETO - ONDA/16 FACES/UNISTEIN/PAVIS, *22 CM X 11* CM, E = 8 CM, RESISTENCIA DE 35 MPA (NBR 9781), COR NATURAL</v>
          </cell>
          <cell r="C589" t="str">
            <v xml:space="preserve">M2    </v>
          </cell>
          <cell r="D589">
            <v>40</v>
          </cell>
        </row>
        <row r="590">
          <cell r="A590">
            <v>12614</v>
          </cell>
          <cell r="B590" t="str">
            <v>BOCAL PVC, PARA CALHA PLUVIAL, DIAMETRO DA SAIDA ENTRE 80 E 100 MM, PARA DRENAGEM PREDIAL</v>
          </cell>
          <cell r="C590" t="str">
            <v xml:space="preserve">UN    </v>
          </cell>
          <cell r="D590">
            <v>18.75</v>
          </cell>
        </row>
        <row r="591">
          <cell r="A591">
            <v>6140</v>
          </cell>
          <cell r="B591" t="str">
            <v>BOLSA DE LIGACAO EM PVC FLEXIVEL PARA VASO SANITARIO 1.1/2 " (40 MM)</v>
          </cell>
          <cell r="C591" t="str">
            <v xml:space="preserve">UN    </v>
          </cell>
          <cell r="D591">
            <v>2.12</v>
          </cell>
        </row>
        <row r="592">
          <cell r="A592">
            <v>38399</v>
          </cell>
          <cell r="B592" t="str">
            <v>BOLSA DE LONA PARA FERRAMENTAS *50 X 35 X 25* CM</v>
          </cell>
          <cell r="C592" t="str">
            <v xml:space="preserve">UN    </v>
          </cell>
          <cell r="D592">
            <v>134.69</v>
          </cell>
        </row>
        <row r="593">
          <cell r="A593">
            <v>735</v>
          </cell>
          <cell r="B593" t="str">
            <v>BOMBA CENTRIFUGA  MOTOR ELETRICO TRIFASICO 1,48HP  DIAMETRO DE SUCCAO X ELEVACAO 1" X 1", 4 ESTAGIOS, DIAMETRO DOS ROTORES 3 X 107 MM + 1 X 100 MM, HM/Q: 10 M / 5,3 M3/H A 70 M / 1,8 M3/H</v>
          </cell>
          <cell r="C593" t="str">
            <v xml:space="preserve">UN    </v>
          </cell>
          <cell r="D593">
            <v>1897.02</v>
          </cell>
        </row>
        <row r="594">
          <cell r="A594">
            <v>736</v>
          </cell>
          <cell r="B594" t="str">
            <v>BOMBA CENTRIFUGA  MOTOR ELETRICO TRIFASICO 2,96HP, DIAMETRO DE SUCCAO X ELEVACAO 1 1/2" X 1 1/4", DIAMETRO DO ROTOR 148 MM, HM/Q: 34 M / 14,80 M3/H A 40 M / 8,60 M3/H</v>
          </cell>
          <cell r="C594" t="str">
            <v xml:space="preserve">UN    </v>
          </cell>
          <cell r="D594">
            <v>1595.05</v>
          </cell>
        </row>
        <row r="595">
          <cell r="A595">
            <v>729</v>
          </cell>
          <cell r="B595" t="str">
            <v>BOMBA CENTRIFUGA COM MOTOR ELETRICO MONOFASICO, POTENCIA 0,33 HP,  BOCAIS 1" X 3/4", DIAMETRO DO ROTOR 99 MM, HM/Q = 4 MCA / 8,5 M3/H A 18 MCA / 0,90 M3/H</v>
          </cell>
          <cell r="C595" t="str">
            <v xml:space="preserve">UN    </v>
          </cell>
          <cell r="D595">
            <v>650</v>
          </cell>
        </row>
        <row r="596">
          <cell r="A596">
            <v>39925</v>
          </cell>
          <cell r="B596" t="str">
            <v>BOMBA CENTRIFUGA MONOESTAGIO COM MOTOR ELETRICO MONOFASICO, POTENCIA 15 HP,  DIAMETRO DO ROTOR *173* MM, HM/Q = *30* MCA / *90* M3/H A *45* MCA / *55* M3/H</v>
          </cell>
          <cell r="C596" t="str">
            <v xml:space="preserve">UN    </v>
          </cell>
          <cell r="D596">
            <v>9392.44</v>
          </cell>
        </row>
        <row r="597">
          <cell r="A597">
            <v>731</v>
          </cell>
          <cell r="B597" t="str">
            <v>BOMBA CENTRIFUGA MOTOR ELETRICO MONOFASICO 0,49 HP  BOCAIS 1" X 3/4", DIAMETRO DO ROTOR 110 MM, HM/Q: 6 M / 8,3 M3/H A 20 M / 1,2 M3/H</v>
          </cell>
          <cell r="C597" t="str">
            <v xml:space="preserve">UN    </v>
          </cell>
          <cell r="D597">
            <v>632.61</v>
          </cell>
        </row>
        <row r="598">
          <cell r="A598">
            <v>10575</v>
          </cell>
          <cell r="B598" t="str">
            <v>BOMBA CENTRIFUGA MOTOR ELETRICO MONOFASICO 0,50 CV DIAMETRO DE SUCCAO X ELEVACAO 3/4" X 3/4", MONOESTAGIO, DIAMETRO DOS ROTORES 114 MM, HM/Q: 2 M / 2,99 M3/H A 24 M / 0,71 M3/H</v>
          </cell>
          <cell r="C598" t="str">
            <v xml:space="preserve">UN    </v>
          </cell>
          <cell r="D598">
            <v>987.23</v>
          </cell>
        </row>
        <row r="599">
          <cell r="A599">
            <v>733</v>
          </cell>
          <cell r="B599" t="str">
            <v>BOMBA CENTRIFUGA MOTOR ELETRICO MONOFASICO 0,74HP  DIAMETRO DE SUCCAO X ELEVACAO 1 1/4" X 1", DIAMETRO DO ROTOR 120 MM, HM/Q: 8 M / 7,70 M3/H A 24 M / 2,80 M3/H</v>
          </cell>
          <cell r="C599" t="str">
            <v xml:space="preserve">UN    </v>
          </cell>
          <cell r="D599">
            <v>1080.9000000000001</v>
          </cell>
        </row>
        <row r="600">
          <cell r="A600">
            <v>732</v>
          </cell>
          <cell r="B600" t="str">
            <v>BOMBA CENTRIFUGA MOTOR ELETRICO TRIFASICO 0,99HP  DIAMETRO DE SUCCAO X ELEVACAO 1" X 1", DIAMETRO DO ROTOR 145 MM, HM/Q: 14 M / 8,4 M3/H A 40 M / 0,60 M3/H</v>
          </cell>
          <cell r="C600" t="str">
            <v xml:space="preserve">UN    </v>
          </cell>
          <cell r="D600">
            <v>1066.3699999999999</v>
          </cell>
        </row>
        <row r="601">
          <cell r="A601">
            <v>737</v>
          </cell>
          <cell r="B601" t="str">
            <v>BOMBA CENTRIFUGA MOTOR ELETRICO TRIFASICO 14,8 HP, DIAMETRO DE SUCCAO X ELEVACAO 2 1/2" X 2", DIAMETRO DO ROTOR 195 MM, HM/Q: 62 M / 55,5 M3/H A 80 M / 31,50 M3/H</v>
          </cell>
          <cell r="C601" t="str">
            <v xml:space="preserve">UN    </v>
          </cell>
          <cell r="D601">
            <v>5979.89</v>
          </cell>
        </row>
        <row r="602">
          <cell r="A602">
            <v>738</v>
          </cell>
          <cell r="B602" t="str">
            <v>BOMBA CENTRIFUGA MOTOR ELETRICO TRIFASICO 5HP, DIAMETRO DE SUCCAO X ELEVACAO 2" X 1 1/2", DIAMETRO DO ROTOR 155 MM, HM/Q: 40 M / 20,40 M3/H A 46 M / 9,20 M3/H</v>
          </cell>
          <cell r="C602" t="str">
            <v xml:space="preserve">UN    </v>
          </cell>
          <cell r="D602">
            <v>2772.83</v>
          </cell>
        </row>
        <row r="603">
          <cell r="A603">
            <v>740</v>
          </cell>
          <cell r="B603" t="str">
            <v>BOMBA CENTRIFUGA MOTOR ELETRICO TRIFASICO 9,86 DIAMETRO DE SUCCAO X ELEVACAO 1" X 1", 4 ESTAGIOS, DIAMETRO DOS ROTORES 4 X 146 MM, HM/Q: 85 M / 14,9 M3/H A 140 M / 4,2 M3/H</v>
          </cell>
          <cell r="C603" t="str">
            <v xml:space="preserve">UN    </v>
          </cell>
          <cell r="D603">
            <v>5625.5</v>
          </cell>
        </row>
        <row r="604">
          <cell r="A604">
            <v>734</v>
          </cell>
          <cell r="B604" t="str">
            <v>BOMBA CENTRIFUGA,  MOTOR ELETRICO TRIFASICO 1,48HP  DIAMETRO DE SUCCAO X ELEVACAO 1 1/2" X 1", DIAMETRO DO ROTOR 117 MM, HM/Q: 10 M / 21,9 M3/H A 24 M / 6,1 M3/H</v>
          </cell>
          <cell r="C604" t="str">
            <v xml:space="preserve">UN    </v>
          </cell>
          <cell r="D604">
            <v>1143.1500000000001</v>
          </cell>
        </row>
        <row r="605">
          <cell r="A605">
            <v>39008</v>
          </cell>
          <cell r="B605" t="str">
            <v>BOMBA DE PROJECAO DE CONCRETO SECO, POTENCIA 10 CV, VAZAO 3 M3/H</v>
          </cell>
          <cell r="C605" t="str">
            <v xml:space="preserve">UN    </v>
          </cell>
          <cell r="D605">
            <v>41757.03</v>
          </cell>
        </row>
        <row r="606">
          <cell r="A606">
            <v>39009</v>
          </cell>
          <cell r="B606" t="str">
            <v>BOMBA DE PROJECAO DE CONCRETO SECO, POTENCIA 10 CV, VAZAO 6 M3/H</v>
          </cell>
          <cell r="C606" t="str">
            <v xml:space="preserve">UN    </v>
          </cell>
          <cell r="D606">
            <v>44737.49</v>
          </cell>
        </row>
        <row r="607">
          <cell r="A607">
            <v>10587</v>
          </cell>
          <cell r="B607" t="str">
            <v>BOMBA SUBMERSA PARA POCOS TUBULARES PROFUNDOS DIAMETRO DE 4 POLEGADAS, ELETRICA, MONOFASICA, POTENCIA 0,49 HP, 13 ESTAGIOS, BOCAL DE DESCARGA DIAMETRO DE UMA POLEGADA E MEIA, HM/Q = 18 M / 1,90 M3/H A 85 M / 0,60 M3/H</v>
          </cell>
          <cell r="C607" t="str">
            <v xml:space="preserve">UN    </v>
          </cell>
          <cell r="D607">
            <v>2312.75</v>
          </cell>
        </row>
        <row r="608">
          <cell r="A608">
            <v>759</v>
          </cell>
          <cell r="B608" t="str">
            <v>BOMBA SUBMERSA PARA POCOS TUBULARES PROFUNDOS DIAMETRO DE 4 POLEGADAS, ELETRICA, TRIFASICA, POTENCIA 1,97 HP, 20 ESTAGIOS, BOCAL DE DESCARGA DIAMETRO DE UMA POLEGADA E MEIA, HM/Q = 18 M / 5,40 M3/H A 164 M / 0,80 M3/H</v>
          </cell>
          <cell r="C608" t="str">
            <v xml:space="preserve">UN    </v>
          </cell>
          <cell r="D608">
            <v>3325.27</v>
          </cell>
        </row>
        <row r="609">
          <cell r="A609">
            <v>761</v>
          </cell>
          <cell r="B609" t="str">
            <v>BOMBA SUBMERSA PARA POCOS TUBULARES PROFUNDOS DIAMETRO DE 4 POLEGADAS, ELETRICA, TRIFASICA, POTENCIA 5,42 HP, 15 ESTAGIOS, BOCAL DE DESCARGA DIAMETRO DE 2 POLEGADAS, HM/Q = 18 M / 18,10 M3/H A 121 M / 2,90 M3/H</v>
          </cell>
          <cell r="C609" t="str">
            <v xml:space="preserve">UN    </v>
          </cell>
          <cell r="D609">
            <v>5636.62</v>
          </cell>
        </row>
        <row r="610">
          <cell r="A610">
            <v>750</v>
          </cell>
          <cell r="B610" t="str">
            <v>BOMBA SUBMERSA PARA POCOS TUBULARES PROFUNDOS DIAMETRO DE 4 POLEGADAS, ELETRICA, TRIFASICA, POTENCIA 5,42 HP, 29 ESTAGIOS, BOCAL DE DESCARGA DE UMA POLEGADA E MEIA, HM/Q = 18 M / 8,10 M3/H A 201 M / 3,2 M3/H</v>
          </cell>
          <cell r="C610" t="str">
            <v xml:space="preserve">UN    </v>
          </cell>
          <cell r="D610">
            <v>5351.52</v>
          </cell>
        </row>
        <row r="611">
          <cell r="A611">
            <v>755</v>
          </cell>
          <cell r="B611" t="str">
            <v>BOMBA SUBMERSA PARA POCOS TUBULARES PROFUNDOS DIAMETRO DE 6 POLEGADAS, ELETRICA, TRIFASICA, POTENCIA 27,12 HP, 7 ESTAGIOS, BOCAL DE DESCARGA DIAMETRO DE 4 POLEGADAS, HM/Q = 13,9 M / 90 M3/H A 44,0 M / 25,0 M3/H</v>
          </cell>
          <cell r="C611" t="str">
            <v xml:space="preserve">UN    </v>
          </cell>
          <cell r="D611">
            <v>21960.05</v>
          </cell>
        </row>
        <row r="612">
          <cell r="A612">
            <v>749</v>
          </cell>
          <cell r="B612" t="str">
            <v>BOMBA SUBMERSA PARA POCOS TUBULARES PROFUNDOS DIAMETRO DE 6 POLEGADAS, ELETRICA, TRIFASICA, POTENCIA 3,45 HP, 5 ESTAGIOS, BOCAL DE DESCARGA DIAMETRO DE 2 POLEGADAS, HM/Q = 68,5 M / 6,12 M3/H A 39,5 M / 14,04 M3/H</v>
          </cell>
          <cell r="C612" t="str">
            <v xml:space="preserve">UN    </v>
          </cell>
          <cell r="D612">
            <v>8076.5</v>
          </cell>
        </row>
        <row r="613">
          <cell r="A613">
            <v>756</v>
          </cell>
          <cell r="B613" t="str">
            <v>BOMBA SUBMERSA PARA POCOS TUBULARES PROFUNDOS DIAMETRO DE 6 POLEGADAS, ELETRICA, TRIFASICA, POTENCIA 32 HP, 9 ESTAGIOS, BOCAL DE DESCARGA DIAMETRO DE 4 POLEGADAS, HM/Q = 114,0 M / 13,9 M3/H A 57,0 M / 25,0 M3/H</v>
          </cell>
          <cell r="C613" t="str">
            <v xml:space="preserve">UN    </v>
          </cell>
          <cell r="D613">
            <v>23950.37</v>
          </cell>
        </row>
        <row r="614">
          <cell r="A614">
            <v>757</v>
          </cell>
          <cell r="B614" t="str">
            <v>BOMBA SUBMERSIVEL,  ELETRICA, TRIFASICA, POTENCIA 6 HP, DIAMETRO DO ROTOR 127 MM, BOCAL DE SAIDA DIAMETRO DE 3 POLEGADAS, HM/Q = 7 M / 66,90 M3/H A 26 M / 2,88 M3/H</v>
          </cell>
          <cell r="C614" t="str">
            <v xml:space="preserve">UN    </v>
          </cell>
          <cell r="D614">
            <v>10875</v>
          </cell>
        </row>
        <row r="615">
          <cell r="A615">
            <v>10588</v>
          </cell>
          <cell r="B615" t="str">
            <v>BOMBA SUBMERSIVEL, ELETRICA, TRIFASICA, POTENCIA 0,98 HP, DIAMETRO DO ROTOR 142 MM SEMIABERTO, BOCAL DE SAIDA DIAMETRO DE 2 POLEGADAS, HM/Q = 2 M / 32 M3/H A 8 M / 16 M3/H</v>
          </cell>
          <cell r="C615" t="str">
            <v xml:space="preserve">UN    </v>
          </cell>
          <cell r="D615">
            <v>2400.92</v>
          </cell>
        </row>
        <row r="616">
          <cell r="A616">
            <v>10592</v>
          </cell>
          <cell r="B616" t="str">
            <v>BOMBA SUBMERSIVEL, ELETRICA, TRIFASICA, POTENCIA 0,99 HP, DIAMETRO ROTOR 98 MM SEMIABERTO, BOCAL DE SAIDA DIAMETRO 2 POLEGADAS, HM/Q = 2 M / 28,90 M3/H A 14 M / 7 M3/H</v>
          </cell>
          <cell r="C616" t="str">
            <v xml:space="preserve">UN    </v>
          </cell>
          <cell r="D616">
            <v>2900</v>
          </cell>
        </row>
        <row r="617">
          <cell r="A617">
            <v>10589</v>
          </cell>
          <cell r="B617" t="str">
            <v>BOMBA SUBMERSIVEL, ELETRICA, TRIFASICA, POTENCIA 1,97 HP, DIAMETRO DO ROTOR 144 MM SEMIABERTO, BOCAL DE SAIDA DIAMETRO DE 2 POLEGADAS, HM/Q = 2 M / 26,8 M3/H A 28 M / 4,6 M3/H</v>
          </cell>
          <cell r="C617" t="str">
            <v xml:space="preserve">UN    </v>
          </cell>
          <cell r="D617">
            <v>3895.96</v>
          </cell>
        </row>
        <row r="618">
          <cell r="A618">
            <v>760</v>
          </cell>
          <cell r="B618" t="str">
            <v>BOMBA SUBMERSIVEL, ELETRICA, TRIFASICA, POTENCIA 13 HP, DIAMETRO DO ROTOR 170 MM, BOCAL DE SAIDA DIAMETRO DE 3 POLEGADAS, HM/Q = 11 M / 68,40 M3/H A 72 M / 3,6 M3/H</v>
          </cell>
          <cell r="C618" t="str">
            <v xml:space="preserve">UN    </v>
          </cell>
          <cell r="D618">
            <v>21750</v>
          </cell>
        </row>
        <row r="619">
          <cell r="A619">
            <v>751</v>
          </cell>
          <cell r="B619" t="str">
            <v>BOMBA SUBMERSIVEL, ELETRICA, TRIFASICA, POTENCIA 2,96 HP, DIAMETRO DO ROTOR 144 MM SEMIABERTO, BOCAL DE SAIDA DIAMETRO DE DUAS POLEGADAS, HM/Q = 2 M / 38,8 M3/H A 28 M / 5 M3/H</v>
          </cell>
          <cell r="C619" t="str">
            <v xml:space="preserve">UN    </v>
          </cell>
          <cell r="D619">
            <v>3425.62</v>
          </cell>
        </row>
        <row r="620">
          <cell r="A620">
            <v>754</v>
          </cell>
          <cell r="B620" t="str">
            <v>BOMBA SUBMERSIVEL, ELETRICA, TRIFASICA, POTENCIA 3,75 HP, DIAMETRO DO ROTOR 90 MM SEMIABERTO, BOCAL DE SAIDA DIAMETRO DE 2 POLEGADAS, HM/Q = 5 M / 61,2 M3/H A 25,5 M / 3,6 M3/H</v>
          </cell>
          <cell r="C620" t="str">
            <v xml:space="preserve">UN    </v>
          </cell>
          <cell r="D620">
            <v>5437.5</v>
          </cell>
        </row>
        <row r="621">
          <cell r="A621">
            <v>14013</v>
          </cell>
          <cell r="B621" t="str">
            <v>BOMBA TRIPLEX COM MOTOR A DIESEL, NACIONAL, DIAMETRO DE SUCCAO DE 2 1/2''</v>
          </cell>
          <cell r="C621" t="str">
            <v xml:space="preserve">UN    </v>
          </cell>
          <cell r="D621">
            <v>161589.71</v>
          </cell>
        </row>
        <row r="622">
          <cell r="A622">
            <v>39917</v>
          </cell>
          <cell r="B622" t="str">
            <v>BOMBA TRIPLEX, PARA INJECAO DE CALDA DE CIMENTO, VAZAO MAXIMA DE *100* LITROS/MINUTO, PRESSAO MAXIMA DE *70* BAR, POTENCIA DE 15 CV</v>
          </cell>
          <cell r="C622" t="str">
            <v xml:space="preserve">UN    </v>
          </cell>
          <cell r="D622">
            <v>64141.82</v>
          </cell>
        </row>
        <row r="623">
          <cell r="A623">
            <v>5081</v>
          </cell>
          <cell r="B623" t="str">
            <v>BORBOLETA EM LATAO FUNDIDO CROMADO, PARA TRAVAR JANELA TIPO GUILHOTINA</v>
          </cell>
          <cell r="C623" t="str">
            <v xml:space="preserve">PAR   </v>
          </cell>
          <cell r="D623">
            <v>17.47</v>
          </cell>
        </row>
        <row r="624">
          <cell r="A624">
            <v>38167</v>
          </cell>
          <cell r="B624" t="str">
            <v>BORBOLETA EM ZAMAC CROMADO, PARA TRAVAR JANELA TIPO GUILHOTINA</v>
          </cell>
          <cell r="C624" t="str">
            <v xml:space="preserve">PAR   </v>
          </cell>
          <cell r="D624">
            <v>15.06</v>
          </cell>
        </row>
        <row r="625">
          <cell r="A625">
            <v>36145</v>
          </cell>
          <cell r="B625" t="str">
            <v>BOTA DE PVC PRETA, CANO MEDIO, SEM FORRO</v>
          </cell>
          <cell r="C625" t="str">
            <v xml:space="preserve">PAR   </v>
          </cell>
          <cell r="D625">
            <v>29.95</v>
          </cell>
        </row>
        <row r="626">
          <cell r="A626">
            <v>12893</v>
          </cell>
          <cell r="B626" t="str">
            <v>BOTA DE SEGURANCA COM BIQUEIRA DE ACO E COLARINHO ACOLCHOADO</v>
          </cell>
          <cell r="C626" t="str">
            <v xml:space="preserve">PAR   </v>
          </cell>
          <cell r="D626">
            <v>49.92</v>
          </cell>
        </row>
        <row r="627">
          <cell r="A627">
            <v>11685</v>
          </cell>
          <cell r="B627" t="str">
            <v>BRACO / CANO PARA CHUVEIRO ELETRICO, EM ALUMINIO, 30 CM X 1/2 "</v>
          </cell>
          <cell r="C627" t="str">
            <v xml:space="preserve">UN    </v>
          </cell>
          <cell r="D627">
            <v>19.36</v>
          </cell>
        </row>
        <row r="628">
          <cell r="A628">
            <v>11679</v>
          </cell>
          <cell r="B628" t="str">
            <v>BRACO OU HASTE COM CANOPLA PLASTICA, 1/2 ", PARA CHUVEIRO ELETRICO</v>
          </cell>
          <cell r="C628" t="str">
            <v xml:space="preserve">UN    </v>
          </cell>
          <cell r="D628">
            <v>6.55</v>
          </cell>
        </row>
        <row r="629">
          <cell r="A629">
            <v>11680</v>
          </cell>
          <cell r="B629" t="str">
            <v>BRACO OU HASTE COM CANOPLA PLASTICA, 1/2 ", PARA CHUVEIRO SIMPLES</v>
          </cell>
          <cell r="C629" t="str">
            <v xml:space="preserve">UN    </v>
          </cell>
          <cell r="D629">
            <v>5.4</v>
          </cell>
        </row>
        <row r="630">
          <cell r="A630">
            <v>2512</v>
          </cell>
          <cell r="B630" t="str">
            <v>BRACO P/ LUMINARIA PUBLICA 1 X 1,50M ROMAGNOLE OU EQUIV</v>
          </cell>
          <cell r="C630" t="str">
            <v xml:space="preserve">UN    </v>
          </cell>
          <cell r="D630">
            <v>16.989999999999998</v>
          </cell>
        </row>
        <row r="631">
          <cell r="A631">
            <v>4374</v>
          </cell>
          <cell r="B631" t="str">
            <v>BUCHA DE NYLON SEM ABA S10</v>
          </cell>
          <cell r="C631" t="str">
            <v xml:space="preserve">UN    </v>
          </cell>
          <cell r="D631">
            <v>0.37</v>
          </cell>
        </row>
        <row r="632">
          <cell r="A632">
            <v>7568</v>
          </cell>
          <cell r="B632" t="str">
            <v>BUCHA DE NYLON SEM ABA S10, COM PARAFUSO DE 6,10 X 65 MM EM ACO ZINCADO COM ROSCA SOBERBA, CABECA CHATA E FENDA PHILLIPS</v>
          </cell>
          <cell r="C632" t="str">
            <v xml:space="preserve">UN    </v>
          </cell>
          <cell r="D632">
            <v>0.61</v>
          </cell>
        </row>
        <row r="633">
          <cell r="A633">
            <v>7584</v>
          </cell>
          <cell r="B633" t="str">
            <v>BUCHA DE NYLON SEM ABA S12, COM PARAFUSO DE 5/16" X 80 MM EM ACO ZINCADO COM ROSCA SOBERBA E CABECA SEXTAVADA</v>
          </cell>
          <cell r="C633" t="str">
            <v xml:space="preserve">UN    </v>
          </cell>
          <cell r="D633">
            <v>0.93</v>
          </cell>
        </row>
        <row r="634">
          <cell r="A634">
            <v>11945</v>
          </cell>
          <cell r="B634" t="str">
            <v>BUCHA DE NYLON SEM ABA S4</v>
          </cell>
          <cell r="C634" t="str">
            <v xml:space="preserve">UN    </v>
          </cell>
          <cell r="D634">
            <v>0.06</v>
          </cell>
        </row>
        <row r="635">
          <cell r="A635">
            <v>11946</v>
          </cell>
          <cell r="B635" t="str">
            <v>BUCHA DE NYLON SEM ABA S5</v>
          </cell>
          <cell r="C635" t="str">
            <v xml:space="preserve">UN    </v>
          </cell>
          <cell r="D635">
            <v>0.06</v>
          </cell>
        </row>
        <row r="636">
          <cell r="A636">
            <v>4375</v>
          </cell>
          <cell r="B636" t="str">
            <v>BUCHA DE NYLON SEM ABA S6</v>
          </cell>
          <cell r="C636" t="str">
            <v xml:space="preserve">UN    </v>
          </cell>
          <cell r="D636">
            <v>0.1</v>
          </cell>
        </row>
        <row r="637">
          <cell r="A637">
            <v>11950</v>
          </cell>
          <cell r="B637" t="str">
            <v>BUCHA DE NYLON SEM ABA S6, COM PARAFUSO DE 4,20 X 40 MM EM ACO ZINCADO COM ROSCA SOBERBA, CABECA CHATA E FENDA PHILLIPS</v>
          </cell>
          <cell r="C637" t="str">
            <v xml:space="preserve">UN    </v>
          </cell>
          <cell r="D637">
            <v>0.2</v>
          </cell>
        </row>
        <row r="638">
          <cell r="A638">
            <v>4376</v>
          </cell>
          <cell r="B638" t="str">
            <v>BUCHA DE NYLON SEM ABA S8</v>
          </cell>
          <cell r="C638" t="str">
            <v xml:space="preserve">UN    </v>
          </cell>
          <cell r="D638">
            <v>0.19</v>
          </cell>
        </row>
        <row r="639">
          <cell r="A639">
            <v>7583</v>
          </cell>
          <cell r="B639" t="str">
            <v>BUCHA DE NYLON SEM ABA S8, COM PARAFUSO DE 4,80 X 50 MM EM ACO ZINCADO COM ROSCA SOBERBA, CABECA CHATA E FENDA PHILLIPS</v>
          </cell>
          <cell r="C639" t="str">
            <v xml:space="preserve">UN    </v>
          </cell>
          <cell r="D639">
            <v>0.41</v>
          </cell>
        </row>
        <row r="640">
          <cell r="A640">
            <v>4350</v>
          </cell>
          <cell r="B640" t="str">
            <v>BUCHA DE NYLON, DIAMETRO DO FURO 8 MM, COMPRIMENTO 40 MM, COM PARAFUSO DE ROSCA SOBERBA, CABECA CHATA, FENDA SIMPLES, 4,8 X 50 MM</v>
          </cell>
          <cell r="C640" t="str">
            <v xml:space="preserve">UN    </v>
          </cell>
          <cell r="D640">
            <v>0.33</v>
          </cell>
        </row>
        <row r="641">
          <cell r="A641">
            <v>39886</v>
          </cell>
          <cell r="B641" t="str">
            <v>BUCHA DE REDUCAO DE COBRE (REF 600-2) SEM ANEL DE SOLDA, PONTA X BOLSA, 22 X 15 MM</v>
          </cell>
          <cell r="C641" t="str">
            <v xml:space="preserve">UN    </v>
          </cell>
          <cell r="D641">
            <v>2.86</v>
          </cell>
        </row>
        <row r="642">
          <cell r="A642">
            <v>39887</v>
          </cell>
          <cell r="B642" t="str">
            <v>BUCHA DE REDUCAO DE COBRE (REF 600-2) SEM ANEL DE SOLDA, PONTA X BOLSA, 28 X 22 MM</v>
          </cell>
          <cell r="C642" t="str">
            <v xml:space="preserve">UN    </v>
          </cell>
          <cell r="D642">
            <v>4.29</v>
          </cell>
        </row>
        <row r="643">
          <cell r="A643">
            <v>39888</v>
          </cell>
          <cell r="B643" t="str">
            <v>BUCHA DE REDUCAO DE COBRE (REF 600-2) SEM ANEL DE SOLDA, PONTA X BOLSA, 35 X 28 MM</v>
          </cell>
          <cell r="C643" t="str">
            <v xml:space="preserve">UN    </v>
          </cell>
          <cell r="D643">
            <v>9.83</v>
          </cell>
        </row>
        <row r="644">
          <cell r="A644">
            <v>39890</v>
          </cell>
          <cell r="B644" t="str">
            <v>BUCHA DE REDUCAO DE COBRE (REF 600-2) SEM ANEL DE SOLDA, PONTA X BOLSA, 42 X 35 MM</v>
          </cell>
          <cell r="C644" t="str">
            <v xml:space="preserve">UN    </v>
          </cell>
          <cell r="D644">
            <v>16.77</v>
          </cell>
        </row>
        <row r="645">
          <cell r="A645">
            <v>39891</v>
          </cell>
          <cell r="B645" t="str">
            <v>BUCHA DE REDUCAO DE COBRE (REF 600-2) SEM ANEL DE SOLDA, PONTA X BOLSA, 54 X 42 MM</v>
          </cell>
          <cell r="C645" t="str">
            <v xml:space="preserve">UN    </v>
          </cell>
          <cell r="D645">
            <v>23.65</v>
          </cell>
        </row>
        <row r="646">
          <cell r="A646">
            <v>39892</v>
          </cell>
          <cell r="B646" t="str">
            <v>BUCHA DE REDUCAO DE COBRE (REF 600-2) SEM ANEL DE SOLDA, PONTA X BOLSA, 66 X 54 MM</v>
          </cell>
          <cell r="C646" t="str">
            <v xml:space="preserve">UN    </v>
          </cell>
          <cell r="D646">
            <v>73.73</v>
          </cell>
        </row>
        <row r="647">
          <cell r="A647">
            <v>790</v>
          </cell>
          <cell r="B647" t="str">
            <v>BUCHA DE REDUCAO DE FERRO GALVANIZADO, COM ROSCA BSP, DE 1 1/2" X 1 1/4"</v>
          </cell>
          <cell r="C647" t="str">
            <v xml:space="preserve">UN    </v>
          </cell>
          <cell r="D647">
            <v>12.74</v>
          </cell>
        </row>
        <row r="648">
          <cell r="A648">
            <v>766</v>
          </cell>
          <cell r="B648" t="str">
            <v>BUCHA DE REDUCAO DE FERRO GALVANIZADO, COM ROSCA BSP, DE 1 1/2" X 1/2"</v>
          </cell>
          <cell r="C648" t="str">
            <v xml:space="preserve">UN    </v>
          </cell>
          <cell r="D648">
            <v>12.74</v>
          </cell>
        </row>
        <row r="649">
          <cell r="A649">
            <v>791</v>
          </cell>
          <cell r="B649" t="str">
            <v>BUCHA DE REDUCAO DE FERRO GALVANIZADO, COM ROSCA BSP, DE 1 1/2" X 1"</v>
          </cell>
          <cell r="C649" t="str">
            <v xml:space="preserve">UN    </v>
          </cell>
          <cell r="D649">
            <v>12.74</v>
          </cell>
        </row>
        <row r="650">
          <cell r="A650">
            <v>767</v>
          </cell>
          <cell r="B650" t="str">
            <v>BUCHA DE REDUCAO DE FERRO GALVANIZADO, COM ROSCA BSP, DE 1 1/2" X 3/4"</v>
          </cell>
          <cell r="C650" t="str">
            <v xml:space="preserve">UN    </v>
          </cell>
          <cell r="D650">
            <v>12.74</v>
          </cell>
        </row>
        <row r="651">
          <cell r="A651">
            <v>768</v>
          </cell>
          <cell r="B651" t="str">
            <v>BUCHA DE REDUCAO DE FERRO GALVANIZADO, COM ROSCA BSP, DE 1 1/4" X 1/2"</v>
          </cell>
          <cell r="C651" t="str">
            <v xml:space="preserve">UN    </v>
          </cell>
          <cell r="D651">
            <v>10.01</v>
          </cell>
        </row>
        <row r="652">
          <cell r="A652">
            <v>789</v>
          </cell>
          <cell r="B652" t="str">
            <v>BUCHA DE REDUCAO DE FERRO GALVANIZADO, COM ROSCA BSP, DE 1 1/4" X 1"</v>
          </cell>
          <cell r="C652" t="str">
            <v xml:space="preserve">UN    </v>
          </cell>
          <cell r="D652">
            <v>9.7899999999999991</v>
          </cell>
        </row>
        <row r="653">
          <cell r="A653">
            <v>769</v>
          </cell>
          <cell r="B653" t="str">
            <v>BUCHA DE REDUCAO DE FERRO GALVANIZADO, COM ROSCA BSP, DE 1 1/4" X 3/4"</v>
          </cell>
          <cell r="C653" t="str">
            <v xml:space="preserve">UN    </v>
          </cell>
          <cell r="D653">
            <v>10.01</v>
          </cell>
        </row>
        <row r="654">
          <cell r="A654">
            <v>770</v>
          </cell>
          <cell r="B654" t="str">
            <v>BUCHA DE REDUCAO DE FERRO GALVANIZADO, COM ROSCA BSP, DE 1/2" X 1/4"</v>
          </cell>
          <cell r="C654" t="str">
            <v xml:space="preserve">UN    </v>
          </cell>
          <cell r="D654">
            <v>3.53</v>
          </cell>
        </row>
        <row r="655">
          <cell r="A655">
            <v>12394</v>
          </cell>
          <cell r="B655" t="str">
            <v>BUCHA DE REDUCAO DE FERRO GALVANIZADO, COM ROSCA BSP, DE 1/2" X 3/8"</v>
          </cell>
          <cell r="C655" t="str">
            <v xml:space="preserve">UN    </v>
          </cell>
          <cell r="D655">
            <v>3.53</v>
          </cell>
        </row>
        <row r="656">
          <cell r="A656">
            <v>764</v>
          </cell>
          <cell r="B656" t="str">
            <v>BUCHA DE REDUCAO DE FERRO GALVANIZADO, COM ROSCA BSP, DE 1" X 1/2"</v>
          </cell>
          <cell r="C656" t="str">
            <v xml:space="preserve">UN    </v>
          </cell>
          <cell r="D656">
            <v>6.16</v>
          </cell>
        </row>
        <row r="657">
          <cell r="A657">
            <v>765</v>
          </cell>
          <cell r="B657" t="str">
            <v>BUCHA DE REDUCAO DE FERRO GALVANIZADO, COM ROSCA BSP, DE 1" X 3/4"</v>
          </cell>
          <cell r="C657" t="str">
            <v xml:space="preserve">UN    </v>
          </cell>
          <cell r="D657">
            <v>6.16</v>
          </cell>
        </row>
        <row r="658">
          <cell r="A658">
            <v>787</v>
          </cell>
          <cell r="B658" t="str">
            <v>BUCHA DE REDUCAO DE FERRO GALVANIZADO, COM ROSCA BSP, DE 2 1/2" X 1 1/2"</v>
          </cell>
          <cell r="C658" t="str">
            <v xml:space="preserve">UN    </v>
          </cell>
          <cell r="D658">
            <v>27.51</v>
          </cell>
        </row>
        <row r="659">
          <cell r="A659">
            <v>774</v>
          </cell>
          <cell r="B659" t="str">
            <v>BUCHA DE REDUCAO DE FERRO GALVANIZADO, COM ROSCA BSP, DE 2 1/2" X 1 1/4"</v>
          </cell>
          <cell r="C659" t="str">
            <v xml:space="preserve">UN    </v>
          </cell>
          <cell r="D659">
            <v>27.51</v>
          </cell>
        </row>
        <row r="660">
          <cell r="A660">
            <v>773</v>
          </cell>
          <cell r="B660" t="str">
            <v>BUCHA DE REDUCAO DE FERRO GALVANIZADO, COM ROSCA BSP, DE 2 1/2" X 1"</v>
          </cell>
          <cell r="C660" t="str">
            <v xml:space="preserve">UN    </v>
          </cell>
          <cell r="D660">
            <v>27.51</v>
          </cell>
        </row>
        <row r="661">
          <cell r="A661">
            <v>775</v>
          </cell>
          <cell r="B661" t="str">
            <v>BUCHA DE REDUCAO DE FERRO GALVANIZADO, COM ROSCA BSP, DE 2 1/2" X 2"</v>
          </cell>
          <cell r="C661" t="str">
            <v xml:space="preserve">UN    </v>
          </cell>
          <cell r="D661">
            <v>27.51</v>
          </cell>
        </row>
        <row r="662">
          <cell r="A662">
            <v>788</v>
          </cell>
          <cell r="B662" t="str">
            <v>BUCHA DE REDUCAO DE FERRO GALVANIZADO, COM ROSCA BSP, DE 2" X 1 1/2"</v>
          </cell>
          <cell r="C662" t="str">
            <v xml:space="preserve">UN    </v>
          </cell>
          <cell r="D662">
            <v>17.100000000000001</v>
          </cell>
        </row>
        <row r="663">
          <cell r="A663">
            <v>772</v>
          </cell>
          <cell r="B663" t="str">
            <v>BUCHA DE REDUCAO DE FERRO GALVANIZADO, COM ROSCA BSP, DE 2" X 1 1/4"</v>
          </cell>
          <cell r="C663" t="str">
            <v xml:space="preserve">UN    </v>
          </cell>
          <cell r="D663">
            <v>17.100000000000001</v>
          </cell>
        </row>
        <row r="664">
          <cell r="A664">
            <v>771</v>
          </cell>
          <cell r="B664" t="str">
            <v>BUCHA DE REDUCAO DE FERRO GALVANIZADO, COM ROSCA BSP, DE 2" X 1"</v>
          </cell>
          <cell r="C664" t="str">
            <v xml:space="preserve">UN    </v>
          </cell>
          <cell r="D664">
            <v>17.100000000000001</v>
          </cell>
        </row>
        <row r="665">
          <cell r="A665">
            <v>779</v>
          </cell>
          <cell r="B665" t="str">
            <v>BUCHA DE REDUCAO DE FERRO GALVANIZADO, COM ROSCA BSP, DE 3/4" X 1/2"</v>
          </cell>
          <cell r="C665" t="str">
            <v xml:space="preserve">UN    </v>
          </cell>
          <cell r="D665">
            <v>4.25</v>
          </cell>
        </row>
        <row r="666">
          <cell r="A666">
            <v>776</v>
          </cell>
          <cell r="B666" t="str">
            <v>BUCHA DE REDUCAO DE FERRO GALVANIZADO, COM ROSCA BSP, DE 3" X 1 1/2"</v>
          </cell>
          <cell r="C666" t="str">
            <v xml:space="preserve">UN    </v>
          </cell>
          <cell r="D666">
            <v>40.56</v>
          </cell>
        </row>
        <row r="667">
          <cell r="A667">
            <v>777</v>
          </cell>
          <cell r="B667" t="str">
            <v>BUCHA DE REDUCAO DE FERRO GALVANIZADO, COM ROSCA BSP, DE 3" X 1 1/4"</v>
          </cell>
          <cell r="C667" t="str">
            <v xml:space="preserve">UN    </v>
          </cell>
          <cell r="D667">
            <v>39.43</v>
          </cell>
        </row>
        <row r="668">
          <cell r="A668">
            <v>780</v>
          </cell>
          <cell r="B668" t="str">
            <v>BUCHA DE REDUCAO DE FERRO GALVANIZADO, COM ROSCA BSP, DE 3" X 2 1/2"</v>
          </cell>
          <cell r="C668" t="str">
            <v xml:space="preserve">UN    </v>
          </cell>
          <cell r="D668">
            <v>39.630000000000003</v>
          </cell>
        </row>
        <row r="669">
          <cell r="A669">
            <v>778</v>
          </cell>
          <cell r="B669" t="str">
            <v>BUCHA DE REDUCAO DE FERRO GALVANIZADO, COM ROSCA BSP, DE 3" X 2"</v>
          </cell>
          <cell r="C669" t="str">
            <v xml:space="preserve">UN    </v>
          </cell>
          <cell r="D669">
            <v>40.56</v>
          </cell>
        </row>
        <row r="670">
          <cell r="A670">
            <v>781</v>
          </cell>
          <cell r="B670" t="str">
            <v>BUCHA DE REDUCAO DE FERRO GALVANIZADO, COM ROSCA BSP, DE 4" X 2 1/2"</v>
          </cell>
          <cell r="C670" t="str">
            <v xml:space="preserve">UN    </v>
          </cell>
          <cell r="D670">
            <v>74.94</v>
          </cell>
        </row>
        <row r="671">
          <cell r="A671">
            <v>786</v>
          </cell>
          <cell r="B671" t="str">
            <v>BUCHA DE REDUCAO DE FERRO GALVANIZADO, COM ROSCA BSP, DE 4" X 2"</v>
          </cell>
          <cell r="C671" t="str">
            <v xml:space="preserve">UN    </v>
          </cell>
          <cell r="D671">
            <v>74.94</v>
          </cell>
        </row>
        <row r="672">
          <cell r="A672">
            <v>782</v>
          </cell>
          <cell r="B672" t="str">
            <v>BUCHA DE REDUCAO DE FERRO GALVANIZADO, COM ROSCA BSP, DE 4" X 3"</v>
          </cell>
          <cell r="C672" t="str">
            <v xml:space="preserve">UN    </v>
          </cell>
          <cell r="D672">
            <v>74.94</v>
          </cell>
        </row>
        <row r="673">
          <cell r="A673">
            <v>783</v>
          </cell>
          <cell r="B673" t="str">
            <v>BUCHA DE REDUCAO DE FERRO GALVANIZADO, COM ROSCA BSP, DE 5" X 4"</v>
          </cell>
          <cell r="C673" t="str">
            <v xml:space="preserve">UN    </v>
          </cell>
          <cell r="D673">
            <v>205.12</v>
          </cell>
        </row>
        <row r="674">
          <cell r="A674">
            <v>785</v>
          </cell>
          <cell r="B674" t="str">
            <v>BUCHA DE REDUCAO DE FERRO GALVANIZADO, COM ROSCA BSP, DE 6" X 4"</v>
          </cell>
          <cell r="C674" t="str">
            <v xml:space="preserve">UN    </v>
          </cell>
          <cell r="D674">
            <v>216.73</v>
          </cell>
        </row>
        <row r="675">
          <cell r="A675">
            <v>784</v>
          </cell>
          <cell r="B675" t="str">
            <v>BUCHA DE REDUCAO DE FERRO GALVANIZADO, COM ROSCA BSP, DE 6" X 5"</v>
          </cell>
          <cell r="C675" t="str">
            <v xml:space="preserve">UN    </v>
          </cell>
          <cell r="D675">
            <v>232.49</v>
          </cell>
        </row>
        <row r="676">
          <cell r="A676">
            <v>831</v>
          </cell>
          <cell r="B676" t="str">
            <v>BUCHA DE REDUCAO DE PVC, SOLDAVEL, CURTA, COM 110 X 85 MM, PARA AGUA FRIA PREDIAL</v>
          </cell>
          <cell r="C676" t="str">
            <v xml:space="preserve">UN    </v>
          </cell>
          <cell r="D676">
            <v>78.03</v>
          </cell>
        </row>
        <row r="677">
          <cell r="A677">
            <v>828</v>
          </cell>
          <cell r="B677" t="str">
            <v>BUCHA DE REDUCAO DE PVC, SOLDAVEL, CURTA, COM 25 X 20 MM, PARA AGUA FRIA PREDIAL</v>
          </cell>
          <cell r="C677" t="str">
            <v xml:space="preserve">UN    </v>
          </cell>
          <cell r="D677">
            <v>0.56999999999999995</v>
          </cell>
        </row>
        <row r="678">
          <cell r="A678">
            <v>829</v>
          </cell>
          <cell r="B678" t="str">
            <v>BUCHA DE REDUCAO DE PVC, SOLDAVEL, CURTA, COM 32 X 25 MM, PARA AGUA FRIA PREDIAL</v>
          </cell>
          <cell r="C678" t="str">
            <v xml:space="preserve">UN    </v>
          </cell>
          <cell r="D678">
            <v>1.1000000000000001</v>
          </cell>
        </row>
        <row r="679">
          <cell r="A679">
            <v>812</v>
          </cell>
          <cell r="B679" t="str">
            <v>BUCHA DE REDUCAO DE PVC, SOLDAVEL, CURTA, COM 40 X 32 MM, PARA AGUA FRIA PREDIAL</v>
          </cell>
          <cell r="C679" t="str">
            <v xml:space="preserve">UN    </v>
          </cell>
          <cell r="D679">
            <v>2.3199999999999998</v>
          </cell>
        </row>
        <row r="680">
          <cell r="A680">
            <v>819</v>
          </cell>
          <cell r="B680" t="str">
            <v>BUCHA DE REDUCAO DE PVC, SOLDAVEL, CURTA, COM 50 X 40 MM, PARA AGUA FRIA PREDIAL</v>
          </cell>
          <cell r="C680" t="str">
            <v xml:space="preserve">UN    </v>
          </cell>
          <cell r="D680">
            <v>4.1100000000000003</v>
          </cell>
        </row>
        <row r="681">
          <cell r="A681">
            <v>818</v>
          </cell>
          <cell r="B681" t="str">
            <v>BUCHA DE REDUCAO DE PVC, SOLDAVEL, CURTA, COM 60 X 50 MM, PARA AGUA FRIA PREDIAL</v>
          </cell>
          <cell r="C681" t="str">
            <v xml:space="preserve">UN    </v>
          </cell>
          <cell r="D681">
            <v>7.7</v>
          </cell>
        </row>
        <row r="682">
          <cell r="A682">
            <v>823</v>
          </cell>
          <cell r="B682" t="str">
            <v>BUCHA DE REDUCAO DE PVC, SOLDAVEL, CURTA, COM 75 X 60 MM, PARA AGUA FRIA PREDIAL</v>
          </cell>
          <cell r="C682" t="str">
            <v xml:space="preserve">UN    </v>
          </cell>
          <cell r="D682">
            <v>19.010000000000002</v>
          </cell>
        </row>
        <row r="683">
          <cell r="A683">
            <v>830</v>
          </cell>
          <cell r="B683" t="str">
            <v>BUCHA DE REDUCAO DE PVC, SOLDAVEL, CURTA, COM 85 X 75 MM, PARA AGUA FRIA PREDIAL</v>
          </cell>
          <cell r="C683" t="str">
            <v xml:space="preserve">UN    </v>
          </cell>
          <cell r="D683">
            <v>15.35</v>
          </cell>
        </row>
        <row r="684">
          <cell r="A684">
            <v>826</v>
          </cell>
          <cell r="B684" t="str">
            <v>BUCHA DE REDUCAO DE PVC, SOLDAVEL, LONGA, COM 110 X 60 MM, PARA AGUA FRIA PREDIAL</v>
          </cell>
          <cell r="C684" t="str">
            <v xml:space="preserve">UN    </v>
          </cell>
          <cell r="D684">
            <v>45.68</v>
          </cell>
        </row>
        <row r="685">
          <cell r="A685">
            <v>827</v>
          </cell>
          <cell r="B685" t="str">
            <v>BUCHA DE REDUCAO DE PVC, SOLDAVEL, LONGA, COM 110 X 75 MM, PARA AGUA FRIA PREDIAL</v>
          </cell>
          <cell r="C685" t="str">
            <v xml:space="preserve">UN    </v>
          </cell>
          <cell r="D685">
            <v>38.520000000000003</v>
          </cell>
        </row>
        <row r="686">
          <cell r="A686">
            <v>832</v>
          </cell>
          <cell r="B686" t="str">
            <v>BUCHA DE REDUCAO DE PVC, SOLDAVEL, LONGA, COM 32 X 20 MM, PARA AGUA FRIA PREDIAL</v>
          </cell>
          <cell r="C686" t="str">
            <v xml:space="preserve">UN    </v>
          </cell>
          <cell r="D686">
            <v>2.46</v>
          </cell>
        </row>
        <row r="687">
          <cell r="A687">
            <v>833</v>
          </cell>
          <cell r="B687" t="str">
            <v>BUCHA DE REDUCAO DE PVC, SOLDAVEL, LONGA, COM 40 X 20 MM, PARA AGUA FRIA PREDIAL</v>
          </cell>
          <cell r="C687" t="str">
            <v xml:space="preserve">UN    </v>
          </cell>
          <cell r="D687">
            <v>3.6</v>
          </cell>
        </row>
        <row r="688">
          <cell r="A688">
            <v>834</v>
          </cell>
          <cell r="B688" t="str">
            <v>BUCHA DE REDUCAO DE PVC, SOLDAVEL, LONGA, COM 40 X 25 MM, PARA AGUA FRIA PREDIAL</v>
          </cell>
          <cell r="C688" t="str">
            <v xml:space="preserve">UN    </v>
          </cell>
          <cell r="D688">
            <v>3.98</v>
          </cell>
        </row>
        <row r="689">
          <cell r="A689">
            <v>825</v>
          </cell>
          <cell r="B689" t="str">
            <v>BUCHA DE REDUCAO DE PVC, SOLDAVEL, LONGA, COM 50 X 20 MM, PARA AGUA FRIA PREDIAL</v>
          </cell>
          <cell r="C689" t="str">
            <v xml:space="preserve">UN    </v>
          </cell>
          <cell r="D689">
            <v>4.26</v>
          </cell>
        </row>
        <row r="690">
          <cell r="A690">
            <v>813</v>
          </cell>
          <cell r="B690" t="str">
            <v>BUCHA DE REDUCAO DE PVC, SOLDAVEL, LONGA, COM 50 X 25 MM, PARA AGUA FRIA PREDIAL</v>
          </cell>
          <cell r="C690" t="str">
            <v xml:space="preserve">UN    </v>
          </cell>
          <cell r="D690">
            <v>5.21</v>
          </cell>
        </row>
        <row r="691">
          <cell r="A691">
            <v>820</v>
          </cell>
          <cell r="B691" t="str">
            <v>BUCHA DE REDUCAO DE PVC, SOLDAVEL, LONGA, COM 50 X 32 MM, PARA AGUA FRIA PREDIAL</v>
          </cell>
          <cell r="C691" t="str">
            <v xml:space="preserve">UN    </v>
          </cell>
          <cell r="D691">
            <v>5.69</v>
          </cell>
        </row>
        <row r="692">
          <cell r="A692">
            <v>816</v>
          </cell>
          <cell r="B692" t="str">
            <v>BUCHA DE REDUCAO DE PVC, SOLDAVEL, LONGA, COM 60 X 25 MM, PARA AGUA FRIA PREDIAL</v>
          </cell>
          <cell r="C692" t="str">
            <v xml:space="preserve">UN    </v>
          </cell>
          <cell r="D692">
            <v>9.75</v>
          </cell>
        </row>
        <row r="693">
          <cell r="A693">
            <v>814</v>
          </cell>
          <cell r="B693" t="str">
            <v>BUCHA DE REDUCAO DE PVC, SOLDAVEL, LONGA, COM 60 X 32 MM, PARA AGUA FRIA PREDIAL</v>
          </cell>
          <cell r="C693" t="str">
            <v xml:space="preserve">UN    </v>
          </cell>
          <cell r="D693">
            <v>12.15</v>
          </cell>
        </row>
        <row r="694">
          <cell r="A694">
            <v>815</v>
          </cell>
          <cell r="B694" t="str">
            <v>BUCHA DE REDUCAO DE PVC, SOLDAVEL, LONGA, COM 60 X 40 MM, PARA AGUA FRIA PREDIAL</v>
          </cell>
          <cell r="C694" t="str">
            <v xml:space="preserve">UN    </v>
          </cell>
          <cell r="D694">
            <v>12.47</v>
          </cell>
        </row>
        <row r="695">
          <cell r="A695">
            <v>822</v>
          </cell>
          <cell r="B695" t="str">
            <v>BUCHA DE REDUCAO DE PVC, SOLDAVEL, LONGA, COM 60 X 50 MM, PARA AGUA FRIA PREDIAL</v>
          </cell>
          <cell r="C695" t="str">
            <v xml:space="preserve">UN    </v>
          </cell>
          <cell r="D695">
            <v>14.43</v>
          </cell>
        </row>
        <row r="696">
          <cell r="A696">
            <v>821</v>
          </cell>
          <cell r="B696" t="str">
            <v>BUCHA DE REDUCAO DE PVC, SOLDAVEL, LONGA, COM 75 X 50 MM, PARA AGUA FRIA PREDIAL</v>
          </cell>
          <cell r="C696" t="str">
            <v xml:space="preserve">UN    </v>
          </cell>
          <cell r="D696">
            <v>17.27</v>
          </cell>
        </row>
        <row r="697">
          <cell r="A697">
            <v>817</v>
          </cell>
          <cell r="B697" t="str">
            <v>BUCHA DE REDUCAO DE PVC, SOLDAVEL, LONGA, COM 85 X 60 MM, PARA AGUA FRIA PREDIAL</v>
          </cell>
          <cell r="C697" t="str">
            <v xml:space="preserve">UN    </v>
          </cell>
          <cell r="D697">
            <v>23.6</v>
          </cell>
        </row>
        <row r="698">
          <cell r="A698">
            <v>20086</v>
          </cell>
          <cell r="B698" t="str">
            <v>BUCHA DE REDUCAO DE PVC, SOLDAVEL, LONGA, 50 X 40 MM, PARA ESGOTO PREDIAL</v>
          </cell>
          <cell r="C698" t="str">
            <v xml:space="preserve">UN    </v>
          </cell>
          <cell r="D698">
            <v>3.25</v>
          </cell>
        </row>
        <row r="699">
          <cell r="A699">
            <v>39191</v>
          </cell>
          <cell r="B699" t="str">
            <v>BUCHA DE REDUCAO EM ALUMINIO, COM ROSCA, DE 1 1/2" X 1 1/4", PARA ELETRODUTO</v>
          </cell>
          <cell r="C699" t="str">
            <v xml:space="preserve">UN    </v>
          </cell>
          <cell r="D699">
            <v>12.41</v>
          </cell>
        </row>
        <row r="700">
          <cell r="A700">
            <v>39190</v>
          </cell>
          <cell r="B700" t="str">
            <v>BUCHA DE REDUCAO EM ALUMINIO, COM ROSCA, DE 1 1/2" X 1", PARA ELETRODUTO</v>
          </cell>
          <cell r="C700" t="str">
            <v xml:space="preserve">UN    </v>
          </cell>
          <cell r="D700">
            <v>12.96</v>
          </cell>
        </row>
        <row r="701">
          <cell r="A701">
            <v>39189</v>
          </cell>
          <cell r="B701" t="str">
            <v>BUCHA DE REDUCAO EM ALUMINIO, COM ROSCA, DE 1 1/2" X 3/4", PARA ELETRODUTO</v>
          </cell>
          <cell r="C701" t="str">
            <v xml:space="preserve">UN    </v>
          </cell>
          <cell r="D701">
            <v>13.72</v>
          </cell>
        </row>
        <row r="702">
          <cell r="A702">
            <v>39186</v>
          </cell>
          <cell r="B702" t="str">
            <v>BUCHA DE REDUCAO EM ALUMINIO, COM ROSCA, DE 1 1/4" X 1/2", PARA ELETRODUTO</v>
          </cell>
          <cell r="C702" t="str">
            <v xml:space="preserve">UN    </v>
          </cell>
          <cell r="D702">
            <v>12.27</v>
          </cell>
        </row>
        <row r="703">
          <cell r="A703">
            <v>39188</v>
          </cell>
          <cell r="B703" t="str">
            <v>BUCHA DE REDUCAO EM ALUMINIO, COM ROSCA, DE 1 1/4" X 1", PARA ELETRODUTO</v>
          </cell>
          <cell r="C703" t="str">
            <v xml:space="preserve">UN    </v>
          </cell>
          <cell r="D703">
            <v>10.1</v>
          </cell>
        </row>
        <row r="704">
          <cell r="A704">
            <v>39187</v>
          </cell>
          <cell r="B704" t="str">
            <v>BUCHA DE REDUCAO EM ALUMINIO, COM ROSCA, DE 1 1/4" X 3/4", PARA ELETRODUTO</v>
          </cell>
          <cell r="C704" t="str">
            <v xml:space="preserve">UN    </v>
          </cell>
          <cell r="D704">
            <v>10.58</v>
          </cell>
        </row>
        <row r="705">
          <cell r="A705">
            <v>39184</v>
          </cell>
          <cell r="B705" t="str">
            <v>BUCHA DE REDUCAO EM ALUMINIO, COM ROSCA, DE 1" X 1/2", PARA ELETRODUTO</v>
          </cell>
          <cell r="C705" t="str">
            <v xml:space="preserve">UN    </v>
          </cell>
          <cell r="D705">
            <v>3.98</v>
          </cell>
        </row>
        <row r="706">
          <cell r="A706">
            <v>39185</v>
          </cell>
          <cell r="B706" t="str">
            <v>BUCHA DE REDUCAO EM ALUMINIO, COM ROSCA, DE 1" X 3/4", PARA ELETRODUTO</v>
          </cell>
          <cell r="C706" t="str">
            <v xml:space="preserve">UN    </v>
          </cell>
          <cell r="D706">
            <v>3.63</v>
          </cell>
        </row>
        <row r="707">
          <cell r="A707">
            <v>39198</v>
          </cell>
          <cell r="B707" t="str">
            <v>BUCHA DE REDUCAO EM ALUMINIO, COM ROSCA, DE 2 1/2" X 1 1/2", PARA ELETRODUTO</v>
          </cell>
          <cell r="C707" t="str">
            <v xml:space="preserve">UN    </v>
          </cell>
          <cell r="D707">
            <v>40.71</v>
          </cell>
        </row>
        <row r="708">
          <cell r="A708">
            <v>39197</v>
          </cell>
          <cell r="B708" t="str">
            <v>BUCHA DE REDUCAO EM ALUMINIO, COM ROSCA, DE 2 1/2" X 1 1/4", PARA ELETRODUTO</v>
          </cell>
          <cell r="C708" t="str">
            <v xml:space="preserve">UN    </v>
          </cell>
          <cell r="D708">
            <v>42.53</v>
          </cell>
        </row>
        <row r="709">
          <cell r="A709">
            <v>39196</v>
          </cell>
          <cell r="B709" t="str">
            <v>BUCHA DE REDUCAO EM ALUMINIO, COM ROSCA, DE 2 1/2" X 1", PARA ELETRODUTO</v>
          </cell>
          <cell r="C709" t="str">
            <v xml:space="preserve">UN    </v>
          </cell>
          <cell r="D709">
            <v>43.86</v>
          </cell>
        </row>
        <row r="710">
          <cell r="A710">
            <v>39199</v>
          </cell>
          <cell r="B710" t="str">
            <v>BUCHA DE REDUCAO EM ALUMINIO, COM ROSCA, DE 2 1/2" X 2", PARA ELETRODUTO</v>
          </cell>
          <cell r="C710" t="str">
            <v xml:space="preserve">UN    </v>
          </cell>
          <cell r="D710">
            <v>39.18</v>
          </cell>
        </row>
        <row r="711">
          <cell r="A711">
            <v>39195</v>
          </cell>
          <cell r="B711" t="str">
            <v>BUCHA DE REDUCAO EM ALUMINIO, COM ROSCA, DE 2" X 1 1/2", PARA ELETRODUTO</v>
          </cell>
          <cell r="C711" t="str">
            <v xml:space="preserve">UN    </v>
          </cell>
          <cell r="D711">
            <v>22.61</v>
          </cell>
        </row>
        <row r="712">
          <cell r="A712">
            <v>39194</v>
          </cell>
          <cell r="B712" t="str">
            <v>BUCHA DE REDUCAO EM ALUMINIO, COM ROSCA, DE 2" X 1 1/4", PARA ELETRODUTO</v>
          </cell>
          <cell r="C712" t="str">
            <v xml:space="preserve">UN    </v>
          </cell>
          <cell r="D712">
            <v>24.2</v>
          </cell>
        </row>
        <row r="713">
          <cell r="A713">
            <v>39193</v>
          </cell>
          <cell r="B713" t="str">
            <v>BUCHA DE REDUCAO EM ALUMINIO, COM ROSCA, DE 2" X 1", PARA ELETRODUTO</v>
          </cell>
          <cell r="C713" t="str">
            <v xml:space="preserve">UN    </v>
          </cell>
          <cell r="D713">
            <v>26.52</v>
          </cell>
        </row>
        <row r="714">
          <cell r="A714">
            <v>39192</v>
          </cell>
          <cell r="B714" t="str">
            <v>BUCHA DE REDUCAO EM ALUMINIO, COM ROSCA, DE 2" X 3/4", PARA ELETRODUTO</v>
          </cell>
          <cell r="C714" t="str">
            <v xml:space="preserve">UN    </v>
          </cell>
          <cell r="D714">
            <v>27.59</v>
          </cell>
        </row>
        <row r="715">
          <cell r="A715">
            <v>39920</v>
          </cell>
          <cell r="B715" t="str">
            <v>BUCHA DE REDUCAO EM ALUMINIO, COM ROSCA, DE 3/4" X 1/2",  PARA ELETRODUTO</v>
          </cell>
          <cell r="C715" t="str">
            <v xml:space="preserve">UN    </v>
          </cell>
          <cell r="D715">
            <v>3.34</v>
          </cell>
        </row>
        <row r="716">
          <cell r="A716">
            <v>39201</v>
          </cell>
          <cell r="B716" t="str">
            <v>BUCHA DE REDUCAO EM ALUMINIO, COM ROSCA, DE 3" X 1 1/2", PARA ELETRODUTO</v>
          </cell>
          <cell r="C716" t="str">
            <v xml:space="preserve">UN    </v>
          </cell>
          <cell r="D716">
            <v>48.67</v>
          </cell>
        </row>
        <row r="717">
          <cell r="A717">
            <v>39200</v>
          </cell>
          <cell r="B717" t="str">
            <v>BUCHA DE REDUCAO EM ALUMINIO, COM ROSCA, DE 3" X 1 1/4", PARA ELETRODUTO</v>
          </cell>
          <cell r="C717" t="str">
            <v xml:space="preserve">UN    </v>
          </cell>
          <cell r="D717">
            <v>49.07</v>
          </cell>
        </row>
        <row r="718">
          <cell r="A718">
            <v>39203</v>
          </cell>
          <cell r="B718" t="str">
            <v>BUCHA DE REDUCAO EM ALUMINIO, COM ROSCA, DE 3" X 2 1/2", PARA ELETRODUTO</v>
          </cell>
          <cell r="C718" t="str">
            <v xml:space="preserve">UN    </v>
          </cell>
          <cell r="D718">
            <v>39.619999999999997</v>
          </cell>
        </row>
        <row r="719">
          <cell r="A719">
            <v>39202</v>
          </cell>
          <cell r="B719" t="str">
            <v>BUCHA DE REDUCAO EM ALUMINIO, COM ROSCA, DE 3" X 2", PARA ELETRODUTO</v>
          </cell>
          <cell r="C719" t="str">
            <v xml:space="preserve">UN    </v>
          </cell>
          <cell r="D719">
            <v>46.54</v>
          </cell>
        </row>
        <row r="720">
          <cell r="A720">
            <v>39205</v>
          </cell>
          <cell r="B720" t="str">
            <v>BUCHA DE REDUCAO EM ALUMINIO, COM ROSCA, DE 4" X 2 1/2", PARA ELETRODUTO</v>
          </cell>
          <cell r="C720" t="str">
            <v xml:space="preserve">UN    </v>
          </cell>
          <cell r="D720">
            <v>77.650000000000006</v>
          </cell>
        </row>
        <row r="721">
          <cell r="A721">
            <v>39204</v>
          </cell>
          <cell r="B721" t="str">
            <v>BUCHA DE REDUCAO EM ALUMINIO, COM ROSCA, DE 4" X 2", PARA ELETRODUTO</v>
          </cell>
          <cell r="C721" t="str">
            <v xml:space="preserve">UN    </v>
          </cell>
          <cell r="D721">
            <v>79.52</v>
          </cell>
        </row>
        <row r="722">
          <cell r="A722">
            <v>39206</v>
          </cell>
          <cell r="B722" t="str">
            <v>BUCHA DE REDUCAO EM ALUMINIO, COM ROSCA, DE 4" X 3", PARA ELETRODUTO</v>
          </cell>
          <cell r="C722" t="str">
            <v xml:space="preserve">UN    </v>
          </cell>
          <cell r="D722">
            <v>75.45</v>
          </cell>
        </row>
        <row r="723">
          <cell r="A723">
            <v>797</v>
          </cell>
          <cell r="B723" t="str">
            <v>BUCHA DE REDUCAO PVC ROSCAVEL 1 1/2" X 1"</v>
          </cell>
          <cell r="C723" t="str">
            <v xml:space="preserve">UN    </v>
          </cell>
          <cell r="D723">
            <v>5.36</v>
          </cell>
        </row>
        <row r="724">
          <cell r="A724">
            <v>798</v>
          </cell>
          <cell r="B724" t="str">
            <v>BUCHA DE REDUCAO PVC ROSCAVEL 3/4" X 1/2"</v>
          </cell>
          <cell r="C724" t="str">
            <v xml:space="preserve">UN    </v>
          </cell>
          <cell r="D724">
            <v>0.78</v>
          </cell>
        </row>
        <row r="725">
          <cell r="A725">
            <v>796</v>
          </cell>
          <cell r="B725" t="str">
            <v>BUCHA DE REDUCAO PVC ROSCAVEL, 1 1/2" X 3/4"</v>
          </cell>
          <cell r="C725" t="str">
            <v xml:space="preserve">UN    </v>
          </cell>
          <cell r="D725">
            <v>5.28</v>
          </cell>
        </row>
        <row r="726">
          <cell r="A726">
            <v>799</v>
          </cell>
          <cell r="B726" t="str">
            <v>BUCHA DE REDUCAO PVC ROSCAVEL, 1" X 1/2"</v>
          </cell>
          <cell r="C726" t="str">
            <v xml:space="preserve">UN    </v>
          </cell>
          <cell r="D726">
            <v>2.42</v>
          </cell>
        </row>
        <row r="727">
          <cell r="A727">
            <v>792</v>
          </cell>
          <cell r="B727" t="str">
            <v>BUCHA DE REDUCAO PVC ROSCAVEL, 1" X 3/4"</v>
          </cell>
          <cell r="C727" t="str">
            <v xml:space="preserve">UN    </v>
          </cell>
          <cell r="D727">
            <v>2.2999999999999998</v>
          </cell>
        </row>
        <row r="728">
          <cell r="A728">
            <v>804</v>
          </cell>
          <cell r="B728" t="str">
            <v>BUCHA DE REDUCAO PVC, ROSCAVEL,  2"  X 1 1/2 "</v>
          </cell>
          <cell r="C728" t="str">
            <v xml:space="preserve">UN    </v>
          </cell>
          <cell r="D728">
            <v>9</v>
          </cell>
        </row>
        <row r="729">
          <cell r="A729">
            <v>793</v>
          </cell>
          <cell r="B729" t="str">
            <v>BUCHA DE REDUCAO PVC, ROSCAVEL, 1 1/2"  X1 1/4 "</v>
          </cell>
          <cell r="C729" t="str">
            <v xml:space="preserve">UN    </v>
          </cell>
          <cell r="D729">
            <v>4.45</v>
          </cell>
        </row>
        <row r="730">
          <cell r="A730">
            <v>801</v>
          </cell>
          <cell r="B730" t="str">
            <v>BUCHA DE REDUCAO PVC, ROSCAVEL, 1 1/4"  X 3/4 "</v>
          </cell>
          <cell r="C730" t="str">
            <v xml:space="preserve">UN    </v>
          </cell>
          <cell r="D730">
            <v>3.01</v>
          </cell>
        </row>
        <row r="731">
          <cell r="A731">
            <v>794</v>
          </cell>
          <cell r="B731" t="str">
            <v>BUCHA DE REDUCAO PVC, ROSCAVEL, 1 1/4" X 1 "</v>
          </cell>
          <cell r="C731" t="str">
            <v xml:space="preserve">UN    </v>
          </cell>
          <cell r="D731">
            <v>3.15</v>
          </cell>
        </row>
        <row r="732">
          <cell r="A732">
            <v>802</v>
          </cell>
          <cell r="B732" t="str">
            <v>BUCHA DE REDUCAO PVC, ROSCAVEL, 2"  X 1 "</v>
          </cell>
          <cell r="C732" t="str">
            <v xml:space="preserve">UN    </v>
          </cell>
          <cell r="D732">
            <v>9.5</v>
          </cell>
        </row>
        <row r="733">
          <cell r="A733">
            <v>803</v>
          </cell>
          <cell r="B733" t="str">
            <v>BUCHA DE REDUCAO PVC, ROSCAVEL, 2"  X 1 1/4 "</v>
          </cell>
          <cell r="C733" t="str">
            <v xml:space="preserve">UN    </v>
          </cell>
          <cell r="D733">
            <v>9.9</v>
          </cell>
        </row>
        <row r="734">
          <cell r="A734">
            <v>38001</v>
          </cell>
          <cell r="B734" t="str">
            <v>BUCHA DE REDUCAO, CPVC, SOLDAVEL, 22 X 15 MM, PARA AGUA QUENTE</v>
          </cell>
          <cell r="C734" t="str">
            <v xml:space="preserve">UN    </v>
          </cell>
          <cell r="D734">
            <v>0.65</v>
          </cell>
        </row>
        <row r="735">
          <cell r="A735">
            <v>38002</v>
          </cell>
          <cell r="B735" t="str">
            <v>BUCHA DE REDUCAO, CPVC, SOLDAVEL, 28 X 22 MM, PARA AGUA QUENTE</v>
          </cell>
          <cell r="C735" t="str">
            <v xml:space="preserve">UN    </v>
          </cell>
          <cell r="D735">
            <v>1.2</v>
          </cell>
        </row>
        <row r="736">
          <cell r="A736">
            <v>38003</v>
          </cell>
          <cell r="B736" t="str">
            <v>BUCHA DE REDUCAO, CPVC, SOLDAVEL, 35 X 28 MM, PARA AGUA QUENTE</v>
          </cell>
          <cell r="C736" t="str">
            <v xml:space="preserve">UN    </v>
          </cell>
          <cell r="D736">
            <v>14.44</v>
          </cell>
        </row>
        <row r="737">
          <cell r="A737">
            <v>38004</v>
          </cell>
          <cell r="B737" t="str">
            <v>BUCHA DE REDUCAO, CPVC, SOLDAVEL, 42 X 22 MM, PARA AGUA QUENTE</v>
          </cell>
          <cell r="C737" t="str">
            <v xml:space="preserve">UN    </v>
          </cell>
          <cell r="D737">
            <v>19.309999999999999</v>
          </cell>
        </row>
        <row r="738">
          <cell r="A738">
            <v>36327</v>
          </cell>
          <cell r="B738" t="str">
            <v>BUCHA DE REDUCAO, PPR, DN 25 X 20 MM, PARA AGUA QUENTE PREDIAL</v>
          </cell>
          <cell r="C738" t="str">
            <v xml:space="preserve">UN    </v>
          </cell>
          <cell r="D738">
            <v>1.25</v>
          </cell>
        </row>
        <row r="739">
          <cell r="A739">
            <v>38992</v>
          </cell>
          <cell r="B739" t="str">
            <v>BUCHA DE REDUCAO, PPR, DN 32 X 25 MM, PARA AGUA QUENTE E FRIA PREDIAL</v>
          </cell>
          <cell r="C739" t="str">
            <v xml:space="preserve">UN    </v>
          </cell>
          <cell r="D739">
            <v>2</v>
          </cell>
        </row>
        <row r="740">
          <cell r="A740">
            <v>38993</v>
          </cell>
          <cell r="B740" t="str">
            <v>BUCHA DE REDUCAO, PPR, DN 40 X 25 MM, PARA AGUA QUENTE E FRIA PREDIAL</v>
          </cell>
          <cell r="C740" t="str">
            <v xml:space="preserve">UN    </v>
          </cell>
          <cell r="D740">
            <v>5.72</v>
          </cell>
        </row>
        <row r="741">
          <cell r="A741">
            <v>38418</v>
          </cell>
          <cell r="B741" t="str">
            <v>BUCHA DE REDUCAO, PVC, LONGA, SERIE R, DN 50 X 40 MM, PARA ESGOTO PREDIAL</v>
          </cell>
          <cell r="C741" t="str">
            <v xml:space="preserve">UN    </v>
          </cell>
          <cell r="D741">
            <v>3.62</v>
          </cell>
        </row>
        <row r="742">
          <cell r="A742">
            <v>39178</v>
          </cell>
          <cell r="B742" t="str">
            <v>BUCHA EM ALUMINIO, COM ROSCA, DE  1 1/2", PARA ELETRODUTO</v>
          </cell>
          <cell r="C742" t="str">
            <v xml:space="preserve">UN    </v>
          </cell>
          <cell r="D742">
            <v>1.34</v>
          </cell>
        </row>
        <row r="743">
          <cell r="A743">
            <v>39177</v>
          </cell>
          <cell r="B743" t="str">
            <v>BUCHA EM ALUMINIO, COM ROSCA, DE 1 1/4", PARA ELETRODUTO</v>
          </cell>
          <cell r="C743" t="str">
            <v xml:space="preserve">UN    </v>
          </cell>
          <cell r="D743">
            <v>1.21</v>
          </cell>
        </row>
        <row r="744">
          <cell r="A744">
            <v>39174</v>
          </cell>
          <cell r="B744" t="str">
            <v>BUCHA EM ALUMINIO, COM ROSCA, DE 1/2", PARA ELETRODUTO</v>
          </cell>
          <cell r="C744" t="str">
            <v xml:space="preserve">UN    </v>
          </cell>
          <cell r="D744">
            <v>0.6</v>
          </cell>
        </row>
        <row r="745">
          <cell r="A745">
            <v>39176</v>
          </cell>
          <cell r="B745" t="str">
            <v>BUCHA EM ALUMINIO, COM ROSCA, DE 1", PARA ELETRODUTO</v>
          </cell>
          <cell r="C745" t="str">
            <v xml:space="preserve">UN    </v>
          </cell>
          <cell r="D745">
            <v>0.79</v>
          </cell>
        </row>
        <row r="746">
          <cell r="A746">
            <v>39180</v>
          </cell>
          <cell r="B746" t="str">
            <v>BUCHA EM ALUMINIO, COM ROSCA, DE 2 1/2", PARA ELETRODUTO</v>
          </cell>
          <cell r="C746" t="str">
            <v xml:space="preserve">UN    </v>
          </cell>
          <cell r="D746">
            <v>3.64</v>
          </cell>
        </row>
        <row r="747">
          <cell r="A747">
            <v>39179</v>
          </cell>
          <cell r="B747" t="str">
            <v>BUCHA EM ALUMINIO, COM ROSCA, DE 2", PARA ELETRODUTO</v>
          </cell>
          <cell r="C747" t="str">
            <v xml:space="preserve">UN    </v>
          </cell>
          <cell r="D747">
            <v>3.22</v>
          </cell>
        </row>
        <row r="748">
          <cell r="A748">
            <v>39175</v>
          </cell>
          <cell r="B748" t="str">
            <v>BUCHA EM ALUMINIO, COM ROSCA, DE 3/4", PARA ELETRODUTO</v>
          </cell>
          <cell r="C748" t="str">
            <v xml:space="preserve">UN    </v>
          </cell>
          <cell r="D748">
            <v>0.74</v>
          </cell>
        </row>
        <row r="749">
          <cell r="A749">
            <v>39217</v>
          </cell>
          <cell r="B749" t="str">
            <v>BUCHA EM ALUMINIO, COM ROSCA, DE 3/8", PARA ELETRODUTO</v>
          </cell>
          <cell r="C749" t="str">
            <v xml:space="preserve">UN    </v>
          </cell>
          <cell r="D749">
            <v>0.56999999999999995</v>
          </cell>
        </row>
        <row r="750">
          <cell r="A750">
            <v>39181</v>
          </cell>
          <cell r="B750" t="str">
            <v>BUCHA EM ALUMINIO, COM ROSCA, DE 3", PARA ELETRODUTO</v>
          </cell>
          <cell r="C750" t="str">
            <v xml:space="preserve">UN    </v>
          </cell>
          <cell r="D750">
            <v>4.88</v>
          </cell>
        </row>
        <row r="751">
          <cell r="A751">
            <v>39182</v>
          </cell>
          <cell r="B751" t="str">
            <v>BUCHA EM ALUMINIO, COM ROSCA, DE 4", PARA ELETRODUTO</v>
          </cell>
          <cell r="C751" t="str">
            <v xml:space="preserve">UN    </v>
          </cell>
          <cell r="D751">
            <v>6.87</v>
          </cell>
        </row>
        <row r="752">
          <cell r="A752">
            <v>12616</v>
          </cell>
          <cell r="B752" t="str">
            <v>CABECEIRA DIREITA OU ESQUERDA, PVC, PARA CALHA PLUVIAL, DIAMETRO ENTRE 119 E 170 MM, PARA DRENAGEM PREDIAL</v>
          </cell>
          <cell r="C752" t="str">
            <v xml:space="preserve">UN    </v>
          </cell>
          <cell r="D752">
            <v>5.56</v>
          </cell>
        </row>
        <row r="753">
          <cell r="A753">
            <v>1049</v>
          </cell>
          <cell r="B753" t="str">
            <v>CABECOTE PARA ENTRADA DE LINHA DE ALIMENTACAO PARA ELETRODUTO, EM LIGA DE ALUMINIO COM ACABAMENTO ANTI CORROSIVO, COM FIXACAO POR ENCAIXE LISO DE 360 GRAUS, DE 1 1/2"</v>
          </cell>
          <cell r="C753" t="str">
            <v xml:space="preserve">UN    </v>
          </cell>
          <cell r="D753">
            <v>5.75</v>
          </cell>
        </row>
        <row r="754">
          <cell r="A754">
            <v>1099</v>
          </cell>
          <cell r="B754" t="str">
            <v>CABECOTE PARA ENTRADA DE LINHA DE ALIMENTACAO PARA ELETRODUTO, EM LIGA DE ALUMINIO COM ACABAMENTO ANTI CORROSIVO, COM FIXACAO POR ENCAIXE LISO DE 360 GRAUS, DE 1 1/4"</v>
          </cell>
          <cell r="C754" t="str">
            <v xml:space="preserve">UN    </v>
          </cell>
          <cell r="D754">
            <v>4.4000000000000004</v>
          </cell>
        </row>
        <row r="755">
          <cell r="A755">
            <v>39678</v>
          </cell>
          <cell r="B755" t="str">
            <v>CABECOTE PARA ENTRADA DE LINHA DE ALIMENTACAO PARA ELETRODUTO, EM LIGA DE ALUMINIO COM ACABAMENTO ANTI CORROSIVO, COM FIXACAO POR ENCAIXE LISO DE 360 GRAUS, DE 1/2"</v>
          </cell>
          <cell r="C755" t="str">
            <v xml:space="preserve">UN    </v>
          </cell>
          <cell r="D755">
            <v>1.77</v>
          </cell>
        </row>
        <row r="756">
          <cell r="A756">
            <v>1050</v>
          </cell>
          <cell r="B756" t="str">
            <v>CABECOTE PARA ENTRADA DE LINHA DE ALIMENTACAO PARA ELETRODUTO, EM LIGA DE ALUMINIO COM ACABAMENTO ANTI CORROSIVO, COM FIXACAO POR ENCAIXE LISO DE 360 GRAUS, DE 1"</v>
          </cell>
          <cell r="C756" t="str">
            <v xml:space="preserve">UN    </v>
          </cell>
          <cell r="D756">
            <v>3.01</v>
          </cell>
        </row>
        <row r="757">
          <cell r="A757">
            <v>1101</v>
          </cell>
          <cell r="B757" t="str">
            <v>CABECOTE PARA ENTRADA DE LINHA DE ALIMENTACAO PARA ELETRODUTO, EM LIGA DE ALUMINIO COM ACABAMENTO ANTI CORROSIVO, COM FIXACAO POR ENCAIXE LISO DE 360 GRAUS, DE 2 1/2"</v>
          </cell>
          <cell r="C757" t="str">
            <v xml:space="preserve">UN    </v>
          </cell>
          <cell r="D757">
            <v>18.97</v>
          </cell>
        </row>
        <row r="758">
          <cell r="A758">
            <v>1100</v>
          </cell>
          <cell r="B758" t="str">
            <v>CABECOTE PARA ENTRADA DE LINHA DE ALIMENTACAO PARA ELETRODUTO, EM LIGA DE ALUMINIO COM ACABAMENTO ANTI CORROSIVO, COM FIXACAO POR ENCAIXE LISO DE 360 GRAUS, DE 2"</v>
          </cell>
          <cell r="C758" t="str">
            <v xml:space="preserve">UN    </v>
          </cell>
          <cell r="D758">
            <v>9.7899999999999991</v>
          </cell>
        </row>
        <row r="759">
          <cell r="A759">
            <v>39679</v>
          </cell>
          <cell r="B759" t="str">
            <v>CABECOTE PARA ENTRADA DE LINHA DE ALIMENTACAO PARA ELETRODUTO, EM LIGA DE ALUMINIO COM ACABAMENTO ANTI CORROSIVO, COM FIXACAO POR ENCAIXE LISO DE 360 GRAUS, DE 3 1/2"</v>
          </cell>
          <cell r="C759" t="str">
            <v xml:space="preserve">UN    </v>
          </cell>
          <cell r="D759">
            <v>37.81</v>
          </cell>
        </row>
        <row r="760">
          <cell r="A760">
            <v>1098</v>
          </cell>
          <cell r="B760" t="str">
            <v>CABECOTE PARA ENTRADA DE LINHA DE ALIMENTACAO PARA ELETRODUTO, EM LIGA DE ALUMINIO COM ACABAMENTO ANTI CORROSIVO, COM FIXACAO POR ENCAIXE LISO DE 360 GRAUS, DE 3/4"</v>
          </cell>
          <cell r="C760" t="str">
            <v xml:space="preserve">UN    </v>
          </cell>
          <cell r="D760">
            <v>2.35</v>
          </cell>
        </row>
        <row r="761">
          <cell r="A761">
            <v>1102</v>
          </cell>
          <cell r="B761" t="str">
            <v>CABECOTE PARA ENTRADA DE LINHA DE ALIMENTACAO PARA ELETRODUTO, EM LIGA DE ALUMINIO COM ACABAMENTO ANTI CORROSIVO, COM FIXACAO POR ENCAIXE LISO DE 360 GRAUS, DE 3"</v>
          </cell>
          <cell r="C761" t="str">
            <v xml:space="preserve">UN    </v>
          </cell>
          <cell r="D761">
            <v>28.29</v>
          </cell>
        </row>
        <row r="762">
          <cell r="A762">
            <v>1051</v>
          </cell>
          <cell r="B762" t="str">
            <v>CABECOTE PARA ENTRADA DE LINHA DE ALIMENTACAO PARA ELETRODUTO, EM LIGA DE ALUMINIO COM ACABAMENTO ANTI CORROSIVO, COM FIXACAO POR ENCAIXE LISO DE 360 GRAUS, DE 4"</v>
          </cell>
          <cell r="C762" t="str">
            <v xml:space="preserve">UN    </v>
          </cell>
          <cell r="D762">
            <v>41.12</v>
          </cell>
        </row>
        <row r="763">
          <cell r="A763">
            <v>37399</v>
          </cell>
          <cell r="B763" t="str">
            <v>CABIDE/GANCHO DE BANHEIRO SIMPLES EM METAL CROMADO</v>
          </cell>
          <cell r="C763" t="str">
            <v xml:space="preserve">UN    </v>
          </cell>
          <cell r="D763">
            <v>30.5</v>
          </cell>
        </row>
        <row r="764">
          <cell r="A764">
            <v>42655</v>
          </cell>
          <cell r="B764" t="str">
            <v>CABO DE ACO GALVANIZADO, DIAMETRO 9,53 MM (3/8"), COM ALMA DE FIBRA 6 X 25 F  (COLETADO CAIXA)</v>
          </cell>
          <cell r="C764" t="str">
            <v xml:space="preserve">KG    </v>
          </cell>
          <cell r="D764">
            <v>8.1300000000000008</v>
          </cell>
        </row>
        <row r="765">
          <cell r="A765">
            <v>25004</v>
          </cell>
          <cell r="B765" t="str">
            <v>CABO DE ALUMINIO NU COM ALMA DE ACO, BITOLA 1/0 AWG</v>
          </cell>
          <cell r="C765" t="str">
            <v xml:space="preserve">KG    </v>
          </cell>
          <cell r="D765">
            <v>19.5</v>
          </cell>
        </row>
        <row r="766">
          <cell r="A766">
            <v>25002</v>
          </cell>
          <cell r="B766" t="str">
            <v>CABO DE ALUMINIO NU COM ALMA DE ACO, BITOLA 2 AWG</v>
          </cell>
          <cell r="C766" t="str">
            <v xml:space="preserve">KG    </v>
          </cell>
          <cell r="D766">
            <v>19.66</v>
          </cell>
        </row>
        <row r="767">
          <cell r="A767">
            <v>37409</v>
          </cell>
          <cell r="B767" t="str">
            <v>CABO DE ALUMINIO NU COM ALMA DE ACO, BITOLA 2/0 AWG</v>
          </cell>
          <cell r="C767" t="str">
            <v xml:space="preserve">KG    </v>
          </cell>
          <cell r="D767">
            <v>19.34</v>
          </cell>
        </row>
        <row r="768">
          <cell r="A768">
            <v>841</v>
          </cell>
          <cell r="B768" t="str">
            <v>CABO DE ALUMINIO NU COM ALMA DE ACO, BITOLA 4 AWG</v>
          </cell>
          <cell r="C768" t="str">
            <v xml:space="preserve">KG    </v>
          </cell>
          <cell r="D768">
            <v>19.98</v>
          </cell>
        </row>
        <row r="769">
          <cell r="A769">
            <v>25005</v>
          </cell>
          <cell r="B769" t="str">
            <v>CABO DE ALUMINIO NU SEM ALMA DE ACO, BITOLA 1/0 AWG</v>
          </cell>
          <cell r="C769" t="str">
            <v xml:space="preserve">KG    </v>
          </cell>
          <cell r="D769">
            <v>21.9</v>
          </cell>
        </row>
        <row r="770">
          <cell r="A770">
            <v>25003</v>
          </cell>
          <cell r="B770" t="str">
            <v>CABO DE ALUMINIO NU SEM ALMA DE ACO, BITOLA 2 AWG</v>
          </cell>
          <cell r="C770" t="str">
            <v xml:space="preserve">KG    </v>
          </cell>
          <cell r="D770">
            <v>23.4</v>
          </cell>
        </row>
        <row r="771">
          <cell r="A771">
            <v>37410</v>
          </cell>
          <cell r="B771" t="str">
            <v>CABO DE ALUMINIO NU SEM ALMA DE ACO, BITOLA 2/0 AWG</v>
          </cell>
          <cell r="C771" t="str">
            <v xml:space="preserve">KG    </v>
          </cell>
          <cell r="D771">
            <v>21.9</v>
          </cell>
        </row>
        <row r="772">
          <cell r="A772">
            <v>842</v>
          </cell>
          <cell r="B772" t="str">
            <v>CABO DE ALUMINIO NU SEM ALMA DE ACO, BITOLA 4 AWG</v>
          </cell>
          <cell r="C772" t="str">
            <v xml:space="preserve">KG    </v>
          </cell>
          <cell r="D772">
            <v>24.64</v>
          </cell>
        </row>
        <row r="773">
          <cell r="A773">
            <v>862</v>
          </cell>
          <cell r="B773" t="str">
            <v>CABO DE COBRE NU 10 MM2 MEIO-DURO</v>
          </cell>
          <cell r="C773" t="str">
            <v xml:space="preserve">M     </v>
          </cell>
          <cell r="D773">
            <v>4.57</v>
          </cell>
        </row>
        <row r="774">
          <cell r="A774">
            <v>866</v>
          </cell>
          <cell r="B774" t="str">
            <v>CABO DE COBRE NU 120 MM2 MEIO-DURO</v>
          </cell>
          <cell r="C774" t="str">
            <v xml:space="preserve">M     </v>
          </cell>
          <cell r="D774">
            <v>56.23</v>
          </cell>
        </row>
        <row r="775">
          <cell r="A775">
            <v>892</v>
          </cell>
          <cell r="B775" t="str">
            <v>CABO DE COBRE NU 150 MM2 MEIO-DURO</v>
          </cell>
          <cell r="C775" t="str">
            <v xml:space="preserve">M     </v>
          </cell>
          <cell r="D775">
            <v>71.510000000000005</v>
          </cell>
        </row>
        <row r="776">
          <cell r="A776">
            <v>857</v>
          </cell>
          <cell r="B776" t="str">
            <v>CABO DE COBRE NU 16 MM2 MEIO-DURO</v>
          </cell>
          <cell r="C776" t="str">
            <v xml:space="preserve">M     </v>
          </cell>
          <cell r="D776">
            <v>7.28</v>
          </cell>
        </row>
        <row r="777">
          <cell r="A777">
            <v>37404</v>
          </cell>
          <cell r="B777" t="str">
            <v>CABO DE COBRE NU 185 MM2 MEIO-DURO</v>
          </cell>
          <cell r="C777" t="str">
            <v xml:space="preserve">M     </v>
          </cell>
          <cell r="D777">
            <v>85.99</v>
          </cell>
        </row>
        <row r="778">
          <cell r="A778">
            <v>868</v>
          </cell>
          <cell r="B778" t="str">
            <v>CABO DE COBRE NU 25 MM2 MEIO-DURO</v>
          </cell>
          <cell r="C778" t="str">
            <v xml:space="preserve">M     </v>
          </cell>
          <cell r="D778">
            <v>11.24</v>
          </cell>
        </row>
        <row r="779">
          <cell r="A779">
            <v>870</v>
          </cell>
          <cell r="B779" t="str">
            <v>CABO DE COBRE NU 300 MM2 MEIO-DURO</v>
          </cell>
          <cell r="C779" t="str">
            <v xml:space="preserve">M     </v>
          </cell>
          <cell r="D779">
            <v>148.18</v>
          </cell>
        </row>
        <row r="780">
          <cell r="A780">
            <v>863</v>
          </cell>
          <cell r="B780" t="str">
            <v>CABO DE COBRE NU 35 MM2 MEIO-DURO</v>
          </cell>
          <cell r="C780" t="str">
            <v xml:space="preserve">M     </v>
          </cell>
          <cell r="D780">
            <v>15.53</v>
          </cell>
        </row>
        <row r="781">
          <cell r="A781">
            <v>867</v>
          </cell>
          <cell r="B781" t="str">
            <v>CABO DE COBRE NU 50 MM2 MEIO-DURO</v>
          </cell>
          <cell r="C781" t="str">
            <v xml:space="preserve">M     </v>
          </cell>
          <cell r="D781">
            <v>21.63</v>
          </cell>
        </row>
        <row r="782">
          <cell r="A782">
            <v>891</v>
          </cell>
          <cell r="B782" t="str">
            <v>CABO DE COBRE NU 500 MM2 MEIO-DURO</v>
          </cell>
          <cell r="C782" t="str">
            <v xml:space="preserve">M     </v>
          </cell>
          <cell r="D782">
            <v>248.85</v>
          </cell>
        </row>
        <row r="783">
          <cell r="A783">
            <v>864</v>
          </cell>
          <cell r="B783" t="str">
            <v>CABO DE COBRE NU 70 MM2 MEIO-DURO</v>
          </cell>
          <cell r="C783" t="str">
            <v xml:space="preserve">M     </v>
          </cell>
          <cell r="D783">
            <v>30.47</v>
          </cell>
        </row>
        <row r="784">
          <cell r="A784">
            <v>865</v>
          </cell>
          <cell r="B784" t="str">
            <v>CABO DE COBRE NU 95 MM2 MEIO-DURO</v>
          </cell>
          <cell r="C784" t="str">
            <v xml:space="preserve">M     </v>
          </cell>
          <cell r="D784">
            <v>42.92</v>
          </cell>
        </row>
        <row r="785">
          <cell r="A785">
            <v>1006</v>
          </cell>
          <cell r="B785" t="str">
            <v>CABO DE COBRE RIGIDO, CLASSE 2, ISOLACAO EM PVC, ANTI-CHAMA BWF-B, 1 CONDUTOR, 450/750 V, DIAMETRO 120 MM2</v>
          </cell>
          <cell r="C785" t="str">
            <v xml:space="preserve">M     </v>
          </cell>
          <cell r="D785">
            <v>86.18</v>
          </cell>
        </row>
        <row r="786">
          <cell r="A786">
            <v>948</v>
          </cell>
          <cell r="B786" t="str">
            <v>CABO DE COBRE UNIPOLAR 10 MM2, BLINDADO, ISOLACAO 3,6/6 KV EPR, COBERTURA EM PVC</v>
          </cell>
          <cell r="C786" t="str">
            <v xml:space="preserve">M     </v>
          </cell>
          <cell r="D786">
            <v>27.17</v>
          </cell>
        </row>
        <row r="787">
          <cell r="A787">
            <v>947</v>
          </cell>
          <cell r="B787" t="str">
            <v>CABO DE COBRE UNIPOLAR 16 MM2, BLINDADO, ISOLACAO 3,6/6 KV EPR, COBERTURA EM PVC</v>
          </cell>
          <cell r="C787" t="str">
            <v xml:space="preserve">M     </v>
          </cell>
          <cell r="D787">
            <v>27.64</v>
          </cell>
        </row>
        <row r="788">
          <cell r="A788">
            <v>911</v>
          </cell>
          <cell r="B788" t="str">
            <v>CABO DE COBRE UNIPOLAR 16 MM2, BLINDADO, ISOLACAO 6/10 KV EPR, COBERTURA EM PVC</v>
          </cell>
          <cell r="C788" t="str">
            <v xml:space="preserve">M     </v>
          </cell>
          <cell r="D788">
            <v>40.200000000000003</v>
          </cell>
        </row>
        <row r="789">
          <cell r="A789">
            <v>925</v>
          </cell>
          <cell r="B789" t="str">
            <v>CABO DE COBRE UNIPOLAR 25 MM2, BLINDADO, ISOLACAO 3,6/6 KV EPR, COBERTURA EM PVC</v>
          </cell>
          <cell r="C789" t="str">
            <v xml:space="preserve">M     </v>
          </cell>
          <cell r="D789">
            <v>37.15</v>
          </cell>
        </row>
        <row r="790">
          <cell r="A790">
            <v>954</v>
          </cell>
          <cell r="B790" t="str">
            <v>CABO DE COBRE UNIPOLAR 25MM2, BLINDADO, ISOLACAO 6/10 KV EPR, COBERTURA EM PVC</v>
          </cell>
          <cell r="C790" t="str">
            <v xml:space="preserve">M     </v>
          </cell>
          <cell r="D790">
            <v>41.04</v>
          </cell>
        </row>
        <row r="791">
          <cell r="A791">
            <v>901</v>
          </cell>
          <cell r="B791" t="str">
            <v>CABO DE COBRE UNIPOLAR 35 MM2, BLINDADO, ISOLACAO 12/20 KV EPR, COBERTURA EM PVC</v>
          </cell>
          <cell r="C791" t="str">
            <v xml:space="preserve">M     </v>
          </cell>
          <cell r="D791">
            <v>43.93</v>
          </cell>
        </row>
        <row r="792">
          <cell r="A792">
            <v>926</v>
          </cell>
          <cell r="B792" t="str">
            <v>CABO DE COBRE UNIPOLAR 35 MM2, BLINDADO, ISOLACAO 3,6/6 KV EPR, COBERTURA EM PVC</v>
          </cell>
          <cell r="C792" t="str">
            <v xml:space="preserve">M     </v>
          </cell>
          <cell r="D792">
            <v>46.42</v>
          </cell>
        </row>
        <row r="793">
          <cell r="A793">
            <v>912</v>
          </cell>
          <cell r="B793" t="str">
            <v>CABO DE COBRE UNIPOLAR 35 MM2, BLINDADO, ISOLACAO 6/10 KV EPR, COBERTURA EM PVC</v>
          </cell>
          <cell r="C793" t="str">
            <v xml:space="preserve">M     </v>
          </cell>
          <cell r="D793">
            <v>46.71</v>
          </cell>
        </row>
        <row r="794">
          <cell r="A794">
            <v>955</v>
          </cell>
          <cell r="B794" t="str">
            <v>CABO DE COBRE UNIPOLAR 50 MM2, BLINDADO, ISOLACAO 12/20 KV EPR, COBERTURA EM PVC</v>
          </cell>
          <cell r="C794" t="str">
            <v xml:space="preserve">M     </v>
          </cell>
          <cell r="D794">
            <v>55.75</v>
          </cell>
        </row>
        <row r="795">
          <cell r="A795">
            <v>946</v>
          </cell>
          <cell r="B795" t="str">
            <v>CABO DE COBRE UNIPOLAR 50 MM2, BLINDADO, ISOLACAO 3,6/6 KV EPR, COBERTURA EM PVC</v>
          </cell>
          <cell r="C795" t="str">
            <v xml:space="preserve">M     </v>
          </cell>
          <cell r="D795">
            <v>62.68</v>
          </cell>
        </row>
        <row r="796">
          <cell r="A796">
            <v>953</v>
          </cell>
          <cell r="B796" t="str">
            <v>CABO DE COBRE UNIPOLAR 50 MM2, BLINDADO, ISOLACAO 6/10 KV EPR, COBERTURA EM PVC</v>
          </cell>
          <cell r="C796" t="str">
            <v xml:space="preserve">M     </v>
          </cell>
          <cell r="D796">
            <v>57.04</v>
          </cell>
        </row>
        <row r="797">
          <cell r="A797">
            <v>902</v>
          </cell>
          <cell r="B797" t="str">
            <v>CABO DE COBRE UNIPOLAR 70 MM2, BLINDADO, ISOLACAO 12/20 KV EPR, COBERTURA EM PVC</v>
          </cell>
          <cell r="C797" t="str">
            <v xml:space="preserve">M     </v>
          </cell>
          <cell r="D797">
            <v>69.34</v>
          </cell>
        </row>
        <row r="798">
          <cell r="A798">
            <v>927</v>
          </cell>
          <cell r="B798" t="str">
            <v>CABO DE COBRE UNIPOLAR 70 MM2, BLINDADO, ISOLACAO 3,6/6 KV EPR, COBERTURA EM PVC</v>
          </cell>
          <cell r="C798" t="str">
            <v xml:space="preserve">M     </v>
          </cell>
          <cell r="D798">
            <v>67.209999999999994</v>
          </cell>
        </row>
        <row r="799">
          <cell r="A799">
            <v>913</v>
          </cell>
          <cell r="B799" t="str">
            <v>CABO DE COBRE UNIPOLAR 70 MM2, BLINDADO, ISOLACAO 6/10 KV EPR, COBERTURA EM PVC</v>
          </cell>
          <cell r="C799" t="str">
            <v xml:space="preserve">M     </v>
          </cell>
          <cell r="D799">
            <v>75.02</v>
          </cell>
        </row>
        <row r="800">
          <cell r="A800">
            <v>903</v>
          </cell>
          <cell r="B800" t="str">
            <v>CABO DE COBRE UNIPOLAR 95 MM2, BLINDADO, ISOLACAO 12/20 KV EPR, COBERTURA EM PVC</v>
          </cell>
          <cell r="C800" t="str">
            <v xml:space="preserve">M     </v>
          </cell>
          <cell r="D800">
            <v>84.9</v>
          </cell>
        </row>
        <row r="801">
          <cell r="A801">
            <v>945</v>
          </cell>
          <cell r="B801" t="str">
            <v>CABO DE COBRE UNIPOLAR 95 MM2, BLINDADO, ISOLACAO 3,6/6 KV EPR, COBERTURA EM PVC</v>
          </cell>
          <cell r="C801" t="str">
            <v xml:space="preserve">M     </v>
          </cell>
          <cell r="D801">
            <v>89.81</v>
          </cell>
        </row>
        <row r="802">
          <cell r="A802">
            <v>914</v>
          </cell>
          <cell r="B802" t="str">
            <v>CABO DE COBRE UNIPOLAR 95 MM2, BLINDADO, ISOLACAO 6/10 KV EPR, COBERTURA EM PVC</v>
          </cell>
          <cell r="C802" t="str">
            <v xml:space="preserve">M     </v>
          </cell>
          <cell r="D802">
            <v>92</v>
          </cell>
        </row>
        <row r="803">
          <cell r="A803">
            <v>993</v>
          </cell>
          <cell r="B803" t="str">
            <v>CABO DE COBRE, FLEXIVEL, CLASSE 4 OU 5, ISOLACAO EM PVC/A, ANTICHAMA BWF-B, COBERTURA PVC-ST1, ANTICHAMA BWF-B, 1 CONDUTOR, 0,6/1 KV, SECAO NOMINAL 1,5 MM2</v>
          </cell>
          <cell r="C803" t="str">
            <v xml:space="preserve">M     </v>
          </cell>
          <cell r="D803">
            <v>1.85</v>
          </cell>
        </row>
        <row r="804">
          <cell r="A804">
            <v>1020</v>
          </cell>
          <cell r="B804" t="str">
            <v>CABO DE COBRE, FLEXIVEL, CLASSE 4 OU 5, ISOLACAO EM PVC/A, ANTICHAMA BWF-B, COBERTURA PVC-ST1, ANTICHAMA BWF-B, 1 CONDUTOR, 0,6/1 KV, SECAO NOMINAL 10 MM2</v>
          </cell>
          <cell r="C804" t="str">
            <v xml:space="preserve">M     </v>
          </cell>
          <cell r="D804">
            <v>8.08</v>
          </cell>
        </row>
        <row r="805">
          <cell r="A805">
            <v>1017</v>
          </cell>
          <cell r="B805" t="str">
            <v>CABO DE COBRE, FLEXIVEL, CLASSE 4 OU 5, ISOLACAO EM PVC/A, ANTICHAMA BWF-B, COBERTURA PVC-ST1, ANTICHAMA BWF-B, 1 CONDUTOR, 0,6/1 KV, SECAO NOMINAL 120 MM2</v>
          </cell>
          <cell r="C805" t="str">
            <v xml:space="preserve">M     </v>
          </cell>
          <cell r="D805">
            <v>88.79</v>
          </cell>
        </row>
        <row r="806">
          <cell r="A806">
            <v>999</v>
          </cell>
          <cell r="B806" t="str">
            <v>CABO DE COBRE, FLEXIVEL, CLASSE 4 OU 5, ISOLACAO EM PVC/A, ANTICHAMA BWF-B, COBERTURA PVC-ST1, ANTICHAMA BWF-B, 1 CONDUTOR, 0,6/1 KV, SECAO NOMINAL 150 MM2</v>
          </cell>
          <cell r="C806" t="str">
            <v xml:space="preserve">M     </v>
          </cell>
          <cell r="D806">
            <v>110.01</v>
          </cell>
        </row>
        <row r="807">
          <cell r="A807">
            <v>995</v>
          </cell>
          <cell r="B807" t="str">
            <v>CABO DE COBRE, FLEXIVEL, CLASSE 4 OU 5, ISOLACAO EM PVC/A, ANTICHAMA BWF-B, COBERTURA PVC-ST1, ANTICHAMA BWF-B, 1 CONDUTOR, 0,6/1 KV, SECAO NOMINAL 16 MM2</v>
          </cell>
          <cell r="C807" t="str">
            <v xml:space="preserve">M     </v>
          </cell>
          <cell r="D807">
            <v>12.39</v>
          </cell>
        </row>
        <row r="808">
          <cell r="A808">
            <v>1000</v>
          </cell>
          <cell r="B808" t="str">
            <v>CABO DE COBRE, FLEXIVEL, CLASSE 4 OU 5, ISOLACAO EM PVC/A, ANTICHAMA BWF-B, COBERTURA PVC-ST1, ANTICHAMA BWF-B, 1 CONDUTOR, 0,6/1 KV, SECAO NOMINAL 185 MM2</v>
          </cell>
          <cell r="C808" t="str">
            <v xml:space="preserve">M     </v>
          </cell>
          <cell r="D808">
            <v>134.86000000000001</v>
          </cell>
        </row>
        <row r="809">
          <cell r="A809">
            <v>1022</v>
          </cell>
          <cell r="B809" t="str">
            <v>CABO DE COBRE, FLEXIVEL, CLASSE 4 OU 5, ISOLACAO EM PVC/A, ANTICHAMA BWF-B, COBERTURA PVC-ST1, ANTICHAMA BWF-B, 1 CONDUTOR, 0,6/1 KV, SECAO NOMINAL 2,5 MM2</v>
          </cell>
          <cell r="C809" t="str">
            <v xml:space="preserve">M     </v>
          </cell>
          <cell r="D809">
            <v>2.57</v>
          </cell>
        </row>
        <row r="810">
          <cell r="A810">
            <v>1015</v>
          </cell>
          <cell r="B810" t="str">
            <v>CABO DE COBRE, FLEXIVEL, CLASSE 4 OU 5, ISOLACAO EM PVC/A, ANTICHAMA BWF-B, COBERTURA PVC-ST1, ANTICHAMA BWF-B, 1 CONDUTOR, 0,6/1 KV, SECAO NOMINAL 240 MM2</v>
          </cell>
          <cell r="C810" t="str">
            <v xml:space="preserve">M     </v>
          </cell>
          <cell r="D810">
            <v>177.58</v>
          </cell>
        </row>
        <row r="811">
          <cell r="A811">
            <v>996</v>
          </cell>
          <cell r="B811" t="str">
            <v>CABO DE COBRE, FLEXIVEL, CLASSE 4 OU 5, ISOLACAO EM PVC/A, ANTICHAMA BWF-B, COBERTURA PVC-ST1, ANTICHAMA BWF-B, 1 CONDUTOR, 0,6/1 KV, SECAO NOMINAL 25 MM2</v>
          </cell>
          <cell r="C811" t="str">
            <v xml:space="preserve">M     </v>
          </cell>
          <cell r="D811">
            <v>18.86</v>
          </cell>
        </row>
        <row r="812">
          <cell r="A812">
            <v>1001</v>
          </cell>
          <cell r="B812" t="str">
            <v>CABO DE COBRE, FLEXIVEL, CLASSE 4 OU 5, ISOLACAO EM PVC/A, ANTICHAMA BWF-B, COBERTURA PVC-ST1, ANTICHAMA BWF-B, 1 CONDUTOR, 0,6/1 KV, SECAO NOMINAL 300 MM2</v>
          </cell>
          <cell r="C812" t="str">
            <v xml:space="preserve">M     </v>
          </cell>
          <cell r="D812">
            <v>222.23</v>
          </cell>
        </row>
        <row r="813">
          <cell r="A813">
            <v>1019</v>
          </cell>
          <cell r="B813" t="str">
            <v>CABO DE COBRE, FLEXIVEL, CLASSE 4 OU 5, ISOLACAO EM PVC/A, ANTICHAMA BWF-B, COBERTURA PVC-ST1, ANTICHAMA BWF-B, 1 CONDUTOR, 0,6/1 KV, SECAO NOMINAL 35 MM2</v>
          </cell>
          <cell r="C813" t="str">
            <v xml:space="preserve">M     </v>
          </cell>
          <cell r="D813">
            <v>26.01</v>
          </cell>
        </row>
        <row r="814">
          <cell r="A814">
            <v>1021</v>
          </cell>
          <cell r="B814" t="str">
            <v>CABO DE COBRE, FLEXIVEL, CLASSE 4 OU 5, ISOLACAO EM PVC/A, ANTICHAMA BWF-B, COBERTURA PVC-ST1, ANTICHAMA BWF-B, 1 CONDUTOR, 0,6/1 KV, SECAO NOMINAL 4 MM2</v>
          </cell>
          <cell r="C814" t="str">
            <v xml:space="preserve">M     </v>
          </cell>
          <cell r="D814">
            <v>3.69</v>
          </cell>
        </row>
        <row r="815">
          <cell r="A815">
            <v>39249</v>
          </cell>
          <cell r="B815" t="str">
            <v>CABO DE COBRE, FLEXIVEL, CLASSE 4 OU 5, ISOLACAO EM PVC/A, ANTICHAMA BWF-B, COBERTURA PVC-ST1, ANTICHAMA BWF-B, 1 CONDUTOR, 0,6/1 KV, SECAO NOMINAL 400 MM2</v>
          </cell>
          <cell r="C815" t="str">
            <v xml:space="preserve">M     </v>
          </cell>
          <cell r="D815">
            <v>289.91000000000003</v>
          </cell>
        </row>
        <row r="816">
          <cell r="A816">
            <v>1018</v>
          </cell>
          <cell r="B816" t="str">
            <v>CABO DE COBRE, FLEXIVEL, CLASSE 4 OU 5, ISOLACAO EM PVC/A, ANTICHAMA BWF-B, COBERTURA PVC-ST1, ANTICHAMA BWF-B, 1 CONDUTOR, 0,6/1 KV, SECAO NOMINAL 50 MM2</v>
          </cell>
          <cell r="C816" t="str">
            <v xml:space="preserve">M     </v>
          </cell>
          <cell r="D816">
            <v>37.06</v>
          </cell>
        </row>
        <row r="817">
          <cell r="A817">
            <v>39250</v>
          </cell>
          <cell r="B817" t="str">
            <v>CABO DE COBRE, FLEXIVEL, CLASSE 4 OU 5, ISOLACAO EM PVC/A, ANTICHAMA BWF-B, COBERTURA PVC-ST1, ANTICHAMA BWF-B, 1 CONDUTOR, 0,6/1 KV, SECAO NOMINAL 500 MM2</v>
          </cell>
          <cell r="C817" t="str">
            <v xml:space="preserve">M     </v>
          </cell>
          <cell r="D817">
            <v>372.41</v>
          </cell>
        </row>
        <row r="818">
          <cell r="A818">
            <v>994</v>
          </cell>
          <cell r="B818" t="str">
            <v>CABO DE COBRE, FLEXIVEL, CLASSE 4 OU 5, ISOLACAO EM PVC/A, ANTICHAMA BWF-B, COBERTURA PVC-ST1, ANTICHAMA BWF-B, 1 CONDUTOR, 0,6/1 KV, SECAO NOMINAL 6 MM2</v>
          </cell>
          <cell r="C818" t="str">
            <v xml:space="preserve">M     </v>
          </cell>
          <cell r="D818">
            <v>5.04</v>
          </cell>
        </row>
        <row r="819">
          <cell r="A819">
            <v>977</v>
          </cell>
          <cell r="B819" t="str">
            <v>CABO DE COBRE, FLEXIVEL, CLASSE 4 OU 5, ISOLACAO EM PVC/A, ANTICHAMA BWF-B, COBERTURA PVC-ST1, ANTICHAMA BWF-B, 1 CONDUTOR, 0,6/1 KV, SECAO NOMINAL 70 MM2</v>
          </cell>
          <cell r="C819" t="str">
            <v xml:space="preserve">M     </v>
          </cell>
          <cell r="D819">
            <v>51.35</v>
          </cell>
        </row>
        <row r="820">
          <cell r="A820">
            <v>998</v>
          </cell>
          <cell r="B820" t="str">
            <v>CABO DE COBRE, FLEXIVEL, CLASSE 4 OU 5, ISOLACAO EM PVC/A, ANTICHAMA BWF-B, COBERTURA PVC-ST1, ANTICHAMA BWF-B, 1 CONDUTOR, 0,6/1 KV, SECAO NOMINAL 95 MM2</v>
          </cell>
          <cell r="C820" t="str">
            <v xml:space="preserve">M     </v>
          </cell>
          <cell r="D820">
            <v>68.209999999999994</v>
          </cell>
        </row>
        <row r="821">
          <cell r="A821">
            <v>39251</v>
          </cell>
          <cell r="B821" t="str">
            <v>CABO DE COBRE, FLEXIVEL, CLASSE 4 OU 5, ISOLACAO EM PVC/A, ANTICHAMA BWF-B, 1 CONDUTOR, 450/750 V, SECAO NOMINAL 0,5 MM2</v>
          </cell>
          <cell r="C821" t="str">
            <v xml:space="preserve">M     </v>
          </cell>
          <cell r="D821">
            <v>0.49</v>
          </cell>
        </row>
        <row r="822">
          <cell r="A822">
            <v>1011</v>
          </cell>
          <cell r="B822" t="str">
            <v>CABO DE COBRE, FLEXIVEL, CLASSE 4 OU 5, ISOLACAO EM PVC/A, ANTICHAMA BWF-B, 1 CONDUTOR, 450/750 V, SECAO NOMINAL 0,75 MM2</v>
          </cell>
          <cell r="C822" t="str">
            <v xml:space="preserve">M     </v>
          </cell>
          <cell r="D822">
            <v>0.68</v>
          </cell>
        </row>
        <row r="823">
          <cell r="A823">
            <v>39252</v>
          </cell>
          <cell r="B823" t="str">
            <v>CABO DE COBRE, FLEXIVEL, CLASSE 4 OU 5, ISOLACAO EM PVC/A, ANTICHAMA BWF-B, 1 CONDUTOR, 450/750 V, SECAO NOMINAL 1,0 MM2</v>
          </cell>
          <cell r="C823" t="str">
            <v xml:space="preserve">M     </v>
          </cell>
          <cell r="D823">
            <v>0.82</v>
          </cell>
        </row>
        <row r="824">
          <cell r="A824">
            <v>1013</v>
          </cell>
          <cell r="B824" t="str">
            <v>CABO DE COBRE, FLEXIVEL, CLASSE 4 OU 5, ISOLACAO EM PVC/A, ANTICHAMA BWF-B, 1 CONDUTOR, 450/750 V, SECAO NOMINAL 1,5 MM2</v>
          </cell>
          <cell r="C824" t="str">
            <v xml:space="preserve">M     </v>
          </cell>
          <cell r="D824">
            <v>1.0900000000000001</v>
          </cell>
        </row>
        <row r="825">
          <cell r="A825">
            <v>980</v>
          </cell>
          <cell r="B825" t="str">
            <v>CABO DE COBRE, FLEXIVEL, CLASSE 4 OU 5, ISOLACAO EM PVC/A, ANTICHAMA BWF-B, 1 CONDUTOR, 450/750 V, SECAO NOMINAL 10 MM2</v>
          </cell>
          <cell r="C825" t="str">
            <v xml:space="preserve">M     </v>
          </cell>
          <cell r="D825">
            <v>7.41</v>
          </cell>
        </row>
        <row r="826">
          <cell r="A826">
            <v>39237</v>
          </cell>
          <cell r="B826" t="str">
            <v>CABO DE COBRE, FLEXIVEL, CLASSE 4 OU 5, ISOLACAO EM PVC/A, ANTICHAMA BWF-B, 1 CONDUTOR, 450/750 V, SECAO NOMINAL 120 MM2</v>
          </cell>
          <cell r="C826" t="str">
            <v xml:space="preserve">M     </v>
          </cell>
          <cell r="D826">
            <v>87.86</v>
          </cell>
        </row>
        <row r="827">
          <cell r="A827">
            <v>39238</v>
          </cell>
          <cell r="B827" t="str">
            <v>CABO DE COBRE, FLEXIVEL, CLASSE 4 OU 5, ISOLACAO EM PVC/A, ANTICHAMA BWF-B, 1 CONDUTOR, 450/750 V, SECAO NOMINAL 150 MM2</v>
          </cell>
          <cell r="C827" t="str">
            <v xml:space="preserve">M     </v>
          </cell>
          <cell r="D827">
            <v>109.69</v>
          </cell>
        </row>
        <row r="828">
          <cell r="A828">
            <v>979</v>
          </cell>
          <cell r="B828" t="str">
            <v>CABO DE COBRE, FLEXIVEL, CLASSE 4 OU 5, ISOLACAO EM PVC/A, ANTICHAMA BWF-B, 1 CONDUTOR, 450/750 V, SECAO NOMINAL 16 MM2</v>
          </cell>
          <cell r="C828" t="str">
            <v xml:space="preserve">M     </v>
          </cell>
          <cell r="D828">
            <v>11.42</v>
          </cell>
        </row>
        <row r="829">
          <cell r="A829">
            <v>39239</v>
          </cell>
          <cell r="B829" t="str">
            <v>CABO DE COBRE, FLEXIVEL, CLASSE 4 OU 5, ISOLACAO EM PVC/A, ANTICHAMA BWF-B, 1 CONDUTOR, 450/750 V, SECAO NOMINAL 185 MM2</v>
          </cell>
          <cell r="C829" t="str">
            <v xml:space="preserve">M     </v>
          </cell>
          <cell r="D829">
            <v>133.49</v>
          </cell>
        </row>
        <row r="830">
          <cell r="A830">
            <v>1014</v>
          </cell>
          <cell r="B830" t="str">
            <v>CABO DE COBRE, FLEXIVEL, CLASSE 4 OU 5, ISOLACAO EM PVC/A, ANTICHAMA BWF-B, 1 CONDUTOR, 450/750 V, SECAO NOMINAL 2,5 MM2</v>
          </cell>
          <cell r="C830" t="str">
            <v xml:space="preserve">M     </v>
          </cell>
          <cell r="D830">
            <v>1.73</v>
          </cell>
        </row>
        <row r="831">
          <cell r="A831">
            <v>39240</v>
          </cell>
          <cell r="B831" t="str">
            <v>CABO DE COBRE, FLEXIVEL, CLASSE 4 OU 5, ISOLACAO EM PVC/A, ANTICHAMA BWF-B, 1 CONDUTOR, 450/750 V, SECAO NOMINAL 240 MM2</v>
          </cell>
          <cell r="C831" t="str">
            <v xml:space="preserve">M     </v>
          </cell>
          <cell r="D831">
            <v>176.44</v>
          </cell>
        </row>
        <row r="832">
          <cell r="A832">
            <v>39232</v>
          </cell>
          <cell r="B832" t="str">
            <v>CABO DE COBRE, FLEXIVEL, CLASSE 4 OU 5, ISOLACAO EM PVC/A, ANTICHAMA BWF-B, 1 CONDUTOR, 450/750 V, SECAO NOMINAL 25 MM2</v>
          </cell>
          <cell r="C832" t="str">
            <v xml:space="preserve">M     </v>
          </cell>
          <cell r="D832">
            <v>18.32</v>
          </cell>
        </row>
        <row r="833">
          <cell r="A833">
            <v>39233</v>
          </cell>
          <cell r="B833" t="str">
            <v>CABO DE COBRE, FLEXIVEL, CLASSE 4 OU 5, ISOLACAO EM PVC/A, ANTICHAMA BWF-B, 1 CONDUTOR, 450/750 V, SECAO NOMINAL 35 MM2</v>
          </cell>
          <cell r="C833" t="str">
            <v xml:space="preserve">M     </v>
          </cell>
          <cell r="D833">
            <v>25.19</v>
          </cell>
        </row>
        <row r="834">
          <cell r="A834">
            <v>981</v>
          </cell>
          <cell r="B834" t="str">
            <v>CABO DE COBRE, FLEXIVEL, CLASSE 4 OU 5, ISOLACAO EM PVC/A, ANTICHAMA BWF-B, 1 CONDUTOR, 450/750 V, SECAO NOMINAL 4 MM2</v>
          </cell>
          <cell r="C834" t="str">
            <v xml:space="preserve">M     </v>
          </cell>
          <cell r="D834">
            <v>3.09</v>
          </cell>
        </row>
        <row r="835">
          <cell r="A835">
            <v>39234</v>
          </cell>
          <cell r="B835" t="str">
            <v>CABO DE COBRE, FLEXIVEL, CLASSE 4 OU 5, ISOLACAO EM PVC/A, ANTICHAMA BWF-B, 1 CONDUTOR, 450/750 V, SECAO NOMINAL 50 MM2</v>
          </cell>
          <cell r="C835" t="str">
            <v xml:space="preserve">M     </v>
          </cell>
          <cell r="D835">
            <v>36.97</v>
          </cell>
        </row>
        <row r="836">
          <cell r="A836">
            <v>982</v>
          </cell>
          <cell r="B836" t="str">
            <v>CABO DE COBRE, FLEXIVEL, CLASSE 4 OU 5, ISOLACAO EM PVC/A, ANTICHAMA BWF-B, 1 CONDUTOR, 450/750 V, SECAO NOMINAL 6 MM2</v>
          </cell>
          <cell r="C836" t="str">
            <v xml:space="preserve">M     </v>
          </cell>
          <cell r="D836">
            <v>4.33</v>
          </cell>
        </row>
        <row r="837">
          <cell r="A837">
            <v>39235</v>
          </cell>
          <cell r="B837" t="str">
            <v>CABO DE COBRE, FLEXIVEL, CLASSE 4 OU 5, ISOLACAO EM PVC/A, ANTICHAMA BWF-B, 1 CONDUTOR, 450/750 V, SECAO NOMINAL 70 MM2</v>
          </cell>
          <cell r="C837" t="str">
            <v xml:space="preserve">M     </v>
          </cell>
          <cell r="D837">
            <v>51.99</v>
          </cell>
        </row>
        <row r="838">
          <cell r="A838">
            <v>39236</v>
          </cell>
          <cell r="B838" t="str">
            <v>CABO DE COBRE, FLEXIVEL, CLASSE 4 OU 5, ISOLACAO EM PVC/A, ANTICHAMA BWF-B, 1 CONDUTOR, 450/750 V, SECAO NOMINAL 95 MM2</v>
          </cell>
          <cell r="C838" t="str">
            <v xml:space="preserve">M     </v>
          </cell>
          <cell r="D838">
            <v>68.16</v>
          </cell>
        </row>
        <row r="839">
          <cell r="A839">
            <v>876</v>
          </cell>
          <cell r="B839" t="str">
            <v>CABO DE COBRE, RIGIDO, CLASSE 2, COMPACTADO, BLINDADO, ISOLACAO EM EPR OU XLPE, COBERTURA ANTICHAMA EM PVC, PEAD OU HFFR, 1 CONDUTOR, 20/35 KV, SECAO NOMINAL 120 MM2</v>
          </cell>
          <cell r="C839" t="str">
            <v xml:space="preserve">M     </v>
          </cell>
          <cell r="D839">
            <v>175.94</v>
          </cell>
        </row>
        <row r="840">
          <cell r="A840">
            <v>877</v>
          </cell>
          <cell r="B840" t="str">
            <v>CABO DE COBRE, RIGIDO, CLASSE 2, COMPACTADO, BLINDADO, ISOLACAO EM EPR OU XLPE, COBERTURA ANTICHAMA EM PVC, PEAD OU HFFR, 1 CONDUTOR, 20/35 KV, SECAO NOMINAL 150 MM2</v>
          </cell>
          <cell r="C840" t="str">
            <v xml:space="preserve">M     </v>
          </cell>
          <cell r="D840">
            <v>206.84</v>
          </cell>
        </row>
        <row r="841">
          <cell r="A841">
            <v>882</v>
          </cell>
          <cell r="B841" t="str">
            <v>CABO DE COBRE, RIGIDO, CLASSE 2, COMPACTADO, BLINDADO, ISOLACAO EM EPR OU XLPE, COBERTURA ANTICHAMA EM PVC, PEAD OU HFFR, 1 CONDUTOR, 20/35 KV, SECAO NOMINAL 185 MM2</v>
          </cell>
          <cell r="C841" t="str">
            <v xml:space="preserve">M     </v>
          </cell>
          <cell r="D841">
            <v>225.39</v>
          </cell>
        </row>
        <row r="842">
          <cell r="A842">
            <v>878</v>
          </cell>
          <cell r="B842" t="str">
            <v>CABO DE COBRE, RIGIDO, CLASSE 2, COMPACTADO, BLINDADO, ISOLACAO EM EPR OU XLPE, COBERTURA ANTICHAMA EM PVC, PEAD OU HFFR, 1 CONDUTOR, 20/35 KV, SECAO NOMINAL 240 MM2</v>
          </cell>
          <cell r="C842" t="str">
            <v xml:space="preserve">M     </v>
          </cell>
          <cell r="D842">
            <v>280.20999999999998</v>
          </cell>
        </row>
        <row r="843">
          <cell r="A843">
            <v>879</v>
          </cell>
          <cell r="B843" t="str">
            <v>CABO DE COBRE, RIGIDO, CLASSE 2, COMPACTADO, BLINDADO, ISOLACAO EM EPR OU XLPE, COBERTURA ANTICHAMA EM PVC, PEAD OU HFFR, 1 CONDUTOR, 20/35 KV, SECAO NOMINAL 300 MM2</v>
          </cell>
          <cell r="C843" t="str">
            <v xml:space="preserve">M     </v>
          </cell>
          <cell r="D843">
            <v>330.27</v>
          </cell>
        </row>
        <row r="844">
          <cell r="A844">
            <v>880</v>
          </cell>
          <cell r="B844" t="str">
            <v>CABO DE COBRE, RIGIDO, CLASSE 2, COMPACTADO, BLINDADO, ISOLACAO EM EPR OU XLPE, COBERTURA ANTICHAMA EM PVC, PEAD OU HFFR, 1 CONDUTOR, 20/35 KV, SECAO NOMINAL 400 MM2</v>
          </cell>
          <cell r="C844" t="str">
            <v xml:space="preserve">M     </v>
          </cell>
          <cell r="D844">
            <v>388.6</v>
          </cell>
        </row>
        <row r="845">
          <cell r="A845">
            <v>873</v>
          </cell>
          <cell r="B845" t="str">
            <v>CABO DE COBRE, RIGIDO, CLASSE 2, COMPACTADO, BLINDADO, ISOLACAO EM EPR OU XLPE, COBERTURA ANTICHAMA EM PVC, PEAD OU HFFR, 1 CONDUTOR, 20/35 KV, SECAO NOMINAL 50 MM2</v>
          </cell>
          <cell r="C845" t="str">
            <v xml:space="preserve">M     </v>
          </cell>
          <cell r="D845">
            <v>118.16</v>
          </cell>
        </row>
        <row r="846">
          <cell r="A846">
            <v>881</v>
          </cell>
          <cell r="B846" t="str">
            <v>CABO DE COBRE, RIGIDO, CLASSE 2, COMPACTADO, BLINDADO, ISOLACAO EM EPR OU XLPE, COBERTURA ANTICHAMA EM PVC, PEAD OU HFFR, 1 CONDUTOR, 20/35 KV, SECAO NOMINAL 500 MM2</v>
          </cell>
          <cell r="C846" t="str">
            <v xml:space="preserve">M     </v>
          </cell>
          <cell r="D846">
            <v>531.15</v>
          </cell>
        </row>
        <row r="847">
          <cell r="A847">
            <v>874</v>
          </cell>
          <cell r="B847" t="str">
            <v>CABO DE COBRE, RIGIDO, CLASSE 2, COMPACTADO, BLINDADO, ISOLACAO EM EPR OU XLPE, COBERTURA ANTICHAMA EM PVC, PEAD OU HFFR, 1 CONDUTOR, 20/35 KV, SECAO NOMINAL 70 MM2</v>
          </cell>
          <cell r="C847" t="str">
            <v xml:space="preserve">M     </v>
          </cell>
          <cell r="D847">
            <v>140.22999999999999</v>
          </cell>
        </row>
        <row r="848">
          <cell r="A848">
            <v>875</v>
          </cell>
          <cell r="B848" t="str">
            <v>CABO DE COBRE, RIGIDO, CLASSE 2, COMPACTADO, BLINDADO, ISOLACAO EM EPR OU XLPE, COBERTURA ANTICHAMA EM PVC, PEAD OU HFFR, 1 CONDUTOR, 20/35 KV, SECAO NOMINAL 95 MM2</v>
          </cell>
          <cell r="C848" t="str">
            <v xml:space="preserve">M     </v>
          </cell>
          <cell r="D848">
            <v>167.3</v>
          </cell>
        </row>
        <row r="849">
          <cell r="A849">
            <v>983</v>
          </cell>
          <cell r="B849" t="str">
            <v>CABO DE COBRE, RIGIDO, CLASSE 2, ISOLACAO EM PVC/A, ANTICHAMA BWF-B, 1 CONDUTOR, 450/750 V, SECAO NOMINAL 1,5 MM2</v>
          </cell>
          <cell r="C849" t="str">
            <v xml:space="preserve">M     </v>
          </cell>
          <cell r="D849">
            <v>1.05</v>
          </cell>
        </row>
        <row r="850">
          <cell r="A850">
            <v>985</v>
          </cell>
          <cell r="B850" t="str">
            <v>CABO DE COBRE, RIGIDO, CLASSE 2, ISOLACAO EM PVC/A, ANTICHAMA BWF-B, 1 CONDUTOR, 450/750 V, SECAO NOMINAL 10 MM2</v>
          </cell>
          <cell r="C850" t="str">
            <v xml:space="preserve">M     </v>
          </cell>
          <cell r="D850">
            <v>7.86</v>
          </cell>
        </row>
        <row r="851">
          <cell r="A851">
            <v>990</v>
          </cell>
          <cell r="B851" t="str">
            <v>CABO DE COBRE, RIGIDO, CLASSE 2, ISOLACAO EM PVC/A, ANTICHAMA BWF-B, 1 CONDUTOR, 450/750 V, SECAO NOMINAL 150 MM2</v>
          </cell>
          <cell r="C851" t="str">
            <v xml:space="preserve">M     </v>
          </cell>
          <cell r="D851">
            <v>107.55</v>
          </cell>
        </row>
        <row r="852">
          <cell r="A852">
            <v>39241</v>
          </cell>
          <cell r="B852" t="str">
            <v>CABO DE COBRE, RIGIDO, CLASSE 2, ISOLACAO EM PVC/A, ANTICHAMA BWF-B, 1 CONDUTOR, 450/750 V, SECAO NOMINAL 16 MM2</v>
          </cell>
          <cell r="C852" t="str">
            <v xml:space="preserve">M     </v>
          </cell>
          <cell r="D852">
            <v>12.29</v>
          </cell>
        </row>
        <row r="853">
          <cell r="A853">
            <v>1005</v>
          </cell>
          <cell r="B853" t="str">
            <v>CABO DE COBRE, RIGIDO, CLASSE 2, ISOLACAO EM PVC/A, ANTICHAMA BWF-B, 1 CONDUTOR, 450/750 V, SECAO NOMINAL 185 MM2</v>
          </cell>
          <cell r="C853" t="str">
            <v xml:space="preserve">M     </v>
          </cell>
          <cell r="D853">
            <v>132.01</v>
          </cell>
        </row>
        <row r="854">
          <cell r="A854">
            <v>984</v>
          </cell>
          <cell r="B854" t="str">
            <v>CABO DE COBRE, RIGIDO, CLASSE 2, ISOLACAO EM PVC/A, ANTICHAMA BWF-B, 1 CONDUTOR, 450/750 V, SECAO NOMINAL 2,5 MM2</v>
          </cell>
          <cell r="C854" t="str">
            <v xml:space="preserve">M     </v>
          </cell>
          <cell r="D854">
            <v>2.71</v>
          </cell>
        </row>
        <row r="855">
          <cell r="A855">
            <v>991</v>
          </cell>
          <cell r="B855" t="str">
            <v>CABO DE COBRE, RIGIDO, CLASSE 2, ISOLACAO EM PVC/A, ANTICHAMA BWF-B, 1 CONDUTOR, 450/750 V, SECAO NOMINAL 240 MM2</v>
          </cell>
          <cell r="C855" t="str">
            <v xml:space="preserve">M     </v>
          </cell>
          <cell r="D855">
            <v>174.43</v>
          </cell>
        </row>
        <row r="856">
          <cell r="A856">
            <v>986</v>
          </cell>
          <cell r="B856" t="str">
            <v>CABO DE COBRE, RIGIDO, CLASSE 2, ISOLACAO EM PVC/A, ANTICHAMA BWF-B, 1 CONDUTOR, 450/750 V, SECAO NOMINAL 25 MM2</v>
          </cell>
          <cell r="C856" t="str">
            <v xml:space="preserve">M     </v>
          </cell>
          <cell r="D856">
            <v>18.79</v>
          </cell>
        </row>
        <row r="857">
          <cell r="A857">
            <v>1024</v>
          </cell>
          <cell r="B857" t="str">
            <v>CABO DE COBRE, RIGIDO, CLASSE 2, ISOLACAO EM PVC/A, ANTICHAMA BWF-B, 1 CONDUTOR, 450/750 V, SECAO NOMINAL 300 MM2</v>
          </cell>
          <cell r="C857" t="str">
            <v xml:space="preserve">M     </v>
          </cell>
          <cell r="D857">
            <v>215.89</v>
          </cell>
        </row>
        <row r="858">
          <cell r="A858">
            <v>987</v>
          </cell>
          <cell r="B858" t="str">
            <v>CABO DE COBRE, RIGIDO, CLASSE 2, ISOLACAO EM PVC/A, ANTICHAMA BWF-B, 1 CONDUTOR, 450/750 V, SECAO NOMINAL 35 MM2</v>
          </cell>
          <cell r="C858" t="str">
            <v xml:space="preserve">M     </v>
          </cell>
          <cell r="D858">
            <v>25.53</v>
          </cell>
        </row>
        <row r="859">
          <cell r="A859">
            <v>1003</v>
          </cell>
          <cell r="B859" t="str">
            <v>CABO DE COBRE, RIGIDO, CLASSE 2, ISOLACAO EM PVC/A, ANTICHAMA BWF-B, 1 CONDUTOR, 450/750 V, SECAO NOMINAL 4 MM2</v>
          </cell>
          <cell r="C859" t="str">
            <v xml:space="preserve">M     </v>
          </cell>
          <cell r="D859">
            <v>3.97</v>
          </cell>
        </row>
        <row r="860">
          <cell r="A860">
            <v>992</v>
          </cell>
          <cell r="B860" t="str">
            <v>CABO DE COBRE, RIGIDO, CLASSE 2, ISOLACAO EM PVC/A, ANTICHAMA BWF-B, 1 CONDUTOR, 450/750 V, SECAO NOMINAL 400 MM2</v>
          </cell>
          <cell r="C860" t="str">
            <v xml:space="preserve">M     </v>
          </cell>
          <cell r="D860">
            <v>279.32</v>
          </cell>
        </row>
        <row r="861">
          <cell r="A861">
            <v>1007</v>
          </cell>
          <cell r="B861" t="str">
            <v>CABO DE COBRE, RIGIDO, CLASSE 2, ISOLACAO EM PVC/A, ANTICHAMA BWF-B, 1 CONDUTOR, 450/750 V, SECAO NOMINAL 50 MM2</v>
          </cell>
          <cell r="C861" t="str">
            <v xml:space="preserve">M     </v>
          </cell>
          <cell r="D861">
            <v>36.22</v>
          </cell>
        </row>
        <row r="862">
          <cell r="A862">
            <v>39242</v>
          </cell>
          <cell r="B862" t="str">
            <v>CABO DE COBRE, RIGIDO, CLASSE 2, ISOLACAO EM PVC/A, ANTICHAMA BWF-B, 1 CONDUTOR, 450/750 V, SECAO NOMINAL 500 MM2</v>
          </cell>
          <cell r="C862" t="str">
            <v xml:space="preserve">M     </v>
          </cell>
          <cell r="D862">
            <v>346.08</v>
          </cell>
        </row>
        <row r="863">
          <cell r="A863">
            <v>1008</v>
          </cell>
          <cell r="B863" t="str">
            <v>CABO DE COBRE, RIGIDO, CLASSE 2, ISOLACAO EM PVC/A, ANTICHAMA BWF-B, 1 CONDUTOR, 450/750 V, SECAO NOMINAL 6 MM2</v>
          </cell>
          <cell r="C863" t="str">
            <v xml:space="preserve">M     </v>
          </cell>
          <cell r="D863">
            <v>4.51</v>
          </cell>
        </row>
        <row r="864">
          <cell r="A864">
            <v>988</v>
          </cell>
          <cell r="B864" t="str">
            <v>CABO DE COBRE, RIGIDO, CLASSE 2, ISOLACAO EM PVC/A, ANTICHAMA BWF-B, 1 CONDUTOR, 450/750 V, SECAO NOMINAL 70 MM2</v>
          </cell>
          <cell r="C864" t="str">
            <v xml:space="preserve">M     </v>
          </cell>
          <cell r="D864">
            <v>50.03</v>
          </cell>
        </row>
        <row r="865">
          <cell r="A865">
            <v>989</v>
          </cell>
          <cell r="B865" t="str">
            <v>CABO DE COBRE, RIGIDO, CLASSE 2, ISOLACAO EM PVC/A, ANTICHAMA BWF-B, 1 CONDUTOR, 450/750 V, SECAO NOMINAL 95 MM2</v>
          </cell>
          <cell r="C865" t="str">
            <v xml:space="preserve">M     </v>
          </cell>
          <cell r="D865">
            <v>67.77</v>
          </cell>
        </row>
        <row r="866">
          <cell r="A866">
            <v>39598</v>
          </cell>
          <cell r="B866" t="str">
            <v>CABO DE PAR TRANCADO UTP, 4 PARES, CATEGORIA 5E</v>
          </cell>
          <cell r="C866" t="str">
            <v xml:space="preserve">M     </v>
          </cell>
          <cell r="D866">
            <v>1.0900000000000001</v>
          </cell>
        </row>
        <row r="867">
          <cell r="A867">
            <v>39599</v>
          </cell>
          <cell r="B867" t="str">
            <v>CABO DE PAR TRANCADO UTP, 4 PARES, CATEGORIA 6</v>
          </cell>
          <cell r="C867" t="str">
            <v xml:space="preserve">M     </v>
          </cell>
          <cell r="D867">
            <v>1.64</v>
          </cell>
        </row>
        <row r="868">
          <cell r="A868">
            <v>34602</v>
          </cell>
          <cell r="B868" t="str">
            <v>CABO FLEXIVEL PVC 750 V, 2 CONDUTORES DE 1,5 MM2</v>
          </cell>
          <cell r="C868" t="str">
            <v xml:space="preserve">M     </v>
          </cell>
          <cell r="D868">
            <v>2.56</v>
          </cell>
        </row>
        <row r="869">
          <cell r="A869">
            <v>34603</v>
          </cell>
          <cell r="B869" t="str">
            <v>CABO FLEXIVEL PVC 750 V, 2 CONDUTORES DE 10,0 MM2</v>
          </cell>
          <cell r="C869" t="str">
            <v xml:space="preserve">M     </v>
          </cell>
          <cell r="D869">
            <v>12.31</v>
          </cell>
        </row>
        <row r="870">
          <cell r="A870">
            <v>34607</v>
          </cell>
          <cell r="B870" t="str">
            <v>CABO FLEXIVEL PVC 750 V, 2 CONDUTORES DE 4,0 MM2</v>
          </cell>
          <cell r="C870" t="str">
            <v xml:space="preserve">M     </v>
          </cell>
          <cell r="D870">
            <v>5.49</v>
          </cell>
        </row>
        <row r="871">
          <cell r="A871">
            <v>34609</v>
          </cell>
          <cell r="B871" t="str">
            <v>CABO FLEXIVEL PVC 750 V, 2 CONDUTORES DE 6,0 MM2</v>
          </cell>
          <cell r="C871" t="str">
            <v xml:space="preserve">M     </v>
          </cell>
          <cell r="D871">
            <v>8.23</v>
          </cell>
        </row>
        <row r="872">
          <cell r="A872">
            <v>34618</v>
          </cell>
          <cell r="B872" t="str">
            <v>CABO FLEXIVEL PVC 750 V, 3 CONDUTORES DE 1,5 MM2</v>
          </cell>
          <cell r="C872" t="str">
            <v xml:space="preserve">M     </v>
          </cell>
          <cell r="D872">
            <v>3.39</v>
          </cell>
        </row>
        <row r="873">
          <cell r="A873">
            <v>34620</v>
          </cell>
          <cell r="B873" t="str">
            <v>CABO FLEXIVEL PVC 750 V, 3 CONDUTORES DE 10,0 MM2</v>
          </cell>
          <cell r="C873" t="str">
            <v xml:space="preserve">M     </v>
          </cell>
          <cell r="D873">
            <v>16.989999999999998</v>
          </cell>
        </row>
        <row r="874">
          <cell r="A874">
            <v>34621</v>
          </cell>
          <cell r="B874" t="str">
            <v>CABO FLEXIVEL PVC 750 V, 3 CONDUTORES DE 4,0 MM2</v>
          </cell>
          <cell r="C874" t="str">
            <v xml:space="preserve">M     </v>
          </cell>
          <cell r="D874">
            <v>7.88</v>
          </cell>
        </row>
        <row r="875">
          <cell r="A875">
            <v>34622</v>
          </cell>
          <cell r="B875" t="str">
            <v>CABO FLEXIVEL PVC 750 V, 3 CONDUTORES DE 6,0 MM2</v>
          </cell>
          <cell r="C875" t="str">
            <v xml:space="preserve">M     </v>
          </cell>
          <cell r="D875">
            <v>11.16</v>
          </cell>
        </row>
        <row r="876">
          <cell r="A876">
            <v>34624</v>
          </cell>
          <cell r="B876" t="str">
            <v>CABO FLEXIVEL PVC 750 V, 4 CONDUTORES DE 1,5 MM2</v>
          </cell>
          <cell r="C876" t="str">
            <v xml:space="preserve">M     </v>
          </cell>
          <cell r="D876">
            <v>4.33</v>
          </cell>
        </row>
        <row r="877">
          <cell r="A877">
            <v>34626</v>
          </cell>
          <cell r="B877" t="str">
            <v>CABO FLEXIVEL PVC 750 V, 4 CONDUTORES DE 10,0 MM2</v>
          </cell>
          <cell r="C877" t="str">
            <v xml:space="preserve">M     </v>
          </cell>
          <cell r="D877">
            <v>23.35</v>
          </cell>
        </row>
        <row r="878">
          <cell r="A878">
            <v>34627</v>
          </cell>
          <cell r="B878" t="str">
            <v>CABO FLEXIVEL PVC 750 V, 4 CONDUTORES DE 4,0 MM2</v>
          </cell>
          <cell r="C878" t="str">
            <v xml:space="preserve">M     </v>
          </cell>
          <cell r="D878">
            <v>10.06</v>
          </cell>
        </row>
        <row r="879">
          <cell r="A879">
            <v>34629</v>
          </cell>
          <cell r="B879" t="str">
            <v>CABO FLEXIVEL PVC 750 V, 4 CONDUTORES DE 6,0 MM2</v>
          </cell>
          <cell r="C879" t="str">
            <v xml:space="preserve">M     </v>
          </cell>
          <cell r="D879">
            <v>14.73</v>
          </cell>
        </row>
        <row r="880">
          <cell r="A880">
            <v>39257</v>
          </cell>
          <cell r="B880" t="str">
            <v>CABO MULTIPOLAR DE COBRE, FLEXIVEL, CLASSE 4 OU 5, ISOLACAO EM HEPR, COBERTURA EM PVC-ST2, ANTICHAMA BWF-B, 0,6/1 KV, 3 CONDUTORES DE 1,5 MM2</v>
          </cell>
          <cell r="C880" t="str">
            <v xml:space="preserve">M     </v>
          </cell>
          <cell r="D880">
            <v>4.7300000000000004</v>
          </cell>
        </row>
        <row r="881">
          <cell r="A881">
            <v>39261</v>
          </cell>
          <cell r="B881" t="str">
            <v>CABO MULTIPOLAR DE COBRE, FLEXIVEL, CLASSE 4 OU 5, ISOLACAO EM HEPR, COBERTURA EM PVC-ST2, ANTICHAMA BWF-B, 0,6/1 KV, 3 CONDUTORES DE 10 MM2</v>
          </cell>
          <cell r="C881" t="str">
            <v xml:space="preserve">M     </v>
          </cell>
          <cell r="D881">
            <v>25.21</v>
          </cell>
        </row>
        <row r="882">
          <cell r="A882">
            <v>39268</v>
          </cell>
          <cell r="B882" t="str">
            <v>CABO MULTIPOLAR DE COBRE, FLEXIVEL, CLASSE 4 OU 5, ISOLACAO EM HEPR, COBERTURA EM PVC-ST2, ANTICHAMA BWF-B, 0,6/1 KV, 3 CONDUTORES DE 120 MM2</v>
          </cell>
          <cell r="C882" t="str">
            <v xml:space="preserve">M     </v>
          </cell>
          <cell r="D882">
            <v>290.89999999999998</v>
          </cell>
        </row>
        <row r="883">
          <cell r="A883">
            <v>39262</v>
          </cell>
          <cell r="B883" t="str">
            <v>CABO MULTIPOLAR DE COBRE, FLEXIVEL, CLASSE 4 OU 5, ISOLACAO EM HEPR, COBERTURA EM PVC-ST2, ANTICHAMA BWF-B, 0,6/1 KV, 3 CONDUTORES DE 16 MM2</v>
          </cell>
          <cell r="C883" t="str">
            <v xml:space="preserve">M     </v>
          </cell>
          <cell r="D883">
            <v>39.42</v>
          </cell>
        </row>
        <row r="884">
          <cell r="A884">
            <v>39258</v>
          </cell>
          <cell r="B884" t="str">
            <v>CABO MULTIPOLAR DE COBRE, FLEXIVEL, CLASSE 4 OU 5, ISOLACAO EM HEPR, COBERTURA EM PVC-ST2, ANTICHAMA BWF-B, 0,6/1 KV, 3 CONDUTORES DE 2,5 MM2</v>
          </cell>
          <cell r="C884" t="str">
            <v xml:space="preserve">M     </v>
          </cell>
          <cell r="D884">
            <v>7.01</v>
          </cell>
        </row>
        <row r="885">
          <cell r="A885">
            <v>39263</v>
          </cell>
          <cell r="B885" t="str">
            <v>CABO MULTIPOLAR DE COBRE, FLEXIVEL, CLASSE 4 OU 5, ISOLACAO EM HEPR, COBERTURA EM PVC-ST2, ANTICHAMA BWF-B, 0,6/1 KV, 3 CONDUTORES DE 25 MM2</v>
          </cell>
          <cell r="C885" t="str">
            <v xml:space="preserve">M     </v>
          </cell>
          <cell r="D885">
            <v>60.99</v>
          </cell>
        </row>
        <row r="886">
          <cell r="A886">
            <v>39264</v>
          </cell>
          <cell r="B886" t="str">
            <v>CABO MULTIPOLAR DE COBRE, FLEXIVEL, CLASSE 4 OU 5, ISOLACAO EM HEPR, COBERTURA EM PVC-ST2, ANTICHAMA BWF-B, 0,6/1 KV, 3 CONDUTORES DE 35 MM2</v>
          </cell>
          <cell r="C886" t="str">
            <v xml:space="preserve">M     </v>
          </cell>
          <cell r="D886">
            <v>82.59</v>
          </cell>
        </row>
        <row r="887">
          <cell r="A887">
            <v>39259</v>
          </cell>
          <cell r="B887" t="str">
            <v>CABO MULTIPOLAR DE COBRE, FLEXIVEL, CLASSE 4 OU 5, ISOLACAO EM HEPR, COBERTURA EM PVC-ST2, ANTICHAMA BWF-B, 0,6/1 KV, 3 CONDUTORES DE 4 MM2</v>
          </cell>
          <cell r="C887" t="str">
            <v xml:space="preserve">M     </v>
          </cell>
          <cell r="D887">
            <v>10.68</v>
          </cell>
        </row>
        <row r="888">
          <cell r="A888">
            <v>39265</v>
          </cell>
          <cell r="B888" t="str">
            <v>CABO MULTIPOLAR DE COBRE, FLEXIVEL, CLASSE 4 OU 5, ISOLACAO EM HEPR, COBERTURA EM PVC-ST2, ANTICHAMA BWF-B, 0,6/1 KV, 3 CONDUTORES DE 50 MM2</v>
          </cell>
          <cell r="C888" t="str">
            <v xml:space="preserve">M     </v>
          </cell>
          <cell r="D888">
            <v>121.66</v>
          </cell>
        </row>
        <row r="889">
          <cell r="A889">
            <v>39260</v>
          </cell>
          <cell r="B889" t="str">
            <v>CABO MULTIPOLAR DE COBRE, FLEXIVEL, CLASSE 4 OU 5, ISOLACAO EM HEPR, COBERTURA EM PVC-ST2, ANTICHAMA BWF-B, 0,6/1 KV, 3 CONDUTORES DE 6 MM2</v>
          </cell>
          <cell r="C889" t="str">
            <v xml:space="preserve">M     </v>
          </cell>
          <cell r="D889">
            <v>15.21</v>
          </cell>
        </row>
        <row r="890">
          <cell r="A890">
            <v>39266</v>
          </cell>
          <cell r="B890" t="str">
            <v>CABO MULTIPOLAR DE COBRE, FLEXIVEL, CLASSE 4 OU 5, ISOLACAO EM HEPR, COBERTURA EM PVC-ST2, ANTICHAMA BWF-B, 0,6/1 KV, 3 CONDUTORES DE 70 MM2</v>
          </cell>
          <cell r="C890" t="str">
            <v xml:space="preserve">M     </v>
          </cell>
          <cell r="D890">
            <v>170.71</v>
          </cell>
        </row>
        <row r="891">
          <cell r="A891">
            <v>39267</v>
          </cell>
          <cell r="B891" t="str">
            <v>CABO MULTIPOLAR DE COBRE, FLEXIVEL, CLASSE 4 OU 5, ISOLACAO EM HEPR, COBERTURA EM PVC-ST2, ANTICHAMA BWF-B, 0,6/1 KV, 3 CONDUTORES DE 95 MM2</v>
          </cell>
          <cell r="C891" t="str">
            <v xml:space="preserve">M     </v>
          </cell>
          <cell r="D891">
            <v>223.78</v>
          </cell>
        </row>
        <row r="892">
          <cell r="A892">
            <v>11901</v>
          </cell>
          <cell r="B892" t="str">
            <v>CABO TELEFONICO CCI 50, 1 PAR, USO INTERNO, SEM BLINDAGEM</v>
          </cell>
          <cell r="C892" t="str">
            <v xml:space="preserve">M     </v>
          </cell>
          <cell r="D892">
            <v>0.5</v>
          </cell>
        </row>
        <row r="893">
          <cell r="A893">
            <v>11902</v>
          </cell>
          <cell r="B893" t="str">
            <v>CABO TELEFONICO CCI 50, 2 PARES, USO INTERNO, SEM BLINDAGEM</v>
          </cell>
          <cell r="C893" t="str">
            <v xml:space="preserve">M     </v>
          </cell>
          <cell r="D893">
            <v>0.87</v>
          </cell>
        </row>
        <row r="894">
          <cell r="A894">
            <v>11903</v>
          </cell>
          <cell r="B894" t="str">
            <v>CABO TELEFONICO CCI 50, 3 PARES, USO INTERNO, SEM BLINDAGEM</v>
          </cell>
          <cell r="C894" t="str">
            <v xml:space="preserve">M     </v>
          </cell>
          <cell r="D894">
            <v>1.34</v>
          </cell>
        </row>
        <row r="895">
          <cell r="A895">
            <v>11904</v>
          </cell>
          <cell r="B895" t="str">
            <v>CABO TELEFONICO CCI 50, 4 PARES, USO INTERNO, SEM BLINDAGEM</v>
          </cell>
          <cell r="C895" t="str">
            <v xml:space="preserve">M     </v>
          </cell>
          <cell r="D895">
            <v>1.71</v>
          </cell>
        </row>
        <row r="896">
          <cell r="A896">
            <v>11905</v>
          </cell>
          <cell r="B896" t="str">
            <v>CABO TELEFONICO CCI 50, 5 PARES, USO INTERNO, SEM BLINDAGEM</v>
          </cell>
          <cell r="C896" t="str">
            <v xml:space="preserve">M     </v>
          </cell>
          <cell r="D896">
            <v>2.2999999999999998</v>
          </cell>
        </row>
        <row r="897">
          <cell r="A897">
            <v>11906</v>
          </cell>
          <cell r="B897" t="str">
            <v>CABO TELEFONICO CCI 50, 6 PARES, USO INTERNO, SEM BLINDAGEM</v>
          </cell>
          <cell r="C897" t="str">
            <v xml:space="preserve">M     </v>
          </cell>
          <cell r="D897">
            <v>2.65</v>
          </cell>
        </row>
        <row r="898">
          <cell r="A898">
            <v>11919</v>
          </cell>
          <cell r="B898" t="str">
            <v>CABO TELEFONICO CI 50, 10 PARES, USO INTERNO</v>
          </cell>
          <cell r="C898" t="str">
            <v xml:space="preserve">M     </v>
          </cell>
          <cell r="D898">
            <v>5.2</v>
          </cell>
        </row>
        <row r="899">
          <cell r="A899">
            <v>11920</v>
          </cell>
          <cell r="B899" t="str">
            <v>CABO TELEFONICO CI 50, 20 PARES, USO INTERNO</v>
          </cell>
          <cell r="C899" t="str">
            <v xml:space="preserve">M     </v>
          </cell>
          <cell r="D899">
            <v>10.09</v>
          </cell>
        </row>
        <row r="900">
          <cell r="A900">
            <v>11924</v>
          </cell>
          <cell r="B900" t="str">
            <v>CABO TELEFONICO CI 50, 200 PARES, USO INTERNO</v>
          </cell>
          <cell r="C900" t="str">
            <v xml:space="preserve">M     </v>
          </cell>
          <cell r="D900">
            <v>98.12</v>
          </cell>
        </row>
        <row r="901">
          <cell r="A901">
            <v>11921</v>
          </cell>
          <cell r="B901" t="str">
            <v>CABO TELEFONICO CI 50, 30 PARES, USO INTERNO</v>
          </cell>
          <cell r="C901" t="str">
            <v xml:space="preserve">M     </v>
          </cell>
          <cell r="D901">
            <v>13.73</v>
          </cell>
        </row>
        <row r="902">
          <cell r="A902">
            <v>11922</v>
          </cell>
          <cell r="B902" t="str">
            <v>CABO TELEFONICO CI 50, 50 PARES, USO INTERNO</v>
          </cell>
          <cell r="C902" t="str">
            <v xml:space="preserve">M     </v>
          </cell>
          <cell r="D902">
            <v>24.39</v>
          </cell>
        </row>
        <row r="903">
          <cell r="A903">
            <v>11923</v>
          </cell>
          <cell r="B903" t="str">
            <v>CABO TELEFONICO CI 50, 75 PARES, USO INTERNO</v>
          </cell>
          <cell r="C903" t="str">
            <v xml:space="preserve">M     </v>
          </cell>
          <cell r="D903">
            <v>39.83</v>
          </cell>
        </row>
        <row r="904">
          <cell r="A904">
            <v>11916</v>
          </cell>
          <cell r="B904" t="str">
            <v>CABO TELEFONICO CTP - APL - 50, 10 PARES, USO EXTERNO</v>
          </cell>
          <cell r="C904" t="str">
            <v xml:space="preserve">M     </v>
          </cell>
          <cell r="D904">
            <v>6.76</v>
          </cell>
        </row>
        <row r="905">
          <cell r="A905">
            <v>11914</v>
          </cell>
          <cell r="B905" t="str">
            <v>CABO TELEFONICO CTP - APL - 50, 100 PARES, USO EXTERNO</v>
          </cell>
          <cell r="C905" t="str">
            <v xml:space="preserve">M     </v>
          </cell>
          <cell r="D905">
            <v>49.07</v>
          </cell>
        </row>
        <row r="906">
          <cell r="A906">
            <v>11917</v>
          </cell>
          <cell r="B906" t="str">
            <v>CABO TELEFONICO CTP - APL - 50, 20 PARES, USO EXTERNO</v>
          </cell>
          <cell r="C906" t="str">
            <v xml:space="preserve">M     </v>
          </cell>
          <cell r="D906">
            <v>11.76</v>
          </cell>
        </row>
        <row r="907">
          <cell r="A907">
            <v>11918</v>
          </cell>
          <cell r="B907" t="str">
            <v>CABO TELEFONICO CTP - APL - 50, 30 PARES, USO EXTERNO</v>
          </cell>
          <cell r="C907" t="str">
            <v xml:space="preserve">M     </v>
          </cell>
          <cell r="D907">
            <v>15.96</v>
          </cell>
        </row>
        <row r="908">
          <cell r="A908">
            <v>37734</v>
          </cell>
          <cell r="B908" t="str">
            <v>CACAMBA METALICA BASCULANTE COM CAPACIDADE DE 10 M3 (INCLUI MONTAGEM, NAO INCLUI CAMINHAO)</v>
          </cell>
          <cell r="C908" t="str">
            <v xml:space="preserve">UN    </v>
          </cell>
          <cell r="D908">
            <v>41400.519999999997</v>
          </cell>
        </row>
        <row r="909">
          <cell r="A909">
            <v>42251</v>
          </cell>
          <cell r="B909" t="str">
            <v>CACAMBA METALICA BASCULANTE COM CAPACIDADE DE 12 M3 (INCLUI MONTAGEM, NAO INCLUI CAMINHAO)</v>
          </cell>
          <cell r="C909" t="str">
            <v xml:space="preserve">UN    </v>
          </cell>
          <cell r="D909">
            <v>47012.82</v>
          </cell>
        </row>
        <row r="910">
          <cell r="A910">
            <v>37733</v>
          </cell>
          <cell r="B910" t="str">
            <v>CACAMBA METALICA BASCULANTE COM CAPACIDADE DE 6 M3 (INCLUI MONTAGEM, NAO INCLUI CAMINHAO)</v>
          </cell>
          <cell r="C910" t="str">
            <v xml:space="preserve">UN    </v>
          </cell>
          <cell r="D910">
            <v>31041.95</v>
          </cell>
        </row>
        <row r="911">
          <cell r="A911">
            <v>37735</v>
          </cell>
          <cell r="B911" t="str">
            <v>CACAMBA METALICA BASCULANTE COM CAPACIDADE DE 8 M3 (INCLUI MONTAGEM, NAO INCLUI CAMINHAO)</v>
          </cell>
          <cell r="C911" t="str">
            <v xml:space="preserve">UN    </v>
          </cell>
          <cell r="D911">
            <v>37405.550000000003</v>
          </cell>
        </row>
        <row r="912">
          <cell r="A912">
            <v>41758</v>
          </cell>
          <cell r="B912" t="str">
            <v>CADEADO EM ACO INOX, LARGURA DE *50* MM, COM HASTE EM ACO TEMPERADO, SEM MOLA - CHAVES INCLUIDAS</v>
          </cell>
          <cell r="C912" t="str">
            <v xml:space="preserve">UN    </v>
          </cell>
          <cell r="D912">
            <v>121.33</v>
          </cell>
        </row>
        <row r="913">
          <cell r="A913">
            <v>5090</v>
          </cell>
          <cell r="B913" t="str">
            <v>CADEADO SIMPLES/COMUM, EM LATAO MACICO CROMADO, LARGURA DE 25 MM,  HASTE DE ACO TEMPERADO, CEMENTADO (NAO LONGA), INCLUI 2 CHAVES</v>
          </cell>
          <cell r="C913" t="str">
            <v xml:space="preserve">UN    </v>
          </cell>
          <cell r="D913">
            <v>13.9</v>
          </cell>
        </row>
        <row r="914">
          <cell r="A914">
            <v>5085</v>
          </cell>
          <cell r="B914" t="str">
            <v>CADEADO SIMPLES, EM LATAO MACICO CROMADO, LARGURA DE 35 MM,  HASTE DE ACO TEMPERADO, CEMENTADO (NAO LONGA), INCLUI 2 CHAVES</v>
          </cell>
          <cell r="C914" t="str">
            <v xml:space="preserve">UN    </v>
          </cell>
          <cell r="D914">
            <v>15.49</v>
          </cell>
        </row>
        <row r="915">
          <cell r="A915">
            <v>38374</v>
          </cell>
          <cell r="B915" t="str">
            <v>CADEIRA SUSPENSA MANUAL / BALANCIM INDIVIDUAL (NBR 14751)</v>
          </cell>
          <cell r="C915" t="str">
            <v xml:space="preserve">UN    </v>
          </cell>
          <cell r="D915">
            <v>750.82</v>
          </cell>
        </row>
        <row r="916">
          <cell r="A916">
            <v>20212</v>
          </cell>
          <cell r="B916" t="str">
            <v>CAIBRO DE MADEIRA APARELHADA *6 X 8* CM, MACARANDUBA, ANGELIM OU EQUIVALENTE DA REGIAO</v>
          </cell>
          <cell r="C916" t="str">
            <v xml:space="preserve">M     </v>
          </cell>
          <cell r="D916">
            <v>12.95</v>
          </cell>
        </row>
        <row r="917">
          <cell r="A917">
            <v>4430</v>
          </cell>
          <cell r="B917" t="str">
            <v>CAIBRO DE MADEIRA NAO APARELHADA *5 X 6* CM, MACARANDUBA, ANGELIM OU EQUIVALENTE DA REGIAO</v>
          </cell>
          <cell r="C917" t="str">
            <v xml:space="preserve">M     </v>
          </cell>
          <cell r="D917">
            <v>8.2200000000000006</v>
          </cell>
        </row>
        <row r="918">
          <cell r="A918">
            <v>4400</v>
          </cell>
          <cell r="B918" t="str">
            <v>CAIBRO DE MADEIRA NAO APARELHADA *6 X 8* CM, MACARANDUBA, ANGELIM OU EQUIVALENTE DA REGIAO</v>
          </cell>
          <cell r="C918" t="str">
            <v xml:space="preserve">M     </v>
          </cell>
          <cell r="D918">
            <v>10.38</v>
          </cell>
        </row>
        <row r="919">
          <cell r="A919">
            <v>4500</v>
          </cell>
          <cell r="B919" t="str">
            <v>CAIBRO DE MADEIRA NAO APARELHADA *7,5 X 10 CM (3 X 4 ") PINUS, MISTA OU EQUIVALENTE DA REGIAO</v>
          </cell>
          <cell r="C919" t="str">
            <v xml:space="preserve">M     </v>
          </cell>
          <cell r="D919">
            <v>18.75</v>
          </cell>
        </row>
        <row r="920">
          <cell r="A920">
            <v>4513</v>
          </cell>
          <cell r="B920" t="str">
            <v>CAIBRO DE MADEIRA NAO APARELHADA 5 X 5 CM (2 X 2 ") PINUS, MISTA OU EQUIVALENTE DA REGIAO</v>
          </cell>
          <cell r="C920" t="str">
            <v xml:space="preserve">M     </v>
          </cell>
          <cell r="D920">
            <v>5.03</v>
          </cell>
        </row>
        <row r="921">
          <cell r="A921">
            <v>4496</v>
          </cell>
          <cell r="B921" t="str">
            <v>CAIBRO DE MADEIRA NAO APARELHADA 5 X 5 CM, CEDRINHO OU EQUIVALENTE DA REGIAO</v>
          </cell>
          <cell r="C921" t="str">
            <v xml:space="preserve">M     </v>
          </cell>
          <cell r="D921">
            <v>5.57</v>
          </cell>
        </row>
        <row r="922">
          <cell r="A922">
            <v>11871</v>
          </cell>
          <cell r="B922" t="str">
            <v>CAIXA D'AGUA DE FIBRA DE VIDRO, PARA 500 LITROS, COM TAMPA</v>
          </cell>
          <cell r="C922" t="str">
            <v xml:space="preserve">UN    </v>
          </cell>
          <cell r="D922">
            <v>216.7</v>
          </cell>
        </row>
        <row r="923">
          <cell r="A923">
            <v>34636</v>
          </cell>
          <cell r="B923" t="str">
            <v>CAIXA D'AGUA EM POLIETILENO 1000 LITROS, COM TAMPA</v>
          </cell>
          <cell r="C923" t="str">
            <v xml:space="preserve">UN    </v>
          </cell>
          <cell r="D923">
            <v>277</v>
          </cell>
        </row>
        <row r="924">
          <cell r="A924">
            <v>34639</v>
          </cell>
          <cell r="B924" t="str">
            <v>CAIXA D'AGUA EM POLIETILENO 1500 LITROS, COM TAMPA</v>
          </cell>
          <cell r="C924" t="str">
            <v xml:space="preserve">UN    </v>
          </cell>
          <cell r="D924">
            <v>562.58000000000004</v>
          </cell>
        </row>
        <row r="925">
          <cell r="A925">
            <v>34640</v>
          </cell>
          <cell r="B925" t="str">
            <v>CAIXA D'AGUA EM POLIETILENO 2000 LITROS, COM TAMPA</v>
          </cell>
          <cell r="C925" t="str">
            <v xml:space="preserve">UN    </v>
          </cell>
          <cell r="D925">
            <v>631.91999999999996</v>
          </cell>
        </row>
        <row r="926">
          <cell r="A926">
            <v>34637</v>
          </cell>
          <cell r="B926" t="str">
            <v>CAIXA D'AGUA EM POLIETILENO 500 LITROS, COM TAMPA</v>
          </cell>
          <cell r="C926" t="str">
            <v xml:space="preserve">UN    </v>
          </cell>
          <cell r="D926">
            <v>159.04</v>
          </cell>
        </row>
        <row r="927">
          <cell r="A927">
            <v>34638</v>
          </cell>
          <cell r="B927" t="str">
            <v>CAIXA D'AGUA EM POLIETILENO 750 LITROS, COM TAMPA</v>
          </cell>
          <cell r="C927" t="str">
            <v xml:space="preserve">UN    </v>
          </cell>
          <cell r="D927">
            <v>272.73</v>
          </cell>
        </row>
        <row r="928">
          <cell r="A928">
            <v>11868</v>
          </cell>
          <cell r="B928" t="str">
            <v>CAIXA D'AGUA FIBRA DE VIDRO PARA 1000 LITROS, COM TAMPA</v>
          </cell>
          <cell r="C928" t="str">
            <v xml:space="preserve">UN    </v>
          </cell>
          <cell r="D928">
            <v>297.82</v>
          </cell>
        </row>
        <row r="929">
          <cell r="A929">
            <v>37106</v>
          </cell>
          <cell r="B929" t="str">
            <v>CAIXA D'AGUA FIBRA DE VIDRO PARA 10000 LITROS, COM TAMPA</v>
          </cell>
          <cell r="C929" t="str">
            <v xml:space="preserve">UN    </v>
          </cell>
          <cell r="D929">
            <v>2876.64</v>
          </cell>
        </row>
        <row r="930">
          <cell r="A930">
            <v>11869</v>
          </cell>
          <cell r="B930" t="str">
            <v>CAIXA D'AGUA FIBRA DE VIDRO PARA 1500 LITROS, COM TAMPA</v>
          </cell>
          <cell r="C930" t="str">
            <v xml:space="preserve">UN    </v>
          </cell>
          <cell r="D930">
            <v>483.21</v>
          </cell>
        </row>
        <row r="931">
          <cell r="A931">
            <v>37104</v>
          </cell>
          <cell r="B931" t="str">
            <v>CAIXA D'AGUA FIBRA DE VIDRO PARA 2000 LITROS, COM TAMPA</v>
          </cell>
          <cell r="C931" t="str">
            <v xml:space="preserve">UN    </v>
          </cell>
          <cell r="D931">
            <v>622.89</v>
          </cell>
        </row>
        <row r="932">
          <cell r="A932">
            <v>37105</v>
          </cell>
          <cell r="B932" t="str">
            <v>CAIXA D'AGUA FIBRA DE VIDRO PARA 5000 LITROS, COM TAMPA</v>
          </cell>
          <cell r="C932" t="str">
            <v xml:space="preserve">UN    </v>
          </cell>
          <cell r="D932">
            <v>1387.28</v>
          </cell>
        </row>
        <row r="933">
          <cell r="A933">
            <v>11638</v>
          </cell>
          <cell r="B933" t="str">
            <v>CAIXA DE CONCRETO PRE-MOLDADO PARA AR-CONDICIONADO DE JANELA, DE *80 X 54 X 76,5* CM (L X A X P)</v>
          </cell>
          <cell r="C933" t="str">
            <v xml:space="preserve">UN    </v>
          </cell>
          <cell r="D933">
            <v>108.68</v>
          </cell>
        </row>
        <row r="934">
          <cell r="A934">
            <v>1030</v>
          </cell>
          <cell r="B934" t="str">
            <v>CAIXA DE DESCARGA DE PLASTICO EXTERNA, DE *9* L, PUXADOR FIO DE NYLON, NAO INCLUSO CANO, BOLSA, ENGATE</v>
          </cell>
          <cell r="C934" t="str">
            <v xml:space="preserve">UN    </v>
          </cell>
          <cell r="D934">
            <v>24.45</v>
          </cell>
        </row>
        <row r="935">
          <cell r="A935">
            <v>11694</v>
          </cell>
          <cell r="B935" t="str">
            <v>CAIXA DE DESCARGA PLASTICA DE EMBUTIR COMPLETA, COM ESPELHO PLASTICO, CAPACIDADE 6 A 10 L, ACESSORIOS INCLUSOS</v>
          </cell>
          <cell r="C935" t="str">
            <v xml:space="preserve">UN    </v>
          </cell>
          <cell r="D935">
            <v>540.47</v>
          </cell>
        </row>
        <row r="936">
          <cell r="A936">
            <v>35277</v>
          </cell>
          <cell r="B936" t="str">
            <v>CAIXA DE GORDURA EM PVC, DIAMETRO MINIMO 300 MM, DIAMETRO DE SAIDA 100 MM, CAPACIDADE  APROXIMADA 18 LITROS, COM TAMPA</v>
          </cell>
          <cell r="C936" t="str">
            <v xml:space="preserve">UN    </v>
          </cell>
          <cell r="D936">
            <v>381.17</v>
          </cell>
        </row>
        <row r="937">
          <cell r="A937">
            <v>10521</v>
          </cell>
          <cell r="B937" t="str">
            <v>CAIXA DE INCENDIO/ABRIGO PARA MANGUEIRA, DE EMBUTIR/INTERNA, COM 75 X 45 X 17 CM, EM CHAPA DE ACO, PORTA COM VENTILACAO, VISOR COM A INSCRICAO "INCENDIO", SUPORTE/CESTA INTERNA PARA A MANGUEIRA, PINTURA ELETROSTATICA VERMELHA</v>
          </cell>
          <cell r="C937" t="str">
            <v xml:space="preserve">UN    </v>
          </cell>
          <cell r="D937">
            <v>284.45</v>
          </cell>
        </row>
        <row r="938">
          <cell r="A938">
            <v>10885</v>
          </cell>
          <cell r="B938" t="str">
            <v>CAIXA DE INCENDIO/ABRIGO PARA MANGUEIRA, DE EMBUTIR/INTERNA, COM 90 X 60 X 17 CM, EM CHAPA DE ACO, PORTA COM VENTILACAO, VISOR COM A INSCRICAO "INCENDIO", SUPORTE/CESTA INTERNA PARA A MANGUEIRA, PINTURA ELETROSTATICA VERMELHA</v>
          </cell>
          <cell r="C938" t="str">
            <v xml:space="preserve">UN    </v>
          </cell>
          <cell r="D938">
            <v>359.8</v>
          </cell>
        </row>
        <row r="939">
          <cell r="A939">
            <v>20962</v>
          </cell>
          <cell r="B939" t="str">
            <v>CAIXA DE INCENDIO/ABRIGO PARA MANGUEIRA, DE SOBREPOR/EXTERNA, COM 75 X 45 X 17 CM, EM CHAPA DE ACO, PORTA COM VENTILACAO, VISOR COM A INSCRICAO "INCENDIO", SUPORTE/CESTA INTERNA PARA A MANGUEIRA, PINTURA ELETROSTATICA VERMELHA</v>
          </cell>
          <cell r="C939" t="str">
            <v xml:space="preserve">UN    </v>
          </cell>
          <cell r="D939">
            <v>298</v>
          </cell>
        </row>
        <row r="940">
          <cell r="A940">
            <v>20963</v>
          </cell>
          <cell r="B940" t="str">
            <v>CAIXA DE INCENDIO/ABRIGO PARA MANGUEIRA, DE SOBREPOR/EXTERNA, COM 90 X 60 X 17 CM, EM CHAPA DE ACO, PORTA COM VENTILACAO, VISOR COM A INSCRICAO "INCENDIO", SUPORTE/CESTA INTERNA PARA A MANGUEIRA, PINTURA ELETROSTATICA VERMELHA</v>
          </cell>
          <cell r="C940" t="str">
            <v xml:space="preserve">UN    </v>
          </cell>
          <cell r="D940">
            <v>364.03</v>
          </cell>
        </row>
        <row r="941">
          <cell r="A941">
            <v>2555</v>
          </cell>
          <cell r="B941" t="str">
            <v>CAIXA DE LUZ "3 X 3" EM ACO ESMALTADA</v>
          </cell>
          <cell r="C941" t="str">
            <v xml:space="preserve">UN    </v>
          </cell>
          <cell r="D941">
            <v>1.19</v>
          </cell>
        </row>
        <row r="942">
          <cell r="A942">
            <v>2556</v>
          </cell>
          <cell r="B942" t="str">
            <v>CAIXA DE LUZ "4 X 2" EM ACO ESMALTADA</v>
          </cell>
          <cell r="C942" t="str">
            <v xml:space="preserve">UN    </v>
          </cell>
          <cell r="D942">
            <v>1.1000000000000001</v>
          </cell>
        </row>
        <row r="943">
          <cell r="A943">
            <v>2557</v>
          </cell>
          <cell r="B943" t="str">
            <v>CAIXA DE LUZ "4 X 4" EM ACO ESMALTADA</v>
          </cell>
          <cell r="C943" t="str">
            <v xml:space="preserve">UN    </v>
          </cell>
          <cell r="D943">
            <v>2.3199999999999998</v>
          </cell>
        </row>
        <row r="944">
          <cell r="A944">
            <v>39810</v>
          </cell>
          <cell r="B944" t="str">
            <v>CAIXA DE PASSAGEM DE PAREDE, DE EMBUTIR, EM PVC, DIMENSOES *120 X 120 X 75* MM</v>
          </cell>
          <cell r="C944" t="str">
            <v xml:space="preserve">UN    </v>
          </cell>
          <cell r="D944">
            <v>16.03</v>
          </cell>
        </row>
        <row r="945">
          <cell r="A945">
            <v>39811</v>
          </cell>
          <cell r="B945" t="str">
            <v>CAIXA DE PASSAGEM DE PAREDE, DE EMBUTIR, EM PVC, DIMENSOES *150 X 150 X 75* MM</v>
          </cell>
          <cell r="C945" t="str">
            <v xml:space="preserve">UN    </v>
          </cell>
          <cell r="D945">
            <v>20.3</v>
          </cell>
        </row>
        <row r="946">
          <cell r="A946">
            <v>39812</v>
          </cell>
          <cell r="B946" t="str">
            <v>CAIXA DE PASSAGEM DE PAREDE, DE EMBUTIR, EM PVC, DIMENSOES *200 X 200 X 90* MM</v>
          </cell>
          <cell r="C946" t="str">
            <v xml:space="preserve">UN    </v>
          </cell>
          <cell r="D946">
            <v>30.97</v>
          </cell>
        </row>
        <row r="947">
          <cell r="A947">
            <v>20254</v>
          </cell>
          <cell r="B947" t="str">
            <v>CAIXA DE PASSAGEM METALICA DE SOBREPOR COM TAMPA PARAFUSADA, DIMENSOES 15 X 15 X 10 CM</v>
          </cell>
          <cell r="C947" t="str">
            <v xml:space="preserve">UN    </v>
          </cell>
          <cell r="D947">
            <v>12.82</v>
          </cell>
        </row>
        <row r="948">
          <cell r="A948">
            <v>39771</v>
          </cell>
          <cell r="B948" t="str">
            <v>CAIXA DE PASSAGEM METALICA DE SOBREPOR COM TAMPA PARAFUSADA, DIMENSOES 20 X 20 X 10 CM</v>
          </cell>
          <cell r="C948" t="str">
            <v xml:space="preserve">UN    </v>
          </cell>
          <cell r="D948">
            <v>21.24</v>
          </cell>
        </row>
        <row r="949">
          <cell r="A949">
            <v>20255</v>
          </cell>
          <cell r="B949" t="str">
            <v>CAIXA DE PASSAGEM METALICA DE SOBREPOR COM TAMPA PARAFUSADA, DIMENSOES 25 X 25 X 10 CM</v>
          </cell>
          <cell r="C949" t="str">
            <v xml:space="preserve">UN    </v>
          </cell>
          <cell r="D949">
            <v>35.090000000000003</v>
          </cell>
        </row>
        <row r="950">
          <cell r="A950">
            <v>39772</v>
          </cell>
          <cell r="B950" t="str">
            <v>CAIXA DE PASSAGEM METALICA DE SOBREPOR COM TAMPA PARAFUSADA, DIMENSOES 30 X 30 X 10 CM</v>
          </cell>
          <cell r="C950" t="str">
            <v xml:space="preserve">UN    </v>
          </cell>
          <cell r="D950">
            <v>42.06</v>
          </cell>
        </row>
        <row r="951">
          <cell r="A951">
            <v>20253</v>
          </cell>
          <cell r="B951" t="str">
            <v>CAIXA DE PASSAGEM METALICA DE SOBREPOR COM TAMPA PARAFUSADA, DIMENSOES 35 X 35 X 12 CM</v>
          </cell>
          <cell r="C951" t="str">
            <v xml:space="preserve">UN    </v>
          </cell>
          <cell r="D951">
            <v>73.33</v>
          </cell>
        </row>
        <row r="952">
          <cell r="A952">
            <v>39773</v>
          </cell>
          <cell r="B952" t="str">
            <v>CAIXA DE PASSAGEM METALICA DE SOBREPOR COM TAMPA PARAFUSADA, DIMENSOES 40 X 40 X 15 CM</v>
          </cell>
          <cell r="C952" t="str">
            <v xml:space="preserve">UN    </v>
          </cell>
          <cell r="D952">
            <v>76.17</v>
          </cell>
        </row>
        <row r="953">
          <cell r="A953">
            <v>39774</v>
          </cell>
          <cell r="B953" t="str">
            <v>CAIXA DE PASSAGEM METALICA DE SOBREPOR COM TAMPA PARAFUSADA, DIMENSOES 50 X 50 X 15 CM</v>
          </cell>
          <cell r="C953" t="str">
            <v xml:space="preserve">UN    </v>
          </cell>
          <cell r="D953">
            <v>98.97</v>
          </cell>
        </row>
        <row r="954">
          <cell r="A954">
            <v>39775</v>
          </cell>
          <cell r="B954" t="str">
            <v>CAIXA DE PASSAGEM METALICA DE SOBREPOR COM TAMPA PARAFUSADA, DIMENSOES 60 X 60 X 20 CM</v>
          </cell>
          <cell r="C954" t="str">
            <v xml:space="preserve">UN    </v>
          </cell>
          <cell r="D954">
            <v>173.33</v>
          </cell>
        </row>
        <row r="955">
          <cell r="A955">
            <v>39776</v>
          </cell>
          <cell r="B955" t="str">
            <v>CAIXA DE PASSAGEM METALICA DE SOBREPOR COM TAMPA PARAFUSADA, DIMENSOES 70 X 70 X 20 CM</v>
          </cell>
          <cell r="C955" t="str">
            <v xml:space="preserve">UN    </v>
          </cell>
          <cell r="D955">
            <v>213.33</v>
          </cell>
        </row>
        <row r="956">
          <cell r="A956">
            <v>39777</v>
          </cell>
          <cell r="B956" t="str">
            <v>CAIXA DE PASSAGEM METALICA DE SOBREPOR COM TAMPA PARAFUSADA, DIMENSOES 80 X 80 X 20 CM</v>
          </cell>
          <cell r="C956" t="str">
            <v xml:space="preserve">UN    </v>
          </cell>
          <cell r="D956">
            <v>255.99</v>
          </cell>
        </row>
        <row r="957">
          <cell r="A957">
            <v>11250</v>
          </cell>
          <cell r="B957" t="str">
            <v>CAIXA DE PASSAGEM N 2, DE EMBUTIR, PADRAO TELEBRAS, DIMENSOES 20 X 20 X 12 CM, EM CHAPA DE ACO GALVANIZADO</v>
          </cell>
          <cell r="C957" t="str">
            <v xml:space="preserve">UN    </v>
          </cell>
          <cell r="D957">
            <v>38.01</v>
          </cell>
        </row>
        <row r="958">
          <cell r="A958">
            <v>39766</v>
          </cell>
          <cell r="B958" t="str">
            <v>CAIXA DE PASSAGEM N 2, DE SOBREPOR, PADRAO TELEBRAS, DIMENSOES 20 X 20 X *12* CM, EM CHAPA DE ACO GALVANIZADO</v>
          </cell>
          <cell r="C958" t="str">
            <v xml:space="preserve">UN    </v>
          </cell>
          <cell r="D958">
            <v>46.4</v>
          </cell>
        </row>
        <row r="959">
          <cell r="A959">
            <v>11251</v>
          </cell>
          <cell r="B959" t="str">
            <v>CAIXA DE PASSAGEM N 3, DE EMBUTIR, PADRAO TELEBRAS, DIMENSOES 40 X 40 X 12 CM, EM CHAPA DE ACO GALVANIZADO</v>
          </cell>
          <cell r="C959" t="str">
            <v xml:space="preserve">UN    </v>
          </cell>
          <cell r="D959">
            <v>80</v>
          </cell>
        </row>
        <row r="960">
          <cell r="A960">
            <v>39767</v>
          </cell>
          <cell r="B960" t="str">
            <v>CAIXA DE PASSAGEM N 3, DE SOBREPOR, PADRAO TELEBRAS, DIMENSOES 40 X 40 X *12* CM, EM CHAPA DE ACO GALVANIZADO</v>
          </cell>
          <cell r="C960" t="str">
            <v xml:space="preserve">UN    </v>
          </cell>
          <cell r="D960">
            <v>105.33</v>
          </cell>
        </row>
        <row r="961">
          <cell r="A961">
            <v>11253</v>
          </cell>
          <cell r="B961" t="str">
            <v>CAIXA DE PASSAGEM N 4, DE EMBUTIR, PADRAO TELEBRAS, DIMENSOES 60 X 60 X 12 CM, EM CHAPA DE ACO GALVANIZADO</v>
          </cell>
          <cell r="C961" t="str">
            <v xml:space="preserve">UN    </v>
          </cell>
          <cell r="D961">
            <v>157.33000000000001</v>
          </cell>
        </row>
        <row r="962">
          <cell r="A962">
            <v>11254</v>
          </cell>
          <cell r="B962" t="str">
            <v>CAIXA DE PASSAGEM N 4, DE SOBREPOR, PADRAO TELEBRAS, DIMENSOES 60 X 60 X *12* CM, EM CHAPA DE ACO GALVANIZADO</v>
          </cell>
          <cell r="C962" t="str">
            <v xml:space="preserve">UN    </v>
          </cell>
          <cell r="D962">
            <v>169.03</v>
          </cell>
        </row>
        <row r="963">
          <cell r="A963">
            <v>11255</v>
          </cell>
          <cell r="B963" t="str">
            <v>CAIXA DE PASSAGEM N 5, DE EMBUTIR, PADRAO TELEBRAS, DIMENSOES 80 X 80 X 12 CM, EM CHAPA DE ACO GALVANIZADO</v>
          </cell>
          <cell r="C963" t="str">
            <v xml:space="preserve">UN    </v>
          </cell>
          <cell r="D963">
            <v>255.99</v>
          </cell>
        </row>
        <row r="964">
          <cell r="A964">
            <v>11256</v>
          </cell>
          <cell r="B964" t="str">
            <v>CAIXA DE PASSAGEM N 5, DE SOBREPOR, PADRAO TELEBRAS, DIMENSOES 80 X 80 X *12* CM, EM CHAPA DE ACO GALVANIZADO</v>
          </cell>
          <cell r="C964" t="str">
            <v xml:space="preserve">UN    </v>
          </cell>
          <cell r="D964">
            <v>292.94</v>
          </cell>
        </row>
        <row r="965">
          <cell r="A965">
            <v>14055</v>
          </cell>
          <cell r="B965" t="str">
            <v>CAIXA DE PASSAGEM N 6, DE EMBUTIR, PADRAO TELEBRAS, DIMENSOES 120 X 120 X 12 CM, EM CHAPA DE ACO GALVANIZADO</v>
          </cell>
          <cell r="C965" t="str">
            <v xml:space="preserve">UN    </v>
          </cell>
          <cell r="D965">
            <v>519.67999999999995</v>
          </cell>
        </row>
        <row r="966">
          <cell r="A966">
            <v>39768</v>
          </cell>
          <cell r="B966" t="str">
            <v>CAIXA DE PASSAGEM N 6, DE SOBREPOR, PADRAO TELEBRAS, DIMENSOES 120 X 120 X *12* CM, EM CHAPA DE ACO GALVANIZADO</v>
          </cell>
          <cell r="C966" t="str">
            <v xml:space="preserve">UN    </v>
          </cell>
          <cell r="D966">
            <v>554.5</v>
          </cell>
        </row>
        <row r="967">
          <cell r="A967">
            <v>11247</v>
          </cell>
          <cell r="B967" t="str">
            <v>CAIXA DE PASSAGEM N 7, DE EMBUTIR, PADRAO TELEBRAS, DIMENSOES 150 X 150 X 15 CM, EM CHAPA DE ACO GALVANIZADO</v>
          </cell>
          <cell r="C967" t="str">
            <v xml:space="preserve">UN    </v>
          </cell>
          <cell r="D967">
            <v>744.5</v>
          </cell>
        </row>
        <row r="968">
          <cell r="A968">
            <v>39769</v>
          </cell>
          <cell r="B968" t="str">
            <v>CAIXA DE PASSAGEM N 7, DE SOBREPOR, PADRAO TELEBRAS, DIMENSOES 150 X 150 X *15* CM, EM CHAPA DE ACO GALVANIZADO</v>
          </cell>
          <cell r="C968" t="str">
            <v xml:space="preserve">UN    </v>
          </cell>
          <cell r="D968">
            <v>902.55</v>
          </cell>
        </row>
        <row r="969">
          <cell r="A969">
            <v>11249</v>
          </cell>
          <cell r="B969" t="str">
            <v>CAIXA DE PASSAGEM N 8, DE EMBUTIR, PADRAO TELEBRAS, DIMENSOES 200 X 200 X 20 CM, EM CHAPA DE ACO GALVANIZADO</v>
          </cell>
          <cell r="C969" t="str">
            <v xml:space="preserve">UN    </v>
          </cell>
          <cell r="D969">
            <v>2433.4899999999998</v>
          </cell>
        </row>
        <row r="970">
          <cell r="A970">
            <v>39770</v>
          </cell>
          <cell r="B970" t="str">
            <v>CAIXA DE PASSAGEM N 8, DE SOBREPOR, PADRAO TELEBRAS, DIMENSOES 200 X 200 X *20* CM, EM CHAPA DE ACO GALVANIZADO</v>
          </cell>
          <cell r="C970" t="str">
            <v xml:space="preserve">UN    </v>
          </cell>
          <cell r="D970">
            <v>3164.26</v>
          </cell>
        </row>
        <row r="971">
          <cell r="A971">
            <v>10569</v>
          </cell>
          <cell r="B971" t="str">
            <v>CAIXA DE PASSAGEM OCTOGONAL 4 X4, EM ACO ESMALTADA, COM FUNDO MOVEL SIMPLES</v>
          </cell>
          <cell r="C971" t="str">
            <v xml:space="preserve">UN    </v>
          </cell>
          <cell r="D971">
            <v>2.31</v>
          </cell>
        </row>
        <row r="972">
          <cell r="A972">
            <v>1872</v>
          </cell>
          <cell r="B972" t="str">
            <v>CAIXA DE PASSAGEM, EM PVC, DE 4" X 2", PARA ELETRODUTO FLEXIVEL CORRUGADO</v>
          </cell>
          <cell r="C972" t="str">
            <v xml:space="preserve">UN    </v>
          </cell>
          <cell r="D972">
            <v>2.0499999999999998</v>
          </cell>
        </row>
        <row r="973">
          <cell r="A973">
            <v>1873</v>
          </cell>
          <cell r="B973" t="str">
            <v>CAIXA DE PASSAGEM, EM PVC, DE 4" X 4", PARA ELETRODUTO FLEXIVEL CORRUGADO</v>
          </cell>
          <cell r="C973" t="str">
            <v xml:space="preserve">UN    </v>
          </cell>
          <cell r="D973">
            <v>4.08</v>
          </cell>
        </row>
        <row r="974">
          <cell r="A974">
            <v>39693</v>
          </cell>
          <cell r="B974" t="str">
            <v>CAIXA DE PROTECAO EXTERNA PARA MEDIDOR HOROSAZONAL, DE BAIXA TENSAO, COM MODULO, EM CHAPA DE ACO (PADRAO DA CONCESSIONARIA LOCAL)</v>
          </cell>
          <cell r="C974" t="str">
            <v xml:space="preserve">UN    </v>
          </cell>
          <cell r="D974">
            <v>1388.69</v>
          </cell>
        </row>
        <row r="975">
          <cell r="A975">
            <v>39692</v>
          </cell>
          <cell r="B975" t="str">
            <v>CAIXA DE PROTECAO PARA TRANSFORMADOR CORRENTE, EM CHAPA DE ACO 18 USG (PADRAO DA CONCESSIONARIA LOCAL)</v>
          </cell>
          <cell r="C975" t="str">
            <v xml:space="preserve">UN    </v>
          </cell>
          <cell r="D975">
            <v>233.76</v>
          </cell>
        </row>
        <row r="976">
          <cell r="A976">
            <v>39681</v>
          </cell>
          <cell r="B976" t="str">
            <v>CAIXA DE PROTECAO PARA 1 MEDIDOR BIFASICO, EM CHAPA DE ACO 20 USG (PADRAO DA CONCESSIONARIA LOCAL)</v>
          </cell>
          <cell r="C976" t="str">
            <v xml:space="preserve">UN    </v>
          </cell>
          <cell r="D976">
            <v>132</v>
          </cell>
        </row>
        <row r="977">
          <cell r="A977">
            <v>39680</v>
          </cell>
          <cell r="B977" t="str">
            <v>CAIXA DE PROTECAO PARA 1 MEDIDOR MONOFASICO, EM CHAPA DE ACO 20 USG (PADRAO DA CONCESSIONARIA LOCAL)</v>
          </cell>
          <cell r="C977" t="str">
            <v xml:space="preserve">UN    </v>
          </cell>
          <cell r="D977">
            <v>68</v>
          </cell>
        </row>
        <row r="978">
          <cell r="A978">
            <v>39682</v>
          </cell>
          <cell r="B978" t="str">
            <v>CAIXA DE PROTECAO PARA 1 MEDIDOR TRIFASICO, EM CHAPA DE ACO 20 USG (PADRAO DA CONCESSIONARIA LOCAL)</v>
          </cell>
          <cell r="C978" t="str">
            <v xml:space="preserve">UN    </v>
          </cell>
          <cell r="D978">
            <v>133.33000000000001</v>
          </cell>
        </row>
        <row r="979">
          <cell r="A979">
            <v>39685</v>
          </cell>
          <cell r="B979" t="str">
            <v>CAIXA EXTERNA DE MEDICAO PARA 1 MEDIDOR TRIFASICO, COM VISOR, EM CHAPA DE ACO 18 USG (PADRAO DA CONCESSIONARIA LOCAL)</v>
          </cell>
          <cell r="C979" t="str">
            <v xml:space="preserve">UN    </v>
          </cell>
          <cell r="D979">
            <v>113.11</v>
          </cell>
        </row>
        <row r="980">
          <cell r="A980">
            <v>39687</v>
          </cell>
          <cell r="B980" t="str">
            <v>CAIXA EXTERNA DE MEDICAO PARA 4 MEDIDORES MONOFASICOS, COM VISOR, EM CHAPA DE ACO 18 USG (PADRAO DA CONCESSIONARIA LOCAL)</v>
          </cell>
          <cell r="C980" t="str">
            <v xml:space="preserve">UN    </v>
          </cell>
          <cell r="D980">
            <v>213.22</v>
          </cell>
        </row>
        <row r="981">
          <cell r="A981">
            <v>3280</v>
          </cell>
          <cell r="B981" t="str">
            <v>CAIXA GORDURA DUPLA, CONCRETO PRE MOLDADO, CIRCULAR, COM TAMPA, D = 60* CM</v>
          </cell>
          <cell r="C981" t="str">
            <v xml:space="preserve">UN    </v>
          </cell>
          <cell r="D981">
            <v>100.43</v>
          </cell>
        </row>
        <row r="982">
          <cell r="A982">
            <v>11881</v>
          </cell>
          <cell r="B982" t="str">
            <v>CAIXA GORDURA, SIMPLES, CONCRETO PRE MOLDADO, CIRCULAR, COM TAMPA, D = 40 CM</v>
          </cell>
          <cell r="C982" t="str">
            <v xml:space="preserve">UN    </v>
          </cell>
          <cell r="D982">
            <v>46.64</v>
          </cell>
        </row>
        <row r="983">
          <cell r="A983">
            <v>34641</v>
          </cell>
          <cell r="B983" t="str">
            <v>CAIXA INSPECAO EM CONCRETO PARA ATERRAMENTO E PARA RAIOS DIAMETRO = 300 MM</v>
          </cell>
          <cell r="C983" t="str">
            <v xml:space="preserve">UN    </v>
          </cell>
          <cell r="D983">
            <v>37.61</v>
          </cell>
        </row>
        <row r="984">
          <cell r="A984">
            <v>34643</v>
          </cell>
          <cell r="B984" t="str">
            <v>CAIXA INSPECAO EM POLIETILENO PARA ATERRAMENTO E PARA RAIOS DIAMETRO = 300 MM</v>
          </cell>
          <cell r="C984" t="str">
            <v xml:space="preserve">UN    </v>
          </cell>
          <cell r="D984">
            <v>12.34</v>
          </cell>
        </row>
        <row r="985">
          <cell r="A985">
            <v>3278</v>
          </cell>
          <cell r="B985" t="str">
            <v>CAIXA INSPECAO, CONCRETO PRE MOLDADO, CIRCULAR, COM TAMPA, D = 40* CM</v>
          </cell>
          <cell r="C985" t="str">
            <v xml:space="preserve">UN    </v>
          </cell>
          <cell r="D985">
            <v>52.66</v>
          </cell>
        </row>
        <row r="986">
          <cell r="A986">
            <v>3279</v>
          </cell>
          <cell r="B986" t="str">
            <v>CAIXA INSPECAO, CONCRETO PRE MOLDADO, CIRCULAR, COM TAMPA, D = 60* CM, H= 60* CM</v>
          </cell>
          <cell r="C986" t="str">
            <v xml:space="preserve">UN    </v>
          </cell>
          <cell r="D986">
            <v>86.88</v>
          </cell>
        </row>
        <row r="987">
          <cell r="A987">
            <v>1062</v>
          </cell>
          <cell r="B987" t="str">
            <v>CAIXA INTERNA DE MEDICAO PARA 1 MEDIDOR TRIFASICO, COM VISOR, EM CHAPA DE ACO 18 USG (PADRAO DA CONCESSIONARIA LOCAL)</v>
          </cell>
          <cell r="C987" t="str">
            <v xml:space="preserve">UN    </v>
          </cell>
          <cell r="D987">
            <v>120</v>
          </cell>
        </row>
        <row r="988">
          <cell r="A988">
            <v>39686</v>
          </cell>
          <cell r="B988" t="str">
            <v>CAIXA INTERNA DE MEDICAO PARA 4 MEDIDORES MONOFASICOS, COM VISOR, EM CHAPA DE ACO 18 USG (PADRAO DA CONCESSIONARIA LOCAL)</v>
          </cell>
          <cell r="C988" t="str">
            <v xml:space="preserve">UN    </v>
          </cell>
          <cell r="D988">
            <v>204.69</v>
          </cell>
        </row>
        <row r="989">
          <cell r="A989">
            <v>39683</v>
          </cell>
          <cell r="B989" t="str">
            <v>CAIXA INTERNA/EXTERNA DE MEDICAO PARA 1 MEDIDOR MONOFASICO, COM VISOR, EM CHAPA DE ACO 18 USG (PADRAO DA CONCESSIONARIA LOCAL)</v>
          </cell>
          <cell r="C989" t="str">
            <v xml:space="preserve">UN    </v>
          </cell>
          <cell r="D989">
            <v>41.62</v>
          </cell>
        </row>
        <row r="990">
          <cell r="A990">
            <v>1871</v>
          </cell>
          <cell r="B990" t="str">
            <v>CAIXA OCTOGONAL DE FUNDO MOVEL, EM PVC, DE 3" X 3", PARA ELETRODUTO FLEXIVEL CORRUGADO</v>
          </cell>
          <cell r="C990" t="str">
            <v xml:space="preserve">UN    </v>
          </cell>
          <cell r="D990">
            <v>3.67</v>
          </cell>
        </row>
        <row r="991">
          <cell r="A991">
            <v>12001</v>
          </cell>
          <cell r="B991" t="str">
            <v>CAIXA OCTOGONAL DE FUNDO MOVEL, EM PVC, DE 4" X 4", PARA ELETRODUTO FLEXIVEL CORRUGADO</v>
          </cell>
          <cell r="C991" t="str">
            <v xml:space="preserve">UN    </v>
          </cell>
          <cell r="D991">
            <v>5.31</v>
          </cell>
        </row>
        <row r="992">
          <cell r="A992">
            <v>11882</v>
          </cell>
          <cell r="B992" t="str">
            <v>CAIXA PARA HIDROMETRO CONCRETO PRE MOLDADO</v>
          </cell>
          <cell r="C992" t="str">
            <v xml:space="preserve">UN    </v>
          </cell>
          <cell r="D992">
            <v>52.66</v>
          </cell>
        </row>
        <row r="993">
          <cell r="A993">
            <v>39689</v>
          </cell>
          <cell r="B993" t="str">
            <v>CAIXA PARA MEDICAO COLETIVA TIPO H, PADRAO BIFASICO OU TRIFASICO, PARA ATE 6 MEDIDORES (PADRAO DA CONCESSIONARIA LOCAL)</v>
          </cell>
          <cell r="C993" t="str">
            <v xml:space="preserve">UN    </v>
          </cell>
          <cell r="D993">
            <v>2666.66</v>
          </cell>
        </row>
        <row r="994">
          <cell r="A994">
            <v>39688</v>
          </cell>
          <cell r="B994" t="str">
            <v>CAIXA PARA MEDICAO COLETIVA TIPO K, PADRAO BIFASICO OU TRIFASICO, PARA ATE 2 MEDIDORES (PADRAO DA CONCESSIONARIA LOCAL)</v>
          </cell>
          <cell r="C994" t="str">
            <v xml:space="preserve">UN    </v>
          </cell>
          <cell r="D994">
            <v>385.33</v>
          </cell>
        </row>
        <row r="995">
          <cell r="A995">
            <v>1068</v>
          </cell>
          <cell r="B995" t="str">
            <v>CAIXA PARA MEDICAO COLETIVA TIPO L, PADRAO BIFASICO OU TRIFASICO, PARA ATE 4 MEDIDORES (PADRAO DA CONCESSIONARIA LOCAL)</v>
          </cell>
          <cell r="C995" t="str">
            <v xml:space="preserve">UN    </v>
          </cell>
          <cell r="D995">
            <v>1609.33</v>
          </cell>
        </row>
        <row r="996">
          <cell r="A996">
            <v>39690</v>
          </cell>
          <cell r="B996" t="str">
            <v>CAIXA PARA MEDICAO COLETIVA TIPO M, PADRAO BIFASICO OU TRIFASICO, PARA ATE 8 MEDIDORES (PADRAO DA CONCESSIONARIA LOCAL)</v>
          </cell>
          <cell r="C996" t="str">
            <v xml:space="preserve">UN    </v>
          </cell>
          <cell r="D996">
            <v>3620</v>
          </cell>
        </row>
        <row r="997">
          <cell r="A997">
            <v>39691</v>
          </cell>
          <cell r="B997" t="str">
            <v>CAIXA PARA MEDICAO COLETIVA TIPO N, PADRAO BIFASICO OU TRIFASICO, PARA ATE 12 MEDIDORES (PADRAO DA CONCESSIONARIA LOCAL)</v>
          </cell>
          <cell r="C997" t="str">
            <v xml:space="preserve">UN    </v>
          </cell>
          <cell r="D997">
            <v>4046.66</v>
          </cell>
        </row>
        <row r="998">
          <cell r="A998">
            <v>39808</v>
          </cell>
          <cell r="B998" t="str">
            <v>CAIXA PARA MEDIDOR MONOFASICO, EM POLICARBONATO (TERMOPLASTICO), COM DISJUNTOR</v>
          </cell>
          <cell r="C998" t="str">
            <v xml:space="preserve">UN    </v>
          </cell>
          <cell r="D998">
            <v>59.18</v>
          </cell>
        </row>
        <row r="999">
          <cell r="A999">
            <v>39809</v>
          </cell>
          <cell r="B999" t="str">
            <v>CAIXA PARA MEDIDOR POLIFASICO, EM POLICARBONATO (TERMOPLASTICO), COM DISJUNTOR</v>
          </cell>
          <cell r="C999" t="str">
            <v xml:space="preserve">UN    </v>
          </cell>
          <cell r="D999">
            <v>163.36000000000001</v>
          </cell>
        </row>
        <row r="1000">
          <cell r="A1000">
            <v>11713</v>
          </cell>
          <cell r="B1000" t="str">
            <v>CAIXA SIFONADA PVC 150 X 150 X 50MM COM TAMPA CEGA QUADRADA BRANCA</v>
          </cell>
          <cell r="C1000" t="str">
            <v xml:space="preserve">UN    </v>
          </cell>
          <cell r="D1000">
            <v>26.78</v>
          </cell>
        </row>
        <row r="1001">
          <cell r="A1001">
            <v>11716</v>
          </cell>
          <cell r="B1001" t="str">
            <v>CAIXA SIFONADA PVC, 100 X 100 X 40 MM, COM GRELHA REDONDA BRANCA</v>
          </cell>
          <cell r="C1001" t="str">
            <v xml:space="preserve">UN    </v>
          </cell>
          <cell r="D1001">
            <v>11.43</v>
          </cell>
        </row>
        <row r="1002">
          <cell r="A1002">
            <v>5103</v>
          </cell>
          <cell r="B1002" t="str">
            <v>CAIXA SIFONADA PVC, 100 X 100 X 50 MM, COM GRELHA REDONDA BRANCA</v>
          </cell>
          <cell r="C1002" t="str">
            <v xml:space="preserve">UN    </v>
          </cell>
          <cell r="D1002">
            <v>11.59</v>
          </cell>
        </row>
        <row r="1003">
          <cell r="A1003">
            <v>11712</v>
          </cell>
          <cell r="B1003" t="str">
            <v>CAIXA SIFONADA PVC, 150 X 150 X 50 MM, COM GRELHA QUADRADA BRANCA (NBR 5688)</v>
          </cell>
          <cell r="C1003" t="str">
            <v xml:space="preserve">UN    </v>
          </cell>
          <cell r="D1003">
            <v>27</v>
          </cell>
        </row>
        <row r="1004">
          <cell r="A1004">
            <v>11717</v>
          </cell>
          <cell r="B1004" t="str">
            <v>CAIXA SIFONADA PVC, 150 X 150 X 50 MM, COM GRELHA REDONDA BRANCA</v>
          </cell>
          <cell r="C1004" t="str">
            <v xml:space="preserve">UN    </v>
          </cell>
          <cell r="D1004">
            <v>29.34</v>
          </cell>
        </row>
        <row r="1005">
          <cell r="A1005">
            <v>11714</v>
          </cell>
          <cell r="B1005" t="str">
            <v>CAIXA SIFONADA PVC, 150 X 185 X 75 MM, COM GRELHA QUADRADA BRANCA</v>
          </cell>
          <cell r="C1005" t="str">
            <v xml:space="preserve">UN    </v>
          </cell>
          <cell r="D1005">
            <v>36.5</v>
          </cell>
        </row>
        <row r="1006">
          <cell r="A1006">
            <v>11715</v>
          </cell>
          <cell r="B1006" t="str">
            <v>CAIXA SIFONADA PVC, 150 X 185 X 75 MM, COM TAMPA CEGA QUADRADA BRANCA</v>
          </cell>
          <cell r="C1006" t="str">
            <v xml:space="preserve">UN    </v>
          </cell>
          <cell r="D1006">
            <v>42</v>
          </cell>
        </row>
        <row r="1007">
          <cell r="A1007">
            <v>11880</v>
          </cell>
          <cell r="B1007" t="str">
            <v>CAIXA SIFONADA PVC, 250 X 230 X 75 MM, COM TAMPA E PORTA TAMPA QUADRADA BRANCA</v>
          </cell>
          <cell r="C1007" t="str">
            <v xml:space="preserve">UN    </v>
          </cell>
          <cell r="D1007">
            <v>75.5</v>
          </cell>
        </row>
        <row r="1008">
          <cell r="A1008">
            <v>1106</v>
          </cell>
          <cell r="B1008" t="str">
            <v>CAL HIDRATADA CH-I PARA ARGAMASSAS</v>
          </cell>
          <cell r="C1008" t="str">
            <v xml:space="preserve">KG    </v>
          </cell>
          <cell r="D1008">
            <v>0.8</v>
          </cell>
        </row>
        <row r="1009">
          <cell r="A1009">
            <v>11161</v>
          </cell>
          <cell r="B1009" t="str">
            <v>CAL HIDRATADA PARA PINTURA</v>
          </cell>
          <cell r="C1009" t="str">
            <v xml:space="preserve">KG    </v>
          </cell>
          <cell r="D1009">
            <v>1.33</v>
          </cell>
        </row>
        <row r="1010">
          <cell r="A1010">
            <v>1107</v>
          </cell>
          <cell r="B1010" t="str">
            <v>CAL VIRGEM COMUM PARA ARGAMASSAS (NBR 6453)</v>
          </cell>
          <cell r="C1010" t="str">
            <v xml:space="preserve">KG    </v>
          </cell>
          <cell r="D1010">
            <v>0.92</v>
          </cell>
        </row>
        <row r="1011">
          <cell r="A1011">
            <v>4758</v>
          </cell>
          <cell r="B1011" t="str">
            <v>CALAFETADOR / CALAFATE</v>
          </cell>
          <cell r="C1011" t="str">
            <v xml:space="preserve">H     </v>
          </cell>
          <cell r="D1011">
            <v>15.53</v>
          </cell>
        </row>
        <row r="1012">
          <cell r="A1012">
            <v>41080</v>
          </cell>
          <cell r="B1012" t="str">
            <v>CALAFETADOR / CALAFATE (MENSALISTA)</v>
          </cell>
          <cell r="C1012" t="str">
            <v xml:space="preserve">MES   </v>
          </cell>
          <cell r="D1012">
            <v>2710.63</v>
          </cell>
        </row>
        <row r="1013">
          <cell r="A1013">
            <v>25963</v>
          </cell>
          <cell r="B1013" t="str">
            <v>CALCARIO DOLOMITICO A (POSTO PEDREIRA/FORNECEDOR, SEM FRETE)</v>
          </cell>
          <cell r="C1013" t="str">
            <v xml:space="preserve">KG    </v>
          </cell>
          <cell r="D1013">
            <v>7.0000000000000007E-2</v>
          </cell>
        </row>
        <row r="1014">
          <cell r="A1014">
            <v>4759</v>
          </cell>
          <cell r="B1014" t="str">
            <v>CALCETEIRO</v>
          </cell>
          <cell r="C1014" t="str">
            <v xml:space="preserve">H     </v>
          </cell>
          <cell r="D1014">
            <v>12.75</v>
          </cell>
        </row>
        <row r="1015">
          <cell r="A1015">
            <v>41068</v>
          </cell>
          <cell r="B1015" t="str">
            <v>CALCETEIRO  (MENSALISTA)</v>
          </cell>
          <cell r="C1015" t="str">
            <v xml:space="preserve">MES   </v>
          </cell>
          <cell r="D1015">
            <v>2225.0100000000002</v>
          </cell>
        </row>
        <row r="1016">
          <cell r="A1016">
            <v>1108</v>
          </cell>
          <cell r="B1016" t="str">
            <v>CALHA MOLDURA AMERICANA DE CHAPA DE ACO GALVANIZADA NUM 26, CORTE 33 CM</v>
          </cell>
          <cell r="C1016" t="str">
            <v xml:space="preserve">M     </v>
          </cell>
          <cell r="D1016">
            <v>22.58</v>
          </cell>
        </row>
        <row r="1017">
          <cell r="A1017">
            <v>1117</v>
          </cell>
          <cell r="B1017" t="str">
            <v>CALHA PARA AGUA FURTADA DE CHAPA DE ACO GALVANIZADA NUM 26, CORTE 40 CM</v>
          </cell>
          <cell r="C1017" t="str">
            <v xml:space="preserve">M     </v>
          </cell>
          <cell r="D1017">
            <v>26.21</v>
          </cell>
        </row>
        <row r="1018">
          <cell r="A1018">
            <v>1118</v>
          </cell>
          <cell r="B1018" t="str">
            <v>CALHA PARA AGUA FURTADA DE CHAPA DE ACO GALVANIZADA NUM 26, CORTE 50 CM</v>
          </cell>
          <cell r="C1018" t="str">
            <v xml:space="preserve">M     </v>
          </cell>
          <cell r="D1018">
            <v>33.700000000000003</v>
          </cell>
        </row>
        <row r="1019">
          <cell r="A1019">
            <v>1110</v>
          </cell>
          <cell r="B1019" t="str">
            <v>CALHA PLATIBANDA DE CHAPA DE ACO GALVANIZADA NUM 26, CORTE 45 CM</v>
          </cell>
          <cell r="C1019" t="str">
            <v xml:space="preserve">M     </v>
          </cell>
          <cell r="D1019">
            <v>33.700000000000003</v>
          </cell>
        </row>
        <row r="1020">
          <cell r="A1020">
            <v>12618</v>
          </cell>
          <cell r="B1020" t="str">
            <v>CALHA PLUVIAL DE PVC, DIAMETRO ENTRE 119 E 170 MM, COMPRIMENTO DE 3 M, PARA DRENAGEM PREDIAL</v>
          </cell>
          <cell r="C1020" t="str">
            <v xml:space="preserve">UN    </v>
          </cell>
          <cell r="D1020">
            <v>44.73</v>
          </cell>
        </row>
        <row r="1021">
          <cell r="A1021">
            <v>40871</v>
          </cell>
          <cell r="B1021" t="str">
            <v>CALHA QUADRADA DE CHAPA DE ACO GALVANIZADA NUM 24, CORTE 100 CM (COLETADO CAIXA)</v>
          </cell>
          <cell r="C1021" t="str">
            <v xml:space="preserve">M     </v>
          </cell>
          <cell r="D1021">
            <v>59.58</v>
          </cell>
        </row>
        <row r="1022">
          <cell r="A1022">
            <v>40869</v>
          </cell>
          <cell r="B1022" t="str">
            <v>CALHA QUADRADA DE CHAPA DE ACO GALVANIZADA NUM 24, CORTE 33 CM (COLETADO CAIXA)</v>
          </cell>
          <cell r="C1022" t="str">
            <v xml:space="preserve">M     </v>
          </cell>
          <cell r="D1022">
            <v>22.13</v>
          </cell>
        </row>
        <row r="1023">
          <cell r="A1023">
            <v>40870</v>
          </cell>
          <cell r="B1023" t="str">
            <v>CALHA QUADRADA DE CHAPA DE ACO GALVANIZADA NUM 24, CORTE 50 CM (COLETADO CAIXA)</v>
          </cell>
          <cell r="C1023" t="str">
            <v xml:space="preserve">M     </v>
          </cell>
          <cell r="D1023">
            <v>30</v>
          </cell>
        </row>
        <row r="1024">
          <cell r="A1024">
            <v>1109</v>
          </cell>
          <cell r="B1024" t="str">
            <v>CALHA QUADRADA DE CHAPA DE ACO GALVANIZADA NUM 26, CORTE 33 CM</v>
          </cell>
          <cell r="C1024" t="str">
            <v xml:space="preserve">M     </v>
          </cell>
          <cell r="D1024">
            <v>22.46</v>
          </cell>
        </row>
        <row r="1025">
          <cell r="A1025">
            <v>1119</v>
          </cell>
          <cell r="B1025" t="str">
            <v>CALHA QUADRADA DE CHAPA DE ACO GALVANIZADA NUM 28, CORTE 25 CM</v>
          </cell>
          <cell r="C1025" t="str">
            <v xml:space="preserve">M     </v>
          </cell>
          <cell r="D1025">
            <v>16.850000000000001</v>
          </cell>
        </row>
        <row r="1026">
          <cell r="A1026">
            <v>13115</v>
          </cell>
          <cell r="B1026" t="str">
            <v>CALHA/CANALETA DE CONCRETO SIMPLES, TIPO MEIA CANA, D = 20 CM, PARA AGUA PLUVIAL</v>
          </cell>
          <cell r="C1026" t="str">
            <v xml:space="preserve">M     </v>
          </cell>
          <cell r="D1026">
            <v>15.46</v>
          </cell>
        </row>
        <row r="1027">
          <cell r="A1027">
            <v>10541</v>
          </cell>
          <cell r="B1027" t="str">
            <v>CALHA/CANALETA DE CONCRETO SIMPLES, TIPO MEIA CANA, D = 30 CM, PARA AGUA PLUVIAL</v>
          </cell>
          <cell r="C1027" t="str">
            <v xml:space="preserve">M     </v>
          </cell>
          <cell r="D1027">
            <v>17.95</v>
          </cell>
        </row>
        <row r="1028">
          <cell r="A1028">
            <v>10543</v>
          </cell>
          <cell r="B1028" t="str">
            <v>CALHA/CANALETA DE CONCRETO SIMPLES, TIPO MEIA CANA, D = 50 CM, PARA AGUA PLUVIAL</v>
          </cell>
          <cell r="C1028" t="str">
            <v xml:space="preserve">M     </v>
          </cell>
          <cell r="D1028">
            <v>34.840000000000003</v>
          </cell>
        </row>
        <row r="1029">
          <cell r="A1029">
            <v>10544</v>
          </cell>
          <cell r="B1029" t="str">
            <v>CALHA/CANALETA DE CONCRETO SIMPLES, TIPO MEIA CANA, D = 60 CM, PARA AGUA PLUVIAL</v>
          </cell>
          <cell r="C1029" t="str">
            <v xml:space="preserve">M     </v>
          </cell>
          <cell r="D1029">
            <v>41.9</v>
          </cell>
        </row>
        <row r="1030">
          <cell r="A1030">
            <v>10545</v>
          </cell>
          <cell r="B1030" t="str">
            <v>CALHA/CANALETA DE CONCRETO SIMPLES, TIPO MEIA CANA, D = 80 CM, PARA AGUA PLUVIAL</v>
          </cell>
          <cell r="C1030" t="str">
            <v xml:space="preserve">M     </v>
          </cell>
          <cell r="D1030">
            <v>64.260000000000005</v>
          </cell>
        </row>
        <row r="1031">
          <cell r="A1031">
            <v>10542</v>
          </cell>
          <cell r="B1031" t="str">
            <v>CALHA/CANALETA DE CONCRETO SIMPLES, TIPO MEIA CANA, D= 40 CM, PARA AGUA PLUVIAL</v>
          </cell>
          <cell r="C1031" t="str">
            <v xml:space="preserve">M     </v>
          </cell>
          <cell r="D1031">
            <v>24.74</v>
          </cell>
        </row>
        <row r="1032">
          <cell r="A1032">
            <v>38365</v>
          </cell>
          <cell r="B1032" t="str">
            <v>CAMADA SEPARADORA DE FILME DE POLIETILENO 20 A 25 MICRA</v>
          </cell>
          <cell r="C1032" t="str">
            <v xml:space="preserve">M2    </v>
          </cell>
          <cell r="D1032">
            <v>1.45</v>
          </cell>
        </row>
        <row r="1033">
          <cell r="A1033">
            <v>37745</v>
          </cell>
          <cell r="B1033" t="str">
            <v>CAMINHAO TOCO, PESO BRUTO TOTAL 13000 KG, CARGA UTIL MAXIMA 7925 KG, DISTANCIA ENTRE EIXOS 4,80 M, POTENCIA 189 CV (INCLUI CABINE E CHASSI, NAO INCLUI CARROCERIA)</v>
          </cell>
          <cell r="C1033" t="str">
            <v xml:space="preserve">UN    </v>
          </cell>
          <cell r="D1033">
            <v>214000</v>
          </cell>
        </row>
        <row r="1034">
          <cell r="A1034">
            <v>37754</v>
          </cell>
          <cell r="B1034" t="str">
            <v>CAMINHAO TOCO, PESO BRUTO TOTAL 14300 KG, CARGA UTIL MAXIMA 9590 KG, DISTANCIA ENTRE EIXOS 4,76 M, POTENCIA 185 CV (INCLUI CABINE E CHASSI, NAO INCLUI CARROCERIA)</v>
          </cell>
          <cell r="C1034" t="str">
            <v xml:space="preserve">UN    </v>
          </cell>
          <cell r="D1034">
            <v>223481.01</v>
          </cell>
        </row>
        <row r="1035">
          <cell r="A1035">
            <v>37748</v>
          </cell>
          <cell r="B1035" t="str">
            <v>CAMINHAO TOCO, PESO BRUTO TOTAL 14300 KG, CARGA UTIL MAXIMA 9710 KG, DISTANCIA ENTRE EIXOS 3,56 M, POTENCIA 185 CV (INCLUI CABINE E CHASSI, NAO INCLUI CARROCERIA)</v>
          </cell>
          <cell r="C1035" t="str">
            <v xml:space="preserve">UN    </v>
          </cell>
          <cell r="D1035">
            <v>227510.44</v>
          </cell>
        </row>
        <row r="1036">
          <cell r="A1036">
            <v>37761</v>
          </cell>
          <cell r="B1036" t="str">
            <v>CAMINHAO TOCO, PESO BRUTO TOTAL 16000 KG, CARGA UTIL MAXIMA DE 10685 KG, DISTANCIA ENTRE EIXOS 4,8M, POTENCIA 189 CV (INCLUI CABINE E CHASSI, NAO INCLUI CARROCERIA)</v>
          </cell>
          <cell r="C1036" t="str">
            <v xml:space="preserve">UN    </v>
          </cell>
          <cell r="D1036">
            <v>188265.81</v>
          </cell>
        </row>
        <row r="1037">
          <cell r="A1037">
            <v>37757</v>
          </cell>
          <cell r="B1037" t="str">
            <v>CAMINHAO TOCO, PESO BRUTO TOTAL 16000 KG, CARGA UTIL MAXIMA 10600 KG, DISTANCIA ENTRE EIXOS 4,80 M, POTENCIA 275 CV (INCLUI CABINE E CHASSI, NAO INCLUI CARROCERIA)</v>
          </cell>
          <cell r="C1037" t="str">
            <v xml:space="preserve">UN    </v>
          </cell>
          <cell r="D1037">
            <v>262082.26</v>
          </cell>
        </row>
        <row r="1038">
          <cell r="A1038">
            <v>37759</v>
          </cell>
          <cell r="B1038" t="str">
            <v>CAMINHAO TOCO, PESO BRUTO TOTAL 16000 KG, CARGA UTIL MAXIMA 10780 KG, DISTANCIA ENTRE EIXOS 3,56 M, POTENCIA 275 CV (INCLUI CABINE E CHASSI, NAO INCLUI CARROCERIA)</v>
          </cell>
          <cell r="C1038" t="str">
            <v xml:space="preserve">UN    </v>
          </cell>
          <cell r="D1038">
            <v>263098.09999999998</v>
          </cell>
        </row>
        <row r="1039">
          <cell r="A1039">
            <v>37766</v>
          </cell>
          <cell r="B1039" t="str">
            <v>CAMINHAO TOCO, PESO BRUTO TOTAL 16000 KG, CARGA UTIL MAXIMA 11030 KG, DISTANCIA ENTRE EIXOS 3,56M, POTENCIA 186 CV (INCLUI CABINE E CHASSI, NAO INCLUI CARROCERIA)</v>
          </cell>
          <cell r="C1039" t="str">
            <v xml:space="preserve">UN    </v>
          </cell>
          <cell r="D1039">
            <v>263098.08</v>
          </cell>
        </row>
        <row r="1040">
          <cell r="A1040">
            <v>37752</v>
          </cell>
          <cell r="B1040" t="str">
            <v>CAMINHAO TOCO, PESO BRUTO TOTAL 16000 KG, CARGA UTIL MAXIMA 11130 KG, DISTANCIA ENTRE EIXOS 5,36 M, POTENCIA 185 CV (INCLUI CABINE E CHASSI, NAO INCLUI CARROCERIA)</v>
          </cell>
          <cell r="C1040" t="str">
            <v xml:space="preserve">UN    </v>
          </cell>
          <cell r="D1040">
            <v>238582.9</v>
          </cell>
        </row>
        <row r="1041">
          <cell r="A1041">
            <v>37760</v>
          </cell>
          <cell r="B1041" t="str">
            <v>CAMINHAO TOCO, PESO BRUTO TOTAL 16000 KG, CARGA UTIL MAXIMA 13071 KG, DISTANCIA ENTRE EIXOS 4,80 M, POTENCIA 230 CV (INCLUI CABINE E CHASSI, NAO INCLUI CARROCERIA)</v>
          </cell>
          <cell r="C1041" t="str">
            <v xml:space="preserve">UN    </v>
          </cell>
          <cell r="D1041">
            <v>251246.82</v>
          </cell>
        </row>
        <row r="1042">
          <cell r="A1042">
            <v>37765</v>
          </cell>
          <cell r="B1042" t="str">
            <v>CAMINHAO TOCO, PESO BRUTO TOTAL 8250 KG, CARGA UTIL MAXIMA 5110 KG, DISTANCIA ENTRE EIXOS 4,30 M, POTENCIA 162 CV (INCLUI CABINE E CHASSI, NAO INCLUI CARROCERIA)</v>
          </cell>
          <cell r="C1042" t="str">
            <v xml:space="preserve">UN    </v>
          </cell>
          <cell r="D1042">
            <v>175398.74</v>
          </cell>
        </row>
        <row r="1043">
          <cell r="A1043">
            <v>37746</v>
          </cell>
          <cell r="B1043" t="str">
            <v>CAMINHAO TOCO, PESO BRUTO TOTAL 9000 KG, CARGA UTIL MAXIMA 5940 KG, DISTANCIA ENTRE EIXOS 3,69 M, POTENCIA 177 CV (INCLUI CABINE E CHASSI, NAO INCLUI CARROCERIA)</v>
          </cell>
          <cell r="C1043" t="str">
            <v xml:space="preserve">UN    </v>
          </cell>
          <cell r="D1043">
            <v>192295.24</v>
          </cell>
        </row>
        <row r="1044">
          <cell r="A1044">
            <v>37750</v>
          </cell>
          <cell r="B1044" t="str">
            <v>CAMINHAO TOCO, PESO BRUTO TOTAL 9600 KG, CARGA UTIL MAXIMA 6110 KG, DISTANCIA ENTRE EIXOS 3,70 M, POTENCIA 156 CV (INCLUI CABINE E CHASSI, NAO INCLUI CARROCERIA)</v>
          </cell>
          <cell r="C1044" t="str">
            <v xml:space="preserve">UN    </v>
          </cell>
          <cell r="D1044">
            <v>191618.03</v>
          </cell>
        </row>
        <row r="1045">
          <cell r="A1045">
            <v>37753</v>
          </cell>
          <cell r="B1045" t="str">
            <v>CAMINHAO TOCO, PESO BRUTO TOTAL 9600 KG, CARGA UTIL MAXIMA 6200 KG, DISTANCIA ENTRE EIXOS 3,10 M, POTENCIA 156 CV (INCLUI CABINE E CHASSI, NAO INCLUI CARROCERIA)</v>
          </cell>
          <cell r="C1045" t="str">
            <v xml:space="preserve">UN    </v>
          </cell>
          <cell r="D1045">
            <v>190940.81</v>
          </cell>
        </row>
        <row r="1046">
          <cell r="A1046">
            <v>37756</v>
          </cell>
          <cell r="B1046" t="str">
            <v>CAMINHAO TOCO, PESO BRUTO TOTAL 9700 KG, CARGA UTIL MAXIMA 6360 KG, DISTANCIA ENTRE EIXOS 4,30 M, POTENCIA 160 CV (INCLUI CABINE E CHASSI, NAO INCLUI CARROCERIA)</v>
          </cell>
          <cell r="C1046" t="str">
            <v xml:space="preserve">UN    </v>
          </cell>
          <cell r="D1046">
            <v>188265.81</v>
          </cell>
        </row>
        <row r="1047">
          <cell r="A1047">
            <v>37755</v>
          </cell>
          <cell r="B1047" t="str">
            <v>CAMINHAO TRUCADO, PESO BRUTO TOTAL 22000 KG, CARGA UTIL MAXIMA 15350 KG, DISTANCIA ENTRE EIXOS 5,17 M, POTENCIA 238 CV (INCLUI CABINE E CHASSI, NAO INCLUI CARROCERIA)</v>
          </cell>
          <cell r="C1047" t="str">
            <v xml:space="preserve">UN    </v>
          </cell>
          <cell r="D1047">
            <v>273594.93</v>
          </cell>
        </row>
        <row r="1048">
          <cell r="A1048">
            <v>37758</v>
          </cell>
          <cell r="B1048" t="str">
            <v>CAMINHAO TRUCADO, PESO BRUTO TOTAL 23000 KG, CARGA UTIL MAXIMA 15378 KG, DISTANCIA ENTRE EIXOS 4,80 M, POTENCIA 326 CV (INCLUI CABINE E CHASSI, NAO INCLUI CARROCERIA)</v>
          </cell>
          <cell r="C1048" t="str">
            <v xml:space="preserve">UN    </v>
          </cell>
          <cell r="D1048">
            <v>308810.13</v>
          </cell>
        </row>
        <row r="1049">
          <cell r="A1049">
            <v>37747</v>
          </cell>
          <cell r="B1049" t="str">
            <v>CAMINHAO TRUCADO, PESO BRUTO TOTAL 23000 KG, CARGA UTIL MAXIMA 15935 KG, DISTANCIA ENTRE EIXOS 4,80 M, POTENCIA 230 CV (INCLUI CABINE E CHASSI, NAO INCLUI CARROCERIA)</v>
          </cell>
          <cell r="C1049" t="str">
            <v xml:space="preserve">UN    </v>
          </cell>
          <cell r="D1049">
            <v>277861.38</v>
          </cell>
        </row>
        <row r="1050">
          <cell r="A1050">
            <v>37767</v>
          </cell>
          <cell r="B1050" t="str">
            <v>CAMINHAO TRUCADO, PESO BRUTO TOTAL 23000 KG, CARGA UTIL MAXIMA 15940 KG, DISTANCIA ENTRE EIXOS 3,60 M, POTENCIA 286 CV (INCLUI CABINE E CHASSI, NAO INCLUI CARROCERIA)</v>
          </cell>
          <cell r="C1050" t="str">
            <v xml:space="preserve">UN    </v>
          </cell>
          <cell r="D1050">
            <v>293234.18</v>
          </cell>
        </row>
        <row r="1051">
          <cell r="A1051">
            <v>37751</v>
          </cell>
          <cell r="B1051" t="str">
            <v>CAMINHAO TRUCADO, PESO BRUTO TOTAL 23000 KG, CARGA UTIL MAXIMA 16190 KG, DISTANCIA ENTRE EIXOS 3,60 M, POTENCIA 286 CV (INCLUI CABINE E CHASSI, NAO INCLUI CARROCERIA)</v>
          </cell>
          <cell r="C1051" t="str">
            <v xml:space="preserve">UN    </v>
          </cell>
          <cell r="D1051">
            <v>293234.18</v>
          </cell>
        </row>
        <row r="1052">
          <cell r="A1052">
            <v>37749</v>
          </cell>
          <cell r="B1052" t="str">
            <v>CAMINHAO TRUCADO, PESO BRUTO TOTAL 23000 KG, CARGA UTIL MAXIMA 16360 KG, CABINE ESTENDIDA, DISTANCIA ENTRE EIXOS 3,56 M, POTENCIA 275 CV (INCLUI CABINE E CHASSI, NAO INCLUI CARROCERIA)</v>
          </cell>
          <cell r="C1052" t="str">
            <v xml:space="preserve">UN    </v>
          </cell>
          <cell r="D1052">
            <v>289848.09999999998</v>
          </cell>
        </row>
        <row r="1053">
          <cell r="A1053">
            <v>13617</v>
          </cell>
          <cell r="B1053" t="str">
            <v>CAMINHONETE CABINE SIMPLES COM MOTOR 1.6 FLEX, CAMBIO  MANUAL, POTENCIA 101/104 CV, 2 PORTAS</v>
          </cell>
          <cell r="C1053" t="str">
            <v xml:space="preserve">UN    </v>
          </cell>
          <cell r="D1053">
            <v>46194.01</v>
          </cell>
        </row>
        <row r="1054">
          <cell r="A1054">
            <v>1159</v>
          </cell>
          <cell r="B1054" t="str">
            <v>CAMINHONETE COM MOTOR A DIESEL, POTENCIA 180 CV, CABINE DUPLA, 4X4</v>
          </cell>
          <cell r="C1054" t="str">
            <v xml:space="preserve">UN    </v>
          </cell>
          <cell r="D1054">
            <v>151472.44</v>
          </cell>
        </row>
        <row r="1055">
          <cell r="A1055">
            <v>12114</v>
          </cell>
          <cell r="B1055" t="str">
            <v>CAMPAINHA ALTA POTENCIA 110V / 220V, DIAMETRO 150 MM</v>
          </cell>
          <cell r="C1055" t="str">
            <v xml:space="preserve">UN    </v>
          </cell>
          <cell r="D1055">
            <v>160.72999999999999</v>
          </cell>
        </row>
        <row r="1056">
          <cell r="A1056">
            <v>38106</v>
          </cell>
          <cell r="B1056" t="str">
            <v>CAMPAINHA CIGARRA 127 V / 220 V (APENAS MODULO)</v>
          </cell>
          <cell r="C1056" t="str">
            <v xml:space="preserve">UN    </v>
          </cell>
          <cell r="D1056">
            <v>21.84</v>
          </cell>
        </row>
        <row r="1057">
          <cell r="A1057">
            <v>38085</v>
          </cell>
          <cell r="B1057" t="str">
            <v>CAMPAINHA CIGARRA 127 V / 220 V, CONJUNTO MONTADO PARA EMBUTIR 4" X 2" (PLACA + SUPORTE + MODULO)</v>
          </cell>
          <cell r="C1057" t="str">
            <v xml:space="preserve">UN    </v>
          </cell>
          <cell r="D1057">
            <v>25.8</v>
          </cell>
        </row>
        <row r="1058">
          <cell r="A1058">
            <v>38599</v>
          </cell>
          <cell r="B1058" t="str">
            <v>CANALETA CONCRETO ESTRUTURAL 14 X 19 X 29 CM, FBK 14 MPA (NBR 6136)</v>
          </cell>
          <cell r="C1058" t="str">
            <v xml:space="preserve">UN    </v>
          </cell>
          <cell r="D1058">
            <v>3.22</v>
          </cell>
        </row>
        <row r="1059">
          <cell r="A1059">
            <v>38596</v>
          </cell>
          <cell r="B1059" t="str">
            <v>CANALETA CONCRETO ESTRUTURAL 14 X 19 X 29 CM, FBK 4,5 MPA (NBR 6136)</v>
          </cell>
          <cell r="C1059" t="str">
            <v xml:space="preserve">UN    </v>
          </cell>
          <cell r="D1059">
            <v>2.2000000000000002</v>
          </cell>
        </row>
        <row r="1060">
          <cell r="A1060">
            <v>38600</v>
          </cell>
          <cell r="B1060" t="str">
            <v>CANALETA CONCRETO ESTRUTURAL 14 X 19 X 39 CM, FBK 14 MPA (NBR 6136)</v>
          </cell>
          <cell r="C1060" t="str">
            <v xml:space="preserve">UN    </v>
          </cell>
          <cell r="D1060">
            <v>3.79</v>
          </cell>
        </row>
        <row r="1061">
          <cell r="A1061">
            <v>38597</v>
          </cell>
          <cell r="B1061" t="str">
            <v>CANALETA CONCRETO ESTRUTURAL 14 X 19 X 39 CM, FBK 4,5 MPA (NBR 6136)</v>
          </cell>
          <cell r="C1061" t="str">
            <v xml:space="preserve">UN    </v>
          </cell>
          <cell r="D1061">
            <v>2.69</v>
          </cell>
        </row>
        <row r="1062">
          <cell r="A1062">
            <v>659</v>
          </cell>
          <cell r="B1062" t="str">
            <v>CANALETA CONCRETO 14 X 19 X 19 CM (CLASSE C - NBR 6136)</v>
          </cell>
          <cell r="C1062" t="str">
            <v xml:space="preserve">UN    </v>
          </cell>
          <cell r="D1062">
            <v>1.31</v>
          </cell>
        </row>
        <row r="1063">
          <cell r="A1063">
            <v>660</v>
          </cell>
          <cell r="B1063" t="str">
            <v>CANALETA CONCRETO 19 X 19 X 19 CM (CLASSE C - NBR 6136)</v>
          </cell>
          <cell r="C1063" t="str">
            <v xml:space="preserve">UN    </v>
          </cell>
          <cell r="D1063">
            <v>1.92</v>
          </cell>
        </row>
        <row r="1064">
          <cell r="A1064">
            <v>658</v>
          </cell>
          <cell r="B1064" t="str">
            <v>CANALETA CONCRETO 9 X 19 X 19 CM (CLASSE C - NBR 6136)</v>
          </cell>
          <cell r="C1064" t="str">
            <v xml:space="preserve">UN    </v>
          </cell>
          <cell r="D1064">
            <v>1.05</v>
          </cell>
        </row>
        <row r="1065">
          <cell r="A1065">
            <v>38548</v>
          </cell>
          <cell r="B1065" t="str">
            <v>CANALETA ESTRUTURAL CERAMICA, 14 X 19 X 19 CM, 6,0 MPA (NBR 15270)</v>
          </cell>
          <cell r="C1065" t="str">
            <v xml:space="preserve">UN    </v>
          </cell>
          <cell r="D1065">
            <v>0.94</v>
          </cell>
        </row>
        <row r="1066">
          <cell r="A1066">
            <v>34647</v>
          </cell>
          <cell r="B1066" t="str">
            <v>CANALETA ESTRUTURAL CERAMICA, 14 X 19 X 29 CM, 4,0 MPA (NBR 15270)</v>
          </cell>
          <cell r="C1066" t="str">
            <v xml:space="preserve">UN    </v>
          </cell>
          <cell r="D1066">
            <v>1.63</v>
          </cell>
        </row>
        <row r="1067">
          <cell r="A1067">
            <v>34649</v>
          </cell>
          <cell r="B1067" t="str">
            <v>CANALETA ESTRUTURAL CERAMICA, 14 X 19 X 29 CM, 6,0 MPA (NBR 15270)</v>
          </cell>
          <cell r="C1067" t="str">
            <v xml:space="preserve">UN    </v>
          </cell>
          <cell r="D1067">
            <v>1.68</v>
          </cell>
        </row>
        <row r="1068">
          <cell r="A1068">
            <v>34652</v>
          </cell>
          <cell r="B1068" t="str">
            <v>CANALETA ESTRUTURAL CERAMICA, 14 X 19 X 39 CM, 4,0 MPA (NBR 15270)</v>
          </cell>
          <cell r="C1068" t="str">
            <v xml:space="preserve">UN    </v>
          </cell>
          <cell r="D1068">
            <v>2.29</v>
          </cell>
        </row>
        <row r="1069">
          <cell r="A1069">
            <v>34655</v>
          </cell>
          <cell r="B1069" t="str">
            <v>CANALETA ESTRUTURAL CERAMICA, 14 X 19 X 39 CM, 6,0 MPA (NBR 15270)</v>
          </cell>
          <cell r="C1069" t="str">
            <v xml:space="preserve">UN    </v>
          </cell>
          <cell r="D1069">
            <v>2.2200000000000002</v>
          </cell>
        </row>
        <row r="1070">
          <cell r="A1070">
            <v>40607</v>
          </cell>
          <cell r="B1070" t="str">
            <v>CANOPLA ACABAMENTO CROMADO PARA INSTALACAO DE SPRINKLER, SOB FORRO, 15 MM</v>
          </cell>
          <cell r="C1070" t="str">
            <v xml:space="preserve">UN    </v>
          </cell>
          <cell r="D1070">
            <v>3.92</v>
          </cell>
        </row>
        <row r="1071">
          <cell r="A1071">
            <v>585</v>
          </cell>
          <cell r="B1071" t="str">
            <v>CANTONEIRA "U" ALUMINIO ABAS IGUAIS 1 ", E = 3/32 "</v>
          </cell>
          <cell r="C1071" t="str">
            <v xml:space="preserve">KG    </v>
          </cell>
          <cell r="D1071">
            <v>16.829999999999998</v>
          </cell>
        </row>
        <row r="1072">
          <cell r="A1072">
            <v>4777</v>
          </cell>
          <cell r="B1072" t="str">
            <v>CANTONEIRA ACO ABAS IGUAIS (QUALQUER BITOLA), ESPESSURA ENTRE 1/8" E 1/4"</v>
          </cell>
          <cell r="C1072" t="str">
            <v xml:space="preserve">KG    </v>
          </cell>
          <cell r="D1072">
            <v>4.47</v>
          </cell>
        </row>
        <row r="1073">
          <cell r="A1073">
            <v>587</v>
          </cell>
          <cell r="B1073" t="str">
            <v>CANTONEIRA ALUMINIO ABAS DESIGUAIS 1" X 3/4 ", E = 1/8 "</v>
          </cell>
          <cell r="C1073" t="str">
            <v xml:space="preserve">KG    </v>
          </cell>
          <cell r="D1073">
            <v>18.04</v>
          </cell>
        </row>
        <row r="1074">
          <cell r="A1074">
            <v>590</v>
          </cell>
          <cell r="B1074" t="str">
            <v>CANTONEIRA ALUMINIO ABAS DESIGUAIS 2 1/2" X 1/2 ", E = 3/16 "</v>
          </cell>
          <cell r="C1074" t="str">
            <v xml:space="preserve">KG    </v>
          </cell>
          <cell r="D1074">
            <v>17.43</v>
          </cell>
        </row>
        <row r="1075">
          <cell r="A1075">
            <v>592</v>
          </cell>
          <cell r="B1075" t="str">
            <v>CANTONEIRA ALUMINIO ABAS IGUAIS 1 ", E = 1/8 ", 25,40 X 3,17 MM (0,408 KG/M)</v>
          </cell>
          <cell r="C1075" t="str">
            <v xml:space="preserve">KG    </v>
          </cell>
          <cell r="D1075">
            <v>18.04</v>
          </cell>
        </row>
        <row r="1076">
          <cell r="A1076">
            <v>586</v>
          </cell>
          <cell r="B1076" t="str">
            <v>CANTONEIRA ALUMINIO ABAS IGUAIS 1 ", E = 3 /16 "</v>
          </cell>
          <cell r="C1076" t="str">
            <v xml:space="preserve">M     </v>
          </cell>
          <cell r="D1076">
            <v>10.6</v>
          </cell>
        </row>
        <row r="1077">
          <cell r="A1077">
            <v>591</v>
          </cell>
          <cell r="B1077" t="str">
            <v>CANTONEIRA ALUMINIO ABAS IGUAIS 1 1/2 ", E = 3/16 "</v>
          </cell>
          <cell r="C1077" t="str">
            <v xml:space="preserve">KG    </v>
          </cell>
          <cell r="D1077">
            <v>16.829999999999998</v>
          </cell>
        </row>
        <row r="1078">
          <cell r="A1078">
            <v>588</v>
          </cell>
          <cell r="B1078" t="str">
            <v>CANTONEIRA ALUMINIO ABAS IGUAIS 1 1/4 ", E = 3/16 "</v>
          </cell>
          <cell r="C1078" t="str">
            <v xml:space="preserve">M     </v>
          </cell>
          <cell r="D1078">
            <v>16.77</v>
          </cell>
        </row>
        <row r="1079">
          <cell r="A1079">
            <v>589</v>
          </cell>
          <cell r="B1079" t="str">
            <v>CANTONEIRA ALUMINIO ABAS IGUAIS 2 ", E = 1/4 "</v>
          </cell>
          <cell r="C1079" t="str">
            <v xml:space="preserve">M     </v>
          </cell>
          <cell r="D1079">
            <v>28.35</v>
          </cell>
        </row>
        <row r="1080">
          <cell r="A1080">
            <v>584</v>
          </cell>
          <cell r="B1080" t="str">
            <v>CANTONEIRA ALUMINIO ABAS IGUAIS 2 ", E = 1/8 "</v>
          </cell>
          <cell r="C1080" t="str">
            <v xml:space="preserve">M     </v>
          </cell>
          <cell r="D1080">
            <v>17.91</v>
          </cell>
        </row>
        <row r="1081">
          <cell r="A1081">
            <v>4912</v>
          </cell>
          <cell r="B1081" t="str">
            <v>CANTONEIRA DE ACO 3 "  X  3 "  X  1/4 "</v>
          </cell>
          <cell r="C1081" t="str">
            <v xml:space="preserve">KG    </v>
          </cell>
          <cell r="D1081">
            <v>5.2</v>
          </cell>
        </row>
        <row r="1082">
          <cell r="A1082">
            <v>574</v>
          </cell>
          <cell r="B1082" t="str">
            <v>CANTONEIRA FERRO GALVANIZADO DE ABAS IGUAIS, 1 1/2" X 1/4" (L X E), 3,40 KG/M</v>
          </cell>
          <cell r="C1082" t="str">
            <v xml:space="preserve">M     </v>
          </cell>
          <cell r="D1082">
            <v>17</v>
          </cell>
        </row>
        <row r="1083">
          <cell r="A1083">
            <v>567</v>
          </cell>
          <cell r="B1083" t="str">
            <v>CANTONEIRA FERRO GALVANIZADO DE ABAS IGUAIS, 1" X 1/8" (L X E) , 1,20KG/M</v>
          </cell>
          <cell r="C1083" t="str">
            <v xml:space="preserve">M     </v>
          </cell>
          <cell r="D1083">
            <v>6.3</v>
          </cell>
        </row>
        <row r="1084">
          <cell r="A1084">
            <v>568</v>
          </cell>
          <cell r="B1084" t="str">
            <v>CANTONEIRA FERRO GALVANIZADO DE ABAS IGUAIS, 2" X 3/8" (L X E), 6,9 KG/M</v>
          </cell>
          <cell r="C1084" t="str">
            <v xml:space="preserve">M     </v>
          </cell>
          <cell r="D1084">
            <v>38.14</v>
          </cell>
        </row>
        <row r="1085">
          <cell r="A1085">
            <v>569</v>
          </cell>
          <cell r="B1085" t="str">
            <v>CANTONEIRA FERRO GALVANIZADO DE ABAS IGUAIS, 3/4" X 1/8" (L X E)</v>
          </cell>
          <cell r="C1085" t="str">
            <v xml:space="preserve">KG    </v>
          </cell>
          <cell r="D1085">
            <v>5.3</v>
          </cell>
        </row>
        <row r="1086">
          <cell r="A1086">
            <v>1165</v>
          </cell>
          <cell r="B1086" t="str">
            <v>CAP OU TAMPAO DE FERRO GALVANIZADO, COM ROSCA BSP, DE 1 1/2"</v>
          </cell>
          <cell r="C1086" t="str">
            <v xml:space="preserve">UN    </v>
          </cell>
          <cell r="D1086">
            <v>11.81</v>
          </cell>
        </row>
        <row r="1087">
          <cell r="A1087">
            <v>1164</v>
          </cell>
          <cell r="B1087" t="str">
            <v>CAP OU TAMPAO DE FERRO GALVANIZADO, COM ROSCA BSP, DE 1 1/4"</v>
          </cell>
          <cell r="C1087" t="str">
            <v xml:space="preserve">UN    </v>
          </cell>
          <cell r="D1087">
            <v>9.56</v>
          </cell>
        </row>
        <row r="1088">
          <cell r="A1088">
            <v>1162</v>
          </cell>
          <cell r="B1088" t="str">
            <v>CAP OU TAMPAO DE FERRO GALVANIZADO, COM ROSCA BSP, DE 1/2"</v>
          </cell>
          <cell r="C1088" t="str">
            <v xml:space="preserve">UN    </v>
          </cell>
          <cell r="D1088">
            <v>3.32</v>
          </cell>
        </row>
        <row r="1089">
          <cell r="A1089">
            <v>12395</v>
          </cell>
          <cell r="B1089" t="str">
            <v>CAP OU TAMPAO DE FERRO GALVANIZADO, COM ROSCA BSP, DE 1/4"</v>
          </cell>
          <cell r="C1089" t="str">
            <v xml:space="preserve">UN    </v>
          </cell>
          <cell r="D1089">
            <v>3.23</v>
          </cell>
        </row>
        <row r="1090">
          <cell r="A1090">
            <v>1170</v>
          </cell>
          <cell r="B1090" t="str">
            <v>CAP OU TAMPAO DE FERRO GALVANIZADO, COM ROSCA BSP, DE 1"</v>
          </cell>
          <cell r="C1090" t="str">
            <v xml:space="preserve">UN    </v>
          </cell>
          <cell r="D1090">
            <v>6.27</v>
          </cell>
        </row>
        <row r="1091">
          <cell r="A1091">
            <v>1169</v>
          </cell>
          <cell r="B1091" t="str">
            <v>CAP OU TAMPAO DE FERRO GALVANIZADO, COM ROSCA BSP, DE 2 1/2"</v>
          </cell>
          <cell r="C1091" t="str">
            <v xml:space="preserve">UN    </v>
          </cell>
          <cell r="D1091">
            <v>30.77</v>
          </cell>
        </row>
        <row r="1092">
          <cell r="A1092">
            <v>1166</v>
          </cell>
          <cell r="B1092" t="str">
            <v>CAP OU TAMPAO DE FERRO GALVANIZADO, COM ROSCA BSP, DE 2"</v>
          </cell>
          <cell r="C1092" t="str">
            <v xml:space="preserve">UN    </v>
          </cell>
          <cell r="D1092">
            <v>17.059999999999999</v>
          </cell>
        </row>
        <row r="1093">
          <cell r="A1093">
            <v>1163</v>
          </cell>
          <cell r="B1093" t="str">
            <v>CAP OU TAMPAO DE FERRO GALVANIZADO, COM ROSCA BSP, DE 3/4"</v>
          </cell>
          <cell r="C1093" t="str">
            <v xml:space="preserve">UN    </v>
          </cell>
          <cell r="D1093">
            <v>4.3</v>
          </cell>
        </row>
        <row r="1094">
          <cell r="A1094">
            <v>12396</v>
          </cell>
          <cell r="B1094" t="str">
            <v>CAP OU TAMPAO DE FERRO GALVANIZADO, COM ROSCA BSP, DE 3/8"</v>
          </cell>
          <cell r="C1094" t="str">
            <v xml:space="preserve">UN    </v>
          </cell>
          <cell r="D1094">
            <v>3.23</v>
          </cell>
        </row>
        <row r="1095">
          <cell r="A1095">
            <v>1168</v>
          </cell>
          <cell r="B1095" t="str">
            <v>CAP OU TAMPAO DE FERRO GALVANIZADO, COM ROSCA BSP, DE 3"</v>
          </cell>
          <cell r="C1095" t="str">
            <v xml:space="preserve">UN    </v>
          </cell>
          <cell r="D1095">
            <v>43.87</v>
          </cell>
        </row>
        <row r="1096">
          <cell r="A1096">
            <v>1167</v>
          </cell>
          <cell r="B1096" t="str">
            <v>CAP OU TAMPAO DE FERRO GALVANIZADO, COM ROSCA BSP, DE 4"</v>
          </cell>
          <cell r="C1096" t="str">
            <v xml:space="preserve">UN    </v>
          </cell>
          <cell r="D1096">
            <v>73.38</v>
          </cell>
        </row>
        <row r="1097">
          <cell r="A1097">
            <v>36331</v>
          </cell>
          <cell r="B1097" t="str">
            <v>CAP PPR DN 20 MM, PARA AGUA QUENTE PREDIAL</v>
          </cell>
          <cell r="C1097" t="str">
            <v xml:space="preserve">UN    </v>
          </cell>
          <cell r="D1097">
            <v>0.97</v>
          </cell>
        </row>
        <row r="1098">
          <cell r="A1098">
            <v>36346</v>
          </cell>
          <cell r="B1098" t="str">
            <v>CAP PPR DN 25 MM, PARA AGUA QUENTE PREDIAL</v>
          </cell>
          <cell r="C1098" t="str">
            <v xml:space="preserve">UN    </v>
          </cell>
          <cell r="D1098">
            <v>1.66</v>
          </cell>
        </row>
        <row r="1099">
          <cell r="A1099">
            <v>1210</v>
          </cell>
          <cell r="B1099" t="str">
            <v>CAP PVC, ROSCAVEL, 1 1/2",  AGUA FRIA PREDIAL</v>
          </cell>
          <cell r="C1099" t="str">
            <v xml:space="preserve">UN    </v>
          </cell>
          <cell r="D1099">
            <v>6.97</v>
          </cell>
        </row>
        <row r="1100">
          <cell r="A1100">
            <v>1203</v>
          </cell>
          <cell r="B1100" t="str">
            <v>CAP PVC, ROSCAVEL, 1 1/4",  AGUA FRIA PREDIAL</v>
          </cell>
          <cell r="C1100" t="str">
            <v xml:space="preserve">UN    </v>
          </cell>
          <cell r="D1100">
            <v>5.32</v>
          </cell>
        </row>
        <row r="1101">
          <cell r="A1101">
            <v>1197</v>
          </cell>
          <cell r="B1101" t="str">
            <v>CAP PVC, ROSCAVEL, 1/2", PARA AGUA FRIA PREDIAL</v>
          </cell>
          <cell r="C1101" t="str">
            <v xml:space="preserve">UN    </v>
          </cell>
          <cell r="D1101">
            <v>0.95</v>
          </cell>
        </row>
        <row r="1102">
          <cell r="A1102">
            <v>1202</v>
          </cell>
          <cell r="B1102" t="str">
            <v>CAP PVC, ROSCAVEL, 1",  PARA AGUA FRIA PREDIAL</v>
          </cell>
          <cell r="C1102" t="str">
            <v xml:space="preserve">UN    </v>
          </cell>
          <cell r="D1102">
            <v>2.56</v>
          </cell>
        </row>
        <row r="1103">
          <cell r="A1103">
            <v>1188</v>
          </cell>
          <cell r="B1103" t="str">
            <v>CAP PVC, ROSCAVEL, 2 1/2",  AGUA FRIA PREDIAL</v>
          </cell>
          <cell r="C1103" t="str">
            <v xml:space="preserve">UN    </v>
          </cell>
          <cell r="D1103">
            <v>17.62</v>
          </cell>
        </row>
        <row r="1104">
          <cell r="A1104">
            <v>1211</v>
          </cell>
          <cell r="B1104" t="str">
            <v>CAP PVC, ROSCAVEL, 2",  AGUA FRIA PREDIAL</v>
          </cell>
          <cell r="C1104" t="str">
            <v xml:space="preserve">UN    </v>
          </cell>
          <cell r="D1104">
            <v>9.76</v>
          </cell>
        </row>
        <row r="1105">
          <cell r="A1105">
            <v>1198</v>
          </cell>
          <cell r="B1105" t="str">
            <v>CAP PVC, ROSCAVEL, 3/4",  PARA AGUA FRIA PREDIAL</v>
          </cell>
          <cell r="C1105" t="str">
            <v xml:space="preserve">UN    </v>
          </cell>
          <cell r="D1105">
            <v>1.46</v>
          </cell>
        </row>
        <row r="1106">
          <cell r="A1106">
            <v>1199</v>
          </cell>
          <cell r="B1106" t="str">
            <v>CAP PVC, ROSCAVEL, 3",  AGUA FRIA PREDIAL</v>
          </cell>
          <cell r="C1106" t="str">
            <v xml:space="preserve">UN    </v>
          </cell>
          <cell r="D1106">
            <v>27.3</v>
          </cell>
        </row>
        <row r="1107">
          <cell r="A1107">
            <v>20088</v>
          </cell>
          <cell r="B1107" t="str">
            <v>CAP PVC, SERIE R, DN 100 MM, PARA ESGOTO PREDIAL</v>
          </cell>
          <cell r="C1107" t="str">
            <v xml:space="preserve">UN    </v>
          </cell>
          <cell r="D1107">
            <v>10.42</v>
          </cell>
        </row>
        <row r="1108">
          <cell r="A1108">
            <v>20089</v>
          </cell>
          <cell r="B1108" t="str">
            <v>CAP PVC, SERIE R, DN 150 MM, PARA ESGOTO PREDIAL</v>
          </cell>
          <cell r="C1108" t="str">
            <v xml:space="preserve">UN    </v>
          </cell>
          <cell r="D1108">
            <v>51.89</v>
          </cell>
        </row>
        <row r="1109">
          <cell r="A1109">
            <v>20087</v>
          </cell>
          <cell r="B1109" t="str">
            <v>CAP PVC, SERIE R, DN 75 MM, PARA ESGOTO PREDIAL</v>
          </cell>
          <cell r="C1109" t="str">
            <v xml:space="preserve">UN    </v>
          </cell>
          <cell r="D1109">
            <v>7.03</v>
          </cell>
        </row>
        <row r="1110">
          <cell r="A1110">
            <v>1200</v>
          </cell>
          <cell r="B1110" t="str">
            <v>CAP PVC, SOLDAVEL, DN 100 MM, SERIE NORMAL, PARA ESGOTO PREDIAL</v>
          </cell>
          <cell r="C1110" t="str">
            <v xml:space="preserve">UN    </v>
          </cell>
          <cell r="D1110">
            <v>5.96</v>
          </cell>
        </row>
        <row r="1111">
          <cell r="A1111">
            <v>12909</v>
          </cell>
          <cell r="B1111" t="str">
            <v>CAP PVC, SOLDAVEL, DN 50 MM, SERIE NORMAL, PARA ESGOTO PREDIAL</v>
          </cell>
          <cell r="C1111" t="str">
            <v xml:space="preserve">UN    </v>
          </cell>
          <cell r="D1111">
            <v>2.64</v>
          </cell>
        </row>
        <row r="1112">
          <cell r="A1112">
            <v>12910</v>
          </cell>
          <cell r="B1112" t="str">
            <v>CAP PVC, SOLDAVEL, DN 75 MM, SERIE NORMAL, PARA ESGOTO PREDIAL</v>
          </cell>
          <cell r="C1112" t="str">
            <v xml:space="preserve">UN    </v>
          </cell>
          <cell r="D1112">
            <v>4.51</v>
          </cell>
        </row>
        <row r="1113">
          <cell r="A1113">
            <v>1184</v>
          </cell>
          <cell r="B1113" t="str">
            <v>CAP PVC, SOLDAVEL, 110 MM, PARA AGUA FRIA PREDIAL</v>
          </cell>
          <cell r="C1113" t="str">
            <v xml:space="preserve">UN    </v>
          </cell>
          <cell r="D1113">
            <v>53.91</v>
          </cell>
        </row>
        <row r="1114">
          <cell r="A1114">
            <v>1191</v>
          </cell>
          <cell r="B1114" t="str">
            <v>CAP PVC, SOLDAVEL, 20 MM, PARA AGUA FRIA PREDIAL</v>
          </cell>
          <cell r="C1114" t="str">
            <v xml:space="preserve">UN    </v>
          </cell>
          <cell r="D1114">
            <v>0.87</v>
          </cell>
        </row>
        <row r="1115">
          <cell r="A1115">
            <v>1185</v>
          </cell>
          <cell r="B1115" t="str">
            <v>CAP PVC, SOLDAVEL, 25 MM, PARA AGUA FRIA PREDIAL</v>
          </cell>
          <cell r="C1115" t="str">
            <v xml:space="preserve">UN    </v>
          </cell>
          <cell r="D1115">
            <v>0.94</v>
          </cell>
        </row>
        <row r="1116">
          <cell r="A1116">
            <v>1189</v>
          </cell>
          <cell r="B1116" t="str">
            <v>CAP PVC, SOLDAVEL, 32 MM, PARA AGUA FRIA PREDIAL</v>
          </cell>
          <cell r="C1116" t="str">
            <v xml:space="preserve">UN    </v>
          </cell>
          <cell r="D1116">
            <v>1.33</v>
          </cell>
        </row>
        <row r="1117">
          <cell r="A1117">
            <v>1193</v>
          </cell>
          <cell r="B1117" t="str">
            <v>CAP PVC, SOLDAVEL, 40 MM, PARA AGUA FRIA PREDIAL</v>
          </cell>
          <cell r="C1117" t="str">
            <v xml:space="preserve">UN    </v>
          </cell>
          <cell r="D1117">
            <v>2.64</v>
          </cell>
        </row>
        <row r="1118">
          <cell r="A1118">
            <v>1194</v>
          </cell>
          <cell r="B1118" t="str">
            <v>CAP PVC, SOLDAVEL, 50 MM, PARA AGUA FRIA PREDIAL</v>
          </cell>
          <cell r="C1118" t="str">
            <v xml:space="preserve">UN    </v>
          </cell>
          <cell r="D1118">
            <v>4.8899999999999997</v>
          </cell>
        </row>
        <row r="1119">
          <cell r="A1119">
            <v>1195</v>
          </cell>
          <cell r="B1119" t="str">
            <v>CAP PVC, SOLDAVEL, 60 MM, PARA AGUA FRIA PREDIAL</v>
          </cell>
          <cell r="C1119" t="str">
            <v xml:space="preserve">UN    </v>
          </cell>
          <cell r="D1119">
            <v>7.47</v>
          </cell>
        </row>
        <row r="1120">
          <cell r="A1120">
            <v>1204</v>
          </cell>
          <cell r="B1120" t="str">
            <v>CAP PVC, SOLDAVEL, 75 MM, PARA AGUA FRIA PREDIAL</v>
          </cell>
          <cell r="C1120" t="str">
            <v xml:space="preserve">UN    </v>
          </cell>
          <cell r="D1120">
            <v>13.8</v>
          </cell>
        </row>
        <row r="1121">
          <cell r="A1121">
            <v>1205</v>
          </cell>
          <cell r="B1121" t="str">
            <v>CAP PVC, SOLDAVEL, 85 MM, PARA AGUA FRIA PREDIAL</v>
          </cell>
          <cell r="C1121" t="str">
            <v xml:space="preserve">UN    </v>
          </cell>
          <cell r="D1121">
            <v>31.12</v>
          </cell>
        </row>
        <row r="1122">
          <cell r="A1122">
            <v>1207</v>
          </cell>
          <cell r="B1122" t="str">
            <v>CAP, PVC PBA, JE, DN 100 / DE 110 MM,  PARA REDE DE AGUA (NBR 10351)</v>
          </cell>
          <cell r="C1122" t="str">
            <v xml:space="preserve">UN    </v>
          </cell>
          <cell r="D1122">
            <v>29.63</v>
          </cell>
        </row>
        <row r="1123">
          <cell r="A1123">
            <v>1206</v>
          </cell>
          <cell r="B1123" t="str">
            <v>CAP, PVC PBA, JE, DN 50 / DE 60 MM,  PARA REDE DE AGUA (NBR 10351)</v>
          </cell>
          <cell r="C1123" t="str">
            <v xml:space="preserve">UN    </v>
          </cell>
          <cell r="D1123">
            <v>7.11</v>
          </cell>
        </row>
        <row r="1124">
          <cell r="A1124">
            <v>1183</v>
          </cell>
          <cell r="B1124" t="str">
            <v>CAP, PVC PBA, JE, DN 75 / DE 85 MM,  PARA REDE DE AGUA (NBR 10351)</v>
          </cell>
          <cell r="C1124" t="str">
            <v xml:space="preserve">UN    </v>
          </cell>
          <cell r="D1124">
            <v>15.9</v>
          </cell>
        </row>
        <row r="1125">
          <cell r="A1125">
            <v>26047</v>
          </cell>
          <cell r="B1125" t="str">
            <v>CAP, PVC, JE, DN 150 MM, PARA REDE COLETORA DE ESGOTO</v>
          </cell>
          <cell r="C1125" t="str">
            <v xml:space="preserve">UN    </v>
          </cell>
          <cell r="D1125">
            <v>127.74</v>
          </cell>
        </row>
        <row r="1126">
          <cell r="A1126">
            <v>26048</v>
          </cell>
          <cell r="B1126" t="str">
            <v>CAP, PVC, JE, DN 200 MM, PARA REDE COLETORA DE ESGOTO</v>
          </cell>
          <cell r="C1126" t="str">
            <v xml:space="preserve">UN    </v>
          </cell>
          <cell r="D1126">
            <v>190.33</v>
          </cell>
        </row>
        <row r="1127">
          <cell r="A1127">
            <v>12894</v>
          </cell>
          <cell r="B1127" t="str">
            <v>CAPA PARA CHUVA EM PVC COM FORRO DE POLIESTER, COM CAPUZ (AMARELA OU AZUL)</v>
          </cell>
          <cell r="C1127" t="str">
            <v xml:space="preserve">UN    </v>
          </cell>
          <cell r="D1127">
            <v>13.52</v>
          </cell>
        </row>
        <row r="1128">
          <cell r="A1128">
            <v>12895</v>
          </cell>
          <cell r="B1128" t="str">
            <v>CAPACETE DE SEGURANCA ABA FRONTAL COM SUSPENSAO DE POLIETILENO, SEM JUGULAR (CLASSE B)</v>
          </cell>
          <cell r="C1128" t="str">
            <v xml:space="preserve">UN    </v>
          </cell>
          <cell r="D1128">
            <v>10.4</v>
          </cell>
        </row>
        <row r="1129">
          <cell r="A1129">
            <v>1631</v>
          </cell>
          <cell r="B1129" t="str">
            <v>CAPACITOR TRIFASICO, POTENCIA 2,5 KVAR, TENSAO 220 V, FORNECIDO COM CAPA PROTETORA, RESISTOR INTERNO A UNIDADE CAPACITIVA</v>
          </cell>
          <cell r="C1129" t="str">
            <v xml:space="preserve">UN    </v>
          </cell>
          <cell r="D1129">
            <v>113.14</v>
          </cell>
        </row>
        <row r="1130">
          <cell r="A1130">
            <v>1633</v>
          </cell>
          <cell r="B1130" t="str">
            <v>CAPACITOR TRIFASICO, POTENCIA 5 KVAR, TENSAO 220 V, FORNECIDO COM CAPA PROTETORA, RESISTOR INTERNO A UNIDADE CAPACITIVA</v>
          </cell>
          <cell r="C1130" t="str">
            <v xml:space="preserve">UN    </v>
          </cell>
          <cell r="D1130">
            <v>192.24</v>
          </cell>
        </row>
        <row r="1131">
          <cell r="A1131">
            <v>10818</v>
          </cell>
          <cell r="B1131" t="str">
            <v>CAPIM BRAQUIARIA DECUMBENS/ BRAQUIARINHA, VC *70*% MINIMO</v>
          </cell>
          <cell r="C1131" t="str">
            <v xml:space="preserve">KG    </v>
          </cell>
          <cell r="D1131">
            <v>19.71</v>
          </cell>
        </row>
        <row r="1132">
          <cell r="A1132">
            <v>39359</v>
          </cell>
          <cell r="B1132" t="str">
            <v>CARENAGEM /TAMPA, EM PLASTICO, COR BRANCA, UTILIZADO EM KIT CHASSI METALICO PARA INSTALACAO HIDRAULICA DE CUBA SIMPLES SEM MAQUINA DE LAVAR ROUPA, LARGURA *355* MM X ALTURA *670* MM (COM FUROS E DEMAIS ENCAIXES)</v>
          </cell>
          <cell r="C1132" t="str">
            <v xml:space="preserve">UN    </v>
          </cell>
          <cell r="D1132">
            <v>22.32</v>
          </cell>
        </row>
        <row r="1133">
          <cell r="A1133">
            <v>39360</v>
          </cell>
          <cell r="B1133" t="str">
            <v>CARENAGEM /TAMPA, EM PLASTICO, COR BRANCA, UTILIZADO EM KIT CHASSI METALICO PARA INSTALACAO HIDRAULICA DE TANQUE COM MAQUINA DE LAVAR ROUPA, LARGURA *360* MM X ALTURA *470* MM (COM FUROS E DEMAIS ENCAIXES)</v>
          </cell>
          <cell r="C1133" t="str">
            <v xml:space="preserve">UN    </v>
          </cell>
          <cell r="D1133">
            <v>20.28</v>
          </cell>
        </row>
        <row r="1134">
          <cell r="A1134">
            <v>10710</v>
          </cell>
          <cell r="B1134" t="str">
            <v>CARPETE DE NYLON EM MANTA PARA TRAFEGO COMERCIAL PESADO, E = 6 A 7 MM (INSTALADO)</v>
          </cell>
          <cell r="C1134" t="str">
            <v xml:space="preserve">M2    </v>
          </cell>
          <cell r="D1134">
            <v>67.42</v>
          </cell>
        </row>
        <row r="1135">
          <cell r="A1135">
            <v>10709</v>
          </cell>
          <cell r="B1135" t="str">
            <v>CARPETE DE NYLON EM MANTA PARA TRAFEGO COMERCIAL PESADO, E = 9 A 10 MM (INSTALADO)</v>
          </cell>
          <cell r="C1135" t="str">
            <v xml:space="preserve">M2    </v>
          </cell>
          <cell r="D1135">
            <v>82.83</v>
          </cell>
        </row>
        <row r="1136">
          <cell r="A1136">
            <v>39636</v>
          </cell>
          <cell r="B1136" t="str">
            <v>CARPETE DE NYLON EM PLACAS 50 X 50 CM PARA TRAFEGO COMERCIAL PESADO, E = 6,5 MM (INSTALADO)</v>
          </cell>
          <cell r="C1136" t="str">
            <v xml:space="preserve">M2    </v>
          </cell>
          <cell r="D1136">
            <v>84.58</v>
          </cell>
        </row>
        <row r="1137">
          <cell r="A1137">
            <v>10708</v>
          </cell>
          <cell r="B1137" t="str">
            <v>CARPETE DE POLIESTER EM MANTA PARA TRAFEGO COMERCIAL PESADO, E = 4 A 5 MM (INSTALADO)</v>
          </cell>
          <cell r="C1137" t="str">
            <v xml:space="preserve">M2    </v>
          </cell>
          <cell r="D1137">
            <v>26.1</v>
          </cell>
        </row>
        <row r="1138">
          <cell r="A1138">
            <v>39635</v>
          </cell>
          <cell r="B1138" t="str">
            <v>CARPETE DE POLIPROPILENO EM MANTA PARA TRAFEGO COMERCIAL MEDIO, E = 5 A 6 MM (INSTALADO)</v>
          </cell>
          <cell r="C1138" t="str">
            <v xml:space="preserve">M2    </v>
          </cell>
          <cell r="D1138">
            <v>44.43</v>
          </cell>
        </row>
        <row r="1139">
          <cell r="A1139">
            <v>6117</v>
          </cell>
          <cell r="B1139" t="str">
            <v>CARPINTEIRO AUXILIAR</v>
          </cell>
          <cell r="C1139" t="str">
            <v xml:space="preserve">H     </v>
          </cell>
          <cell r="D1139">
            <v>10.029999999999999</v>
          </cell>
        </row>
        <row r="1140">
          <cell r="A1140">
            <v>40913</v>
          </cell>
          <cell r="B1140" t="str">
            <v>CARPINTEIRO AUXILIAR (MENSALISTA)</v>
          </cell>
          <cell r="C1140" t="str">
            <v xml:space="preserve">MES   </v>
          </cell>
          <cell r="D1140">
            <v>1752.99</v>
          </cell>
        </row>
        <row r="1141">
          <cell r="A1141">
            <v>1214</v>
          </cell>
          <cell r="B1141" t="str">
            <v>CARPINTEIRO DE ESQUADRIAS</v>
          </cell>
          <cell r="C1141" t="str">
            <v xml:space="preserve">H     </v>
          </cell>
          <cell r="D1141">
            <v>11.96</v>
          </cell>
        </row>
        <row r="1142">
          <cell r="A1142">
            <v>40915</v>
          </cell>
          <cell r="B1142" t="str">
            <v>CARPINTEIRO DE ESQUADRIAS (MENSALISTA)</v>
          </cell>
          <cell r="C1142" t="str">
            <v xml:space="preserve">MES   </v>
          </cell>
          <cell r="D1142">
            <v>2089.2399999999998</v>
          </cell>
        </row>
        <row r="1143">
          <cell r="A1143">
            <v>1213</v>
          </cell>
          <cell r="B1143" t="str">
            <v>CARPINTEIRO DE FORMAS</v>
          </cell>
          <cell r="C1143" t="str">
            <v xml:space="preserve">H     </v>
          </cell>
          <cell r="D1143">
            <v>12.75</v>
          </cell>
        </row>
        <row r="1144">
          <cell r="A1144">
            <v>40914</v>
          </cell>
          <cell r="B1144" t="str">
            <v>CARPINTEIRO DE FORMAS (MENSALISTA)</v>
          </cell>
          <cell r="C1144" t="str">
            <v xml:space="preserve">MES   </v>
          </cell>
          <cell r="D1144">
            <v>2225.0100000000002</v>
          </cell>
        </row>
        <row r="1145">
          <cell r="A1145">
            <v>5091</v>
          </cell>
          <cell r="B1145" t="str">
            <v>CARRANCA PARA JANELA VENEZIANA DE ABRIR, EM LATAO CROMADO, SIMPLES, PARA APARAFUSAR NA PAREDE</v>
          </cell>
          <cell r="C1145" t="str">
            <v xml:space="preserve">UN    </v>
          </cell>
          <cell r="D1145">
            <v>13.57</v>
          </cell>
        </row>
        <row r="1146">
          <cell r="A1146">
            <v>14615</v>
          </cell>
          <cell r="B1146" t="str">
            <v>CARRINHO COM 2 PNEUS PARA TRANSPORTAR TUBO CONCRETO, ALTURA ATE 1,0 M E DIAMETRO ATE 1000MM, COM ESTRUTURA EM PERFIL OU TUBO METALICO</v>
          </cell>
          <cell r="C1146" t="str">
            <v xml:space="preserve">UN    </v>
          </cell>
          <cell r="D1146">
            <v>3298.4</v>
          </cell>
        </row>
        <row r="1147">
          <cell r="A1147">
            <v>2711</v>
          </cell>
          <cell r="B1147" t="str">
            <v>CARRINHO DE MAO DE ACO CAPACIDADE 50 A 60 L, PNEU COM CAMARA</v>
          </cell>
          <cell r="C1147" t="str">
            <v xml:space="preserve">UN    </v>
          </cell>
          <cell r="D1147">
            <v>109</v>
          </cell>
        </row>
        <row r="1148">
          <cell r="A1148">
            <v>37727</v>
          </cell>
          <cell r="B1148" t="str">
            <v>CARROCERIA FIXA ABERTA DE MADEIRA PARA TRANSPORTE GERAL DE CARGA SECA DIMENSOES APROXIMADAS 2,25 X 4,10 X 0,50 M (INCLUI MONTAGEM, NAO INCLUI CAMINHAO)</v>
          </cell>
          <cell r="C1148" t="str">
            <v xml:space="preserve">UN    </v>
          </cell>
          <cell r="D1148">
            <v>9650</v>
          </cell>
        </row>
        <row r="1149">
          <cell r="A1149">
            <v>37728</v>
          </cell>
          <cell r="B1149" t="str">
            <v>CARROCERIA FIXA ABERTA DE MADEIRA PARA TRANSPORTE GERAL DE CARGA SECA DIMENSOES APROXIMADAS 2,5 X 5,5 X 0,50 M (INCLUI MONTAGEM, NAO INCLUI CAMINHAO)</v>
          </cell>
          <cell r="C1149" t="str">
            <v xml:space="preserve">UN    </v>
          </cell>
          <cell r="D1149">
            <v>13091.6</v>
          </cell>
        </row>
        <row r="1150">
          <cell r="A1150">
            <v>37729</v>
          </cell>
          <cell r="B1150" t="str">
            <v>CARROCERIA FIXA ABERTA DE MADEIRA PARA TRANSPORTE GERAL DE CARGA SECA DIMENSOES APROXIMADAS 2,5 X 6,00 X 0,50 M (INCLUI MONTAGEM, NAO INCLUI CAMINHAO)</v>
          </cell>
          <cell r="C1150" t="str">
            <v xml:space="preserve">UN    </v>
          </cell>
          <cell r="D1150">
            <v>14171.32</v>
          </cell>
        </row>
        <row r="1151">
          <cell r="A1151">
            <v>37730</v>
          </cell>
          <cell r="B1151" t="str">
            <v>CARROCERIA FIXA ABERTA DE MADEIRA PARA TRANSPORTE GERAL DE CARGA SECA DIMENSOES APROXIMADAS 2,5 X 6,5 X 0,50 M (INCLUI MONTAGEM, NAO INCLUI CAMINHAO)</v>
          </cell>
          <cell r="C1151" t="str">
            <v xml:space="preserve">UN    </v>
          </cell>
          <cell r="D1151">
            <v>15251.04</v>
          </cell>
        </row>
        <row r="1152">
          <cell r="A1152">
            <v>37731</v>
          </cell>
          <cell r="B1152" t="str">
            <v>CARROCERIA FIXA ABERTA DE MADEIRA PARA TRANSPORTE GERAL DE CARGA SECA DIMENSOES APROXIMADAS 2,5 X 7,00 X 0,50 M (INCLUI MONTAGEM, NAO INCLUI CAMINHAO)</v>
          </cell>
          <cell r="C1152" t="str">
            <v xml:space="preserve">UN    </v>
          </cell>
          <cell r="D1152">
            <v>16330.76</v>
          </cell>
        </row>
        <row r="1153">
          <cell r="A1153">
            <v>37732</v>
          </cell>
          <cell r="B1153" t="str">
            <v>CARROCERIA FIXA ABERTA DE MADEIRA PARA TRANSPORTE GERAL DE CARGA SECA DIMENSOES APROXIMADAS 2,5 X 7,5 X 0,50 M (INCLUI MONTAGEM, NAO INCLUI CAMINHAO)</v>
          </cell>
          <cell r="C1153" t="str">
            <v xml:space="preserve">UN    </v>
          </cell>
          <cell r="D1153">
            <v>18625.169999999998</v>
          </cell>
        </row>
        <row r="1154">
          <cell r="A1154">
            <v>42250</v>
          </cell>
          <cell r="B1154" t="str">
            <v>CARVAO ANTRACITO PARA FILTRO, GRAO VARIANDO DE 0,8 ATE 1,1 MM, COEFICIENTE DE UNIFORMIDADE MENOR QUE 1,7 MM</v>
          </cell>
          <cell r="C1154" t="str">
            <v xml:space="preserve">T     </v>
          </cell>
          <cell r="D1154">
            <v>1461.58</v>
          </cell>
        </row>
        <row r="1155">
          <cell r="A1155">
            <v>42256</v>
          </cell>
          <cell r="B1155" t="str">
            <v>CARVAO ANTRACITO PARA FILTRO, GRAO VARIANDO DE 0,8 ATE 1,1 MM, COEFICIENTE DE UNIFORMIDADE MENOR QUE 1,7 MM (DISTRIBUIDOR)</v>
          </cell>
          <cell r="C1155" t="str">
            <v xml:space="preserve">KG    </v>
          </cell>
          <cell r="D1155">
            <v>3.06</v>
          </cell>
        </row>
        <row r="1156">
          <cell r="A1156">
            <v>4743</v>
          </cell>
          <cell r="B1156" t="str">
            <v>CASCALHO DE CAVA</v>
          </cell>
          <cell r="C1156" t="str">
            <v xml:space="preserve">M3    </v>
          </cell>
          <cell r="D1156">
            <v>25.34</v>
          </cell>
        </row>
        <row r="1157">
          <cell r="A1157">
            <v>4744</v>
          </cell>
          <cell r="B1157" t="str">
            <v>CASCALHO DE RIO</v>
          </cell>
          <cell r="C1157" t="str">
            <v xml:space="preserve">M3    </v>
          </cell>
          <cell r="D1157">
            <v>33.130000000000003</v>
          </cell>
        </row>
        <row r="1158">
          <cell r="A1158">
            <v>4745</v>
          </cell>
          <cell r="B1158" t="str">
            <v>CASCALHO LAVADO</v>
          </cell>
          <cell r="C1158" t="str">
            <v xml:space="preserve">M3    </v>
          </cell>
          <cell r="D1158">
            <v>44.39</v>
          </cell>
        </row>
        <row r="1159">
          <cell r="A1159">
            <v>36496</v>
          </cell>
          <cell r="B1159" t="str">
            <v>CAVALETE PARA TALHA COM ESTRUTURA EM TUBO METALICO ALTURA MINIMA 3,2 M EQUIPADO COM RODAS DE BORRACHA PARA MOVIMENTACAO DE TUBOS DE CONCRETO NA CENTRAL DE PREMOLDADOS COM CAPACIDADE DE CARGA DE 3 TONELADAS</v>
          </cell>
          <cell r="C1159" t="str">
            <v xml:space="preserve">UN    </v>
          </cell>
          <cell r="D1159">
            <v>8374.58</v>
          </cell>
        </row>
        <row r="1160">
          <cell r="A1160">
            <v>10630</v>
          </cell>
          <cell r="B1160" t="str">
            <v>CAVALO MECANICO TRACAO 4X2, PESO BRUTO TOTAL COMBINADO 49000 KG, CAPACIDADE MAXIMA DE TRACAO *66000* KG, POTENCIA *360* CV (INCLUI CABINE E CHASSI, NAO INCLUI SEMIRREBOQUE)</v>
          </cell>
          <cell r="C1160" t="str">
            <v xml:space="preserve">UN    </v>
          </cell>
          <cell r="D1160">
            <v>404138.04</v>
          </cell>
        </row>
        <row r="1161">
          <cell r="A1161">
            <v>37762</v>
          </cell>
          <cell r="B1161" t="str">
            <v>CAVALO MECANICO TRACAO 4X2, PESO BRUTO TOTAL 16000 KG, CAPACIDADE MAXIMA DE TRACAO *36000* KG, DISTANCIA ENTRE EIXOS *3,56* M, POTENCIA *286* CV (INCLUI CABINE E CHASSI, NAO INCLUI SEMIRREBOQUE)</v>
          </cell>
          <cell r="C1161" t="str">
            <v xml:space="preserve">UN    </v>
          </cell>
          <cell r="D1161">
            <v>346604.57</v>
          </cell>
        </row>
        <row r="1162">
          <cell r="A1162">
            <v>37763</v>
          </cell>
          <cell r="B1162" t="str">
            <v>CAVALO MECANICO TRACAO 4X2, PESO BRUTO TOTAL 16000 KG, CAPACIDADE MAXIMA DE TRACAO *45000* KG, DISTANCIA ENTRE EIXOS *3,56* M, POTENCIA *330* CV (INCLUI CABINE E CHASSI, NAO INCLUI SEMIRREBOQUE)</v>
          </cell>
          <cell r="C1162" t="str">
            <v xml:space="preserve">UN    </v>
          </cell>
          <cell r="D1162">
            <v>350814.28</v>
          </cell>
        </row>
        <row r="1163">
          <cell r="A1163">
            <v>41992</v>
          </cell>
          <cell r="B1163" t="str">
            <v>CAVALO MECANICO TRACAO 4X2, PESO BRUTO TOTAL 16000 KG, CAPACIDADE MAXIMA DE TRACAO *80000* KG, POTENCIA *380* CV (INCLUI CABINE E CHASSI, NAO INCLUI SEMIRREBOQUE)</v>
          </cell>
          <cell r="C1163" t="str">
            <v xml:space="preserve">UN    </v>
          </cell>
          <cell r="D1163">
            <v>398805.73</v>
          </cell>
        </row>
        <row r="1164">
          <cell r="A1164">
            <v>13215</v>
          </cell>
          <cell r="B1164" t="str">
            <v>CAVALO MECANICO TRACAO 6X2, PESO BRUTO TOTAL COMBINADO 56000 KG, CAPACIDADE MAXIMA DE TRACAO *66000* KG, POTENCIA *360* CV (INCLUI CABINE E CHASSI, NAO INCLUI SEMIRREBOQUE)</v>
          </cell>
          <cell r="C1164" t="str">
            <v xml:space="preserve">UN    </v>
          </cell>
          <cell r="D1164">
            <v>489035.12</v>
          </cell>
        </row>
        <row r="1165">
          <cell r="A1165">
            <v>4235</v>
          </cell>
          <cell r="B1165" t="str">
            <v>CAVOUQUEIRO OU OPERADOR DE PERFURATRIZ / ROMPEDOR</v>
          </cell>
          <cell r="C1165" t="str">
            <v xml:space="preserve">H     </v>
          </cell>
          <cell r="D1165">
            <v>19.38</v>
          </cell>
        </row>
        <row r="1166">
          <cell r="A1166">
            <v>40976</v>
          </cell>
          <cell r="B1166" t="str">
            <v>CAVOUQUEIRO OU OPERADOR DE PERFURATRIZ / ROMPEDOR (MENSALISTA)</v>
          </cell>
          <cell r="C1166" t="str">
            <v xml:space="preserve">MES   </v>
          </cell>
          <cell r="D1166">
            <v>3384.36</v>
          </cell>
        </row>
        <row r="1167">
          <cell r="A1167">
            <v>39013</v>
          </cell>
          <cell r="B1167" t="str">
            <v>CENTRALIZADOR DE BARRA DE ACO (CHUMBADOR TIPO CARAMBOLA), PARA ACO ATE 20 MM</v>
          </cell>
          <cell r="C1167" t="str">
            <v xml:space="preserve">UN    </v>
          </cell>
          <cell r="D1167">
            <v>1.22</v>
          </cell>
        </row>
        <row r="1168">
          <cell r="A1168">
            <v>41967</v>
          </cell>
          <cell r="B1168" t="str">
            <v>CERA  LIQUIDA</v>
          </cell>
          <cell r="C1168" t="str">
            <v xml:space="preserve">L     </v>
          </cell>
          <cell r="D1168">
            <v>5.89</v>
          </cell>
        </row>
        <row r="1169">
          <cell r="A1169">
            <v>12760</v>
          </cell>
          <cell r="B1169" t="str">
            <v>CHAPA ACO INOX AISI 304 NUMERO 4 (E = 6 MM), ACABAMENTO NUMERO 1 (LAMINADO A QUENTE, FOSCO)</v>
          </cell>
          <cell r="C1169" t="str">
            <v xml:space="preserve">M2    </v>
          </cell>
          <cell r="D1169">
            <v>883.29</v>
          </cell>
        </row>
        <row r="1170">
          <cell r="A1170">
            <v>12759</v>
          </cell>
          <cell r="B1170" t="str">
            <v>CHAPA ACO INOX AISI 304 NUMERO 9 (E = 4 MM), ACABAMENTO NUMERO 1 (LAMINADO A QUENTE, FOSCO)</v>
          </cell>
          <cell r="C1170" t="str">
            <v xml:space="preserve">M2    </v>
          </cell>
          <cell r="D1170">
            <v>588.85</v>
          </cell>
        </row>
        <row r="1171">
          <cell r="A1171">
            <v>40424</v>
          </cell>
          <cell r="B1171" t="str">
            <v>CHAPA DE ACO CARBONO LAMINADO A QUENTE, QUALIDADE ESTRUTURAL, BITOLA 3/16", E =4,75 MM (37,29 KG/M2)</v>
          </cell>
          <cell r="C1171" t="str">
            <v xml:space="preserve">KG    </v>
          </cell>
          <cell r="D1171">
            <v>5.41</v>
          </cell>
        </row>
        <row r="1172">
          <cell r="A1172">
            <v>1325</v>
          </cell>
          <cell r="B1172" t="str">
            <v>CHAPA DE ACO FINA A FRIO BITOLA MSG 20, E = 0,90 MM (7,20 KG/M2)</v>
          </cell>
          <cell r="C1172" t="str">
            <v xml:space="preserve">KG    </v>
          </cell>
          <cell r="D1172">
            <v>6.6</v>
          </cell>
        </row>
        <row r="1173">
          <cell r="A1173">
            <v>1327</v>
          </cell>
          <cell r="B1173" t="str">
            <v>CHAPA DE ACO FINA A FRIO BITOLA MSG 24, E = 0,60 MM (4,80 KG/M2)</v>
          </cell>
          <cell r="C1173" t="str">
            <v xml:space="preserve">KG    </v>
          </cell>
          <cell r="D1173">
            <v>5.91</v>
          </cell>
        </row>
        <row r="1174">
          <cell r="A1174">
            <v>1328</v>
          </cell>
          <cell r="B1174" t="str">
            <v>CHAPA DE ACO FINA A FRIO BITOLA MSG 26, E = 0,45 MM (3,60 KG/M2)</v>
          </cell>
          <cell r="C1174" t="str">
            <v xml:space="preserve">KG    </v>
          </cell>
          <cell r="D1174">
            <v>6.18</v>
          </cell>
        </row>
        <row r="1175">
          <cell r="A1175">
            <v>1321</v>
          </cell>
          <cell r="B1175" t="str">
            <v>CHAPA DE ACO FINA A QUENTE BITOLA MSG 13, E = 2,25 MM (18,00 KG/M2)</v>
          </cell>
          <cell r="C1175" t="str">
            <v xml:space="preserve">KG    </v>
          </cell>
          <cell r="D1175">
            <v>6.63</v>
          </cell>
        </row>
        <row r="1176">
          <cell r="A1176">
            <v>1318</v>
          </cell>
          <cell r="B1176" t="str">
            <v>CHAPA DE ACO FINA A QUENTE BITOLA MSG 14, E = 2,00 MM (16,0 KG/M2)</v>
          </cell>
          <cell r="C1176" t="str">
            <v xml:space="preserve">KG    </v>
          </cell>
          <cell r="D1176">
            <v>6.37</v>
          </cell>
        </row>
        <row r="1177">
          <cell r="A1177">
            <v>1322</v>
          </cell>
          <cell r="B1177" t="str">
            <v>CHAPA DE ACO FINA A QUENTE BITOLA MSG 16, E = 1,50 MM (12,00 KG/M2)</v>
          </cell>
          <cell r="C1177" t="str">
            <v xml:space="preserve">KG    </v>
          </cell>
          <cell r="D1177">
            <v>7.03</v>
          </cell>
        </row>
        <row r="1178">
          <cell r="A1178">
            <v>1323</v>
          </cell>
          <cell r="B1178" t="str">
            <v>CHAPA DE ACO FINA A QUENTE BITOLA MSG 18, E = 1,20 MM (9,60 KG/M2)</v>
          </cell>
          <cell r="C1178" t="str">
            <v xml:space="preserve">KG    </v>
          </cell>
          <cell r="D1178">
            <v>6.87</v>
          </cell>
        </row>
        <row r="1179">
          <cell r="A1179">
            <v>1319</v>
          </cell>
          <cell r="B1179" t="str">
            <v>CHAPA DE ACO FINA A QUENTE BITOLA MSG 3/16 ", E = 4,75 MM (38,00 KG/M2)</v>
          </cell>
          <cell r="C1179" t="str">
            <v xml:space="preserve">KG    </v>
          </cell>
          <cell r="D1179">
            <v>6.08</v>
          </cell>
        </row>
        <row r="1180">
          <cell r="A1180">
            <v>11026</v>
          </cell>
          <cell r="B1180" t="str">
            <v>CHAPA DE ACO GALVANIZADA BITOLA GSG 14, E = 1,95 MM (15,60 KG/M2)</v>
          </cell>
          <cell r="C1180" t="str">
            <v xml:space="preserve">KG    </v>
          </cell>
          <cell r="D1180">
            <v>8.14</v>
          </cell>
        </row>
        <row r="1181">
          <cell r="A1181">
            <v>11027</v>
          </cell>
          <cell r="B1181" t="str">
            <v>CHAPA DE ACO GALVANIZADA BITOLA GSG 16, E = 1,55 MM (12,40 KG/M2)</v>
          </cell>
          <cell r="C1181" t="str">
            <v xml:space="preserve">KG    </v>
          </cell>
          <cell r="D1181">
            <v>8.64</v>
          </cell>
        </row>
        <row r="1182">
          <cell r="A1182">
            <v>11046</v>
          </cell>
          <cell r="B1182" t="str">
            <v>CHAPA DE ACO GALVANIZADA BITOLA GSG 18, E = 1,25 MM (10,00 KG/M2)</v>
          </cell>
          <cell r="C1182" t="str">
            <v xml:space="preserve">KG    </v>
          </cell>
          <cell r="D1182">
            <v>8.39</v>
          </cell>
        </row>
        <row r="1183">
          <cell r="A1183">
            <v>11047</v>
          </cell>
          <cell r="B1183" t="str">
            <v>CHAPA DE ACO GALVANIZADA BITOLA GSG 19, E = 1,11 MM (8,88 KG/M2)</v>
          </cell>
          <cell r="C1183" t="str">
            <v xml:space="preserve">KG    </v>
          </cell>
          <cell r="D1183">
            <v>6.34</v>
          </cell>
        </row>
        <row r="1184">
          <cell r="A1184">
            <v>39630</v>
          </cell>
          <cell r="B1184" t="str">
            <v>CHAPA DE ACO GALVANIZADA BITOLA GSG 20, E = 0,95 MM (7,60 KG/M2)</v>
          </cell>
          <cell r="C1184" t="str">
            <v xml:space="preserve">M2    </v>
          </cell>
          <cell r="D1184">
            <v>58.94</v>
          </cell>
        </row>
        <row r="1185">
          <cell r="A1185">
            <v>11049</v>
          </cell>
          <cell r="B1185" t="str">
            <v>CHAPA DE ACO GALVANIZADA BITOLA GSG 22, E = 0,80 MM (6,40 KG/M2)</v>
          </cell>
          <cell r="C1185" t="str">
            <v xml:space="preserve">KG    </v>
          </cell>
          <cell r="D1185">
            <v>7.82</v>
          </cell>
        </row>
        <row r="1186">
          <cell r="A1186">
            <v>39632</v>
          </cell>
          <cell r="B1186" t="str">
            <v>CHAPA DE ACO GALVANIZADA BITOLA GSG 24, E = 0,65 MM (5,20 KG/M2)</v>
          </cell>
          <cell r="C1186" t="str">
            <v xml:space="preserve">M2    </v>
          </cell>
          <cell r="D1186">
            <v>41.13</v>
          </cell>
        </row>
        <row r="1187">
          <cell r="A1187">
            <v>11051</v>
          </cell>
          <cell r="B1187" t="str">
            <v>CHAPA DE ACO GALVANIZADA BITOLA GSG 26, E = 0,50 MM (4,00 KG/M2)</v>
          </cell>
          <cell r="C1187" t="str">
            <v xml:space="preserve">KG    </v>
          </cell>
          <cell r="D1187">
            <v>8.4</v>
          </cell>
        </row>
        <row r="1188">
          <cell r="A1188">
            <v>11061</v>
          </cell>
          <cell r="B1188" t="str">
            <v>CHAPA DE ACO GALVANIZADA BITOLA GSG 30, E = 0,35 MM (2,80 KG/M2)</v>
          </cell>
          <cell r="C1188" t="str">
            <v xml:space="preserve">KG    </v>
          </cell>
          <cell r="D1188">
            <v>5.87</v>
          </cell>
        </row>
        <row r="1189">
          <cell r="A1189">
            <v>1336</v>
          </cell>
          <cell r="B1189" t="str">
            <v>CHAPA DE ACO GROSSA, ASTM A36, E = 1 " (25,40 MM) 199,18 KG/M2</v>
          </cell>
          <cell r="C1189" t="str">
            <v xml:space="preserve">M2    </v>
          </cell>
          <cell r="D1189">
            <v>1572.73</v>
          </cell>
        </row>
        <row r="1190">
          <cell r="A1190">
            <v>1333</v>
          </cell>
          <cell r="B1190" t="str">
            <v>CHAPA DE ACO GROSSA, ASTM A36, E = 1/2 " (12,70 MM) 99,59 KG/M2</v>
          </cell>
          <cell r="C1190" t="str">
            <v xml:space="preserve">KG    </v>
          </cell>
          <cell r="D1190">
            <v>6.11</v>
          </cell>
        </row>
        <row r="1191">
          <cell r="A1191">
            <v>1330</v>
          </cell>
          <cell r="B1191" t="str">
            <v>CHAPA DE ACO GROSSA, ASTM A36, E = 1/4 " (6,35 MM) 49,79 KG/M2</v>
          </cell>
          <cell r="C1191" t="str">
            <v xml:space="preserve">KG    </v>
          </cell>
          <cell r="D1191">
            <v>6.27</v>
          </cell>
        </row>
        <row r="1192">
          <cell r="A1192">
            <v>10957</v>
          </cell>
          <cell r="B1192" t="str">
            <v>CHAPA DE ACO GROSSA, ASTM A36, E = 3/4 " (19,05 MM) 149,39 KG/M2</v>
          </cell>
          <cell r="C1192" t="str">
            <v xml:space="preserve">KG    </v>
          </cell>
          <cell r="D1192">
            <v>7.82</v>
          </cell>
        </row>
        <row r="1193">
          <cell r="A1193">
            <v>1332</v>
          </cell>
          <cell r="B1193" t="str">
            <v>CHAPA DE ACO GROSSA, ASTM A36, E = 3/8 " (9,53 MM) 74,69 KG/M2</v>
          </cell>
          <cell r="C1193" t="str">
            <v xml:space="preserve">KG    </v>
          </cell>
          <cell r="D1193">
            <v>6.52</v>
          </cell>
        </row>
        <row r="1194">
          <cell r="A1194">
            <v>1334</v>
          </cell>
          <cell r="B1194" t="str">
            <v>CHAPA DE ACO GROSSA, ASTM A36, E = 5/8 " (15,88 MM) 124,49 KG/M2</v>
          </cell>
          <cell r="C1194" t="str">
            <v xml:space="preserve">KG    </v>
          </cell>
          <cell r="D1194">
            <v>7.21</v>
          </cell>
        </row>
        <row r="1195">
          <cell r="A1195">
            <v>1335</v>
          </cell>
          <cell r="B1195" t="str">
            <v>CHAPA DE ACO GROSSA, ASTM A36, E = 7/8 " (22,23 MM) 174,28 KG/M2</v>
          </cell>
          <cell r="C1195" t="str">
            <v xml:space="preserve">KG    </v>
          </cell>
          <cell r="D1195">
            <v>7.32</v>
          </cell>
        </row>
        <row r="1196">
          <cell r="A1196">
            <v>40425</v>
          </cell>
          <cell r="B1196" t="str">
            <v>CHAPA DE ACO GROSSA, SAE 1020, BITOLA 1/4", E = 6,35 MM (49,85 KG/M2)</v>
          </cell>
          <cell r="C1196" t="str">
            <v xml:space="preserve">KG    </v>
          </cell>
          <cell r="D1196">
            <v>5.45</v>
          </cell>
        </row>
        <row r="1197">
          <cell r="A1197">
            <v>1337</v>
          </cell>
          <cell r="B1197" t="str">
            <v>CHAPA DE ACO XADREZ PARA PISOS, E = 1/4 " (6,30 MM) 54,53 KG/M2</v>
          </cell>
          <cell r="C1197" t="str">
            <v xml:space="preserve">KG    </v>
          </cell>
          <cell r="D1197">
            <v>7.71</v>
          </cell>
        </row>
        <row r="1198">
          <cell r="A1198">
            <v>11122</v>
          </cell>
          <cell r="B1198" t="str">
            <v>CHAPA DE ALUMINIO, E = 3 MM, L = 1000 MM - 8,10 KG/M2 (LIGA 1200 - H14)</v>
          </cell>
          <cell r="C1198" t="str">
            <v xml:space="preserve">KG    </v>
          </cell>
          <cell r="D1198">
            <v>14.26</v>
          </cell>
        </row>
        <row r="1199">
          <cell r="A1199">
            <v>11123</v>
          </cell>
          <cell r="B1199" t="str">
            <v>CHAPA DE ALUMINIO, E = 4 MM, L = 1000 MM - 10,8 KG/M2 (LIGA 1200 - H14)</v>
          </cell>
          <cell r="C1199" t="str">
            <v xml:space="preserve">KG    </v>
          </cell>
          <cell r="D1199">
            <v>14.26</v>
          </cell>
        </row>
        <row r="1200">
          <cell r="A1200">
            <v>11125</v>
          </cell>
          <cell r="B1200" t="str">
            <v>CHAPA DE ALUMINIO, E = 5 MM, L = 1060 MM - 13,5 KG/M2 (LIGA 1200 - H14)</v>
          </cell>
          <cell r="C1200" t="str">
            <v xml:space="preserve">KG    </v>
          </cell>
          <cell r="D1200">
            <v>14.26</v>
          </cell>
        </row>
        <row r="1201">
          <cell r="A1201">
            <v>39416</v>
          </cell>
          <cell r="B1201" t="str">
            <v>CHAPA DE GESSO ACARTONADO, RESISTENTE A UMIDADE (RU), COR VERDE, E = 12,5 MM, 1200 X 1800 MM (L X C)</v>
          </cell>
          <cell r="C1201" t="str">
            <v xml:space="preserve">M2    </v>
          </cell>
          <cell r="D1201">
            <v>18.079999999999998</v>
          </cell>
        </row>
        <row r="1202">
          <cell r="A1202">
            <v>39417</v>
          </cell>
          <cell r="B1202" t="str">
            <v>CHAPA DE GESSO ACARTONADO, RESISTENTE A UMIDADE (RU), COR VERDE, E = 12,5 MM, 1200 X 2400 MM (L X C)</v>
          </cell>
          <cell r="C1202" t="str">
            <v xml:space="preserve">M2    </v>
          </cell>
          <cell r="D1202">
            <v>18.95</v>
          </cell>
        </row>
        <row r="1203">
          <cell r="A1203">
            <v>39414</v>
          </cell>
          <cell r="B1203" t="str">
            <v>CHAPA DE GESSO ACARTONADO, RESISTENTE AO FOGO (RF), COR ROSA, E = 12,5 MM, 1200 X 1800 MM (L X C)</v>
          </cell>
          <cell r="C1203" t="str">
            <v xml:space="preserve">M2    </v>
          </cell>
          <cell r="D1203">
            <v>16.98</v>
          </cell>
        </row>
        <row r="1204">
          <cell r="A1204">
            <v>39415</v>
          </cell>
          <cell r="B1204" t="str">
            <v>CHAPA DE GESSO ACARTONADO, RESISTENTE AO FOGO (RF), COR ROSA, E = 12,5 MM, 1200 X 2400 MM (L X C)</v>
          </cell>
          <cell r="C1204" t="str">
            <v xml:space="preserve">M2    </v>
          </cell>
          <cell r="D1204">
            <v>17.989999999999998</v>
          </cell>
        </row>
        <row r="1205">
          <cell r="A1205">
            <v>39412</v>
          </cell>
          <cell r="B1205" t="str">
            <v>CHAPA DE GESSO ACARTONADO, STANDARD (ST), COR BRANCA, E = 12,5 MM, 1200 X 1800 MM (L X C)</v>
          </cell>
          <cell r="C1205" t="str">
            <v xml:space="preserve">M2    </v>
          </cell>
          <cell r="D1205">
            <v>12.78</v>
          </cell>
        </row>
        <row r="1206">
          <cell r="A1206">
            <v>39413</v>
          </cell>
          <cell r="B1206" t="str">
            <v>CHAPA DE GESSO ACARTONADO, STANDARD (ST), COR BRANCA, E = 12,5 MM, 1200 X 2400 MM (L X C)</v>
          </cell>
          <cell r="C1206" t="str">
            <v xml:space="preserve">M2    </v>
          </cell>
          <cell r="D1206">
            <v>12.66</v>
          </cell>
        </row>
        <row r="1207">
          <cell r="A1207">
            <v>1338</v>
          </cell>
          <cell r="B1207" t="str">
            <v>CHAPA DE LAMINADO MELAMINICO, LISO BRILHANTE, DE *1,25 X 3,08* M, E = 0,8 MM</v>
          </cell>
          <cell r="C1207" t="str">
            <v xml:space="preserve">M2    </v>
          </cell>
          <cell r="D1207">
            <v>21.24</v>
          </cell>
        </row>
        <row r="1208">
          <cell r="A1208">
            <v>1340</v>
          </cell>
          <cell r="B1208" t="str">
            <v>CHAPA DE LAMINADO MELAMINICO, LISO FOSCO, DE *1,25 X 3,08* M, E = 0,8 MM</v>
          </cell>
          <cell r="C1208" t="str">
            <v xml:space="preserve">M2    </v>
          </cell>
          <cell r="D1208">
            <v>24.55</v>
          </cell>
        </row>
        <row r="1209">
          <cell r="A1209">
            <v>1341</v>
          </cell>
          <cell r="B1209" t="str">
            <v>CHAPA DE LAMINADO MELAMINICO, TEXTURIZADO, DE *1,25 X 3,08* M, E = 0,8 MM</v>
          </cell>
          <cell r="C1209" t="str">
            <v xml:space="preserve">M2    </v>
          </cell>
          <cell r="D1209">
            <v>23.65</v>
          </cell>
        </row>
        <row r="1210">
          <cell r="A1210">
            <v>1364</v>
          </cell>
          <cell r="B1210" t="str">
            <v>CHAPA DE MADEIRA COMPENSADA DE PINUS, VIROLA OU EQUIVALENTE, DE *2,2 X 1,6* M, E = 10 MM</v>
          </cell>
          <cell r="C1210" t="str">
            <v xml:space="preserve">M2    </v>
          </cell>
          <cell r="D1210">
            <v>22.66</v>
          </cell>
        </row>
        <row r="1211">
          <cell r="A1211">
            <v>1361</v>
          </cell>
          <cell r="B1211" t="str">
            <v>CHAPA DE MADEIRA COMPENSADA DE PINUS, VIROLA OU EQUIVALENTE, DE *2,2 X 1,6* M, E = 12 MM</v>
          </cell>
          <cell r="C1211" t="str">
            <v xml:space="preserve">UN    </v>
          </cell>
          <cell r="D1211">
            <v>94.5</v>
          </cell>
        </row>
        <row r="1212">
          <cell r="A1212">
            <v>1362</v>
          </cell>
          <cell r="B1212" t="str">
            <v>CHAPA DE MADEIRA COMPENSADA DE PINUS, VIROLA OU EQUIVALENTE, DE *2,2 X 1,6* M, E = 15 MM</v>
          </cell>
          <cell r="C1212" t="str">
            <v xml:space="preserve">M2    </v>
          </cell>
          <cell r="D1212">
            <v>31.54</v>
          </cell>
        </row>
        <row r="1213">
          <cell r="A1213">
            <v>11131</v>
          </cell>
          <cell r="B1213" t="str">
            <v>CHAPA DE MADEIRA COMPENSADA DE PINUS, VIROLA OU EQUIVALENTE, DE *2,2 X 1,6* M, E = 20 MM</v>
          </cell>
          <cell r="C1213" t="str">
            <v xml:space="preserve">M2    </v>
          </cell>
          <cell r="D1213">
            <v>40.369999999999997</v>
          </cell>
        </row>
        <row r="1214">
          <cell r="A1214">
            <v>11132</v>
          </cell>
          <cell r="B1214" t="str">
            <v>CHAPA DE MADEIRA COMPENSADA DE PINUS, VIROLA OU EQUIVALENTE, DE *2,2 X 1,6* M, E = 25 MM</v>
          </cell>
          <cell r="C1214" t="str">
            <v xml:space="preserve">M2    </v>
          </cell>
          <cell r="D1214">
            <v>47.73</v>
          </cell>
        </row>
        <row r="1215">
          <cell r="A1215">
            <v>1363</v>
          </cell>
          <cell r="B1215" t="str">
            <v>CHAPA DE MADEIRA COMPENSADA DE PINUS, VIROLA OU EQUIVALENTE, DE *2,2 X 1,6* M, E = 6 MM</v>
          </cell>
          <cell r="C1215" t="str">
            <v xml:space="preserve">M2    </v>
          </cell>
          <cell r="D1215">
            <v>16.05</v>
          </cell>
        </row>
        <row r="1216">
          <cell r="A1216">
            <v>11130</v>
          </cell>
          <cell r="B1216" t="str">
            <v>CHAPA DE MADEIRA COMPENSADA DE PINUS, VIROLA OU EQUIVALENTE, DE *2,2 X 1,6* M, E = 8 MM</v>
          </cell>
          <cell r="C1216" t="str">
            <v xml:space="preserve">M2    </v>
          </cell>
          <cell r="D1216">
            <v>20.329999999999998</v>
          </cell>
        </row>
        <row r="1217">
          <cell r="A1217">
            <v>11134</v>
          </cell>
          <cell r="B1217" t="str">
            <v>CHAPA DE MADEIRA COMPENSADA NAVAL (COM COLA FENOLICA), E = 10 MM, DE *1,60 X 2,20* M</v>
          </cell>
          <cell r="C1217" t="str">
            <v xml:space="preserve">M2    </v>
          </cell>
          <cell r="D1217">
            <v>25.87</v>
          </cell>
        </row>
        <row r="1218">
          <cell r="A1218">
            <v>11135</v>
          </cell>
          <cell r="B1218" t="str">
            <v>CHAPA DE MADEIRA COMPENSADA NAVAL (COM COLA FENOLICA), E = 12 MM, DE *1,60 X 2,20* M</v>
          </cell>
          <cell r="C1218" t="str">
            <v xml:space="preserve">M2    </v>
          </cell>
          <cell r="D1218">
            <v>31.53</v>
          </cell>
        </row>
        <row r="1219">
          <cell r="A1219">
            <v>11136</v>
          </cell>
          <cell r="B1219" t="str">
            <v>CHAPA DE MADEIRA COMPENSADA NAVAL (COM COLA FENOLICA), E = 15 MM, DE *1,60 X 2,20* M</v>
          </cell>
          <cell r="C1219" t="str">
            <v xml:space="preserve">M2    </v>
          </cell>
          <cell r="D1219">
            <v>34.11</v>
          </cell>
        </row>
        <row r="1220">
          <cell r="A1220">
            <v>34743</v>
          </cell>
          <cell r="B1220" t="str">
            <v>CHAPA DE MADEIRA COMPENSADA NAVAL (COM COLA FENOLICA), E = 18 MM, DE *1,60 X 2,20* M</v>
          </cell>
          <cell r="C1220" t="str">
            <v xml:space="preserve">M2    </v>
          </cell>
          <cell r="D1220">
            <v>43.42</v>
          </cell>
        </row>
        <row r="1221">
          <cell r="A1221">
            <v>11137</v>
          </cell>
          <cell r="B1221" t="str">
            <v>CHAPA DE MADEIRA COMPENSADA NAVAL (COM COLA FENOLICA), E = 20 MM, DE *1,60 X 2,20* M</v>
          </cell>
          <cell r="C1221" t="str">
            <v xml:space="preserve">M2    </v>
          </cell>
          <cell r="D1221">
            <v>48.42</v>
          </cell>
        </row>
        <row r="1222">
          <cell r="A1222">
            <v>34745</v>
          </cell>
          <cell r="B1222" t="str">
            <v>CHAPA DE MADEIRA COMPENSADA NAVAL (COM COLA FENOLICA), E = 25 MM, DE *1,60 X 2,20* M</v>
          </cell>
          <cell r="C1222" t="str">
            <v xml:space="preserve">M2    </v>
          </cell>
          <cell r="D1222">
            <v>55.18</v>
          </cell>
        </row>
        <row r="1223">
          <cell r="A1223">
            <v>34746</v>
          </cell>
          <cell r="B1223" t="str">
            <v>CHAPA DE MADEIRA COMPENSADA NAVAL (COM COLA FENOLICA), E = 4 MM, DE *1,60 X 2,20* M</v>
          </cell>
          <cell r="C1223" t="str">
            <v xml:space="preserve">M2    </v>
          </cell>
          <cell r="D1223">
            <v>14.21</v>
          </cell>
        </row>
        <row r="1224">
          <cell r="A1224">
            <v>1360</v>
          </cell>
          <cell r="B1224" t="str">
            <v>CHAPA DE MADEIRA COMPENSADA NAVAL (COM COLA FENOLICA), E = 6 MM, DE *1,60 X 2,20* M</v>
          </cell>
          <cell r="C1224" t="str">
            <v xml:space="preserve">M2    </v>
          </cell>
          <cell r="D1224">
            <v>17.55</v>
          </cell>
        </row>
        <row r="1225">
          <cell r="A1225">
            <v>1346</v>
          </cell>
          <cell r="B1225" t="str">
            <v>CHAPA DE MADEIRA COMPENSADA PLASTIFICADA PARA FORMA DE CONCRETO, DE 2,20 x 1,10 M, E = 10 MM</v>
          </cell>
          <cell r="C1225" t="str">
            <v xml:space="preserve">M2    </v>
          </cell>
          <cell r="D1225">
            <v>22.7</v>
          </cell>
        </row>
        <row r="1226">
          <cell r="A1226">
            <v>1345</v>
          </cell>
          <cell r="B1226" t="str">
            <v>CHAPA DE MADEIRA COMPENSADA PLASTIFICADA PARA FORMA DE CONCRETO, DE 2,20 x 1,10 M, E = 18 MM</v>
          </cell>
          <cell r="C1226" t="str">
            <v xml:space="preserve">M2    </v>
          </cell>
          <cell r="D1226">
            <v>36.79</v>
          </cell>
        </row>
        <row r="1227">
          <cell r="A1227">
            <v>1344</v>
          </cell>
          <cell r="B1227" t="str">
            <v>CHAPA DE MADEIRA COMPENSADA PLASTIFICADA PARA FORMA DE CONCRETO, DE 2,20 x 1,10 M, E = 6 MM</v>
          </cell>
          <cell r="C1227" t="str">
            <v xml:space="preserve">UN    </v>
          </cell>
          <cell r="D1227">
            <v>39.56</v>
          </cell>
        </row>
        <row r="1228">
          <cell r="A1228">
            <v>1342</v>
          </cell>
          <cell r="B1228" t="str">
            <v>CHAPA DE MADEIRA COMPENSADA PLASTIFICADA PARA FORMA DE CONCRETO, DE 2,20 X 1,10 m, E = 14 MM</v>
          </cell>
          <cell r="C1228" t="str">
            <v xml:space="preserve">UN    </v>
          </cell>
          <cell r="D1228">
            <v>69.930000000000007</v>
          </cell>
        </row>
        <row r="1229">
          <cell r="A1229">
            <v>1347</v>
          </cell>
          <cell r="B1229" t="str">
            <v>CHAPA DE MADEIRA COMPENSADA PLASTIFICADA PARA FORMA DE CONCRETO, DE 2,20 X 1,10 M, E = 12 MM</v>
          </cell>
          <cell r="C1229" t="str">
            <v xml:space="preserve">M2    </v>
          </cell>
          <cell r="D1229">
            <v>27.13</v>
          </cell>
        </row>
        <row r="1230">
          <cell r="A1230">
            <v>1349</v>
          </cell>
          <cell r="B1230" t="str">
            <v>CHAPA DE MADEIRA COMPENSADA PLASTIFICADA PARA FORMA DE CONCRETO, DE 2,20 X 1,10 M, E = 20 MM</v>
          </cell>
          <cell r="C1230" t="str">
            <v xml:space="preserve">UN    </v>
          </cell>
          <cell r="D1230">
            <v>99.73</v>
          </cell>
        </row>
        <row r="1231">
          <cell r="A1231">
            <v>1350</v>
          </cell>
          <cell r="B1231" t="str">
            <v>CHAPA DE MADEIRA COMPENSADA RESINADA PARA FORMA DE CONCRETO, DE *2,2 X 1,1* M, E = 10 MM</v>
          </cell>
          <cell r="C1231" t="str">
            <v xml:space="preserve">UN    </v>
          </cell>
          <cell r="D1231">
            <v>40.32</v>
          </cell>
        </row>
        <row r="1232">
          <cell r="A1232">
            <v>1357</v>
          </cell>
          <cell r="B1232" t="str">
            <v>CHAPA DE MADEIRA COMPENSADA RESINADA PARA FORMA DE CONCRETO, DE *2,2 X 1,1* M, E = 12 MM</v>
          </cell>
          <cell r="C1232" t="str">
            <v xml:space="preserve">UN    </v>
          </cell>
          <cell r="D1232">
            <v>51.36</v>
          </cell>
        </row>
        <row r="1233">
          <cell r="A1233">
            <v>1355</v>
          </cell>
          <cell r="B1233" t="str">
            <v>CHAPA DE MADEIRA COMPENSADA RESINADA PARA FORMA DE CONCRETO, DE *2,2 X 1,1* M, E = 14 MM</v>
          </cell>
          <cell r="C1233" t="str">
            <v xml:space="preserve">M2    </v>
          </cell>
          <cell r="D1233">
            <v>23.64</v>
          </cell>
        </row>
        <row r="1234">
          <cell r="A1234">
            <v>1358</v>
          </cell>
          <cell r="B1234" t="str">
            <v>CHAPA DE MADEIRA COMPENSADA RESINADA PARA FORMA DE CONCRETO, DE *2,2 X 1,1* M, E = 17 MM</v>
          </cell>
          <cell r="C1234" t="str">
            <v xml:space="preserve">M2    </v>
          </cell>
          <cell r="D1234">
            <v>27.38</v>
          </cell>
        </row>
        <row r="1235">
          <cell r="A1235">
            <v>1359</v>
          </cell>
          <cell r="B1235" t="str">
            <v>CHAPA DE MADEIRA COMPENSADA RESINADA PARA FORMA DE CONCRETO, DE *2,2 X 1,1* M, E = 20 MM</v>
          </cell>
          <cell r="C1235" t="str">
            <v xml:space="preserve">UN    </v>
          </cell>
          <cell r="D1235">
            <v>79.349999999999994</v>
          </cell>
        </row>
        <row r="1236">
          <cell r="A1236">
            <v>1351</v>
          </cell>
          <cell r="B1236" t="str">
            <v>CHAPA DE MADEIRA COMPENSADA RESINADA PARA FORMA DE CONCRETO, DE *2,2 X 1,1* M, E = 6 MM</v>
          </cell>
          <cell r="C1236" t="str">
            <v xml:space="preserve">UN    </v>
          </cell>
          <cell r="D1236">
            <v>25.57</v>
          </cell>
        </row>
        <row r="1237">
          <cell r="A1237">
            <v>34659</v>
          </cell>
          <cell r="B1237" t="str">
            <v>CHAPA DE MDF BRANCO LISO 1 FACE, E = 12 MM, DE *2,75 X 1,85* M</v>
          </cell>
          <cell r="C1237" t="str">
            <v xml:space="preserve">M2    </v>
          </cell>
          <cell r="D1237">
            <v>26.19</v>
          </cell>
        </row>
        <row r="1238">
          <cell r="A1238">
            <v>34514</v>
          </cell>
          <cell r="B1238" t="str">
            <v>CHAPA DE MDF BRANCO LISO 1 FACE, E = 15 MM, DE *2,75 X 1,85* M</v>
          </cell>
          <cell r="C1238" t="str">
            <v xml:space="preserve">M2    </v>
          </cell>
          <cell r="D1238">
            <v>29.01</v>
          </cell>
        </row>
        <row r="1239">
          <cell r="A1239">
            <v>34660</v>
          </cell>
          <cell r="B1239" t="str">
            <v>CHAPA DE MDF BRANCO LISO 1 FACE, E = 18 MM, DE *2,75 X 1,85* M</v>
          </cell>
          <cell r="C1239" t="str">
            <v xml:space="preserve">M2    </v>
          </cell>
          <cell r="D1239">
            <v>36.81</v>
          </cell>
        </row>
        <row r="1240">
          <cell r="A1240">
            <v>34661</v>
          </cell>
          <cell r="B1240" t="str">
            <v>CHAPA DE MDF BRANCO LISO 1 FACE, E = 25 MM, DE *2,75 X 1,85* M</v>
          </cell>
          <cell r="C1240" t="str">
            <v xml:space="preserve">M2    </v>
          </cell>
          <cell r="D1240">
            <v>52.88</v>
          </cell>
        </row>
        <row r="1241">
          <cell r="A1241">
            <v>34667</v>
          </cell>
          <cell r="B1241" t="str">
            <v>CHAPA DE MDF BRANCO LISO 1 FACE, E = 6 MM, DE *2,75 X 1,85* M</v>
          </cell>
          <cell r="C1241" t="str">
            <v xml:space="preserve">M2    </v>
          </cell>
          <cell r="D1241">
            <v>19.149999999999999</v>
          </cell>
        </row>
        <row r="1242">
          <cell r="A1242">
            <v>34668</v>
          </cell>
          <cell r="B1242" t="str">
            <v>CHAPA DE MDF BRANCO LISO 1 FACE, E = 9 MM, DE *2,75 X 1,85* M</v>
          </cell>
          <cell r="C1242" t="str">
            <v xml:space="preserve">M2    </v>
          </cell>
          <cell r="D1242">
            <v>25.02</v>
          </cell>
        </row>
        <row r="1243">
          <cell r="A1243">
            <v>34741</v>
          </cell>
          <cell r="B1243" t="str">
            <v>CHAPA DE MDF BRANCO LISO 2 FACES, E = 12 MM, DE *2,75 X 1,85* M</v>
          </cell>
          <cell r="C1243" t="str">
            <v xml:space="preserve">M2    </v>
          </cell>
          <cell r="D1243">
            <v>27.53</v>
          </cell>
        </row>
        <row r="1244">
          <cell r="A1244">
            <v>34664</v>
          </cell>
          <cell r="B1244" t="str">
            <v>CHAPA DE MDF BRANCO LISO 2 FACES, E = 15 MM, DE *2,75 X 1,85* M</v>
          </cell>
          <cell r="C1244" t="str">
            <v xml:space="preserve">M2    </v>
          </cell>
          <cell r="D1244">
            <v>30.04</v>
          </cell>
        </row>
        <row r="1245">
          <cell r="A1245">
            <v>34665</v>
          </cell>
          <cell r="B1245" t="str">
            <v>CHAPA DE MDF BRANCO LISO 2 FACES, E = 18 MM, DE *2,75 X 1,85* M</v>
          </cell>
          <cell r="C1245" t="str">
            <v xml:space="preserve">M2    </v>
          </cell>
          <cell r="D1245">
            <v>37.299999999999997</v>
          </cell>
        </row>
        <row r="1246">
          <cell r="A1246">
            <v>34666</v>
          </cell>
          <cell r="B1246" t="str">
            <v>CHAPA DE MDF BRANCO LISO 2 FACES, E = 25 MM, DE *2,75 X 1,85* M</v>
          </cell>
          <cell r="C1246" t="str">
            <v xml:space="preserve">M2    </v>
          </cell>
          <cell r="D1246">
            <v>56.33</v>
          </cell>
        </row>
        <row r="1247">
          <cell r="A1247">
            <v>34669</v>
          </cell>
          <cell r="B1247" t="str">
            <v>CHAPA DE MDF BRANCO LISO 2 FACES, E = 6 MM, DE *2,75 X 1,85* M</v>
          </cell>
          <cell r="C1247" t="str">
            <v xml:space="preserve">M2    </v>
          </cell>
          <cell r="D1247">
            <v>20.65</v>
          </cell>
        </row>
        <row r="1248">
          <cell r="A1248">
            <v>34670</v>
          </cell>
          <cell r="B1248" t="str">
            <v>CHAPA DE MDF BRANCO LISO 2 FACES, E = 9 MM, DE *2,75 X 1,85* M</v>
          </cell>
          <cell r="C1248" t="str">
            <v xml:space="preserve">M2    </v>
          </cell>
          <cell r="D1248">
            <v>25.26</v>
          </cell>
        </row>
        <row r="1249">
          <cell r="A1249">
            <v>34671</v>
          </cell>
          <cell r="B1249" t="str">
            <v>CHAPA DE MDF CRU, E = 12 MM, DE *2,75 X 1,85* M</v>
          </cell>
          <cell r="C1249" t="str">
            <v xml:space="preserve">M2    </v>
          </cell>
          <cell r="D1249">
            <v>21.09</v>
          </cell>
        </row>
        <row r="1250">
          <cell r="A1250">
            <v>34672</v>
          </cell>
          <cell r="B1250" t="str">
            <v>CHAPA DE MDF CRU, E = 15 MM, DE *2,75 X 1,85* M</v>
          </cell>
          <cell r="C1250" t="str">
            <v xml:space="preserve">M2    </v>
          </cell>
          <cell r="D1250">
            <v>22.23</v>
          </cell>
        </row>
        <row r="1251">
          <cell r="A1251">
            <v>34673</v>
          </cell>
          <cell r="B1251" t="str">
            <v>CHAPA DE MDF CRU, E = 18 MM, DE *2,75 X 1,85* M</v>
          </cell>
          <cell r="C1251" t="str">
            <v xml:space="preserve">M2    </v>
          </cell>
          <cell r="D1251">
            <v>27.13</v>
          </cell>
        </row>
        <row r="1252">
          <cell r="A1252">
            <v>34674</v>
          </cell>
          <cell r="B1252" t="str">
            <v>CHAPA DE MDF CRU, E = 20 MM, DE *2,75 X 1,85* M</v>
          </cell>
          <cell r="C1252" t="str">
            <v xml:space="preserve">M2    </v>
          </cell>
          <cell r="D1252">
            <v>36.07</v>
          </cell>
        </row>
        <row r="1253">
          <cell r="A1253">
            <v>34675</v>
          </cell>
          <cell r="B1253" t="str">
            <v>CHAPA DE MDF CRU, E = 25 MM, DE *2,75 X 1,85* M</v>
          </cell>
          <cell r="C1253" t="str">
            <v xml:space="preserve">M2    </v>
          </cell>
          <cell r="D1253">
            <v>43.98</v>
          </cell>
        </row>
        <row r="1254">
          <cell r="A1254">
            <v>34676</v>
          </cell>
          <cell r="B1254" t="str">
            <v>CHAPA DE MDF CRU, E = 6 MM, DE *2,75 X 1,85* M</v>
          </cell>
          <cell r="C1254" t="str">
            <v xml:space="preserve">M2    </v>
          </cell>
          <cell r="D1254">
            <v>12.66</v>
          </cell>
        </row>
        <row r="1255">
          <cell r="A1255">
            <v>34677</v>
          </cell>
          <cell r="B1255" t="str">
            <v>CHAPA DE MDF CRU, E = 9 MM, DE *2,75 X 1,85* M</v>
          </cell>
          <cell r="C1255" t="str">
            <v xml:space="preserve">M2    </v>
          </cell>
          <cell r="D1255">
            <v>17.02</v>
          </cell>
        </row>
        <row r="1256">
          <cell r="A1256">
            <v>40623</v>
          </cell>
          <cell r="B1256" t="str">
            <v>CHAPA PARA EMENDA DE VIGA, EM ACO GROSSO, QUALIDADE ESTRUTURAL, BITOLA 3/16 ", E= 4,75 MM, 4 FUROS, LARGURA 45 MM, COMPRIMENTO 500 MM</v>
          </cell>
          <cell r="C1256" t="str">
            <v xml:space="preserve">PAR   </v>
          </cell>
          <cell r="D1256">
            <v>34.369999999999997</v>
          </cell>
        </row>
        <row r="1257">
          <cell r="A1257">
            <v>11112</v>
          </cell>
          <cell r="B1257" t="str">
            <v>CHAPA/BOBINA ALUMINIO, E = 0,5 MM, L = 300 MM - 0,41 KG/M (LIGA 1200 - H14)</v>
          </cell>
          <cell r="C1257" t="str">
            <v xml:space="preserve">KG    </v>
          </cell>
          <cell r="D1257">
            <v>14.26</v>
          </cell>
        </row>
        <row r="1258">
          <cell r="A1258">
            <v>11115</v>
          </cell>
          <cell r="B1258" t="str">
            <v>CHAPA/BOBINA ALUMINIO, E = 0,8 MM, L = 1000 MM - 2,16 KG/M (LIGA 1200 - H14)</v>
          </cell>
          <cell r="C1258" t="str">
            <v xml:space="preserve">M     </v>
          </cell>
          <cell r="D1258">
            <v>6.6</v>
          </cell>
        </row>
        <row r="1259">
          <cell r="A1259">
            <v>11113</v>
          </cell>
          <cell r="B1259" t="str">
            <v>CHAPA/BOBINA ALUMINIO, E = 0,8 MM, L = 500 MM - 1,08 KG/M (LIGA 1200 - H14)</v>
          </cell>
          <cell r="C1259" t="str">
            <v xml:space="preserve">KG    </v>
          </cell>
          <cell r="D1259">
            <v>14.26</v>
          </cell>
        </row>
        <row r="1260">
          <cell r="A1260">
            <v>11114</v>
          </cell>
          <cell r="B1260" t="str">
            <v>CHAPA/BOBINA ALUMINIO, E = 0,8 MM, L = 600 MM - 1,30 KG/M (LIGA 1200 - H14)</v>
          </cell>
          <cell r="C1260" t="str">
            <v xml:space="preserve">M     </v>
          </cell>
          <cell r="D1260">
            <v>10.96</v>
          </cell>
        </row>
        <row r="1261">
          <cell r="A1261">
            <v>12083</v>
          </cell>
          <cell r="B1261" t="str">
            <v>CHAVE BLINDADA TRIPOLAR PARA MOTORES, DO TIPO FACA, COM PORTA FUSIVEL DO TIPO CARTUCHO, CORRENTE NOMINAL DE 100 A, TENSAO NOMINAL DE 250 V</v>
          </cell>
          <cell r="C1261" t="str">
            <v xml:space="preserve">UN    </v>
          </cell>
          <cell r="D1261">
            <v>606.5</v>
          </cell>
        </row>
        <row r="1262">
          <cell r="A1262">
            <v>12081</v>
          </cell>
          <cell r="B1262" t="str">
            <v>CHAVE BLINDADA TRIPOLAR PARA MOTORES, DO TIPO FACA, COM PORTA FUSIVEL DO TIPO CARTUCHO, CORRENTE NOMINAL DE 30 A, TENSAO NOMINAL DE 250 V</v>
          </cell>
          <cell r="C1262" t="str">
            <v xml:space="preserve">UN    </v>
          </cell>
          <cell r="D1262">
            <v>205.1</v>
          </cell>
        </row>
        <row r="1263">
          <cell r="A1263">
            <v>12082</v>
          </cell>
          <cell r="B1263" t="str">
            <v>CHAVE BLINDADA TRIPOLAR PARA MOTORES, DO TIPO FACA, COM PORTA FUSIVEL DO TIPO CARTUCHO, CORRENTE NOMINAL DE 60 A, TENSAO NOMINAL DE 250 V</v>
          </cell>
          <cell r="C1263" t="str">
            <v xml:space="preserve">UN    </v>
          </cell>
          <cell r="D1263">
            <v>322.33999999999997</v>
          </cell>
        </row>
        <row r="1264">
          <cell r="A1264">
            <v>13354</v>
          </cell>
          <cell r="B1264" t="str">
            <v>CHAVE DE PARTIDA DIRETA TRIFASICA, COM CAIXA TERMOPLASTICA, COM FUSIVEL DE 25 A, PARA MOTOR COM POTENCIA DE 7,5 CV E TENSAO DE 380 V</v>
          </cell>
          <cell r="C1264" t="str">
            <v xml:space="preserve">UN    </v>
          </cell>
          <cell r="D1264">
            <v>481.42</v>
          </cell>
        </row>
        <row r="1265">
          <cell r="A1265">
            <v>14057</v>
          </cell>
          <cell r="B1265" t="str">
            <v>CHAVE DE PARTIDA DIRETA TRIFASICA, COM CAIXA TERMOPLASTICA, COM FUSIVEL DE 35 A, PARA MOTOR COM POTENCIA DE 5 CV E TENSAO DE 220 V</v>
          </cell>
          <cell r="C1265" t="str">
            <v xml:space="preserve">UN    </v>
          </cell>
          <cell r="D1265">
            <v>268.77999999999997</v>
          </cell>
        </row>
        <row r="1266">
          <cell r="A1266">
            <v>14058</v>
          </cell>
          <cell r="B1266" t="str">
            <v>CHAVE DE PARTIDA DIRETA TRIFASICA, COM CAIXA TERMOPLASTICA, COM FUSIVEL DE 63 A, PARA MOTOR COM POTENCIA DE 10 CV E TENSAO DE 220 V</v>
          </cell>
          <cell r="C1266" t="str">
            <v xml:space="preserve">UN    </v>
          </cell>
          <cell r="D1266">
            <v>424</v>
          </cell>
        </row>
        <row r="1267">
          <cell r="A1267">
            <v>20971</v>
          </cell>
          <cell r="B1267" t="str">
            <v>CHAVE DUPLA PARA CONEXOES TIPO STORZ, ENGATE RAPIDO 1 1/2" X 2 1/2", EM LATAO, PARA INSTALACAO PREDIAL COMBATE A INCENDIO</v>
          </cell>
          <cell r="C1267" t="str">
            <v xml:space="preserve">UN    </v>
          </cell>
          <cell r="D1267">
            <v>14.75</v>
          </cell>
        </row>
        <row r="1268">
          <cell r="A1268">
            <v>5047</v>
          </cell>
          <cell r="B1268" t="str">
            <v>CHAVE FUSIVEL PARA REDES DE DISTRIBUICAO, TENSAO DE 15,0 KV, CORRENTE NOMINAL DO PORTA FUSIVEL DE 100 A, CAPACIDADE DE INTERRUPCAO SIMETRICA DE 7,10 KA, CAPACIDADE DE INTERRUPCAO ASSIMETRICA 10,00 KA</v>
          </cell>
          <cell r="C1268" t="str">
            <v xml:space="preserve">UN    </v>
          </cell>
          <cell r="D1268">
            <v>288.87</v>
          </cell>
        </row>
        <row r="1269">
          <cell r="A1269">
            <v>13369</v>
          </cell>
          <cell r="B1269" t="str">
            <v>CHAVE SECCIONADORA-FUSIVEL BLINDADA TRIPOLAR, ABERTURA COM CARGA, PARA FUSIVEL NH00, CORRENTE NOMINAL DE 160 A, TENSAO DE 500 V</v>
          </cell>
          <cell r="C1269" t="str">
            <v xml:space="preserve">UN    </v>
          </cell>
          <cell r="D1269">
            <v>313.36</v>
          </cell>
        </row>
        <row r="1270">
          <cell r="A1270">
            <v>13370</v>
          </cell>
          <cell r="B1270" t="str">
            <v>CHAVE SECCIONADORA-FUSIVEL BLINDADA TRIPOLAR, ABERTURA COM CARGA, PARA FUSIVEL NH01, CORRENTE NOMINAL DE 250 A, TENSAO DE 500 V</v>
          </cell>
          <cell r="C1270" t="str">
            <v xml:space="preserve">UN    </v>
          </cell>
          <cell r="D1270">
            <v>434.38</v>
          </cell>
        </row>
        <row r="1271">
          <cell r="A1271">
            <v>13279</v>
          </cell>
          <cell r="B1271" t="str">
            <v>CHUMBADOR DE ACO TIPO PARABOLT, * 5/8" X 200* MM,  COM PORCA E ARRUELA</v>
          </cell>
          <cell r="C1271" t="str">
            <v xml:space="preserve">KG    </v>
          </cell>
          <cell r="D1271">
            <v>10.9</v>
          </cell>
        </row>
        <row r="1272">
          <cell r="A1272">
            <v>11977</v>
          </cell>
          <cell r="B1272" t="str">
            <v>CHUMBADOR DE ACO, DIAMETRO 1/2", COMPRIMENTO 75 MM</v>
          </cell>
          <cell r="C1272" t="str">
            <v xml:space="preserve">UN    </v>
          </cell>
          <cell r="D1272">
            <v>5.65</v>
          </cell>
        </row>
        <row r="1273">
          <cell r="A1273">
            <v>11975</v>
          </cell>
          <cell r="B1273" t="str">
            <v>CHUMBADOR DE ACO, DIAMETRO 5/8", COMPRIMENTO 6", COM PORCA</v>
          </cell>
          <cell r="C1273" t="str">
            <v xml:space="preserve">UN    </v>
          </cell>
          <cell r="D1273">
            <v>12.38</v>
          </cell>
        </row>
        <row r="1274">
          <cell r="A1274">
            <v>39746</v>
          </cell>
          <cell r="B1274" t="str">
            <v>CHUMBADOR DE ACO, 1" X 600 MM, PARA POSTES DE ACO COM BASE, INCLUSO PORCA E ARRUELA</v>
          </cell>
          <cell r="C1274" t="str">
            <v xml:space="preserve">UN    </v>
          </cell>
          <cell r="D1274">
            <v>137.76</v>
          </cell>
        </row>
        <row r="1275">
          <cell r="A1275">
            <v>11976</v>
          </cell>
          <cell r="B1275" t="str">
            <v>CHUMBADOR, DIAMETRO 1/4" COM PARAFUSO 1/4" X 40 MM</v>
          </cell>
          <cell r="C1275" t="str">
            <v xml:space="preserve">UN    </v>
          </cell>
          <cell r="D1275">
            <v>0.63</v>
          </cell>
        </row>
        <row r="1276">
          <cell r="A1276">
            <v>1368</v>
          </cell>
          <cell r="B1276" t="str">
            <v>CHUVEIRO COMUM EM PLASTICO BRANCO, COM CANO, 3 TEMPERATURAS, 5500 W (110/220 V)</v>
          </cell>
          <cell r="C1276" t="str">
            <v xml:space="preserve">UN    </v>
          </cell>
          <cell r="D1276">
            <v>58.49</v>
          </cell>
        </row>
        <row r="1277">
          <cell r="A1277">
            <v>1367</v>
          </cell>
          <cell r="B1277" t="str">
            <v>CHUVEIRO COMUM EM PLASTICO CROMADO, COM CANO, 4 TEMPERATURAS (110/220 V)</v>
          </cell>
          <cell r="C1277" t="str">
            <v xml:space="preserve">UN    </v>
          </cell>
          <cell r="D1277">
            <v>189.19</v>
          </cell>
        </row>
        <row r="1278">
          <cell r="A1278">
            <v>7608</v>
          </cell>
          <cell r="B1278" t="str">
            <v>CHUVEIRO PLASTICO BRANCO SIMPLES 5 '' PARA ACOPLAR EM HASTE 1/2 ", AGUA FRIA</v>
          </cell>
          <cell r="C1278" t="str">
            <v xml:space="preserve">UN    </v>
          </cell>
          <cell r="D1278">
            <v>4.6399999999999997</v>
          </cell>
        </row>
        <row r="1279">
          <cell r="A1279">
            <v>41900</v>
          </cell>
          <cell r="B1279" t="str">
            <v>CIMENTO ASFALTICO DE PETROLEO A GRANEL (CAP) 30/45 (COLETADO CAIXA NA ANP ACRESCIDO DE ICMS)</v>
          </cell>
          <cell r="C1279" t="str">
            <v xml:space="preserve">KG    </v>
          </cell>
          <cell r="D1279">
            <v>2.6</v>
          </cell>
        </row>
        <row r="1280">
          <cell r="A1280">
            <v>41899</v>
          </cell>
          <cell r="B1280" t="str">
            <v>CIMENTO ASFALTICO DE PETROLEO A GRANEL (CAP) 50/70 (COLETADO CAIXA NA ANP ACRESCIDO DE ICMS)</v>
          </cell>
          <cell r="C1280" t="str">
            <v xml:space="preserve">T     </v>
          </cell>
          <cell r="D1280">
            <v>2553.59</v>
          </cell>
        </row>
        <row r="1281">
          <cell r="A1281">
            <v>1380</v>
          </cell>
          <cell r="B1281" t="str">
            <v>CIMENTO BRANCO</v>
          </cell>
          <cell r="C1281" t="str">
            <v xml:space="preserve">KG    </v>
          </cell>
          <cell r="D1281">
            <v>2.42</v>
          </cell>
        </row>
        <row r="1282">
          <cell r="A1282">
            <v>1375</v>
          </cell>
          <cell r="B1282" t="str">
            <v>CIMENTO IMPERMEABILIZANTE DE PEGA ULTRARRAPIDA PARA TAMPONAMENTOS</v>
          </cell>
          <cell r="C1282" t="str">
            <v xml:space="preserve">KG    </v>
          </cell>
          <cell r="D1282">
            <v>12.67</v>
          </cell>
        </row>
        <row r="1283">
          <cell r="A1283">
            <v>1379</v>
          </cell>
          <cell r="B1283" t="str">
            <v>CIMENTO PORTLAND COMPOSTO CP II-32</v>
          </cell>
          <cell r="C1283" t="str">
            <v xml:space="preserve">KG    </v>
          </cell>
          <cell r="D1283">
            <v>0.41</v>
          </cell>
        </row>
        <row r="1284">
          <cell r="A1284">
            <v>10511</v>
          </cell>
          <cell r="B1284" t="str">
            <v>CIMENTO PORTLAND COMPOSTO CP II-32 (SACO DE 50 KG)</v>
          </cell>
          <cell r="C1284" t="str">
            <v xml:space="preserve">50KG  </v>
          </cell>
          <cell r="D1284">
            <v>20.63</v>
          </cell>
        </row>
        <row r="1285">
          <cell r="A1285">
            <v>13284</v>
          </cell>
          <cell r="B1285" t="str">
            <v>CIMENTO PORTLAND DE ALTO FORNO (AF) CP III-32</v>
          </cell>
          <cell r="C1285" t="str">
            <v xml:space="preserve">KG    </v>
          </cell>
          <cell r="D1285">
            <v>0.34</v>
          </cell>
        </row>
        <row r="1286">
          <cell r="A1286">
            <v>25974</v>
          </cell>
          <cell r="B1286" t="str">
            <v>CIMENTO PORTLAND ESTRUTURAL BRANCO CPB-32</v>
          </cell>
          <cell r="C1286" t="str">
            <v xml:space="preserve">KG    </v>
          </cell>
          <cell r="D1286">
            <v>1.38</v>
          </cell>
        </row>
        <row r="1287">
          <cell r="A1287">
            <v>1382</v>
          </cell>
          <cell r="B1287" t="str">
            <v>CIMENTO PORTLAND POZOLANICO CP IV- 32</v>
          </cell>
          <cell r="C1287" t="str">
            <v xml:space="preserve">50KG  </v>
          </cell>
          <cell r="D1287">
            <v>19.88</v>
          </cell>
        </row>
        <row r="1288">
          <cell r="A1288">
            <v>34753</v>
          </cell>
          <cell r="B1288" t="str">
            <v>CIMENTO PORTLAND POZOLANICO CP IV-32</v>
          </cell>
          <cell r="C1288" t="str">
            <v xml:space="preserve">KG    </v>
          </cell>
          <cell r="D1288">
            <v>0.39</v>
          </cell>
        </row>
        <row r="1289">
          <cell r="A1289">
            <v>420</v>
          </cell>
          <cell r="B1289" t="str">
            <v>CINTA CIRCULAR EM ACO GALVANIZADO DE 150 MM DE DIAMETRO PARA FIXACAO DE CAIXA MEDICAO, INCLUI PARAFUSOS E PORCAS</v>
          </cell>
          <cell r="C1289" t="str">
            <v xml:space="preserve">UN    </v>
          </cell>
          <cell r="D1289">
            <v>19.77</v>
          </cell>
        </row>
        <row r="1290">
          <cell r="A1290">
            <v>12327</v>
          </cell>
          <cell r="B1290" t="str">
            <v>CINTA CIRCULAR EM ACO GALVANIZADO DE 210 MM DE DIAMETRO PARA INSTALACAO DE TRANSFORMADOR EM POSTE DE CONCRETO</v>
          </cell>
          <cell r="C1290" t="str">
            <v xml:space="preserve">UN    </v>
          </cell>
          <cell r="D1290">
            <v>23.55</v>
          </cell>
        </row>
        <row r="1291">
          <cell r="A1291">
            <v>36148</v>
          </cell>
          <cell r="B1291" t="str">
            <v>CINTURAO DE SEGURANCA TIPO PARAQUEDISTA, FIVELA EM ACO, AJUSTE NO SUSPENSARIO, CINTURA E PERNAS</v>
          </cell>
          <cell r="C1291" t="str">
            <v xml:space="preserve">UN    </v>
          </cell>
          <cell r="D1291">
            <v>49.92</v>
          </cell>
        </row>
        <row r="1292">
          <cell r="A1292">
            <v>12329</v>
          </cell>
          <cell r="B1292" t="str">
            <v>COBRE ELETROLITICO EM BARRA OU CHAPA</v>
          </cell>
          <cell r="C1292" t="str">
            <v xml:space="preserve">KG    </v>
          </cell>
          <cell r="D1292">
            <v>66.77</v>
          </cell>
        </row>
        <row r="1293">
          <cell r="A1293">
            <v>1339</v>
          </cell>
          <cell r="B1293" t="str">
            <v>COLA A BASE DE RESINA SINTETICA PARA CHAPA DE LAMINADO MELAMINICO</v>
          </cell>
          <cell r="C1293" t="str">
            <v xml:space="preserve">KG    </v>
          </cell>
          <cell r="D1293">
            <v>21.29</v>
          </cell>
        </row>
        <row r="1294">
          <cell r="A1294">
            <v>11849</v>
          </cell>
          <cell r="B1294" t="str">
            <v>COLA BRANCA BASE PVA</v>
          </cell>
          <cell r="C1294" t="str">
            <v xml:space="preserve">L     </v>
          </cell>
          <cell r="D1294">
            <v>13.38</v>
          </cell>
        </row>
        <row r="1295">
          <cell r="A1295">
            <v>37418</v>
          </cell>
          <cell r="B1295" t="str">
            <v>COLAR DE TOMADA EM POLIPROPILENO, PP, COM PARAFUSOS, PARA PEAD, 63 X 1/2" - LIGACAO PREDIAL DE AGUA</v>
          </cell>
          <cell r="C1295" t="str">
            <v xml:space="preserve">UN    </v>
          </cell>
          <cell r="D1295">
            <v>11.94</v>
          </cell>
        </row>
        <row r="1296">
          <cell r="A1296">
            <v>37419</v>
          </cell>
          <cell r="B1296" t="str">
            <v>COLAR DE TOMADA EM POLIPROPILENO, PP, COM PARAFUSOS, PARA PEAD, 63 X 3/4" - LIGACAO PREDIAL DE AGUA</v>
          </cell>
          <cell r="C1296" t="str">
            <v xml:space="preserve">UN    </v>
          </cell>
          <cell r="D1296">
            <v>12.26</v>
          </cell>
        </row>
        <row r="1297">
          <cell r="A1297">
            <v>1427</v>
          </cell>
          <cell r="B1297" t="str">
            <v>COLAR TOMADA PVC, COM TRAVAS, SAIDA COM ROSCA, DE 110 MM X 1/2" OU 110 MM X 3/4", PARA LIGACAO PREDIAL DE AGUA</v>
          </cell>
          <cell r="C1297" t="str">
            <v xml:space="preserve">UN    </v>
          </cell>
          <cell r="D1297">
            <v>17.989999999999998</v>
          </cell>
        </row>
        <row r="1298">
          <cell r="A1298">
            <v>1402</v>
          </cell>
          <cell r="B1298" t="str">
            <v>COLAR TOMADA PVC, COM TRAVAS, SAIDA COM ROSCA, DE 32 MM X 1/2" OU 32 MM X 3/4", PARA LIGACAO PREDIAL DE AGUA</v>
          </cell>
          <cell r="C1298" t="str">
            <v xml:space="preserve">UN    </v>
          </cell>
          <cell r="D1298">
            <v>9.49</v>
          </cell>
        </row>
        <row r="1299">
          <cell r="A1299">
            <v>1420</v>
          </cell>
          <cell r="B1299" t="str">
            <v>COLAR TOMADA PVC, COM TRAVAS, SAIDA COM ROSCA, DE 40 MM X 1/2" OU 40 MM X 3/4", PARA LIGACAO PREDIAL DE AGUA</v>
          </cell>
          <cell r="C1299" t="str">
            <v xml:space="preserve">UN    </v>
          </cell>
          <cell r="D1299">
            <v>9.85</v>
          </cell>
        </row>
        <row r="1300">
          <cell r="A1300">
            <v>1419</v>
          </cell>
          <cell r="B1300" t="str">
            <v>COLAR TOMADA PVC, COM TRAVAS, SAIDA COM ROSCA, DE 50 MM X 1/2" OU 50 MM X 3/4", PARA LIGACAO PREDIAL DE AGUA</v>
          </cell>
          <cell r="C1300" t="str">
            <v xml:space="preserve">UN    </v>
          </cell>
          <cell r="D1300">
            <v>10.67</v>
          </cell>
        </row>
        <row r="1301">
          <cell r="A1301">
            <v>1414</v>
          </cell>
          <cell r="B1301" t="str">
            <v>COLAR TOMADA PVC, COM TRAVAS, SAIDA COM ROSCA, DE 60 MM X 1/2" OU 60 MM X 3/4", PARA LIGACAO PREDIAL DE AGUA</v>
          </cell>
          <cell r="C1301" t="str">
            <v xml:space="preserve">UN    </v>
          </cell>
          <cell r="D1301">
            <v>11.98</v>
          </cell>
        </row>
        <row r="1302">
          <cell r="A1302">
            <v>1413</v>
          </cell>
          <cell r="B1302" t="str">
            <v>COLAR TOMADA PVC, COM TRAVAS, SAIDA COM ROSCA, DE 75 MM X 1/2" OU 75 MM X 3/4", PARA LIGACAO PREDIAL DE AGUA</v>
          </cell>
          <cell r="C1302" t="str">
            <v xml:space="preserve">UN    </v>
          </cell>
          <cell r="D1302">
            <v>14.5</v>
          </cell>
        </row>
        <row r="1303">
          <cell r="A1303">
            <v>1412</v>
          </cell>
          <cell r="B1303" t="str">
            <v>COLAR TOMADA PVC, COM TRAVAS, SAIDA COM ROSCA, DE 85 MM X 1/2" OU 85 MM X 3/4", PARA LIGACAO PREDIAL DE AGUA</v>
          </cell>
          <cell r="C1303" t="str">
            <v xml:space="preserve">UN    </v>
          </cell>
          <cell r="D1303">
            <v>15.04</v>
          </cell>
        </row>
        <row r="1304">
          <cell r="A1304">
            <v>1411</v>
          </cell>
          <cell r="B1304" t="str">
            <v>COLAR TOMADA PVC, COM TRAVAS, SAIDA ROSCAVEL COM BUCHA DE LATAO, DE 110 MM X 1/2" OU 110 MM X 3/4", PARA LIGACAO PREDIAL DE AGUA</v>
          </cell>
          <cell r="C1304" t="str">
            <v xml:space="preserve">UN    </v>
          </cell>
          <cell r="D1304">
            <v>27.34</v>
          </cell>
        </row>
        <row r="1305">
          <cell r="A1305">
            <v>1406</v>
          </cell>
          <cell r="B1305" t="str">
            <v>COLAR TOMADA PVC, COM TRAVAS, SAIDA ROSCAVEL COM BUCHA DE LATAO, DE 60 MM X 1/2" OU 60 MM X 3/4", PARA LIGACAO PREDIAL DE AGUA</v>
          </cell>
          <cell r="C1305" t="str">
            <v xml:space="preserve">UN    </v>
          </cell>
          <cell r="D1305">
            <v>18.170000000000002</v>
          </cell>
        </row>
        <row r="1306">
          <cell r="A1306">
            <v>1407</v>
          </cell>
          <cell r="B1306" t="str">
            <v>COLAR TOMADA PVC, COM TRAVAS, SAIDA ROSCAVEL COM BUCHA DE LATAO, DE 75 MM X 1/2" OU 75 MM X 3/4", PARA LIGACAO PREDIAL DE AGUA</v>
          </cell>
          <cell r="C1306" t="str">
            <v xml:space="preserve">UN    </v>
          </cell>
          <cell r="D1306">
            <v>22.64</v>
          </cell>
        </row>
        <row r="1307">
          <cell r="A1307">
            <v>1404</v>
          </cell>
          <cell r="B1307" t="str">
            <v>COLAR TOMADA PVC, COM TRAVAS, SAIDA ROSCAVEL COM BUCHA DE LATAO, DE 85 MM X 1/2" OU 85 MM X 3/4", PARA LIGACAO PREDIAL DE AGUA</v>
          </cell>
          <cell r="C1307" t="str">
            <v xml:space="preserve">UN    </v>
          </cell>
          <cell r="D1307">
            <v>24</v>
          </cell>
        </row>
        <row r="1308">
          <cell r="A1308">
            <v>11281</v>
          </cell>
          <cell r="B1308" t="str">
            <v>COMPACTADOR DE SOLO A PERCUSSAO (SOQUETE), COM MOTOR GASOLINA DE 4 TEMPOS, PESO ENTRE 55 E 65 KG, FORCA DE IMPACTO DE 1.000 A 1.500 KGF, FREQUENCIA DE 600 A 700 GOLPES POR MINUTO, VELOCIDADE DE TRABALHO ENTRE 10 E 15 M/MIN, POTENCIA ENTRE 2,00 E 3,00 HP</v>
          </cell>
          <cell r="C1308" t="str">
            <v xml:space="preserve">UN    </v>
          </cell>
          <cell r="D1308">
            <v>10198</v>
          </cell>
        </row>
        <row r="1309">
          <cell r="A1309">
            <v>40699</v>
          </cell>
          <cell r="B130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1309" t="str">
            <v xml:space="preserve">UN    </v>
          </cell>
          <cell r="D1309">
            <v>5712.64</v>
          </cell>
        </row>
        <row r="1310">
          <cell r="A1310">
            <v>40701</v>
          </cell>
          <cell r="B131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1310" t="str">
            <v xml:space="preserve">UN    </v>
          </cell>
          <cell r="D1310">
            <v>101007.26</v>
          </cell>
        </row>
        <row r="1311">
          <cell r="A1311">
            <v>1442</v>
          </cell>
          <cell r="B131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1311" t="str">
            <v xml:space="preserve">UN    </v>
          </cell>
          <cell r="D1311">
            <v>8561.14</v>
          </cell>
        </row>
        <row r="1312">
          <cell r="A1312">
            <v>13457</v>
          </cell>
          <cell r="B131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1312" t="str">
            <v xml:space="preserve">UN    </v>
          </cell>
          <cell r="D1312">
            <v>7389.85</v>
          </cell>
        </row>
        <row r="1313">
          <cell r="A1313">
            <v>40700</v>
          </cell>
          <cell r="B131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1313" t="str">
            <v xml:space="preserve">UN    </v>
          </cell>
          <cell r="D1313">
            <v>13298.27</v>
          </cell>
        </row>
        <row r="1314">
          <cell r="A1314">
            <v>13458</v>
          </cell>
          <cell r="B1314" t="str">
            <v>COMPACTADOR DE SOLOS DE PERCURSAO (SOQUETE) COM MOTOR A GASOLINA 4 TEMPOS DE 4 HP (4 CV)</v>
          </cell>
          <cell r="C1314" t="str">
            <v xml:space="preserve">UN    </v>
          </cell>
          <cell r="D1314">
            <v>12636.65</v>
          </cell>
        </row>
        <row r="1315">
          <cell r="A1315">
            <v>36524</v>
          </cell>
          <cell r="B1315" t="str">
            <v>COMPRESSOR DE AR ESTACIONARIO, VAZAO 620 PCM, PRESSAO EFETIVA DE TRABALHO 109 PSI, MOTOR ELETRICO, POTENCIA 127 CV</v>
          </cell>
          <cell r="C1315" t="str">
            <v xml:space="preserve">UN    </v>
          </cell>
          <cell r="D1315">
            <v>71134.19</v>
          </cell>
        </row>
        <row r="1316">
          <cell r="A1316">
            <v>36526</v>
          </cell>
          <cell r="B1316" t="str">
            <v>COMPRESSOR DE AR REBOCAVEL VAZAO 400 PCM, PRESSAO EFETIVA DE TRABALHO 102 PSI, MOTOR DIESEL, POTENCIA 110 CV</v>
          </cell>
          <cell r="C1316" t="str">
            <v xml:space="preserve">UN    </v>
          </cell>
          <cell r="D1316">
            <v>57322.82</v>
          </cell>
        </row>
        <row r="1317">
          <cell r="A1317">
            <v>36523</v>
          </cell>
          <cell r="B1317" t="str">
            <v>COMPRESSOR DE AR REBOCAVEL VAZAO 748 PCM, PRESSAO EFETIVA DE TRABALHO 102 PSI, MOTOR DIESEL, POTENCIA 210 CV</v>
          </cell>
          <cell r="C1317" t="str">
            <v xml:space="preserve">UN    </v>
          </cell>
          <cell r="D1317">
            <v>122720.43</v>
          </cell>
        </row>
        <row r="1318">
          <cell r="A1318">
            <v>36527</v>
          </cell>
          <cell r="B1318" t="str">
            <v>COMPRESSOR DE AR REBOCAVEL VAZAO 860 PCM, PRESSAO EFETIVA DE TRABALHO 102 PSI, MOTOR DIESEL, POTENCIA 250 CV</v>
          </cell>
          <cell r="C1318" t="str">
            <v xml:space="preserve">UN    </v>
          </cell>
          <cell r="D1318">
            <v>133299.67000000001</v>
          </cell>
        </row>
        <row r="1319">
          <cell r="A1319">
            <v>13803</v>
          </cell>
          <cell r="B1319" t="str">
            <v>COMPRESSOR DE AR REBOCAVEL, VAZAO *89* PCM, PRESSAO EFETIVA DE TRABALHO *102* PSI, MOTOR DIESEL, POTENCIA *20* CV</v>
          </cell>
          <cell r="C1319" t="str">
            <v xml:space="preserve">UN    </v>
          </cell>
          <cell r="D1319">
            <v>48200</v>
          </cell>
        </row>
        <row r="1320">
          <cell r="A1320">
            <v>38642</v>
          </cell>
          <cell r="B1320" t="str">
            <v>COMPRESSOR DE AR REBOCAVEL, VAZAO 152 PCM, PRESSAO EFETIVA DE TRABALHO 102 PSI, MOTOR DIESEL, POTENCIA 31,5 KW</v>
          </cell>
          <cell r="C1320" t="str">
            <v xml:space="preserve">UN    </v>
          </cell>
          <cell r="D1320">
            <v>31035.58</v>
          </cell>
        </row>
        <row r="1321">
          <cell r="A1321">
            <v>36522</v>
          </cell>
          <cell r="B1321" t="str">
            <v>COMPRESSOR DE AR REBOCAVEL, VAZAO 189 PCM, PRESSAO EFETIVA DE TRABALHO 102 PSI, MOTOR DIESEL, POTENCIA 63 CV</v>
          </cell>
          <cell r="C1321" t="str">
            <v xml:space="preserve">UN    </v>
          </cell>
          <cell r="D1321">
            <v>36094.01</v>
          </cell>
        </row>
        <row r="1322">
          <cell r="A1322">
            <v>36525</v>
          </cell>
          <cell r="B1322" t="str">
            <v>COMPRESSOR DE AR REBOCAVEL, VAZAO 250 PCM, PRESSAO EFETIVA DE TRABALHO 102 PSI, MOTOR DIESEL, POTENCIA 81 CV</v>
          </cell>
          <cell r="C1322" t="str">
            <v xml:space="preserve">UN    </v>
          </cell>
          <cell r="D1322">
            <v>48338.31</v>
          </cell>
        </row>
        <row r="1323">
          <cell r="A1323">
            <v>41991</v>
          </cell>
          <cell r="B1323" t="str">
            <v>COMPRESSOR DE AR, VAZAO DE 10 PCM, RESERVATORIO 100 L, PRESSAO DE TRABALHO ENTRE 6,9 E 9,7 BAR,  POTENCIA 2 HP, TENSAO 110/220 V (COLETADO CAIXA)</v>
          </cell>
          <cell r="C1323" t="str">
            <v xml:space="preserve">UN    </v>
          </cell>
          <cell r="D1323">
            <v>1786.17</v>
          </cell>
        </row>
        <row r="1324">
          <cell r="A1324">
            <v>34348</v>
          </cell>
          <cell r="B1324" t="str">
            <v>CONCERTINA CLIPADA (DUPLA) EM ACO GALVANIZADO DE ALTA RESISTENCIA, COM ESPIRAL DE 300 MM, D = 2,76 MM</v>
          </cell>
          <cell r="C1324" t="str">
            <v xml:space="preserve">M     </v>
          </cell>
          <cell r="D1324">
            <v>24.52</v>
          </cell>
        </row>
        <row r="1325">
          <cell r="A1325">
            <v>34347</v>
          </cell>
          <cell r="B1325" t="str">
            <v>CONCERTINA SIMPLES EM ACO GALVANIZADO DE ALTA RESISTENCIA, COM ESPIRAL DE 300 MM, D = 2,76 MM</v>
          </cell>
          <cell r="C1325" t="str">
            <v xml:space="preserve">M     </v>
          </cell>
          <cell r="D1325">
            <v>12.67</v>
          </cell>
        </row>
        <row r="1326">
          <cell r="A1326">
            <v>11146</v>
          </cell>
          <cell r="B1326" t="str">
            <v>CONCRETO AUTOADENSAVEL (CAA) CLASSE DE RESISTENCIA C15, ESPALHAMENTO SF2, INCLUI SERVICO DE BOMBEAMENTO (NBR 15823)</v>
          </cell>
          <cell r="C1326" t="str">
            <v xml:space="preserve">M3    </v>
          </cell>
          <cell r="D1326">
            <v>247.73</v>
          </cell>
        </row>
        <row r="1327">
          <cell r="A1327">
            <v>11147</v>
          </cell>
          <cell r="B1327" t="str">
            <v>CONCRETO AUTOADENSAVEL (CAA) CLASSE DE RESISTENCIA C20, ESPALHAMENTO SF2, INCLUI SERVICO DE BOMBEAMENTO (NBR 15823)</v>
          </cell>
          <cell r="C1327" t="str">
            <v xml:space="preserve">M3    </v>
          </cell>
          <cell r="D1327">
            <v>256.91000000000003</v>
          </cell>
        </row>
        <row r="1328">
          <cell r="A1328">
            <v>34872</v>
          </cell>
          <cell r="B1328" t="str">
            <v>CONCRETO AUTOADENSAVEL (CAA) CLASSE DE RESISTENCIA C25, ESPALHAMENTO SF2, INCLUI SERVICO DE BOMBEAMENTO (NBR 15823)</v>
          </cell>
          <cell r="C1328" t="str">
            <v xml:space="preserve">M3    </v>
          </cell>
          <cell r="D1328">
            <v>266.08</v>
          </cell>
        </row>
        <row r="1329">
          <cell r="A1329">
            <v>34491</v>
          </cell>
          <cell r="B1329" t="str">
            <v>CONCRETO AUTOADENSAVEL (CAA) CLASSE DE RESISTENCIA C30, ESPALHAMENTO SF2, INCLUI SERVICO DE BOMBEAMENTO (NBR 15823)</v>
          </cell>
          <cell r="C1329" t="str">
            <v xml:space="preserve">M3    </v>
          </cell>
          <cell r="D1329">
            <v>271.47000000000003</v>
          </cell>
        </row>
        <row r="1330">
          <cell r="A1330">
            <v>34770</v>
          </cell>
          <cell r="B1330" t="str">
            <v>CONCRETO BETUMINOSO USINADO A QUENTE (CBUQ) PARA PAVIMENTACAO ASFALTICA, PADRAO DNIT, FAIXA C, COM CAP 30/45 - AQUISICAO POSTO USINA</v>
          </cell>
          <cell r="C1330" t="str">
            <v xml:space="preserve">T     </v>
          </cell>
          <cell r="D1330">
            <v>231.79</v>
          </cell>
        </row>
        <row r="1331">
          <cell r="A1331">
            <v>1518</v>
          </cell>
          <cell r="B1331" t="str">
            <v>CONCRETO BETUMINOSO USINADO A QUENTE (CBUQ) PARA PAVIMENTACAO ASFALTICA, PADRAO DNIT, FAIXA C, COM CAP 50/70 - AQUISICAO POSTO USINA</v>
          </cell>
          <cell r="C1331" t="str">
            <v xml:space="preserve">T     </v>
          </cell>
          <cell r="D1331">
            <v>250.16</v>
          </cell>
        </row>
        <row r="1332">
          <cell r="A1332">
            <v>41965</v>
          </cell>
          <cell r="B1332" t="str">
            <v>CONCRETO BETUMINOSO USINADO A QUENTE (CBUQ) PARA PAVIMENTACAO ASFALTICA, PADRAO DNIT, PARA BINDER, COM CAP 50/70 - AQUISICAO POSTO USINA</v>
          </cell>
          <cell r="C1332" t="str">
            <v xml:space="preserve">T     </v>
          </cell>
          <cell r="D1332">
            <v>242.35</v>
          </cell>
        </row>
        <row r="1333">
          <cell r="A1333">
            <v>34492</v>
          </cell>
          <cell r="B1333" t="str">
            <v>CONCRETO USINADO BOMBEAVEL, CLASSE DE RESISTENCIA C20, COM BRITA 0 E 1, SLUMP = 100 +/- 20 MM, EXCLUI SERVICO DE BOMBEAMENTO (NBR 8953)</v>
          </cell>
          <cell r="C1333" t="str">
            <v xml:space="preserve">M3    </v>
          </cell>
          <cell r="D1333">
            <v>224.79</v>
          </cell>
        </row>
        <row r="1334">
          <cell r="A1334">
            <v>1524</v>
          </cell>
          <cell r="B1334" t="str">
            <v>CONCRETO USINADO BOMBEAVEL, CLASSE DE RESISTENCIA C20, COM BRITA 0 E 1, SLUMP = 100 +/- 20 MM, INCLUI SERVICO DE BOMBEAMENTO (NBR 8953)</v>
          </cell>
          <cell r="C1334" t="str">
            <v xml:space="preserve">M3    </v>
          </cell>
          <cell r="D1334">
            <v>261.5</v>
          </cell>
        </row>
        <row r="1335">
          <cell r="A1335">
            <v>38404</v>
          </cell>
          <cell r="B1335" t="str">
            <v>CONCRETO USINADO BOMBEAVEL, CLASSE DE RESISTENCIA C20, COM BRITA 0 E 1, SLUMP = 130 +/- 20 MM, EXCLUI SERVICO DE BOMBEAMENTO (NBR 8953)</v>
          </cell>
          <cell r="C1335" t="str">
            <v xml:space="preserve">M3    </v>
          </cell>
          <cell r="D1335">
            <v>276</v>
          </cell>
        </row>
        <row r="1336">
          <cell r="A1336">
            <v>39849</v>
          </cell>
          <cell r="B1336" t="str">
            <v>CONCRETO USINADO BOMBEAVEL, CLASSE DE RESISTENCIA C20, COM BRITA 0 E 1, SLUMP = 190 +/- 20 MM, INCLUI SERVICO DE BOMBEAMENTO (NBR 8953)</v>
          </cell>
          <cell r="C1336" t="str">
            <v xml:space="preserve">M3    </v>
          </cell>
          <cell r="D1336">
            <v>275.41000000000003</v>
          </cell>
        </row>
        <row r="1337">
          <cell r="A1337">
            <v>38464</v>
          </cell>
          <cell r="B1337" t="str">
            <v>CONCRETO USINADO BOMBEAVEL, CLASSE DE RESISTENCIA C20, COM BRITA 0, SLUMP = 220 +/- 20 MM, INCLUI SERVICO DE BOMBEAMENTO (NBR 8953)</v>
          </cell>
          <cell r="C1337" t="str">
            <v xml:space="preserve">M3    </v>
          </cell>
          <cell r="D1337">
            <v>333.41</v>
          </cell>
        </row>
        <row r="1338">
          <cell r="A1338">
            <v>34493</v>
          </cell>
          <cell r="B1338" t="str">
            <v>CONCRETO USINADO BOMBEAVEL, CLASSE DE RESISTENCIA C25, COM BRITA 0 E 1, SLUMP = 100 +/- 20 MM, EXCLUI SERVICO DE BOMBEAMENTO (NBR 8953)</v>
          </cell>
          <cell r="C1338" t="str">
            <v xml:space="preserve">M3    </v>
          </cell>
          <cell r="D1338">
            <v>233.51</v>
          </cell>
        </row>
        <row r="1339">
          <cell r="A1339">
            <v>1527</v>
          </cell>
          <cell r="B1339" t="str">
            <v>CONCRETO USINADO BOMBEAVEL, CLASSE DE RESISTENCIA C25, COM BRITA 0 E 1, SLUMP = 100 +/- 20 MM, INCLUI SERVICO DE BOMBEAMENTO (NBR 8953)</v>
          </cell>
          <cell r="C1339" t="str">
            <v xml:space="preserve">M3    </v>
          </cell>
          <cell r="D1339">
            <v>272.51</v>
          </cell>
        </row>
        <row r="1340">
          <cell r="A1340">
            <v>38405</v>
          </cell>
          <cell r="B1340" t="str">
            <v>CONCRETO USINADO BOMBEAVEL, CLASSE DE RESISTENCIA C25, COM BRITA 0 E 1, SLUMP = 130 +/- 20 MM, EXCLUI SERVICO DE BOMBEAMENTO (NBR 8953)</v>
          </cell>
          <cell r="C1340" t="str">
            <v xml:space="preserve">M3    </v>
          </cell>
          <cell r="D1340">
            <v>292.56</v>
          </cell>
        </row>
        <row r="1341">
          <cell r="A1341">
            <v>38408</v>
          </cell>
          <cell r="B1341" t="str">
            <v>CONCRETO USINADO BOMBEAVEL, CLASSE DE RESISTENCIA C25, COM BRITA 0 E 1, SLUMP = 190 +/- 20 MM, EXCLUI SERVICO DE BOMBEAMENTO (NBR 8953)</v>
          </cell>
          <cell r="C1341" t="str">
            <v xml:space="preserve">M3    </v>
          </cell>
          <cell r="D1341">
            <v>304.22000000000003</v>
          </cell>
        </row>
        <row r="1342">
          <cell r="A1342">
            <v>34494</v>
          </cell>
          <cell r="B1342" t="str">
            <v>CONCRETO USINADO BOMBEAVEL, CLASSE DE RESISTENCIA C30, COM BRITA 0 E 1, SLUMP = 100 +/- 20 MM, EXCLUI SERVICO DE BOMBEAMENTO (NBR 8953)</v>
          </cell>
          <cell r="C1342" t="str">
            <v xml:space="preserve">M3    </v>
          </cell>
          <cell r="D1342">
            <v>243.88</v>
          </cell>
        </row>
        <row r="1343">
          <cell r="A1343">
            <v>1525</v>
          </cell>
          <cell r="B1343" t="str">
            <v>CONCRETO USINADO BOMBEAVEL, CLASSE DE RESISTENCIA C30, COM BRITA 0 E 1, SLUMP = 100 +/- 20 MM, INCLUI SERVICO DE BOMBEAMENTO (NBR 8953)</v>
          </cell>
          <cell r="C1343" t="str">
            <v xml:space="preserve">M3    </v>
          </cell>
          <cell r="D1343">
            <v>281.68</v>
          </cell>
        </row>
        <row r="1344">
          <cell r="A1344">
            <v>38406</v>
          </cell>
          <cell r="B1344" t="str">
            <v>CONCRETO USINADO BOMBEAVEL, CLASSE DE RESISTENCIA C30, COM BRITA 0 E 1, SLUMP = 130 +/- 20 MM, EXCLUI SERVICO DE BOMBEAMENTO (NBR 8953)</v>
          </cell>
          <cell r="C1344" t="str">
            <v xml:space="preserve">M3    </v>
          </cell>
          <cell r="D1344">
            <v>307.39</v>
          </cell>
        </row>
        <row r="1345">
          <cell r="A1345">
            <v>38409</v>
          </cell>
          <cell r="B1345" t="str">
            <v>CONCRETO USINADO BOMBEAVEL, CLASSE DE RESISTENCIA C30, COM BRITA 0 E 1, SLUMP = 190 +/- 20 MM, EXCLUI SERVICO DE BOMBEAMENTO (NBR 8953)</v>
          </cell>
          <cell r="C1345" t="str">
            <v xml:space="preserve">M3    </v>
          </cell>
          <cell r="D1345">
            <v>327.92</v>
          </cell>
        </row>
        <row r="1346">
          <cell r="A1346">
            <v>34495</v>
          </cell>
          <cell r="B1346" t="str">
            <v>CONCRETO USINADO BOMBEAVEL, CLASSE DE RESISTENCIA C35, COM BRITA 0 E 1, SLUMP = 100 +/- 20 MM, EXCLUI SERVICO DE BOMBEAMENTO (NBR 8953)</v>
          </cell>
          <cell r="C1346" t="str">
            <v xml:space="preserve">M3    </v>
          </cell>
          <cell r="D1346">
            <v>254.29</v>
          </cell>
        </row>
        <row r="1347">
          <cell r="A1347">
            <v>11145</v>
          </cell>
          <cell r="B1347" t="str">
            <v>CONCRETO USINADO BOMBEAVEL, CLASSE DE RESISTENCIA C35, COM BRITA 0 E 1, SLUMP = 100 +/- 20 MM, INCLUI SERVICO DE BOMBEAMENTO (NBR 8953)</v>
          </cell>
          <cell r="C1347" t="str">
            <v xml:space="preserve">M3    </v>
          </cell>
          <cell r="D1347">
            <v>291.77</v>
          </cell>
        </row>
        <row r="1348">
          <cell r="A1348">
            <v>34496</v>
          </cell>
          <cell r="B1348" t="str">
            <v>CONCRETO USINADO BOMBEAVEL, CLASSE DE RESISTENCIA C40, COM BRITA 0 E 1, SLUMP = 100 +/- 20 MM, EXCLUI SERVICO DE BOMBEAMENTO (NBR 8953)</v>
          </cell>
          <cell r="C1348" t="str">
            <v xml:space="preserve">M3    </v>
          </cell>
          <cell r="D1348">
            <v>265.62</v>
          </cell>
        </row>
        <row r="1349">
          <cell r="A1349">
            <v>34479</v>
          </cell>
          <cell r="B1349" t="str">
            <v>CONCRETO USINADO BOMBEAVEL, CLASSE DE RESISTENCIA C40, COM BRITA 0 E 1, SLUMP = 100 +/- 20 MM, INCLUI SERVICO DE BOMBEAMENTO (NBR 8953)</v>
          </cell>
          <cell r="C1349" t="str">
            <v xml:space="preserve">M3    </v>
          </cell>
          <cell r="D1349">
            <v>302.77999999999997</v>
          </cell>
        </row>
        <row r="1350">
          <cell r="A1350">
            <v>34481</v>
          </cell>
          <cell r="B1350" t="str">
            <v>CONCRETO USINADO BOMBEAVEL, CLASSE DE RESISTENCIA C45, COM BRITA 0 E 1, SLUMP = 100 +/- 20 MM, INCLUI SERVICO DE BOMBEAMENTO (NBR 8953)</v>
          </cell>
          <cell r="C1350" t="str">
            <v xml:space="preserve">M3    </v>
          </cell>
          <cell r="D1350">
            <v>340.4</v>
          </cell>
        </row>
        <row r="1351">
          <cell r="A1351">
            <v>34483</v>
          </cell>
          <cell r="B1351" t="str">
            <v>CONCRETO USINADO BOMBEAVEL, CLASSE DE RESISTENCIA C50, COM BRITA 0 E 1, SLUMP = 100 +/- 20 MM, INCLUI SERVICO DE BOMBEAMENTO (NBR 8953)</v>
          </cell>
          <cell r="C1351" t="str">
            <v xml:space="preserve">M3    </v>
          </cell>
          <cell r="D1351">
            <v>403.71</v>
          </cell>
        </row>
        <row r="1352">
          <cell r="A1352">
            <v>34485</v>
          </cell>
          <cell r="B1352" t="str">
            <v>CONCRETO USINADO BOMBEAVEL, CLASSE DE RESISTENCIA C60, COM BRITA 0 E 1, SLUMP = 100 +/- 20 MM, INCLUI SERVICO DE BOMBEAMENTO (NBR 8953)</v>
          </cell>
          <cell r="C1352" t="str">
            <v xml:space="preserve">M3    </v>
          </cell>
          <cell r="D1352">
            <v>518.41</v>
          </cell>
        </row>
        <row r="1353">
          <cell r="A1353">
            <v>34497</v>
          </cell>
          <cell r="B1353" t="str">
            <v>CONCRETO USINADO BOMBEAVEL, CLASSE DE RESISTENCIA C80, COM BRITA 0 E 1, SLUMP = 100 +/- 20 MM, EXCLUI SERVICO DE BOMBEAMENTO (NBR 8953)</v>
          </cell>
          <cell r="C1353" t="str">
            <v xml:space="preserve">M3    </v>
          </cell>
          <cell r="D1353">
            <v>715.68</v>
          </cell>
        </row>
        <row r="1354">
          <cell r="A1354">
            <v>14041</v>
          </cell>
          <cell r="B1354" t="str">
            <v>CONCRETO USINADO CONVENCIONAL (NAO BOMBEAVEL) CLASSE DE RESISTENCIA C10, COM BRITA 1 E 2, SLUMP = 80 MM +/- 10 MM (NBR 8953)</v>
          </cell>
          <cell r="C1354" t="str">
            <v xml:space="preserve">M3    </v>
          </cell>
          <cell r="D1354">
            <v>224.3</v>
          </cell>
        </row>
        <row r="1355">
          <cell r="A1355">
            <v>1523</v>
          </cell>
          <cell r="B1355" t="str">
            <v>CONCRETO USINADO CONVENCIONAL (NAO BOMBEAVEL) CLASSE DE RESISTENCIA C15, COM BRITA 1 E 2, SLUMP = 80 MM +/- 10 MM (NBR 8953)</v>
          </cell>
          <cell r="C1355" t="str">
            <v xml:space="preserve">M3    </v>
          </cell>
          <cell r="D1355">
            <v>226.44</v>
          </cell>
        </row>
        <row r="1356">
          <cell r="A1356">
            <v>14052</v>
          </cell>
          <cell r="B1356" t="str">
            <v>CONDULETE DE ALUMINIO TIPO B, PARA ELETRODUTO ROSCAVEL DE 1/2", COM TAMPA CEGA</v>
          </cell>
          <cell r="C1356" t="str">
            <v xml:space="preserve">UN    </v>
          </cell>
          <cell r="D1356">
            <v>7.94</v>
          </cell>
        </row>
        <row r="1357">
          <cell r="A1357">
            <v>14054</v>
          </cell>
          <cell r="B1357" t="str">
            <v>CONDULETE DE ALUMINIO TIPO B, PARA ELETRODUTO ROSCAVEL DE 1", COM TAMPA CEGA</v>
          </cell>
          <cell r="C1357" t="str">
            <v xml:space="preserve">UN    </v>
          </cell>
          <cell r="D1357">
            <v>10.33</v>
          </cell>
        </row>
        <row r="1358">
          <cell r="A1358">
            <v>14053</v>
          </cell>
          <cell r="B1358" t="str">
            <v>CONDULETE DE ALUMINIO TIPO B, PARA ELETRODUTO ROSCAVEL DE 3/4", COM TAMPA CEGA</v>
          </cell>
          <cell r="C1358" t="str">
            <v xml:space="preserve">UN    </v>
          </cell>
          <cell r="D1358">
            <v>8.06</v>
          </cell>
        </row>
        <row r="1359">
          <cell r="A1359">
            <v>2558</v>
          </cell>
          <cell r="B1359" t="str">
            <v>CONDULETE DE ALUMINIO TIPO C, PARA ELETRODUTO ROSCAVEL DE 1/2", COM TAMPA CEGA</v>
          </cell>
          <cell r="C1359" t="str">
            <v xml:space="preserve">UN    </v>
          </cell>
          <cell r="D1359">
            <v>6.07</v>
          </cell>
        </row>
        <row r="1360">
          <cell r="A1360">
            <v>2560</v>
          </cell>
          <cell r="B1360" t="str">
            <v>CONDULETE DE ALUMINIO TIPO C, PARA ELETRODUTO ROSCAVEL DE 1", COM TAMPA CEGA</v>
          </cell>
          <cell r="C1360" t="str">
            <v xml:space="preserve">UN    </v>
          </cell>
          <cell r="D1360">
            <v>10.69</v>
          </cell>
        </row>
        <row r="1361">
          <cell r="A1361">
            <v>2559</v>
          </cell>
          <cell r="B1361" t="str">
            <v>CONDULETE DE ALUMINIO TIPO C, PARA ELETRODUTO ROSCAVEL DE 3/4", COM TAMPA CEGA</v>
          </cell>
          <cell r="C1361" t="str">
            <v xml:space="preserve">UN    </v>
          </cell>
          <cell r="D1361">
            <v>8.5500000000000007</v>
          </cell>
        </row>
        <row r="1362">
          <cell r="A1362">
            <v>2592</v>
          </cell>
          <cell r="B1362" t="str">
            <v>CONDULETE DE ALUMINIO TIPO C, PARA ELETRODUTO ROSCAVEL DE 4", COM TAMPA CEGA</v>
          </cell>
          <cell r="C1362" t="str">
            <v xml:space="preserve">UN    </v>
          </cell>
          <cell r="D1362">
            <v>141.74</v>
          </cell>
        </row>
        <row r="1363">
          <cell r="A1363">
            <v>2566</v>
          </cell>
          <cell r="B1363" t="str">
            <v>CONDULETE DE ALUMINIO TIPO E, PARA ELETRODUTO ROSCAVEL DE 1  1/4", COM TAMPA CEGA</v>
          </cell>
          <cell r="C1363" t="str">
            <v xml:space="preserve">UN    </v>
          </cell>
          <cell r="D1363">
            <v>14.26</v>
          </cell>
        </row>
        <row r="1364">
          <cell r="A1364">
            <v>2589</v>
          </cell>
          <cell r="B1364" t="str">
            <v>CONDULETE DE ALUMINIO TIPO E, PARA ELETRODUTO ROSCAVEL DE 1 1/2", COM TAMPA CEGA</v>
          </cell>
          <cell r="C1364" t="str">
            <v xml:space="preserve">UN    </v>
          </cell>
          <cell r="D1364">
            <v>18.96</v>
          </cell>
        </row>
        <row r="1365">
          <cell r="A1365">
            <v>2591</v>
          </cell>
          <cell r="B1365" t="str">
            <v>CONDULETE DE ALUMINIO TIPO E, PARA ELETRODUTO ROSCAVEL DE 1/2", COM TAMPA CEGA</v>
          </cell>
          <cell r="C1365" t="str">
            <v xml:space="preserve">UN    </v>
          </cell>
          <cell r="D1365">
            <v>6.91</v>
          </cell>
        </row>
        <row r="1366">
          <cell r="A1366">
            <v>2590</v>
          </cell>
          <cell r="B1366" t="str">
            <v>CONDULETE DE ALUMINIO TIPO E, PARA ELETRODUTO ROSCAVEL DE 1", COM TAMPA CEGA</v>
          </cell>
          <cell r="C1366" t="str">
            <v xml:space="preserve">UN    </v>
          </cell>
          <cell r="D1366">
            <v>11.63</v>
          </cell>
        </row>
        <row r="1367">
          <cell r="A1367">
            <v>2567</v>
          </cell>
          <cell r="B1367" t="str">
            <v>CONDULETE DE ALUMINIO TIPO E, PARA ELETRODUTO ROSCAVEL DE 2", COM TAMPA CEGA</v>
          </cell>
          <cell r="C1367" t="str">
            <v xml:space="preserve">UN    </v>
          </cell>
          <cell r="D1367">
            <v>27.81</v>
          </cell>
        </row>
        <row r="1368">
          <cell r="A1368">
            <v>2565</v>
          </cell>
          <cell r="B1368" t="str">
            <v>CONDULETE DE ALUMINIO TIPO E, PARA ELETRODUTO ROSCAVEL DE 3/4", COM TAMPA CEGA</v>
          </cell>
          <cell r="C1368" t="str">
            <v xml:space="preserve">UN    </v>
          </cell>
          <cell r="D1368">
            <v>6.92</v>
          </cell>
        </row>
        <row r="1369">
          <cell r="A1369">
            <v>2568</v>
          </cell>
          <cell r="B1369" t="str">
            <v>CONDULETE DE ALUMINIO TIPO E, PARA ELETRODUTO ROSCAVEL DE 3", COM TAMPA CEGA</v>
          </cell>
          <cell r="C1369" t="str">
            <v xml:space="preserve">UN    </v>
          </cell>
          <cell r="D1369">
            <v>77.22</v>
          </cell>
        </row>
        <row r="1370">
          <cell r="A1370">
            <v>2594</v>
          </cell>
          <cell r="B1370" t="str">
            <v>CONDULETE DE ALUMINIO TIPO E, PARA ELETRODUTO ROSCAVEL DE 4", COM TAMPA CEGA</v>
          </cell>
          <cell r="C1370" t="str">
            <v xml:space="preserve">UN    </v>
          </cell>
          <cell r="D1370">
            <v>128.65</v>
          </cell>
        </row>
        <row r="1371">
          <cell r="A1371">
            <v>2587</v>
          </cell>
          <cell r="B1371" t="str">
            <v>CONDULETE DE ALUMINIO TIPO LR, PARA ELETRODUTO ROSCAVEL DE 1 1/2", COM TAMPA CEGA</v>
          </cell>
          <cell r="C1371" t="str">
            <v xml:space="preserve">UN    </v>
          </cell>
          <cell r="D1371">
            <v>21.92</v>
          </cell>
        </row>
        <row r="1372">
          <cell r="A1372">
            <v>2588</v>
          </cell>
          <cell r="B1372" t="str">
            <v>CONDULETE DE ALUMINIO TIPO LR, PARA ELETRODUTO ROSCAVEL DE 1 1/4", COM TAMPA CEGA</v>
          </cell>
          <cell r="C1372" t="str">
            <v xml:space="preserve">UN    </v>
          </cell>
          <cell r="D1372">
            <v>17.41</v>
          </cell>
        </row>
        <row r="1373">
          <cell r="A1373">
            <v>2569</v>
          </cell>
          <cell r="B1373" t="str">
            <v>CONDULETE DE ALUMINIO TIPO LR, PARA ELETRODUTO ROSCAVEL DE 1/2", COM TAMPA CEGA</v>
          </cell>
          <cell r="C1373" t="str">
            <v xml:space="preserve">UN    </v>
          </cell>
          <cell r="D1373">
            <v>6.71</v>
          </cell>
        </row>
        <row r="1374">
          <cell r="A1374">
            <v>2570</v>
          </cell>
          <cell r="B1374" t="str">
            <v>CONDULETE DE ALUMINIO TIPO LR, PARA ELETRODUTO ROSCAVEL DE 1", COM TAMPA CEGA</v>
          </cell>
          <cell r="C1374" t="str">
            <v xml:space="preserve">UN    </v>
          </cell>
          <cell r="D1374">
            <v>11.25</v>
          </cell>
        </row>
        <row r="1375">
          <cell r="A1375">
            <v>2571</v>
          </cell>
          <cell r="B1375" t="str">
            <v>CONDULETE DE ALUMINIO TIPO LR, PARA ELETRODUTO ROSCAVEL DE 2", COM TAMPA CEGA</v>
          </cell>
          <cell r="C1375" t="str">
            <v xml:space="preserve">UN    </v>
          </cell>
          <cell r="D1375">
            <v>33.39</v>
          </cell>
        </row>
        <row r="1376">
          <cell r="A1376">
            <v>2593</v>
          </cell>
          <cell r="B1376" t="str">
            <v>CONDULETE DE ALUMINIO TIPO LR, PARA ELETRODUTO ROSCAVEL DE 3/4", COM TAMPA CEGA</v>
          </cell>
          <cell r="C1376" t="str">
            <v xml:space="preserve">UN    </v>
          </cell>
          <cell r="D1376">
            <v>7.15</v>
          </cell>
        </row>
        <row r="1377">
          <cell r="A1377">
            <v>2572</v>
          </cell>
          <cell r="B1377" t="str">
            <v>CONDULETE DE ALUMINIO TIPO LR, PARA ELETRODUTO ROSCAVEL DE 3", COM TAMPA CEGA</v>
          </cell>
          <cell r="C1377" t="str">
            <v xml:space="preserve">UN    </v>
          </cell>
          <cell r="D1377">
            <v>98.75</v>
          </cell>
        </row>
        <row r="1378">
          <cell r="A1378">
            <v>2595</v>
          </cell>
          <cell r="B1378" t="str">
            <v>CONDULETE DE ALUMINIO TIPO LR, PARA ELETRODUTO ROSCAVEL DE 4", COM TAMPA CEGA</v>
          </cell>
          <cell r="C1378" t="str">
            <v xml:space="preserve">UN    </v>
          </cell>
          <cell r="D1378">
            <v>154.08000000000001</v>
          </cell>
        </row>
        <row r="1379">
          <cell r="A1379">
            <v>2576</v>
          </cell>
          <cell r="B1379" t="str">
            <v>CONDULETE DE ALUMINIO TIPO T, PARA ELETRODUTO ROSCAVEL DE 1 1/2", COM TAMPA CEGA</v>
          </cell>
          <cell r="C1379" t="str">
            <v xml:space="preserve">UN    </v>
          </cell>
          <cell r="D1379">
            <v>26.26</v>
          </cell>
        </row>
        <row r="1380">
          <cell r="A1380">
            <v>2575</v>
          </cell>
          <cell r="B1380" t="str">
            <v>CONDULETE DE ALUMINIO TIPO T, PARA ELETRODUTO ROSCAVEL DE 1 1/4", COM TAMPA CEGA</v>
          </cell>
          <cell r="C1380" t="str">
            <v xml:space="preserve">UN    </v>
          </cell>
          <cell r="D1380">
            <v>19.739999999999998</v>
          </cell>
        </row>
        <row r="1381">
          <cell r="A1381">
            <v>2573</v>
          </cell>
          <cell r="B1381" t="str">
            <v>CONDULETE DE ALUMINIO TIPO T, PARA ELETRODUTO ROSCAVEL DE 1/2", COM TAMPA CEGA</v>
          </cell>
          <cell r="C1381" t="str">
            <v xml:space="preserve">UN    </v>
          </cell>
          <cell r="D1381">
            <v>8.1999999999999993</v>
          </cell>
        </row>
        <row r="1382">
          <cell r="A1382">
            <v>2586</v>
          </cell>
          <cell r="B1382" t="str">
            <v>CONDULETE DE ALUMINIO TIPO T, PARA ELETRODUTO ROSCAVEL DE 1", COM TAMPA CEGA</v>
          </cell>
          <cell r="C1382" t="str">
            <v xml:space="preserve">UN    </v>
          </cell>
          <cell r="D1382">
            <v>13.29</v>
          </cell>
        </row>
        <row r="1383">
          <cell r="A1383">
            <v>2577</v>
          </cell>
          <cell r="B1383" t="str">
            <v>CONDULETE DE ALUMINIO TIPO T, PARA ELETRODUTO ROSCAVEL DE 2", COM TAMPA CEGA</v>
          </cell>
          <cell r="C1383" t="str">
            <v xml:space="preserve">UN    </v>
          </cell>
          <cell r="D1383">
            <v>35.590000000000003</v>
          </cell>
        </row>
        <row r="1384">
          <cell r="A1384">
            <v>2574</v>
          </cell>
          <cell r="B1384" t="str">
            <v>CONDULETE DE ALUMINIO TIPO T, PARA ELETRODUTO ROSCAVEL DE 3/4", COM TAMPA CEGA</v>
          </cell>
          <cell r="C1384" t="str">
            <v xml:space="preserve">UN    </v>
          </cell>
          <cell r="D1384">
            <v>8.25</v>
          </cell>
        </row>
        <row r="1385">
          <cell r="A1385">
            <v>2578</v>
          </cell>
          <cell r="B1385" t="str">
            <v>CONDULETE DE ALUMINIO TIPO T, PARA ELETRODUTO ROSCAVEL DE 3", COM TAMPA CEGA</v>
          </cell>
          <cell r="C1385" t="str">
            <v xml:space="preserve">UN    </v>
          </cell>
          <cell r="D1385">
            <v>111.11</v>
          </cell>
        </row>
        <row r="1386">
          <cell r="A1386">
            <v>2585</v>
          </cell>
          <cell r="B1386" t="str">
            <v>CONDULETE DE ALUMINIO TIPO T, PARA ELETRODUTO ROSCAVEL DE 4", COM TAMPA CEGA</v>
          </cell>
          <cell r="C1386" t="str">
            <v xml:space="preserve">UN    </v>
          </cell>
          <cell r="D1386">
            <v>152.47999999999999</v>
          </cell>
        </row>
        <row r="1387">
          <cell r="A1387">
            <v>12008</v>
          </cell>
          <cell r="B1387" t="str">
            <v>CONDULETE DE ALUMINIO TIPO TB, PARA ELETRODUTO ROSCAVEL DE 3", COM TAMPA CEGA</v>
          </cell>
          <cell r="C1387" t="str">
            <v xml:space="preserve">UN    </v>
          </cell>
          <cell r="D1387">
            <v>81.81</v>
          </cell>
        </row>
        <row r="1388">
          <cell r="A1388">
            <v>2582</v>
          </cell>
          <cell r="B1388" t="str">
            <v>CONDULETE DE ALUMINIO TIPO X, PARA ELETRODUTO ROSCAVEL DE 1 1/2", COM TAMPA CEGA</v>
          </cell>
          <cell r="C1388" t="str">
            <v xml:space="preserve">UN    </v>
          </cell>
          <cell r="D1388">
            <v>24.36</v>
          </cell>
        </row>
        <row r="1389">
          <cell r="A1389">
            <v>2597</v>
          </cell>
          <cell r="B1389" t="str">
            <v>CONDULETE DE ALUMINIO TIPO X, PARA ELETRODUTO ROSCAVEL DE 1 1/4", COM TAMPA CEGA</v>
          </cell>
          <cell r="C1389" t="str">
            <v xml:space="preserve">UN    </v>
          </cell>
          <cell r="D1389">
            <v>20.88</v>
          </cell>
        </row>
        <row r="1390">
          <cell r="A1390">
            <v>2579</v>
          </cell>
          <cell r="B1390" t="str">
            <v>CONDULETE DE ALUMINIO TIPO X, PARA ELETRODUTO ROSCAVEL DE 1/2", COM TAMPA CEGA</v>
          </cell>
          <cell r="C1390" t="str">
            <v xml:space="preserve">UN    </v>
          </cell>
          <cell r="D1390">
            <v>9.94</v>
          </cell>
        </row>
        <row r="1391">
          <cell r="A1391">
            <v>2581</v>
          </cell>
          <cell r="B1391" t="str">
            <v>CONDULETE DE ALUMINIO TIPO X, PARA ELETRODUTO ROSCAVEL DE 1", COM TAMPA CEGA</v>
          </cell>
          <cell r="C1391" t="str">
            <v xml:space="preserve">UN    </v>
          </cell>
          <cell r="D1391">
            <v>12.72</v>
          </cell>
        </row>
        <row r="1392">
          <cell r="A1392">
            <v>2596</v>
          </cell>
          <cell r="B1392" t="str">
            <v>CONDULETE DE ALUMINIO TIPO X, PARA ELETRODUTO ROSCAVEL DE 2", COM TAMPA CEGA</v>
          </cell>
          <cell r="C1392" t="str">
            <v xml:space="preserve">UN    </v>
          </cell>
          <cell r="D1392">
            <v>37.619999999999997</v>
          </cell>
        </row>
        <row r="1393">
          <cell r="A1393">
            <v>2580</v>
          </cell>
          <cell r="B1393" t="str">
            <v>CONDULETE DE ALUMINIO TIPO X, PARA ELETRODUTO ROSCAVEL DE 3/4", COM TAMPA CEGA</v>
          </cell>
          <cell r="C1393" t="str">
            <v xml:space="preserve">UN    </v>
          </cell>
          <cell r="D1393">
            <v>10.89</v>
          </cell>
        </row>
        <row r="1394">
          <cell r="A1394">
            <v>2583</v>
          </cell>
          <cell r="B1394" t="str">
            <v>CONDULETE DE ALUMINIO TIPO X, PARA ELETRODUTO ROSCAVEL DE 3", COM TAMPA CEGA</v>
          </cell>
          <cell r="C1394" t="str">
            <v xml:space="preserve">UN    </v>
          </cell>
          <cell r="D1394">
            <v>91.5</v>
          </cell>
        </row>
        <row r="1395">
          <cell r="A1395">
            <v>2584</v>
          </cell>
          <cell r="B1395" t="str">
            <v>CONDULETE DE ALUMINIO TIPO X, PARA ELETRODUTO ROSCAVEL DE 4", COM TAMPA CEGA</v>
          </cell>
          <cell r="C1395" t="str">
            <v xml:space="preserve">UN    </v>
          </cell>
          <cell r="D1395">
            <v>152.32</v>
          </cell>
        </row>
        <row r="1396">
          <cell r="A1396">
            <v>12010</v>
          </cell>
          <cell r="B1396" t="str">
            <v>CONDULETE EM PVC, TIPO "B", SEM TAMPA, DE 1/2" OU 3/4"</v>
          </cell>
          <cell r="C1396" t="str">
            <v xml:space="preserve">UN    </v>
          </cell>
          <cell r="D1396">
            <v>8.6300000000000008</v>
          </cell>
        </row>
        <row r="1397">
          <cell r="A1397">
            <v>39329</v>
          </cell>
          <cell r="B1397" t="str">
            <v>CONDULETE EM PVC, TIPO "B", SEM TAMPA, DE 1"</v>
          </cell>
          <cell r="C1397" t="str">
            <v xml:space="preserve">UN    </v>
          </cell>
          <cell r="D1397">
            <v>9.0299999999999994</v>
          </cell>
        </row>
        <row r="1398">
          <cell r="A1398">
            <v>39330</v>
          </cell>
          <cell r="B1398" t="str">
            <v>CONDULETE EM PVC, TIPO "C", SEM TAMPA, DE 1/2"</v>
          </cell>
          <cell r="C1398" t="str">
            <v xml:space="preserve">UN    </v>
          </cell>
          <cell r="D1398">
            <v>9.5</v>
          </cell>
        </row>
        <row r="1399">
          <cell r="A1399">
            <v>39332</v>
          </cell>
          <cell r="B1399" t="str">
            <v>CONDULETE EM PVC, TIPO "C", SEM TAMPA, DE 1"</v>
          </cell>
          <cell r="C1399" t="str">
            <v xml:space="preserve">UN    </v>
          </cell>
          <cell r="D1399">
            <v>10.61</v>
          </cell>
        </row>
        <row r="1400">
          <cell r="A1400">
            <v>39331</v>
          </cell>
          <cell r="B1400" t="str">
            <v>CONDULETE EM PVC, TIPO "C", SEM TAMPA, DE 3/4"</v>
          </cell>
          <cell r="C1400" t="str">
            <v xml:space="preserve">UN    </v>
          </cell>
          <cell r="D1400">
            <v>8.4499999999999993</v>
          </cell>
        </row>
        <row r="1401">
          <cell r="A1401">
            <v>39333</v>
          </cell>
          <cell r="B1401" t="str">
            <v>CONDULETE EM PVC, TIPO "E", SEM TAMPA, DE 1/2"</v>
          </cell>
          <cell r="C1401" t="str">
            <v xml:space="preserve">UN    </v>
          </cell>
          <cell r="D1401">
            <v>8.24</v>
          </cell>
        </row>
        <row r="1402">
          <cell r="A1402">
            <v>39335</v>
          </cell>
          <cell r="B1402" t="str">
            <v>CONDULETE EM PVC, TIPO "E", SEM TAMPA, DE 1"</v>
          </cell>
          <cell r="C1402" t="str">
            <v xml:space="preserve">UN    </v>
          </cell>
          <cell r="D1402">
            <v>9.5299999999999994</v>
          </cell>
        </row>
        <row r="1403">
          <cell r="A1403">
            <v>39334</v>
          </cell>
          <cell r="B1403" t="str">
            <v>CONDULETE EM PVC, TIPO "E", SEM TAMPA, DE 3/4"</v>
          </cell>
          <cell r="C1403" t="str">
            <v xml:space="preserve">UN    </v>
          </cell>
          <cell r="D1403">
            <v>7.58</v>
          </cell>
        </row>
        <row r="1404">
          <cell r="A1404">
            <v>12016</v>
          </cell>
          <cell r="B1404" t="str">
            <v>CONDULETE EM PVC, TIPO "LB", SEM TAMPA, DE 1/2" OU 3/4"</v>
          </cell>
          <cell r="C1404" t="str">
            <v xml:space="preserve">UN    </v>
          </cell>
          <cell r="D1404">
            <v>9.51</v>
          </cell>
        </row>
        <row r="1405">
          <cell r="A1405">
            <v>12015</v>
          </cell>
          <cell r="B1405" t="str">
            <v>CONDULETE EM PVC, TIPO "LB", SEM TAMPA, DE 1"</v>
          </cell>
          <cell r="C1405" t="str">
            <v xml:space="preserve">UN    </v>
          </cell>
          <cell r="D1405">
            <v>11.07</v>
          </cell>
        </row>
        <row r="1406">
          <cell r="A1406">
            <v>12020</v>
          </cell>
          <cell r="B1406" t="str">
            <v>CONDULETE EM PVC, TIPO "LL", SEM TAMPA, DE 1/2" OU 3/4"</v>
          </cell>
          <cell r="C1406" t="str">
            <v xml:space="preserve">UN    </v>
          </cell>
          <cell r="D1406">
            <v>9.51</v>
          </cell>
        </row>
        <row r="1407">
          <cell r="A1407">
            <v>12019</v>
          </cell>
          <cell r="B1407" t="str">
            <v>CONDULETE EM PVC, TIPO "LL", SEM TAMPA, DE 1"</v>
          </cell>
          <cell r="C1407" t="str">
            <v xml:space="preserve">UN    </v>
          </cell>
          <cell r="D1407">
            <v>11.07</v>
          </cell>
        </row>
        <row r="1408">
          <cell r="A1408">
            <v>39336</v>
          </cell>
          <cell r="B1408" t="str">
            <v>CONDULETE EM PVC, TIPO "LR", SEM TAMPA, DE 1/2"</v>
          </cell>
          <cell r="C1408" t="str">
            <v xml:space="preserve">UN    </v>
          </cell>
          <cell r="D1408">
            <v>9.5</v>
          </cell>
        </row>
        <row r="1409">
          <cell r="A1409">
            <v>39338</v>
          </cell>
          <cell r="B1409" t="str">
            <v>CONDULETE EM PVC, TIPO "LR", SEM TAMPA, DE 1"</v>
          </cell>
          <cell r="C1409" t="str">
            <v xml:space="preserve">UN    </v>
          </cell>
          <cell r="D1409">
            <v>10.61</v>
          </cell>
        </row>
        <row r="1410">
          <cell r="A1410">
            <v>39337</v>
          </cell>
          <cell r="B1410" t="str">
            <v>CONDULETE EM PVC, TIPO "LR", SEM TAMPA, DE 3/4"</v>
          </cell>
          <cell r="C1410" t="str">
            <v xml:space="preserve">UN    </v>
          </cell>
          <cell r="D1410">
            <v>8.4499999999999993</v>
          </cell>
        </row>
        <row r="1411">
          <cell r="A1411">
            <v>39341</v>
          </cell>
          <cell r="B1411" t="str">
            <v>CONDULETE EM PVC, TIPO "T", SEM TAMPA, DE 1"</v>
          </cell>
          <cell r="C1411" t="str">
            <v xml:space="preserve">UN    </v>
          </cell>
          <cell r="D1411">
            <v>13.84</v>
          </cell>
        </row>
        <row r="1412">
          <cell r="A1412">
            <v>39340</v>
          </cell>
          <cell r="B1412" t="str">
            <v>CONDULETE EM PVC, TIPO "T", SEM TAMPA, DE 3/4"</v>
          </cell>
          <cell r="C1412" t="str">
            <v xml:space="preserve">UN    </v>
          </cell>
          <cell r="D1412">
            <v>10.16</v>
          </cell>
        </row>
        <row r="1413">
          <cell r="A1413">
            <v>12025</v>
          </cell>
          <cell r="B1413" t="str">
            <v>CONDULETE EM PVC, TIPO "TB", SEM TAMPA, DE 1/2" OU 3/4"</v>
          </cell>
          <cell r="C1413" t="str">
            <v xml:space="preserve">UN    </v>
          </cell>
          <cell r="D1413">
            <v>10.49</v>
          </cell>
        </row>
        <row r="1414">
          <cell r="A1414">
            <v>39342</v>
          </cell>
          <cell r="B1414" t="str">
            <v>CONDULETE EM PVC, TIPO "TB", SEM TAMPA, DE 1"</v>
          </cell>
          <cell r="C1414" t="str">
            <v xml:space="preserve">UN    </v>
          </cell>
          <cell r="D1414">
            <v>13.84</v>
          </cell>
        </row>
        <row r="1415">
          <cell r="A1415">
            <v>39343</v>
          </cell>
          <cell r="B1415" t="str">
            <v>CONDULETE EM PVC, TIPO "X", SEM TAMPA, DE 1/2"</v>
          </cell>
          <cell r="C1415" t="str">
            <v xml:space="preserve">UN    </v>
          </cell>
          <cell r="D1415">
            <v>11.68</v>
          </cell>
        </row>
        <row r="1416">
          <cell r="A1416">
            <v>39345</v>
          </cell>
          <cell r="B1416" t="str">
            <v>CONDULETE EM PVC, TIPO "X", SEM TAMPA, DE 1"</v>
          </cell>
          <cell r="C1416" t="str">
            <v xml:space="preserve">UN    </v>
          </cell>
          <cell r="D1416">
            <v>15.81</v>
          </cell>
        </row>
        <row r="1417">
          <cell r="A1417">
            <v>39344</v>
          </cell>
          <cell r="B1417" t="str">
            <v>CONDULETE EM PVC, TIPO "X", SEM TAMPA, DE 3/4"</v>
          </cell>
          <cell r="C1417" t="str">
            <v xml:space="preserve">UN    </v>
          </cell>
          <cell r="D1417">
            <v>11.3</v>
          </cell>
        </row>
        <row r="1418">
          <cell r="A1418">
            <v>12623</v>
          </cell>
          <cell r="B1418" t="str">
            <v>CONDUTOR PLUVIAL, PVC, CIRCULAR, DIAMETRO ENTRE 80 E 100 MM, PARA DRENAGEM PREDIAL</v>
          </cell>
          <cell r="C1418" t="str">
            <v xml:space="preserve">M     </v>
          </cell>
          <cell r="D1418">
            <v>11.65</v>
          </cell>
        </row>
        <row r="1419">
          <cell r="A1419">
            <v>34498</v>
          </cell>
          <cell r="B1419" t="str">
            <v>CONE DE SINALIZACAO EM PVC FLEXIVEL, H = 70 / 76 CM (NBR 15071)</v>
          </cell>
          <cell r="C1419" t="str">
            <v xml:space="preserve">UN    </v>
          </cell>
          <cell r="D1419">
            <v>80.13</v>
          </cell>
        </row>
        <row r="1420">
          <cell r="A1420">
            <v>13244</v>
          </cell>
          <cell r="B1420" t="str">
            <v>CONE DE SINALIZACAO EM PVC RIGIDO COM FAIXA REFLETIVA, H = 70 / 76 CM</v>
          </cell>
          <cell r="C1420" t="str">
            <v xml:space="preserve">UN    </v>
          </cell>
          <cell r="D1420">
            <v>33.729999999999997</v>
          </cell>
        </row>
        <row r="1421">
          <cell r="A1421">
            <v>38998</v>
          </cell>
          <cell r="B1421" t="str">
            <v>CONECTOR / ADAPTADOR FEMEA, COM INSERTO METALICO, PPR, DN 25 MM X 1/2", PARA AGUA QUENTE E FRIA PREDIAL</v>
          </cell>
          <cell r="C1421" t="str">
            <v xml:space="preserve">UN    </v>
          </cell>
          <cell r="D1421">
            <v>7.03</v>
          </cell>
        </row>
        <row r="1422">
          <cell r="A1422">
            <v>38999</v>
          </cell>
          <cell r="B1422" t="str">
            <v>CONECTOR / ADAPTADOR FEMEA, COM INSERTO METALICO, PPR, DN 32 MM X 3/4", PARA AGUA QUENTE E FRIA PREDIAL</v>
          </cell>
          <cell r="C1422" t="str">
            <v xml:space="preserve">UN    </v>
          </cell>
          <cell r="D1422">
            <v>11.64</v>
          </cell>
        </row>
        <row r="1423">
          <cell r="A1423">
            <v>38996</v>
          </cell>
          <cell r="B1423" t="str">
            <v>CONECTOR / ADAPTADOR MACHO, COM INSERTO METALICO, PPR, DN 25 MM X 1/2", PARA AGUA QUENTE E FRIA PREDIAL</v>
          </cell>
          <cell r="C1423" t="str">
            <v xml:space="preserve">UN    </v>
          </cell>
          <cell r="D1423">
            <v>10.16</v>
          </cell>
        </row>
        <row r="1424">
          <cell r="A1424">
            <v>38997</v>
          </cell>
          <cell r="B1424" t="str">
            <v>CONECTOR / ADAPTADOR MACHO, COM INSERTO METALICO, PPR, DN 32 MM X 3/4", PARA AGUA QUENTE E FRIA PREDIAL</v>
          </cell>
          <cell r="C1424" t="str">
            <v xml:space="preserve">UN    </v>
          </cell>
          <cell r="D1424">
            <v>16.440000000000001</v>
          </cell>
        </row>
        <row r="1425">
          <cell r="A1425">
            <v>39862</v>
          </cell>
          <cell r="B1425" t="str">
            <v>CONECTOR BRONZE/LATAO (REF 603) SEM ANEL DE SOLDA, BOLSA X ROSCA F, 15 MM X 1/2"</v>
          </cell>
          <cell r="C1425" t="str">
            <v xml:space="preserve">UN    </v>
          </cell>
          <cell r="D1425">
            <v>6.69</v>
          </cell>
        </row>
        <row r="1426">
          <cell r="A1426">
            <v>39863</v>
          </cell>
          <cell r="B1426" t="str">
            <v>CONECTOR BRONZE/LATAO (REF 603) SEM ANEL DE SOLDA, BOLSA X ROSCA F, 22 MM X 1/2"</v>
          </cell>
          <cell r="C1426" t="str">
            <v xml:space="preserve">UN    </v>
          </cell>
          <cell r="D1426">
            <v>6.79</v>
          </cell>
        </row>
        <row r="1427">
          <cell r="A1427">
            <v>39864</v>
          </cell>
          <cell r="B1427" t="str">
            <v>CONECTOR BRONZE/LATAO (REF 603) SEM ANEL DE SOLDA, BOLSA X ROSCA F, 22 MM X 3/4"</v>
          </cell>
          <cell r="C1427" t="str">
            <v xml:space="preserve">UN    </v>
          </cell>
          <cell r="D1427">
            <v>8.42</v>
          </cell>
        </row>
        <row r="1428">
          <cell r="A1428">
            <v>39865</v>
          </cell>
          <cell r="B1428" t="str">
            <v>CONECTOR BRONZE/LATAO (REF 603) SEM ANEL DE SOLDA, BOLSA X ROSCA F, 28 MM X 1/2"</v>
          </cell>
          <cell r="C1428" t="str">
            <v xml:space="preserve">UN    </v>
          </cell>
          <cell r="D1428">
            <v>11.87</v>
          </cell>
        </row>
        <row r="1429">
          <cell r="A1429">
            <v>2517</v>
          </cell>
          <cell r="B1429" t="str">
            <v>CONECTOR CURVO 90 GRAUS DE ALUMINIO, BITOLA 1 1/2", PARA ADAPTAR ENTRADA DE ELETRODUTO METALICO FLEXIVEL EM QUADROS</v>
          </cell>
          <cell r="C1429" t="str">
            <v xml:space="preserve">UN    </v>
          </cell>
          <cell r="D1429">
            <v>15.17</v>
          </cell>
        </row>
        <row r="1430">
          <cell r="A1430">
            <v>2522</v>
          </cell>
          <cell r="B1430" t="str">
            <v>CONECTOR CURVO 90 GRAUS DE ALUMINIO, BITOLA 1 1/4", PARA ADAPTAR ENTRADA DE ELETRODUTO METALICO FLEXIVEL EM QUADROS</v>
          </cell>
          <cell r="C1430" t="str">
            <v xml:space="preserve">UN    </v>
          </cell>
          <cell r="D1430">
            <v>9.81</v>
          </cell>
        </row>
        <row r="1431">
          <cell r="A1431">
            <v>2548</v>
          </cell>
          <cell r="B1431" t="str">
            <v>CONECTOR CURVO 90 GRAUS DE ALUMINIO, BITOLA 1/2", PARA ADAPTAR ENTRADA DE ELETRODUTO METALICO FLEXIVEL EM QUADROS</v>
          </cell>
          <cell r="C1431" t="str">
            <v xml:space="preserve">UN    </v>
          </cell>
          <cell r="D1431">
            <v>6.03</v>
          </cell>
        </row>
        <row r="1432">
          <cell r="A1432">
            <v>2516</v>
          </cell>
          <cell r="B1432" t="str">
            <v>CONECTOR CURVO 90 GRAUS DE ALUMINIO, BITOLA 1", PARA ADAPTAR ENTRADA DE ELETRODUTO METALICO FLEXIVEL EM QUADROS</v>
          </cell>
          <cell r="C1432" t="str">
            <v xml:space="preserve">UN    </v>
          </cell>
          <cell r="D1432">
            <v>7.87</v>
          </cell>
        </row>
        <row r="1433">
          <cell r="A1433">
            <v>2518</v>
          </cell>
          <cell r="B1433" t="str">
            <v>CONECTOR CURVO 90 GRAUS DE ALUMINIO, BITOLA 2 1/2", PARA ADAPTAR ENTRADA DE ELETRODUTO METALICO FLEXIVEL EM QUADROS</v>
          </cell>
          <cell r="C1433" t="str">
            <v xml:space="preserve">UN    </v>
          </cell>
          <cell r="D1433">
            <v>72.239999999999995</v>
          </cell>
        </row>
        <row r="1434">
          <cell r="A1434">
            <v>2521</v>
          </cell>
          <cell r="B1434" t="str">
            <v>CONECTOR CURVO 90 GRAUS DE ALUMINIO, BITOLA 2", PARA ADAPTAR ENTRADA DE ELETRODUTO METALICO FLEXIVEL EM QUADROS</v>
          </cell>
          <cell r="C1434" t="str">
            <v xml:space="preserve">UN    </v>
          </cell>
          <cell r="D1434">
            <v>30.75</v>
          </cell>
        </row>
        <row r="1435">
          <cell r="A1435">
            <v>2515</v>
          </cell>
          <cell r="B1435" t="str">
            <v>CONECTOR CURVO 90 GRAUS DE ALUMINIO, BITOLA 3/4", PARA ADAPTAR ENTRADA DE ELETRODUTO METALICO FLEXIVEL EM QUADROS</v>
          </cell>
          <cell r="C1435" t="str">
            <v xml:space="preserve">UN    </v>
          </cell>
          <cell r="D1435">
            <v>6.55</v>
          </cell>
        </row>
        <row r="1436">
          <cell r="A1436">
            <v>2519</v>
          </cell>
          <cell r="B1436" t="str">
            <v>CONECTOR CURVO 90 GRAUS DE ALUMINIO, BITOLA 3", PARA ADAPTAR ENTRADA DE ELETRODUTO METALICO FLEXIVEL EM QUADROS</v>
          </cell>
          <cell r="C1436" t="str">
            <v xml:space="preserve">UN    </v>
          </cell>
          <cell r="D1436">
            <v>87.1</v>
          </cell>
        </row>
        <row r="1437">
          <cell r="A1437">
            <v>2520</v>
          </cell>
          <cell r="B1437" t="str">
            <v>CONECTOR CURVO 90 GRAUS DE ALUMINIO, BITOLA 4", PARA ADAPTAR ENTRADA DE ELETRODUTO METALICO FLEXIVEL EM QUADROS</v>
          </cell>
          <cell r="C1437" t="str">
            <v xml:space="preserve">UN    </v>
          </cell>
          <cell r="D1437">
            <v>160.32</v>
          </cell>
        </row>
        <row r="1438">
          <cell r="A1438">
            <v>1602</v>
          </cell>
          <cell r="B1438" t="str">
            <v>CONECTOR DE ALUMINIO TIPO PRENSA CABO, BITOLA 1 1/2", PARA CABOS DE DIAMETRO DE 37 A 40 MM</v>
          </cell>
          <cell r="C1438" t="str">
            <v xml:space="preserve">UN    </v>
          </cell>
          <cell r="D1438">
            <v>34.24</v>
          </cell>
        </row>
        <row r="1439">
          <cell r="A1439">
            <v>1601</v>
          </cell>
          <cell r="B1439" t="str">
            <v>CONECTOR DE ALUMINIO TIPO PRENSA CABO, BITOLA 1 1/4", PARA CABOS DE DIAMETRO DE 31 A 34 MM</v>
          </cell>
          <cell r="C1439" t="str">
            <v xml:space="preserve">UN    </v>
          </cell>
          <cell r="D1439">
            <v>30.52</v>
          </cell>
        </row>
        <row r="1440">
          <cell r="A1440">
            <v>1598</v>
          </cell>
          <cell r="B1440" t="str">
            <v>CONECTOR DE ALUMINIO TIPO PRENSA CABO, BITOLA 1/2", PARA CABOS DE DIAMETRO DE 12,5 A 15 MM</v>
          </cell>
          <cell r="C1440" t="str">
            <v xml:space="preserve">UN    </v>
          </cell>
          <cell r="D1440">
            <v>9.0299999999999994</v>
          </cell>
        </row>
        <row r="1441">
          <cell r="A1441">
            <v>1600</v>
          </cell>
          <cell r="B1441" t="str">
            <v>CONECTOR DE ALUMINIO TIPO PRENSA CABO, BITOLA 1", PARA CABOS DE DIAMETRO DE 22,5 A 25 MM</v>
          </cell>
          <cell r="C1441" t="str">
            <v xml:space="preserve">UN    </v>
          </cell>
          <cell r="D1441">
            <v>13.33</v>
          </cell>
        </row>
        <row r="1442">
          <cell r="A1442">
            <v>1603</v>
          </cell>
          <cell r="B1442" t="str">
            <v>CONECTOR DE ALUMINIO TIPO PRENSA CABO, BITOLA 2", PARA CABOS DE DIAMETRO DE 47,5 A 50 MM</v>
          </cell>
          <cell r="C1442" t="str">
            <v xml:space="preserve">UN    </v>
          </cell>
          <cell r="D1442">
            <v>51.7</v>
          </cell>
        </row>
        <row r="1443">
          <cell r="A1443">
            <v>1599</v>
          </cell>
          <cell r="B1443" t="str">
            <v>CONECTOR DE ALUMINIO TIPO PRENSA CABO, BITOLA 3/4", PARA CABOS DE DIAMETRO DE 17,5 A 20 MM</v>
          </cell>
          <cell r="C1443" t="str">
            <v xml:space="preserve">UN    </v>
          </cell>
          <cell r="D1443">
            <v>10.48</v>
          </cell>
        </row>
        <row r="1444">
          <cell r="A1444">
            <v>1597</v>
          </cell>
          <cell r="B1444" t="str">
            <v>CONECTOR DE ALUMINIO TIPO PRENSA CABO, BITOLA 3/8", PARA CABOS DE DIAMETRO DE 9 A 10 MM</v>
          </cell>
          <cell r="C1444" t="str">
            <v xml:space="preserve">UN    </v>
          </cell>
          <cell r="D1444">
            <v>8.49</v>
          </cell>
        </row>
        <row r="1445">
          <cell r="A1445">
            <v>39600</v>
          </cell>
          <cell r="B1445" t="str">
            <v>CONECTOR FEMEA RJ - 45, CATEGORIA 5 E</v>
          </cell>
          <cell r="C1445" t="str">
            <v xml:space="preserve">UN    </v>
          </cell>
          <cell r="D1445">
            <v>9.31</v>
          </cell>
        </row>
        <row r="1446">
          <cell r="A1446">
            <v>39601</v>
          </cell>
          <cell r="B1446" t="str">
            <v>CONECTOR FEMEA RJ - 45, CATEGORIA 6</v>
          </cell>
          <cell r="C1446" t="str">
            <v xml:space="preserve">UN    </v>
          </cell>
          <cell r="D1446">
            <v>16.2</v>
          </cell>
        </row>
        <row r="1447">
          <cell r="A1447">
            <v>39602</v>
          </cell>
          <cell r="B1447" t="str">
            <v>CONECTOR MACHO RJ - 45, CATEGORIA 5 E</v>
          </cell>
          <cell r="C1447" t="str">
            <v xml:space="preserve">UN    </v>
          </cell>
          <cell r="D1447">
            <v>1.06</v>
          </cell>
        </row>
        <row r="1448">
          <cell r="A1448">
            <v>39603</v>
          </cell>
          <cell r="B1448" t="str">
            <v>CONECTOR MACHO RJ - 45, CATEGORIA 6</v>
          </cell>
          <cell r="C1448" t="str">
            <v xml:space="preserve">UN    </v>
          </cell>
          <cell r="D1448">
            <v>1.82</v>
          </cell>
        </row>
        <row r="1449">
          <cell r="A1449">
            <v>11821</v>
          </cell>
          <cell r="B1449" t="str">
            <v>CONECTOR METALICO TIPO PARAFUSO FENDIDO (SPLIT BOLT), COM SEPARADOR DE CABOS BIMETALICOS, PARA CABOS ATE 25 MM2</v>
          </cell>
          <cell r="C1449" t="str">
            <v xml:space="preserve">UN    </v>
          </cell>
          <cell r="D1449">
            <v>6.97</v>
          </cell>
        </row>
        <row r="1450">
          <cell r="A1450">
            <v>1562</v>
          </cell>
          <cell r="B1450" t="str">
            <v>CONECTOR METALICO TIPO PARAFUSO FENDIDO (SPLIT BOLT), COM SEPARADOR DE CABOS BIMETALICOS, PARA CABOS ATE 50 MM2</v>
          </cell>
          <cell r="C1450" t="str">
            <v xml:space="preserve">UN    </v>
          </cell>
          <cell r="D1450">
            <v>11.42</v>
          </cell>
        </row>
        <row r="1451">
          <cell r="A1451">
            <v>1563</v>
          </cell>
          <cell r="B1451" t="str">
            <v>CONECTOR METALICO TIPO PARAFUSO FENDIDO (SPLIT BOLT), COM SEPARADOR DE CABOS BIMETALICOS, PARA CABOS ATE 70 MM2</v>
          </cell>
          <cell r="C1451" t="str">
            <v xml:space="preserve">UN    </v>
          </cell>
          <cell r="D1451">
            <v>15.33</v>
          </cell>
        </row>
        <row r="1452">
          <cell r="A1452">
            <v>11856</v>
          </cell>
          <cell r="B1452" t="str">
            <v>CONECTOR METALICO TIPO PARAFUSO FENDIDO (SPLIT BOLT), PARA CABOS ATE 10 MM2</v>
          </cell>
          <cell r="C1452" t="str">
            <v xml:space="preserve">UN    </v>
          </cell>
          <cell r="D1452">
            <v>4.57</v>
          </cell>
        </row>
        <row r="1453">
          <cell r="A1453">
            <v>11857</v>
          </cell>
          <cell r="B1453" t="str">
            <v>CONECTOR METALICO TIPO PARAFUSO FENDIDO (SPLIT BOLT), PARA CABOS ATE 120 MM2</v>
          </cell>
          <cell r="C1453" t="str">
            <v xml:space="preserve">UN    </v>
          </cell>
          <cell r="D1453">
            <v>24.05</v>
          </cell>
        </row>
        <row r="1454">
          <cell r="A1454">
            <v>11858</v>
          </cell>
          <cell r="B1454" t="str">
            <v>CONECTOR METALICO TIPO PARAFUSO FENDIDO (SPLIT BOLT), PARA CABOS ATE 150 MM2</v>
          </cell>
          <cell r="C1454" t="str">
            <v xml:space="preserve">UN    </v>
          </cell>
          <cell r="D1454">
            <v>29.85</v>
          </cell>
        </row>
        <row r="1455">
          <cell r="A1455">
            <v>1539</v>
          </cell>
          <cell r="B1455" t="str">
            <v>CONECTOR METALICO TIPO PARAFUSO FENDIDO (SPLIT BOLT), PARA CABOS ATE 16 MM2</v>
          </cell>
          <cell r="C1455" t="str">
            <v xml:space="preserve">UN    </v>
          </cell>
          <cell r="D1455">
            <v>5.37</v>
          </cell>
        </row>
        <row r="1456">
          <cell r="A1456">
            <v>11859</v>
          </cell>
          <cell r="B1456" t="str">
            <v>CONECTOR METALICO TIPO PARAFUSO FENDIDO (SPLIT BOLT), PARA CABOS ATE 185 MM2</v>
          </cell>
          <cell r="C1456" t="str">
            <v xml:space="preserve">UN    </v>
          </cell>
          <cell r="D1456">
            <v>40.61</v>
          </cell>
        </row>
        <row r="1457">
          <cell r="A1457">
            <v>1550</v>
          </cell>
          <cell r="B1457" t="str">
            <v>CONECTOR METALICO TIPO PARAFUSO FENDIDO (SPLIT BOLT), PARA CABOS ATE 25 MM2</v>
          </cell>
          <cell r="C1457" t="str">
            <v xml:space="preserve">UN    </v>
          </cell>
          <cell r="D1457">
            <v>5.66</v>
          </cell>
        </row>
        <row r="1458">
          <cell r="A1458">
            <v>11854</v>
          </cell>
          <cell r="B1458" t="str">
            <v>CONECTOR METALICO TIPO PARAFUSO FENDIDO (SPLIT BOLT), PARA CABOS ATE 35 MM2</v>
          </cell>
          <cell r="C1458" t="str">
            <v xml:space="preserve">UN    </v>
          </cell>
          <cell r="D1458">
            <v>7.08</v>
          </cell>
        </row>
        <row r="1459">
          <cell r="A1459">
            <v>11862</v>
          </cell>
          <cell r="B1459" t="str">
            <v>CONECTOR METALICO TIPO PARAFUSO FENDIDO (SPLIT BOLT), PARA CABOS ATE 50 MM2</v>
          </cell>
          <cell r="C1459" t="str">
            <v xml:space="preserve">UN    </v>
          </cell>
          <cell r="D1459">
            <v>9.93</v>
          </cell>
        </row>
        <row r="1460">
          <cell r="A1460">
            <v>11863</v>
          </cell>
          <cell r="B1460" t="str">
            <v>CONECTOR METALICO TIPO PARAFUSO FENDIDO (SPLIT BOLT), PARA CABOS ATE 6 MM2</v>
          </cell>
          <cell r="C1460" t="str">
            <v xml:space="preserve">UN    </v>
          </cell>
          <cell r="D1460">
            <v>4.01</v>
          </cell>
        </row>
        <row r="1461">
          <cell r="A1461">
            <v>11855</v>
          </cell>
          <cell r="B1461" t="str">
            <v>CONECTOR METALICO TIPO PARAFUSO FENDIDO (SPLIT BOLT), PARA CABOS ATE 70 MM2</v>
          </cell>
          <cell r="C1461" t="str">
            <v xml:space="preserve">UN    </v>
          </cell>
          <cell r="D1461">
            <v>14.82</v>
          </cell>
        </row>
        <row r="1462">
          <cell r="A1462">
            <v>11864</v>
          </cell>
          <cell r="B1462" t="str">
            <v>CONECTOR METALICO TIPO PARAFUSO FENDIDO (SPLIT BOLT), PARA CABOS ATE 95 MM2</v>
          </cell>
          <cell r="C1462" t="str">
            <v xml:space="preserve">UN    </v>
          </cell>
          <cell r="D1462">
            <v>22.41</v>
          </cell>
        </row>
        <row r="1463">
          <cell r="A1463">
            <v>2527</v>
          </cell>
          <cell r="B1463" t="str">
            <v>CONECTOR RETO DE ALUMINIO PARA ELETRODUTO DE 1 1/2", PARA ADAPTAR ENTRADA DE ELETRODUTO METALICO FLEXIVEL EM QUADROS</v>
          </cell>
          <cell r="C1463" t="str">
            <v xml:space="preserve">UN    </v>
          </cell>
          <cell r="D1463">
            <v>5.43</v>
          </cell>
        </row>
        <row r="1464">
          <cell r="A1464">
            <v>2526</v>
          </cell>
          <cell r="B1464" t="str">
            <v>CONECTOR RETO DE ALUMINIO PARA ELETRODUTO DE 1 1/4", PARA ADAPTAR ENTRADA DE ELETRODUTO METALICO FLEXIVEL EM QUADROS</v>
          </cell>
          <cell r="C1464" t="str">
            <v xml:space="preserve">UN    </v>
          </cell>
          <cell r="D1464">
            <v>3.48</v>
          </cell>
        </row>
        <row r="1465">
          <cell r="A1465">
            <v>2487</v>
          </cell>
          <cell r="B1465" t="str">
            <v>CONECTOR RETO DE ALUMINIO PARA ELETRODUTO DE 1/2", PARA ADAPTAR ENTRADA DE ELETRODUTO METALICO FLEXIVEL EM QUADROS</v>
          </cell>
          <cell r="C1465" t="str">
            <v xml:space="preserve">UN    </v>
          </cell>
          <cell r="D1465">
            <v>1.18</v>
          </cell>
        </row>
        <row r="1466">
          <cell r="A1466">
            <v>2483</v>
          </cell>
          <cell r="B1466" t="str">
            <v>CONECTOR RETO DE ALUMINIO PARA ELETRODUTO DE 1", PARA ADAPTAR ENTRADA DE ELETRODUTO METALICO FLEXIVEL EM QUADROS</v>
          </cell>
          <cell r="C1466" t="str">
            <v xml:space="preserve">UN    </v>
          </cell>
          <cell r="D1466">
            <v>2.4700000000000002</v>
          </cell>
        </row>
        <row r="1467">
          <cell r="A1467">
            <v>2528</v>
          </cell>
          <cell r="B1467" t="str">
            <v>CONECTOR RETO DE ALUMINIO PARA ELETRODUTO DE 2 1/2", PARA ADAPTAR ENTRADA DE ELETRODUTO METALICO FLEXIVEL EM QUADROS</v>
          </cell>
          <cell r="C1467" t="str">
            <v xml:space="preserve">UN    </v>
          </cell>
          <cell r="D1467">
            <v>13.67</v>
          </cell>
        </row>
        <row r="1468">
          <cell r="A1468">
            <v>2489</v>
          </cell>
          <cell r="B1468" t="str">
            <v>CONECTOR RETO DE ALUMINIO PARA ELETRODUTO DE 2", PARA ADAPTAR ENTRADA DE ELETRODUTO METALICO FLEXIVEL EM QUADROS</v>
          </cell>
          <cell r="C1468" t="str">
            <v xml:space="preserve">UN    </v>
          </cell>
          <cell r="D1468">
            <v>6.02</v>
          </cell>
        </row>
        <row r="1469">
          <cell r="A1469">
            <v>2488</v>
          </cell>
          <cell r="B1469" t="str">
            <v>CONECTOR RETO DE ALUMINIO PARA ELETRODUTO DE 3/4", PARA ADAPTAR ENTRADA DE ELETRODUTO METALICO FLEXIVEL EM QUADROS</v>
          </cell>
          <cell r="C1469" t="str">
            <v xml:space="preserve">UN    </v>
          </cell>
          <cell r="D1469">
            <v>1.39</v>
          </cell>
        </row>
        <row r="1470">
          <cell r="A1470">
            <v>2484</v>
          </cell>
          <cell r="B1470" t="str">
            <v>CONECTOR RETO DE ALUMINIO PARA ELETRODUTO DE 3", PARA ADAPTAR ENTRADA DE ELETRODUTO METALICO FLEXIVEL EM QUADROS</v>
          </cell>
          <cell r="C1470" t="str">
            <v xml:space="preserve">UN    </v>
          </cell>
          <cell r="D1470">
            <v>19.850000000000001</v>
          </cell>
        </row>
        <row r="1471">
          <cell r="A1471">
            <v>2485</v>
          </cell>
          <cell r="B1471" t="str">
            <v>CONECTOR RETO DE ALUMINIO PARA ELETRODUTO DE 4", PARA ADAPTAR ENTRADA DE ELETRODUTO METALICO FLEXIVEL EM QUADROS</v>
          </cell>
          <cell r="C1471" t="str">
            <v xml:space="preserve">UN    </v>
          </cell>
          <cell r="D1471">
            <v>31.11</v>
          </cell>
        </row>
        <row r="1472">
          <cell r="A1472">
            <v>38005</v>
          </cell>
          <cell r="B1472" t="str">
            <v>CONECTOR, CPVC, SOLDAVEL, 15 MM X 1/2", PARA AGUA QUENTE</v>
          </cell>
          <cell r="C1472" t="str">
            <v xml:space="preserve">UN    </v>
          </cell>
          <cell r="D1472">
            <v>11.86</v>
          </cell>
        </row>
        <row r="1473">
          <cell r="A1473">
            <v>38006</v>
          </cell>
          <cell r="B1473" t="str">
            <v>CONECTOR, CPVC, SOLDAVEL, 22 MM X 1/2", PARA AGUA QUENTE</v>
          </cell>
          <cell r="C1473" t="str">
            <v xml:space="preserve">UN    </v>
          </cell>
          <cell r="D1473">
            <v>14.55</v>
          </cell>
        </row>
        <row r="1474">
          <cell r="A1474">
            <v>38428</v>
          </cell>
          <cell r="B1474" t="str">
            <v>CONECTOR, CPVC, SOLDAVEL, 22 MM X 3/4", PARA AGUA QUENTE</v>
          </cell>
          <cell r="C1474" t="str">
            <v xml:space="preserve">UN    </v>
          </cell>
          <cell r="D1474">
            <v>13.63</v>
          </cell>
        </row>
        <row r="1475">
          <cell r="A1475">
            <v>38007</v>
          </cell>
          <cell r="B1475" t="str">
            <v>CONECTOR, CPVC, SOLDAVEL, 28 MM X 1", PARA AGUA QUENTE</v>
          </cell>
          <cell r="C1475" t="str">
            <v xml:space="preserve">UN    </v>
          </cell>
          <cell r="D1475">
            <v>22.27</v>
          </cell>
        </row>
        <row r="1476">
          <cell r="A1476">
            <v>38008</v>
          </cell>
          <cell r="B1476" t="str">
            <v>CONECTOR, CPVC, SOLDAVEL, 35 MM X 1 1/4", PARA AGUA QUENTE</v>
          </cell>
          <cell r="C1476" t="str">
            <v xml:space="preserve">UN    </v>
          </cell>
          <cell r="D1476">
            <v>89.71</v>
          </cell>
        </row>
        <row r="1477">
          <cell r="A1477">
            <v>38009</v>
          </cell>
          <cell r="B1477" t="str">
            <v>CONECTOR, CPVC, SOLDAVEL, 42 MM X 1 1/2", PARA AGUA QUENTE</v>
          </cell>
          <cell r="C1477" t="str">
            <v xml:space="preserve">UN    </v>
          </cell>
          <cell r="D1477">
            <v>109.64</v>
          </cell>
        </row>
        <row r="1478">
          <cell r="A1478">
            <v>39279</v>
          </cell>
          <cell r="B1478" t="str">
            <v>CONEXAO FIXA, ROSCA FEMEA, EM PLASTICO, DN 16 MM X 1/2", PARA CONEXAO COM CRIMPAGEM EM TUBO PEX</v>
          </cell>
          <cell r="C1478" t="str">
            <v xml:space="preserve">UN    </v>
          </cell>
          <cell r="D1478">
            <v>9.92</v>
          </cell>
        </row>
        <row r="1479">
          <cell r="A1479">
            <v>38845</v>
          </cell>
          <cell r="B1479" t="str">
            <v>CONEXAO FIXA, ROSCA FEMEA, EM PLASTICO, DN 16 MM X 3/4", PARA CONEXAO COM CRIMPAGEM EM TUBO PEX</v>
          </cell>
          <cell r="C1479" t="str">
            <v xml:space="preserve">UN    </v>
          </cell>
          <cell r="D1479">
            <v>14.36</v>
          </cell>
        </row>
        <row r="1480">
          <cell r="A1480">
            <v>39280</v>
          </cell>
          <cell r="B1480" t="str">
            <v>CONEXAO FIXA, ROSCA FEMEA, EM PLASTICO, DN 20 MM X 1/2", PARA CONEXAO COM CRIMPAGEM EM TUBO PEX</v>
          </cell>
          <cell r="C1480" t="str">
            <v xml:space="preserve">UN    </v>
          </cell>
          <cell r="D1480">
            <v>12.86</v>
          </cell>
        </row>
        <row r="1481">
          <cell r="A1481">
            <v>39281</v>
          </cell>
          <cell r="B1481" t="str">
            <v>CONEXAO FIXA, ROSCA FEMEA, EM PLASTICO, DN 20 MM X 3/4", PARA CONEXAO COM CRIMPAGEM EM TUBO PEX</v>
          </cell>
          <cell r="C1481" t="str">
            <v xml:space="preserve">UN    </v>
          </cell>
          <cell r="D1481">
            <v>16.93</v>
          </cell>
        </row>
        <row r="1482">
          <cell r="A1482">
            <v>38849</v>
          </cell>
          <cell r="B1482" t="str">
            <v>CONEXAO FIXA, ROSCA FEMEA, EM PLASTICO, DN 25 MM X 1/2", PARA CONEXAO COM CRIMPAGEM EM TUBO PEX</v>
          </cell>
          <cell r="C1482" t="str">
            <v xml:space="preserve">UN    </v>
          </cell>
          <cell r="D1482">
            <v>14.51</v>
          </cell>
        </row>
        <row r="1483">
          <cell r="A1483">
            <v>39282</v>
          </cell>
          <cell r="B1483" t="str">
            <v>CONEXAO FIXA, ROSCA FEMEA, EM PLASTICO, DN 25 MM X 3/4", PARA CONEXAO COM CRIMPAGEM EM TUBO PEX</v>
          </cell>
          <cell r="C1483" t="str">
            <v xml:space="preserve">UN    </v>
          </cell>
          <cell r="D1483">
            <v>17.34</v>
          </cell>
        </row>
        <row r="1484">
          <cell r="A1484">
            <v>38852</v>
          </cell>
          <cell r="B1484" t="str">
            <v>CONEXAO FIXA, ROSCA FEMEA, EM PLASTICO, DN 32 MM X 3/4", PARA CONEXAO COM CRIMPAGEM EM TUBO PEX</v>
          </cell>
          <cell r="C1484" t="str">
            <v xml:space="preserve">UN    </v>
          </cell>
          <cell r="D1484">
            <v>23.59</v>
          </cell>
        </row>
        <row r="1485">
          <cell r="A1485">
            <v>38844</v>
          </cell>
          <cell r="B1485" t="str">
            <v>CONEXAO FIXA, ROSCA FEMEA, METALICA, COM ANEL DESLIZANTE, DN 16 MM X 1/2", PARA TUBO PEX</v>
          </cell>
          <cell r="C1485" t="str">
            <v xml:space="preserve">UN    </v>
          </cell>
          <cell r="D1485">
            <v>7.25</v>
          </cell>
        </row>
        <row r="1486">
          <cell r="A1486">
            <v>38846</v>
          </cell>
          <cell r="B1486" t="str">
            <v>CONEXAO FIXA, ROSCA FEMEA, METALICA, COM ANEL DESLIZANTE, DN 20 MM X 1/2", PARA TUBO PEX</v>
          </cell>
          <cell r="C1486" t="str">
            <v xml:space="preserve">UN    </v>
          </cell>
          <cell r="D1486">
            <v>7.93</v>
          </cell>
        </row>
        <row r="1487">
          <cell r="A1487">
            <v>38847</v>
          </cell>
          <cell r="B1487" t="str">
            <v>CONEXAO FIXA, ROSCA FEMEA, METALICA, COM ANEL DESLIZANTE, DN 20 MM X 3/4", PARA TUBO PEX</v>
          </cell>
          <cell r="C1487" t="str">
            <v xml:space="preserve">UN    </v>
          </cell>
          <cell r="D1487">
            <v>9.75</v>
          </cell>
        </row>
        <row r="1488">
          <cell r="A1488">
            <v>38850</v>
          </cell>
          <cell r="B1488" t="str">
            <v>CONEXAO FIXA, ROSCA FEMEA, METALICA, COM ANEL DESLIZANTE, DN 25 MM X 1", PARA TUBO PEX</v>
          </cell>
          <cell r="C1488" t="str">
            <v xml:space="preserve">UN    </v>
          </cell>
          <cell r="D1488">
            <v>13.56</v>
          </cell>
        </row>
        <row r="1489">
          <cell r="A1489">
            <v>38848</v>
          </cell>
          <cell r="B1489" t="str">
            <v>CONEXAO FIXA, ROSCA FEMEA, METALICA, COM ANEL DESLIZANTE, DN 25 MM X 3/4", PARA TUBO PEX</v>
          </cell>
          <cell r="C1489" t="str">
            <v xml:space="preserve">UN    </v>
          </cell>
          <cell r="D1489">
            <v>11.34</v>
          </cell>
        </row>
        <row r="1490">
          <cell r="A1490">
            <v>38851</v>
          </cell>
          <cell r="B1490" t="str">
            <v>CONEXAO FIXA, ROSCA FEMEA, METALICA, COM ANEL DESLIZANTE, DN 32 MM X 1", PARA TUBO PEX</v>
          </cell>
          <cell r="C1490" t="str">
            <v xml:space="preserve">UN    </v>
          </cell>
          <cell r="D1490">
            <v>20.61</v>
          </cell>
        </row>
        <row r="1491">
          <cell r="A1491">
            <v>38860</v>
          </cell>
          <cell r="B1491" t="str">
            <v>CONEXAO FIXA, ROSCA MACHO, METALICA, PARA TUBO PEX, DN 16 MM X 1/2"</v>
          </cell>
          <cell r="C1491" t="str">
            <v xml:space="preserve">UN    </v>
          </cell>
          <cell r="D1491">
            <v>5.82</v>
          </cell>
        </row>
        <row r="1492">
          <cell r="A1492">
            <v>38861</v>
          </cell>
          <cell r="B1492" t="str">
            <v>CONEXAO FIXA, ROSCA MACHO, METALICA, PARA TUBO PEX, DN 16 MM X 3/4"</v>
          </cell>
          <cell r="C1492" t="str">
            <v xml:space="preserve">UN    </v>
          </cell>
          <cell r="D1492">
            <v>7.84</v>
          </cell>
        </row>
        <row r="1493">
          <cell r="A1493">
            <v>38862</v>
          </cell>
          <cell r="B1493" t="str">
            <v>CONEXAO FIXA, ROSCA MACHO, METALICA, PARA TUBO PEX, DN 20 MM X 1/2"</v>
          </cell>
          <cell r="C1493" t="str">
            <v xml:space="preserve">UN    </v>
          </cell>
          <cell r="D1493">
            <v>6.61</v>
          </cell>
        </row>
        <row r="1494">
          <cell r="A1494">
            <v>38863</v>
          </cell>
          <cell r="B1494" t="str">
            <v>CONEXAO FIXA, ROSCA MACHO, METALICA, PARA TUBO PEX, DN 20 MM X 3/4"</v>
          </cell>
          <cell r="C1494" t="str">
            <v xml:space="preserve">UN    </v>
          </cell>
          <cell r="D1494">
            <v>7.59</v>
          </cell>
        </row>
        <row r="1495">
          <cell r="A1495">
            <v>38865</v>
          </cell>
          <cell r="B1495" t="str">
            <v>CONEXAO FIXA, ROSCA MACHO, METALICA, PARA TUBO PEX, DN 25 MM X 1/2"</v>
          </cell>
          <cell r="C1495" t="str">
            <v xml:space="preserve">UN    </v>
          </cell>
          <cell r="D1495">
            <v>10.31</v>
          </cell>
        </row>
        <row r="1496">
          <cell r="A1496">
            <v>38864</v>
          </cell>
          <cell r="B1496" t="str">
            <v>CONEXAO FIXA, ROSCA MACHO, METALICA, PARA TUBO PEX, DN 25 MM X 1"</v>
          </cell>
          <cell r="C1496" t="str">
            <v xml:space="preserve">UN    </v>
          </cell>
          <cell r="D1496">
            <v>15.76</v>
          </cell>
        </row>
        <row r="1497">
          <cell r="A1497">
            <v>38866</v>
          </cell>
          <cell r="B1497" t="str">
            <v>CONEXAO FIXA, ROSCA MACHO, METALICA, PARA TUBO PEX, DN 25 MM X 3/4"</v>
          </cell>
          <cell r="C1497" t="str">
            <v xml:space="preserve">UN    </v>
          </cell>
          <cell r="D1497">
            <v>11.09</v>
          </cell>
        </row>
        <row r="1498">
          <cell r="A1498">
            <v>38868</v>
          </cell>
          <cell r="B1498" t="str">
            <v>CONEXAO FIXA, ROSCA MACHO, METALICA, PARA TUBO PEX, DN 32 MM X 1"</v>
          </cell>
          <cell r="C1498" t="str">
            <v xml:space="preserve">UN    </v>
          </cell>
          <cell r="D1498">
            <v>18.5</v>
          </cell>
        </row>
        <row r="1499">
          <cell r="A1499">
            <v>38853</v>
          </cell>
          <cell r="B1499" t="str">
            <v>CONEXAO MOVEL, ROSCA FEMEA, METALICA, COM ANEL DESLIZANTE, PARA TUBO PEX, DN 16 MM X 1/2"</v>
          </cell>
          <cell r="C1499" t="str">
            <v xml:space="preserve">UN    </v>
          </cell>
          <cell r="D1499">
            <v>5.97</v>
          </cell>
        </row>
        <row r="1500">
          <cell r="A1500">
            <v>38854</v>
          </cell>
          <cell r="B1500" t="str">
            <v>CONEXAO MOVEL, ROSCA FEMEA, METALICA, COM ANEL DESLIZANTE, PARA TUBO PEX, DN 16 MM X 3/4"</v>
          </cell>
          <cell r="C1500" t="str">
            <v xml:space="preserve">UN    </v>
          </cell>
          <cell r="D1500">
            <v>8.17</v>
          </cell>
        </row>
        <row r="1501">
          <cell r="A1501">
            <v>38855</v>
          </cell>
          <cell r="B1501" t="str">
            <v>CONEXAO MOVEL, ROSCA FEMEA, METALICA, COM ANEL DESLIZANTE, PARA TUBO PEX, DN 20 MM X 1/2"</v>
          </cell>
          <cell r="C1501" t="str">
            <v xml:space="preserve">UN    </v>
          </cell>
          <cell r="D1501">
            <v>6.06</v>
          </cell>
        </row>
        <row r="1502">
          <cell r="A1502">
            <v>38856</v>
          </cell>
          <cell r="B1502" t="str">
            <v>CONEXAO MOVEL, ROSCA FEMEA, METALICA, COM ANEL DESLIZANTE, PARA TUBO PEX, DN 20 MM X 3/4"</v>
          </cell>
          <cell r="C1502" t="str">
            <v xml:space="preserve">UN    </v>
          </cell>
          <cell r="D1502">
            <v>9.73</v>
          </cell>
        </row>
        <row r="1503">
          <cell r="A1503">
            <v>38857</v>
          </cell>
          <cell r="B1503" t="str">
            <v>CONEXAO MOVEL, ROSCA FEMEA, METALICA, COM ANEL DESLIZANTE, PARA TUBO PEX, DN 25 MM X 1"</v>
          </cell>
          <cell r="C1503" t="str">
            <v xml:space="preserve">UN    </v>
          </cell>
          <cell r="D1503">
            <v>12.87</v>
          </cell>
        </row>
        <row r="1504">
          <cell r="A1504">
            <v>38858</v>
          </cell>
          <cell r="B1504" t="str">
            <v>CONEXAO MOVEL, ROSCA FEMEA, METALICA, COM ANEL DESLIZANTE, PARA TUBO PEX, DN 25 MM X 3/4"</v>
          </cell>
          <cell r="C1504" t="str">
            <v xml:space="preserve">UN    </v>
          </cell>
          <cell r="D1504">
            <v>11.7</v>
          </cell>
        </row>
        <row r="1505">
          <cell r="A1505">
            <v>38859</v>
          </cell>
          <cell r="B1505" t="str">
            <v>CONEXAO MOVEL, ROSCA FEMEA, METALICA, COM ANEL DESLIZANTE, PARA TUBO PEX, DN 32 MM X 1"</v>
          </cell>
          <cell r="C1505" t="str">
            <v xml:space="preserve">UN    </v>
          </cell>
          <cell r="D1505">
            <v>18.95</v>
          </cell>
        </row>
        <row r="1506">
          <cell r="A1506">
            <v>1607</v>
          </cell>
          <cell r="B1506" t="str">
            <v>CONJUNTO ARRUELAS DE VEDACAO 5/16" PARA TELHA FIBROCIMENTO (UMA ARRUELA METALICA E UMA ARRUELA PVC - CONICAS)</v>
          </cell>
          <cell r="C1506" t="str">
            <v xml:space="preserve">CJ    </v>
          </cell>
          <cell r="D1506">
            <v>0.19</v>
          </cell>
        </row>
        <row r="1507">
          <cell r="A1507">
            <v>11467</v>
          </cell>
          <cell r="B1507" t="str">
            <v>CONJUNTO DE FECHADURA DE SOBREPOR EM FERRO PINTADO, SEM MACANETA, COM CHAVE GRANDE (SEM CILINDRO) - TIPO CAIXAO - COMPLETA</v>
          </cell>
          <cell r="C1507" t="str">
            <v xml:space="preserve">UN    </v>
          </cell>
          <cell r="D1507">
            <v>13.51</v>
          </cell>
        </row>
        <row r="1508">
          <cell r="A1508">
            <v>38169</v>
          </cell>
          <cell r="B1508" t="str">
            <v>CONJUNTO DE FERRAGENS PIVO, PARA PORTA PIVOTANTE DE ATE 100 KG, REGULAVEL COM ESFERA , CROMADO - SUPERIOR E INFERIOR - COMPLETO</v>
          </cell>
          <cell r="C1508" t="str">
            <v xml:space="preserve">CJ    </v>
          </cell>
          <cell r="D1508">
            <v>54.93</v>
          </cell>
        </row>
        <row r="1509">
          <cell r="A1509">
            <v>6142</v>
          </cell>
          <cell r="B1509" t="str">
            <v>CONJUNTO DE LIGACAO PARA BACIA SANITARIA AJUSTAVEL, EM PLASTICO BRANCO, COM TUBO, CANOPLA E ESPUDE</v>
          </cell>
          <cell r="C1509" t="str">
            <v xml:space="preserve">UN    </v>
          </cell>
          <cell r="D1509">
            <v>4.62</v>
          </cell>
        </row>
        <row r="1510">
          <cell r="A1510">
            <v>11686</v>
          </cell>
          <cell r="B1510" t="str">
            <v>CONJUNTO DE LIGACAO PARA BACIA SANITARIA EM PLASTICO BRANCO COM TUBO, CANOPLA E ANEL DE EXPANSAO (TUBO 1.1/2 '' X 20 CM)</v>
          </cell>
          <cell r="C1510" t="str">
            <v xml:space="preserve">UN    </v>
          </cell>
          <cell r="D1510">
            <v>6.42</v>
          </cell>
        </row>
        <row r="1511">
          <cell r="A1511">
            <v>37598</v>
          </cell>
          <cell r="B1511" t="str">
            <v>CONJUNTO MONTADO ESTOPIM COM ESPOLETA COMUM NUMERO 8, COM CABECA ACENDEDORA, 1,5 M</v>
          </cell>
          <cell r="C1511" t="str">
            <v xml:space="preserve">UN    </v>
          </cell>
          <cell r="D1511">
            <v>15.98</v>
          </cell>
        </row>
        <row r="1512">
          <cell r="A1512">
            <v>25398</v>
          </cell>
          <cell r="B1512" t="str">
            <v>CONJUNTO PARA FUTSAL COM TRAVES OFICIAIS DE 3,00 X 2,00 M EM TUBO DE ACO GALVANIZADO 3" COM REQUADRO EM TUBO DE 1", PINTURA EM PRIMER COM TINTA ESMALTE SINTETICO E REDES DE POLIETILENO FIO 4 MM</v>
          </cell>
          <cell r="C1512" t="str">
            <v xml:space="preserve">UN    </v>
          </cell>
          <cell r="D1512">
            <v>2180.4699999999998</v>
          </cell>
        </row>
        <row r="1513">
          <cell r="A1513">
            <v>25399</v>
          </cell>
          <cell r="B1513" t="str">
            <v>CONJUNTO PARA QUADRA DE  VOLEI COM POSTES EM TUBO DE ACO GALVANIZADO 3", H = *255* CM, PINTURA EM TINTA ESMALTE SINTETICO, REDE DE NYLON COM 2 MM, MALHA 10 X 10 CM E ANTENAS OFICIAIS EM FIBRA DE VIDRO</v>
          </cell>
          <cell r="C1513" t="str">
            <v xml:space="preserve">UN    </v>
          </cell>
          <cell r="D1513">
            <v>1323.73</v>
          </cell>
        </row>
        <row r="1514">
          <cell r="A1514">
            <v>10667</v>
          </cell>
          <cell r="B1514" t="str">
            <v>CONTAINER ALMOXARIFADO, DE *2,40* X *6,00* M, PADRAO SIMPLES, SEM REVESTIMENTO E SEM DIVISORIAS INTERNOS E SEM SANITARIO, PARA USO EM CANTEIRO DE OBRAS</v>
          </cell>
          <cell r="C1514" t="str">
            <v xml:space="preserve">UN    </v>
          </cell>
          <cell r="D1514">
            <v>9846</v>
          </cell>
        </row>
        <row r="1515">
          <cell r="A1515">
            <v>1613</v>
          </cell>
          <cell r="B1515" t="str">
            <v>CONTATOR TRIPOLAR, CORRENTE DE *110* A, TENSAO NOMINAL DE *500* V, CATEGORIA AC-2 E AC-3</v>
          </cell>
          <cell r="C1515" t="str">
            <v xml:space="preserve">UN    </v>
          </cell>
          <cell r="D1515">
            <v>1135.6199999999999</v>
          </cell>
        </row>
        <row r="1516">
          <cell r="A1516">
            <v>1626</v>
          </cell>
          <cell r="B1516" t="str">
            <v>CONTATOR TRIPOLAR, CORRENTE DE *185* A, TENSAO NOMINAL DE *500* V, CATEGORIA AC-2 E AC-3</v>
          </cell>
          <cell r="C1516" t="str">
            <v xml:space="preserve">UN    </v>
          </cell>
          <cell r="D1516">
            <v>1698.45</v>
          </cell>
        </row>
        <row r="1517">
          <cell r="A1517">
            <v>1625</v>
          </cell>
          <cell r="B1517" t="str">
            <v>CONTATOR TRIPOLAR, CORRENTE DE *22* A, TENSAO NOMINAL DE *500* V, CATEGORIA AC-2 E AC-3</v>
          </cell>
          <cell r="C1517" t="str">
            <v xml:space="preserve">UN    </v>
          </cell>
          <cell r="D1517">
            <v>118.63</v>
          </cell>
        </row>
        <row r="1518">
          <cell r="A1518">
            <v>1622</v>
          </cell>
          <cell r="B1518" t="str">
            <v>CONTATOR TRIPOLAR, CORRENTE DE *265* A, TENSAO NOMINAL DE *500* V, CATEGORIA AC-2 E AC-3</v>
          </cell>
          <cell r="C1518" t="str">
            <v xml:space="preserve">UN    </v>
          </cell>
          <cell r="D1518">
            <v>3832.72</v>
          </cell>
        </row>
        <row r="1519">
          <cell r="A1519">
            <v>1620</v>
          </cell>
          <cell r="B1519" t="str">
            <v>CONTATOR TRIPOLAR, CORRENTE DE *38* A, TENSAO NOMINAL DE *500* V, CATEGORIA AC-2 E AC-3</v>
          </cell>
          <cell r="C1519" t="str">
            <v xml:space="preserve">UN    </v>
          </cell>
          <cell r="D1519">
            <v>249.9</v>
          </cell>
        </row>
        <row r="1520">
          <cell r="A1520">
            <v>1629</v>
          </cell>
          <cell r="B1520" t="str">
            <v>CONTATOR TRIPOLAR, CORRENTE DE *500* A, TENSAO NOMINAL DE *500* V, CATEGORIA AC-2 E AC-3</v>
          </cell>
          <cell r="C1520" t="str">
            <v xml:space="preserve">UN    </v>
          </cell>
          <cell r="D1520">
            <v>9327.92</v>
          </cell>
        </row>
        <row r="1521">
          <cell r="A1521">
            <v>1627</v>
          </cell>
          <cell r="B1521" t="str">
            <v>CONTATOR TRIPOLAR, CORRENTE DE *65* A, TENSAO NOMINAL DE *500* V, CATEGORIA AC-2 E AC-3</v>
          </cell>
          <cell r="C1521" t="str">
            <v xml:space="preserve">UN    </v>
          </cell>
          <cell r="D1521">
            <v>477.67</v>
          </cell>
        </row>
        <row r="1522">
          <cell r="A1522">
            <v>1623</v>
          </cell>
          <cell r="B1522" t="str">
            <v>CONTATOR TRIPOLAR, CORRENTE DE 12 A, TENSAO NOMINAL DE *500* V, CATEGORIA AC-2 E AC-3</v>
          </cell>
          <cell r="C1522" t="str">
            <v xml:space="preserve">UN    </v>
          </cell>
          <cell r="D1522">
            <v>96.75</v>
          </cell>
        </row>
        <row r="1523">
          <cell r="A1523">
            <v>1619</v>
          </cell>
          <cell r="B1523" t="str">
            <v>CONTATOR TRIPOLAR, CORRENTE DE 25 A, TENSAO NOMINAL DE *500* V, CATEGORIA AC-2 E AC-3</v>
          </cell>
          <cell r="C1523" t="str">
            <v xml:space="preserve">UN    </v>
          </cell>
          <cell r="D1523">
            <v>133.08000000000001</v>
          </cell>
        </row>
        <row r="1524">
          <cell r="A1524">
            <v>1630</v>
          </cell>
          <cell r="B1524" t="str">
            <v>CONTATOR TRIPOLAR, CORRENTE DE 250 A, TENSAO NOMINAL DE *500* V, PARA ACIONAMENTO DE CAPACITORES</v>
          </cell>
          <cell r="C1524" t="str">
            <v xml:space="preserve">UN    </v>
          </cell>
          <cell r="D1524">
            <v>2930.19</v>
          </cell>
        </row>
        <row r="1525">
          <cell r="A1525">
            <v>1616</v>
          </cell>
          <cell r="B1525" t="str">
            <v>CONTATOR TRIPOLAR, CORRENTE DE 300 A, TENSAO NOMINAL DE *500* V, CATEGORIA AC-2 E AC-3</v>
          </cell>
          <cell r="C1525" t="str">
            <v xml:space="preserve">UN    </v>
          </cell>
          <cell r="D1525">
            <v>4506.6899999999996</v>
          </cell>
        </row>
        <row r="1526">
          <cell r="A1526">
            <v>1614</v>
          </cell>
          <cell r="B1526" t="str">
            <v>CONTATOR TRIPOLAR, CORRENTE DE 32 A, TENSAO NOMINAL DE *500* V, CATEGORIA AC-2 E AC-3</v>
          </cell>
          <cell r="C1526" t="str">
            <v xml:space="preserve">UN    </v>
          </cell>
          <cell r="D1526">
            <v>205.97</v>
          </cell>
        </row>
        <row r="1527">
          <cell r="A1527">
            <v>1617</v>
          </cell>
          <cell r="B1527" t="str">
            <v>CONTATOR TRIPOLAR, CORRENTE DE 400 A, TENSAO NOMINAL DE *500* V, CATEGORIA AC-2 E AC-3</v>
          </cell>
          <cell r="C1527" t="str">
            <v xml:space="preserve">UN    </v>
          </cell>
          <cell r="D1527">
            <v>5380.01</v>
          </cell>
        </row>
        <row r="1528">
          <cell r="A1528">
            <v>1621</v>
          </cell>
          <cell r="B1528" t="str">
            <v>CONTATOR TRIPOLAR, CORRENTE DE 45 A, TENSAO NOMINAL DE *500* V, CATEGORIA AC-2 E AC-3</v>
          </cell>
          <cell r="C1528" t="str">
            <v xml:space="preserve">UN    </v>
          </cell>
          <cell r="D1528">
            <v>368.37</v>
          </cell>
        </row>
        <row r="1529">
          <cell r="A1529">
            <v>1624</v>
          </cell>
          <cell r="B1529" t="str">
            <v>CONTATOR TRIPOLAR, CORRENTE DE 630 A, TENSAO NOMINAL DE *500* V, CATEGORIA AC-2 E AC-3</v>
          </cell>
          <cell r="C1529" t="str">
            <v xml:space="preserve">UN    </v>
          </cell>
          <cell r="D1529">
            <v>13224.32</v>
          </cell>
        </row>
        <row r="1530">
          <cell r="A1530">
            <v>1615</v>
          </cell>
          <cell r="B1530" t="str">
            <v>CONTATOR TRIPOLAR, CORRENTE DE 75 A, TENSAO NOMINAL DE *500* V, CATEGORIA AC-2 E AC-3</v>
          </cell>
          <cell r="C1530" t="str">
            <v xml:space="preserve">UN    </v>
          </cell>
          <cell r="D1530">
            <v>691.75</v>
          </cell>
        </row>
        <row r="1531">
          <cell r="A1531">
            <v>1612</v>
          </cell>
          <cell r="B1531" t="str">
            <v>CONTATOR TRIPOLAR, CORRENTE DE 9 A, TENSAO NOMINAL DE *500* V, CATEGORIA AC-2 E AC-3</v>
          </cell>
          <cell r="C1531" t="str">
            <v xml:space="preserve">UN    </v>
          </cell>
          <cell r="D1531">
            <v>91.11</v>
          </cell>
        </row>
        <row r="1532">
          <cell r="A1532">
            <v>1618</v>
          </cell>
          <cell r="B1532" t="str">
            <v>CONTATOR TRIPOLAR, CORRENTE DE 95 A, TENSAO NOMINAL DE *500* V, CATEGORIA AC-2 E AC-3</v>
          </cell>
          <cell r="C1532" t="str">
            <v xml:space="preserve">UN    </v>
          </cell>
          <cell r="D1532">
            <v>950.57</v>
          </cell>
        </row>
        <row r="1533">
          <cell r="A1533">
            <v>14211</v>
          </cell>
          <cell r="B1533" t="str">
            <v>CONTRA-PORCA SEXTAVADA, DIAMETRO NOMINAL 1 3/8", ALTURA 35 MM</v>
          </cell>
          <cell r="C1533" t="str">
            <v xml:space="preserve">UN    </v>
          </cell>
          <cell r="D1533">
            <v>23.59</v>
          </cell>
        </row>
        <row r="1534">
          <cell r="A1534">
            <v>34500</v>
          </cell>
          <cell r="B1534" t="str">
            <v>COORDENADOR / GERENTE DE OBRA</v>
          </cell>
          <cell r="C1534" t="str">
            <v xml:space="preserve">H     </v>
          </cell>
          <cell r="D1534">
            <v>101.86</v>
          </cell>
        </row>
        <row r="1535">
          <cell r="A1535">
            <v>40934</v>
          </cell>
          <cell r="B1535" t="str">
            <v>COORDENADOR / GERENTE DE OBRA (MENSALISTA)</v>
          </cell>
          <cell r="C1535" t="str">
            <v xml:space="preserve">MES   </v>
          </cell>
          <cell r="D1535">
            <v>17768.64</v>
          </cell>
        </row>
        <row r="1536">
          <cell r="A1536">
            <v>5328</v>
          </cell>
          <cell r="B1536" t="str">
            <v>CORANTE LIQUIDO PARA TINTA PVA, BISNAGA 50 ML</v>
          </cell>
          <cell r="C1536" t="str">
            <v xml:space="preserve">UN    </v>
          </cell>
          <cell r="D1536">
            <v>4.8899999999999997</v>
          </cell>
        </row>
        <row r="1537">
          <cell r="A1537">
            <v>38200</v>
          </cell>
          <cell r="B1537" t="str">
            <v>CORDA DE POLIAMIDA 12 MM TIPO BOMBEIRO, PARA TRABALHO EM ALTURA</v>
          </cell>
          <cell r="C1537" t="str">
            <v xml:space="preserve">100M  </v>
          </cell>
          <cell r="D1537">
            <v>443.9</v>
          </cell>
        </row>
        <row r="1538">
          <cell r="A1538">
            <v>39269</v>
          </cell>
          <cell r="B1538" t="str">
            <v>CORDAO DE COBRE, FLEXIVEL, TORCIDO, CLASSE 4 OU 5, ISOLACAO EM PVC/D, 300 V, 2 CONDUTORES DE 0,5 MM2</v>
          </cell>
          <cell r="C1538" t="str">
            <v xml:space="preserve">M     </v>
          </cell>
          <cell r="D1538">
            <v>1.04</v>
          </cell>
        </row>
        <row r="1539">
          <cell r="A1539">
            <v>11889</v>
          </cell>
          <cell r="B1539" t="str">
            <v>CORDAO DE COBRE, FLEXIVEL, TORCIDO, CLASSE 4 OU 5, ISOLACAO EM PVC/D, 300 V, 2 CONDUTORES DE 0,75 MM2</v>
          </cell>
          <cell r="C1539" t="str">
            <v xml:space="preserve">M     </v>
          </cell>
          <cell r="D1539">
            <v>1.45</v>
          </cell>
        </row>
        <row r="1540">
          <cell r="A1540">
            <v>39270</v>
          </cell>
          <cell r="B1540" t="str">
            <v>CORDAO DE COBRE, FLEXIVEL, TORCIDO, CLASSE 4 OU 5, ISOLACAO EM PVC/D, 300 V, 2 CONDUTORES DE 1,0 MM2</v>
          </cell>
          <cell r="C1540" t="str">
            <v xml:space="preserve">M     </v>
          </cell>
          <cell r="D1540">
            <v>1.73</v>
          </cell>
        </row>
        <row r="1541">
          <cell r="A1541">
            <v>11890</v>
          </cell>
          <cell r="B1541" t="str">
            <v>CORDAO DE COBRE, FLEXIVEL, TORCIDO, CLASSE 4 OU 5, ISOLACAO EM PVC/D, 300 V, 2 CONDUTORES DE 1,5 MM2</v>
          </cell>
          <cell r="C1541" t="str">
            <v xml:space="preserve">M     </v>
          </cell>
          <cell r="D1541">
            <v>2.25</v>
          </cell>
        </row>
        <row r="1542">
          <cell r="A1542">
            <v>11891</v>
          </cell>
          <cell r="B1542" t="str">
            <v>CORDAO DE COBRE, FLEXIVEL, TORCIDO, CLASSE 4 OU 5, ISOLACAO EM PVC/D, 300 V, 2 CONDUTORES DE 2,5 MM2</v>
          </cell>
          <cell r="C1542" t="str">
            <v xml:space="preserve">M     </v>
          </cell>
          <cell r="D1542">
            <v>3.71</v>
          </cell>
        </row>
        <row r="1543">
          <cell r="A1543">
            <v>11892</v>
          </cell>
          <cell r="B1543" t="str">
            <v>CORDAO DE COBRE, FLEXIVEL, TORCIDO, CLASSE 4 OU 5, ISOLACAO EM PVC/D, 300 V, 2 CONDUTORES DE 4 MM2</v>
          </cell>
          <cell r="C1543" t="str">
            <v xml:space="preserve">M     </v>
          </cell>
          <cell r="D1543">
            <v>5.72</v>
          </cell>
        </row>
        <row r="1544">
          <cell r="A1544">
            <v>37601</v>
          </cell>
          <cell r="B1544" t="str">
            <v>CORDEL DETONANTE, NP 05 G/M</v>
          </cell>
          <cell r="C1544" t="str">
            <v xml:space="preserve">M     </v>
          </cell>
          <cell r="D1544">
            <v>3.55</v>
          </cell>
        </row>
        <row r="1545">
          <cell r="A1545">
            <v>1634</v>
          </cell>
          <cell r="B1545" t="str">
            <v>CORDEL DETONANTE, NP 10 G/M</v>
          </cell>
          <cell r="C1545" t="str">
            <v xml:space="preserve">M     </v>
          </cell>
          <cell r="D1545">
            <v>3.67</v>
          </cell>
        </row>
        <row r="1546">
          <cell r="A1546">
            <v>5086</v>
          </cell>
          <cell r="B1546" t="str">
            <v>CORRENTE DE ELO CURTO COMUM, SOLDADA, GALVANIZADA, ESPESSURA DO ELO = 1/2" (12,5 MM)</v>
          </cell>
          <cell r="C1546" t="str">
            <v xml:space="preserve">KG    </v>
          </cell>
          <cell r="D1546">
            <v>22.74</v>
          </cell>
        </row>
        <row r="1547">
          <cell r="A1547">
            <v>11280</v>
          </cell>
          <cell r="B1547" t="str">
            <v>CORTADEIRA DE PISO DE CONCRETO E ASFALTO, PARA DISCO PADRAO DE DIAMETRO 350 MM (14") OU 450 MM (18") , MOTOR A GASOLINA, POTENCIA 13 HP, SEM DISCO</v>
          </cell>
          <cell r="C1547" t="str">
            <v xml:space="preserve">UN    </v>
          </cell>
          <cell r="D1547">
            <v>8289.19</v>
          </cell>
        </row>
        <row r="1548">
          <cell r="A1548">
            <v>40519</v>
          </cell>
          <cell r="B1548" t="str">
            <v>CORTADEIRA HIDRAULICA DE VERGALHAO, PARA ACO DE DIAMETRO ATE 50 MM, MOTOR ELETRICO TRIFASICO, POTENCIA DE 5,5 HP A 7,5 HP</v>
          </cell>
          <cell r="C1548" t="str">
            <v xml:space="preserve">UN    </v>
          </cell>
          <cell r="D1548">
            <v>68333.31</v>
          </cell>
        </row>
        <row r="1549">
          <cell r="A1549">
            <v>39869</v>
          </cell>
          <cell r="B1549" t="str">
            <v>COTOVELO BRONZE/LATAO (REF 707-3) SEM ANEL DE SOLDA, BOLSA X ROSCA F, 15MM X 1/2"</v>
          </cell>
          <cell r="C1549" t="str">
            <v xml:space="preserve">UN    </v>
          </cell>
          <cell r="D1549">
            <v>6.65</v>
          </cell>
        </row>
        <row r="1550">
          <cell r="A1550">
            <v>39870</v>
          </cell>
          <cell r="B1550" t="str">
            <v>COTOVELO BRONZE/LATAO (REF 707-3) SEM ANEL DE SOLDA, BOLSA X ROSCA F, 22MM X 1/2"</v>
          </cell>
          <cell r="C1550" t="str">
            <v xml:space="preserve">UN    </v>
          </cell>
          <cell r="D1550">
            <v>10.17</v>
          </cell>
        </row>
        <row r="1551">
          <cell r="A1551">
            <v>39871</v>
          </cell>
          <cell r="B1551" t="str">
            <v>COTOVELO BRONZE/LATAO (REF 707-3) SEM ANEL DE SOLDA, BOLSA X ROSCA F, 22MM X 3/4"</v>
          </cell>
          <cell r="C1551" t="str">
            <v xml:space="preserve">UN    </v>
          </cell>
          <cell r="D1551">
            <v>11.4</v>
          </cell>
        </row>
        <row r="1552">
          <cell r="A1552">
            <v>12722</v>
          </cell>
          <cell r="B1552" t="str">
            <v>COTOVELO DE COBRE 90 GRAUS (REF 607) SEM ANEL DE SOLDA, BOLSA X BOLSA, 104 MM</v>
          </cell>
          <cell r="C1552" t="str">
            <v xml:space="preserve">UN    </v>
          </cell>
          <cell r="D1552">
            <v>381.55</v>
          </cell>
        </row>
        <row r="1553">
          <cell r="A1553">
            <v>12714</v>
          </cell>
          <cell r="B1553" t="str">
            <v>COTOVELO DE COBRE 90 GRAUS (REF 607) SEM ANEL DE SOLDA, BOLSA X BOLSA, 15 MM</v>
          </cell>
          <cell r="C1553" t="str">
            <v xml:space="preserve">UN    </v>
          </cell>
          <cell r="D1553">
            <v>2.4900000000000002</v>
          </cell>
        </row>
        <row r="1554">
          <cell r="A1554">
            <v>12715</v>
          </cell>
          <cell r="B1554" t="str">
            <v>COTOVELO DE COBRE 90 GRAUS (REF 607) SEM ANEL DE SOLDA, BOLSA X BOLSA, 22 MM</v>
          </cell>
          <cell r="C1554" t="str">
            <v xml:space="preserve">UN    </v>
          </cell>
          <cell r="D1554">
            <v>5.62</v>
          </cell>
        </row>
        <row r="1555">
          <cell r="A1555">
            <v>12716</v>
          </cell>
          <cell r="B1555" t="str">
            <v>COTOVELO DE COBRE 90 GRAUS (REF 607) SEM ANEL DE SOLDA, BOLSA X BOLSA, 28 MM</v>
          </cell>
          <cell r="C1555" t="str">
            <v xml:space="preserve">UN    </v>
          </cell>
          <cell r="D1555">
            <v>9.65</v>
          </cell>
        </row>
        <row r="1556">
          <cell r="A1556">
            <v>12717</v>
          </cell>
          <cell r="B1556" t="str">
            <v>COTOVELO DE COBRE 90 GRAUS (REF 607) SEM ANEL DE SOLDA, BOLSA X BOLSA, 35 MM</v>
          </cell>
          <cell r="C1556" t="str">
            <v xml:space="preserve">UN    </v>
          </cell>
          <cell r="D1556">
            <v>18.98</v>
          </cell>
        </row>
        <row r="1557">
          <cell r="A1557">
            <v>12718</v>
          </cell>
          <cell r="B1557" t="str">
            <v>COTOVELO DE COBRE 90 GRAUS (REF 607) SEM ANEL DE SOLDA, BOLSA X BOLSA, 42 MM</v>
          </cell>
          <cell r="C1557" t="str">
            <v xml:space="preserve">UN    </v>
          </cell>
          <cell r="D1557">
            <v>29.13</v>
          </cell>
        </row>
        <row r="1558">
          <cell r="A1558">
            <v>12719</v>
          </cell>
          <cell r="B1558" t="str">
            <v>COTOVELO DE COBRE 90 GRAUS (REF 607) SEM ANEL DE SOLDA, BOLSA X BOLSA, 54 MM</v>
          </cell>
          <cell r="C1558" t="str">
            <v xml:space="preserve">UN    </v>
          </cell>
          <cell r="D1558">
            <v>46.24</v>
          </cell>
        </row>
        <row r="1559">
          <cell r="A1559">
            <v>12720</v>
          </cell>
          <cell r="B1559" t="str">
            <v>COTOVELO DE COBRE 90 GRAUS (REF 607) SEM ANEL DE SOLDA, BOLSA X BOLSA, 66 MM</v>
          </cell>
          <cell r="C1559" t="str">
            <v xml:space="preserve">UN    </v>
          </cell>
          <cell r="D1559">
            <v>161.02000000000001</v>
          </cell>
        </row>
        <row r="1560">
          <cell r="A1560">
            <v>12721</v>
          </cell>
          <cell r="B1560" t="str">
            <v>COTOVELO DE COBRE 90 GRAUS (REF 607) SEM ANEL DE SOLDA, BOLSA X BOLSA, 79 MM</v>
          </cell>
          <cell r="C1560" t="str">
            <v xml:space="preserve">UN    </v>
          </cell>
          <cell r="D1560">
            <v>154.41</v>
          </cell>
        </row>
        <row r="1561">
          <cell r="A1561">
            <v>3468</v>
          </cell>
          <cell r="B1561" t="str">
            <v>COTOVELO DE REDUCAO 90 GRAUS DE FERRO GALVANIZADO, COM ROSCA BSP, DE 1 1/2" X 1"</v>
          </cell>
          <cell r="C1561" t="str">
            <v xml:space="preserve">UN    </v>
          </cell>
          <cell r="D1561">
            <v>26.13</v>
          </cell>
        </row>
        <row r="1562">
          <cell r="A1562">
            <v>3465</v>
          </cell>
          <cell r="B1562" t="str">
            <v>COTOVELO DE REDUCAO 90 GRAUS DE FERRO GALVANIZADO, COM ROSCA BSP, DE 1 1/2" X 3/4"</v>
          </cell>
          <cell r="C1562" t="str">
            <v xml:space="preserve">UN    </v>
          </cell>
          <cell r="D1562">
            <v>26.12</v>
          </cell>
        </row>
        <row r="1563">
          <cell r="A1563">
            <v>12403</v>
          </cell>
          <cell r="B1563" t="str">
            <v>COTOVELO DE REDUCAO 90 GRAUS DE FERRO GALVANIZADO, COM ROSCA BSP, DE 1 1/4" X 1"</v>
          </cell>
          <cell r="C1563" t="str">
            <v xml:space="preserve">UN    </v>
          </cell>
          <cell r="D1563">
            <v>18.62</v>
          </cell>
        </row>
        <row r="1564">
          <cell r="A1564">
            <v>3463</v>
          </cell>
          <cell r="B1564" t="str">
            <v>COTOVELO DE REDUCAO 90 GRAUS DE FERRO GALVANIZADO, COM ROSCA BSP, DE 1" X 1/2"</v>
          </cell>
          <cell r="C1564" t="str">
            <v xml:space="preserve">UN    </v>
          </cell>
          <cell r="D1564">
            <v>10.88</v>
          </cell>
        </row>
        <row r="1565">
          <cell r="A1565">
            <v>3464</v>
          </cell>
          <cell r="B1565" t="str">
            <v>COTOVELO DE REDUCAO 90 GRAUS DE FERRO GALVANIZADO, COM ROSCA BSP, DE 1" X 3/4"</v>
          </cell>
          <cell r="C1565" t="str">
            <v xml:space="preserve">UN    </v>
          </cell>
          <cell r="D1565">
            <v>10.88</v>
          </cell>
        </row>
        <row r="1566">
          <cell r="A1566">
            <v>3466</v>
          </cell>
          <cell r="B1566" t="str">
            <v>COTOVELO DE REDUCAO 90 GRAUS DE FERRO GALVANIZADO, COM ROSCA BSP, DE 2 1/2" X 2"</v>
          </cell>
          <cell r="C1566" t="str">
            <v xml:space="preserve">UN    </v>
          </cell>
          <cell r="D1566">
            <v>66.349999999999994</v>
          </cell>
        </row>
        <row r="1567">
          <cell r="A1567">
            <v>3467</v>
          </cell>
          <cell r="B1567" t="str">
            <v>COTOVELO DE REDUCAO 90 GRAUS DE FERRO GALVANIZADO, COM ROSCA BSP, DE 2" X 1 1/2"</v>
          </cell>
          <cell r="C1567" t="str">
            <v xml:space="preserve">UN    </v>
          </cell>
          <cell r="D1567">
            <v>37.47</v>
          </cell>
        </row>
        <row r="1568">
          <cell r="A1568">
            <v>3462</v>
          </cell>
          <cell r="B1568" t="str">
            <v>COTOVELO DE REDUCAO 90 GRAUS DE FERRO GALVANIZADO, COM ROSCA BSP, DE 3/4" X 1/2"</v>
          </cell>
          <cell r="C1568" t="str">
            <v xml:space="preserve">UN    </v>
          </cell>
          <cell r="D1568">
            <v>7.18</v>
          </cell>
        </row>
        <row r="1569">
          <cell r="A1569">
            <v>3446</v>
          </cell>
          <cell r="B1569" t="str">
            <v>COTOVELO 45 GRAUS DE FERRO GALVANIZADO, COM ROSCA BSP, DE 1 1/2"</v>
          </cell>
          <cell r="C1569" t="str">
            <v xml:space="preserve">UN    </v>
          </cell>
          <cell r="D1569">
            <v>22.09</v>
          </cell>
        </row>
        <row r="1570">
          <cell r="A1570">
            <v>3445</v>
          </cell>
          <cell r="B1570" t="str">
            <v>COTOVELO 45 GRAUS DE FERRO GALVANIZADO, COM ROSCA BSP, DE 1 1/4"</v>
          </cell>
          <cell r="C1570" t="str">
            <v xml:space="preserve">UN    </v>
          </cell>
          <cell r="D1570">
            <v>18.03</v>
          </cell>
        </row>
        <row r="1571">
          <cell r="A1571">
            <v>3441</v>
          </cell>
          <cell r="B1571" t="str">
            <v>COTOVELO 45 GRAUS DE FERRO GALVANIZADO, COM ROSCA BSP, DE 1/2"</v>
          </cell>
          <cell r="C1571" t="str">
            <v xml:space="preserve">UN    </v>
          </cell>
          <cell r="D1571">
            <v>5.09</v>
          </cell>
        </row>
        <row r="1572">
          <cell r="A1572">
            <v>3444</v>
          </cell>
          <cell r="B1572" t="str">
            <v>COTOVELO 45 GRAUS DE FERRO GALVANIZADO, COM ROSCA BSP, DE 1"</v>
          </cell>
          <cell r="C1572" t="str">
            <v xml:space="preserve">UN    </v>
          </cell>
          <cell r="D1572">
            <v>11.1</v>
          </cell>
        </row>
        <row r="1573">
          <cell r="A1573">
            <v>12402</v>
          </cell>
          <cell r="B1573" t="str">
            <v>COTOVELO 45 GRAUS DE FERRO GALVANIZADO, COM ROSCA BSP, DE 2 1/2"</v>
          </cell>
          <cell r="C1573" t="str">
            <v xml:space="preserve">UN    </v>
          </cell>
          <cell r="D1573">
            <v>62.09</v>
          </cell>
        </row>
        <row r="1574">
          <cell r="A1574">
            <v>3447</v>
          </cell>
          <cell r="B1574" t="str">
            <v>COTOVELO 45 GRAUS DE FERRO GALVANIZADO, COM ROSCA BSP, DE 2"</v>
          </cell>
          <cell r="C1574" t="str">
            <v xml:space="preserve">UN    </v>
          </cell>
          <cell r="D1574">
            <v>32.119999999999997</v>
          </cell>
        </row>
        <row r="1575">
          <cell r="A1575">
            <v>3442</v>
          </cell>
          <cell r="B1575" t="str">
            <v>COTOVELO 45 GRAUS DE FERRO GALVANIZADO, COM ROSCA BSP, DE 3/4"</v>
          </cell>
          <cell r="C1575" t="str">
            <v xml:space="preserve">UN    </v>
          </cell>
          <cell r="D1575">
            <v>7.61</v>
          </cell>
        </row>
        <row r="1576">
          <cell r="A1576">
            <v>3448</v>
          </cell>
          <cell r="B1576" t="str">
            <v>COTOVELO 45 GRAUS DE FERRO GALVANIZADO, COM ROSCA BSP, DE 3"</v>
          </cell>
          <cell r="C1576" t="str">
            <v xml:space="preserve">UN    </v>
          </cell>
          <cell r="D1576">
            <v>90.78</v>
          </cell>
        </row>
        <row r="1577">
          <cell r="A1577">
            <v>3449</v>
          </cell>
          <cell r="B1577" t="str">
            <v>COTOVELO 45 GRAUS DE FERRO GALVANIZADO, COM ROSCA BSP, DE 4"</v>
          </cell>
          <cell r="C1577" t="str">
            <v xml:space="preserve">UN    </v>
          </cell>
          <cell r="D1577">
            <v>159.07</v>
          </cell>
        </row>
        <row r="1578">
          <cell r="A1578">
            <v>37438</v>
          </cell>
          <cell r="B1578" t="str">
            <v>COTOVELO 45 GRAUS, PEAD PE 100, DE 125 MM, PARA ELETROFUSAO</v>
          </cell>
          <cell r="C1578" t="str">
            <v xml:space="preserve">UN    </v>
          </cell>
          <cell r="D1578">
            <v>160.77000000000001</v>
          </cell>
        </row>
        <row r="1579">
          <cell r="A1579">
            <v>37439</v>
          </cell>
          <cell r="B1579" t="str">
            <v>COTOVELO 45 GRAUS, PEAD PE 100, DE 200 MM, PARA ELETROFUSAO</v>
          </cell>
          <cell r="C1579" t="str">
            <v xml:space="preserve">UN    </v>
          </cell>
          <cell r="D1579">
            <v>1051.1500000000001</v>
          </cell>
        </row>
        <row r="1580">
          <cell r="A1580">
            <v>37435</v>
          </cell>
          <cell r="B1580" t="str">
            <v>COTOVELO 45 GRAUS, PEAD PE 100, DE 32 MM, PARA ELETROFUSAO</v>
          </cell>
          <cell r="C1580" t="str">
            <v xml:space="preserve">UN    </v>
          </cell>
          <cell r="D1580">
            <v>18.89</v>
          </cell>
        </row>
        <row r="1581">
          <cell r="A1581">
            <v>37436</v>
          </cell>
          <cell r="B1581" t="str">
            <v>COTOVELO 45 GRAUS, PEAD PE 100, DE 40 MM, PARA ELETROFUSAO</v>
          </cell>
          <cell r="C1581" t="str">
            <v xml:space="preserve">UN    </v>
          </cell>
          <cell r="D1581">
            <v>22.3</v>
          </cell>
        </row>
        <row r="1582">
          <cell r="A1582">
            <v>37437</v>
          </cell>
          <cell r="B1582" t="str">
            <v>COTOVELO 45 GRAUS, PEAD PE 100, DE 63 MM, PARA ELETROFUSAO</v>
          </cell>
          <cell r="C1582" t="str">
            <v xml:space="preserve">UN    </v>
          </cell>
          <cell r="D1582">
            <v>32.25</v>
          </cell>
        </row>
        <row r="1583">
          <cell r="A1583">
            <v>3473</v>
          </cell>
          <cell r="B1583" t="str">
            <v>COTOVELO 90 GRAUS DE FERRO GALVANIZADO, COM ROSCA BSP MACHO/FEMEA, DE 1 1/2"</v>
          </cell>
          <cell r="C1583" t="str">
            <v xml:space="preserve">UN    </v>
          </cell>
          <cell r="D1583">
            <v>24.98</v>
          </cell>
        </row>
        <row r="1584">
          <cell r="A1584">
            <v>3474</v>
          </cell>
          <cell r="B1584" t="str">
            <v>COTOVELO 90 GRAUS DE FERRO GALVANIZADO, COM ROSCA BSP MACHO/FEMEA, DE 1 1/4"</v>
          </cell>
          <cell r="C1584" t="str">
            <v xml:space="preserve">UN    </v>
          </cell>
          <cell r="D1584">
            <v>20.59</v>
          </cell>
        </row>
        <row r="1585">
          <cell r="A1585">
            <v>3450</v>
          </cell>
          <cell r="B1585" t="str">
            <v>COTOVELO 90 GRAUS DE FERRO GALVANIZADO, COM ROSCA BSP MACHO/FEMEA, DE 1/2"</v>
          </cell>
          <cell r="C1585" t="str">
            <v xml:space="preserve">UN    </v>
          </cell>
          <cell r="D1585">
            <v>5.97</v>
          </cell>
        </row>
        <row r="1586">
          <cell r="A1586">
            <v>3443</v>
          </cell>
          <cell r="B1586" t="str">
            <v>COTOVELO 90 GRAUS DE FERRO GALVANIZADO, COM ROSCA BSP MACHO/FEMEA, DE 1"</v>
          </cell>
          <cell r="C1586" t="str">
            <v xml:space="preserve">UN    </v>
          </cell>
          <cell r="D1586">
            <v>12.81</v>
          </cell>
        </row>
        <row r="1587">
          <cell r="A1587">
            <v>3453</v>
          </cell>
          <cell r="B1587" t="str">
            <v>COTOVELO 90 GRAUS DE FERRO GALVANIZADO, COM ROSCA BSP MACHO/FEMEA, DE 2 1/2"</v>
          </cell>
          <cell r="C1587" t="str">
            <v xml:space="preserve">UN    </v>
          </cell>
          <cell r="D1587">
            <v>72.900000000000006</v>
          </cell>
        </row>
        <row r="1588">
          <cell r="A1588">
            <v>3452</v>
          </cell>
          <cell r="B1588" t="str">
            <v>COTOVELO 90 GRAUS DE FERRO GALVANIZADO, COM ROSCA BSP MACHO/FEMEA, DE 2"</v>
          </cell>
          <cell r="C1588" t="str">
            <v xml:space="preserve">UN    </v>
          </cell>
          <cell r="D1588">
            <v>35.979999999999997</v>
          </cell>
        </row>
        <row r="1589">
          <cell r="A1589">
            <v>3451</v>
          </cell>
          <cell r="B1589" t="str">
            <v>COTOVELO 90 GRAUS DE FERRO GALVANIZADO, COM ROSCA BSP MACHO/FEMEA, DE 3/4"</v>
          </cell>
          <cell r="C1589" t="str">
            <v xml:space="preserve">UN    </v>
          </cell>
          <cell r="D1589">
            <v>7.14</v>
          </cell>
        </row>
        <row r="1590">
          <cell r="A1590">
            <v>3454</v>
          </cell>
          <cell r="B1590" t="str">
            <v>COTOVELO 90 GRAUS DE FERRO GALVANIZADO, COM ROSCA BSP MACHO/FEMEA, DE 3"</v>
          </cell>
          <cell r="C1590" t="str">
            <v xml:space="preserve">UN    </v>
          </cell>
          <cell r="D1590">
            <v>110.88</v>
          </cell>
        </row>
        <row r="1591">
          <cell r="A1591">
            <v>3458</v>
          </cell>
          <cell r="B1591" t="str">
            <v>COTOVELO 90 GRAUS DE FERRO GALVANIZADO, COM ROSCA BSP, DE 1 1/2"</v>
          </cell>
          <cell r="C1591" t="str">
            <v xml:space="preserve">UN    </v>
          </cell>
          <cell r="D1591">
            <v>20.02</v>
          </cell>
        </row>
        <row r="1592">
          <cell r="A1592">
            <v>3457</v>
          </cell>
          <cell r="B1592" t="str">
            <v>COTOVELO 90 GRAUS DE FERRO GALVANIZADO, COM ROSCA BSP, DE 1 1/4"</v>
          </cell>
          <cell r="C1592" t="str">
            <v xml:space="preserve">UN    </v>
          </cell>
          <cell r="D1592">
            <v>15.03</v>
          </cell>
        </row>
        <row r="1593">
          <cell r="A1593">
            <v>3455</v>
          </cell>
          <cell r="B1593" t="str">
            <v>COTOVELO 90 GRAUS DE FERRO GALVANIZADO, COM ROSCA BSP, DE 1/2"</v>
          </cell>
          <cell r="C1593" t="str">
            <v xml:space="preserve">UN    </v>
          </cell>
          <cell r="D1593">
            <v>4.2699999999999996</v>
          </cell>
        </row>
        <row r="1594">
          <cell r="A1594">
            <v>3472</v>
          </cell>
          <cell r="B1594" t="str">
            <v>COTOVELO 90 GRAUS DE FERRO GALVANIZADO, COM ROSCA BSP, DE 1"</v>
          </cell>
          <cell r="C1594" t="str">
            <v xml:space="preserve">UN    </v>
          </cell>
          <cell r="D1594">
            <v>9.59</v>
          </cell>
        </row>
        <row r="1595">
          <cell r="A1595">
            <v>3470</v>
          </cell>
          <cell r="B1595" t="str">
            <v>COTOVELO 90 GRAUS DE FERRO GALVANIZADO, COM ROSCA BSP, DE 2 1/2"</v>
          </cell>
          <cell r="C1595" t="str">
            <v xml:space="preserve">UN    </v>
          </cell>
          <cell r="D1595">
            <v>55.9</v>
          </cell>
        </row>
        <row r="1596">
          <cell r="A1596">
            <v>3471</v>
          </cell>
          <cell r="B1596" t="str">
            <v>COTOVELO 90 GRAUS DE FERRO GALVANIZADO, COM ROSCA BSP, DE 2"</v>
          </cell>
          <cell r="C1596" t="str">
            <v xml:space="preserve">UN    </v>
          </cell>
          <cell r="D1596">
            <v>30.72</v>
          </cell>
        </row>
        <row r="1597">
          <cell r="A1597">
            <v>3456</v>
          </cell>
          <cell r="B1597" t="str">
            <v>COTOVELO 90 GRAUS DE FERRO GALVANIZADO, COM ROSCA BSP, DE 3/4"</v>
          </cell>
          <cell r="C1597" t="str">
            <v xml:space="preserve">UN    </v>
          </cell>
          <cell r="D1597">
            <v>6.38</v>
          </cell>
        </row>
        <row r="1598">
          <cell r="A1598">
            <v>3459</v>
          </cell>
          <cell r="B1598" t="str">
            <v>COTOVELO 90 GRAUS DE FERRO GALVANIZADO, COM ROSCA BSP, DE 3"</v>
          </cell>
          <cell r="C1598" t="str">
            <v xml:space="preserve">UN    </v>
          </cell>
          <cell r="D1598">
            <v>78.849999999999994</v>
          </cell>
        </row>
        <row r="1599">
          <cell r="A1599">
            <v>3469</v>
          </cell>
          <cell r="B1599" t="str">
            <v>COTOVELO 90 GRAUS DE FERRO GALVANIZADO, COM ROSCA BSP, DE 4"</v>
          </cell>
          <cell r="C1599" t="str">
            <v xml:space="preserve">UN    </v>
          </cell>
          <cell r="D1599">
            <v>149.94999999999999</v>
          </cell>
        </row>
        <row r="1600">
          <cell r="A1600">
            <v>3460</v>
          </cell>
          <cell r="B1600" t="str">
            <v>COTOVELO 90 GRAUS DE FERRO GALVANIZADO, COM ROSCA BSP, DE 5"</v>
          </cell>
          <cell r="C1600" t="str">
            <v xml:space="preserve">UN    </v>
          </cell>
          <cell r="D1600">
            <v>218.81</v>
          </cell>
        </row>
        <row r="1601">
          <cell r="A1601">
            <v>3461</v>
          </cell>
          <cell r="B1601" t="str">
            <v>COTOVELO 90 GRAUS DE FERRO GALVANIZADO, COM ROSCA BSP, DE 6"</v>
          </cell>
          <cell r="C1601" t="str">
            <v xml:space="preserve">UN    </v>
          </cell>
          <cell r="D1601">
            <v>559.26</v>
          </cell>
        </row>
        <row r="1602">
          <cell r="A1602">
            <v>37433</v>
          </cell>
          <cell r="B1602" t="str">
            <v>COTOVELO 90 GRAUS, PEAD PE 100, DE 125 MM, PARA ELETROFUSAO</v>
          </cell>
          <cell r="C1602" t="str">
            <v xml:space="preserve">UN    </v>
          </cell>
          <cell r="D1602">
            <v>160.77000000000001</v>
          </cell>
        </row>
        <row r="1603">
          <cell r="A1603">
            <v>37430</v>
          </cell>
          <cell r="B1603" t="str">
            <v>COTOVELO 90 GRAUS, PEAD PE 100, DE 20 MM, PARA ELETROFUSAO</v>
          </cell>
          <cell r="C1603" t="str">
            <v xml:space="preserve">UN    </v>
          </cell>
          <cell r="D1603">
            <v>20.149999999999999</v>
          </cell>
        </row>
        <row r="1604">
          <cell r="A1604">
            <v>37434</v>
          </cell>
          <cell r="B1604" t="str">
            <v>COTOVELO 90 GRAUS, PEAD PE 100, DE 200 MM, PARA ELETROFUSAO</v>
          </cell>
          <cell r="C1604" t="str">
            <v xml:space="preserve">UN    </v>
          </cell>
          <cell r="D1604">
            <v>1499.08</v>
          </cell>
        </row>
        <row r="1605">
          <cell r="A1605">
            <v>37431</v>
          </cell>
          <cell r="B1605" t="str">
            <v>COTOVELO 90 GRAUS, PEAD PE 100, DE 32 MM, PARA ELETROFUSAO</v>
          </cell>
          <cell r="C1605" t="str">
            <v xml:space="preserve">UN    </v>
          </cell>
          <cell r="D1605">
            <v>27.33</v>
          </cell>
        </row>
        <row r="1606">
          <cell r="A1606">
            <v>37432</v>
          </cell>
          <cell r="B1606" t="str">
            <v>COTOVELO 90 GRAUS, PEAD PE 100, DE 63 MM, PARA ELETROFUSAO</v>
          </cell>
          <cell r="C1606" t="str">
            <v xml:space="preserve">UN    </v>
          </cell>
          <cell r="D1606">
            <v>50.41</v>
          </cell>
        </row>
        <row r="1607">
          <cell r="A1607">
            <v>37413</v>
          </cell>
          <cell r="B1607" t="str">
            <v>COTOVELO/JOELHO COM ADAPTADOR, 90 GRAUS, EM POLIPROPILENO, PN 16, PARA TUBOS PEAD, 20 MM X 1/2" - LIGACAO PREDIAL DE AGUA</v>
          </cell>
          <cell r="C1607" t="str">
            <v xml:space="preserve">UN    </v>
          </cell>
          <cell r="D1607">
            <v>2.73</v>
          </cell>
        </row>
        <row r="1608">
          <cell r="A1608">
            <v>37414</v>
          </cell>
          <cell r="B1608" t="str">
            <v>COTOVELO/JOELHO COM ADAPTADOR, 90 GRAUS, EM POLIPROPILENO, PN 16, PARA TUBOS PEAD, 20 MM X 3/4" - LIGACAO PREDIAL DE AGUA</v>
          </cell>
          <cell r="C1608" t="str">
            <v xml:space="preserve">UN    </v>
          </cell>
          <cell r="D1608">
            <v>3.1</v>
          </cell>
        </row>
        <row r="1609">
          <cell r="A1609">
            <v>37415</v>
          </cell>
          <cell r="B1609" t="str">
            <v>COTOVELO/JOELHO COM ADAPTADOR, 90 GRAUS, EM POLIPROPILENO, PN 16, PARA TUBOS PEAD, 32 MM X 1" - LIGACAO PREDIAL DE AGUA</v>
          </cell>
          <cell r="C1609" t="str">
            <v xml:space="preserve">UN    </v>
          </cell>
          <cell r="D1609">
            <v>5.64</v>
          </cell>
        </row>
        <row r="1610">
          <cell r="A1610">
            <v>37416</v>
          </cell>
          <cell r="B1610" t="str">
            <v>COTOVELO/JOELHO 90 GRAUS, EM POLIPROPILENO, PN 16, PARA TUBOS PEAD, 20 X 20 MM - LIGACAO PREDIAL DE AGUA</v>
          </cell>
          <cell r="C1610" t="str">
            <v xml:space="preserve">UN    </v>
          </cell>
          <cell r="D1610">
            <v>2.56</v>
          </cell>
        </row>
        <row r="1611">
          <cell r="A1611">
            <v>37417</v>
          </cell>
          <cell r="B1611" t="str">
            <v>COTOVELO/JOELHO 90 GRAUS, EM POLIPROPILENO, PN 16, PARA TUBOS PEAD, 32 X 32 MM - LIGACAO PREDIAL DE AGUA</v>
          </cell>
          <cell r="C1611" t="str">
            <v xml:space="preserve">UN    </v>
          </cell>
          <cell r="D1611">
            <v>3.68</v>
          </cell>
        </row>
        <row r="1612">
          <cell r="A1612">
            <v>3112</v>
          </cell>
          <cell r="B1612" t="str">
            <v>CREMONA COM CASTANHA BIPARTIDA, COM VARA DE 1.20 M, EM LATAO CROMADO, PARA PORTAS E JANELAS - COMPLETA</v>
          </cell>
          <cell r="C1612" t="str">
            <v xml:space="preserve">CJ    </v>
          </cell>
          <cell r="D1612">
            <v>45.94</v>
          </cell>
        </row>
        <row r="1613">
          <cell r="A1613">
            <v>3113</v>
          </cell>
          <cell r="B1613" t="str">
            <v>CREMONA COM CASTANHA BIPARTIDA, COM VARA DE 1.50 M, EM LATAO CROMADO, PARA PORTAS E JANELAS - COMPLETA</v>
          </cell>
          <cell r="C1613" t="str">
            <v xml:space="preserve">CJ    </v>
          </cell>
          <cell r="D1613">
            <v>52.94</v>
          </cell>
        </row>
        <row r="1614">
          <cell r="A1614">
            <v>3114</v>
          </cell>
          <cell r="B1614" t="str">
            <v>CREMONA LATAO CROMADO, COM CASTANHA BIPARTIDA E PRESILHAS, MEDIDAS APROXIMADAS DE 113 X 40 X 35 MM (NAO INCL VARA FERRO)</v>
          </cell>
          <cell r="C1614" t="str">
            <v xml:space="preserve">UN    </v>
          </cell>
          <cell r="D1614">
            <v>23.91</v>
          </cell>
        </row>
        <row r="1615">
          <cell r="A1615">
            <v>34519</v>
          </cell>
          <cell r="B1615" t="str">
            <v>CRUZETA DE CONCRETO LEVE, COMP. 2000 MM SECAO, 90 X 90 MM</v>
          </cell>
          <cell r="C1615" t="str">
            <v xml:space="preserve">UN    </v>
          </cell>
          <cell r="D1615">
            <v>71.819999999999993</v>
          </cell>
        </row>
        <row r="1616">
          <cell r="A1616">
            <v>10510</v>
          </cell>
          <cell r="B1616" t="str">
            <v>CRUZETA DE EUCALIPTO TRATADO, OU EQUIVALENTE DA REGIAO, *2,4* M, SECAO *9 X 11,5* CM</v>
          </cell>
          <cell r="C1616" t="str">
            <v xml:space="preserve">UN    </v>
          </cell>
          <cell r="D1616">
            <v>65.62</v>
          </cell>
        </row>
        <row r="1617">
          <cell r="A1617">
            <v>1649</v>
          </cell>
          <cell r="B1617" t="str">
            <v>CRUZETA DE FERRO GALVANIZADO, COM ROSCA BSP, DE 1 1/2"</v>
          </cell>
          <cell r="C1617" t="str">
            <v xml:space="preserve">UN    </v>
          </cell>
          <cell r="D1617">
            <v>47.21</v>
          </cell>
        </row>
        <row r="1618">
          <cell r="A1618">
            <v>1653</v>
          </cell>
          <cell r="B1618" t="str">
            <v>CRUZETA DE FERRO GALVANIZADO, COM ROSCA BSP, DE 1 1/4"</v>
          </cell>
          <cell r="C1618" t="str">
            <v xml:space="preserve">UN    </v>
          </cell>
          <cell r="D1618">
            <v>36.979999999999997</v>
          </cell>
        </row>
        <row r="1619">
          <cell r="A1619">
            <v>1647</v>
          </cell>
          <cell r="B1619" t="str">
            <v>CRUZETA DE FERRO GALVANIZADO, COM ROSCA BSP, DE 1/2"</v>
          </cell>
          <cell r="C1619" t="str">
            <v xml:space="preserve">UN    </v>
          </cell>
          <cell r="D1619">
            <v>13.24</v>
          </cell>
        </row>
        <row r="1620">
          <cell r="A1620">
            <v>1648</v>
          </cell>
          <cell r="B1620" t="str">
            <v>CRUZETA DE FERRO GALVANIZADO, COM ROSCA BSP, DE 1"</v>
          </cell>
          <cell r="C1620" t="str">
            <v xml:space="preserve">UN    </v>
          </cell>
          <cell r="D1620">
            <v>25.43</v>
          </cell>
        </row>
        <row r="1621">
          <cell r="A1621">
            <v>1651</v>
          </cell>
          <cell r="B1621" t="str">
            <v>CRUZETA DE FERRO GALVANIZADO, COM ROSCA BSP, DE 2 1/2"</v>
          </cell>
          <cell r="C1621" t="str">
            <v xml:space="preserve">UN    </v>
          </cell>
          <cell r="D1621">
            <v>117.96</v>
          </cell>
        </row>
        <row r="1622">
          <cell r="A1622">
            <v>1650</v>
          </cell>
          <cell r="B1622" t="str">
            <v>CRUZETA DE FERRO GALVANIZADO, COM ROSCA BSP, DE 2"</v>
          </cell>
          <cell r="C1622" t="str">
            <v xml:space="preserve">UN    </v>
          </cell>
          <cell r="D1622">
            <v>65.2</v>
          </cell>
        </row>
        <row r="1623">
          <cell r="A1623">
            <v>1654</v>
          </cell>
          <cell r="B1623" t="str">
            <v>CRUZETA DE FERRO GALVANIZADO, COM ROSCA BSP, DE 3/4"</v>
          </cell>
          <cell r="C1623" t="str">
            <v xml:space="preserve">UN    </v>
          </cell>
          <cell r="D1623">
            <v>18.170000000000002</v>
          </cell>
        </row>
        <row r="1624">
          <cell r="A1624">
            <v>1652</v>
          </cell>
          <cell r="B1624" t="str">
            <v>CRUZETA DE FERRO GALVANIZADO, COM ROSCA BSP, DE 3"</v>
          </cell>
          <cell r="C1624" t="str">
            <v xml:space="preserve">UN    </v>
          </cell>
          <cell r="D1624">
            <v>169.3</v>
          </cell>
        </row>
        <row r="1625">
          <cell r="A1625">
            <v>1727</v>
          </cell>
          <cell r="B1625" t="str">
            <v>CRUZETA DE REDUCAO PVC PBA, JE, BBBB, DN 75 X 50 / DE 85 X 60 MM</v>
          </cell>
          <cell r="C1625" t="str">
            <v xml:space="preserve">UN    </v>
          </cell>
          <cell r="D1625">
            <v>75.819999999999993</v>
          </cell>
        </row>
        <row r="1626">
          <cell r="A1626">
            <v>12920</v>
          </cell>
          <cell r="B1626" t="str">
            <v>CRUZETA PVC PBA, JE, BBBB, DN 100 / DE 110 MM</v>
          </cell>
          <cell r="C1626" t="str">
            <v xml:space="preserve">UN    </v>
          </cell>
          <cell r="D1626">
            <v>100.19</v>
          </cell>
        </row>
        <row r="1627">
          <cell r="A1627">
            <v>1725</v>
          </cell>
          <cell r="B1627" t="str">
            <v>CRUZETA PVC PBA, JE, BBBB, DN 50 / DE 60 MM</v>
          </cell>
          <cell r="C1627" t="str">
            <v xml:space="preserve">UN    </v>
          </cell>
          <cell r="D1627">
            <v>21.87</v>
          </cell>
        </row>
        <row r="1628">
          <cell r="A1628">
            <v>12943</v>
          </cell>
          <cell r="B1628" t="str">
            <v>CRUZETA PVC PBA, JE, BBBB, DN 75 / DE 85 MM</v>
          </cell>
          <cell r="C1628" t="str">
            <v xml:space="preserve">UN    </v>
          </cell>
          <cell r="D1628">
            <v>53.97</v>
          </cell>
        </row>
        <row r="1629">
          <cell r="A1629">
            <v>1747</v>
          </cell>
          <cell r="B1629" t="str">
            <v>CUBA ACO INOX (AISI 304) DE EMBUTIR COM VALVULA DE 3 1/2 ", DE *56 X 33 X 12* CM</v>
          </cell>
          <cell r="C1629" t="str">
            <v xml:space="preserve">UN    </v>
          </cell>
          <cell r="D1629">
            <v>121.16</v>
          </cell>
        </row>
        <row r="1630">
          <cell r="A1630">
            <v>1744</v>
          </cell>
          <cell r="B1630" t="str">
            <v>CUBA ACO INOX (AISI 304) DE EMBUTIR COM VALVULA 3 1/2 ", DE *40 X 34 X 12* CM</v>
          </cell>
          <cell r="C1630" t="str">
            <v xml:space="preserve">UN    </v>
          </cell>
          <cell r="D1630">
            <v>83.92</v>
          </cell>
        </row>
        <row r="1631">
          <cell r="A1631">
            <v>1743</v>
          </cell>
          <cell r="B1631" t="str">
            <v>CUBA ACO INOX (AISI 304) DE EMBUTIR COM VALVULA 3 1/2 ", DE *46 X 30 X 12* CM</v>
          </cell>
          <cell r="C1631" t="str">
            <v xml:space="preserve">UN    </v>
          </cell>
          <cell r="D1631">
            <v>110.21</v>
          </cell>
        </row>
        <row r="1632">
          <cell r="A1632">
            <v>7241</v>
          </cell>
          <cell r="B1632" t="str">
            <v>CUMEEIRA ALUMINIO ONDULADA, COMPRIMENTO = *1,12* M, E = 0,8 MM</v>
          </cell>
          <cell r="C1632" t="str">
            <v xml:space="preserve">M2    </v>
          </cell>
          <cell r="D1632">
            <v>33.18</v>
          </cell>
        </row>
        <row r="1633">
          <cell r="A1633">
            <v>39640</v>
          </cell>
          <cell r="B1633" t="str">
            <v>CUMEEIRA ARTICULADA (ABA INFERIOR) PARA TELHA ONDULADA DE FIBROCIMENTO E = 4 MM, ABA *330* MM, COMPRIMENTO 500 MM (SEM AMIANTO)</v>
          </cell>
          <cell r="C1633" t="str">
            <v xml:space="preserve">UN    </v>
          </cell>
          <cell r="D1633">
            <v>9.26</v>
          </cell>
        </row>
        <row r="1634">
          <cell r="A1634">
            <v>11013</v>
          </cell>
          <cell r="B1634" t="str">
            <v>CUMEEIRA ARTICULADA (ABA INTERNA INFERIOR OU EXTERNA SUPERIOR) PARA TELHA ESTRUTURAL DE FIBROCIMENTO, 1 ABA, E = 6 MM (SEM AMIANTO)</v>
          </cell>
          <cell r="C1634" t="str">
            <v xml:space="preserve">UN    </v>
          </cell>
          <cell r="D1634">
            <v>19.05</v>
          </cell>
        </row>
        <row r="1635">
          <cell r="A1635">
            <v>11017</v>
          </cell>
          <cell r="B1635" t="str">
            <v>CUMEEIRA ARTICULADA (ABA SUPERIOR) PARA TELHA ONDULADA DE FIBROCIMENTO E = 4 MM, ABA *330* MM, COMPRIMENTO 500 MM (SEM AMIANTO)</v>
          </cell>
          <cell r="C1635" t="str">
            <v xml:space="preserve">UN    </v>
          </cell>
          <cell r="D1635">
            <v>8.1300000000000008</v>
          </cell>
        </row>
        <row r="1636">
          <cell r="A1636">
            <v>20236</v>
          </cell>
          <cell r="B1636" t="str">
            <v>CUMEEIRA ARTICULADA (PAR) PARA TELHA ONDULADA DE FIBROCIMENTO, E = 6 MM, ABA 350 MM, COMPRIMENTO 1100 MM (SEM AMIANTO)</v>
          </cell>
          <cell r="C1636" t="str">
            <v xml:space="preserve">UN    </v>
          </cell>
          <cell r="D1636">
            <v>35.799999999999997</v>
          </cell>
        </row>
        <row r="1637">
          <cell r="A1637">
            <v>7215</v>
          </cell>
          <cell r="B1637" t="str">
            <v>CUMEEIRA NORMAL PARA TELHA ESTRUTURAL DE FIBROCIMENTO 1 ABA, E = 6 MM, COMPRIMENTO 608 MM (SEM AMIANTO)</v>
          </cell>
          <cell r="C1637" t="str">
            <v xml:space="preserve">UN    </v>
          </cell>
          <cell r="D1637">
            <v>30.65</v>
          </cell>
        </row>
        <row r="1638">
          <cell r="A1638">
            <v>7216</v>
          </cell>
          <cell r="B1638" t="str">
            <v>CUMEEIRA NORMAL PARA TELHA ESTRUTURAL DE FIBROCIMENTO 2 ABAS, E = 6 MM, DE 1050 X 935 MM (SEM AMIANTO)</v>
          </cell>
          <cell r="C1638" t="str">
            <v xml:space="preserve">UN    </v>
          </cell>
          <cell r="D1638">
            <v>128.13</v>
          </cell>
        </row>
        <row r="1639">
          <cell r="A1639">
            <v>20235</v>
          </cell>
          <cell r="B1639" t="str">
            <v>CUMEEIRA NORMAL PARA TELHA ONDULADA DE FIBROCIMENTO, E = 6 MM, ABA 300 MM, COMPRIMENTO 1100 MM (SEM AMIANTO)</v>
          </cell>
          <cell r="C1639" t="str">
            <v xml:space="preserve">UN    </v>
          </cell>
          <cell r="D1639">
            <v>64.78</v>
          </cell>
        </row>
        <row r="1640">
          <cell r="A1640">
            <v>7181</v>
          </cell>
          <cell r="B1640" t="str">
            <v>CUMEEIRA PARA TELHA CERAMICA, COMPRIMENTO DE *41* CM, RENDIMENTO DE *3* TELHAS/M</v>
          </cell>
          <cell r="C1640" t="str">
            <v xml:space="preserve">UN    </v>
          </cell>
          <cell r="D1640">
            <v>3.03</v>
          </cell>
        </row>
        <row r="1641">
          <cell r="A1641">
            <v>40866</v>
          </cell>
          <cell r="B1641" t="str">
            <v>CUMEEIRA PARA TELHA DE CONCRETO, PARA 2 AGUAS DE TELHADO, COR CINZA, RENDIMENTO DE *3* TELHAS/M (COLETADO CAIXA)</v>
          </cell>
          <cell r="C1641" t="str">
            <v xml:space="preserve">UN    </v>
          </cell>
          <cell r="D1641">
            <v>8.5</v>
          </cell>
        </row>
        <row r="1642">
          <cell r="A1642">
            <v>7214</v>
          </cell>
          <cell r="B1642" t="str">
            <v>CUMEEIRA SHED PARA TELHA ONDULADA DE FIBROCIMENTO, E = 6 MM, ABA 280 MM, COMPRIMENTO 1100 MM (SEM AMIANTO)</v>
          </cell>
          <cell r="C1642" t="str">
            <v xml:space="preserve">UN    </v>
          </cell>
          <cell r="D1642">
            <v>43.9</v>
          </cell>
        </row>
        <row r="1643">
          <cell r="A1643">
            <v>7219</v>
          </cell>
          <cell r="B1643" t="str">
            <v>CUMEEIRA UNIVERSAL PARA TELHA ONDULADA DE FIBROCIMENTO, E = 6 MM, ABA 210 MM, COMPRIMENTO 1100 MM (SEM AMIANTO)</v>
          </cell>
          <cell r="C1643" t="str">
            <v xml:space="preserve">UN    </v>
          </cell>
          <cell r="D1643">
            <v>45.44</v>
          </cell>
        </row>
        <row r="1644">
          <cell r="A1644">
            <v>37972</v>
          </cell>
          <cell r="B1644" t="str">
            <v>CURVA CPVC, 90 GRAUS, SOLDAVEL, 22 MM, PARA AGUA QUENTE</v>
          </cell>
          <cell r="C1644" t="str">
            <v xml:space="preserve">UN    </v>
          </cell>
          <cell r="D1644">
            <v>4.24</v>
          </cell>
        </row>
        <row r="1645">
          <cell r="A1645">
            <v>37973</v>
          </cell>
          <cell r="B1645" t="str">
            <v>CURVA CPVC, 90 GRAUS, SOLDAVEL, 28 MM, PARA AGUA QUENTE</v>
          </cell>
          <cell r="C1645" t="str">
            <v xml:space="preserve">UN    </v>
          </cell>
          <cell r="D1645">
            <v>6.8</v>
          </cell>
        </row>
        <row r="1646">
          <cell r="A1646">
            <v>37971</v>
          </cell>
          <cell r="B1646" t="str">
            <v>CURVA CPVC, 90 GRAUS, SOLDAVEL,15 MM, PARA AGUA QUENTE</v>
          </cell>
          <cell r="C1646" t="str">
            <v xml:space="preserve">UN    </v>
          </cell>
          <cell r="D1646">
            <v>2.5499999999999998</v>
          </cell>
        </row>
        <row r="1647">
          <cell r="A1647">
            <v>20094</v>
          </cell>
          <cell r="B1647" t="str">
            <v>CURVA CURTA PVC, PB, JE, 45 GRAUS, DN 100 MM, PARA REDE COLETORA ESGOTO (NBR 10569)</v>
          </cell>
          <cell r="C1647" t="str">
            <v xml:space="preserve">UN    </v>
          </cell>
          <cell r="D1647">
            <v>10.77</v>
          </cell>
        </row>
        <row r="1648">
          <cell r="A1648">
            <v>20095</v>
          </cell>
          <cell r="B1648" t="str">
            <v>CURVA CURTA PVC, PB, JE, 90 GRAUS, DN 100 MM, PARA REDE COLETORA ESGOTO (NBR 10569)</v>
          </cell>
          <cell r="C1648" t="str">
            <v xml:space="preserve">UN    </v>
          </cell>
          <cell r="D1648">
            <v>18.239999999999998</v>
          </cell>
        </row>
        <row r="1649">
          <cell r="A1649">
            <v>1954</v>
          </cell>
          <cell r="B1649" t="str">
            <v>CURVA DE PVC 45 GRAUS, SOLDAVEL, 110 MM, PARA AGUA FRIA PREDIAL (NBR 5648)</v>
          </cell>
          <cell r="C1649" t="str">
            <v xml:space="preserve">UN    </v>
          </cell>
          <cell r="D1649">
            <v>85.15</v>
          </cell>
        </row>
        <row r="1650">
          <cell r="A1650">
            <v>1926</v>
          </cell>
          <cell r="B1650" t="str">
            <v>CURVA DE PVC 45 GRAUS, SOLDAVEL, 20 MM, PARA AGUA FRIA PREDIAL (NBR 5648)</v>
          </cell>
          <cell r="C1650" t="str">
            <v xml:space="preserve">UN    </v>
          </cell>
          <cell r="D1650">
            <v>1.5</v>
          </cell>
        </row>
        <row r="1651">
          <cell r="A1651">
            <v>1927</v>
          </cell>
          <cell r="B1651" t="str">
            <v>CURVA DE PVC 45 GRAUS, SOLDAVEL, 25 MM, PARA AGUA FRIA PREDIAL (NBR 5648)</v>
          </cell>
          <cell r="C1651" t="str">
            <v xml:space="preserve">UN    </v>
          </cell>
          <cell r="D1651">
            <v>1.82</v>
          </cell>
        </row>
        <row r="1652">
          <cell r="A1652">
            <v>1923</v>
          </cell>
          <cell r="B1652" t="str">
            <v>CURVA DE PVC 45 GRAUS, SOLDAVEL, 32 MM, PARA AGUA FRIA PREDIAL (NBR 5648)</v>
          </cell>
          <cell r="C1652" t="str">
            <v xml:space="preserve">UN    </v>
          </cell>
          <cell r="D1652">
            <v>2.95</v>
          </cell>
        </row>
        <row r="1653">
          <cell r="A1653">
            <v>1929</v>
          </cell>
          <cell r="B1653" t="str">
            <v>CURVA DE PVC 45 GRAUS, SOLDAVEL, 40 MM, PARA AGUA FRIA PREDIAL (NBR 5648)</v>
          </cell>
          <cell r="C1653" t="str">
            <v xml:space="preserve">UN    </v>
          </cell>
          <cell r="D1653">
            <v>3.74</v>
          </cell>
        </row>
        <row r="1654">
          <cell r="A1654">
            <v>1930</v>
          </cell>
          <cell r="B1654" t="str">
            <v>CURVA DE PVC 45 GRAUS, SOLDAVEL, 50 MM, PARA AGUA FRIA PREDIAL (NBR 5648)</v>
          </cell>
          <cell r="C1654" t="str">
            <v xml:space="preserve">UN    </v>
          </cell>
          <cell r="D1654">
            <v>7.77</v>
          </cell>
        </row>
        <row r="1655">
          <cell r="A1655">
            <v>1924</v>
          </cell>
          <cell r="B1655" t="str">
            <v>CURVA DE PVC 45 GRAUS, SOLDAVEL, 60 MM, PARA AGUA FRIA PREDIAL (NBR 5648)</v>
          </cell>
          <cell r="C1655" t="str">
            <v xml:space="preserve">UN    </v>
          </cell>
          <cell r="D1655">
            <v>13.17</v>
          </cell>
        </row>
        <row r="1656">
          <cell r="A1656">
            <v>1922</v>
          </cell>
          <cell r="B1656" t="str">
            <v>CURVA DE PVC 45 GRAUS, SOLDAVEL, 75 MM, PARA AGUA FRIA PREDIAL (NBR 5648)</v>
          </cell>
          <cell r="C1656" t="str">
            <v xml:space="preserve">UN    </v>
          </cell>
          <cell r="D1656">
            <v>26.72</v>
          </cell>
        </row>
        <row r="1657">
          <cell r="A1657">
            <v>1953</v>
          </cell>
          <cell r="B1657" t="str">
            <v>CURVA DE PVC 45 GRAUS, SOLDAVEL, 85 MM, PARA AGUA FRIA PREDIAL (NBR 5648)</v>
          </cell>
          <cell r="C1657" t="str">
            <v xml:space="preserve">UN    </v>
          </cell>
          <cell r="D1657">
            <v>31.92</v>
          </cell>
        </row>
        <row r="1658">
          <cell r="A1658">
            <v>1962</v>
          </cell>
          <cell r="B1658" t="str">
            <v>CURVA DE PVC 90 GRAUS, SOLDAVEL, 110 MM, PARA AGUA FRIA PREDIAL (NBR 5648)</v>
          </cell>
          <cell r="C1658" t="str">
            <v xml:space="preserve">UN    </v>
          </cell>
          <cell r="D1658">
            <v>92.95</v>
          </cell>
        </row>
        <row r="1659">
          <cell r="A1659">
            <v>1955</v>
          </cell>
          <cell r="B1659" t="str">
            <v>CURVA DE PVC 90 GRAUS, SOLDAVEL, 20 MM, PARA AGUA FRIA PREDIAL (NBR 5648)</v>
          </cell>
          <cell r="C1659" t="str">
            <v xml:space="preserve">UN    </v>
          </cell>
          <cell r="D1659">
            <v>1.58</v>
          </cell>
        </row>
        <row r="1660">
          <cell r="A1660">
            <v>1956</v>
          </cell>
          <cell r="B1660" t="str">
            <v>CURVA DE PVC 90 GRAUS, SOLDAVEL, 25 MM, PARA AGUA FRIA PREDIAL (NBR 5648)</v>
          </cell>
          <cell r="C1660" t="str">
            <v xml:space="preserve">UN    </v>
          </cell>
          <cell r="D1660">
            <v>2.27</v>
          </cell>
        </row>
        <row r="1661">
          <cell r="A1661">
            <v>1957</v>
          </cell>
          <cell r="B1661" t="str">
            <v>CURVA DE PVC 90 GRAUS, SOLDAVEL, 32 MM, PARA AGUA FRIA PREDIAL (NBR 5648)</v>
          </cell>
          <cell r="C1661" t="str">
            <v xml:space="preserve">UN    </v>
          </cell>
          <cell r="D1661">
            <v>4.5999999999999996</v>
          </cell>
        </row>
        <row r="1662">
          <cell r="A1662">
            <v>1958</v>
          </cell>
          <cell r="B1662" t="str">
            <v>CURVA DE PVC 90 GRAUS, SOLDAVEL, 40 MM, PARA AGUA FRIA PREDIAL (NBR 5648)</v>
          </cell>
          <cell r="C1662" t="str">
            <v xml:space="preserve">UN    </v>
          </cell>
          <cell r="D1662">
            <v>8.35</v>
          </cell>
        </row>
        <row r="1663">
          <cell r="A1663">
            <v>1959</v>
          </cell>
          <cell r="B1663" t="str">
            <v>CURVA DE PVC 90 GRAUS, SOLDAVEL, 50 MM, PARA AGUA FRIA PREDIAL (NBR 5648)</v>
          </cell>
          <cell r="C1663" t="str">
            <v xml:space="preserve">UN    </v>
          </cell>
          <cell r="D1663">
            <v>9.2100000000000009</v>
          </cell>
        </row>
        <row r="1664">
          <cell r="A1664">
            <v>1925</v>
          </cell>
          <cell r="B1664" t="str">
            <v>CURVA DE PVC 90 GRAUS, SOLDAVEL, 60 MM, PARA AGUA FRIA PREDIAL (NBR 5648)</v>
          </cell>
          <cell r="C1664" t="str">
            <v xml:space="preserve">UN    </v>
          </cell>
          <cell r="D1664">
            <v>21.27</v>
          </cell>
        </row>
        <row r="1665">
          <cell r="A1665">
            <v>1960</v>
          </cell>
          <cell r="B1665" t="str">
            <v>CURVA DE PVC 90 GRAUS, SOLDAVEL, 75 MM, PARA AGUA FRIA PREDIAL (NBR 5648)</v>
          </cell>
          <cell r="C1665" t="str">
            <v xml:space="preserve">UN    </v>
          </cell>
          <cell r="D1665">
            <v>36.72</v>
          </cell>
        </row>
        <row r="1666">
          <cell r="A1666">
            <v>1961</v>
          </cell>
          <cell r="B1666" t="str">
            <v>CURVA DE PVC 90 GRAUS, SOLDAVEL, 85 MM, PARA AGUA FRIA PREDIAL (NBR 5648)</v>
          </cell>
          <cell r="C1666" t="str">
            <v xml:space="preserve">UN    </v>
          </cell>
          <cell r="D1666">
            <v>44.09</v>
          </cell>
        </row>
        <row r="1667">
          <cell r="A1667">
            <v>38426</v>
          </cell>
          <cell r="B1667" t="str">
            <v>CURVA DE PVC, 45 GRAUS, SERIE R, DN 100 MM, PARA ESGOTO PREDIAL</v>
          </cell>
          <cell r="C1667" t="str">
            <v xml:space="preserve">UN    </v>
          </cell>
          <cell r="D1667">
            <v>21.95</v>
          </cell>
        </row>
        <row r="1668">
          <cell r="A1668">
            <v>38427</v>
          </cell>
          <cell r="B1668" t="str">
            <v>CURVA DE PVC, 45 GRAUS, SERIE R, DN 150 MM, PARA ESGOTO PREDIAL</v>
          </cell>
          <cell r="C1668" t="str">
            <v xml:space="preserve">UN    </v>
          </cell>
          <cell r="D1668">
            <v>45.06</v>
          </cell>
        </row>
        <row r="1669">
          <cell r="A1669">
            <v>38425</v>
          </cell>
          <cell r="B1669" t="str">
            <v>CURVA DE PVC, 45 GRAUS, SERIE R, DN 75 MM, PARA ESGOTO PREDIAL</v>
          </cell>
          <cell r="C1669" t="str">
            <v xml:space="preserve">UN    </v>
          </cell>
          <cell r="D1669">
            <v>11.44</v>
          </cell>
        </row>
        <row r="1670">
          <cell r="A1670">
            <v>38423</v>
          </cell>
          <cell r="B1670" t="str">
            <v>CURVA DE PVC, 90 GRAUS, SERIE R, DN 100 MM, PARA ESGOTO PREDIAL</v>
          </cell>
          <cell r="C1670" t="str">
            <v xml:space="preserve">UN    </v>
          </cell>
          <cell r="D1670">
            <v>37.590000000000003</v>
          </cell>
        </row>
        <row r="1671">
          <cell r="A1671">
            <v>38424</v>
          </cell>
          <cell r="B1671" t="str">
            <v>CURVA DE PVC, 90 GRAUS, SERIE R, DN 150 MM, PARA ESGOTO PREDIAL</v>
          </cell>
          <cell r="C1671" t="str">
            <v xml:space="preserve">UN    </v>
          </cell>
          <cell r="D1671">
            <v>56.33</v>
          </cell>
        </row>
        <row r="1672">
          <cell r="A1672">
            <v>38421</v>
          </cell>
          <cell r="B1672" t="str">
            <v>CURVA DE PVC, 90 GRAUS, SERIE R, DN 50 MM, PARA ESGOTO PREDIAL</v>
          </cell>
          <cell r="C1672" t="str">
            <v xml:space="preserve">UN    </v>
          </cell>
          <cell r="D1672">
            <v>21.35</v>
          </cell>
        </row>
        <row r="1673">
          <cell r="A1673">
            <v>38422</v>
          </cell>
          <cell r="B1673" t="str">
            <v>CURVA DE PVC, 90 GRAUS, SERIE R, DN 75 MM, PARA ESGOTO PREDIAL</v>
          </cell>
          <cell r="C1673" t="str">
            <v xml:space="preserve">UN    </v>
          </cell>
          <cell r="D1673">
            <v>24.04</v>
          </cell>
        </row>
        <row r="1674">
          <cell r="A1674">
            <v>39866</v>
          </cell>
          <cell r="B1674" t="str">
            <v>CURVA DE TRANSPOSICAO BRONZE/LATAO (REF 736) SEM ANEL DE SOLDA, BOLSA X BOLSA, 15 MM</v>
          </cell>
          <cell r="C1674" t="str">
            <v xml:space="preserve">UN    </v>
          </cell>
          <cell r="D1674">
            <v>8.81</v>
          </cell>
        </row>
        <row r="1675">
          <cell r="A1675">
            <v>39867</v>
          </cell>
          <cell r="B1675" t="str">
            <v>CURVA DE TRANSPOSICAO BRONZE/LATAO (REF 736) SEM ANEL DE SOLDA, BOLSA X BOLSA, 22 MM</v>
          </cell>
          <cell r="C1675" t="str">
            <v xml:space="preserve">UN    </v>
          </cell>
          <cell r="D1675">
            <v>19.579999999999998</v>
          </cell>
        </row>
        <row r="1676">
          <cell r="A1676">
            <v>39868</v>
          </cell>
          <cell r="B1676" t="str">
            <v>CURVA DE TRANSPOSICAO BRONZE/LATAO (REF 736) SEM ANEL DE SOLDA, BOLSA X BOLSA, 28 MM</v>
          </cell>
          <cell r="C1676" t="str">
            <v xml:space="preserve">UN    </v>
          </cell>
          <cell r="D1676">
            <v>35.270000000000003</v>
          </cell>
        </row>
        <row r="1677">
          <cell r="A1677">
            <v>37999</v>
          </cell>
          <cell r="B1677" t="str">
            <v>CURVA DE TRANSPOSICAO, CPVC, SOLDAVEL, 15 MM</v>
          </cell>
          <cell r="C1677" t="str">
            <v xml:space="preserve">UN    </v>
          </cell>
          <cell r="D1677">
            <v>4.07</v>
          </cell>
        </row>
        <row r="1678">
          <cell r="A1678">
            <v>38000</v>
          </cell>
          <cell r="B1678" t="str">
            <v>CURVA DE TRANSPOSICAO, CPVC, SOLDAVEL, 22 MM</v>
          </cell>
          <cell r="C1678" t="str">
            <v xml:space="preserve">UN    </v>
          </cell>
          <cell r="D1678">
            <v>5.39</v>
          </cell>
        </row>
        <row r="1679">
          <cell r="A1679">
            <v>38129</v>
          </cell>
          <cell r="B1679" t="str">
            <v>CURVA DE TRANSPOSICAO, PVC SOLDAVEL, 20 MM, PARA AGUA FRIA PREDIAL</v>
          </cell>
          <cell r="C1679" t="str">
            <v xml:space="preserve">UN    </v>
          </cell>
          <cell r="D1679">
            <v>2.64</v>
          </cell>
        </row>
        <row r="1680">
          <cell r="A1680">
            <v>38025</v>
          </cell>
          <cell r="B1680" t="str">
            <v>CURVA DE TRANSPOSICAO, PVC, SOLDAVEL, 25 MM, PARA AGUA FRIA PREDIAL</v>
          </cell>
          <cell r="C1680" t="str">
            <v xml:space="preserve">UN    </v>
          </cell>
          <cell r="D1680">
            <v>4.32</v>
          </cell>
        </row>
        <row r="1681">
          <cell r="A1681">
            <v>38026</v>
          </cell>
          <cell r="B1681" t="str">
            <v>CURVA DE TRANSPOSICAO, PVC, SOLDAVEL, 32 MM, PARA AGUA FRIA PREDIAL</v>
          </cell>
          <cell r="C1681" t="str">
            <v xml:space="preserve">UN    </v>
          </cell>
          <cell r="D1681">
            <v>11.17</v>
          </cell>
        </row>
        <row r="1682">
          <cell r="A1682">
            <v>1858</v>
          </cell>
          <cell r="B1682" t="str">
            <v>CURVA LONGA PVC, PB, JE, 45 GRAUS, DN 100 MM, PARA REDE COLETORA ESGOTO (NBR 10569)</v>
          </cell>
          <cell r="C1682" t="str">
            <v xml:space="preserve">UN    </v>
          </cell>
          <cell r="D1682">
            <v>20.6</v>
          </cell>
        </row>
        <row r="1683">
          <cell r="A1683">
            <v>1844</v>
          </cell>
          <cell r="B1683" t="str">
            <v>CURVA LONGA PVC, PB, JE, 45 GRAUS, DN 150 MM, PARA REDE COLETORA ESGOTO (NBR 10569)</v>
          </cell>
          <cell r="C1683" t="str">
            <v xml:space="preserve">UN    </v>
          </cell>
          <cell r="D1683">
            <v>88.35</v>
          </cell>
        </row>
        <row r="1684">
          <cell r="A1684">
            <v>1837</v>
          </cell>
          <cell r="B1684" t="str">
            <v>CURVA LONGA PVC, PB, JE, 45 GRAUS, DN 250 MM, PARA REDE COLETORA ESGOTO (NBR 10569)</v>
          </cell>
          <cell r="C1684" t="str">
            <v xml:space="preserve">UN    </v>
          </cell>
          <cell r="D1684">
            <v>320.16000000000003</v>
          </cell>
        </row>
        <row r="1685">
          <cell r="A1685">
            <v>1860</v>
          </cell>
          <cell r="B1685" t="str">
            <v>CURVA LONGA PVC, PB, JE, 45 GRAUS, DN 300 MM, PARA REDE COLETORA ESGOTO (NBR 10569)</v>
          </cell>
          <cell r="C1685" t="str">
            <v xml:space="preserve">UN    </v>
          </cell>
          <cell r="D1685">
            <v>630.49</v>
          </cell>
        </row>
        <row r="1686">
          <cell r="A1686">
            <v>1862</v>
          </cell>
          <cell r="B1686" t="str">
            <v>CURVA LONGA PVC, PB, JE, 45 GRAUS, DN 400 MM, PARA REDE COLETORA ESGOTO (NBR 10569)</v>
          </cell>
          <cell r="C1686" t="str">
            <v xml:space="preserve">UN    </v>
          </cell>
          <cell r="D1686">
            <v>1012.97</v>
          </cell>
        </row>
        <row r="1687">
          <cell r="A1687">
            <v>1863</v>
          </cell>
          <cell r="B1687" t="str">
            <v>CURVA LONGA PVC, PB, JE, 90 GRAUS, DN 100 MM, PARA REDE COLETORA ESGOTO (NBR 10569)</v>
          </cell>
          <cell r="C1687" t="str">
            <v xml:space="preserve">UN    </v>
          </cell>
          <cell r="D1687">
            <v>19.809999999999999</v>
          </cell>
        </row>
        <row r="1688">
          <cell r="A1688">
            <v>1865</v>
          </cell>
          <cell r="B1688" t="str">
            <v>CURVA LONGA PVC, PB, JE, 90 GRAUS, DN 150 MM, PARA REDE COLETORA ESGOTO (NBR 10569)</v>
          </cell>
          <cell r="C1688" t="str">
            <v xml:space="preserve">UN    </v>
          </cell>
          <cell r="D1688">
            <v>88.97</v>
          </cell>
        </row>
        <row r="1689">
          <cell r="A1689">
            <v>1866</v>
          </cell>
          <cell r="B1689" t="str">
            <v>CURVA LONGA PVC, PB, JE, 90 GRAUS, DN 200 MM, PARA REDE COLETORA ESGOTO (NBR 10569)</v>
          </cell>
          <cell r="C1689" t="str">
            <v xml:space="preserve">UN    </v>
          </cell>
          <cell r="D1689">
            <v>243.41</v>
          </cell>
        </row>
        <row r="1690">
          <cell r="A1690">
            <v>1853</v>
          </cell>
          <cell r="B1690" t="str">
            <v>CURVA LONGA PVC, PB, JE, 90 GRAUS, DN 250 MM, PARA REDE COLETORA ESGOTO (NBR 10569)</v>
          </cell>
          <cell r="C1690" t="str">
            <v xml:space="preserve">UN    </v>
          </cell>
          <cell r="D1690">
            <v>359.86</v>
          </cell>
        </row>
        <row r="1691">
          <cell r="A1691">
            <v>1867</v>
          </cell>
          <cell r="B1691" t="str">
            <v>CURVA LONGA PVC, PB, JE, 90 GRAUS, DN 300 MM, PARA REDE COLETORA ESGOTO (NBR 10569)</v>
          </cell>
          <cell r="C1691" t="str">
            <v xml:space="preserve">UN    </v>
          </cell>
          <cell r="D1691">
            <v>796.65</v>
          </cell>
        </row>
        <row r="1692">
          <cell r="A1692">
            <v>1868</v>
          </cell>
          <cell r="B1692" t="str">
            <v>CURVA LONGA PVC, PB, JE, 90 GRAUS, DN 350 MM, PARA REDE COLETORA ESGOTO (NBR 10569)</v>
          </cell>
          <cell r="C1692" t="str">
            <v xml:space="preserve">UN    </v>
          </cell>
          <cell r="D1692">
            <v>1149.58</v>
          </cell>
        </row>
        <row r="1693">
          <cell r="A1693">
            <v>1859</v>
          </cell>
          <cell r="B1693" t="str">
            <v>CURVA LONGA PVC, PB, JE, 90 GRAUS, DN 400 MM, PARA REDE COLETORA ESGOTO (NBR 10569)</v>
          </cell>
          <cell r="C1693" t="str">
            <v xml:space="preserve">UN    </v>
          </cell>
          <cell r="D1693">
            <v>1504.55</v>
          </cell>
        </row>
        <row r="1694">
          <cell r="A1694">
            <v>1836</v>
          </cell>
          <cell r="B1694" t="str">
            <v>CURVA LONGA, PVC, PB, JE, 45 GRAUS, DN 200 MM, PARA REDE COLETORA ESGOTO (NBR 10569)</v>
          </cell>
          <cell r="C1694" t="str">
            <v xml:space="preserve">UN    </v>
          </cell>
          <cell r="D1694">
            <v>194.63</v>
          </cell>
        </row>
        <row r="1695">
          <cell r="A1695">
            <v>36355</v>
          </cell>
          <cell r="B1695" t="str">
            <v>CURVA PPR 90 GRAUS, DN 20 MM, PARA AGUA QUENTE PREDIAL</v>
          </cell>
          <cell r="C1695" t="str">
            <v xml:space="preserve">UN    </v>
          </cell>
          <cell r="D1695">
            <v>3.89</v>
          </cell>
        </row>
        <row r="1696">
          <cell r="A1696">
            <v>36356</v>
          </cell>
          <cell r="B1696" t="str">
            <v>CURVA PPR 90 GRAUS, DN 25 MM, PARA AGUA QUENTE PREDIAL</v>
          </cell>
          <cell r="C1696" t="str">
            <v xml:space="preserve">UN    </v>
          </cell>
          <cell r="D1696">
            <v>6.54</v>
          </cell>
        </row>
        <row r="1697">
          <cell r="A1697">
            <v>1932</v>
          </cell>
          <cell r="B1697" t="str">
            <v>CURVA PVC CURTA 90 G, DN 50 MM, PARA ESGOTO PREDIAL</v>
          </cell>
          <cell r="C1697" t="str">
            <v xml:space="preserve">UN    </v>
          </cell>
          <cell r="D1697">
            <v>7.27</v>
          </cell>
        </row>
        <row r="1698">
          <cell r="A1698">
            <v>1933</v>
          </cell>
          <cell r="B1698" t="str">
            <v>CURVA PVC CURTA 90 GRAUS, DN 40 MM, PARA ESGOTO PREDIAL</v>
          </cell>
          <cell r="C1698" t="str">
            <v xml:space="preserve">UN    </v>
          </cell>
          <cell r="D1698">
            <v>3.2</v>
          </cell>
        </row>
        <row r="1699">
          <cell r="A1699">
            <v>1951</v>
          </cell>
          <cell r="B1699" t="str">
            <v>CURVA PVC CURTA 90 GRAUS, DN 75 MM, PARA ESGOTO PREDIAL</v>
          </cell>
          <cell r="C1699" t="str">
            <v xml:space="preserve">UN    </v>
          </cell>
          <cell r="D1699">
            <v>14.67</v>
          </cell>
        </row>
        <row r="1700">
          <cell r="A1700">
            <v>1966</v>
          </cell>
          <cell r="B1700" t="str">
            <v>CURVA PVC CURTA 90 GRAUS, 100 MM, PARA ESGOTO PREDIAL</v>
          </cell>
          <cell r="C1700" t="str">
            <v xml:space="preserve">UN    </v>
          </cell>
          <cell r="D1700">
            <v>15.56</v>
          </cell>
        </row>
        <row r="1701">
          <cell r="A1701">
            <v>1952</v>
          </cell>
          <cell r="B1701" t="str">
            <v>CURVA PVC LEVE, 90 GRAUS, COM PONTA E BOLSA LISA, DN 150 MM</v>
          </cell>
          <cell r="C1701" t="str">
            <v xml:space="preserve">UN    </v>
          </cell>
          <cell r="D1701">
            <v>95.69</v>
          </cell>
        </row>
        <row r="1702">
          <cell r="A1702">
            <v>20104</v>
          </cell>
          <cell r="B1702" t="str">
            <v>CURVA PVC LEVE, 90 GRAUS, COM PONTA E BOLSA LISA, DN 250 MM</v>
          </cell>
          <cell r="C1702" t="str">
            <v xml:space="preserve">UN    </v>
          </cell>
          <cell r="D1702">
            <v>363.68</v>
          </cell>
        </row>
        <row r="1703">
          <cell r="A1703">
            <v>20105</v>
          </cell>
          <cell r="B1703" t="str">
            <v>CURVA PVC LEVE, 90 GRAUS, COM PONTA E BOLSA LISA, DN 300 MM</v>
          </cell>
          <cell r="C1703" t="str">
            <v xml:space="preserve">UN    </v>
          </cell>
          <cell r="D1703">
            <v>566.48</v>
          </cell>
        </row>
        <row r="1704">
          <cell r="A1704">
            <v>1965</v>
          </cell>
          <cell r="B1704" t="str">
            <v>CURVA PVC LONGA 45 GRAUS, 100 MM, PARA ESGOTO PREDIAL</v>
          </cell>
          <cell r="C1704" t="str">
            <v xml:space="preserve">UN    </v>
          </cell>
          <cell r="D1704">
            <v>28.56</v>
          </cell>
        </row>
        <row r="1705">
          <cell r="A1705">
            <v>10765</v>
          </cell>
          <cell r="B1705" t="str">
            <v>CURVA PVC LONGA 45G, DN 50 MM, PARA ESGOTO PREDIAL</v>
          </cell>
          <cell r="C1705" t="str">
            <v xml:space="preserve">UN    </v>
          </cell>
          <cell r="D1705">
            <v>7.23</v>
          </cell>
        </row>
        <row r="1706">
          <cell r="A1706">
            <v>10767</v>
          </cell>
          <cell r="B1706" t="str">
            <v>CURVA PVC LONGA 45G, DN 75 MM, PARA ESGOTO PREDIAL</v>
          </cell>
          <cell r="C1706" t="str">
            <v xml:space="preserve">UN    </v>
          </cell>
          <cell r="D1706">
            <v>19.88</v>
          </cell>
        </row>
        <row r="1707">
          <cell r="A1707">
            <v>1970</v>
          </cell>
          <cell r="B1707" t="str">
            <v>CURVA PVC LONGA 90 GRAUS, 100 MM, PARA ESGOTO PREDIAL</v>
          </cell>
          <cell r="C1707" t="str">
            <v xml:space="preserve">UN    </v>
          </cell>
          <cell r="D1707">
            <v>35.770000000000003</v>
          </cell>
        </row>
        <row r="1708">
          <cell r="A1708">
            <v>1967</v>
          </cell>
          <cell r="B1708" t="str">
            <v>CURVA PVC LONGA 90 GRAUS, 40 MM, PARA ESGOTO PREDIAL</v>
          </cell>
          <cell r="C1708" t="str">
            <v xml:space="preserve">UN    </v>
          </cell>
          <cell r="D1708">
            <v>3.3</v>
          </cell>
        </row>
        <row r="1709">
          <cell r="A1709">
            <v>1968</v>
          </cell>
          <cell r="B1709" t="str">
            <v>CURVA PVC LONGA 90 GRAUS, 50 MM, PARA ESGOTO PREDIAL</v>
          </cell>
          <cell r="C1709" t="str">
            <v xml:space="preserve">UN    </v>
          </cell>
          <cell r="D1709">
            <v>7.16</v>
          </cell>
        </row>
        <row r="1710">
          <cell r="A1710">
            <v>1969</v>
          </cell>
          <cell r="B1710" t="str">
            <v>CURVA PVC LONGA 90 GRAUS, 75 MM, PARA ESGOTO PREDIAL</v>
          </cell>
          <cell r="C1710" t="str">
            <v xml:space="preserve">UN    </v>
          </cell>
          <cell r="D1710">
            <v>22.37</v>
          </cell>
        </row>
        <row r="1711">
          <cell r="A1711">
            <v>1839</v>
          </cell>
          <cell r="B1711" t="str">
            <v>CURVA PVC PBA, JE, PB, 22 GRAUS, DN 100 / DE 110 MM, PARA REDE AGUA (NBR 10351)</v>
          </cell>
          <cell r="C1711" t="str">
            <v xml:space="preserve">UN    </v>
          </cell>
          <cell r="D1711">
            <v>50.62</v>
          </cell>
        </row>
        <row r="1712">
          <cell r="A1712">
            <v>1835</v>
          </cell>
          <cell r="B1712" t="str">
            <v>CURVA PVC PBA, JE, PB, 22 GRAUS, DN 50 / DE 60 MM, PARA REDE AGUA (NBR 10351)</v>
          </cell>
          <cell r="C1712" t="str">
            <v xml:space="preserve">UN    </v>
          </cell>
          <cell r="D1712">
            <v>12.4</v>
          </cell>
        </row>
        <row r="1713">
          <cell r="A1713">
            <v>1823</v>
          </cell>
          <cell r="B1713" t="str">
            <v>CURVA PVC PBA, JE, PB, 22 GRAUS, DN 75 / DE 85 MM, PARA REDE AGUA (NBR 10351)</v>
          </cell>
          <cell r="C1713" t="str">
            <v xml:space="preserve">UN    </v>
          </cell>
          <cell r="D1713">
            <v>28.95</v>
          </cell>
        </row>
        <row r="1714">
          <cell r="A1714">
            <v>1827</v>
          </cell>
          <cell r="B1714" t="str">
            <v>CURVA PVC PBA, JE, PB, 45 GRAUS, DN 100 / DE 110 MM, PARA REDE AGUA (NBR 10351)</v>
          </cell>
          <cell r="C1714" t="str">
            <v xml:space="preserve">UN    </v>
          </cell>
          <cell r="D1714">
            <v>52.09</v>
          </cell>
        </row>
        <row r="1715">
          <cell r="A1715">
            <v>1831</v>
          </cell>
          <cell r="B1715" t="str">
            <v>CURVA PVC PBA, JE, PB, 45 GRAUS, DN 50 / DE 60 MM, PARA REDE AGUA (NBR 10351)</v>
          </cell>
          <cell r="C1715" t="str">
            <v xml:space="preserve">UN    </v>
          </cell>
          <cell r="D1715">
            <v>12.88</v>
          </cell>
        </row>
        <row r="1716">
          <cell r="A1716">
            <v>1825</v>
          </cell>
          <cell r="B1716" t="str">
            <v>CURVA PVC PBA, JE, PB, 45 GRAUS, DN 75 / DE 85 MM, PARA REDE AGUA (NBR 10351)</v>
          </cell>
          <cell r="C1716" t="str">
            <v xml:space="preserve">UN    </v>
          </cell>
          <cell r="D1716">
            <v>28.9</v>
          </cell>
        </row>
        <row r="1717">
          <cell r="A1717">
            <v>1828</v>
          </cell>
          <cell r="B1717" t="str">
            <v>CURVA PVC PBA, JE, PB, 90 GRAUS, DN 100 / DE 110 MM, PARA REDE AGUA (NBR 10351)</v>
          </cell>
          <cell r="C1717" t="str">
            <v xml:space="preserve">UN    </v>
          </cell>
          <cell r="D1717">
            <v>59.01</v>
          </cell>
        </row>
        <row r="1718">
          <cell r="A1718">
            <v>1845</v>
          </cell>
          <cell r="B1718" t="str">
            <v>CURVA PVC PBA, JE, PB, 90 GRAUS, DN 50 / DE 60 MM, PARA REDE AGUA (NBR 10351)</v>
          </cell>
          <cell r="C1718" t="str">
            <v xml:space="preserve">UN    </v>
          </cell>
          <cell r="D1718">
            <v>14.11</v>
          </cell>
        </row>
        <row r="1719">
          <cell r="A1719">
            <v>1824</v>
          </cell>
          <cell r="B1719" t="str">
            <v>CURVA PVC PBA, JE, PB, 90 GRAUS, DN 75 / DE 85 MM, PARA REDE AGUA (NBR 10351)</v>
          </cell>
          <cell r="C1719" t="str">
            <v xml:space="preserve">UN    </v>
          </cell>
          <cell r="D1719">
            <v>32.93</v>
          </cell>
        </row>
        <row r="1720">
          <cell r="A1720">
            <v>1941</v>
          </cell>
          <cell r="B1720" t="str">
            <v>CURVA PVC 90 GRAUS, ROSCAVEL, 1 1/2",  AGUA FRIA PREDIAL</v>
          </cell>
          <cell r="C1720" t="str">
            <v xml:space="preserve">UN    </v>
          </cell>
          <cell r="D1720">
            <v>14.61</v>
          </cell>
        </row>
        <row r="1721">
          <cell r="A1721">
            <v>1940</v>
          </cell>
          <cell r="B1721" t="str">
            <v>CURVA PVC 90 GRAUS, ROSCAVEL, 1 1/4",  AGUA FRIA PREDIAL</v>
          </cell>
          <cell r="C1721" t="str">
            <v xml:space="preserve">UN    </v>
          </cell>
          <cell r="D1721">
            <v>14.56</v>
          </cell>
        </row>
        <row r="1722">
          <cell r="A1722">
            <v>1937</v>
          </cell>
          <cell r="B1722" t="str">
            <v>CURVA PVC 90 GRAUS, ROSCAVEL, 1/2",  AGUA FRIA PREDIAL</v>
          </cell>
          <cell r="C1722" t="str">
            <v xml:space="preserve">UN    </v>
          </cell>
          <cell r="D1722">
            <v>2.1800000000000002</v>
          </cell>
        </row>
        <row r="1723">
          <cell r="A1723">
            <v>1939</v>
          </cell>
          <cell r="B1723" t="str">
            <v>CURVA PVC 90 GRAUS, ROSCAVEL, 1",  AGUA FRIA PREDIAL</v>
          </cell>
          <cell r="C1723" t="str">
            <v xml:space="preserve">UN    </v>
          </cell>
          <cell r="D1723">
            <v>5.01</v>
          </cell>
        </row>
        <row r="1724">
          <cell r="A1724">
            <v>1942</v>
          </cell>
          <cell r="B1724" t="str">
            <v>CURVA PVC 90 GRAUS, ROSCAVEL, 2",  AGUA FRIA PREDIAL</v>
          </cell>
          <cell r="C1724" t="str">
            <v xml:space="preserve">UN    </v>
          </cell>
          <cell r="D1724">
            <v>27.67</v>
          </cell>
        </row>
        <row r="1725">
          <cell r="A1725">
            <v>1938</v>
          </cell>
          <cell r="B1725" t="str">
            <v>CURVA PVC 90 GRAUS, ROSCAVEL, 3/4",  AGUA FRIA PREDIAL</v>
          </cell>
          <cell r="C1725" t="str">
            <v xml:space="preserve">UN    </v>
          </cell>
          <cell r="D1725">
            <v>2.75</v>
          </cell>
        </row>
        <row r="1726">
          <cell r="A1726">
            <v>20097</v>
          </cell>
          <cell r="B1726" t="str">
            <v>CURVA PVC, SERIE R, 87.30 GRAUS, CURTA, 100 MM, PARA ESGOTO PREDIAL (PARA PE-DE-COLUNA)</v>
          </cell>
          <cell r="C1726" t="str">
            <v xml:space="preserve">UN    </v>
          </cell>
          <cell r="D1726">
            <v>29.6</v>
          </cell>
        </row>
        <row r="1727">
          <cell r="A1727">
            <v>20098</v>
          </cell>
          <cell r="B1727" t="str">
            <v>CURVA PVC, SERIE R, 87.30 GRAUS, CURTA, 150 MM, PARA ESGOTO PREDIAL (PARA PE-DE-COLUNA)</v>
          </cell>
          <cell r="C1727" t="str">
            <v xml:space="preserve">UN    </v>
          </cell>
          <cell r="D1727">
            <v>213.43</v>
          </cell>
        </row>
        <row r="1728">
          <cell r="A1728">
            <v>20096</v>
          </cell>
          <cell r="B1728" t="str">
            <v>CURVA PVC, SERIE R, 87.30 GRAUS, CURTA, 75 MM, PARA ESGOTO PREDIAL (PARA PE-DE-COLUNA)</v>
          </cell>
          <cell r="C1728" t="str">
            <v xml:space="preserve">UN    </v>
          </cell>
          <cell r="D1728">
            <v>17.059999999999999</v>
          </cell>
        </row>
        <row r="1729">
          <cell r="A1729">
            <v>1964</v>
          </cell>
          <cell r="B1729" t="str">
            <v>CURVA PVC, 45 GRAUS, CURTA, PB, DN 100 MM, PARA ESGOTO PREDIAL</v>
          </cell>
          <cell r="C1729" t="str">
            <v xml:space="preserve">UN    </v>
          </cell>
          <cell r="D1729">
            <v>21.77</v>
          </cell>
        </row>
        <row r="1730">
          <cell r="A1730">
            <v>1880</v>
          </cell>
          <cell r="B1730" t="str">
            <v>CURVA 135 GRAUS, DE PVC RIGIDO ROSCAVEL, DE 1", PARA ELETRODUTO</v>
          </cell>
          <cell r="C1730" t="str">
            <v xml:space="preserve">UN    </v>
          </cell>
          <cell r="D1730">
            <v>2.82</v>
          </cell>
        </row>
        <row r="1731">
          <cell r="A1731">
            <v>39274</v>
          </cell>
          <cell r="B1731" t="str">
            <v>CURVA 135 GRAUS, DE PVC RIGIDO ROSCAVEL, DE 3/4", PARA ELETRODUTO</v>
          </cell>
          <cell r="C1731" t="str">
            <v xml:space="preserve">UN    </v>
          </cell>
          <cell r="D1731">
            <v>2.19</v>
          </cell>
        </row>
        <row r="1732">
          <cell r="A1732">
            <v>2628</v>
          </cell>
          <cell r="B1732" t="str">
            <v>CURVA 135 GRAUS, PARA ELETRODUTO, EM ACO GALVANIZADO ELETROLITICO, DIAMETRO DE 100 MM (4")</v>
          </cell>
          <cell r="C1732" t="str">
            <v xml:space="preserve">UN    </v>
          </cell>
          <cell r="D1732">
            <v>213.45</v>
          </cell>
        </row>
        <row r="1733">
          <cell r="A1733">
            <v>2622</v>
          </cell>
          <cell r="B1733" t="str">
            <v>CURVA 135 GRAUS, PARA ELETRODUTO, EM ACO GALVANIZADO ELETROLITICO, DIAMETRO DE 15 MM (1/2")</v>
          </cell>
          <cell r="C1733" t="str">
            <v xml:space="preserve">UN    </v>
          </cell>
          <cell r="D1733">
            <v>5.07</v>
          </cell>
        </row>
        <row r="1734">
          <cell r="A1734">
            <v>2623</v>
          </cell>
          <cell r="B1734" t="str">
            <v>CURVA 135 GRAUS, PARA ELETRODUTO, EM ACO GALVANIZADO ELETROLITICO, DIAMETRO DE 20 MM (3/4")</v>
          </cell>
          <cell r="C1734" t="str">
            <v xml:space="preserve">UN    </v>
          </cell>
          <cell r="D1734">
            <v>6.1</v>
          </cell>
        </row>
        <row r="1735">
          <cell r="A1735">
            <v>2624</v>
          </cell>
          <cell r="B1735" t="str">
            <v>CURVA 135 GRAUS, PARA ELETRODUTO, EM ACO GALVANIZADO ELETROLITICO, DIAMETRO DE 25 MM (1")</v>
          </cell>
          <cell r="C1735" t="str">
            <v xml:space="preserve">UN    </v>
          </cell>
          <cell r="D1735">
            <v>9.6999999999999993</v>
          </cell>
        </row>
        <row r="1736">
          <cell r="A1736">
            <v>2625</v>
          </cell>
          <cell r="B1736" t="str">
            <v>CURVA 135 GRAUS, PARA ELETRODUTO, EM ACO GALVANIZADO ELETROLITICO, DIAMETRO DE 32 MM (1 1/4")</v>
          </cell>
          <cell r="C1736" t="str">
            <v xml:space="preserve">UN    </v>
          </cell>
          <cell r="D1736">
            <v>20.48</v>
          </cell>
        </row>
        <row r="1737">
          <cell r="A1737">
            <v>2626</v>
          </cell>
          <cell r="B1737" t="str">
            <v>CURVA 135 GRAUS, PARA ELETRODUTO, EM ACO GALVANIZADO ELETROLITICO, DIAMETRO DE 40 MM (1 1/2")</v>
          </cell>
          <cell r="C1737" t="str">
            <v xml:space="preserve">UN    </v>
          </cell>
          <cell r="D1737">
            <v>30.01</v>
          </cell>
        </row>
        <row r="1738">
          <cell r="A1738">
            <v>2630</v>
          </cell>
          <cell r="B1738" t="str">
            <v>CURVA 135 GRAUS, PARA ELETRODUTO, EM ACO GALVANIZADO ELETROLITICO, DIAMETRO DE 50 MM (2")</v>
          </cell>
          <cell r="C1738" t="str">
            <v xml:space="preserve">UN    </v>
          </cell>
          <cell r="D1738">
            <v>45.64</v>
          </cell>
        </row>
        <row r="1739">
          <cell r="A1739">
            <v>2627</v>
          </cell>
          <cell r="B1739" t="str">
            <v>CURVA 135 GRAUS, PARA ELETRODUTO, EM ACO GALVANIZADO ELETROLITICO, DIAMETRO DE 65 MM (2 1/2")</v>
          </cell>
          <cell r="C1739" t="str">
            <v xml:space="preserve">UN    </v>
          </cell>
          <cell r="D1739">
            <v>80.400000000000006</v>
          </cell>
        </row>
        <row r="1740">
          <cell r="A1740">
            <v>2629</v>
          </cell>
          <cell r="B1740" t="str">
            <v>CURVA 135 GRAUS, PARA ELETRODUTO, EM ACO GALVANIZADO ELETROLITICO, DIAMETRO DE 80 MM (3")</v>
          </cell>
          <cell r="C1740" t="str">
            <v xml:space="preserve">UN    </v>
          </cell>
          <cell r="D1740">
            <v>108.74</v>
          </cell>
        </row>
        <row r="1741">
          <cell r="A1741">
            <v>12033</v>
          </cell>
          <cell r="B1741" t="str">
            <v>CURVA 180 GRAUS, DE PVC RIGIDO ROSCAVEL, DE 1 1/2", PARA ELETRODUTO</v>
          </cell>
          <cell r="C1741" t="str">
            <v xml:space="preserve">UN    </v>
          </cell>
          <cell r="D1741">
            <v>9.01</v>
          </cell>
        </row>
        <row r="1742">
          <cell r="A1742">
            <v>40408</v>
          </cell>
          <cell r="B1742" t="str">
            <v>CURVA 180 GRAUS, DE PVC RIGIDO ROSCAVEL, DE 1 1/4", PARA ELETRODUTO</v>
          </cell>
          <cell r="C1742" t="str">
            <v xml:space="preserve">UN    </v>
          </cell>
          <cell r="D1742">
            <v>5.92</v>
          </cell>
        </row>
        <row r="1743">
          <cell r="A1743">
            <v>40409</v>
          </cell>
          <cell r="B1743" t="str">
            <v>CURVA 180 GRAUS, DE PVC RIGIDO ROSCAVEL, DE 1/2", PARA ELETRODUTO</v>
          </cell>
          <cell r="C1743" t="str">
            <v xml:space="preserve">UN    </v>
          </cell>
          <cell r="D1743">
            <v>2.09</v>
          </cell>
        </row>
        <row r="1744">
          <cell r="A1744">
            <v>39276</v>
          </cell>
          <cell r="B1744" t="str">
            <v>CURVA 180 GRAUS, DE PVC RIGIDO ROSCAVEL, DE 1", PARA ELETRODUTO</v>
          </cell>
          <cell r="C1744" t="str">
            <v xml:space="preserve">UN    </v>
          </cell>
          <cell r="D1744">
            <v>5.34</v>
          </cell>
        </row>
        <row r="1745">
          <cell r="A1745">
            <v>39277</v>
          </cell>
          <cell r="B1745" t="str">
            <v>CURVA 180 GRAUS, DE PVC RIGIDO ROSCAVEL, DE 2", PARA ELETRODUTO</v>
          </cell>
          <cell r="C1745" t="str">
            <v xml:space="preserve">UN    </v>
          </cell>
          <cell r="D1745">
            <v>14.41</v>
          </cell>
        </row>
        <row r="1746">
          <cell r="A1746">
            <v>12034</v>
          </cell>
          <cell r="B1746" t="str">
            <v>CURVA 180 GRAUS, DE PVC RIGIDO ROSCAVEL, DE 3/4", PARA ELETRODUTO</v>
          </cell>
          <cell r="C1746" t="str">
            <v xml:space="preserve">UN    </v>
          </cell>
          <cell r="D1746">
            <v>4.08</v>
          </cell>
        </row>
        <row r="1747">
          <cell r="A1747">
            <v>39879</v>
          </cell>
          <cell r="B1747" t="str">
            <v>CURVA 45 GRAUS DE COBRE (REF 606) SEM ANEL DE SOLDA, BOLSA X BOLSA, 15 MM</v>
          </cell>
          <cell r="C1747" t="str">
            <v xml:space="preserve">UN    </v>
          </cell>
          <cell r="D1747">
            <v>2.4700000000000002</v>
          </cell>
        </row>
        <row r="1748">
          <cell r="A1748">
            <v>39880</v>
          </cell>
          <cell r="B1748" t="str">
            <v>CURVA 45 GRAUS DE COBRE (REF 606) SEM ANEL DE SOLDA, BOLSA X BOLSA, 22 MM</v>
          </cell>
          <cell r="C1748" t="str">
            <v xml:space="preserve">UN    </v>
          </cell>
          <cell r="D1748">
            <v>5.48</v>
          </cell>
        </row>
        <row r="1749">
          <cell r="A1749">
            <v>39881</v>
          </cell>
          <cell r="B1749" t="str">
            <v>CURVA 45 GRAUS DE COBRE (REF 606) SEM ANEL DE SOLDA, BOLSA X BOLSA, 28 MM</v>
          </cell>
          <cell r="C1749" t="str">
            <v xml:space="preserve">UN    </v>
          </cell>
          <cell r="D1749">
            <v>8.8000000000000007</v>
          </cell>
        </row>
        <row r="1750">
          <cell r="A1750">
            <v>39882</v>
          </cell>
          <cell r="B1750" t="str">
            <v>CURVA 45 GRAUS DE COBRE (REF 606) SEM ANEL DE SOLDA, BOLSA X BOLSA, 35 MM</v>
          </cell>
          <cell r="C1750" t="str">
            <v xml:space="preserve">UN    </v>
          </cell>
          <cell r="D1750">
            <v>23.18</v>
          </cell>
        </row>
        <row r="1751">
          <cell r="A1751">
            <v>39883</v>
          </cell>
          <cell r="B1751" t="str">
            <v>CURVA 45 GRAUS DE COBRE (REF 606) SEM ANEL DE SOLDA, BOLSA X BOLSA, 42 MM</v>
          </cell>
          <cell r="C1751" t="str">
            <v xml:space="preserve">UN    </v>
          </cell>
          <cell r="D1751">
            <v>37.01</v>
          </cell>
        </row>
        <row r="1752">
          <cell r="A1752">
            <v>39884</v>
          </cell>
          <cell r="B1752" t="str">
            <v>CURVA 45 GRAUS DE COBRE (REF 606) SEM ANEL DE SOLDA, BOLSA X BOLSA, 54 MM</v>
          </cell>
          <cell r="C1752" t="str">
            <v xml:space="preserve">UN    </v>
          </cell>
          <cell r="D1752">
            <v>54.97</v>
          </cell>
        </row>
        <row r="1753">
          <cell r="A1753">
            <v>39885</v>
          </cell>
          <cell r="B1753" t="str">
            <v>CURVA 45 GRAUS DE COBRE (REF 606) SEM ANEL DE SOLDA, BOLSA X BOLSA, 66 MM</v>
          </cell>
          <cell r="C1753" t="str">
            <v xml:space="preserve">UN    </v>
          </cell>
          <cell r="D1753">
            <v>130.66</v>
          </cell>
        </row>
        <row r="1754">
          <cell r="A1754">
            <v>1777</v>
          </cell>
          <cell r="B1754" t="str">
            <v>CURVA 45 GRAUS DE FERRO GALVANIZADO, COM ROSCA BSP FEMEA, DE 1 1/2"</v>
          </cell>
          <cell r="C1754" t="str">
            <v xml:space="preserve">UN    </v>
          </cell>
          <cell r="D1754">
            <v>50.9</v>
          </cell>
        </row>
        <row r="1755">
          <cell r="A1755">
            <v>1819</v>
          </cell>
          <cell r="B1755" t="str">
            <v>CURVA 45 GRAUS DE FERRO GALVANIZADO, COM ROSCA BSP FEMEA, DE 1 1/4"</v>
          </cell>
          <cell r="C1755" t="str">
            <v xml:space="preserve">UN    </v>
          </cell>
          <cell r="D1755">
            <v>37.03</v>
          </cell>
        </row>
        <row r="1756">
          <cell r="A1756">
            <v>1775</v>
          </cell>
          <cell r="B1756" t="str">
            <v>CURVA 45 GRAUS DE FERRO GALVANIZADO, COM ROSCA BSP FEMEA, DE 1/2"</v>
          </cell>
          <cell r="C1756" t="str">
            <v xml:space="preserve">UN    </v>
          </cell>
          <cell r="D1756">
            <v>11.07</v>
          </cell>
        </row>
        <row r="1757">
          <cell r="A1757">
            <v>1776</v>
          </cell>
          <cell r="B1757" t="str">
            <v>CURVA 45 GRAUS DE FERRO GALVANIZADO, COM ROSCA BSP FEMEA, DE 1"</v>
          </cell>
          <cell r="C1757" t="str">
            <v xml:space="preserve">UN    </v>
          </cell>
          <cell r="D1757">
            <v>30.13</v>
          </cell>
        </row>
        <row r="1758">
          <cell r="A1758">
            <v>1778</v>
          </cell>
          <cell r="B1758" t="str">
            <v>CURVA 45 GRAUS DE FERRO GALVANIZADO, COM ROSCA BSP FEMEA, DE 2 1/2"</v>
          </cell>
          <cell r="C1758" t="str">
            <v xml:space="preserve">UN    </v>
          </cell>
          <cell r="D1758">
            <v>123.22</v>
          </cell>
        </row>
        <row r="1759">
          <cell r="A1759">
            <v>1818</v>
          </cell>
          <cell r="B1759" t="str">
            <v>CURVA 45 GRAUS DE FERRO GALVANIZADO, COM ROSCA BSP FEMEA, DE 2"</v>
          </cell>
          <cell r="C1759" t="str">
            <v xml:space="preserve">UN    </v>
          </cell>
          <cell r="D1759">
            <v>81.790000000000006</v>
          </cell>
        </row>
        <row r="1760">
          <cell r="A1760">
            <v>1820</v>
          </cell>
          <cell r="B1760" t="str">
            <v>CURVA 45 GRAUS DE FERRO GALVANIZADO, COM ROSCA BSP FEMEA, DE 3/4"</v>
          </cell>
          <cell r="C1760" t="str">
            <v xml:space="preserve">UN    </v>
          </cell>
          <cell r="D1760">
            <v>15.99</v>
          </cell>
        </row>
        <row r="1761">
          <cell r="A1761">
            <v>1779</v>
          </cell>
          <cell r="B1761" t="str">
            <v>CURVA 45 GRAUS DE FERRO GALVANIZADO, COM ROSCA BSP FEMEA, DE 3"</v>
          </cell>
          <cell r="C1761" t="str">
            <v xml:space="preserve">UN    </v>
          </cell>
          <cell r="D1761">
            <v>179.2</v>
          </cell>
        </row>
        <row r="1762">
          <cell r="A1762">
            <v>1780</v>
          </cell>
          <cell r="B1762" t="str">
            <v>CURVA 45 GRAUS DE FERRO GALVANIZADO, COM ROSCA BSP FEMEA, DE 4"</v>
          </cell>
          <cell r="C1762" t="str">
            <v xml:space="preserve">UN    </v>
          </cell>
          <cell r="D1762">
            <v>369.44</v>
          </cell>
        </row>
        <row r="1763">
          <cell r="A1763">
            <v>1783</v>
          </cell>
          <cell r="B1763" t="str">
            <v>CURVA 45 GRAUS DE FERRO GALVANIZADO, COM ROSCA BSP MACHO/FEMEA, DE 1 1/2"</v>
          </cell>
          <cell r="C1763" t="str">
            <v xml:space="preserve">UN    </v>
          </cell>
          <cell r="D1763">
            <v>39.06</v>
          </cell>
        </row>
        <row r="1764">
          <cell r="A1764">
            <v>1782</v>
          </cell>
          <cell r="B1764" t="str">
            <v>CURVA 45 GRAUS DE FERRO GALVANIZADO, COM ROSCA BSP MACHO/FEMEA, DE 1 1/4"</v>
          </cell>
          <cell r="C1764" t="str">
            <v xml:space="preserve">UN    </v>
          </cell>
          <cell r="D1764">
            <v>30.88</v>
          </cell>
        </row>
        <row r="1765">
          <cell r="A1765">
            <v>1817</v>
          </cell>
          <cell r="B1765" t="str">
            <v>CURVA 45 GRAUS DE FERRO GALVANIZADO, COM ROSCA BSP MACHO/FEMEA, DE 1/2"</v>
          </cell>
          <cell r="C1765" t="str">
            <v xml:space="preserve">UN    </v>
          </cell>
          <cell r="D1765">
            <v>9.1999999999999993</v>
          </cell>
        </row>
        <row r="1766">
          <cell r="A1766">
            <v>1781</v>
          </cell>
          <cell r="B1766" t="str">
            <v>CURVA 45 GRAUS DE FERRO GALVANIZADO, COM ROSCA BSP MACHO/FEMEA, DE 1"</v>
          </cell>
          <cell r="C1766" t="str">
            <v xml:space="preserve">UN    </v>
          </cell>
          <cell r="D1766">
            <v>20.12</v>
          </cell>
        </row>
        <row r="1767">
          <cell r="A1767">
            <v>1784</v>
          </cell>
          <cell r="B1767" t="str">
            <v>CURVA 45 GRAUS DE FERRO GALVANIZADO, COM ROSCA BSP MACHO/FEMEA, DE 2 1/2"</v>
          </cell>
          <cell r="C1767" t="str">
            <v xml:space="preserve">UN    </v>
          </cell>
          <cell r="D1767">
            <v>110.3</v>
          </cell>
        </row>
        <row r="1768">
          <cell r="A1768">
            <v>1810</v>
          </cell>
          <cell r="B1768" t="str">
            <v>CURVA 45 GRAUS DE FERRO GALVANIZADO, COM ROSCA BSP MACHO/FEMEA, DE 2"</v>
          </cell>
          <cell r="C1768" t="str">
            <v xml:space="preserve">UN    </v>
          </cell>
          <cell r="D1768">
            <v>61.18</v>
          </cell>
        </row>
        <row r="1769">
          <cell r="A1769">
            <v>1811</v>
          </cell>
          <cell r="B1769" t="str">
            <v>CURVA 45 GRAUS DE FERRO GALVANIZADO, COM ROSCA BSP MACHO/FEMEA, DE 3/4"</v>
          </cell>
          <cell r="C1769" t="str">
            <v xml:space="preserve">UN    </v>
          </cell>
          <cell r="D1769">
            <v>13.23</v>
          </cell>
        </row>
        <row r="1770">
          <cell r="A1770">
            <v>1812</v>
          </cell>
          <cell r="B1770" t="str">
            <v>CURVA 45 GRAUS DE FERRO GALVANIZADO, COM ROSCA BSP MACHO/FEMEA, DE 3"</v>
          </cell>
          <cell r="C1770" t="str">
            <v xml:space="preserve">UN    </v>
          </cell>
          <cell r="D1770">
            <v>154.44</v>
          </cell>
        </row>
        <row r="1771">
          <cell r="A1771">
            <v>40386</v>
          </cell>
          <cell r="B1771" t="str">
            <v>CURVA 45 GRAUS EM ACO CARBONO, SOLDAVEL, PRESSAO 3.000 LBS, DN 1 1/2"</v>
          </cell>
          <cell r="C1771" t="str">
            <v xml:space="preserve">UN    </v>
          </cell>
          <cell r="D1771">
            <v>40.36</v>
          </cell>
        </row>
        <row r="1772">
          <cell r="A1772">
            <v>40384</v>
          </cell>
          <cell r="B1772" t="str">
            <v>CURVA 45 GRAUS EM ACO CARBONO, SOLDAVEL, PRESSAO 3.000 LBS, DN 1 1/4"</v>
          </cell>
          <cell r="C1772" t="str">
            <v xml:space="preserve">UN    </v>
          </cell>
          <cell r="D1772">
            <v>27.63</v>
          </cell>
        </row>
        <row r="1773">
          <cell r="A1773">
            <v>40379</v>
          </cell>
          <cell r="B1773" t="str">
            <v>CURVA 45 GRAUS EM ACO CARBONO, SOLDAVEL, PRESSAO 3.000 LBS, DN 1/2"</v>
          </cell>
          <cell r="C1773" t="str">
            <v xml:space="preserve">UN    </v>
          </cell>
          <cell r="D1773">
            <v>9.5500000000000007</v>
          </cell>
        </row>
        <row r="1774">
          <cell r="A1774">
            <v>40423</v>
          </cell>
          <cell r="B1774" t="str">
            <v>CURVA 45 GRAUS EM ACO CARBONO, SOLDAVEL, PRESSAO 3.000 LBS, DN 1"</v>
          </cell>
          <cell r="C1774" t="str">
            <v xml:space="preserve">UN    </v>
          </cell>
          <cell r="D1774">
            <v>18.07</v>
          </cell>
        </row>
        <row r="1775">
          <cell r="A1775">
            <v>40389</v>
          </cell>
          <cell r="B1775" t="str">
            <v>CURVA 45 GRAUS EM ACO CARBONO, SOLDAVEL, PRESSAO 3.000 LBS, DN 2 1/2"</v>
          </cell>
          <cell r="C1775" t="str">
            <v xml:space="preserve">UN    </v>
          </cell>
          <cell r="D1775">
            <v>114.64</v>
          </cell>
        </row>
        <row r="1776">
          <cell r="A1776">
            <v>40388</v>
          </cell>
          <cell r="B1776" t="str">
            <v>CURVA 45 GRAUS EM ACO CARBONO, SOLDAVEL, PRESSAO 3.000 LBS, DN 2"</v>
          </cell>
          <cell r="C1776" t="str">
            <v xml:space="preserve">UN    </v>
          </cell>
          <cell r="D1776">
            <v>57.38</v>
          </cell>
        </row>
        <row r="1777">
          <cell r="A1777">
            <v>40381</v>
          </cell>
          <cell r="B1777" t="str">
            <v>CURVA 45 GRAUS EM ACO CARBONO, SOLDAVEL, PRESSAO 3.000 LBS, DN 3/4"</v>
          </cell>
          <cell r="C1777" t="str">
            <v xml:space="preserve">UN    </v>
          </cell>
          <cell r="D1777">
            <v>12.73</v>
          </cell>
        </row>
        <row r="1778">
          <cell r="A1778">
            <v>40391</v>
          </cell>
          <cell r="B1778" t="str">
            <v>CURVA 45 GRAUS EM ACO CARBONO, SOLDAVEL, PRESSAO 3.000 LBS, DN 3"</v>
          </cell>
          <cell r="C1778" t="str">
            <v xml:space="preserve">UN    </v>
          </cell>
          <cell r="D1778">
            <v>297.54000000000002</v>
          </cell>
        </row>
        <row r="1779">
          <cell r="A1779">
            <v>40414</v>
          </cell>
          <cell r="B1779" t="str">
            <v>CURVA 45 GRAUS RANHURADA EM FERRO FUNDIDO, DN 50 MM (2")</v>
          </cell>
          <cell r="C1779" t="str">
            <v xml:space="preserve">UN    </v>
          </cell>
          <cell r="D1779">
            <v>13.12</v>
          </cell>
        </row>
        <row r="1780">
          <cell r="A1780">
            <v>40416</v>
          </cell>
          <cell r="B1780" t="str">
            <v>CURVA 45 GRAUS RANHURADA EM FERRO FUNDIDO, DN 65 MM (2 1/2")</v>
          </cell>
          <cell r="C1780" t="str">
            <v xml:space="preserve">UN    </v>
          </cell>
          <cell r="D1780">
            <v>18.14</v>
          </cell>
        </row>
        <row r="1781">
          <cell r="A1781">
            <v>40418</v>
          </cell>
          <cell r="B1781" t="str">
            <v>CURVA 45 GRAUS RANHURADA EM FERRO FUNDIDO, DN 80 MM (3")</v>
          </cell>
          <cell r="C1781" t="str">
            <v xml:space="preserve">UN    </v>
          </cell>
          <cell r="D1781">
            <v>21.63</v>
          </cell>
        </row>
        <row r="1782">
          <cell r="A1782">
            <v>2615</v>
          </cell>
          <cell r="B1782" t="str">
            <v>CURVA 45 GRAUS, PARA ELETRODUTO, EM ACO GALVANIZADO ELETROLITICO, DIAMETRO DE 100 MM (4")</v>
          </cell>
          <cell r="C1782" t="str">
            <v xml:space="preserve">UN    </v>
          </cell>
          <cell r="D1782">
            <v>141.79</v>
          </cell>
        </row>
        <row r="1783">
          <cell r="A1783">
            <v>2635</v>
          </cell>
          <cell r="B1783" t="str">
            <v>CURVA 45 GRAUS, PARA ELETRODUTO, EM ACO GALVANIZADO ELETROLITICO, DIAMETRO DE 15 MM (1/2")</v>
          </cell>
          <cell r="C1783" t="str">
            <v xml:space="preserve">UN    </v>
          </cell>
          <cell r="D1783">
            <v>4.2300000000000004</v>
          </cell>
        </row>
        <row r="1784">
          <cell r="A1784">
            <v>2609</v>
          </cell>
          <cell r="B1784" t="str">
            <v>CURVA 45 GRAUS, PARA ELETRODUTO, EM ACO GALVANIZADO ELETROLITICO, DIAMETRO DE 20 MM (3/4")</v>
          </cell>
          <cell r="C1784" t="str">
            <v xml:space="preserve">UN    </v>
          </cell>
          <cell r="D1784">
            <v>4.76</v>
          </cell>
        </row>
        <row r="1785">
          <cell r="A1785">
            <v>2634</v>
          </cell>
          <cell r="B1785" t="str">
            <v>CURVA 45 GRAUS, PARA ELETRODUTO, EM ACO GALVANIZADO ELETROLITICO, DIAMETRO DE 25 MM (1")</v>
          </cell>
          <cell r="C1785" t="str">
            <v xml:space="preserve">UN    </v>
          </cell>
          <cell r="D1785">
            <v>6.25</v>
          </cell>
        </row>
        <row r="1786">
          <cell r="A1786">
            <v>2611</v>
          </cell>
          <cell r="B1786" t="str">
            <v>CURVA 45 GRAUS, PARA ELETRODUTO, EM ACO GALVANIZADO ELETROLITICO, DIAMETRO DE 40 MM (1 1/2")</v>
          </cell>
          <cell r="C1786" t="str">
            <v xml:space="preserve">UN    </v>
          </cell>
          <cell r="D1786">
            <v>17.63</v>
          </cell>
        </row>
        <row r="1787">
          <cell r="A1787">
            <v>2612</v>
          </cell>
          <cell r="B1787" t="str">
            <v>CURVA 45 GRAUS, PARA ELETRODUTO, EM ACO GALVANIZADO ELETROLITICO, DIAMETRO DE 50 MM (2")</v>
          </cell>
          <cell r="C1787" t="str">
            <v xml:space="preserve">UN    </v>
          </cell>
          <cell r="D1787">
            <v>25.64</v>
          </cell>
        </row>
        <row r="1788">
          <cell r="A1788">
            <v>2613</v>
          </cell>
          <cell r="B1788" t="str">
            <v>CURVA 45 GRAUS, PARA ELETRODUTO, EM ACO GALVANIZADO ELETROLITICO, DIAMETRO DE 65 MM (2 1/2")</v>
          </cell>
          <cell r="C1788" t="str">
            <v xml:space="preserve">UN    </v>
          </cell>
          <cell r="D1788">
            <v>61.89</v>
          </cell>
        </row>
        <row r="1789">
          <cell r="A1789">
            <v>2614</v>
          </cell>
          <cell r="B1789" t="str">
            <v>CURVA 45 GRAUS, PARA ELETRODUTO, EM ACO GALVANIZADO ELETROLITICO, DIAMETRO DE 80 MM (3")</v>
          </cell>
          <cell r="C1789" t="str">
            <v xml:space="preserve">UN    </v>
          </cell>
          <cell r="D1789">
            <v>86.06</v>
          </cell>
        </row>
        <row r="1790">
          <cell r="A1790">
            <v>34359</v>
          </cell>
          <cell r="B1790" t="str">
            <v>CURVA 90 GRAUS DE BARRA CHATA EM ALUMINIO 3/4 " X 1/4 " X 300 MM</v>
          </cell>
          <cell r="C1790" t="str">
            <v xml:space="preserve">UN    </v>
          </cell>
          <cell r="D1790">
            <v>5.35</v>
          </cell>
        </row>
        <row r="1791">
          <cell r="A1791">
            <v>1789</v>
          </cell>
          <cell r="B1791" t="str">
            <v>CURVA 90 GRAUS DE FERRO GALVANIZADO, COM ROSCA BSP FEMEA, DE 1 1/2"</v>
          </cell>
          <cell r="C1791" t="str">
            <v xml:space="preserve">UN    </v>
          </cell>
          <cell r="D1791">
            <v>48.86</v>
          </cell>
        </row>
        <row r="1792">
          <cell r="A1792">
            <v>1788</v>
          </cell>
          <cell r="B1792" t="str">
            <v>CURVA 90 GRAUS DE FERRO GALVANIZADO, COM ROSCA BSP FEMEA, DE 1 1/4"</v>
          </cell>
          <cell r="C1792" t="str">
            <v xml:space="preserve">UN    </v>
          </cell>
          <cell r="D1792">
            <v>39.159999999999997</v>
          </cell>
        </row>
        <row r="1793">
          <cell r="A1793">
            <v>1786</v>
          </cell>
          <cell r="B1793" t="str">
            <v>CURVA 90 GRAUS DE FERRO GALVANIZADO, COM ROSCA BSP FEMEA, DE 1/2"</v>
          </cell>
          <cell r="C1793" t="str">
            <v xml:space="preserve">UN    </v>
          </cell>
          <cell r="D1793">
            <v>9.7200000000000006</v>
          </cell>
        </row>
        <row r="1794">
          <cell r="A1794">
            <v>1787</v>
          </cell>
          <cell r="B1794" t="str">
            <v>CURVA 90 GRAUS DE FERRO GALVANIZADO, COM ROSCA BSP FEMEA, DE 1"</v>
          </cell>
          <cell r="C1794" t="str">
            <v xml:space="preserve">UN    </v>
          </cell>
          <cell r="D1794">
            <v>23.28</v>
          </cell>
        </row>
        <row r="1795">
          <cell r="A1795">
            <v>1791</v>
          </cell>
          <cell r="B1795" t="str">
            <v>CURVA 90 GRAUS DE FERRO GALVANIZADO, COM ROSCA BSP FEMEA, DE 2 1/2"</v>
          </cell>
          <cell r="C1795" t="str">
            <v xml:space="preserve">UN    </v>
          </cell>
          <cell r="D1795">
            <v>141.19999999999999</v>
          </cell>
        </row>
        <row r="1796">
          <cell r="A1796">
            <v>1790</v>
          </cell>
          <cell r="B1796" t="str">
            <v>CURVA 90 GRAUS DE FERRO GALVANIZADO, COM ROSCA BSP FEMEA, DE 2"</v>
          </cell>
          <cell r="C1796" t="str">
            <v xml:space="preserve">UN    </v>
          </cell>
          <cell r="D1796">
            <v>81.36</v>
          </cell>
        </row>
        <row r="1797">
          <cell r="A1797">
            <v>1813</v>
          </cell>
          <cell r="B1797" t="str">
            <v>CURVA 90 GRAUS DE FERRO GALVANIZADO, COM ROSCA BSP FEMEA, DE 3/4"</v>
          </cell>
          <cell r="C1797" t="str">
            <v xml:space="preserve">UN    </v>
          </cell>
          <cell r="D1797">
            <v>15.43</v>
          </cell>
        </row>
        <row r="1798">
          <cell r="A1798">
            <v>1792</v>
          </cell>
          <cell r="B1798" t="str">
            <v>CURVA 90 GRAUS DE FERRO GALVANIZADO, COM ROSCA BSP FEMEA, DE 3"</v>
          </cell>
          <cell r="C1798" t="str">
            <v xml:space="preserve">UN    </v>
          </cell>
          <cell r="D1798">
            <v>190.6</v>
          </cell>
        </row>
        <row r="1799">
          <cell r="A1799">
            <v>1793</v>
          </cell>
          <cell r="B1799" t="str">
            <v>CURVA 90 GRAUS DE FERRO GALVANIZADO, COM ROSCA BSP FEMEA, DE 4"</v>
          </cell>
          <cell r="C1799" t="str">
            <v xml:space="preserve">UN    </v>
          </cell>
          <cell r="D1799">
            <v>385.14</v>
          </cell>
        </row>
        <row r="1800">
          <cell r="A1800">
            <v>1809</v>
          </cell>
          <cell r="B1800" t="str">
            <v>CURVA 90 GRAUS DE FERRO GALVANIZADO, COM ROSCA BSP MACHO/FEMEA, DE 1 1/2"</v>
          </cell>
          <cell r="C1800" t="str">
            <v xml:space="preserve">UN    </v>
          </cell>
          <cell r="D1800">
            <v>45.8</v>
          </cell>
        </row>
        <row r="1801">
          <cell r="A1801">
            <v>1814</v>
          </cell>
          <cell r="B1801" t="str">
            <v>CURVA 90 GRAUS DE FERRO GALVANIZADO, COM ROSCA BSP MACHO/FEMEA, DE 1 1/4"</v>
          </cell>
          <cell r="C1801" t="str">
            <v xml:space="preserve">UN    </v>
          </cell>
          <cell r="D1801">
            <v>37.630000000000003</v>
          </cell>
        </row>
        <row r="1802">
          <cell r="A1802">
            <v>1803</v>
          </cell>
          <cell r="B1802" t="str">
            <v>CURVA 90 GRAUS DE FERRO GALVANIZADO, COM ROSCA BSP MACHO/FEMEA, DE 1/2"</v>
          </cell>
          <cell r="C1802" t="str">
            <v xml:space="preserve">UN    </v>
          </cell>
          <cell r="D1802">
            <v>9.51</v>
          </cell>
        </row>
        <row r="1803">
          <cell r="A1803">
            <v>1805</v>
          </cell>
          <cell r="B1803" t="str">
            <v>CURVA 90 GRAUS DE FERRO GALVANIZADO, COM ROSCA BSP MACHO/FEMEA, DE 1"</v>
          </cell>
          <cell r="C1803" t="str">
            <v xml:space="preserve">UN    </v>
          </cell>
          <cell r="D1803">
            <v>21.84</v>
          </cell>
        </row>
        <row r="1804">
          <cell r="A1804">
            <v>1821</v>
          </cell>
          <cell r="B1804" t="str">
            <v>CURVA 90 GRAUS DE FERRO GALVANIZADO, COM ROSCA BSP MACHO/FEMEA, DE 2 1/2"</v>
          </cell>
          <cell r="C1804" t="str">
            <v xml:space="preserve">UN    </v>
          </cell>
          <cell r="D1804">
            <v>129.01</v>
          </cell>
        </row>
        <row r="1805">
          <cell r="A1805">
            <v>1806</v>
          </cell>
          <cell r="B1805" t="str">
            <v>CURVA 90 GRAUS DE FERRO GALVANIZADO, COM ROSCA BSP MACHO/FEMEA, DE 2"</v>
          </cell>
          <cell r="C1805" t="str">
            <v xml:space="preserve">UN    </v>
          </cell>
          <cell r="D1805">
            <v>76.790000000000006</v>
          </cell>
        </row>
        <row r="1806">
          <cell r="A1806">
            <v>1804</v>
          </cell>
          <cell r="B1806" t="str">
            <v>CURVA 90 GRAUS DE FERRO GALVANIZADO, COM ROSCA BSP MACHO/FEMEA, DE 3/4"</v>
          </cell>
          <cell r="C1806" t="str">
            <v xml:space="preserve">UN    </v>
          </cell>
          <cell r="D1806">
            <v>13.53</v>
          </cell>
        </row>
        <row r="1807">
          <cell r="A1807">
            <v>1807</v>
          </cell>
          <cell r="B1807" t="str">
            <v>CURVA 90 GRAUS DE FERRO GALVANIZADO, COM ROSCA BSP MACHO/FEMEA, DE 3"</v>
          </cell>
          <cell r="C1807" t="str">
            <v xml:space="preserve">UN    </v>
          </cell>
          <cell r="D1807">
            <v>184.5</v>
          </cell>
        </row>
        <row r="1808">
          <cell r="A1808">
            <v>1808</v>
          </cell>
          <cell r="B1808" t="str">
            <v>CURVA 90 GRAUS DE FERRO GALVANIZADO, COM ROSCA BSP MACHO/FEMEA, DE 4"</v>
          </cell>
          <cell r="C1808" t="str">
            <v xml:space="preserve">UN    </v>
          </cell>
          <cell r="D1808">
            <v>369.9</v>
          </cell>
        </row>
        <row r="1809">
          <cell r="A1809">
            <v>1797</v>
          </cell>
          <cell r="B1809" t="str">
            <v>CURVA 90 GRAUS DE FERRO GALVANIZADO, COM ROSCA BSP MACHO, DE 1 1/2"</v>
          </cell>
          <cell r="C1809" t="str">
            <v xml:space="preserve">UN    </v>
          </cell>
          <cell r="D1809">
            <v>55.47</v>
          </cell>
        </row>
        <row r="1810">
          <cell r="A1810">
            <v>1796</v>
          </cell>
          <cell r="B1810" t="str">
            <v>CURVA 90 GRAUS DE FERRO GALVANIZADO, COM ROSCA BSP MACHO, DE 1 1/4"</v>
          </cell>
          <cell r="C1810" t="str">
            <v xml:space="preserve">UN    </v>
          </cell>
          <cell r="D1810">
            <v>42.55</v>
          </cell>
        </row>
        <row r="1811">
          <cell r="A1811">
            <v>1794</v>
          </cell>
          <cell r="B1811" t="str">
            <v>CURVA 90 GRAUS DE FERRO GALVANIZADO, COM ROSCA BSP MACHO, DE 1/2"</v>
          </cell>
          <cell r="C1811" t="str">
            <v xml:space="preserve">UN    </v>
          </cell>
          <cell r="D1811">
            <v>10.16</v>
          </cell>
        </row>
        <row r="1812">
          <cell r="A1812">
            <v>1816</v>
          </cell>
          <cell r="B1812" t="str">
            <v>CURVA 90 GRAUS DE FERRO GALVANIZADO, COM ROSCA BSP MACHO, DE 1"</v>
          </cell>
          <cell r="C1812" t="str">
            <v xml:space="preserve">UN    </v>
          </cell>
          <cell r="D1812">
            <v>22.9</v>
          </cell>
        </row>
        <row r="1813">
          <cell r="A1813">
            <v>1815</v>
          </cell>
          <cell r="B1813" t="str">
            <v>CURVA 90 GRAUS DE FERRO GALVANIZADO, COM ROSCA BSP MACHO, DE 2 1/2"</v>
          </cell>
          <cell r="C1813" t="str">
            <v xml:space="preserve">UN    </v>
          </cell>
          <cell r="D1813">
            <v>175.9</v>
          </cell>
        </row>
        <row r="1814">
          <cell r="A1814">
            <v>1798</v>
          </cell>
          <cell r="B1814" t="str">
            <v>CURVA 90 GRAUS DE FERRO GALVANIZADO, COM ROSCA BSP MACHO, DE 2"</v>
          </cell>
          <cell r="C1814" t="str">
            <v xml:space="preserve">UN    </v>
          </cell>
          <cell r="D1814">
            <v>78.709999999999994</v>
          </cell>
        </row>
        <row r="1815">
          <cell r="A1815">
            <v>1795</v>
          </cell>
          <cell r="B1815" t="str">
            <v>CURVA 90 GRAUS DE FERRO GALVANIZADO, COM ROSCA BSP MACHO, DE 3/4"</v>
          </cell>
          <cell r="C1815" t="str">
            <v xml:space="preserve">UN    </v>
          </cell>
          <cell r="D1815">
            <v>14.07</v>
          </cell>
        </row>
        <row r="1816">
          <cell r="A1816">
            <v>1799</v>
          </cell>
          <cell r="B1816" t="str">
            <v>CURVA 90 GRAUS DE FERRO GALVANIZADO, COM ROSCA BSP MACHO, DE 3"</v>
          </cell>
          <cell r="C1816" t="str">
            <v xml:space="preserve">UN    </v>
          </cell>
          <cell r="D1816">
            <v>229.09</v>
          </cell>
        </row>
        <row r="1817">
          <cell r="A1817">
            <v>1800</v>
          </cell>
          <cell r="B1817" t="str">
            <v>CURVA 90 GRAUS DE FERRO GALVANIZADO, COM ROSCA BSP MACHO, DE 4"</v>
          </cell>
          <cell r="C1817" t="str">
            <v xml:space="preserve">UN    </v>
          </cell>
          <cell r="D1817">
            <v>437.38</v>
          </cell>
        </row>
        <row r="1818">
          <cell r="A1818">
            <v>1802</v>
          </cell>
          <cell r="B1818" t="str">
            <v>CURVA 90 GRAUS DE FERRO GALVANIZADO, COM ROSCA BSP MACHO, DE 6"</v>
          </cell>
          <cell r="C1818" t="str">
            <v xml:space="preserve">UN    </v>
          </cell>
          <cell r="D1818">
            <v>1094.06</v>
          </cell>
        </row>
        <row r="1819">
          <cell r="A1819">
            <v>40385</v>
          </cell>
          <cell r="B1819" t="str">
            <v>CURVA 90 GRAUS EM ACO CARBONO, RAIO CURTO, SOLDAVEL, PRESSAO 3.000 LBS, DN 1 1/2"</v>
          </cell>
          <cell r="C1819" t="str">
            <v xml:space="preserve">UN    </v>
          </cell>
          <cell r="D1819">
            <v>40.36</v>
          </cell>
        </row>
        <row r="1820">
          <cell r="A1820">
            <v>40383</v>
          </cell>
          <cell r="B1820" t="str">
            <v>CURVA 90 GRAUS EM ACO CARBONO, RAIO CURTO, SOLDAVEL, PRESSAO 3.000 LBS, DN 1 1/4"</v>
          </cell>
          <cell r="C1820" t="str">
            <v xml:space="preserve">UN    </v>
          </cell>
          <cell r="D1820">
            <v>27.63</v>
          </cell>
        </row>
        <row r="1821">
          <cell r="A1821">
            <v>40378</v>
          </cell>
          <cell r="B1821" t="str">
            <v>CURVA 90 GRAUS EM ACO CARBONO, RAIO CURTO, SOLDAVEL, PRESSAO 3.000 LBS, DN 1/2"</v>
          </cell>
          <cell r="C1821" t="str">
            <v xml:space="preserve">UN    </v>
          </cell>
          <cell r="D1821">
            <v>9.5500000000000007</v>
          </cell>
        </row>
        <row r="1822">
          <cell r="A1822">
            <v>40382</v>
          </cell>
          <cell r="B1822" t="str">
            <v>CURVA 90 GRAUS EM ACO CARBONO, RAIO CURTO, SOLDAVEL, PRESSAO 3.000 LBS, DN 1"</v>
          </cell>
          <cell r="C1822" t="str">
            <v xml:space="preserve">UN    </v>
          </cell>
          <cell r="D1822">
            <v>18.07</v>
          </cell>
        </row>
        <row r="1823">
          <cell r="A1823">
            <v>40422</v>
          </cell>
          <cell r="B1823" t="str">
            <v>CURVA 90 GRAUS EM ACO CARBONO, RAIO CURTO, SOLDAVEL, PRESSAO 3.000 LBS, DN 2 1/2"</v>
          </cell>
          <cell r="C1823" t="str">
            <v xml:space="preserve">UN    </v>
          </cell>
          <cell r="D1823">
            <v>123.15</v>
          </cell>
        </row>
        <row r="1824">
          <cell r="A1824">
            <v>40387</v>
          </cell>
          <cell r="B1824" t="str">
            <v>CURVA 90 GRAUS EM ACO CARBONO, RAIO CURTO, SOLDAVEL, PRESSAO 3.000 LBS, DN 2"</v>
          </cell>
          <cell r="C1824" t="str">
            <v xml:space="preserve">UN    </v>
          </cell>
          <cell r="D1824">
            <v>62.7</v>
          </cell>
        </row>
        <row r="1825">
          <cell r="A1825">
            <v>40380</v>
          </cell>
          <cell r="B1825" t="str">
            <v>CURVA 90 GRAUS EM ACO CARBONO, RAIO CURTO, SOLDAVEL, PRESSAO 3.000 LBS, DN 3/4"</v>
          </cell>
          <cell r="C1825" t="str">
            <v xml:space="preserve">UN    </v>
          </cell>
          <cell r="D1825">
            <v>12.73</v>
          </cell>
        </row>
        <row r="1826">
          <cell r="A1826">
            <v>40390</v>
          </cell>
          <cell r="B1826" t="str">
            <v>CURVA 90 GRAUS EM ACO CARBONO, RAIO CURTO, SOLDAVEL, PRESSAO 3.000 LBS, DN 3"</v>
          </cell>
          <cell r="C1826" t="str">
            <v xml:space="preserve">UN    </v>
          </cell>
          <cell r="D1826">
            <v>259.36</v>
          </cell>
        </row>
        <row r="1827">
          <cell r="A1827">
            <v>40413</v>
          </cell>
          <cell r="B1827" t="str">
            <v>CURVA 90 GRAUS RANHURADA EM FERRO FUNDIDO, DN 50 MM (2")</v>
          </cell>
          <cell r="C1827" t="str">
            <v xml:space="preserve">UN    </v>
          </cell>
          <cell r="D1827">
            <v>14.25</v>
          </cell>
        </row>
        <row r="1828">
          <cell r="A1828">
            <v>40415</v>
          </cell>
          <cell r="B1828" t="str">
            <v>CURVA 90 GRAUS RANHURADA EM FERRO FUNDIDO, DN 65 MM (2 1/2")</v>
          </cell>
          <cell r="C1828" t="str">
            <v xml:space="preserve">UN    </v>
          </cell>
          <cell r="D1828">
            <v>20.309999999999999</v>
          </cell>
        </row>
        <row r="1829">
          <cell r="A1829">
            <v>40417</v>
          </cell>
          <cell r="B1829" t="str">
            <v>CURVA 90 GRAUS RANHURADA EM FERRO FUNDIDO, DN 80 MM (3")</v>
          </cell>
          <cell r="C1829" t="str">
            <v xml:space="preserve">UN    </v>
          </cell>
          <cell r="D1829">
            <v>23.96</v>
          </cell>
        </row>
        <row r="1830">
          <cell r="A1830">
            <v>39271</v>
          </cell>
          <cell r="B1830" t="str">
            <v>CURVA 90 GRAUS, CURTA, DE PVC RIGIDO ROSCAVEL, DE 1/2", PARA ELETRODUTO</v>
          </cell>
          <cell r="C1830" t="str">
            <v xml:space="preserve">UN    </v>
          </cell>
          <cell r="D1830">
            <v>1.81</v>
          </cell>
        </row>
        <row r="1831">
          <cell r="A1831">
            <v>39273</v>
          </cell>
          <cell r="B1831" t="str">
            <v>CURVA 90 GRAUS, CURTA, DE PVC RIGIDO ROSCAVEL, DE 1", PARA ELETRODUTO</v>
          </cell>
          <cell r="C1831" t="str">
            <v xml:space="preserve">UN    </v>
          </cell>
          <cell r="D1831">
            <v>3.08</v>
          </cell>
        </row>
        <row r="1832">
          <cell r="A1832">
            <v>39272</v>
          </cell>
          <cell r="B1832" t="str">
            <v>CURVA 90 GRAUS, CURTA, DE PVC RIGIDO ROSCAVEL, DE 3/4", PARA ELETRODUTO</v>
          </cell>
          <cell r="C1832" t="str">
            <v xml:space="preserve">UN    </v>
          </cell>
          <cell r="D1832">
            <v>2.23</v>
          </cell>
        </row>
        <row r="1833">
          <cell r="A1833">
            <v>1875</v>
          </cell>
          <cell r="B1833" t="str">
            <v>CURVA 90 GRAUS, LONGA, DE PVC RIGIDO ROSCAVEL, DE 1 1/2", PARA ELETRODUTO</v>
          </cell>
          <cell r="C1833" t="str">
            <v xml:space="preserve">UN    </v>
          </cell>
          <cell r="D1833">
            <v>4.93</v>
          </cell>
        </row>
        <row r="1834">
          <cell r="A1834">
            <v>1874</v>
          </cell>
          <cell r="B1834" t="str">
            <v>CURVA 90 GRAUS, LONGA, DE PVC RIGIDO ROSCAVEL, DE 1 1/4", PARA ELETRODUTO</v>
          </cell>
          <cell r="C1834" t="str">
            <v xml:space="preserve">UN    </v>
          </cell>
          <cell r="D1834">
            <v>4.07</v>
          </cell>
        </row>
        <row r="1835">
          <cell r="A1835">
            <v>1870</v>
          </cell>
          <cell r="B1835" t="str">
            <v>CURVA 90 GRAUS, LONGA, DE PVC RIGIDO ROSCAVEL, DE 1/2", PARA ELETRODUTO</v>
          </cell>
          <cell r="C1835" t="str">
            <v xml:space="preserve">UN    </v>
          </cell>
          <cell r="D1835">
            <v>2.35</v>
          </cell>
        </row>
        <row r="1836">
          <cell r="A1836">
            <v>1884</v>
          </cell>
          <cell r="B1836" t="str">
            <v>CURVA 90 GRAUS, LONGA, DE PVC RIGIDO ROSCAVEL, DE 1", PARA ELETRODUTO</v>
          </cell>
          <cell r="C1836" t="str">
            <v xml:space="preserve">UN    </v>
          </cell>
          <cell r="D1836">
            <v>3.61</v>
          </cell>
        </row>
        <row r="1837">
          <cell r="A1837">
            <v>1887</v>
          </cell>
          <cell r="B1837" t="str">
            <v>CURVA 90 GRAUS, LONGA, DE PVC RIGIDO ROSCAVEL, DE 2 1/2", PARA ELETRODUTO</v>
          </cell>
          <cell r="C1837" t="str">
            <v xml:space="preserve">UN    </v>
          </cell>
          <cell r="D1837">
            <v>20.43</v>
          </cell>
        </row>
        <row r="1838">
          <cell r="A1838">
            <v>1876</v>
          </cell>
          <cell r="B1838" t="str">
            <v>CURVA 90 GRAUS, LONGA, DE PVC RIGIDO ROSCAVEL, DE 2", PARA ELETRODUTO</v>
          </cell>
          <cell r="C1838" t="str">
            <v xml:space="preserve">UN    </v>
          </cell>
          <cell r="D1838">
            <v>8.01</v>
          </cell>
        </row>
        <row r="1839">
          <cell r="A1839">
            <v>1879</v>
          </cell>
          <cell r="B1839" t="str">
            <v>CURVA 90 GRAUS, LONGA, DE PVC RIGIDO ROSCAVEL, DE 3/4", PARA ELETRODUTO</v>
          </cell>
          <cell r="C1839" t="str">
            <v xml:space="preserve">UN    </v>
          </cell>
          <cell r="D1839">
            <v>2.38</v>
          </cell>
        </row>
        <row r="1840">
          <cell r="A1840">
            <v>1877</v>
          </cell>
          <cell r="B1840" t="str">
            <v>CURVA 90 GRAUS, LONGA, DE PVC RIGIDO ROSCAVEL, DE 3", PARA ELETRODUTO</v>
          </cell>
          <cell r="C1840" t="str">
            <v xml:space="preserve">UN    </v>
          </cell>
          <cell r="D1840">
            <v>20.46</v>
          </cell>
        </row>
        <row r="1841">
          <cell r="A1841">
            <v>1878</v>
          </cell>
          <cell r="B1841" t="str">
            <v>CURVA 90 GRAUS, LONGA, DE PVC RIGIDO ROSCAVEL, DE 4", PARA ELETRODUTO</v>
          </cell>
          <cell r="C1841" t="str">
            <v xml:space="preserve">UN    </v>
          </cell>
          <cell r="D1841">
            <v>41.1</v>
          </cell>
        </row>
        <row r="1842">
          <cell r="A1842">
            <v>2621</v>
          </cell>
          <cell r="B1842" t="str">
            <v>CURVA 90 GRAUS, PARA ELETRODUTO, EM ACO GALVANIZADO ELETROLITICO, DIAMETRO DE 100 MM (4")</v>
          </cell>
          <cell r="C1842" t="str">
            <v xml:space="preserve">UN    </v>
          </cell>
          <cell r="D1842">
            <v>150.81</v>
          </cell>
        </row>
        <row r="1843">
          <cell r="A1843">
            <v>2616</v>
          </cell>
          <cell r="B1843" t="str">
            <v>CURVA 90 GRAUS, PARA ELETRODUTO, EM ACO GALVANIZADO ELETROLITICO, DIAMETRO DE 15 MM (1/2")</v>
          </cell>
          <cell r="C1843" t="str">
            <v xml:space="preserve">UN    </v>
          </cell>
          <cell r="D1843">
            <v>4.2699999999999996</v>
          </cell>
        </row>
        <row r="1844">
          <cell r="A1844">
            <v>2633</v>
          </cell>
          <cell r="B1844" t="str">
            <v>CURVA 90 GRAUS, PARA ELETRODUTO, EM ACO GALVANIZADO ELETROLITICO, DIAMETRO DE 20 MM (3/4")</v>
          </cell>
          <cell r="C1844" t="str">
            <v xml:space="preserve">UN    </v>
          </cell>
          <cell r="D1844">
            <v>4.83</v>
          </cell>
        </row>
        <row r="1845">
          <cell r="A1845">
            <v>2617</v>
          </cell>
          <cell r="B1845" t="str">
            <v>CURVA 90 GRAUS, PARA ELETRODUTO, EM ACO GALVANIZADO ELETROLITICO, DIAMETRO DE 25 MM (1")</v>
          </cell>
          <cell r="C1845" t="str">
            <v xml:space="preserve">UN    </v>
          </cell>
          <cell r="D1845">
            <v>6.56</v>
          </cell>
        </row>
        <row r="1846">
          <cell r="A1846">
            <v>2618</v>
          </cell>
          <cell r="B1846" t="str">
            <v>CURVA 90 GRAUS, PARA ELETRODUTO, EM ACO GALVANIZADO ELETROLITICO, DIAMETRO DE 32 MM (1 1/4")</v>
          </cell>
          <cell r="C1846" t="str">
            <v xml:space="preserve">UN    </v>
          </cell>
          <cell r="D1846">
            <v>14.94</v>
          </cell>
        </row>
        <row r="1847">
          <cell r="A1847">
            <v>2632</v>
          </cell>
          <cell r="B1847" t="str">
            <v>CURVA 90 GRAUS, PARA ELETRODUTO, EM ACO GALVANIZADO ELETROLITICO, DIAMETRO DE 40 MM (1 1/2")</v>
          </cell>
          <cell r="C1847" t="str">
            <v xml:space="preserve">UN    </v>
          </cell>
          <cell r="D1847">
            <v>18.22</v>
          </cell>
        </row>
        <row r="1848">
          <cell r="A1848">
            <v>2631</v>
          </cell>
          <cell r="B1848" t="str">
            <v>CURVA 90 GRAUS, PARA ELETRODUTO, EM ACO GALVANIZADO ELETROLITICO, DIAMETRO DE 50 MM (2")</v>
          </cell>
          <cell r="C1848" t="str">
            <v xml:space="preserve">UN    </v>
          </cell>
          <cell r="D1848">
            <v>26.75</v>
          </cell>
        </row>
        <row r="1849">
          <cell r="A1849">
            <v>2619</v>
          </cell>
          <cell r="B1849" t="str">
            <v>CURVA 90 GRAUS, PARA ELETRODUTO, EM ACO GALVANIZADO ELETROLITICO, DIAMETRO DE 65 MM (2 1/2")</v>
          </cell>
          <cell r="C1849" t="str">
            <v xml:space="preserve">UN    </v>
          </cell>
          <cell r="D1849">
            <v>67.73</v>
          </cell>
        </row>
        <row r="1850">
          <cell r="A1850">
            <v>2620</v>
          </cell>
          <cell r="B1850" t="str">
            <v>CURVA 90 GRAUS, PARA ELETRODUTO, EM ACO GALVANIZADO ELETROLITICO, DIAMETRO DE 80 MM (3")</v>
          </cell>
          <cell r="C1850" t="str">
            <v xml:space="preserve">UN    </v>
          </cell>
          <cell r="D1850">
            <v>88.92</v>
          </cell>
        </row>
        <row r="1851">
          <cell r="A1851">
            <v>25968</v>
          </cell>
          <cell r="B1851" t="str">
            <v>DENTE PARA FRESADORA</v>
          </cell>
          <cell r="C1851" t="str">
            <v xml:space="preserve">UN    </v>
          </cell>
          <cell r="D1851">
            <v>33.15</v>
          </cell>
        </row>
        <row r="1852">
          <cell r="A1852">
            <v>38369</v>
          </cell>
          <cell r="B1852" t="str">
            <v>DESEMPENADEIRA DE ACO DENTADA 12 X *25* CM, DENTES 8 X 8 MM, CABO FECHADO DE MADEIRA</v>
          </cell>
          <cell r="C1852" t="str">
            <v xml:space="preserve">UN    </v>
          </cell>
          <cell r="D1852">
            <v>10.91</v>
          </cell>
        </row>
        <row r="1853">
          <cell r="A1853">
            <v>38370</v>
          </cell>
          <cell r="B1853" t="str">
            <v>DESEMPENADEIRA DE ACO LISA 12 X *25* CM COM CABO FECHADO DE MADEIRA</v>
          </cell>
          <cell r="C1853" t="str">
            <v xml:space="preserve">UN    </v>
          </cell>
          <cell r="D1853">
            <v>10.91</v>
          </cell>
        </row>
        <row r="1854">
          <cell r="A1854">
            <v>38372</v>
          </cell>
          <cell r="B1854" t="str">
            <v>DESEMPENADEIRA PLASTICA LISA *14 X 27* CM</v>
          </cell>
          <cell r="C1854" t="str">
            <v xml:space="preserve">UN    </v>
          </cell>
          <cell r="D1854">
            <v>17.8</v>
          </cell>
        </row>
        <row r="1855">
          <cell r="A1855">
            <v>2357</v>
          </cell>
          <cell r="B1855" t="str">
            <v>DESENHISTA COPISTA</v>
          </cell>
          <cell r="C1855" t="str">
            <v xml:space="preserve">H     </v>
          </cell>
          <cell r="D1855">
            <v>15.49</v>
          </cell>
        </row>
        <row r="1856">
          <cell r="A1856">
            <v>40806</v>
          </cell>
          <cell r="B1856" t="str">
            <v>DESENHISTA COPISTA (MENSALISTA)</v>
          </cell>
          <cell r="C1856" t="str">
            <v xml:space="preserve">MES   </v>
          </cell>
          <cell r="D1856">
            <v>2298.17</v>
          </cell>
        </row>
        <row r="1857">
          <cell r="A1857">
            <v>2355</v>
          </cell>
          <cell r="B1857" t="str">
            <v>DESENHISTA DETALHISTA</v>
          </cell>
          <cell r="C1857" t="str">
            <v xml:space="preserve">H     </v>
          </cell>
          <cell r="D1857">
            <v>21.49</v>
          </cell>
        </row>
        <row r="1858">
          <cell r="A1858">
            <v>40805</v>
          </cell>
          <cell r="B1858" t="str">
            <v>DESENHISTA DETALHISTA (MENSALISTA)</v>
          </cell>
          <cell r="C1858" t="str">
            <v xml:space="preserve">MES   </v>
          </cell>
          <cell r="D1858">
            <v>3185.65</v>
          </cell>
        </row>
        <row r="1859">
          <cell r="A1859">
            <v>2358</v>
          </cell>
          <cell r="B1859" t="str">
            <v>DESENHISTA PROJETISTA</v>
          </cell>
          <cell r="C1859" t="str">
            <v xml:space="preserve">H     </v>
          </cell>
          <cell r="D1859">
            <v>17.84</v>
          </cell>
        </row>
        <row r="1860">
          <cell r="A1860">
            <v>40807</v>
          </cell>
          <cell r="B1860" t="str">
            <v>DESENHISTA PROJETISTA (MENSALISTA)</v>
          </cell>
          <cell r="C1860" t="str">
            <v xml:space="preserve">MES   </v>
          </cell>
          <cell r="D1860">
            <v>2645.38</v>
          </cell>
        </row>
        <row r="1861">
          <cell r="A1861">
            <v>2359</v>
          </cell>
          <cell r="B1861" t="str">
            <v>DESENHISTA TECNICO AUXILIAR</v>
          </cell>
          <cell r="C1861" t="str">
            <v xml:space="preserve">H     </v>
          </cell>
          <cell r="D1861">
            <v>14.95</v>
          </cell>
        </row>
        <row r="1862">
          <cell r="A1862">
            <v>40808</v>
          </cell>
          <cell r="B1862" t="str">
            <v>DESENHISTA TECNICO AUXILIAR (MENSALISTA)</v>
          </cell>
          <cell r="C1862" t="str">
            <v xml:space="preserve">MES   </v>
          </cell>
          <cell r="D1862">
            <v>2216.6999999999998</v>
          </cell>
        </row>
        <row r="1863">
          <cell r="A1863">
            <v>39397</v>
          </cell>
          <cell r="B1863" t="str">
            <v>DESMOLDANTE PARA FORMAS METALICAS A BASE DE OLEO VEGETAL</v>
          </cell>
          <cell r="C1863" t="str">
            <v xml:space="preserve">L     </v>
          </cell>
          <cell r="D1863">
            <v>15.81</v>
          </cell>
        </row>
        <row r="1864">
          <cell r="A1864">
            <v>2692</v>
          </cell>
          <cell r="B1864" t="str">
            <v>DESMOLDANTE PROTETOR PARA FORMAS DE MADEIRA, DE BASE OLEOSA EMULSIONADA EM AGUA</v>
          </cell>
          <cell r="C1864" t="str">
            <v xml:space="preserve">L     </v>
          </cell>
          <cell r="D1864">
            <v>7.48</v>
          </cell>
        </row>
        <row r="1865">
          <cell r="A1865">
            <v>6</v>
          </cell>
          <cell r="B1865" t="str">
            <v>DETERGENTE AMONIACO (AMONIA DILUIDA)</v>
          </cell>
          <cell r="C1865" t="str">
            <v xml:space="preserve">L     </v>
          </cell>
          <cell r="D1865">
            <v>2.84</v>
          </cell>
        </row>
        <row r="1866">
          <cell r="A1866">
            <v>5330</v>
          </cell>
          <cell r="B1866" t="str">
            <v>DILUENTE EPOXI</v>
          </cell>
          <cell r="C1866" t="str">
            <v xml:space="preserve">L     </v>
          </cell>
          <cell r="D1866">
            <v>41.41</v>
          </cell>
        </row>
        <row r="1867">
          <cell r="A1867">
            <v>26017</v>
          </cell>
          <cell r="B1867" t="str">
            <v>DISCO DE BORRACHA PARA LIXADEIRA RIGIDO 7 " COM ARRUELA CENTRAL</v>
          </cell>
          <cell r="C1867" t="str">
            <v xml:space="preserve">UN    </v>
          </cell>
          <cell r="D1867">
            <v>27.46</v>
          </cell>
        </row>
        <row r="1868">
          <cell r="A1868">
            <v>25931</v>
          </cell>
          <cell r="B1868" t="str">
            <v>DISCO DE CORTE DIAMANTADO SEGMENTADO DIAMETRO DE 180 MM PARA ESMERILHADEIRA 7 "</v>
          </cell>
          <cell r="C1868" t="str">
            <v xml:space="preserve">UN    </v>
          </cell>
          <cell r="D1868">
            <v>87.29</v>
          </cell>
        </row>
        <row r="1869">
          <cell r="A1869">
            <v>38140</v>
          </cell>
          <cell r="B1869" t="str">
            <v>DISCO DE CORTE DIAMANTADO SEGMENTADO PARA CONCRETO, DIAMETRO DE 110 MM, FURO DE 20 MM</v>
          </cell>
          <cell r="C1869" t="str">
            <v xml:space="preserve">UN    </v>
          </cell>
          <cell r="D1869">
            <v>21.17</v>
          </cell>
        </row>
        <row r="1870">
          <cell r="A1870">
            <v>13887</v>
          </cell>
          <cell r="B1870" t="str">
            <v>DISCO DE CORTE DIAMANTADO SEGMENTADO PARA CONCRETO, DIAMETRO DE 350 MM, FURO DE 1 " (14 X 1 ")</v>
          </cell>
          <cell r="C1870" t="str">
            <v xml:space="preserve">UN    </v>
          </cell>
          <cell r="D1870">
            <v>501.21</v>
          </cell>
        </row>
        <row r="1871">
          <cell r="A1871">
            <v>26018</v>
          </cell>
          <cell r="B1871" t="str">
            <v>DISCO DE CORTE PARA METAL COM DUAS TELAS 12 X 1/8 X 3/4 " (300 X 3,2 X 19,05 MM)</v>
          </cell>
          <cell r="C1871" t="str">
            <v xml:space="preserve">UN    </v>
          </cell>
          <cell r="D1871">
            <v>22.31</v>
          </cell>
        </row>
        <row r="1872">
          <cell r="A1872">
            <v>26019</v>
          </cell>
          <cell r="B1872" t="str">
            <v>DISCO DE DESBASTE PARA METAL FERROSO EM GERAL, COM TRES TELAS,  9 X 1/4 X 7/8 " (228,6 X 6,4 X 22,2 MM)</v>
          </cell>
          <cell r="C1872" t="str">
            <v xml:space="preserve">UN    </v>
          </cell>
          <cell r="D1872">
            <v>21.07</v>
          </cell>
        </row>
        <row r="1873">
          <cell r="A1873">
            <v>26020</v>
          </cell>
          <cell r="B1873" t="str">
            <v>DISCO DE LIXA PARA METAL, DIAMETRO = 180 MM, GRAO 120</v>
          </cell>
          <cell r="C1873" t="str">
            <v xml:space="preserve">UN    </v>
          </cell>
          <cell r="D1873">
            <v>5.49</v>
          </cell>
        </row>
        <row r="1874">
          <cell r="A1874">
            <v>34544</v>
          </cell>
          <cell r="B1874" t="str">
            <v>DISJUNTOR  TERMOMAGNETICO TRIPOLAR 3 X 400 A / ICC - 25 KA</v>
          </cell>
          <cell r="C1874" t="str">
            <v xml:space="preserve">UN    </v>
          </cell>
          <cell r="D1874">
            <v>1559.13</v>
          </cell>
        </row>
        <row r="1875">
          <cell r="A1875">
            <v>34729</v>
          </cell>
          <cell r="B1875" t="str">
            <v>DISJUNTOR TERMICO E MAGNETICO AJUSTAVEIS, TRIPOLAR DE 100 ATE 250A, CAPACIDADE DE INTERRUPCAO DE 35KA</v>
          </cell>
          <cell r="C1875" t="str">
            <v xml:space="preserve">UN    </v>
          </cell>
          <cell r="D1875">
            <v>1226.49</v>
          </cell>
        </row>
        <row r="1876">
          <cell r="A1876">
            <v>34734</v>
          </cell>
          <cell r="B1876" t="str">
            <v>DISJUNTOR TERMICO E MAGNETICO AJUSTAVEIS, TRIPOLAR DE 300 ATE 400A, CAPACIDADE DE INTERRUPCAO DE 35KA</v>
          </cell>
          <cell r="C1876" t="str">
            <v xml:space="preserve">UN    </v>
          </cell>
          <cell r="D1876">
            <v>1899</v>
          </cell>
        </row>
        <row r="1877">
          <cell r="A1877">
            <v>34738</v>
          </cell>
          <cell r="B1877" t="str">
            <v>DISJUNTOR TERMICO E MAGNETICO AJUSTAVEIS, TRIPOLAR DE 450 ATE 600A, CAPACIDADE DE INTERRUPCAO DE 35KA</v>
          </cell>
          <cell r="C1877" t="str">
            <v xml:space="preserve">UN    </v>
          </cell>
          <cell r="D1877">
            <v>4436.67</v>
          </cell>
        </row>
        <row r="1878">
          <cell r="A1878">
            <v>2391</v>
          </cell>
          <cell r="B1878" t="str">
            <v>DISJUNTOR TERMOMAGNETICO TRIPOLAR 125A</v>
          </cell>
          <cell r="C1878" t="str">
            <v xml:space="preserve">UN    </v>
          </cell>
          <cell r="D1878">
            <v>360.85</v>
          </cell>
        </row>
        <row r="1879">
          <cell r="A1879">
            <v>2374</v>
          </cell>
          <cell r="B1879" t="str">
            <v>DISJUNTOR TERMOMAGNETICO TRIPOLAR 150 A / 600 V, TIPO FXD / ICC - 35 KA</v>
          </cell>
          <cell r="C1879" t="str">
            <v xml:space="preserve">UN    </v>
          </cell>
          <cell r="D1879">
            <v>409.37</v>
          </cell>
        </row>
        <row r="1880">
          <cell r="A1880">
            <v>2377</v>
          </cell>
          <cell r="B1880" t="str">
            <v>DISJUNTOR TERMOMAGNETICO TRIPOLAR 200 A / 600 V, TIPO FXD / ICC - 35 KA</v>
          </cell>
          <cell r="C1880" t="str">
            <v xml:space="preserve">UN    </v>
          </cell>
          <cell r="D1880">
            <v>574.51</v>
          </cell>
        </row>
        <row r="1881">
          <cell r="A1881">
            <v>2393</v>
          </cell>
          <cell r="B1881" t="str">
            <v>DISJUNTOR TERMOMAGNETICO TRIPOLAR 250 A / 600 V, TIPO FXD</v>
          </cell>
          <cell r="C1881" t="str">
            <v xml:space="preserve">UN    </v>
          </cell>
          <cell r="D1881">
            <v>962.09</v>
          </cell>
        </row>
        <row r="1882">
          <cell r="A1882">
            <v>34705</v>
          </cell>
          <cell r="B1882" t="str">
            <v>DISJUNTOR TERMOMAGNETICO TRIPOLAR 3  X 250 A/ICC - 25 KA</v>
          </cell>
          <cell r="C1882" t="str">
            <v xml:space="preserve">UN    </v>
          </cell>
          <cell r="D1882">
            <v>841.49</v>
          </cell>
        </row>
        <row r="1883">
          <cell r="A1883">
            <v>34707</v>
          </cell>
          <cell r="B1883" t="str">
            <v>DISJUNTOR TERMOMAGNETICO TRIPOLAR 3 X 350 A/ICC - 25 KA</v>
          </cell>
          <cell r="C1883" t="str">
            <v xml:space="preserve">UN    </v>
          </cell>
          <cell r="D1883">
            <v>1559.29</v>
          </cell>
        </row>
        <row r="1884">
          <cell r="A1884">
            <v>2378</v>
          </cell>
          <cell r="B1884" t="str">
            <v>DISJUNTOR TERMOMAGNETICO TRIPOLAR 300 A / 600 V, TIPO JXD / ICC - 40 KA</v>
          </cell>
          <cell r="C1884" t="str">
            <v xml:space="preserve">UN    </v>
          </cell>
          <cell r="D1884">
            <v>1321.56</v>
          </cell>
        </row>
        <row r="1885">
          <cell r="A1885">
            <v>2379</v>
          </cell>
          <cell r="B1885" t="str">
            <v>DISJUNTOR TERMOMAGNETICO TRIPOLAR 400 A / 600 V, TIPO JXD / ICC - 40 KA</v>
          </cell>
          <cell r="C1885" t="str">
            <v xml:space="preserve">UN    </v>
          </cell>
          <cell r="D1885">
            <v>1321.56</v>
          </cell>
        </row>
        <row r="1886">
          <cell r="A1886">
            <v>2376</v>
          </cell>
          <cell r="B1886" t="str">
            <v>DISJUNTOR TERMOMAGNETICO TRIPOLAR 600 A / 600 V, TIPO LXD / ICC - 40 KA</v>
          </cell>
          <cell r="C1886" t="str">
            <v xml:space="preserve">UN    </v>
          </cell>
          <cell r="D1886">
            <v>2176.6</v>
          </cell>
        </row>
        <row r="1887">
          <cell r="A1887">
            <v>2394</v>
          </cell>
          <cell r="B1887" t="str">
            <v>DISJUNTOR TERMOMAGNETICO TRIPOLAR 800 A / 600 V, TIPO LMXD</v>
          </cell>
          <cell r="C1887" t="str">
            <v xml:space="preserve">UN    </v>
          </cell>
          <cell r="D1887">
            <v>4653.17</v>
          </cell>
        </row>
        <row r="1888">
          <cell r="A1888">
            <v>34686</v>
          </cell>
          <cell r="B1888" t="str">
            <v>DISJUNTOR TIPO DIN / IEC, MONOPOLAR DE 40  ATE 50A</v>
          </cell>
          <cell r="C1888" t="str">
            <v xml:space="preserve">UN    </v>
          </cell>
          <cell r="D1888">
            <v>13.97</v>
          </cell>
        </row>
        <row r="1889">
          <cell r="A1889">
            <v>34616</v>
          </cell>
          <cell r="B1889" t="str">
            <v>DISJUNTOR TIPO DIN/IEC, BIPOLAR DE 6 ATE 32A</v>
          </cell>
          <cell r="C1889" t="str">
            <v xml:space="preserve">UN    </v>
          </cell>
          <cell r="D1889">
            <v>53.99</v>
          </cell>
        </row>
        <row r="1890">
          <cell r="A1890">
            <v>34623</v>
          </cell>
          <cell r="B1890" t="str">
            <v>DISJUNTOR TIPO DIN/IEC, BIPOLAR 40 ATE 50A</v>
          </cell>
          <cell r="C1890" t="str">
            <v xml:space="preserve">UN    </v>
          </cell>
          <cell r="D1890">
            <v>53.16</v>
          </cell>
        </row>
        <row r="1891">
          <cell r="A1891">
            <v>34628</v>
          </cell>
          <cell r="B1891" t="str">
            <v>DISJUNTOR TIPO DIN/IEC, BIPOLAR 63 A</v>
          </cell>
          <cell r="C1891" t="str">
            <v xml:space="preserve">UN    </v>
          </cell>
          <cell r="D1891">
            <v>76.150000000000006</v>
          </cell>
        </row>
        <row r="1892">
          <cell r="A1892">
            <v>34653</v>
          </cell>
          <cell r="B1892" t="str">
            <v>DISJUNTOR TIPO DIN/IEC, MONOPOLAR DE 6  ATE  32A</v>
          </cell>
          <cell r="C1892" t="str">
            <v xml:space="preserve">UN    </v>
          </cell>
          <cell r="D1892">
            <v>9.42</v>
          </cell>
        </row>
        <row r="1893">
          <cell r="A1893">
            <v>34688</v>
          </cell>
          <cell r="B1893" t="str">
            <v>DISJUNTOR TIPO DIN/IEC, MONOPOLAR DE 63 A</v>
          </cell>
          <cell r="C1893" t="str">
            <v xml:space="preserve">UN    </v>
          </cell>
          <cell r="D1893">
            <v>17.07</v>
          </cell>
        </row>
        <row r="1894">
          <cell r="A1894">
            <v>34709</v>
          </cell>
          <cell r="B1894" t="str">
            <v>DISJUNTOR TIPO DIN/IEC, TRIPOLAR DE 10 ATE 50A</v>
          </cell>
          <cell r="C1894" t="str">
            <v xml:space="preserve">UN    </v>
          </cell>
          <cell r="D1894">
            <v>66.150000000000006</v>
          </cell>
        </row>
        <row r="1895">
          <cell r="A1895">
            <v>34714</v>
          </cell>
          <cell r="B1895" t="str">
            <v>DISJUNTOR TIPO DIN/IEC, TRIPOLAR 63 A</v>
          </cell>
          <cell r="C1895" t="str">
            <v xml:space="preserve">UN    </v>
          </cell>
          <cell r="D1895">
            <v>79.010000000000005</v>
          </cell>
        </row>
        <row r="1896">
          <cell r="A1896">
            <v>2388</v>
          </cell>
          <cell r="B1896" t="str">
            <v>DISJUNTOR TIPO NEMA, BIPOLAR 10  ATE  50 A, TENSAO MAXIMA 415 V</v>
          </cell>
          <cell r="C1896" t="str">
            <v xml:space="preserve">UN    </v>
          </cell>
          <cell r="D1896">
            <v>65.66</v>
          </cell>
        </row>
        <row r="1897">
          <cell r="A1897">
            <v>34606</v>
          </cell>
          <cell r="B1897" t="str">
            <v>DISJUNTOR TIPO NEMA, BIPOLAR 60 ATE 100A, TENSAO MAXIMA 415 V</v>
          </cell>
          <cell r="C1897" t="str">
            <v xml:space="preserve">UN    </v>
          </cell>
          <cell r="D1897">
            <v>100.71</v>
          </cell>
        </row>
        <row r="1898">
          <cell r="A1898">
            <v>34689</v>
          </cell>
          <cell r="B1898" t="str">
            <v>DISJUNTOR TIPO NEMA, MONOPOLAR DE 60 ATE 70A, TENSAO MAXIMA DE 240 V</v>
          </cell>
          <cell r="C1898" t="str">
            <v xml:space="preserve">UN    </v>
          </cell>
          <cell r="D1898">
            <v>32.06</v>
          </cell>
        </row>
        <row r="1899">
          <cell r="A1899">
            <v>2370</v>
          </cell>
          <cell r="B1899" t="str">
            <v>DISJUNTOR TIPO NEMA, MONOPOLAR 10 ATE 30A, TENSAO MAXIMA DE 240 V</v>
          </cell>
          <cell r="C1899" t="str">
            <v xml:space="preserve">UN    </v>
          </cell>
          <cell r="D1899">
            <v>12.2</v>
          </cell>
        </row>
        <row r="1900">
          <cell r="A1900">
            <v>2386</v>
          </cell>
          <cell r="B1900" t="str">
            <v>DISJUNTOR TIPO NEMA, MONOPOLAR 35  ATE  50 A, TENSAO MAXIMA DE 240 V</v>
          </cell>
          <cell r="C1900" t="str">
            <v xml:space="preserve">UN    </v>
          </cell>
          <cell r="D1900">
            <v>20.46</v>
          </cell>
        </row>
        <row r="1901">
          <cell r="A1901">
            <v>2392</v>
          </cell>
          <cell r="B1901" t="str">
            <v>DISJUNTOR TIPO NEMA, TRIPOLAR 10  ATE  50A, TENSAO MAXIMA DE 415 V</v>
          </cell>
          <cell r="C1901" t="str">
            <v xml:space="preserve">UN    </v>
          </cell>
          <cell r="D1901">
            <v>81.89</v>
          </cell>
        </row>
        <row r="1902">
          <cell r="A1902">
            <v>2373</v>
          </cell>
          <cell r="B1902" t="str">
            <v>DISJUNTOR TIPO NEMA, TRIPOLAR 60 ATE 100 A, TENSAO MAXIMA DE 415 V</v>
          </cell>
          <cell r="C1902" t="str">
            <v xml:space="preserve">UN    </v>
          </cell>
          <cell r="D1902">
            <v>115.38</v>
          </cell>
        </row>
        <row r="1903">
          <cell r="A1903">
            <v>39465</v>
          </cell>
          <cell r="B1903" t="str">
            <v>DISPOSITIVO DPS CLASSE II, 1 POLO, TENSAO MAXIMA DE 175 V, CORRENTE MAXIMA DE *20* KA (TIPO AC)</v>
          </cell>
          <cell r="C1903" t="str">
            <v xml:space="preserve">UN    </v>
          </cell>
          <cell r="D1903">
            <v>70.48</v>
          </cell>
        </row>
        <row r="1904">
          <cell r="A1904">
            <v>39466</v>
          </cell>
          <cell r="B1904" t="str">
            <v>DISPOSITIVO DPS CLASSE II, 1 POLO, TENSAO MAXIMA DE 175 V, CORRENTE MAXIMA DE *30* KA (TIPO AC)</v>
          </cell>
          <cell r="C1904" t="str">
            <v xml:space="preserve">UN    </v>
          </cell>
          <cell r="D1904">
            <v>79.3</v>
          </cell>
        </row>
        <row r="1905">
          <cell r="A1905">
            <v>39467</v>
          </cell>
          <cell r="B1905" t="str">
            <v>DISPOSITIVO DPS CLASSE II, 1 POLO, TENSAO MAXIMA DE 175 V, CORRENTE MAXIMA DE *45* KA (TIPO AC)</v>
          </cell>
          <cell r="C1905" t="str">
            <v xml:space="preserve">UN    </v>
          </cell>
          <cell r="D1905">
            <v>101.43</v>
          </cell>
        </row>
        <row r="1906">
          <cell r="A1906">
            <v>39468</v>
          </cell>
          <cell r="B1906" t="str">
            <v>DISPOSITIVO DPS CLASSE II, 1 POLO, TENSAO MAXIMA DE 175 V, CORRENTE MAXIMA DE *90* KA (TIPO AC)</v>
          </cell>
          <cell r="C1906" t="str">
            <v xml:space="preserve">UN    </v>
          </cell>
          <cell r="D1906">
            <v>180.29</v>
          </cell>
        </row>
        <row r="1907">
          <cell r="A1907">
            <v>39469</v>
          </cell>
          <cell r="B1907" t="str">
            <v>DISPOSITIVO DPS CLASSE II, 1 POLO, TENSAO MAXIMA DE 275 V, CORRENTE MAXIMA DE *20* KA (TIPO AC)</v>
          </cell>
          <cell r="C1907" t="str">
            <v xml:space="preserve">UN    </v>
          </cell>
          <cell r="D1907">
            <v>73.44</v>
          </cell>
        </row>
        <row r="1908">
          <cell r="A1908">
            <v>39470</v>
          </cell>
          <cell r="B1908" t="str">
            <v>DISPOSITIVO DPS CLASSE II, 1 POLO, TENSAO MAXIMA DE 275 V, CORRENTE MAXIMA DE *30* KA (TIPO AC)</v>
          </cell>
          <cell r="C1908" t="str">
            <v xml:space="preserve">UN    </v>
          </cell>
          <cell r="D1908">
            <v>90.23</v>
          </cell>
        </row>
        <row r="1909">
          <cell r="A1909">
            <v>39471</v>
          </cell>
          <cell r="B1909" t="str">
            <v>DISPOSITIVO DPS CLASSE II, 1 POLO, TENSAO MAXIMA DE 275 V, CORRENTE MAXIMA DE *45* KA (TIPO AC)</v>
          </cell>
          <cell r="C1909" t="str">
            <v xml:space="preserve">UN    </v>
          </cell>
          <cell r="D1909">
            <v>108.44</v>
          </cell>
        </row>
        <row r="1910">
          <cell r="A1910">
            <v>39472</v>
          </cell>
          <cell r="B1910" t="str">
            <v>DISPOSITIVO DPS CLASSE II, 1 POLO, TENSAO MAXIMA DE 275 V, CORRENTE MAXIMA DE *90* KA (TIPO AC)</v>
          </cell>
          <cell r="C1910" t="str">
            <v xml:space="preserve">UN    </v>
          </cell>
          <cell r="D1910">
            <v>188.42</v>
          </cell>
        </row>
        <row r="1911">
          <cell r="A1911">
            <v>39473</v>
          </cell>
          <cell r="B1911" t="str">
            <v>DISPOSITIVO DPS CLASSE II, 1 POLO, TENSAO MAXIMA DE 385 V, CORRENTE MAXIMA DE *20* KA (TIPO AC)</v>
          </cell>
          <cell r="C1911" t="str">
            <v xml:space="preserve">UN    </v>
          </cell>
          <cell r="D1911">
            <v>121.72</v>
          </cell>
        </row>
        <row r="1912">
          <cell r="A1912">
            <v>39474</v>
          </cell>
          <cell r="B1912" t="str">
            <v>DISPOSITIVO DPS CLASSE II, 1 POLO, TENSAO MAXIMA DE 385 V, CORRENTE MAXIMA DE *30* KA (TIPO AC)</v>
          </cell>
          <cell r="C1912" t="str">
            <v xml:space="preserve">UN    </v>
          </cell>
          <cell r="D1912">
            <v>129.76</v>
          </cell>
        </row>
        <row r="1913">
          <cell r="A1913">
            <v>39475</v>
          </cell>
          <cell r="B1913" t="str">
            <v>DISPOSITIVO DPS CLASSE II, 1 POLO, TENSAO MAXIMA DE 385 V, CORRENTE MAXIMA DE *45* KA (TIPO AC)</v>
          </cell>
          <cell r="C1913" t="str">
            <v xml:space="preserve">UN    </v>
          </cell>
          <cell r="D1913">
            <v>147.22</v>
          </cell>
        </row>
        <row r="1914">
          <cell r="A1914">
            <v>39476</v>
          </cell>
          <cell r="B1914" t="str">
            <v>DISPOSITIVO DPS CLASSE II, 1 POLO, TENSAO MAXIMA DE 385 V, CORRENTE MAXIMA DE *90* KA (TIPO AC)</v>
          </cell>
          <cell r="C1914" t="str">
            <v xml:space="preserve">UN    </v>
          </cell>
          <cell r="D1914">
            <v>277.14</v>
          </cell>
        </row>
        <row r="1915">
          <cell r="A1915">
            <v>39477</v>
          </cell>
          <cell r="B1915" t="str">
            <v>DISPOSITIVO DPS CLASSE II, 1 POLO, TENSAO MAXIMA DE 460 V, CORRENTE MAXIMA DE *20* KA (TIPO AC)</v>
          </cell>
          <cell r="C1915" t="str">
            <v xml:space="preserve">UN    </v>
          </cell>
          <cell r="D1915">
            <v>135.79</v>
          </cell>
        </row>
        <row r="1916">
          <cell r="A1916">
            <v>39478</v>
          </cell>
          <cell r="B1916" t="str">
            <v>DISPOSITIVO DPS CLASSE II, 1 POLO, TENSAO MAXIMA DE 460 V, CORRENTE MAXIMA DE *30* KA (TIPO AC)</v>
          </cell>
          <cell r="C1916" t="str">
            <v xml:space="preserve">UN    </v>
          </cell>
          <cell r="D1916">
            <v>139.99</v>
          </cell>
        </row>
        <row r="1917">
          <cell r="A1917">
            <v>39479</v>
          </cell>
          <cell r="B1917" t="str">
            <v>DISPOSITIVO DPS CLASSE II, 1 POLO, TENSAO MAXIMA DE 460 V, CORRENTE MAXIMA DE *45* KA (TIPO AC)</v>
          </cell>
          <cell r="C1917" t="str">
            <v xml:space="preserve">UN    </v>
          </cell>
          <cell r="D1917">
            <v>164.94</v>
          </cell>
        </row>
        <row r="1918">
          <cell r="A1918">
            <v>39480</v>
          </cell>
          <cell r="B1918" t="str">
            <v>DISPOSITIVO DPS CLASSE II, 1 POLO, TENSAO MAXIMA DE 460 V, CORRENTE MAXIMA DE *90* KA (TIPO AC)</v>
          </cell>
          <cell r="C1918" t="str">
            <v xml:space="preserve">UN    </v>
          </cell>
          <cell r="D1918">
            <v>340.35</v>
          </cell>
        </row>
        <row r="1919">
          <cell r="A1919">
            <v>39459</v>
          </cell>
          <cell r="B1919" t="str">
            <v>DISPOSITIVO DR, 2 POLOS, SENSIBILIDADE DE 30 MA, CORRENTE DE 100 A, TIPO AC</v>
          </cell>
          <cell r="C1919" t="str">
            <v xml:space="preserve">UN    </v>
          </cell>
          <cell r="D1919">
            <v>288.87</v>
          </cell>
        </row>
        <row r="1920">
          <cell r="A1920">
            <v>39445</v>
          </cell>
          <cell r="B1920" t="str">
            <v>DISPOSITIVO DR, 2 POLOS, SENSIBILIDADE DE 30 MA, CORRENTE DE 25 A, TIPO AC</v>
          </cell>
          <cell r="C1920" t="str">
            <v xml:space="preserve">UN    </v>
          </cell>
          <cell r="D1920">
            <v>145.04</v>
          </cell>
        </row>
        <row r="1921">
          <cell r="A1921">
            <v>39446</v>
          </cell>
          <cell r="B1921" t="str">
            <v>DISPOSITIVO DR, 2 POLOS, SENSIBILIDADE DE 30 MA, CORRENTE DE 40 A, TIPO AC</v>
          </cell>
          <cell r="C1921" t="str">
            <v xml:space="preserve">UN    </v>
          </cell>
          <cell r="D1921">
            <v>147.62</v>
          </cell>
        </row>
        <row r="1922">
          <cell r="A1922">
            <v>39447</v>
          </cell>
          <cell r="B1922" t="str">
            <v>DISPOSITIVO DR, 2 POLOS, SENSIBILIDADE DE 30 MA, CORRENTE DE 63 A, TIPO AC</v>
          </cell>
          <cell r="C1922" t="str">
            <v xml:space="preserve">UN    </v>
          </cell>
          <cell r="D1922">
            <v>157.86000000000001</v>
          </cell>
        </row>
        <row r="1923">
          <cell r="A1923">
            <v>39448</v>
          </cell>
          <cell r="B1923" t="str">
            <v>DISPOSITIVO DR, 2 POLOS, SENSIBILIDADE DE 30 MA, CORRENTE DE 80 A, TIPO AC</v>
          </cell>
          <cell r="C1923" t="str">
            <v xml:space="preserve">UN    </v>
          </cell>
          <cell r="D1923">
            <v>269.19</v>
          </cell>
        </row>
        <row r="1924">
          <cell r="A1924">
            <v>39450</v>
          </cell>
          <cell r="B1924" t="str">
            <v>DISPOSITIVO DR, 2 POLOS, SENSIBILIDADE DE 300 MA, CORRENTE DE 25 A, TIPO AC</v>
          </cell>
          <cell r="C1924" t="str">
            <v xml:space="preserve">UN    </v>
          </cell>
          <cell r="D1924">
            <v>164.23</v>
          </cell>
        </row>
        <row r="1925">
          <cell r="A1925">
            <v>39451</v>
          </cell>
          <cell r="B1925" t="str">
            <v>DISPOSITIVO DR, 2 POLOS, SENSIBILIDADE DE 300 MA, CORRENTE DE 40 A, TIPO AC</v>
          </cell>
          <cell r="C1925" t="str">
            <v xml:space="preserve">UN    </v>
          </cell>
          <cell r="D1925">
            <v>179.13</v>
          </cell>
        </row>
        <row r="1926">
          <cell r="A1926">
            <v>39452</v>
          </cell>
          <cell r="B1926" t="str">
            <v>DISPOSITIVO DR, 2 POLOS, SENSIBILIDADE DE 300 MA, CORRENTE DE 63 A, TIPO AC</v>
          </cell>
          <cell r="C1926" t="str">
            <v xml:space="preserve">UN    </v>
          </cell>
          <cell r="D1926">
            <v>180.2</v>
          </cell>
        </row>
        <row r="1927">
          <cell r="A1927">
            <v>39523</v>
          </cell>
          <cell r="B1927" t="str">
            <v>DISPOSITIVO DR, 2 POLOS, SENSIBILIDADE DE 300 MA, CORRENTE DE 80 A, TIPO  AC</v>
          </cell>
          <cell r="C1927" t="str">
            <v xml:space="preserve">UN    </v>
          </cell>
          <cell r="D1927">
            <v>301.57</v>
          </cell>
        </row>
        <row r="1928">
          <cell r="A1928">
            <v>39449</v>
          </cell>
          <cell r="B1928" t="str">
            <v>DISPOSITIVO DR, 4 POLOS, SENSIBILIDADE DE 30 MA, CORRENTE DE 100 A, TIPO AC</v>
          </cell>
          <cell r="C1928" t="str">
            <v xml:space="preserve">UN    </v>
          </cell>
          <cell r="D1928">
            <v>333.96</v>
          </cell>
        </row>
        <row r="1929">
          <cell r="A1929">
            <v>39455</v>
          </cell>
          <cell r="B1929" t="str">
            <v>DISPOSITIVO DR, 4 POLOS, SENSIBILIDADE DE 30 MA, CORRENTE DE 25 A, TIPO AC</v>
          </cell>
          <cell r="C1929" t="str">
            <v xml:space="preserve">UN    </v>
          </cell>
          <cell r="D1929">
            <v>165.25</v>
          </cell>
        </row>
        <row r="1930">
          <cell r="A1930">
            <v>39456</v>
          </cell>
          <cell r="B1930" t="str">
            <v>DISPOSITIVO DR, 4 POLOS, SENSIBILIDADE DE 30 MA, CORRENTE DE 40 A, TIPO AC</v>
          </cell>
          <cell r="C1930" t="str">
            <v xml:space="preserve">UN    </v>
          </cell>
          <cell r="D1930">
            <v>165.37</v>
          </cell>
        </row>
        <row r="1931">
          <cell r="A1931">
            <v>39457</v>
          </cell>
          <cell r="B1931" t="str">
            <v>DISPOSITIVO DR, 4 POLOS, SENSIBILIDADE DE 30 MA, CORRENTE DE 63 A, TIPO AC</v>
          </cell>
          <cell r="C1931" t="str">
            <v xml:space="preserve">UN    </v>
          </cell>
          <cell r="D1931">
            <v>180.28</v>
          </cell>
        </row>
        <row r="1932">
          <cell r="A1932">
            <v>39458</v>
          </cell>
          <cell r="B1932" t="str">
            <v>DISPOSITIVO DR, 4 POLOS, SENSIBILIDADE DE 30 MA, CORRENTE DE 80 A, TIPO AC</v>
          </cell>
          <cell r="C1932" t="str">
            <v xml:space="preserve">UN    </v>
          </cell>
          <cell r="D1932">
            <v>336.42</v>
          </cell>
        </row>
        <row r="1933">
          <cell r="A1933">
            <v>39464</v>
          </cell>
          <cell r="B1933" t="str">
            <v>DISPOSITIVO DR, 4 POLOS, SENSIBILIDADE DE 300 MA, CORRENTE DE 100 A, TIPO AC</v>
          </cell>
          <cell r="C1933" t="str">
            <v xml:space="preserve">UN    </v>
          </cell>
          <cell r="D1933">
            <v>541</v>
          </cell>
        </row>
        <row r="1934">
          <cell r="A1934">
            <v>39460</v>
          </cell>
          <cell r="B1934" t="str">
            <v>DISPOSITIVO DR, 4 POLOS, SENSIBILIDADE DE 300 MA, CORRENTE DE 25 A, TIPO AC</v>
          </cell>
          <cell r="C1934" t="str">
            <v xml:space="preserve">UN    </v>
          </cell>
          <cell r="D1934">
            <v>205.19</v>
          </cell>
        </row>
        <row r="1935">
          <cell r="A1935">
            <v>39461</v>
          </cell>
          <cell r="B1935" t="str">
            <v>DISPOSITIVO DR, 4 POLOS, SENSIBILIDADE DE 300 MA, CORRENTE DE 40 A, TIPO AC</v>
          </cell>
          <cell r="C1935" t="str">
            <v xml:space="preserve">UN    </v>
          </cell>
          <cell r="D1935">
            <v>240.43</v>
          </cell>
        </row>
        <row r="1936">
          <cell r="A1936">
            <v>39462</v>
          </cell>
          <cell r="B1936" t="str">
            <v>DISPOSITIVO DR, 4 POLOS, SENSIBILIDADE DE 300 MA, CORRENTE DE 63 A, TIPO AC</v>
          </cell>
          <cell r="C1936" t="str">
            <v xml:space="preserve">UN    </v>
          </cell>
          <cell r="D1936">
            <v>231.71</v>
          </cell>
        </row>
        <row r="1937">
          <cell r="A1937">
            <v>39463</v>
          </cell>
          <cell r="B1937" t="str">
            <v>DISPOSITIVO DR, 4 POLOS, SENSIBILIDADE DE 300 MA, CORRENTE DE 80 A, TIPO AC</v>
          </cell>
          <cell r="C1937" t="str">
            <v xml:space="preserve">UN    </v>
          </cell>
          <cell r="D1937">
            <v>536.79999999999995</v>
          </cell>
        </row>
        <row r="1938">
          <cell r="A1938">
            <v>26039</v>
          </cell>
          <cell r="B1938" t="str">
            <v>DISTRIBUIDOR DE AGREGADOS AUTOPROPELIDO, CAP 3 M3, A DIESEL, 6 CC, 176 CV</v>
          </cell>
          <cell r="C1938" t="str">
            <v xml:space="preserve">UN    </v>
          </cell>
          <cell r="D1938">
            <v>231038.02</v>
          </cell>
        </row>
        <row r="1939">
          <cell r="A1939">
            <v>2401</v>
          </cell>
          <cell r="B1939" t="str">
            <v>DISTRIBUIDOR DE AGREGADOS REBOCAVEL, CAPACIDADE 1,9 M3, LARGURA DE TRABALHO 3,66 M</v>
          </cell>
          <cell r="C1939" t="str">
            <v xml:space="preserve">UN    </v>
          </cell>
          <cell r="D1939">
            <v>53141.3</v>
          </cell>
        </row>
        <row r="1940">
          <cell r="A1940">
            <v>38870</v>
          </cell>
          <cell r="B1940" t="str">
            <v>DISTRIBUIDOR METALICO, COM ROSCA, 2 SAIDAS, DN 1" X 1/2", PARA CONEXAO COM ANEL DESLIZANTE EM TUBO PEX</v>
          </cell>
          <cell r="C1940" t="str">
            <v xml:space="preserve">UN    </v>
          </cell>
          <cell r="D1940">
            <v>33.93</v>
          </cell>
        </row>
        <row r="1941">
          <cell r="A1941">
            <v>38869</v>
          </cell>
          <cell r="B1941" t="str">
            <v>DISTRIBUIDOR METALICO, COM ROSCA, 2 SAIDAS, DN 3/4" X 1/2", PARA CONEXAO COM ANEL DESLIZANTE EM TUBO PEX</v>
          </cell>
          <cell r="C1941" t="str">
            <v xml:space="preserve">UN    </v>
          </cell>
          <cell r="D1941">
            <v>29.92</v>
          </cell>
        </row>
        <row r="1942">
          <cell r="A1942">
            <v>38872</v>
          </cell>
          <cell r="B1942" t="str">
            <v>DISTRIBUIDOR METALICO, COM ROSCA, 3 SAIDAS, DN 1" X 1/2", PARA CONEXAO COM ANEL DESLIZANTE EM TUBO PEX</v>
          </cell>
          <cell r="C1942" t="str">
            <v xml:space="preserve">UN    </v>
          </cell>
          <cell r="D1942">
            <v>46.34</v>
          </cell>
        </row>
        <row r="1943">
          <cell r="A1943">
            <v>38871</v>
          </cell>
          <cell r="B1943" t="str">
            <v>DISTRIBUIDOR METALICO, COM ROSCA, 3 SAIDAS, DN 3/4" X 1/2", PARA CONEXAO COM ANEL DESLIZANTE EM TUBO PEX</v>
          </cell>
          <cell r="C1943" t="str">
            <v xml:space="preserve">UN    </v>
          </cell>
          <cell r="D1943">
            <v>37.28</v>
          </cell>
        </row>
        <row r="1944">
          <cell r="A1944">
            <v>39283</v>
          </cell>
          <cell r="B1944" t="str">
            <v>DISTRIBUIDOR, PLASTICO, 2 SAIDAS, DN 32 X 16 MM, PARA CONEXAO COM CRIMPAGEM EM TUBO PEX</v>
          </cell>
          <cell r="C1944" t="str">
            <v xml:space="preserve">UN    </v>
          </cell>
          <cell r="D1944">
            <v>116.11</v>
          </cell>
        </row>
        <row r="1945">
          <cell r="A1945">
            <v>39284</v>
          </cell>
          <cell r="B1945" t="str">
            <v>DISTRIBUIDOR, PLASTICO, 2 SAIDAS, DN 32 X 20 MM, PARA CONEXAO COM CRIMPAGEM EM TUBO PEX</v>
          </cell>
          <cell r="C1945" t="str">
            <v xml:space="preserve">UN    </v>
          </cell>
          <cell r="D1945">
            <v>125.82</v>
          </cell>
        </row>
        <row r="1946">
          <cell r="A1946">
            <v>39285</v>
          </cell>
          <cell r="B1946" t="str">
            <v>DISTRIBUIDOR, PLASTICO, 2 SAIDAS, DN 32 X 25 MM, PARA CONEXAO COM CRIMPAGEM EM TUBO PEX</v>
          </cell>
          <cell r="C1946" t="str">
            <v xml:space="preserve">UN    </v>
          </cell>
          <cell r="D1946">
            <v>127.64</v>
          </cell>
        </row>
        <row r="1947">
          <cell r="A1947">
            <v>39286</v>
          </cell>
          <cell r="B1947" t="str">
            <v>DISTRIBUIDOR, PLASTICO, 3 SAIDAS, DN 32 X 16 MM, PARA CONEXAO COM CRIMPAGEM EM TUBO PEX</v>
          </cell>
          <cell r="C1947" t="str">
            <v xml:space="preserve">UN    </v>
          </cell>
          <cell r="D1947">
            <v>124.86</v>
          </cell>
        </row>
        <row r="1948">
          <cell r="A1948">
            <v>39287</v>
          </cell>
          <cell r="B1948" t="str">
            <v>DISTRIBUIDOR, PLASTICO, 3 SAIDAS, DN 32 X 20 MM, PARA CONEXAO COM CRIMPAGEM EM TUBO PEX</v>
          </cell>
          <cell r="C1948" t="str">
            <v xml:space="preserve">UN    </v>
          </cell>
          <cell r="D1948">
            <v>146.61000000000001</v>
          </cell>
        </row>
        <row r="1949">
          <cell r="A1949">
            <v>39288</v>
          </cell>
          <cell r="B1949" t="str">
            <v>DISTRIBUIDOR, PLASTICO, 3 SAIDAS, DN 32 X 25 MM, PARA CONEXAO COM CRIMPAGEM EM TUBO PEX</v>
          </cell>
          <cell r="C1949" t="str">
            <v xml:space="preserve">UN    </v>
          </cell>
          <cell r="D1949">
            <v>156.46</v>
          </cell>
        </row>
        <row r="1950">
          <cell r="A1950">
            <v>2414</v>
          </cell>
          <cell r="B1950" t="str">
            <v>DIVISORIA (N2) PAINEL/VIDRO - PAINEL C/ MSO/COMEIA E=35MM - MONTANTE/RODAPE DUPLO ACO GALV PINTADO - COLOCADA</v>
          </cell>
          <cell r="C1950" t="str">
            <v xml:space="preserve">M2    </v>
          </cell>
          <cell r="D1950">
            <v>84.55</v>
          </cell>
        </row>
        <row r="1951">
          <cell r="A1951">
            <v>2413</v>
          </cell>
          <cell r="B1951" t="str">
            <v>DIVISORIA (N2) PAINEL/VIDRO - PAINEL C/ MSO/COMEIA E=35MM - PERFIS SIMPLES ACO GALV PINTADO - COLOCADA</v>
          </cell>
          <cell r="C1951" t="str">
            <v xml:space="preserve">M2    </v>
          </cell>
          <cell r="D1951">
            <v>81.34</v>
          </cell>
        </row>
        <row r="1952">
          <cell r="A1952">
            <v>2405</v>
          </cell>
          <cell r="B1952" t="str">
            <v>DIVISORIA (N2) PAINEL/VIDRO - PAINEL MSO/COMEIA E=35MM - MONTANTE/RODAPE DUPLO ALUMINIO ANOD NAT - COLOCADA</v>
          </cell>
          <cell r="C1952" t="str">
            <v xml:space="preserve">M2    </v>
          </cell>
          <cell r="D1952">
            <v>94.67</v>
          </cell>
        </row>
        <row r="1953">
          <cell r="A1953">
            <v>13361</v>
          </cell>
          <cell r="B1953" t="str">
            <v>DIVISORIA (N2) PAINEL/VIDRO - PAINEL MSO/COMEIA E=35MM - PERFIS SIMPLES ALUMINIO ANOD NAT - COLOCADA</v>
          </cell>
          <cell r="C1953" t="str">
            <v xml:space="preserve">M2    </v>
          </cell>
          <cell r="D1953">
            <v>79.2</v>
          </cell>
        </row>
        <row r="1954">
          <cell r="A1954">
            <v>11987</v>
          </cell>
          <cell r="B1954" t="str">
            <v>DIVISORIA (N2) PAINEL/VIDRO - PAINEL VERMICULITA E=35MM - PERFIS SIMPLES ALUMINIO ANOD NATURAL - COLOCADA</v>
          </cell>
          <cell r="C1954" t="str">
            <v xml:space="preserve">M2    </v>
          </cell>
          <cell r="D1954">
            <v>211.91</v>
          </cell>
        </row>
        <row r="1955">
          <cell r="A1955">
            <v>2416</v>
          </cell>
          <cell r="B1955" t="str">
            <v>DIVISORIA (N3) PAINEL/VIDRO/PAINEL MSO/COMEIA E=35MM - MONTANTE/RODAPE DUPLO ACO GALV PINTADO - COLOCADA</v>
          </cell>
          <cell r="C1955" t="str">
            <v xml:space="preserve">M2    </v>
          </cell>
          <cell r="D1955">
            <v>93.75</v>
          </cell>
        </row>
        <row r="1956">
          <cell r="A1956">
            <v>2412</v>
          </cell>
          <cell r="B1956" t="str">
            <v>DIVISORIA (N3) PAINEL/VIDRO/PAINEL MSO/COMEIA E=35MM - MONTANTE/RODAPE DUPLO ALUMINIO ANOD NAT - COLOCADA</v>
          </cell>
          <cell r="C1956" t="str">
            <v xml:space="preserve">M2    </v>
          </cell>
          <cell r="D1956">
            <v>90.54</v>
          </cell>
        </row>
        <row r="1957">
          <cell r="A1957">
            <v>2411</v>
          </cell>
          <cell r="B1957" t="str">
            <v>DIVISORIA (N3) PAINEL/VIDRO/PAINEL MSO/COMEIA E=35MM - PERFIS SIMPLES ACO GALV PINTADO - COLOCADA</v>
          </cell>
          <cell r="C1957" t="str">
            <v xml:space="preserve">M2    </v>
          </cell>
          <cell r="D1957">
            <v>79.2</v>
          </cell>
        </row>
        <row r="1958">
          <cell r="A1958">
            <v>2406</v>
          </cell>
          <cell r="B1958" t="str">
            <v>DIVISORIA (N3) PAINEL/VIDRO/PAINEL MSO/COMEIA E=35MM - PERFIS SIMPLES ALUMINIO ANOD NAT - COLOCADA</v>
          </cell>
          <cell r="C1958" t="str">
            <v xml:space="preserve">M2    </v>
          </cell>
          <cell r="D1958">
            <v>77.06</v>
          </cell>
        </row>
        <row r="1959">
          <cell r="A1959">
            <v>10571</v>
          </cell>
          <cell r="B1959" t="str">
            <v>DIVISORIA (N3) PAINEL/VIDRO/PAINEL VERMICULITA E=35MM - MONTANTE/RODAPE DUPLO ALUMINIO ANOD NATURAL - COLOCADA</v>
          </cell>
          <cell r="C1959" t="str">
            <v xml:space="preserve">M2    </v>
          </cell>
          <cell r="D1959">
            <v>188.37</v>
          </cell>
        </row>
        <row r="1960">
          <cell r="A1960">
            <v>11985</v>
          </cell>
          <cell r="B1960" t="str">
            <v>DIVISORIA (N3) PAINEL/VIDRO/PAINEL VERMICULITA E=35MM - MONTANTE/RODAPE PERFIL DUPLO ACO GALV PINTADO - COLOCADA</v>
          </cell>
          <cell r="C1960" t="str">
            <v xml:space="preserve">M2    </v>
          </cell>
          <cell r="D1960">
            <v>181.94</v>
          </cell>
        </row>
        <row r="1961">
          <cell r="A1961">
            <v>2410</v>
          </cell>
          <cell r="B1961" t="str">
            <v>DIVISORIA CEGA (N1) - PAINEL MSO/COMEIA E=35MM - MONTANTE/RODAPE DUPLO   ACO GALV PINTADO - COLOCADA</v>
          </cell>
          <cell r="C1961" t="str">
            <v xml:space="preserve">M2    </v>
          </cell>
          <cell r="D1961">
            <v>80.27</v>
          </cell>
        </row>
        <row r="1962">
          <cell r="A1962">
            <v>2417</v>
          </cell>
          <cell r="B1962" t="str">
            <v>DIVISORIA CEGA (N1) - PAINEL MSO/COMEIA E=35MM - MONTANTE/RODAPE DUPLO ALUMINIO ANOD NAT - COLOCADA</v>
          </cell>
          <cell r="C1962" t="str">
            <v xml:space="preserve">M2    </v>
          </cell>
          <cell r="D1962">
            <v>85.62</v>
          </cell>
        </row>
        <row r="1963">
          <cell r="A1963">
            <v>2415</v>
          </cell>
          <cell r="B1963" t="str">
            <v>DIVISORIA CEGA (N1) - PAINEL MSO/COMEIA E=35MM - PERFIS SIMPLES ACO GALV PINTADO   - COLOCADA</v>
          </cell>
          <cell r="C1963" t="str">
            <v xml:space="preserve">M2    </v>
          </cell>
          <cell r="D1963">
            <v>68.489999999999995</v>
          </cell>
        </row>
        <row r="1964">
          <cell r="A1964">
            <v>13360</v>
          </cell>
          <cell r="B1964" t="str">
            <v>DIVISORIA CEGA (N1) - PAINEL MSO/COMEIA E=35MM - PERFIS SIMPLES ALUMINIO ANOD NAT - COLOCADA</v>
          </cell>
          <cell r="C1964" t="str">
            <v xml:space="preserve">M2    </v>
          </cell>
          <cell r="D1964">
            <v>68.489999999999995</v>
          </cell>
        </row>
        <row r="1965">
          <cell r="A1965">
            <v>11983</v>
          </cell>
          <cell r="B1965" t="str">
            <v>DIVISORIA CEGA (N1) - PAINEL VERMICULITA E=35MM - MONTANTE/RODAPE PERFIS SIMPLES ACO GALV PINTADO - COLOCADA</v>
          </cell>
          <cell r="C1965" t="str">
            <v xml:space="preserve">M2    </v>
          </cell>
          <cell r="D1965">
            <v>166.96</v>
          </cell>
        </row>
        <row r="1966">
          <cell r="A1966">
            <v>11986</v>
          </cell>
          <cell r="B1966" t="str">
            <v>DIVISORIA CEGA (N1) - PAINEL VERMICULITA E=35MM - PERFIS SIMPLES ALUMINIO ANOD NATURAL - COLOCADA</v>
          </cell>
          <cell r="C1966" t="str">
            <v xml:space="preserve">M2    </v>
          </cell>
          <cell r="D1966">
            <v>203.35</v>
          </cell>
        </row>
        <row r="1967">
          <cell r="A1967">
            <v>25976</v>
          </cell>
          <cell r="B1967" t="str">
            <v>DIVISORIA EM GRANITO, COM DUAS FACES POLIDAS, TIPO ANDORINHA/ QUARTZ/ CASTELO/ CORUMBA OU OUTROS EQUIVALENTES DA REGIAO, E=  *3,0* CM</v>
          </cell>
          <cell r="C1967" t="str">
            <v xml:space="preserve">M2    </v>
          </cell>
          <cell r="D1967">
            <v>501.88</v>
          </cell>
        </row>
        <row r="1968">
          <cell r="A1968">
            <v>10629</v>
          </cell>
          <cell r="B1968" t="str">
            <v>DIVISORIA EM MARMORE, COM DUAS FACES POLIDAS, BRANCO COMUM, E=  *3,0* CM</v>
          </cell>
          <cell r="C1968" t="str">
            <v xml:space="preserve">M2    </v>
          </cell>
          <cell r="D1968">
            <v>373.45</v>
          </cell>
        </row>
        <row r="1969">
          <cell r="A1969">
            <v>10698</v>
          </cell>
          <cell r="B1969" t="str">
            <v>DIVISORIA, PLACA  PRE-MOLDADA EM GRANILITE, MARMORITE OU GRANITINA,  E = *3 CM</v>
          </cell>
          <cell r="C1969" t="str">
            <v xml:space="preserve">M2    </v>
          </cell>
          <cell r="D1969">
            <v>133.91</v>
          </cell>
        </row>
        <row r="1970">
          <cell r="A1970">
            <v>40521</v>
          </cell>
          <cell r="B1970" t="str">
            <v>DOBRADEIRA ELETROMECANICA DE VERGALHAO, PARA ACO DE DIAMETRO ATE 1 1/2 "Â, MOTOR ELETRICO TRIFASICO, POTENCIA DE 3 HP ATE 5 HP</v>
          </cell>
          <cell r="C1970" t="str">
            <v xml:space="preserve">UN    </v>
          </cell>
          <cell r="D1970">
            <v>72422.320000000007</v>
          </cell>
        </row>
        <row r="1971">
          <cell r="A1971">
            <v>2432</v>
          </cell>
          <cell r="B1971" t="str">
            <v>DOBRADICA EM ACO/FERRO, 3 1/2" X  3", E= 1,9  A 2 MM, COM ANEL,  CROMADO OU ZINCADO, TAMPA BOLA, COM PARAFUSOS</v>
          </cell>
          <cell r="C1971" t="str">
            <v xml:space="preserve">UN    </v>
          </cell>
          <cell r="D1971">
            <v>33.74</v>
          </cell>
        </row>
        <row r="1972">
          <cell r="A1972">
            <v>2418</v>
          </cell>
          <cell r="B1972" t="str">
            <v>DOBRADICA EM ACO/FERRO, 3" X 2 1/2", E= 1,2 A 1,8 MM, SEM ANEL,  CROMADO OU ZINCADO, TAMPA BOLA, COM PARAFUSOS</v>
          </cell>
          <cell r="C1972" t="str">
            <v xml:space="preserve">UN    </v>
          </cell>
          <cell r="D1972">
            <v>15.65</v>
          </cell>
        </row>
        <row r="1973">
          <cell r="A1973">
            <v>2433</v>
          </cell>
          <cell r="B1973" t="str">
            <v>DOBRADICA EM ACO/FERRO, 3" X 2 1/2", E= 1,2 A 1,8 MM, SEM ANEL,  CROMADO OU ZINCADO, TAMPA CHATA, COM PARAFUSOS</v>
          </cell>
          <cell r="C1973" t="str">
            <v xml:space="preserve">UN    </v>
          </cell>
          <cell r="D1973">
            <v>11.43</v>
          </cell>
        </row>
        <row r="1974">
          <cell r="A1974">
            <v>2420</v>
          </cell>
          <cell r="B1974" t="str">
            <v>DOBRADICA EM ACO/FERRO, 3" X 2 1/2", E= 1,9 A 2 MM, SEM ANEL,  CROMADO OU ZINCADO, TAMPA BOLA, COM PARAFUSOS</v>
          </cell>
          <cell r="C1974" t="str">
            <v xml:space="preserve">UN    </v>
          </cell>
          <cell r="D1974">
            <v>19.63</v>
          </cell>
        </row>
        <row r="1975">
          <cell r="A1975">
            <v>2421</v>
          </cell>
          <cell r="B1975" t="str">
            <v>DOBRADICA EM ACO/FERRO, 4" X 3", E= 2,2 A 3,0 MM, COM ANEL, CROMADO OU ZINCADO,TAMPA BOLA, COM PARAFUSOS</v>
          </cell>
          <cell r="C1975" t="str">
            <v xml:space="preserve">UN    </v>
          </cell>
          <cell r="D1975">
            <v>42.83</v>
          </cell>
        </row>
        <row r="1976">
          <cell r="A1976">
            <v>11447</v>
          </cell>
          <cell r="B1976" t="str">
            <v>DOBRADICA EM LATAO, 3 " X 2 1/2 ", E= 1,9 A 2 MM, COM ANEL, CROMADO, TAMPA BOLA, COM PARAFUSOS</v>
          </cell>
          <cell r="C1976" t="str">
            <v xml:space="preserve">UN    </v>
          </cell>
          <cell r="D1976">
            <v>38.79</v>
          </cell>
        </row>
        <row r="1977">
          <cell r="A1977">
            <v>2429</v>
          </cell>
          <cell r="B1977" t="str">
            <v>DOBRADICA EM LATAO, 4" X 3", E= 2,2 A 3,0 MM, COM ANEL,  TAMPA BOLA, COM PARAFUSOS</v>
          </cell>
          <cell r="C1977" t="str">
            <v xml:space="preserve">UN    </v>
          </cell>
          <cell r="D1977">
            <v>98.18</v>
          </cell>
        </row>
        <row r="1978">
          <cell r="A1978">
            <v>11449</v>
          </cell>
          <cell r="B1978" t="str">
            <v>DOBRADICA TIPO PIANO EM ACO/FERRO, 1'' X 3 M, GALVANIZADO, COM PARAFUSOS</v>
          </cell>
          <cell r="C1978" t="str">
            <v xml:space="preserve">UN    </v>
          </cell>
          <cell r="D1978">
            <v>105.76</v>
          </cell>
        </row>
        <row r="1979">
          <cell r="A1979">
            <v>11451</v>
          </cell>
          <cell r="B1979" t="str">
            <v>DOBRADICA TIPO VAI-E-VEM EM ACO/FERRO, TAMANHO 3'', GALVANIZADO, COM PARAFUSOS</v>
          </cell>
          <cell r="C1979" t="str">
            <v xml:space="preserve">UN    </v>
          </cell>
          <cell r="D1979">
            <v>103.99</v>
          </cell>
        </row>
        <row r="1980">
          <cell r="A1980">
            <v>11116</v>
          </cell>
          <cell r="B1980" t="str">
            <v>DOMOS INDIVIDUAL EM ACRILICO BRANCO *95 X 95* CM, SEM INSTALACAO</v>
          </cell>
          <cell r="C1980" t="str">
            <v xml:space="preserve">UN    </v>
          </cell>
          <cell r="D1980">
            <v>446.66</v>
          </cell>
        </row>
        <row r="1981">
          <cell r="A1981">
            <v>38411</v>
          </cell>
          <cell r="B1981" t="str">
            <v>DOSADOR DE AREIA, CAPACIDADE DE *26* LITROS</v>
          </cell>
          <cell r="C1981" t="str">
            <v xml:space="preserve">UN    </v>
          </cell>
          <cell r="D1981">
            <v>1134.8699999999999</v>
          </cell>
        </row>
        <row r="1982">
          <cell r="A1982">
            <v>1370</v>
          </cell>
          <cell r="B1982" t="str">
            <v>DUCHA HIGIENICA PLASTICA COM REGISTRO METALICO 1/2 "</v>
          </cell>
          <cell r="C1982" t="str">
            <v xml:space="preserve">UN    </v>
          </cell>
          <cell r="D1982">
            <v>79.650000000000006</v>
          </cell>
        </row>
        <row r="1983">
          <cell r="A1983">
            <v>38189</v>
          </cell>
          <cell r="B1983" t="str">
            <v>DUCHA METALICA DE PAREDE, ARTICULAVEL, COM BRACO/CANO, SEM DESVIADOR</v>
          </cell>
          <cell r="C1983" t="str">
            <v xml:space="preserve">UN    </v>
          </cell>
          <cell r="D1983">
            <v>169.63</v>
          </cell>
        </row>
        <row r="1984">
          <cell r="A1984">
            <v>38190</v>
          </cell>
          <cell r="B1984" t="str">
            <v>DUCHA METALICA DE PAREDE, ARTICULAVEL, COM DESVIADOR E DUCHA MANUAL</v>
          </cell>
          <cell r="C1984" t="str">
            <v xml:space="preserve">UN    </v>
          </cell>
          <cell r="D1984">
            <v>381.47</v>
          </cell>
        </row>
        <row r="1985">
          <cell r="A1985">
            <v>36516</v>
          </cell>
          <cell r="B1985" t="str">
            <v>DUMPER COM CAPACIDADE DE CARGA DE 1700 KG, PARTIDA ELETRICA, MOTOR DIESEL COM POTENCIA DE 16 CV</v>
          </cell>
          <cell r="C1985" t="str">
            <v xml:space="preserve">UN    </v>
          </cell>
          <cell r="D1985">
            <v>63892.51</v>
          </cell>
        </row>
        <row r="1986">
          <cell r="A1986">
            <v>34777</v>
          </cell>
          <cell r="B1986" t="str">
            <v>ELEMENTO VAZADO CERAMICO 25 X 18 X 7 CM</v>
          </cell>
          <cell r="C1986" t="str">
            <v xml:space="preserve">UN    </v>
          </cell>
          <cell r="D1986">
            <v>1.32</v>
          </cell>
        </row>
        <row r="1987">
          <cell r="A1987">
            <v>7273</v>
          </cell>
          <cell r="B1987" t="str">
            <v>ELEMENTO VAZADO CERAMICO 7 X 20 X 20 CM</v>
          </cell>
          <cell r="C1987" t="str">
            <v xml:space="preserve">UN    </v>
          </cell>
          <cell r="D1987">
            <v>2.1800000000000002</v>
          </cell>
        </row>
        <row r="1988">
          <cell r="A1988">
            <v>7272</v>
          </cell>
          <cell r="B1988" t="str">
            <v>ELEMENTO VAZADO CERAMICO 9 X 20 X 20 CM</v>
          </cell>
          <cell r="C1988" t="str">
            <v xml:space="preserve">UN    </v>
          </cell>
          <cell r="D1988">
            <v>3.04</v>
          </cell>
        </row>
        <row r="1989">
          <cell r="A1989">
            <v>10605</v>
          </cell>
          <cell r="B1989" t="str">
            <v>ELEMENTO VAZADO DE CONCRETO, QUADRICULADO, 1 FURO *10 X 10 X 10* CM</v>
          </cell>
          <cell r="C1989" t="str">
            <v xml:space="preserve">UN    </v>
          </cell>
          <cell r="D1989">
            <v>1.86</v>
          </cell>
        </row>
        <row r="1990">
          <cell r="A1990">
            <v>10604</v>
          </cell>
          <cell r="B1990" t="str">
            <v>ELEMENTO VAZADO DE CONCRETO, QUADRICULADO, 1 FURO *20 X 10 X 7* CM</v>
          </cell>
          <cell r="C1990" t="str">
            <v xml:space="preserve">UN    </v>
          </cell>
          <cell r="D1990">
            <v>3.71</v>
          </cell>
        </row>
        <row r="1991">
          <cell r="A1991">
            <v>672</v>
          </cell>
          <cell r="B1991" t="str">
            <v>ELEMENTO VAZADO DE CONCRETO, QUADRICULADO, 1 FURO *20 X 20 X 6,5* CM</v>
          </cell>
          <cell r="C1991" t="str">
            <v xml:space="preserve">UN    </v>
          </cell>
          <cell r="D1991">
            <v>3.75</v>
          </cell>
        </row>
        <row r="1992">
          <cell r="A1992">
            <v>668</v>
          </cell>
          <cell r="B1992" t="str">
            <v>ELEMENTO VAZADO DE CONCRETO, QUADRICULADO, 16 FUROS *29 X 29 X 6* CM</v>
          </cell>
          <cell r="C1992" t="str">
            <v xml:space="preserve">UN    </v>
          </cell>
          <cell r="D1992">
            <v>5.91</v>
          </cell>
        </row>
        <row r="1993">
          <cell r="A1993">
            <v>10578</v>
          </cell>
          <cell r="B1993" t="str">
            <v>ELEMENTO VAZADO DE CONCRETO, QUADRICULADO, 16 FUROS *33 X 33 X 10* CM</v>
          </cell>
          <cell r="C1993" t="str">
            <v xml:space="preserve">UN    </v>
          </cell>
          <cell r="D1993">
            <v>10.3</v>
          </cell>
        </row>
        <row r="1994">
          <cell r="A1994">
            <v>666</v>
          </cell>
          <cell r="B1994" t="str">
            <v>ELEMENTO VAZADO DE CONCRETO, QUADRICULADO, 16 FUROS *40 X 40 X 7* CM</v>
          </cell>
          <cell r="C1994" t="str">
            <v xml:space="preserve">UN    </v>
          </cell>
          <cell r="D1994">
            <v>10.23</v>
          </cell>
        </row>
        <row r="1995">
          <cell r="A1995">
            <v>665</v>
          </cell>
          <cell r="B1995" t="str">
            <v>ELEMENTO VAZADO DE CONCRETO, QUADRICULADO, 16 FUROS *50 X 50 X 7* CM</v>
          </cell>
          <cell r="C1995" t="str">
            <v xml:space="preserve">UN    </v>
          </cell>
          <cell r="D1995">
            <v>19.170000000000002</v>
          </cell>
        </row>
        <row r="1996">
          <cell r="A1996">
            <v>10577</v>
          </cell>
          <cell r="B1996" t="str">
            <v>ELEMENTO VAZADO DE CONCRETO, QUADRICULADO, 25 FUROS *50 X 50 X 5* CM</v>
          </cell>
          <cell r="C1996" t="str">
            <v xml:space="preserve">UN    </v>
          </cell>
          <cell r="D1996">
            <v>15.01</v>
          </cell>
        </row>
        <row r="1997">
          <cell r="A1997">
            <v>10583</v>
          </cell>
          <cell r="B1997" t="str">
            <v>ELEMENTO VAZADO DE CONCRETO, VENEZIANA *39 X 22 X 15* CM</v>
          </cell>
          <cell r="C1997" t="str">
            <v xml:space="preserve">UN    </v>
          </cell>
          <cell r="D1997">
            <v>8.41</v>
          </cell>
        </row>
        <row r="1998">
          <cell r="A1998">
            <v>10579</v>
          </cell>
          <cell r="B1998" t="str">
            <v>ELEMENTO VAZADO DE CONCRETO, VENEZIANA *39 X 29 X 10* CM</v>
          </cell>
          <cell r="C1998" t="str">
            <v xml:space="preserve">UN    </v>
          </cell>
          <cell r="D1998">
            <v>13.72</v>
          </cell>
        </row>
        <row r="1999">
          <cell r="A1999">
            <v>10582</v>
          </cell>
          <cell r="B1999" t="str">
            <v>ELEMENTO VAZADO DE CONCRETO, VENEZIANA *40 X 10 X 10* CM</v>
          </cell>
          <cell r="C1999" t="str">
            <v xml:space="preserve">UN    </v>
          </cell>
          <cell r="D1999">
            <v>4.8</v>
          </cell>
        </row>
        <row r="2000">
          <cell r="A2000">
            <v>2436</v>
          </cell>
          <cell r="B2000" t="str">
            <v>ELETRICISTA</v>
          </cell>
          <cell r="C2000" t="str">
            <v xml:space="preserve">H     </v>
          </cell>
          <cell r="D2000">
            <v>12.75</v>
          </cell>
        </row>
        <row r="2001">
          <cell r="A2001">
            <v>40918</v>
          </cell>
          <cell r="B2001" t="str">
            <v>ELETRICISTA (MENSALISTA)</v>
          </cell>
          <cell r="C2001" t="str">
            <v xml:space="preserve">MES   </v>
          </cell>
          <cell r="D2001">
            <v>2225.0100000000002</v>
          </cell>
        </row>
        <row r="2002">
          <cell r="A2002">
            <v>2439</v>
          </cell>
          <cell r="B2002" t="str">
            <v>ELETRICISTA DE MANUTENCAO INDUSTRIAL</v>
          </cell>
          <cell r="C2002" t="str">
            <v xml:space="preserve">H     </v>
          </cell>
          <cell r="D2002">
            <v>12.75</v>
          </cell>
        </row>
        <row r="2003">
          <cell r="A2003">
            <v>40923</v>
          </cell>
          <cell r="B2003" t="str">
            <v>ELETRICISTA DE MANUTENCAO INDUSTRIAL (MENSALISTA)</v>
          </cell>
          <cell r="C2003" t="str">
            <v xml:space="preserve">MES   </v>
          </cell>
          <cell r="D2003">
            <v>2225.0100000000002</v>
          </cell>
        </row>
        <row r="2004">
          <cell r="A2004">
            <v>10998</v>
          </cell>
          <cell r="B2004" t="str">
            <v>ELETRODO REVESTIDO AWS - E-6010, DIAMETRO IGUAL A 4,00 MM</v>
          </cell>
          <cell r="C2004" t="str">
            <v xml:space="preserve">KG    </v>
          </cell>
          <cell r="D2004">
            <v>23.41</v>
          </cell>
        </row>
        <row r="2005">
          <cell r="A2005">
            <v>11002</v>
          </cell>
          <cell r="B2005" t="str">
            <v>ELETRODO REVESTIDO AWS - E6013, DIAMETRO IGUAL A 2,50 MM</v>
          </cell>
          <cell r="C2005" t="str">
            <v xml:space="preserve">KG    </v>
          </cell>
          <cell r="D2005">
            <v>21.45</v>
          </cell>
        </row>
        <row r="2006">
          <cell r="A2006">
            <v>10999</v>
          </cell>
          <cell r="B2006" t="str">
            <v>ELETRODO REVESTIDO AWS - E6013, DIAMETRO IGUAL A 4,00 MM</v>
          </cell>
          <cell r="C2006" t="str">
            <v xml:space="preserve">KG    </v>
          </cell>
          <cell r="D2006">
            <v>20.61</v>
          </cell>
        </row>
        <row r="2007">
          <cell r="A2007">
            <v>10997</v>
          </cell>
          <cell r="B2007" t="str">
            <v>ELETRODO REVESTIDO AWS - E7018, DIAMETRO IGUAL A 4,00 MM</v>
          </cell>
          <cell r="C2007" t="str">
            <v xml:space="preserve">KG    </v>
          </cell>
          <cell r="D2007">
            <v>22.34</v>
          </cell>
        </row>
        <row r="2008">
          <cell r="A2008">
            <v>2685</v>
          </cell>
          <cell r="B2008" t="str">
            <v>ELETRODUTO DE PVC RIGIDO ROSCAVEL DE 1 ", SEM LUVA</v>
          </cell>
          <cell r="C2008" t="str">
            <v xml:space="preserve">M     </v>
          </cell>
          <cell r="D2008">
            <v>4.0999999999999996</v>
          </cell>
        </row>
        <row r="2009">
          <cell r="A2009">
            <v>2680</v>
          </cell>
          <cell r="B2009" t="str">
            <v>ELETRODUTO DE PVC RIGIDO ROSCAVEL DE 1 1/2 ", SEM LUVA</v>
          </cell>
          <cell r="C2009" t="str">
            <v xml:space="preserve">M     </v>
          </cell>
          <cell r="D2009">
            <v>6</v>
          </cell>
        </row>
        <row r="2010">
          <cell r="A2010">
            <v>2684</v>
          </cell>
          <cell r="B2010" t="str">
            <v>ELETRODUTO DE PVC RIGIDO ROSCAVEL DE 1 1/4 ", SEM LUVA</v>
          </cell>
          <cell r="C2010" t="str">
            <v xml:space="preserve">M     </v>
          </cell>
          <cell r="D2010">
            <v>5.46</v>
          </cell>
        </row>
        <row r="2011">
          <cell r="A2011">
            <v>2673</v>
          </cell>
          <cell r="B2011" t="str">
            <v>ELETRODUTO DE PVC RIGIDO ROSCAVEL DE 1/2 ", SEM LUVA</v>
          </cell>
          <cell r="C2011" t="str">
            <v xml:space="preserve">M     </v>
          </cell>
          <cell r="D2011">
            <v>2.11</v>
          </cell>
        </row>
        <row r="2012">
          <cell r="A2012">
            <v>2681</v>
          </cell>
          <cell r="B2012" t="str">
            <v>ELETRODUTO DE PVC RIGIDO ROSCAVEL DE 2 ", SEM LUVA</v>
          </cell>
          <cell r="C2012" t="str">
            <v xml:space="preserve">M     </v>
          </cell>
          <cell r="D2012">
            <v>9.82</v>
          </cell>
        </row>
        <row r="2013">
          <cell r="A2013">
            <v>2682</v>
          </cell>
          <cell r="B2013" t="str">
            <v>ELETRODUTO DE PVC RIGIDO ROSCAVEL DE 2 1/2 ", SEM LUVA</v>
          </cell>
          <cell r="C2013" t="str">
            <v xml:space="preserve">M     </v>
          </cell>
          <cell r="D2013">
            <v>14.32</v>
          </cell>
        </row>
        <row r="2014">
          <cell r="A2014">
            <v>2686</v>
          </cell>
          <cell r="B2014" t="str">
            <v>ELETRODUTO DE PVC RIGIDO ROSCAVEL DE 3 ", SEM LUVA</v>
          </cell>
          <cell r="C2014" t="str">
            <v xml:space="preserve">M     </v>
          </cell>
          <cell r="D2014">
            <v>17.96</v>
          </cell>
        </row>
        <row r="2015">
          <cell r="A2015">
            <v>2674</v>
          </cell>
          <cell r="B2015" t="str">
            <v>ELETRODUTO DE PVC RIGIDO ROSCAVEL DE 3/4 ", SEM LUVA</v>
          </cell>
          <cell r="C2015" t="str">
            <v xml:space="preserve">M     </v>
          </cell>
          <cell r="D2015">
            <v>2.62</v>
          </cell>
        </row>
        <row r="2016">
          <cell r="A2016">
            <v>2683</v>
          </cell>
          <cell r="B2016" t="str">
            <v>ELETRODUTO DE PVC RIGIDO ROSCAVEL DE 4 ", SEM LUVA</v>
          </cell>
          <cell r="C2016" t="str">
            <v xml:space="preserve">M     </v>
          </cell>
          <cell r="D2016">
            <v>28.3</v>
          </cell>
        </row>
        <row r="2017">
          <cell r="A2017">
            <v>2676</v>
          </cell>
          <cell r="B2017" t="str">
            <v>ELETRODUTO DE PVC RIGIDO SOLDAVEL, CLASSE B, DE 20 MM</v>
          </cell>
          <cell r="C2017" t="str">
            <v xml:space="preserve">M     </v>
          </cell>
          <cell r="D2017">
            <v>1.22</v>
          </cell>
        </row>
        <row r="2018">
          <cell r="A2018">
            <v>2678</v>
          </cell>
          <cell r="B2018" t="str">
            <v>ELETRODUTO DE PVC RIGIDO SOLDAVEL, CLASSE B, DE 25 MM</v>
          </cell>
          <cell r="C2018" t="str">
            <v xml:space="preserve">M     </v>
          </cell>
          <cell r="D2018">
            <v>1.53</v>
          </cell>
        </row>
        <row r="2019">
          <cell r="A2019">
            <v>2679</v>
          </cell>
          <cell r="B2019" t="str">
            <v>ELETRODUTO DE PVC RIGIDO SOLDAVEL, CLASSE B, DE 32 MM</v>
          </cell>
          <cell r="C2019" t="str">
            <v xml:space="preserve">M     </v>
          </cell>
          <cell r="D2019">
            <v>2.37</v>
          </cell>
        </row>
        <row r="2020">
          <cell r="A2020">
            <v>12070</v>
          </cell>
          <cell r="B2020" t="str">
            <v>ELETRODUTO DE PVC RIGIDO SOLDAVEL, CLASSE B, DE 40 MM</v>
          </cell>
          <cell r="C2020" t="str">
            <v xml:space="preserve">M     </v>
          </cell>
          <cell r="D2020">
            <v>3.29</v>
          </cell>
        </row>
        <row r="2021">
          <cell r="A2021">
            <v>2675</v>
          </cell>
          <cell r="B2021" t="str">
            <v>ELETRODUTO DE PVC RIGIDO SOLDAVEL, CLASSE B, DE 50 MM</v>
          </cell>
          <cell r="C2021" t="str">
            <v xml:space="preserve">M     </v>
          </cell>
          <cell r="D2021">
            <v>4.28</v>
          </cell>
        </row>
        <row r="2022">
          <cell r="A2022">
            <v>12067</v>
          </cell>
          <cell r="B2022" t="str">
            <v>ELETRODUTO DE PVC RIGIDO SOLDAVEL, CLASSE B, DE 60 MM</v>
          </cell>
          <cell r="C2022" t="str">
            <v xml:space="preserve">M     </v>
          </cell>
          <cell r="D2022">
            <v>5.81</v>
          </cell>
        </row>
        <row r="2023">
          <cell r="A2023">
            <v>40401</v>
          </cell>
          <cell r="B2023" t="str">
            <v>ELETRODUTO FLEXIVEL PLANO EM PEAD, COR PRETA E LARANJA,  DIAMETRO 32 MM</v>
          </cell>
          <cell r="C2023" t="str">
            <v xml:space="preserve">M     </v>
          </cell>
          <cell r="D2023">
            <v>1.92</v>
          </cell>
        </row>
        <row r="2024">
          <cell r="A2024">
            <v>40402</v>
          </cell>
          <cell r="B2024" t="str">
            <v>ELETRODUTO FLEXIVEL PLANO EM PEAD, COR PRETA E LARANJA,  DIAMETRO 40 MM</v>
          </cell>
          <cell r="C2024" t="str">
            <v xml:space="preserve">M     </v>
          </cell>
          <cell r="D2024">
            <v>2.4700000000000002</v>
          </cell>
        </row>
        <row r="2025">
          <cell r="A2025">
            <v>40400</v>
          </cell>
          <cell r="B2025" t="str">
            <v>ELETRODUTO FLEXIVEL PLANO EM PEAD, COR PRETA E LARANJA, DIAMETRO 25 MM</v>
          </cell>
          <cell r="C2025" t="str">
            <v xml:space="preserve">M     </v>
          </cell>
          <cell r="D2025">
            <v>1.3</v>
          </cell>
        </row>
        <row r="2026">
          <cell r="A2026">
            <v>2504</v>
          </cell>
          <cell r="B2026" t="str">
            <v>ELETRODUTO FLEXIVEL, EM ACO GALVANIZADO, REVESTIDO EXTERNAMENTE COM PVC PRETO, DIAMETRO EXTERNO DE 25 MM (3/4"), TIPO SEALTUBO</v>
          </cell>
          <cell r="C2026" t="str">
            <v xml:space="preserve">M     </v>
          </cell>
          <cell r="D2026">
            <v>10.96</v>
          </cell>
        </row>
        <row r="2027">
          <cell r="A2027">
            <v>2501</v>
          </cell>
          <cell r="B2027" t="str">
            <v>ELETRODUTO FLEXIVEL, EM ACO GALVANIZADO, REVESTIDO EXTERNAMENTE COM PVC PRETO, DIAMETRO EXTERNO DE 32 MM (1"), TIPO SEALTUBO</v>
          </cell>
          <cell r="C2027" t="str">
            <v xml:space="preserve">M     </v>
          </cell>
          <cell r="D2027">
            <v>14.37</v>
          </cell>
        </row>
        <row r="2028">
          <cell r="A2028">
            <v>2502</v>
          </cell>
          <cell r="B2028" t="str">
            <v>ELETRODUTO FLEXIVEL, EM ACO GALVANIZADO, REVESTIDO EXTERNAMENTE COM PVC PRETO, DIAMETRO EXTERNO DE 40 MM (1 1/4"), TIPO SEALTUBO</v>
          </cell>
          <cell r="C2028" t="str">
            <v xml:space="preserve">M     </v>
          </cell>
          <cell r="D2028">
            <v>21.69</v>
          </cell>
        </row>
        <row r="2029">
          <cell r="A2029">
            <v>2503</v>
          </cell>
          <cell r="B2029" t="str">
            <v>ELETRODUTO FLEXIVEL, EM ACO GALVANIZADO, REVESTIDO EXTERNAMENTE COM PVC PRETO, DIAMETRO EXTERNO DE 50 MM( 1 1/2"), TIPO SEALTUBO</v>
          </cell>
          <cell r="C2029" t="str">
            <v xml:space="preserve">M     </v>
          </cell>
          <cell r="D2029">
            <v>27.92</v>
          </cell>
        </row>
        <row r="2030">
          <cell r="A2030">
            <v>2500</v>
          </cell>
          <cell r="B2030" t="str">
            <v>ELETRODUTO FLEXIVEL, EM ACO GALVANIZADO, REVESTIDO EXTERNAMENTE COM PVC PRETO, DIAMETRO EXTERNO DE 60 MM (2"), TIPO SEALTUBO</v>
          </cell>
          <cell r="C2030" t="str">
            <v xml:space="preserve">M     </v>
          </cell>
          <cell r="D2030">
            <v>37.19</v>
          </cell>
        </row>
        <row r="2031">
          <cell r="A2031">
            <v>2505</v>
          </cell>
          <cell r="B2031" t="str">
            <v>ELETRODUTO FLEXIVEL, EM ACO GALVANIZADO, REVESTIDO EXTERNAMENTE COM PVC PRETO, DIAMETRO EXTERNO DE 75 MM (2 1/2"), TIPO SEALTUBO</v>
          </cell>
          <cell r="C2031" t="str">
            <v xml:space="preserve">M     </v>
          </cell>
          <cell r="D2031">
            <v>57.95</v>
          </cell>
        </row>
        <row r="2032">
          <cell r="A2032">
            <v>12056</v>
          </cell>
          <cell r="B2032" t="str">
            <v>ELETRODUTO FLEXIVEL, EM ACO, TIPO CONDUITE, DIAMETRO DE 1 1/2"</v>
          </cell>
          <cell r="C2032" t="str">
            <v xml:space="preserve">M     </v>
          </cell>
          <cell r="D2032">
            <v>23.42</v>
          </cell>
        </row>
        <row r="2033">
          <cell r="A2033">
            <v>12057</v>
          </cell>
          <cell r="B2033" t="str">
            <v>ELETRODUTO FLEXIVEL, EM ACO, TIPO CONDUITE, DIAMETRO DE 1 1/4"</v>
          </cell>
          <cell r="C2033" t="str">
            <v xml:space="preserve">M     </v>
          </cell>
          <cell r="D2033">
            <v>19.89</v>
          </cell>
        </row>
        <row r="2034">
          <cell r="A2034">
            <v>12059</v>
          </cell>
          <cell r="B2034" t="str">
            <v>ELETRODUTO FLEXIVEL, EM ACO, TIPO CONDUITE, DIAMETRO DE 1/2"</v>
          </cell>
          <cell r="C2034" t="str">
            <v xml:space="preserve">M     </v>
          </cell>
          <cell r="D2034">
            <v>6.98</v>
          </cell>
        </row>
        <row r="2035">
          <cell r="A2035">
            <v>12058</v>
          </cell>
          <cell r="B2035" t="str">
            <v>ELETRODUTO FLEXIVEL, EM ACO, TIPO CONDUITE, DIAMETRO DE 1"</v>
          </cell>
          <cell r="C2035" t="str">
            <v xml:space="preserve">M     </v>
          </cell>
          <cell r="D2035">
            <v>12.4</v>
          </cell>
        </row>
        <row r="2036">
          <cell r="A2036">
            <v>12060</v>
          </cell>
          <cell r="B2036" t="str">
            <v>ELETRODUTO FLEXIVEL, EM ACO, TIPO CONDUITE, DIAMETRO DE 2 1/2"</v>
          </cell>
          <cell r="C2036" t="str">
            <v xml:space="preserve">M     </v>
          </cell>
          <cell r="D2036">
            <v>51.68</v>
          </cell>
        </row>
        <row r="2037">
          <cell r="A2037">
            <v>12061</v>
          </cell>
          <cell r="B2037" t="str">
            <v>ELETRODUTO FLEXIVEL, EM ACO, TIPO CONDUITE, DIAMETRO DE 2"</v>
          </cell>
          <cell r="C2037" t="str">
            <v xml:space="preserve">M     </v>
          </cell>
          <cell r="D2037">
            <v>31.55</v>
          </cell>
        </row>
        <row r="2038">
          <cell r="A2038">
            <v>12062</v>
          </cell>
          <cell r="B2038" t="str">
            <v>ELETRODUTO FLEXIVEL, EM ACO, TIPO CONDUITE, DIAMETRO DE 3"</v>
          </cell>
          <cell r="C2038" t="str">
            <v xml:space="preserve">M     </v>
          </cell>
          <cell r="D2038">
            <v>58.19</v>
          </cell>
        </row>
        <row r="2039">
          <cell r="A2039">
            <v>21137</v>
          </cell>
          <cell r="B2039" t="str">
            <v>ELETRODUTO METALICO FLEXIVEL REVESTIDO COM PVC PRETO, DIAMETRO EXTERNO DE 15 MM (3/8"), TIPO COPEX</v>
          </cell>
          <cell r="C2039" t="str">
            <v xml:space="preserve">M     </v>
          </cell>
          <cell r="D2039">
            <v>10.11</v>
          </cell>
        </row>
        <row r="2040">
          <cell r="A2040">
            <v>2687</v>
          </cell>
          <cell r="B2040" t="str">
            <v>ELETRODUTO PVC FLEXIVEL CORRUGADO, COR AMARELA, DE 16 MM</v>
          </cell>
          <cell r="C2040" t="str">
            <v xml:space="preserve">M     </v>
          </cell>
          <cell r="D2040">
            <v>1.07</v>
          </cell>
        </row>
        <row r="2041">
          <cell r="A2041">
            <v>2689</v>
          </cell>
          <cell r="B2041" t="str">
            <v>ELETRODUTO PVC FLEXIVEL CORRUGADO, COR AMARELA, DE 20 MM</v>
          </cell>
          <cell r="C2041" t="str">
            <v xml:space="preserve">M     </v>
          </cell>
          <cell r="D2041">
            <v>1.27</v>
          </cell>
        </row>
        <row r="2042">
          <cell r="A2042">
            <v>2688</v>
          </cell>
          <cell r="B2042" t="str">
            <v>ELETRODUTO PVC FLEXIVEL CORRUGADO, COR AMARELA, DE 25 MM</v>
          </cell>
          <cell r="C2042" t="str">
            <v xml:space="preserve">M     </v>
          </cell>
          <cell r="D2042">
            <v>1.38</v>
          </cell>
        </row>
        <row r="2043">
          <cell r="A2043">
            <v>2690</v>
          </cell>
          <cell r="B2043" t="str">
            <v>ELETRODUTO PVC FLEXIVEL CORRUGADO, COR AMARELA, DE 32 MM</v>
          </cell>
          <cell r="C2043" t="str">
            <v xml:space="preserve">M     </v>
          </cell>
          <cell r="D2043">
            <v>2.36</v>
          </cell>
        </row>
        <row r="2044">
          <cell r="A2044">
            <v>39243</v>
          </cell>
          <cell r="B2044" t="str">
            <v>ELETRODUTO PVC FLEXIVEL CORRUGADO, REFORCADO, COR LARANJA, DE 20 MM, PARA LAJES E PISOS</v>
          </cell>
          <cell r="C2044" t="str">
            <v xml:space="preserve">M     </v>
          </cell>
          <cell r="D2044">
            <v>1.55</v>
          </cell>
        </row>
        <row r="2045">
          <cell r="A2045">
            <v>39244</v>
          </cell>
          <cell r="B2045" t="str">
            <v>ELETRODUTO PVC FLEXIVEL CORRUGADO, REFORCADO, COR LARANJA, DE 25 MM, PARA LAJES E PISOS</v>
          </cell>
          <cell r="C2045" t="str">
            <v xml:space="preserve">M     </v>
          </cell>
          <cell r="D2045">
            <v>2.1</v>
          </cell>
        </row>
        <row r="2046">
          <cell r="A2046">
            <v>39245</v>
          </cell>
          <cell r="B2046" t="str">
            <v>ELETRODUTO PVC FLEXIVEL CORRUGADO, REFORCADO, COR LARANJA, DE 32 MM, PARA LAJES E PISOS</v>
          </cell>
          <cell r="C2046" t="str">
            <v xml:space="preserve">M     </v>
          </cell>
          <cell r="D2046">
            <v>4.05</v>
          </cell>
        </row>
        <row r="2047">
          <cell r="A2047">
            <v>39254</v>
          </cell>
          <cell r="B2047" t="str">
            <v>ELETRODUTO/CONDULETE DE PVC RIGIDO, LISO, COR CINZA, DE 1/2", PARA INSTALACOES APARENTES (NBR 5410)</v>
          </cell>
          <cell r="C2047" t="str">
            <v xml:space="preserve">M     </v>
          </cell>
          <cell r="D2047">
            <v>6.06</v>
          </cell>
        </row>
        <row r="2048">
          <cell r="A2048">
            <v>39255</v>
          </cell>
          <cell r="B2048" t="str">
            <v>ELETRODUTO/CONDULETE DE PVC RIGIDO, LISO, COR CINZA, DE 1", PARA INSTALACOES APARENTES (NBR 5410)</v>
          </cell>
          <cell r="C2048" t="str">
            <v xml:space="preserve">M     </v>
          </cell>
          <cell r="D2048">
            <v>11.21</v>
          </cell>
        </row>
        <row r="2049">
          <cell r="A2049">
            <v>39253</v>
          </cell>
          <cell r="B2049" t="str">
            <v>ELETRODUTO/CONDULETE DE PVC RIGIDO, LISO, COR CINZA, DE 3/4", PARA INSTALACOES APARENTES (NBR 5410)</v>
          </cell>
          <cell r="C2049" t="str">
            <v xml:space="preserve">M     </v>
          </cell>
          <cell r="D2049">
            <v>7.72</v>
          </cell>
        </row>
        <row r="2050">
          <cell r="A2050">
            <v>2446</v>
          </cell>
          <cell r="B2050" t="str">
            <v>ELETRODUTO/DUTO PEAD FLEXIVEL PAREDE SIMPLES, CORRUGACAO HELICOIDAL, COR PRETA, SEM ROSCA, DE 2",  PARA CABEAMENTO SUBTERRANEO (NBR 15715)</v>
          </cell>
          <cell r="C2050" t="str">
            <v xml:space="preserve">M     </v>
          </cell>
          <cell r="D2050">
            <v>4.8</v>
          </cell>
        </row>
        <row r="2051">
          <cell r="A2051">
            <v>2442</v>
          </cell>
          <cell r="B2051" t="str">
            <v>ELETRODUTO/DUTO PEAD FLEXIVEL PAREDE SIMPLES, CORRUGACAO HELICOIDAL, COR PRETA, SEM ROSCA, DE 3",  PARA CABEAMENTO SUBTERRANEO (NBR 15715)</v>
          </cell>
          <cell r="C2051" t="str">
            <v xml:space="preserve">M     </v>
          </cell>
          <cell r="D2051">
            <v>6.72</v>
          </cell>
        </row>
        <row r="2052">
          <cell r="A2052">
            <v>39246</v>
          </cell>
          <cell r="B2052" t="str">
            <v>ELETRODUTODUTO PEAD FLEXIVEL PAREDE SIMPLES, CORRUGACAO HELICOIDAL, COR PRETA, SEM ROSCA, DE 1 1/2",  PARA CABEAMENTO SUBTERRANEO (NBR 15715)</v>
          </cell>
          <cell r="C2052" t="str">
            <v xml:space="preserve">M     </v>
          </cell>
          <cell r="D2052">
            <v>3.34</v>
          </cell>
        </row>
        <row r="2053">
          <cell r="A2053">
            <v>39247</v>
          </cell>
          <cell r="B2053" t="str">
            <v>ELETRODUTODUTO PEAD FLEXIVEL PAREDE SIMPLES, CORRUGACAO HELICOIDAL, COR PRETA, SEM ROSCA, DE 1 1/4",  PARA CABEAMENTO SUBTERRANEO (NBR 15715)</v>
          </cell>
          <cell r="C2053" t="str">
            <v xml:space="preserve">M     </v>
          </cell>
          <cell r="D2053">
            <v>2.91</v>
          </cell>
        </row>
        <row r="2054">
          <cell r="A2054">
            <v>39248</v>
          </cell>
          <cell r="B2054" t="str">
            <v>ELETRODUTODUTO PEAD FLEXIVEL PAREDE SIMPLES, CORRUGACAO HELICOIDAL, COR PRETA, SEM ROSCA, DE 4",  PARA CABEAMENTO SUBTERRANEO (NBR 15715)</v>
          </cell>
          <cell r="C2054" t="str">
            <v xml:space="preserve">M     </v>
          </cell>
          <cell r="D2054">
            <v>9.3699999999999992</v>
          </cell>
        </row>
        <row r="2055">
          <cell r="A2055">
            <v>2438</v>
          </cell>
          <cell r="B2055" t="str">
            <v>ELETROTECNICO</v>
          </cell>
          <cell r="C2055" t="str">
            <v xml:space="preserve">H     </v>
          </cell>
          <cell r="D2055">
            <v>14.1</v>
          </cell>
        </row>
        <row r="2056">
          <cell r="A2056">
            <v>40922</v>
          </cell>
          <cell r="B2056" t="str">
            <v>ELETROTECNICO (MENSALISTA)</v>
          </cell>
          <cell r="C2056" t="str">
            <v xml:space="preserve">MES   </v>
          </cell>
          <cell r="D2056">
            <v>2463.14</v>
          </cell>
        </row>
        <row r="2057">
          <cell r="A2057">
            <v>36486</v>
          </cell>
          <cell r="B2057" t="str">
            <v>ELEVADOR DE CARGA A CABO, CABINE SEMI FECHADA 2,0 X 1,5 X 2,0 M, CAPACIDADE DE CARGA 1000 KG, TORRE  2,38 X 2,21 X 15 M, GUINCHO DE EMBREAGEM, FREIO DE SEGURANCA, LIMITADOR DE VELOCIDADE E CANCELA</v>
          </cell>
          <cell r="C2057" t="str">
            <v xml:space="preserve">UN    </v>
          </cell>
          <cell r="D2057">
            <v>33148.75</v>
          </cell>
        </row>
        <row r="2058">
          <cell r="A2058">
            <v>37777</v>
          </cell>
          <cell r="B2058" t="str">
            <v>ELEVADOR DE CREMALHEIRA CABINE FECHADA 1,5 X 2,5 X 2,35 M (UMA POR TORRE), CAPACIDADE DE CARGA 1200 KG (15 PESSOAS), TORRE  24 M (16 MODULOS), FREIO DE SEGURANCA, LIMITADOR DE CARGA</v>
          </cell>
          <cell r="C2058" t="str">
            <v xml:space="preserve">UN    </v>
          </cell>
          <cell r="D2058">
            <v>156063.70000000001</v>
          </cell>
        </row>
        <row r="2059">
          <cell r="A2059">
            <v>12624</v>
          </cell>
          <cell r="B2059" t="str">
            <v>EMENDA PARA CALHA PLUVIAL, PVC, DIAMETRO ENTRE 119 E 170 MM, PARA DRENAGEM PREDIAL</v>
          </cell>
          <cell r="C2059" t="str">
            <v xml:space="preserve">UN    </v>
          </cell>
          <cell r="D2059">
            <v>11.19</v>
          </cell>
        </row>
        <row r="2060">
          <cell r="A2060">
            <v>10638</v>
          </cell>
          <cell r="B2060" t="str">
            <v>EMPILHADEIRA SOBRE PNEUS COM TORRE DE TRES ESTAGIOS, 4,70M DE ELEVACAO, C/ DESLOCADOR LATERAL DOS GARFOS, MOTOR GLP 4.3L, CAPACIDADE NOMINAL DE CARGA DE 6T</v>
          </cell>
          <cell r="C2060" t="str">
            <v xml:space="preserve">UN    </v>
          </cell>
          <cell r="D2060">
            <v>329903.67</v>
          </cell>
        </row>
        <row r="2061">
          <cell r="A2061">
            <v>10635</v>
          </cell>
          <cell r="B2061" t="str">
            <v>EMPILHADEIRA SOBRE PNEUS COM TORRE DE TRES ESTAGIOS, 4,80M DE ELEVACAO, C/ DESLOCADOR LATERAL DOS GARFOS, MOTOR GLP 2.2L, CAPACIDADE NOMINAL DE CARGA DE 3T</v>
          </cell>
          <cell r="C2061" t="str">
            <v xml:space="preserve">UN    </v>
          </cell>
          <cell r="D2061">
            <v>114031.48</v>
          </cell>
        </row>
        <row r="2062">
          <cell r="A2062">
            <v>10634</v>
          </cell>
          <cell r="B2062" t="str">
            <v>EMPILHADEIRA SOBRE PNEUS COM TORRE DE TRES ESTAGIOS, 4,80M DE ELEVACAO, C/ DESLOCADOR LATERAL DOS GARFOS, MOTOR GLP 2.4L, CAPACIDADE NOMINAL DE CARGA DE 2,5T</v>
          </cell>
          <cell r="C2062" t="str">
            <v xml:space="preserve">UN    </v>
          </cell>
          <cell r="D2062">
            <v>97645.91</v>
          </cell>
        </row>
        <row r="2063">
          <cell r="A2063">
            <v>10636</v>
          </cell>
          <cell r="B2063" t="str">
            <v>EMPILHADEIRA SOBRE PNEUS COM TORRE DE TRES ESTAGIOS, 4,80M DE ELEVACAO, C/ DESLOCADOR LATERAL DOS GARFOS, MOTOR GLP 4.3L, CAPACIDADE NOMINAL DE CARGA DE 4T</v>
          </cell>
          <cell r="C2063" t="str">
            <v xml:space="preserve">UN    </v>
          </cell>
          <cell r="D2063">
            <v>215040.2</v>
          </cell>
        </row>
        <row r="2064">
          <cell r="A2064">
            <v>10637</v>
          </cell>
          <cell r="B2064" t="str">
            <v>EMPILHADEIRA SOBRE PNEUS COM TORRE DE TRES ESTAGIOS, 4,80M DE ELEVACAO, C/ DESLOCADOR LATERAL DOS GARFOS, MOTOR GLP 4.3L, CAPACIDADE NOMINAL DE CARGA DE 5T</v>
          </cell>
          <cell r="C2064" t="str">
            <v xml:space="preserve">UN    </v>
          </cell>
          <cell r="D2064">
            <v>224934.32</v>
          </cell>
        </row>
        <row r="2065">
          <cell r="A2065">
            <v>517</v>
          </cell>
          <cell r="B2065" t="str">
            <v>EMULSAO ASFALTICA ANIONICA</v>
          </cell>
          <cell r="C2065" t="str">
            <v xml:space="preserve">L     </v>
          </cell>
          <cell r="D2065">
            <v>8.68</v>
          </cell>
        </row>
        <row r="2066">
          <cell r="A2066">
            <v>41904</v>
          </cell>
          <cell r="B2066" t="str">
            <v>EMULSAO ASFALTICA CATIONICA RL-1C PARA USO EM PAVIMENTACAO ASFALTICA (COLETADO CAIXA NA ANP ACRESCIDO DE ICMS)</v>
          </cell>
          <cell r="C2066" t="str">
            <v xml:space="preserve">T     </v>
          </cell>
          <cell r="D2066">
            <v>1951.89</v>
          </cell>
        </row>
        <row r="2067">
          <cell r="A2067">
            <v>41905</v>
          </cell>
          <cell r="B2067" t="str">
            <v>EMULSAO ASFALTICA CATIONICA RR-1C PARA USO EM PAVIMENTACAO ASFALTICA (COLETADO CAIXA NA ANP ACRESCIDO DE ICMS)</v>
          </cell>
          <cell r="C2067" t="str">
            <v xml:space="preserve">KG    </v>
          </cell>
          <cell r="D2067">
            <v>1.82</v>
          </cell>
        </row>
        <row r="2068">
          <cell r="A2068">
            <v>41903</v>
          </cell>
          <cell r="B2068" t="str">
            <v>EMULSAO ASFALTICA CATIONICA RR-2C PARA USO EM PAVIMENTACAO ASFALTICA (COLETADO CAIXA NA ANP ACRESCIDO DE ICMS)</v>
          </cell>
          <cell r="C2068" t="str">
            <v xml:space="preserve">KG    </v>
          </cell>
          <cell r="D2068">
            <v>2.21</v>
          </cell>
        </row>
        <row r="2069">
          <cell r="A2069">
            <v>37534</v>
          </cell>
          <cell r="B2069" t="str">
            <v>EMULSAO EXPLOSIVA EM CARTUCHOS DE 1" X 12", DENSIDADE 1.15 G/CM3, INICIACAO ESPOLETA N. 8 / CORDEL</v>
          </cell>
          <cell r="C2069" t="str">
            <v xml:space="preserve">KG    </v>
          </cell>
          <cell r="D2069">
            <v>12.25</v>
          </cell>
        </row>
        <row r="2070">
          <cell r="A2070">
            <v>37535</v>
          </cell>
          <cell r="B2070" t="str">
            <v>EMULSAO EXPLOSIVA EM CARTUCHOS DE 1" X 24", DENSIDADE 1.15 G/CM3, INICIACAO ESPOLETA N. 8 / CORDEL</v>
          </cell>
          <cell r="C2070" t="str">
            <v xml:space="preserve">KG    </v>
          </cell>
          <cell r="D2070">
            <v>12.25</v>
          </cell>
        </row>
        <row r="2071">
          <cell r="A2071">
            <v>37533</v>
          </cell>
          <cell r="B2071" t="str">
            <v>EMULSAO EXPLOSIVA EM CARTUCHOS DE 1" X 8", DENSIDADE 1.15 G/CM3, INICIACAO ESPOLETA N. 8 / CORDEL</v>
          </cell>
          <cell r="C2071" t="str">
            <v xml:space="preserve">KG    </v>
          </cell>
          <cell r="D2071">
            <v>12.25</v>
          </cell>
        </row>
        <row r="2072">
          <cell r="A2072">
            <v>37537</v>
          </cell>
          <cell r="B2072" t="str">
            <v>EMULSAO EXPLOSIVA EM CARTUCHOS DE 2 1/2" X 24", DENSIDADE 1.15 G/CM3, INICIACAO ESPOLETA N. 8 / CORDEL</v>
          </cell>
          <cell r="C2072" t="str">
            <v xml:space="preserve">KG    </v>
          </cell>
          <cell r="D2072">
            <v>9.27</v>
          </cell>
        </row>
        <row r="2073">
          <cell r="A2073">
            <v>37536</v>
          </cell>
          <cell r="B2073" t="str">
            <v>EMULSAO EXPLOSIVA EM CARTUCHOS DE 2 1/4" X 24", DENSIDADE 1.15 G/CM3, INICIACAO ESPOLETA N. 8 / CORDEL</v>
          </cell>
          <cell r="C2073" t="str">
            <v xml:space="preserve">KG    </v>
          </cell>
          <cell r="D2073">
            <v>9.27</v>
          </cell>
        </row>
        <row r="2074">
          <cell r="A2074">
            <v>37532</v>
          </cell>
          <cell r="B2074" t="str">
            <v>EMULSAO EXPLOSIVA EM CARTUCHOS DE 2" X 24", DENSIDADE 1.15 G/CM3, INICIACAO ESPOLETA N. 8 / CORDEL</v>
          </cell>
          <cell r="C2074" t="str">
            <v xml:space="preserve">KG    </v>
          </cell>
          <cell r="D2074">
            <v>9.27</v>
          </cell>
        </row>
        <row r="2075">
          <cell r="A2075">
            <v>2696</v>
          </cell>
          <cell r="B2075" t="str">
            <v>ENCANADOR OU BOMBEIRO HIDRAULICO</v>
          </cell>
          <cell r="C2075" t="str">
            <v xml:space="preserve">H     </v>
          </cell>
          <cell r="D2075">
            <v>12.75</v>
          </cell>
        </row>
        <row r="2076">
          <cell r="A2076">
            <v>40928</v>
          </cell>
          <cell r="B2076" t="str">
            <v>ENCANADOR OU BOMBEIRO HIDRAULICO (MENSALISTA)</v>
          </cell>
          <cell r="C2076" t="str">
            <v xml:space="preserve">MES   </v>
          </cell>
          <cell r="D2076">
            <v>2225.0100000000002</v>
          </cell>
        </row>
        <row r="2077">
          <cell r="A2077">
            <v>4083</v>
          </cell>
          <cell r="B2077" t="str">
            <v>ENCARREGADO GERAL DE OBRAS</v>
          </cell>
          <cell r="C2077" t="str">
            <v xml:space="preserve">H     </v>
          </cell>
          <cell r="D2077">
            <v>28.74</v>
          </cell>
        </row>
        <row r="2078">
          <cell r="A2078">
            <v>40818</v>
          </cell>
          <cell r="B2078" t="str">
            <v>ENCARREGADO GERAL DE OBRAS (MENSALISTA)</v>
          </cell>
          <cell r="C2078" t="str">
            <v xml:space="preserve">MES   </v>
          </cell>
          <cell r="D2078">
            <v>5013.6499999999996</v>
          </cell>
        </row>
        <row r="2079">
          <cell r="A2079">
            <v>2705</v>
          </cell>
          <cell r="B2079" t="str">
            <v>ENERGIA ELETRICA ATE 2000 KWH INDUSTRIAL, SEM DEMANDA</v>
          </cell>
          <cell r="C2079" t="str">
            <v xml:space="preserve">KW/H  </v>
          </cell>
          <cell r="D2079">
            <v>0.53</v>
          </cell>
        </row>
        <row r="2080">
          <cell r="A2080">
            <v>14250</v>
          </cell>
          <cell r="B2080" t="str">
            <v>ENERGIA ELETRICA COMERCIAL, BAIXA TENSAO, RELATIVA AO CONSUMO DE ATE 100 KWH, INCLUINDO ICMS, PIS/PASEP E COFINS</v>
          </cell>
          <cell r="C2080" t="str">
            <v xml:space="preserve">KW/H  </v>
          </cell>
          <cell r="D2080">
            <v>0.54</v>
          </cell>
        </row>
        <row r="2081">
          <cell r="A2081">
            <v>11683</v>
          </cell>
          <cell r="B2081" t="str">
            <v>ENGATE / RABICHO FLEXIVEL INOX 1/2 " X 30 CM</v>
          </cell>
          <cell r="C2081" t="str">
            <v xml:space="preserve">UN    </v>
          </cell>
          <cell r="D2081">
            <v>27.46</v>
          </cell>
        </row>
        <row r="2082">
          <cell r="A2082">
            <v>11684</v>
          </cell>
          <cell r="B2082" t="str">
            <v>ENGATE / RABICHO FLEXIVEL INOX 1/2 " X 40 CM</v>
          </cell>
          <cell r="C2082" t="str">
            <v xml:space="preserve">UN    </v>
          </cell>
          <cell r="D2082">
            <v>30.06</v>
          </cell>
        </row>
        <row r="2083">
          <cell r="A2083">
            <v>6141</v>
          </cell>
          <cell r="B2083" t="str">
            <v>ENGATE/RABICHO FLEXIVEL PLASTICO (PVC OU ABS) BRANCO 1/2 " X 30 CM</v>
          </cell>
          <cell r="C2083" t="str">
            <v xml:space="preserve">UN    </v>
          </cell>
          <cell r="D2083">
            <v>2.69</v>
          </cell>
        </row>
        <row r="2084">
          <cell r="A2084">
            <v>11681</v>
          </cell>
          <cell r="B2084" t="str">
            <v>ENGATE/RABICHO FLEXIVEL PLASTICO (PVC OU ABS) BRANCO 1/2 " X 40 CM</v>
          </cell>
          <cell r="C2084" t="str">
            <v xml:space="preserve">UN    </v>
          </cell>
          <cell r="D2084">
            <v>4.7300000000000004</v>
          </cell>
        </row>
        <row r="2085">
          <cell r="A2085">
            <v>2706</v>
          </cell>
          <cell r="B2085" t="str">
            <v>ENGENHEIRO CIVIL DE OBRA JUNIOR</v>
          </cell>
          <cell r="C2085" t="str">
            <v xml:space="preserve">H     </v>
          </cell>
          <cell r="D2085">
            <v>69.489999999999995</v>
          </cell>
        </row>
        <row r="2086">
          <cell r="A2086">
            <v>40811</v>
          </cell>
          <cell r="B2086" t="str">
            <v>ENGENHEIRO CIVIL DE OBRA JUNIOR (MENSALISTA)</v>
          </cell>
          <cell r="C2086" t="str">
            <v xml:space="preserve">MES   </v>
          </cell>
          <cell r="D2086">
            <v>12121.25</v>
          </cell>
        </row>
        <row r="2087">
          <cell r="A2087">
            <v>2707</v>
          </cell>
          <cell r="B2087" t="str">
            <v>ENGENHEIRO CIVIL DE OBRA PLENO</v>
          </cell>
          <cell r="C2087" t="str">
            <v xml:space="preserve">H     </v>
          </cell>
          <cell r="D2087">
            <v>79.09</v>
          </cell>
        </row>
        <row r="2088">
          <cell r="A2088">
            <v>40813</v>
          </cell>
          <cell r="B2088" t="str">
            <v>ENGENHEIRO CIVIL DE OBRA PLENO (MENSALISTA)</v>
          </cell>
          <cell r="C2088" t="str">
            <v xml:space="preserve">MES   </v>
          </cell>
          <cell r="D2088">
            <v>13796.47</v>
          </cell>
        </row>
        <row r="2089">
          <cell r="A2089">
            <v>2708</v>
          </cell>
          <cell r="B2089" t="str">
            <v>ENGENHEIRO CIVIL DE OBRA SENIOR</v>
          </cell>
          <cell r="C2089" t="str">
            <v xml:space="preserve">H     </v>
          </cell>
          <cell r="D2089">
            <v>108.11</v>
          </cell>
        </row>
        <row r="2090">
          <cell r="A2090">
            <v>40814</v>
          </cell>
          <cell r="B2090" t="str">
            <v>ENGENHEIRO CIVIL DE OBRA SENIOR (MENSALISTA)</v>
          </cell>
          <cell r="C2090" t="str">
            <v xml:space="preserve">MES   </v>
          </cell>
          <cell r="D2090">
            <v>18859.400000000001</v>
          </cell>
        </row>
        <row r="2091">
          <cell r="A2091">
            <v>34779</v>
          </cell>
          <cell r="B2091" t="str">
            <v>ENGENHEIRO CIVIL JUNIOR</v>
          </cell>
          <cell r="C2091" t="str">
            <v xml:space="preserve">H     </v>
          </cell>
          <cell r="D2091">
            <v>70.48</v>
          </cell>
        </row>
        <row r="2092">
          <cell r="A2092">
            <v>40936</v>
          </cell>
          <cell r="B2092" t="str">
            <v>ENGENHEIRO CIVIL JUNIOR (MENSALISTA)</v>
          </cell>
          <cell r="C2092" t="str">
            <v xml:space="preserve">MES   </v>
          </cell>
          <cell r="D2092">
            <v>12298.07</v>
          </cell>
        </row>
        <row r="2093">
          <cell r="A2093">
            <v>34780</v>
          </cell>
          <cell r="B2093" t="str">
            <v>ENGENHEIRO CIVIL PLENO</v>
          </cell>
          <cell r="C2093" t="str">
            <v xml:space="preserve">H     </v>
          </cell>
          <cell r="D2093">
            <v>79.540000000000006</v>
          </cell>
        </row>
        <row r="2094">
          <cell r="A2094">
            <v>40937</v>
          </cell>
          <cell r="B2094" t="str">
            <v>ENGENHEIRO CIVIL PLENO (MENSALISTA)</v>
          </cell>
          <cell r="C2094" t="str">
            <v xml:space="preserve">MES   </v>
          </cell>
          <cell r="D2094">
            <v>13874.66</v>
          </cell>
        </row>
        <row r="2095">
          <cell r="A2095">
            <v>34782</v>
          </cell>
          <cell r="B2095" t="str">
            <v>ENGENHEIRO CIVIL SENIOR</v>
          </cell>
          <cell r="C2095" t="str">
            <v xml:space="preserve">H     </v>
          </cell>
          <cell r="D2095">
            <v>109</v>
          </cell>
        </row>
        <row r="2096">
          <cell r="A2096">
            <v>40938</v>
          </cell>
          <cell r="B2096" t="str">
            <v>ENGENHEIRO CIVIL SENIOR (MENSALISTA)</v>
          </cell>
          <cell r="C2096" t="str">
            <v xml:space="preserve">MES   </v>
          </cell>
          <cell r="D2096">
            <v>19013.89</v>
          </cell>
        </row>
        <row r="2097">
          <cell r="A2097">
            <v>34783</v>
          </cell>
          <cell r="B2097" t="str">
            <v>ENGENHEIRO ELETRICISTA</v>
          </cell>
          <cell r="C2097" t="str">
            <v xml:space="preserve">H     </v>
          </cell>
          <cell r="D2097">
            <v>76.849999999999994</v>
          </cell>
        </row>
        <row r="2098">
          <cell r="A2098">
            <v>40939</v>
          </cell>
          <cell r="B2098" t="str">
            <v>ENGENHEIRO ELETRICISTA (MENSALISTA)</v>
          </cell>
          <cell r="C2098" t="str">
            <v xml:space="preserve">MES   </v>
          </cell>
          <cell r="D2098">
            <v>13408.86</v>
          </cell>
        </row>
        <row r="2099">
          <cell r="A2099">
            <v>34785</v>
          </cell>
          <cell r="B2099" t="str">
            <v>ENGENHEIRO SANITARISTA</v>
          </cell>
          <cell r="C2099" t="str">
            <v xml:space="preserve">H     </v>
          </cell>
          <cell r="D2099">
            <v>75.069999999999993</v>
          </cell>
        </row>
        <row r="2100">
          <cell r="A2100">
            <v>40940</v>
          </cell>
          <cell r="B2100" t="str">
            <v>ENGENHEIRO SANITARISTA (MENSALISTA)</v>
          </cell>
          <cell r="C2100" t="str">
            <v xml:space="preserve">MES   </v>
          </cell>
          <cell r="D2100">
            <v>13097.18</v>
          </cell>
        </row>
        <row r="2101">
          <cell r="A2101">
            <v>38403</v>
          </cell>
          <cell r="B2101" t="str">
            <v>ENXADA ESTREITA *25 X 23* CM COM CABO</v>
          </cell>
          <cell r="C2101" t="str">
            <v xml:space="preserve">UN    </v>
          </cell>
          <cell r="D2101">
            <v>27</v>
          </cell>
        </row>
        <row r="2102">
          <cell r="A2102">
            <v>37774</v>
          </cell>
          <cell r="B2102" t="str">
            <v>EQUIPAMENTO DE LIMPEZA COMBINADO (VACUO/ALTA PRESSAO) 95% VACUO, TANQUE 7000 L, BOMBA 140 KGF/CM2 66 L/MIN COM MOTOR INDEPENDENTE A DIESEL DE 60 CV (INCLUI MONTAGEM, NAO INCLUI CAMINHAO)</v>
          </cell>
          <cell r="C2102" t="str">
            <v xml:space="preserve">UN    </v>
          </cell>
          <cell r="D2102">
            <v>150189.07</v>
          </cell>
        </row>
        <row r="2103">
          <cell r="A2103">
            <v>38630</v>
          </cell>
          <cell r="B2103" t="str">
            <v>EQUIPAMENTO PARA DEMARCACAO DE FAIXAS DE TRAFEGO A FRIO, A SER MONTADO SOBRE CAMINHAO DE PBT MINIMO DE 9 T E DISTANCIA MINIMA ENTRE EIXOS DE 4,3 M, CAPACIDADE PARA 800 L DE TINTA (INCLUI MONTAGEM, NAO INCLUI CAMINHAO)</v>
          </cell>
          <cell r="C2103" t="str">
            <v xml:space="preserve">UN    </v>
          </cell>
          <cell r="D2103">
            <v>987617.18</v>
          </cell>
        </row>
        <row r="2104">
          <cell r="A2104">
            <v>38629</v>
          </cell>
          <cell r="B2104" t="str">
            <v>EQUIPAMENTO PARA DEMARCACAO DE FAIXAS DE TRAFEGO A QUENTE, A SER MONTADO SOBRE CAMINHAO DE PBT MINIMO DE 17 T E DISTANCIA MINIMA ENTRE EIXOS DE 5,2 M, CAPACIDADE PARA 1.000 KG DE MATERIAL TERMOPLASTICO (INCLUI MONTAGEM, NAO INCLUI CAMINHAO E NEM COMPRESSOR DE AR)</v>
          </cell>
          <cell r="C2104" t="str">
            <v xml:space="preserve">UN    </v>
          </cell>
          <cell r="D2104">
            <v>1470117.18</v>
          </cell>
        </row>
        <row r="2105">
          <cell r="A2105">
            <v>38476</v>
          </cell>
          <cell r="B2105" t="str">
            <v>ESCADA DUPLA DE ABRIR EM ALUMINIO, MODELO PINTOR, 8 DEGRAUS</v>
          </cell>
          <cell r="C2105" t="str">
            <v xml:space="preserve">UN    </v>
          </cell>
          <cell r="D2105">
            <v>202.94</v>
          </cell>
        </row>
        <row r="2106">
          <cell r="A2106">
            <v>38477</v>
          </cell>
          <cell r="B2106" t="str">
            <v>ESCADA EXTENSIVEL EM ALUMINIO COM 6,00 M ESTENDIDA</v>
          </cell>
          <cell r="C2106" t="str">
            <v xml:space="preserve">UN    </v>
          </cell>
          <cell r="D2106">
            <v>574.73</v>
          </cell>
        </row>
        <row r="2107">
          <cell r="A2107">
            <v>40635</v>
          </cell>
          <cell r="B2107" t="str">
            <v>ESCAVADEIRA HIDRAULICA SOBRE ESTEIRA, COM GARRA GIRATORIA DE MANDIBULAS, PESO OPERACIONAL ENTRE 22,00 E 25,50 TON, POTENCIA LIQUIDA ENTRE 150 E 160 HP</v>
          </cell>
          <cell r="C2107" t="str">
            <v xml:space="preserve">UN    </v>
          </cell>
          <cell r="D2107">
            <v>469012</v>
          </cell>
        </row>
        <row r="2108">
          <cell r="A2108">
            <v>36483</v>
          </cell>
          <cell r="B2108" t="str">
            <v>ESCAVADEIRA HIDRAULICA SOBRE ESTEIRAS CACAMBA 0,40 A 1,20 M3, PESO OPERACIONAL 21,19 T, POTENCIA LIQUIDA 173 HP</v>
          </cell>
          <cell r="C2108" t="str">
            <v xml:space="preserve">UN    </v>
          </cell>
          <cell r="D2108">
            <v>425000</v>
          </cell>
        </row>
        <row r="2109">
          <cell r="A2109">
            <v>14525</v>
          </cell>
          <cell r="B2109" t="str">
            <v>ESCAVADEIRA HIDRAULICA SOBRE ESTEIRAS COM CACAMBA DE 1,20 M3, PESO OPERACIONAL 21 T, POTENCIA BRUTA 155 HP</v>
          </cell>
          <cell r="C2109" t="str">
            <v xml:space="preserve">UN    </v>
          </cell>
          <cell r="D2109">
            <v>445000</v>
          </cell>
        </row>
        <row r="2110">
          <cell r="A2110">
            <v>36482</v>
          </cell>
          <cell r="B2110" t="str">
            <v>ESCAVADEIRA HIDRAULICA SOBRE ESTEIRAS, CACAMBA  0,80 M3, PESO OPERACIONAL 17,8 T, POTENCIA LIQUIDA 110 HP</v>
          </cell>
          <cell r="C2110" t="str">
            <v xml:space="preserve">UN    </v>
          </cell>
          <cell r="D2110">
            <v>381649.48</v>
          </cell>
        </row>
        <row r="2111">
          <cell r="A2111">
            <v>36408</v>
          </cell>
          <cell r="B2111" t="str">
            <v>ESCAVADEIRA HIDRAULICA SOBRE ESTEIRAS, CACAMBA 0,4 A 1,70 M3, PESO OPERACIONAL 23,2 T, POTENCIA BRUTA 183 HP</v>
          </cell>
          <cell r="C2111" t="str">
            <v xml:space="preserve">UN    </v>
          </cell>
          <cell r="D2111">
            <v>456000</v>
          </cell>
        </row>
        <row r="2112">
          <cell r="A2112">
            <v>2723</v>
          </cell>
          <cell r="B2112" t="str">
            <v>ESCAVADEIRA HIDRAULICA SOBRE ESTEIRAS, CACAMBA 0,62M3, PESO OPERACIONAL 12,61T, POTENCIA LIQUIDA 95HP</v>
          </cell>
          <cell r="C2112" t="str">
            <v xml:space="preserve">UN    </v>
          </cell>
          <cell r="D2112">
            <v>350000</v>
          </cell>
        </row>
        <row r="2113">
          <cell r="A2113">
            <v>36481</v>
          </cell>
          <cell r="B2113" t="str">
            <v>ESCAVADEIRA HIDRAULICA SOBRE ESTEIRAS, CACAMBA 0,80 A 1,30 M3, PESO OPERACIONAL 22,18 T, POTENCIA LIQUIDA 170 HP</v>
          </cell>
          <cell r="C2113" t="str">
            <v xml:space="preserve">UN    </v>
          </cell>
          <cell r="D2113">
            <v>417500</v>
          </cell>
        </row>
        <row r="2114">
          <cell r="A2114">
            <v>10685</v>
          </cell>
          <cell r="B2114" t="str">
            <v>ESCAVADEIRA HIDRAULICA SOBRE ESTEIRAS, CACAMBA 0,80M3, PESO OPERACIONAL 17T, POTENCIA BRUTA 111HP</v>
          </cell>
          <cell r="C2114" t="str">
            <v xml:space="preserve">UN    </v>
          </cell>
          <cell r="D2114">
            <v>400000</v>
          </cell>
        </row>
        <row r="2115">
          <cell r="A2115">
            <v>40636</v>
          </cell>
          <cell r="B2115" t="str">
            <v>ESCAVADEIRA HIDRAULICA SOBRE ESTEIRAS, CAPACIDADE DA CACAMBA ENTRE 1,20 E 1,50 M3, PESO OPERACIONAL ENTRE 20,00 E 22,00 TON, POTENCIA LIQUIDA ENTRE 150 E 155 HP, EQUIPADA COM CLAMSHELL</v>
          </cell>
          <cell r="C2115" t="str">
            <v xml:space="preserve">UN    </v>
          </cell>
          <cell r="D2115">
            <v>451512</v>
          </cell>
        </row>
        <row r="2116">
          <cell r="A2116">
            <v>4111</v>
          </cell>
          <cell r="B2116" t="str">
            <v>ESCORA PRE-MOLDADA EM CONCRETO, *10 X 10* CM, H = 2,30M</v>
          </cell>
          <cell r="C2116" t="str">
            <v xml:space="preserve">UN    </v>
          </cell>
          <cell r="D2116">
            <v>43.29</v>
          </cell>
        </row>
        <row r="2117">
          <cell r="A2117">
            <v>26021</v>
          </cell>
          <cell r="B2117" t="str">
            <v>ESCOVA CIRCULAR EM ACO LATONADO, 6 X 1 " (DIAMETRO X ESPESSURA), FURO DE 1 1/4 ", FIO ONDULADO *0,30* MM</v>
          </cell>
          <cell r="C2117" t="str">
            <v xml:space="preserve">UN    </v>
          </cell>
          <cell r="D2117">
            <v>50.72</v>
          </cell>
        </row>
        <row r="2118">
          <cell r="A2118">
            <v>12</v>
          </cell>
          <cell r="B2118" t="str">
            <v>ESCOVA DE ACO, COM CABO, *4  X 15* FILEIRAS DE CERDAS</v>
          </cell>
          <cell r="C2118" t="str">
            <v xml:space="preserve">UN    </v>
          </cell>
          <cell r="D2118">
            <v>8.24</v>
          </cell>
        </row>
        <row r="2119">
          <cell r="A2119">
            <v>37554</v>
          </cell>
          <cell r="B2119" t="str">
            <v>ESGUICHO JATO REGULAVEL, TIPO ELKHART, ENGATE RAPIDO 1 1/2", PARA COMBATE A INCENDIO</v>
          </cell>
          <cell r="C2119" t="str">
            <v xml:space="preserve">UN    </v>
          </cell>
          <cell r="D2119">
            <v>181.97</v>
          </cell>
        </row>
        <row r="2120">
          <cell r="A2120">
            <v>37555</v>
          </cell>
          <cell r="B2120" t="str">
            <v>ESGUICHO JATO REGULAVEL, TIPO ELKHART, ENGATE RAPIDO 2 1/2", PARA COMBATE A INCENDIO</v>
          </cell>
          <cell r="C2120" t="str">
            <v xml:space="preserve">UN    </v>
          </cell>
          <cell r="D2120">
            <v>221.35</v>
          </cell>
        </row>
        <row r="2121">
          <cell r="A2121">
            <v>10902</v>
          </cell>
          <cell r="B2121" t="str">
            <v>ESGUICHO TIPO JATO SOLIDO, EM LATAO, ENGATE RAPIDO 1 1/2" X 13 MM, PARA MANGUEIRA EM INSTALACAO PREDIAL COMBATE A INCENDIO</v>
          </cell>
          <cell r="C2121" t="str">
            <v xml:space="preserve">UN    </v>
          </cell>
          <cell r="D2121">
            <v>55.54</v>
          </cell>
        </row>
        <row r="2122">
          <cell r="A2122">
            <v>20965</v>
          </cell>
          <cell r="B2122" t="str">
            <v>ESGUICHO TIPO JATO SOLIDO, EM LATAO, ENGATE RAPIDO 1 1/2" X 16 MM, PARA MANGUEIRA EM INSTALACAO PREDIAL COMBATE A INCENDIO</v>
          </cell>
          <cell r="C2122" t="str">
            <v xml:space="preserve">UN    </v>
          </cell>
          <cell r="D2122">
            <v>56.06</v>
          </cell>
        </row>
        <row r="2123">
          <cell r="A2123">
            <v>20966</v>
          </cell>
          <cell r="B2123" t="str">
            <v>ESGUICHO TIPO JATO SOLIDO, EM LATAO, ENGATE RAPIDO 1 1/2" X 19 MM, PARA MANGUEIRA EM INSTALACAO PREDIAL COMBATE A INCENDIO</v>
          </cell>
          <cell r="C2123" t="str">
            <v xml:space="preserve">UN    </v>
          </cell>
          <cell r="D2123">
            <v>60.36</v>
          </cell>
        </row>
        <row r="2124">
          <cell r="A2124">
            <v>10903</v>
          </cell>
          <cell r="B2124" t="str">
            <v>ESGUICHO TIPO JATO SOLIDO, EM LATAO, ENGATE RAPIDO 2 1/2" X 13 MM, PARA MANGUEIRA EM INSTALACAO PREDIAL COMBATE A INCENDIO</v>
          </cell>
          <cell r="C2124" t="str">
            <v xml:space="preserve">UN    </v>
          </cell>
          <cell r="D2124">
            <v>91.49</v>
          </cell>
        </row>
        <row r="2125">
          <cell r="A2125">
            <v>20967</v>
          </cell>
          <cell r="B2125" t="str">
            <v>ESGUICHO TIPO JATO SOLIDO, EM LATAO, ENGATE RAPIDO 2 1/2" X 16 MM, PARA MANGUEIRA EM INSTALACAO PREDIAL COMBATE A INCENDIO</v>
          </cell>
          <cell r="C2125" t="str">
            <v xml:space="preserve">UN    </v>
          </cell>
          <cell r="D2125">
            <v>91.49</v>
          </cell>
        </row>
        <row r="2126">
          <cell r="A2126">
            <v>20968</v>
          </cell>
          <cell r="B2126" t="str">
            <v>ESGUICHO TIPO JATO SOLIDO, EM LATAO, ENGATE RAPIDO 2 1/2" X 19 MM, PARA MANGUEIRA EM INSTALACAO PREDIAL COMBATE A INCENDIO</v>
          </cell>
          <cell r="C2126" t="str">
            <v xml:space="preserve">UN    </v>
          </cell>
          <cell r="D2126">
            <v>100.34</v>
          </cell>
        </row>
        <row r="2127">
          <cell r="A2127">
            <v>11359</v>
          </cell>
          <cell r="B2127" t="str">
            <v>ESMERILHADEIRA ANGULAR ELETRICA, DIAMETRO DO DISCO 7 '' (180 MM), ROTACAO 8500 RPM, POTENCIA 2400 W</v>
          </cell>
          <cell r="C2127" t="str">
            <v xml:space="preserve">UN    </v>
          </cell>
          <cell r="D2127">
            <v>599.99</v>
          </cell>
        </row>
        <row r="2128">
          <cell r="A2128">
            <v>39017</v>
          </cell>
          <cell r="B2128" t="str">
            <v>ESPACADOR / DISTANCIADOR CIRCULAR COM ENTRADA LATERAL, EM PLASTICO, PARA VERGALHAO *4,2 A 12,5* MM, COBRIMENTO 20 MM</v>
          </cell>
          <cell r="C2128" t="str">
            <v xml:space="preserve">UN    </v>
          </cell>
          <cell r="D2128">
            <v>0.18</v>
          </cell>
        </row>
        <row r="2129">
          <cell r="A2129">
            <v>39315</v>
          </cell>
          <cell r="B2129" t="str">
            <v>ESPACADOR / DISTANCIADOR TIPO GARRA DUPLA, EM PLASTICO, COBRIMENTO *20* MM, PARA FERRAGENS DE LAJES E FUNDO DE VIGAS</v>
          </cell>
          <cell r="C2129" t="str">
            <v xml:space="preserve">UN    </v>
          </cell>
          <cell r="D2129">
            <v>0.28999999999999998</v>
          </cell>
        </row>
        <row r="2130">
          <cell r="A2130">
            <v>39016</v>
          </cell>
          <cell r="B2130" t="str">
            <v>ESPACADOR / DISTANCIADOR TIPO PINO EM PLASTICO, PARA VERGALHAO ATE 10 MM, PARA APOIO DE ARMADURA</v>
          </cell>
          <cell r="C2130" t="str">
            <v xml:space="preserve">UN    </v>
          </cell>
          <cell r="D2130">
            <v>0.28999999999999998</v>
          </cell>
        </row>
        <row r="2131">
          <cell r="A2131">
            <v>40432</v>
          </cell>
          <cell r="B2131" t="str">
            <v>ESPACADOR / SEPARADOR DE BARRA , METALICO, TIPO CARAMBOLA, PARA TIRANTES, 25 X 84 MM</v>
          </cell>
          <cell r="C2131" t="str">
            <v xml:space="preserve">UN    </v>
          </cell>
          <cell r="D2131">
            <v>2.2799999999999998</v>
          </cell>
        </row>
        <row r="2132">
          <cell r="A2132">
            <v>39481</v>
          </cell>
          <cell r="B2132" t="str">
            <v>ESPACADOR OU DISTANCIADOR, EM PLASTICO, TIPO APOIO DE CORDOALHA (CARANGUEJO), PARA ARMADURA NEGATIVA E PROTENSAO, COBRIMENTO 50 MM</v>
          </cell>
          <cell r="C2132" t="str">
            <v xml:space="preserve">UN    </v>
          </cell>
          <cell r="D2132">
            <v>1.43</v>
          </cell>
        </row>
        <row r="2133">
          <cell r="A2133">
            <v>40433</v>
          </cell>
          <cell r="B2133" t="str">
            <v>ESPACADOR/SEPARADOR DE CORDOALHA TIPO DISCO 12 FUROS DE 14 MM, PARA TIRANTES</v>
          </cell>
          <cell r="C2133" t="str">
            <v xml:space="preserve">UN    </v>
          </cell>
          <cell r="D2133">
            <v>1.26</v>
          </cell>
        </row>
        <row r="2134">
          <cell r="A2134">
            <v>20219</v>
          </cell>
          <cell r="B2134" t="str">
            <v>ESPARGIDOR DE ASFALTO PRESSURIZADO, REBOCAVEL, TANQUE DE 2500 L, PNEUMATICO,  COM MOTOR A GASOLINA 3,4HP</v>
          </cell>
          <cell r="C2134" t="str">
            <v xml:space="preserve">UN    </v>
          </cell>
          <cell r="D2134">
            <v>68500</v>
          </cell>
        </row>
        <row r="2135">
          <cell r="A2135">
            <v>36484</v>
          </cell>
          <cell r="B2135" t="str">
            <v>ESPARGIDOR DE ASFALTO PRESSURIZADO, TANQUE 6 M3 COM ISOLACAO TERMICA, AQUECIDO COM 2 MACARICOS, COM BARRA ESPARGIDORA 3,60 M, A SER MONTADO SOBRE CAMINHAO</v>
          </cell>
          <cell r="C2135" t="str">
            <v xml:space="preserve">UN    </v>
          </cell>
          <cell r="D2135">
            <v>145413.01999999999</v>
          </cell>
        </row>
        <row r="2136">
          <cell r="A2136">
            <v>38367</v>
          </cell>
          <cell r="B2136" t="str">
            <v>ESPATULA DE ACO INOX COM CABO DE MADEIRA, LARGURA 8 CM</v>
          </cell>
          <cell r="C2136" t="str">
            <v xml:space="preserve">UN    </v>
          </cell>
          <cell r="D2136">
            <v>10.9</v>
          </cell>
        </row>
        <row r="2137">
          <cell r="A2137">
            <v>38368</v>
          </cell>
          <cell r="B2137" t="str">
            <v>ESPATULA DE PLASTICO LISA, LARGURA 10 CM</v>
          </cell>
          <cell r="C2137" t="str">
            <v xml:space="preserve">UN    </v>
          </cell>
          <cell r="D2137">
            <v>6.92</v>
          </cell>
        </row>
        <row r="2138">
          <cell r="A2138">
            <v>38091</v>
          </cell>
          <cell r="B2138" t="str">
            <v>ESPELHO / PLACA CEGA 4" X 2", PARA INSTALACAO DE TOMADAS E INTERRUPTORES</v>
          </cell>
          <cell r="C2138" t="str">
            <v xml:space="preserve">UN    </v>
          </cell>
          <cell r="D2138">
            <v>2.87</v>
          </cell>
        </row>
        <row r="2139">
          <cell r="A2139">
            <v>38095</v>
          </cell>
          <cell r="B2139" t="str">
            <v>ESPELHO / PLACA CEGA 4" X 4", PARA INSTALACAO DE TOMADAS E INTERRUPTORES</v>
          </cell>
          <cell r="C2139" t="str">
            <v xml:space="preserve">UN    </v>
          </cell>
          <cell r="D2139">
            <v>6.08</v>
          </cell>
        </row>
        <row r="2140">
          <cell r="A2140">
            <v>38092</v>
          </cell>
          <cell r="B2140" t="str">
            <v>ESPELHO / PLACA DE 1 POSTO 4" X 2", PARA INSTALACAO DE TOMADAS E INTERRUPTORES</v>
          </cell>
          <cell r="C2140" t="str">
            <v xml:space="preserve">UN    </v>
          </cell>
          <cell r="D2140">
            <v>2.73</v>
          </cell>
        </row>
        <row r="2141">
          <cell r="A2141">
            <v>38093</v>
          </cell>
          <cell r="B2141" t="str">
            <v>ESPELHO / PLACA DE 2 POSTOS 4" X 2", PARA INSTALACAO DE TOMADAS E INTERRUPTORES</v>
          </cell>
          <cell r="C2141" t="str">
            <v xml:space="preserve">UN    </v>
          </cell>
          <cell r="D2141">
            <v>2.82</v>
          </cell>
        </row>
        <row r="2142">
          <cell r="A2142">
            <v>38096</v>
          </cell>
          <cell r="B2142" t="str">
            <v>ESPELHO / PLACA DE 2 POSTOS 4" X 4", PARA INSTALACAO DE TOMADAS E INTERRUPTORES</v>
          </cell>
          <cell r="C2142" t="str">
            <v xml:space="preserve">UN    </v>
          </cell>
          <cell r="D2142">
            <v>6.54</v>
          </cell>
        </row>
        <row r="2143">
          <cell r="A2143">
            <v>38094</v>
          </cell>
          <cell r="B2143" t="str">
            <v>ESPELHO / PLACA DE 3 POSTOS 4" X 2", PARA INSTALACAO DE TOMADAS E INTERRUPTORES</v>
          </cell>
          <cell r="C2143" t="str">
            <v xml:space="preserve">UN    </v>
          </cell>
          <cell r="D2143">
            <v>3.45</v>
          </cell>
        </row>
        <row r="2144">
          <cell r="A2144">
            <v>38097</v>
          </cell>
          <cell r="B2144" t="str">
            <v>ESPELHO / PLACA DE 4 POSTOS 4" X 4", PARA INSTALACAO DE TOMADAS E INTERRUPTORES</v>
          </cell>
          <cell r="C2144" t="str">
            <v xml:space="preserve">UN    </v>
          </cell>
          <cell r="D2144">
            <v>7.01</v>
          </cell>
        </row>
        <row r="2145">
          <cell r="A2145">
            <v>38098</v>
          </cell>
          <cell r="B2145" t="str">
            <v>ESPELHO / PLACA DE 6 POSTOS 4" X 4", PARA INSTALACAO DE TOMADAS E INTERRUPTORES</v>
          </cell>
          <cell r="C2145" t="str">
            <v xml:space="preserve">UN    </v>
          </cell>
          <cell r="D2145">
            <v>7.01</v>
          </cell>
        </row>
        <row r="2146">
          <cell r="A2146">
            <v>11186</v>
          </cell>
          <cell r="B2146" t="str">
            <v>ESPELHO CRISTAL E = 4 MM</v>
          </cell>
          <cell r="C2146" t="str">
            <v xml:space="preserve">M2    </v>
          </cell>
          <cell r="D2146">
            <v>229.33</v>
          </cell>
        </row>
        <row r="2147">
          <cell r="A2147">
            <v>11558</v>
          </cell>
          <cell r="B2147" t="str">
            <v>ESPELHO, RETO OU CURVO, EM LATAO CROMADO, ESPESSURA ATE 6 MM, LARGURA *40*MM, ALTURA *180*MM - PARA FECHADURA DE EMBUTIR</v>
          </cell>
          <cell r="C2147" t="str">
            <v xml:space="preserve">PAR   </v>
          </cell>
          <cell r="D2147">
            <v>9.9600000000000009</v>
          </cell>
        </row>
        <row r="2148">
          <cell r="A2148">
            <v>11557</v>
          </cell>
          <cell r="B2148" t="str">
            <v>ESPELHO, RETO OU CURVO, EM LATAO CROMADO, ESPESSURA MINIMA 6 MM, LARGURA *43*MM, ALTURA *230*MM - PARA FECHADURA DE EMBUTIR</v>
          </cell>
          <cell r="C2148" t="str">
            <v xml:space="preserve">PAR   </v>
          </cell>
          <cell r="D2148">
            <v>25.22</v>
          </cell>
        </row>
        <row r="2149">
          <cell r="A2149">
            <v>2759</v>
          </cell>
          <cell r="B2149" t="str">
            <v>ESPOLETA SIMPLES N 8.</v>
          </cell>
          <cell r="C2149" t="str">
            <v xml:space="preserve">UN    </v>
          </cell>
          <cell r="D2149">
            <v>4.0599999999999996</v>
          </cell>
        </row>
        <row r="2150">
          <cell r="A2150">
            <v>38124</v>
          </cell>
          <cell r="B2150" t="str">
            <v>ESPUMA EXPANSIVA DE POLIURETANO, APLICACAO MANUAL - 500 ML</v>
          </cell>
          <cell r="C2150" t="str">
            <v xml:space="preserve">UN    </v>
          </cell>
          <cell r="D2150">
            <v>24.95</v>
          </cell>
        </row>
        <row r="2151">
          <cell r="A2151">
            <v>38380</v>
          </cell>
          <cell r="B2151" t="str">
            <v>ESQUADRO DE ACO 12 " (300 MM), CABO DE ALUMINIO</v>
          </cell>
          <cell r="C2151" t="str">
            <v xml:space="preserve">UN    </v>
          </cell>
          <cell r="D2151">
            <v>17.32</v>
          </cell>
        </row>
        <row r="2152">
          <cell r="A2152">
            <v>20059</v>
          </cell>
          <cell r="B2152" t="str">
            <v>ESQUADRO INTERNO OU EXTERNO PARA CALHA PLUVIAL, PVC, DIAMETRO ENTRE 119 E 170 MM, PARA DRENAGEM PREDIAL</v>
          </cell>
          <cell r="C2152" t="str">
            <v xml:space="preserve">UN    </v>
          </cell>
          <cell r="D2152">
            <v>15.87</v>
          </cell>
        </row>
        <row r="2153">
          <cell r="A2153">
            <v>42458</v>
          </cell>
          <cell r="B2153" t="str">
            <v>ESQUI TRIPLO, EM TUBO DE ACO CARBONO, PINTURA NO PROCESSO ELETROSTATICO - EQUIPAMENTO DE GINASTICA PARA ACADEMIA AO AR LIVRE / ACADEMIA DA TERCEIRA IDADE - ATI * COLETADO CAIXA *</v>
          </cell>
          <cell r="C2153" t="str">
            <v xml:space="preserve">UN    </v>
          </cell>
          <cell r="D2153">
            <v>5016.01</v>
          </cell>
        </row>
        <row r="2154">
          <cell r="A2154">
            <v>38538</v>
          </cell>
          <cell r="B2154" t="str">
            <v>ESTACA PRE-MOLDADA MACICA DE CONCRETO VIBRADO ARMADO, PARA CARGA DE 25 T, SECAO QUADRADA DE *16 X 16*, COM ANEL METALICO INCORPORADO A PECA (SOMENTE FORNECIMENTO)</v>
          </cell>
          <cell r="C2154" t="str">
            <v xml:space="preserve">M     </v>
          </cell>
          <cell r="D2154">
            <v>40</v>
          </cell>
        </row>
        <row r="2155">
          <cell r="A2155">
            <v>38539</v>
          </cell>
          <cell r="B2155" t="str">
            <v>ESTACA PRE-MOLDADA MACICA DE CONCRETO VIBRADO ARMADO, PARA CARGA DE 50 T, SECAO QUADRADA, COM ANEL METALICO INCORPORADO A PECA (SOMENTE FORNECIMENTO)</v>
          </cell>
          <cell r="C2155" t="str">
            <v xml:space="preserve">M     </v>
          </cell>
          <cell r="D2155">
            <v>54.39</v>
          </cell>
        </row>
        <row r="2156">
          <cell r="A2156">
            <v>38540</v>
          </cell>
          <cell r="B2156" t="str">
            <v>ESTACA PRE-MOLDADA VAZADA DE CONCRETO CENTRIFUGADO, PARA CARGA DE 100 T, SECAO CIRCULAR, COM ANEL METALICO INCORPORADO A PECA (SOMENTE FORNECIMENTO)</v>
          </cell>
          <cell r="C2156" t="str">
            <v xml:space="preserve">M     </v>
          </cell>
          <cell r="D2156">
            <v>139.4</v>
          </cell>
        </row>
        <row r="2157">
          <cell r="A2157">
            <v>38384</v>
          </cell>
          <cell r="B2157" t="str">
            <v>ESTILETE DE METAL, LAMINA 18 MM</v>
          </cell>
          <cell r="C2157" t="str">
            <v xml:space="preserve">UN    </v>
          </cell>
          <cell r="D2157">
            <v>17.940000000000001</v>
          </cell>
        </row>
        <row r="2158">
          <cell r="A2158">
            <v>13</v>
          </cell>
          <cell r="B2158" t="str">
            <v>ESTOPA</v>
          </cell>
          <cell r="C2158" t="str">
            <v xml:space="preserve">KG    </v>
          </cell>
          <cell r="D2158">
            <v>12.68</v>
          </cell>
        </row>
        <row r="2159">
          <cell r="A2159">
            <v>2762</v>
          </cell>
          <cell r="B2159" t="str">
            <v>ESTOPIM SIMPLES</v>
          </cell>
          <cell r="C2159" t="str">
            <v xml:space="preserve">M     </v>
          </cell>
          <cell r="D2159">
            <v>5.07</v>
          </cell>
        </row>
        <row r="2160">
          <cell r="A2160">
            <v>21142</v>
          </cell>
          <cell r="B2160" t="str">
            <v>ESTRIBO COM PARAFUSO EM CHAPA DE FERRO FUNDIDO DE 2" X 3/16" X 35 CM, SECAO "U", PARA MADEIRAMENTO DE TELHADO</v>
          </cell>
          <cell r="C2160" t="str">
            <v xml:space="preserve">UN    </v>
          </cell>
          <cell r="D2160">
            <v>23.57</v>
          </cell>
        </row>
        <row r="2161">
          <cell r="A2161">
            <v>12865</v>
          </cell>
          <cell r="B2161" t="str">
            <v>ESTUCADOR</v>
          </cell>
          <cell r="C2161" t="str">
            <v xml:space="preserve">H     </v>
          </cell>
          <cell r="D2161">
            <v>13.37</v>
          </cell>
        </row>
        <row r="2162">
          <cell r="A2162">
            <v>41074</v>
          </cell>
          <cell r="B2162" t="str">
            <v>ESTUCADOR (MENSALISTA)</v>
          </cell>
          <cell r="C2162" t="str">
            <v xml:space="preserve">MES   </v>
          </cell>
          <cell r="D2162">
            <v>2334.5</v>
          </cell>
        </row>
        <row r="2163">
          <cell r="A2163">
            <v>4223</v>
          </cell>
          <cell r="B2163" t="str">
            <v>ETANOL</v>
          </cell>
          <cell r="C2163" t="str">
            <v xml:space="preserve">L     </v>
          </cell>
          <cell r="D2163">
            <v>3.29</v>
          </cell>
        </row>
        <row r="2164">
          <cell r="A2164">
            <v>37372</v>
          </cell>
          <cell r="B2164" t="str">
            <v>EXAMES - HORISTA (COLETADO CAIXA)</v>
          </cell>
          <cell r="C2164" t="str">
            <v xml:space="preserve">H     </v>
          </cell>
          <cell r="D2164">
            <v>0.37</v>
          </cell>
        </row>
        <row r="2165">
          <cell r="A2165">
            <v>40863</v>
          </cell>
          <cell r="B2165" t="str">
            <v>EXAMES - MENSALISTA (COLETADO CAIXA)</v>
          </cell>
          <cell r="C2165" t="str">
            <v xml:space="preserve">MES   </v>
          </cell>
          <cell r="D2165">
            <v>69.239999999999995</v>
          </cell>
        </row>
        <row r="2166">
          <cell r="A2166">
            <v>38475</v>
          </cell>
          <cell r="B2166" t="str">
            <v>EXTENSAO DE SOLDA 201 ACETILENO, E = *1,5 A 2,5* MM</v>
          </cell>
          <cell r="C2166" t="str">
            <v xml:space="preserve">UN    </v>
          </cell>
          <cell r="D2166">
            <v>24.09</v>
          </cell>
        </row>
        <row r="2167">
          <cell r="A2167">
            <v>38474</v>
          </cell>
          <cell r="B2167" t="str">
            <v>EXTENSAO DE SOLDA 201 GLP, E = *2,5 A 4,0* MM</v>
          </cell>
          <cell r="C2167" t="str">
            <v xml:space="preserve">UN    </v>
          </cell>
          <cell r="D2167">
            <v>29.78</v>
          </cell>
        </row>
        <row r="2168">
          <cell r="A2168">
            <v>10886</v>
          </cell>
          <cell r="B2168" t="str">
            <v>EXTINTOR DE INCENDIO PORTATIL COM CARGA DE AGUA PRESSURIZADA DE 10 L, CLASSE A</v>
          </cell>
          <cell r="C2168" t="str">
            <v xml:space="preserve">UN    </v>
          </cell>
          <cell r="D2168">
            <v>146.56</v>
          </cell>
        </row>
        <row r="2169">
          <cell r="A2169">
            <v>10888</v>
          </cell>
          <cell r="B2169" t="str">
            <v>EXTINTOR DE INCENDIO PORTATIL COM CARGA DE GAS CARBONICO CO2 DE 4 KG, CLASSE BC</v>
          </cell>
          <cell r="C2169" t="str">
            <v xml:space="preserve">UN    </v>
          </cell>
          <cell r="D2169">
            <v>463.84</v>
          </cell>
        </row>
        <row r="2170">
          <cell r="A2170">
            <v>10889</v>
          </cell>
          <cell r="B2170" t="str">
            <v>EXTINTOR DE INCENDIO PORTATIL COM CARGA DE GAS CARBONICO CO2 DE 6 KG, CLASSE BC</v>
          </cell>
          <cell r="C2170" t="str">
            <v xml:space="preserve">UN    </v>
          </cell>
          <cell r="D2170">
            <v>502.5</v>
          </cell>
        </row>
        <row r="2171">
          <cell r="A2171">
            <v>10890</v>
          </cell>
          <cell r="B2171" t="str">
            <v>EXTINTOR DE INCENDIO PORTATIL COM CARGA DE PO QUIMICO SECO (PQS) DE 12 KG, CLASSE BC</v>
          </cell>
          <cell r="C2171" t="str">
            <v xml:space="preserve">UN    </v>
          </cell>
          <cell r="D2171">
            <v>231.92</v>
          </cell>
        </row>
        <row r="2172">
          <cell r="A2172">
            <v>10891</v>
          </cell>
          <cell r="B2172" t="str">
            <v>EXTINTOR DE INCENDIO PORTATIL COM CARGA DE PO QUIMICO SECO (PQS) DE 4 KG, CLASSE BC</v>
          </cell>
          <cell r="C2172" t="str">
            <v xml:space="preserve">UN    </v>
          </cell>
          <cell r="D2172">
            <v>141.72999999999999</v>
          </cell>
        </row>
        <row r="2173">
          <cell r="A2173">
            <v>10892</v>
          </cell>
          <cell r="B2173" t="str">
            <v>EXTINTOR DE INCENDIO PORTATIL COM CARGA DE PO QUIMICO SECO (PQS) DE 6 KG, CLASSE BC</v>
          </cell>
          <cell r="C2173" t="str">
            <v xml:space="preserve">UN    </v>
          </cell>
          <cell r="D2173">
            <v>167.5</v>
          </cell>
        </row>
        <row r="2174">
          <cell r="A2174">
            <v>20977</v>
          </cell>
          <cell r="B2174" t="str">
            <v>EXTINTOR DE INCENDIO PORTATIL COM CARGA DE PO QUIMICO SECO (PQS) DE 8 KG, CLASSE BC</v>
          </cell>
          <cell r="C2174" t="str">
            <v xml:space="preserve">UN    </v>
          </cell>
          <cell r="D2174">
            <v>199.71</v>
          </cell>
        </row>
        <row r="2175">
          <cell r="A2175">
            <v>3073</v>
          </cell>
          <cell r="B2175" t="str">
            <v>EXTREMIDADE PVC PBA, BF, JE, DN 100/ DE 110 MM (NBR 10351)</v>
          </cell>
          <cell r="C2175" t="str">
            <v xml:space="preserve">UN    </v>
          </cell>
          <cell r="D2175">
            <v>115.49</v>
          </cell>
        </row>
        <row r="2176">
          <cell r="A2176">
            <v>3068</v>
          </cell>
          <cell r="B2176" t="str">
            <v>EXTREMIDADE PVC PBA, BF, JE, DN 50 / DE 60 MM (NBR 10351)</v>
          </cell>
          <cell r="C2176" t="str">
            <v xml:space="preserve">UN    </v>
          </cell>
          <cell r="D2176">
            <v>54.37</v>
          </cell>
        </row>
        <row r="2177">
          <cell r="A2177">
            <v>3074</v>
          </cell>
          <cell r="B2177" t="str">
            <v>EXTREMIDADE PVC PBA, BF, JE, DN 75/ DE 85 MM (NBR 10351)</v>
          </cell>
          <cell r="C2177" t="str">
            <v xml:space="preserve">UN    </v>
          </cell>
          <cell r="D2177">
            <v>91.93</v>
          </cell>
        </row>
        <row r="2178">
          <cell r="A2178">
            <v>3076</v>
          </cell>
          <cell r="B2178" t="str">
            <v>EXTREMIDADE PVC PBA, PF, JE, DN 100 / DE 110 MM (NBR 10351)</v>
          </cell>
          <cell r="C2178" t="str">
            <v xml:space="preserve">UN    </v>
          </cell>
          <cell r="D2178">
            <v>103.52</v>
          </cell>
        </row>
        <row r="2179">
          <cell r="A2179">
            <v>3072</v>
          </cell>
          <cell r="B2179" t="str">
            <v>EXTREMIDADE PVC PBA, PF, JE, DN 50/ DE 60 MM (NBR 10351)</v>
          </cell>
          <cell r="C2179" t="str">
            <v xml:space="preserve">UN    </v>
          </cell>
          <cell r="D2179">
            <v>45.94</v>
          </cell>
        </row>
        <row r="2180">
          <cell r="A2180">
            <v>3075</v>
          </cell>
          <cell r="B2180" t="str">
            <v>EXTREMIDADE PVC PBA, PF, JE, DN 75 / DE 85 MM (NBR 10351)</v>
          </cell>
          <cell r="C2180" t="str">
            <v xml:space="preserve">UN    </v>
          </cell>
          <cell r="D2180">
            <v>82.86</v>
          </cell>
        </row>
        <row r="2181">
          <cell r="A2181">
            <v>10780</v>
          </cell>
          <cell r="B2181" t="str">
            <v>EXTREMIDADE/TUBETE PARA HIDROMETRO PVC, COM ROSCA, CURTA, COM BUCHA LATAO, 1/2"</v>
          </cell>
          <cell r="C2181" t="str">
            <v xml:space="preserve">UN    </v>
          </cell>
          <cell r="D2181">
            <v>4.99</v>
          </cell>
        </row>
        <row r="2182">
          <cell r="A2182">
            <v>10781</v>
          </cell>
          <cell r="B2182" t="str">
            <v>EXTREMIDADE/TUBETE PARA HIDROMETRO PVC, COM ROSCA, CURTA, COM BUCHA LATAO, 3/4"</v>
          </cell>
          <cell r="C2182" t="str">
            <v xml:space="preserve">UN    </v>
          </cell>
          <cell r="D2182">
            <v>6.2</v>
          </cell>
        </row>
        <row r="2183">
          <cell r="A2183">
            <v>20106</v>
          </cell>
          <cell r="B2183" t="str">
            <v>EXTREMIDADE/TUBETE PARA HIDROMETRO PVC, COM ROSCA, CURTA, SEM BUCHA LATAO, 1/2"</v>
          </cell>
          <cell r="C2183" t="str">
            <v xml:space="preserve">UN    </v>
          </cell>
          <cell r="D2183">
            <v>2.94</v>
          </cell>
        </row>
        <row r="2184">
          <cell r="A2184">
            <v>20107</v>
          </cell>
          <cell r="B2184" t="str">
            <v>EXTREMIDADE/TUBETE PARA HIDROMETRO PVC, COM ROSCA, CURTA, SEM BUCHA LATAO, 3/4"</v>
          </cell>
          <cell r="C2184" t="str">
            <v xml:space="preserve">UN    </v>
          </cell>
          <cell r="D2184">
            <v>3.15</v>
          </cell>
        </row>
        <row r="2185">
          <cell r="A2185">
            <v>20108</v>
          </cell>
          <cell r="B2185" t="str">
            <v>EXTREMIDADE/TUBETE PARA HIDROMETRO PVC, COM ROSCA, LONGA, SEM BUCHA LATAO, 1/2"</v>
          </cell>
          <cell r="C2185" t="str">
            <v xml:space="preserve">UN    </v>
          </cell>
          <cell r="D2185">
            <v>2.82</v>
          </cell>
        </row>
        <row r="2186">
          <cell r="A2186">
            <v>20109</v>
          </cell>
          <cell r="B2186" t="str">
            <v>EXTREMIDADE/TUBETE PARA HIDROMETRO PVC, COM ROSCA, LONGA, SEM BUCHA LATAO, 3/4"</v>
          </cell>
          <cell r="C2186" t="str">
            <v xml:space="preserve">UN    </v>
          </cell>
          <cell r="D2186">
            <v>4.4400000000000004</v>
          </cell>
        </row>
        <row r="2187">
          <cell r="A2187">
            <v>34795</v>
          </cell>
          <cell r="B2187" t="str">
            <v>FAIXA / FILETE / LISTELO EM CERAMICA, DECORADA, *8 X 30* CM (L X C)</v>
          </cell>
          <cell r="C2187" t="str">
            <v xml:space="preserve">M2    </v>
          </cell>
          <cell r="D2187">
            <v>140.28</v>
          </cell>
        </row>
        <row r="2188">
          <cell r="A2188">
            <v>34796</v>
          </cell>
          <cell r="B2188" t="str">
            <v>FAIXA / FILETE / LISTELO EM CERAMICA, LISO OU CORDAO, BRANCO, *2 X 30* CM (L X C)</v>
          </cell>
          <cell r="C2188" t="str">
            <v xml:space="preserve">M     </v>
          </cell>
          <cell r="D2188">
            <v>6.15</v>
          </cell>
        </row>
        <row r="2189">
          <cell r="A2189">
            <v>11474</v>
          </cell>
          <cell r="B2189" t="str">
            <v>FECHADURA AUXILIAR DE EMBUTIR PARA PORTA DE ARMARIO DE MADEIRA, CROMADA, CHAVE TIPO GORGES, CAIXA COM LINGUETA, CHAPA TESTA E CONTRA CHAPA</v>
          </cell>
          <cell r="C2189" t="str">
            <v xml:space="preserve">UN    </v>
          </cell>
          <cell r="D2189">
            <v>29.3</v>
          </cell>
        </row>
        <row r="2190">
          <cell r="A2190">
            <v>11470</v>
          </cell>
          <cell r="B2190" t="str">
            <v>FECHADURA AUXILIAR DE EMBUTIR PARA PORTA DE ARMARIO, CROMADA, CAIXA COM CILINDRO REDONDO, CHAPA TESTA E LINGUETA</v>
          </cell>
          <cell r="C2190" t="str">
            <v xml:space="preserve">UN    </v>
          </cell>
          <cell r="D2190">
            <v>19.190000000000001</v>
          </cell>
        </row>
        <row r="2191">
          <cell r="A2191">
            <v>11480</v>
          </cell>
          <cell r="B2191" t="str">
            <v>FECHADURA AUXILIAR SEGURANCA, DE EMBUTIR, REFORCADA, MAQUINA DE 40 A 55 MM, COM CILINDRO, CROMADA, PARA PORTA EXTERNA - COMPLETA</v>
          </cell>
          <cell r="C2191" t="str">
            <v xml:space="preserve">CJ    </v>
          </cell>
          <cell r="D2191">
            <v>47.92</v>
          </cell>
        </row>
        <row r="2192">
          <cell r="A2192">
            <v>38154</v>
          </cell>
          <cell r="B2192" t="str">
            <v>FECHADURA AUXILIAR TRAVA DE SEGURANCA SIMPLES, CROMADA, MAQUINA *40* MM, INCLUI CHAVE TETRA E ROSETA REDONDA - COMPLETA</v>
          </cell>
          <cell r="C2192" t="str">
            <v xml:space="preserve">CJ    </v>
          </cell>
          <cell r="D2192">
            <v>30</v>
          </cell>
        </row>
        <row r="2193">
          <cell r="A2193">
            <v>11482</v>
          </cell>
          <cell r="B2193" t="str">
            <v>FECHADURA BICO DE PAPAGAIO, MAQUINA *45* MM, CROMADA, COM CHAVE TIPO GORGES BIPARTIDA, PARA PORTA DE CORRER INTERNA - COMPLETA</v>
          </cell>
          <cell r="C2193" t="str">
            <v xml:space="preserve">CJ    </v>
          </cell>
          <cell r="D2193">
            <v>43.53</v>
          </cell>
        </row>
        <row r="2194">
          <cell r="A2194">
            <v>3084</v>
          </cell>
          <cell r="B2194" t="str">
            <v>FECHADURA BICO DE PAPAGAIO, MAQUINA *45* MM, CROMADA, COM CILINDRO, PARA PORTA DE CORRER EXTERNA - COMPLETA</v>
          </cell>
          <cell r="C2194" t="str">
            <v xml:space="preserve">CJ    </v>
          </cell>
          <cell r="D2194">
            <v>55.96</v>
          </cell>
        </row>
        <row r="2195">
          <cell r="A2195">
            <v>3103</v>
          </cell>
          <cell r="B2195" t="str">
            <v>FECHADURA C/ CILINDRO LATAO CROMADO P/ PORTA VIDRO TP AROUCA 2171-L OU EQUIV</v>
          </cell>
          <cell r="C2195" t="str">
            <v xml:space="preserve">UN    </v>
          </cell>
          <cell r="D2195">
            <v>50.02</v>
          </cell>
        </row>
        <row r="2196">
          <cell r="A2196">
            <v>11481</v>
          </cell>
          <cell r="B2196" t="str">
            <v>FECHADURA DE EMBUTIR PARA PORTA DE BANHEIRO, CHAVE TIPO TRANQUETA, MAQUINA 40 MM, SEM MACANETA, SEM ESPELHO (SOMENTE MAQUINA) - NIVEL SEGURANCA MEDIO</v>
          </cell>
          <cell r="C2196" t="str">
            <v xml:space="preserve">UN    </v>
          </cell>
          <cell r="D2196">
            <v>15.09</v>
          </cell>
        </row>
        <row r="2197">
          <cell r="A2197">
            <v>3097</v>
          </cell>
          <cell r="B2197" t="str">
            <v>FECHADURA DE EMBUTIR PARA PORTA DE BANHEIRO, TIPO TRANQUETA, MAQUINA 40 MM, MACANETAS ALAVANCA E ROSETAS REDONDAS EM METAL CROMADO - NIVEL SEGURANCA MEDIO - COMPLETA</v>
          </cell>
          <cell r="C2197" t="str">
            <v xml:space="preserve">CJ    </v>
          </cell>
          <cell r="D2197">
            <v>31</v>
          </cell>
        </row>
        <row r="2198">
          <cell r="A2198">
            <v>38153</v>
          </cell>
          <cell r="B2198" t="str">
            <v>FECHADURA DE EMBUTIR PARA PORTA DE BANHEIRO, TIPO TRANQUETA, MAQUINA 40 MM, MACANETAS ALAVANCA, ESPELHO EM METAL CROMADO - NIVEL SEGURANCA MEDIO - COMPLETA</v>
          </cell>
          <cell r="C2198" t="str">
            <v xml:space="preserve">CJ    </v>
          </cell>
          <cell r="D2198">
            <v>28.43</v>
          </cell>
        </row>
        <row r="2199">
          <cell r="A2199">
            <v>3099</v>
          </cell>
          <cell r="B2199" t="str">
            <v>FECHADURA DE EMBUTIR PARA PORTA DE BANHEIRO, TIPO TRANQUETA, MAQUINA 55 MM, MACANETAS ALAVANCA E ROSETAS REDONDAS EM METAL CROMADO - NIVEL SEGURANCA MEDIO - COMPLETA</v>
          </cell>
          <cell r="C2199" t="str">
            <v xml:space="preserve">CJ    </v>
          </cell>
          <cell r="D2199">
            <v>49.58</v>
          </cell>
        </row>
        <row r="2200">
          <cell r="A2200">
            <v>3080</v>
          </cell>
          <cell r="B2200" t="str">
            <v>FECHADURA DE EMBUTIR PARA PORTA EXTERNA / ENTRADA, MAQUINA 40 MM, COM CILINDRO, MACANETA ALAVANCA E ESPELHO EM METAL CROMADO - NIVEL SEGURANCA MEDIO - COMPLETA</v>
          </cell>
          <cell r="C2200" t="str">
            <v xml:space="preserve">CJ    </v>
          </cell>
          <cell r="D2200">
            <v>41.43</v>
          </cell>
        </row>
        <row r="2201">
          <cell r="A2201">
            <v>3081</v>
          </cell>
          <cell r="B2201" t="str">
            <v>FECHADURA DE EMBUTIR PARA PORTA EXTERNA / ENTRADA, MAQUINA 55 MM, COM CILINDRO, MACANETA ALAVANCA E ESPELHO EM METAL CROMADO - NIVEL SEGURANCA MEDIO - COMPLETA</v>
          </cell>
          <cell r="C2201" t="str">
            <v xml:space="preserve">CJ    </v>
          </cell>
          <cell r="D2201">
            <v>62.7</v>
          </cell>
        </row>
        <row r="2202">
          <cell r="A2202">
            <v>38151</v>
          </cell>
          <cell r="B2202" t="str">
            <v>FECHADURA DE EMBUTIR PARA PORTA EXTERNA, MAQUINA 40 MM, COM CILINDRO, MACANETA ALAVANCA E ROSETA REDONDA EM METAL CROMADO - NIVEL DE SEGURANCA MEDIO - COMPLETA</v>
          </cell>
          <cell r="C2202" t="str">
            <v xml:space="preserve">CJ    </v>
          </cell>
          <cell r="D2202">
            <v>39.25</v>
          </cell>
        </row>
        <row r="2203">
          <cell r="A2203">
            <v>11479</v>
          </cell>
          <cell r="B2203" t="str">
            <v>FECHADURA DE EMBUTIR PARA PORTA EXTERNA, MAQUINA 40 MM, SEM MACANETA, SEM ESPELHO (SOMENTE MAQUINA) - NIVEL DE SEGURANCA MEDIO</v>
          </cell>
          <cell r="C2203" t="str">
            <v xml:space="preserve">UN    </v>
          </cell>
          <cell r="D2203">
            <v>22.82</v>
          </cell>
        </row>
        <row r="2204">
          <cell r="A2204">
            <v>38152</v>
          </cell>
          <cell r="B2204" t="str">
            <v>FECHADURA DE EMBUTIR PARA PORTA EXTERNA, MAQUINA 55 MM, COM CILINDRO, MACANETA ALAVANCA E ROSETA REDONDA EM METAL CROMADO - NIVEL DE SEGURANCA MEDIO - COMPLETA</v>
          </cell>
          <cell r="C2204" t="str">
            <v xml:space="preserve">CJ    </v>
          </cell>
          <cell r="D2204">
            <v>56.81</v>
          </cell>
        </row>
        <row r="2205">
          <cell r="A2205">
            <v>11478</v>
          </cell>
          <cell r="B2205" t="str">
            <v>FECHADURA DE EMBUTIR PARA PORTA EXTERNA, MAQUINA 55 MM, SEM ESPELHO, SEM MACANETA (SOMENTE MAQUINA) - NIVEL DE SEGURANCA MEDIO</v>
          </cell>
          <cell r="C2205" t="str">
            <v xml:space="preserve">UN    </v>
          </cell>
          <cell r="D2205">
            <v>40.04</v>
          </cell>
        </row>
        <row r="2206">
          <cell r="A2206">
            <v>3090</v>
          </cell>
          <cell r="B2206" t="str">
            <v>FECHADURA DE EMBUTIR PARA PORTA INTERNA, TIPO GORGES (CHAVE GRANDE), MAQUINA 40 MM, MACANETA ALAVANCA E ESPELHO EM METAL CROMADO - NIVEL SEGURANCA MEDIO - COMPLETA</v>
          </cell>
          <cell r="C2206" t="str">
            <v xml:space="preserve">CJ    </v>
          </cell>
          <cell r="D2206">
            <v>33.5</v>
          </cell>
        </row>
        <row r="2207">
          <cell r="A2207">
            <v>3093</v>
          </cell>
          <cell r="B2207" t="str">
            <v>FECHADURA DE EMBUTIR PARA PORTA INTERNA, TIPO GORGES (CHAVE GRANDE), MAQUINA 55 MM, MACANETAS ALAVANCA E ROSETAS REDONDAS EM METAL CROMADO - NIVEL SEGURANCA MEDIO - COMPLETA</v>
          </cell>
          <cell r="C2207" t="str">
            <v xml:space="preserve">CJ    </v>
          </cell>
          <cell r="D2207">
            <v>55.67</v>
          </cell>
        </row>
        <row r="2208">
          <cell r="A2208">
            <v>11476</v>
          </cell>
          <cell r="B2208" t="str">
            <v>FECHADURA DE EMBUTIR PARA PORTA INTERNA, TIPO GORGES, MAQUINA 55 MM (SOMENTE MAQUINA, SEM ESPELHO E SEM MACANETA) - NIVEL DE SEGURANCA MEDIO</v>
          </cell>
          <cell r="C2208" t="str">
            <v xml:space="preserve">UN    </v>
          </cell>
          <cell r="D2208">
            <v>23.99</v>
          </cell>
        </row>
        <row r="2209">
          <cell r="A2209">
            <v>3082</v>
          </cell>
          <cell r="B2209" t="str">
            <v>FECHADURA DE SOBREPOR EM FERRO PINTADO, COM MACANETA ALAVANCA, CHAVE GRANDE - COMPLETA</v>
          </cell>
          <cell r="C2209" t="str">
            <v xml:space="preserve">CJ    </v>
          </cell>
          <cell r="D2209">
            <v>38.75</v>
          </cell>
        </row>
        <row r="2210">
          <cell r="A2210">
            <v>11484</v>
          </cell>
          <cell r="B2210" t="str">
            <v>FECHADURA DE SOBREPOR PARA PORTAO, CAIXA *100* MM, COM CILINDRO, CHAVE SIMPLES, TRINCO LATERAL, EM  LATAO OU ACO CROMADO OU POLIDO, COM OU SEM PINTURA - COMPLETA</v>
          </cell>
          <cell r="C2210" t="str">
            <v xml:space="preserve">UN    </v>
          </cell>
          <cell r="D2210">
            <v>27.64</v>
          </cell>
        </row>
        <row r="2211">
          <cell r="A2211">
            <v>38155</v>
          </cell>
          <cell r="B2211" t="str">
            <v>FECHADURA DE SOBREPOR PARA PORTAO, COM CHAVE TETRA, CAIXA *100* MM, TRINCO LATERAL, EM LATAO OU ACO CROMADO, PINTADO - COMPLETA</v>
          </cell>
          <cell r="C2211" t="str">
            <v xml:space="preserve">UN    </v>
          </cell>
          <cell r="D2211">
            <v>37.69</v>
          </cell>
        </row>
        <row r="2212">
          <cell r="A2212">
            <v>11468</v>
          </cell>
          <cell r="B2212" t="str">
            <v>FECHADURA DE SOBREPOR, CROMADA, COM CILINDRO REDONDO, PARA ARMARIO E GAVETA DE MADEIRA, COM PORTA DE APROXIMADAMENTE 20 MM</v>
          </cell>
          <cell r="C2212" t="str">
            <v xml:space="preserve">UN    </v>
          </cell>
          <cell r="D2212">
            <v>8.4600000000000009</v>
          </cell>
        </row>
        <row r="2213">
          <cell r="A2213">
            <v>11469</v>
          </cell>
          <cell r="B2213" t="str">
            <v>FECHADURA TRADICIONAL DE EMBUTIR, CROMADA, COM CILINDRO, PARA GAVETAS E MOVEIS DE MADEIRA - COM ABINHAS LATERAIS CURVAS, CHAVES COM PROTECAO PLASTICA</v>
          </cell>
          <cell r="C2213" t="str">
            <v xml:space="preserve">UN    </v>
          </cell>
          <cell r="D2213">
            <v>10.1</v>
          </cell>
        </row>
        <row r="2214">
          <cell r="A2214">
            <v>11477</v>
          </cell>
          <cell r="B2214" t="str">
            <v>FECHADURA TUBULAR CROMADA, MACANETA DIAMETRO *30* MM, CILINDRO CENTRAL COM CHAVE EXTERNA E BOTAO INTERNO, MAQUINA *70* MM - COMPLETA</v>
          </cell>
          <cell r="C2214" t="str">
            <v xml:space="preserve">CJ    </v>
          </cell>
          <cell r="D2214">
            <v>45.91</v>
          </cell>
        </row>
        <row r="2215">
          <cell r="A2215">
            <v>40311</v>
          </cell>
          <cell r="B2215" t="str">
            <v>FECHADURA TUBULAR, ACABAMENTO CROMADO, DISTANCIA DE BROCA 90 MM, CILINDRO CENTRAL COM CHAVE EXTERNA E BOTAO INTERNO, MACANETA FORMATO TULIPA/TACA/BOLA - COMPLETA</v>
          </cell>
          <cell r="C2215" t="str">
            <v xml:space="preserve">CJ    </v>
          </cell>
          <cell r="D2215">
            <v>44.33</v>
          </cell>
        </row>
        <row r="2216">
          <cell r="A2216">
            <v>38165</v>
          </cell>
          <cell r="B2216" t="str">
            <v>FECHO / FECHADURA COM PUXADOR CONCHA, COM TRANCA TIPO TRAVA, PARA JANELA / PORTA DE CORRER (INCLUI TESTA, FECHADURA, PUXADOR) - COMPLETA</v>
          </cell>
          <cell r="C2216" t="str">
            <v xml:space="preserve">CJ    </v>
          </cell>
          <cell r="D2216">
            <v>47.93</v>
          </cell>
        </row>
        <row r="2217">
          <cell r="A2217">
            <v>3096</v>
          </cell>
          <cell r="B2217" t="str">
            <v>FECHO / FECHADURA CONCHA COM ALAVANCA / TRAVA, DE EMBUTIR, PARA PORTA OU JANELA DE CORRER EM LATAO OU ACO INOX - COMPLETO</v>
          </cell>
          <cell r="C2217" t="str">
            <v xml:space="preserve">CJ    </v>
          </cell>
          <cell r="D2217">
            <v>25.48</v>
          </cell>
        </row>
        <row r="2218">
          <cell r="A2218">
            <v>11456</v>
          </cell>
          <cell r="B2218" t="str">
            <v>FECHO / TRINCO / FERROLHO FIO REDONDO, DE SOBREPOR, 12", EM ACO GALVANIZADO / ZINCADO</v>
          </cell>
          <cell r="C2218" t="str">
            <v xml:space="preserve">UN    </v>
          </cell>
          <cell r="D2218">
            <v>10.62</v>
          </cell>
        </row>
        <row r="2219">
          <cell r="A2219">
            <v>3119</v>
          </cell>
          <cell r="B2219" t="str">
            <v>FECHO / TRINCO / FERROLHO FIO REDONDO, DE SOBREPOR, 2", EM ACO GALVANIZADO / ZINCADO</v>
          </cell>
          <cell r="C2219" t="str">
            <v xml:space="preserve">UN    </v>
          </cell>
          <cell r="D2219">
            <v>1.57</v>
          </cell>
        </row>
        <row r="2220">
          <cell r="A2220">
            <v>3122</v>
          </cell>
          <cell r="B2220" t="str">
            <v>FECHO / TRINCO / FERROLHO FIO REDONDO, DE SOBREPOR, 4", EM ACO GALVANIZADO / ZINCADO</v>
          </cell>
          <cell r="C2220" t="str">
            <v xml:space="preserve">UN    </v>
          </cell>
          <cell r="D2220">
            <v>2.2200000000000002</v>
          </cell>
        </row>
        <row r="2221">
          <cell r="A2221">
            <v>3121</v>
          </cell>
          <cell r="B2221" t="str">
            <v>FECHO / TRINCO / FERROLHO FIO REDONDO, DE SOBREPOR, 5", EM ACO GALVANIZADO / ZINCADO</v>
          </cell>
          <cell r="C2221" t="str">
            <v xml:space="preserve">UN    </v>
          </cell>
          <cell r="D2221">
            <v>3.44</v>
          </cell>
        </row>
        <row r="2222">
          <cell r="A2222">
            <v>3120</v>
          </cell>
          <cell r="B2222" t="str">
            <v>FECHO / TRINCO / FERROLHO FIO REDONDO, DE SOBREPOR, 6", EM ACO GALVANIZADO / ZINCADO</v>
          </cell>
          <cell r="C2222" t="str">
            <v xml:space="preserve">UN    </v>
          </cell>
          <cell r="D2222">
            <v>5.43</v>
          </cell>
        </row>
        <row r="2223">
          <cell r="A2223">
            <v>11455</v>
          </cell>
          <cell r="B2223" t="str">
            <v>FECHO / TRINCO / FERROLHO FIO REDONDO, DE SOBREPOR, 8", EM ACO GALVANIZADO / ZINCADO</v>
          </cell>
          <cell r="C2223" t="str">
            <v xml:space="preserve">UN    </v>
          </cell>
          <cell r="D2223">
            <v>7.61</v>
          </cell>
        </row>
        <row r="2224">
          <cell r="A2224">
            <v>3111</v>
          </cell>
          <cell r="B2224" t="str">
            <v>FECHO DE EMBUTIR, TIPO UNHA, COMANDO COM ALAVANCA, EM ACO CROMADO, 22 CM, PARA PORTAS E JANELAS - INCLUI PARAFUSOS</v>
          </cell>
          <cell r="C2224" t="str">
            <v xml:space="preserve">UN    </v>
          </cell>
          <cell r="D2224">
            <v>18.22</v>
          </cell>
        </row>
        <row r="2225">
          <cell r="A2225">
            <v>3108</v>
          </cell>
          <cell r="B2225" t="str">
            <v>FECHO DE EMBUTIR, TIPO UNHA, COMANDO COM ALAVANCA, EM LATAO CROMADO, 22 CM, PARA PORTAS E JANELAS - INCLUI PARAFUSOS</v>
          </cell>
          <cell r="C2225" t="str">
            <v xml:space="preserve">UN    </v>
          </cell>
          <cell r="D2225">
            <v>19.11</v>
          </cell>
        </row>
        <row r="2226">
          <cell r="A2226">
            <v>3105</v>
          </cell>
          <cell r="B2226" t="str">
            <v>FECHO DE EMBUTIR, TIPO UNHA, COMANDO COM ALAVANCA, EM LATAO CROMADO, 40 CM, PARA PORTAS E JANELAS - INCLUI PARAFUSOS</v>
          </cell>
          <cell r="C2226" t="str">
            <v xml:space="preserve">UN    </v>
          </cell>
          <cell r="D2226">
            <v>29.7</v>
          </cell>
        </row>
        <row r="2227">
          <cell r="A2227">
            <v>38178</v>
          </cell>
          <cell r="B2227" t="str">
            <v>FECHO DE EMBUTIR, TIPO UNHA, COMANDO DESLIZANTE, COM TRAVA, 120 MM, EM LATAO CROMADO</v>
          </cell>
          <cell r="C2227" t="str">
            <v xml:space="preserve">UN    </v>
          </cell>
          <cell r="D2227">
            <v>19.41</v>
          </cell>
        </row>
        <row r="2228">
          <cell r="A2228">
            <v>11458</v>
          </cell>
          <cell r="B2228" t="str">
            <v>FECHO DE SEGURANCA, TIPO BATOM, EM LATAO / ZAMAC, CROMADO, PARA PORTAS E JANELAS - INCLUI PARAFUSOS</v>
          </cell>
          <cell r="C2228" t="str">
            <v xml:space="preserve">UN    </v>
          </cell>
          <cell r="D2228">
            <v>17</v>
          </cell>
        </row>
        <row r="2229">
          <cell r="A2229">
            <v>42481</v>
          </cell>
          <cell r="B2229" t="str">
            <v>FELTRO EM LA DE ROCHA, 1 FACE REVESTIDA COM PAPEL ALUMINIZADO, EM ROLO, DENSIDADE = 32 KG/M3, E=*50* MM (COLETADO CAIXA)</v>
          </cell>
          <cell r="C2229" t="str">
            <v xml:space="preserve">M2    </v>
          </cell>
          <cell r="D2229">
            <v>24.73</v>
          </cell>
        </row>
        <row r="2230">
          <cell r="A2230">
            <v>11461</v>
          </cell>
          <cell r="B2230" t="str">
            <v>FERROLHO / FECHO CHATO, DE SOBREPOR, EM FERRO ZINCADO, REFORCADO, 5", COM PORTA CADEADO, PARA PORTAO, PORTA E JANELA - INCLUI PARAFUSOS</v>
          </cell>
          <cell r="C2230" t="str">
            <v xml:space="preserve">UN    </v>
          </cell>
          <cell r="D2230">
            <v>4.3099999999999996</v>
          </cell>
        </row>
        <row r="2231">
          <cell r="A2231">
            <v>3106</v>
          </cell>
          <cell r="B2231" t="str">
            <v>FERROLHO / FECHO CHATO, DE SOBREPOR, EM FERRO ZINCADO, REFORCADO, 6", COM PORTA CADEADO, PARA PORTAO, PORTA E JANELA - INCLUI PARAFUSOS</v>
          </cell>
          <cell r="C2231" t="str">
            <v xml:space="preserve">UN    </v>
          </cell>
          <cell r="D2231">
            <v>3.28</v>
          </cell>
        </row>
        <row r="2232">
          <cell r="A2232">
            <v>3107</v>
          </cell>
          <cell r="B2232" t="str">
            <v>FERROLHO / FECHO CHATO, EM FERRO ZINCADO, LEVE, 3", COM PORTA CADEADO, PARA PORTAO, PORTA E JANELA - INCLUI PARAFUSOS</v>
          </cell>
          <cell r="C2232" t="str">
            <v xml:space="preserve">UN    </v>
          </cell>
          <cell r="D2232">
            <v>2.76</v>
          </cell>
        </row>
        <row r="2233">
          <cell r="A2233">
            <v>25951</v>
          </cell>
          <cell r="B2233" t="str">
            <v>FERTILIZANTE NPK - 10:10:10</v>
          </cell>
          <cell r="C2233" t="str">
            <v xml:space="preserve">KG    </v>
          </cell>
          <cell r="D2233">
            <v>1.95</v>
          </cell>
        </row>
        <row r="2234">
          <cell r="A2234">
            <v>3123</v>
          </cell>
          <cell r="B2234" t="str">
            <v>FERTILIZANTE NPK - 4: 14: 8</v>
          </cell>
          <cell r="C2234" t="str">
            <v xml:space="preserve">KG    </v>
          </cell>
          <cell r="D2234">
            <v>1.82</v>
          </cell>
        </row>
        <row r="2235">
          <cell r="A2235">
            <v>38125</v>
          </cell>
          <cell r="B2235" t="str">
            <v>FERTILIZANTE ORGANICO COMPOSTO, CLASSE A</v>
          </cell>
          <cell r="C2235" t="str">
            <v xml:space="preserve">KG    </v>
          </cell>
          <cell r="D2235">
            <v>0.63</v>
          </cell>
        </row>
        <row r="2236">
          <cell r="A2236">
            <v>39014</v>
          </cell>
          <cell r="B2236" t="str">
            <v>FIBRA DE ACO PARA REFORCO DO CONCRETO, SOLTA, TIPO A-I, FATOR DE FORMA *50* L / D, COMPRIMENTO DE *30* MM E RESISTENCIA A TRACAO DO ACO MAIOR 1000 MPA</v>
          </cell>
          <cell r="C2236" t="str">
            <v xml:space="preserve">KG    </v>
          </cell>
          <cell r="D2236">
            <v>14.48</v>
          </cell>
        </row>
        <row r="2237">
          <cell r="A2237">
            <v>11894</v>
          </cell>
          <cell r="B2237" t="str">
            <v>FILTRO ANAEROBIO CILINDRICO CONCRETO PRE MOLDADO 1,20 X 1,50 (DIAMETROXALTURA) PARA 4 A 5 CONTRIBUINTES (NBR 13969)</v>
          </cell>
          <cell r="C2237" t="str">
            <v xml:space="preserve">UN    </v>
          </cell>
          <cell r="D2237">
            <v>455.13</v>
          </cell>
        </row>
        <row r="2238">
          <cell r="A2238">
            <v>39365</v>
          </cell>
          <cell r="B2238" t="str">
            <v>FILTRO ANAEROBIO, EM POLIETILENO DE ALTA DENSIDADE (PEAD), CAPACIDADE *1100* LITROS (NBR 13969)</v>
          </cell>
          <cell r="C2238" t="str">
            <v xml:space="preserve">UN    </v>
          </cell>
          <cell r="D2238">
            <v>744.68</v>
          </cell>
        </row>
        <row r="2239">
          <cell r="A2239">
            <v>39366</v>
          </cell>
          <cell r="B2239" t="str">
            <v>FILTRO ANAEROBIO, EM POLIETILENO DE ALTA DENSIDADE (PEAD), CAPACIDADE *2800* LITROS (NBR 13969)</v>
          </cell>
          <cell r="C2239" t="str">
            <v xml:space="preserve">UN    </v>
          </cell>
          <cell r="D2239">
            <v>1906.69</v>
          </cell>
        </row>
        <row r="2240">
          <cell r="A2240">
            <v>39367</v>
          </cell>
          <cell r="B2240" t="str">
            <v>FILTRO ANAEROBIO, EM POLIETILENO DE ALTA DENSIDADE (PEAD), CAPACIDADE *5000* LITROS (NBR 13969)</v>
          </cell>
          <cell r="C2240" t="str">
            <v xml:space="preserve">UN    </v>
          </cell>
          <cell r="D2240">
            <v>2606.11</v>
          </cell>
        </row>
        <row r="2241">
          <cell r="A2241">
            <v>37394</v>
          </cell>
          <cell r="B2241" t="str">
            <v>FINCAPINO CURTO CALIBRE 22 VERMELHO, CARGA MEDIA (ACAO DIRETA)</v>
          </cell>
          <cell r="C2241" t="str">
            <v xml:space="preserve">CENTO </v>
          </cell>
          <cell r="D2241">
            <v>40.79</v>
          </cell>
        </row>
        <row r="2242">
          <cell r="A2242">
            <v>14146</v>
          </cell>
          <cell r="B2242" t="str">
            <v>FINCAPINO LONGO CALIBRE 22, CARGA FORTE (ACAO DIRETA)</v>
          </cell>
          <cell r="C2242" t="str">
            <v xml:space="preserve">CENTO </v>
          </cell>
          <cell r="D2242">
            <v>65.599999999999994</v>
          </cell>
        </row>
        <row r="2243">
          <cell r="A2243">
            <v>38134</v>
          </cell>
          <cell r="B2243" t="str">
            <v>FIO COBRE NU DE 150 A 500 MM2, PARA TENSOES DE ATE 600 V</v>
          </cell>
          <cell r="C2243" t="str">
            <v xml:space="preserve">KG    </v>
          </cell>
          <cell r="D2243">
            <v>47.31</v>
          </cell>
        </row>
        <row r="2244">
          <cell r="A2244">
            <v>38132</v>
          </cell>
          <cell r="B2244" t="str">
            <v>FIO COBRE NU DE 16 A 35 MM2, PARA TENSOES DE ATE 600 V</v>
          </cell>
          <cell r="C2244" t="str">
            <v xml:space="preserve">KG    </v>
          </cell>
          <cell r="D2244">
            <v>48.25</v>
          </cell>
        </row>
        <row r="2245">
          <cell r="A2245">
            <v>38133</v>
          </cell>
          <cell r="B2245" t="str">
            <v>FIO COBRE NU DE 50 A 120 MM2, PARA TENSOES DE ATE 600 V</v>
          </cell>
          <cell r="C2245" t="str">
            <v xml:space="preserve">KG    </v>
          </cell>
          <cell r="D2245">
            <v>46.67</v>
          </cell>
        </row>
        <row r="2246">
          <cell r="A2246">
            <v>938</v>
          </cell>
          <cell r="B2246" t="str">
            <v>FIO DE COBRE, SOLIDO, CLASSE 1, ISOLACAO EM PVC/A, ANTICHAMA BWF-B, 450/750V, SECAO NOMINAL 1,5 MM2</v>
          </cell>
          <cell r="C2246" t="str">
            <v xml:space="preserve">M     </v>
          </cell>
          <cell r="D2246">
            <v>1.1100000000000001</v>
          </cell>
        </row>
        <row r="2247">
          <cell r="A2247">
            <v>937</v>
          </cell>
          <cell r="B2247" t="str">
            <v>FIO DE COBRE, SOLIDO, CLASSE 1, ISOLACAO EM PVC/A, ANTICHAMA BWF-B, 450/750V, SECAO NOMINAL 10 MM2</v>
          </cell>
          <cell r="C2247" t="str">
            <v xml:space="preserve">M     </v>
          </cell>
          <cell r="D2247">
            <v>6.89</v>
          </cell>
        </row>
        <row r="2248">
          <cell r="A2248">
            <v>939</v>
          </cell>
          <cell r="B2248" t="str">
            <v>FIO DE COBRE, SOLIDO, CLASSE 1, ISOLACAO EM PVC/A, ANTICHAMA BWF-B, 450/750V, SECAO NOMINAL 2,5 MM2</v>
          </cell>
          <cell r="C2248" t="str">
            <v xml:space="preserve">M     </v>
          </cell>
          <cell r="D2248">
            <v>1.78</v>
          </cell>
        </row>
        <row r="2249">
          <cell r="A2249">
            <v>944</v>
          </cell>
          <cell r="B2249" t="str">
            <v>FIO DE COBRE, SOLIDO, CLASSE 1, ISOLACAO EM PVC/A, ANTICHAMA BWF-B, 450/750V, SECAO NOMINAL 4 MM2</v>
          </cell>
          <cell r="C2249" t="str">
            <v xml:space="preserve">M     </v>
          </cell>
          <cell r="D2249">
            <v>3.04</v>
          </cell>
        </row>
        <row r="2250">
          <cell r="A2250">
            <v>940</v>
          </cell>
          <cell r="B2250" t="str">
            <v>FIO DE COBRE, SOLIDO, CLASSE 1, ISOLACAO EM PVC/A, ANTICHAMA BWF-B, 450/750V, SECAO NOMINAL 6 MM2</v>
          </cell>
          <cell r="C2250" t="str">
            <v xml:space="preserve">M     </v>
          </cell>
          <cell r="D2250">
            <v>4.21</v>
          </cell>
        </row>
        <row r="2251">
          <cell r="A2251">
            <v>936</v>
          </cell>
          <cell r="B2251" t="str">
            <v>FIO TELEFONICO EXTERNO (FE) EM ACO COBREADO, ISOLACAO EM PEAD OU PVC ANTI-CHAMA, 2 CONDUTORES</v>
          </cell>
          <cell r="C2251" t="str">
            <v xml:space="preserve">M     </v>
          </cell>
          <cell r="D2251">
            <v>1.07</v>
          </cell>
        </row>
        <row r="2252">
          <cell r="A2252">
            <v>935</v>
          </cell>
          <cell r="B2252" t="str">
            <v>FIO TELEFONICO INTERNO (FI) EM COBRE ESTANHADO, ISOLACAO EM PVC ANTICHAMA, 2 CONDUTORES DE 0,6 MM (NBR 9115:2005)</v>
          </cell>
          <cell r="C2252" t="str">
            <v xml:space="preserve">M     </v>
          </cell>
          <cell r="D2252">
            <v>0.81</v>
          </cell>
        </row>
        <row r="2253">
          <cell r="A2253">
            <v>406</v>
          </cell>
          <cell r="B2253" t="str">
            <v>FITA ACO INOX PARA CINTAR POSTE, L = 19 MM, E = 0,5 MM (ROLO DE 30M)</v>
          </cell>
          <cell r="C2253" t="str">
            <v xml:space="preserve">UN    </v>
          </cell>
          <cell r="D2253">
            <v>52.36</v>
          </cell>
        </row>
        <row r="2254">
          <cell r="A2254">
            <v>42529</v>
          </cell>
          <cell r="B2254" t="str">
            <v>FITA ADESIVA ALUMINIZADA, PARA INSTALACAO DE MANTAS DE SUBCOBERTURA,  L = *5* CM</v>
          </cell>
          <cell r="C2254" t="str">
            <v xml:space="preserve">M     </v>
          </cell>
          <cell r="D2254">
            <v>0.84</v>
          </cell>
        </row>
        <row r="2255">
          <cell r="A2255">
            <v>39634</v>
          </cell>
          <cell r="B2255" t="str">
            <v>FITA ADESIVA ANTICORROSIVA DE PVC FLEXIVEL, COR PRETA, PARA PROTECAO TUBULACAO, 50 MM X 30 M (L X C), E= *0,25* MM</v>
          </cell>
          <cell r="C2255" t="str">
            <v xml:space="preserve">M     </v>
          </cell>
          <cell r="D2255">
            <v>3.89</v>
          </cell>
        </row>
        <row r="2256">
          <cell r="A2256">
            <v>39701</v>
          </cell>
          <cell r="B2256" t="str">
            <v>FITA ADESIVA ASFALTICA ALUMINIZADA MULTIUSO, L = 10 CM, ROLO DE 10 M</v>
          </cell>
          <cell r="C2256" t="str">
            <v xml:space="preserve">UN    </v>
          </cell>
          <cell r="D2256">
            <v>67.06</v>
          </cell>
        </row>
        <row r="2257">
          <cell r="A2257">
            <v>12815</v>
          </cell>
          <cell r="B2257" t="str">
            <v>FITA CREPE ROLO DE 25 MM X 50 M</v>
          </cell>
          <cell r="C2257" t="str">
            <v xml:space="preserve">UN    </v>
          </cell>
          <cell r="D2257">
            <v>7.9</v>
          </cell>
        </row>
        <row r="2258">
          <cell r="A2258">
            <v>407</v>
          </cell>
          <cell r="B2258" t="str">
            <v>FITA DE ALUMINIO PARA PROTECAO DO CONDUTOR LARGURA 10 MM</v>
          </cell>
          <cell r="C2258" t="str">
            <v xml:space="preserve">KG    </v>
          </cell>
          <cell r="D2258">
            <v>28.86</v>
          </cell>
        </row>
        <row r="2259">
          <cell r="A2259">
            <v>39431</v>
          </cell>
          <cell r="B2259" t="str">
            <v>FITA DE PAPEL MICROPERFURADO, 50 X 150 MM, PARA TRATAMENTO DE JUNTAS DE CHAPA DE GESSO PARA DRYWALL</v>
          </cell>
          <cell r="C2259" t="str">
            <v xml:space="preserve">M     </v>
          </cell>
          <cell r="D2259">
            <v>0.14000000000000001</v>
          </cell>
        </row>
        <row r="2260">
          <cell r="A2260">
            <v>39432</v>
          </cell>
          <cell r="B2260" t="str">
            <v>FITA DE PAPEL REFORCADA COM LAMINA DE METAL PARA REFORCO DE CANTOS DE CHAPA DE GESSO PARA DRYWALL</v>
          </cell>
          <cell r="C2260" t="str">
            <v xml:space="preserve">M     </v>
          </cell>
          <cell r="D2260">
            <v>1.87</v>
          </cell>
        </row>
        <row r="2261">
          <cell r="A2261">
            <v>20111</v>
          </cell>
          <cell r="B2261" t="str">
            <v>FITA ISOLANTE ADESIVA ANTICHAMA, USO ATE 750 V, EM ROLO DE 19 MM X 20 M</v>
          </cell>
          <cell r="C2261" t="str">
            <v xml:space="preserve">UN    </v>
          </cell>
          <cell r="D2261">
            <v>6.45</v>
          </cell>
        </row>
        <row r="2262">
          <cell r="A2262">
            <v>21127</v>
          </cell>
          <cell r="B2262" t="str">
            <v>FITA ISOLANTE ADESIVA ANTICHAMA, USO ATE 750 V, EM ROLO DE 19 MM X 5 M</v>
          </cell>
          <cell r="C2262" t="str">
            <v xml:space="preserve">UN    </v>
          </cell>
          <cell r="D2262">
            <v>2.4300000000000002</v>
          </cell>
        </row>
        <row r="2263">
          <cell r="A2263">
            <v>404</v>
          </cell>
          <cell r="B2263" t="str">
            <v>FITA ISOLANTE DE BORRACHA AUTOFUSAO, USO ATE 69 KV (ALTA TENSAO)</v>
          </cell>
          <cell r="C2263" t="str">
            <v xml:space="preserve">M     </v>
          </cell>
          <cell r="D2263">
            <v>0.87</v>
          </cell>
        </row>
        <row r="2264">
          <cell r="A2264">
            <v>14151</v>
          </cell>
          <cell r="B2264" t="str">
            <v>FITA METALICA GRAVADA, L = 17 MM, ROLO DE 25 M, CARGA RECOMENDADA = *120* KGF</v>
          </cell>
          <cell r="C2264" t="str">
            <v xml:space="preserve">UN    </v>
          </cell>
          <cell r="D2264">
            <v>47.15</v>
          </cell>
        </row>
        <row r="2265">
          <cell r="A2265">
            <v>14153</v>
          </cell>
          <cell r="B2265" t="str">
            <v>FITA METALICA PERFURADA, L = *18* MM, ROLO DE 30 M, CARGA RECOMENDADA = *30* KGF</v>
          </cell>
          <cell r="C2265" t="str">
            <v xml:space="preserve">UN    </v>
          </cell>
          <cell r="D2265">
            <v>53.3</v>
          </cell>
        </row>
        <row r="2266">
          <cell r="A2266">
            <v>14152</v>
          </cell>
          <cell r="B2266" t="str">
            <v>FITA METALICA PERFURADA, L = 17 MM, ROLO DE 30 M, CARGA RECOMENDADA = *19* KGF</v>
          </cell>
          <cell r="C2266" t="str">
            <v xml:space="preserve">UN    </v>
          </cell>
          <cell r="D2266">
            <v>40.909999999999997</v>
          </cell>
        </row>
        <row r="2267">
          <cell r="A2267">
            <v>14154</v>
          </cell>
          <cell r="B2267" t="str">
            <v>FITA METALICA PERFURADA, L = 25 MM, ROLO DE 30 M, CARGA RECOMENDADA = *222,5* KGF</v>
          </cell>
          <cell r="C2267" t="str">
            <v xml:space="preserve">UN    </v>
          </cell>
          <cell r="D2267">
            <v>143.21</v>
          </cell>
        </row>
        <row r="2268">
          <cell r="A2268">
            <v>42015</v>
          </cell>
          <cell r="B2268" t="str">
            <v>FITA PLASTICA ZEBRADA PARA DEMARCACAO DE AREAS, LARGURA = 7 CM, SEM ADESIVO (COLETADO CAIXA)</v>
          </cell>
          <cell r="C2268" t="str">
            <v xml:space="preserve">M     </v>
          </cell>
          <cell r="D2268">
            <v>0.09</v>
          </cell>
        </row>
        <row r="2269">
          <cell r="A2269">
            <v>3146</v>
          </cell>
          <cell r="B2269" t="str">
            <v>FITA VEDA ROSCA EM ROLOS DE 18 MM X 10 M (L X C)</v>
          </cell>
          <cell r="C2269" t="str">
            <v xml:space="preserve">UN    </v>
          </cell>
          <cell r="D2269">
            <v>2</v>
          </cell>
        </row>
        <row r="2270">
          <cell r="A2270">
            <v>3143</v>
          </cell>
          <cell r="B2270" t="str">
            <v>FITA VEDA ROSCA EM ROLOS DE 18 MM X 25 M (L X C)</v>
          </cell>
          <cell r="C2270" t="str">
            <v xml:space="preserve">UN    </v>
          </cell>
          <cell r="D2270">
            <v>4.55</v>
          </cell>
        </row>
        <row r="2271">
          <cell r="A2271">
            <v>3148</v>
          </cell>
          <cell r="B2271" t="str">
            <v>FITA VEDA ROSCA EM ROLOS DE 18 MM X 50 M (L X C)</v>
          </cell>
          <cell r="C2271" t="str">
            <v xml:space="preserve">UN    </v>
          </cell>
          <cell r="D2271">
            <v>7.37</v>
          </cell>
        </row>
        <row r="2272">
          <cell r="A2272">
            <v>4310</v>
          </cell>
          <cell r="B2272" t="str">
            <v>FIXADOR DE ABA AUTOTRAVANTE PARA TELHA DE FIBROCIMENTO, TIPO CANALETE 90 OU KALHETAO</v>
          </cell>
          <cell r="C2272" t="str">
            <v xml:space="preserve">UN    </v>
          </cell>
          <cell r="D2272">
            <v>2.25</v>
          </cell>
        </row>
        <row r="2273">
          <cell r="A2273">
            <v>4311</v>
          </cell>
          <cell r="B2273" t="str">
            <v>FIXADOR DE ABA SIMPLES PARA TELHA DE FIBROCIMENTO, TIPO CANALETA 49 OU KALHETA</v>
          </cell>
          <cell r="C2273" t="str">
            <v xml:space="preserve">UN    </v>
          </cell>
          <cell r="D2273">
            <v>1.58</v>
          </cell>
        </row>
        <row r="2274">
          <cell r="A2274">
            <v>4312</v>
          </cell>
          <cell r="B2274" t="str">
            <v>FIXADOR DE ABA SIMPLES PARA TELHA DE FIBROCIMENTO, TIPO CANALETA 90 OU KALHETAO</v>
          </cell>
          <cell r="C2274" t="str">
            <v xml:space="preserve">UN    </v>
          </cell>
          <cell r="D2274">
            <v>2.2200000000000002</v>
          </cell>
        </row>
        <row r="2275">
          <cell r="A2275">
            <v>11162</v>
          </cell>
          <cell r="B2275" t="str">
            <v>FIXADOR DE CAL (SACHE 150 ML)</v>
          </cell>
          <cell r="C2275" t="str">
            <v xml:space="preserve">UN    </v>
          </cell>
          <cell r="D2275">
            <v>1.7</v>
          </cell>
        </row>
        <row r="2276">
          <cell r="A2276">
            <v>13261</v>
          </cell>
          <cell r="B2276" t="str">
            <v>FLANELA *30 X 40* CM</v>
          </cell>
          <cell r="C2276" t="str">
            <v xml:space="preserve">UN    </v>
          </cell>
          <cell r="D2276">
            <v>1.95</v>
          </cell>
        </row>
        <row r="2277">
          <cell r="A2277">
            <v>3255</v>
          </cell>
          <cell r="B2277" t="str">
            <v>FLANGE PVC, ROSCAVEL SEXTAVADO SEM FUROS 3/4"</v>
          </cell>
          <cell r="C2277" t="str">
            <v xml:space="preserve">UN    </v>
          </cell>
          <cell r="D2277">
            <v>5.04</v>
          </cell>
        </row>
        <row r="2278">
          <cell r="A2278">
            <v>3254</v>
          </cell>
          <cell r="B2278" t="str">
            <v>FLANGE PVC, ROSCAVEL, SEXTAVADO, SEM FUROS 3"</v>
          </cell>
          <cell r="C2278" t="str">
            <v xml:space="preserve">UN    </v>
          </cell>
          <cell r="D2278">
            <v>89.92</v>
          </cell>
        </row>
        <row r="2279">
          <cell r="A2279">
            <v>3259</v>
          </cell>
          <cell r="B2279" t="str">
            <v>FLANGE PVC, ROSCAVEL, SEXTAVADO, SEM FUROS, 1 1/2"</v>
          </cell>
          <cell r="C2279" t="str">
            <v xml:space="preserve">UN    </v>
          </cell>
          <cell r="D2279">
            <v>9.3800000000000008</v>
          </cell>
        </row>
        <row r="2280">
          <cell r="A2280">
            <v>3258</v>
          </cell>
          <cell r="B2280" t="str">
            <v>FLANGE PVC, ROSCAVEL, SEXTAVADO, SEM FUROS, 1 1/4"</v>
          </cell>
          <cell r="C2280" t="str">
            <v xml:space="preserve">UN    </v>
          </cell>
          <cell r="D2280">
            <v>7.12</v>
          </cell>
        </row>
        <row r="2281">
          <cell r="A2281">
            <v>3251</v>
          </cell>
          <cell r="B2281" t="str">
            <v>FLANGE PVC, ROSCAVEL, SEXTAVADO, SEM FUROS, 1/2"</v>
          </cell>
          <cell r="C2281" t="str">
            <v xml:space="preserve">UN    </v>
          </cell>
          <cell r="D2281">
            <v>3.79</v>
          </cell>
        </row>
        <row r="2282">
          <cell r="A2282">
            <v>3256</v>
          </cell>
          <cell r="B2282" t="str">
            <v>FLANGE PVC, ROSCAVEL, SEXTAVADO, SEM FUROS, 1"</v>
          </cell>
          <cell r="C2282" t="str">
            <v xml:space="preserve">UN    </v>
          </cell>
          <cell r="D2282">
            <v>6.51</v>
          </cell>
        </row>
        <row r="2283">
          <cell r="A2283">
            <v>3261</v>
          </cell>
          <cell r="B2283" t="str">
            <v>FLANGE PVC, ROSCAVEL, SEXTAVADO, SEM FUROS, 2 1/2"</v>
          </cell>
          <cell r="C2283" t="str">
            <v xml:space="preserve">UN    </v>
          </cell>
          <cell r="D2283">
            <v>77.63</v>
          </cell>
        </row>
        <row r="2284">
          <cell r="A2284">
            <v>3260</v>
          </cell>
          <cell r="B2284" t="str">
            <v>FLANGE PVC, ROSCAVEL, SEXTAVADO, SEM FUROS, 2"</v>
          </cell>
          <cell r="C2284" t="str">
            <v xml:space="preserve">UN    </v>
          </cell>
          <cell r="D2284">
            <v>12.53</v>
          </cell>
        </row>
        <row r="2285">
          <cell r="A2285">
            <v>3272</v>
          </cell>
          <cell r="B2285" t="str">
            <v>FLANGE SEXTAVADO DE FERRO GALVANIZADO, COM ROSCA BSP, DE 1 1/2"</v>
          </cell>
          <cell r="C2285" t="str">
            <v xml:space="preserve">UN    </v>
          </cell>
          <cell r="D2285">
            <v>32.549999999999997</v>
          </cell>
        </row>
        <row r="2286">
          <cell r="A2286">
            <v>3265</v>
          </cell>
          <cell r="B2286" t="str">
            <v>FLANGE SEXTAVADO DE FERRO GALVANIZADO, COM ROSCA BSP, DE 1 1/4"</v>
          </cell>
          <cell r="C2286" t="str">
            <v xml:space="preserve">UN    </v>
          </cell>
          <cell r="D2286">
            <v>25.86</v>
          </cell>
        </row>
        <row r="2287">
          <cell r="A2287">
            <v>3262</v>
          </cell>
          <cell r="B2287" t="str">
            <v>FLANGE SEXTAVADO DE FERRO GALVANIZADO, COM ROSCA BSP, DE 1/2"</v>
          </cell>
          <cell r="C2287" t="str">
            <v xml:space="preserve">UN    </v>
          </cell>
          <cell r="D2287">
            <v>11.32</v>
          </cell>
        </row>
        <row r="2288">
          <cell r="A2288">
            <v>3264</v>
          </cell>
          <cell r="B2288" t="str">
            <v>FLANGE SEXTAVADO DE FERRO GALVANIZADO, COM ROSCA BSP, DE 1"</v>
          </cell>
          <cell r="C2288" t="str">
            <v xml:space="preserve">UN    </v>
          </cell>
          <cell r="D2288">
            <v>18.59</v>
          </cell>
        </row>
        <row r="2289">
          <cell r="A2289">
            <v>3267</v>
          </cell>
          <cell r="B2289" t="str">
            <v>FLANGE SEXTAVADO DE FERRO GALVANIZADO, COM ROSCA BSP, DE 2 1/2"</v>
          </cell>
          <cell r="C2289" t="str">
            <v xml:space="preserve">UN    </v>
          </cell>
          <cell r="D2289">
            <v>60.73</v>
          </cell>
        </row>
        <row r="2290">
          <cell r="A2290">
            <v>3266</v>
          </cell>
          <cell r="B2290" t="str">
            <v>FLANGE SEXTAVADO DE FERRO GALVANIZADO, COM ROSCA BSP, DE 2"</v>
          </cell>
          <cell r="C2290" t="str">
            <v xml:space="preserve">UN    </v>
          </cell>
          <cell r="D2290">
            <v>38.64</v>
          </cell>
        </row>
        <row r="2291">
          <cell r="A2291">
            <v>3263</v>
          </cell>
          <cell r="B2291" t="str">
            <v>FLANGE SEXTAVADO DE FERRO GALVANIZADO, COM ROSCA BSP, DE 3/4"</v>
          </cell>
          <cell r="C2291" t="str">
            <v xml:space="preserve">UN    </v>
          </cell>
          <cell r="D2291">
            <v>15.46</v>
          </cell>
        </row>
        <row r="2292">
          <cell r="A2292">
            <v>3268</v>
          </cell>
          <cell r="B2292" t="str">
            <v>FLANGE SEXTAVADO DE FERRO GALVANIZADO, COM ROSCA BSP, DE 3"</v>
          </cell>
          <cell r="C2292" t="str">
            <v xml:space="preserve">UN    </v>
          </cell>
          <cell r="D2292">
            <v>82.12</v>
          </cell>
        </row>
        <row r="2293">
          <cell r="A2293">
            <v>3271</v>
          </cell>
          <cell r="B2293" t="str">
            <v>FLANGE SEXTAVADO DE FERRO GALVANIZADO, COM ROSCA BSP, DE 4"</v>
          </cell>
          <cell r="C2293" t="str">
            <v xml:space="preserve">UN    </v>
          </cell>
          <cell r="D2293">
            <v>121.4</v>
          </cell>
        </row>
        <row r="2294">
          <cell r="A2294">
            <v>3270</v>
          </cell>
          <cell r="B2294" t="str">
            <v>FLANGE SEXTAVADO DE FERRO GALVANIZADO, COM ROSCA BSP, DE 6"</v>
          </cell>
          <cell r="C2294" t="str">
            <v xml:space="preserve">UN    </v>
          </cell>
          <cell r="D2294">
            <v>203.96</v>
          </cell>
        </row>
        <row r="2295">
          <cell r="A2295">
            <v>3275</v>
          </cell>
          <cell r="B2295" t="str">
            <v>FORRO COMPOSTO POR PAINEIS DE LA DE VIDRO, REVESTIDOS EM PVC MICROPERFURADO, DE *1250 X 625* MM, ESPESSURA 15 MM (COM COLOCACAO)</v>
          </cell>
          <cell r="C2295" t="str">
            <v xml:space="preserve">M2    </v>
          </cell>
          <cell r="D2295">
            <v>76.709999999999994</v>
          </cell>
        </row>
        <row r="2296">
          <cell r="A2296">
            <v>39512</v>
          </cell>
          <cell r="B2296" t="str">
            <v>FORRO DE FIBRA MINERAL EM PLACAS DE 1250 X 625 MM, E = 15 MM, BORDA RETA, COM PINTURA ANTIMOFO, APOIADO EM PERFIL DE ACO GALVANIZADO COM 24 MM DE BASE - INSTALADO</v>
          </cell>
          <cell r="C2296" t="str">
            <v xml:space="preserve">M2    </v>
          </cell>
          <cell r="D2296">
            <v>101.94</v>
          </cell>
        </row>
        <row r="2297">
          <cell r="A2297">
            <v>39511</v>
          </cell>
          <cell r="B2297" t="str">
            <v>FORRO DE FIBRA MINERAL EM PLACAS DE 625 X 625 MM, E = 15 MM, BORDA RETA, COM PINTURA ANTIMOFO, APOIADO EM PERFIL DE ACO GALVANIZADO COM 24 MM DE BASE - INSTALADO</v>
          </cell>
          <cell r="C2297" t="str">
            <v xml:space="preserve">M2    </v>
          </cell>
          <cell r="D2297">
            <v>111.2</v>
          </cell>
        </row>
        <row r="2298">
          <cell r="A2298">
            <v>39513</v>
          </cell>
          <cell r="B2298" t="str">
            <v>FORRO DE FIBRA MINERAL EM PLACAS DE 625 X 625 MM, E = 15/16 MM, BORDA REBAIXADA, COM PINTURA ANTIMOFO, APOIADO EM PERFIL DE ACO GALVANIZADO COM 24 MM DE BASE - INSTALADO</v>
          </cell>
          <cell r="C2298" t="str">
            <v xml:space="preserve">M2    </v>
          </cell>
          <cell r="D2298">
            <v>119.27</v>
          </cell>
        </row>
        <row r="2299">
          <cell r="A2299">
            <v>3286</v>
          </cell>
          <cell r="B2299" t="str">
            <v>FORRO DE MADEIRA CEDRINHO OU EQUIVALENTE DA REGIAO, ENCAIXE MACHO/FEMEA COM FRISO, *10 X 1* CM (SEM COLOCACAO)</v>
          </cell>
          <cell r="C2299" t="str">
            <v xml:space="preserve">M2    </v>
          </cell>
          <cell r="D2299">
            <v>53.33</v>
          </cell>
        </row>
        <row r="2300">
          <cell r="A2300">
            <v>3287</v>
          </cell>
          <cell r="B2300" t="str">
            <v>FORRO DE MADEIRA CUMARU/IPE CHAMPANHE OU EQUIVALENTE DA REGIAO, ENCAIXE MACHO/FEMEA COM FRISO, *10 X 1* CM (SEM COLOCACAO)</v>
          </cell>
          <cell r="C2300" t="str">
            <v xml:space="preserve">M2    </v>
          </cell>
          <cell r="D2300">
            <v>80.599999999999994</v>
          </cell>
        </row>
        <row r="2301">
          <cell r="A2301">
            <v>3283</v>
          </cell>
          <cell r="B2301" t="str">
            <v>FORRO DE MADEIRA PINUS OU EQUIVALENTE DA REGIAO, ENCAIXE MACHO/FEMEA COM FRISO, *10 X 1* CM (SEM COLOCACAO)</v>
          </cell>
          <cell r="C2301" t="str">
            <v xml:space="preserve">M2    </v>
          </cell>
          <cell r="D2301">
            <v>16.93</v>
          </cell>
        </row>
        <row r="2302">
          <cell r="A2302">
            <v>11587</v>
          </cell>
          <cell r="B2302" t="str">
            <v>FORRO DE PVC LISO, BRANCO, REGUA DE 10 CM, ESPESSURA DE 8 MM A 10 MM (COM COLOCACAO / SEM ESTRUTURA METALICA)</v>
          </cell>
          <cell r="C2302" t="str">
            <v xml:space="preserve">M2    </v>
          </cell>
          <cell r="D2302">
            <v>52.6</v>
          </cell>
        </row>
        <row r="2303">
          <cell r="A2303">
            <v>36225</v>
          </cell>
          <cell r="B2303" t="str">
            <v>FORRO DE PVC LISO, BRANCO, REGUA DE 20 CM, ESPESSURA DE 8 MM A 10 MM, COMPRIMENTO 6 M (SEM COLOCACAO)</v>
          </cell>
          <cell r="C2303" t="str">
            <v xml:space="preserve">M2    </v>
          </cell>
          <cell r="D2303">
            <v>21.37</v>
          </cell>
        </row>
        <row r="2304">
          <cell r="A2304">
            <v>36230</v>
          </cell>
          <cell r="B2304" t="str">
            <v>FORRO DE PVC, FRISADO, BRANCO, REGUA DE 10 CM, ESPESSURA DE 8 MM A 10 MM E COMPRIMENTO 6 M (SEM COLOCACAO)</v>
          </cell>
          <cell r="C2304" t="str">
            <v xml:space="preserve">M2    </v>
          </cell>
          <cell r="D2304">
            <v>15.7</v>
          </cell>
        </row>
        <row r="2305">
          <cell r="A2305">
            <v>36238</v>
          </cell>
          <cell r="B2305" t="str">
            <v>FORRO DE PVC, FRISADO, BRANCO, REGUA DE 20 CM, ESPESSURA DE 8 MM A 10 MM E COMPRIMENTO 6 M (SEM COLOCACAO)</v>
          </cell>
          <cell r="C2305" t="str">
            <v xml:space="preserve">M2    </v>
          </cell>
          <cell r="D2305">
            <v>15.34</v>
          </cell>
        </row>
        <row r="2306">
          <cell r="A2306">
            <v>11887</v>
          </cell>
          <cell r="B2306" t="str">
            <v>FOSSA SEPTICA CILINDRICA TIPO "IMHOFF", COM TAMPA, PARA 50 CONTRIBUINTES</v>
          </cell>
          <cell r="C2306" t="str">
            <v xml:space="preserve">UN    </v>
          </cell>
          <cell r="D2306">
            <v>2144.0300000000002</v>
          </cell>
        </row>
        <row r="2307">
          <cell r="A2307">
            <v>11883</v>
          </cell>
          <cell r="B2307" t="str">
            <v>FOSSA SEPTICA CILINDRICA, TIPO "IMHOFF", COM TAMPA, PARA 100 CONTRIBUINTES</v>
          </cell>
          <cell r="C2307" t="str">
            <v xml:space="preserve">UN    </v>
          </cell>
          <cell r="D2307">
            <v>3152.11</v>
          </cell>
        </row>
        <row r="2308">
          <cell r="A2308">
            <v>11884</v>
          </cell>
          <cell r="B2308" t="str">
            <v>FOSSA SEPTICA CILINDRICA, TIPO "IMHOFF", COM TAMPA, PARA 150 CONTRIBUINTES</v>
          </cell>
          <cell r="C2308" t="str">
            <v xml:space="preserve">UN    </v>
          </cell>
          <cell r="D2308">
            <v>3381.93</v>
          </cell>
        </row>
        <row r="2309">
          <cell r="A2309">
            <v>11885</v>
          </cell>
          <cell r="B2309" t="str">
            <v>FOSSA SEPTICA CILINDRICA, TIPO "IMHOFF", COM TAMPA, PARA 200 CONTRIBUINTES</v>
          </cell>
          <cell r="C2309" t="str">
            <v xml:space="preserve">UN    </v>
          </cell>
          <cell r="D2309">
            <v>3772</v>
          </cell>
        </row>
        <row r="2310">
          <cell r="A2310">
            <v>11886</v>
          </cell>
          <cell r="B2310" t="str">
            <v>FOSSA SEPTICA CILINDRICA, TIPO "IMHOFF", COM TAMPA, PARA 30 CONTRIBUINTES</v>
          </cell>
          <cell r="C2310" t="str">
            <v xml:space="preserve">UN    </v>
          </cell>
          <cell r="D2310">
            <v>1215.7</v>
          </cell>
        </row>
        <row r="2311">
          <cell r="A2311">
            <v>11888</v>
          </cell>
          <cell r="B2311" t="str">
            <v>FOSSA SEPTICA CILINDRICA, TIPO "IMHOFF", COM TAMPA, PARA 75 CONTRIBUINTES</v>
          </cell>
          <cell r="C2311" t="str">
            <v xml:space="preserve">UN    </v>
          </cell>
          <cell r="D2311">
            <v>2854.95</v>
          </cell>
        </row>
        <row r="2312">
          <cell r="A2312">
            <v>3277</v>
          </cell>
          <cell r="B2312" t="str">
            <v>FOSSA SEPTICA CONCRETO PRE MOLDADO PARA 10 CONTRIBUINTES - *90 X 90* CM</v>
          </cell>
          <cell r="C2312" t="str">
            <v xml:space="preserve">UN    </v>
          </cell>
          <cell r="D2312">
            <v>481.46</v>
          </cell>
        </row>
        <row r="2313">
          <cell r="A2313">
            <v>3281</v>
          </cell>
          <cell r="B2313" t="str">
            <v>FOSSA SEPTICA CONCRETO PRE MOLDADO PARA 5 CONTRIBUINTES *90 X 70* CM</v>
          </cell>
          <cell r="C2313" t="str">
            <v xml:space="preserve">UN    </v>
          </cell>
          <cell r="D2313">
            <v>398.71</v>
          </cell>
        </row>
        <row r="2314">
          <cell r="A2314">
            <v>39363</v>
          </cell>
          <cell r="B2314" t="str">
            <v>FOSSA SEPTICA, SEM FILTRO, PARA 15 A 30 CONTRIBUINTES, CILINDRICA, COM TAMPA, EM POLIETILENO DE ALTA DENSIDADE (PEAD), CAPACIDADE APROXIMADA DE 5500 LITROS (NBR 7229)</v>
          </cell>
          <cell r="C2314" t="str">
            <v xml:space="preserve">UN    </v>
          </cell>
          <cell r="D2314">
            <v>3033.38</v>
          </cell>
        </row>
        <row r="2315">
          <cell r="A2315">
            <v>39361</v>
          </cell>
          <cell r="B2315" t="str">
            <v>FOSSA SEPTICA, SEM FILTRO, PARA 4 A 7 CONTRIBUINTES, CILINDRICA,  COM TAMPA, EM POLIETILENO DE ALTA DENSIDADE (PEAD), CAPACIDADE APROXIMADA DE 1100 LITROS (NBR 7229)</v>
          </cell>
          <cell r="C2315" t="str">
            <v xml:space="preserve">UN    </v>
          </cell>
          <cell r="D2315">
            <v>780.01</v>
          </cell>
        </row>
        <row r="2316">
          <cell r="A2316">
            <v>39362</v>
          </cell>
          <cell r="B2316" t="str">
            <v>FOSSA SEPTICA, SEM FILTRO, PARA 8 A 14 CONTRIBUINTES, CILINDRICA, COM TAMPA, EM POLIETILENO DE ALTA DENSIDADE (PEAD), CAPACIDADE APROXIMADA DE 3000 LITROS (NBR 7229)</v>
          </cell>
          <cell r="C2316" t="str">
            <v xml:space="preserve">UN    </v>
          </cell>
          <cell r="D2316">
            <v>2400.29</v>
          </cell>
        </row>
        <row r="2317">
          <cell r="A2317">
            <v>39364</v>
          </cell>
          <cell r="B2317" t="str">
            <v>FOSSA SEPTICA,SEM FILTRO, PARA 40 A 52 CONTRIBUINTES, CILINDRICA, COM TAMPA, EM POLIETILENO DE ALTA DENSIDADE (PEAD), CAPACIDADE APROXIMADA DE 10000 LITROS (NBR 7229)</v>
          </cell>
          <cell r="C2317" t="str">
            <v xml:space="preserve">UN    </v>
          </cell>
          <cell r="D2317">
            <v>6933.45</v>
          </cell>
        </row>
        <row r="2318">
          <cell r="A2318">
            <v>14576</v>
          </cell>
          <cell r="B2318" t="str">
            <v>FRESADORA DE ASFALTO A FRIO SOBRE ESTEIRAS, LARG. FRESAGEM 2,00 M, POT. 410 KW/550 HP</v>
          </cell>
          <cell r="C2318" t="str">
            <v xml:space="preserve">UN    </v>
          </cell>
          <cell r="D2318">
            <v>3628266.07</v>
          </cell>
        </row>
        <row r="2319">
          <cell r="A2319">
            <v>13877</v>
          </cell>
          <cell r="B2319" t="str">
            <v>FRESADORA DE ASFALTO A FRIO SOBRE RODAS, LARG. FRESAGEM 1,00 M, POT. 155 KW/208 HP</v>
          </cell>
          <cell r="C2319" t="str">
            <v xml:space="preserve">UN    </v>
          </cell>
          <cell r="D2319">
            <v>1553206.59</v>
          </cell>
        </row>
        <row r="2320">
          <cell r="A2320">
            <v>7307</v>
          </cell>
          <cell r="B2320" t="str">
            <v>FUNDO ANTICORROSIVO PARA METAIS FERROSOS (ZARCAO)</v>
          </cell>
          <cell r="C2320" t="str">
            <v xml:space="preserve">L     </v>
          </cell>
          <cell r="D2320">
            <v>25.06</v>
          </cell>
        </row>
        <row r="2321">
          <cell r="A2321">
            <v>38122</v>
          </cell>
          <cell r="B2321" t="str">
            <v>FUNDO PREPARADOR ACRILICO BASE AGUA</v>
          </cell>
          <cell r="C2321" t="str">
            <v xml:space="preserve">L     </v>
          </cell>
          <cell r="D2321">
            <v>10.16</v>
          </cell>
        </row>
        <row r="2322">
          <cell r="A2322">
            <v>6086</v>
          </cell>
          <cell r="B2322" t="str">
            <v>FUNDO SINTETICO NIVELADOR BRANCO FOSCO PARA MADEIRA</v>
          </cell>
          <cell r="C2322" t="str">
            <v xml:space="preserve">GL    </v>
          </cell>
          <cell r="D2322">
            <v>48.33</v>
          </cell>
        </row>
        <row r="2323">
          <cell r="A2323">
            <v>38633</v>
          </cell>
          <cell r="B2323" t="str">
            <v>FURO PARA TORNEIRA OU OUTROS ACESSORIOS  EM BANCADA DE MARMORE/ GRANITO OU OUTRO TIPO DE PEDRA NATURAL</v>
          </cell>
          <cell r="C2323" t="str">
            <v xml:space="preserve">UN    </v>
          </cell>
          <cell r="D2323">
            <v>13.06</v>
          </cell>
        </row>
        <row r="2324">
          <cell r="A2324">
            <v>12344</v>
          </cell>
          <cell r="B2324" t="str">
            <v>FUSIVEL DIAZED 20 A TAMANHO DII, CAPACIDADE DE INTERRUPCAO DE 50 KA EM VCA E 8 KA EM VCC, TENSAO NOMIMNAL DE 500 V</v>
          </cell>
          <cell r="C2324" t="str">
            <v xml:space="preserve">UN    </v>
          </cell>
          <cell r="D2324">
            <v>4.51</v>
          </cell>
        </row>
        <row r="2325">
          <cell r="A2325">
            <v>12343</v>
          </cell>
          <cell r="B2325" t="str">
            <v>FUSIVEL DIAZED 35 A TAMANHO DIII, CAPACIDADE DE INTERRUPCAO DE 50 KA EM VCA E 8 KA EM VCC, TENSAO NOMIMNAL DE 500 V</v>
          </cell>
          <cell r="C2325" t="str">
            <v xml:space="preserve">UN    </v>
          </cell>
          <cell r="D2325">
            <v>6.99</v>
          </cell>
        </row>
        <row r="2326">
          <cell r="A2326">
            <v>3295</v>
          </cell>
          <cell r="B2326" t="str">
            <v>FUSIVEL NH *36* A 80 AMPERES, TAMANHO 00, CAPACIDADE DE INTERRUPCAO DE 120 KA, TENSAO NOMIMNAL DE 500 V</v>
          </cell>
          <cell r="C2326" t="str">
            <v xml:space="preserve">UN    </v>
          </cell>
          <cell r="D2326">
            <v>24.42</v>
          </cell>
        </row>
        <row r="2327">
          <cell r="A2327">
            <v>3302</v>
          </cell>
          <cell r="B2327" t="str">
            <v>FUSIVEL NH 100 A TAMANHO 00, CAPACIDADE DE INTERRUPCAO DE 120 KA, TENSAO NOMIMNAL DE 500 V</v>
          </cell>
          <cell r="C2327" t="str">
            <v xml:space="preserve">UN    </v>
          </cell>
          <cell r="D2327">
            <v>25.53</v>
          </cell>
        </row>
        <row r="2328">
          <cell r="A2328">
            <v>3297</v>
          </cell>
          <cell r="B2328" t="str">
            <v>FUSIVEL NH 125 A TAMANHO 00, CAPACIDADE DE INTERRUPCAO DE 120 KA, TENSAO NOMIMNAL DE 500 V</v>
          </cell>
          <cell r="C2328" t="str">
            <v xml:space="preserve">UN    </v>
          </cell>
          <cell r="D2328">
            <v>27.26</v>
          </cell>
        </row>
        <row r="2329">
          <cell r="A2329">
            <v>3294</v>
          </cell>
          <cell r="B2329" t="str">
            <v>FUSIVEL NH 160 A TAMANHO 00, CAPACIDADE DE INTERRUPCAO DE 120 KA, TENSAO NOMIMNAL DE 500 V</v>
          </cell>
          <cell r="C2329" t="str">
            <v xml:space="preserve">UN    </v>
          </cell>
          <cell r="D2329">
            <v>27.67</v>
          </cell>
        </row>
        <row r="2330">
          <cell r="A2330">
            <v>3292</v>
          </cell>
          <cell r="B2330" t="str">
            <v>FUSIVEL NH 20 A TAMANHO 000, CAPACIDADE DE INTERRUPCAO DE 120 KA, TENSAO NOMIMNAL DE 500 V</v>
          </cell>
          <cell r="C2330" t="str">
            <v xml:space="preserve">UN    </v>
          </cell>
          <cell r="D2330">
            <v>26</v>
          </cell>
        </row>
        <row r="2331">
          <cell r="A2331">
            <v>3298</v>
          </cell>
          <cell r="B2331" t="str">
            <v>FUSIVEL NH 200 A 250 AMPERES, TAMANHO 1, CAPACIDADE DE INTERRUPCAO DE 120 KA, TENSAO NOMIMNAL DE 500 V</v>
          </cell>
          <cell r="C2331" t="str">
            <v xml:space="preserve">UN    </v>
          </cell>
          <cell r="D2331">
            <v>60.93</v>
          </cell>
        </row>
        <row r="2332">
          <cell r="A2332">
            <v>11596</v>
          </cell>
          <cell r="B2332" t="str">
            <v>GABIAO  TIPO CAIXA, MALHA HEXAGONAL 8 X 10 CM (ZN/AL), FIO 2,7 MM, DIMENSOES 2,0 X 1,0 X 0,5 M (C X L X A)</v>
          </cell>
          <cell r="C2332" t="str">
            <v xml:space="preserve">UN    </v>
          </cell>
          <cell r="D2332">
            <v>380</v>
          </cell>
        </row>
        <row r="2333">
          <cell r="A2333">
            <v>34802</v>
          </cell>
          <cell r="B2333" t="str">
            <v>GABIAO MANTA (COLCHAO) MALHA HEXAGONAL 6 X 8 CM (ZN/AL + PVC), DIMENSOES 4,0 X 2,0 X 0,17 M (C X L X A) FIO 2 MM</v>
          </cell>
          <cell r="C2333" t="str">
            <v xml:space="preserve">UN    </v>
          </cell>
          <cell r="D2333">
            <v>1043.5999999999999</v>
          </cell>
        </row>
        <row r="2334">
          <cell r="A2334">
            <v>11588</v>
          </cell>
          <cell r="B2334" t="str">
            <v>GABIAO MANTA (COLCHAO) MALHA HEXAGONAL 6 X 8 CM (ZN/AL + PVC), FIO 2 MM, REVESTIDO COM PVC, DIMENSOES 4,0 X 2,0 X 0,23 M (C X L X A)</v>
          </cell>
          <cell r="C2334" t="str">
            <v xml:space="preserve">UN    </v>
          </cell>
          <cell r="D2334">
            <v>1125.8800000000001</v>
          </cell>
        </row>
        <row r="2335">
          <cell r="A2335">
            <v>34383</v>
          </cell>
          <cell r="B2335" t="str">
            <v>GABIAO MANTA (COLCHAO) MALHA HEXAGONAL 6 X 8 CM (ZN/AL + PVC), FIO 2 MM, REVESTIDO COM PVC, DIMENSOES 4,0 X 2,0 X 0,3 M (C X L X A)</v>
          </cell>
          <cell r="C2335" t="str">
            <v xml:space="preserve">UN    </v>
          </cell>
          <cell r="D2335">
            <v>1238.54</v>
          </cell>
        </row>
        <row r="2336">
          <cell r="A2336">
            <v>40451</v>
          </cell>
          <cell r="B2336" t="str">
            <v>GABIAO MANTA (COLCHAO) MALHA HEXAGONAL 6 X 8 CM (ZN/AL + PVC), FIO 2,0 MM, DIMENSOES 5,0 X 2,0 X 0,17 M (C X L X A)</v>
          </cell>
          <cell r="C2336" t="str">
            <v xml:space="preserve">M2    </v>
          </cell>
          <cell r="D2336">
            <v>100.12</v>
          </cell>
        </row>
        <row r="2337">
          <cell r="A2337">
            <v>40453</v>
          </cell>
          <cell r="B2337" t="str">
            <v>GABIAO MANTA (COLCHAO) MALHA HEXAGONAL 6 X 8 CM (ZN/AL + PVC), FIO 2,0 MM, DIMENSOES 5,0 X 2,0 X 0,23 M (C X L X A)</v>
          </cell>
          <cell r="C2337" t="str">
            <v xml:space="preserve">M2    </v>
          </cell>
          <cell r="D2337">
            <v>108.32</v>
          </cell>
        </row>
        <row r="2338">
          <cell r="A2338">
            <v>40452</v>
          </cell>
          <cell r="B2338" t="str">
            <v>GABIAO MANTA (COLCHAO) MALHA HEXAGONAL 6 X 8 CM (ZN/AL + PVC), FIO 2,0 MM, DIMENSOES 5,0 X 2,0 X 0,30 M (C X L X A)</v>
          </cell>
          <cell r="C2338" t="str">
            <v xml:space="preserve">M2    </v>
          </cell>
          <cell r="D2338">
            <v>118.82</v>
          </cell>
        </row>
        <row r="2339">
          <cell r="A2339">
            <v>11594</v>
          </cell>
          <cell r="B2339" t="str">
            <v>GABIAO SACO MALHA HEXAGONAL 8 X 10 CM (ZN/AL + PVC),  FIO 2,4 MM, DIMENSOES 3,0 X 0,65 M</v>
          </cell>
          <cell r="C2339" t="str">
            <v xml:space="preserve">UN    </v>
          </cell>
          <cell r="D2339">
            <v>358.85</v>
          </cell>
        </row>
        <row r="2340">
          <cell r="A2340">
            <v>3311</v>
          </cell>
          <cell r="B2340" t="str">
            <v>GABIAO SACO MALHA HEXAGONAL 8 X 10 CM (ZN/AL + PVC), FIO 2,4 MM, H = 0,65 M</v>
          </cell>
          <cell r="C2340" t="str">
            <v xml:space="preserve">M3    </v>
          </cell>
          <cell r="D2340">
            <v>358.85</v>
          </cell>
        </row>
        <row r="2341">
          <cell r="A2341">
            <v>11599</v>
          </cell>
          <cell r="B2341" t="str">
            <v>GABIAO SACO MALHA HEXAGONAL 8 X 10 CM (ZN/AL), FIO 2,7 MM, DIMENSOES 4,0 X 0,65 M</v>
          </cell>
          <cell r="C2341" t="str">
            <v xml:space="preserve">UN    </v>
          </cell>
          <cell r="D2341">
            <v>477.23</v>
          </cell>
        </row>
        <row r="2342">
          <cell r="A2342">
            <v>11593</v>
          </cell>
          <cell r="B2342" t="str">
            <v>GABIAO TIPO CAIXA MALHA HEXAGONAL 8 X 10 CM (ZN/AL + PVC),  FIO 2,4 MM, DIMENSOES 2,0 X 1,0 X 1,0 M (C X L X A)</v>
          </cell>
          <cell r="C2342" t="str">
            <v xml:space="preserve">UN    </v>
          </cell>
          <cell r="D2342">
            <v>669.04</v>
          </cell>
        </row>
        <row r="2343">
          <cell r="A2343">
            <v>3314</v>
          </cell>
          <cell r="B2343" t="str">
            <v>GABIAO TIPO CAIXA MALHA HEXAGONAL 8 X 10 CM (ZN/AL + PVC),  FIO 2,4 MM, H = 0,50 M</v>
          </cell>
          <cell r="C2343" t="str">
            <v xml:space="preserve">M3    </v>
          </cell>
          <cell r="D2343">
            <v>478.5</v>
          </cell>
        </row>
        <row r="2344">
          <cell r="A2344">
            <v>11597</v>
          </cell>
          <cell r="B2344" t="str">
            <v>GABIAO TIPO CAIXA MALHA HEXAGONAL 8 X 10 CM (ZN/AL), FIO 2,7 MM, DIMENSOES 2,0 X 1,0 X 1,0 M (C X L X A)</v>
          </cell>
          <cell r="C2344" t="str">
            <v xml:space="preserve">UN    </v>
          </cell>
          <cell r="D2344">
            <v>556.44000000000005</v>
          </cell>
        </row>
        <row r="2345">
          <cell r="A2345">
            <v>3309</v>
          </cell>
          <cell r="B2345" t="str">
            <v>GABIAO TIPO CAIXA MALHA HEXAGONAL 8 X 10 CM (ZN/AL), FIO 2,7 MM, H = 0,50 M</v>
          </cell>
          <cell r="C2345" t="str">
            <v xml:space="preserve">M3    </v>
          </cell>
          <cell r="D2345">
            <v>380</v>
          </cell>
        </row>
        <row r="2346">
          <cell r="A2346">
            <v>34612</v>
          </cell>
          <cell r="B2346" t="str">
            <v>GABIAO TIPO CAIXA PARA SOLO REFORCADO, MALHA HEXAGONAL DE DUPLA TORCAO 8 X 10 CM (ZN/ AL + PVC), FIO 2,7 MM, DIMENSOES 2,0 X 1,0 X 0,5 M, COM CAUDA DE 3,0 M</v>
          </cell>
          <cell r="C2346" t="str">
            <v xml:space="preserve">UN    </v>
          </cell>
          <cell r="D2346">
            <v>688.22</v>
          </cell>
        </row>
        <row r="2347">
          <cell r="A2347">
            <v>34635</v>
          </cell>
          <cell r="B2347" t="str">
            <v>GABIAO TIPO CAIXA PARA SOLO REFORCADO, MALHA HEXAGONAL DE DUPLA TORCAO 8 X 10 CM (ZN/ AL + PVC), FIO 2,7 MM, DIMENSOES 2,0 X 1,0 X 1,0 M, COM CAUDA DE 3,0 M</v>
          </cell>
          <cell r="C2347" t="str">
            <v xml:space="preserve">UN    </v>
          </cell>
          <cell r="D2347">
            <v>885.02</v>
          </cell>
        </row>
        <row r="2348">
          <cell r="A2348">
            <v>34633</v>
          </cell>
          <cell r="B2348" t="str">
            <v>GABIAO TIPO CAIXA PARA SOLO REFORCADO, MALHA HEXAGONAL DE DUPLA TORCAO 8 X 10 CM (ZN/ AL + PVC), FIO 2,7 MM, DIMENSOES 2,0 X 1,0 X 1,0 M, COM CAUDA DE 4,0 M</v>
          </cell>
          <cell r="C2348" t="str">
            <v xml:space="preserve">UN    </v>
          </cell>
          <cell r="D2348">
            <v>975.52</v>
          </cell>
        </row>
        <row r="2349">
          <cell r="A2349">
            <v>40440</v>
          </cell>
          <cell r="B2349" t="str">
            <v>GABIAO TIPO CAIXA PARA SOLO REFORCADO, MALHA HEXAGONAL 8 X 10 CM (ZN/ AL + PVC), FIO 2,7 MM, DIMENSOES 2,0 X 1,0 X 0,5 M, COM CAUDA DE 4,0 M</v>
          </cell>
          <cell r="C2349" t="str">
            <v xml:space="preserve">M3    </v>
          </cell>
          <cell r="D2349">
            <v>498.41</v>
          </cell>
        </row>
        <row r="2350">
          <cell r="A2350">
            <v>40441</v>
          </cell>
          <cell r="B2350" t="str">
            <v>GABIAO TIPO CAIXA PARA SOLO REFORCADO, MALHA HEXAGONAL 8 X 10 CM (ZN/ AL + PVC), FIO 2,7 MM, DIMENSOES 2,0 X 1,0 X 1,0 M, COM CAUDA DE 4,0 M</v>
          </cell>
          <cell r="C2350" t="str">
            <v xml:space="preserve">M3    </v>
          </cell>
          <cell r="D2350">
            <v>318.2</v>
          </cell>
        </row>
        <row r="2351">
          <cell r="A2351">
            <v>40449</v>
          </cell>
          <cell r="B2351" t="str">
            <v>GABIAO TIPO CAIXA TRAPEZOIDAL, MALHA HEXAGONAL 10 X 12 CM (ZN/AL + PVC) FIO 2,7 MM, FACE COM 65 GRAUS, DIMENSOES 2,0 X 1,5 X 1,0 M (C X L X A)</v>
          </cell>
          <cell r="C2351" t="str">
            <v xml:space="preserve">M3    </v>
          </cell>
          <cell r="D2351">
            <v>267.51</v>
          </cell>
        </row>
        <row r="2352">
          <cell r="A2352">
            <v>34800</v>
          </cell>
          <cell r="B2352" t="str">
            <v>GABIAO TIPO CAIXA, MALHA HEXAGONAL 8 X 10 CM (ZN/AL + PVC), FIO DE 2,4 MM, DIMENSOES 2,0 x 1,0 x 1,0 M (C X L X A)</v>
          </cell>
          <cell r="C2352" t="str">
            <v xml:space="preserve">M3    </v>
          </cell>
          <cell r="D2352">
            <v>334.52</v>
          </cell>
        </row>
        <row r="2353">
          <cell r="A2353">
            <v>11592</v>
          </cell>
          <cell r="B2353" t="str">
            <v>GABIAO TIPO CAIXA, MALHA HEXAGONAL 8 X 10 CM (ZN/AL + PVC), FIO 2,4 MM, DIMENSOES 2,0 X 1,0 X 0,5 M (C X L X A)</v>
          </cell>
          <cell r="C2353" t="str">
            <v xml:space="preserve">UN    </v>
          </cell>
          <cell r="D2353">
            <v>478.5</v>
          </cell>
        </row>
        <row r="2354">
          <cell r="A2354">
            <v>40438</v>
          </cell>
          <cell r="B2354" t="str">
            <v>GABIAO TIPO CAIXA, MALHA HEXAGONAL 8 X 10 CM (ZN/AL), FIO DE 2,7 MM, DIMENSOES 2,0 X 1,0 X 1,0 M (C X L X A)</v>
          </cell>
          <cell r="C2354" t="str">
            <v xml:space="preserve">M3    </v>
          </cell>
          <cell r="D2354">
            <v>222.86</v>
          </cell>
        </row>
        <row r="2355">
          <cell r="A2355">
            <v>40436</v>
          </cell>
          <cell r="B2355" t="str">
            <v>GABIAO TIPO CAIXA, MALHA HEXAGONAL 8 X 10 CM (ZN/AL), FIO DE 2,7 MM, DIMENSOES 5,0 X 1,0 X 1,0 M (C X L X A)</v>
          </cell>
          <cell r="C2355" t="str">
            <v xml:space="preserve">M3    </v>
          </cell>
          <cell r="D2355">
            <v>277.89</v>
          </cell>
        </row>
        <row r="2356">
          <cell r="A2356">
            <v>4315</v>
          </cell>
          <cell r="B2356" t="str">
            <v>GANCHO CHATO EM FERRO GALVANIZADO,  L = 110 MM, RECOBRIMENTO = 100MM, SECAO 1/8 X 1/2" (3 MM X 12 MM), PARA FIXAR TELHA DE FIBROCIMENTO ONDULADA</v>
          </cell>
          <cell r="C2356" t="str">
            <v xml:space="preserve">UN    </v>
          </cell>
          <cell r="D2356">
            <v>1.63</v>
          </cell>
        </row>
        <row r="2357">
          <cell r="A2357">
            <v>42482</v>
          </cell>
          <cell r="B2357" t="str">
            <v>GANCHO L COM ROSCA, PARA FIXAR TELHA EM MADEIRA, 1/4" X 350 MM (COLETADO CAIXA)</v>
          </cell>
          <cell r="C2357" t="str">
            <v xml:space="preserve">UN    </v>
          </cell>
          <cell r="D2357">
            <v>2.17</v>
          </cell>
        </row>
        <row r="2358">
          <cell r="A2358">
            <v>402</v>
          </cell>
          <cell r="B2358" t="str">
            <v>GANCHO OLHAL EM ACO GALVANIZADO, ESPESSURA 16MM, ABERTURA 21MM</v>
          </cell>
          <cell r="C2358" t="str">
            <v xml:space="preserve">UN    </v>
          </cell>
          <cell r="D2358">
            <v>8.8000000000000007</v>
          </cell>
        </row>
        <row r="2359">
          <cell r="A2359">
            <v>4226</v>
          </cell>
          <cell r="B2359" t="str">
            <v>GAS DE COZINHA - GLP</v>
          </cell>
          <cell r="C2359" t="str">
            <v xml:space="preserve">KG    </v>
          </cell>
          <cell r="D2359">
            <v>4.97</v>
          </cell>
        </row>
        <row r="2360">
          <cell r="A2360">
            <v>4222</v>
          </cell>
          <cell r="B2360" t="str">
            <v>GASOLINA COMUM</v>
          </cell>
          <cell r="C2360" t="str">
            <v xml:space="preserve">L     </v>
          </cell>
          <cell r="D2360">
            <v>4.46</v>
          </cell>
        </row>
        <row r="2361">
          <cell r="A2361">
            <v>34804</v>
          </cell>
          <cell r="B2361" t="str">
            <v>GEOGRELHA TECIDA COM FILAMENTOS DE POLIESTER + PVC, RESISTENCIA LONGITUDINAL: 90 KN/M, RESISTENCIA TRANSVERSAL: 30 KN/M, ALONGAMENTO = 12 POR CENTO</v>
          </cell>
          <cell r="C2361" t="str">
            <v xml:space="preserve">M2    </v>
          </cell>
          <cell r="D2361">
            <v>40.39</v>
          </cell>
        </row>
        <row r="2362">
          <cell r="A2362">
            <v>4013</v>
          </cell>
          <cell r="B2362" t="str">
            <v>GEOTEXTIL NAO TECIDO AGULHADO DE FILAMENTOS CONTINUOS 100% POLIESTER, RESITENCIA A TRACAO = 09 KN/M</v>
          </cell>
          <cell r="C2362" t="str">
            <v xml:space="preserve">M2    </v>
          </cell>
          <cell r="D2362">
            <v>4.7300000000000004</v>
          </cell>
        </row>
        <row r="2363">
          <cell r="A2363">
            <v>4011</v>
          </cell>
          <cell r="B2363" t="str">
            <v>GEOTEXTIL NAO TECIDO AGULHADO DE FILAMENTOS CONTINUOS 100% POLIESTER, RESITENCIA A TRACAO = 10 KN/M</v>
          </cell>
          <cell r="C2363" t="str">
            <v xml:space="preserve">M2    </v>
          </cell>
          <cell r="D2363">
            <v>5.28</v>
          </cell>
        </row>
        <row r="2364">
          <cell r="A2364">
            <v>4021</v>
          </cell>
          <cell r="B2364" t="str">
            <v>GEOTEXTIL NAO TECIDO AGULHADO DE FILAMENTOS CONTINUOS 100% POLIESTER, RESITENCIA A TRACAO = 14 KN/M</v>
          </cell>
          <cell r="C2364" t="str">
            <v xml:space="preserve">M2    </v>
          </cell>
          <cell r="D2364">
            <v>6.59</v>
          </cell>
        </row>
        <row r="2365">
          <cell r="A2365">
            <v>4019</v>
          </cell>
          <cell r="B2365" t="str">
            <v>GEOTEXTIL NAO TECIDO AGULHADO DE FILAMENTOS CONTINUOS 100% POLIESTER, RESITENCIA A TRACAO = 16 KN/M</v>
          </cell>
          <cell r="C2365" t="str">
            <v xml:space="preserve">M2    </v>
          </cell>
          <cell r="D2365">
            <v>7.91</v>
          </cell>
        </row>
        <row r="2366">
          <cell r="A2366">
            <v>4012</v>
          </cell>
          <cell r="B2366" t="str">
            <v>GEOTEXTIL NAO TECIDO AGULHADO DE FILAMENTOS CONTINUOS 100% POLIESTER, RESITENCIA A TRACAO = 21 KN/M</v>
          </cell>
          <cell r="C2366" t="str">
            <v xml:space="preserve">M2    </v>
          </cell>
          <cell r="D2366">
            <v>10.6</v>
          </cell>
        </row>
        <row r="2367">
          <cell r="A2367">
            <v>4020</v>
          </cell>
          <cell r="B2367" t="str">
            <v>GEOTEXTIL NAO TECIDO AGULHADO DE FILAMENTOS CONTINUOS 100% POLIESTER, RESITENCIA A TRACAO = 26 KN/M</v>
          </cell>
          <cell r="C2367" t="str">
            <v xml:space="preserve">M2    </v>
          </cell>
          <cell r="D2367">
            <v>13.27</v>
          </cell>
        </row>
        <row r="2368">
          <cell r="A2368">
            <v>4018</v>
          </cell>
          <cell r="B2368" t="str">
            <v>GEOTEXTIL NAO TECIDO AGULHADO DE FILAMENTOS CONTINUOS 100% POLIESTER, RESITENCIA A TRACAO = 31 KN/M</v>
          </cell>
          <cell r="C2368" t="str">
            <v xml:space="preserve">M2    </v>
          </cell>
          <cell r="D2368">
            <v>15.9</v>
          </cell>
        </row>
        <row r="2369">
          <cell r="A2369">
            <v>36498</v>
          </cell>
          <cell r="B2369" t="str">
            <v>GERADOR PORTATIL MONOFASICO, POTENCIA 5500 VA, MOTOR A GASOLINA, POTENCIA DO MOTOR 13 CV</v>
          </cell>
          <cell r="C2369" t="str">
            <v xml:space="preserve">UN    </v>
          </cell>
          <cell r="D2369">
            <v>3654.38</v>
          </cell>
        </row>
        <row r="2370">
          <cell r="A2370">
            <v>12872</v>
          </cell>
          <cell r="B2370" t="str">
            <v>GESSEIRO</v>
          </cell>
          <cell r="C2370" t="str">
            <v xml:space="preserve">H     </v>
          </cell>
          <cell r="D2370">
            <v>12.73</v>
          </cell>
        </row>
        <row r="2371">
          <cell r="A2371">
            <v>41075</v>
          </cell>
          <cell r="B2371" t="str">
            <v>GESSEIRO (MENSALISTA)</v>
          </cell>
          <cell r="C2371" t="str">
            <v xml:space="preserve">MES   </v>
          </cell>
          <cell r="D2371">
            <v>2224.6799999999998</v>
          </cell>
        </row>
        <row r="2372">
          <cell r="A2372">
            <v>3315</v>
          </cell>
          <cell r="B2372" t="str">
            <v>GESSO EM PO PARA REVESTIMENTOS/MOLDURAS/SANCAS</v>
          </cell>
          <cell r="C2372" t="str">
            <v xml:space="preserve">KG    </v>
          </cell>
          <cell r="D2372">
            <v>0.36</v>
          </cell>
        </row>
        <row r="2373">
          <cell r="A2373">
            <v>36870</v>
          </cell>
          <cell r="B2373" t="str">
            <v>GESSO PROJETADO</v>
          </cell>
          <cell r="C2373" t="str">
            <v xml:space="preserve">KG    </v>
          </cell>
          <cell r="D2373">
            <v>0.36</v>
          </cell>
        </row>
        <row r="2374">
          <cell r="A2374">
            <v>5092</v>
          </cell>
          <cell r="B2374" t="str">
            <v>GONZO DE EMBUTIR, EM LATAO / ZAMAC, *20 X 48* MM, PARA JANELA BASCULANTE / PIVOTANTE -  INCLUI PARAFUSOS</v>
          </cell>
          <cell r="C2374" t="str">
            <v xml:space="preserve">PAR   </v>
          </cell>
          <cell r="D2374">
            <v>12.19</v>
          </cell>
        </row>
        <row r="2375">
          <cell r="A2375">
            <v>11462</v>
          </cell>
          <cell r="B2375" t="str">
            <v>GONZO DE SOBREPOR, EM LATAO / ZAMAC, PARA JANELA PIVOTANTE - INCLUI PARAFUSOS</v>
          </cell>
          <cell r="C2375" t="str">
            <v xml:space="preserve">PAR   </v>
          </cell>
          <cell r="D2375">
            <v>12.47</v>
          </cell>
        </row>
        <row r="2376">
          <cell r="A2376">
            <v>36529</v>
          </cell>
          <cell r="B2376" t="str">
            <v>GRADE DE DISCOS COM CONTROLE REMOTO, REBOCAVEL, COM 24 DISCOS 24" X 6 MM, COM PNEUS PARA TRANSPORTE</v>
          </cell>
          <cell r="C2376" t="str">
            <v xml:space="preserve">UN    </v>
          </cell>
          <cell r="D2376">
            <v>30165.81</v>
          </cell>
        </row>
        <row r="2377">
          <cell r="A2377">
            <v>3318</v>
          </cell>
          <cell r="B2377" t="str">
            <v>GRADE DE DISCOS MECANICA 20X24" COM 20 DISCOS 24" X 6MM  COM PNEUS PARA TRANSPORTE</v>
          </cell>
          <cell r="C2377" t="str">
            <v xml:space="preserve">UN    </v>
          </cell>
          <cell r="D2377">
            <v>23650</v>
          </cell>
        </row>
        <row r="2378">
          <cell r="A2378">
            <v>38968</v>
          </cell>
          <cell r="B2378" t="str">
            <v>GRADIL *1320 X 2170* MM (A X L) EM BARRA DE ACO CHATA *25 MM X 2* MM, ENTRELACADA COM BARRA ACO REDONDA *5* MM, MALHA *65 X 132* MM, GALVANIZADO E PINTURA ELETROSTATICA, COR PRETO</v>
          </cell>
          <cell r="C2378" t="str">
            <v xml:space="preserve">M2    </v>
          </cell>
          <cell r="D2378">
            <v>218.31</v>
          </cell>
        </row>
        <row r="2379">
          <cell r="A2379">
            <v>3324</v>
          </cell>
          <cell r="B2379" t="str">
            <v>GRAMA BATATAIS EM PLACAS, SEM PLANTIO</v>
          </cell>
          <cell r="C2379" t="str">
            <v xml:space="preserve">M2    </v>
          </cell>
          <cell r="D2379">
            <v>4.28</v>
          </cell>
        </row>
        <row r="2380">
          <cell r="A2380">
            <v>3322</v>
          </cell>
          <cell r="B2380" t="str">
            <v>GRAMA ESMERALDA OU SAO CARLOS OU CURITIBANA, EM PLACAS, SEM PLANTIO</v>
          </cell>
          <cell r="C2380" t="str">
            <v xml:space="preserve">M2    </v>
          </cell>
          <cell r="D2380">
            <v>6</v>
          </cell>
        </row>
        <row r="2381">
          <cell r="A2381">
            <v>5076</v>
          </cell>
          <cell r="B2381" t="str">
            <v>GRAMPO DE ACO POLIDO 1 " X 9</v>
          </cell>
          <cell r="C2381" t="str">
            <v xml:space="preserve">KG    </v>
          </cell>
          <cell r="D2381">
            <v>10.79</v>
          </cell>
        </row>
        <row r="2382">
          <cell r="A2382">
            <v>5077</v>
          </cell>
          <cell r="B2382" t="str">
            <v>GRAMPO DE ACO POLIDO 7/8 " X 9</v>
          </cell>
          <cell r="C2382" t="str">
            <v xml:space="preserve">KG    </v>
          </cell>
          <cell r="D2382">
            <v>11.92</v>
          </cell>
        </row>
        <row r="2383">
          <cell r="A2383">
            <v>11837</v>
          </cell>
          <cell r="B2383" t="str">
            <v>GRAMPO LINHA VIVA DE LATAO ESTANHADO, DIAMETRO DO CONDUTOR PRINCIPAL DE 10 A 120 MM2, DIAMETRO DA DERIVACAO DE 10 A 70 MM2</v>
          </cell>
          <cell r="C2383" t="str">
            <v xml:space="preserve">UN    </v>
          </cell>
          <cell r="D2383">
            <v>49.21</v>
          </cell>
        </row>
        <row r="2384">
          <cell r="A2384">
            <v>38055</v>
          </cell>
          <cell r="B2384" t="str">
            <v>GRAMPO METALICO TIPO OLHAL PARA HASTE DE ATERRAMENTO DE 1/2'', CONDUTOR DE *10* A 50 MM2</v>
          </cell>
          <cell r="C2384" t="str">
            <v xml:space="preserve">UN    </v>
          </cell>
          <cell r="D2384">
            <v>4.46</v>
          </cell>
        </row>
        <row r="2385">
          <cell r="A2385">
            <v>415</v>
          </cell>
          <cell r="B2385" t="str">
            <v>GRAMPO METALICO TIPO OLHAL PARA HASTE DE ATERRAMENTO DE 1'', CONDUTOR DE *10* A 50 MM2</v>
          </cell>
          <cell r="C2385" t="str">
            <v xml:space="preserve">UN    </v>
          </cell>
          <cell r="D2385">
            <v>20.18</v>
          </cell>
        </row>
        <row r="2386">
          <cell r="A2386">
            <v>416</v>
          </cell>
          <cell r="B2386" t="str">
            <v>GRAMPO METALICO TIPO OLHAL PARA HASTE DE ATERRAMENTO DE 3/4'', CONDUTOR DE *10* A 50 MM2</v>
          </cell>
          <cell r="C2386" t="str">
            <v xml:space="preserve">UN    </v>
          </cell>
          <cell r="D2386">
            <v>7.38</v>
          </cell>
        </row>
        <row r="2387">
          <cell r="A2387">
            <v>425</v>
          </cell>
          <cell r="B2387" t="str">
            <v>GRAMPO METALICO TIPO OLHAL PARA HASTE DE ATERRAMENTO DE 5/8'', CONDUTOR DE *10* A 50 MM2</v>
          </cell>
          <cell r="C2387" t="str">
            <v xml:space="preserve">UN    </v>
          </cell>
          <cell r="D2387">
            <v>4.58</v>
          </cell>
        </row>
        <row r="2388">
          <cell r="A2388">
            <v>426</v>
          </cell>
          <cell r="B2388" t="str">
            <v>GRAMPO METALICO TIPO U PARA HASTE DE ATERRAMENTO DE ATE 3/4'', CONDUTOR DE 10 A 25 MM2</v>
          </cell>
          <cell r="C2388" t="str">
            <v xml:space="preserve">UN    </v>
          </cell>
          <cell r="D2388">
            <v>25.22</v>
          </cell>
        </row>
        <row r="2389">
          <cell r="A2389">
            <v>38056</v>
          </cell>
          <cell r="B2389" t="str">
            <v>GRAMPO METALICO TIPO U PARA HASTE DE ATERRAMENTO DE ATE 5/8'', CONDUTOR DE 10 A 25 MM2</v>
          </cell>
          <cell r="C2389" t="str">
            <v xml:space="preserve">UN    </v>
          </cell>
          <cell r="D2389">
            <v>24.63</v>
          </cell>
        </row>
        <row r="2390">
          <cell r="A2390">
            <v>1564</v>
          </cell>
          <cell r="B2390" t="str">
            <v>GRAMPO PARALELO METALICO PARA CABO DE 6 A 50 MM2, COM 2 PARAFUSOS</v>
          </cell>
          <cell r="C2390" t="str">
            <v xml:space="preserve">UN    </v>
          </cell>
          <cell r="D2390">
            <v>9.4</v>
          </cell>
        </row>
        <row r="2391">
          <cell r="A2391">
            <v>11032</v>
          </cell>
          <cell r="B2391" t="str">
            <v>GRAMPO U DE 5/8 " N8 EM FERRO GALVANIZADO</v>
          </cell>
          <cell r="C2391" t="str">
            <v xml:space="preserve">UN    </v>
          </cell>
          <cell r="D2391">
            <v>9.1999999999999993</v>
          </cell>
        </row>
        <row r="2392">
          <cell r="A2392">
            <v>36786</v>
          </cell>
          <cell r="B2392" t="str">
            <v>GRANALHA DE ACO, ANGULAR (GRIT), PARA JATEAMENTO, PENEIRA 0,117 A 1,00 MM, (SAE G-40 A G-80)</v>
          </cell>
          <cell r="C2392" t="str">
            <v>SC25KG</v>
          </cell>
          <cell r="D2392">
            <v>107.85</v>
          </cell>
        </row>
        <row r="2393">
          <cell r="A2393">
            <v>36785</v>
          </cell>
          <cell r="B2393" t="str">
            <v>GRANALHA DE ACO, ANGULAR (GRIT), PARA JATEAMENTO, PENEIRA 1,41 A 1,19 MM (SAE G16)</v>
          </cell>
          <cell r="C2393" t="str">
            <v>SC25KG</v>
          </cell>
          <cell r="D2393">
            <v>93.71</v>
          </cell>
        </row>
        <row r="2394">
          <cell r="A2394">
            <v>36782</v>
          </cell>
          <cell r="B2394" t="str">
            <v>GRANALHA DE ACO, ESFERICA (SHOT), PARA JATEAMENTO, PENEIRA 0,40 A 1,00 MM (SAE S-170 A S-280)</v>
          </cell>
          <cell r="C2394" t="str">
            <v>SC25KG</v>
          </cell>
          <cell r="D2394">
            <v>111.86</v>
          </cell>
        </row>
        <row r="2395">
          <cell r="A2395">
            <v>25930</v>
          </cell>
          <cell r="B2395" t="str">
            <v>GRANALHA DE ACO, ESFERICA (SHOT), PARA JATEAMENTO, PENEIRA 1,19 A 1,00 MM (SAE S390)</v>
          </cell>
          <cell r="C2395" t="str">
            <v>SC25KG</v>
          </cell>
          <cell r="D2395">
            <v>126</v>
          </cell>
        </row>
        <row r="2396">
          <cell r="A2396">
            <v>4824</v>
          </cell>
          <cell r="B2396" t="str">
            <v>GRANILHA/ GRANA/ PEDRISCO OU AGREGADO EM MARMORE/ GRANITO/ QUARTZO E CALCARIO, PRETO, CINZA, PALHA OU BRANCO</v>
          </cell>
          <cell r="C2396" t="str">
            <v xml:space="preserve">KG    </v>
          </cell>
          <cell r="D2396">
            <v>0.34</v>
          </cell>
        </row>
        <row r="2397">
          <cell r="A2397">
            <v>11795</v>
          </cell>
          <cell r="B2397" t="str">
            <v>GRANITO PARA BANCADA, POLIDO, TIPO ANDORINHA/ QUARTZ/ CASTELO/ CORUMBA OU OUTROS EQUIVALENTES DA REGIAO, E=  *2,5* CM</v>
          </cell>
          <cell r="C2397" t="str">
            <v xml:space="preserve">M2    </v>
          </cell>
          <cell r="D2397">
            <v>452.83</v>
          </cell>
        </row>
        <row r="2398">
          <cell r="A2398">
            <v>134</v>
          </cell>
          <cell r="B2398" t="str">
            <v>GRAUTE CIMENTICIO PARA USO GERAL</v>
          </cell>
          <cell r="C2398" t="str">
            <v xml:space="preserve">KG    </v>
          </cell>
          <cell r="D2398">
            <v>1.93</v>
          </cell>
        </row>
        <row r="2399">
          <cell r="A2399">
            <v>4229</v>
          </cell>
          <cell r="B2399" t="str">
            <v>GRAXA LUBRIFICANTE</v>
          </cell>
          <cell r="C2399" t="str">
            <v xml:space="preserve">KG    </v>
          </cell>
          <cell r="D2399">
            <v>24.22</v>
          </cell>
        </row>
        <row r="2400">
          <cell r="A2400">
            <v>37402</v>
          </cell>
          <cell r="B2400" t="str">
            <v>GRELHA DE CONCRETO DE PRE-MOLDADA *15 X 75 X 52* CM (A X C X L)</v>
          </cell>
          <cell r="C2400" t="str">
            <v xml:space="preserve">UN    </v>
          </cell>
          <cell r="D2400">
            <v>42.76</v>
          </cell>
        </row>
        <row r="2401">
          <cell r="A2401">
            <v>11244</v>
          </cell>
          <cell r="B2401" t="str">
            <v>GRELHA FOFO ARTICULADA, CARGA MAXIMA 1,5 T, *300 X 1000* MM, E= *15* MM</v>
          </cell>
          <cell r="C2401" t="str">
            <v xml:space="preserve">UN    </v>
          </cell>
          <cell r="D2401">
            <v>168.22</v>
          </cell>
        </row>
        <row r="2402">
          <cell r="A2402">
            <v>11245</v>
          </cell>
          <cell r="B2402" t="str">
            <v>GRELHA FOFO SIMPLES COM REQUADRO, CARGA MAXIMA  12,5 T, *300 X 1000* MM, E= *15* MM, AREA ESTACIONAMENTO CARRO PASSEIO</v>
          </cell>
          <cell r="C2402" t="str">
            <v xml:space="preserve">UN    </v>
          </cell>
          <cell r="D2402">
            <v>232.67</v>
          </cell>
        </row>
        <row r="2403">
          <cell r="A2403">
            <v>11235</v>
          </cell>
          <cell r="B2403" t="str">
            <v>GRELHA FOFO SIMPLES COM REQUADRO, CARGA MAXIMA 1,5 T, 150 X 1000 MM, E= *15* MM</v>
          </cell>
          <cell r="C2403" t="str">
            <v xml:space="preserve">UN    </v>
          </cell>
          <cell r="D2403">
            <v>128.37</v>
          </cell>
        </row>
        <row r="2404">
          <cell r="A2404">
            <v>11236</v>
          </cell>
          <cell r="B2404" t="str">
            <v>GRELHA FOFO SIMPLES COM REQUADRO, CARGA MAXIMA 1,5 T, 200 X 1000 MM, E= *15* MM</v>
          </cell>
          <cell r="C2404" t="str">
            <v xml:space="preserve">UN    </v>
          </cell>
          <cell r="D2404">
            <v>163.13</v>
          </cell>
        </row>
        <row r="2405">
          <cell r="A2405">
            <v>11731</v>
          </cell>
          <cell r="B2405" t="str">
            <v>GRELHA PVC BRANCA QUADRADA, 150 X 150 MM</v>
          </cell>
          <cell r="C2405" t="str">
            <v xml:space="preserve">UN    </v>
          </cell>
          <cell r="D2405">
            <v>4.3499999999999996</v>
          </cell>
        </row>
        <row r="2406">
          <cell r="A2406">
            <v>11732</v>
          </cell>
          <cell r="B2406" t="str">
            <v>GRELHA PVC CROMADA REDONDA, 150 MM</v>
          </cell>
          <cell r="C2406" t="str">
            <v xml:space="preserve">UN    </v>
          </cell>
          <cell r="D2406">
            <v>22.1</v>
          </cell>
        </row>
        <row r="2407">
          <cell r="A2407">
            <v>36494</v>
          </cell>
          <cell r="B2407" t="str">
            <v>GRUA ASCENCIONAL, LANCA DE 30 M, CAPACIDADE DE 1,0 T A 30 M, ALTURA ATE 39 M</v>
          </cell>
          <cell r="C2407" t="str">
            <v xml:space="preserve">UN    </v>
          </cell>
          <cell r="D2407">
            <v>340106.25</v>
          </cell>
        </row>
        <row r="2408">
          <cell r="A2408">
            <v>36493</v>
          </cell>
          <cell r="B2408" t="str">
            <v>GRUA ASCENCIONAL, LANCA DE 42 M, CAPACIDADE DE 1,5 T A 30 M, ALTURA ATE 39 M</v>
          </cell>
          <cell r="C2408" t="str">
            <v xml:space="preserve">UN    </v>
          </cell>
          <cell r="D2408">
            <v>385326.56</v>
          </cell>
        </row>
        <row r="2409">
          <cell r="A2409">
            <v>36492</v>
          </cell>
          <cell r="B2409" t="str">
            <v>GRUA ASCENCIONAL, LANCA DE 50 M, CAPACIDADE DE 2,33 T A 30 M, ALTURA ATE 48 M</v>
          </cell>
          <cell r="C2409" t="str">
            <v xml:space="preserve">UN    </v>
          </cell>
          <cell r="D2409">
            <v>715790.62</v>
          </cell>
        </row>
        <row r="2410">
          <cell r="A2410">
            <v>13333</v>
          </cell>
          <cell r="B2410" t="str">
            <v>GRUPO DE SOLDAGEM C/ GERADOR A DIESEL 60 CV PARA SOLDA ELETRICA, SOBRE 04 RODAS, COM MOTOR 4 CILINDROS</v>
          </cell>
          <cell r="C2410" t="str">
            <v xml:space="preserve">UN    </v>
          </cell>
          <cell r="D2410">
            <v>101198.14</v>
          </cell>
        </row>
        <row r="2411">
          <cell r="A2411">
            <v>13533</v>
          </cell>
          <cell r="B2411" t="str">
            <v>GRUPO DE SOLDAGEM COM GERADOR A DIESEL 30 CV, PARA SOLDA ELETRICA, SOBRE DUAS RODAS</v>
          </cell>
          <cell r="C2411" t="str">
            <v xml:space="preserve">UN    </v>
          </cell>
          <cell r="D2411">
            <v>90459.89</v>
          </cell>
        </row>
        <row r="2412">
          <cell r="A2412">
            <v>36499</v>
          </cell>
          <cell r="B2412" t="str">
            <v>GRUPO GERADOR A GASOLINA, POTENCIA NOMINAL 2,2 KW, TENSAO DE SAIDA 110/220 V, MOTOR POTENCIA 6,5 HP</v>
          </cell>
          <cell r="C2412" t="str">
            <v xml:space="preserve">UN    </v>
          </cell>
          <cell r="D2412">
            <v>1973.36</v>
          </cell>
        </row>
        <row r="2413">
          <cell r="A2413">
            <v>39585</v>
          </cell>
          <cell r="B2413" t="str">
            <v>GRUPO GERADOR DIESEL, COM CARENAGEM, POTENCIA STANDART ENTRE 100 E 110 KVA, VELOCIDADE DE 1800 RPM, FREQUENCIA DE 60 HZ</v>
          </cell>
          <cell r="C2413" t="str">
            <v xml:space="preserve">UN    </v>
          </cell>
          <cell r="D2413">
            <v>65343.63</v>
          </cell>
        </row>
        <row r="2414">
          <cell r="A2414">
            <v>39586</v>
          </cell>
          <cell r="B2414" t="str">
            <v>GRUPO GERADOR DIESEL, COM CARENAGEM, POTENCIA STANDART ENTRE 140 E 150 KVA, VELOCIDADE DE 1800 RPM, FREQUENCIA DE 60 HZ</v>
          </cell>
          <cell r="C2414" t="str">
            <v xml:space="preserve">UN    </v>
          </cell>
          <cell r="D2414">
            <v>76643.66</v>
          </cell>
        </row>
        <row r="2415">
          <cell r="A2415">
            <v>39587</v>
          </cell>
          <cell r="B2415" t="str">
            <v>GRUPO GERADOR DIESEL, COM CARENAGEM, POTENCIA STANDART ENTRE 210 E 220 KVA, VELOCIDADE DE 1800 RPM, FREQUENCIA DE 60 HZ</v>
          </cell>
          <cell r="C2415" t="str">
            <v xml:space="preserve">UN    </v>
          </cell>
          <cell r="D2415">
            <v>93348.05</v>
          </cell>
        </row>
        <row r="2416">
          <cell r="A2416">
            <v>39588</v>
          </cell>
          <cell r="B2416" t="str">
            <v>GRUPO GERADOR DIESEL, COM CARENAGEM, POTENCIA STANDART ENTRE 250 E 260 KVA, VELOCIDADE DE 1800 RPM, FREQUENCIA DE 60 HZ</v>
          </cell>
          <cell r="C2416" t="str">
            <v xml:space="preserve">UN    </v>
          </cell>
          <cell r="D2416">
            <v>108087.22</v>
          </cell>
        </row>
        <row r="2417">
          <cell r="A2417">
            <v>39584</v>
          </cell>
          <cell r="B2417" t="str">
            <v>GRUPO GERADOR DIESEL, COM CARENAGEM, POTENCIA STANDART ENTRE 50 E 55 KVA, VELOCIDADE DE 1800 RPM, FREQUENCIA DE 60 HZ</v>
          </cell>
          <cell r="C2417" t="str">
            <v xml:space="preserve">UN    </v>
          </cell>
          <cell r="D2417">
            <v>58190.23</v>
          </cell>
        </row>
        <row r="2418">
          <cell r="A2418">
            <v>39590</v>
          </cell>
          <cell r="B2418" t="str">
            <v>GRUPO GERADOR DIESEL, SEM CARENAGEM, POTENCIA STANDART ENTRE 100 E 110 KVA, VELOCIDADE DE 1800 RPM, FREQUENCIA DE 60 HZ</v>
          </cell>
          <cell r="C2418" t="str">
            <v xml:space="preserve">UN    </v>
          </cell>
          <cell r="D2418">
            <v>56794.92</v>
          </cell>
        </row>
        <row r="2419">
          <cell r="A2419">
            <v>39592</v>
          </cell>
          <cell r="B2419" t="str">
            <v>GRUPO GERADOR DIESEL, SEM CARENAGEM, POTENCIA STANDART ENTRE 210 E 220 KVA, VELOCIDADE DE 1800 RPM, FREQUENCIA DE 60 HZ</v>
          </cell>
          <cell r="C2419" t="str">
            <v xml:space="preserve">UN    </v>
          </cell>
          <cell r="D2419">
            <v>81615.67</v>
          </cell>
        </row>
        <row r="2420">
          <cell r="A2420">
            <v>39593</v>
          </cell>
          <cell r="B2420" t="str">
            <v>GRUPO GERADOR DIESEL, SEM CARENAGEM, POTENCIA STANDART ENTRE 250 E 260 KVA, VELOCIDADE DE 1800 RPM, FREQUENCIA DE 60 HZ</v>
          </cell>
          <cell r="C2420" t="str">
            <v xml:space="preserve">UN    </v>
          </cell>
          <cell r="D2420">
            <v>93348.05</v>
          </cell>
        </row>
        <row r="2421">
          <cell r="A2421">
            <v>14254</v>
          </cell>
          <cell r="B2421" t="str">
            <v>GRUPO GERADOR DIESEL, SEM CARENAGEM, POTENCIA STANDART ENTRE 80 E 90 KVA, VELOCIDADE DE 1800 RPM, FREQUENCIA DE 60 HZ</v>
          </cell>
          <cell r="C2421" t="str">
            <v xml:space="preserve">UN    </v>
          </cell>
          <cell r="D2421">
            <v>53061</v>
          </cell>
        </row>
        <row r="2422">
          <cell r="A2422">
            <v>25987</v>
          </cell>
          <cell r="B2422" t="str">
            <v>GRUPO GERADOR ESTACIONARIO SILENCIADO, POTENCIA 50 KVA, MOTOR DIESEL</v>
          </cell>
          <cell r="C2422" t="str">
            <v xml:space="preserve">UN    </v>
          </cell>
          <cell r="D2422">
            <v>44310.16</v>
          </cell>
        </row>
        <row r="2423">
          <cell r="A2423">
            <v>25019</v>
          </cell>
          <cell r="B2423" t="str">
            <v>GRUPO GERADOR ESTACIONARIO, MOTOR DIESEL POTENCIA 170 KVA</v>
          </cell>
          <cell r="C2423" t="str">
            <v xml:space="preserve">UN    </v>
          </cell>
          <cell r="D2423">
            <v>75952.58</v>
          </cell>
        </row>
        <row r="2424">
          <cell r="A2424">
            <v>36501</v>
          </cell>
          <cell r="B2424" t="str">
            <v>GRUPO GERADOR ESTACIONARIO, POTENCIA 150 KVA, MOTOR DIESEL</v>
          </cell>
          <cell r="C2424" t="str">
            <v xml:space="preserve">UN    </v>
          </cell>
          <cell r="D2424">
            <v>67623.97</v>
          </cell>
        </row>
        <row r="2425">
          <cell r="A2425">
            <v>25986</v>
          </cell>
          <cell r="B2425" t="str">
            <v>GRUPO GERADOR ESTACIONARIO, SILENCIADO, POTENCIA 180 KVA, MOTOR DIESEL</v>
          </cell>
          <cell r="C2425" t="str">
            <v xml:space="preserve">UN    </v>
          </cell>
          <cell r="D2425">
            <v>81296.97</v>
          </cell>
        </row>
        <row r="2426">
          <cell r="A2426">
            <v>36500</v>
          </cell>
          <cell r="B2426" t="str">
            <v>GRUPO GERADOR REBOCAVEL, POTENCIA *66* KVA, MOTOR A DIESEL</v>
          </cell>
          <cell r="C2426" t="str">
            <v xml:space="preserve">UN    </v>
          </cell>
          <cell r="D2426">
            <v>47788.01</v>
          </cell>
        </row>
        <row r="2427">
          <cell r="A2427">
            <v>20017</v>
          </cell>
          <cell r="B2427" t="str">
            <v>GUARNICAO/ ALIZAR/ VISTA MACICA, E= *1* CM, L= *4,5* CM, EM CEDRINHO/ ANGELIM COMERCIAL/  EUCALIPTO/ CURUPIXA/ PEROBA/ CUMARU OU EQUIVALENTE DA REGIAO</v>
          </cell>
          <cell r="C2427" t="str">
            <v xml:space="preserve">M     </v>
          </cell>
          <cell r="D2427">
            <v>2.69</v>
          </cell>
        </row>
        <row r="2428">
          <cell r="A2428">
            <v>20007</v>
          </cell>
          <cell r="B2428" t="str">
            <v>GUARNICAO/ ALIZAR/ VISTA MACICA, E= *1* CM, L= *4,5* CM, EM PINUS/ TAUARI/ VIROLA OU EQUIVALENTE DA REGIAO</v>
          </cell>
          <cell r="C2428" t="str">
            <v xml:space="preserve">M     </v>
          </cell>
          <cell r="D2428">
            <v>2.06</v>
          </cell>
        </row>
        <row r="2429">
          <cell r="A2429">
            <v>39836</v>
          </cell>
          <cell r="B2429" t="str">
            <v>GUARNICAO/ALIZAR/VISTA, E = *1,3* CM, L = *5,0* CM HASTE REGULAVEL = *35* MM, EM MDF/PVC WOOD/ POLIESTIRENO OU MADEIRA LAMINADA, PRIMER BRANCO</v>
          </cell>
          <cell r="C2429" t="str">
            <v xml:space="preserve">JG    </v>
          </cell>
          <cell r="D2429">
            <v>131.01</v>
          </cell>
        </row>
        <row r="2430">
          <cell r="A2430">
            <v>39830</v>
          </cell>
          <cell r="B2430" t="str">
            <v>GUARNICAO/ALIZAR/VISTA, E = *1,3* CM, L = *7,0* CM, EM POLIESTIRENO, BRANCO</v>
          </cell>
          <cell r="C2430" t="str">
            <v xml:space="preserve">JG    </v>
          </cell>
          <cell r="D2430">
            <v>149.41999999999999</v>
          </cell>
        </row>
        <row r="2431">
          <cell r="A2431">
            <v>39831</v>
          </cell>
          <cell r="B2431" t="str">
            <v>GUARNICAO/ALIZAR/VISTA, E = *1,5* CM, L = *5,0* CM, EM POLIESTIRENO, BRANCO</v>
          </cell>
          <cell r="C2431" t="str">
            <v xml:space="preserve">JG    </v>
          </cell>
          <cell r="D2431">
            <v>149.1</v>
          </cell>
        </row>
        <row r="2432">
          <cell r="A2432">
            <v>36888</v>
          </cell>
          <cell r="B2432" t="str">
            <v>GUARNICAO/MOLDURA DE ACABAMENTO PARA ESQUADRIA DE ALUMINIO ANODIZADO NATURAL, PARA 1 FACE</v>
          </cell>
          <cell r="C2432" t="str">
            <v xml:space="preserve">M     </v>
          </cell>
          <cell r="D2432">
            <v>11.52</v>
          </cell>
        </row>
        <row r="2433">
          <cell r="A2433">
            <v>40527</v>
          </cell>
          <cell r="B2433" t="str">
            <v>GUINCHO DE ALAVANCA MANUAL, CAPACIDADE DE 1,6 T, COM 20 M DE CABO DE ACO (AQUISICAO)</v>
          </cell>
          <cell r="C2433" t="str">
            <v xml:space="preserve">UN    </v>
          </cell>
          <cell r="D2433">
            <v>2152.9</v>
          </cell>
        </row>
        <row r="2434">
          <cell r="A2434">
            <v>36497</v>
          </cell>
          <cell r="B2434" t="str">
            <v>GUINCHO DE ALAVANCA MANUAL, CAPACIDADE 3,2 T COM 20 M DE CABO DE ACO DIAMETRO 16,3 MM</v>
          </cell>
          <cell r="C2434" t="str">
            <v xml:space="preserve">UN    </v>
          </cell>
          <cell r="D2434">
            <v>2457.77</v>
          </cell>
        </row>
        <row r="2435">
          <cell r="A2435">
            <v>36487</v>
          </cell>
          <cell r="B2435" t="str">
            <v>GUINCHO ELETRICO DE COLUNA, CAPACIDADE 400 KG, COM MOTO FREIO, MOTOR TRIFASICO DE 1,25 CV</v>
          </cell>
          <cell r="C2435" t="str">
            <v xml:space="preserve">UN    </v>
          </cell>
          <cell r="D2435">
            <v>4279.3500000000004</v>
          </cell>
        </row>
        <row r="2436">
          <cell r="A2436">
            <v>25952</v>
          </cell>
          <cell r="B2436" t="str">
            <v>GUINDASTE HIDRAULICO AUTOPROPELIDO, COM LANCA TELESCOPICA 28,80 M, CAPACIDADE MAXIMA 30 T, POTENCIA 97 KW, TRACAO 4 X 4</v>
          </cell>
          <cell r="C2436" t="str">
            <v xml:space="preserve">UN    </v>
          </cell>
          <cell r="D2436">
            <v>594728.06000000006</v>
          </cell>
        </row>
        <row r="2437">
          <cell r="A2437">
            <v>25954</v>
          </cell>
          <cell r="B2437" t="str">
            <v>GUINDASTE HIDRAULICO AUTOPROPELIDO, COM LANCA TELESCOPICA 40 M, CAPACIDADE MAXIMA 60 T, POTENCIA 260 KW, TRACAO 6 X 6</v>
          </cell>
          <cell r="C2437" t="str">
            <v xml:space="preserve">UN    </v>
          </cell>
          <cell r="D2437">
            <v>1143707.81</v>
          </cell>
        </row>
        <row r="2438">
          <cell r="A2438">
            <v>25953</v>
          </cell>
          <cell r="B2438" t="str">
            <v>GUINDASTE HIDRAULICO AUTOPROPELIDO, COM LANCA TELESCOPICA 50 M, CAPACIDADE MAXIMA 100 T, POTENCIA 350 KW, TRACAO 10 X 6</v>
          </cell>
          <cell r="C2438" t="str">
            <v xml:space="preserve">UN    </v>
          </cell>
          <cell r="D2438">
            <v>1944303.27</v>
          </cell>
        </row>
        <row r="2439">
          <cell r="A2439">
            <v>37776</v>
          </cell>
          <cell r="B2439" t="str">
            <v>GUINDAUTO HIDRAULICO, CAPACIDADE MAXIMA DE CARGA 10000 KG, MOMENTO MAXIMO DE CARGA 23 TM , ALCANCE MAXIMO HORIZONTAL 11,80 M, PARA MONTAGEM SOBRE CHASSI DE CAMINHAO PBT MINIMO 15000 KG (INCLUI MONTAGEM, NAO INCLUI CAMINHAO)</v>
          </cell>
          <cell r="C2439" t="str">
            <v xml:space="preserve">UN    </v>
          </cell>
          <cell r="D2439">
            <v>119160.94</v>
          </cell>
        </row>
        <row r="2440">
          <cell r="A2440">
            <v>37775</v>
          </cell>
          <cell r="B2440" t="str">
            <v>GUINDAUTO HIDRAULICO, CAPACIDADE MAXIMA DE CARGA 14340 KG, MOMENTO MAXIMO DE CARGA 42,3 TM, ALCANCE MAXIMO HORIZONTAL 16,80 M, PARA MONTAGEM SOBRE CHASSI DE CAMINHAO PBT MINIMO 23000 KG (INCLUI MONTAGEM, NAO INCLUI CAMINHAO)</v>
          </cell>
          <cell r="C2440" t="str">
            <v xml:space="preserve">UN    </v>
          </cell>
          <cell r="D2440">
            <v>187687.5</v>
          </cell>
        </row>
        <row r="2441">
          <cell r="A2441">
            <v>36491</v>
          </cell>
          <cell r="B2441" t="str">
            <v>GUINDAUTO HIDRAULICO, CAPACIDADE MAXIMA DE CARGA 30000 KG, MOMENTO MAXIMO DE CARGA 92,2 TM , ALCANCE MAXIMO HORIZONTAL  22,00 M, PARA MONTAGEM SOBRE CHASSI DE CAMINHAO PBT MINIMO 30000 KG (INCLUI MONTAGEM, NAO INCLUI CAMINHAO)</v>
          </cell>
          <cell r="C2441" t="str">
            <v xml:space="preserve">UN    </v>
          </cell>
          <cell r="D2441">
            <v>695062.5</v>
          </cell>
        </row>
        <row r="2442">
          <cell r="A2442">
            <v>10712</v>
          </cell>
          <cell r="B2442" t="str">
            <v>GUINDAUTO HIDRAULICO, CAPACIDADE MAXIMA DE CARGA 3300 KG, MOMENTO MAXIMO DE CARGA 5,8 TM , ALCANCE MAXIMO HORIZONTAL  7,60 M, PARA MONTAGEM SOBRE CHASSI DE CAMINHAO PBT MINIMO 8000 KG (INCLUI MONTAGEM, NAO INCLUI CAMINHAO)</v>
          </cell>
          <cell r="C2442" t="str">
            <v xml:space="preserve">UN    </v>
          </cell>
          <cell r="D2442">
            <v>46921.87</v>
          </cell>
        </row>
        <row r="2443">
          <cell r="A2443">
            <v>3363</v>
          </cell>
          <cell r="B2443" t="str">
            <v>GUINDAUTO HIDRAULICO, CAPACIDADE MAXIMA DE CARGA 6200 KG, MOMENTO MAXIMO DE CARGA 11,7 TM , ALCANCE MAXIMO HORIZONTAL  9,70 M, PARA MONTAGEM SOBRE CHASSI DE CAMINHAO PBT MINIMO 13000 KG (INCLUI MONTAGEM, NAO INCLUI CAMINHAO)</v>
          </cell>
          <cell r="C2443" t="str">
            <v xml:space="preserve">UN    </v>
          </cell>
          <cell r="D2443">
            <v>66000</v>
          </cell>
        </row>
        <row r="2444">
          <cell r="A2444">
            <v>3365</v>
          </cell>
          <cell r="B2444" t="str">
            <v>GUINDAUTO HIDRAULICO, CAPACIDADE MAXIMA DE CARGA 8500 KG, MOMENTO MAXIMO DE CARGA 30,4 TM , ALCANCE MAXIMO HORIZONTAL  14,30 M, PARA MONTAGEM SOBRE CHASSI DE CAMINHAO PBT MINIMO 23000 KG (INCLUI MONTAGEM, NAO INCLUI CAMINHAO)</v>
          </cell>
          <cell r="C2444" t="str">
            <v xml:space="preserve">UN    </v>
          </cell>
          <cell r="D2444">
            <v>154275</v>
          </cell>
        </row>
        <row r="2445">
          <cell r="A2445">
            <v>7569</v>
          </cell>
          <cell r="B2445" t="str">
            <v>HASTE ANCORA EM ACO GALVANIZADO, DIMENSOES 16 MM X 2000 MM</v>
          </cell>
          <cell r="C2445" t="str">
            <v xml:space="preserve">UN    </v>
          </cell>
          <cell r="D2445">
            <v>41.11</v>
          </cell>
        </row>
        <row r="2446">
          <cell r="A2446">
            <v>34349</v>
          </cell>
          <cell r="B2446" t="str">
            <v>HASTE DE ACO GALVANIZADO PARA FIXACAO DE CONCERTINA 2 "/3 M</v>
          </cell>
          <cell r="C2446" t="str">
            <v xml:space="preserve">UN    </v>
          </cell>
          <cell r="D2446">
            <v>9.81</v>
          </cell>
        </row>
        <row r="2447">
          <cell r="A2447">
            <v>11991</v>
          </cell>
          <cell r="B2447" t="str">
            <v>HASTE DE ATERRAMENTO EM ACO GALVANIZADO TIPO CANTONEIRA COM 2,00 M DE COMPRIMENTO, 25 X 25 MM E CHAPA DE 3/16"</v>
          </cell>
          <cell r="C2447" t="str">
            <v xml:space="preserve">UN    </v>
          </cell>
          <cell r="D2447">
            <v>56.05</v>
          </cell>
        </row>
        <row r="2448">
          <cell r="A2448">
            <v>20062</v>
          </cell>
          <cell r="B2448" t="str">
            <v>HASTE METALICA PARA FIXACAO DE CALHA PLUVIAL,  ZINCADA, DOBRADA 90 GRAUS</v>
          </cell>
          <cell r="C2448" t="str">
            <v xml:space="preserve">UN    </v>
          </cell>
          <cell r="D2448">
            <v>13.89</v>
          </cell>
        </row>
        <row r="2449">
          <cell r="A2449">
            <v>11029</v>
          </cell>
          <cell r="B2449" t="str">
            <v>HASTE RETA PARA GANCHO DE FERRO GALVANIZADO, COM ROSCA 1/4 " X 30 CM PARA FIXACAO DE TELHA METALICA, INCLUI PORCA E ARRUELAS DE VEDACAO</v>
          </cell>
          <cell r="C2449" t="str">
            <v xml:space="preserve">CJ    </v>
          </cell>
          <cell r="D2449">
            <v>1.41</v>
          </cell>
        </row>
        <row r="2450">
          <cell r="A2450">
            <v>4316</v>
          </cell>
          <cell r="B2450" t="str">
            <v>HASTE RETA PARA GANCHO DE FERRO GALVANIZADO, COM ROSCA 1/4 " X 40 CM PARA FIXACAO DE TELHA DE FIBROCIMENTO, INCLUI PORCA SEXTAVADA DE  ZINCO</v>
          </cell>
          <cell r="C2450" t="str">
            <v xml:space="preserve">UN    </v>
          </cell>
          <cell r="D2450">
            <v>1.42</v>
          </cell>
        </row>
        <row r="2451">
          <cell r="A2451">
            <v>4313</v>
          </cell>
          <cell r="B2451" t="str">
            <v>HASTE RETA PARA GANCHO DE FERRO GALVANIZADO, COM ROSCA 5/16" X 35 CM PARA FIXACAO DE TELHA DE FIBROCIMENTO, INCLUI PORCA E ARRUELAS DE VEDACAO</v>
          </cell>
          <cell r="C2451" t="str">
            <v xml:space="preserve">CJ    </v>
          </cell>
          <cell r="D2451">
            <v>2.04</v>
          </cell>
        </row>
        <row r="2452">
          <cell r="A2452">
            <v>4317</v>
          </cell>
          <cell r="B2452" t="str">
            <v>HASTE RETA PARA GANCHO DE FERRO GALVANIZADO, COM ROSCA 5/16" X 40 CM PARA FIXACAO DE TELHA DE FIBROCIMENTO, INCLUI PORCA SEXTAVADA DE  ZINCO</v>
          </cell>
          <cell r="C2452" t="str">
            <v xml:space="preserve">UN    </v>
          </cell>
          <cell r="D2452">
            <v>2.33</v>
          </cell>
        </row>
        <row r="2453">
          <cell r="A2453">
            <v>4314</v>
          </cell>
          <cell r="B2453" t="str">
            <v>HASTE RETA PARA GANCHO DE FERRO GALVANIZADO, COM ROSCA 5/16" X 45 CM PARA FIXACAO DE TELHA DE FIBROCIMENTO, INCLUI PORCA E ARRUELAS DE VEDACAO</v>
          </cell>
          <cell r="C2453" t="str">
            <v xml:space="preserve">CJ    </v>
          </cell>
          <cell r="D2453">
            <v>2.73</v>
          </cell>
        </row>
        <row r="2454">
          <cell r="A2454">
            <v>10561</v>
          </cell>
          <cell r="B2454" t="str">
            <v>HEXAMETAFOSFATO DE SODIO</v>
          </cell>
          <cell r="C2454" t="str">
            <v xml:space="preserve">KG    </v>
          </cell>
          <cell r="D2454">
            <v>0.38</v>
          </cell>
        </row>
        <row r="2455">
          <cell r="A2455">
            <v>10921</v>
          </cell>
          <cell r="B2455" t="str">
            <v>HIDRANTE DE COLUNA COMPLETO, EM FERRO FUNDIDO, DN = 100 MM, COM REGISTRO, CUNHA DE BORRACHA, CURVA DESSIMETRICA, EXTREMIDADE E TAMPAS (INCLUI KIT FIXACAO)</v>
          </cell>
          <cell r="C2455" t="str">
            <v xml:space="preserve">UN    </v>
          </cell>
          <cell r="D2455">
            <v>2820</v>
          </cell>
        </row>
        <row r="2456">
          <cell r="A2456">
            <v>10922</v>
          </cell>
          <cell r="B2456" t="str">
            <v>HIDRANTE DE COLUNA COMPLETO, EM FERRO FUNDIDO, DN = 75 MM, COM REGISTRO, CUNHA DE BORRACHA, CURVA DESSIMETRICA, EXTREMIDADE E TAMPAS (INCLUI KIT FIXACAO)</v>
          </cell>
          <cell r="C2456" t="str">
            <v xml:space="preserve">UN    </v>
          </cell>
          <cell r="D2456">
            <v>2554.2800000000002</v>
          </cell>
        </row>
        <row r="2457">
          <cell r="A2457">
            <v>10923</v>
          </cell>
          <cell r="B2457" t="str">
            <v>HIDRANTE SUBTERRANEO, EM FERRO FUNDIDO, COM CURVA CURTA E CAIXA, DN 75 MM</v>
          </cell>
          <cell r="C2457" t="str">
            <v xml:space="preserve">UN    </v>
          </cell>
          <cell r="D2457">
            <v>1509.69</v>
          </cell>
        </row>
        <row r="2458">
          <cell r="A2458">
            <v>10924</v>
          </cell>
          <cell r="B2458" t="str">
            <v>HIDRANTE SUBTERRANEO, EM FERRO FUNDIDO, COM CURVA LONGA E CAIXA, DN 75 MM</v>
          </cell>
          <cell r="C2458" t="str">
            <v xml:space="preserve">UN    </v>
          </cell>
          <cell r="D2458">
            <v>1589.99</v>
          </cell>
        </row>
        <row r="2459">
          <cell r="A2459">
            <v>37772</v>
          </cell>
          <cell r="B2459" t="str">
            <v>HIDROJATEADORA PARA DESOBSTRUCAO DE REDES E GALERIAS, TANQUE 7000 L, BOMBA TRIPLEX 120 KGF/CM2 128 L/MIN (INCLUI MONTAGEM, NAO INCLUI CAMINHAO)</v>
          </cell>
          <cell r="C2459" t="str">
            <v xml:space="preserve">UN    </v>
          </cell>
          <cell r="D2459">
            <v>91156.29</v>
          </cell>
        </row>
        <row r="2460">
          <cell r="A2460">
            <v>37771</v>
          </cell>
          <cell r="B2460" t="str">
            <v>HIDROJATEADORA PARA DESOBSTRUCAO DE REDES E GALERIAS, TANQUE 7000 L, BOMBA TRIPLEX 140 KGF/CM2 260 L/MIN ALIMENTADA POR MOTOR INDEPENDENTE A DIESEL POTENCIA 125 CV (INCLUI MONTAGEM, NAO INCLUI CAMINHAO)</v>
          </cell>
          <cell r="C2460" t="str">
            <v xml:space="preserve">UN    </v>
          </cell>
          <cell r="D2460">
            <v>96975.77</v>
          </cell>
        </row>
        <row r="2461">
          <cell r="A2461">
            <v>12770</v>
          </cell>
          <cell r="B2461" t="str">
            <v>HIDROMETRO MULTIJATO, VAZAO MAXIMA DE 10,0 M3/H, DE 1"</v>
          </cell>
          <cell r="C2461" t="str">
            <v xml:space="preserve">UN    </v>
          </cell>
          <cell r="D2461">
            <v>443.74</v>
          </cell>
        </row>
        <row r="2462">
          <cell r="A2462">
            <v>12772</v>
          </cell>
          <cell r="B2462" t="str">
            <v>HIDROMETRO MULTIJATO, VAZAO MAXIMA DE 20,0 M3/H, DE 1 1/2"</v>
          </cell>
          <cell r="C2462" t="str">
            <v xml:space="preserve">UN    </v>
          </cell>
          <cell r="D2462">
            <v>737.5</v>
          </cell>
        </row>
        <row r="2463">
          <cell r="A2463">
            <v>12768</v>
          </cell>
          <cell r="B2463" t="str">
            <v>HIDROMETRO MULTIJATO, VAZAO MAXIMA DE 30,0 M3/H, DE 2"</v>
          </cell>
          <cell r="C2463" t="str">
            <v xml:space="preserve">UN    </v>
          </cell>
          <cell r="D2463">
            <v>1037.5</v>
          </cell>
        </row>
        <row r="2464">
          <cell r="A2464">
            <v>12775</v>
          </cell>
          <cell r="B2464" t="str">
            <v>HIDROMETRO MULTIJATO, VAZAO MAXIMA DE 7,0 M3/H, DE 1"</v>
          </cell>
          <cell r="C2464" t="str">
            <v xml:space="preserve">UN    </v>
          </cell>
          <cell r="D2464">
            <v>324.99</v>
          </cell>
        </row>
        <row r="2465">
          <cell r="A2465">
            <v>12769</v>
          </cell>
          <cell r="B2465" t="str">
            <v>HIDROMETRO UNIJATO, VAZAO MAXIMA DE 1,5 M3/H, DE 1/2"</v>
          </cell>
          <cell r="C2465" t="str">
            <v xml:space="preserve">UN    </v>
          </cell>
          <cell r="D2465">
            <v>85</v>
          </cell>
        </row>
        <row r="2466">
          <cell r="A2466">
            <v>12773</v>
          </cell>
          <cell r="B2466" t="str">
            <v>HIDROMETRO UNIJATO, VAZAO MAXIMA DE 3,0 M3/H, DE 1/2"</v>
          </cell>
          <cell r="C2466" t="str">
            <v xml:space="preserve">UN    </v>
          </cell>
          <cell r="D2466">
            <v>91.24</v>
          </cell>
        </row>
        <row r="2467">
          <cell r="A2467">
            <v>12774</v>
          </cell>
          <cell r="B2467" t="str">
            <v>HIDROMETRO UNIJATO, VAZAO MAXIMA DE 5,0 M3/H, DE 3/4"</v>
          </cell>
          <cell r="C2467" t="str">
            <v xml:space="preserve">UN    </v>
          </cell>
          <cell r="D2467">
            <v>112.49</v>
          </cell>
        </row>
        <row r="2468">
          <cell r="A2468">
            <v>12776</v>
          </cell>
          <cell r="B2468" t="str">
            <v>HIDROMETRO WOLTMANN, VAZAO MAXIMA DE 50,0 M3/H, DE 2"</v>
          </cell>
          <cell r="C2468" t="str">
            <v xml:space="preserve">UN    </v>
          </cell>
          <cell r="D2468">
            <v>1675</v>
          </cell>
        </row>
        <row r="2469">
          <cell r="A2469">
            <v>12777</v>
          </cell>
          <cell r="B2469" t="str">
            <v>HIDROMETRO WOLTMANN, VAZAO MAXIMA DE 80,0 M3/H, DE 3"</v>
          </cell>
          <cell r="C2469" t="str">
            <v xml:space="preserve">UN    </v>
          </cell>
          <cell r="D2469">
            <v>2187.4899999999998</v>
          </cell>
        </row>
        <row r="2470">
          <cell r="A2470">
            <v>3391</v>
          </cell>
          <cell r="B2470" t="str">
            <v>IGNITOR PARA LAMPADA DE VAPOR DE SODIO / VAPOR METALICO ATE 2000 W, TENSAO DE PULSO ENTRE 600 A 750 V</v>
          </cell>
          <cell r="C2470" t="str">
            <v xml:space="preserve">UN    </v>
          </cell>
          <cell r="D2470">
            <v>67.040000000000006</v>
          </cell>
        </row>
        <row r="2471">
          <cell r="A2471">
            <v>3389</v>
          </cell>
          <cell r="B2471" t="str">
            <v>IGNITOR PARA LAMPADA DE VAPOR DE SODIO / VAPOR METALICO ATE 400 W, TENSAO DE PULSO ENTRE 3000 A 4500 V</v>
          </cell>
          <cell r="C2471" t="str">
            <v xml:space="preserve">UN    </v>
          </cell>
          <cell r="D2471">
            <v>34.78</v>
          </cell>
        </row>
        <row r="2472">
          <cell r="A2472">
            <v>3390</v>
          </cell>
          <cell r="B2472" t="str">
            <v>IGNITOR PARA LAMPADA DE VAPOR DE SODIO / VAPOR METALICO ATE 400 W, TENSAO DE PULSO ENTRE 580 A 750 V</v>
          </cell>
          <cell r="C2472" t="str">
            <v xml:space="preserve">UN    </v>
          </cell>
          <cell r="D2472">
            <v>39.14</v>
          </cell>
        </row>
        <row r="2473">
          <cell r="A2473">
            <v>12873</v>
          </cell>
          <cell r="B2473" t="str">
            <v>IMPERMEABILIZADOR</v>
          </cell>
          <cell r="C2473" t="str">
            <v xml:space="preserve">H     </v>
          </cell>
          <cell r="D2473">
            <v>12.75</v>
          </cell>
        </row>
        <row r="2474">
          <cell r="A2474">
            <v>41076</v>
          </cell>
          <cell r="B2474" t="str">
            <v>IMPERMEABILIZADOR (MENSALISTA)</v>
          </cell>
          <cell r="C2474" t="str">
            <v xml:space="preserve">MES   </v>
          </cell>
          <cell r="D2474">
            <v>2225.0100000000002</v>
          </cell>
        </row>
        <row r="2475">
          <cell r="A2475">
            <v>140</v>
          </cell>
          <cell r="B2475" t="str">
            <v>IMPERMEABILIZANTE FLEXIVEL BRANCO DE BASE ACRILICA PARA COBERTURAS</v>
          </cell>
          <cell r="C2475" t="str">
            <v xml:space="preserve">KG    </v>
          </cell>
          <cell r="D2475">
            <v>19.12</v>
          </cell>
        </row>
        <row r="2476">
          <cell r="A2476">
            <v>151</v>
          </cell>
          <cell r="B2476" t="str">
            <v>IMPERMEABILIZANTE INCOLOR PARA TRATAMENTO DE FACHADAS E TELHAS, BASE SILICONE</v>
          </cell>
          <cell r="C2476" t="str">
            <v xml:space="preserve">L     </v>
          </cell>
          <cell r="D2476">
            <v>24.04</v>
          </cell>
        </row>
        <row r="2477">
          <cell r="A2477">
            <v>7340</v>
          </cell>
          <cell r="B2477" t="str">
            <v>IMUNIZANTE PARA MADEIRA, INCOLOR</v>
          </cell>
          <cell r="C2477" t="str">
            <v xml:space="preserve">L     </v>
          </cell>
          <cell r="D2477">
            <v>22.25</v>
          </cell>
        </row>
        <row r="2478">
          <cell r="A2478">
            <v>2701</v>
          </cell>
          <cell r="B2478" t="str">
            <v>INSTALADOR DE TUBULACOES (TUBOS/EQUIPAMENTOS)</v>
          </cell>
          <cell r="C2478" t="str">
            <v xml:space="preserve">H     </v>
          </cell>
          <cell r="D2478">
            <v>39.619999999999997</v>
          </cell>
        </row>
        <row r="2479">
          <cell r="A2479">
            <v>40929</v>
          </cell>
          <cell r="B2479" t="str">
            <v>INSTALADOR DE TUBULACOES (TUBOS/EQUIPAMENTOS) (MENSALISTA)</v>
          </cell>
          <cell r="C2479" t="str">
            <v xml:space="preserve">MES   </v>
          </cell>
          <cell r="D2479">
            <v>6913.58</v>
          </cell>
        </row>
        <row r="2480">
          <cell r="A2480">
            <v>38114</v>
          </cell>
          <cell r="B2480" t="str">
            <v>INTERRUPTOR BIPOLAR SIMPLES 10 A, 250 V (APENAS MODULO)</v>
          </cell>
          <cell r="C2480" t="str">
            <v xml:space="preserve">UN    </v>
          </cell>
          <cell r="D2480">
            <v>21.12</v>
          </cell>
        </row>
        <row r="2481">
          <cell r="A2481">
            <v>38064</v>
          </cell>
          <cell r="B2481" t="str">
            <v>INTERRUPTOR BIPOLAR 10A, 250V, CONJUNTO MONTADO PARA EMBUTIR 4" X 2" (PLACA + SUPORTE + MODULO)</v>
          </cell>
          <cell r="C2481" t="str">
            <v xml:space="preserve">UN    </v>
          </cell>
          <cell r="D2481">
            <v>23.61</v>
          </cell>
        </row>
        <row r="2482">
          <cell r="A2482">
            <v>38115</v>
          </cell>
          <cell r="B2482" t="str">
            <v>INTERRUPTOR INTERMEDIARIO 10 A, 250 V (APENAS MODULO)</v>
          </cell>
          <cell r="C2482" t="str">
            <v xml:space="preserve">UN    </v>
          </cell>
          <cell r="D2482">
            <v>22.55</v>
          </cell>
        </row>
        <row r="2483">
          <cell r="A2483">
            <v>38065</v>
          </cell>
          <cell r="B2483" t="str">
            <v>INTERRUPTOR INTERMEDIARIO 10A, 250V, CONJUNTO MONTADO PARA EMBUTIR 4" X 2" (PLACA + SUPORTE + MODULO)</v>
          </cell>
          <cell r="C2483" t="str">
            <v xml:space="preserve">UN    </v>
          </cell>
          <cell r="D2483">
            <v>33.5</v>
          </cell>
        </row>
        <row r="2484">
          <cell r="A2484">
            <v>38078</v>
          </cell>
          <cell r="B2484" t="str">
            <v>INTERRUPTOR PARALELO + TOMADA 2P+T 10A, 250V, CONJUNTO MONTADO PARA EMBUTIR 4" X 2" (PLACA + SUPORTE + MODULOS)</v>
          </cell>
          <cell r="C2484" t="str">
            <v xml:space="preserve">UN    </v>
          </cell>
          <cell r="D2484">
            <v>19.54</v>
          </cell>
        </row>
        <row r="2485">
          <cell r="A2485">
            <v>38113</v>
          </cell>
          <cell r="B2485" t="str">
            <v>INTERRUPTOR PARALELO 10A, 250V (APENAS MODULO)</v>
          </cell>
          <cell r="C2485" t="str">
            <v xml:space="preserve">UN    </v>
          </cell>
          <cell r="D2485">
            <v>10.62</v>
          </cell>
        </row>
        <row r="2486">
          <cell r="A2486">
            <v>38063</v>
          </cell>
          <cell r="B2486" t="str">
            <v>INTERRUPTOR PARALELO 10A, 250V, CONJUNTO MONTADO PARA EMBUTIR 4" X 2" (PLACA + SUPORTE + MODULO)</v>
          </cell>
          <cell r="C2486" t="str">
            <v xml:space="preserve">UN    </v>
          </cell>
          <cell r="D2486">
            <v>11.39</v>
          </cell>
        </row>
        <row r="2487">
          <cell r="A2487">
            <v>38080</v>
          </cell>
          <cell r="B2487" t="str">
            <v>INTERRUPTOR SIMPLES + INTERRUPTOR PARALELO + TOMADA 2P+T 10A, 250V, CONJUNTO MONTADO PARA EMBUTIR 4" X 2" (PLACA + SUPORTE + MODULOS)</v>
          </cell>
          <cell r="C2487" t="str">
            <v xml:space="preserve">UN    </v>
          </cell>
          <cell r="D2487">
            <v>33.94</v>
          </cell>
        </row>
        <row r="2488">
          <cell r="A2488">
            <v>38069</v>
          </cell>
          <cell r="B2488" t="str">
            <v>INTERRUPTOR SIMPLES + INTERRUPTOR PARALELO 10A, 250V, CONJUNTO MONTADO PARA EMBUTIR 4" X 2" (PLACA + SUPORTE + MODULOS)</v>
          </cell>
          <cell r="C2488" t="str">
            <v xml:space="preserve">UN    </v>
          </cell>
          <cell r="D2488">
            <v>18.559999999999999</v>
          </cell>
        </row>
        <row r="2489">
          <cell r="A2489">
            <v>38077</v>
          </cell>
          <cell r="B2489" t="str">
            <v>INTERRUPTOR SIMPLES + TOMADA 2P+T 10A, 250V, CONJUNTO MONTADO PARA EMBUTIR 4" X 2" (PLACA + SUPORTE + MODULOS)</v>
          </cell>
          <cell r="C2489" t="str">
            <v xml:space="preserve">UN    </v>
          </cell>
          <cell r="D2489">
            <v>18.14</v>
          </cell>
        </row>
        <row r="2490">
          <cell r="A2490">
            <v>38073</v>
          </cell>
          <cell r="B2490" t="str">
            <v>INTERRUPTOR SIMPLES + 2 INTERRUPTORES PARALELOS 10A, 250V, CONJUNTO MONTADO PARA EMBUTIR 4" X 2" (PLACA + SUPORTE + MODULOS)</v>
          </cell>
          <cell r="C2490" t="str">
            <v xml:space="preserve">UN    </v>
          </cell>
          <cell r="D2490">
            <v>27.64</v>
          </cell>
        </row>
        <row r="2491">
          <cell r="A2491">
            <v>38112</v>
          </cell>
          <cell r="B2491" t="str">
            <v>INTERRUPTOR SIMPLES 10A, 250V (APENAS MODULO)</v>
          </cell>
          <cell r="C2491" t="str">
            <v xml:space="preserve">UN    </v>
          </cell>
          <cell r="D2491">
            <v>8.15</v>
          </cell>
        </row>
        <row r="2492">
          <cell r="A2492">
            <v>38062</v>
          </cell>
          <cell r="B2492" t="str">
            <v>INTERRUPTOR SIMPLES 10A, 250V, CONJUNTO MONTADO PARA EMBUTIR 4" X 2" (PLACA + SUPORTE + MODULO)</v>
          </cell>
          <cell r="C2492" t="str">
            <v xml:space="preserve">UN    </v>
          </cell>
          <cell r="D2492">
            <v>8.3699999999999992</v>
          </cell>
        </row>
        <row r="2493">
          <cell r="A2493">
            <v>12128</v>
          </cell>
          <cell r="B2493" t="str">
            <v>INTERRUPTOR SIMPLES 10A, 250V, CONJUNTO MONTADO PARA SOBREPOR 4" X 2" (CAIXA + MODULO)</v>
          </cell>
          <cell r="C2493" t="str">
            <v xml:space="preserve">UN    </v>
          </cell>
          <cell r="D2493">
            <v>11.18</v>
          </cell>
        </row>
        <row r="2494">
          <cell r="A2494">
            <v>12129</v>
          </cell>
          <cell r="B2494" t="str">
            <v>INTERRUPTOR SIMPLES 10A, 250V, CONJUNTO MONTADO PARA SOBREPOR 4" X 2" (CAIXA + 2 MODULOS)</v>
          </cell>
          <cell r="C2494" t="str">
            <v xml:space="preserve">UN    </v>
          </cell>
          <cell r="D2494">
            <v>14.78</v>
          </cell>
        </row>
        <row r="2495">
          <cell r="A2495">
            <v>38081</v>
          </cell>
          <cell r="B2495" t="str">
            <v>INTERRUPTORES PARALELOS (2 MODULOS) + TOMADA 2P+T 10A, 250V, CONJUNTO MONTADO PARA EMBUTIR 4" X 2" (PLACA + SUPORTE + MODULOS)</v>
          </cell>
          <cell r="C2495" t="str">
            <v xml:space="preserve">UN    </v>
          </cell>
          <cell r="D2495">
            <v>28.79</v>
          </cell>
        </row>
        <row r="2496">
          <cell r="A2496">
            <v>38070</v>
          </cell>
          <cell r="B2496" t="str">
            <v>INTERRUPTORES PARALELOS (2 MODULOS) 10A, 250V, CONJUNTO MONTADO PARA EMBUTIR 4" X 2" (PLACA + SUPORTE + MODULOS)</v>
          </cell>
          <cell r="C2496" t="str">
            <v xml:space="preserve">UN    </v>
          </cell>
          <cell r="D2496">
            <v>19.84</v>
          </cell>
        </row>
        <row r="2497">
          <cell r="A2497">
            <v>38074</v>
          </cell>
          <cell r="B2497" t="str">
            <v>INTERRUPTORES PARALELOS (3 MODULOS) 10A, 250V, CONJUNTO MONTADO PARA EMBUTIR 4" X 2" (PLACA + SUPORTE + MODULO)</v>
          </cell>
          <cell r="C2497" t="str">
            <v xml:space="preserve">UN    </v>
          </cell>
          <cell r="D2497">
            <v>30.17</v>
          </cell>
        </row>
        <row r="2498">
          <cell r="A2498">
            <v>38079</v>
          </cell>
          <cell r="B2498" t="str">
            <v>INTERRUPTORES SIMPLES (2 MODULOS) + TOMADA 2P+T 10A, 250V, CONJUNTO MONTADO PARA EMBUTIR 4" X 2" (PLACA + SUPORTE + MODULOS)</v>
          </cell>
          <cell r="C2498" t="str">
            <v xml:space="preserve">UN    </v>
          </cell>
          <cell r="D2498">
            <v>25.89</v>
          </cell>
        </row>
        <row r="2499">
          <cell r="A2499">
            <v>38072</v>
          </cell>
          <cell r="B2499" t="str">
            <v>INTERRUPTORES SIMPLES (2 MODULOS) + 1 INTERRUPTOR PARALELO 10A, 250V, CONJUNTO MONTADO PARA EMBUTIR 4" X 2" (PLACA + SUPORTE + MODULOS)</v>
          </cell>
          <cell r="C2499" t="str">
            <v xml:space="preserve">UN    </v>
          </cell>
          <cell r="D2499">
            <v>24.88</v>
          </cell>
        </row>
        <row r="2500">
          <cell r="A2500">
            <v>38068</v>
          </cell>
          <cell r="B2500" t="str">
            <v>INTERRUPTORES SIMPLES (2 MODULOS) 10A, 250V, CONJUNTO MONTADO PARA EMBUTIR 4" X 2" (PLACA + SUPORTE + MODULOS)</v>
          </cell>
          <cell r="C2500" t="str">
            <v xml:space="preserve">UN    </v>
          </cell>
          <cell r="D2500">
            <v>17.18</v>
          </cell>
        </row>
        <row r="2501">
          <cell r="A2501">
            <v>38071</v>
          </cell>
          <cell r="B2501" t="str">
            <v>INTERRUPTORES SIMPLES (3 MODULOS) 10A, 250V, CONJUNTO MONTADO PARA EMBUTIR 4" X 2" (PLACA + SUPORTE + MODULOS)</v>
          </cell>
          <cell r="C2501" t="str">
            <v xml:space="preserve">UN    </v>
          </cell>
          <cell r="D2501">
            <v>20.54</v>
          </cell>
        </row>
        <row r="2502">
          <cell r="A2502">
            <v>38412</v>
          </cell>
          <cell r="B2502" t="str">
            <v>INVERSOR DE SOLDA MONOFASICO DE 160 A, POTENCIA DE 5400 W, TENSAO DE 220 V, TURBO VENTILADO, PROTECAO POR FUSIVEL TERMICO, PARA ELETRODOS DE 2,0 A 4,0 MM</v>
          </cell>
          <cell r="C2502" t="str">
            <v xml:space="preserve">UN    </v>
          </cell>
          <cell r="D2502">
            <v>1043.53</v>
          </cell>
        </row>
        <row r="2503">
          <cell r="A2503">
            <v>3405</v>
          </cell>
          <cell r="B2503" t="str">
            <v>ISOLADOR DE PORCELANA SUSPENSO, DISCO TIPO GARFO OLHAL, DIAMETRO DE 152 MM, PARA TENSAO DE *15* KV</v>
          </cell>
          <cell r="C2503" t="str">
            <v xml:space="preserve">UN    </v>
          </cell>
          <cell r="D2503">
            <v>67.099999999999994</v>
          </cell>
        </row>
        <row r="2504">
          <cell r="A2504">
            <v>3394</v>
          </cell>
          <cell r="B2504" t="str">
            <v>ISOLADOR DE PORCELANA, TIPO BUCHA, PARA TENSAO DE *15* KV</v>
          </cell>
          <cell r="C2504" t="str">
            <v xml:space="preserve">UN    </v>
          </cell>
          <cell r="D2504">
            <v>354.22</v>
          </cell>
        </row>
        <row r="2505">
          <cell r="A2505">
            <v>3393</v>
          </cell>
          <cell r="B2505" t="str">
            <v>ISOLADOR DE PORCELANA, TIPO BUCHA, PARA TENSAO DE *35* KV</v>
          </cell>
          <cell r="C2505" t="str">
            <v xml:space="preserve">UN    </v>
          </cell>
          <cell r="D2505">
            <v>603.1</v>
          </cell>
        </row>
        <row r="2506">
          <cell r="A2506">
            <v>3406</v>
          </cell>
          <cell r="B2506" t="str">
            <v>ISOLADOR DE PORCELANA, TIPO PINO MONOCORPO, PARA TENSAO DE *15* KV</v>
          </cell>
          <cell r="C2506" t="str">
            <v xml:space="preserve">UN    </v>
          </cell>
          <cell r="D2506">
            <v>20.54</v>
          </cell>
        </row>
        <row r="2507">
          <cell r="A2507">
            <v>3395</v>
          </cell>
          <cell r="B2507" t="str">
            <v>ISOLADOR DE PORCELANA, TIPO PINO MONOCORPO, PARA TENSAO DE *35* KV</v>
          </cell>
          <cell r="C2507" t="str">
            <v xml:space="preserve">UN    </v>
          </cell>
          <cell r="D2507">
            <v>86.64</v>
          </cell>
        </row>
        <row r="2508">
          <cell r="A2508">
            <v>3398</v>
          </cell>
          <cell r="B2508" t="str">
            <v>ISOLADOR DE PORCELANA, TIPO ROLDANA, DIMENSOES DE *72* X *72* MM, PARA USO EM BAIXA TENSAO</v>
          </cell>
          <cell r="C2508" t="str">
            <v xml:space="preserve">UN    </v>
          </cell>
          <cell r="D2508">
            <v>4.12</v>
          </cell>
        </row>
        <row r="2509">
          <cell r="A2509">
            <v>34379</v>
          </cell>
          <cell r="B2509" t="str">
            <v>JANELA BASCULANTE EM ALUMINIO, 100 X 100 CM (A X L), ACABAMENTO ACET OU BRILHANTE, BATENTE/REQUADRO DE 3 A 14 CM, COM VIDRO, SEM GUARNICAO/ALIZAR</v>
          </cell>
          <cell r="C2509" t="str">
            <v xml:space="preserve">UN    </v>
          </cell>
          <cell r="D2509">
            <v>351.31</v>
          </cell>
        </row>
        <row r="2510">
          <cell r="A2510">
            <v>34378</v>
          </cell>
          <cell r="B2510" t="str">
            <v>JANELA BASCULANTE EM ALUMINIO, 100 X 80 CM (A X L), ACABAMENTO ACET OU BRILHANTE, BATENTE/REQUADRO DE 3 A 14 CM, COM VIDRO, SEM GUARNICAO/ALIZAR</v>
          </cell>
          <cell r="C2510" t="str">
            <v xml:space="preserve">UN    </v>
          </cell>
          <cell r="D2510">
            <v>282.95999999999998</v>
          </cell>
        </row>
        <row r="2511">
          <cell r="A2511">
            <v>34377</v>
          </cell>
          <cell r="B2511" t="str">
            <v>JANELA BASCULANTE EM ALUMINIO, 80 X 60 CM (A X L), ACABAMENTO ACET OU BRILHANTE, BATENTE/REQUADRO DE 3 A 14 CM, COM VIDRO, SEM GUARNICAO/ALIZAR</v>
          </cell>
          <cell r="C2511" t="str">
            <v xml:space="preserve">UN    </v>
          </cell>
          <cell r="D2511">
            <v>260.95</v>
          </cell>
        </row>
        <row r="2512">
          <cell r="A2512">
            <v>581</v>
          </cell>
          <cell r="B2512" t="str">
            <v>JANELA BASCULANTE EM ALUMINIO, 80 X 60 CM (A X L), BATENTE/REQUADRO DE 3 A 14 CM, COM VIDRO, SEM GUARNICAO/ALIZAR</v>
          </cell>
          <cell r="C2512" t="str">
            <v xml:space="preserve">M2    </v>
          </cell>
          <cell r="D2512">
            <v>495.63</v>
          </cell>
        </row>
        <row r="2513">
          <cell r="A2513">
            <v>40662</v>
          </cell>
          <cell r="B2513" t="str">
            <v>JANELA BASCULANTE EM MADEIRA PINUS/ EUCALIPTO/ TAUARI/ VIROLA OU EQUIVALENTE DA REGIAO, *60 X 60*, CAIXA DO BATENTE/ MARCO E = *10* CM, 2 BASCULAS PARA VIDRO, COM FERRAGENS (SEM VIDRO, SEM GUARNICAO/ALIZAR E SEM ACABAMENTO)</v>
          </cell>
          <cell r="C2513" t="str">
            <v xml:space="preserve">UN    </v>
          </cell>
          <cell r="D2513">
            <v>71.209999999999994</v>
          </cell>
        </row>
        <row r="2514">
          <cell r="A2514">
            <v>3437</v>
          </cell>
          <cell r="B2514" t="str">
            <v>JANELA BASCULANTE EM MADEIRA PINUS/ EUCALIPTO/ TAUARI/ VIROLA OU EQUIVALENTE DA REGIAO, CAIXA DO BATENTE/ MARCO *10* CM, *2* FOLHAS BASCULANTES PARA VIDRO, COM FERRAGENS (SEM VIDRO, SEM GUARNICAO/ALIZAR E SEM ACABAMENTO)</v>
          </cell>
          <cell r="C2514" t="str">
            <v xml:space="preserve">M2    </v>
          </cell>
          <cell r="D2514">
            <v>197.83</v>
          </cell>
        </row>
        <row r="2515">
          <cell r="A2515">
            <v>11183</v>
          </cell>
          <cell r="B2515" t="str">
            <v>JANELA BASCULANTE, ACO, COM BATENTE/REQUADRO, 100 X 100 CM (SEM VIDROS)</v>
          </cell>
          <cell r="C2515" t="str">
            <v xml:space="preserve">UN    </v>
          </cell>
          <cell r="D2515">
            <v>227.1</v>
          </cell>
        </row>
        <row r="2516">
          <cell r="A2516">
            <v>11190</v>
          </cell>
          <cell r="B2516" t="str">
            <v>JANELA BASCULANTE, ACO, COM BATENTE/REQUADRO, 60 X 60 CM (SEM VIDROS)</v>
          </cell>
          <cell r="C2516" t="str">
            <v xml:space="preserve">UN    </v>
          </cell>
          <cell r="D2516">
            <v>105.35</v>
          </cell>
        </row>
        <row r="2517">
          <cell r="A2517">
            <v>616</v>
          </cell>
          <cell r="B2517" t="str">
            <v>JANELA BASCULANTE, ACO, COM BATENTE/REQUADRO, 60 X 80 CM (SEM VIDROS)</v>
          </cell>
          <cell r="C2517" t="str">
            <v xml:space="preserve">UN    </v>
          </cell>
          <cell r="D2517">
            <v>123.9</v>
          </cell>
        </row>
        <row r="2518">
          <cell r="A2518">
            <v>615</v>
          </cell>
          <cell r="B2518" t="str">
            <v>JANELA BASCULANTE, ACO, COM BATENTE/REQUADRO, 60 X 80 CM (SEM VIDROS)</v>
          </cell>
          <cell r="C2518" t="str">
            <v xml:space="preserve">M2    </v>
          </cell>
          <cell r="D2518">
            <v>258.12</v>
          </cell>
        </row>
        <row r="2519">
          <cell r="A2519">
            <v>11192</v>
          </cell>
          <cell r="B2519" t="str">
            <v>JANELA BASCULANTE, ACO, COM BATENTE/REQUADRO, 80 X 80 CM (SEM VIDROS)</v>
          </cell>
          <cell r="C2519" t="str">
            <v xml:space="preserve">UN    </v>
          </cell>
          <cell r="D2519">
            <v>193.83</v>
          </cell>
        </row>
        <row r="2520">
          <cell r="A2520">
            <v>11231</v>
          </cell>
          <cell r="B2520" t="str">
            <v>JANELA BASCULANTE, ACO, COM BATENTE/REQUADRO, 80 X 80 CM (SEM VIDROS)</v>
          </cell>
          <cell r="C2520" t="str">
            <v xml:space="preserve">M2    </v>
          </cell>
          <cell r="D2520">
            <v>302.87</v>
          </cell>
        </row>
        <row r="2521">
          <cell r="A2521">
            <v>3428</v>
          </cell>
          <cell r="B2521" t="str">
            <v>JANELA DE ABRIR EM MADEIRA IMBUIA/CEDRO ARANA/CEDRO ROSA OU EQUIVALENTE DA REGIAO, CAIXA DO BATENTE/MARCO *10* CM, 2 FOLHAS DE ABRIR TIPO VENEZIANA E 2 FOLHAS DE ABRIR PARA VIDRO, COM GUARNICAO/ALIZAR, COM FERRAGENS, (SEM VIDRO E SEM ACABAMENTO)</v>
          </cell>
          <cell r="C2521" t="str">
            <v xml:space="preserve">M2    </v>
          </cell>
          <cell r="D2521">
            <v>293.45</v>
          </cell>
        </row>
        <row r="2522">
          <cell r="A2522">
            <v>3429</v>
          </cell>
          <cell r="B2522" t="str">
            <v>JANELA DE ABRIR EM MADEIRA PINUS/EUCALIPTO/ TAUARI/ VIROLA OU EQUIVALENTE DA REGIAO, CAIXA DO BATENTE/MARCO *10* CM, 2 FOLHAS DE ABRIR TIPO VENEZIANA E 2 FOLHAS GUILHOTINA PARA VIDRO, COM FERRAGENS (SEM VIDRO,SEM GUARNICAO/ALIZAR E SEM ACABAMENTO)</v>
          </cell>
          <cell r="C2522" t="str">
            <v xml:space="preserve">M2    </v>
          </cell>
          <cell r="D2522">
            <v>167.66</v>
          </cell>
        </row>
        <row r="2523">
          <cell r="A2523">
            <v>34371</v>
          </cell>
          <cell r="B2523" t="str">
            <v>JANELA DE CORRER EM ALUMINIO, VENEZIANA, 120  X 150 CM (A X L), 3 FLS (2 VENEZIANAS E 1 VIDRO), SEM BANDEIRA, ACABAMENTO ACET OU BRILHANTE, BATENTE/REQUADRO DE 6 A 14 CM, COM VIDRO, SEM GUARNICAO/ALIZAR</v>
          </cell>
          <cell r="C2523" t="str">
            <v xml:space="preserve">UN    </v>
          </cell>
          <cell r="D2523">
            <v>955.15</v>
          </cell>
        </row>
        <row r="2524">
          <cell r="A2524">
            <v>34370</v>
          </cell>
          <cell r="B2524" t="str">
            <v>JANELA DE CORRER EM ALUMINIO, VENEZIANA, 120 X 120 CM (A X L), 3 FLS (2 VENEZIANAS E 1 VIDRO), SEM BANDEIRA, ACABAMENTO ACET OU BRILHANTE, BATENTE/REQUADRO DE 6 A 14 CM, COM VIDRO, SEM GUARNICAO/ALIZAR</v>
          </cell>
          <cell r="C2524" t="str">
            <v xml:space="preserve">UN    </v>
          </cell>
          <cell r="D2524">
            <v>792.11</v>
          </cell>
        </row>
        <row r="2525">
          <cell r="A2525">
            <v>34372</v>
          </cell>
          <cell r="B2525" t="str">
            <v>JANELA DE CORRER EM ALUMINIO, VENEZIANA, 120 X 150 CM (A X L), 6 FLS (4 VENEZIANAS E 2 VIDROS), SEM BANDEIRA, ACABAMENTO ACET OU BRILHANTE, BATENTE/REQUADRO DE 6 A 14 CM, COM VIDRO, SEM GUARNICAO/ALIZAR</v>
          </cell>
          <cell r="C2525" t="str">
            <v xml:space="preserve">UN    </v>
          </cell>
          <cell r="D2525">
            <v>1101.94</v>
          </cell>
        </row>
        <row r="2526">
          <cell r="A2526">
            <v>34373</v>
          </cell>
          <cell r="B2526" t="str">
            <v>JANELA DE CORRER EM ALUMINIO, VENEZIANA, 120 X 200 CM (A X L), 6 FLS (4 VENEZIANAS E 2 VIDROS), SEM BANDEIRA, ACABAMENTO ACET OU BRILHANTE,  BATENTE/REQUADRO DE 6 A 14 CM, COM VIDRO, SEM GUARNICAO/ALIZAR</v>
          </cell>
          <cell r="C2526" t="str">
            <v xml:space="preserve">UN    </v>
          </cell>
          <cell r="D2526">
            <v>1364.04</v>
          </cell>
        </row>
        <row r="2527">
          <cell r="A2527">
            <v>36896</v>
          </cell>
          <cell r="B2527" t="str">
            <v>JANELA DE CORRER EM ALUMINIO, 100 X 120 CM (A X L), 2 FLS,  SEM BANDEIRA,  ACABAMENTO ACET OU BRILHANTE, BATENTE/REQUADRO DE 6 A 14 CM, COM VIDRO, SEM GUARNICAO</v>
          </cell>
          <cell r="C2527" t="str">
            <v xml:space="preserve">UN    </v>
          </cell>
          <cell r="D2527">
            <v>454.5</v>
          </cell>
        </row>
        <row r="2528">
          <cell r="A2528">
            <v>34367</v>
          </cell>
          <cell r="B2528" t="str">
            <v>JANELA DE CORRER EM ALUMINIO, 100 X 150 CM (A X L), 2 FLS,  SEM BANDEIRA,  ACABAMENTO ACET OU BRILHANTE, BATENTE/REQUADRO DE 6 A 14 CM, COM VIDRO, SEM GUARNICAO/ALIZAR</v>
          </cell>
          <cell r="C2528" t="str">
            <v xml:space="preserve">UN    </v>
          </cell>
          <cell r="D2528">
            <v>533.87</v>
          </cell>
        </row>
        <row r="2529">
          <cell r="A2529">
            <v>36884</v>
          </cell>
          <cell r="B2529" t="str">
            <v>JANELA DE CORRER EM ALUMINIO, 100 X 150 CM (A X L), 4 FLS, SEM BANDEIRA, ACABAMENTO ACET OU BRILHANTE, BATENTE/REQUADRO DE 6 A 14 CM, COM VIDRO, SEM GUARNICAO/ALIZAR</v>
          </cell>
          <cell r="C2529" t="str">
            <v xml:space="preserve">M2    </v>
          </cell>
          <cell r="D2529">
            <v>442.17</v>
          </cell>
        </row>
        <row r="2530">
          <cell r="A2530">
            <v>36897</v>
          </cell>
          <cell r="B2530" t="str">
            <v>JANELA DE CORRER EM ALUMINIO, 100 X 150 CM (A X L), 4 FLS, SEM BANDEIRA, ACABAMENTO ACET OU BRILHANTE, BATENTE/REQUADRO DE 6 A 14 CM, COM VIDRO, SEM GUARNICAO/ALIZAR</v>
          </cell>
          <cell r="C2530" t="str">
            <v xml:space="preserve">UN    </v>
          </cell>
          <cell r="D2530">
            <v>629.54999999999995</v>
          </cell>
        </row>
        <row r="2531">
          <cell r="A2531">
            <v>597</v>
          </cell>
          <cell r="B2531" t="str">
            <v>JANELA DE CORRER EM ALUMINIO, 100 X 150 CM (A X L), 4 FLS, SEM BANDEIRA, ACABAMENTO ACET OU BRILHANTE, COM VIDRO, COM GUARNICAO PARA 1 FACE</v>
          </cell>
          <cell r="C2531" t="str">
            <v xml:space="preserve">M2    </v>
          </cell>
          <cell r="D2531">
            <v>465.01</v>
          </cell>
        </row>
        <row r="2532">
          <cell r="A2532">
            <v>34369</v>
          </cell>
          <cell r="B2532" t="str">
            <v>JANELA DE CORRER EM ALUMINIO, 100 X 200 CM, 4 FLS,  BANDEIRA COM BASCULA,  ACABAMENTO ACET OU BRILHANTE, BATENTE/REQUADRO DE 6 A 14 CM, COM VIDRO, SEM GUARNICAO/ALIZAR</v>
          </cell>
          <cell r="C2532" t="str">
            <v xml:space="preserve">UN    </v>
          </cell>
          <cell r="D2532">
            <v>745.9</v>
          </cell>
        </row>
        <row r="2533">
          <cell r="A2533">
            <v>34362</v>
          </cell>
          <cell r="B2533" t="str">
            <v>JANELA DE CORRER EM ALUMINIO, 120 X 120 CM (A X L), 2 FLS, SEM BANDEIRA, ACABAMENTO ACET OU BRILHANTE,  BATENTE/REQUADRO DE 6 A 14 CM, COM VIDRO, SEM GUARNICAO/ALIZAR</v>
          </cell>
          <cell r="C2533" t="str">
            <v xml:space="preserve">UN    </v>
          </cell>
          <cell r="D2533">
            <v>517.55999999999995</v>
          </cell>
        </row>
        <row r="2534">
          <cell r="A2534">
            <v>34363</v>
          </cell>
          <cell r="B2534" t="str">
            <v>JANELA DE CORRER EM ALUMINIO, 120 X 150 CM (A X L), 2 FLS, SEM BANDEIRA, ACABAMENTO ACET OU BRILHANTE, BATENTE/REQUADRO DE 6 A 14 CM, COM VIDRO, SEM GUARNICAO/ALIZAR</v>
          </cell>
          <cell r="C2534" t="str">
            <v xml:space="preserve">UN    </v>
          </cell>
          <cell r="D2534">
            <v>584.97</v>
          </cell>
        </row>
        <row r="2535">
          <cell r="A2535">
            <v>34364</v>
          </cell>
          <cell r="B2535" t="str">
            <v>JANELA DE CORRER EM ALUMINIO, 120 X 150 CM (A X L), 4 FLS, BANDEIRA COM BASCULA,  ACABAMENTO ACET OU BRILHANTE, BATENTE/REQUADRO DE 6 A 14 CM, COM VIDRO, SEM GUARNICAO/ALIZAR</v>
          </cell>
          <cell r="C2535" t="str">
            <v xml:space="preserve">UN    </v>
          </cell>
          <cell r="D2535">
            <v>729.59</v>
          </cell>
        </row>
        <row r="2536">
          <cell r="A2536">
            <v>34365</v>
          </cell>
          <cell r="B2536" t="str">
            <v>JANELA DE CORRER EM ALUMINIO, 120 X 200 CM (A X L), 4 FLS, BANDEIRA COM BASCULA,  ACABAMENTO ACET OU BRILHANTE, BATENTE/REQUADRO DE 6 A 14 CM, COM VIDRO, SEM GUARNICAO/ALIZAR</v>
          </cell>
          <cell r="C2536" t="str">
            <v xml:space="preserve">UN    </v>
          </cell>
          <cell r="D2536">
            <v>822.01</v>
          </cell>
        </row>
        <row r="2537">
          <cell r="A2537">
            <v>11199</v>
          </cell>
          <cell r="B2537" t="str">
            <v>JANELA DE CORRER, ACO, BATENTE/REQUADRO DE 6 A 14 CM,  COM DIVISAO HORIZ , PINT ANTICORROSIVA, SEM VIDRO, BANDEIRA COM BASCULA, 4 FLS, 120  X 150 CM (A X L)</v>
          </cell>
          <cell r="C2537" t="str">
            <v xml:space="preserve">UN    </v>
          </cell>
          <cell r="D2537">
            <v>581.83000000000004</v>
          </cell>
        </row>
        <row r="2538">
          <cell r="A2538">
            <v>34801</v>
          </cell>
          <cell r="B2538" t="str">
            <v>JANELA DE CORRER, ACO, BATENTE/REQUADRO DE 6 A 14 CM, QUADRICULADA, PINT ANTICORROSIVA, SEM VIDRO, BANDEIRA COM BASCULA, 4 FLS, 120  X 150 CM (A X L)</v>
          </cell>
          <cell r="C2538" t="str">
            <v xml:space="preserve">UN    </v>
          </cell>
          <cell r="D2538">
            <v>729.86</v>
          </cell>
        </row>
        <row r="2539">
          <cell r="A2539">
            <v>34799</v>
          </cell>
          <cell r="B2539" t="str">
            <v>JANELA DE CORRER, ACO, BATENTE/REQUADRO DE 6 A 14 CM, QUADRICULADA, PINT ANTICORROSIVA, SEM VIDRO, BANDEIRA COM BASCULA, 4 FLS, 120  X 200 CM (A X L)</v>
          </cell>
          <cell r="C2539" t="str">
            <v xml:space="preserve">UN    </v>
          </cell>
          <cell r="D2539">
            <v>900.07</v>
          </cell>
        </row>
        <row r="2540">
          <cell r="A2540">
            <v>622</v>
          </cell>
          <cell r="B2540" t="str">
            <v>JANELA DE CORRER, ACO, BATENTE/REQUADRO DE 6 A 14 CM, QUADRICULADA, PINT ANTICORROSIVA, SEM VIDRO, SEM BANDEIRA, 4 FLS, 100  X 120 CM (A X L)</v>
          </cell>
          <cell r="C2540" t="str">
            <v xml:space="preserve">UN    </v>
          </cell>
          <cell r="D2540">
            <v>405.21</v>
          </cell>
        </row>
        <row r="2541">
          <cell r="A2541">
            <v>34805</v>
          </cell>
          <cell r="B2541" t="str">
            <v>JANELA DE CORRER, ACO, BATENTE/REQUADRO DE 6 A 14 CM, QUADRICULADA, PINT ANTICORROSIVA, SEM VIDRO, SEM BANDEIRA, 4 FLS, 120  X 150 CM (A X L)</v>
          </cell>
          <cell r="C2541" t="str">
            <v xml:space="preserve">M2    </v>
          </cell>
          <cell r="D2541">
            <v>303.27</v>
          </cell>
        </row>
        <row r="2542">
          <cell r="A2542">
            <v>34803</v>
          </cell>
          <cell r="B2542" t="str">
            <v>JANELA DE CORRER, ACO, BATENTE/REQUADRO DE 6 A 14 CM, QUADRICULADA, PINT ANTICORROSIVA, SEM VIDRO, SEM BANDEIRA, 4 FLS, 120  X 200 CM (A X L)</v>
          </cell>
          <cell r="C2542" t="str">
            <v xml:space="preserve">UN    </v>
          </cell>
          <cell r="D2542">
            <v>366.72</v>
          </cell>
        </row>
        <row r="2543">
          <cell r="A2543">
            <v>606</v>
          </cell>
          <cell r="B2543" t="str">
            <v>JANELA DE CORRER, ACO, BATENTE/REQUADRO DE 6 A 14 CM, QUADRICULADA, PINTURA ANTICORROSIVA, SEM VIDRO, BANDEIRA COM BASCULA, 4 FLS, 120  X 150 CM (A X L)</v>
          </cell>
          <cell r="C2543" t="str">
            <v xml:space="preserve">M2    </v>
          </cell>
          <cell r="D2543">
            <v>405.48</v>
          </cell>
        </row>
        <row r="2544">
          <cell r="A2544">
            <v>11227</v>
          </cell>
          <cell r="B2544" t="str">
            <v>JANELA DE CORRER, ACO, BATENTE/REQUADRO DE 6 A 14 CM, SEM  DIVISAO, PINT ANTICORROSIVA, SEM VIDRO, BANDEIRA COM BASCULA, 4 FLS, 120  X 200 CM (A X L)</v>
          </cell>
          <cell r="C2544" t="str">
            <v xml:space="preserve">UN    </v>
          </cell>
          <cell r="D2544">
            <v>429.46</v>
          </cell>
        </row>
        <row r="2545">
          <cell r="A2545">
            <v>11193</v>
          </cell>
          <cell r="B2545" t="str">
            <v>JANELA DE CORRER, ACO, BATENTE/REQUADRO DE 6 A 14 CM, VENEZIANA, PINT ANTICORROSIVA, PINT ACABAMENTO, COM VIDRO, 6 FLS, 120  X 150 CM (A X L)</v>
          </cell>
          <cell r="C2545" t="str">
            <v xml:space="preserve">M2    </v>
          </cell>
          <cell r="D2545">
            <v>411.11</v>
          </cell>
        </row>
        <row r="2546">
          <cell r="A2546">
            <v>11194</v>
          </cell>
          <cell r="B2546" t="str">
            <v>JANELA DE CORRER, ACO, BATENTE/REQUADRO DE 6 A 14 CM, VENEZIANA, PINT ANTICORROSIVA, SEM VIDRO, 6 FLS, 120  X 150 CM (A X L)</v>
          </cell>
          <cell r="C2546" t="str">
            <v xml:space="preserve">M2    </v>
          </cell>
          <cell r="D2546">
            <v>370.16</v>
          </cell>
        </row>
        <row r="2547">
          <cell r="A2547">
            <v>605</v>
          </cell>
          <cell r="B2547" t="str">
            <v>JANELA DE CORRER, ACO, COM BATENTE/REQUADRO DE 6 A 14 CM, SEM DIVISAO, PINT ANTICORROSIVA, PINT ACABAMENTO, COM VIDRO, SEM BANDEIRA, COM GRADE, 4 FLS, 100  X 120 CM (A X L)</v>
          </cell>
          <cell r="C2547" t="str">
            <v xml:space="preserve">M2    </v>
          </cell>
          <cell r="D2547">
            <v>464.88</v>
          </cell>
        </row>
        <row r="2548">
          <cell r="A2548">
            <v>11197</v>
          </cell>
          <cell r="B2548" t="str">
            <v>JANELA DE CORRER, ACO, COM BATENTE/REQUADRO DE 6 A 14 CM, SEM DIVISAO, PINT ANTICORROSIVA, PINT ACABAMENTO, COM VIDRO, SEM BANDEIRA, 2 FLS, 120  X 150 CM (A X L)</v>
          </cell>
          <cell r="C2548" t="str">
            <v xml:space="preserve">UN    </v>
          </cell>
          <cell r="D2548">
            <v>563.03</v>
          </cell>
        </row>
        <row r="2549">
          <cell r="A2549">
            <v>40659</v>
          </cell>
          <cell r="B2549"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549" t="str">
            <v xml:space="preserve">M2    </v>
          </cell>
          <cell r="D2549">
            <v>279.89999999999998</v>
          </cell>
        </row>
        <row r="2550">
          <cell r="A2550">
            <v>40660</v>
          </cell>
          <cell r="B2550"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550" t="str">
            <v xml:space="preserve">M2    </v>
          </cell>
          <cell r="D2550">
            <v>354.74</v>
          </cell>
        </row>
        <row r="2551">
          <cell r="A2551">
            <v>40661</v>
          </cell>
          <cell r="B2551"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551" t="str">
            <v xml:space="preserve">M2    </v>
          </cell>
          <cell r="D2551">
            <v>218.1</v>
          </cell>
        </row>
        <row r="2552">
          <cell r="A2552">
            <v>3421</v>
          </cell>
          <cell r="B2552" t="str">
            <v>JANELA EM MADEIRA CEDRINHO/ ANGELIM COMERCIAL/ CURUPIXA/ CUMARU OU EQUIVALENTE DA REGIAO, CAIXA DO BATENTE/MARCO *10* CM, 2 FOLHAS DE ABRIR TIPO VENEZIANA E 2 FOLHAS GUILHOTINA PARA VIDRO, COM GUARNICAO/ALIZAR, COM FERRAGENS (SEM VIDRO E SEM ACABAMENTO)</v>
          </cell>
          <cell r="C2552" t="str">
            <v xml:space="preserve">M2    </v>
          </cell>
          <cell r="D2552">
            <v>219.77</v>
          </cell>
        </row>
        <row r="2553">
          <cell r="A2553">
            <v>599</v>
          </cell>
          <cell r="B2553" t="str">
            <v>JANELA FIXA EM ALUMINIO, 60  X 80 CM (A X L), BATENTE/REQUADRO DE 3 A 14 CM, COM VIDRO, SEM GUARNICAO/ALIZAR</v>
          </cell>
          <cell r="C2553" t="str">
            <v xml:space="preserve">M2    </v>
          </cell>
          <cell r="D2553">
            <v>394.15</v>
          </cell>
        </row>
        <row r="2554">
          <cell r="A2554">
            <v>34380</v>
          </cell>
          <cell r="B2554" t="str">
            <v>JANELA FIXA EM ALUMINIO, 60 X 80 CM (A X L), BATENTE/REQUADRO DE 3 A 14 CM, COM VIDRO, SEM GUARNICAO/ALIZAR</v>
          </cell>
          <cell r="C2554" t="str">
            <v xml:space="preserve">UN    </v>
          </cell>
          <cell r="D2554">
            <v>204.41</v>
          </cell>
        </row>
        <row r="2555">
          <cell r="A2555">
            <v>34381</v>
          </cell>
          <cell r="B2555" t="str">
            <v>JANELA MAXIM AR EM ALUMINIO, 80 X 60 CM (A X L), BATENTE/REQUADRO DE 4 A 14 CM, COM VIDRO, SEM GUARNICAO/ALIZAR</v>
          </cell>
          <cell r="C2555" t="str">
            <v xml:space="preserve">UN    </v>
          </cell>
          <cell r="D2555">
            <v>266.39</v>
          </cell>
        </row>
        <row r="2556">
          <cell r="A2556">
            <v>601</v>
          </cell>
          <cell r="B2556" t="str">
            <v>JANELA MAXIM AR EM ALUMINIO, 80 X 60 CM (A X L), BATENTE/REQUADRO DE 4 A 14 CM, COM VIDRO, SEM GUARNICAO/ALIZAR</v>
          </cell>
          <cell r="C2556" t="str">
            <v xml:space="preserve">M2    </v>
          </cell>
          <cell r="D2556">
            <v>531.71</v>
          </cell>
        </row>
        <row r="2557">
          <cell r="A2557">
            <v>3423</v>
          </cell>
          <cell r="B2557" t="str">
            <v>JANELA MAXIM AR EM MADEIRA CEDRINHO/ ANGELIM COMERCIAL/ CURUPIXA/ CUMARU OU EQUIVALENTE DA REGIAO, CAIXA DO BATENTE/MARCO *10* CM, 1 FOLHA  PARA VIDRO, COM GUARNICAO/ALIZAR, COM FERRAGENS, (SEM VIDRO E SEM ACABAMENTO)</v>
          </cell>
          <cell r="C2557" t="str">
            <v xml:space="preserve">M2    </v>
          </cell>
          <cell r="D2557">
            <v>309.93</v>
          </cell>
        </row>
        <row r="2558">
          <cell r="A2558">
            <v>34797</v>
          </cell>
          <cell r="B2558" t="str">
            <v>JANELA MAXIMO AR, ACO, BATENTE / REQUADRO DE 6 A 14 CM, PINT ANTICORROSIVA, SEM VIDRO, COM GRADE, 1 FL, 60  X 80 CM (A X L)</v>
          </cell>
          <cell r="C2558" t="str">
            <v xml:space="preserve">UN    </v>
          </cell>
          <cell r="D2558">
            <v>229.47</v>
          </cell>
        </row>
        <row r="2559">
          <cell r="A2559">
            <v>624</v>
          </cell>
          <cell r="B2559" t="str">
            <v>JANELA MAXIMO AR, ACO, BATENTE/REQUADRO DE 6 A 14 CM, PINT ANTICORROSIVA, SEM VIDRO, COM GRADE, 1 FL, 60  X 80 CM (A X L)</v>
          </cell>
          <cell r="C2559" t="str">
            <v xml:space="preserve">M2    </v>
          </cell>
          <cell r="D2559">
            <v>478.06</v>
          </cell>
        </row>
        <row r="2560">
          <cell r="A2560">
            <v>623</v>
          </cell>
          <cell r="B2560" t="str">
            <v>JANELA MAXIMO AR, ACO, BATENTE/REQUADRO DE 6 A 14 CM, PINT ANTICORROSIVA, SEM VIDRO, SEM GRADE, 1 FL, 60  X 80 CM (A X L)</v>
          </cell>
          <cell r="C2560" t="str">
            <v xml:space="preserve">M2    </v>
          </cell>
          <cell r="D2560">
            <v>179.51</v>
          </cell>
        </row>
        <row r="2561">
          <cell r="A2561">
            <v>25964</v>
          </cell>
          <cell r="B2561" t="str">
            <v>JARDINEIRO</v>
          </cell>
          <cell r="C2561" t="str">
            <v xml:space="preserve">H     </v>
          </cell>
          <cell r="D2561">
            <v>12.34</v>
          </cell>
        </row>
        <row r="2562">
          <cell r="A2562">
            <v>41077</v>
          </cell>
          <cell r="B2562" t="str">
            <v>JARDINEIRO (MENSALISTA)</v>
          </cell>
          <cell r="C2562" t="str">
            <v xml:space="preserve">MES   </v>
          </cell>
          <cell r="D2562">
            <v>2153.59</v>
          </cell>
        </row>
        <row r="2563">
          <cell r="A2563">
            <v>20159</v>
          </cell>
          <cell r="B2563" t="str">
            <v>JOELHO COM VISITA, PVC SERIE R, 90 GRAUS, 100 X 75 MM, PARA ESGOTO PREDIAL</v>
          </cell>
          <cell r="C2563" t="str">
            <v xml:space="preserve">UN    </v>
          </cell>
          <cell r="D2563">
            <v>24.9</v>
          </cell>
        </row>
        <row r="2564">
          <cell r="A2564">
            <v>37963</v>
          </cell>
          <cell r="B2564" t="str">
            <v>JOELHO CPVC, SOLDAVEL, 45 GRAUS, 15 MM, PARA AGUA QUENTE</v>
          </cell>
          <cell r="C2564" t="str">
            <v xml:space="preserve">UN    </v>
          </cell>
          <cell r="D2564">
            <v>2.33</v>
          </cell>
        </row>
        <row r="2565">
          <cell r="A2565">
            <v>37964</v>
          </cell>
          <cell r="B2565" t="str">
            <v>JOELHO CPVC, SOLDAVEL, 45 GRAUS, 22 MM, PARA AGUA QUENTE</v>
          </cell>
          <cell r="C2565" t="str">
            <v xml:space="preserve">UN    </v>
          </cell>
          <cell r="D2565">
            <v>3.88</v>
          </cell>
        </row>
        <row r="2566">
          <cell r="A2566">
            <v>37965</v>
          </cell>
          <cell r="B2566" t="str">
            <v>JOELHO CPVC, SOLDAVEL, 45 GRAUS, 28 MM, PARA AGUA QUENTE</v>
          </cell>
          <cell r="C2566" t="str">
            <v xml:space="preserve">UN    </v>
          </cell>
          <cell r="D2566">
            <v>5.62</v>
          </cell>
        </row>
        <row r="2567">
          <cell r="A2567">
            <v>37966</v>
          </cell>
          <cell r="B2567" t="str">
            <v>JOELHO CPVC, SOLDAVEL, 45 GRAUS, 35 MM, PARA AGUA QUENTE</v>
          </cell>
          <cell r="C2567" t="str">
            <v xml:space="preserve">UN    </v>
          </cell>
          <cell r="D2567">
            <v>10.19</v>
          </cell>
        </row>
        <row r="2568">
          <cell r="A2568">
            <v>37967</v>
          </cell>
          <cell r="B2568" t="str">
            <v>JOELHO CPVC, SOLDAVEL, 45 GRAUS, 42 MM, PARA AGUA QUENTE</v>
          </cell>
          <cell r="C2568" t="str">
            <v xml:space="preserve">UN    </v>
          </cell>
          <cell r="D2568">
            <v>16.34</v>
          </cell>
        </row>
        <row r="2569">
          <cell r="A2569">
            <v>37968</v>
          </cell>
          <cell r="B2569" t="str">
            <v>JOELHO CPVC, SOLDAVEL, 45 GRAUS, 54 MM, PARA AGUA QUENTE</v>
          </cell>
          <cell r="C2569" t="str">
            <v xml:space="preserve">UN    </v>
          </cell>
          <cell r="D2569">
            <v>35.85</v>
          </cell>
        </row>
        <row r="2570">
          <cell r="A2570">
            <v>37969</v>
          </cell>
          <cell r="B2570" t="str">
            <v>JOELHO CPVC, SOLDAVEL, 45 GRAUS, 73 MM, PARA AGUA QUENTE</v>
          </cell>
          <cell r="C2570" t="str">
            <v xml:space="preserve">UN    </v>
          </cell>
          <cell r="D2570">
            <v>95.76</v>
          </cell>
        </row>
        <row r="2571">
          <cell r="A2571">
            <v>37970</v>
          </cell>
          <cell r="B2571" t="str">
            <v>JOELHO CPVC, SOLDAVEL, 45 GRAUS, 89 MM, PARA AGUA QUENTE</v>
          </cell>
          <cell r="C2571" t="str">
            <v xml:space="preserve">UN    </v>
          </cell>
          <cell r="D2571">
            <v>111.72</v>
          </cell>
        </row>
        <row r="2572">
          <cell r="A2572">
            <v>21118</v>
          </cell>
          <cell r="B2572" t="str">
            <v>JOELHO CPVC, SOLDAVEL, 90 GRAUS, 15 MM, PARA AGUA QUENTE</v>
          </cell>
          <cell r="C2572" t="str">
            <v xml:space="preserve">UN    </v>
          </cell>
          <cell r="D2572">
            <v>1.76</v>
          </cell>
        </row>
        <row r="2573">
          <cell r="A2573">
            <v>37956</v>
          </cell>
          <cell r="B2573" t="str">
            <v>JOELHO CPVC, SOLDAVEL, 90 GRAUS, 22 MM, PARA AGUA QUENTE</v>
          </cell>
          <cell r="C2573" t="str">
            <v xml:space="preserve">UN    </v>
          </cell>
          <cell r="D2573">
            <v>2.79</v>
          </cell>
        </row>
        <row r="2574">
          <cell r="A2574">
            <v>37957</v>
          </cell>
          <cell r="B2574" t="str">
            <v>JOELHO CPVC, SOLDAVEL, 90 GRAUS, 28 MM, PARA AGUA QUENTE</v>
          </cell>
          <cell r="C2574" t="str">
            <v xml:space="preserve">UN    </v>
          </cell>
          <cell r="D2574">
            <v>5.88</v>
          </cell>
        </row>
        <row r="2575">
          <cell r="A2575">
            <v>37958</v>
          </cell>
          <cell r="B2575" t="str">
            <v>JOELHO CPVC, SOLDAVEL, 90 GRAUS, 35 MM, PARA AGUA QUENTE</v>
          </cell>
          <cell r="C2575" t="str">
            <v xml:space="preserve">UN    </v>
          </cell>
          <cell r="D2575">
            <v>10.19</v>
          </cell>
        </row>
        <row r="2576">
          <cell r="A2576">
            <v>37959</v>
          </cell>
          <cell r="B2576" t="str">
            <v>JOELHO CPVC, SOLDAVEL, 90 GRAUS, 42 MM, PARA AGUA QUENTE</v>
          </cell>
          <cell r="C2576" t="str">
            <v xml:space="preserve">UN    </v>
          </cell>
          <cell r="D2576">
            <v>16.34</v>
          </cell>
        </row>
        <row r="2577">
          <cell r="A2577">
            <v>37960</v>
          </cell>
          <cell r="B2577" t="str">
            <v>JOELHO CPVC, SOLDAVEL, 90 GRAUS, 54 MM, PARA AGUA QUENTE</v>
          </cell>
          <cell r="C2577" t="str">
            <v xml:space="preserve">UN    </v>
          </cell>
          <cell r="D2577">
            <v>35.200000000000003</v>
          </cell>
        </row>
        <row r="2578">
          <cell r="A2578">
            <v>37961</v>
          </cell>
          <cell r="B2578" t="str">
            <v>JOELHO CPVC, SOLDAVEL, 90 GRAUS, 73 MM, PARA AGUA QUENTE</v>
          </cell>
          <cell r="C2578" t="str">
            <v xml:space="preserve">UN    </v>
          </cell>
          <cell r="D2578">
            <v>93.39</v>
          </cell>
        </row>
        <row r="2579">
          <cell r="A2579">
            <v>37962</v>
          </cell>
          <cell r="B2579" t="str">
            <v>JOELHO CPVC, SOLDAVEL, 90 GRAUS, 89 MM, PARA AGUA QUENTE</v>
          </cell>
          <cell r="C2579" t="str">
            <v xml:space="preserve">UN    </v>
          </cell>
          <cell r="D2579">
            <v>108.51</v>
          </cell>
        </row>
        <row r="2580">
          <cell r="A2580">
            <v>3533</v>
          </cell>
          <cell r="B2580" t="str">
            <v>JOELHO DE REDUCAO, PVC SOLDAVEL, 90 GRAUS,  25 MM X 20 MM, PARA AGUA FRIA PREDIAL</v>
          </cell>
          <cell r="C2580" t="str">
            <v xml:space="preserve">UN    </v>
          </cell>
          <cell r="D2580">
            <v>1.77</v>
          </cell>
        </row>
        <row r="2581">
          <cell r="A2581">
            <v>3538</v>
          </cell>
          <cell r="B2581" t="str">
            <v>JOELHO DE REDUCAO, PVC SOLDAVEL, 90 GRAUS,  32 MM X 25 MM, PARA AGUA FRIA PREDIAL</v>
          </cell>
          <cell r="C2581" t="str">
            <v xml:space="preserve">UN    </v>
          </cell>
          <cell r="D2581">
            <v>2.4300000000000002</v>
          </cell>
        </row>
        <row r="2582">
          <cell r="A2582">
            <v>3497</v>
          </cell>
          <cell r="B2582" t="str">
            <v>JOELHO DE REDUCAO, PVC, ROSCAVEL COM BUCHA DE LATAO, 90 GRAUS,  3/4" X 1/2", PARA AGUA FRIA PREDIAL</v>
          </cell>
          <cell r="C2582" t="str">
            <v xml:space="preserve">UN    </v>
          </cell>
          <cell r="D2582">
            <v>10.74</v>
          </cell>
        </row>
        <row r="2583">
          <cell r="A2583">
            <v>3498</v>
          </cell>
          <cell r="B2583" t="str">
            <v>JOELHO DE REDUCAO, PVC, ROSCAVEL, 90 GRAUS, 1" X 3/4", PARA AGUA FRIA PREDIAL</v>
          </cell>
          <cell r="C2583" t="str">
            <v xml:space="preserve">UN    </v>
          </cell>
          <cell r="D2583">
            <v>3.41</v>
          </cell>
        </row>
        <row r="2584">
          <cell r="A2584">
            <v>3496</v>
          </cell>
          <cell r="B2584" t="str">
            <v>JOELHO DE REDUCAO, PVC, ROSCAVEL, 90 GRAUS, 3/4" X 1/2", PARA AGUA FRIA PREDIAL</v>
          </cell>
          <cell r="C2584" t="str">
            <v xml:space="preserve">UN    </v>
          </cell>
          <cell r="D2584">
            <v>2.12</v>
          </cell>
        </row>
        <row r="2585">
          <cell r="A2585">
            <v>38429</v>
          </cell>
          <cell r="B2585" t="str">
            <v>JOELHO DE TRANSICAO, CPVC, SOLDAVEL, 90 GRAUS, 15 MM X 1/2", PARA AGUA QUENTE</v>
          </cell>
          <cell r="C2585" t="str">
            <v xml:space="preserve">UN    </v>
          </cell>
          <cell r="D2585">
            <v>5.94</v>
          </cell>
        </row>
        <row r="2586">
          <cell r="A2586">
            <v>38431</v>
          </cell>
          <cell r="B2586" t="str">
            <v>JOELHO DE TRANSICAO, CPVC, SOLDAVEL, 90 GRAUS, 22 MM X 1/2", PARA AGUA QUENTE</v>
          </cell>
          <cell r="C2586" t="str">
            <v xml:space="preserve">UN    </v>
          </cell>
          <cell r="D2586">
            <v>9.41</v>
          </cell>
        </row>
        <row r="2587">
          <cell r="A2587">
            <v>38430</v>
          </cell>
          <cell r="B2587" t="str">
            <v>JOELHO DE TRANSICAO, CPVC, SOLDAVEL, 90 GRAUS, 22 MM X 3/4", PARA AGUA QUENTE</v>
          </cell>
          <cell r="C2587" t="str">
            <v xml:space="preserve">UN    </v>
          </cell>
          <cell r="D2587">
            <v>12.03</v>
          </cell>
        </row>
        <row r="2588">
          <cell r="A2588">
            <v>38449</v>
          </cell>
          <cell r="B2588" t="str">
            <v>JOELHO PARA PE DE COLUNA, 45 GRAUS, SERIE R, DN 100 MM, PARA ESGOTO PREDIAL</v>
          </cell>
          <cell r="C2588" t="str">
            <v xml:space="preserve">UN    </v>
          </cell>
          <cell r="D2588">
            <v>24.52</v>
          </cell>
        </row>
        <row r="2589">
          <cell r="A2589">
            <v>36348</v>
          </cell>
          <cell r="B2589" t="str">
            <v>JOELHO PPR 45 GRAUS, SOLDAVEL,  DN 20 MM, PARA AGUA QUENTE PREDIAL</v>
          </cell>
          <cell r="C2589" t="str">
            <v xml:space="preserve">UN    </v>
          </cell>
          <cell r="D2589">
            <v>0.92</v>
          </cell>
        </row>
        <row r="2590">
          <cell r="A2590">
            <v>36349</v>
          </cell>
          <cell r="B2590" t="str">
            <v>JOELHO PPR 45 GRAUS, SOLDAVEL, DN 25 MM, PARA AGUA QUENTE PREDIAL</v>
          </cell>
          <cell r="C2590" t="str">
            <v xml:space="preserve">UN    </v>
          </cell>
          <cell r="D2590">
            <v>1.39</v>
          </cell>
        </row>
        <row r="2591">
          <cell r="A2591">
            <v>38433</v>
          </cell>
          <cell r="B2591" t="str">
            <v>JOELHO PPR, 45 GRAUS, SOLDAVEL, DN 32 MM, PARA AGUA QUENTE PREDIAL</v>
          </cell>
          <cell r="C2591" t="str">
            <v xml:space="preserve">UN    </v>
          </cell>
          <cell r="D2591">
            <v>2.58</v>
          </cell>
        </row>
        <row r="2592">
          <cell r="A2592">
            <v>38440</v>
          </cell>
          <cell r="B2592" t="str">
            <v>JOELHO PPR, 90 GRAUS, SOLDAVEL, DN 110 MM, PARA AGUA QUENTE PREDIAL</v>
          </cell>
          <cell r="C2592" t="str">
            <v xml:space="preserve">UN    </v>
          </cell>
          <cell r="D2592">
            <v>88.93</v>
          </cell>
        </row>
        <row r="2593">
          <cell r="A2593">
            <v>36359</v>
          </cell>
          <cell r="B2593" t="str">
            <v>JOELHO PPR, 90 GRAUS, SOLDAVEL, DN 20 MM, PARA AGUA QUENTE PREDIAL</v>
          </cell>
          <cell r="C2593" t="str">
            <v xml:space="preserve">UN    </v>
          </cell>
          <cell r="D2593">
            <v>1.1000000000000001</v>
          </cell>
        </row>
        <row r="2594">
          <cell r="A2594">
            <v>36360</v>
          </cell>
          <cell r="B2594" t="str">
            <v>JOELHO PPR, 90 GRAUS, SOLDAVEL, DN 25 MM, PARA AGUA QUENTE PREDIAL</v>
          </cell>
          <cell r="C2594" t="str">
            <v xml:space="preserve">UN    </v>
          </cell>
          <cell r="D2594">
            <v>1.7</v>
          </cell>
        </row>
        <row r="2595">
          <cell r="A2595">
            <v>38434</v>
          </cell>
          <cell r="B2595" t="str">
            <v>JOELHO PPR, 90 GRAUS, SOLDAVEL, DN 32 MM, PARA AGUA QUENTE PREDIAL</v>
          </cell>
          <cell r="C2595" t="str">
            <v xml:space="preserve">UN    </v>
          </cell>
          <cell r="D2595">
            <v>2.61</v>
          </cell>
        </row>
        <row r="2596">
          <cell r="A2596">
            <v>38435</v>
          </cell>
          <cell r="B2596" t="str">
            <v>JOELHO PPR, 90 GRAUS, SOLDAVEL, DN 40 MM, PARA AGUA QUENTE PREDIAL</v>
          </cell>
          <cell r="C2596" t="str">
            <v xml:space="preserve">UN    </v>
          </cell>
          <cell r="D2596">
            <v>4.96</v>
          </cell>
        </row>
        <row r="2597">
          <cell r="A2597">
            <v>38436</v>
          </cell>
          <cell r="B2597" t="str">
            <v>JOELHO PPR, 90 GRAUS, SOLDAVEL, DN 50 MM, PARA AGUA QUENTE PREDIAL</v>
          </cell>
          <cell r="C2597" t="str">
            <v xml:space="preserve">UN    </v>
          </cell>
          <cell r="D2597">
            <v>10.25</v>
          </cell>
        </row>
        <row r="2598">
          <cell r="A2598">
            <v>38437</v>
          </cell>
          <cell r="B2598" t="str">
            <v>JOELHO PPR, 90 GRAUS, SOLDAVEL, DN 63 MM, PARA AGUA QUENTE PREDIAL</v>
          </cell>
          <cell r="C2598" t="str">
            <v xml:space="preserve">UN    </v>
          </cell>
          <cell r="D2598">
            <v>15.39</v>
          </cell>
        </row>
        <row r="2599">
          <cell r="A2599">
            <v>38438</v>
          </cell>
          <cell r="B2599" t="str">
            <v>JOELHO PPR, 90 GRAUS, SOLDAVEL, DN 75 MM, PARA AGUA QUENTE PREDIAL</v>
          </cell>
          <cell r="C2599" t="str">
            <v xml:space="preserve">UN    </v>
          </cell>
          <cell r="D2599">
            <v>38.9</v>
          </cell>
        </row>
        <row r="2600">
          <cell r="A2600">
            <v>38439</v>
          </cell>
          <cell r="B2600" t="str">
            <v>JOELHO PPR, 90 GRAUS, SOLDAVEL, DN 90 MM, PARA AGUA QUENTE PREDIAL</v>
          </cell>
          <cell r="C2600" t="str">
            <v xml:space="preserve">UN    </v>
          </cell>
          <cell r="D2600">
            <v>59.3</v>
          </cell>
        </row>
        <row r="2601">
          <cell r="A2601">
            <v>10836</v>
          </cell>
          <cell r="B2601" t="str">
            <v>JOELHO PVC COM VISITA, 90 GRAUS, DN 100 X 50 MM, SERIE NORMAL, PARA ESGOTO PREDIAL</v>
          </cell>
          <cell r="C2601" t="str">
            <v xml:space="preserve">UN    </v>
          </cell>
          <cell r="D2601">
            <v>13.57</v>
          </cell>
        </row>
        <row r="2602">
          <cell r="A2602">
            <v>20128</v>
          </cell>
          <cell r="B2602" t="str">
            <v>JOELHO PVC LEVE, 45 GRAUS, DN 150 MM, PARA ESGOTO PREDIAL</v>
          </cell>
          <cell r="C2602" t="str">
            <v xml:space="preserve">UN    </v>
          </cell>
          <cell r="D2602">
            <v>33.770000000000003</v>
          </cell>
        </row>
        <row r="2603">
          <cell r="A2603">
            <v>20131</v>
          </cell>
          <cell r="B2603" t="str">
            <v>JOELHO PVC LEVE, 90 GRAUS, DN 150 MM, PARA ESGOTO PREDIAL</v>
          </cell>
          <cell r="C2603" t="str">
            <v xml:space="preserve">UN    </v>
          </cell>
          <cell r="D2603">
            <v>30.42</v>
          </cell>
        </row>
        <row r="2604">
          <cell r="A2604">
            <v>3521</v>
          </cell>
          <cell r="B2604" t="str">
            <v>JOELHO PVC,  SOLDAVEL COM ROSCA, 90 GRAUS, 20 MM X 1/2", PARA AGUA FRIA PREDIAL</v>
          </cell>
          <cell r="C2604" t="str">
            <v xml:space="preserve">UN    </v>
          </cell>
          <cell r="D2604">
            <v>1.29</v>
          </cell>
        </row>
        <row r="2605">
          <cell r="A2605">
            <v>3531</v>
          </cell>
          <cell r="B2605" t="str">
            <v>JOELHO PVC,  SOLDAVEL COM ROSCA, 90 GRAUS, 25 MM X 1/2", PARA AGUA FRIA PREDIAL</v>
          </cell>
          <cell r="C2605" t="str">
            <v xml:space="preserve">UN    </v>
          </cell>
          <cell r="D2605">
            <v>1.4</v>
          </cell>
        </row>
        <row r="2606">
          <cell r="A2606">
            <v>3522</v>
          </cell>
          <cell r="B2606" t="str">
            <v>JOELHO PVC,  SOLDAVEL COM ROSCA, 90 GRAUS, 25 MM X 3/4", PARA AGUA FRIA PREDIAL</v>
          </cell>
          <cell r="C2606" t="str">
            <v xml:space="preserve">UN    </v>
          </cell>
          <cell r="D2606">
            <v>2.2799999999999998</v>
          </cell>
        </row>
        <row r="2607">
          <cell r="A2607">
            <v>3527</v>
          </cell>
          <cell r="B2607" t="str">
            <v>JOELHO PVC,  SOLDAVEL COM ROSCA, 90 GRAUS, 32 MM X 3/4", PARA AGUA FRIA PREDIAL</v>
          </cell>
          <cell r="C2607" t="str">
            <v xml:space="preserve">UN    </v>
          </cell>
          <cell r="D2607">
            <v>7.19</v>
          </cell>
        </row>
        <row r="2608">
          <cell r="A2608">
            <v>10835</v>
          </cell>
          <cell r="B2608" t="str">
            <v>JOELHO PVC, COM BOLSA E ANEL, 90 GRAUS, DN 40 X *38* MM, SERIE NORMAL, PARA ESGOTO PREDIAL</v>
          </cell>
          <cell r="C2608" t="str">
            <v xml:space="preserve">UN    </v>
          </cell>
          <cell r="D2608">
            <v>3.02</v>
          </cell>
        </row>
        <row r="2609">
          <cell r="A2609">
            <v>3475</v>
          </cell>
          <cell r="B2609" t="str">
            <v>JOELHO PVC, ROSCAVEL, 45 GRAUS, 1/2", PARA AGUA FRIA PREDIAL</v>
          </cell>
          <cell r="C2609" t="str">
            <v xml:space="preserve">UN    </v>
          </cell>
          <cell r="D2609">
            <v>2.2599999999999998</v>
          </cell>
        </row>
        <row r="2610">
          <cell r="A2610">
            <v>3485</v>
          </cell>
          <cell r="B2610" t="str">
            <v>JOELHO PVC, ROSCAVEL, 45 GRAUS, 1", PARA AGUA FRIA PREDIAL</v>
          </cell>
          <cell r="C2610" t="str">
            <v xml:space="preserve">UN    </v>
          </cell>
          <cell r="D2610">
            <v>6.9</v>
          </cell>
        </row>
        <row r="2611">
          <cell r="A2611">
            <v>3534</v>
          </cell>
          <cell r="B2611" t="str">
            <v>JOELHO PVC, ROSCAVEL, 45 GRAUS, 3/4", PARA AGUA FRIA PREDIAL</v>
          </cell>
          <cell r="C2611" t="str">
            <v xml:space="preserve">UN    </v>
          </cell>
          <cell r="D2611">
            <v>2.93</v>
          </cell>
        </row>
        <row r="2612">
          <cell r="A2612">
            <v>3543</v>
          </cell>
          <cell r="B2612" t="str">
            <v>JOELHO PVC, ROSCAVEL, 90 GRAUS, 1/2", PARA AGUA FRIA PREDIAL</v>
          </cell>
          <cell r="C2612" t="str">
            <v xml:space="preserve">UN    </v>
          </cell>
          <cell r="D2612">
            <v>1.46</v>
          </cell>
        </row>
        <row r="2613">
          <cell r="A2613">
            <v>3482</v>
          </cell>
          <cell r="B2613" t="str">
            <v>JOELHO PVC, ROSCAVEL, 90 GRAUS, 1", PARA AGUA FRIA PREDIAL</v>
          </cell>
          <cell r="C2613" t="str">
            <v xml:space="preserve">UN    </v>
          </cell>
          <cell r="D2613">
            <v>3.52</v>
          </cell>
        </row>
        <row r="2614">
          <cell r="A2614">
            <v>3505</v>
          </cell>
          <cell r="B2614" t="str">
            <v>JOELHO PVC, ROSCAVEL, 90 GRAUS, 3/4", PARA AGUA FRIA PREDIAL</v>
          </cell>
          <cell r="C2614" t="str">
            <v xml:space="preserve">UN    </v>
          </cell>
          <cell r="D2614">
            <v>2.1</v>
          </cell>
        </row>
        <row r="2615">
          <cell r="A2615">
            <v>3516</v>
          </cell>
          <cell r="B2615" t="str">
            <v>JOELHO PVC, SOLDAVEL, BB, 45 GRAUS, DN 40 MM, PARA ESGOTO PREDIAL</v>
          </cell>
          <cell r="C2615" t="str">
            <v xml:space="preserve">UN    </v>
          </cell>
          <cell r="D2615">
            <v>1.94</v>
          </cell>
        </row>
        <row r="2616">
          <cell r="A2616">
            <v>3517</v>
          </cell>
          <cell r="B2616" t="str">
            <v>JOELHO PVC, SOLDAVEL, BB, 90 GRAUS, DN 40 MM, PARA ESGOTO PREDIAL</v>
          </cell>
          <cell r="C2616" t="str">
            <v xml:space="preserve">UN    </v>
          </cell>
          <cell r="D2616">
            <v>1.18</v>
          </cell>
        </row>
        <row r="2617">
          <cell r="A2617">
            <v>3515</v>
          </cell>
          <cell r="B2617" t="str">
            <v>JOELHO PVC, SOLDAVEL, COM BUCHA DE LATAO, 90 GRAUS, 20 MM X 1/2", PARA AGUA FRIA PREDIAL</v>
          </cell>
          <cell r="C2617" t="str">
            <v xml:space="preserve">UN    </v>
          </cell>
          <cell r="D2617">
            <v>4.4000000000000004</v>
          </cell>
        </row>
        <row r="2618">
          <cell r="A2618">
            <v>20147</v>
          </cell>
          <cell r="B2618" t="str">
            <v>JOELHO PVC, SOLDAVEL, COM BUCHA DE LATAO, 90 GRAUS, 25 MM X 1/2", PARA AGUA FRIA PREDIAL</v>
          </cell>
          <cell r="C2618" t="str">
            <v xml:space="preserve">UN    </v>
          </cell>
          <cell r="D2618">
            <v>4.51</v>
          </cell>
        </row>
        <row r="2619">
          <cell r="A2619">
            <v>3524</v>
          </cell>
          <cell r="B2619" t="str">
            <v>JOELHO PVC, SOLDAVEL, COM BUCHA DE LATAO, 90 GRAUS, 25 MM X 3/4", PARA AGUA FRIA PREDIAL</v>
          </cell>
          <cell r="C2619" t="str">
            <v xml:space="preserve">UN    </v>
          </cell>
          <cell r="D2619">
            <v>5.37</v>
          </cell>
        </row>
        <row r="2620">
          <cell r="A2620">
            <v>3532</v>
          </cell>
          <cell r="B2620" t="str">
            <v>JOELHO PVC, SOLDAVEL, COM BUCHA DE LATAO, 90 GRAUS, 32 MM X 3/4", PARA AGUA FRIA PREDIAL</v>
          </cell>
          <cell r="C2620" t="str">
            <v xml:space="preserve">UN    </v>
          </cell>
          <cell r="D2620">
            <v>10.01</v>
          </cell>
        </row>
        <row r="2621">
          <cell r="A2621">
            <v>3528</v>
          </cell>
          <cell r="B2621" t="str">
            <v>JOELHO PVC, SOLDAVEL, PB, 45 GRAUS, DN 100 MM, PARA ESGOTO PREDIAL</v>
          </cell>
          <cell r="C2621" t="str">
            <v xml:space="preserve">UN    </v>
          </cell>
          <cell r="D2621">
            <v>6.13</v>
          </cell>
        </row>
        <row r="2622">
          <cell r="A2622">
            <v>37952</v>
          </cell>
          <cell r="B2622" t="str">
            <v>JOELHO PVC, SOLDAVEL, PB, 45 GRAUS, DN 150 MM, PARA ESGOTO PREDIAL</v>
          </cell>
          <cell r="C2622" t="str">
            <v xml:space="preserve">UN    </v>
          </cell>
          <cell r="D2622">
            <v>37.85</v>
          </cell>
        </row>
        <row r="2623">
          <cell r="A2623">
            <v>37951</v>
          </cell>
          <cell r="B2623" t="str">
            <v>JOELHO PVC, SOLDAVEL, PB, 45 GRAUS, DN 40 MM, PARA ESGOTO PREDIAL</v>
          </cell>
          <cell r="C2623" t="str">
            <v xml:space="preserve">UN    </v>
          </cell>
          <cell r="D2623">
            <v>1.64</v>
          </cell>
        </row>
        <row r="2624">
          <cell r="A2624">
            <v>3518</v>
          </cell>
          <cell r="B2624" t="str">
            <v>JOELHO PVC, SOLDAVEL, PB, 45 GRAUS, DN 50 MM, PARA ESGOTO PREDIAL</v>
          </cell>
          <cell r="C2624" t="str">
            <v xml:space="preserve">UN    </v>
          </cell>
          <cell r="D2624">
            <v>2.36</v>
          </cell>
        </row>
        <row r="2625">
          <cell r="A2625">
            <v>3519</v>
          </cell>
          <cell r="B2625" t="str">
            <v>JOELHO PVC, SOLDAVEL, PB, 45 GRAUS, DN 75 MM, PARA ESGOTO PREDIAL</v>
          </cell>
          <cell r="C2625" t="str">
            <v xml:space="preserve">UN    </v>
          </cell>
          <cell r="D2625">
            <v>5.42</v>
          </cell>
        </row>
        <row r="2626">
          <cell r="A2626">
            <v>3520</v>
          </cell>
          <cell r="B2626" t="str">
            <v>JOELHO PVC, SOLDAVEL, PB, 90 GRAUS, DN 100 MM, PARA ESGOTO PREDIAL</v>
          </cell>
          <cell r="C2626" t="str">
            <v xml:space="preserve">UN    </v>
          </cell>
          <cell r="D2626">
            <v>6.07</v>
          </cell>
        </row>
        <row r="2627">
          <cell r="A2627">
            <v>37950</v>
          </cell>
          <cell r="B2627" t="str">
            <v>JOELHO PVC, SOLDAVEL, PB, 90 GRAUS, DN 150 MM, PARA ESGOTO PREDIAL</v>
          </cell>
          <cell r="C2627" t="str">
            <v xml:space="preserve">UN    </v>
          </cell>
          <cell r="D2627">
            <v>36.51</v>
          </cell>
        </row>
        <row r="2628">
          <cell r="A2628">
            <v>37949</v>
          </cell>
          <cell r="B2628" t="str">
            <v>JOELHO PVC, SOLDAVEL, PB, 90 GRAUS, DN 40 MM, PARA ESGOTO PREDIAL</v>
          </cell>
          <cell r="C2628" t="str">
            <v xml:space="preserve">UN    </v>
          </cell>
          <cell r="D2628">
            <v>1.33</v>
          </cell>
        </row>
        <row r="2629">
          <cell r="A2629">
            <v>3526</v>
          </cell>
          <cell r="B2629" t="str">
            <v>JOELHO PVC, SOLDAVEL, PB, 90 GRAUS, DN 50 MM, PARA ESGOTO PREDIAL</v>
          </cell>
          <cell r="C2629" t="str">
            <v xml:space="preserve">UN    </v>
          </cell>
          <cell r="D2629">
            <v>1.81</v>
          </cell>
        </row>
        <row r="2630">
          <cell r="A2630">
            <v>3509</v>
          </cell>
          <cell r="B2630" t="str">
            <v>JOELHO PVC, SOLDAVEL, PB, 90 GRAUS, DN 75 MM, PARA ESGOTO PREDIAL</v>
          </cell>
          <cell r="C2630" t="str">
            <v xml:space="preserve">UN    </v>
          </cell>
          <cell r="D2630">
            <v>4.62</v>
          </cell>
        </row>
        <row r="2631">
          <cell r="A2631">
            <v>3530</v>
          </cell>
          <cell r="B2631" t="str">
            <v>JOELHO PVC, SOLDAVEL, 90 GRAUS, 110 MM, PARA AGUA FRIA PREDIAL</v>
          </cell>
          <cell r="C2631" t="str">
            <v xml:space="preserve">UN    </v>
          </cell>
          <cell r="D2631">
            <v>157.33000000000001</v>
          </cell>
        </row>
        <row r="2632">
          <cell r="A2632">
            <v>3542</v>
          </cell>
          <cell r="B2632" t="str">
            <v>JOELHO PVC, SOLDAVEL, 90 GRAUS, 20 MM, PARA AGUA FRIA PREDIAL</v>
          </cell>
          <cell r="C2632" t="str">
            <v xml:space="preserve">UN    </v>
          </cell>
          <cell r="D2632">
            <v>0.39</v>
          </cell>
        </row>
        <row r="2633">
          <cell r="A2633">
            <v>3529</v>
          </cell>
          <cell r="B2633" t="str">
            <v>JOELHO PVC, SOLDAVEL, 90 GRAUS, 25 MM, PARA AGUA FRIA PREDIAL</v>
          </cell>
          <cell r="C2633" t="str">
            <v xml:space="preserve">UN    </v>
          </cell>
          <cell r="D2633">
            <v>0.59</v>
          </cell>
        </row>
        <row r="2634">
          <cell r="A2634">
            <v>3536</v>
          </cell>
          <cell r="B2634" t="str">
            <v>JOELHO PVC, SOLDAVEL, 90 GRAUS, 32 MM, PARA AGUA FRIA PREDIAL</v>
          </cell>
          <cell r="C2634" t="str">
            <v xml:space="preserve">UN    </v>
          </cell>
          <cell r="D2634">
            <v>1.53</v>
          </cell>
        </row>
        <row r="2635">
          <cell r="A2635">
            <v>3535</v>
          </cell>
          <cell r="B2635" t="str">
            <v>JOELHO PVC, SOLDAVEL, 90 GRAUS, 40 MM, PARA AGUA FRIA PREDIAL</v>
          </cell>
          <cell r="C2635" t="str">
            <v xml:space="preserve">UN    </v>
          </cell>
          <cell r="D2635">
            <v>3.73</v>
          </cell>
        </row>
        <row r="2636">
          <cell r="A2636">
            <v>3540</v>
          </cell>
          <cell r="B2636" t="str">
            <v>JOELHO PVC, SOLDAVEL, 90 GRAUS, 50 MM, PARA AGUA FRIA PREDIAL</v>
          </cell>
          <cell r="C2636" t="str">
            <v xml:space="preserve">UN    </v>
          </cell>
          <cell r="D2636">
            <v>4.1399999999999997</v>
          </cell>
        </row>
        <row r="2637">
          <cell r="A2637">
            <v>3539</v>
          </cell>
          <cell r="B2637" t="str">
            <v>JOELHO PVC, SOLDAVEL, 90 GRAUS, 60 MM, PARA AGUA FRIA PREDIAL</v>
          </cell>
          <cell r="C2637" t="str">
            <v xml:space="preserve">UN    </v>
          </cell>
          <cell r="D2637">
            <v>18.940000000000001</v>
          </cell>
        </row>
        <row r="2638">
          <cell r="A2638">
            <v>3513</v>
          </cell>
          <cell r="B2638" t="str">
            <v>JOELHO PVC, SOLDAVEL, 90 GRAUS, 85 MM, PARA AGUA FRIA PREDIAL</v>
          </cell>
          <cell r="C2638" t="str">
            <v xml:space="preserve">UN    </v>
          </cell>
          <cell r="D2638">
            <v>67.62</v>
          </cell>
        </row>
        <row r="2639">
          <cell r="A2639">
            <v>3492</v>
          </cell>
          <cell r="B2639" t="str">
            <v>JOELHO PVC, 45 GRAUS, ROSCAVEL,  1 1/2", AGUA FRIA PREDIAL</v>
          </cell>
          <cell r="C2639" t="str">
            <v xml:space="preserve">UN    </v>
          </cell>
          <cell r="D2639">
            <v>10.47</v>
          </cell>
        </row>
        <row r="2640">
          <cell r="A2640">
            <v>3491</v>
          </cell>
          <cell r="B2640" t="str">
            <v>JOELHO PVC, 45 GRAUS, ROSCAVEL, 1 1/4",  AGUA FRIA PREDIAL</v>
          </cell>
          <cell r="C2640" t="str">
            <v xml:space="preserve">UN    </v>
          </cell>
          <cell r="D2640">
            <v>8.69</v>
          </cell>
        </row>
        <row r="2641">
          <cell r="A2641">
            <v>3493</v>
          </cell>
          <cell r="B2641" t="str">
            <v>JOELHO PVC, 45 GRAUS, ROSCAVEL, 2", AGUA FRIA PREDIAL</v>
          </cell>
          <cell r="C2641" t="str">
            <v xml:space="preserve">UN    </v>
          </cell>
          <cell r="D2641">
            <v>20.309999999999999</v>
          </cell>
        </row>
        <row r="2642">
          <cell r="A2642">
            <v>12628</v>
          </cell>
          <cell r="B2642" t="str">
            <v>JOELHO PVC, 60 GRAUS, DIAMETRO ENTRE 80 E 100 MM, PARA DRENAGEM PLUVIAL PREDIAL</v>
          </cell>
          <cell r="C2642" t="str">
            <v xml:space="preserve">UN    </v>
          </cell>
          <cell r="D2642">
            <v>7.04</v>
          </cell>
        </row>
        <row r="2643">
          <cell r="A2643">
            <v>12629</v>
          </cell>
          <cell r="B2643" t="str">
            <v>JOELHO PVC, 90 GRAUS, DIAMETRO ENTRE 80 E 100 MM, PARA DRENAGEM PLUVIAL PREDIAL</v>
          </cell>
          <cell r="C2643" t="str">
            <v xml:space="preserve">UN    </v>
          </cell>
          <cell r="D2643">
            <v>7.64</v>
          </cell>
        </row>
        <row r="2644">
          <cell r="A2644">
            <v>3481</v>
          </cell>
          <cell r="B2644" t="str">
            <v>JOELHO PVC, 90 GRAUS, ROSCAVEL, 1 1/2",  AGUA FRIA PREDIAL</v>
          </cell>
          <cell r="C2644" t="str">
            <v xml:space="preserve">UN    </v>
          </cell>
          <cell r="D2644">
            <v>10.6</v>
          </cell>
        </row>
        <row r="2645">
          <cell r="A2645">
            <v>3510</v>
          </cell>
          <cell r="B2645" t="str">
            <v>JOELHO PVC, 90 GRAUS, ROSCAVEL, 1 1/4", AGUA FRIA PREDIAL</v>
          </cell>
          <cell r="C2645" t="str">
            <v xml:space="preserve">UN    </v>
          </cell>
          <cell r="D2645">
            <v>9.3000000000000007</v>
          </cell>
        </row>
        <row r="2646">
          <cell r="A2646">
            <v>3508</v>
          </cell>
          <cell r="B2646" t="str">
            <v>JOELHO PVC, 90 GRAUS, ROSCAVEL, 2", AGUA FRIA PREDIAL</v>
          </cell>
          <cell r="C2646" t="str">
            <v xml:space="preserve">UN    </v>
          </cell>
          <cell r="D2646">
            <v>21.17</v>
          </cell>
        </row>
        <row r="2647">
          <cell r="A2647">
            <v>38939</v>
          </cell>
          <cell r="B2647" t="str">
            <v>JOELHO ROSCA FEMEA MOVEL, METALICO, PARA CONEXAO COM ANEL DESLIZANTE EM TUBO PEX, DN 16 MM X 1/2"</v>
          </cell>
          <cell r="C2647" t="str">
            <v xml:space="preserve">UN    </v>
          </cell>
          <cell r="D2647">
            <v>12.01</v>
          </cell>
        </row>
        <row r="2648">
          <cell r="A2648">
            <v>38940</v>
          </cell>
          <cell r="B2648" t="str">
            <v>JOELHO ROSCA FEMEA MOVEL, METALICO, PARA CONEXAO COM ANEL DESLIZANTE EM TUBO PEX, DN 20 MM X 1/2"</v>
          </cell>
          <cell r="C2648" t="str">
            <v xml:space="preserve">UN    </v>
          </cell>
          <cell r="D2648">
            <v>18.34</v>
          </cell>
        </row>
        <row r="2649">
          <cell r="A2649">
            <v>38941</v>
          </cell>
          <cell r="B2649" t="str">
            <v>JOELHO ROSCA FEMEA MOVEL, METALICO, PARA CONEXAO COM ANEL DESLIZANTE EM TUBO PEX, DN 20 MM X 3/4"</v>
          </cell>
          <cell r="C2649" t="str">
            <v xml:space="preserve">UN    </v>
          </cell>
          <cell r="D2649">
            <v>21.66</v>
          </cell>
        </row>
        <row r="2650">
          <cell r="A2650">
            <v>38942</v>
          </cell>
          <cell r="B2650" t="str">
            <v>JOELHO ROSCA FEMEA MOVEL, METALICO, PARA CONEXAO COM ANEL DESLIZANTE EM TUBO PEX, DN 25 MM X 3/4"</v>
          </cell>
          <cell r="C2650" t="str">
            <v xml:space="preserve">UN    </v>
          </cell>
          <cell r="D2650">
            <v>24.27</v>
          </cell>
        </row>
        <row r="2651">
          <cell r="A2651">
            <v>38987</v>
          </cell>
          <cell r="B2651" t="str">
            <v>JOELHO 45 GRAUS, PPR, SOLDAVEL, F/ F, DN 40 MM, PARA AQUA QUENTE E FRIA PREDIAL</v>
          </cell>
          <cell r="C2651" t="str">
            <v xml:space="preserve">UN    </v>
          </cell>
          <cell r="D2651">
            <v>4.6100000000000003</v>
          </cell>
        </row>
        <row r="2652">
          <cell r="A2652">
            <v>38988</v>
          </cell>
          <cell r="B2652" t="str">
            <v>JOELHO 45 GRAUS, PPR, SOLDAVEL, F/ F, DN 50 MM, PARA AQUA QUENTE E FRIA PREDIAL</v>
          </cell>
          <cell r="C2652" t="str">
            <v xml:space="preserve">UN    </v>
          </cell>
          <cell r="D2652">
            <v>10.72</v>
          </cell>
        </row>
        <row r="2653">
          <cell r="A2653">
            <v>38989</v>
          </cell>
          <cell r="B2653" t="str">
            <v>JOELHO 45 GRAUS, PPR, SOLDAVEL, F/ F, DN 63 MM, PARA AQUA QUENTE E FRIA PREDIAL</v>
          </cell>
          <cell r="C2653" t="str">
            <v xml:space="preserve">UN    </v>
          </cell>
          <cell r="D2653">
            <v>14.24</v>
          </cell>
        </row>
        <row r="2654">
          <cell r="A2654">
            <v>38990</v>
          </cell>
          <cell r="B2654" t="str">
            <v>JOELHO 45 GRAUS, PPR, SOLDAVEL, F/ F, DN 75 MM, PARA AQUA QUENTE E FRIA PREDIAL</v>
          </cell>
          <cell r="C2654" t="str">
            <v xml:space="preserve">UN    </v>
          </cell>
          <cell r="D2654">
            <v>37.549999999999997</v>
          </cell>
        </row>
        <row r="2655">
          <cell r="A2655">
            <v>38991</v>
          </cell>
          <cell r="B2655" t="str">
            <v>JOELHO 45 GRAUS, PPR, SOLDAVEL, F/ F, DN 90 MM, PARA AQUA QUENTE E FRIA PREDIAL</v>
          </cell>
          <cell r="C2655" t="str">
            <v xml:space="preserve">UN    </v>
          </cell>
          <cell r="D2655">
            <v>75.87</v>
          </cell>
        </row>
        <row r="2656">
          <cell r="A2656">
            <v>38913</v>
          </cell>
          <cell r="B2656" t="str">
            <v>JOELHO 90 GRAUS, METALICO, PARA CONEXAO COM ANEL DESLIZANTE EM TUBO PEX, DN 16 MM</v>
          </cell>
          <cell r="C2656" t="str">
            <v xml:space="preserve">UN    </v>
          </cell>
          <cell r="D2656">
            <v>11.14</v>
          </cell>
        </row>
        <row r="2657">
          <cell r="A2657">
            <v>38914</v>
          </cell>
          <cell r="B2657" t="str">
            <v>JOELHO 90 GRAUS, METALICO, PARA CONEXAO COM ANEL DESLIZANTE EM TUBO PEX, DN 20 MM</v>
          </cell>
          <cell r="C2657" t="str">
            <v xml:space="preserve">UN    </v>
          </cell>
          <cell r="D2657">
            <v>12.93</v>
          </cell>
        </row>
        <row r="2658">
          <cell r="A2658">
            <v>38915</v>
          </cell>
          <cell r="B2658" t="str">
            <v>JOELHO 90 GRAUS, METALICO, PARA CONEXAO COM ANEL DESLIZANTE EM TUBO PEX, DN 25 MM</v>
          </cell>
          <cell r="C2658" t="str">
            <v xml:space="preserve">UN    </v>
          </cell>
          <cell r="D2658">
            <v>22.45</v>
          </cell>
        </row>
        <row r="2659">
          <cell r="A2659">
            <v>38916</v>
          </cell>
          <cell r="B2659" t="str">
            <v>JOELHO 90 GRAUS, METALICO, PARA CONEXAO COM ANEL DESLIZANTE EM TUBO PEX, DN 32 MM</v>
          </cell>
          <cell r="C2659" t="str">
            <v xml:space="preserve">UN    </v>
          </cell>
          <cell r="D2659">
            <v>29.61</v>
          </cell>
        </row>
        <row r="2660">
          <cell r="A2660">
            <v>39300</v>
          </cell>
          <cell r="B2660" t="str">
            <v>JOELHO 90 GRAUS, PLASTICO, PARA CONEXAO COM CRIMPAGEM EM TUBO PEX, DN 16 MM</v>
          </cell>
          <cell r="C2660" t="str">
            <v xml:space="preserve">UN    </v>
          </cell>
          <cell r="D2660">
            <v>10.07</v>
          </cell>
        </row>
        <row r="2661">
          <cell r="A2661">
            <v>39301</v>
          </cell>
          <cell r="B2661" t="str">
            <v>JOELHO 90 GRAUS, PLASTICO, PARA CONEXAO COM CRIMPAGEM EM TUBO PEX, DN 20 MM</v>
          </cell>
          <cell r="C2661" t="str">
            <v xml:space="preserve">UN    </v>
          </cell>
          <cell r="D2661">
            <v>13.97</v>
          </cell>
        </row>
        <row r="2662">
          <cell r="A2662">
            <v>39302</v>
          </cell>
          <cell r="B2662" t="str">
            <v>JOELHO 90 GRAUS, PLASTICO, PARA CONEXAO COM CRIMPAGEM EM TUBO PEX, DN 25 MM</v>
          </cell>
          <cell r="C2662" t="str">
            <v xml:space="preserve">UN    </v>
          </cell>
          <cell r="D2662">
            <v>17.55</v>
          </cell>
        </row>
        <row r="2663">
          <cell r="A2663">
            <v>39303</v>
          </cell>
          <cell r="B2663" t="str">
            <v>JOELHO 90 GRAUS, PLASTICO, PARA CONEXAO COM CRIMPAGEM EM TUBO PEX, DN 32 MM</v>
          </cell>
          <cell r="C2663" t="str">
            <v xml:space="preserve">UN    </v>
          </cell>
          <cell r="D2663">
            <v>30.87</v>
          </cell>
        </row>
        <row r="2664">
          <cell r="A2664">
            <v>38923</v>
          </cell>
          <cell r="B2664" t="str">
            <v>JOELHO 90 GRAUS, ROSCA FEMEA TERMINAL, METALICO, PARA CONEXAO COM ANEL DESLIZANTE EM TUBO PEX, DN 16 MM X 1/2"</v>
          </cell>
          <cell r="C2664" t="str">
            <v xml:space="preserve">UN    </v>
          </cell>
          <cell r="D2664">
            <v>9.83</v>
          </cell>
        </row>
        <row r="2665">
          <cell r="A2665">
            <v>38925</v>
          </cell>
          <cell r="B2665" t="str">
            <v>JOELHO 90 GRAUS, ROSCA FEMEA TERMINAL, METALICO, PARA CONEXAO COM ANEL DESLIZANTE EM TUBO PEX, DN 20 MM X 1/2"</v>
          </cell>
          <cell r="C2665" t="str">
            <v xml:space="preserve">UN    </v>
          </cell>
          <cell r="D2665">
            <v>10.56</v>
          </cell>
        </row>
        <row r="2666">
          <cell r="A2666">
            <v>38926</v>
          </cell>
          <cell r="B2666" t="str">
            <v>JOELHO 90 GRAUS, ROSCA FEMEA TERMINAL, METALICO, PARA CONEXAO COM ANEL DESLIZANTE EM TUBO PEX, DN 20 MM X 3/4"</v>
          </cell>
          <cell r="C2666" t="str">
            <v xml:space="preserve">UN    </v>
          </cell>
          <cell r="D2666">
            <v>15.09</v>
          </cell>
        </row>
        <row r="2667">
          <cell r="A2667">
            <v>38927</v>
          </cell>
          <cell r="B2667" t="str">
            <v>JOELHO 90 GRAUS, ROSCA FEMEA TERMINAL, METALICO, PARA CONEXAO COM ANEL DESLIZANTE EM TUBO PEX, DN 25 MM X 3/4"</v>
          </cell>
          <cell r="C2667" t="str">
            <v xml:space="preserve">UN    </v>
          </cell>
          <cell r="D2667">
            <v>16.14</v>
          </cell>
        </row>
        <row r="2668">
          <cell r="A2668">
            <v>39304</v>
          </cell>
          <cell r="B2668" t="str">
            <v>JOELHO 90 GRAUS, ROSCA FEMEA TERMINAL, PLASTICO, PARA CONEXAO COM CRIMPAGEM EM TUBO PEX, DN 16 MM X 1/2"</v>
          </cell>
          <cell r="C2668" t="str">
            <v xml:space="preserve">UN    </v>
          </cell>
          <cell r="D2668">
            <v>12.43</v>
          </cell>
        </row>
        <row r="2669">
          <cell r="A2669">
            <v>38924</v>
          </cell>
          <cell r="B2669" t="str">
            <v>JOELHO 90 GRAUS, ROSCA FEMEA TERMINAL, PLASTICO, PARA CONEXAO COM CRIMPAGEM EM TUBO PEX, DN 16 MM X 3/4"</v>
          </cell>
          <cell r="C2669" t="str">
            <v xml:space="preserve">UN    </v>
          </cell>
          <cell r="D2669">
            <v>17.72</v>
          </cell>
        </row>
        <row r="2670">
          <cell r="A2670">
            <v>39305</v>
          </cell>
          <cell r="B2670" t="str">
            <v>JOELHO 90 GRAUS, ROSCA FEMEA TERMINAL, PLASTICO, PARA CONEXAO COM CRIMPAGEM EM TUBO PEX, DN 20 MM X 1/2"</v>
          </cell>
          <cell r="C2670" t="str">
            <v xml:space="preserve">UN    </v>
          </cell>
          <cell r="D2670">
            <v>16.28</v>
          </cell>
        </row>
        <row r="2671">
          <cell r="A2671">
            <v>39306</v>
          </cell>
          <cell r="B2671" t="str">
            <v>JOELHO 90 GRAUS, ROSCA FEMEA TERMINAL, PLASTICO, PARA CONEXAO COM CRIMPAGEM EM TUBO PEX, DN 20 MM X 3/4"</v>
          </cell>
          <cell r="C2671" t="str">
            <v xml:space="preserve">UN    </v>
          </cell>
          <cell r="D2671">
            <v>20.37</v>
          </cell>
        </row>
        <row r="2672">
          <cell r="A2672">
            <v>38928</v>
          </cell>
          <cell r="B2672" t="str">
            <v>JOELHO 90 GRAUS, ROSCA FEMEA TERMINAL, PLASTICO, PARA CONEXAO COM CRIMPAGEM EM TUBO PEX, DN 25 MM X 1/2"</v>
          </cell>
          <cell r="C2672" t="str">
            <v xml:space="preserve">UN    </v>
          </cell>
          <cell r="D2672">
            <v>17.89</v>
          </cell>
        </row>
        <row r="2673">
          <cell r="A2673">
            <v>38929</v>
          </cell>
          <cell r="B2673" t="str">
            <v>JOELHO 90 GRAUS, ROSCA FEMEA TERMINAL, PLASTICO, PARA CONEXAO COM CRIMPAGEM EM TUBO PEX, DN 25 MM X 1"</v>
          </cell>
          <cell r="C2673" t="str">
            <v xml:space="preserve">UN    </v>
          </cell>
          <cell r="D2673">
            <v>31.72</v>
          </cell>
        </row>
        <row r="2674">
          <cell r="A2674">
            <v>39307</v>
          </cell>
          <cell r="B2674" t="str">
            <v>JOELHO 90 GRAUS, ROSCA FEMEA TERMINAL, PLASTICO, PARA CONEXAO COM CRIMPAGEM EM TUBO PEX, DN 25 MM X 3/4"</v>
          </cell>
          <cell r="C2674" t="str">
            <v xml:space="preserve">UN    </v>
          </cell>
          <cell r="D2674">
            <v>23.44</v>
          </cell>
        </row>
        <row r="2675">
          <cell r="A2675">
            <v>38930</v>
          </cell>
          <cell r="B2675" t="str">
            <v>JOELHO 90 GRAUS, ROSCA FEMEA TERMINAL, PLASTICO, PARA CONEXAO COM CRIMPAGEM EM TUBO PEX, DN 32 MM X 1"</v>
          </cell>
          <cell r="C2675" t="str">
            <v xml:space="preserve">UN    </v>
          </cell>
          <cell r="D2675">
            <v>39.85</v>
          </cell>
        </row>
        <row r="2676">
          <cell r="A2676">
            <v>38931</v>
          </cell>
          <cell r="B2676" t="str">
            <v>JOELHO 90 GRAUS, ROSCA MACHO TERMINAL, METALICO, PARA CONEXAO COM ANEL DESLIZANTE EM TUBO PEX, DN 16 MM X 1/2"</v>
          </cell>
          <cell r="C2676" t="str">
            <v xml:space="preserve">UN    </v>
          </cell>
          <cell r="D2676">
            <v>10.029999999999999</v>
          </cell>
        </row>
        <row r="2677">
          <cell r="A2677">
            <v>38932</v>
          </cell>
          <cell r="B2677" t="str">
            <v>JOELHO 90 GRAUS, ROSCA MACHO TERMINAL, METALICO, PARA CONEXAO COM ANEL DESLIZANTE EM TUBO PEX, DN 20 MM X 1/2"</v>
          </cell>
          <cell r="C2677" t="str">
            <v xml:space="preserve">UN    </v>
          </cell>
          <cell r="D2677">
            <v>10.130000000000001</v>
          </cell>
        </row>
        <row r="2678">
          <cell r="A2678">
            <v>38934</v>
          </cell>
          <cell r="B2678" t="str">
            <v>JOELHO 90 GRAUS, ROSCA MACHO TERMINAL, METALICO, PARA CONEXAO COM ANEL DESLIZANTE EM TUBO PEX, DN 20 MM X 3/4"</v>
          </cell>
          <cell r="C2678" t="str">
            <v xml:space="preserve">UN    </v>
          </cell>
          <cell r="D2678">
            <v>14.98</v>
          </cell>
        </row>
        <row r="2679">
          <cell r="A2679">
            <v>38935</v>
          </cell>
          <cell r="B2679" t="str">
            <v>JOELHO 90 GRAUS, ROSCA MACHO TERMINAL, METALICO, PARA CONEXAO COM ANEL DESLIZANTE EM TUBO PEX, DN 25 MM X 3/4"</v>
          </cell>
          <cell r="C2679" t="str">
            <v xml:space="preserve">UN    </v>
          </cell>
          <cell r="D2679">
            <v>16.02</v>
          </cell>
        </row>
        <row r="2680">
          <cell r="A2680">
            <v>38936</v>
          </cell>
          <cell r="B2680" t="str">
            <v>JOELHO 90 GRAUS, ROSCA MACHO TERMINAL, PLASTICO, PARA CONEXAO COM CRIMPAGEM EM TUBO PEX, DN 25 MM X 1/2"</v>
          </cell>
          <cell r="C2680" t="str">
            <v xml:space="preserve">UN    </v>
          </cell>
          <cell r="D2680">
            <v>17.16</v>
          </cell>
        </row>
        <row r="2681">
          <cell r="A2681">
            <v>38937</v>
          </cell>
          <cell r="B2681" t="str">
            <v>JOELHO 90 GRAUS, ROSCA MACHO TERMINAL, PLASTICO, PARA CONEXAO COM CRIMPAGEM EM TUBO PEX, DN 25 MM X 1"</v>
          </cell>
          <cell r="C2681" t="str">
            <v xml:space="preserve">UN    </v>
          </cell>
          <cell r="D2681">
            <v>20.92</v>
          </cell>
        </row>
        <row r="2682">
          <cell r="A2682">
            <v>38938</v>
          </cell>
          <cell r="B2682" t="str">
            <v>JOELHO 90 GRAUS, ROSCA MACHO TERMINAL, PLASTICO, PARA CONEXAO COM CRIMPAGEM EM TUBO PEX, DN 32 MM X 1"</v>
          </cell>
          <cell r="C2682" t="str">
            <v xml:space="preserve">UN    </v>
          </cell>
          <cell r="D2682">
            <v>31.1</v>
          </cell>
        </row>
        <row r="2683">
          <cell r="A2683">
            <v>3489</v>
          </cell>
          <cell r="B2683" t="str">
            <v>JOELHO, PVC COM ROSCA E BUCHA LATAO, 90 GRAUS,  3/4", PARA AGUA FRIA PREDIAL</v>
          </cell>
          <cell r="C2683" t="str">
            <v xml:space="preserve">UN    </v>
          </cell>
          <cell r="D2683">
            <v>9.82</v>
          </cell>
        </row>
        <row r="2684">
          <cell r="A2684">
            <v>20151</v>
          </cell>
          <cell r="B2684" t="str">
            <v>JOELHO, PVC SERIE R, 45 GRAUS, DN 100 MM, PARA ESGOTO PREDIAL</v>
          </cell>
          <cell r="C2684" t="str">
            <v xml:space="preserve">UN    </v>
          </cell>
          <cell r="D2684">
            <v>17.510000000000002</v>
          </cell>
        </row>
        <row r="2685">
          <cell r="A2685">
            <v>20152</v>
          </cell>
          <cell r="B2685" t="str">
            <v>JOELHO, PVC SERIE R, 45 GRAUS, DN 150 MM, PARA ESGOTO PREDIAL</v>
          </cell>
          <cell r="C2685" t="str">
            <v xml:space="preserve">UN    </v>
          </cell>
          <cell r="D2685">
            <v>55.5</v>
          </cell>
        </row>
        <row r="2686">
          <cell r="A2686">
            <v>20148</v>
          </cell>
          <cell r="B2686" t="str">
            <v>JOELHO, PVC SERIE R, 45 GRAUS, DN 40 MM, PARA ESGOTO PREDIAL</v>
          </cell>
          <cell r="C2686" t="str">
            <v xml:space="preserve">UN    </v>
          </cell>
          <cell r="D2686">
            <v>3.22</v>
          </cell>
        </row>
        <row r="2687">
          <cell r="A2687">
            <v>20149</v>
          </cell>
          <cell r="B2687" t="str">
            <v>JOELHO, PVC SERIE R, 45 GRAUS, DN 50 MM, PARA ESGOTO PREDIAL</v>
          </cell>
          <cell r="C2687" t="str">
            <v xml:space="preserve">UN    </v>
          </cell>
          <cell r="D2687">
            <v>4.84</v>
          </cell>
        </row>
        <row r="2688">
          <cell r="A2688">
            <v>20150</v>
          </cell>
          <cell r="B2688" t="str">
            <v>JOELHO, PVC SERIE R, 45 GRAUS, DN 75 MM, PARA ESGOTO PREDIAL</v>
          </cell>
          <cell r="C2688" t="str">
            <v xml:space="preserve">UN    </v>
          </cell>
          <cell r="D2688">
            <v>12.73</v>
          </cell>
        </row>
        <row r="2689">
          <cell r="A2689">
            <v>20157</v>
          </cell>
          <cell r="B2689" t="str">
            <v>JOELHO, PVC SERIE R, 90 GRAUS, DN 100 MM, PARA ESGOTO PREDIAL</v>
          </cell>
          <cell r="C2689" t="str">
            <v xml:space="preserve">UN    </v>
          </cell>
          <cell r="D2689">
            <v>21.76</v>
          </cell>
        </row>
        <row r="2690">
          <cell r="A2690">
            <v>20158</v>
          </cell>
          <cell r="B2690" t="str">
            <v>JOELHO, PVC SERIE R, 90 GRAUS, DN 150 MM, PARA ESGOTO PREDIAL</v>
          </cell>
          <cell r="C2690" t="str">
            <v xml:space="preserve">UN    </v>
          </cell>
          <cell r="D2690">
            <v>71.39</v>
          </cell>
        </row>
        <row r="2691">
          <cell r="A2691">
            <v>20154</v>
          </cell>
          <cell r="B2691" t="str">
            <v>JOELHO, PVC SERIE R, 90 GRAUS, DN 40 MM, PARA ESGOTO PREDIAL</v>
          </cell>
          <cell r="C2691" t="str">
            <v xml:space="preserve">UN    </v>
          </cell>
          <cell r="D2691">
            <v>3.54</v>
          </cell>
        </row>
        <row r="2692">
          <cell r="A2692">
            <v>20155</v>
          </cell>
          <cell r="B2692" t="str">
            <v>JOELHO, PVC SERIE R, 90 GRAUS, DN 50 MM, PARA ESGOTO PREDIAL</v>
          </cell>
          <cell r="C2692" t="str">
            <v xml:space="preserve">UN    </v>
          </cell>
          <cell r="D2692">
            <v>5.55</v>
          </cell>
        </row>
        <row r="2693">
          <cell r="A2693">
            <v>20156</v>
          </cell>
          <cell r="B2693" t="str">
            <v>JOELHO, PVC SERIE R, 90 GRAUS, DN 75 MM, PARA ESGOTO PREDIAL</v>
          </cell>
          <cell r="C2693" t="str">
            <v xml:space="preserve">UN    </v>
          </cell>
          <cell r="D2693">
            <v>13.19</v>
          </cell>
        </row>
        <row r="2694">
          <cell r="A2694">
            <v>3512</v>
          </cell>
          <cell r="B2694" t="str">
            <v>JOELHO, PVC SOLDAVEL, 45 GRAUS, 110 MM, PARA AGUA FRIA PREDIAL</v>
          </cell>
          <cell r="C2694" t="str">
            <v xml:space="preserve">UN    </v>
          </cell>
          <cell r="D2694">
            <v>143.84</v>
          </cell>
        </row>
        <row r="2695">
          <cell r="A2695">
            <v>3499</v>
          </cell>
          <cell r="B2695" t="str">
            <v>JOELHO, PVC SOLDAVEL, 45 GRAUS, 20 MM, PARA AGUA FRIA PREDIAL</v>
          </cell>
          <cell r="C2695" t="str">
            <v xml:space="preserve">UN    </v>
          </cell>
          <cell r="D2695">
            <v>0.6</v>
          </cell>
        </row>
        <row r="2696">
          <cell r="A2696">
            <v>3500</v>
          </cell>
          <cell r="B2696" t="str">
            <v>JOELHO, PVC SOLDAVEL, 45 GRAUS, 25 MM, PARA AGUA FRIA PREDIAL</v>
          </cell>
          <cell r="C2696" t="str">
            <v xml:space="preserve">UN    </v>
          </cell>
          <cell r="D2696">
            <v>1.05</v>
          </cell>
        </row>
        <row r="2697">
          <cell r="A2697">
            <v>3501</v>
          </cell>
          <cell r="B2697" t="str">
            <v>JOELHO, PVC SOLDAVEL, 45 GRAUS, 32 MM, PARA AGUA FRIA PREDIAL</v>
          </cell>
          <cell r="C2697" t="str">
            <v xml:space="preserve">UN    </v>
          </cell>
          <cell r="D2697">
            <v>2.8</v>
          </cell>
        </row>
        <row r="2698">
          <cell r="A2698">
            <v>3502</v>
          </cell>
          <cell r="B2698" t="str">
            <v>JOELHO, PVC SOLDAVEL, 45 GRAUS, 40 MM, PARA AGUA FRIA PREDIAL</v>
          </cell>
          <cell r="C2698" t="str">
            <v xml:space="preserve">UN    </v>
          </cell>
          <cell r="D2698">
            <v>4.08</v>
          </cell>
        </row>
        <row r="2699">
          <cell r="A2699">
            <v>3503</v>
          </cell>
          <cell r="B2699" t="str">
            <v>JOELHO, PVC SOLDAVEL, 45 GRAUS, 50 MM, PARA AGUA FRIA PREDIAL</v>
          </cell>
          <cell r="C2699" t="str">
            <v xml:space="preserve">UN    </v>
          </cell>
          <cell r="D2699">
            <v>5.08</v>
          </cell>
        </row>
        <row r="2700">
          <cell r="A2700">
            <v>3477</v>
          </cell>
          <cell r="B2700" t="str">
            <v>JOELHO, PVC SOLDAVEL, 45 GRAUS, 60 MM, PARA AGUA FRIA PREDIAL</v>
          </cell>
          <cell r="C2700" t="str">
            <v xml:space="preserve">UN    </v>
          </cell>
          <cell r="D2700">
            <v>18.27</v>
          </cell>
        </row>
        <row r="2701">
          <cell r="A2701">
            <v>3478</v>
          </cell>
          <cell r="B2701" t="str">
            <v>JOELHO, PVC SOLDAVEL, 45 GRAUS, 75 MM, PARA AGUA FRIA PREDIAL</v>
          </cell>
          <cell r="C2701" t="str">
            <v xml:space="preserve">UN    </v>
          </cell>
          <cell r="D2701">
            <v>44.28</v>
          </cell>
        </row>
        <row r="2702">
          <cell r="A2702">
            <v>3525</v>
          </cell>
          <cell r="B2702" t="str">
            <v>JOELHO, PVC SOLDAVEL, 45 GRAUS, 85 MM, PARA AGUA FRIA PREDIAL</v>
          </cell>
          <cell r="C2702" t="str">
            <v xml:space="preserve">UN    </v>
          </cell>
          <cell r="D2702">
            <v>50.15</v>
          </cell>
        </row>
        <row r="2703">
          <cell r="A2703">
            <v>3511</v>
          </cell>
          <cell r="B2703" t="str">
            <v>JOELHO, PVC SOLDAVEL, 90 GRAUS, 75 MM, PARA AGUA FRIA PREDIAL</v>
          </cell>
          <cell r="C2703" t="str">
            <v xml:space="preserve">UN    </v>
          </cell>
          <cell r="D2703">
            <v>59.98</v>
          </cell>
        </row>
        <row r="2704">
          <cell r="A2704">
            <v>38917</v>
          </cell>
          <cell r="B2704" t="str">
            <v>JOELHO, ROSCA FEMEA, COM BASE FIXA, METALICO, PARA CONEXAO COM ANEL DESLIZANTE EM TUBO PEX, DN 16 MM X 1/2"</v>
          </cell>
          <cell r="C2704" t="str">
            <v xml:space="preserve">UN    </v>
          </cell>
          <cell r="D2704">
            <v>9.6</v>
          </cell>
        </row>
        <row r="2705">
          <cell r="A2705">
            <v>38919</v>
          </cell>
          <cell r="B2705" t="str">
            <v>JOELHO, ROSCA FEMEA, COM BASE FIXA, METALICO, PARA CONEXAO COM ANEL DESLIZANTE EM TUBO PEX, DN 20 MM X 1/2"</v>
          </cell>
          <cell r="C2705" t="str">
            <v xml:space="preserve">UN    </v>
          </cell>
          <cell r="D2705">
            <v>14.28</v>
          </cell>
        </row>
        <row r="2706">
          <cell r="A2706">
            <v>38922</v>
          </cell>
          <cell r="B2706" t="str">
            <v>JOELHO, ROSCA FEMEA, COM BASE FIXA, METALICO, PARA CONEXAO COM ANEL DESLIZANTE EM TUBO PEX, DN 25 MM X 3/4"</v>
          </cell>
          <cell r="C2706" t="str">
            <v xml:space="preserve">UN    </v>
          </cell>
          <cell r="D2706">
            <v>18.45</v>
          </cell>
        </row>
        <row r="2707">
          <cell r="A2707">
            <v>38921</v>
          </cell>
          <cell r="B2707" t="str">
            <v>JOELHO, ROSCA FEMEA, COM BASE FIXA, PLASTICO, PARA CONEXAO COM CRIMPAGEM EM TUBO PEX, DN 25 MM X 1/2"</v>
          </cell>
          <cell r="C2707" t="str">
            <v xml:space="preserve">UN    </v>
          </cell>
          <cell r="D2707">
            <v>22.81</v>
          </cell>
        </row>
        <row r="2708">
          <cell r="A2708">
            <v>38918</v>
          </cell>
          <cell r="B2708" t="str">
            <v>JOELHO, ROSCA FEMEA, COM BASE FIXA, PLASTICO, PARA CONEXAO POR CRIMPAGEM EM TUBO PEX, DN 16 MM X 3/4"</v>
          </cell>
          <cell r="C2708" t="str">
            <v xml:space="preserve">UN    </v>
          </cell>
          <cell r="D2708">
            <v>21.68</v>
          </cell>
        </row>
        <row r="2709">
          <cell r="A2709">
            <v>38920</v>
          </cell>
          <cell r="B2709" t="str">
            <v>JOELHO, ROSCA FEMEA, COM BASE FIXA, PLASTICO, PARA CONEXAO POR CRIMPAGEM EM TUBO PEX, DN 20 MM X 3/4"</v>
          </cell>
          <cell r="C2709" t="str">
            <v xml:space="preserve">UN    </v>
          </cell>
          <cell r="D2709">
            <v>27.11</v>
          </cell>
        </row>
        <row r="2710">
          <cell r="A2710">
            <v>3104</v>
          </cell>
          <cell r="B2710" t="str">
            <v>JOGO DE FERRAGENS CROMADAS P/ PORTA DE VIDRO TEMPERADO, UMA FOLHA COMPOSTA: DOBRADICA SUPERIOR (101) E INFERIOR (103),TRINCO (502), FECHADURA (520),CONTRA FECHADURA (531),COM CAPUCHINHO</v>
          </cell>
          <cell r="C2710" t="str">
            <v xml:space="preserve">CJ    </v>
          </cell>
          <cell r="D2710">
            <v>350.19</v>
          </cell>
        </row>
        <row r="2711">
          <cell r="A2711">
            <v>12032</v>
          </cell>
          <cell r="B2711" t="str">
            <v>JOGO DE TRANQUETA E ROSETA QUADRADA DE SOBREPOR SEM FUROS, EM LATAO CROMADO, *50 X 50* MM, PARA FECHADURA DE PORTA DE BANHEIRO</v>
          </cell>
          <cell r="C2711" t="str">
            <v xml:space="preserve">JG    </v>
          </cell>
          <cell r="D2711">
            <v>37.96</v>
          </cell>
        </row>
        <row r="2712">
          <cell r="A2712">
            <v>12030</v>
          </cell>
          <cell r="B2712" t="str">
            <v>JOGO DE TRANQUETA E ROSETA REDONDA DE SOBREPOR SEM FUROS, EM LATAO CROMADO, DIAMETRO *50* MM, PARA FECHADURA DE PORTA DE BANHEIRO</v>
          </cell>
          <cell r="C2712" t="str">
            <v xml:space="preserve">JG    </v>
          </cell>
          <cell r="D2712">
            <v>35.659999999999997</v>
          </cell>
        </row>
        <row r="2713">
          <cell r="A2713">
            <v>10908</v>
          </cell>
          <cell r="B2713" t="str">
            <v>JUNCAO DE REDUCAO INVERTIDA, PVC SOLDAVEL, 100 X 50 MM, SERIE NORMAL PARA ESGOTO PREDIAL</v>
          </cell>
          <cell r="C2713" t="str">
            <v xml:space="preserve">UN    </v>
          </cell>
          <cell r="D2713">
            <v>11.28</v>
          </cell>
        </row>
        <row r="2714">
          <cell r="A2714">
            <v>10909</v>
          </cell>
          <cell r="B2714" t="str">
            <v>JUNCAO DE REDUCAO INVERTIDA, PVC SOLDAVEL, 100 X 75 MM, SERIE NORMAL PARA ESGOTO PREDIAL</v>
          </cell>
          <cell r="C2714" t="str">
            <v xml:space="preserve">UN    </v>
          </cell>
          <cell r="D2714">
            <v>13.71</v>
          </cell>
        </row>
        <row r="2715">
          <cell r="A2715">
            <v>3669</v>
          </cell>
          <cell r="B2715" t="str">
            <v>JUNCAO DE REDUCAO INVERTIDA, PVC SOLDAVEL, 75 X 50 MM, SERIE NORMAL PARA ESGOTO PREDIAL</v>
          </cell>
          <cell r="C2715" t="str">
            <v xml:space="preserve">UN    </v>
          </cell>
          <cell r="D2715">
            <v>8.26</v>
          </cell>
        </row>
        <row r="2716">
          <cell r="A2716">
            <v>20138</v>
          </cell>
          <cell r="B2716" t="str">
            <v>JUNCAO DE REDUCAO SIMPLES, COM BOLSA PARA ANEL, PVC LEVE,  150 X 100 MM, PARA ESGOTO PREDIAL</v>
          </cell>
          <cell r="C2716" t="str">
            <v xml:space="preserve">UN    </v>
          </cell>
          <cell r="D2716">
            <v>67.62</v>
          </cell>
        </row>
        <row r="2717">
          <cell r="A2717">
            <v>20139</v>
          </cell>
          <cell r="B2717" t="str">
            <v>JUNCAO DUPLA, PVC SERIE R, DN 100 X 100 X 100 MM, PARA ESGOTO PREDIAL</v>
          </cell>
          <cell r="C2717" t="str">
            <v xml:space="preserve">UN    </v>
          </cell>
          <cell r="D2717">
            <v>49.61</v>
          </cell>
        </row>
        <row r="2718">
          <cell r="A2718">
            <v>3668</v>
          </cell>
          <cell r="B2718" t="str">
            <v>JUNCAO DUPLA, PVC SOLDAVEL, DN 100 X 100 X 100 MM , SERIE NORMAL PARA ESGOTO PREDIAL</v>
          </cell>
          <cell r="C2718" t="str">
            <v xml:space="preserve">UN    </v>
          </cell>
          <cell r="D2718">
            <v>27.17</v>
          </cell>
        </row>
        <row r="2719">
          <cell r="A2719">
            <v>3656</v>
          </cell>
          <cell r="B2719" t="str">
            <v>JUNCAO DUPLA, PVC SOLDAVEL, DN 75 X 75 X 75 MM , SERIE NORMAL PARA ESGOTO PREDIAL</v>
          </cell>
          <cell r="C2719" t="str">
            <v xml:space="preserve">UN    </v>
          </cell>
          <cell r="D2719">
            <v>13.71</v>
          </cell>
        </row>
        <row r="2720">
          <cell r="A2720">
            <v>10911</v>
          </cell>
          <cell r="B2720" t="str">
            <v>JUNCAO INVERTIDA, PVC SOLDAVEL, 75 X 75 MM, SERIE NORMAL PARA ESGOTO PREDIAL</v>
          </cell>
          <cell r="C2720" t="str">
            <v xml:space="preserve">UN    </v>
          </cell>
          <cell r="D2720">
            <v>12.99</v>
          </cell>
        </row>
        <row r="2721">
          <cell r="A2721">
            <v>3654</v>
          </cell>
          <cell r="B2721" t="str">
            <v>JUNCAO PVC  ROSCAVEL, 45 GRAUS, 1/2", PARA AGUA FRIA PREDIAL</v>
          </cell>
          <cell r="C2721" t="str">
            <v xml:space="preserve">UN    </v>
          </cell>
          <cell r="D2721">
            <v>8.5299999999999994</v>
          </cell>
        </row>
        <row r="2722">
          <cell r="A2722">
            <v>3663</v>
          </cell>
          <cell r="B2722" t="str">
            <v>JUNCAO PVC  ROSCAVEL, 45 GRAUS, 1", PARA AGUA FRIA PREDIAL</v>
          </cell>
          <cell r="C2722" t="str">
            <v xml:space="preserve">UN    </v>
          </cell>
          <cell r="D2722">
            <v>17.18</v>
          </cell>
        </row>
        <row r="2723">
          <cell r="A2723">
            <v>3664</v>
          </cell>
          <cell r="B2723" t="str">
            <v>JUNCAO PVC  ROSCAVEL, 45 GRAUS, 3/4", PARA AGUA FRIA PREDIAL</v>
          </cell>
          <cell r="C2723" t="str">
            <v xml:space="preserve">UN    </v>
          </cell>
          <cell r="D2723">
            <v>9.83</v>
          </cell>
        </row>
        <row r="2724">
          <cell r="A2724">
            <v>3655</v>
          </cell>
          <cell r="B2724" t="str">
            <v>JUNCAO PVC, 45 GRAUS, ROSCAVEL, 1 1/2", PARA AGUA FRIA PREDIAL</v>
          </cell>
          <cell r="C2724" t="str">
            <v xml:space="preserve">UN    </v>
          </cell>
          <cell r="D2724">
            <v>32.46</v>
          </cell>
        </row>
        <row r="2725">
          <cell r="A2725">
            <v>3657</v>
          </cell>
          <cell r="B2725" t="str">
            <v>JUNCAO PVC, 45 GRAUS, ROSCAVEL, 1 1/4", AGUA FRIA PREDIAL</v>
          </cell>
          <cell r="C2725" t="str">
            <v xml:space="preserve">UN    </v>
          </cell>
          <cell r="D2725">
            <v>23.9</v>
          </cell>
        </row>
        <row r="2726">
          <cell r="A2726">
            <v>3665</v>
          </cell>
          <cell r="B2726" t="str">
            <v>JUNCAO PVC, 45 GRAUS, ROSCAVEL, 2", AGUA FRIA PREDIAL</v>
          </cell>
          <cell r="C2726" t="str">
            <v xml:space="preserve">UN    </v>
          </cell>
          <cell r="D2726">
            <v>48.85</v>
          </cell>
        </row>
        <row r="2727">
          <cell r="A2727">
            <v>12625</v>
          </cell>
          <cell r="B2727" t="str">
            <v>JUNCAO PVC, 60 GRAUS, CIRCULAR,  DIAMETRO ENTRE 80 E 100 MM, PARA DRENAGEM PLUVIAL PREDIAL</v>
          </cell>
          <cell r="C2727" t="str">
            <v xml:space="preserve">UN    </v>
          </cell>
          <cell r="D2727">
            <v>9.66</v>
          </cell>
        </row>
        <row r="2728">
          <cell r="A2728">
            <v>20136</v>
          </cell>
          <cell r="B2728" t="str">
            <v>JUNCAO SIMPLES, PVC LEVE, 150 MM, PARA ESGOTO PREDIAL</v>
          </cell>
          <cell r="C2728" t="str">
            <v xml:space="preserve">UN    </v>
          </cell>
          <cell r="D2728">
            <v>100.92</v>
          </cell>
        </row>
        <row r="2729">
          <cell r="A2729">
            <v>20144</v>
          </cell>
          <cell r="B2729" t="str">
            <v>JUNCAO SIMPLES, PVC SERIE R, DN 100 X 100 MM, PARA ESGOTO PREDIAL</v>
          </cell>
          <cell r="C2729" t="str">
            <v xml:space="preserve">UN    </v>
          </cell>
          <cell r="D2729">
            <v>39.979999999999997</v>
          </cell>
        </row>
        <row r="2730">
          <cell r="A2730">
            <v>20143</v>
          </cell>
          <cell r="B2730" t="str">
            <v>JUNCAO SIMPLES, PVC SERIE R, DN 100 X 75 MM, PARA ESGOTO PREDIAL</v>
          </cell>
          <cell r="C2730" t="str">
            <v xml:space="preserve">UN    </v>
          </cell>
          <cell r="D2730">
            <v>38.479999999999997</v>
          </cell>
        </row>
        <row r="2731">
          <cell r="A2731">
            <v>20145</v>
          </cell>
          <cell r="B2731" t="str">
            <v>JUNCAO SIMPLES, PVC SERIE R, DN 150 X 100 MM, PARA ESGOTO PREDIAL</v>
          </cell>
          <cell r="C2731" t="str">
            <v xml:space="preserve">UN    </v>
          </cell>
          <cell r="D2731">
            <v>92.2</v>
          </cell>
        </row>
        <row r="2732">
          <cell r="A2732">
            <v>20146</v>
          </cell>
          <cell r="B2732" t="str">
            <v>JUNCAO SIMPLES, PVC SERIE R, DN 150 X 150 MM, PARA ESGOTO PREDIAL</v>
          </cell>
          <cell r="C2732" t="str">
            <v xml:space="preserve">UN    </v>
          </cell>
          <cell r="D2732">
            <v>112.13</v>
          </cell>
        </row>
        <row r="2733">
          <cell r="A2733">
            <v>20140</v>
          </cell>
          <cell r="B2733" t="str">
            <v>JUNCAO SIMPLES, PVC SERIE R, DN 40 X 40 MM, PARA ESGOTO PREDIAL</v>
          </cell>
          <cell r="C2733" t="str">
            <v xml:space="preserve">UN    </v>
          </cell>
          <cell r="D2733">
            <v>6.64</v>
          </cell>
        </row>
        <row r="2734">
          <cell r="A2734">
            <v>20141</v>
          </cell>
          <cell r="B2734" t="str">
            <v>JUNCAO SIMPLES, PVC SERIE R, DN 50 X 50 MM, PARA ESGOTO PREDIAL</v>
          </cell>
          <cell r="C2734" t="str">
            <v xml:space="preserve">UN    </v>
          </cell>
          <cell r="D2734">
            <v>9.98</v>
          </cell>
        </row>
        <row r="2735">
          <cell r="A2735">
            <v>20142</v>
          </cell>
          <cell r="B2735" t="str">
            <v>JUNCAO SIMPLES, PVC SERIE R, DN 75 X 75 MM, PARA ESGOTO PREDIAL</v>
          </cell>
          <cell r="C2735" t="str">
            <v xml:space="preserve">UN    </v>
          </cell>
          <cell r="D2735">
            <v>25.36</v>
          </cell>
        </row>
        <row r="2736">
          <cell r="A2736">
            <v>3659</v>
          </cell>
          <cell r="B2736" t="str">
            <v>JUNCAO SIMPLES, PVC, DN 100 X 50 MM, SERIE NORMAL PARA ESGOTO PREDIAL</v>
          </cell>
          <cell r="C2736" t="str">
            <v xml:space="preserve">UN    </v>
          </cell>
          <cell r="D2736">
            <v>11.52</v>
          </cell>
        </row>
        <row r="2737">
          <cell r="A2737">
            <v>3660</v>
          </cell>
          <cell r="B2737" t="str">
            <v>JUNCAO SIMPLES, PVC, DN 100 X 75 MM, SERIE NORMAL PARA ESGOTO PREDIAL</v>
          </cell>
          <cell r="C2737" t="str">
            <v xml:space="preserve">UN    </v>
          </cell>
          <cell r="D2737">
            <v>15.73</v>
          </cell>
        </row>
        <row r="2738">
          <cell r="A2738">
            <v>3662</v>
          </cell>
          <cell r="B2738" t="str">
            <v>JUNCAO SIMPLES, PVC, DN 50 X 50 MM, SERIE NORMAL PARA ESGOTO PREDIAL</v>
          </cell>
          <cell r="C2738" t="str">
            <v xml:space="preserve">UN    </v>
          </cell>
          <cell r="D2738">
            <v>5.96</v>
          </cell>
        </row>
        <row r="2739">
          <cell r="A2739">
            <v>3661</v>
          </cell>
          <cell r="B2739" t="str">
            <v>JUNCAO SIMPLES, PVC, DN 75 X 50 MM, SERIE NORMAL PARA ESGOTO PREDIAL</v>
          </cell>
          <cell r="C2739" t="str">
            <v xml:space="preserve">UN    </v>
          </cell>
          <cell r="D2739">
            <v>8.85</v>
          </cell>
        </row>
        <row r="2740">
          <cell r="A2740">
            <v>3658</v>
          </cell>
          <cell r="B2740" t="str">
            <v>JUNCAO SIMPLES, PVC, DN 75 X 75 MM, SERIE NORMAL PARA ESGOTO PREDIAL</v>
          </cell>
          <cell r="C2740" t="str">
            <v xml:space="preserve">UN    </v>
          </cell>
          <cell r="D2740">
            <v>11.28</v>
          </cell>
        </row>
        <row r="2741">
          <cell r="A2741">
            <v>3670</v>
          </cell>
          <cell r="B2741" t="str">
            <v>JUNCAO SIMPLES, PVC, 45 GRAUS, DN 100 X 100 MM, SERIE NORMAL PARA ESGOTO PREDIAL</v>
          </cell>
          <cell r="C2741" t="str">
            <v xml:space="preserve">UN    </v>
          </cell>
          <cell r="D2741">
            <v>15.96</v>
          </cell>
        </row>
        <row r="2742">
          <cell r="A2742">
            <v>3666</v>
          </cell>
          <cell r="B2742" t="str">
            <v>JUNCAO SIMPLES, PVC, 45 GRAUS, DN 40 X 40 MM, SERIE NORMAL PARA ESGOTO PREDIAL</v>
          </cell>
          <cell r="C2742" t="str">
            <v xml:space="preserve">UN    </v>
          </cell>
          <cell r="D2742">
            <v>2.5</v>
          </cell>
        </row>
        <row r="2743">
          <cell r="A2743">
            <v>14157</v>
          </cell>
          <cell r="B2743" t="str">
            <v>JUNCAO 2 GARRAS PARA FITA PERFURADA</v>
          </cell>
          <cell r="C2743" t="str">
            <v xml:space="preserve">UN    </v>
          </cell>
          <cell r="D2743">
            <v>1.22</v>
          </cell>
        </row>
        <row r="2744">
          <cell r="A2744">
            <v>10865</v>
          </cell>
          <cell r="B2744" t="str">
            <v>JUNCAO, PVC PBA, BBB, DN 50 / DE 60 MM, PARA REDE DE AGUA (NBR 5647)</v>
          </cell>
          <cell r="C2744" t="str">
            <v xml:space="preserve">UN    </v>
          </cell>
          <cell r="D2744">
            <v>13.36</v>
          </cell>
        </row>
        <row r="2745">
          <cell r="A2745">
            <v>3653</v>
          </cell>
          <cell r="B2745" t="str">
            <v>JUNCAO, PVC, 45 GRAUS, JE, BBB, DN 100 MM, PARA REDE COLETORA DE ESGOTO (NBR 10569)</v>
          </cell>
          <cell r="C2745" t="str">
            <v xml:space="preserve">UN    </v>
          </cell>
          <cell r="D2745">
            <v>26.97</v>
          </cell>
        </row>
        <row r="2746">
          <cell r="A2746">
            <v>3649</v>
          </cell>
          <cell r="B2746" t="str">
            <v>JUNCAO, PVC, 45 GRAUS, JE, BBB, DN 150 MM, PARA REDE COLETORA DE ESGOTO (NBR 10569)</v>
          </cell>
          <cell r="C2746" t="str">
            <v xml:space="preserve">UN    </v>
          </cell>
          <cell r="D2746">
            <v>69.06</v>
          </cell>
        </row>
        <row r="2747">
          <cell r="A2747">
            <v>3651</v>
          </cell>
          <cell r="B2747" t="str">
            <v>JUNCAO, PVC, 45 GRAUS, JE, BBB, DN 200 MM, PARA REDE COLETORA DE ESGOTO (NBR 10569)</v>
          </cell>
          <cell r="C2747" t="str">
            <v xml:space="preserve">UN    </v>
          </cell>
          <cell r="D2747">
            <v>104</v>
          </cell>
        </row>
        <row r="2748">
          <cell r="A2748">
            <v>3650</v>
          </cell>
          <cell r="B2748" t="str">
            <v>JUNCAO, PVC, 45 GRAUS, JE, BBB, DN 250 MM, PARA REDE COLETORA DE ESGOTO (NBR 10569)</v>
          </cell>
          <cell r="C2748" t="str">
            <v xml:space="preserve">UN    </v>
          </cell>
          <cell r="D2748">
            <v>144.87</v>
          </cell>
        </row>
        <row r="2749">
          <cell r="A2749">
            <v>3645</v>
          </cell>
          <cell r="B2749" t="str">
            <v>JUNCAO, PVC, 45 GRAUS, JE, BBB, DN 300 MM, PARA REDE COLETORA DE ESGOTO (NBR 10569)</v>
          </cell>
          <cell r="C2749" t="str">
            <v xml:space="preserve">UN    </v>
          </cell>
          <cell r="D2749">
            <v>316.02999999999997</v>
          </cell>
        </row>
        <row r="2750">
          <cell r="A2750">
            <v>3646</v>
          </cell>
          <cell r="B2750" t="str">
            <v>JUNCAO, PVC, 45 GRAUS, JE, BBB, DN 350 MM, PARA REDE COLETORA DE ESGOTO (NBR 10569)</v>
          </cell>
          <cell r="C2750" t="str">
            <v xml:space="preserve">UN    </v>
          </cell>
          <cell r="D2750">
            <v>514.54</v>
          </cell>
        </row>
        <row r="2751">
          <cell r="A2751">
            <v>3647</v>
          </cell>
          <cell r="B2751" t="str">
            <v>JUNCAO, PVC, 45 GRAUS, JE, BBB, DN 400 MM, PARA REDE COLETORA DE ESGOTO (NBR 10569)</v>
          </cell>
          <cell r="C2751" t="str">
            <v xml:space="preserve">UN    </v>
          </cell>
          <cell r="D2751">
            <v>590.84</v>
          </cell>
        </row>
        <row r="2752">
          <cell r="A2752">
            <v>39875</v>
          </cell>
          <cell r="B2752" t="str">
            <v>JUNTA DE EXPANSAO BRONZE/LATAO (REF 900), PONTA X PONTA, 35 MM</v>
          </cell>
          <cell r="C2752" t="str">
            <v xml:space="preserve">UN    </v>
          </cell>
          <cell r="D2752">
            <v>313.19</v>
          </cell>
        </row>
        <row r="2753">
          <cell r="A2753">
            <v>39876</v>
          </cell>
          <cell r="B2753" t="str">
            <v>JUNTA DE EXPANSAO BRONZE/LATAO (REF 900), PONTA X PONTA, 42 MM</v>
          </cell>
          <cell r="C2753" t="str">
            <v xml:space="preserve">UN    </v>
          </cell>
          <cell r="D2753">
            <v>392.12</v>
          </cell>
        </row>
        <row r="2754">
          <cell r="A2754">
            <v>39877</v>
          </cell>
          <cell r="B2754" t="str">
            <v>JUNTA DE EXPANSAO BRONZE/LATAO (REF 900), PONTA X PONTA, 54 MM</v>
          </cell>
          <cell r="C2754" t="str">
            <v xml:space="preserve">UN    </v>
          </cell>
          <cell r="D2754">
            <v>543.86</v>
          </cell>
        </row>
        <row r="2755">
          <cell r="A2755">
            <v>39878</v>
          </cell>
          <cell r="B2755" t="str">
            <v>JUNTA DE EXPANSAO BRONZE/LATAO (REF 900), PONTA X PONTA, 66 MM</v>
          </cell>
          <cell r="C2755" t="str">
            <v xml:space="preserve">UN    </v>
          </cell>
          <cell r="D2755">
            <v>718.34</v>
          </cell>
        </row>
        <row r="2756">
          <cell r="A2756">
            <v>39872</v>
          </cell>
          <cell r="B2756" t="str">
            <v>JUNTA DE EXPANSAO DE COBRE (REF 900), PONTA X PONTA, 15 MM</v>
          </cell>
          <cell r="C2756" t="str">
            <v xml:space="preserve">UN    </v>
          </cell>
          <cell r="D2756">
            <v>214.78</v>
          </cell>
        </row>
        <row r="2757">
          <cell r="A2757">
            <v>39873</v>
          </cell>
          <cell r="B2757" t="str">
            <v>JUNTA DE EXPANSAO DE COBRE (REF 900), PONTA X PONTA, 22 MM</v>
          </cell>
          <cell r="C2757" t="str">
            <v xml:space="preserve">UN    </v>
          </cell>
          <cell r="D2757">
            <v>249.13</v>
          </cell>
        </row>
        <row r="2758">
          <cell r="A2758">
            <v>39874</v>
          </cell>
          <cell r="B2758" t="str">
            <v>JUNTA DE EXPANSAO DE COBRE (REF 900), PONTA X PONTA, 28 MM</v>
          </cell>
          <cell r="C2758" t="str">
            <v xml:space="preserve">UN    </v>
          </cell>
          <cell r="D2758">
            <v>273.64</v>
          </cell>
        </row>
        <row r="2759">
          <cell r="A2759">
            <v>3674</v>
          </cell>
          <cell r="B2759" t="str">
            <v>JUNTA DILATACAO ELASTICA PARA CONCRETO (FUGENBAND) O-12, ATE 5 MCA</v>
          </cell>
          <cell r="C2759" t="str">
            <v xml:space="preserve">M     </v>
          </cell>
          <cell r="D2759">
            <v>58.37</v>
          </cell>
        </row>
        <row r="2760">
          <cell r="A2760">
            <v>3681</v>
          </cell>
          <cell r="B2760" t="str">
            <v>JUNTA DILATACAO ELASTICA PARA CONCRETO (FUGENBAND) O-22, ATE 30 MCA</v>
          </cell>
          <cell r="C2760" t="str">
            <v xml:space="preserve">M     </v>
          </cell>
          <cell r="D2760">
            <v>86.85</v>
          </cell>
        </row>
        <row r="2761">
          <cell r="A2761">
            <v>3676</v>
          </cell>
          <cell r="B2761" t="str">
            <v>JUNTA DILATACAO ELASTICA PARA CONCRETO (FUGENBAND) O-35/10, ATE 100 MCA</v>
          </cell>
          <cell r="C2761" t="str">
            <v xml:space="preserve">M     </v>
          </cell>
          <cell r="D2761">
            <v>326.87</v>
          </cell>
        </row>
        <row r="2762">
          <cell r="A2762">
            <v>3679</v>
          </cell>
          <cell r="B2762" t="str">
            <v>JUNTA DILATACAO ELASTICA PARA CONCRETO (FUGENBAND) O-35/6, ATE 100 MCA</v>
          </cell>
          <cell r="C2762" t="str">
            <v xml:space="preserve">M     </v>
          </cell>
          <cell r="D2762">
            <v>270.42</v>
          </cell>
        </row>
        <row r="2763">
          <cell r="A2763">
            <v>3672</v>
          </cell>
          <cell r="B2763" t="str">
            <v>JUNTA PLASTICA DE DILATACAO PARA PISOS, COR CINZA, 10 X 4,5 MM (ALTURA X ESPESSURA)</v>
          </cell>
          <cell r="C2763" t="str">
            <v xml:space="preserve">M     </v>
          </cell>
          <cell r="D2763">
            <v>0.92</v>
          </cell>
        </row>
        <row r="2764">
          <cell r="A2764">
            <v>3671</v>
          </cell>
          <cell r="B2764" t="str">
            <v>JUNTA PLASTICA DE DILATACAO PARA PISOS, COR CINZA, 17 X 3 MM (ALTURA X ESPESSURA)</v>
          </cell>
          <cell r="C2764" t="str">
            <v xml:space="preserve">M     </v>
          </cell>
          <cell r="D2764">
            <v>0.87</v>
          </cell>
        </row>
        <row r="2765">
          <cell r="A2765">
            <v>3673</v>
          </cell>
          <cell r="B2765" t="str">
            <v>JUNTA PLASTICA DE DILATACAO PARA PISOS, COR CINZA, 27 X 3 MM (ALTURA X ESPESSURA)</v>
          </cell>
          <cell r="C2765" t="str">
            <v xml:space="preserve">M     </v>
          </cell>
          <cell r="D2765">
            <v>1.36</v>
          </cell>
        </row>
        <row r="2766">
          <cell r="A2766">
            <v>38394</v>
          </cell>
          <cell r="B2766" t="str">
            <v>KIT ACESSORIOS PARA COMPRESSOR DE AR, 5 PECAS (PISTOLAS PINTURA, LIMPEZA E PULVERIZACAO, CALIBRADOR E MANGUEIRA)</v>
          </cell>
          <cell r="C2766" t="str">
            <v xml:space="preserve">UN    </v>
          </cell>
          <cell r="D2766">
            <v>283.14</v>
          </cell>
        </row>
        <row r="2767">
          <cell r="A2767">
            <v>3729</v>
          </cell>
          <cell r="B2767" t="str">
            <v>KIT CAVALETE PVC COM REGISTRO 1/2", COMPLETO</v>
          </cell>
          <cell r="C2767" t="str">
            <v xml:space="preserve">UN    </v>
          </cell>
          <cell r="D2767">
            <v>33.75</v>
          </cell>
        </row>
        <row r="2768">
          <cell r="A2768">
            <v>63</v>
          </cell>
          <cell r="B2768" t="str">
            <v>KIT CAVALETE PVC COM REGISTRO 3/4", COMPLETO</v>
          </cell>
          <cell r="C2768" t="str">
            <v xml:space="preserve">UN    </v>
          </cell>
          <cell r="D2768">
            <v>31.96</v>
          </cell>
        </row>
        <row r="2769">
          <cell r="A2769">
            <v>39357</v>
          </cell>
          <cell r="B2769"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2769" t="str">
            <v xml:space="preserve">UN    </v>
          </cell>
          <cell r="D2769">
            <v>87.21</v>
          </cell>
        </row>
        <row r="2770">
          <cell r="A2770">
            <v>39358</v>
          </cell>
          <cell r="B2770"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2770" t="str">
            <v xml:space="preserve">UN    </v>
          </cell>
          <cell r="D2770">
            <v>95.63</v>
          </cell>
        </row>
        <row r="2771">
          <cell r="A2771">
            <v>39356</v>
          </cell>
          <cell r="B2771"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2771" t="str">
            <v xml:space="preserve">UN    </v>
          </cell>
          <cell r="D2771">
            <v>163.15</v>
          </cell>
        </row>
        <row r="2772">
          <cell r="A2772">
            <v>39355</v>
          </cell>
          <cell r="B2772"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2772" t="str">
            <v xml:space="preserve">UN    </v>
          </cell>
          <cell r="D2772">
            <v>140.38999999999999</v>
          </cell>
        </row>
        <row r="2773">
          <cell r="A2773">
            <v>39353</v>
          </cell>
          <cell r="B2773"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2773" t="str">
            <v xml:space="preserve">UN    </v>
          </cell>
          <cell r="D2773">
            <v>192.53</v>
          </cell>
        </row>
        <row r="2774">
          <cell r="A2774">
            <v>39354</v>
          </cell>
          <cell r="B2774"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2774" t="str">
            <v xml:space="preserve">UN    </v>
          </cell>
          <cell r="D2774">
            <v>191.88</v>
          </cell>
        </row>
        <row r="2775">
          <cell r="A2775">
            <v>39398</v>
          </cell>
          <cell r="B2775" t="str">
            <v>KIT DE ACESSORIOS PARA BANHEIRO EM METAL CROMADO, 5 PECAS</v>
          </cell>
          <cell r="C2775" t="str">
            <v xml:space="preserve">UN    </v>
          </cell>
          <cell r="D2775">
            <v>118.37</v>
          </cell>
        </row>
        <row r="2776">
          <cell r="A2776">
            <v>13343</v>
          </cell>
          <cell r="B2776" t="str">
            <v>KIT DE MATERIAIS PARA BRACADEIRA PARA FIXACAO EM POSTE CIRCULAR, CONTEM TRES FIXADORES E UM ROLO DE FITA DE 3 M EM ACO CARBONO</v>
          </cell>
          <cell r="C2776" t="str">
            <v xml:space="preserve">UN    </v>
          </cell>
          <cell r="D2776">
            <v>23.49</v>
          </cell>
        </row>
        <row r="2777">
          <cell r="A2777">
            <v>12118</v>
          </cell>
          <cell r="B2777" t="str">
            <v>KIT DE PROTECAO ARSTOP PARA AR CONDICIONADO, TOMADA PADRAO 2P+T 20 A, COM DISJUNTOR UNIPOLAR DIN 20A</v>
          </cell>
          <cell r="C2777" t="str">
            <v xml:space="preserve">UN    </v>
          </cell>
          <cell r="D2777">
            <v>26.83</v>
          </cell>
        </row>
        <row r="2778">
          <cell r="A2778">
            <v>39482</v>
          </cell>
          <cell r="B2778" t="str">
            <v>KIT PORTA PRONTA DE MADEIRA, FOLHA LEVE (NBR 15930) DE 60 X 210 CM, E = *35* MM, COM MARCO EM ACO, NUCLEO COLMEIA, CAPA LISA EM HDF, ACABAMENTO MELAMINICO BRANCO (INCLUI MARCO, ALIZARES, DOBRADICAS E FECHADURA)</v>
          </cell>
          <cell r="C2778" t="str">
            <v xml:space="preserve">UN    </v>
          </cell>
          <cell r="D2778">
            <v>315.27</v>
          </cell>
        </row>
        <row r="2779">
          <cell r="A2779">
            <v>39486</v>
          </cell>
          <cell r="B2779" t="str">
            <v>KIT PORTA PRONTA DE MADEIRA, FOLHA LEVE (NBR 15930) DE 60 X 210 CM, E = 35 MM, NUCLEO COLMEIA, ESTRUTURA USINADA PARA FECHADURA, CAPA LISA EM HDF, ACABAMENTO EM PRIMER PARA PINTURA (INCLUI MARCO, ALIZARES E DOBRADICAS)</v>
          </cell>
          <cell r="C2779" t="str">
            <v xml:space="preserve">UN    </v>
          </cell>
          <cell r="D2779">
            <v>277.77</v>
          </cell>
        </row>
        <row r="2780">
          <cell r="A2780">
            <v>39483</v>
          </cell>
          <cell r="B2780" t="str">
            <v>KIT PORTA PRONTA DE MADEIRA, FOLHA LEVE (NBR 15930) DE 70 X 210 CM, E = *35* MM, COM MARCO EM ACO, NUCLEO COLMEIA, CAPA LISA EM HDF, ACABAMENTO MELAMINICO BRANCO (INCLUI MARCO, ALIZARES, DOBRADICAS E FECHADURA)</v>
          </cell>
          <cell r="C2780" t="str">
            <v xml:space="preserve">UN    </v>
          </cell>
          <cell r="D2780">
            <v>300.7</v>
          </cell>
        </row>
        <row r="2781">
          <cell r="A2781">
            <v>39487</v>
          </cell>
          <cell r="B2781" t="str">
            <v>KIT PORTA PRONTA DE MADEIRA, FOLHA LEVE (NBR 15930) DE 70 X 210 CM, E = 35 MM, NUCLEO COLMEIA, ESTRUTURA USINADA PARA FECHADURA, CAPA LISA EM HDF, ACABAMENTO EM PRIMER PARA PINTURA (INCLUI MARCO, ALIZARES E DOBRADICAS)</v>
          </cell>
          <cell r="C2781" t="str">
            <v xml:space="preserve">UN    </v>
          </cell>
          <cell r="D2781">
            <v>280.63</v>
          </cell>
        </row>
        <row r="2782">
          <cell r="A2782">
            <v>39484</v>
          </cell>
          <cell r="B2782" t="str">
            <v>KIT PORTA PRONTA DE MADEIRA, FOLHA LEVE (NBR 15930) DE 80 X 210 CM, E = *35* MM, COM MARCO EM ACO, NUCLEO COLMEIA, CAPA LISA EM HDF, ACABAMENTO MELAMINICO BRANCO (INCLUI MARCO, ALIZARES, DOBRADICAS E FECHADURA)</v>
          </cell>
          <cell r="C2782" t="str">
            <v xml:space="preserve">UN    </v>
          </cell>
          <cell r="D2782">
            <v>303.56</v>
          </cell>
        </row>
        <row r="2783">
          <cell r="A2783">
            <v>39488</v>
          </cell>
          <cell r="B2783" t="str">
            <v>KIT PORTA PRONTA DE MADEIRA, FOLHA LEVE (NBR 15930) DE 80 X 210 CM, E = 35 MM, NUCLEO COLMEIA, ESTRUTURA USINADA PARA FECHADURA, CAPA LISA EM HDF, ACABAMENTO EM PRIMER PARA PINTURA (INCLUI MARCO, ALIZARES E DOBRADICAS)</v>
          </cell>
          <cell r="C2783" t="str">
            <v xml:space="preserve">UN    </v>
          </cell>
          <cell r="D2783">
            <v>283.5</v>
          </cell>
        </row>
        <row r="2784">
          <cell r="A2784">
            <v>39485</v>
          </cell>
          <cell r="B2784" t="str">
            <v>KIT PORTA PRONTA DE MADEIRA, FOLHA LEVE (NBR 15930) DE 90 X 210 CM, E = *35* MM, COM MARCO EM ACO, NUCLEO COLMEIA, CAPA LISA EM HDF, ACABAMENTO MELAMINICO BRANCO (INCLUI MARCO, ALIZARES, DOBRADICAS E FECHADURA)</v>
          </cell>
          <cell r="C2784" t="str">
            <v xml:space="preserve">UN    </v>
          </cell>
          <cell r="D2784">
            <v>317.91000000000003</v>
          </cell>
        </row>
        <row r="2785">
          <cell r="A2785">
            <v>39489</v>
          </cell>
          <cell r="B2785" t="str">
            <v>KIT PORTA PRONTA DE MADEIRA, FOLHA LEVE (NBR 15930) DE 90 X 210 CM, E = 35 MM, NUCLEO COLMEIA, ESTRUTURA USINADA PARA FECHADURA, CAPA LISA EM HDF, ACABAMENTO EM PRIMER PARA PINTURA (INCLUI MARCO, ALIZARES E DOBRADICAS)</v>
          </cell>
          <cell r="C2785" t="str">
            <v xml:space="preserve">UN    </v>
          </cell>
          <cell r="D2785">
            <v>297.85000000000002</v>
          </cell>
        </row>
        <row r="2786">
          <cell r="A2786">
            <v>39494</v>
          </cell>
          <cell r="B2786" t="str">
            <v>KIT PORTA PRONTA DE MADEIRA, FOLHA MEDIA (NBR 15930) DE 60 X 210 CM, E = 35 MM, NUCLEO SARRAFEADO, ESTRUTURA USINADA PARA FECHADURA, CAPA LISA EM HDF, ACABAMENTO EM PRIMER PARA PINTURA (INCLUI MARCO, ALIZARES E DOBRADICAS)</v>
          </cell>
          <cell r="C2786" t="str">
            <v xml:space="preserve">UN    </v>
          </cell>
          <cell r="D2786">
            <v>303.81</v>
          </cell>
        </row>
        <row r="2787">
          <cell r="A2787">
            <v>39490</v>
          </cell>
          <cell r="B2787" t="str">
            <v>KIT PORTA PRONTA DE MADEIRA, FOLHA MEDIA (NBR 15930) DE 60 X 210 CM, E = 35 MM, NUCLEO SARRAFEADO, ESTRUTURA USINADA PARA FECHADURA, CAPA LISA EM HDF, ACABAMENTO MELAMINICO BRANCO (INCLUI MARCO, ALIZARES E DOBRADICAS)</v>
          </cell>
          <cell r="C2787" t="str">
            <v xml:space="preserve">UN    </v>
          </cell>
          <cell r="D2787">
            <v>344.39</v>
          </cell>
        </row>
        <row r="2788">
          <cell r="A2788">
            <v>39495</v>
          </cell>
          <cell r="B2788" t="str">
            <v>KIT PORTA PRONTA DE MADEIRA, FOLHA MEDIA (NBR 15930) DE 70 X 210 CM, E = 35 MM, NUCLEO SARRAFEADO, ESTRUTURA USINADA PARA FECHADURA, CAPA LISA EM HDF, ACABAMENTO EM PRIMER PARA PINTURA (INCLUI MARCO, ALIZARES E DOBRADICAS)</v>
          </cell>
          <cell r="C2788" t="str">
            <v xml:space="preserve">UN    </v>
          </cell>
          <cell r="D2788">
            <v>315.27</v>
          </cell>
        </row>
        <row r="2789">
          <cell r="A2789">
            <v>39491</v>
          </cell>
          <cell r="B2789" t="str">
            <v>KIT PORTA PRONTA DE MADEIRA, FOLHA MEDIA (NBR 15930) DE 70 X 210 CM, E = 35 MM, NUCLEO SARRAFEADO, ESTRUTURA USINADA PARA FECHADURA, CAPA LISA EM HDF, ACABAMENTO MELAMINICO BRANCO (INCLUI MARCO, ALIZARES E DOBRADICAS)</v>
          </cell>
          <cell r="C2789" t="str">
            <v xml:space="preserve">UN    </v>
          </cell>
          <cell r="D2789">
            <v>355.4</v>
          </cell>
        </row>
        <row r="2790">
          <cell r="A2790">
            <v>39496</v>
          </cell>
          <cell r="B2790" t="str">
            <v>KIT PORTA PRONTA DE MADEIRA, FOLHA MEDIA (NBR 15930) DE 80 X 210 CM, E = 35 MM, NUCLEO SARRAFEADO, ESTRUTURA USINADA PARA FECHADURA, CAPA LISA EM HDF, ACABAMENTO EM PRIMER PARA PINTURA (INCLUI MARCO, ALIZARES E DOBRADICAS)</v>
          </cell>
          <cell r="C2790" t="str">
            <v xml:space="preserve">UN    </v>
          </cell>
          <cell r="D2790">
            <v>326.62</v>
          </cell>
        </row>
        <row r="2791">
          <cell r="A2791">
            <v>39492</v>
          </cell>
          <cell r="B2791" t="str">
            <v>KIT PORTA PRONTA DE MADEIRA, FOLHA MEDIA (NBR 15930) DE 80 X 210 CM, E = 35 MM, NUCLEO SARRAFEADO, ESTRUTURA USINADA PARA FECHADURA, CAPA LISA EM HDF, ACABAMENTO MELAMINICO BRANCO (INCLUI MARCO, ALIZARES E DOBRADICAS)</v>
          </cell>
          <cell r="C2791" t="str">
            <v xml:space="preserve">UN    </v>
          </cell>
          <cell r="D2791">
            <v>357.58</v>
          </cell>
        </row>
        <row r="2792">
          <cell r="A2792">
            <v>39497</v>
          </cell>
          <cell r="B2792" t="str">
            <v>KIT PORTA PRONTA DE MADEIRA, FOLHA MEDIA (NBR 15930) DE 90 X 210 CM, E = 35 MM, NUCLEO SARRAFEADO, ESTRUTURA USINADA PARA FECHADURA, CAPA LISA EM HDF, ACABAMENTO EM PRIMER PARA PINTURA (INCLUI MARCO, ALIZARES E DOBRADICAS)</v>
          </cell>
          <cell r="C2792" t="str">
            <v xml:space="preserve">UN    </v>
          </cell>
          <cell r="D2792">
            <v>338.09</v>
          </cell>
        </row>
        <row r="2793">
          <cell r="A2793">
            <v>39493</v>
          </cell>
          <cell r="B2793" t="str">
            <v>KIT PORTA PRONTA DE MADEIRA, FOLHA MEDIA (NBR 15930) DE 90 X 210 CM, E = 35 MM, NUCLEO SARRAFEADO, ESTRUTURA USINADA PARA FECHADURA, CAPA LISA EM HDF, ACABAMENTO MELAMINICO BRANCO (INCLUI MARCO, ALIZARES E DOBRADICAS)</v>
          </cell>
          <cell r="C2793" t="str">
            <v xml:space="preserve">UN    </v>
          </cell>
          <cell r="D2793">
            <v>378.33</v>
          </cell>
        </row>
        <row r="2794">
          <cell r="A2794">
            <v>39500</v>
          </cell>
          <cell r="B2794" t="str">
            <v>KIT PORTA PRONTA DE MADEIRA, FOLHA PESADA (NBR 15930) DE 80 X 210 CM, E = 35 MM, NUCLEO SOLIDO, CAPA LISA EM HDF, ACABAMENTO MELAMINICO BRANCO (INCLUI MARCO, ALIZARES, DOBRADICAS E FECHADURA EXTERNA)</v>
          </cell>
          <cell r="C2794" t="str">
            <v xml:space="preserve">UN    </v>
          </cell>
          <cell r="D2794">
            <v>379.57</v>
          </cell>
        </row>
        <row r="2795">
          <cell r="A2795">
            <v>39498</v>
          </cell>
          <cell r="B2795" t="str">
            <v>KIT PORTA PRONTA DE MADEIRA, FOLHA PESADA (NBR 15930) DE 80 X 210 CM, E = 35 MM, NUCLEO SOLIDO, ESTRUTURA USINADA PARA FECHADURA, CAPA LISA EM HDF, ACABAMENTO EM LAMINADO NATURAL COM VERNIZ (INCLUI MARCO, ALIZARES E DOBRADICAS)</v>
          </cell>
          <cell r="C2795" t="str">
            <v xml:space="preserve">UN    </v>
          </cell>
          <cell r="D2795">
            <v>422.07</v>
          </cell>
        </row>
        <row r="2796">
          <cell r="A2796">
            <v>39501</v>
          </cell>
          <cell r="B2796" t="str">
            <v>KIT PORTA PRONTA DE MADEIRA, FOLHA PESADA (NBR 15930) DE 90 X 210 CM, E = 35 MM, NUCLEO SOLIDO, CAPA LISA EM HDF, ACABAMENTO MELAMINICO BRANCO (INCLUI MARCO, ALIZARES, DOBRADICAS E FECHADURA EXTERNA)</v>
          </cell>
          <cell r="C2796" t="str">
            <v xml:space="preserve">UN    </v>
          </cell>
          <cell r="D2796">
            <v>389.45</v>
          </cell>
        </row>
        <row r="2797">
          <cell r="A2797">
            <v>39499</v>
          </cell>
          <cell r="B2797" t="str">
            <v>KIT PORTA PRONTA DE MADEIRA, FOLHA PESADA (NBR 15930) DE 90 X 210 CM, E = 35 MM, NUCLEO SOLIDO, ESTRUTURA USINADA PARA FECHADURA, CAPA LISA EM HDF, ACABAMENTO EM LAMINADO NATURAL COM VERNIZ (INCLUI MARCO, ALIZARES E DOBRADICAS)</v>
          </cell>
          <cell r="C2797" t="str">
            <v xml:space="preserve">UN    </v>
          </cell>
          <cell r="D2797">
            <v>457.86</v>
          </cell>
        </row>
        <row r="2798">
          <cell r="A2798">
            <v>3733</v>
          </cell>
          <cell r="B2798" t="str">
            <v>LADRILHO HIDRAULICO, *20 x 20* CM, E= 2 CM, PADRAO COPACABANA, 2 CORES (PRETO E BRANCO)</v>
          </cell>
          <cell r="C2798" t="str">
            <v xml:space="preserve">M2    </v>
          </cell>
          <cell r="D2798">
            <v>48.22</v>
          </cell>
        </row>
        <row r="2799">
          <cell r="A2799">
            <v>3731</v>
          </cell>
          <cell r="B2799" t="str">
            <v>LADRILHO HIDRAULICO, *20 X 20* CM, E= 2 CM, DADOS, COR NATURAL</v>
          </cell>
          <cell r="C2799" t="str">
            <v xml:space="preserve">M2    </v>
          </cell>
          <cell r="D2799">
            <v>44.76</v>
          </cell>
        </row>
        <row r="2800">
          <cell r="A2800">
            <v>38137</v>
          </cell>
          <cell r="B2800" t="str">
            <v>LADRILHO HIDRAULICO, *20 X 20* CM, E= 2 CM, RAMPA, NATURAL</v>
          </cell>
          <cell r="C2800" t="str">
            <v xml:space="preserve">M2    </v>
          </cell>
          <cell r="D2800">
            <v>45.02</v>
          </cell>
        </row>
        <row r="2801">
          <cell r="A2801">
            <v>38135</v>
          </cell>
          <cell r="B2801" t="str">
            <v>LADRILHO HIDRAULICO, *20 X 20* CM, E= 2 CM, TATIL ALERTA OU DIRECIONAL, AMARELO</v>
          </cell>
          <cell r="C2801" t="str">
            <v xml:space="preserve">M2    </v>
          </cell>
          <cell r="D2801">
            <v>57.07</v>
          </cell>
        </row>
        <row r="2802">
          <cell r="A2802">
            <v>38138</v>
          </cell>
          <cell r="B2802" t="str">
            <v>LADRILHO HIDRAULICO, *30 X 30* CM, E= 2 CM, MILANO, NATURAL</v>
          </cell>
          <cell r="C2802" t="str">
            <v xml:space="preserve">M2    </v>
          </cell>
          <cell r="D2802">
            <v>44.21</v>
          </cell>
        </row>
        <row r="2803">
          <cell r="A2803">
            <v>3736</v>
          </cell>
          <cell r="B2803" t="str">
            <v>LAJE PRE-MOLDADA CONVENCIONAL (LAJOTAS + VIGOTAS) PARA FORRO, UNIDIRECIONAL, SOBRECARGA DE 100 KG/M2, VAO ATE 4,00 M (SEM COLOCACAO)</v>
          </cell>
          <cell r="C2803" t="str">
            <v xml:space="preserve">M2    </v>
          </cell>
          <cell r="D2803">
            <v>31.9</v>
          </cell>
        </row>
        <row r="2804">
          <cell r="A2804">
            <v>3741</v>
          </cell>
          <cell r="B2804" t="str">
            <v>LAJE PRE-MOLDADA CONVENCIONAL (LAJOTAS + VIGOTAS) PARA FORRO, UNIDIRECIONAL, SOBRECARGA DE 100 KG/M2, VAO ATE 4,50 M (SEM COLOCACAO)</v>
          </cell>
          <cell r="C2804" t="str">
            <v xml:space="preserve">M2    </v>
          </cell>
          <cell r="D2804">
            <v>33.25</v>
          </cell>
        </row>
        <row r="2805">
          <cell r="A2805">
            <v>3745</v>
          </cell>
          <cell r="B2805" t="str">
            <v>LAJE PRE-MOLDADA CONVENCIONAL (LAJOTAS + VIGOTAS) PARA FORRO, UNIDIRECIONAL, SOBRECARGA 100 KG/M2, VAO ATE 5,00 M (SEM COLOCACAO)</v>
          </cell>
          <cell r="C2805" t="str">
            <v xml:space="preserve">M2    </v>
          </cell>
          <cell r="D2805">
            <v>35.85</v>
          </cell>
        </row>
        <row r="2806">
          <cell r="A2806">
            <v>3743</v>
          </cell>
          <cell r="B2806" t="str">
            <v>LAJE PRE-MOLDADA CONVENCIONAL (LAJOTAS + VIGOTAS) PARA PISO, UNIDIRECIONAL, SOBRECARGA DE 200 KG/M2, VAO ATE 3,50 M (SEM COLOCACAO)</v>
          </cell>
          <cell r="C2806" t="str">
            <v xml:space="preserve">M2    </v>
          </cell>
          <cell r="D2806">
            <v>33.130000000000003</v>
          </cell>
        </row>
        <row r="2807">
          <cell r="A2807">
            <v>3744</v>
          </cell>
          <cell r="B2807" t="str">
            <v>LAJE PRE-MOLDADA CONVENCIONAL (LAJOTAS + VIGOTAS) PARA PISO, UNIDIRECIONAL, SOBRECARGA DE 200 KG/M2, VAO ATE 4,50 M (SEM COLOCACAO)</v>
          </cell>
          <cell r="C2807" t="str">
            <v xml:space="preserve">M2    </v>
          </cell>
          <cell r="D2807">
            <v>36.47</v>
          </cell>
        </row>
        <row r="2808">
          <cell r="A2808">
            <v>3739</v>
          </cell>
          <cell r="B2808" t="str">
            <v>LAJE PRE-MOLDADA CONVENCIONAL (LAJOTAS + VIGOTAS) PARA PISO, UNIDIRECIONAL, SOBRECARGA DE 200 KG/M2, VAO ATE 5,00 M (SEM COLOCACAO)</v>
          </cell>
          <cell r="C2808" t="str">
            <v xml:space="preserve">M2    </v>
          </cell>
          <cell r="D2808">
            <v>38.32</v>
          </cell>
        </row>
        <row r="2809">
          <cell r="A2809">
            <v>3737</v>
          </cell>
          <cell r="B2809" t="str">
            <v>LAJE PRE-MOLDADA CONVENCIONAL (LAJOTAS + VIGOTAS) PARA PISO, UNIDIRECIONAL, SOBRECARGA DE 350 KG/M2, VAO ATE 4,50 M (SEM COLOCACAO)</v>
          </cell>
          <cell r="C2809" t="str">
            <v xml:space="preserve">M2    </v>
          </cell>
          <cell r="D2809">
            <v>40.18</v>
          </cell>
        </row>
        <row r="2810">
          <cell r="A2810">
            <v>3738</v>
          </cell>
          <cell r="B2810" t="str">
            <v>LAJE PRE-MOLDADA CONVENCIONAL (LAJOTAS + VIGOTAS) PARA PISO, UNIDIRECIONAL, SOBRECARGA DE 350 KG/M2, VAO ATE 5,00 M (SEM COLOCACAO)</v>
          </cell>
          <cell r="C2810" t="str">
            <v xml:space="preserve">M2    </v>
          </cell>
          <cell r="D2810">
            <v>46.36</v>
          </cell>
        </row>
        <row r="2811">
          <cell r="A2811">
            <v>3747</v>
          </cell>
          <cell r="B2811" t="str">
            <v>LAJE PRE-MOLDADA CONVENCIONAL (LAJOTAS + VIGOTAS) PARA PISO, UNIDIRECIONAL, SOBRECARGA 350 KG/M2 VAO ATE 3,50 M (SEM COLOCACAO)</v>
          </cell>
          <cell r="C2811" t="str">
            <v xml:space="preserve">M2    </v>
          </cell>
          <cell r="D2811">
            <v>36.47</v>
          </cell>
        </row>
        <row r="2812">
          <cell r="A2812">
            <v>11649</v>
          </cell>
          <cell r="B2812" t="str">
            <v>LAJE PRE-MOLDADA DE TRANSICAO EXCENTRICA EM CONCRETO ARMADO, DN 1200 MM, FURO CIRCULAR DN 600 MM, ESPESSURA 12 CM</v>
          </cell>
          <cell r="C2812" t="str">
            <v xml:space="preserve">UN    </v>
          </cell>
          <cell r="D2812">
            <v>264.58999999999997</v>
          </cell>
        </row>
        <row r="2813">
          <cell r="A2813">
            <v>11650</v>
          </cell>
          <cell r="B2813" t="str">
            <v>LAJE PRE-MOLDADA DE TRANSICAO EXCENTRICA EM CONCRETO ARMADO, DN 1500 MM, FURO CIRCULAR DN 530 MM, ESPESSURA 15 CM</v>
          </cell>
          <cell r="C2813" t="str">
            <v xml:space="preserve">UN    </v>
          </cell>
          <cell r="D2813">
            <v>450.98</v>
          </cell>
        </row>
        <row r="2814">
          <cell r="A2814">
            <v>3742</v>
          </cell>
          <cell r="B2814" t="str">
            <v>LAJE PRE-MOLDADA TRELICADA (LAJOTAS + VIGOTAS) PARA FORRO, UNIDIRECIONAL, SOBRECARGA DE 100 KG/M2, VAO ATE 6,00 M (SEM COLOCACAO)</v>
          </cell>
          <cell r="C2814" t="str">
            <v xml:space="preserve">M2    </v>
          </cell>
          <cell r="D2814">
            <v>48.09</v>
          </cell>
        </row>
        <row r="2815">
          <cell r="A2815">
            <v>3746</v>
          </cell>
          <cell r="B2815" t="str">
            <v>LAJE PRE-MOLDADA TRELICADA (LAJOTAS + VIGOTAS) PARA PISO, UNIDIRECIONAL, SOBRECARGA DE 200 KG/M2, VAO ATE 6,00 M (SEM COLOCACAO)</v>
          </cell>
          <cell r="C2815" t="str">
            <v xml:space="preserve">M2    </v>
          </cell>
          <cell r="D2815">
            <v>56.15</v>
          </cell>
        </row>
        <row r="2816">
          <cell r="A2816">
            <v>13250</v>
          </cell>
          <cell r="B2816" t="str">
            <v>LAJOTA CERAMICA 20  X 30 CM PARA LAJE PRE-MOLDADA</v>
          </cell>
          <cell r="C2816" t="str">
            <v xml:space="preserve">UN    </v>
          </cell>
          <cell r="D2816">
            <v>0.52</v>
          </cell>
        </row>
        <row r="2817">
          <cell r="A2817">
            <v>11641</v>
          </cell>
          <cell r="B2817" t="str">
            <v>LAJOTA CERAMICA 20 X 30 CM PARA LAJE PRE-MOLDADA</v>
          </cell>
          <cell r="C2817" t="str">
            <v xml:space="preserve">M2    </v>
          </cell>
          <cell r="D2817">
            <v>8.82</v>
          </cell>
        </row>
        <row r="2818">
          <cell r="A2818">
            <v>21106</v>
          </cell>
          <cell r="B2818" t="str">
            <v>LAMBRIS DE ALUMINIO *0,6* KG/M</v>
          </cell>
          <cell r="C2818" t="str">
            <v xml:space="preserve">KG    </v>
          </cell>
          <cell r="D2818">
            <v>17.3</v>
          </cell>
        </row>
        <row r="2819">
          <cell r="A2819">
            <v>3755</v>
          </cell>
          <cell r="B2819" t="str">
            <v>LAMPADA DE LUZ MISTA 160 W, BASE E27 (220 V)</v>
          </cell>
          <cell r="C2819" t="str">
            <v xml:space="preserve">UN    </v>
          </cell>
          <cell r="D2819">
            <v>26.11</v>
          </cell>
        </row>
        <row r="2820">
          <cell r="A2820">
            <v>3750</v>
          </cell>
          <cell r="B2820" t="str">
            <v>LAMPADA DE LUZ MISTA 250 W, BASE E27 (220 V)</v>
          </cell>
          <cell r="C2820" t="str">
            <v xml:space="preserve">UN    </v>
          </cell>
          <cell r="D2820">
            <v>35.1</v>
          </cell>
        </row>
        <row r="2821">
          <cell r="A2821">
            <v>3756</v>
          </cell>
          <cell r="B2821" t="str">
            <v>LAMPADA DE LUZ MISTA 500 W, BASE E40 (220 V)</v>
          </cell>
          <cell r="C2821" t="str">
            <v xml:space="preserve">UN    </v>
          </cell>
          <cell r="D2821">
            <v>65.599999999999994</v>
          </cell>
        </row>
        <row r="2822">
          <cell r="A2822">
            <v>39377</v>
          </cell>
          <cell r="B2822" t="str">
            <v>LAMPADA FLUORESCENTE COMPACTA BRANCA 135 W, BASE E40 (127/220 V)</v>
          </cell>
          <cell r="C2822" t="str">
            <v xml:space="preserve">UN    </v>
          </cell>
          <cell r="D2822">
            <v>194.32</v>
          </cell>
        </row>
        <row r="2823">
          <cell r="A2823">
            <v>38191</v>
          </cell>
          <cell r="B2823" t="str">
            <v>LAMPADA FLUORESCENTE COMPACTA 2U BRANCA 15 W, BASE E27 (127/220 V)</v>
          </cell>
          <cell r="C2823" t="str">
            <v xml:space="preserve">UN    </v>
          </cell>
          <cell r="D2823">
            <v>14.47</v>
          </cell>
        </row>
        <row r="2824">
          <cell r="A2824">
            <v>39381</v>
          </cell>
          <cell r="B2824" t="str">
            <v>LAMPADA FLUORESCENTE COMPACTA 2U/3U BRANCA 9/10 W, BASE E27 (127/220 V)</v>
          </cell>
          <cell r="C2824" t="str">
            <v xml:space="preserve">UN    </v>
          </cell>
          <cell r="D2824">
            <v>13.49</v>
          </cell>
        </row>
        <row r="2825">
          <cell r="A2825">
            <v>38780</v>
          </cell>
          <cell r="B2825" t="str">
            <v>LAMPADA FLUORESCENTE COMPACTA 3U BRANCA 20 W, BASE E27 (127/220 V)</v>
          </cell>
          <cell r="C2825" t="str">
            <v xml:space="preserve">UN    </v>
          </cell>
          <cell r="D2825">
            <v>16.510000000000002</v>
          </cell>
        </row>
        <row r="2826">
          <cell r="A2826">
            <v>38781</v>
          </cell>
          <cell r="B2826" t="str">
            <v>LAMPADA FLUORESCENTE ESPIRAL BRANCA 45 W, BASE E27 (127/220 V)</v>
          </cell>
          <cell r="C2826" t="str">
            <v xml:space="preserve">UN    </v>
          </cell>
          <cell r="D2826">
            <v>55.73</v>
          </cell>
        </row>
        <row r="2827">
          <cell r="A2827">
            <v>38192</v>
          </cell>
          <cell r="B2827" t="str">
            <v>LAMPADA FLUORESCENTE ESPIRAL BRANCA 65 W, BASE E27 (127/220 V)</v>
          </cell>
          <cell r="C2827" t="str">
            <v xml:space="preserve">UN    </v>
          </cell>
          <cell r="D2827">
            <v>100.85</v>
          </cell>
        </row>
        <row r="2828">
          <cell r="A2828">
            <v>3753</v>
          </cell>
          <cell r="B2828" t="str">
            <v>LAMPADA FLUORESCENTE TUBULAR T10, DE 20 OU 40 W, BIVOLT</v>
          </cell>
          <cell r="C2828" t="str">
            <v xml:space="preserve">UN    </v>
          </cell>
          <cell r="D2828">
            <v>8.83</v>
          </cell>
        </row>
        <row r="2829">
          <cell r="A2829">
            <v>38782</v>
          </cell>
          <cell r="B2829" t="str">
            <v>LAMPADA FLUORESCENTE TUBULAR T5 DE 14 W, BIVOLT</v>
          </cell>
          <cell r="C2829" t="str">
            <v xml:space="preserve">UN    </v>
          </cell>
          <cell r="D2829">
            <v>11.49</v>
          </cell>
        </row>
        <row r="2830">
          <cell r="A2830">
            <v>38778</v>
          </cell>
          <cell r="B2830" t="str">
            <v>LAMPADA FLUORESCENTE TUBULAR T8 DE 16/18 W, BIVOLT</v>
          </cell>
          <cell r="C2830" t="str">
            <v xml:space="preserve">UN    </v>
          </cell>
          <cell r="D2830">
            <v>8.6300000000000008</v>
          </cell>
        </row>
        <row r="2831">
          <cell r="A2831">
            <v>38779</v>
          </cell>
          <cell r="B2831" t="str">
            <v>LAMPADA FLUORESCENTE TUBULAR T8 DE 32/36 W, BIVOLT</v>
          </cell>
          <cell r="C2831" t="str">
            <v xml:space="preserve">UN    </v>
          </cell>
          <cell r="D2831">
            <v>9.14</v>
          </cell>
        </row>
        <row r="2832">
          <cell r="A2832">
            <v>39388</v>
          </cell>
          <cell r="B2832" t="str">
            <v>LAMPADA LED TIPO DICROICA BIVOLT, LUZ BRANCA, 5 W (BASE GU10)</v>
          </cell>
          <cell r="C2832" t="str">
            <v xml:space="preserve">UN    </v>
          </cell>
          <cell r="D2832">
            <v>44.55</v>
          </cell>
        </row>
        <row r="2833">
          <cell r="A2833">
            <v>39387</v>
          </cell>
          <cell r="B2833" t="str">
            <v>LAMPADA LED TUBULAR BIVOLT 18/20 W, BASE G13</v>
          </cell>
          <cell r="C2833" t="str">
            <v xml:space="preserve">UN    </v>
          </cell>
          <cell r="D2833">
            <v>75.150000000000006</v>
          </cell>
        </row>
        <row r="2834">
          <cell r="A2834">
            <v>39386</v>
          </cell>
          <cell r="B2834" t="str">
            <v>LAMPADA LED TUBULAR BIVOLT 9/10 W, BASE G13</v>
          </cell>
          <cell r="C2834" t="str">
            <v xml:space="preserve">UN    </v>
          </cell>
          <cell r="D2834">
            <v>49.7</v>
          </cell>
        </row>
        <row r="2835">
          <cell r="A2835">
            <v>38194</v>
          </cell>
          <cell r="B2835" t="str">
            <v>LAMPADA LED 10 W BIVOLT BRANCA, FORMATO TRADICIONAL (BASE E27)</v>
          </cell>
          <cell r="C2835" t="str">
            <v xml:space="preserve">UN    </v>
          </cell>
          <cell r="D2835">
            <v>42.37</v>
          </cell>
        </row>
        <row r="2836">
          <cell r="A2836">
            <v>38193</v>
          </cell>
          <cell r="B2836" t="str">
            <v>LAMPADA LED 6 W BIVOLT BRANCA, FORMATO TRADICIONAL (BASE E27)</v>
          </cell>
          <cell r="C2836" t="str">
            <v xml:space="preserve">UN    </v>
          </cell>
          <cell r="D2836">
            <v>31.34</v>
          </cell>
        </row>
        <row r="2837">
          <cell r="A2837">
            <v>12216</v>
          </cell>
          <cell r="B2837" t="str">
            <v>LAMPADA VAPOR DE SODIO OVOIDE 150 W (BASE E40)</v>
          </cell>
          <cell r="C2837" t="str">
            <v xml:space="preserve">UN    </v>
          </cell>
          <cell r="D2837">
            <v>50.43</v>
          </cell>
        </row>
        <row r="2838">
          <cell r="A2838">
            <v>3757</v>
          </cell>
          <cell r="B2838" t="str">
            <v>LAMPADA VAPOR DE SODIO OVOIDE 250 W (BASE E40)</v>
          </cell>
          <cell r="C2838" t="str">
            <v xml:space="preserve">UN    </v>
          </cell>
          <cell r="D2838">
            <v>58.32</v>
          </cell>
        </row>
        <row r="2839">
          <cell r="A2839">
            <v>3758</v>
          </cell>
          <cell r="B2839" t="str">
            <v>LAMPADA VAPOR DE SODIO OVOIDE 400 W (BASE E40)</v>
          </cell>
          <cell r="C2839" t="str">
            <v xml:space="preserve">UN    </v>
          </cell>
          <cell r="D2839">
            <v>68</v>
          </cell>
        </row>
        <row r="2840">
          <cell r="A2840">
            <v>12214</v>
          </cell>
          <cell r="B2840" t="str">
            <v>LAMPADA VAPOR MERCURIO 125 W (BASE E27)</v>
          </cell>
          <cell r="C2840" t="str">
            <v xml:space="preserve">UN    </v>
          </cell>
          <cell r="D2840">
            <v>23.28</v>
          </cell>
        </row>
        <row r="2841">
          <cell r="A2841">
            <v>3749</v>
          </cell>
          <cell r="B2841" t="str">
            <v>LAMPADA VAPOR MERCURIO 250 W (BASE E40)</v>
          </cell>
          <cell r="C2841" t="str">
            <v xml:space="preserve">UN    </v>
          </cell>
          <cell r="D2841">
            <v>41.5</v>
          </cell>
        </row>
        <row r="2842">
          <cell r="A2842">
            <v>3751</v>
          </cell>
          <cell r="B2842" t="str">
            <v>LAMPADA VAPOR MERCURIO 400 W (BASE E40)</v>
          </cell>
          <cell r="C2842" t="str">
            <v xml:space="preserve">UN    </v>
          </cell>
          <cell r="D2842">
            <v>56.63</v>
          </cell>
        </row>
        <row r="2843">
          <cell r="A2843">
            <v>39376</v>
          </cell>
          <cell r="B2843" t="str">
            <v>LAMPADA VAPOR METALICO OVOIDE 150 W, BASE E27/E40</v>
          </cell>
          <cell r="C2843" t="str">
            <v xml:space="preserve">UN    </v>
          </cell>
          <cell r="D2843">
            <v>47.74</v>
          </cell>
        </row>
        <row r="2844">
          <cell r="A2844">
            <v>3752</v>
          </cell>
          <cell r="B2844" t="str">
            <v>LAMPADA VAPOR METALICO TUBULAR 400 W (BASE E40)</v>
          </cell>
          <cell r="C2844" t="str">
            <v xml:space="preserve">UN    </v>
          </cell>
          <cell r="D2844">
            <v>93.43</v>
          </cell>
        </row>
        <row r="2845">
          <cell r="A2845">
            <v>746</v>
          </cell>
          <cell r="B2845" t="str">
            <v>LAVADORA DE ALTA PRESSAO (LAVA-JATO) PARA AGUA FRIA, PRESSAO DE OPERACAO ENTRE 1400 E 1900 LIB/POL2, VAZAO MAXIMA ENTRE  400 E 700 L/H</v>
          </cell>
          <cell r="C2845" t="str">
            <v xml:space="preserve">UN    </v>
          </cell>
          <cell r="D2845">
            <v>1990</v>
          </cell>
        </row>
        <row r="2846">
          <cell r="A2846">
            <v>36521</v>
          </cell>
          <cell r="B2846" t="str">
            <v>LAVATORIO DE CANTO LOUCA BRANCA SUSPENSO *40 X 30* CM</v>
          </cell>
          <cell r="C2846" t="str">
            <v xml:space="preserve">UN    </v>
          </cell>
          <cell r="D2846">
            <v>109.86</v>
          </cell>
        </row>
        <row r="2847">
          <cell r="A2847">
            <v>36794</v>
          </cell>
          <cell r="B2847" t="str">
            <v>LAVATORIO LOUCA BRANCA COM COLUNA *44 X 35,5* CM</v>
          </cell>
          <cell r="C2847" t="str">
            <v xml:space="preserve">UN    </v>
          </cell>
          <cell r="D2847">
            <v>111.99</v>
          </cell>
        </row>
        <row r="2848">
          <cell r="A2848">
            <v>10426</v>
          </cell>
          <cell r="B2848" t="str">
            <v>LAVATORIO LOUCA BRANCA COM COLUNA *54 X 44* CM</v>
          </cell>
          <cell r="C2848" t="str">
            <v xml:space="preserve">UN    </v>
          </cell>
          <cell r="D2848">
            <v>161.30000000000001</v>
          </cell>
        </row>
        <row r="2849">
          <cell r="A2849">
            <v>10425</v>
          </cell>
          <cell r="B2849" t="str">
            <v>LAVATORIO LOUCA BRANCA SUSPENSO *40 X 30* CM</v>
          </cell>
          <cell r="C2849" t="str">
            <v xml:space="preserve">UN    </v>
          </cell>
          <cell r="D2849">
            <v>71.13</v>
          </cell>
        </row>
        <row r="2850">
          <cell r="A2850">
            <v>10431</v>
          </cell>
          <cell r="B2850" t="str">
            <v>LAVATORIO LOUCA COR COM COLUNA *54 X 44* CM</v>
          </cell>
          <cell r="C2850" t="str">
            <v xml:space="preserve">UN    </v>
          </cell>
          <cell r="D2850">
            <v>176.96</v>
          </cell>
        </row>
        <row r="2851">
          <cell r="A2851">
            <v>10429</v>
          </cell>
          <cell r="B2851" t="str">
            <v>LAVATORIO LOUCA COR SUSPENSO *40 X 30* CM</v>
          </cell>
          <cell r="C2851" t="str">
            <v xml:space="preserve">UN    </v>
          </cell>
          <cell r="D2851">
            <v>84.83</v>
          </cell>
        </row>
        <row r="2852">
          <cell r="A2852">
            <v>20269</v>
          </cell>
          <cell r="B2852" t="str">
            <v>LAVATORIO/CUBA DE EMBUTIR OVAL LOUCA BRANCA SEM LADRAO *50 X 35* CM</v>
          </cell>
          <cell r="C2852" t="str">
            <v xml:space="preserve">UN    </v>
          </cell>
          <cell r="D2852">
            <v>69.92</v>
          </cell>
        </row>
        <row r="2853">
          <cell r="A2853">
            <v>20270</v>
          </cell>
          <cell r="B2853" t="str">
            <v>LAVATORIO/CUBA DE EMBUTIR OVAL LOUCA COR SEM LADRAO *50 X 35* CM</v>
          </cell>
          <cell r="C2853" t="str">
            <v xml:space="preserve">UN    </v>
          </cell>
          <cell r="D2853">
            <v>76.14</v>
          </cell>
        </row>
        <row r="2854">
          <cell r="A2854">
            <v>11696</v>
          </cell>
          <cell r="B2854" t="str">
            <v>LAVATORIO/CUBA DE SOBREPOR OVAL PEQUENA LOUCA BRANCA SEM LADRAO *31 X 44*</v>
          </cell>
          <cell r="C2854" t="str">
            <v xml:space="preserve">UN    </v>
          </cell>
          <cell r="D2854">
            <v>111.23</v>
          </cell>
        </row>
        <row r="2855">
          <cell r="A2855">
            <v>10427</v>
          </cell>
          <cell r="B2855" t="str">
            <v>LAVATORIO/CUBA DE SOBREPOR RETANGULAR LOUCA BRANCA COM LADRAO *52 X 45* CM</v>
          </cell>
          <cell r="C2855" t="str">
            <v xml:space="preserve">UN    </v>
          </cell>
          <cell r="D2855">
            <v>199.44</v>
          </cell>
        </row>
        <row r="2856">
          <cell r="A2856">
            <v>10428</v>
          </cell>
          <cell r="B2856" t="str">
            <v>LAVATORIO/CUBA DE SOBREPOR RETANGULAR LOUCA COR COM LADRAO *52 X 45* CM</v>
          </cell>
          <cell r="C2856" t="str">
            <v xml:space="preserve">UN    </v>
          </cell>
          <cell r="D2856">
            <v>202.42</v>
          </cell>
        </row>
        <row r="2857">
          <cell r="A2857">
            <v>2354</v>
          </cell>
          <cell r="B2857" t="str">
            <v>LEITURISTA OU CADASTRISTA DE REDES DE AGUA E ESGOTO</v>
          </cell>
          <cell r="C2857" t="str">
            <v xml:space="preserve">H     </v>
          </cell>
          <cell r="D2857">
            <v>8.26</v>
          </cell>
        </row>
        <row r="2858">
          <cell r="A2858">
            <v>40932</v>
          </cell>
          <cell r="B2858" t="str">
            <v>LEITURISTA OU CADASTRISTA DE REDES DE AGUA E ESGOTO (MENSALISTA)</v>
          </cell>
          <cell r="C2858" t="str">
            <v xml:space="preserve">MES   </v>
          </cell>
          <cell r="D2858">
            <v>1442.61</v>
          </cell>
        </row>
        <row r="2859">
          <cell r="A2859">
            <v>10853</v>
          </cell>
          <cell r="B2859" t="str">
            <v>LETRA ACO INOX (AISI 304), CHAPA NUM. 22, RECORTADO, H= 20 CM (SEM RELEVO)</v>
          </cell>
          <cell r="C2859" t="str">
            <v xml:space="preserve">UN    </v>
          </cell>
          <cell r="D2859">
            <v>61.87</v>
          </cell>
        </row>
        <row r="2860">
          <cell r="A2860">
            <v>5093</v>
          </cell>
          <cell r="B2860" t="str">
            <v>LEVANTADOR DE JANELA GUILHOTINA, EM LATAO CROMADO</v>
          </cell>
          <cell r="C2860" t="str">
            <v xml:space="preserve">PAR   </v>
          </cell>
          <cell r="D2860">
            <v>12.06</v>
          </cell>
        </row>
        <row r="2861">
          <cell r="A2861">
            <v>37768</v>
          </cell>
          <cell r="B2861" t="str">
            <v>LIMPADORA A SUCCAO, TANQUE 12000 L, BASCULAMENTO HIDRAULICO, BOMBA 12 M3/MIN 95% VACUO (INCLUI MONTAGEM, NAO INCLUI CAMINHAO)</v>
          </cell>
          <cell r="C2861" t="str">
            <v xml:space="preserve">UN    </v>
          </cell>
          <cell r="D2861">
            <v>78400</v>
          </cell>
        </row>
        <row r="2862">
          <cell r="A2862">
            <v>37773</v>
          </cell>
          <cell r="B2862" t="str">
            <v>LIMPADORA DE SUCCAO TANQUE 7000 L, BOMBA 12 M3/MIN 95% VACUO (INCLUI MONTAGEM, NAO INCLUI CAMINHAO)</v>
          </cell>
          <cell r="C2862" t="str">
            <v xml:space="preserve">UN    </v>
          </cell>
          <cell r="D2862">
            <v>66574.81</v>
          </cell>
        </row>
        <row r="2863">
          <cell r="A2863">
            <v>37769</v>
          </cell>
          <cell r="B2863" t="str">
            <v>LIMPADORA DE SUCCAO, TANQUE 11000 L, BOMBA 340 M3/MIN (INCLUI MONTAGEM, NAO INCLUI CAMINHAO)</v>
          </cell>
          <cell r="C2863" t="str">
            <v xml:space="preserve">UN    </v>
          </cell>
          <cell r="D2863">
            <v>111454.63</v>
          </cell>
        </row>
        <row r="2864">
          <cell r="A2864">
            <v>37770</v>
          </cell>
          <cell r="B2864" t="str">
            <v>LIMPADORA DE SUCCAO, TANQUE 5500 L, BOMBA 60M3/MIN, VACUO 500 MBAR (INCLUI MONTAGEM, NAO INCLUI CAMINHAO)</v>
          </cell>
          <cell r="C2864" t="str">
            <v xml:space="preserve">UN    </v>
          </cell>
          <cell r="D2864">
            <v>189156.29</v>
          </cell>
        </row>
        <row r="2865">
          <cell r="A2865">
            <v>38382</v>
          </cell>
          <cell r="B2865" t="str">
            <v>LINHA DE PEDREIRO LISA 100 M</v>
          </cell>
          <cell r="C2865" t="str">
            <v xml:space="preserve">UN    </v>
          </cell>
          <cell r="D2865">
            <v>10.3</v>
          </cell>
        </row>
        <row r="2866">
          <cell r="A2866">
            <v>6091</v>
          </cell>
          <cell r="B2866" t="str">
            <v>LIQUIDO PARA BRILHO PAREDES INTERNAS</v>
          </cell>
          <cell r="C2866" t="str">
            <v xml:space="preserve">L     </v>
          </cell>
          <cell r="D2866">
            <v>16.309999999999999</v>
          </cell>
        </row>
        <row r="2867">
          <cell r="A2867">
            <v>38383</v>
          </cell>
          <cell r="B2867" t="str">
            <v>LIXA D'AGUA EM FOLHA, GRAO 100</v>
          </cell>
          <cell r="C2867" t="str">
            <v xml:space="preserve">UN    </v>
          </cell>
          <cell r="D2867">
            <v>1.93</v>
          </cell>
        </row>
        <row r="2868">
          <cell r="A2868">
            <v>3768</v>
          </cell>
          <cell r="B2868" t="str">
            <v>LIXA EM FOLHA PARA FERRO, NUMERO 150</v>
          </cell>
          <cell r="C2868" t="str">
            <v xml:space="preserve">UN    </v>
          </cell>
          <cell r="D2868">
            <v>1.79</v>
          </cell>
        </row>
        <row r="2869">
          <cell r="A2869">
            <v>3767</v>
          </cell>
          <cell r="B2869" t="str">
            <v>LIXA EM FOLHA PARA PAREDE OU MADEIRA, NUMERO 120 (COR VERMELHA)</v>
          </cell>
          <cell r="C2869" t="str">
            <v xml:space="preserve">UN    </v>
          </cell>
          <cell r="D2869">
            <v>0.42</v>
          </cell>
        </row>
        <row r="2870">
          <cell r="A2870">
            <v>13192</v>
          </cell>
          <cell r="B2870" t="str">
            <v>LIXADEIRA ELETRICA ANGULAR PARA CONCRETO, POTENCIA 1.400 W, PRATO DIAMANTADO DE 5''</v>
          </cell>
          <cell r="C2870" t="str">
            <v xml:space="preserve">UN    </v>
          </cell>
          <cell r="D2870">
            <v>3740.26</v>
          </cell>
        </row>
        <row r="2871">
          <cell r="A2871">
            <v>38413</v>
          </cell>
          <cell r="B2871" t="str">
            <v>LIXADEIRA ELETRICA ANGULAR, PARA DISCO DE 7 " (180 MM), POTENCIA DE 2.200 W, *5.000* RPM, 220 V</v>
          </cell>
          <cell r="C2871" t="str">
            <v xml:space="preserve">UN    </v>
          </cell>
          <cell r="D2871">
            <v>618.58000000000004</v>
          </cell>
        </row>
        <row r="2872">
          <cell r="A2872">
            <v>20193</v>
          </cell>
          <cell r="B2872" t="str">
            <v>LOCACAO DE ANDAIME METALICO TIPO FACHADEIRO, LARGURA DE 1,20 M, ALTURA POR PECA DE 2,0 M, INCLUINDO SAPATAS E ITENS NECESSARIOS A INSTALACAO</v>
          </cell>
          <cell r="C2872" t="str">
            <v>M2/MES</v>
          </cell>
          <cell r="D2872">
            <v>2.66</v>
          </cell>
        </row>
        <row r="2873">
          <cell r="A2873">
            <v>10527</v>
          </cell>
          <cell r="B2873" t="str">
            <v>LOCACAO DE ANDAIME METALICO TUBULAR DE ENCAIXE, TIPO DE TORRE, COM LARGURA DE 1 ATE 1,5 M E ALTURA DE *1,00* M</v>
          </cell>
          <cell r="C2873" t="str">
            <v xml:space="preserve">M/MES </v>
          </cell>
          <cell r="D2873">
            <v>8</v>
          </cell>
        </row>
        <row r="2874">
          <cell r="A2874">
            <v>41805</v>
          </cell>
          <cell r="B2874" t="str">
            <v>LOCACAO DE ANDAIME SUSPENSO OU BALANCIM MANUAL, CAPACIDADE DE CARGA TOTAL DE APROXIMADAMENTE 250 KG/M2, PLATAFORMA DE 1,50 M X 0,80 M (C X L), CABO DE 45 M</v>
          </cell>
          <cell r="C2874" t="str">
            <v xml:space="preserve">MES   </v>
          </cell>
          <cell r="D2874">
            <v>400</v>
          </cell>
        </row>
        <row r="2875">
          <cell r="A2875">
            <v>40271</v>
          </cell>
          <cell r="B2875" t="str">
            <v>LOCACAO DE APRUMADOR METALICO DE PILAR, COM ALTURA E ANGULO REGULAVEIS, EXTENSAO DE *1,50* A *2,80* M</v>
          </cell>
          <cell r="C2875" t="str">
            <v xml:space="preserve">MES   </v>
          </cell>
          <cell r="D2875">
            <v>5.2</v>
          </cell>
        </row>
        <row r="2876">
          <cell r="A2876">
            <v>40287</v>
          </cell>
          <cell r="B2876" t="str">
            <v>LOCACAO DE BARRA DE ANCORAGEM DE 0,80 A 1,20 M DE EXTENSAO, COM ROSCA DE 5/8", INCLUINDO PORCA E FLANGE</v>
          </cell>
          <cell r="C2876" t="str">
            <v xml:space="preserve">MES   </v>
          </cell>
          <cell r="D2876">
            <v>2</v>
          </cell>
        </row>
        <row r="2877">
          <cell r="A2877">
            <v>40295</v>
          </cell>
          <cell r="B2877" t="str">
            <v>LOCACAO DE BOMBA MANUAL PARA TESTE HIDROSTATICO ATE 30 BAR</v>
          </cell>
          <cell r="C2877" t="str">
            <v xml:space="preserve">H     </v>
          </cell>
          <cell r="D2877">
            <v>2.19</v>
          </cell>
        </row>
        <row r="2878">
          <cell r="A2878">
            <v>745</v>
          </cell>
          <cell r="B2878" t="str">
            <v>LOCACAO DE BOMBA MANUAL PARA TESTE HIDROSTATICO ATE 60 BAR</v>
          </cell>
          <cell r="C2878" t="str">
            <v xml:space="preserve">H     </v>
          </cell>
          <cell r="D2878">
            <v>2.3199999999999998</v>
          </cell>
        </row>
        <row r="2879">
          <cell r="A2879">
            <v>4084</v>
          </cell>
          <cell r="B2879" t="str">
            <v>LOCACAO DE BOMBA SUBMERSIVEL PARA DRENAGEM E ESGOTAMENTO, MOTOR ELETRICO TRIFASICO, POTENCIA DE 1 CV, DIAMETRO DE RECALQUE DE 2". FAIXA DE OPERACAO: Q=25 M3/H (+ OU - 1 M3/H) E AMT=2 M; Q=12 M3/H (+ OU - 2 M3/H) E AMT = 12 M (+ OU - 2 M)</v>
          </cell>
          <cell r="C2879" t="str">
            <v xml:space="preserve">H     </v>
          </cell>
          <cell r="D2879">
            <v>1.89</v>
          </cell>
        </row>
        <row r="2880">
          <cell r="A2880">
            <v>743</v>
          </cell>
          <cell r="B2880" t="str">
            <v>LOCACAO DE BOMBA SUBMERSIVEL PARA DRENAGEM E ESGOTAMENTO, MOTOR ELETRICO TRIFASICO, POTENCIA DE 2 CV, DIAMETRO DE RECALQUE DE 2". FAIXA DE OPERACAO: Q=35 M3/H (+ OU - 3 M3/H) E AMT=2 M; Q=13 M3/H (+ OU - 3 M3/H) E AMT = 17 M (+ OU - 3 M)</v>
          </cell>
          <cell r="C2880" t="str">
            <v xml:space="preserve">H     </v>
          </cell>
          <cell r="D2880">
            <v>1.89</v>
          </cell>
        </row>
        <row r="2881">
          <cell r="A2881">
            <v>40293</v>
          </cell>
          <cell r="B2881" t="str">
            <v>LOCACAO DE BOMBA SUBMERSIVEL PARA DRENAGEM E ESGOTAMENTO, MOTOR ELETRICO TRIFASICO, POTENCIA DE 2 CV, DIAMETRO DE RECALQUE DE 3". FAIXA DE OPERACAO: Q=70 M3/H (+ OU - 2 M3/H) E AMT=2 M; Q=9,5 M3/H (+ OU - 3,5 M3/H) E AMT = 10 M (+ OU - 2 M)</v>
          </cell>
          <cell r="C2881" t="str">
            <v xml:space="preserve">H     </v>
          </cell>
          <cell r="D2881">
            <v>2.2599999999999998</v>
          </cell>
        </row>
        <row r="2882">
          <cell r="A2882">
            <v>40294</v>
          </cell>
          <cell r="B2882" t="str">
            <v>LOCACAO DE BOMBA SUBMERSIVEL PARA DRENAGEM E ESGOTAMENTO, MOTOR ELETRICO TRIFASICO, POTENCIA DE 3 CV, DIAMETRO DE RECALQUE DE 2". FAIXA DE OPERACAO: Q=84 M3/H (+ OU - 2,5 M3/H) E AMT=2 M; Q=9,1 M3/H (+ OU - 2 M3/H) E AMT = 12 M (+ OU - 2 M)</v>
          </cell>
          <cell r="C2882" t="str">
            <v xml:space="preserve">H     </v>
          </cell>
          <cell r="D2882">
            <v>1.89</v>
          </cell>
        </row>
        <row r="2883">
          <cell r="A2883">
            <v>4085</v>
          </cell>
          <cell r="B2883" t="str">
            <v>LOCACAO DE BOMBA SUBMERSIVEL PARA DRENAGEM E ESGOTAMENTO, MOTOR ELETRICO TRIFASICO, POTENCIA DE 4 CV, DIAMETRO DE RECALQUE DE 3". FAIXA DE OPERACAO: Q=60 M3/H (+ OU - 1 M3/H) E AMT=2 M; Q=11 M3/H (+ OU - 1 M3/H) E AMT = 23 M (+ OU - 1 M)</v>
          </cell>
          <cell r="C2883" t="str">
            <v xml:space="preserve">H     </v>
          </cell>
          <cell r="D2883">
            <v>2.64</v>
          </cell>
        </row>
        <row r="2884">
          <cell r="A2884">
            <v>1383</v>
          </cell>
          <cell r="B2884"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2884" t="str">
            <v xml:space="preserve">H     </v>
          </cell>
          <cell r="D2884">
            <v>2.79</v>
          </cell>
        </row>
        <row r="2885">
          <cell r="A2885">
            <v>10775</v>
          </cell>
          <cell r="B2885" t="str">
            <v>LOCACAO DE CONTAINER 2,30  X  6,00 M, ALT. 2,50 M, COM 1 SANITARIO, PARA ESCRITORIO, COMPLETO, SEM DIVISORIAS INTERNAS</v>
          </cell>
          <cell r="C2885" t="str">
            <v xml:space="preserve">MES   </v>
          </cell>
          <cell r="D2885">
            <v>553.27</v>
          </cell>
        </row>
        <row r="2886">
          <cell r="A2886">
            <v>10776</v>
          </cell>
          <cell r="B2886" t="str">
            <v>LOCACAO DE CONTAINER 2,30  X  6,00 M, ALT. 2,50 M, PARA ESCRITORIO, SEM DIVISORIAS INTERNAS E SEM SANITARIO</v>
          </cell>
          <cell r="C2886" t="str">
            <v xml:space="preserve">MES   </v>
          </cell>
          <cell r="D2886">
            <v>432.24</v>
          </cell>
        </row>
        <row r="2887">
          <cell r="A2887">
            <v>10779</v>
          </cell>
          <cell r="B2887" t="str">
            <v>LOCACAO DE CONTAINER 2,30 X 4,30 M, ALT. 2,50 M, P/ SANITARIO, C/ 5 BACIAS, 1 LAVATORIO E 4 MICTORIOS</v>
          </cell>
          <cell r="C2887" t="str">
            <v xml:space="preserve">MES   </v>
          </cell>
          <cell r="D2887">
            <v>691.58</v>
          </cell>
        </row>
        <row r="2888">
          <cell r="A2888">
            <v>10777</v>
          </cell>
          <cell r="B2888" t="str">
            <v>LOCACAO DE CONTAINER 2,30 X 4,30 M, ALT. 2,50 M, PARA SANITARIO, COM 3 BACIAS, 4 CHUVEIROS, 1 LAVATORIO E 1 MICTORIO</v>
          </cell>
          <cell r="C2888" t="str">
            <v xml:space="preserve">MES   </v>
          </cell>
          <cell r="D2888">
            <v>628.19000000000005</v>
          </cell>
        </row>
        <row r="2889">
          <cell r="A2889">
            <v>10778</v>
          </cell>
          <cell r="B2889" t="str">
            <v>LOCACAO DE CONTAINER 2,30 X 6,00 M, ALT. 2,50 M,  PARA SANITARIO,  COM 4 BACIAS, 8 CHUVEIROS,1 LAVATORIO E 1 MICTORIO</v>
          </cell>
          <cell r="C2889" t="str">
            <v xml:space="preserve">MES   </v>
          </cell>
          <cell r="D2889">
            <v>691.58</v>
          </cell>
        </row>
        <row r="2890">
          <cell r="A2890">
            <v>40339</v>
          </cell>
          <cell r="B2890" t="str">
            <v>LOCACAO DE CRUZETA PARA ESCORA METALICA</v>
          </cell>
          <cell r="C2890" t="str">
            <v xml:space="preserve">MES   </v>
          </cell>
          <cell r="D2890">
            <v>2</v>
          </cell>
        </row>
        <row r="2891">
          <cell r="A2891">
            <v>3355</v>
          </cell>
          <cell r="B2891" t="str">
            <v>LOCACAO DE ELEVADOR DE CARGA A CABO, CABINE SEMI FECHADA *2,0* X *1,5* X *2,0* M, CAPACIDADE DE CARGA 1000 KG, TORRE  *2,38* X *2,21* X 15 M, GUINCHO DE EMBREAGEM, FREIO DE SEGURANCA, LIMITADOR DE VELOCIDADE E CANCELA</v>
          </cell>
          <cell r="C2891" t="str">
            <v xml:space="preserve">H     </v>
          </cell>
          <cell r="D2891">
            <v>26.55</v>
          </cell>
        </row>
        <row r="2892">
          <cell r="A2892">
            <v>39814</v>
          </cell>
          <cell r="B2892" t="str">
            <v>LOCACAO DE ELEVADOR DE CREMALHEIRA CABINE SIMPLES FECHADA 1,5 X 2,5 X 2,35 M (UMA POR TORRE), CAPACIDADE DE CARGA *1200* KG (15 PESSOAS), TORRE DE 24 M (16 MODULOS), 16 PARADAS, FREIO DE SEGURANCA, LIMITADOR DE CARGA</v>
          </cell>
          <cell r="C2892" t="str">
            <v xml:space="preserve">H     </v>
          </cell>
          <cell r="D2892">
            <v>49.78</v>
          </cell>
        </row>
        <row r="2893">
          <cell r="A2893">
            <v>10749</v>
          </cell>
          <cell r="B2893" t="str">
            <v>LOCACAO DE ESCORA METALICA TELESCOPICA, COM ALTURA REGULAVEL DE *1,80* A *3,20* M, COM CAPACIDADE DE CARGA DE NO MINIMO 1000 KGF (10 KN), INCLUSO TRIPE E FORCADO</v>
          </cell>
          <cell r="C2893" t="str">
            <v xml:space="preserve">MES   </v>
          </cell>
          <cell r="D2893">
            <v>3.66</v>
          </cell>
        </row>
        <row r="2894">
          <cell r="A2894">
            <v>40290</v>
          </cell>
          <cell r="B2894" t="str">
            <v>LOCACAO DE FORMA PLASTICA PARA LAJE NERVURADA, DIMENSOES *60* X *60* X *16* CM</v>
          </cell>
          <cell r="C2894" t="str">
            <v xml:space="preserve">MES   </v>
          </cell>
          <cell r="D2894">
            <v>5.28</v>
          </cell>
        </row>
        <row r="2895">
          <cell r="A2895">
            <v>3346</v>
          </cell>
          <cell r="B2895" t="str">
            <v>LOCACAO DE GRUPO GERADOR *80 A 125* KVA, MOTOR DIESEL, REBOCAVEL, ACIONAMENTO MANUAL</v>
          </cell>
          <cell r="C2895" t="str">
            <v xml:space="preserve">H     </v>
          </cell>
          <cell r="D2895">
            <v>11.43</v>
          </cell>
        </row>
        <row r="2896">
          <cell r="A2896">
            <v>3348</v>
          </cell>
          <cell r="B2896" t="str">
            <v>LOCACAO DE GRUPO GERADOR ACIMA DE * 125 ATE 180* KVA, MOTOR DIESEL, REBOCAVEL, ACIONAMENTO MANUAL</v>
          </cell>
          <cell r="C2896" t="str">
            <v xml:space="preserve">H     </v>
          </cell>
          <cell r="D2896">
            <v>13.67</v>
          </cell>
        </row>
        <row r="2897">
          <cell r="A2897">
            <v>3345</v>
          </cell>
          <cell r="B2897" t="str">
            <v>LOCACAO DE GRUPO GERADOR ACIMA DE * 20 A 80* KVA, MOTOR DIESEL, REBOCAVEL, ACIONAMENTO MANUAL</v>
          </cell>
          <cell r="C2897" t="str">
            <v xml:space="preserve">H     </v>
          </cell>
          <cell r="D2897">
            <v>8.83</v>
          </cell>
        </row>
        <row r="2898">
          <cell r="A2898">
            <v>39833</v>
          </cell>
          <cell r="B2898" t="str">
            <v>LOCACAO DE GRUPO GERADOR DE *260* KVA, DIESEL REBOCAVEL, ACIONAMENTO MANUAL</v>
          </cell>
          <cell r="C2898" t="str">
            <v xml:space="preserve">H     </v>
          </cell>
          <cell r="D2898">
            <v>18.73</v>
          </cell>
        </row>
        <row r="2899">
          <cell r="A2899">
            <v>39834</v>
          </cell>
          <cell r="B2899" t="str">
            <v>LOCACAO DE GRUPO GERADOR DE *400* KVA, DIESEL REBOCAVEL, ACIONAMENTO MANUAL</v>
          </cell>
          <cell r="C2899" t="str">
            <v xml:space="preserve">H     </v>
          </cell>
          <cell r="D2899">
            <v>32.14</v>
          </cell>
        </row>
        <row r="2900">
          <cell r="A2900">
            <v>39835</v>
          </cell>
          <cell r="B2900" t="str">
            <v>LOCACAO DE GRUPO GERADOR DE *550* KVA, DIESEL REBOCAVEL, ACIONAMENTO MANUAL</v>
          </cell>
          <cell r="C2900" t="str">
            <v xml:space="preserve">H     </v>
          </cell>
          <cell r="D2900">
            <v>39.18</v>
          </cell>
        </row>
        <row r="2901">
          <cell r="A2901">
            <v>7252</v>
          </cell>
          <cell r="B2901" t="str">
            <v>LOCACAO DE NIVEL OPTICO, COM PRECISAO DE 0,7 MM, AUMENTO DE 32X</v>
          </cell>
          <cell r="C2901" t="str">
            <v xml:space="preserve">H     </v>
          </cell>
          <cell r="D2901">
            <v>2.21</v>
          </cell>
        </row>
        <row r="2902">
          <cell r="A2902">
            <v>4778</v>
          </cell>
          <cell r="B2902" t="str">
            <v>LOCACAO DE PERFURATRIZ PNEUMATICA DE PESO MEDIO, * 18 * KG, PARA ROCHA</v>
          </cell>
          <cell r="C2902" t="str">
            <v xml:space="preserve">H     </v>
          </cell>
          <cell r="D2902">
            <v>2.34</v>
          </cell>
        </row>
        <row r="2903">
          <cell r="A2903">
            <v>4780</v>
          </cell>
          <cell r="B2903" t="str">
            <v>LOCACAO DE PERFURATRIZ PNEUMATICA DE PESO MEDIO, * 24 * KG, PARA ROCHA</v>
          </cell>
          <cell r="C2903" t="str">
            <v xml:space="preserve">H     </v>
          </cell>
          <cell r="D2903">
            <v>2.5299999999999998</v>
          </cell>
        </row>
        <row r="2904">
          <cell r="A2904">
            <v>10809</v>
          </cell>
          <cell r="B2904" t="str">
            <v>LOCACAO DE TALHA ELETRICA 3 T, VELOCIDADE  2,1 M / MIN, POTENCIA 1,3 KW</v>
          </cell>
          <cell r="C2904" t="str">
            <v xml:space="preserve">H     </v>
          </cell>
          <cell r="D2904">
            <v>1.1599999999999999</v>
          </cell>
        </row>
        <row r="2905">
          <cell r="A2905">
            <v>10811</v>
          </cell>
          <cell r="B2905" t="str">
            <v>LOCACAO DE TALHA MANUAL DE CORRENTE, CAPACIDADE DE 2 T COM ELEVACAO DE 3 M</v>
          </cell>
          <cell r="C2905" t="str">
            <v xml:space="preserve">H     </v>
          </cell>
          <cell r="D2905">
            <v>0.99</v>
          </cell>
        </row>
        <row r="2906">
          <cell r="A2906">
            <v>7247</v>
          </cell>
          <cell r="B2906" t="str">
            <v>LOCACAO DE TEODOLITO ELETRONICO, PRECISAO ANGULAR DE 5 A 7 SEGUNDOS, INCLUINDO TRIPE</v>
          </cell>
          <cell r="C2906" t="str">
            <v xml:space="preserve">H     </v>
          </cell>
          <cell r="D2906">
            <v>2.21</v>
          </cell>
        </row>
        <row r="2907">
          <cell r="A2907">
            <v>40291</v>
          </cell>
          <cell r="B2907" t="str">
            <v>LOCACAO DE TORRE METALICA COMPLETA PARA UMA CARGA DE 8 TF (80 KN)  E PE DIREITO DE 6 M, INCLUINDO MODULOS , DIAGONAIS, SAPATAS E FORCADOS</v>
          </cell>
          <cell r="C2907" t="str">
            <v xml:space="preserve">MES   </v>
          </cell>
          <cell r="D2907">
            <v>279.07</v>
          </cell>
        </row>
        <row r="2908">
          <cell r="A2908">
            <v>40275</v>
          </cell>
          <cell r="B2908" t="str">
            <v>LOCACAO DE VIGA SANDUICHE METALICA VAZADA PARA TRAVAMENTO DE PILARES, ALTURA DE *8* CM, LARGURA DE *6* CM E EXTENSAO DE 2 M</v>
          </cell>
          <cell r="C2908" t="str">
            <v xml:space="preserve">MES   </v>
          </cell>
          <cell r="D2908">
            <v>8</v>
          </cell>
        </row>
        <row r="2909">
          <cell r="A2909">
            <v>3777</v>
          </cell>
          <cell r="B2909" t="str">
            <v>LONA PLASTICA PRETA, E= 150 MICRA</v>
          </cell>
          <cell r="C2909" t="str">
            <v xml:space="preserve">M2    </v>
          </cell>
          <cell r="D2909">
            <v>1.19</v>
          </cell>
        </row>
        <row r="2910">
          <cell r="A2910">
            <v>3779</v>
          </cell>
          <cell r="B2910" t="str">
            <v>LONA PLASTICA, PRETA, LARGURA  8 M, E= 150 MICRA</v>
          </cell>
          <cell r="C2910" t="str">
            <v xml:space="preserve">M     </v>
          </cell>
          <cell r="D2910">
            <v>9.91</v>
          </cell>
        </row>
        <row r="2911">
          <cell r="A2911">
            <v>3798</v>
          </cell>
          <cell r="B2911" t="str">
            <v>LUMINARIA ABERTA P/ ILUMINACAO PUBLICA, TIPO X-57 PETERCO OU EQUIV</v>
          </cell>
          <cell r="C2911" t="str">
            <v xml:space="preserve">UN    </v>
          </cell>
          <cell r="D2911">
            <v>36.409999999999997</v>
          </cell>
        </row>
        <row r="2912">
          <cell r="A2912">
            <v>38769</v>
          </cell>
          <cell r="B2912" t="str">
            <v>LUMINARIA ARANDELA TIPO MEIA-LUA COM VIDRO FOSCO *30 X 15* CM, PARA 1 LAMPADA, BASE E27, POTENCIA MAXIMA 40/60 W (NAO INCLUI LAMPADA)</v>
          </cell>
          <cell r="C2912" t="str">
            <v xml:space="preserve">UN    </v>
          </cell>
          <cell r="D2912">
            <v>28.43</v>
          </cell>
        </row>
        <row r="2913">
          <cell r="A2913">
            <v>39510</v>
          </cell>
          <cell r="B2913" t="str">
            <v>LUMINARIA DE EMBUTIR EM CHAPA DE ACO PARA 2 LAMPADAS FLUORESCENTES DE 14 W COM REFLETOR E ALETAS EM ALUMINIO, COMPLETA (INCLUI REATOR E LAMPADAS)</v>
          </cell>
          <cell r="C2913" t="str">
            <v xml:space="preserve">UN    </v>
          </cell>
          <cell r="D2913">
            <v>115.08</v>
          </cell>
        </row>
        <row r="2914">
          <cell r="A2914">
            <v>38776</v>
          </cell>
          <cell r="B2914" t="str">
            <v>LUMINARIA DE EMBUTIR EM CHAPA DE ACO PARA 4 LAMPADAS FLUORESCENTES DE 14 W *60 X 60 CM* ALETADA (NAO INCLUI REATOR E LAMPADAS)</v>
          </cell>
          <cell r="C2914" t="str">
            <v xml:space="preserve">UN    </v>
          </cell>
          <cell r="D2914">
            <v>122.13</v>
          </cell>
        </row>
        <row r="2915">
          <cell r="A2915">
            <v>38774</v>
          </cell>
          <cell r="B2915" t="str">
            <v>LUMINARIA DE EMERGENCIA 30 LEDS, POTENCIA 2 W, BATERIA DE LITIO, AUTONOMIA DE 6 HORAS</v>
          </cell>
          <cell r="C2915" t="str">
            <v xml:space="preserve">UN    </v>
          </cell>
          <cell r="D2915">
            <v>28.82</v>
          </cell>
        </row>
        <row r="2916">
          <cell r="A2916">
            <v>38889</v>
          </cell>
          <cell r="B2916" t="str">
            <v>LUMINARIA DE SOBREPOR EM CHAPA DE ACO COM ALETAS PLASTICAS, PARA 1 LAMPADA, BASE E27, POTENCIA MAXIMA 40/60 W (NAO INCLUI LAMPADA)</v>
          </cell>
          <cell r="C2916" t="str">
            <v xml:space="preserve">UN    </v>
          </cell>
          <cell r="D2916">
            <v>21.79</v>
          </cell>
        </row>
        <row r="2917">
          <cell r="A2917">
            <v>38784</v>
          </cell>
          <cell r="B2917" t="str">
            <v>LUMINARIA DE SOBREPOR EM CHAPA DE ACO COM ALETAS PLASTICAS, PARA 2 LAMPADAS, BASE E27, POTENCIA MAXIMA 40/60 W (NAO INCLUI LAMPADAS)</v>
          </cell>
          <cell r="C2917" t="str">
            <v xml:space="preserve">UN    </v>
          </cell>
          <cell r="D2917">
            <v>29.15</v>
          </cell>
        </row>
        <row r="2918">
          <cell r="A2918">
            <v>3788</v>
          </cell>
          <cell r="B2918" t="str">
            <v>LUMINARIA DE SOBREPOR EM CHAPA DE ACO PARA 1 LAMPADA FLUORESCENTE DE *18* W, ALETADA, COMPLETA (LAMPADA E REATOR INCLUSOS)</v>
          </cell>
          <cell r="C2918" t="str">
            <v xml:space="preserve">UN    </v>
          </cell>
          <cell r="D2918">
            <v>30.38</v>
          </cell>
        </row>
        <row r="2919">
          <cell r="A2919">
            <v>12230</v>
          </cell>
          <cell r="B2919" t="str">
            <v>LUMINARIA DE SOBREPOR EM CHAPA DE ACO PARA 1 LAMPADA FLUORESCENTE DE *18* W, PERFIL COMERCIAL (NAO INCLUI REATOR E LAMPADA)</v>
          </cell>
          <cell r="C2919" t="str">
            <v xml:space="preserve">UN    </v>
          </cell>
          <cell r="D2919">
            <v>7.81</v>
          </cell>
        </row>
        <row r="2920">
          <cell r="A2920">
            <v>3780</v>
          </cell>
          <cell r="B2920" t="str">
            <v>LUMINARIA DE SOBREPOR EM CHAPA DE ACO PARA 1 LAMPADA FLUORESCENTE DE *36* W, ALETADA, COMPLETA (LAMPADA E REATOR INCLUSOS)</v>
          </cell>
          <cell r="C2920" t="str">
            <v xml:space="preserve">UN    </v>
          </cell>
          <cell r="D2920">
            <v>44.83</v>
          </cell>
        </row>
        <row r="2921">
          <cell r="A2921">
            <v>12231</v>
          </cell>
          <cell r="B2921" t="str">
            <v>LUMINARIA DE SOBREPOR EM CHAPA DE ACO PARA 1 LAMPADA FLUORESCENTE DE *36* W, PERFIL COMERCIAL (NAO INCLUI REATOR E LAMPADA)</v>
          </cell>
          <cell r="C2921" t="str">
            <v xml:space="preserve">UN    </v>
          </cell>
          <cell r="D2921">
            <v>12.99</v>
          </cell>
        </row>
        <row r="2922">
          <cell r="A2922">
            <v>3811</v>
          </cell>
          <cell r="B2922" t="str">
            <v>LUMINARIA DE SOBREPOR EM CHAPA DE ACO PARA 2 LAMPADAS FLUORESCENTES DE *18* W, ALETADA, COMPLETA (LAMPADAS E REATOR INCLUSOS)</v>
          </cell>
          <cell r="C2922" t="str">
            <v xml:space="preserve">UN    </v>
          </cell>
          <cell r="D2922">
            <v>42.11</v>
          </cell>
        </row>
        <row r="2923">
          <cell r="A2923">
            <v>12232</v>
          </cell>
          <cell r="B2923" t="str">
            <v>LUMINARIA DE SOBREPOR EM CHAPA DE ACO PARA 2 LAMPADAS FLUORESCENTES DE *18* W, PERFIL COMERCIAL (NAO INCLUI REATOR E LAMPADAS)</v>
          </cell>
          <cell r="C2923" t="str">
            <v xml:space="preserve">UN    </v>
          </cell>
          <cell r="D2923">
            <v>13.61</v>
          </cell>
        </row>
        <row r="2924">
          <cell r="A2924">
            <v>3799</v>
          </cell>
          <cell r="B2924" t="str">
            <v>LUMINARIA DE SOBREPOR EM CHAPA DE ACO PARA 2 LAMPADAS FLUORESCENTES DE *36* W, ALETADA, COMPLETA (LAMPADAS E REATOR INCLUSOS)</v>
          </cell>
          <cell r="C2924" t="str">
            <v xml:space="preserve">UN    </v>
          </cell>
          <cell r="D2924">
            <v>59.55</v>
          </cell>
        </row>
        <row r="2925">
          <cell r="A2925">
            <v>12239</v>
          </cell>
          <cell r="B2925" t="str">
            <v>LUMINARIA DE SOBREPOR EM CHAPA DE ACO PARA 2 LAMPADAS FLUORESCENTES DE *36* W, PERFIL COMERCIAL (NAO INCLUI REATOR E LAMPADAS)</v>
          </cell>
          <cell r="C2925" t="str">
            <v xml:space="preserve">UN    </v>
          </cell>
          <cell r="D2925">
            <v>17.82</v>
          </cell>
        </row>
        <row r="2926">
          <cell r="A2926">
            <v>38773</v>
          </cell>
          <cell r="B2926" t="str">
            <v>LUMINARIA DE TETO PLAFON/PLAFONIER EM PLASTICO COM BASE E27, POTENCIA MAXIMA 60 W (NAO INCLUI LAMPADA)</v>
          </cell>
          <cell r="C2926" t="str">
            <v xml:space="preserve">UN    </v>
          </cell>
          <cell r="D2926">
            <v>2.86</v>
          </cell>
        </row>
        <row r="2927">
          <cell r="A2927">
            <v>12271</v>
          </cell>
          <cell r="B2927" t="str">
            <v>LUMINARIA DUPLA P/SINALIZACAO, TIPO WETZEL AS-2/110 OU EQUIV</v>
          </cell>
          <cell r="C2927" t="str">
            <v xml:space="preserve">UN    </v>
          </cell>
          <cell r="D2927">
            <v>159.44999999999999</v>
          </cell>
        </row>
        <row r="2928">
          <cell r="A2928">
            <v>12245</v>
          </cell>
          <cell r="B2928" t="str">
            <v>LUMINARIA ESMALTADA COR ALUMINIO PETERCO Y.25/1</v>
          </cell>
          <cell r="C2928" t="str">
            <v xml:space="preserve">UN    </v>
          </cell>
          <cell r="D2928">
            <v>69.16</v>
          </cell>
        </row>
        <row r="2929">
          <cell r="A2929">
            <v>38785</v>
          </cell>
          <cell r="B2929" t="str">
            <v>LUMINARIA HERMETICA IP-65 PARA 2 DUAS LAMPADAS DE 14/16/18/20 W (NAO INCLUI REATOR E LAMPADAS)</v>
          </cell>
          <cell r="C2929" t="str">
            <v xml:space="preserve">UN    </v>
          </cell>
          <cell r="D2929">
            <v>75.489999999999995</v>
          </cell>
        </row>
        <row r="2930">
          <cell r="A2930">
            <v>38786</v>
          </cell>
          <cell r="B2930" t="str">
            <v>LUMINARIA HERMETICA IP-65 PARA 2 DUAS LAMPADAS DE 28/32/36/40 W (NAO INCLUI REATOR E LAMPADAS)</v>
          </cell>
          <cell r="C2930" t="str">
            <v xml:space="preserve">UN    </v>
          </cell>
          <cell r="D2930">
            <v>92.98</v>
          </cell>
        </row>
        <row r="2931">
          <cell r="A2931">
            <v>39385</v>
          </cell>
          <cell r="B2931" t="str">
            <v>LUMINARIA LED PLAFON REDONDO DE SOBREPOR BIVOLT 12/13 W,  D = *17* CM</v>
          </cell>
          <cell r="C2931" t="str">
            <v xml:space="preserve">UN    </v>
          </cell>
          <cell r="D2931">
            <v>70.33</v>
          </cell>
        </row>
        <row r="2932">
          <cell r="A2932">
            <v>39389</v>
          </cell>
          <cell r="B2932" t="str">
            <v>LUMINARIA LED REFLETOR RETANGULAR BIVOLT, LUZ BRANCA, 10 W</v>
          </cell>
          <cell r="C2932" t="str">
            <v xml:space="preserve">UN    </v>
          </cell>
          <cell r="D2932">
            <v>58.34</v>
          </cell>
        </row>
        <row r="2933">
          <cell r="A2933">
            <v>39390</v>
          </cell>
          <cell r="B2933" t="str">
            <v>LUMINARIA LED REFLETOR RETANGULAR BIVOLT, LUZ BRANCA, 30 W</v>
          </cell>
          <cell r="C2933" t="str">
            <v xml:space="preserve">UN    </v>
          </cell>
          <cell r="D2933">
            <v>113</v>
          </cell>
        </row>
        <row r="2934">
          <cell r="A2934">
            <v>39391</v>
          </cell>
          <cell r="B2934" t="str">
            <v>LUMINARIA LED REFLETOR RETANGULAR BIVOLT, LUZ BRANCA, 50 W</v>
          </cell>
          <cell r="C2934" t="str">
            <v xml:space="preserve">UN    </v>
          </cell>
          <cell r="D2934">
            <v>209.13</v>
          </cell>
        </row>
        <row r="2935">
          <cell r="A2935">
            <v>3803</v>
          </cell>
          <cell r="B2935" t="str">
            <v>LUMINARIA PLAFON REDONDO COM VIDRO FOSCO DIAMETRO *25* CM, PARA 1 LAMPADA, BASE E27, POTENCIA MAXIMA 40/60 W (NAO INCLUI LAMPADA)</v>
          </cell>
          <cell r="C2935" t="str">
            <v xml:space="preserve">UN    </v>
          </cell>
          <cell r="D2935">
            <v>26.96</v>
          </cell>
        </row>
        <row r="2936">
          <cell r="A2936">
            <v>38770</v>
          </cell>
          <cell r="B2936" t="str">
            <v>LUMINARIA PLAFON REDONDO COM VIDRO FOSCO DIAMETRO *30* CM, PARA 2 LAMPADAS, BASE E27, POTENCIA MAXIMA 40/60 W (NAO INCLUI LAMPADAS)</v>
          </cell>
          <cell r="C2936" t="str">
            <v xml:space="preserve">UN    </v>
          </cell>
          <cell r="D2936">
            <v>31.22</v>
          </cell>
        </row>
        <row r="2937">
          <cell r="A2937">
            <v>12267</v>
          </cell>
          <cell r="B2937" t="str">
            <v>LUMINARIA PROVA DE TEMPO PETERCO Y.31/1</v>
          </cell>
          <cell r="C2937" t="str">
            <v xml:space="preserve">UN    </v>
          </cell>
          <cell r="D2937">
            <v>91.48</v>
          </cell>
        </row>
        <row r="2938">
          <cell r="A2938">
            <v>12266</v>
          </cell>
          <cell r="B2938" t="str">
            <v>LUMINARIA SPOT DE SOBREPOR EM ALUMINIO COM ALETA PLASTICA PARA 1 LAMPADA, BASE E27, POTENCIA MAXIMA 40/60 W (NAO INCLUI LAMPADA)</v>
          </cell>
          <cell r="C2938" t="str">
            <v xml:space="preserve">UN    </v>
          </cell>
          <cell r="D2938">
            <v>46.82</v>
          </cell>
        </row>
        <row r="2939">
          <cell r="A2939">
            <v>39378</v>
          </cell>
          <cell r="B2939" t="str">
            <v>LUMINARIA SPOT DE SOBREPOR EM ALUMINIO COM ALETA PLASTICA PARA 2 LAMPADAS, BASE E27, POTENCIA MAXIMA 40/60 W (NAO INCLUI LAMPADA)</v>
          </cell>
          <cell r="C2939" t="str">
            <v xml:space="preserve">UN    </v>
          </cell>
          <cell r="D2939">
            <v>33.200000000000003</v>
          </cell>
        </row>
        <row r="2940">
          <cell r="A2940">
            <v>38775</v>
          </cell>
          <cell r="B2940" t="str">
            <v>LUMINARIA TIPO TARTARUGA PARA AREA EXTERNA EM ALUMINIO, COM GRADE, PARA 1 LAMPADA, BASE E27, POTENCIA MAXIMA 40/60 W (NAO INCLUI LAMPADA)</v>
          </cell>
          <cell r="C2940" t="str">
            <v xml:space="preserve">UN    </v>
          </cell>
          <cell r="D2940">
            <v>35.19</v>
          </cell>
        </row>
        <row r="2941">
          <cell r="A2941">
            <v>21119</v>
          </cell>
          <cell r="B2941" t="str">
            <v>LUVA CPVC, SOLDAVEL, 15 MM, PARA AGUA QUENTE PREDIAL</v>
          </cell>
          <cell r="C2941" t="str">
            <v xml:space="preserve">UN    </v>
          </cell>
          <cell r="D2941">
            <v>1.04</v>
          </cell>
        </row>
        <row r="2942">
          <cell r="A2942">
            <v>37974</v>
          </cell>
          <cell r="B2942" t="str">
            <v>LUVA CPVC, SOLDAVEL, 22 MM, PARA AGUA QUENTE PREDIAL</v>
          </cell>
          <cell r="C2942" t="str">
            <v xml:space="preserve">UN    </v>
          </cell>
          <cell r="D2942">
            <v>1.55</v>
          </cell>
        </row>
        <row r="2943">
          <cell r="A2943">
            <v>37975</v>
          </cell>
          <cell r="B2943" t="str">
            <v>LUVA CPVC, SOLDAVEL, 28 MM, PARA AGUA QUENTE PREDIAL</v>
          </cell>
          <cell r="C2943" t="str">
            <v xml:space="preserve">UN    </v>
          </cell>
          <cell r="D2943">
            <v>3.15</v>
          </cell>
        </row>
        <row r="2944">
          <cell r="A2944">
            <v>37976</v>
          </cell>
          <cell r="B2944" t="str">
            <v>LUVA CPVC, SOLDAVEL, 35 MM, PARA AGUA QUENTE PREDIAL</v>
          </cell>
          <cell r="C2944" t="str">
            <v xml:space="preserve">UN    </v>
          </cell>
          <cell r="D2944">
            <v>6.46</v>
          </cell>
        </row>
        <row r="2945">
          <cell r="A2945">
            <v>37977</v>
          </cell>
          <cell r="B2945" t="str">
            <v>LUVA CPVC, SOLDAVEL, 42 MM, PARA AGUA QUENTE PREDIAL</v>
          </cell>
          <cell r="C2945" t="str">
            <v xml:space="preserve">UN    </v>
          </cell>
          <cell r="D2945">
            <v>8.89</v>
          </cell>
        </row>
        <row r="2946">
          <cell r="A2946">
            <v>37978</v>
          </cell>
          <cell r="B2946" t="str">
            <v>LUVA CPVC, SOLDAVEL, 54 MM, PARA AGUA QUENTE PREDIAL</v>
          </cell>
          <cell r="C2946" t="str">
            <v xml:space="preserve">UN    </v>
          </cell>
          <cell r="D2946">
            <v>18.02</v>
          </cell>
        </row>
        <row r="2947">
          <cell r="A2947">
            <v>37979</v>
          </cell>
          <cell r="B2947" t="str">
            <v>LUVA CPVC, SOLDAVEL, 73 MM, PARA AGUA QUENTE PREDIAL</v>
          </cell>
          <cell r="C2947" t="str">
            <v xml:space="preserve">UN    </v>
          </cell>
          <cell r="D2947">
            <v>77.44</v>
          </cell>
        </row>
        <row r="2948">
          <cell r="A2948">
            <v>37980</v>
          </cell>
          <cell r="B2948" t="str">
            <v>LUVA CPVC, SOLDAVEL, 89 MM, PARA AGUA QUENTE PREDIAL</v>
          </cell>
          <cell r="C2948" t="str">
            <v xml:space="preserve">UN    </v>
          </cell>
          <cell r="D2948">
            <v>87.03</v>
          </cell>
        </row>
        <row r="2949">
          <cell r="A2949">
            <v>36147</v>
          </cell>
          <cell r="B2949" t="str">
            <v>LUVA DE BORRACHA ISOLANTE PARA ALTA TENSAO, RESISTENTE A OZONIO, TENSAO DE ENSAIO 2,5 KV (PAR)</v>
          </cell>
          <cell r="C2949" t="str">
            <v xml:space="preserve">PAR   </v>
          </cell>
          <cell r="D2949">
            <v>269.11</v>
          </cell>
        </row>
        <row r="2950">
          <cell r="A2950">
            <v>12731</v>
          </cell>
          <cell r="B2950" t="str">
            <v>LUVA DE COBRE (REF 600) SEM ANEL DE SOLDA, BOLSA X BOLSA, 104 MM</v>
          </cell>
          <cell r="C2950" t="str">
            <v xml:space="preserve">UN    </v>
          </cell>
          <cell r="D2950">
            <v>178.74</v>
          </cell>
        </row>
        <row r="2951">
          <cell r="A2951">
            <v>12723</v>
          </cell>
          <cell r="B2951" t="str">
            <v>LUVA DE COBRE (REF 600) SEM ANEL DE SOLDA, BOLSA X BOLSA, 15 MM</v>
          </cell>
          <cell r="C2951" t="str">
            <v xml:space="preserve">UN    </v>
          </cell>
          <cell r="D2951">
            <v>1.38</v>
          </cell>
        </row>
        <row r="2952">
          <cell r="A2952">
            <v>12724</v>
          </cell>
          <cell r="B2952" t="str">
            <v>LUVA DE COBRE (REF 600) SEM ANEL DE SOLDA, BOLSA X BOLSA, 22 MM</v>
          </cell>
          <cell r="C2952" t="str">
            <v xml:space="preserve">UN    </v>
          </cell>
          <cell r="D2952">
            <v>2.66</v>
          </cell>
        </row>
        <row r="2953">
          <cell r="A2953">
            <v>12725</v>
          </cell>
          <cell r="B2953" t="str">
            <v>LUVA DE COBRE (REF 600) SEM ANEL DE SOLDA, BOLSA X BOLSA, 28 MM</v>
          </cell>
          <cell r="C2953" t="str">
            <v xml:space="preserve">UN    </v>
          </cell>
          <cell r="D2953">
            <v>5.34</v>
          </cell>
        </row>
        <row r="2954">
          <cell r="A2954">
            <v>12726</v>
          </cell>
          <cell r="B2954" t="str">
            <v>LUVA DE COBRE (REF 600) SEM ANEL DE SOLDA, BOLSA X BOLSA, 35 MM</v>
          </cell>
          <cell r="C2954" t="str">
            <v xml:space="preserve">UN    </v>
          </cell>
          <cell r="D2954">
            <v>11.79</v>
          </cell>
        </row>
        <row r="2955">
          <cell r="A2955">
            <v>12727</v>
          </cell>
          <cell r="B2955" t="str">
            <v>LUVA DE COBRE (REF 600) SEM ANEL DE SOLDA, BOLSA X BOLSA, 42 MM</v>
          </cell>
          <cell r="C2955" t="str">
            <v xml:space="preserve">UN    </v>
          </cell>
          <cell r="D2955">
            <v>14.95</v>
          </cell>
        </row>
        <row r="2956">
          <cell r="A2956">
            <v>12728</v>
          </cell>
          <cell r="B2956" t="str">
            <v>LUVA DE COBRE (REF 600) SEM ANEL DE SOLDA, BOLSA X BOLSA, 54 MM</v>
          </cell>
          <cell r="C2956" t="str">
            <v xml:space="preserve">UN    </v>
          </cell>
          <cell r="D2956">
            <v>24.42</v>
          </cell>
        </row>
        <row r="2957">
          <cell r="A2957">
            <v>12729</v>
          </cell>
          <cell r="B2957" t="str">
            <v>LUVA DE COBRE (REF 600) SEM ANEL DE SOLDA, BOLSA X BOLSA, 66 MM</v>
          </cell>
          <cell r="C2957" t="str">
            <v xml:space="preserve">UN    </v>
          </cell>
          <cell r="D2957">
            <v>80.06</v>
          </cell>
        </row>
        <row r="2958">
          <cell r="A2958">
            <v>12730</v>
          </cell>
          <cell r="B2958" t="str">
            <v>LUVA DE COBRE (REF 600) SEM ANEL DE SOLDA, BOLSA X BOLSA, 79 MM</v>
          </cell>
          <cell r="C2958" t="str">
            <v xml:space="preserve">UN    </v>
          </cell>
          <cell r="D2958">
            <v>122.57</v>
          </cell>
        </row>
        <row r="2959">
          <cell r="A2959">
            <v>3840</v>
          </cell>
          <cell r="B2959" t="str">
            <v>LUVA DE CORRER DEFOFO, PVC, JE, DN 100 MM</v>
          </cell>
          <cell r="C2959" t="str">
            <v xml:space="preserve">UN    </v>
          </cell>
          <cell r="D2959">
            <v>21.81</v>
          </cell>
        </row>
        <row r="2960">
          <cell r="A2960">
            <v>3838</v>
          </cell>
          <cell r="B2960" t="str">
            <v>LUVA DE CORRER DEFOFO, PVC, JE, DN 150 MM</v>
          </cell>
          <cell r="C2960" t="str">
            <v xml:space="preserve">UN    </v>
          </cell>
          <cell r="D2960">
            <v>52</v>
          </cell>
        </row>
        <row r="2961">
          <cell r="A2961">
            <v>3844</v>
          </cell>
          <cell r="B2961" t="str">
            <v>LUVA DE CORRER DEFOFO, PVC, JE, DN 200 MM</v>
          </cell>
          <cell r="C2961" t="str">
            <v xml:space="preserve">UN    </v>
          </cell>
          <cell r="D2961">
            <v>147.06</v>
          </cell>
        </row>
        <row r="2962">
          <cell r="A2962">
            <v>3839</v>
          </cell>
          <cell r="B2962" t="str">
            <v>LUVA DE CORRER DEFOFO, PVC, JE, DN 250 MM</v>
          </cell>
          <cell r="C2962" t="str">
            <v xml:space="preserve">UN    </v>
          </cell>
          <cell r="D2962">
            <v>180.56</v>
          </cell>
        </row>
        <row r="2963">
          <cell r="A2963">
            <v>3843</v>
          </cell>
          <cell r="B2963" t="str">
            <v>LUVA DE CORRER DEFOFO, PVC, JE, DN 300 MM</v>
          </cell>
          <cell r="C2963" t="str">
            <v xml:space="preserve">UN    </v>
          </cell>
          <cell r="D2963">
            <v>307.95</v>
          </cell>
        </row>
        <row r="2964">
          <cell r="A2964">
            <v>3900</v>
          </cell>
          <cell r="B2964" t="str">
            <v>LUVA DE CORRER PARA TUBO ROSCAVEL, PVC, 1 1/2", PARA AGUA FRIA PREDIAL</v>
          </cell>
          <cell r="C2964" t="str">
            <v xml:space="preserve">UN    </v>
          </cell>
          <cell r="D2964">
            <v>25.37</v>
          </cell>
        </row>
        <row r="2965">
          <cell r="A2965">
            <v>3846</v>
          </cell>
          <cell r="B2965" t="str">
            <v>LUVA DE CORRER PARA TUBO ROSCAVEL, PVC, 1/2", PARA AGUA FRIA PREDIAL</v>
          </cell>
          <cell r="C2965" t="str">
            <v xml:space="preserve">UN    </v>
          </cell>
          <cell r="D2965">
            <v>7.9</v>
          </cell>
        </row>
        <row r="2966">
          <cell r="A2966">
            <v>3886</v>
          </cell>
          <cell r="B2966" t="str">
            <v>LUVA DE CORRER PARA TUBO ROSCAVEL, PVC, 3/4", PARA AGUA FRIA PREDIAL</v>
          </cell>
          <cell r="C2966" t="str">
            <v xml:space="preserve">UN    </v>
          </cell>
          <cell r="D2966">
            <v>11.11</v>
          </cell>
        </row>
        <row r="2967">
          <cell r="A2967">
            <v>3854</v>
          </cell>
          <cell r="B2967" t="str">
            <v>LUVA DE CORRER PARA TUBO SOLDAVEL, PVC, 20 MM, PARA AGUA FRIA PREDIAL</v>
          </cell>
          <cell r="C2967" t="str">
            <v xml:space="preserve">UN    </v>
          </cell>
          <cell r="D2967">
            <v>6.78</v>
          </cell>
        </row>
        <row r="2968">
          <cell r="A2968">
            <v>3873</v>
          </cell>
          <cell r="B2968" t="str">
            <v>LUVA DE CORRER PARA TUBO SOLDAVEL, PVC, 25 MM, PARA AGUA FRIA PREDIAL</v>
          </cell>
          <cell r="C2968" t="str">
            <v xml:space="preserve">UN    </v>
          </cell>
          <cell r="D2968">
            <v>9.57</v>
          </cell>
        </row>
        <row r="2969">
          <cell r="A2969">
            <v>38021</v>
          </cell>
          <cell r="B2969" t="str">
            <v>LUVA DE CORRER PARA TUBO SOLDAVEL, PVC, 32 MM, PARA AGUA FRIA PREDIAL</v>
          </cell>
          <cell r="C2969" t="str">
            <v xml:space="preserve">UN    </v>
          </cell>
          <cell r="D2969">
            <v>16.23</v>
          </cell>
        </row>
        <row r="2970">
          <cell r="A2970">
            <v>3847</v>
          </cell>
          <cell r="B2970" t="str">
            <v>LUVA DE CORRER PARA TUBO SOLDAVEL, PVC, 50 MM, PARA AGUA FRIA PREDIAL</v>
          </cell>
          <cell r="C2970" t="str">
            <v xml:space="preserve">UN    </v>
          </cell>
          <cell r="D2970">
            <v>21.82</v>
          </cell>
        </row>
        <row r="2971">
          <cell r="A2971">
            <v>38022</v>
          </cell>
          <cell r="B2971" t="str">
            <v>LUVA DE CORRER PARA TUBO SOLDAVEL, PVC, 60 MM, PARA AGUA FRIA PREDIAL</v>
          </cell>
          <cell r="C2971" t="str">
            <v xml:space="preserve">UN    </v>
          </cell>
          <cell r="D2971">
            <v>29.07</v>
          </cell>
        </row>
        <row r="2972">
          <cell r="A2972">
            <v>3833</v>
          </cell>
          <cell r="B2972" t="str">
            <v>LUVA DE CORRER PVC, JE, DN 100 MM, PARA REDE COLETORA DE ESGOTO (NBR 10569)</v>
          </cell>
          <cell r="C2972" t="str">
            <v xml:space="preserve">UN    </v>
          </cell>
          <cell r="D2972">
            <v>9.86</v>
          </cell>
        </row>
        <row r="2973">
          <cell r="A2973">
            <v>3835</v>
          </cell>
          <cell r="B2973" t="str">
            <v>LUVA DE CORRER PVC, JE, DN 150 MM, PARA REDE COLETORA DE ESGOTO (NBR 10569)</v>
          </cell>
          <cell r="C2973" t="str">
            <v xml:space="preserve">UN    </v>
          </cell>
          <cell r="D2973">
            <v>22.14</v>
          </cell>
        </row>
        <row r="2974">
          <cell r="A2974">
            <v>3836</v>
          </cell>
          <cell r="B2974" t="str">
            <v>LUVA DE CORRER PVC, JE, DN 200 MM, PARA REDE COLETORA DE ESGOTO (NBR 10569)</v>
          </cell>
          <cell r="C2974" t="str">
            <v xml:space="preserve">UN    </v>
          </cell>
          <cell r="D2974">
            <v>57.25</v>
          </cell>
        </row>
        <row r="2975">
          <cell r="A2975">
            <v>3830</v>
          </cell>
          <cell r="B2975" t="str">
            <v>LUVA DE CORRER PVC, JE, DN 250 MM, PARA REDE COLETORA DE ESGOTO (NBR 10569)</v>
          </cell>
          <cell r="C2975" t="str">
            <v xml:space="preserve">UN    </v>
          </cell>
          <cell r="D2975">
            <v>94.25</v>
          </cell>
        </row>
        <row r="2976">
          <cell r="A2976">
            <v>3831</v>
          </cell>
          <cell r="B2976" t="str">
            <v>LUVA DE CORRER PVC, JE, DN 300 MM, PARA REDE COLETORA DE ESGOTO (NBR 10569)</v>
          </cell>
          <cell r="C2976" t="str">
            <v xml:space="preserve">UN    </v>
          </cell>
          <cell r="D2976">
            <v>146.01</v>
          </cell>
        </row>
        <row r="2977">
          <cell r="A2977">
            <v>3841</v>
          </cell>
          <cell r="B2977" t="str">
            <v>LUVA DE CORRER PVC, JE, DN 350 MM, PARA REDE COLETORA DE ESGOTO (NBR 10569)</v>
          </cell>
          <cell r="C2977" t="str">
            <v xml:space="preserve">UN    </v>
          </cell>
          <cell r="D2977">
            <v>285.3</v>
          </cell>
        </row>
        <row r="2978">
          <cell r="A2978">
            <v>3842</v>
          </cell>
          <cell r="B2978" t="str">
            <v>LUVA DE CORRER PVC, JE, DN 400 MM, PARA REDE COLETORA DE ESGOTO (NBR 10569)</v>
          </cell>
          <cell r="C2978" t="str">
            <v xml:space="preserve">UN    </v>
          </cell>
          <cell r="D2978">
            <v>385.82</v>
          </cell>
        </row>
        <row r="2979">
          <cell r="A2979">
            <v>37981</v>
          </cell>
          <cell r="B2979" t="str">
            <v>LUVA DE CORRER, CPVC, SOLDAVEL, 15 MM, PARA AGUA QUENTE PREDIAL</v>
          </cell>
          <cell r="C2979" t="str">
            <v xml:space="preserve">UN    </v>
          </cell>
          <cell r="D2979">
            <v>3.55</v>
          </cell>
        </row>
        <row r="2980">
          <cell r="A2980">
            <v>37982</v>
          </cell>
          <cell r="B2980" t="str">
            <v>LUVA DE CORRER, CPVC, SOLDAVEL, 22 MM, PARA AGUA QUENTE PREDIAL</v>
          </cell>
          <cell r="C2980" t="str">
            <v xml:space="preserve">UN    </v>
          </cell>
          <cell r="D2980">
            <v>5.39</v>
          </cell>
        </row>
        <row r="2981">
          <cell r="A2981">
            <v>37983</v>
          </cell>
          <cell r="B2981" t="str">
            <v>LUVA DE CORRER, CPVC, SOLDAVEL, 28 MM, PARA AGUA QUENTE PREDIAL</v>
          </cell>
          <cell r="C2981" t="str">
            <v xml:space="preserve">UN    </v>
          </cell>
          <cell r="D2981">
            <v>7.54</v>
          </cell>
        </row>
        <row r="2982">
          <cell r="A2982">
            <v>37984</v>
          </cell>
          <cell r="B2982" t="str">
            <v>LUVA DE CORRER, CPVC, SOLDAVEL, 35 MM, PARA AGUA QUENTE PREDIAL</v>
          </cell>
          <cell r="C2982" t="str">
            <v xml:space="preserve">UN    </v>
          </cell>
          <cell r="D2982">
            <v>13.03</v>
          </cell>
        </row>
        <row r="2983">
          <cell r="A2983">
            <v>37985</v>
          </cell>
          <cell r="B2983" t="str">
            <v>LUVA DE CORRER, CPVC, SOLDAVEL, 42 MM, PARA AGUA QUENTE PREDIAL</v>
          </cell>
          <cell r="C2983" t="str">
            <v xml:space="preserve">UN    </v>
          </cell>
          <cell r="D2983">
            <v>18.25</v>
          </cell>
        </row>
        <row r="2984">
          <cell r="A2984">
            <v>3826</v>
          </cell>
          <cell r="B2984" t="str">
            <v>LUVA DE CORRER, PVC PBA, JE, DN 100 / DE 110 MM, PARA REDE AGUA (NBR 10351)</v>
          </cell>
          <cell r="C2984" t="str">
            <v xml:space="preserve">UN    </v>
          </cell>
          <cell r="D2984">
            <v>32.630000000000003</v>
          </cell>
        </row>
        <row r="2985">
          <cell r="A2985">
            <v>3825</v>
          </cell>
          <cell r="B2985" t="str">
            <v>LUVA DE CORRER, PVC PBA, JE, DN 50 / DE 60 MM, PARA REDE AGUA (NBR 10351)</v>
          </cell>
          <cell r="C2985" t="str">
            <v xml:space="preserve">UN    </v>
          </cell>
          <cell r="D2985">
            <v>8.5</v>
          </cell>
        </row>
        <row r="2986">
          <cell r="A2986">
            <v>3827</v>
          </cell>
          <cell r="B2986" t="str">
            <v>LUVA DE CORRER, PVC PBA, JE, DN 75 / DE 85 MM, PARA REDE AGUA (NBR 10351)</v>
          </cell>
          <cell r="C2986" t="str">
            <v xml:space="preserve">UN    </v>
          </cell>
          <cell r="D2986">
            <v>17.989999999999998</v>
          </cell>
        </row>
        <row r="2987">
          <cell r="A2987">
            <v>20165</v>
          </cell>
          <cell r="B2987" t="str">
            <v>LUVA DE CORRER, PVC SERIE REFORCADA - R, 100 MM, PARA ESGOTO PREDIAL</v>
          </cell>
          <cell r="C2987" t="str">
            <v xml:space="preserve">UN    </v>
          </cell>
          <cell r="D2987">
            <v>16.37</v>
          </cell>
        </row>
        <row r="2988">
          <cell r="A2988">
            <v>20166</v>
          </cell>
          <cell r="B2988" t="str">
            <v>LUVA DE CORRER, PVC SERIE REFORCADA - R, 150 MM, PARA ESGOTO PREDIAL</v>
          </cell>
          <cell r="C2988" t="str">
            <v xml:space="preserve">UN    </v>
          </cell>
          <cell r="D2988">
            <v>57.12</v>
          </cell>
        </row>
        <row r="2989">
          <cell r="A2989">
            <v>20164</v>
          </cell>
          <cell r="B2989" t="str">
            <v>LUVA DE CORRER, PVC SERIE REFORCADA - R, 75 MM, PARA ESGOTO PREDIAL</v>
          </cell>
          <cell r="C2989" t="str">
            <v xml:space="preserve">UN    </v>
          </cell>
          <cell r="D2989">
            <v>9.24</v>
          </cell>
        </row>
        <row r="2990">
          <cell r="A2990">
            <v>3893</v>
          </cell>
          <cell r="B2990" t="str">
            <v>LUVA DE CORRER, PVC, DN 100 MM, PARA ESGOTO PREDIAL</v>
          </cell>
          <cell r="C2990" t="str">
            <v xml:space="preserve">UN    </v>
          </cell>
          <cell r="D2990">
            <v>12.19</v>
          </cell>
        </row>
        <row r="2991">
          <cell r="A2991">
            <v>3848</v>
          </cell>
          <cell r="B2991" t="str">
            <v>LUVA DE CORRER, PVC, DN 50 MM, PARA ESGOTO PREDIAL</v>
          </cell>
          <cell r="C2991" t="str">
            <v xml:space="preserve">UN    </v>
          </cell>
          <cell r="D2991">
            <v>7.41</v>
          </cell>
        </row>
        <row r="2992">
          <cell r="A2992">
            <v>3895</v>
          </cell>
          <cell r="B2992" t="str">
            <v>LUVA DE CORRER, PVC, DN 75 MM, PARA ESGOTO PREDIAL</v>
          </cell>
          <cell r="C2992" t="str">
            <v xml:space="preserve">UN    </v>
          </cell>
          <cell r="D2992">
            <v>7.93</v>
          </cell>
        </row>
        <row r="2993">
          <cell r="A2993">
            <v>12404</v>
          </cell>
          <cell r="B2993" t="str">
            <v>LUVA DE FERRO GALVANIZADO, COM ROSCA BSP MACHO/FEMEA, DE 3/4"</v>
          </cell>
          <cell r="C2993" t="str">
            <v xml:space="preserve">UN    </v>
          </cell>
          <cell r="D2993">
            <v>6.85</v>
          </cell>
        </row>
        <row r="2994">
          <cell r="A2994">
            <v>3939</v>
          </cell>
          <cell r="B2994" t="str">
            <v>LUVA DE FERRO GALVANIZADO, COM ROSCA BSP, DE 1 1/2"</v>
          </cell>
          <cell r="C2994" t="str">
            <v xml:space="preserve">UN    </v>
          </cell>
          <cell r="D2994">
            <v>14.12</v>
          </cell>
        </row>
        <row r="2995">
          <cell r="A2995">
            <v>3911</v>
          </cell>
          <cell r="B2995" t="str">
            <v>LUVA DE FERRO GALVANIZADO, COM ROSCA BSP, DE 1 1/4"</v>
          </cell>
          <cell r="C2995" t="str">
            <v xml:space="preserve">UN    </v>
          </cell>
          <cell r="D2995">
            <v>11.53</v>
          </cell>
        </row>
        <row r="2996">
          <cell r="A2996">
            <v>3908</v>
          </cell>
          <cell r="B2996" t="str">
            <v>LUVA DE FERRO GALVANIZADO, COM ROSCA BSP, DE 1/2"</v>
          </cell>
          <cell r="C2996" t="str">
            <v xml:space="preserve">UN    </v>
          </cell>
          <cell r="D2996">
            <v>3.73</v>
          </cell>
        </row>
        <row r="2997">
          <cell r="A2997">
            <v>3910</v>
          </cell>
          <cell r="B2997" t="str">
            <v>LUVA DE FERRO GALVANIZADO, COM ROSCA BSP, DE 1"</v>
          </cell>
          <cell r="C2997" t="str">
            <v xml:space="preserve">UN    </v>
          </cell>
          <cell r="D2997">
            <v>8.25</v>
          </cell>
        </row>
        <row r="2998">
          <cell r="A2998">
            <v>3913</v>
          </cell>
          <cell r="B2998" t="str">
            <v>LUVA DE FERRO GALVANIZADO, COM ROSCA BSP, DE 2 1/2"</v>
          </cell>
          <cell r="C2998" t="str">
            <v xml:space="preserve">UN    </v>
          </cell>
          <cell r="D2998">
            <v>39.450000000000003</v>
          </cell>
        </row>
        <row r="2999">
          <cell r="A2999">
            <v>3912</v>
          </cell>
          <cell r="B2999" t="str">
            <v>LUVA DE FERRO GALVANIZADO, COM ROSCA BSP, DE 2"</v>
          </cell>
          <cell r="C2999" t="str">
            <v xml:space="preserve">UN    </v>
          </cell>
          <cell r="D2999">
            <v>21.62</v>
          </cell>
        </row>
        <row r="3000">
          <cell r="A3000">
            <v>3909</v>
          </cell>
          <cell r="B3000" t="str">
            <v>LUVA DE FERRO GALVANIZADO, COM ROSCA BSP, DE 3/4"</v>
          </cell>
          <cell r="C3000" t="str">
            <v xml:space="preserve">UN    </v>
          </cell>
          <cell r="D3000">
            <v>5.07</v>
          </cell>
        </row>
        <row r="3001">
          <cell r="A3001">
            <v>3914</v>
          </cell>
          <cell r="B3001" t="str">
            <v>LUVA DE FERRO GALVANIZADO, COM ROSCA BSP, DE 3"</v>
          </cell>
          <cell r="C3001" t="str">
            <v xml:space="preserve">UN    </v>
          </cell>
          <cell r="D3001">
            <v>59.51</v>
          </cell>
        </row>
        <row r="3002">
          <cell r="A3002">
            <v>3915</v>
          </cell>
          <cell r="B3002" t="str">
            <v>LUVA DE FERRO GALVANIZADO, COM ROSCA BSP, DE 4"</v>
          </cell>
          <cell r="C3002" t="str">
            <v xml:space="preserve">UN    </v>
          </cell>
          <cell r="D3002">
            <v>93.84</v>
          </cell>
        </row>
        <row r="3003">
          <cell r="A3003">
            <v>3916</v>
          </cell>
          <cell r="B3003" t="str">
            <v>LUVA DE FERRO GALVANIZADO, COM ROSCA BSP, DE 5"</v>
          </cell>
          <cell r="C3003" t="str">
            <v xml:space="preserve">UN    </v>
          </cell>
          <cell r="D3003">
            <v>170.96</v>
          </cell>
        </row>
        <row r="3004">
          <cell r="A3004">
            <v>3917</v>
          </cell>
          <cell r="B3004" t="str">
            <v>LUVA DE FERRO GALVANIZADO, COM ROSCA BSP, DE 6"</v>
          </cell>
          <cell r="C3004" t="str">
            <v xml:space="preserve">UN    </v>
          </cell>
          <cell r="D3004">
            <v>281.99</v>
          </cell>
        </row>
        <row r="3005">
          <cell r="A3005">
            <v>1904</v>
          </cell>
          <cell r="B3005" t="str">
            <v>LUVA DE PRESSAO, EM PVC, DE 20 MM, PARA ELETRODUTO FLEXIVEL</v>
          </cell>
          <cell r="C3005" t="str">
            <v xml:space="preserve">UN    </v>
          </cell>
          <cell r="D3005">
            <v>0.81</v>
          </cell>
        </row>
        <row r="3006">
          <cell r="A3006">
            <v>1899</v>
          </cell>
          <cell r="B3006" t="str">
            <v>LUVA DE PRESSAO, EM PVC, DE 25 MM, PARA ELETRODUTO FLEXIVEL</v>
          </cell>
          <cell r="C3006" t="str">
            <v xml:space="preserve">UN    </v>
          </cell>
          <cell r="D3006">
            <v>0.92</v>
          </cell>
        </row>
        <row r="3007">
          <cell r="A3007">
            <v>1900</v>
          </cell>
          <cell r="B3007" t="str">
            <v>LUVA DE PRESSAO, EM PVC, DE 32 MM, PARA ELETRODUTO FLEXIVEL</v>
          </cell>
          <cell r="C3007" t="str">
            <v xml:space="preserve">UN    </v>
          </cell>
          <cell r="D3007">
            <v>1.49</v>
          </cell>
        </row>
        <row r="3008">
          <cell r="A3008">
            <v>12407</v>
          </cell>
          <cell r="B3008" t="str">
            <v>LUVA DE REDUCAO DE FERRO GALVANIZADO, COM ROSCA BSP MACHO/FEMEA, DE 1 1/2" X 1"</v>
          </cell>
          <cell r="C3008" t="str">
            <v xml:space="preserve">UN    </v>
          </cell>
          <cell r="D3008">
            <v>21.35</v>
          </cell>
        </row>
        <row r="3009">
          <cell r="A3009">
            <v>12408</v>
          </cell>
          <cell r="B3009" t="str">
            <v>LUVA DE REDUCAO DE FERRO GALVANIZADO, COM ROSCA BSP MACHO/FEMEA, DE 1" X 1/2"</v>
          </cell>
          <cell r="C3009" t="str">
            <v xml:space="preserve">UN    </v>
          </cell>
          <cell r="D3009">
            <v>12.05</v>
          </cell>
        </row>
        <row r="3010">
          <cell r="A3010">
            <v>12409</v>
          </cell>
          <cell r="B3010" t="str">
            <v>LUVA DE REDUCAO DE FERRO GALVANIZADO, COM ROSCA BSP MACHO/FEMEA, DE 1" X 3/4"</v>
          </cell>
          <cell r="C3010" t="str">
            <v xml:space="preserve">UN    </v>
          </cell>
          <cell r="D3010">
            <v>12.05</v>
          </cell>
        </row>
        <row r="3011">
          <cell r="A3011">
            <v>12410</v>
          </cell>
          <cell r="B3011" t="str">
            <v>LUVA DE REDUCAO DE FERRO GALVANIZADO, COM ROSCA BSP MACHO/FEMEA, DE 3/4" X 1/2"</v>
          </cell>
          <cell r="C3011" t="str">
            <v xml:space="preserve">UN    </v>
          </cell>
          <cell r="D3011">
            <v>8.3000000000000007</v>
          </cell>
        </row>
        <row r="3012">
          <cell r="A3012">
            <v>3936</v>
          </cell>
          <cell r="B3012" t="str">
            <v>LUVA DE REDUCAO DE FERRO GALVANIZADO, COM ROSCA BSP, DE 1 1/2" X 1 1/4"</v>
          </cell>
          <cell r="C3012" t="str">
            <v xml:space="preserve">UN    </v>
          </cell>
          <cell r="D3012">
            <v>15</v>
          </cell>
        </row>
        <row r="3013">
          <cell r="A3013">
            <v>3922</v>
          </cell>
          <cell r="B3013" t="str">
            <v>LUVA DE REDUCAO DE FERRO GALVANIZADO, COM ROSCA BSP, DE 1 1/2" X 1/2"</v>
          </cell>
          <cell r="C3013" t="str">
            <v xml:space="preserve">UN    </v>
          </cell>
          <cell r="D3013">
            <v>13.79</v>
          </cell>
        </row>
        <row r="3014">
          <cell r="A3014">
            <v>3924</v>
          </cell>
          <cell r="B3014" t="str">
            <v>LUVA DE REDUCAO DE FERRO GALVANIZADO, COM ROSCA BSP, DE 1 1/2" X 1"</v>
          </cell>
          <cell r="C3014" t="str">
            <v xml:space="preserve">UN    </v>
          </cell>
          <cell r="D3014">
            <v>15</v>
          </cell>
        </row>
        <row r="3015">
          <cell r="A3015">
            <v>3923</v>
          </cell>
          <cell r="B3015" t="str">
            <v>LUVA DE REDUCAO DE FERRO GALVANIZADO, COM ROSCA BSP, DE 1 1/2" X 3/4"</v>
          </cell>
          <cell r="C3015" t="str">
            <v xml:space="preserve">UN    </v>
          </cell>
          <cell r="D3015">
            <v>15</v>
          </cell>
        </row>
        <row r="3016">
          <cell r="A3016">
            <v>3937</v>
          </cell>
          <cell r="B3016" t="str">
            <v>LUVA DE REDUCAO DE FERRO GALVANIZADO, COM ROSCA BSP, DE 1 1/4" X 1/2"</v>
          </cell>
          <cell r="C3016" t="str">
            <v xml:space="preserve">UN    </v>
          </cell>
          <cell r="D3016">
            <v>12.37</v>
          </cell>
        </row>
        <row r="3017">
          <cell r="A3017">
            <v>3921</v>
          </cell>
          <cell r="B3017" t="str">
            <v>LUVA DE REDUCAO DE FERRO GALVANIZADO, COM ROSCA BSP, DE 1 1/4" X 1"</v>
          </cell>
          <cell r="C3017" t="str">
            <v xml:space="preserve">UN    </v>
          </cell>
          <cell r="D3017">
            <v>12.38</v>
          </cell>
        </row>
        <row r="3018">
          <cell r="A3018">
            <v>3920</v>
          </cell>
          <cell r="B3018" t="str">
            <v>LUVA DE REDUCAO DE FERRO GALVANIZADO, COM ROSCA BSP, DE 1 1/4" X 3/4"</v>
          </cell>
          <cell r="C3018" t="str">
            <v xml:space="preserve">UN    </v>
          </cell>
          <cell r="D3018">
            <v>12.37</v>
          </cell>
        </row>
        <row r="3019">
          <cell r="A3019">
            <v>3938</v>
          </cell>
          <cell r="B3019" t="str">
            <v>LUVA DE REDUCAO DE FERRO GALVANIZADO, COM ROSCA BSP, DE 1" X 1/2"</v>
          </cell>
          <cell r="C3019" t="str">
            <v xml:space="preserve">UN    </v>
          </cell>
          <cell r="D3019">
            <v>8.16</v>
          </cell>
        </row>
        <row r="3020">
          <cell r="A3020">
            <v>3919</v>
          </cell>
          <cell r="B3020" t="str">
            <v>LUVA DE REDUCAO DE FERRO GALVANIZADO, COM ROSCA BSP, DE 1" X 3/4"</v>
          </cell>
          <cell r="C3020" t="str">
            <v xml:space="preserve">UN    </v>
          </cell>
          <cell r="D3020">
            <v>8.31</v>
          </cell>
        </row>
        <row r="3021">
          <cell r="A3021">
            <v>3927</v>
          </cell>
          <cell r="B3021" t="str">
            <v>LUVA DE REDUCAO DE FERRO GALVANIZADO, COM ROSCA BSP, DE 2 1/2" X 1 1/2"</v>
          </cell>
          <cell r="C3021" t="str">
            <v xml:space="preserve">UN    </v>
          </cell>
          <cell r="D3021">
            <v>42.12</v>
          </cell>
        </row>
        <row r="3022">
          <cell r="A3022">
            <v>3928</v>
          </cell>
          <cell r="B3022" t="str">
            <v>LUVA DE REDUCAO DE FERRO GALVANIZADO, COM ROSCA BSP, DE 2 1/2" X 2"</v>
          </cell>
          <cell r="C3022" t="str">
            <v xml:space="preserve">UN    </v>
          </cell>
          <cell r="D3022">
            <v>42.12</v>
          </cell>
        </row>
        <row r="3023">
          <cell r="A3023">
            <v>3926</v>
          </cell>
          <cell r="B3023" t="str">
            <v>LUVA DE REDUCAO DE FERRO GALVANIZADO, COM ROSCA BSP, DE 2" X 1 1/2"</v>
          </cell>
          <cell r="C3023" t="str">
            <v xml:space="preserve">UN    </v>
          </cell>
          <cell r="D3023">
            <v>24.01</v>
          </cell>
        </row>
        <row r="3024">
          <cell r="A3024">
            <v>3935</v>
          </cell>
          <cell r="B3024" t="str">
            <v>LUVA DE REDUCAO DE FERRO GALVANIZADO, COM ROSCA BSP, DE 2" X 1 1/4"</v>
          </cell>
          <cell r="C3024" t="str">
            <v xml:space="preserve">UN    </v>
          </cell>
          <cell r="D3024">
            <v>24.01</v>
          </cell>
        </row>
        <row r="3025">
          <cell r="A3025">
            <v>3925</v>
          </cell>
          <cell r="B3025" t="str">
            <v>LUVA DE REDUCAO DE FERRO GALVANIZADO, COM ROSCA BSP, DE 2" X 1"</v>
          </cell>
          <cell r="C3025" t="str">
            <v xml:space="preserve">UN    </v>
          </cell>
          <cell r="D3025">
            <v>24.01</v>
          </cell>
        </row>
        <row r="3026">
          <cell r="A3026">
            <v>12406</v>
          </cell>
          <cell r="B3026" t="str">
            <v>LUVA DE REDUCAO DE FERRO GALVANIZADO, COM ROSCA BSP, DE 3/4" X 1/2"</v>
          </cell>
          <cell r="C3026" t="str">
            <v xml:space="preserve">UN    </v>
          </cell>
          <cell r="D3026">
            <v>5.89</v>
          </cell>
        </row>
        <row r="3027">
          <cell r="A3027">
            <v>3929</v>
          </cell>
          <cell r="B3027" t="str">
            <v>LUVA DE REDUCAO DE FERRO GALVANIZADO, COM ROSCA BSP, DE 3" X 1 1/2"</v>
          </cell>
          <cell r="C3027" t="str">
            <v xml:space="preserve">UN    </v>
          </cell>
          <cell r="D3027">
            <v>64.17</v>
          </cell>
        </row>
        <row r="3028">
          <cell r="A3028">
            <v>3931</v>
          </cell>
          <cell r="B3028" t="str">
            <v>LUVA DE REDUCAO DE FERRO GALVANIZADO, COM ROSCA BSP, DE 3" X 2 1/2"</v>
          </cell>
          <cell r="C3028" t="str">
            <v xml:space="preserve">UN    </v>
          </cell>
          <cell r="D3028">
            <v>64.17</v>
          </cell>
        </row>
        <row r="3029">
          <cell r="A3029">
            <v>3930</v>
          </cell>
          <cell r="B3029" t="str">
            <v>LUVA DE REDUCAO DE FERRO GALVANIZADO, COM ROSCA BSP, DE 3" X 2"</v>
          </cell>
          <cell r="C3029" t="str">
            <v xml:space="preserve">UN    </v>
          </cell>
          <cell r="D3029">
            <v>64.17</v>
          </cell>
        </row>
        <row r="3030">
          <cell r="A3030">
            <v>3932</v>
          </cell>
          <cell r="B3030" t="str">
            <v>LUVA DE REDUCAO DE FERRO GALVANIZADO, COM ROSCA BSP, DE 4" X 2 1/2"</v>
          </cell>
          <cell r="C3030" t="str">
            <v xml:space="preserve">UN    </v>
          </cell>
          <cell r="D3030">
            <v>110.81</v>
          </cell>
        </row>
        <row r="3031">
          <cell r="A3031">
            <v>3933</v>
          </cell>
          <cell r="B3031" t="str">
            <v>LUVA DE REDUCAO DE FERRO GALVANIZADO, COM ROSCA BSP, DE 4" X 2"</v>
          </cell>
          <cell r="C3031" t="str">
            <v xml:space="preserve">UN    </v>
          </cell>
          <cell r="D3031">
            <v>110.81</v>
          </cell>
        </row>
        <row r="3032">
          <cell r="A3032">
            <v>3934</v>
          </cell>
          <cell r="B3032" t="str">
            <v>LUVA DE REDUCAO DE FERRO GALVANIZADO, COM ROSCA BSP, DE 4" X 3"</v>
          </cell>
          <cell r="C3032" t="str">
            <v xml:space="preserve">UN    </v>
          </cell>
          <cell r="D3032">
            <v>110.81</v>
          </cell>
        </row>
        <row r="3033">
          <cell r="A3033">
            <v>40355</v>
          </cell>
          <cell r="B3033" t="str">
            <v>LUVA DE REDUCAO EM ACO CARBONO, COM ENCAIXE PARA SOLDA DN SW, PRESSAO 3.000 LBS,  3/4 " X 1/2"</v>
          </cell>
          <cell r="C3033" t="str">
            <v xml:space="preserve">UN    </v>
          </cell>
          <cell r="D3033">
            <v>5.72</v>
          </cell>
        </row>
        <row r="3034">
          <cell r="A3034">
            <v>40364</v>
          </cell>
          <cell r="B3034" t="str">
            <v>LUVA DE REDUCAO EM ACO CARBONO, COM ENCAIXE PARA SOLDA DN SW, PRESSAO 3.000 LBS, DN 1 1/2" X 1 1/4"</v>
          </cell>
          <cell r="C3034" t="str">
            <v xml:space="preserve">UN    </v>
          </cell>
          <cell r="D3034">
            <v>26.8</v>
          </cell>
        </row>
        <row r="3035">
          <cell r="A3035">
            <v>40361</v>
          </cell>
          <cell r="B3035" t="str">
            <v>LUVA DE REDUCAO EM ACO CARBONO, COM ENCAIXE PARA SOLDA DN SW, PRESSAO 3.000 LBS, DN 1 1/4"  X 1"</v>
          </cell>
          <cell r="C3035" t="str">
            <v xml:space="preserve">UN    </v>
          </cell>
          <cell r="D3035">
            <v>20.96</v>
          </cell>
        </row>
        <row r="3036">
          <cell r="A3036">
            <v>40358</v>
          </cell>
          <cell r="B3036" t="str">
            <v>LUVA DE REDUCAO EM ACO CARBONO, COM ENCAIXE PARA SOLDA DN SW, PRESSAO 3.000 LBS, DN 1" X 3/4"</v>
          </cell>
          <cell r="C3036" t="str">
            <v xml:space="preserve">UN    </v>
          </cell>
          <cell r="D3036">
            <v>7.99</v>
          </cell>
        </row>
        <row r="3037">
          <cell r="A3037">
            <v>40370</v>
          </cell>
          <cell r="B3037" t="str">
            <v>LUVA DE REDUCAO EM ACO CARBONO, COM ENCAIXE PARA SOLDA DN SW, PRESSAO 3.000 LBS, DN 2 1/2" X 2"</v>
          </cell>
          <cell r="C3037" t="str">
            <v xml:space="preserve">UN    </v>
          </cell>
          <cell r="D3037">
            <v>85.05</v>
          </cell>
        </row>
        <row r="3038">
          <cell r="A3038">
            <v>40367</v>
          </cell>
          <cell r="B3038" t="str">
            <v>LUVA DE REDUCAO EM ACO CARBONO, COM ENCAIXE PARA SOLDA DN SW, PRESSAO 3.000 LBS, DN 2" X 1 1/2"</v>
          </cell>
          <cell r="C3038" t="str">
            <v xml:space="preserve">UN    </v>
          </cell>
          <cell r="D3038">
            <v>42.27</v>
          </cell>
        </row>
        <row r="3039">
          <cell r="A3039">
            <v>40373</v>
          </cell>
          <cell r="B3039" t="str">
            <v>LUVA DE REDUCAO EM ACO CARBONO, COM ENCAIXE PARA SOLDA DN SW, PRESSAO 3.000 LBS, DN 3" X 2 1/2"</v>
          </cell>
          <cell r="C3039" t="str">
            <v xml:space="preserve">UN    </v>
          </cell>
          <cell r="D3039">
            <v>115.01</v>
          </cell>
        </row>
        <row r="3040">
          <cell r="A3040">
            <v>38947</v>
          </cell>
          <cell r="B3040" t="str">
            <v>LUVA DE REDUCAO PARA TUBO PEX, METALICA, PARA CONEXAO COM ANEL DESLIZANTE, DN 20 X 16 MM</v>
          </cell>
          <cell r="C3040" t="str">
            <v xml:space="preserve">UN    </v>
          </cell>
          <cell r="D3040">
            <v>5.65</v>
          </cell>
        </row>
        <row r="3041">
          <cell r="A3041">
            <v>38948</v>
          </cell>
          <cell r="B3041" t="str">
            <v>LUVA DE REDUCAO PARA TUBO PEX, METALICA, PARA CONEXAO COM ANEL DESLIZANTE, DN 25 X 16 MM</v>
          </cell>
          <cell r="C3041" t="str">
            <v xml:space="preserve">UN    </v>
          </cell>
          <cell r="D3041">
            <v>9.01</v>
          </cell>
        </row>
        <row r="3042">
          <cell r="A3042">
            <v>38949</v>
          </cell>
          <cell r="B3042" t="str">
            <v>LUVA DE REDUCAO PARA TUBO PEX, METALICA, PARA CONEXAO COM ANEL DESLIZANTE, DN 25 X 20 MM</v>
          </cell>
          <cell r="C3042" t="str">
            <v xml:space="preserve">UN    </v>
          </cell>
          <cell r="D3042">
            <v>9.99</v>
          </cell>
        </row>
        <row r="3043">
          <cell r="A3043">
            <v>38951</v>
          </cell>
          <cell r="B3043" t="str">
            <v>LUVA DE REDUCAO PARA TUBO PEX, METALICA, PARA CONEXAO COM ANEL DESLIZANTE, DN 32 X 25 MM</v>
          </cell>
          <cell r="C3043" t="str">
            <v xml:space="preserve">UN    </v>
          </cell>
          <cell r="D3043">
            <v>15.81</v>
          </cell>
        </row>
        <row r="3044">
          <cell r="A3044">
            <v>39312</v>
          </cell>
          <cell r="B3044" t="str">
            <v>LUVA DE REDUCAO PARA TUBO PEX, PLASTICA, PARA CONEXAO COM CRIMPAGEM, DN 20 X 16 MM</v>
          </cell>
          <cell r="C3044" t="str">
            <v xml:space="preserve">UN    </v>
          </cell>
          <cell r="D3044">
            <v>12.26</v>
          </cell>
        </row>
        <row r="3045">
          <cell r="A3045">
            <v>39313</v>
          </cell>
          <cell r="B3045" t="str">
            <v>LUVA DE REDUCAO PARA TUBO PEX, PLASTICA, PARA CONEXAO COM CRIMPAGEM, DN 25 X 16 MM</v>
          </cell>
          <cell r="C3045" t="str">
            <v xml:space="preserve">UN    </v>
          </cell>
          <cell r="D3045">
            <v>16.010000000000002</v>
          </cell>
        </row>
        <row r="3046">
          <cell r="A3046">
            <v>38950</v>
          </cell>
          <cell r="B3046" t="str">
            <v>LUVA DE REDUCAO PARA TUBO PEX, PLASTICA, PARA CONEXAO COM CRIMPAGEM, DN 32 X 20 MM</v>
          </cell>
          <cell r="C3046" t="str">
            <v xml:space="preserve">UN    </v>
          </cell>
          <cell r="D3046">
            <v>24.09</v>
          </cell>
        </row>
        <row r="3047">
          <cell r="A3047">
            <v>39314</v>
          </cell>
          <cell r="B3047" t="str">
            <v>LUVA DE REDUCAO PARA TUBO PEX, PLASTICA, PARA CONEXAO COM CRIMPAGEM, DN 32 X 25 MM</v>
          </cell>
          <cell r="C3047" t="str">
            <v xml:space="preserve">UN    </v>
          </cell>
          <cell r="D3047">
            <v>25.42</v>
          </cell>
        </row>
        <row r="3048">
          <cell r="A3048">
            <v>3907</v>
          </cell>
          <cell r="B3048" t="str">
            <v>LUVA DE REDUCAO ROSCAVEL, PVC, 1" X 3/4", PARA AGUA FRIA PREDIAL</v>
          </cell>
          <cell r="C3048" t="str">
            <v xml:space="preserve">UN    </v>
          </cell>
          <cell r="D3048">
            <v>2.85</v>
          </cell>
        </row>
        <row r="3049">
          <cell r="A3049">
            <v>3889</v>
          </cell>
          <cell r="B3049" t="str">
            <v>LUVA DE REDUCAO ROSCAVEL, PVC, 3/4" X 1/2", PARA AGUA FRIA PREDIAL</v>
          </cell>
          <cell r="C3049" t="str">
            <v xml:space="preserve">UN    </v>
          </cell>
          <cell r="D3049">
            <v>2.0499999999999998</v>
          </cell>
        </row>
        <row r="3050">
          <cell r="A3050">
            <v>3868</v>
          </cell>
          <cell r="B3050" t="str">
            <v>LUVA DE REDUCAO SOLDAVEL, PVC, 25 MM X 20 MM, PARA AGUA FRIA PREDIAL</v>
          </cell>
          <cell r="C3050" t="str">
            <v xml:space="preserve">UN    </v>
          </cell>
          <cell r="D3050">
            <v>1</v>
          </cell>
        </row>
        <row r="3051">
          <cell r="A3051">
            <v>3869</v>
          </cell>
          <cell r="B3051" t="str">
            <v>LUVA DE REDUCAO SOLDAVEL, PVC, 32 MM X 25 MM, PARA AGUA FRIA PREDIAL</v>
          </cell>
          <cell r="C3051" t="str">
            <v xml:space="preserve">UN    </v>
          </cell>
          <cell r="D3051">
            <v>2.4300000000000002</v>
          </cell>
        </row>
        <row r="3052">
          <cell r="A3052">
            <v>3872</v>
          </cell>
          <cell r="B3052" t="str">
            <v>LUVA DE REDUCAO SOLDAVEL, PVC, 40 MM X 32 MM, PARA AGUA FRIA PREDIAL</v>
          </cell>
          <cell r="C3052" t="str">
            <v xml:space="preserve">UN    </v>
          </cell>
          <cell r="D3052">
            <v>2.99</v>
          </cell>
        </row>
        <row r="3053">
          <cell r="A3053">
            <v>3850</v>
          </cell>
          <cell r="B3053" t="str">
            <v>LUVA DE REDUCAO SOLDAVEL, PVC, 60 MM X 50 MM, PARA AGUA FRIA PREDIAL</v>
          </cell>
          <cell r="C3053" t="str">
            <v xml:space="preserve">UN    </v>
          </cell>
          <cell r="D3053">
            <v>8.16</v>
          </cell>
        </row>
        <row r="3054">
          <cell r="A3054">
            <v>38023</v>
          </cell>
          <cell r="B3054" t="str">
            <v>LUVA DE REDUCAO, PVC, SOLDAVEL, 50 X 25 MM, PARA AGUA FRIA PREDIAL</v>
          </cell>
          <cell r="C3054" t="str">
            <v xml:space="preserve">UN    </v>
          </cell>
          <cell r="D3054">
            <v>3.42</v>
          </cell>
        </row>
        <row r="3055">
          <cell r="A3055">
            <v>37986</v>
          </cell>
          <cell r="B3055" t="str">
            <v>LUVA DE TRANSICAO DE CPVC X PVC, SOLDAVEL, 22 X 25 MM, PARA AGUA QUENTE</v>
          </cell>
          <cell r="C3055" t="str">
            <v xml:space="preserve">UN    </v>
          </cell>
          <cell r="D3055">
            <v>1.22</v>
          </cell>
        </row>
        <row r="3056">
          <cell r="A3056">
            <v>37987</v>
          </cell>
          <cell r="B3056" t="str">
            <v>LUVA DE TRANSICAO, CPVC, SOLDAVEL, 42 MM X 1 1/2", PARA AGUA QUENTE</v>
          </cell>
          <cell r="C3056" t="str">
            <v xml:space="preserve">UN    </v>
          </cell>
          <cell r="D3056">
            <v>91.07</v>
          </cell>
        </row>
        <row r="3057">
          <cell r="A3057">
            <v>37988</v>
          </cell>
          <cell r="B3057" t="str">
            <v>LUVA DE TRANSICAO, CPVC, SOLDAVEL, 54 MM X 2", PARA AGUA QUENTE PREDIAL</v>
          </cell>
          <cell r="C3057" t="str">
            <v xml:space="preserve">UN    </v>
          </cell>
          <cell r="D3057">
            <v>148.55000000000001</v>
          </cell>
        </row>
        <row r="3058">
          <cell r="A3058">
            <v>21120</v>
          </cell>
          <cell r="B3058" t="str">
            <v>LUVA DE TRANSICAO, CPVC, 15 MM X 1/2", PARA AGUA QUENTE PREDIAL</v>
          </cell>
          <cell r="C3058" t="str">
            <v xml:space="preserve">UN    </v>
          </cell>
          <cell r="D3058">
            <v>7.4</v>
          </cell>
        </row>
        <row r="3059">
          <cell r="A3059">
            <v>39318</v>
          </cell>
          <cell r="B3059" t="str">
            <v>LUVA DE TRANSICAO, CPVC, 22 MM X 1/2", PARA AGUA QUENTE</v>
          </cell>
          <cell r="C3059" t="str">
            <v xml:space="preserve">UN    </v>
          </cell>
          <cell r="D3059">
            <v>6.1</v>
          </cell>
        </row>
        <row r="3060">
          <cell r="A3060">
            <v>20162</v>
          </cell>
          <cell r="B3060" t="str">
            <v>LUVA DUPLA, PVC LEVE, DN 150 MM</v>
          </cell>
          <cell r="C3060" t="str">
            <v xml:space="preserve">UN    </v>
          </cell>
          <cell r="D3060">
            <v>14.11</v>
          </cell>
        </row>
        <row r="3061">
          <cell r="A3061">
            <v>40366</v>
          </cell>
          <cell r="B3061" t="str">
            <v>LUVA EM ACO CARBONO, SOLDAVEL, PRESSAO 3.000 LBS, DN 1 1/2"</v>
          </cell>
          <cell r="C3061" t="str">
            <v xml:space="preserve">UN    </v>
          </cell>
          <cell r="D3061">
            <v>20.91</v>
          </cell>
        </row>
        <row r="3062">
          <cell r="A3062">
            <v>40363</v>
          </cell>
          <cell r="B3062" t="str">
            <v>LUVA EM ACO CARBONO, SOLDAVEL, PRESSAO 3.000 LBS, DN 1 1/4"</v>
          </cell>
          <cell r="C3062" t="str">
            <v xml:space="preserve">UN    </v>
          </cell>
          <cell r="D3062">
            <v>16.350000000000001</v>
          </cell>
        </row>
        <row r="3063">
          <cell r="A3063">
            <v>40354</v>
          </cell>
          <cell r="B3063" t="str">
            <v>LUVA EM ACO CARBONO, SOLDAVEL, PRESSAO 3.000 LBS, DN 1/2"</v>
          </cell>
          <cell r="C3063" t="str">
            <v xml:space="preserve">UN    </v>
          </cell>
          <cell r="D3063">
            <v>7.12</v>
          </cell>
        </row>
        <row r="3064">
          <cell r="A3064">
            <v>40360</v>
          </cell>
          <cell r="B3064" t="str">
            <v>LUVA EM ACO CARBONO, SOLDAVEL, PRESSAO 3.000 LBS, DN 1"</v>
          </cell>
          <cell r="C3064" t="str">
            <v xml:space="preserve">UN    </v>
          </cell>
          <cell r="D3064">
            <v>10.72</v>
          </cell>
        </row>
        <row r="3065">
          <cell r="A3065">
            <v>40372</v>
          </cell>
          <cell r="B3065" t="str">
            <v>LUVA EM ACO CARBONO, SOLDAVEL, PRESSAO 3.000 LBS, DN 2 1/2"</v>
          </cell>
          <cell r="C3065" t="str">
            <v xml:space="preserve">UN    </v>
          </cell>
          <cell r="D3065">
            <v>66.209999999999994</v>
          </cell>
        </row>
        <row r="3066">
          <cell r="A3066">
            <v>40369</v>
          </cell>
          <cell r="B3066" t="str">
            <v>LUVA EM ACO CARBONO, SOLDAVEL, PRESSAO 3.000 LBS, DN 2"</v>
          </cell>
          <cell r="C3066" t="str">
            <v xml:space="preserve">UN    </v>
          </cell>
          <cell r="D3066">
            <v>32.950000000000003</v>
          </cell>
        </row>
        <row r="3067">
          <cell r="A3067">
            <v>40357</v>
          </cell>
          <cell r="B3067" t="str">
            <v>LUVA EM ACO CARBONO, SOLDAVEL, PRESSAO 3.000 LBS, DN 3/4"</v>
          </cell>
          <cell r="C3067" t="str">
            <v xml:space="preserve">UN    </v>
          </cell>
          <cell r="D3067">
            <v>7.99</v>
          </cell>
        </row>
        <row r="3068">
          <cell r="A3068">
            <v>40375</v>
          </cell>
          <cell r="B3068" t="str">
            <v>LUVA EM ACO CARBONO, SOLDAVEL, PRESSAO 3.000 LBS, DN 3"</v>
          </cell>
          <cell r="C3068" t="str">
            <v xml:space="preserve">UN    </v>
          </cell>
          <cell r="D3068">
            <v>89.63</v>
          </cell>
        </row>
        <row r="3069">
          <cell r="A3069">
            <v>1893</v>
          </cell>
          <cell r="B3069" t="str">
            <v>LUVA EM PVC RIGIDO ROSCAVEL, DE 1 1/2", PARA ELETRODUTO</v>
          </cell>
          <cell r="C3069" t="str">
            <v xml:space="preserve">UN    </v>
          </cell>
          <cell r="D3069">
            <v>3.07</v>
          </cell>
        </row>
        <row r="3070">
          <cell r="A3070">
            <v>1902</v>
          </cell>
          <cell r="B3070" t="str">
            <v>LUVA EM PVC RIGIDO ROSCAVEL, DE 1 1/4", PARA ELETRODUTO</v>
          </cell>
          <cell r="C3070" t="str">
            <v xml:space="preserve">UN    </v>
          </cell>
          <cell r="D3070">
            <v>2.2400000000000002</v>
          </cell>
        </row>
        <row r="3071">
          <cell r="A3071">
            <v>1901</v>
          </cell>
          <cell r="B3071" t="str">
            <v>LUVA EM PVC RIGIDO ROSCAVEL, DE 1/2", PARA ELETRODUTO</v>
          </cell>
          <cell r="C3071" t="str">
            <v xml:space="preserve">UN    </v>
          </cell>
          <cell r="D3071">
            <v>0.7</v>
          </cell>
        </row>
        <row r="3072">
          <cell r="A3072">
            <v>1892</v>
          </cell>
          <cell r="B3072" t="str">
            <v>LUVA EM PVC RIGIDO ROSCAVEL, DE 1", PARA ELETRODUTO</v>
          </cell>
          <cell r="C3072" t="str">
            <v xml:space="preserve">UN    </v>
          </cell>
          <cell r="D3072">
            <v>1.44</v>
          </cell>
        </row>
        <row r="3073">
          <cell r="A3073">
            <v>1907</v>
          </cell>
          <cell r="B3073" t="str">
            <v>LUVA EM PVC RIGIDO ROSCAVEL, DE 2 1/2", PARA ELETRODUTO</v>
          </cell>
          <cell r="C3073" t="str">
            <v xml:space="preserve">UN    </v>
          </cell>
          <cell r="D3073">
            <v>9.9</v>
          </cell>
        </row>
        <row r="3074">
          <cell r="A3074">
            <v>1894</v>
          </cell>
          <cell r="B3074" t="str">
            <v>LUVA EM PVC RIGIDO ROSCAVEL, DE 2", PARA ELETRODUTO</v>
          </cell>
          <cell r="C3074" t="str">
            <v xml:space="preserve">UN    </v>
          </cell>
          <cell r="D3074">
            <v>4.45</v>
          </cell>
        </row>
        <row r="3075">
          <cell r="A3075">
            <v>1891</v>
          </cell>
          <cell r="B3075" t="str">
            <v>LUVA EM PVC RIGIDO ROSCAVEL, DE 3/4", PARA ELETRODUTO</v>
          </cell>
          <cell r="C3075" t="str">
            <v xml:space="preserve">UN    </v>
          </cell>
          <cell r="D3075">
            <v>1.03</v>
          </cell>
        </row>
        <row r="3076">
          <cell r="A3076">
            <v>1896</v>
          </cell>
          <cell r="B3076" t="str">
            <v>LUVA EM PVC RIGIDO ROSCAVEL, DE 3", PARA ELETRODUTO</v>
          </cell>
          <cell r="C3076" t="str">
            <v xml:space="preserve">UN    </v>
          </cell>
          <cell r="D3076">
            <v>13.29</v>
          </cell>
        </row>
        <row r="3077">
          <cell r="A3077">
            <v>1895</v>
          </cell>
          <cell r="B3077" t="str">
            <v>LUVA EM PVC RIGIDO ROSCAVEL, DE 4", PARA ELETRODUTO</v>
          </cell>
          <cell r="C3077" t="str">
            <v xml:space="preserve">UN    </v>
          </cell>
          <cell r="D3077">
            <v>23.36</v>
          </cell>
        </row>
        <row r="3078">
          <cell r="A3078">
            <v>2641</v>
          </cell>
          <cell r="B3078" t="str">
            <v>LUVA PARA ELETRODUTO, EM ACO GALVANIZADO ELETROLITICO, DIAMETRO DE 100 MM (4")</v>
          </cell>
          <cell r="C3078" t="str">
            <v xml:space="preserve">UN    </v>
          </cell>
          <cell r="D3078">
            <v>26.55</v>
          </cell>
        </row>
        <row r="3079">
          <cell r="A3079">
            <v>2636</v>
          </cell>
          <cell r="B3079" t="str">
            <v>LUVA PARA ELETRODUTO, EM ACO GALVANIZADO ELETROLITICO, DIAMETRO DE 15 MM (1/2")</v>
          </cell>
          <cell r="C3079" t="str">
            <v xml:space="preserve">UN    </v>
          </cell>
          <cell r="D3079">
            <v>1.71</v>
          </cell>
        </row>
        <row r="3080">
          <cell r="A3080">
            <v>2637</v>
          </cell>
          <cell r="B3080" t="str">
            <v>LUVA PARA ELETRODUTO, EM ACO GALVANIZADO ELETROLITICO, DIAMETRO DE 20 MM (3/4")</v>
          </cell>
          <cell r="C3080" t="str">
            <v xml:space="preserve">UN    </v>
          </cell>
          <cell r="D3080">
            <v>1.82</v>
          </cell>
        </row>
        <row r="3081">
          <cell r="A3081">
            <v>2638</v>
          </cell>
          <cell r="B3081" t="str">
            <v>LUVA PARA ELETRODUTO, EM ACO GALVANIZADO ELETROLITICO, DIAMETRO DE 25 MM (1")</v>
          </cell>
          <cell r="C3081" t="str">
            <v xml:space="preserve">UN    </v>
          </cell>
          <cell r="D3081">
            <v>2.11</v>
          </cell>
        </row>
        <row r="3082">
          <cell r="A3082">
            <v>2639</v>
          </cell>
          <cell r="B3082" t="str">
            <v>LUVA PARA ELETRODUTO, EM ACO GALVANIZADO ELETROLITICO, DIAMETRO DE 32 MM (1 1/4")</v>
          </cell>
          <cell r="C3082" t="str">
            <v xml:space="preserve">UN    </v>
          </cell>
          <cell r="D3082">
            <v>3.75</v>
          </cell>
        </row>
        <row r="3083">
          <cell r="A3083">
            <v>2644</v>
          </cell>
          <cell r="B3083" t="str">
            <v>LUVA PARA ELETRODUTO, EM ACO GALVANIZADO ELETROLITICO, DIAMETRO DE 40 MM (1 1/2")</v>
          </cell>
          <cell r="C3083" t="str">
            <v xml:space="preserve">UN    </v>
          </cell>
          <cell r="D3083">
            <v>5.43</v>
          </cell>
        </row>
        <row r="3084">
          <cell r="A3084">
            <v>2643</v>
          </cell>
          <cell r="B3084" t="str">
            <v>LUVA PARA ELETRODUTO, EM ACO GALVANIZADO ELETROLITICO, DIAMETRO DE 50 MM (2")</v>
          </cell>
          <cell r="C3084" t="str">
            <v xml:space="preserve">UN    </v>
          </cell>
          <cell r="D3084">
            <v>7.57</v>
          </cell>
        </row>
        <row r="3085">
          <cell r="A3085">
            <v>2640</v>
          </cell>
          <cell r="B3085" t="str">
            <v>LUVA PARA ELETRODUTO, EM ACO GALVANIZADO ELETROLITICO, DIAMETRO DE 65 MM (2 1/2")</v>
          </cell>
          <cell r="C3085" t="str">
            <v xml:space="preserve">UN    </v>
          </cell>
          <cell r="D3085">
            <v>11.05</v>
          </cell>
        </row>
        <row r="3086">
          <cell r="A3086">
            <v>2642</v>
          </cell>
          <cell r="B3086" t="str">
            <v>LUVA PARA ELETRODUTO, EM ACO GALVANIZADO ELETROLITICO, DIAMETRO DE 80 MM (3")</v>
          </cell>
          <cell r="C3086" t="str">
            <v xml:space="preserve">UN    </v>
          </cell>
          <cell r="D3086">
            <v>16.82</v>
          </cell>
        </row>
        <row r="3087">
          <cell r="A3087">
            <v>38943</v>
          </cell>
          <cell r="B3087" t="str">
            <v>LUVA PARA TUBO PEX, METALICO, PARA CONEXAO COM ANEL DESLIZANTE, DN 16 MM</v>
          </cell>
          <cell r="C3087" t="str">
            <v xml:space="preserve">UN    </v>
          </cell>
          <cell r="D3087">
            <v>4.17</v>
          </cell>
        </row>
        <row r="3088">
          <cell r="A3088">
            <v>38944</v>
          </cell>
          <cell r="B3088" t="str">
            <v>LUVA PARA TUBO PEX, METALICO, PARA CONEXAO COM ANEL DESLIZANTE, DN 20 MM</v>
          </cell>
          <cell r="C3088" t="str">
            <v xml:space="preserve">UN    </v>
          </cell>
          <cell r="D3088">
            <v>6.44</v>
          </cell>
        </row>
        <row r="3089">
          <cell r="A3089">
            <v>38945</v>
          </cell>
          <cell r="B3089" t="str">
            <v>LUVA PARA TUBO PEX, METALICO, PARA CONEXAO COM ANEL DESLIZANTE, DN 25 MM</v>
          </cell>
          <cell r="C3089" t="str">
            <v xml:space="preserve">UN    </v>
          </cell>
          <cell r="D3089">
            <v>13.07</v>
          </cell>
        </row>
        <row r="3090">
          <cell r="A3090">
            <v>38946</v>
          </cell>
          <cell r="B3090" t="str">
            <v>LUVA PARA TUBO PEX, METALICO, PARA CONEXAO COM ANEL DESLIZANTE, DN 32 MM</v>
          </cell>
          <cell r="C3090" t="str">
            <v xml:space="preserve">UN    </v>
          </cell>
          <cell r="D3090">
            <v>19.489999999999998</v>
          </cell>
        </row>
        <row r="3091">
          <cell r="A3091">
            <v>39308</v>
          </cell>
          <cell r="B3091" t="str">
            <v>LUVA PARA TUBO PEX, PLASTICA, PARA CONEXAO COM CRIMPAGEM, DN 16 MM</v>
          </cell>
          <cell r="C3091" t="str">
            <v xml:space="preserve">UN    </v>
          </cell>
          <cell r="D3091">
            <v>8.5</v>
          </cell>
        </row>
        <row r="3092">
          <cell r="A3092">
            <v>39309</v>
          </cell>
          <cell r="B3092" t="str">
            <v>LUVA PARA TUBO PEX, PLASTICA, PARA CONEXAO COM CRIMPAGEM, DN 20 MM</v>
          </cell>
          <cell r="C3092" t="str">
            <v xml:space="preserve">UN    </v>
          </cell>
          <cell r="D3092">
            <v>12.29</v>
          </cell>
        </row>
        <row r="3093">
          <cell r="A3093">
            <v>39310</v>
          </cell>
          <cell r="B3093" t="str">
            <v>LUVA PARA TUBO PEX, PLASTICA, PARA CONEXAO COM CRIMPAGEM, DN 25 MM</v>
          </cell>
          <cell r="C3093" t="str">
            <v xml:space="preserve">UN    </v>
          </cell>
          <cell r="D3093">
            <v>18.62</v>
          </cell>
        </row>
        <row r="3094">
          <cell r="A3094">
            <v>39311</v>
          </cell>
          <cell r="B3094" t="str">
            <v>LUVA PARA TUBO PEX, PLASTICA, PARA CONEXAO COM CRIMPAGEM, DN 32 MM</v>
          </cell>
          <cell r="C3094" t="str">
            <v xml:space="preserve">UN    </v>
          </cell>
          <cell r="D3094">
            <v>27.99</v>
          </cell>
        </row>
        <row r="3095">
          <cell r="A3095">
            <v>39855</v>
          </cell>
          <cell r="B3095" t="str">
            <v>LUVA PASSANTE DE COBRE (REF 601) SEM ANEL DE SOLDA, BOLSA 15 MM</v>
          </cell>
          <cell r="C3095" t="str">
            <v xml:space="preserve">UN    </v>
          </cell>
          <cell r="D3095">
            <v>1.4</v>
          </cell>
        </row>
        <row r="3096">
          <cell r="A3096">
            <v>39856</v>
          </cell>
          <cell r="B3096" t="str">
            <v>LUVA PASSANTE DE COBRE (REF 601) SEM ANEL DE SOLDA, BOLSA 22 MM</v>
          </cell>
          <cell r="C3096" t="str">
            <v xml:space="preserve">UN    </v>
          </cell>
          <cell r="D3096">
            <v>3.3</v>
          </cell>
        </row>
        <row r="3097">
          <cell r="A3097">
            <v>39857</v>
          </cell>
          <cell r="B3097" t="str">
            <v>LUVA PASSANTE DE COBRE (REF 601) SEM ANEL DE SOLDA, BOLSA 28 MM</v>
          </cell>
          <cell r="C3097" t="str">
            <v xml:space="preserve">UN    </v>
          </cell>
          <cell r="D3097">
            <v>5.34</v>
          </cell>
        </row>
        <row r="3098">
          <cell r="A3098">
            <v>39858</v>
          </cell>
          <cell r="B3098" t="str">
            <v>LUVA PASSANTE DE COBRE (REF 601) SEM ANEL DE SOLDA, BOLSA 35 MM</v>
          </cell>
          <cell r="C3098" t="str">
            <v xml:space="preserve">UN    </v>
          </cell>
          <cell r="D3098">
            <v>11.85</v>
          </cell>
        </row>
        <row r="3099">
          <cell r="A3099">
            <v>39859</v>
          </cell>
          <cell r="B3099" t="str">
            <v>LUVA PASSANTE DE COBRE (REF 601) SEM ANEL DE SOLDA, BOLSA 42 MM</v>
          </cell>
          <cell r="C3099" t="str">
            <v xml:space="preserve">UN    </v>
          </cell>
          <cell r="D3099">
            <v>18.27</v>
          </cell>
        </row>
        <row r="3100">
          <cell r="A3100">
            <v>39860</v>
          </cell>
          <cell r="B3100" t="str">
            <v>LUVA PASSANTE DE COBRE (REF 601) SEM ANEL DE SOLDA, BOLSA 54 MM</v>
          </cell>
          <cell r="C3100" t="str">
            <v xml:space="preserve">UN    </v>
          </cell>
          <cell r="D3100">
            <v>28.04</v>
          </cell>
        </row>
        <row r="3101">
          <cell r="A3101">
            <v>39861</v>
          </cell>
          <cell r="B3101" t="str">
            <v>LUVA PASSANTE DE COBRE (REF 601) SEM ANEL DE SOLDA, BOLSA 66 MM</v>
          </cell>
          <cell r="C3101" t="str">
            <v xml:space="preserve">UN    </v>
          </cell>
          <cell r="D3101">
            <v>80.06</v>
          </cell>
        </row>
        <row r="3102">
          <cell r="A3102">
            <v>38447</v>
          </cell>
          <cell r="B3102" t="str">
            <v>LUVA PPR, SOLDAVEL, DN 110 MM, PARA AGUA QUENTE PREDIAL</v>
          </cell>
          <cell r="C3102" t="str">
            <v xml:space="preserve">UN    </v>
          </cell>
          <cell r="D3102">
            <v>64.010000000000005</v>
          </cell>
        </row>
        <row r="3103">
          <cell r="A3103">
            <v>36320</v>
          </cell>
          <cell r="B3103" t="str">
            <v>LUVA PPR, SOLDAVEL, DN 20 MM, PARA AGUA QUENTE PREDIAL</v>
          </cell>
          <cell r="C3103" t="str">
            <v xml:space="preserve">UN    </v>
          </cell>
          <cell r="D3103">
            <v>0.92</v>
          </cell>
        </row>
        <row r="3104">
          <cell r="A3104">
            <v>36324</v>
          </cell>
          <cell r="B3104" t="str">
            <v>LUVA PPR, SOLDAVEL, DN 25 MM, PARA AGUA QUENTE PREDIAL</v>
          </cell>
          <cell r="C3104" t="str">
            <v xml:space="preserve">UN    </v>
          </cell>
          <cell r="D3104">
            <v>1.4</v>
          </cell>
        </row>
        <row r="3105">
          <cell r="A3105">
            <v>38441</v>
          </cell>
          <cell r="B3105" t="str">
            <v>LUVA PPR, SOLDAVEL, DN 32 MM, PARA AGUA QUENTE PREDIAL</v>
          </cell>
          <cell r="C3105" t="str">
            <v xml:space="preserve">UN    </v>
          </cell>
          <cell r="D3105">
            <v>1.84</v>
          </cell>
        </row>
        <row r="3106">
          <cell r="A3106">
            <v>38442</v>
          </cell>
          <cell r="B3106" t="str">
            <v>LUVA PPR, SOLDAVEL, DN 40 MM, PARA AGUA QUENTE PREDIAL</v>
          </cell>
          <cell r="C3106" t="str">
            <v xml:space="preserve">UN    </v>
          </cell>
          <cell r="D3106">
            <v>4.6900000000000004</v>
          </cell>
        </row>
        <row r="3107">
          <cell r="A3107">
            <v>38443</v>
          </cell>
          <cell r="B3107" t="str">
            <v>LUVA PPR, SOLDAVEL, DN 50 MM, PARA AGUA QUENTE PREDIAL</v>
          </cell>
          <cell r="C3107" t="str">
            <v xml:space="preserve">UN    </v>
          </cell>
          <cell r="D3107">
            <v>7.09</v>
          </cell>
        </row>
        <row r="3108">
          <cell r="A3108">
            <v>38444</v>
          </cell>
          <cell r="B3108" t="str">
            <v>LUVA PPR, SOLDAVEL, DN 63 MM, PARA AGUA QUENTE PREDIAL</v>
          </cell>
          <cell r="C3108" t="str">
            <v xml:space="preserve">UN    </v>
          </cell>
          <cell r="D3108">
            <v>10.55</v>
          </cell>
        </row>
        <row r="3109">
          <cell r="A3109">
            <v>38445</v>
          </cell>
          <cell r="B3109" t="str">
            <v>LUVA PPR, SOLDAVEL, DN 75 MM, PARA AGUA QUENTE PREDIAL</v>
          </cell>
          <cell r="C3109" t="str">
            <v xml:space="preserve">UN    </v>
          </cell>
          <cell r="D3109">
            <v>24.78</v>
          </cell>
        </row>
        <row r="3110">
          <cell r="A3110">
            <v>38446</v>
          </cell>
          <cell r="B3110" t="str">
            <v>LUVA PPR, SOLDAVEL, DN 90 MM, PARA AGUA QUENTE PREDIAL</v>
          </cell>
          <cell r="C3110" t="str">
            <v xml:space="preserve">UN    </v>
          </cell>
          <cell r="D3110">
            <v>40</v>
          </cell>
        </row>
        <row r="3111">
          <cell r="A3111">
            <v>3867</v>
          </cell>
          <cell r="B3111" t="str">
            <v>LUVA PVC SOLDAVEL, 110 MM, PARA AGUA FRIA PREDIAL</v>
          </cell>
          <cell r="C3111" t="str">
            <v xml:space="preserve">UN    </v>
          </cell>
          <cell r="D3111">
            <v>55.99</v>
          </cell>
        </row>
        <row r="3112">
          <cell r="A3112">
            <v>3861</v>
          </cell>
          <cell r="B3112" t="str">
            <v>LUVA PVC SOLDAVEL, 20 MM, PARA AGUA FRIA PREDIAL</v>
          </cell>
          <cell r="C3112" t="str">
            <v xml:space="preserve">UN    </v>
          </cell>
          <cell r="D3112">
            <v>0.56999999999999995</v>
          </cell>
        </row>
        <row r="3113">
          <cell r="A3113">
            <v>3904</v>
          </cell>
          <cell r="B3113" t="str">
            <v>LUVA PVC SOLDAVEL, 25 MM, PARA AGUA FRIA PREDIAL</v>
          </cell>
          <cell r="C3113" t="str">
            <v xml:space="preserve">UN    </v>
          </cell>
          <cell r="D3113">
            <v>0.64</v>
          </cell>
        </row>
        <row r="3114">
          <cell r="A3114">
            <v>3903</v>
          </cell>
          <cell r="B3114" t="str">
            <v>LUVA PVC SOLDAVEL, 32 MM, PARA AGUA FRIA PREDIAL</v>
          </cell>
          <cell r="C3114" t="str">
            <v xml:space="preserve">UN    </v>
          </cell>
          <cell r="D3114">
            <v>1.35</v>
          </cell>
        </row>
        <row r="3115">
          <cell r="A3115">
            <v>3862</v>
          </cell>
          <cell r="B3115" t="str">
            <v>LUVA PVC SOLDAVEL, 40 MM, PARA AGUA FRIA PREDIAL</v>
          </cell>
          <cell r="C3115" t="str">
            <v xml:space="preserve">UN    </v>
          </cell>
          <cell r="D3115">
            <v>3.01</v>
          </cell>
        </row>
        <row r="3116">
          <cell r="A3116">
            <v>3863</v>
          </cell>
          <cell r="B3116" t="str">
            <v>LUVA PVC SOLDAVEL, 50 MM, PARA AGUA FRIA PREDIAL</v>
          </cell>
          <cell r="C3116" t="str">
            <v xml:space="preserve">UN    </v>
          </cell>
          <cell r="D3116">
            <v>3.53</v>
          </cell>
        </row>
        <row r="3117">
          <cell r="A3117">
            <v>3864</v>
          </cell>
          <cell r="B3117" t="str">
            <v>LUVA PVC SOLDAVEL, 60 MM, PARA AGUA FRIA PREDIAL</v>
          </cell>
          <cell r="C3117" t="str">
            <v xml:space="preserve">UN    </v>
          </cell>
          <cell r="D3117">
            <v>9.65</v>
          </cell>
        </row>
        <row r="3118">
          <cell r="A3118">
            <v>3865</v>
          </cell>
          <cell r="B3118" t="str">
            <v>LUVA PVC SOLDAVEL, 75 MM, PARA AGUA FRIA PREDIAL</v>
          </cell>
          <cell r="C3118" t="str">
            <v xml:space="preserve">UN    </v>
          </cell>
          <cell r="D3118">
            <v>14.44</v>
          </cell>
        </row>
        <row r="3119">
          <cell r="A3119">
            <v>3866</v>
          </cell>
          <cell r="B3119" t="str">
            <v>LUVA PVC SOLDAVEL, 85 MM, PARA AGUA FRIA PREDIAL</v>
          </cell>
          <cell r="C3119" t="str">
            <v xml:space="preserve">UN    </v>
          </cell>
          <cell r="D3119">
            <v>32.9</v>
          </cell>
        </row>
        <row r="3120">
          <cell r="A3120">
            <v>3902</v>
          </cell>
          <cell r="B3120" t="str">
            <v>LUVA PVC, ROSCAVEL,  2 1/2",  AGUA FRIA PREDIAL</v>
          </cell>
          <cell r="C3120" t="str">
            <v xml:space="preserve">UN    </v>
          </cell>
          <cell r="D3120">
            <v>18.559999999999999</v>
          </cell>
        </row>
        <row r="3121">
          <cell r="A3121">
            <v>3878</v>
          </cell>
          <cell r="B3121" t="str">
            <v>LUVA PVC, ROSCAVEL, 1 1/2",  AGUA FRIA PREDIAL</v>
          </cell>
          <cell r="C3121" t="str">
            <v xml:space="preserve">UN    </v>
          </cell>
          <cell r="D3121">
            <v>5.86</v>
          </cell>
        </row>
        <row r="3122">
          <cell r="A3122">
            <v>3877</v>
          </cell>
          <cell r="B3122" t="str">
            <v>LUVA PVC, ROSCAVEL, 1 1/4", AGUA FRIA PREDIAL</v>
          </cell>
          <cell r="C3122" t="str">
            <v xml:space="preserve">UN    </v>
          </cell>
          <cell r="D3122">
            <v>5.34</v>
          </cell>
        </row>
        <row r="3123">
          <cell r="A3123">
            <v>3879</v>
          </cell>
          <cell r="B3123" t="str">
            <v>LUVA PVC, ROSCAVEL, 2",  AGUA FRIA PREDIAL</v>
          </cell>
          <cell r="C3123" t="str">
            <v xml:space="preserve">UN    </v>
          </cell>
          <cell r="D3123">
            <v>11.81</v>
          </cell>
        </row>
        <row r="3124">
          <cell r="A3124">
            <v>3880</v>
          </cell>
          <cell r="B3124" t="str">
            <v>LUVA PVC, ROSCAVEL, 3", AGUA FRIA PREDIAL</v>
          </cell>
          <cell r="C3124" t="str">
            <v xml:space="preserve">UN    </v>
          </cell>
          <cell r="D3124">
            <v>26.69</v>
          </cell>
        </row>
        <row r="3125">
          <cell r="A3125">
            <v>12892</v>
          </cell>
          <cell r="B3125" t="str">
            <v>LUVA RASPA DE COURO, CANO CURTO (PUNHO *7* CM)</v>
          </cell>
          <cell r="C3125" t="str">
            <v xml:space="preserve">PAR   </v>
          </cell>
          <cell r="D3125">
            <v>9.36</v>
          </cell>
        </row>
        <row r="3126">
          <cell r="A3126">
            <v>3883</v>
          </cell>
          <cell r="B3126" t="str">
            <v>LUVA ROSCAVEL, PVC, 1/2", AGUA FRIA PREDIAL</v>
          </cell>
          <cell r="C3126" t="str">
            <v xml:space="preserve">UN    </v>
          </cell>
          <cell r="D3126">
            <v>1.02</v>
          </cell>
        </row>
        <row r="3127">
          <cell r="A3127">
            <v>3876</v>
          </cell>
          <cell r="B3127" t="str">
            <v>LUVA ROSCAVEL, PVC, 1", AGUA FRIA PREDIAL</v>
          </cell>
          <cell r="C3127" t="str">
            <v xml:space="preserve">UN    </v>
          </cell>
          <cell r="D3127">
            <v>2.66</v>
          </cell>
        </row>
        <row r="3128">
          <cell r="A3128">
            <v>3884</v>
          </cell>
          <cell r="B3128" t="str">
            <v>LUVA ROSCAVEL, PVC, 3/4", AGUA FRIA PREDIAL</v>
          </cell>
          <cell r="C3128" t="str">
            <v xml:space="preserve">UN    </v>
          </cell>
          <cell r="D3128">
            <v>1.53</v>
          </cell>
        </row>
        <row r="3129">
          <cell r="A3129">
            <v>3837</v>
          </cell>
          <cell r="B3129" t="str">
            <v>LUVA SIMPLES, PVC PBA, JE, DN 100 / DE 110 MM, PARA REDE AGUA (NBR 10351)</v>
          </cell>
          <cell r="C3129" t="str">
            <v xml:space="preserve">UN    </v>
          </cell>
          <cell r="D3129">
            <v>35.14</v>
          </cell>
        </row>
        <row r="3130">
          <cell r="A3130">
            <v>3845</v>
          </cell>
          <cell r="B3130" t="str">
            <v>LUVA SIMPLES, PVC PBA, JE, DN 50 / DE 60 MM, PARA REDE AGUA (NBR 10351)</v>
          </cell>
          <cell r="C3130" t="str">
            <v xml:space="preserve">UN    </v>
          </cell>
          <cell r="D3130">
            <v>10.23</v>
          </cell>
        </row>
        <row r="3131">
          <cell r="A3131">
            <v>11045</v>
          </cell>
          <cell r="B3131" t="str">
            <v>LUVA SIMPLES, PVC PBA, JE, DN 75 / DE 85 MM, PARA REDE AGUA (NBR 10351)</v>
          </cell>
          <cell r="C3131" t="str">
            <v xml:space="preserve">UN    </v>
          </cell>
          <cell r="D3131">
            <v>21.32</v>
          </cell>
        </row>
        <row r="3132">
          <cell r="A3132">
            <v>20170</v>
          </cell>
          <cell r="B3132" t="str">
            <v>LUVA SIMPLES, PVC SERIE REFORCADA - R, 100 MM, PARA ESGOTO PREDIAL</v>
          </cell>
          <cell r="C3132" t="str">
            <v xml:space="preserve">UN    </v>
          </cell>
          <cell r="D3132">
            <v>9.49</v>
          </cell>
        </row>
        <row r="3133">
          <cell r="A3133">
            <v>20171</v>
          </cell>
          <cell r="B3133" t="str">
            <v>LUVA SIMPLES, PVC SERIE REFORCADA - R, 150 MM, PARA ESGOTO PREDIAL</v>
          </cell>
          <cell r="C3133" t="str">
            <v xml:space="preserve">UN    </v>
          </cell>
          <cell r="D3133">
            <v>29.76</v>
          </cell>
        </row>
        <row r="3134">
          <cell r="A3134">
            <v>20167</v>
          </cell>
          <cell r="B3134" t="str">
            <v>LUVA SIMPLES, PVC SERIE REFORCADA - R, 40 MM, PARA ESGOTO PREDIAL</v>
          </cell>
          <cell r="C3134" t="str">
            <v xml:space="preserve">UN    </v>
          </cell>
          <cell r="D3134">
            <v>3.74</v>
          </cell>
        </row>
        <row r="3135">
          <cell r="A3135">
            <v>20168</v>
          </cell>
          <cell r="B3135" t="str">
            <v>LUVA SIMPLES, PVC SERIE REFORCADA - R, 50 MM, PARA ESGOTO PREDIAL</v>
          </cell>
          <cell r="C3135" t="str">
            <v xml:space="preserve">UN    </v>
          </cell>
          <cell r="D3135">
            <v>5.58</v>
          </cell>
        </row>
        <row r="3136">
          <cell r="A3136">
            <v>20169</v>
          </cell>
          <cell r="B3136" t="str">
            <v>LUVA SIMPLES, PVC SERIE REFORCADA - R, 75 MM, PARA ESGOTO PREDIAL</v>
          </cell>
          <cell r="C3136" t="str">
            <v xml:space="preserve">UN    </v>
          </cell>
          <cell r="D3136">
            <v>7.83</v>
          </cell>
        </row>
        <row r="3137">
          <cell r="A3137">
            <v>3899</v>
          </cell>
          <cell r="B3137" t="str">
            <v>LUVA SIMPLES, PVC, SOLDAVEL, DN 100 MM, SERIE NORMAL, PARA ESGOTO PREDIAL</v>
          </cell>
          <cell r="C3137" t="str">
            <v xml:space="preserve">UN    </v>
          </cell>
          <cell r="D3137">
            <v>5.09</v>
          </cell>
        </row>
        <row r="3138">
          <cell r="A3138">
            <v>38676</v>
          </cell>
          <cell r="B3138" t="str">
            <v>LUVA SIMPLES, PVC, SOLDAVEL, DN 150 MM, SERIE NORMAL, PARA ESGOTO PREDIAL</v>
          </cell>
          <cell r="C3138" t="str">
            <v xml:space="preserve">UN    </v>
          </cell>
          <cell r="D3138">
            <v>22.34</v>
          </cell>
        </row>
        <row r="3139">
          <cell r="A3139">
            <v>3897</v>
          </cell>
          <cell r="B3139" t="str">
            <v>LUVA SIMPLES, PVC, SOLDAVEL, DN 40 MM, SERIE NORMAL, PARA ESGOTO PREDIAL</v>
          </cell>
          <cell r="C3139" t="str">
            <v xml:space="preserve">UN    </v>
          </cell>
          <cell r="D3139">
            <v>1.04</v>
          </cell>
        </row>
        <row r="3140">
          <cell r="A3140">
            <v>3875</v>
          </cell>
          <cell r="B3140" t="str">
            <v>LUVA SIMPLES, PVC, SOLDAVEL, DN 50 MM, SERIE NORMAL, PARA ESGOTO PREDIAL</v>
          </cell>
          <cell r="C3140" t="str">
            <v xml:space="preserve">UN    </v>
          </cell>
          <cell r="D3140">
            <v>2.36</v>
          </cell>
        </row>
        <row r="3141">
          <cell r="A3141">
            <v>3898</v>
          </cell>
          <cell r="B3141" t="str">
            <v>LUVA SIMPLES, PVC, SOLDAVEL, DN 75 MM, SERIE NORMAL, PARA ESGOTO PREDIAL</v>
          </cell>
          <cell r="C3141" t="str">
            <v xml:space="preserve">UN    </v>
          </cell>
          <cell r="D3141">
            <v>4.38</v>
          </cell>
        </row>
        <row r="3142">
          <cell r="A3142">
            <v>3855</v>
          </cell>
          <cell r="B3142" t="str">
            <v>LUVA SOLDAVEL COM BUCHA DE LATAO, PVC, 20 MM X 1/2"</v>
          </cell>
          <cell r="C3142" t="str">
            <v xml:space="preserve">UN    </v>
          </cell>
          <cell r="D3142">
            <v>4.1399999999999997</v>
          </cell>
        </row>
        <row r="3143">
          <cell r="A3143">
            <v>3874</v>
          </cell>
          <cell r="B3143" t="str">
            <v>LUVA SOLDAVEL COM BUCHA DE LATAO, PVC, 25 MM X 1/2"</v>
          </cell>
          <cell r="C3143" t="str">
            <v xml:space="preserve">UN    </v>
          </cell>
          <cell r="D3143">
            <v>4.41</v>
          </cell>
        </row>
        <row r="3144">
          <cell r="A3144">
            <v>3870</v>
          </cell>
          <cell r="B3144" t="str">
            <v>LUVA SOLDAVEL COM BUCHA DE LATAO, PVC, 25 MM X 3/4"</v>
          </cell>
          <cell r="C3144" t="str">
            <v xml:space="preserve">UN    </v>
          </cell>
          <cell r="D3144">
            <v>5.53</v>
          </cell>
        </row>
        <row r="3145">
          <cell r="A3145">
            <v>38678</v>
          </cell>
          <cell r="B3145" t="str">
            <v>LUVA SOLDAVEL COM BUCHA DE LATAO, PVC, 32 MM X 1"</v>
          </cell>
          <cell r="C3145" t="str">
            <v xml:space="preserve">UN    </v>
          </cell>
          <cell r="D3145">
            <v>12.75</v>
          </cell>
        </row>
        <row r="3146">
          <cell r="A3146">
            <v>3859</v>
          </cell>
          <cell r="B3146" t="str">
            <v>LUVA SOLDAVEL COM ROSCA, PVC, 20 MM X 1/2", PARA AGUA FRIA PREDIAL</v>
          </cell>
          <cell r="C3146" t="str">
            <v xml:space="preserve">UN    </v>
          </cell>
          <cell r="D3146">
            <v>1</v>
          </cell>
        </row>
        <row r="3147">
          <cell r="A3147">
            <v>3856</v>
          </cell>
          <cell r="B3147" t="str">
            <v>LUVA SOLDAVEL COM ROSCA, PVC, 25 MM X 1/2", PARA AGUA FRIA PREDIAL</v>
          </cell>
          <cell r="C3147" t="str">
            <v xml:space="preserve">UN    </v>
          </cell>
          <cell r="D3147">
            <v>1.53</v>
          </cell>
        </row>
        <row r="3148">
          <cell r="A3148">
            <v>3906</v>
          </cell>
          <cell r="B3148" t="str">
            <v>LUVA SOLDAVEL COM ROSCA, PVC, 25 MM X 3/4", PARA AGUA FRIA PREDIAL</v>
          </cell>
          <cell r="C3148" t="str">
            <v xml:space="preserve">UN    </v>
          </cell>
          <cell r="D3148">
            <v>1.1599999999999999</v>
          </cell>
        </row>
        <row r="3149">
          <cell r="A3149">
            <v>3860</v>
          </cell>
          <cell r="B3149" t="str">
            <v>LUVA SOLDAVEL COM ROSCA, PVC, 32 MM X 1", PARA AGUA FRIA PREDIAL</v>
          </cell>
          <cell r="C3149" t="str">
            <v xml:space="preserve">UN    </v>
          </cell>
          <cell r="D3149">
            <v>3.7</v>
          </cell>
        </row>
        <row r="3150">
          <cell r="A3150">
            <v>3905</v>
          </cell>
          <cell r="B3150" t="str">
            <v>LUVA SOLDAVEL COM ROSCA, PVC, 40 MM X 1 1/4", PARA AGUA FRIA PREDIAL</v>
          </cell>
          <cell r="C3150" t="str">
            <v xml:space="preserve">UN    </v>
          </cell>
          <cell r="D3150">
            <v>7.96</v>
          </cell>
        </row>
        <row r="3151">
          <cell r="A3151">
            <v>3871</v>
          </cell>
          <cell r="B3151" t="str">
            <v>LUVA SOLDAVEL COM ROSCA, PVC, 50 MM X 1 1/2", PARA AGUA FRIA PREDIAL</v>
          </cell>
          <cell r="C3151" t="str">
            <v xml:space="preserve">UN    </v>
          </cell>
          <cell r="D3151">
            <v>14.04</v>
          </cell>
        </row>
        <row r="3152">
          <cell r="A3152">
            <v>37429</v>
          </cell>
          <cell r="B3152" t="str">
            <v>LUVA, PEAD PE 100,  DE 400 MM, PARA ELETROFUSAO</v>
          </cell>
          <cell r="C3152" t="str">
            <v xml:space="preserve">UN    </v>
          </cell>
          <cell r="D3152">
            <v>1845.66</v>
          </cell>
        </row>
        <row r="3153">
          <cell r="A3153">
            <v>37426</v>
          </cell>
          <cell r="B3153" t="str">
            <v>LUVA, PEAD PE 100,  DE 63 MM, PARA ELETROFUSAO</v>
          </cell>
          <cell r="C3153" t="str">
            <v xml:space="preserve">UN    </v>
          </cell>
          <cell r="D3153">
            <v>17.75</v>
          </cell>
        </row>
        <row r="3154">
          <cell r="A3154">
            <v>37427</v>
          </cell>
          <cell r="B3154" t="str">
            <v>LUVA, PEAD PE 100, DE 125 MM, PARA ELETROFUSAO</v>
          </cell>
          <cell r="C3154" t="str">
            <v xml:space="preserve">UN    </v>
          </cell>
          <cell r="D3154">
            <v>42.35</v>
          </cell>
        </row>
        <row r="3155">
          <cell r="A3155">
            <v>37424</v>
          </cell>
          <cell r="B3155" t="str">
            <v>LUVA, PEAD PE 100, DE 20 MM, PARA ELETROFUSAO</v>
          </cell>
          <cell r="C3155" t="str">
            <v xml:space="preserve">UN    </v>
          </cell>
          <cell r="D3155">
            <v>8.16</v>
          </cell>
        </row>
        <row r="3156">
          <cell r="A3156">
            <v>37428</v>
          </cell>
          <cell r="B3156" t="str">
            <v>LUVA, PEAD PE 100, DE 200 MM, PARA ELETROFUSAO</v>
          </cell>
          <cell r="C3156" t="str">
            <v xml:space="preserve">UN    </v>
          </cell>
          <cell r="D3156">
            <v>145.94999999999999</v>
          </cell>
        </row>
        <row r="3157">
          <cell r="A3157">
            <v>37425</v>
          </cell>
          <cell r="B3157" t="str">
            <v>LUVA, PEAD PE 100, DE 32 MM, PARA ELETROFUSAO</v>
          </cell>
          <cell r="C3157" t="str">
            <v xml:space="preserve">UN    </v>
          </cell>
          <cell r="D3157">
            <v>8.7899999999999991</v>
          </cell>
        </row>
        <row r="3158">
          <cell r="A3158">
            <v>11519</v>
          </cell>
          <cell r="B3158" t="str">
            <v>MACANETA ALAVANCA, RETA OU CURVA, MACICA, CROMADA, COMPRIMENTO DE 10 A 16 CM, ACABAMENTO PADRAO MEDIO - SOMENTE MACANETAS</v>
          </cell>
          <cell r="C3158" t="str">
            <v xml:space="preserve">PAR   </v>
          </cell>
          <cell r="D3158">
            <v>26.27</v>
          </cell>
        </row>
        <row r="3159">
          <cell r="A3159">
            <v>11520</v>
          </cell>
          <cell r="B3159" t="str">
            <v>MACANETA ALAVANCA, RETA SIMPLES / OCA, CROMADA, COMPRIMENTO DE 10 A 16 CM, ACABAMENTO PADRAO POPULAR - SOMENTE MACANETAS</v>
          </cell>
          <cell r="C3159" t="str">
            <v xml:space="preserve">PAR   </v>
          </cell>
          <cell r="D3159">
            <v>10.41</v>
          </cell>
        </row>
        <row r="3160">
          <cell r="A3160">
            <v>11518</v>
          </cell>
          <cell r="B3160" t="str">
            <v>MACANETA TIPO BOLA, CROMADA,  DIAMETRO APROXIMADO DE *2 1/2*", (SOMENTE MACANETAS)</v>
          </cell>
          <cell r="C3160" t="str">
            <v xml:space="preserve">PAR   </v>
          </cell>
          <cell r="D3160">
            <v>30.31</v>
          </cell>
        </row>
        <row r="3161">
          <cell r="A3161">
            <v>38473</v>
          </cell>
          <cell r="B3161" t="str">
            <v>MACARICO DE SOLDA 201 PARA EXTENSAO GLP OU ACETILENO</v>
          </cell>
          <cell r="C3161" t="str">
            <v xml:space="preserve">UN    </v>
          </cell>
          <cell r="D3161">
            <v>100.25</v>
          </cell>
        </row>
        <row r="3162">
          <cell r="A3162">
            <v>4244</v>
          </cell>
          <cell r="B3162" t="str">
            <v>MACARIQUEIRO</v>
          </cell>
          <cell r="C3162" t="str">
            <v xml:space="preserve">H     </v>
          </cell>
          <cell r="D3162">
            <v>9.1999999999999993</v>
          </cell>
        </row>
        <row r="3163">
          <cell r="A3163">
            <v>40977</v>
          </cell>
          <cell r="B3163" t="str">
            <v>MACARIQUEIRO (MENSALISTA)</v>
          </cell>
          <cell r="C3163" t="str">
            <v xml:space="preserve">MES   </v>
          </cell>
          <cell r="D3163">
            <v>1606.09</v>
          </cell>
        </row>
        <row r="3164">
          <cell r="A3164">
            <v>2742</v>
          </cell>
          <cell r="B3164" t="str">
            <v>MADEIRA ROLICA SEM TRATAMENTO, EUCALIPTO OU EQUIVALENTE DA REGIAO, H = 3 M, D = 12 A 15 CM (PARA ESCORAMENTO)</v>
          </cell>
          <cell r="C3164" t="str">
            <v xml:space="preserve">M     </v>
          </cell>
          <cell r="D3164">
            <v>2.0299999999999998</v>
          </cell>
        </row>
        <row r="3165">
          <cell r="A3165">
            <v>2748</v>
          </cell>
          <cell r="B3165" t="str">
            <v>MADEIRA ROLICA SEM TRATAMENTO, EUCALIPTO OU EQUIVALENTE DA REGIAO, H = 3 M, D = 16 A 19 CM (PARA ESCORAMENTO)</v>
          </cell>
          <cell r="C3165" t="str">
            <v xml:space="preserve">M     </v>
          </cell>
          <cell r="D3165">
            <v>5.96</v>
          </cell>
        </row>
        <row r="3166">
          <cell r="A3166">
            <v>2736</v>
          </cell>
          <cell r="B3166" t="str">
            <v>MADEIRA ROLICA SEM TRATAMENTO, EUCALIPTO OU EQUIVALENTE DA REGIAO, H = 3 M, D = 20 A 24 CM (PARA ESCORAMENTO)</v>
          </cell>
          <cell r="C3166" t="str">
            <v xml:space="preserve">M     </v>
          </cell>
          <cell r="D3166">
            <v>8.32</v>
          </cell>
        </row>
        <row r="3167">
          <cell r="A3167">
            <v>2745</v>
          </cell>
          <cell r="B3167" t="str">
            <v>MADEIRA ROLICA SEM TRATAMENTO, EUCALIPTO OU EQUIVALENTE DA REGIAO, H = 3 M, D = 8 A 11 CM (PARA ESCORAMENTO)</v>
          </cell>
          <cell r="C3167" t="str">
            <v xml:space="preserve">M     </v>
          </cell>
          <cell r="D3167">
            <v>1.68</v>
          </cell>
        </row>
        <row r="3168">
          <cell r="A3168">
            <v>2751</v>
          </cell>
          <cell r="B3168" t="str">
            <v>MADEIRA ROLICA SEM TRATAMENTO, EUCALIPTO OU EQUIVALENTE DA REGIAO, H = 6 M, D = 12 A 15 CM (PARA ESCORAMENTO)</v>
          </cell>
          <cell r="C3168" t="str">
            <v xml:space="preserve">M     </v>
          </cell>
          <cell r="D3168">
            <v>2.15</v>
          </cell>
        </row>
        <row r="3169">
          <cell r="A3169">
            <v>14439</v>
          </cell>
          <cell r="B3169" t="str">
            <v>MADEIRA ROLICA SEM TRATAMENTO, EUCALIPTO OU EQUIVALENTE DA REGIAO, H = 6 M, D = 8 A 11 CM (PARA ESCORAMENTO)</v>
          </cell>
          <cell r="C3169" t="str">
            <v xml:space="preserve">M     </v>
          </cell>
          <cell r="D3169">
            <v>1.9</v>
          </cell>
        </row>
        <row r="3170">
          <cell r="A3170">
            <v>2731</v>
          </cell>
          <cell r="B3170" t="str">
            <v>MADEIRA ROLICA TRATADA, EUCALIPTO OU EQUIVALENTE DA REGIAO, H = 12 M, D = 20 A 24 CM (PARA POSTE)</v>
          </cell>
          <cell r="C3170" t="str">
            <v xml:space="preserve">M     </v>
          </cell>
          <cell r="D3170">
            <v>50.23</v>
          </cell>
        </row>
        <row r="3171">
          <cell r="A3171">
            <v>21138</v>
          </cell>
          <cell r="B3171" t="str">
            <v>MADEIRA ROLICA TRATADA, EUCALIPTO OU EQUIVALENTE DA REGIAO, H = 2,2 M, D = 8 A 11 CM (PARA CERCA)</v>
          </cell>
          <cell r="C3171" t="str">
            <v xml:space="preserve">M     </v>
          </cell>
          <cell r="D3171">
            <v>5.45</v>
          </cell>
        </row>
        <row r="3172">
          <cell r="A3172">
            <v>2747</v>
          </cell>
          <cell r="B3172" t="str">
            <v>MADEIRA ROLICA TRATADA, EUCALIPTO OU EQUIVALENTE DA REGIAO, H = 2,20 M, D = 16 A 19 CM (PARA CERCA)</v>
          </cell>
          <cell r="C3172" t="str">
            <v xml:space="preserve">M     </v>
          </cell>
          <cell r="D3172">
            <v>13.47</v>
          </cell>
        </row>
        <row r="3173">
          <cell r="A3173">
            <v>4115</v>
          </cell>
          <cell r="B3173" t="str">
            <v>MADEIRA ROLICA TRATADA, EUCALIPTO OU EQUIVALENTE DA REGIAO, H = 3 M, D = 12 A 15 CM</v>
          </cell>
          <cell r="C3173" t="str">
            <v xml:space="preserve">M     </v>
          </cell>
          <cell r="D3173">
            <v>10.54</v>
          </cell>
        </row>
        <row r="3174">
          <cell r="A3174">
            <v>2729</v>
          </cell>
          <cell r="B3174" t="str">
            <v>MADEIRA ROLICA TRATADA, EUCALIPTO OU EQUIVALENTE DA REGIAO, H = 3 M, D = 4 A 7 CM (PARA CAIBRO)</v>
          </cell>
          <cell r="C3174" t="str">
            <v xml:space="preserve">UN    </v>
          </cell>
          <cell r="D3174">
            <v>12.7</v>
          </cell>
        </row>
        <row r="3175">
          <cell r="A3175">
            <v>4119</v>
          </cell>
          <cell r="B3175" t="str">
            <v>MADEIRA ROLICA TRATADA, EUCALIPTO OU EQUIVALENTE DA REGIAO, H = 6 M, D = 16 A 19 CM</v>
          </cell>
          <cell r="C3175" t="str">
            <v xml:space="preserve">M     </v>
          </cell>
          <cell r="D3175">
            <v>21.21</v>
          </cell>
        </row>
        <row r="3176">
          <cell r="A3176">
            <v>2794</v>
          </cell>
          <cell r="B3176" t="str">
            <v>MADEIRA ROLICA TRATADA, EUCALIPTO OU EQUIVALENTE DA REGIAO, H = 6,5 M, D = 25 A 29 CM</v>
          </cell>
          <cell r="C3176" t="str">
            <v xml:space="preserve">M     </v>
          </cell>
          <cell r="D3176">
            <v>52.38</v>
          </cell>
        </row>
        <row r="3177">
          <cell r="A3177">
            <v>2788</v>
          </cell>
          <cell r="B3177" t="str">
            <v>MADEIRA ROLICA TRATADA, EUCALIPTO OU EQUIVALENTE DA REGIAO, H = 6,5 M, D = 30 A 34 CM</v>
          </cell>
          <cell r="C3177" t="str">
            <v xml:space="preserve">M     </v>
          </cell>
          <cell r="D3177">
            <v>105.9</v>
          </cell>
        </row>
        <row r="3178">
          <cell r="A3178">
            <v>3989</v>
          </cell>
          <cell r="B3178" t="str">
            <v>MADEIRA SERRADA APARELHADA DE MACARANDUBA, ANGELIM OU EQUIVALENTE DA REGIAO</v>
          </cell>
          <cell r="C3178" t="str">
            <v xml:space="preserve">M3    </v>
          </cell>
          <cell r="D3178">
            <v>2869.64</v>
          </cell>
        </row>
        <row r="3179">
          <cell r="A3179">
            <v>3997</v>
          </cell>
          <cell r="B3179" t="str">
            <v>MADEIRA SERRADA NAO APARELHADA DE MACARANDUBA, ANGELIM OU EQUIVALENTE DA REGIAO</v>
          </cell>
          <cell r="C3179" t="str">
            <v xml:space="preserve">M3    </v>
          </cell>
          <cell r="D3179">
            <v>2462.11</v>
          </cell>
        </row>
        <row r="3180">
          <cell r="A3180">
            <v>4006</v>
          </cell>
          <cell r="B3180" t="str">
            <v>MADEIRA SERRADA NAO APARELHADA DE PINUS, MISTA OU EQUIVALENTE DA REGIAO</v>
          </cell>
          <cell r="C3180" t="str">
            <v xml:space="preserve">M3    </v>
          </cell>
          <cell r="D3180">
            <v>1736.13</v>
          </cell>
        </row>
        <row r="3181">
          <cell r="A3181">
            <v>4004</v>
          </cell>
          <cell r="B3181" t="str">
            <v>MADEIRA 2A QUALIDADE SERRADA NAO APARELHADA</v>
          </cell>
          <cell r="C3181" t="str">
            <v xml:space="preserve">M3    </v>
          </cell>
          <cell r="D3181">
            <v>1538.5</v>
          </cell>
        </row>
        <row r="3182">
          <cell r="A3182">
            <v>11836</v>
          </cell>
          <cell r="B3182" t="str">
            <v>MADEIRA 2A QUALIDADE SERRADA NAO APARELHADA -TIPO VIROLA</v>
          </cell>
          <cell r="C3182" t="str">
            <v xml:space="preserve">M3    </v>
          </cell>
          <cell r="D3182">
            <v>1821.9</v>
          </cell>
        </row>
        <row r="3183">
          <cell r="A3183">
            <v>36151</v>
          </cell>
          <cell r="B3183" t="str">
            <v>MANGOTE DE SEGURANCA EM RASPA DE COURO</v>
          </cell>
          <cell r="C3183" t="str">
            <v xml:space="preserve">UN    </v>
          </cell>
          <cell r="D3183">
            <v>20.8</v>
          </cell>
        </row>
        <row r="3184">
          <cell r="A3184">
            <v>37457</v>
          </cell>
          <cell r="B3184" t="str">
            <v>MANGUEIRA CRISTAL PARA NIVEL, LISA, PVC TRANSPARENTE, 3/8" X1,5 MM</v>
          </cell>
          <cell r="C3184" t="str">
            <v xml:space="preserve">M     </v>
          </cell>
          <cell r="D3184">
            <v>1.84</v>
          </cell>
        </row>
        <row r="3185">
          <cell r="A3185">
            <v>37456</v>
          </cell>
          <cell r="B3185" t="str">
            <v>MANGUEIRA CRISTAL PARA NIVEL, LISA, PVC TRANSPARENTE, 5/16" X1 MM</v>
          </cell>
          <cell r="C3185" t="str">
            <v xml:space="preserve">M     </v>
          </cell>
          <cell r="D3185">
            <v>0.97</v>
          </cell>
        </row>
        <row r="3186">
          <cell r="A3186">
            <v>37461</v>
          </cell>
          <cell r="B3186" t="str">
            <v>MANGUEIRA CRISTAL TRANCADA, PVC COM REFORCO, COM PRESSAO DE TRABALHO (PT) 250 LBS/POL2, DE 3/4" X *2,8* MM</v>
          </cell>
          <cell r="C3186" t="str">
            <v xml:space="preserve">M     </v>
          </cell>
          <cell r="D3186">
            <v>6.83</v>
          </cell>
        </row>
        <row r="3187">
          <cell r="A3187">
            <v>37460</v>
          </cell>
          <cell r="B3187" t="str">
            <v>MANGUEIRA CRISTAL TRANCADA, PVC COM REFORCO, PRESSAO DE TRABALHO (PT) 250 LBS/POL2, DE 1" X *3,4* MM</v>
          </cell>
          <cell r="C3187" t="str">
            <v xml:space="preserve">M     </v>
          </cell>
          <cell r="D3187">
            <v>9.34</v>
          </cell>
        </row>
        <row r="3188">
          <cell r="A3188">
            <v>37458</v>
          </cell>
          <cell r="B3188" t="str">
            <v>MANGUEIRA CRISTAL, LISA, PVC TRANSPARENTE, 1/2" X 2 MM</v>
          </cell>
          <cell r="C3188" t="str">
            <v xml:space="preserve">M     </v>
          </cell>
          <cell r="D3188">
            <v>2.73</v>
          </cell>
        </row>
        <row r="3189">
          <cell r="A3189">
            <v>37454</v>
          </cell>
          <cell r="B3189" t="str">
            <v>MANGUEIRA CRISTAL, LISA, PVC TRANSPARENTE, 1/4" X1 MM</v>
          </cell>
          <cell r="C3189" t="str">
            <v xml:space="preserve">M     </v>
          </cell>
          <cell r="D3189">
            <v>0.71</v>
          </cell>
        </row>
        <row r="3190">
          <cell r="A3190">
            <v>37455</v>
          </cell>
          <cell r="B3190" t="str">
            <v>MANGUEIRA CRISTAL, LISA, PVC TRANSPARENTE, 1/4" X1,5 MM</v>
          </cell>
          <cell r="C3190" t="str">
            <v xml:space="preserve">M     </v>
          </cell>
          <cell r="D3190">
            <v>1.2</v>
          </cell>
        </row>
        <row r="3191">
          <cell r="A3191">
            <v>37459</v>
          </cell>
          <cell r="B3191" t="str">
            <v>MANGUEIRA CRISTAL, LISA, PVC TRANSPARENTE, 3/4" X 2 MM</v>
          </cell>
          <cell r="C3191" t="str">
            <v xml:space="preserve">M     </v>
          </cell>
          <cell r="D3191">
            <v>3.84</v>
          </cell>
        </row>
        <row r="3192">
          <cell r="A3192">
            <v>21029</v>
          </cell>
          <cell r="B3192" t="str">
            <v>MANGUEIRA DE INCENDIO, TIPO 1, DE 1 1/2", COMPRIMENTO = 15 M, TECIDO EM FIO DE POLIESTER E TUBO INTERNO EM BORRACHA SINTETICA, COM UNIOES ENGATE RAPIDO</v>
          </cell>
          <cell r="C3192" t="str">
            <v xml:space="preserve">UN    </v>
          </cell>
          <cell r="D3192">
            <v>289</v>
          </cell>
        </row>
        <row r="3193">
          <cell r="A3193">
            <v>21030</v>
          </cell>
          <cell r="B3193" t="str">
            <v>MANGUEIRA DE INCENDIO, TIPO 1, DE 1 1/2", COMPRIMENTO = 20 M, TECIDO EM FIO DE POLIESTER E TUBO INTERNO EM BORRACHA SINTETICA, COM UNIOES ENGATE RAPIDO</v>
          </cell>
          <cell r="C3193" t="str">
            <v xml:space="preserve">UN    </v>
          </cell>
          <cell r="D3193">
            <v>356.24</v>
          </cell>
        </row>
        <row r="3194">
          <cell r="A3194">
            <v>21031</v>
          </cell>
          <cell r="B3194" t="str">
            <v>MANGUEIRA DE INCENDIO, TIPO 1, DE 1 1/2", COMPRIMENTO = 25 M, TECIDO EM FIO DE POLIESTER E TUBO INTERNO EM BORRACHA SINTETICA, COM UNIOES ENGATE RAPIDO</v>
          </cell>
          <cell r="C3194" t="str">
            <v xml:space="preserve">UN    </v>
          </cell>
          <cell r="D3194">
            <v>443.51</v>
          </cell>
        </row>
        <row r="3195">
          <cell r="A3195">
            <v>21032</v>
          </cell>
          <cell r="B3195" t="str">
            <v>MANGUEIRA DE INCENDIO, TIPO 1, DE 1 1/2", COMPRIMENTO = 30 M, TECIDO EM FIO DE POLIESTER E TUBO INTERNO EM BORRACHA SINTETICA, COM UNIOES ENGATE RAPIDO</v>
          </cell>
          <cell r="C3195" t="str">
            <v xml:space="preserve">UN    </v>
          </cell>
          <cell r="D3195">
            <v>473.55</v>
          </cell>
        </row>
        <row r="3196">
          <cell r="A3196">
            <v>37527</v>
          </cell>
          <cell r="B3196" t="str">
            <v>MANGUEIRA DE INCENDIO, TIPO 2, DE 1 1/2", COMPRIMENTO = 15 M, TECIDO EM FIO DE POLIESTER E TUBO INTERNO EM BORRACHA SINTETICA, COM UNIOES ENGATE RAPIDO</v>
          </cell>
          <cell r="C3196" t="str">
            <v xml:space="preserve">UN    </v>
          </cell>
          <cell r="D3196">
            <v>427.77</v>
          </cell>
        </row>
        <row r="3197">
          <cell r="A3197">
            <v>37528</v>
          </cell>
          <cell r="B3197" t="str">
            <v>MANGUEIRA DE INCENDIO, TIPO 2, DE 1 1/2", COMPRIMENTO = 20 M, TECIDO EM FIO DE POLIESTER E TUBO INTERNO EM BORRACHA SINTETICA, COM UNIOES</v>
          </cell>
          <cell r="C3197" t="str">
            <v xml:space="preserve">UN    </v>
          </cell>
          <cell r="D3197">
            <v>510.04</v>
          </cell>
        </row>
        <row r="3198">
          <cell r="A3198">
            <v>37529</v>
          </cell>
          <cell r="B3198" t="str">
            <v>MANGUEIRA DE INCENDIO, TIPO 2, DE 1 1/2", COMPRIMENTO = 25 M, TECIDO EM FIO DE POLIESTER E TUBO INTERNO EM BORRACHA SINTETICA, COM UNIOES</v>
          </cell>
          <cell r="C3198" t="str">
            <v xml:space="preserve">UN    </v>
          </cell>
          <cell r="D3198">
            <v>515.04</v>
          </cell>
        </row>
        <row r="3199">
          <cell r="A3199">
            <v>37530</v>
          </cell>
          <cell r="B3199" t="str">
            <v>MANGUEIRA DE INCENDIO, TIPO 2, DE 1 1/2", COMPRIMENTO = 30 M, TECIDO EM FIO DE POLIESTER E TUBO INTERNO EM BORRACHA SINTETICA, COM UNIOES</v>
          </cell>
          <cell r="C3199" t="str">
            <v xml:space="preserve">UN    </v>
          </cell>
          <cell r="D3199">
            <v>672.42</v>
          </cell>
        </row>
        <row r="3200">
          <cell r="A3200">
            <v>21034</v>
          </cell>
          <cell r="B3200" t="str">
            <v>MANGUEIRA DE INCENDIO, TIPO 2, DE 2 1/2", COMPRIMENTO = 15 M, TECIDO EM FIO DE POLIESTER E TUBO INTERNO EM BORRACHA SINTETICA, COM UNIOES ENGATE RAPIDO</v>
          </cell>
          <cell r="C3200" t="str">
            <v xml:space="preserve">UN    </v>
          </cell>
          <cell r="D3200">
            <v>573.70000000000005</v>
          </cell>
        </row>
        <row r="3201">
          <cell r="A3201">
            <v>37531</v>
          </cell>
          <cell r="B3201" t="str">
            <v>MANGUEIRA DE INCENDIO, TIPO 2, DE 2 1/2", COMPRIMENTO = 20 M, TECIDO EM FIO DE POLIESTER E TUBO INTERNO EM BORRACHA SINTETICA, COM UNIOES</v>
          </cell>
          <cell r="C3201" t="str">
            <v xml:space="preserve">UN    </v>
          </cell>
          <cell r="D3201">
            <v>722.5</v>
          </cell>
        </row>
        <row r="3202">
          <cell r="A3202">
            <v>21036</v>
          </cell>
          <cell r="B3202" t="str">
            <v>MANGUEIRA DE INCENDIO, TIPO 2, DE 2 1/2", COMPRIMENTO = 25 M, TECIDO EM FIO DE POLIESTER E TUBO INTERNO EM BORRACHA SINTETICA, COM UNIOES ENGATE RAPIDO</v>
          </cell>
          <cell r="C3202" t="str">
            <v xml:space="preserve">UN    </v>
          </cell>
          <cell r="D3202">
            <v>878.44</v>
          </cell>
        </row>
        <row r="3203">
          <cell r="A3203">
            <v>21037</v>
          </cell>
          <cell r="B3203" t="str">
            <v>MANGUEIRA DE INCENDIO, TIPO 2, DE 2 1/2", COMPRIMENTO = 30 M, TECIDO EM FIO DE POLIESTER E TUBO INTERNO EM BORRACHA SINTETICA, COM UNIOES ENGATE RAPIDO</v>
          </cell>
          <cell r="C3203" t="str">
            <v xml:space="preserve">UN    </v>
          </cell>
          <cell r="D3203">
            <v>1001.48</v>
          </cell>
        </row>
        <row r="3204">
          <cell r="A3204">
            <v>20185</v>
          </cell>
          <cell r="B3204" t="str">
            <v>MANGUEIRA DE PVC FLEXIVEL,TIPO FLAT/ACHATADA, COR LARANJA, D = 1 1/2" (40 MM), PARA CONDUCAO DE AGUA, SERVICOS LEVES E MEDIOS</v>
          </cell>
          <cell r="C3204" t="str">
            <v xml:space="preserve">M     </v>
          </cell>
          <cell r="D3204">
            <v>11.12</v>
          </cell>
        </row>
        <row r="3205">
          <cell r="A3205">
            <v>20260</v>
          </cell>
          <cell r="B3205" t="str">
            <v>MANGUEIRA PARA GAS - GLP, DIAMETRO DE 3/8", COMPRIMENTO DE 1M</v>
          </cell>
          <cell r="C3205" t="str">
            <v xml:space="preserve">UN    </v>
          </cell>
          <cell r="D3205">
            <v>5.57</v>
          </cell>
        </row>
        <row r="3206">
          <cell r="A3206">
            <v>37523</v>
          </cell>
          <cell r="B3206" t="str">
            <v>MANIPULADOR TELESCOPICO, POTENCIA DE 101 HP, CAPACIDADE DE CARGA DE 3.500 KG, ALTURA MAXIMA DE ELEVACAO DE 12 M</v>
          </cell>
          <cell r="C3206" t="str">
            <v xml:space="preserve">UN    </v>
          </cell>
          <cell r="D3206">
            <v>410312.17</v>
          </cell>
        </row>
        <row r="3207">
          <cell r="A3207">
            <v>37515</v>
          </cell>
          <cell r="B3207" t="str">
            <v>MANIPULADOR TELESCOPICO, POTENCIA DE 85 HP, CAPACIDADE DE CARGA DE 3.500 KG, ALTURA MAXIMA DE ELEVACAO DE 12,3 M</v>
          </cell>
          <cell r="C3207" t="str">
            <v xml:space="preserve">UN    </v>
          </cell>
          <cell r="D3207">
            <v>364788.5</v>
          </cell>
        </row>
        <row r="3208">
          <cell r="A3208">
            <v>12899</v>
          </cell>
          <cell r="B3208" t="str">
            <v>MANOMETRO COM CAIXA EM ACO PINTADO, ESCALA *10* KGF/CM2 (*10* BAR), DIAMETRO NOMINAL DE *63* MM, CONEXAO DE 1/4"</v>
          </cell>
          <cell r="C3208" t="str">
            <v xml:space="preserve">UN    </v>
          </cell>
          <cell r="D3208">
            <v>91.23</v>
          </cell>
        </row>
        <row r="3209">
          <cell r="A3209">
            <v>12898</v>
          </cell>
          <cell r="B3209" t="str">
            <v>MANOMETRO COM CAIXA EM ACO PINTADO, ESCALA *10* KGF/CM2 (*10* BAR), DIAMETRO NOMINAL DE 100 MM, CONEXAO DE 1/2"</v>
          </cell>
          <cell r="C3209" t="str">
            <v xml:space="preserve">UN    </v>
          </cell>
          <cell r="D3209">
            <v>144.71</v>
          </cell>
        </row>
        <row r="3210">
          <cell r="A3210">
            <v>42528</v>
          </cell>
          <cell r="B3210" t="str">
            <v>MANTA ALUMINIZADA NAS DUAS FACES, PARA SUBCOBERTURA,  E = *2* MM</v>
          </cell>
          <cell r="C3210" t="str">
            <v xml:space="preserve">M2    </v>
          </cell>
          <cell r="D3210">
            <v>5.69</v>
          </cell>
        </row>
        <row r="3211">
          <cell r="A3211">
            <v>39696</v>
          </cell>
          <cell r="B3211" t="str">
            <v>MANTA ALUMINIZADA 1 FACE PARA SUBCOBERTURA, E = *1* MM</v>
          </cell>
          <cell r="C3211" t="str">
            <v xml:space="preserve">M2    </v>
          </cell>
          <cell r="D3211">
            <v>4</v>
          </cell>
        </row>
        <row r="3212">
          <cell r="A3212">
            <v>39700</v>
          </cell>
          <cell r="B3212" t="str">
            <v>MANTA ANTIRRUIDO DE POLIESTER (PET) PARA CONTRAPISO E = *8* MM</v>
          </cell>
          <cell r="C3212" t="str">
            <v xml:space="preserve">M2    </v>
          </cell>
          <cell r="D3212">
            <v>18.170000000000002</v>
          </cell>
        </row>
        <row r="3213">
          <cell r="A3213">
            <v>11621</v>
          </cell>
          <cell r="B3213" t="str">
            <v>MANTA ASFALTICA ELASTOMERICA EM POLIESTER ALUMINIZADA 3 MM, TIPO III, CLASSE B (NBR 9952)</v>
          </cell>
          <cell r="C3213" t="str">
            <v xml:space="preserve">M2    </v>
          </cell>
          <cell r="D3213">
            <v>36.15</v>
          </cell>
        </row>
        <row r="3214">
          <cell r="A3214">
            <v>4014</v>
          </cell>
          <cell r="B3214" t="str">
            <v>MANTA ASFALTICA ELASTOMERICA EM POLIESTER 3 MM, TIPO III, CLASSE B, ACABAMENTO PP (NBR 9952)</v>
          </cell>
          <cell r="C3214" t="str">
            <v xml:space="preserve">M2    </v>
          </cell>
          <cell r="D3214">
            <v>37.409999999999997</v>
          </cell>
        </row>
        <row r="3215">
          <cell r="A3215">
            <v>4015</v>
          </cell>
          <cell r="B3215" t="str">
            <v>MANTA ASFALTICA ELASTOMERICA EM POLIESTER 4 MM, TIPO III, CLASSE B, ACABAMENTO PP (NBR 9952)</v>
          </cell>
          <cell r="C3215" t="str">
            <v xml:space="preserve">M2    </v>
          </cell>
          <cell r="D3215">
            <v>45.93</v>
          </cell>
        </row>
        <row r="3216">
          <cell r="A3216">
            <v>4017</v>
          </cell>
          <cell r="B3216" t="str">
            <v>MANTA ASFALTICA ELASTOMERICA EM POLIESTER 5 MM, TIPO III, CLASSE B, ACABAMENTO PP (NBR 9952)</v>
          </cell>
          <cell r="C3216" t="str">
            <v xml:space="preserve">M2    </v>
          </cell>
          <cell r="D3216">
            <v>66.84</v>
          </cell>
        </row>
        <row r="3217">
          <cell r="A3217">
            <v>4016</v>
          </cell>
          <cell r="B3217" t="str">
            <v>MANTA ASFALTICA ELASTOMERICA TIPO GLASS 3 MM, TIPO II, CLASSE C, ACABAMENTO PP (NBR 9952)</v>
          </cell>
          <cell r="C3217" t="str">
            <v xml:space="preserve">M2    </v>
          </cell>
          <cell r="D3217">
            <v>26.4</v>
          </cell>
        </row>
        <row r="3218">
          <cell r="A3218">
            <v>39699</v>
          </cell>
          <cell r="B3218" t="str">
            <v>MANTA DE BORRACHA ANTIRRUIDO 5 MM</v>
          </cell>
          <cell r="C3218" t="str">
            <v xml:space="preserve">M2    </v>
          </cell>
          <cell r="D3218">
            <v>9.0299999999999994</v>
          </cell>
        </row>
        <row r="3219">
          <cell r="A3219">
            <v>38544</v>
          </cell>
          <cell r="B3219" t="str">
            <v>MANTA DE POLIETILENO EXPANDIDO (PEBD) ANTICHAMAS, E = 8 MM</v>
          </cell>
          <cell r="C3219" t="str">
            <v xml:space="preserve">M2    </v>
          </cell>
          <cell r="D3219">
            <v>6.77</v>
          </cell>
        </row>
        <row r="3220">
          <cell r="A3220">
            <v>38545</v>
          </cell>
          <cell r="B3220" t="str">
            <v>MANTA DE POLIETILENO EXPANDIDO (PEBD), E = 5 MM</v>
          </cell>
          <cell r="C3220" t="str">
            <v xml:space="preserve">M2    </v>
          </cell>
          <cell r="D3220">
            <v>4.3499999999999996</v>
          </cell>
        </row>
        <row r="3221">
          <cell r="A3221">
            <v>42527</v>
          </cell>
          <cell r="B3221" t="str">
            <v>MANTA DE POLIETILENO EXPANDIDO, COM 1 FACE METALIZADA PARA SUBCOBERTURA,  E = *5* MM</v>
          </cell>
          <cell r="C3221" t="str">
            <v xml:space="preserve">M2    </v>
          </cell>
          <cell r="D3221">
            <v>15.03</v>
          </cell>
        </row>
        <row r="3222">
          <cell r="A3222">
            <v>39323</v>
          </cell>
          <cell r="B3222" t="str">
            <v>MANTA GEOTEXTIL TECIDO DE LAMINETES DE POLIPROPILENO, RESISTENCIA A TRACAO = *25* KN/M</v>
          </cell>
          <cell r="C3222" t="str">
            <v xml:space="preserve">M2    </v>
          </cell>
          <cell r="D3222">
            <v>16.600000000000001</v>
          </cell>
        </row>
        <row r="3223">
          <cell r="A3223">
            <v>626</v>
          </cell>
          <cell r="B3223" t="str">
            <v>MANTA LIQUIDA DE BASE ASFALTICA MODIFICADA COM A ADICAO DE ELASTOMEROS DILUIDOS EM SOLVENTE ORGANICO, APLICACAO A FRIO (MEMBRANA IMPERMEABILIZANTE ASFASTICA)</v>
          </cell>
          <cell r="C3223" t="str">
            <v xml:space="preserve">KG    </v>
          </cell>
          <cell r="D3223">
            <v>14.72</v>
          </cell>
        </row>
        <row r="3224">
          <cell r="A3224">
            <v>25860</v>
          </cell>
          <cell r="B3224" t="str">
            <v>MANTA TERMOPLASTICA, PEAD, GEOMEMBRANA LISA, E = 0,50 MM ( NBR 15352)</v>
          </cell>
          <cell r="C3224" t="str">
            <v xml:space="preserve">M2    </v>
          </cell>
          <cell r="D3224">
            <v>9.31</v>
          </cell>
        </row>
        <row r="3225">
          <cell r="A3225">
            <v>25861</v>
          </cell>
          <cell r="B3225" t="str">
            <v>MANTA TERMOPLASTICA, PEAD, GEOMEMBRANA LISA, E = 0,75 MM ( NBR 15352)</v>
          </cell>
          <cell r="C3225" t="str">
            <v xml:space="preserve">M2    </v>
          </cell>
          <cell r="D3225">
            <v>14.05</v>
          </cell>
        </row>
        <row r="3226">
          <cell r="A3226">
            <v>25862</v>
          </cell>
          <cell r="B3226" t="str">
            <v>MANTA TERMOPLASTICA, PEAD, GEOMEMBRANA LISA, E = 0,80 MM ( NBR 15352)</v>
          </cell>
          <cell r="C3226" t="str">
            <v xml:space="preserve">M2    </v>
          </cell>
          <cell r="D3226">
            <v>14.92</v>
          </cell>
        </row>
        <row r="3227">
          <cell r="A3227">
            <v>25863</v>
          </cell>
          <cell r="B3227" t="str">
            <v>MANTA TERMOPLASTICA, PEAD, GEOMEMBRANA LISA, E = 1,00 MM ( NBR 15352)</v>
          </cell>
          <cell r="C3227" t="str">
            <v xml:space="preserve">M2    </v>
          </cell>
          <cell r="D3227">
            <v>18.649999999999999</v>
          </cell>
        </row>
        <row r="3228">
          <cell r="A3228">
            <v>25864</v>
          </cell>
          <cell r="B3228" t="str">
            <v>MANTA TERMOPLASTICA, PEAD, GEOMEMBRANA LISA, E = 1,50 MM ( NBR 15352)</v>
          </cell>
          <cell r="C3228" t="str">
            <v xml:space="preserve">M2    </v>
          </cell>
          <cell r="D3228">
            <v>27.96</v>
          </cell>
        </row>
        <row r="3229">
          <cell r="A3229">
            <v>25865</v>
          </cell>
          <cell r="B3229" t="str">
            <v>MANTA TERMOPLASTICA, PEAD, GEOMEMBRANA LISA, E = 2,00 MM ( NBR 15352)</v>
          </cell>
          <cell r="C3229" t="str">
            <v xml:space="preserve">M2    </v>
          </cell>
          <cell r="D3229">
            <v>37.46</v>
          </cell>
        </row>
        <row r="3230">
          <cell r="A3230">
            <v>25866</v>
          </cell>
          <cell r="B3230" t="str">
            <v>MANTA TERMOPLASTICA, PEAD, GEOMEMBRANA LISA, E = 2,50 MM ( NBR 15352)</v>
          </cell>
          <cell r="C3230" t="str">
            <v xml:space="preserve">M2    </v>
          </cell>
          <cell r="D3230">
            <v>46.52</v>
          </cell>
        </row>
        <row r="3231">
          <cell r="A3231">
            <v>25868</v>
          </cell>
          <cell r="B3231" t="str">
            <v>MANTA TERMOPLASTICA, PEAD, GEOMEMBRANA TEXTURIZADA EM AMBAS AS FACES, E = 0,50 MM (NBR 15352)</v>
          </cell>
          <cell r="C3231" t="str">
            <v xml:space="preserve">M2    </v>
          </cell>
          <cell r="D3231">
            <v>10.38</v>
          </cell>
        </row>
        <row r="3232">
          <cell r="A3232">
            <v>25869</v>
          </cell>
          <cell r="B3232" t="str">
            <v>MANTA TERMOPLASTICA, PEAD, GEOMEMBRANA TEXTURIZADA EM AMBAS AS FACES, E = 0,75 MM (NBR 15352)</v>
          </cell>
          <cell r="C3232" t="str">
            <v xml:space="preserve">M2    </v>
          </cell>
          <cell r="D3232">
            <v>14.66</v>
          </cell>
        </row>
        <row r="3233">
          <cell r="A3233">
            <v>25870</v>
          </cell>
          <cell r="B3233" t="str">
            <v>MANTA TERMOPLASTICA, PEAD, GEOMEMBRANA TEXTURIZADA EM AMBAS AS FACES, E = 0,80 MM (NBR 15352)</v>
          </cell>
          <cell r="C3233" t="str">
            <v xml:space="preserve">M2    </v>
          </cell>
          <cell r="D3233">
            <v>16.61</v>
          </cell>
        </row>
        <row r="3234">
          <cell r="A3234">
            <v>25871</v>
          </cell>
          <cell r="B3234" t="str">
            <v>MANTA TERMOPLASTICA, PEAD, GEOMEMBRANA TEXTURIZADA EM AMBAS AS FACES, E = 1,00 MM (NBR 15352)</v>
          </cell>
          <cell r="C3234" t="str">
            <v xml:space="preserve">M2    </v>
          </cell>
          <cell r="D3234">
            <v>20.399999999999999</v>
          </cell>
        </row>
        <row r="3235">
          <cell r="A3235">
            <v>25867</v>
          </cell>
          <cell r="B3235" t="str">
            <v>MANTA TERMOPLASTICA, PEAD, GEOMEMBRANA TEXTURIZADA EM AMBAS AS FACES, E = 1,50 MM (NBR 15352)</v>
          </cell>
          <cell r="C3235" t="str">
            <v xml:space="preserve">M2    </v>
          </cell>
          <cell r="D3235">
            <v>30.2</v>
          </cell>
        </row>
        <row r="3236">
          <cell r="A3236">
            <v>25872</v>
          </cell>
          <cell r="B3236" t="str">
            <v>MANTA TERMOPLASTICA, PEAD, GEOMEMBRANA TEXTURIZADA EM AMBAS AS FACES, E = 2,00 MM (NBR 15352)</v>
          </cell>
          <cell r="C3236" t="str">
            <v xml:space="preserve">M2    </v>
          </cell>
          <cell r="D3236">
            <v>40.81</v>
          </cell>
        </row>
        <row r="3237">
          <cell r="A3237">
            <v>25873</v>
          </cell>
          <cell r="B3237" t="str">
            <v>MANTA TERMOPLASTICA, PEAD, GEOMEMBRANA TEXTURIZADA EM AMBAS AS FACES, E = 2,50 MM (NBR 15352)</v>
          </cell>
          <cell r="C3237" t="str">
            <v xml:space="preserve">M2    </v>
          </cell>
          <cell r="D3237">
            <v>50.9</v>
          </cell>
        </row>
        <row r="3238">
          <cell r="A3238">
            <v>40637</v>
          </cell>
          <cell r="B3238" t="str">
            <v>MAQUINA DEMARCADORA DE FAIXA DE TRAFEGO A FRIO, AUTOPROPELIDA, MOTOR DIESEL 38 HP</v>
          </cell>
          <cell r="C3238" t="str">
            <v xml:space="preserve">UN    </v>
          </cell>
          <cell r="D3238">
            <v>468322.69</v>
          </cell>
        </row>
        <row r="3239">
          <cell r="A3239">
            <v>13836</v>
          </cell>
          <cell r="B3239" t="str">
            <v>MAQUINA EXTRUSORA DE CONCRETO PARA GUIAS E SARJETAS, COM MOTOR A DIESEL DE 14 CV</v>
          </cell>
          <cell r="C3239" t="str">
            <v xml:space="preserve">UN    </v>
          </cell>
          <cell r="D3239">
            <v>78291.97</v>
          </cell>
        </row>
        <row r="3240">
          <cell r="A3240">
            <v>14534</v>
          </cell>
          <cell r="B3240" t="str">
            <v>MAQUINA MANUAL TIPO PRENSA PARA PRODUCAO DE BLOCOS E PAVIMENTOS DE CONCRETO, COM MOTOR ELETRICO TRIFASICO PARA VIBRACAO, POTENCIA TOTAL INSTALADA DE 1,5 KW</v>
          </cell>
          <cell r="C3240" t="str">
            <v xml:space="preserve">UN    </v>
          </cell>
          <cell r="D3240">
            <v>32775.089999999997</v>
          </cell>
        </row>
        <row r="3241">
          <cell r="A3241">
            <v>14619</v>
          </cell>
          <cell r="B3241" t="str">
            <v>MAQUINA PARA CORTE COM DISCO ABRASIVO DE DIAMETRO DE 18'' (450 MM), COM MOTOR ELETRICO TRIFASICO DE 10 CV</v>
          </cell>
          <cell r="C3241" t="str">
            <v xml:space="preserve">UN    </v>
          </cell>
          <cell r="D3241">
            <v>10572.69</v>
          </cell>
        </row>
        <row r="3242">
          <cell r="A3242">
            <v>14535</v>
          </cell>
          <cell r="B3242" t="str">
            <v>MAQUINA TIPO PRENSA HIDRAULICA, PARA FABRICACAO DE TUBOS DE CONCRETO PARA AGUAS PLUVIAIS, DN 200 A DN 600 MM X 1000 MM DE COMPRIMENTO, COM MOTOR PRINCIPAL DE 20 CV</v>
          </cell>
          <cell r="C3242" t="str">
            <v xml:space="preserve">UN    </v>
          </cell>
          <cell r="D3242">
            <v>325295.92</v>
          </cell>
        </row>
        <row r="3243">
          <cell r="A3243">
            <v>39813</v>
          </cell>
          <cell r="B3243"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3243" t="str">
            <v xml:space="preserve">UN    </v>
          </cell>
          <cell r="D3243">
            <v>14256.33</v>
          </cell>
        </row>
        <row r="3244">
          <cell r="A3244">
            <v>12868</v>
          </cell>
          <cell r="B3244" t="str">
            <v>MARCENEIRO</v>
          </cell>
          <cell r="C3244" t="str">
            <v xml:space="preserve">H     </v>
          </cell>
          <cell r="D3244">
            <v>13.03</v>
          </cell>
        </row>
        <row r="3245">
          <cell r="A3245">
            <v>40916</v>
          </cell>
          <cell r="B3245" t="str">
            <v>MARCENEIRO (MENSALISTA)</v>
          </cell>
          <cell r="C3245" t="str">
            <v xml:space="preserve">MES   </v>
          </cell>
          <cell r="D3245">
            <v>2274.27</v>
          </cell>
        </row>
        <row r="3246">
          <cell r="A3246">
            <v>4755</v>
          </cell>
          <cell r="B3246" t="str">
            <v>MARMORISTA / GRANITEIRO</v>
          </cell>
          <cell r="C3246" t="str">
            <v xml:space="preserve">H     </v>
          </cell>
          <cell r="D3246">
            <v>14.24</v>
          </cell>
        </row>
        <row r="3247">
          <cell r="A3247">
            <v>41067</v>
          </cell>
          <cell r="B3247" t="str">
            <v>MARMORISTA / GRANITEIRO (MENSALISTA)</v>
          </cell>
          <cell r="C3247" t="str">
            <v xml:space="preserve">MES   </v>
          </cell>
          <cell r="D3247">
            <v>2484.33</v>
          </cell>
        </row>
        <row r="3248">
          <cell r="A3248">
            <v>38463</v>
          </cell>
          <cell r="B3248" t="str">
            <v>MARTELO DE SOLDADOR/PICADOR DE SOLDA</v>
          </cell>
          <cell r="C3248" t="str">
            <v xml:space="preserve">UN    </v>
          </cell>
          <cell r="D3248">
            <v>24.35</v>
          </cell>
        </row>
        <row r="3249">
          <cell r="A3249">
            <v>40703</v>
          </cell>
          <cell r="B3249" t="str">
            <v>MARTELO DEMOLIDOR ELETRICO, COM POTENCIA DE 2.000 W, FREQUENCIA DE 1.000 IMPACTOS POR MINUTO, FORÇA DE IMPACTO ENTRE 60 E 65 J, PESO DE 30 KG</v>
          </cell>
          <cell r="C3249" t="str">
            <v xml:space="preserve">UN    </v>
          </cell>
          <cell r="D3249">
            <v>8310</v>
          </cell>
        </row>
        <row r="3250">
          <cell r="A3250">
            <v>14531</v>
          </cell>
          <cell r="B3250" t="str">
            <v>MARTELO DEMOLIDOR PNEUMATICO MANUAL, COM REDUCAO DE VIBRACAO, PESO DE 21 KG</v>
          </cell>
          <cell r="C3250" t="str">
            <v xml:space="preserve">UN    </v>
          </cell>
          <cell r="D3250">
            <v>15492.97</v>
          </cell>
        </row>
        <row r="3251">
          <cell r="A3251">
            <v>36533</v>
          </cell>
          <cell r="B3251" t="str">
            <v>MARTELO DEMOLIDOR PNEUMATICO MANUAL, COM REDUCAO DE VIBRACAO, PESO DE 31,5 KG</v>
          </cell>
          <cell r="C3251" t="str">
            <v xml:space="preserve">UN    </v>
          </cell>
          <cell r="D3251">
            <v>17828.45</v>
          </cell>
        </row>
        <row r="3252">
          <cell r="A3252">
            <v>11616</v>
          </cell>
          <cell r="B3252" t="str">
            <v>MARTELO DEMOLIDOR PNEUMATICO MANUAL, PADRAO, PESO DE 32 KG</v>
          </cell>
          <cell r="C3252" t="str">
            <v xml:space="preserve">UN    </v>
          </cell>
          <cell r="D3252">
            <v>16838.7</v>
          </cell>
        </row>
        <row r="3253">
          <cell r="A3253">
            <v>41898</v>
          </cell>
          <cell r="B3253" t="str">
            <v>MARTELO DEMOLIDOR PNEUMATICO MANUAL, PESO  DE 28 KG, COM SILENCIADOR</v>
          </cell>
          <cell r="C3253" t="str">
            <v xml:space="preserve">UN    </v>
          </cell>
          <cell r="D3253">
            <v>18945.830000000002</v>
          </cell>
        </row>
        <row r="3254">
          <cell r="A3254">
            <v>13447</v>
          </cell>
          <cell r="B3254" t="str">
            <v>MARTELO PERFURADOR PNEUMATICO MANUAL, DE SUPERFICIE, COM AVANCO DE COLUNA, PESO DE 22 KG</v>
          </cell>
          <cell r="C3254" t="str">
            <v xml:space="preserve">UN    </v>
          </cell>
          <cell r="D3254">
            <v>34861.629999999997</v>
          </cell>
        </row>
        <row r="3255">
          <cell r="A3255">
            <v>14529</v>
          </cell>
          <cell r="B3255" t="str">
            <v>MARTELO PERFURADOR PNEUMATICO MANUAL, HASTE 25 X 75 MM, 21 KG</v>
          </cell>
          <cell r="C3255" t="str">
            <v xml:space="preserve">UN    </v>
          </cell>
          <cell r="D3255">
            <v>19497.23</v>
          </cell>
        </row>
        <row r="3256">
          <cell r="A3256">
            <v>10747</v>
          </cell>
          <cell r="B3256" t="str">
            <v>MARTELO PERFURADOR PNEUMATICO MANUAL, PESO DE 25 KG, COM SILENCIADOR</v>
          </cell>
          <cell r="C3256" t="str">
            <v xml:space="preserve">UN    </v>
          </cell>
          <cell r="D3256">
            <v>19129.759999999998</v>
          </cell>
        </row>
        <row r="3257">
          <cell r="A3257">
            <v>36141</v>
          </cell>
          <cell r="B3257" t="str">
            <v>MASCARA DE SEGURANCA PARA SOLDA COM ESCUDO DE CELERON E CARNEIRA DE PLASTICO COM REGULAGEM</v>
          </cell>
          <cell r="C3257" t="str">
            <v xml:space="preserve">UN    </v>
          </cell>
          <cell r="D3257">
            <v>28.08</v>
          </cell>
        </row>
        <row r="3258">
          <cell r="A3258">
            <v>4053</v>
          </cell>
          <cell r="B3258" t="str">
            <v>MASSA A OLEO PARA MADEIRA</v>
          </cell>
          <cell r="C3258" t="str">
            <v xml:space="preserve">GL    </v>
          </cell>
          <cell r="D3258">
            <v>37.25</v>
          </cell>
        </row>
        <row r="3259">
          <cell r="A3259">
            <v>4052</v>
          </cell>
          <cell r="B3259" t="str">
            <v>MASSA ACRILICA</v>
          </cell>
          <cell r="C3259" t="str">
            <v xml:space="preserve">18L   </v>
          </cell>
          <cell r="D3259">
            <v>75.98</v>
          </cell>
        </row>
        <row r="3260">
          <cell r="A3260">
            <v>4056</v>
          </cell>
          <cell r="B3260" t="str">
            <v>MASSA ACRILICA PARA PAREDES INTERIOR/EXTERIOR</v>
          </cell>
          <cell r="C3260" t="str">
            <v xml:space="preserve">GL    </v>
          </cell>
          <cell r="D3260">
            <v>19.59</v>
          </cell>
        </row>
        <row r="3261">
          <cell r="A3261">
            <v>4051</v>
          </cell>
          <cell r="B3261" t="str">
            <v>MASSA CORRIDA PVA PARA PAREDES INTERNAS</v>
          </cell>
          <cell r="C3261" t="str">
            <v xml:space="preserve">18L   </v>
          </cell>
          <cell r="D3261">
            <v>48.9</v>
          </cell>
        </row>
        <row r="3262">
          <cell r="A3262">
            <v>4047</v>
          </cell>
          <cell r="B3262" t="str">
            <v>MASSA CORRIDA PVA PARA PAREDES INTERNAS</v>
          </cell>
          <cell r="C3262" t="str">
            <v xml:space="preserve">GL    </v>
          </cell>
          <cell r="D3262">
            <v>9.7799999999999994</v>
          </cell>
        </row>
        <row r="3263">
          <cell r="A3263">
            <v>4048</v>
          </cell>
          <cell r="B3263" t="str">
            <v>MASSA CORRIDA PVA PARA PAREDES INTERNAS</v>
          </cell>
          <cell r="C3263" t="str">
            <v xml:space="preserve">L     </v>
          </cell>
          <cell r="D3263">
            <v>2.71</v>
          </cell>
        </row>
        <row r="3264">
          <cell r="A3264">
            <v>39434</v>
          </cell>
          <cell r="B3264" t="str">
            <v>MASSA DE REJUNTE EM PO PARA DRYWALL, A BASE DE GESSO, SECAGEM RAPIDA, PARA TRATAMENTO DE JUNTAS DE CHAPA DE GESSO (COM ADICAO DE AGUA)</v>
          </cell>
          <cell r="C3264" t="str">
            <v xml:space="preserve">KG    </v>
          </cell>
          <cell r="D3264">
            <v>2.52</v>
          </cell>
        </row>
        <row r="3265">
          <cell r="A3265">
            <v>39433</v>
          </cell>
          <cell r="B3265" t="str">
            <v>MASSA DE REJUNTE PRONTA PARA TRATAMENTO DE JUNTAS DE CHAPA DE GESSO PARA DRYWALL, SEM ADICAO DE AGUA</v>
          </cell>
          <cell r="C3265" t="str">
            <v xml:space="preserve">KG    </v>
          </cell>
          <cell r="D3265">
            <v>1.8</v>
          </cell>
        </row>
        <row r="3266">
          <cell r="A3266">
            <v>4049</v>
          </cell>
          <cell r="B3266" t="str">
            <v>MASSA EPOXI BICOMPONENTE (MASSA + CATALIZADOR)</v>
          </cell>
          <cell r="C3266" t="str">
            <v xml:space="preserve">L     </v>
          </cell>
          <cell r="D3266">
            <v>30.63</v>
          </cell>
        </row>
        <row r="3267">
          <cell r="A3267">
            <v>38120</v>
          </cell>
          <cell r="B3267" t="str">
            <v>MASSA EPOXI BICOMPONENTE PARA REPAROS</v>
          </cell>
          <cell r="C3267" t="str">
            <v xml:space="preserve">KG    </v>
          </cell>
          <cell r="D3267">
            <v>104.75</v>
          </cell>
        </row>
        <row r="3268">
          <cell r="A3268">
            <v>38877</v>
          </cell>
          <cell r="B3268" t="str">
            <v>MASSA PARA TEXTURA LISA DE BASE ACRILICA, USO INTERNO E EXTERNO</v>
          </cell>
          <cell r="C3268" t="str">
            <v xml:space="preserve">KG    </v>
          </cell>
          <cell r="D3268">
            <v>5.34</v>
          </cell>
        </row>
        <row r="3269">
          <cell r="A3269">
            <v>34546</v>
          </cell>
          <cell r="B3269" t="str">
            <v>MASSA PARA TEXTURA RUSTICA DE BASE ACRILICA, COR BRANCA, USO INTERNO E EXTERNO</v>
          </cell>
          <cell r="C3269" t="str">
            <v xml:space="preserve">KG    </v>
          </cell>
          <cell r="D3269">
            <v>5.38</v>
          </cell>
        </row>
        <row r="3270">
          <cell r="A3270">
            <v>10498</v>
          </cell>
          <cell r="B3270" t="str">
            <v>MASSA PARA VIDRO</v>
          </cell>
          <cell r="C3270" t="str">
            <v xml:space="preserve">KG    </v>
          </cell>
          <cell r="D3270">
            <v>5.08</v>
          </cell>
        </row>
        <row r="3271">
          <cell r="A3271">
            <v>4823</v>
          </cell>
          <cell r="B3271" t="str">
            <v>MASSA PLASTICA PARA MARMORE/GRANITO</v>
          </cell>
          <cell r="C3271" t="str">
            <v xml:space="preserve">KG    </v>
          </cell>
          <cell r="D3271">
            <v>31.86</v>
          </cell>
        </row>
        <row r="3272">
          <cell r="A3272">
            <v>12357</v>
          </cell>
          <cell r="B3272" t="str">
            <v>MASTRO SIMPLES GALVANIZADO DIAMETRO NOMINAL 1 1/2", COMPRIMENTO 3 M</v>
          </cell>
          <cell r="C3272" t="str">
            <v xml:space="preserve">UN    </v>
          </cell>
          <cell r="D3272">
            <v>106.29</v>
          </cell>
        </row>
        <row r="3273">
          <cell r="A3273">
            <v>12358</v>
          </cell>
          <cell r="B3273" t="str">
            <v>MASTRO SIMPLES GALVANIZADO DIAMETRO NOMINAL 2", COMPRIMENTO 3 M</v>
          </cell>
          <cell r="C3273" t="str">
            <v xml:space="preserve">UN    </v>
          </cell>
          <cell r="D3273">
            <v>119.55</v>
          </cell>
        </row>
        <row r="3274">
          <cell r="A3274">
            <v>11079</v>
          </cell>
          <cell r="B3274" t="str">
            <v>MATERIAL FILTRANTE (PEDREGULHO) 0,6 A 25,46 MM (POSTO PEDREIRA/FORNECEDOR, SEM FRETE)</v>
          </cell>
          <cell r="C3274" t="str">
            <v xml:space="preserve">M3    </v>
          </cell>
          <cell r="D3274">
            <v>682.06</v>
          </cell>
        </row>
        <row r="3275">
          <cell r="A3275">
            <v>11082</v>
          </cell>
          <cell r="B3275" t="str">
            <v>MATERIAL FILTRANTE (PEDREGULHO) 38 A 25,4 MM (POSTO PEDREIRA/FORNECEDOR, SEM FRETE)</v>
          </cell>
          <cell r="C3275" t="str">
            <v xml:space="preserve">M3    </v>
          </cell>
          <cell r="D3275">
            <v>695.87</v>
          </cell>
        </row>
        <row r="3276">
          <cell r="A3276">
            <v>4058</v>
          </cell>
          <cell r="B3276" t="str">
            <v>MECANICO DE EQUIPAMENTOS PESADOS</v>
          </cell>
          <cell r="C3276" t="str">
            <v xml:space="preserve">H     </v>
          </cell>
          <cell r="D3276">
            <v>33.1</v>
          </cell>
        </row>
        <row r="3277">
          <cell r="A3277">
            <v>40974</v>
          </cell>
          <cell r="B3277" t="str">
            <v>MECANICO DE EQUIPAMENTOS PESADOS (MENSALISTA)</v>
          </cell>
          <cell r="C3277" t="str">
            <v xml:space="preserve">MES   </v>
          </cell>
          <cell r="D3277">
            <v>5774.8</v>
          </cell>
        </row>
        <row r="3278">
          <cell r="A3278">
            <v>34794</v>
          </cell>
          <cell r="B3278" t="str">
            <v>MECANICO DE REFRIGERACAO</v>
          </cell>
          <cell r="C3278" t="str">
            <v xml:space="preserve">H     </v>
          </cell>
          <cell r="D3278">
            <v>13.13</v>
          </cell>
        </row>
        <row r="3279">
          <cell r="A3279">
            <v>40925</v>
          </cell>
          <cell r="B3279" t="str">
            <v>MECANICO DE REFRIGERACAO (MENSALISTA)</v>
          </cell>
          <cell r="C3279" t="str">
            <v xml:space="preserve">MES   </v>
          </cell>
          <cell r="D3279">
            <v>2293.33</v>
          </cell>
        </row>
        <row r="3280">
          <cell r="A3280">
            <v>13741</v>
          </cell>
          <cell r="B3280" t="str">
            <v>MEDIDOR DE NIVEL ESTATICO E DINAMICO PARA POCO, COMPRIMENTO DE 200 M</v>
          </cell>
          <cell r="C3280" t="str">
            <v xml:space="preserve">UN    </v>
          </cell>
          <cell r="D3280">
            <v>2027.87</v>
          </cell>
        </row>
        <row r="3281">
          <cell r="A3281">
            <v>3288</v>
          </cell>
          <cell r="B3281" t="str">
            <v>MEIA CANA DE MADEIRA CEDRINHO OU EQUIVALENTE DA REGIAO, ACABAMENTO PARA FORRO PAULISTA, *2,5 X 2,5* CM</v>
          </cell>
          <cell r="C3281" t="str">
            <v xml:space="preserve">M     </v>
          </cell>
          <cell r="D3281">
            <v>4.03</v>
          </cell>
        </row>
        <row r="3282">
          <cell r="A3282">
            <v>13587</v>
          </cell>
          <cell r="B3282" t="str">
            <v>MEIA CANA DE MADEIRA PINUS OU EQUIVALENTE DA REGIAO, ACABAMENTO PARA FORRO PAULISTA, *2,5 X 2,5* CM</v>
          </cell>
          <cell r="C3282" t="str">
            <v xml:space="preserve">M     </v>
          </cell>
          <cell r="D3282">
            <v>2.4300000000000002</v>
          </cell>
        </row>
        <row r="3283">
          <cell r="A3283">
            <v>38598</v>
          </cell>
          <cell r="B3283" t="str">
            <v>MEIA CANALETA CONCRETO ESTRUTURAL 14 X 19 X 19 CM, FBK 14 MPA (NBR 6136)</v>
          </cell>
          <cell r="C3283" t="str">
            <v xml:space="preserve">UN    </v>
          </cell>
          <cell r="D3283">
            <v>2.11</v>
          </cell>
        </row>
        <row r="3284">
          <cell r="A3284">
            <v>38595</v>
          </cell>
          <cell r="B3284" t="str">
            <v>MEIA CANALETA CONCRETO ESTRUTURAL 14 X 19 X 19 CM, FBK 4,5 MPA (NBR 6136)</v>
          </cell>
          <cell r="C3284" t="str">
            <v xml:space="preserve">UN    </v>
          </cell>
          <cell r="D3284">
            <v>1.46</v>
          </cell>
        </row>
        <row r="3285">
          <cell r="A3285">
            <v>38592</v>
          </cell>
          <cell r="B3285" t="str">
            <v>MEIO BLOCO CONCRETO ESTRUTURAL 14 X 19 X 14 CM, FBK 14 MPA (NBR 6136)</v>
          </cell>
          <cell r="C3285" t="str">
            <v xml:space="preserve">UN    </v>
          </cell>
          <cell r="D3285">
            <v>1.91</v>
          </cell>
        </row>
        <row r="3286">
          <cell r="A3286">
            <v>38588</v>
          </cell>
          <cell r="B3286" t="str">
            <v>MEIO BLOCO CONCRETO ESTRUTURAL 14 X 19 X 14 CM, FBK 4,5 MPA (NBR 6136)</v>
          </cell>
          <cell r="C3286" t="str">
            <v xml:space="preserve">UN    </v>
          </cell>
          <cell r="D3286">
            <v>1.2</v>
          </cell>
        </row>
        <row r="3287">
          <cell r="A3287">
            <v>38593</v>
          </cell>
          <cell r="B3287" t="str">
            <v>MEIO BLOCO CONCRETO ESTRUTURAL 14 X 19 X 19 CM, FBK 14 MPA (NBR 6136)</v>
          </cell>
          <cell r="C3287" t="str">
            <v xml:space="preserve">UN    </v>
          </cell>
          <cell r="D3287">
            <v>2.0499999999999998</v>
          </cell>
        </row>
        <row r="3288">
          <cell r="A3288">
            <v>38589</v>
          </cell>
          <cell r="B3288" t="str">
            <v>MEIO BLOCO CONCRETO ESTRUTURAL 14 X 19 X 19 CM, FBK 4,5 MPA (NBR 6136)</v>
          </cell>
          <cell r="C3288" t="str">
            <v xml:space="preserve">UN    </v>
          </cell>
          <cell r="D3288">
            <v>1.46</v>
          </cell>
        </row>
        <row r="3289">
          <cell r="A3289">
            <v>38594</v>
          </cell>
          <cell r="B3289" t="str">
            <v>MEIO BLOCO CONCRETO ESTRUTURAL 14 X 19 X 34 CM, FBK 14 MPA (NBR 6136)</v>
          </cell>
          <cell r="C3289" t="str">
            <v xml:space="preserve">UN    </v>
          </cell>
          <cell r="D3289">
            <v>3.04</v>
          </cell>
        </row>
        <row r="3290">
          <cell r="A3290">
            <v>34787</v>
          </cell>
          <cell r="B3290" t="str">
            <v>MEIO BLOCO ESTRUTURAL CERAMICO 14 X 19 X 14 CM, 4,0 MPA (NBR 15270)</v>
          </cell>
          <cell r="C3290" t="str">
            <v xml:space="preserve">UN    </v>
          </cell>
          <cell r="D3290">
            <v>0.76</v>
          </cell>
        </row>
        <row r="3291">
          <cell r="A3291">
            <v>34788</v>
          </cell>
          <cell r="B3291" t="str">
            <v>MEIO BLOCO ESTRUTURAL CERAMICO 14 X 19 X 14 CM, 6,0 MPA (NBR 15270)</v>
          </cell>
          <cell r="C3291" t="str">
            <v xml:space="preserve">UN    </v>
          </cell>
          <cell r="D3291">
            <v>0.77</v>
          </cell>
        </row>
        <row r="3292">
          <cell r="A3292">
            <v>34784</v>
          </cell>
          <cell r="B3292" t="str">
            <v>MEIO BLOCO ESTRUTURAL CERAMICO 14 X 19 X 19 CM, 4,0 MPA (NBR 15270)</v>
          </cell>
          <cell r="C3292" t="str">
            <v xml:space="preserve">UN    </v>
          </cell>
          <cell r="D3292">
            <v>0.84</v>
          </cell>
        </row>
        <row r="3293">
          <cell r="A3293">
            <v>34781</v>
          </cell>
          <cell r="B3293" t="str">
            <v>MEIO BLOCO ESTRUTURAL CERAMICO 14 X 19 X 19 CM, 6,0 MPA (NBR 15270)</v>
          </cell>
          <cell r="C3293" t="str">
            <v xml:space="preserve">UN    </v>
          </cell>
          <cell r="D3293">
            <v>0.96</v>
          </cell>
        </row>
        <row r="3294">
          <cell r="A3294">
            <v>34773</v>
          </cell>
          <cell r="B3294" t="str">
            <v>MEIO BLOCO VEDACAO CONCRETO APARENTE 14 X 19 X 19 CM  (CLASSE C - NBR 6136)</v>
          </cell>
          <cell r="C3294" t="str">
            <v xml:space="preserve">UN    </v>
          </cell>
          <cell r="D3294">
            <v>1.52</v>
          </cell>
        </row>
        <row r="3295">
          <cell r="A3295">
            <v>34769</v>
          </cell>
          <cell r="B3295" t="str">
            <v>MEIO BLOCO VEDACAO CONCRETO APARENTE 19 X 19 X 19 CM (CLASSE C - NBR 6136)</v>
          </cell>
          <cell r="C3295" t="str">
            <v xml:space="preserve">UN    </v>
          </cell>
          <cell r="D3295">
            <v>1.76</v>
          </cell>
        </row>
        <row r="3296">
          <cell r="A3296">
            <v>34763</v>
          </cell>
          <cell r="B3296" t="str">
            <v>MEIO BLOCO VEDACAO CONCRETO APARENTE 9  X 19 X 19 CM (CLASSE C - NBR 6136)</v>
          </cell>
          <cell r="C3296" t="str">
            <v xml:space="preserve">UN    </v>
          </cell>
          <cell r="D3296">
            <v>1.02</v>
          </cell>
        </row>
        <row r="3297">
          <cell r="A3297">
            <v>34774</v>
          </cell>
          <cell r="B3297" t="str">
            <v>MEIO BLOCO VEDACAO CONCRETO 14 X 19 X 19 CM (CLASSE C - NBR 6136)</v>
          </cell>
          <cell r="C3297" t="str">
            <v xml:space="preserve">UN    </v>
          </cell>
          <cell r="D3297">
            <v>1.36</v>
          </cell>
        </row>
        <row r="3298">
          <cell r="A3298">
            <v>34771</v>
          </cell>
          <cell r="B3298" t="str">
            <v>MEIO BLOCO VEDACAO CONCRETO 19 X 19 X 19 CM (CLASSE C - NBR 6136)</v>
          </cell>
          <cell r="C3298" t="str">
            <v xml:space="preserve">UN    </v>
          </cell>
          <cell r="D3298">
            <v>1.56</v>
          </cell>
        </row>
        <row r="3299">
          <cell r="A3299">
            <v>34764</v>
          </cell>
          <cell r="B3299" t="str">
            <v>MEIO BLOCO VEDACAO CONCRETO 9 X 19 X 19 CM (CLASSE C - NBR 6136)</v>
          </cell>
          <cell r="C3299" t="str">
            <v xml:space="preserve">UN    </v>
          </cell>
          <cell r="D3299">
            <v>0.95</v>
          </cell>
        </row>
        <row r="3300">
          <cell r="A3300">
            <v>4062</v>
          </cell>
          <cell r="B3300" t="str">
            <v>MEIO-FIO OU GUIA DE CONCRETO, PRE-MOLDADO, COMP 1 M, *30 X 15* CM (H X L)</v>
          </cell>
          <cell r="C3300" t="str">
            <v xml:space="preserve">UN    </v>
          </cell>
          <cell r="D3300">
            <v>14.76</v>
          </cell>
        </row>
        <row r="3301">
          <cell r="A3301">
            <v>4059</v>
          </cell>
          <cell r="B3301" t="str">
            <v>MEIO-FIO OU GUIA DE CONCRETO, PRE-MOLDADO, COMP 1 M, *30 X 15/ 12* CM (H X L1/L2)</v>
          </cell>
          <cell r="C3301" t="str">
            <v xml:space="preserve">M     </v>
          </cell>
          <cell r="D3301">
            <v>17.899999999999999</v>
          </cell>
        </row>
        <row r="3302">
          <cell r="A3302">
            <v>4061</v>
          </cell>
          <cell r="B3302" t="str">
            <v>MEIO-FIO OU GUIA DE CONCRETO, PRE-MOLDADO, COMP 80 CM, *45 X 18 /12* CM (H X L1/L2)</v>
          </cell>
          <cell r="C3302" t="str">
            <v xml:space="preserve">UN    </v>
          </cell>
          <cell r="D3302">
            <v>14.32</v>
          </cell>
        </row>
        <row r="3303">
          <cell r="A3303">
            <v>10608</v>
          </cell>
          <cell r="B3303" t="str">
            <v>MESA VIBRATORIA COM DIMENSOES DE 2,0 X 1,0 M, COM MOTOR ELETRICO DE 2 POLOS E POTENCIA DE 3 CV</v>
          </cell>
          <cell r="C3303" t="str">
            <v xml:space="preserve">UN    </v>
          </cell>
          <cell r="D3303">
            <v>11200</v>
          </cell>
        </row>
        <row r="3304">
          <cell r="A3304">
            <v>4069</v>
          </cell>
          <cell r="B3304" t="str">
            <v>MESTRE DE OBRAS</v>
          </cell>
          <cell r="C3304" t="str">
            <v xml:space="preserve">H     </v>
          </cell>
          <cell r="D3304">
            <v>43.62</v>
          </cell>
        </row>
        <row r="3305">
          <cell r="A3305">
            <v>40819</v>
          </cell>
          <cell r="B3305" t="str">
            <v>MESTRE DE OBRAS (MENSALISTA)</v>
          </cell>
          <cell r="C3305" t="str">
            <v xml:space="preserve">MES   </v>
          </cell>
          <cell r="D3305">
            <v>7609.46</v>
          </cell>
        </row>
        <row r="3306">
          <cell r="A3306">
            <v>34361</v>
          </cell>
          <cell r="B3306" t="str">
            <v>METACAULIM DE ALTA REATIVIDADE/CAULIM CALCINADO</v>
          </cell>
          <cell r="C3306" t="str">
            <v xml:space="preserve">KG    </v>
          </cell>
          <cell r="D3306">
            <v>2.25</v>
          </cell>
        </row>
        <row r="3307">
          <cell r="A3307">
            <v>36512</v>
          </cell>
          <cell r="B3307" t="str">
            <v>MICRO-TRATOR CORTADOR DE GRAMA COM LARGURA DO CORTE DE 107 CM, COM  2 LAMINAS E DESCARTE LATERAL</v>
          </cell>
          <cell r="C3307" t="str">
            <v xml:space="preserve">UN    </v>
          </cell>
          <cell r="D3307">
            <v>9442.51</v>
          </cell>
        </row>
        <row r="3308">
          <cell r="A3308">
            <v>25972</v>
          </cell>
          <cell r="B3308" t="str">
            <v>MICROESFERAS DE VIDRO PARA SINALIZACAO HORIZONTAL VIARIA, TIPO I-B (PREMIX) - NBR 16184</v>
          </cell>
          <cell r="C3308" t="str">
            <v xml:space="preserve">KG    </v>
          </cell>
          <cell r="D3308">
            <v>6.66</v>
          </cell>
        </row>
        <row r="3309">
          <cell r="A3309">
            <v>25973</v>
          </cell>
          <cell r="B3309" t="str">
            <v>MICROESFERAS DE VIDRO PARA SINALIZACAO HORIZONTAL VIARIA, TIPO II-A (DROP-ON) - NBR 16184</v>
          </cell>
          <cell r="C3309" t="str">
            <v xml:space="preserve">KG    </v>
          </cell>
          <cell r="D3309">
            <v>6.66</v>
          </cell>
        </row>
        <row r="3310">
          <cell r="A3310">
            <v>11697</v>
          </cell>
          <cell r="B3310" t="str">
            <v>MICTORIO COLETIVO ACO INOX (AISI 304), E = 0,8 MM, DE *100 X 40 X 30* CM (C X A X P)</v>
          </cell>
          <cell r="C3310" t="str">
            <v xml:space="preserve">UN    </v>
          </cell>
          <cell r="D3310">
            <v>423.33</v>
          </cell>
        </row>
        <row r="3311">
          <cell r="A3311">
            <v>11698</v>
          </cell>
          <cell r="B3311" t="str">
            <v>MICTORIO COLETIVO ACO INOX (AISI 304), E = 0,8 MM, DE *100 X 50 X 35* CM (C X A X P)</v>
          </cell>
          <cell r="C3311" t="str">
            <v xml:space="preserve">UN    </v>
          </cell>
          <cell r="D3311">
            <v>505.01</v>
          </cell>
        </row>
        <row r="3312">
          <cell r="A3312">
            <v>11699</v>
          </cell>
          <cell r="B3312" t="str">
            <v>MICTORIO INDIVIDUAL ACO INOX (AISI 304), E = 0,8 MM, DE *50  X 45  X 35* (C X A X P)</v>
          </cell>
          <cell r="C3312" t="str">
            <v xml:space="preserve">UN    </v>
          </cell>
          <cell r="D3312">
            <v>558.15</v>
          </cell>
        </row>
        <row r="3313">
          <cell r="A3313">
            <v>10432</v>
          </cell>
          <cell r="B3313" t="str">
            <v>MICTORIO SIFONADO LOUCA BRANCA SEM COMPLEMENTOS</v>
          </cell>
          <cell r="C3313" t="str">
            <v xml:space="preserve">UN    </v>
          </cell>
          <cell r="D3313">
            <v>247.8</v>
          </cell>
        </row>
        <row r="3314">
          <cell r="A3314">
            <v>10430</v>
          </cell>
          <cell r="B3314" t="str">
            <v>MICTORIO SIFONADO LOUCA COR SEM COMPLEMENTOS</v>
          </cell>
          <cell r="C3314" t="str">
            <v xml:space="preserve">UN    </v>
          </cell>
          <cell r="D3314">
            <v>266.87</v>
          </cell>
        </row>
        <row r="3315">
          <cell r="A3315">
            <v>37514</v>
          </cell>
          <cell r="B3315" t="str">
            <v>MINICARREGADEIRA SOBRE RODAS, POTENCIA LIQUIDA DE *47* HP, CAPACIDADE NOMINAL DE OPERACAO DE *646* KG</v>
          </cell>
          <cell r="C3315" t="str">
            <v xml:space="preserve">UN    </v>
          </cell>
          <cell r="D3315">
            <v>139755</v>
          </cell>
        </row>
        <row r="3316">
          <cell r="A3316">
            <v>37519</v>
          </cell>
          <cell r="B3316" t="str">
            <v>MINICARREGADEIRA SOBRE RODAS, POTENCIA LIQUIDA DE *72* HP, CAPACIDADE NOMINAL DE OPERACAO DE *1200* KG</v>
          </cell>
          <cell r="C3316" t="str">
            <v xml:space="preserve">UN    </v>
          </cell>
          <cell r="D3316">
            <v>215682.96</v>
          </cell>
        </row>
        <row r="3317">
          <cell r="A3317">
            <v>37520</v>
          </cell>
          <cell r="B3317" t="str">
            <v>MINIESCAVADEIRA SOBRE ESTEIRAS, POTENCIA LIQUIDA DE *30* HP, PESO OPERACIONAL DE *3.500* KG</v>
          </cell>
          <cell r="C3317" t="str">
            <v xml:space="preserve">UN    </v>
          </cell>
          <cell r="D3317">
            <v>212147.18</v>
          </cell>
        </row>
        <row r="3318">
          <cell r="A3318">
            <v>37521</v>
          </cell>
          <cell r="B3318" t="str">
            <v>MINIESCAVADEIRA SOBRE ESTEIRAS, POTENCIA LIQUIDA DE *42* HP, PESO OPERACIONAL DE *4.500* KG</v>
          </cell>
          <cell r="C3318" t="str">
            <v xml:space="preserve">UN    </v>
          </cell>
          <cell r="D3318">
            <v>258819.56</v>
          </cell>
        </row>
        <row r="3319">
          <cell r="A3319">
            <v>37522</v>
          </cell>
          <cell r="B3319" t="str">
            <v>MINIESCAVADEIRA SOBRE ESTEIRAS, POTENCIA LIQUIDA DE *42* HP, PESO OPERACIONAL DE *5.300* KG</v>
          </cell>
          <cell r="C3319" t="str">
            <v xml:space="preserve">UN    </v>
          </cell>
          <cell r="D3319">
            <v>266606.34999999998</v>
          </cell>
        </row>
        <row r="3320">
          <cell r="A3320">
            <v>21109</v>
          </cell>
          <cell r="B3320" t="str">
            <v>MINUTERIA ELETRONICA COLETIVA COM POTENCIA MAXIMA RESISTIVA PARA LAMPADAS FLUORESCENTES DE *300* W ( 110 V ) / *600* W ( 110 V )</v>
          </cell>
          <cell r="C3320" t="str">
            <v xml:space="preserve">UN    </v>
          </cell>
          <cell r="D3320">
            <v>90.4</v>
          </cell>
        </row>
        <row r="3321">
          <cell r="A3321">
            <v>36800</v>
          </cell>
          <cell r="B3321" t="str">
            <v>MISTURADOR BASE PARA CHUVEIRO/BANHEIRA, 1/2 " OU 3/4 ", SOLDAVEL OU ROSCAVEL</v>
          </cell>
          <cell r="C3321" t="str">
            <v xml:space="preserve">UN    </v>
          </cell>
          <cell r="D3321">
            <v>75.97</v>
          </cell>
        </row>
        <row r="3322">
          <cell r="A3322">
            <v>11769</v>
          </cell>
          <cell r="B3322" t="str">
            <v>MISTURADOR CROMADO DE MESA BICA BAIXA PARA LAVATORIO (REF 1875)</v>
          </cell>
          <cell r="C3322" t="str">
            <v xml:space="preserve">UN    </v>
          </cell>
          <cell r="D3322">
            <v>186.18</v>
          </cell>
        </row>
        <row r="3323">
          <cell r="A3323">
            <v>36793</v>
          </cell>
          <cell r="B3323" t="str">
            <v>MISTURADOR CROMADO DE PAREDE PARA LAVATORIO (REF 1178)</v>
          </cell>
          <cell r="C3323" t="str">
            <v xml:space="preserve">UN    </v>
          </cell>
          <cell r="D3323">
            <v>301.43</v>
          </cell>
        </row>
        <row r="3324">
          <cell r="A3324">
            <v>37546</v>
          </cell>
          <cell r="B3324" t="str">
            <v>MISTURADOR DE ARGAMASSA, EIXO HORIZONTAL, CAPACIDADE DE MISTURA 160 KG, MOTOR ELETRICO TRIFASICO 220/380 V, POTENCIA 3 CV</v>
          </cell>
          <cell r="C3324" t="str">
            <v xml:space="preserve">UN    </v>
          </cell>
          <cell r="D3324">
            <v>8584.02</v>
          </cell>
        </row>
        <row r="3325">
          <cell r="A3325">
            <v>37544</v>
          </cell>
          <cell r="B3325" t="str">
            <v>MISTURADOR DE ARGAMASSA, EIXO HORIZONTAL, CAPACIDADE DE MISTURA 300 KG, MOTOR ELETRICO TRIFASICO 220/380 V, POTENCIA 5 CV</v>
          </cell>
          <cell r="C3325" t="str">
            <v xml:space="preserve">UN    </v>
          </cell>
          <cell r="D3325">
            <v>9079.0499999999993</v>
          </cell>
        </row>
        <row r="3326">
          <cell r="A3326">
            <v>37545</v>
          </cell>
          <cell r="B3326" t="str">
            <v>MISTURADOR DE ARGAMASSA, EIXO HORIZONTAL, CAPACIDADE DE MISTURA 600 KG, MOTOR ELETRICO TRIFASICO 220/380 V, POTENCIA 7,5 CV</v>
          </cell>
          <cell r="C3326" t="str">
            <v xml:space="preserve">UN    </v>
          </cell>
          <cell r="D3326">
            <v>10802.85</v>
          </cell>
        </row>
        <row r="3327">
          <cell r="A3327">
            <v>11771</v>
          </cell>
          <cell r="B3327" t="str">
            <v>MISTURADOR DE PAREDE CROMADO PARA COZINHA BICA MOVEL COM AREJADOR (REF 1258)</v>
          </cell>
          <cell r="C3327" t="str">
            <v xml:space="preserve">UN    </v>
          </cell>
          <cell r="D3327">
            <v>230.93</v>
          </cell>
        </row>
        <row r="3328">
          <cell r="A3328">
            <v>39919</v>
          </cell>
          <cell r="B3328" t="str">
            <v>MISTURADOR DUPLO HORIZONTAL DE ALTA TURBULENCIA, CAPACIDADE / VOLUME 2 X 500 LITROS, MOTORES ELETRICOS MINIMO 5 CV CADA,  PARA NATA CIMENTO, ARGAMASSA E OUTROS</v>
          </cell>
          <cell r="C3328" t="str">
            <v xml:space="preserve">UN    </v>
          </cell>
          <cell r="D3328">
            <v>42967.79</v>
          </cell>
        </row>
        <row r="3329">
          <cell r="A3329">
            <v>38385</v>
          </cell>
          <cell r="B3329" t="str">
            <v>MISTURADOR MANUAL DE TINTAS PARA FURADEIRA, HASTE METALICA *60* CM, COM HELICE  (MEXEDOR DE TINTA)</v>
          </cell>
          <cell r="C3329" t="str">
            <v xml:space="preserve">UN    </v>
          </cell>
          <cell r="D3329">
            <v>42.23</v>
          </cell>
        </row>
        <row r="3330">
          <cell r="A3330">
            <v>37587</v>
          </cell>
          <cell r="B3330" t="str">
            <v>MISTURADOR MONOCOMANDO PARA CHUVEIRO, BASE BRUTA E ACABAMENTO CROMADO</v>
          </cell>
          <cell r="C3330" t="str">
            <v xml:space="preserve">UN    </v>
          </cell>
          <cell r="D3330">
            <v>210.04</v>
          </cell>
        </row>
        <row r="3331">
          <cell r="A3331">
            <v>11571</v>
          </cell>
          <cell r="B3331" t="str">
            <v>MOLA AEREA FECHA PORTA, PARA PORTAS COM LARGURA ACIMA DE 110 CM</v>
          </cell>
          <cell r="C3331" t="str">
            <v xml:space="preserve">UN    </v>
          </cell>
          <cell r="D3331">
            <v>162.54</v>
          </cell>
        </row>
        <row r="3332">
          <cell r="A3332">
            <v>11561</v>
          </cell>
          <cell r="B3332" t="str">
            <v>MOLA AEREA FECHA PORTA, PARA PORTAS COM LARGURA ATE 110 CM</v>
          </cell>
          <cell r="C3332" t="str">
            <v xml:space="preserve">UN    </v>
          </cell>
          <cell r="D3332">
            <v>125.71</v>
          </cell>
        </row>
        <row r="3333">
          <cell r="A3333">
            <v>11560</v>
          </cell>
          <cell r="B3333" t="str">
            <v>MOLA AEREA FECHA PORTA, PARA PORTAS COM LARGURA ATE 95 CM</v>
          </cell>
          <cell r="C3333" t="str">
            <v xml:space="preserve">UN    </v>
          </cell>
          <cell r="D3333">
            <v>107</v>
          </cell>
        </row>
        <row r="3334">
          <cell r="A3334">
            <v>11499</v>
          </cell>
          <cell r="B3334" t="str">
            <v>MOLA HIDRAULICA DE PISO P/ VIDRO TEMPERADO 10MM</v>
          </cell>
          <cell r="C3334" t="str">
            <v xml:space="preserve">UN    </v>
          </cell>
          <cell r="D3334">
            <v>1045.03</v>
          </cell>
        </row>
        <row r="3335">
          <cell r="A3335">
            <v>34761</v>
          </cell>
          <cell r="B3335" t="str">
            <v>MONTADOR DE ELETROELETRONICOS</v>
          </cell>
          <cell r="C3335" t="str">
            <v xml:space="preserve">H     </v>
          </cell>
          <cell r="D3335">
            <v>11.04</v>
          </cell>
        </row>
        <row r="3336">
          <cell r="A3336">
            <v>40924</v>
          </cell>
          <cell r="B3336" t="str">
            <v>MONTADOR DE ELETROELETRONICOS (MENSALISTA)</v>
          </cell>
          <cell r="C3336" t="str">
            <v xml:space="preserve">MES   </v>
          </cell>
          <cell r="D3336">
            <v>1928.81</v>
          </cell>
        </row>
        <row r="3337">
          <cell r="A3337">
            <v>25957</v>
          </cell>
          <cell r="B3337" t="str">
            <v>MONTADOR DE ESTRUTURAS METALICAS</v>
          </cell>
          <cell r="C3337" t="str">
            <v xml:space="preserve">H     </v>
          </cell>
          <cell r="D3337">
            <v>22.14</v>
          </cell>
        </row>
        <row r="3338">
          <cell r="A3338">
            <v>40983</v>
          </cell>
          <cell r="B3338" t="str">
            <v>MONTADOR DE ESTRUTURAS METALICAS (MENSALISTA)</v>
          </cell>
          <cell r="C3338" t="str">
            <v xml:space="preserve">MES   </v>
          </cell>
          <cell r="D3338">
            <v>3863.7</v>
          </cell>
        </row>
        <row r="3339">
          <cell r="A3339">
            <v>2437</v>
          </cell>
          <cell r="B3339" t="str">
            <v>MONTADOR DE MAQUINAS</v>
          </cell>
          <cell r="C3339" t="str">
            <v xml:space="preserve">H     </v>
          </cell>
          <cell r="D3339">
            <v>19.739999999999998</v>
          </cell>
        </row>
        <row r="3340">
          <cell r="A3340">
            <v>40921</v>
          </cell>
          <cell r="B3340" t="str">
            <v>MONTADOR DE MAQUINAS (MENSALISTA)</v>
          </cell>
          <cell r="C3340" t="str">
            <v xml:space="preserve">MES   </v>
          </cell>
          <cell r="D3340">
            <v>3445.06</v>
          </cell>
        </row>
        <row r="3341">
          <cell r="A3341">
            <v>40534</v>
          </cell>
          <cell r="B3341" t="str">
            <v>MONTANTE EM BARRA CHATA ACO GALVANIZADO, *65 X 8* MM, ALTURA *1420* MM, PINTURA ELETROSTATICA, COR PRETA</v>
          </cell>
          <cell r="C3341" t="str">
            <v xml:space="preserve">UN    </v>
          </cell>
          <cell r="D3341">
            <v>144.97</v>
          </cell>
        </row>
        <row r="3342">
          <cell r="A3342">
            <v>14252</v>
          </cell>
          <cell r="B3342" t="str">
            <v>MOTOBOMBA AUTOESCORVANTE MOTOR A GASOLINA, POTENCIA 6,0HP, BOCAIS 3" X 3", HM/Q = 5 MCA / 24 M3/H A 52,5 MCA / 5,0 M3/H</v>
          </cell>
          <cell r="C3342" t="str">
            <v xml:space="preserve">UN    </v>
          </cell>
          <cell r="D3342">
            <v>2150.8200000000002</v>
          </cell>
        </row>
        <row r="3343">
          <cell r="A3343">
            <v>730</v>
          </cell>
          <cell r="B3343" t="str">
            <v>MOTOBOMBA AUTOESCORVANTE MOTOR ELETRICO TRIFASICO 7,4HP BOCA DIAMETRO DE SUCCAO X RECLAQUE: 2"X2", HM/ Q = 10 M / 73,5 M3/H A 28 M / 8,2 M3 /H</v>
          </cell>
          <cell r="C3343" t="str">
            <v xml:space="preserve">UN    </v>
          </cell>
          <cell r="D3343">
            <v>5746.59</v>
          </cell>
        </row>
        <row r="3344">
          <cell r="A3344">
            <v>723</v>
          </cell>
          <cell r="B3344" t="str">
            <v>MOTOBOMBA AUTOESCORVANTE POTENCIA 5,42 HP, BOCAIS SUCCAO X RECALQUE 2" X 2", A GASOLINA, DIAMETRO DO ROTOR 122 MM HM/Q = 6 MCA / 33,0 M3/H A 28 MCA / 8,0 M3/H</v>
          </cell>
          <cell r="C3344" t="str">
            <v xml:space="preserve">UN    </v>
          </cell>
          <cell r="D3344">
            <v>2856.25</v>
          </cell>
        </row>
        <row r="3345">
          <cell r="A3345">
            <v>36502</v>
          </cell>
          <cell r="B3345" t="str">
            <v>MOTOBOMBA CENTRIFUGA, MOTOR A GASOLINA, POTENCIA 5,42 HP, BOCAIS 1 1/2" X 1", DIAMETRO ROTOR 143 MM HM/Q = 6 MCA / 16,8 M3/H A 38 MCA / 6,6 M3/H</v>
          </cell>
          <cell r="C3345" t="str">
            <v xml:space="preserve">UN    </v>
          </cell>
          <cell r="D3345">
            <v>2684.54</v>
          </cell>
        </row>
        <row r="3346">
          <cell r="A3346">
            <v>36503</v>
          </cell>
          <cell r="B3346" t="str">
            <v>MOTOBOMBA TRASH (PARA AGUA SUJA) AUTO ESCORVANTE, MOTOR GASOLINA DE 6,41 HP, DIAMETROS DE SUCCAO X RECALQUE: 3" X 3", HM/Q: 10/60 A 23/0</v>
          </cell>
          <cell r="C3346" t="str">
            <v xml:space="preserve">UN    </v>
          </cell>
          <cell r="D3346">
            <v>3310.35</v>
          </cell>
        </row>
        <row r="3347">
          <cell r="A3347">
            <v>4090</v>
          </cell>
          <cell r="B3347" t="str">
            <v>MOTONIVELADORA POTENCIA BASICA LIQUIDA (PRIMEIRA MARCHA) 125 HP , PESO BRUTO 13843 KG, LARGURA DA LAMINA DE 3,7 M</v>
          </cell>
          <cell r="C3347" t="str">
            <v xml:space="preserve">UN    </v>
          </cell>
          <cell r="D3347">
            <v>529000</v>
          </cell>
        </row>
        <row r="3348">
          <cell r="A3348">
            <v>13227</v>
          </cell>
          <cell r="B3348" t="str">
            <v>MOTONIVELADORA POTENCIA BASICA LIQUIDA (PRIMEIRA MARCHA) 171 HP, PESO BRUTO 14768 KG, LARGURA DA LAMINA DE 3,7 M</v>
          </cell>
          <cell r="C3348" t="str">
            <v xml:space="preserve">UN    </v>
          </cell>
          <cell r="D3348">
            <v>657348.46</v>
          </cell>
        </row>
        <row r="3349">
          <cell r="A3349">
            <v>10597</v>
          </cell>
          <cell r="B3349" t="str">
            <v>MOTONIVELADORA POTENCIA BASICA LIQUIDA (PRIMEIRA MARCHA) 186 HP, PESO BRUTO 15785 KG, LARGURA DA LAMINA DE 4,3 M</v>
          </cell>
          <cell r="C3349" t="str">
            <v xml:space="preserve">UN    </v>
          </cell>
          <cell r="D3349">
            <v>691944.06</v>
          </cell>
        </row>
        <row r="3350">
          <cell r="A3350">
            <v>39628</v>
          </cell>
          <cell r="B3350" t="str">
            <v>MOTOR A DIESEL PARA VIBRADOR DE IMERSAO, DE *4,7* CV</v>
          </cell>
          <cell r="C3350" t="str">
            <v xml:space="preserve">UN    </v>
          </cell>
          <cell r="D3350">
            <v>2629.25</v>
          </cell>
        </row>
        <row r="3351">
          <cell r="A3351">
            <v>39404</v>
          </cell>
          <cell r="B3351" t="str">
            <v>MOTOR A GASOLINA PARA VIBRADOR DE IMERSAO, 4 TEMPOS, DE 5,5 CV</v>
          </cell>
          <cell r="C3351" t="str">
            <v xml:space="preserve">UN    </v>
          </cell>
          <cell r="D3351">
            <v>1303.76</v>
          </cell>
        </row>
        <row r="3352">
          <cell r="A3352">
            <v>39402</v>
          </cell>
          <cell r="B3352" t="str">
            <v>MOTOR ELETRICO PARA VIBRADOR DE IMERSAO, DE 2 CV, MONOFASICO, 110/220 V</v>
          </cell>
          <cell r="C3352" t="str">
            <v xml:space="preserve">UN    </v>
          </cell>
          <cell r="D3352">
            <v>1074.05</v>
          </cell>
        </row>
        <row r="3353">
          <cell r="A3353">
            <v>39403</v>
          </cell>
          <cell r="B3353" t="str">
            <v>MOTOR ELETRICO PARA VIBRADOR DE IMERSAO, DE 2 CV, TRIFASICO, 220/380 V</v>
          </cell>
          <cell r="C3353" t="str">
            <v xml:space="preserve">UN    </v>
          </cell>
          <cell r="D3353">
            <v>1050.69</v>
          </cell>
        </row>
        <row r="3354">
          <cell r="A3354">
            <v>4093</v>
          </cell>
          <cell r="B3354" t="str">
            <v>MOTORISTA DE CAMINHAO</v>
          </cell>
          <cell r="C3354" t="str">
            <v xml:space="preserve">H     </v>
          </cell>
          <cell r="D3354">
            <v>24.02</v>
          </cell>
        </row>
        <row r="3355">
          <cell r="A3355">
            <v>10512</v>
          </cell>
          <cell r="B3355" t="str">
            <v>MOTORISTA DE CAMINHAO (MENSALISTA)</v>
          </cell>
          <cell r="C3355" t="str">
            <v xml:space="preserve">MES   </v>
          </cell>
          <cell r="D3355">
            <v>5095.57</v>
          </cell>
        </row>
        <row r="3356">
          <cell r="A3356">
            <v>20020</v>
          </cell>
          <cell r="B3356" t="str">
            <v>MOTORISTA DE CAMINHAO-BASCULANTE</v>
          </cell>
          <cell r="C3356" t="str">
            <v xml:space="preserve">H     </v>
          </cell>
          <cell r="D3356">
            <v>22.65</v>
          </cell>
        </row>
        <row r="3357">
          <cell r="A3357">
            <v>41038</v>
          </cell>
          <cell r="B3357" t="str">
            <v>MOTORISTA DE CAMINHAO-BASCULANTE (MENSALISTA)</v>
          </cell>
          <cell r="C3357" t="str">
            <v xml:space="preserve">MES   </v>
          </cell>
          <cell r="D3357">
            <v>4806.42</v>
          </cell>
        </row>
        <row r="3358">
          <cell r="A3358">
            <v>4094</v>
          </cell>
          <cell r="B3358" t="str">
            <v>MOTORISTA DE CAMINHAO-CARRETA</v>
          </cell>
          <cell r="C3358" t="str">
            <v xml:space="preserve">H     </v>
          </cell>
          <cell r="D3358">
            <v>32.08</v>
          </cell>
        </row>
        <row r="3359">
          <cell r="A3359">
            <v>40988</v>
          </cell>
          <cell r="B3359" t="str">
            <v>MOTORISTA DE CAMINHAO-CARRETA (MENSALISTA)</v>
          </cell>
          <cell r="C3359" t="str">
            <v xml:space="preserve">MES   </v>
          </cell>
          <cell r="D3359">
            <v>6804.81</v>
          </cell>
        </row>
        <row r="3360">
          <cell r="A3360">
            <v>4095</v>
          </cell>
          <cell r="B3360" t="str">
            <v>MOTORISTA DE CARRO DE PASSEIO</v>
          </cell>
          <cell r="C3360" t="str">
            <v xml:space="preserve">H     </v>
          </cell>
          <cell r="D3360">
            <v>23.18</v>
          </cell>
        </row>
        <row r="3361">
          <cell r="A3361">
            <v>40990</v>
          </cell>
          <cell r="B3361" t="str">
            <v>MOTORISTA DE CARRO DE PASSEIO (MENSALISTA)</v>
          </cell>
          <cell r="C3361" t="str">
            <v xml:space="preserve">MES   </v>
          </cell>
          <cell r="D3361">
            <v>4268.26</v>
          </cell>
        </row>
        <row r="3362">
          <cell r="A3362">
            <v>4097</v>
          </cell>
          <cell r="B3362" t="str">
            <v>MOTORISTA DE ONIBUS / MICRO-ONIBUS</v>
          </cell>
          <cell r="C3362" t="str">
            <v xml:space="preserve">H     </v>
          </cell>
          <cell r="D3362">
            <v>29.72</v>
          </cell>
        </row>
        <row r="3363">
          <cell r="A3363">
            <v>40994</v>
          </cell>
          <cell r="B3363" t="str">
            <v>MOTORISTA DE ONIBUS / MICRO-ONIBUS (MENSALISTA)</v>
          </cell>
          <cell r="C3363" t="str">
            <v xml:space="preserve">MES   </v>
          </cell>
          <cell r="D3363">
            <v>5470.15</v>
          </cell>
        </row>
        <row r="3364">
          <cell r="A3364">
            <v>4096</v>
          </cell>
          <cell r="B3364" t="str">
            <v>MOTORISTA OPERADOR DE CAMINHAO COM MUNCK</v>
          </cell>
          <cell r="C3364" t="str">
            <v xml:space="preserve">H     </v>
          </cell>
          <cell r="D3364">
            <v>25.96</v>
          </cell>
        </row>
        <row r="3365">
          <cell r="A3365">
            <v>40992</v>
          </cell>
          <cell r="B3365" t="str">
            <v>MOTORISTA OPERADOR DE CAMINHAO COM MUNCK (MENSALISTA)</v>
          </cell>
          <cell r="C3365" t="str">
            <v xml:space="preserve">MES   </v>
          </cell>
          <cell r="D3365">
            <v>4777.6400000000003</v>
          </cell>
        </row>
        <row r="3366">
          <cell r="A3366">
            <v>13955</v>
          </cell>
          <cell r="B3366" t="str">
            <v>MOTOSSERRA PORTATIL COM MOTOR A GASOLINA DE *60* CC</v>
          </cell>
          <cell r="C3366" t="str">
            <v xml:space="preserve">UN    </v>
          </cell>
          <cell r="D3366">
            <v>2341.86</v>
          </cell>
        </row>
        <row r="3367">
          <cell r="A3367">
            <v>4114</v>
          </cell>
          <cell r="B3367" t="str">
            <v>MOURAO CONCRETO CURVO, SECAO "T", H = 2,80 M + CURVA COM 0,45 M, COM FUROS PARA FIOS</v>
          </cell>
          <cell r="C3367" t="str">
            <v xml:space="preserve">UN    </v>
          </cell>
          <cell r="D3367">
            <v>54.61</v>
          </cell>
        </row>
        <row r="3368">
          <cell r="A3368">
            <v>36797</v>
          </cell>
          <cell r="B3368" t="str">
            <v>MOURAO DE CONCRETO CURVO,10 X 10 CM, H= *2,60* M + CURVA DE 0,40 M</v>
          </cell>
          <cell r="C3368" t="str">
            <v xml:space="preserve">UN    </v>
          </cell>
          <cell r="D3368">
            <v>47.75</v>
          </cell>
        </row>
        <row r="3369">
          <cell r="A3369">
            <v>4107</v>
          </cell>
          <cell r="B3369" t="str">
            <v>MOURAO DE CONCRETO RETO, *10 X 10* CM, H= 2,30 M</v>
          </cell>
          <cell r="C3369" t="str">
            <v xml:space="preserve">UN    </v>
          </cell>
          <cell r="D3369">
            <v>45.98</v>
          </cell>
        </row>
        <row r="3370">
          <cell r="A3370">
            <v>36799</v>
          </cell>
          <cell r="B3370" t="str">
            <v>MOURAO DE CONCRETO RETO, TIPO ESTICADOR, *10 X 10* CM, H= 2,50 M</v>
          </cell>
          <cell r="C3370" t="str">
            <v xml:space="preserve">UN    </v>
          </cell>
          <cell r="D3370">
            <v>43.9</v>
          </cell>
        </row>
        <row r="3371">
          <cell r="A3371">
            <v>4108</v>
          </cell>
          <cell r="B3371" t="str">
            <v>MOURAO DE CONCRETO RETO, 10 X 10 CM, H= 2,00 M</v>
          </cell>
          <cell r="C3371" t="str">
            <v xml:space="preserve">UN    </v>
          </cell>
          <cell r="D3371">
            <v>36.97</v>
          </cell>
        </row>
        <row r="3372">
          <cell r="A3372">
            <v>4102</v>
          </cell>
          <cell r="B3372" t="str">
            <v>MOURAO DE CONCRETO RETO, 10 X 10 CM, H= 3,00 M</v>
          </cell>
          <cell r="C3372" t="str">
            <v xml:space="preserve">UN    </v>
          </cell>
          <cell r="D3372">
            <v>55</v>
          </cell>
        </row>
        <row r="3373">
          <cell r="A3373">
            <v>10826</v>
          </cell>
          <cell r="B3373" t="str">
            <v>MUDA DE ARBUSTO FLORIFERO, CLUSIA/GARDENIA/MOREIA BRANCA/ AZALEIA OU EQUIVALENTE DA REGIAO, H= *50 A 70* CM</v>
          </cell>
          <cell r="C3373" t="str">
            <v xml:space="preserve">UN    </v>
          </cell>
          <cell r="D3373">
            <v>57.47</v>
          </cell>
        </row>
        <row r="3374">
          <cell r="A3374">
            <v>365</v>
          </cell>
          <cell r="B3374" t="str">
            <v>MUDA DE ARBUSTO FOLHAGEM, SANSAO-DO-CAMPO OU EQUIVALENTE DA REGIAO, H= *50 A 70* CM</v>
          </cell>
          <cell r="C3374" t="str">
            <v xml:space="preserve">UN    </v>
          </cell>
          <cell r="D3374">
            <v>35.630000000000003</v>
          </cell>
        </row>
        <row r="3375">
          <cell r="A3375">
            <v>38639</v>
          </cell>
          <cell r="B3375" t="str">
            <v>MUDA DE ARBUSTO, BUXINHO, H= *50* M</v>
          </cell>
          <cell r="C3375" t="str">
            <v xml:space="preserve">UN    </v>
          </cell>
          <cell r="D3375">
            <v>137.93</v>
          </cell>
        </row>
        <row r="3376">
          <cell r="A3376">
            <v>38640</v>
          </cell>
          <cell r="B3376" t="str">
            <v>MUDA DE ARBUSTO, PINGO DE OURO/ VIOLETEIRA, H = *10 A 20* CM</v>
          </cell>
          <cell r="C3376" t="str">
            <v xml:space="preserve">UN    </v>
          </cell>
          <cell r="D3376">
            <v>2.06</v>
          </cell>
        </row>
        <row r="3377">
          <cell r="A3377">
            <v>358</v>
          </cell>
          <cell r="B3377" t="str">
            <v>MUDA DE ARVORE ORNAMENTAL, OITI/AROEIRA SALSA/ANGICO/IPE/JACARANDA OU EQUIVALENTE  DA REGIAO, H= *1* M</v>
          </cell>
          <cell r="C3377" t="str">
            <v xml:space="preserve">UN    </v>
          </cell>
          <cell r="D3377">
            <v>42.52</v>
          </cell>
        </row>
        <row r="3378">
          <cell r="A3378">
            <v>359</v>
          </cell>
          <cell r="B3378" t="str">
            <v>MUDA DE ARVORE ORNAMENTAL, OITI/AROEIRA SALSA/ANGICO/IPE/JACARANDA OU EQUIVALENTE  DA REGIAO, H= *2* M</v>
          </cell>
          <cell r="C3378" t="str">
            <v xml:space="preserve">UN    </v>
          </cell>
          <cell r="D3378">
            <v>87.35</v>
          </cell>
        </row>
        <row r="3379">
          <cell r="A3379">
            <v>38641</v>
          </cell>
          <cell r="B3379" t="str">
            <v>MUDA DE PALMEIRA, ARECA, H= *1,50* CM</v>
          </cell>
          <cell r="C3379" t="str">
            <v xml:space="preserve">UN    </v>
          </cell>
          <cell r="D3379">
            <v>86.2</v>
          </cell>
        </row>
        <row r="3380">
          <cell r="A3380">
            <v>360</v>
          </cell>
          <cell r="B3380" t="str">
            <v>MUDA DE RASTEIRA/FORRACAO, AMENDOIM RASTEIRO/ONZE HORAS/AZULZINHA/IMPATIENS OU EQUIVALENTE DA REGIAO</v>
          </cell>
          <cell r="C3380" t="str">
            <v xml:space="preserve">UN    </v>
          </cell>
          <cell r="D3380">
            <v>2</v>
          </cell>
        </row>
        <row r="3381">
          <cell r="A3381">
            <v>4127</v>
          </cell>
          <cell r="B3381" t="str">
            <v>MUFLA TERMINAL PRIMARIA UNIPOLAR USO EXTERNO PARA CABO 25/70MM2 ISOL, 3,6/6KV EM EPR - BORRACHA DE SILICONE</v>
          </cell>
          <cell r="C3381" t="str">
            <v xml:space="preserve">UN    </v>
          </cell>
          <cell r="D3381">
            <v>210.82</v>
          </cell>
        </row>
        <row r="3382">
          <cell r="A3382">
            <v>4154</v>
          </cell>
          <cell r="B3382" t="str">
            <v>MUFLA TERMINAL PRIMARIA UNIPOLAR USO INTERNO PARA CABO 25/70MM2 ISOL 6/10KV EM EPR- BORRACHA DE SILICONE</v>
          </cell>
          <cell r="C3382" t="str">
            <v xml:space="preserve">UN    </v>
          </cell>
          <cell r="D3382">
            <v>257.57</v>
          </cell>
        </row>
        <row r="3383">
          <cell r="A3383">
            <v>4168</v>
          </cell>
          <cell r="B3383" t="str">
            <v>MUFLA TERMINAL PRIMARIA UNIPOLAR USO INTERNO PARA CABO 35/120MM2 ISOLACAO 15/25KV EM EPR - BORRACHA DE SILICONE</v>
          </cell>
          <cell r="C3383" t="str">
            <v xml:space="preserve">UN    </v>
          </cell>
          <cell r="D3383">
            <v>272.02</v>
          </cell>
        </row>
        <row r="3384">
          <cell r="A3384">
            <v>4161</v>
          </cell>
          <cell r="B3384" t="str">
            <v>MUFLA TERMINAL PRIMARIA UNIPOLAR USO INTERNO PARA CABO 35/70MM2 ISOLACAO 8,7/15KV EM EPR - BORRACHA DE SILICONE</v>
          </cell>
          <cell r="C3384" t="str">
            <v xml:space="preserve">UN    </v>
          </cell>
          <cell r="D3384">
            <v>261.82</v>
          </cell>
        </row>
        <row r="3385">
          <cell r="A3385">
            <v>42459</v>
          </cell>
          <cell r="B3385" t="str">
            <v>MULTIEXERCITADOR COM SEIS FUNCOES, EM TUBO DE ACO CARBONO, PINTURA NO PROCESSO ELETROSTATICO - EQUIPAMENTO DE GINASTICA PARA ACADEMIA AO AR LIVRE / ACADEMIA DA TERCEIRA IDADE - ATI * COLETADO CAIXA *</v>
          </cell>
          <cell r="C3385" t="str">
            <v xml:space="preserve">UN    </v>
          </cell>
          <cell r="D3385">
            <v>5382.14</v>
          </cell>
        </row>
        <row r="3386">
          <cell r="A3386">
            <v>4214</v>
          </cell>
          <cell r="B3386" t="str">
            <v>NIPEL PVC, ROSCAVEL, 1 1/2",  AGUA FRIA PREDIAL</v>
          </cell>
          <cell r="C3386" t="str">
            <v xml:space="preserve">UN    </v>
          </cell>
          <cell r="D3386">
            <v>5.2</v>
          </cell>
        </row>
        <row r="3387">
          <cell r="A3387">
            <v>4215</v>
          </cell>
          <cell r="B3387" t="str">
            <v>NIPEL PVC, ROSCAVEL, 1 1/4",  AGUA FRIA PREDIAL</v>
          </cell>
          <cell r="C3387" t="str">
            <v xml:space="preserve">UN    </v>
          </cell>
          <cell r="D3387">
            <v>4.3099999999999996</v>
          </cell>
        </row>
        <row r="3388">
          <cell r="A3388">
            <v>4210</v>
          </cell>
          <cell r="B3388" t="str">
            <v>NIPEL PVC, ROSCAVEL, 1/2",  AGUA FRIA PREDIAL</v>
          </cell>
          <cell r="C3388" t="str">
            <v xml:space="preserve">UN    </v>
          </cell>
          <cell r="D3388">
            <v>0.66</v>
          </cell>
        </row>
        <row r="3389">
          <cell r="A3389">
            <v>4212</v>
          </cell>
          <cell r="B3389" t="str">
            <v>NIPEL PVC, ROSCAVEL, 1",  AGUA FRIA PREDIAL</v>
          </cell>
          <cell r="C3389" t="str">
            <v xml:space="preserve">UN    </v>
          </cell>
          <cell r="D3389">
            <v>1.73</v>
          </cell>
        </row>
        <row r="3390">
          <cell r="A3390">
            <v>4213</v>
          </cell>
          <cell r="B3390" t="str">
            <v>NIPEL PVC, ROSCAVEL, 2",  AGUA FRIA PREDIAL</v>
          </cell>
          <cell r="C3390" t="str">
            <v xml:space="preserve">UN    </v>
          </cell>
          <cell r="D3390">
            <v>9.39</v>
          </cell>
        </row>
        <row r="3391">
          <cell r="A3391">
            <v>4211</v>
          </cell>
          <cell r="B3391" t="str">
            <v>NIPEL PVC, ROSCAVEL, 3/4",  AGUA FRIA PREDIAL</v>
          </cell>
          <cell r="C3391" t="str">
            <v xml:space="preserve">UN    </v>
          </cell>
          <cell r="D3391">
            <v>0.98</v>
          </cell>
        </row>
        <row r="3392">
          <cell r="A3392">
            <v>4209</v>
          </cell>
          <cell r="B3392" t="str">
            <v>NIPLE DE FERRO GALVANIZADO, COM ROSCA BSP, DE 1 1/2"</v>
          </cell>
          <cell r="C3392" t="str">
            <v xml:space="preserve">UN    </v>
          </cell>
          <cell r="D3392">
            <v>13.91</v>
          </cell>
        </row>
        <row r="3393">
          <cell r="A3393">
            <v>4180</v>
          </cell>
          <cell r="B3393" t="str">
            <v>NIPLE DE FERRO GALVANIZADO, COM ROSCA BSP, DE 1 1/4"</v>
          </cell>
          <cell r="C3393" t="str">
            <v xml:space="preserve">UN    </v>
          </cell>
          <cell r="D3393">
            <v>10.47</v>
          </cell>
        </row>
        <row r="3394">
          <cell r="A3394">
            <v>4177</v>
          </cell>
          <cell r="B3394" t="str">
            <v>NIPLE DE FERRO GALVANIZADO, COM ROSCA BSP, DE 1/2"</v>
          </cell>
          <cell r="C3394" t="str">
            <v xml:space="preserve">UN    </v>
          </cell>
          <cell r="D3394">
            <v>3.47</v>
          </cell>
        </row>
        <row r="3395">
          <cell r="A3395">
            <v>4179</v>
          </cell>
          <cell r="B3395" t="str">
            <v>NIPLE DE FERRO GALVANIZADO, COM ROSCA BSP, DE 1"</v>
          </cell>
          <cell r="C3395" t="str">
            <v xml:space="preserve">UN    </v>
          </cell>
          <cell r="D3395">
            <v>7.11</v>
          </cell>
        </row>
        <row r="3396">
          <cell r="A3396">
            <v>4208</v>
          </cell>
          <cell r="B3396" t="str">
            <v>NIPLE DE FERRO GALVANIZADO, COM ROSCA BSP, DE 2 1/2"</v>
          </cell>
          <cell r="C3396" t="str">
            <v xml:space="preserve">UN    </v>
          </cell>
          <cell r="D3396">
            <v>33.119999999999997</v>
          </cell>
        </row>
        <row r="3397">
          <cell r="A3397">
            <v>4181</v>
          </cell>
          <cell r="B3397" t="str">
            <v>NIPLE DE FERRO GALVANIZADO, COM ROSCA BSP, DE 2"</v>
          </cell>
          <cell r="C3397" t="str">
            <v xml:space="preserve">UN    </v>
          </cell>
          <cell r="D3397">
            <v>21.64</v>
          </cell>
        </row>
        <row r="3398">
          <cell r="A3398">
            <v>4178</v>
          </cell>
          <cell r="B3398" t="str">
            <v>NIPLE DE FERRO GALVANIZADO, COM ROSCA BSP, DE 3/4"</v>
          </cell>
          <cell r="C3398" t="str">
            <v xml:space="preserve">UN    </v>
          </cell>
          <cell r="D3398">
            <v>4.82</v>
          </cell>
        </row>
        <row r="3399">
          <cell r="A3399">
            <v>4182</v>
          </cell>
          <cell r="B3399" t="str">
            <v>NIPLE DE FERRO GALVANIZADO, COM ROSCA BSP, DE 3"</v>
          </cell>
          <cell r="C3399" t="str">
            <v xml:space="preserve">UN    </v>
          </cell>
          <cell r="D3399">
            <v>53.88</v>
          </cell>
        </row>
        <row r="3400">
          <cell r="A3400">
            <v>4183</v>
          </cell>
          <cell r="B3400" t="str">
            <v>NIPLE DE FERRO GALVANIZADO, COM ROSCA BSP, DE 4"</v>
          </cell>
          <cell r="C3400" t="str">
            <v xml:space="preserve">UN    </v>
          </cell>
          <cell r="D3400">
            <v>86.74</v>
          </cell>
        </row>
        <row r="3401">
          <cell r="A3401">
            <v>4184</v>
          </cell>
          <cell r="B3401" t="str">
            <v>NIPLE DE FERRO GALVANIZADO, COM ROSCA BSP, DE 5"</v>
          </cell>
          <cell r="C3401" t="str">
            <v xml:space="preserve">UN    </v>
          </cell>
          <cell r="D3401">
            <v>191.48</v>
          </cell>
        </row>
        <row r="3402">
          <cell r="A3402">
            <v>4185</v>
          </cell>
          <cell r="B3402" t="str">
            <v>NIPLE DE FERRO GALVANIZADO, COM ROSCA BSP, DE 6"</v>
          </cell>
          <cell r="C3402" t="str">
            <v xml:space="preserve">UN    </v>
          </cell>
          <cell r="D3402">
            <v>318.14999999999998</v>
          </cell>
        </row>
        <row r="3403">
          <cell r="A3403">
            <v>4205</v>
          </cell>
          <cell r="B3403" t="str">
            <v>NIPLE DE REDUCAO DE FERRO GALVANIZADO, COM ROSCA BSP, DE 1 1/2" X 1 1/4"</v>
          </cell>
          <cell r="C3403" t="str">
            <v xml:space="preserve">UN    </v>
          </cell>
          <cell r="D3403">
            <v>18.37</v>
          </cell>
        </row>
        <row r="3404">
          <cell r="A3404">
            <v>4192</v>
          </cell>
          <cell r="B3404" t="str">
            <v>NIPLE DE REDUCAO DE FERRO GALVANIZADO, COM ROSCA BSP, DE 1 1/2" X 1"</v>
          </cell>
          <cell r="C3404" t="str">
            <v xml:space="preserve">UN    </v>
          </cell>
          <cell r="D3404">
            <v>18.37</v>
          </cell>
        </row>
        <row r="3405">
          <cell r="A3405">
            <v>4191</v>
          </cell>
          <cell r="B3405" t="str">
            <v>NIPLE DE REDUCAO DE FERRO GALVANIZADO, COM ROSCA BSP, DE 1 1/2" X 3/4"</v>
          </cell>
          <cell r="C3405" t="str">
            <v xml:space="preserve">UN    </v>
          </cell>
          <cell r="D3405">
            <v>18.37</v>
          </cell>
        </row>
        <row r="3406">
          <cell r="A3406">
            <v>4207</v>
          </cell>
          <cell r="B3406" t="str">
            <v>NIPLE DE REDUCAO DE FERRO GALVANIZADO, COM ROSCA BSP, DE 1 1/4" X 1/2"</v>
          </cell>
          <cell r="C3406" t="str">
            <v xml:space="preserve">UN    </v>
          </cell>
          <cell r="D3406">
            <v>14.78</v>
          </cell>
        </row>
        <row r="3407">
          <cell r="A3407">
            <v>4206</v>
          </cell>
          <cell r="B3407" t="str">
            <v>NIPLE DE REDUCAO DE FERRO GALVANIZADO, COM ROSCA BSP, DE 1 1/4" X 1"</v>
          </cell>
          <cell r="C3407" t="str">
            <v xml:space="preserve">UN    </v>
          </cell>
          <cell r="D3407">
            <v>14.36</v>
          </cell>
        </row>
        <row r="3408">
          <cell r="A3408">
            <v>4190</v>
          </cell>
          <cell r="B3408" t="str">
            <v>NIPLE DE REDUCAO DE FERRO GALVANIZADO, COM ROSCA BSP, DE 1 1/4" X 3/4"</v>
          </cell>
          <cell r="C3408" t="str">
            <v xml:space="preserve">UN    </v>
          </cell>
          <cell r="D3408">
            <v>14.36</v>
          </cell>
        </row>
        <row r="3409">
          <cell r="A3409">
            <v>4186</v>
          </cell>
          <cell r="B3409" t="str">
            <v>NIPLE DE REDUCAO DE FERRO GALVANIZADO, COM ROSCA BSP, DE 1/2" X 1/4"</v>
          </cell>
          <cell r="C3409" t="str">
            <v xml:space="preserve">UN    </v>
          </cell>
          <cell r="D3409">
            <v>4.24</v>
          </cell>
        </row>
        <row r="3410">
          <cell r="A3410">
            <v>4188</v>
          </cell>
          <cell r="B3410" t="str">
            <v>NIPLE DE REDUCAO DE FERRO GALVANIZADO, COM ROSCA BSP, DE 1" X 1/2"</v>
          </cell>
          <cell r="C3410" t="str">
            <v xml:space="preserve">UN    </v>
          </cell>
          <cell r="D3410">
            <v>8.66</v>
          </cell>
        </row>
        <row r="3411">
          <cell r="A3411">
            <v>4189</v>
          </cell>
          <cell r="B3411" t="str">
            <v>NIPLE DE REDUCAO DE FERRO GALVANIZADO, COM ROSCA BSP, DE 1" X 3/4"</v>
          </cell>
          <cell r="C3411" t="str">
            <v xml:space="preserve">UN    </v>
          </cell>
          <cell r="D3411">
            <v>8.66</v>
          </cell>
        </row>
        <row r="3412">
          <cell r="A3412">
            <v>4197</v>
          </cell>
          <cell r="B3412" t="str">
            <v>NIPLE DE REDUCAO DE FERRO GALVANIZADO, COM ROSCA BSP, DE 2 1/2" X 2"</v>
          </cell>
          <cell r="C3412" t="str">
            <v xml:space="preserve">UN    </v>
          </cell>
          <cell r="D3412">
            <v>45.87</v>
          </cell>
        </row>
        <row r="3413">
          <cell r="A3413">
            <v>4194</v>
          </cell>
          <cell r="B3413" t="str">
            <v>NIPLE DE REDUCAO DE FERRO GALVANIZADO, COM ROSCA BSP, DE 2" X 1 1/2"</v>
          </cell>
          <cell r="C3413" t="str">
            <v xml:space="preserve">UN    </v>
          </cell>
          <cell r="D3413">
            <v>27.72</v>
          </cell>
        </row>
        <row r="3414">
          <cell r="A3414">
            <v>4193</v>
          </cell>
          <cell r="B3414" t="str">
            <v>NIPLE DE REDUCAO DE FERRO GALVANIZADO, COM ROSCA BSP, DE 2" X 1 1/4"</v>
          </cell>
          <cell r="C3414" t="str">
            <v xml:space="preserve">UN    </v>
          </cell>
          <cell r="D3414">
            <v>27.72</v>
          </cell>
        </row>
        <row r="3415">
          <cell r="A3415">
            <v>4204</v>
          </cell>
          <cell r="B3415" t="str">
            <v>NIPLE DE REDUCAO DE FERRO GALVANIZADO, COM ROSCA BSP, DE 2" X 1"</v>
          </cell>
          <cell r="C3415" t="str">
            <v xml:space="preserve">UN    </v>
          </cell>
          <cell r="D3415">
            <v>27.72</v>
          </cell>
        </row>
        <row r="3416">
          <cell r="A3416">
            <v>4187</v>
          </cell>
          <cell r="B3416" t="str">
            <v>NIPLE DE REDUCAO DE FERRO GALVANIZADO, COM ROSCA BSP, DE 3/4" X 1/2"</v>
          </cell>
          <cell r="C3416" t="str">
            <v xml:space="preserve">UN    </v>
          </cell>
          <cell r="D3416">
            <v>5.52</v>
          </cell>
        </row>
        <row r="3417">
          <cell r="A3417">
            <v>4202</v>
          </cell>
          <cell r="B3417" t="str">
            <v>NIPLE DE REDUCAO DE FERRO GALVANIZADO, COM ROSCA BSP, DE 3" X 2 1/2"</v>
          </cell>
          <cell r="C3417" t="str">
            <v xml:space="preserve">UN    </v>
          </cell>
          <cell r="D3417">
            <v>83.78</v>
          </cell>
        </row>
        <row r="3418">
          <cell r="A3418">
            <v>4203</v>
          </cell>
          <cell r="B3418" t="str">
            <v>NIPLE DE REDUCAO DE FERRO GALVANIZADO, COM ROSCA BSP, DE 3" X 2"</v>
          </cell>
          <cell r="C3418" t="str">
            <v xml:space="preserve">UN    </v>
          </cell>
          <cell r="D3418">
            <v>73.989999999999995</v>
          </cell>
        </row>
        <row r="3419">
          <cell r="A3419">
            <v>40368</v>
          </cell>
          <cell r="B3419" t="str">
            <v>NIPLE SEXTAVADO EM ACO CARBONO, COM ROSCA BSP, PRESSAO 3.000 LBS, DN 1 1/2"</v>
          </cell>
          <cell r="C3419" t="str">
            <v xml:space="preserve">UN    </v>
          </cell>
          <cell r="D3419">
            <v>25.61</v>
          </cell>
        </row>
        <row r="3420">
          <cell r="A3420">
            <v>40365</v>
          </cell>
          <cell r="B3420" t="str">
            <v>NIPLE SEXTAVADO EM ACO CARBONO, COM ROSCA BSP, PRESSAO 3.000 LBS, DN 1 1/4"</v>
          </cell>
          <cell r="C3420" t="str">
            <v xml:space="preserve">UN    </v>
          </cell>
          <cell r="D3420">
            <v>17.28</v>
          </cell>
        </row>
        <row r="3421">
          <cell r="A3421">
            <v>40356</v>
          </cell>
          <cell r="B3421" t="str">
            <v>NIPLE SEXTAVADO EM ACO CARBONO, COM ROSCA BSP, PRESSAO 3.000 LBS, DN 1/2"</v>
          </cell>
          <cell r="C3421" t="str">
            <v xml:space="preserve">UN    </v>
          </cell>
          <cell r="D3421">
            <v>5.9</v>
          </cell>
        </row>
        <row r="3422">
          <cell r="A3422">
            <v>40362</v>
          </cell>
          <cell r="B3422" t="str">
            <v>NIPLE SEXTAVADO EM ACO CARBONO, COM ROSCA BSP, PRESSAO 3.000 LBS, DN 1"</v>
          </cell>
          <cell r="C3422" t="str">
            <v xml:space="preserve">UN    </v>
          </cell>
          <cell r="D3422">
            <v>11.44</v>
          </cell>
        </row>
        <row r="3423">
          <cell r="A3423">
            <v>40374</v>
          </cell>
          <cell r="B3423" t="str">
            <v>NIPLE SEXTAVADO EM ACO CARBONO, COM ROSCA BSP, PRESSAO 3.000 LBS, DN 2 1/2"</v>
          </cell>
          <cell r="C3423" t="str">
            <v xml:space="preserve">UN    </v>
          </cell>
          <cell r="D3423">
            <v>66.95</v>
          </cell>
        </row>
        <row r="3424">
          <cell r="A3424">
            <v>40371</v>
          </cell>
          <cell r="B3424" t="str">
            <v>NIPLE SEXTAVADO EM ACO CARBONO, COM ROSCA BSP, PRESSAO 3.000 LBS, DN 2"</v>
          </cell>
          <cell r="C3424" t="str">
            <v xml:space="preserve">UN    </v>
          </cell>
          <cell r="D3424">
            <v>42.14</v>
          </cell>
        </row>
        <row r="3425">
          <cell r="A3425">
            <v>40359</v>
          </cell>
          <cell r="B3425" t="str">
            <v>NIPLE SEXTAVADO EM ACO CARBONO, COM ROSCA BSP, PRESSAO 3.000 LBS, DN 3/4"</v>
          </cell>
          <cell r="C3425" t="str">
            <v xml:space="preserve">UN    </v>
          </cell>
          <cell r="D3425">
            <v>7.62</v>
          </cell>
        </row>
        <row r="3426">
          <cell r="A3426">
            <v>7595</v>
          </cell>
          <cell r="B3426" t="str">
            <v>NIVELADOR</v>
          </cell>
          <cell r="C3426" t="str">
            <v xml:space="preserve">H     </v>
          </cell>
          <cell r="D3426">
            <v>7.9</v>
          </cell>
        </row>
        <row r="3427">
          <cell r="A3427">
            <v>41094</v>
          </cell>
          <cell r="B3427" t="str">
            <v>NIVELADOR (MENSALISTA)</v>
          </cell>
          <cell r="C3427" t="str">
            <v xml:space="preserve">MES   </v>
          </cell>
          <cell r="D3427">
            <v>1447.76</v>
          </cell>
        </row>
        <row r="3428">
          <cell r="A3428">
            <v>38175</v>
          </cell>
          <cell r="B3428" t="str">
            <v>NUMERO / ALGARISMO PARA PORTA, TAMANHO *40* MM, EM ZAMAC, (MODELO DE 0 A 9), FIXACAO POR PARAFUSOS</v>
          </cell>
          <cell r="C3428" t="str">
            <v xml:space="preserve">UN    </v>
          </cell>
          <cell r="D3428">
            <v>2.17</v>
          </cell>
        </row>
        <row r="3429">
          <cell r="A3429">
            <v>38176</v>
          </cell>
          <cell r="B3429" t="str">
            <v>NUMERO / ALGARISMO PARA RESIDENCIA (FACHADA), TAMANHO *120* MM, EM ZAMAC, (MODELO DE 0 A 9), FIXACAO POR PARAFUSOS</v>
          </cell>
          <cell r="C3429" t="str">
            <v xml:space="preserve">UN    </v>
          </cell>
          <cell r="D3429">
            <v>5.87</v>
          </cell>
        </row>
        <row r="3430">
          <cell r="A3430">
            <v>36152</v>
          </cell>
          <cell r="B3430" t="str">
            <v>OCULOS DE SEGURANCA CONTRA IMPACTOS COM LENTE INCOLOR, ARMACAO NYLON, COM PROTECAO UVA E UVB</v>
          </cell>
          <cell r="C3430" t="str">
            <v xml:space="preserve">UN    </v>
          </cell>
          <cell r="D3430">
            <v>4.05</v>
          </cell>
        </row>
        <row r="3431">
          <cell r="A3431">
            <v>11138</v>
          </cell>
          <cell r="B3431" t="str">
            <v>OLEO COMBUSTIVEL BPF A GRANEL</v>
          </cell>
          <cell r="C3431" t="str">
            <v xml:space="preserve">L     </v>
          </cell>
          <cell r="D3431">
            <v>2.2999999999999998</v>
          </cell>
        </row>
        <row r="3432">
          <cell r="A3432">
            <v>5333</v>
          </cell>
          <cell r="B3432" t="str">
            <v>OLEO DE LINHACA</v>
          </cell>
          <cell r="C3432" t="str">
            <v xml:space="preserve">L     </v>
          </cell>
          <cell r="D3432">
            <v>21.27</v>
          </cell>
        </row>
        <row r="3433">
          <cell r="A3433">
            <v>4221</v>
          </cell>
          <cell r="B3433" t="str">
            <v>OLEO DIESEL COMBUSTIVEL COMUM</v>
          </cell>
          <cell r="C3433" t="str">
            <v xml:space="preserve">L     </v>
          </cell>
          <cell r="D3433">
            <v>3.58</v>
          </cell>
        </row>
        <row r="3434">
          <cell r="A3434">
            <v>4227</v>
          </cell>
          <cell r="B3434" t="str">
            <v>OLEO LUBRIFICANTE PARA MOTORES DE EQUIPAMENTOS PESADOS (CAMINHOES, TRATORES, RETROS E ETC)</v>
          </cell>
          <cell r="C3434" t="str">
            <v xml:space="preserve">L     </v>
          </cell>
          <cell r="D3434">
            <v>16.5</v>
          </cell>
        </row>
        <row r="3435">
          <cell r="A3435">
            <v>38170</v>
          </cell>
          <cell r="B3435" t="str">
            <v>OLHO MAGICO / VISOR PARA PORTA DE *25 A 46* MM DE ESPESSURA, ANGULO DE VISAO APROXIMADO DE 200 GRAUS, LATAO CROMADO, COM FECHO JANELA</v>
          </cell>
          <cell r="C3435" t="str">
            <v xml:space="preserve">UN    </v>
          </cell>
          <cell r="D3435">
            <v>9.9</v>
          </cell>
        </row>
        <row r="3436">
          <cell r="A3436">
            <v>4252</v>
          </cell>
          <cell r="B3436" t="str">
            <v>OPERADOR DE BATE-ESTACAS</v>
          </cell>
          <cell r="C3436" t="str">
            <v xml:space="preserve">H     </v>
          </cell>
          <cell r="D3436">
            <v>27.25</v>
          </cell>
        </row>
        <row r="3437">
          <cell r="A3437">
            <v>40980</v>
          </cell>
          <cell r="B3437" t="str">
            <v>OPERADOR DE BATE-ESTACAS (MENSALISTA)</v>
          </cell>
          <cell r="C3437" t="str">
            <v xml:space="preserve">MES   </v>
          </cell>
          <cell r="D3437">
            <v>4755.8500000000004</v>
          </cell>
        </row>
        <row r="3438">
          <cell r="A3438">
            <v>4243</v>
          </cell>
          <cell r="B3438" t="str">
            <v>OPERADOR DE BETONEIRA (CAMINHAO)</v>
          </cell>
          <cell r="C3438" t="str">
            <v xml:space="preserve">H     </v>
          </cell>
          <cell r="D3438">
            <v>21.66</v>
          </cell>
        </row>
        <row r="3439">
          <cell r="A3439">
            <v>41031</v>
          </cell>
          <cell r="B3439" t="str">
            <v>OPERADOR DE BETONEIRA (CAMINHAO) (MENSALISTA)</v>
          </cell>
          <cell r="C3439" t="str">
            <v xml:space="preserve">MES   </v>
          </cell>
          <cell r="D3439">
            <v>3779.38</v>
          </cell>
        </row>
        <row r="3440">
          <cell r="A3440">
            <v>40986</v>
          </cell>
          <cell r="B3440" t="str">
            <v>OPERADOR DE BETONEIRA ESTACIONARIA / MISTURADOR (MENSALISTA)</v>
          </cell>
          <cell r="C3440" t="str">
            <v xml:space="preserve">MES   </v>
          </cell>
          <cell r="D3440">
            <v>3647.24</v>
          </cell>
        </row>
        <row r="3441">
          <cell r="A3441">
            <v>37666</v>
          </cell>
          <cell r="B3441" t="str">
            <v>OPERADOR DE BETONEIRA ESTACIONARIA/MISTURADOR</v>
          </cell>
          <cell r="C3441" t="str">
            <v xml:space="preserve">H     </v>
          </cell>
          <cell r="D3441">
            <v>20.9</v>
          </cell>
        </row>
        <row r="3442">
          <cell r="A3442">
            <v>4250</v>
          </cell>
          <cell r="B3442" t="str">
            <v>OPERADOR DE COMPRESSOR DE AR OU COMPRESSORISTA</v>
          </cell>
          <cell r="C3442" t="str">
            <v xml:space="preserve">H     </v>
          </cell>
          <cell r="D3442">
            <v>24.59</v>
          </cell>
        </row>
        <row r="3443">
          <cell r="A3443">
            <v>40978</v>
          </cell>
          <cell r="B3443" t="str">
            <v>OPERADOR DE COMPRESSOR DE AR OU COMPRESSORISTA (MENSALISTA)</v>
          </cell>
          <cell r="C3443" t="str">
            <v xml:space="preserve">MES   </v>
          </cell>
          <cell r="D3443">
            <v>4289.76</v>
          </cell>
        </row>
        <row r="3444">
          <cell r="A3444">
            <v>25960</v>
          </cell>
          <cell r="B3444" t="str">
            <v>OPERADOR DE DEMARCADORA DE FAIXAS DE TRAFEGO</v>
          </cell>
          <cell r="C3444" t="str">
            <v xml:space="preserve">H     </v>
          </cell>
          <cell r="D3444">
            <v>26.65</v>
          </cell>
        </row>
        <row r="3445">
          <cell r="A3445">
            <v>41043</v>
          </cell>
          <cell r="B3445" t="str">
            <v>OPERADOR DE DEMARCADORA DE FAIXAS DE TRAFEGO (MENSALISTA)</v>
          </cell>
          <cell r="C3445" t="str">
            <v xml:space="preserve">MES   </v>
          </cell>
          <cell r="D3445">
            <v>4651.55</v>
          </cell>
        </row>
        <row r="3446">
          <cell r="A3446">
            <v>4234</v>
          </cell>
          <cell r="B3446" t="str">
            <v>OPERADOR DE ESCAVADEIRA</v>
          </cell>
          <cell r="C3446" t="str">
            <v xml:space="preserve">H     </v>
          </cell>
          <cell r="D3446">
            <v>29.21</v>
          </cell>
        </row>
        <row r="3447">
          <cell r="A3447">
            <v>40987</v>
          </cell>
          <cell r="B3447" t="str">
            <v>OPERADOR DE ESCAVADEIRA (MENSALISTA)</v>
          </cell>
          <cell r="C3447" t="str">
            <v xml:space="preserve">MES   </v>
          </cell>
          <cell r="D3447">
            <v>5095.57</v>
          </cell>
        </row>
        <row r="3448">
          <cell r="A3448">
            <v>4253</v>
          </cell>
          <cell r="B3448" t="str">
            <v>OPERADOR DE GUINCHO</v>
          </cell>
          <cell r="C3448" t="str">
            <v xml:space="preserve">H     </v>
          </cell>
          <cell r="D3448">
            <v>22.14</v>
          </cell>
        </row>
        <row r="3449">
          <cell r="A3449">
            <v>40981</v>
          </cell>
          <cell r="B3449" t="str">
            <v>OPERADOR DE GUINCHO OU GUINCHEIRO (MENSALISTA)</v>
          </cell>
          <cell r="C3449" t="str">
            <v xml:space="preserve">MES   </v>
          </cell>
          <cell r="D3449">
            <v>3863.7</v>
          </cell>
        </row>
        <row r="3450">
          <cell r="A3450">
            <v>4254</v>
          </cell>
          <cell r="B3450" t="str">
            <v>OPERADOR DE GUINDASTE</v>
          </cell>
          <cell r="C3450" t="str">
            <v xml:space="preserve">H     </v>
          </cell>
          <cell r="D3450">
            <v>22.14</v>
          </cell>
        </row>
        <row r="3451">
          <cell r="A3451">
            <v>41036</v>
          </cell>
          <cell r="B3451" t="str">
            <v>OPERADOR DE GUINDASTE (MENSALISTA)</v>
          </cell>
          <cell r="C3451" t="str">
            <v xml:space="preserve">MES   </v>
          </cell>
          <cell r="D3451">
            <v>3863.7</v>
          </cell>
        </row>
        <row r="3452">
          <cell r="A3452">
            <v>4251</v>
          </cell>
          <cell r="B3452" t="str">
            <v>OPERADOR DE JATO ABRASIVO OU JATISTA</v>
          </cell>
          <cell r="C3452" t="str">
            <v xml:space="preserve">H     </v>
          </cell>
          <cell r="D3452">
            <v>42.23</v>
          </cell>
        </row>
        <row r="3453">
          <cell r="A3453">
            <v>40979</v>
          </cell>
          <cell r="B3453" t="str">
            <v>OPERADOR DE JATO ABRASIVO OU JATISTA (MENSALISTA)</v>
          </cell>
          <cell r="C3453" t="str">
            <v xml:space="preserve">MES   </v>
          </cell>
          <cell r="D3453">
            <v>7368.06</v>
          </cell>
        </row>
        <row r="3454">
          <cell r="A3454">
            <v>4230</v>
          </cell>
          <cell r="B3454" t="str">
            <v>OPERADOR DE MAQUINAS E TRATORES DIVERSOS (TERRAPLANAGEM)</v>
          </cell>
          <cell r="C3454" t="str">
            <v xml:space="preserve">H     </v>
          </cell>
          <cell r="D3454">
            <v>25.13</v>
          </cell>
        </row>
        <row r="3455">
          <cell r="A3455">
            <v>40998</v>
          </cell>
          <cell r="B3455" t="str">
            <v>OPERADOR DE MAQUINAS E TRATORES DIVERSOS (TERRAPLANAGEM) (MENSALISTA)</v>
          </cell>
          <cell r="C3455" t="str">
            <v xml:space="preserve">MES   </v>
          </cell>
          <cell r="D3455">
            <v>4387.59</v>
          </cell>
        </row>
        <row r="3456">
          <cell r="A3456">
            <v>4257</v>
          </cell>
          <cell r="B3456" t="str">
            <v>OPERADOR DE MARTELETE OU MARTELETEIRO</v>
          </cell>
          <cell r="C3456" t="str">
            <v xml:space="preserve">H     </v>
          </cell>
          <cell r="D3456">
            <v>22.14</v>
          </cell>
        </row>
        <row r="3457">
          <cell r="A3457">
            <v>40982</v>
          </cell>
          <cell r="B3457" t="str">
            <v>OPERADOR DE MARTELETE OU MARTELETEIRO (MENSALISTA)</v>
          </cell>
          <cell r="C3457" t="str">
            <v xml:space="preserve">MES   </v>
          </cell>
          <cell r="D3457">
            <v>3863.7</v>
          </cell>
        </row>
        <row r="3458">
          <cell r="A3458">
            <v>41029</v>
          </cell>
          <cell r="B3458" t="str">
            <v>OPERADOR DE MESA VIBROACABADORA (MENSALISTA)</v>
          </cell>
          <cell r="C3458" t="str">
            <v xml:space="preserve">MES   </v>
          </cell>
          <cell r="D3458">
            <v>4315.37</v>
          </cell>
        </row>
        <row r="3459">
          <cell r="A3459">
            <v>4240</v>
          </cell>
          <cell r="B3459" t="str">
            <v>OPERADOR DE MOTO SCRAPER</v>
          </cell>
          <cell r="C3459" t="str">
            <v xml:space="preserve">H     </v>
          </cell>
          <cell r="D3459">
            <v>27.1</v>
          </cell>
        </row>
        <row r="3460">
          <cell r="A3460">
            <v>41026</v>
          </cell>
          <cell r="B3460" t="str">
            <v>OPERADOR DE MOTO SCRAPER (MENSALISTA)</v>
          </cell>
          <cell r="C3460" t="str">
            <v xml:space="preserve">MES   </v>
          </cell>
          <cell r="D3460">
            <v>4730.84</v>
          </cell>
        </row>
        <row r="3461">
          <cell r="A3461">
            <v>4239</v>
          </cell>
          <cell r="B3461" t="str">
            <v>OPERADOR DE MOTONIVELADORA</v>
          </cell>
          <cell r="C3461" t="str">
            <v xml:space="preserve">H     </v>
          </cell>
          <cell r="D3461">
            <v>33.270000000000003</v>
          </cell>
        </row>
        <row r="3462">
          <cell r="A3462">
            <v>41024</v>
          </cell>
          <cell r="B3462" t="str">
            <v>OPERADOR DE MOTONIVELADORA (MENSALISTA)</v>
          </cell>
          <cell r="C3462" t="str">
            <v xml:space="preserve">MES   </v>
          </cell>
          <cell r="D3462">
            <v>5803.88</v>
          </cell>
        </row>
        <row r="3463">
          <cell r="A3463">
            <v>4248</v>
          </cell>
          <cell r="B3463" t="str">
            <v>OPERADOR DE PA CARREGADEIRA</v>
          </cell>
          <cell r="C3463" t="str">
            <v xml:space="preserve">H     </v>
          </cell>
          <cell r="D3463">
            <v>26.07</v>
          </cell>
        </row>
        <row r="3464">
          <cell r="A3464">
            <v>41033</v>
          </cell>
          <cell r="B3464" t="str">
            <v>OPERADOR DE PA CARREGADEIRA (MENSALISTA)</v>
          </cell>
          <cell r="C3464" t="str">
            <v xml:space="preserve">MES   </v>
          </cell>
          <cell r="D3464">
            <v>4550.6099999999997</v>
          </cell>
        </row>
        <row r="3465">
          <cell r="A3465">
            <v>25959</v>
          </cell>
          <cell r="B3465" t="str">
            <v>OPERADOR DE PAVIMENTADORA</v>
          </cell>
          <cell r="C3465" t="str">
            <v xml:space="preserve">H     </v>
          </cell>
          <cell r="D3465">
            <v>27.99</v>
          </cell>
        </row>
        <row r="3466">
          <cell r="A3466">
            <v>41040</v>
          </cell>
          <cell r="B3466" t="str">
            <v>OPERADOR DE PAVIMENTADORA/MESA VIBROACABADORA (MENSALISTA)</v>
          </cell>
          <cell r="C3466" t="str">
            <v xml:space="preserve">MES   </v>
          </cell>
          <cell r="D3466">
            <v>4884.13</v>
          </cell>
        </row>
        <row r="3467">
          <cell r="A3467">
            <v>4238</v>
          </cell>
          <cell r="B3467" t="str">
            <v>OPERADOR DE ROLO COMPACTADOR</v>
          </cell>
          <cell r="C3467" t="str">
            <v xml:space="preserve">H     </v>
          </cell>
          <cell r="D3467">
            <v>29.08</v>
          </cell>
        </row>
        <row r="3468">
          <cell r="A3468">
            <v>41012</v>
          </cell>
          <cell r="B3468" t="str">
            <v>OPERADOR DE ROLO COMPACTADOR (MENSALISTA)</v>
          </cell>
          <cell r="C3468" t="str">
            <v xml:space="preserve">MES   </v>
          </cell>
          <cell r="D3468">
            <v>5072.71</v>
          </cell>
        </row>
        <row r="3469">
          <cell r="A3469">
            <v>4237</v>
          </cell>
          <cell r="B3469" t="str">
            <v>OPERADOR DE TRATOR - EXCLUSIVE AGROPECUARIA</v>
          </cell>
          <cell r="C3469" t="str">
            <v xml:space="preserve">H     </v>
          </cell>
          <cell r="D3469">
            <v>26.2</v>
          </cell>
        </row>
        <row r="3470">
          <cell r="A3470">
            <v>41002</v>
          </cell>
          <cell r="B3470" t="str">
            <v>OPERADOR DE TRATOR - EXCLUSIVE AGROPECUARIA (MENSALISTA)</v>
          </cell>
          <cell r="C3470" t="str">
            <v xml:space="preserve">MES   </v>
          </cell>
          <cell r="D3470">
            <v>4573.9799999999996</v>
          </cell>
        </row>
        <row r="3471">
          <cell r="A3471">
            <v>4233</v>
          </cell>
          <cell r="B3471" t="str">
            <v>OPERADOR DE USINA DE ASFALTO, DE SOLOS OU DE CONCRETO</v>
          </cell>
          <cell r="C3471" t="str">
            <v xml:space="preserve">H     </v>
          </cell>
          <cell r="D3471">
            <v>24.02</v>
          </cell>
        </row>
        <row r="3472">
          <cell r="A3472">
            <v>41001</v>
          </cell>
          <cell r="B3472" t="str">
            <v>OPERADOR DE USINA DE ASFALTO, DE SOLOS OU DE CONCRETO (MENSALISTA)</v>
          </cell>
          <cell r="C3472" t="str">
            <v xml:space="preserve">MES   </v>
          </cell>
          <cell r="D3472">
            <v>4194.32</v>
          </cell>
        </row>
        <row r="3473">
          <cell r="A3473">
            <v>2</v>
          </cell>
          <cell r="B3473" t="str">
            <v>OXIGENIO, RECARGA PARA CILINDRO DE CONJUNTO OXICORTE GRANDE</v>
          </cell>
          <cell r="C3473" t="str">
            <v xml:space="preserve">M3    </v>
          </cell>
          <cell r="D3473">
            <v>8.32</v>
          </cell>
        </row>
        <row r="3474">
          <cell r="A3474">
            <v>36517</v>
          </cell>
          <cell r="B3474" t="str">
            <v>PA CARREGADEIRA SOBRE RODAS, POTENCIA BRUTA *127* CV, CAPACIDADE DA CACAMBA DE 2,0 A 2,4 M3, PESO OPERACIONAL DE 10330 KG</v>
          </cell>
          <cell r="C3474" t="str">
            <v xml:space="preserve">UN    </v>
          </cell>
          <cell r="D3474">
            <v>303696</v>
          </cell>
        </row>
        <row r="3475">
          <cell r="A3475">
            <v>4262</v>
          </cell>
          <cell r="B3475" t="str">
            <v>PA CARREGADEIRA SOBRE RODAS, POTENCIA LIQUIDA 128 HP, CAPACIDADE DA CACAMBA DE 1,7 A 2,8 M3, PESO OPERACIONAL DE 11632 KG</v>
          </cell>
          <cell r="C3475" t="str">
            <v xml:space="preserve">UN    </v>
          </cell>
          <cell r="D3475">
            <v>342000</v>
          </cell>
        </row>
        <row r="3476">
          <cell r="A3476">
            <v>4263</v>
          </cell>
          <cell r="B3476" t="str">
            <v>PA CARREGADEIRA SOBRE RODAS, POTENCIA LIQUIDA 197 HP, CAPACIDADE DA CACAMBA DE 2,5 A 3,5 M3, PESO OPERACIONAL DE 18338 KG</v>
          </cell>
          <cell r="C3476" t="str">
            <v xml:space="preserve">UN    </v>
          </cell>
          <cell r="D3476">
            <v>474239.97</v>
          </cell>
        </row>
        <row r="3477">
          <cell r="A3477">
            <v>36518</v>
          </cell>
          <cell r="B3477" t="str">
            <v>PA CARREGADEIRA SOBRE RODAS, POTENCIA LIQUIDA 213 HP, CAPACIDADE DA CACAMBA DE 1,9 A 3,5 M3, PESO OPERACIONAL DE 19234 KG</v>
          </cell>
          <cell r="C3477" t="str">
            <v xml:space="preserve">UN    </v>
          </cell>
          <cell r="D3477">
            <v>539903.97</v>
          </cell>
        </row>
        <row r="3478">
          <cell r="A3478">
            <v>14221</v>
          </cell>
          <cell r="B3478" t="str">
            <v>PA CARREGADEIRA SOBRE RODAS, POTENCIA 152 HP, CAPACIDADE DA CACAMBA DE 1,53 A 2,30 M3, PESO OPERACIONAL DE 10216 KG</v>
          </cell>
          <cell r="C3478" t="str">
            <v xml:space="preserve">UN    </v>
          </cell>
          <cell r="D3478">
            <v>315095.98</v>
          </cell>
        </row>
        <row r="3479">
          <cell r="A3479">
            <v>38402</v>
          </cell>
          <cell r="B3479" t="str">
            <v>PA DE LIXO PLASTICA, CABO LONGO</v>
          </cell>
          <cell r="C3479" t="str">
            <v xml:space="preserve">UN    </v>
          </cell>
          <cell r="D3479">
            <v>7.97</v>
          </cell>
        </row>
        <row r="3480">
          <cell r="A3480">
            <v>3412</v>
          </cell>
          <cell r="B3480" t="str">
            <v>PAINEL DE LA DE VIDRO SEM REVESTIMENTO PSI 20, E = 25 MM, DE 1200 X 600 MM</v>
          </cell>
          <cell r="C3480" t="str">
            <v xml:space="preserve">M2    </v>
          </cell>
          <cell r="D3480">
            <v>16.07</v>
          </cell>
        </row>
        <row r="3481">
          <cell r="A3481">
            <v>3413</v>
          </cell>
          <cell r="B3481" t="str">
            <v>PAINEL DE LA DE VIDRO SEM REVESTIMENTO PSI 20, E = 50 MM, DE 1200 X 600 MM</v>
          </cell>
          <cell r="C3481" t="str">
            <v xml:space="preserve">M2    </v>
          </cell>
          <cell r="D3481">
            <v>36.19</v>
          </cell>
        </row>
        <row r="3482">
          <cell r="A3482">
            <v>39744</v>
          </cell>
          <cell r="B3482" t="str">
            <v>PAINEL DE LA DE VIDRO SEM REVESTIMENTO PSI 40, E = 25 MM, DE 1200 X 600 MM</v>
          </cell>
          <cell r="C3482" t="str">
            <v xml:space="preserve">M2    </v>
          </cell>
          <cell r="D3482">
            <v>28.1</v>
          </cell>
        </row>
        <row r="3483">
          <cell r="A3483">
            <v>39745</v>
          </cell>
          <cell r="B3483" t="str">
            <v>PAINEL DE LA DE VIDRO SEM REVESTIMENTO PSI 40, E = 50 MM, DE 1200 X 600 MM</v>
          </cell>
          <cell r="C3483" t="str">
            <v xml:space="preserve">M2    </v>
          </cell>
          <cell r="D3483">
            <v>59.3</v>
          </cell>
        </row>
        <row r="3484">
          <cell r="A3484">
            <v>39637</v>
          </cell>
          <cell r="B3484" t="str">
            <v>PAINEL ESTRUTURAL PARA LAJE SECA REVESTIDO EM PLACA CIMENTICIA, DE 1,20 X 2,50 M, E = 23 MM</v>
          </cell>
          <cell r="C3484" t="str">
            <v xml:space="preserve">M2    </v>
          </cell>
          <cell r="D3484">
            <v>103.46</v>
          </cell>
        </row>
        <row r="3485">
          <cell r="A3485">
            <v>39638</v>
          </cell>
          <cell r="B3485" t="str">
            <v>PAINEL ESTRUTURAL PARA LAJE SECA REVESTIDO EM PLACA CIMENTICIA, DE 1,20 X 2,50 M, E = 40 MM</v>
          </cell>
          <cell r="C3485" t="str">
            <v xml:space="preserve">M2    </v>
          </cell>
          <cell r="D3485">
            <v>192.66</v>
          </cell>
        </row>
        <row r="3486">
          <cell r="A3486">
            <v>39639</v>
          </cell>
          <cell r="B3486" t="str">
            <v>PAINEL ESTRUTURAL PARA LAJE SECA REVESTIDO EM PLACA CIMENTICIA, DE 1,20 X 2,50 M, E = 55 MM</v>
          </cell>
          <cell r="C3486" t="str">
            <v xml:space="preserve">M2    </v>
          </cell>
          <cell r="D3486">
            <v>254</v>
          </cell>
        </row>
        <row r="3487">
          <cell r="A3487">
            <v>39517</v>
          </cell>
          <cell r="B3487" t="str">
            <v>PAINEL ISOLANTE REVESTIDO EM ACO GALVALUME *0,5* MM COM PRE-PINTURA NAS DUAS FACES, NUCLEO EM POLIURETANO (PUR), E = 40/50 MM, PARA FECHAMENTOS VERTICAIS (INCLUI PARAFUSOS DE FIXACAO)</v>
          </cell>
          <cell r="C3487" t="str">
            <v xml:space="preserve">M2    </v>
          </cell>
          <cell r="D3487">
            <v>141.34</v>
          </cell>
        </row>
        <row r="3488">
          <cell r="A3488">
            <v>39518</v>
          </cell>
          <cell r="B3488" t="str">
            <v>PAINEL ISOLANTE REVESTIDO EM ACO GALVALUME *0,5* MM COM PRE-PINTURA NAS DUAS FACES, NUCLEO EM POLIURETANO (PUR), E = 70/80 MM, PARA FECHAMENTOS VERTICAIS (INCLUI PARAFUSOS DE FIXACAO)</v>
          </cell>
          <cell r="C3488" t="str">
            <v xml:space="preserve">M2    </v>
          </cell>
          <cell r="D3488">
            <v>167.18</v>
          </cell>
        </row>
        <row r="3489">
          <cell r="A3489">
            <v>38366</v>
          </cell>
          <cell r="B3489" t="str">
            <v>PAPEL KRAFT BETUMADO</v>
          </cell>
          <cell r="C3489" t="str">
            <v xml:space="preserve">M2    </v>
          </cell>
          <cell r="D3489">
            <v>3.84</v>
          </cell>
        </row>
        <row r="3490">
          <cell r="A3490">
            <v>11703</v>
          </cell>
          <cell r="B3490" t="str">
            <v>PAPELEIRA DE PAREDE EM METAL CROMADO SEM TAMPA</v>
          </cell>
          <cell r="C3490" t="str">
            <v xml:space="preserve">UN    </v>
          </cell>
          <cell r="D3490">
            <v>46.06</v>
          </cell>
        </row>
        <row r="3491">
          <cell r="A3491">
            <v>37400</v>
          </cell>
          <cell r="B3491" t="str">
            <v>PAPELEIRA PLASTICA TIPO DISPENSER PARA PAPEL HIGIENICO ROLAO</v>
          </cell>
          <cell r="C3491" t="str">
            <v xml:space="preserve">UN    </v>
          </cell>
          <cell r="D3491">
            <v>60.5</v>
          </cell>
        </row>
        <row r="3492">
          <cell r="A3492">
            <v>25400</v>
          </cell>
          <cell r="B3492" t="str">
            <v>PAR DE TABELAS DE BASQUETE EM COMPENSADO NAVAL DE *1,80 X 1,20* M, COM ARO DE METAL E REDE (SEM SUPORTE DE FIXACAO)</v>
          </cell>
          <cell r="C3492" t="str">
            <v xml:space="preserve">UN    </v>
          </cell>
          <cell r="D3492">
            <v>1042.81</v>
          </cell>
        </row>
        <row r="3493">
          <cell r="A3493">
            <v>4272</v>
          </cell>
          <cell r="B3493" t="str">
            <v>PARA-RAIOS DE BAIXA TENSAO, TENSAO DE OPERACAO *280* V , CORRENTE MAXIMA *20* KA</v>
          </cell>
          <cell r="C3493" t="str">
            <v xml:space="preserve">UN    </v>
          </cell>
          <cell r="D3493">
            <v>61.02</v>
          </cell>
        </row>
        <row r="3494">
          <cell r="A3494">
            <v>4276</v>
          </cell>
          <cell r="B3494" t="str">
            <v>PARA-RAIOS DE DISTRIBUICAO, TENSAO NOMINAL 15 KV, CORRENTE NOMINAL DE DESCARGA 5 KA</v>
          </cell>
          <cell r="C3494" t="str">
            <v xml:space="preserve">UN    </v>
          </cell>
          <cell r="D3494">
            <v>180.11</v>
          </cell>
        </row>
        <row r="3495">
          <cell r="A3495">
            <v>4273</v>
          </cell>
          <cell r="B3495" t="str">
            <v>PARA-RAIOS DE DISTRIBUICAO, TENSAO NOMINAL 30 KV, CORRENTE NOMINAL DE DESCARGA 10 KA</v>
          </cell>
          <cell r="C3495" t="str">
            <v xml:space="preserve">UN    </v>
          </cell>
          <cell r="D3495">
            <v>299.2</v>
          </cell>
        </row>
        <row r="3496">
          <cell r="A3496">
            <v>4274</v>
          </cell>
          <cell r="B3496" t="str">
            <v>PARA-RAIOS TIPO FRANKLIN 350 MM, EM LATAO CROMADO, DUAS DESCIDAS, PARA PROTECAO DE EDIFICACOES CONTRA DESCARGAS ATMOSFERICAS</v>
          </cell>
          <cell r="C3496" t="str">
            <v xml:space="preserve">UN    </v>
          </cell>
          <cell r="D3496">
            <v>69.38</v>
          </cell>
        </row>
        <row r="3497">
          <cell r="A3497">
            <v>39438</v>
          </cell>
          <cell r="B3497" t="str">
            <v>PARAFUSO CABECA TROMBETA E PONTA AGULHA (GN55), COMPRIMENTO 55 MM, EM ACO FOSFATIZADO, PARA FIXAR CHAPA DE GESSO EM PERFIL DRYWALL METALICO MAXIMO 0,7 MM</v>
          </cell>
          <cell r="C3497" t="str">
            <v xml:space="preserve">UN    </v>
          </cell>
          <cell r="D3497">
            <v>0.13</v>
          </cell>
        </row>
        <row r="3498">
          <cell r="A3498">
            <v>11963</v>
          </cell>
          <cell r="B3498" t="str">
            <v>PARAFUSO DE ACO TIPO CHUMBADOR PARABOLT, DIAMETRO 1/2", COMPRIMENTO 75 MM</v>
          </cell>
          <cell r="C3498" t="str">
            <v xml:space="preserve">UN    </v>
          </cell>
          <cell r="D3498">
            <v>4.9800000000000004</v>
          </cell>
        </row>
        <row r="3499">
          <cell r="A3499">
            <v>11964</v>
          </cell>
          <cell r="B3499" t="str">
            <v>PARAFUSO DE ACO TIPO CHUMBADOR PARABOLT, DIAMETRO 3/8", COMPRIMENTO 75 MM</v>
          </cell>
          <cell r="C3499" t="str">
            <v xml:space="preserve">UN    </v>
          </cell>
          <cell r="D3499">
            <v>1.25</v>
          </cell>
        </row>
        <row r="3500">
          <cell r="A3500">
            <v>4379</v>
          </cell>
          <cell r="B3500" t="str">
            <v>PARAFUSO DE ACO ZINCADO COM ROSCA SOBERBA, CABECA CHATA E FENDA SIMPLES, DIAMETRO 2,5 MM, COMPRIMENTO * 9,5 * MM</v>
          </cell>
          <cell r="C3500" t="str">
            <v xml:space="preserve">UN    </v>
          </cell>
          <cell r="D3500">
            <v>0.02</v>
          </cell>
        </row>
        <row r="3501">
          <cell r="A3501">
            <v>4377</v>
          </cell>
          <cell r="B3501" t="str">
            <v>PARAFUSO DE ACO ZINCADO COM ROSCA SOBERBA, CABECA CHATA E FENDA SIMPLES, DIAMETRO 4,2 MM, COMPRIMENTO * 32 * MM</v>
          </cell>
          <cell r="C3501" t="str">
            <v xml:space="preserve">UN    </v>
          </cell>
          <cell r="D3501">
            <v>0.09</v>
          </cell>
        </row>
        <row r="3502">
          <cell r="A3502">
            <v>4356</v>
          </cell>
          <cell r="B3502" t="str">
            <v>PARAFUSO DE ACO ZINCADO COM ROSCA SOBERBA, CABECA CHATA E FENDA SIMPLES, DIAMETRO 4,8 MM, COMPRIMENTO 45 MM</v>
          </cell>
          <cell r="C3502" t="str">
            <v xml:space="preserve">UN    </v>
          </cell>
          <cell r="D3502">
            <v>0.13</v>
          </cell>
        </row>
        <row r="3503">
          <cell r="A3503">
            <v>13246</v>
          </cell>
          <cell r="B3503" t="str">
            <v>PARAFUSO DE FERRO POLIDO, SEXTAVADO, COM ROSCA INTEIRA, DIAMETRO 5/16", COMPRIMENTO 3/4", COM PORCA E ARRUELA LISA LEVE</v>
          </cell>
          <cell r="C3503" t="str">
            <v xml:space="preserve">UN    </v>
          </cell>
          <cell r="D3503">
            <v>0.23</v>
          </cell>
        </row>
        <row r="3504">
          <cell r="A3504">
            <v>4346</v>
          </cell>
          <cell r="B3504" t="str">
            <v>PARAFUSO DE FERRO POLIDO, SEXTAVADO, COM ROSCA PARCIAL, DIAMETRO 5/8", COMPRIMENTO 6", COM PORCA E ARRUELA DE PRESSAO MEDIA</v>
          </cell>
          <cell r="C3504" t="str">
            <v xml:space="preserve">UN    </v>
          </cell>
          <cell r="D3504">
            <v>5.34</v>
          </cell>
        </row>
        <row r="3505">
          <cell r="A3505">
            <v>11955</v>
          </cell>
          <cell r="B3505" t="str">
            <v>PARAFUSO DE LATAO COM ACABAMENTO CROMADO PARA FIXAR PECA SANITARIA, INCLUI PORCA CEGA, ARRUELA E BUCHA DE NYLON TAMANHO S-10</v>
          </cell>
          <cell r="C3505" t="str">
            <v xml:space="preserve">UN    </v>
          </cell>
          <cell r="D3505">
            <v>2.33</v>
          </cell>
        </row>
        <row r="3506">
          <cell r="A3506">
            <v>11960</v>
          </cell>
          <cell r="B3506" t="str">
            <v>PARAFUSO DE LATAO COM ROSCA SOBERBA, CABECA CHATA E FENDA SIMPLES, DIAMETRO 2,5 MM, COMPRIMENTO 12 MM</v>
          </cell>
          <cell r="C3506" t="str">
            <v xml:space="preserve">UN    </v>
          </cell>
          <cell r="D3506">
            <v>7.0000000000000007E-2</v>
          </cell>
        </row>
        <row r="3507">
          <cell r="A3507">
            <v>4333</v>
          </cell>
          <cell r="B3507" t="str">
            <v>PARAFUSO DE LATAO COM ROSCA SOBERBA, CABECA CHATA E FENDA SIMPLES, DIAMETRO 3,2 MM, COMPRIMENTO 16 MM</v>
          </cell>
          <cell r="C3507" t="str">
            <v xml:space="preserve">UN    </v>
          </cell>
          <cell r="D3507">
            <v>0.13</v>
          </cell>
        </row>
        <row r="3508">
          <cell r="A3508">
            <v>4358</v>
          </cell>
          <cell r="B3508" t="str">
            <v>PARAFUSO DE LATAO COM ROSCA SOBERBA, CABECA CHATA E FENDA SIMPLES, DIAMETRO 4,8 MM, COMPRIMENTO 65 MM</v>
          </cell>
          <cell r="C3508" t="str">
            <v xml:space="preserve">UN    </v>
          </cell>
          <cell r="D3508">
            <v>1.07</v>
          </cell>
        </row>
        <row r="3509">
          <cell r="A3509">
            <v>39435</v>
          </cell>
          <cell r="B3509" t="str">
            <v>PARAFUSO DRY WALL, EM ACO FOSFATIZADO, CABECA TROMBETA E PONTA AGULHA (TA), COMPRIMENTO 25 MM</v>
          </cell>
          <cell r="C3509" t="str">
            <v xml:space="preserve">UN    </v>
          </cell>
          <cell r="D3509">
            <v>0.05</v>
          </cell>
        </row>
        <row r="3510">
          <cell r="A3510">
            <v>39436</v>
          </cell>
          <cell r="B3510" t="str">
            <v>PARAFUSO DRY WALL, EM ACO FOSFATIZADO, CABECA TROMBETA E PONTA AGULHA (TA), COMPRIMENTO 35 MM</v>
          </cell>
          <cell r="C3510" t="str">
            <v xml:space="preserve">UN    </v>
          </cell>
          <cell r="D3510">
            <v>0.09</v>
          </cell>
        </row>
        <row r="3511">
          <cell r="A3511">
            <v>39437</v>
          </cell>
          <cell r="B3511" t="str">
            <v>PARAFUSO DRY WALL, EM ACO FOSFATIZADO, CABECA TROMBETA E PONTA AGULHA (TA), COMPRIMENTO 45 MM</v>
          </cell>
          <cell r="C3511" t="str">
            <v xml:space="preserve">UN    </v>
          </cell>
          <cell r="D3511">
            <v>0.12</v>
          </cell>
        </row>
        <row r="3512">
          <cell r="A3512">
            <v>39439</v>
          </cell>
          <cell r="B3512" t="str">
            <v>PARAFUSO DRY WALL, EM ACO FOSFATIZADO, CABECA TROMBETA E PONTA BROCA (TB), COMPRIMENTO 25 MM</v>
          </cell>
          <cell r="C3512" t="str">
            <v xml:space="preserve">UN    </v>
          </cell>
          <cell r="D3512">
            <v>0.08</v>
          </cell>
        </row>
        <row r="3513">
          <cell r="A3513">
            <v>39440</v>
          </cell>
          <cell r="B3513" t="str">
            <v>PARAFUSO DRY WALL, EM ACO FOSFATIZADO, CABECA TROMBETA E PONTA BROCA (TB), COMPRIMENTO 35 MM</v>
          </cell>
          <cell r="C3513" t="str">
            <v xml:space="preserve">UN    </v>
          </cell>
          <cell r="D3513">
            <v>0.1</v>
          </cell>
        </row>
        <row r="3514">
          <cell r="A3514">
            <v>39441</v>
          </cell>
          <cell r="B3514" t="str">
            <v>PARAFUSO DRY WALL, EM ACO FOSFATIZADO, CABECA TROMBETA E PONTA BROCA (TB), COMPRIMENTO 45 MM</v>
          </cell>
          <cell r="C3514" t="str">
            <v xml:space="preserve">UN    </v>
          </cell>
          <cell r="D3514">
            <v>0.13</v>
          </cell>
        </row>
        <row r="3515">
          <cell r="A3515">
            <v>39442</v>
          </cell>
          <cell r="B3515" t="str">
            <v>PARAFUSO DRY WALL, EM ACO ZINCADO, CABECA LENTILHA E PONTA AGULHA (LA), LARGURA 4,2 MM, COMPRIMENTO 13 MM</v>
          </cell>
          <cell r="C3515" t="str">
            <v xml:space="preserve">UN    </v>
          </cell>
          <cell r="D3515">
            <v>0.09</v>
          </cell>
        </row>
        <row r="3516">
          <cell r="A3516">
            <v>39443</v>
          </cell>
          <cell r="B3516" t="str">
            <v>PARAFUSO DRY WALL, EM ACO ZINCADO, CABECA LENTILHA E PONTA BROCA (LB), LARGURA 4,2 MM, COMPRIMENTO 13 MM</v>
          </cell>
          <cell r="C3516" t="str">
            <v xml:space="preserve">UN    </v>
          </cell>
          <cell r="D3516">
            <v>0.12</v>
          </cell>
        </row>
        <row r="3517">
          <cell r="A3517">
            <v>4329</v>
          </cell>
          <cell r="B3517" t="str">
            <v>PARAFUSO EM ACO GALVANIZADO, TIPO MAQUINA, SEXTAVADO, SEM PORCA, DIAMETRO 1/2", COMPRIMENTO 2"</v>
          </cell>
          <cell r="C3517" t="str">
            <v xml:space="preserve">UN    </v>
          </cell>
          <cell r="D3517">
            <v>1.1399999999999999</v>
          </cell>
        </row>
        <row r="3518">
          <cell r="A3518">
            <v>4383</v>
          </cell>
          <cell r="B3518" t="str">
            <v>PARAFUSO FRANCES METRICO ZINCADO, DIAMETRO 12 MM, COMPRIMENTO 140MM, COM PORCA SEXTAVADA E ARRUELA DE PRESSAO MEDIA</v>
          </cell>
          <cell r="C3518" t="str">
            <v xml:space="preserve">UN    </v>
          </cell>
          <cell r="D3518">
            <v>10.3</v>
          </cell>
        </row>
        <row r="3519">
          <cell r="A3519">
            <v>4344</v>
          </cell>
          <cell r="B3519" t="str">
            <v>PARAFUSO FRANCES METRICO ZINCADO, DIAMETRO 12 MM, COMPRIMENTO 150 MM, COM PORCA SEXTAVADA E ARRUELA DE PRESSAO MEDIA</v>
          </cell>
          <cell r="C3519" t="str">
            <v xml:space="preserve">UN    </v>
          </cell>
          <cell r="D3519">
            <v>10.8</v>
          </cell>
        </row>
        <row r="3520">
          <cell r="A3520">
            <v>436</v>
          </cell>
          <cell r="B3520" t="str">
            <v>PARAFUSO FRANCES M16 EM ACO GALVANIZADO, COMPRIMENTO = 150 MM, DIAMETRO = 16 MM, CABECA ABAULADA</v>
          </cell>
          <cell r="C3520" t="str">
            <v xml:space="preserve">UN    </v>
          </cell>
          <cell r="D3520">
            <v>4.8499999999999996</v>
          </cell>
        </row>
        <row r="3521">
          <cell r="A3521">
            <v>442</v>
          </cell>
          <cell r="B3521" t="str">
            <v>PARAFUSO FRANCES M16 EM ACO GALVANIZADO, COMPRIMENTO = 45 MM, DIAMETRO = 16 MM, CABECA ABAULADA</v>
          </cell>
          <cell r="C3521" t="str">
            <v xml:space="preserve">UN    </v>
          </cell>
          <cell r="D3521">
            <v>2.87</v>
          </cell>
        </row>
        <row r="3522">
          <cell r="A3522">
            <v>11953</v>
          </cell>
          <cell r="B3522" t="str">
            <v>PARAFUSO FRANCES ZINCADO, DIAMETRO 1/2'', COMPRIMENTO 2'', COM PORCA E ARRUELA</v>
          </cell>
          <cell r="C3522" t="str">
            <v xml:space="preserve">UN    </v>
          </cell>
          <cell r="D3522">
            <v>1.71</v>
          </cell>
        </row>
        <row r="3523">
          <cell r="A3523">
            <v>4335</v>
          </cell>
          <cell r="B3523" t="str">
            <v>PARAFUSO FRANCES ZINCADO, DIAMETRO 1/2", COMPRIMENTO 12", COM PORCA E ARRUELA LISA MEDIA</v>
          </cell>
          <cell r="C3523" t="str">
            <v xml:space="preserve">UN    </v>
          </cell>
          <cell r="D3523">
            <v>7.25</v>
          </cell>
        </row>
        <row r="3524">
          <cell r="A3524">
            <v>4334</v>
          </cell>
          <cell r="B3524" t="str">
            <v>PARAFUSO FRANCES ZINCADO, DIAMETRO 1/2", COMPRIMENTO 15", COM PORCA E ARRUELA LISA MEDIA</v>
          </cell>
          <cell r="C3524" t="str">
            <v xml:space="preserve">UN    </v>
          </cell>
          <cell r="D3524">
            <v>9.9499999999999993</v>
          </cell>
        </row>
        <row r="3525">
          <cell r="A3525">
            <v>4343</v>
          </cell>
          <cell r="B3525" t="str">
            <v>PARAFUSO FRANCES ZINCADO, DIAMETRO 1/2", COMPRIMENTO 4", COM PORCA E ARRUELA</v>
          </cell>
          <cell r="C3525" t="str">
            <v xml:space="preserve">UN    </v>
          </cell>
          <cell r="D3525">
            <v>2.44</v>
          </cell>
        </row>
        <row r="3526">
          <cell r="A3526">
            <v>430</v>
          </cell>
          <cell r="B3526" t="str">
            <v>PARAFUSO M16 EM ACO GALVANIZADO, COMPRIMENTO = 125 MM, DIAMETRO = 16 MM, ROSCA MAQUINA, CABECA QUADRADA</v>
          </cell>
          <cell r="C3526" t="str">
            <v xml:space="preserve">UN    </v>
          </cell>
          <cell r="D3526">
            <v>4.34</v>
          </cell>
        </row>
        <row r="3527">
          <cell r="A3527">
            <v>441</v>
          </cell>
          <cell r="B3527" t="str">
            <v>PARAFUSO M16 EM ACO GALVANIZADO, COMPRIMENTO = 150 MM, DIAMETRO = 16 MM, ROSCA MAQUINA, CABECA QUADRADA</v>
          </cell>
          <cell r="C3527" t="str">
            <v xml:space="preserve">UN    </v>
          </cell>
          <cell r="D3527">
            <v>4.7699999999999996</v>
          </cell>
        </row>
        <row r="3528">
          <cell r="A3528">
            <v>431</v>
          </cell>
          <cell r="B3528" t="str">
            <v>PARAFUSO M16 EM ACO GALVANIZADO, COMPRIMENTO = 200 MM, DIAMETRO = 16 MM, ROSCA MAQUINA, CABECA QUADRADA</v>
          </cell>
          <cell r="C3528" t="str">
            <v xml:space="preserve">UN    </v>
          </cell>
          <cell r="D3528">
            <v>5.77</v>
          </cell>
        </row>
        <row r="3529">
          <cell r="A3529">
            <v>432</v>
          </cell>
          <cell r="B3529" t="str">
            <v>PARAFUSO M16 EM ACO GALVANIZADO, COMPRIMENTO = 250 MM, DIAMETRO = 16 MM, ROSCA MAQUINA, CABECA QUADRADA</v>
          </cell>
          <cell r="C3529" t="str">
            <v xml:space="preserve">UN    </v>
          </cell>
          <cell r="D3529">
            <v>6.36</v>
          </cell>
        </row>
        <row r="3530">
          <cell r="A3530">
            <v>429</v>
          </cell>
          <cell r="B3530" t="str">
            <v>PARAFUSO M16 EM ACO GALVANIZADO, COMPRIMENTO = 300 MM, DIAMETRO = 16 MM, ROSCA DUPLA</v>
          </cell>
          <cell r="C3530" t="str">
            <v xml:space="preserve">UN    </v>
          </cell>
          <cell r="D3530">
            <v>8.58</v>
          </cell>
        </row>
        <row r="3531">
          <cell r="A3531">
            <v>439</v>
          </cell>
          <cell r="B3531" t="str">
            <v>PARAFUSO M16 EM ACO GALVANIZADO, COMPRIMENTO = 300 MM, DIAMETRO = 16 MM, ROSCA MAQUINA, CABECA QUADRADA</v>
          </cell>
          <cell r="C3531" t="str">
            <v xml:space="preserve">UN    </v>
          </cell>
          <cell r="D3531">
            <v>7.31</v>
          </cell>
        </row>
        <row r="3532">
          <cell r="A3532">
            <v>433</v>
          </cell>
          <cell r="B3532" t="str">
            <v>PARAFUSO M16 EM ACO GALVANIZADO, COMPRIMENTO = 350 MM, DIAMETRO = 16 MM, ROSCA MAQUINA, CABECA QUADRADA</v>
          </cell>
          <cell r="C3532" t="str">
            <v xml:space="preserve">UN    </v>
          </cell>
          <cell r="D3532">
            <v>8.5299999999999994</v>
          </cell>
        </row>
        <row r="3533">
          <cell r="A3533">
            <v>437</v>
          </cell>
          <cell r="B3533" t="str">
            <v>PARAFUSO M16 EM ACO GALVANIZADO, COMPRIMENTO = 400 MM, DIAMETRO = 16 MM, ROSCA DUPLA</v>
          </cell>
          <cell r="C3533" t="str">
            <v xml:space="preserve">UN    </v>
          </cell>
          <cell r="D3533">
            <v>11.34</v>
          </cell>
        </row>
        <row r="3534">
          <cell r="A3534">
            <v>11790</v>
          </cell>
          <cell r="B3534" t="str">
            <v>PARAFUSO M16 EM ACO GALVANIZADO, COMPRIMENTO = 450 MM, DIAMETRO = 16 MM, ROSCA MAQUINA, CABECA QUADRADA</v>
          </cell>
          <cell r="C3534" t="str">
            <v xml:space="preserve">UN    </v>
          </cell>
          <cell r="D3534">
            <v>12.86</v>
          </cell>
        </row>
        <row r="3535">
          <cell r="A3535">
            <v>428</v>
          </cell>
          <cell r="B3535" t="str">
            <v>PARAFUSO M16 EM ACO GALVANIZADO, COMPRIMENTO = 500 MM, DIAMETRO = 16 MM, ROSCA MAQUINA, COM CABECA SEXTAVADA E PORCA</v>
          </cell>
          <cell r="C3535" t="str">
            <v xml:space="preserve">UN    </v>
          </cell>
          <cell r="D3535">
            <v>13.99</v>
          </cell>
        </row>
        <row r="3536">
          <cell r="A3536">
            <v>4384</v>
          </cell>
          <cell r="B3536" t="str">
            <v>PARAFUSO NIQUELADO COM ACABAMENTO CROMADO PARA FIXAR PECA SANITARIA, INCLUI PORCA CEGA, ARRUELA E BUCHA DE NYLON TAMANHO S-10</v>
          </cell>
          <cell r="C3536" t="str">
            <v xml:space="preserve">UN    </v>
          </cell>
          <cell r="D3536">
            <v>11.84</v>
          </cell>
        </row>
        <row r="3537">
          <cell r="A3537">
            <v>4351</v>
          </cell>
          <cell r="B3537" t="str">
            <v>PARAFUSO NIQUELADO 3 1/2" COM ACABAMENTO CROMADO PARA FIXAR PECA SANITARIA, INCLUI PORCA CEGA, ARRUELA E BUCHA DE NYLON TAMANHO S-8</v>
          </cell>
          <cell r="C3537" t="str">
            <v xml:space="preserve">UN    </v>
          </cell>
          <cell r="D3537">
            <v>8.7799999999999994</v>
          </cell>
        </row>
        <row r="3538">
          <cell r="A3538">
            <v>11054</v>
          </cell>
          <cell r="B3538" t="str">
            <v>PARAFUSO ROSCA SOBERBA ZINCADO CABECA CHATA FENDA SIMPLES 3,2 X 20 MM (3/4 ")</v>
          </cell>
          <cell r="C3538" t="str">
            <v xml:space="preserve">UN    </v>
          </cell>
          <cell r="D3538">
            <v>0.03</v>
          </cell>
        </row>
        <row r="3539">
          <cell r="A3539">
            <v>11055</v>
          </cell>
          <cell r="B3539" t="str">
            <v>PARAFUSO ROSCA SOBERBA ZINCADO CABECA CHATA FENDA SIMPLES 3,5 X 25 MM (1 ")</v>
          </cell>
          <cell r="C3539" t="str">
            <v xml:space="preserve">UN    </v>
          </cell>
          <cell r="D3539">
            <v>0.05</v>
          </cell>
        </row>
        <row r="3540">
          <cell r="A3540">
            <v>11056</v>
          </cell>
          <cell r="B3540" t="str">
            <v>PARAFUSO ROSCA SOBERBA ZINCADO CABECA CHATA FENDA SIMPLES 3,8 X 30 MM (1.1/4 ")</v>
          </cell>
          <cell r="C3540" t="str">
            <v xml:space="preserve">UN    </v>
          </cell>
          <cell r="D3540">
            <v>0.06</v>
          </cell>
        </row>
        <row r="3541">
          <cell r="A3541">
            <v>11057</v>
          </cell>
          <cell r="B3541" t="str">
            <v>PARAFUSO ROSCA SOBERBA ZINCADO CABECA CHATA FENDA SIMPLES 4,8 X 40 MM (1.1/2 ")</v>
          </cell>
          <cell r="C3541" t="str">
            <v xml:space="preserve">UN    </v>
          </cell>
          <cell r="D3541">
            <v>0.12</v>
          </cell>
        </row>
        <row r="3542">
          <cell r="A3542">
            <v>11059</v>
          </cell>
          <cell r="B3542" t="str">
            <v>PARAFUSO ROSCA SOBERBA ZINCADO CABECA CHATA FENDA SIMPLES 5,5 X 50 MM (2 ")</v>
          </cell>
          <cell r="C3542" t="str">
            <v xml:space="preserve">UN    </v>
          </cell>
          <cell r="D3542">
            <v>0.24</v>
          </cell>
        </row>
        <row r="3543">
          <cell r="A3543">
            <v>11058</v>
          </cell>
          <cell r="B3543" t="str">
            <v>PARAFUSO ROSCA SOBERBA ZINCADO CABECA CHATA FENDA SIMPLES 5,5 X 65 MM (2.1/2 ")</v>
          </cell>
          <cell r="C3543" t="str">
            <v xml:space="preserve">UN    </v>
          </cell>
          <cell r="D3543">
            <v>0.31</v>
          </cell>
        </row>
        <row r="3544">
          <cell r="A3544">
            <v>4380</v>
          </cell>
          <cell r="B3544" t="str">
            <v>PARAFUSO ZINCADO ROSCA SOBERBA 5/16 " X 120 MM PARA TELHA FIBROCIMENTO</v>
          </cell>
          <cell r="C3544" t="str">
            <v xml:space="preserve">UN    </v>
          </cell>
          <cell r="D3544">
            <v>1.06</v>
          </cell>
        </row>
        <row r="3545">
          <cell r="A3545">
            <v>4299</v>
          </cell>
          <cell r="B3545" t="str">
            <v>PARAFUSO ZINCADO ROSCA SOBERBA, CABECA SEXTAVADA, 5/16 " X 110 MM, PARA FIXACAO DE TELHA EM MADEIRA</v>
          </cell>
          <cell r="C3545" t="str">
            <v xml:space="preserve">UN    </v>
          </cell>
          <cell r="D3545">
            <v>1</v>
          </cell>
        </row>
        <row r="3546">
          <cell r="A3546">
            <v>4304</v>
          </cell>
          <cell r="B3546" t="str">
            <v>PARAFUSO ZINCADO ROSCA SOBERBA, CABECA SEXTAVADA, 5/16 " X 150 MM, PARA FIXACAO DE TELHA EM MADEIRA</v>
          </cell>
          <cell r="C3546" t="str">
            <v xml:space="preserve">UN    </v>
          </cell>
          <cell r="D3546">
            <v>1.36</v>
          </cell>
        </row>
        <row r="3547">
          <cell r="A3547">
            <v>4305</v>
          </cell>
          <cell r="B3547" t="str">
            <v>PARAFUSO ZINCADO ROSCA SOBERBA, CABECA SEXTAVADA, 5/16 " X 180 MM, PARA FIXACAO DE TELHA EM MADEIRA</v>
          </cell>
          <cell r="C3547" t="str">
            <v xml:space="preserve">UN    </v>
          </cell>
          <cell r="D3547">
            <v>1.58</v>
          </cell>
        </row>
        <row r="3548">
          <cell r="A3548">
            <v>4306</v>
          </cell>
          <cell r="B3548" t="str">
            <v>PARAFUSO ZINCADO ROSCA SOBERBA, CABECA SEXTAVADA, 5/16 " X 200 MM, PARA FIXACAO DE TELHA EM MADEIRA</v>
          </cell>
          <cell r="C3548" t="str">
            <v xml:space="preserve">UN    </v>
          </cell>
          <cell r="D3548">
            <v>1.84</v>
          </cell>
        </row>
        <row r="3549">
          <cell r="A3549">
            <v>4308</v>
          </cell>
          <cell r="B3549" t="str">
            <v>PARAFUSO ZINCADO ROSCA SOBERBA, CABECA SEXTAVADA, 5/16 " X 230 MM, PARA FIXACAO DE TELHA EM MADEIRA</v>
          </cell>
          <cell r="C3549" t="str">
            <v xml:space="preserve">UN    </v>
          </cell>
          <cell r="D3549">
            <v>3.8</v>
          </cell>
        </row>
        <row r="3550">
          <cell r="A3550">
            <v>4302</v>
          </cell>
          <cell r="B3550" t="str">
            <v>PARAFUSO ZINCADO ROSCA SOBERBA, CABECA SEXTAVADA, 5/16 " X 250 MM, PARA FIXACAO DE TELHA EM MADEIRA</v>
          </cell>
          <cell r="C3550" t="str">
            <v xml:space="preserve">UN    </v>
          </cell>
          <cell r="D3550">
            <v>2.85</v>
          </cell>
        </row>
        <row r="3551">
          <cell r="A3551">
            <v>4300</v>
          </cell>
          <cell r="B3551" t="str">
            <v>PARAFUSO ZINCADO ROSCA SOBERBA, CABECA SEXTAVADA, 5/16 " X 50 MM, PARA FIXACAO DE TELHA EM MADEIRA</v>
          </cell>
          <cell r="C3551" t="str">
            <v xml:space="preserve">UN    </v>
          </cell>
          <cell r="D3551">
            <v>0.68</v>
          </cell>
        </row>
        <row r="3552">
          <cell r="A3552">
            <v>4301</v>
          </cell>
          <cell r="B3552" t="str">
            <v>PARAFUSO ZINCADO ROSCA SOBERBA, CABECA SEXTAVADA, 5/16 " X 85 MM, PARA FIXACAO DE TELHA EM MADEIRA</v>
          </cell>
          <cell r="C3552" t="str">
            <v xml:space="preserve">UN    </v>
          </cell>
          <cell r="D3552">
            <v>0.83</v>
          </cell>
        </row>
        <row r="3553">
          <cell r="A3553">
            <v>4320</v>
          </cell>
          <cell r="B3553" t="str">
            <v>PARAFUSO ZINCADO 5/16 " X 250 MM PARA FIXACAO DE TELHA DE FIBROCIMENTO CANALETE 49, INCLUI BUCHA NYLON S-10</v>
          </cell>
          <cell r="C3553" t="str">
            <v xml:space="preserve">UN    </v>
          </cell>
          <cell r="D3553">
            <v>2.52</v>
          </cell>
        </row>
        <row r="3554">
          <cell r="A3554">
            <v>4318</v>
          </cell>
          <cell r="B3554" t="str">
            <v>PARAFUSO ZINCADO 5/16 " X 85 MM PARA FIXACAO DE TELHA DE FIBROCIMENTO CANALETE 90, INCLUI BUCHA NYLON S-10</v>
          </cell>
          <cell r="C3554" t="str">
            <v xml:space="preserve">UN    </v>
          </cell>
          <cell r="D3554">
            <v>1.23</v>
          </cell>
        </row>
        <row r="3555">
          <cell r="A3555">
            <v>40547</v>
          </cell>
          <cell r="B3555" t="str">
            <v>PARAFUSO ZINCADO, AUTOBROCANTE, FLANGEADO, 4,2 X 19"</v>
          </cell>
          <cell r="C3555" t="str">
            <v xml:space="preserve">CENTO </v>
          </cell>
          <cell r="D3555">
            <v>14.39</v>
          </cell>
        </row>
        <row r="3556">
          <cell r="A3556">
            <v>11962</v>
          </cell>
          <cell r="B3556" t="str">
            <v>PARAFUSO ZINCADO, SEXTAVADO, COM ROSCA INTEIRA, DIAMETRO 1/4", COMPRIMENTO 1/2"</v>
          </cell>
          <cell r="C3556" t="str">
            <v xml:space="preserve">UN    </v>
          </cell>
          <cell r="D3556">
            <v>0.11</v>
          </cell>
        </row>
        <row r="3557">
          <cell r="A3557">
            <v>4332</v>
          </cell>
          <cell r="B3557" t="str">
            <v>PARAFUSO ZINCADO, SEXTAVADO, COM ROSCA INTEIRA, DIAMETRO 3/8", COMPRIMENTO 2"</v>
          </cell>
          <cell r="C3557" t="str">
            <v xml:space="preserve">UN    </v>
          </cell>
          <cell r="D3557">
            <v>0.56999999999999995</v>
          </cell>
        </row>
        <row r="3558">
          <cell r="A3558">
            <v>4331</v>
          </cell>
          <cell r="B3558" t="str">
            <v>PARAFUSO ZINCADO, SEXTAVADO, COM ROSCA INTEIRA, DIAMETRO 5/8", COMPRIMENTO 2 1/4"</v>
          </cell>
          <cell r="C3558" t="str">
            <v xml:space="preserve">UN    </v>
          </cell>
          <cell r="D3558">
            <v>2.16</v>
          </cell>
        </row>
        <row r="3559">
          <cell r="A3559">
            <v>4336</v>
          </cell>
          <cell r="B3559" t="str">
            <v>PARAFUSO ZINCADO, SEXTAVADO, COM ROSCA INTEIRA, DIAMETRO 5/8", COMPRIMENTO 3", COM PORCA E ARRUELA DE PRESSAO MEDIA</v>
          </cell>
          <cell r="C3559" t="str">
            <v xml:space="preserve">UN    </v>
          </cell>
          <cell r="D3559">
            <v>2.76</v>
          </cell>
        </row>
        <row r="3560">
          <cell r="A3560">
            <v>13294</v>
          </cell>
          <cell r="B3560" t="str">
            <v>PARAFUSO ZINCADO, SEXTAVADO, COM ROSCA SOBERBA, DIAMETRO 3/8", COMPRIMENTO 80 MM</v>
          </cell>
          <cell r="C3560" t="str">
            <v xml:space="preserve">UN    </v>
          </cell>
          <cell r="D3560">
            <v>0.79</v>
          </cell>
        </row>
        <row r="3561">
          <cell r="A3561">
            <v>11948</v>
          </cell>
          <cell r="B3561" t="str">
            <v>PARAFUSO ZINCADO, SEXTAVADO, COM ROSCA SOBERBA, DIAMETRO 5/16", COMPRIMENTO 40 MM</v>
          </cell>
          <cell r="C3561" t="str">
            <v xml:space="preserve">UN    </v>
          </cell>
          <cell r="D3561">
            <v>0.35</v>
          </cell>
        </row>
        <row r="3562">
          <cell r="A3562">
            <v>4382</v>
          </cell>
          <cell r="B3562" t="str">
            <v>PARAFUSO ZINCADO, SEXTAVADO, COM ROSCA SOBERBA, DIAMETRO 5/16", COMPRIMENTO 80 MM</v>
          </cell>
          <cell r="C3562" t="str">
            <v xml:space="preserve">UN    </v>
          </cell>
          <cell r="D3562">
            <v>0.59</v>
          </cell>
        </row>
        <row r="3563">
          <cell r="A3563">
            <v>4354</v>
          </cell>
          <cell r="B3563" t="str">
            <v>PARAFUSO ZINCADO, SEXTAVADO, GRAU 5, ROSCA INTEIRA, DIAMETRO 1 1/2", COMPRIMENTO 4"</v>
          </cell>
          <cell r="C3563" t="str">
            <v xml:space="preserve">UN    </v>
          </cell>
          <cell r="D3563">
            <v>24.78</v>
          </cell>
        </row>
        <row r="3564">
          <cell r="A3564">
            <v>40839</v>
          </cell>
          <cell r="B3564" t="str">
            <v>PARAFUSO, ASTM A307 - GRAU A, SEXTAVADO, ZINCADO, DIAMETRO 3/8" (9,52 MM), COMPRIMENTO 1 " (25,4 MM)</v>
          </cell>
          <cell r="C3564" t="str">
            <v xml:space="preserve">CENTO </v>
          </cell>
          <cell r="D3564">
            <v>59.63</v>
          </cell>
        </row>
        <row r="3565">
          <cell r="A3565">
            <v>40552</v>
          </cell>
          <cell r="B3565" t="str">
            <v>PARAFUSO, AUTO ATARRACHANTE, CABECA CHATA, FENDA SIMPLES, 1/4 (6,35 MM) X 25 MM</v>
          </cell>
          <cell r="C3565" t="str">
            <v xml:space="preserve">CENTO </v>
          </cell>
          <cell r="D3565">
            <v>24.67</v>
          </cell>
        </row>
        <row r="3566">
          <cell r="A3566">
            <v>40549</v>
          </cell>
          <cell r="B3566" t="str">
            <v>PARAFUSO, COMUM, ASTM A307, SEXTAVADO, DIAMETRO 1/2" (12,7 MM), COMPRIMENTO 1" (25,4 MM)</v>
          </cell>
          <cell r="C3566" t="str">
            <v xml:space="preserve">CENTO </v>
          </cell>
          <cell r="D3566">
            <v>97.67</v>
          </cell>
        </row>
        <row r="3567">
          <cell r="A3567">
            <v>4385</v>
          </cell>
          <cell r="B3567" t="str">
            <v>PARALELEPIPEDO GRANITICO OU BASALTICO, PARA PAVIMENTACAO, SEM FRETE,  *30 A 35* PECAS POR M2</v>
          </cell>
          <cell r="C3567" t="str">
            <v xml:space="preserve">MIL   </v>
          </cell>
          <cell r="D3567">
            <v>1188</v>
          </cell>
        </row>
        <row r="3568">
          <cell r="A3568">
            <v>4386</v>
          </cell>
          <cell r="B3568" t="str">
            <v>PARALELEPIPEDO GRANITICO OU BASALTICO, PARA PAVIMENTACAO, SEM FRETE,  *30 A 35* PECAS POR M2</v>
          </cell>
          <cell r="C3568" t="str">
            <v xml:space="preserve">M2    </v>
          </cell>
          <cell r="D3568">
            <v>50.23</v>
          </cell>
        </row>
        <row r="3569">
          <cell r="A3569">
            <v>38397</v>
          </cell>
          <cell r="B3569" t="str">
            <v>PASTA DESENGRAXANTE PARA MAOS</v>
          </cell>
          <cell r="C3569" t="str">
            <v xml:space="preserve">KG    </v>
          </cell>
          <cell r="D3569">
            <v>4.0999999999999996</v>
          </cell>
        </row>
        <row r="3570">
          <cell r="A3570">
            <v>20078</v>
          </cell>
          <cell r="B3570" t="str">
            <v>PASTA LUBRIFICANTE PARA TUBOS E CONEXOES COM JUNTA ELASTICA (USO EM PVC, ACO, POLIETILENO E OUTROS) ( DE *400* G)</v>
          </cell>
          <cell r="C3570" t="str">
            <v xml:space="preserve">UN    </v>
          </cell>
          <cell r="D3570">
            <v>16.53</v>
          </cell>
        </row>
        <row r="3571">
          <cell r="A3571">
            <v>20079</v>
          </cell>
          <cell r="B3571" t="str">
            <v>PASTA LUBRIFICANTE PARA TUBOS E CONEXOES COM JUNTA ELASTICA (USO EM PVC, ACO, POLIETILENO E OUTROS) (POTE DE 3.500* G)</v>
          </cell>
          <cell r="C3571" t="str">
            <v xml:space="preserve">UN    </v>
          </cell>
          <cell r="D3571">
            <v>103.14</v>
          </cell>
        </row>
        <row r="3572">
          <cell r="A3572">
            <v>39897</v>
          </cell>
          <cell r="B3572" t="str">
            <v>PASTA PARA SOLDA DE TUBOS E CONEXOES DE COBRE (EMBALAGEM COM 250 G)</v>
          </cell>
          <cell r="C3572" t="str">
            <v xml:space="preserve">UN    </v>
          </cell>
          <cell r="D3572">
            <v>25.7</v>
          </cell>
        </row>
        <row r="3573">
          <cell r="A3573">
            <v>118</v>
          </cell>
          <cell r="B3573" t="str">
            <v>PASTA VEDA JUNTAS/ROSCA, LATA DE *500* G, PARA INSTALACOES DE GAS E OUTROS</v>
          </cell>
          <cell r="C3573" t="str">
            <v xml:space="preserve">UN    </v>
          </cell>
          <cell r="D3573">
            <v>62.51</v>
          </cell>
        </row>
        <row r="3574">
          <cell r="A3574">
            <v>4396</v>
          </cell>
          <cell r="B3574" t="str">
            <v>PASTILHA CERAMICA/PORCELANA, REVEST INT/EXT E  PISCINA, CORES BRANCA OU FRIAS, *2,5 X 2,5* CM</v>
          </cell>
          <cell r="C3574" t="str">
            <v xml:space="preserve">M2    </v>
          </cell>
          <cell r="D3574">
            <v>83.99</v>
          </cell>
        </row>
        <row r="3575">
          <cell r="A3575">
            <v>36881</v>
          </cell>
          <cell r="B3575" t="str">
            <v>PASTILHA CERAMICA/PORCELANA, REVEST INT/EXT E  PISCINA, CORES FRIAS *5 X 5* CM</v>
          </cell>
          <cell r="C3575" t="str">
            <v xml:space="preserve">M2    </v>
          </cell>
          <cell r="D3575">
            <v>75.05</v>
          </cell>
        </row>
        <row r="3576">
          <cell r="A3576">
            <v>36882</v>
          </cell>
          <cell r="B3576" t="str">
            <v>PASTILHA CERAMICA/PORCELANA, REVEST INT/EXT E  PISCINA, CORES QUENTES *5 X 5* CM</v>
          </cell>
          <cell r="C3576" t="str">
            <v xml:space="preserve">M2    </v>
          </cell>
          <cell r="D3576">
            <v>87.56</v>
          </cell>
        </row>
        <row r="3577">
          <cell r="A3577">
            <v>4397</v>
          </cell>
          <cell r="B3577" t="str">
            <v>PASTILHA CERAMICA/PORCELANA, REVEST INT/EXT E  PISCINA, CORES QUENTES, *2,5 X 2,5* CM</v>
          </cell>
          <cell r="C3577" t="str">
            <v xml:space="preserve">M2    </v>
          </cell>
          <cell r="D3577">
            <v>136.19</v>
          </cell>
        </row>
        <row r="3578">
          <cell r="A3578">
            <v>34754</v>
          </cell>
          <cell r="B3578" t="str">
            <v>PASTILHA DE VIDRO CRISTAL, NACIONAL, REVEST INT/EXT E PISCINA, TODAS AS CORES, E MAIOR OU IGUAL A 5 MM  *2,0 X 2,0* CM</v>
          </cell>
          <cell r="C3578" t="str">
            <v xml:space="preserve">M2    </v>
          </cell>
          <cell r="D3578">
            <v>252.19</v>
          </cell>
        </row>
        <row r="3579">
          <cell r="A3579">
            <v>25962</v>
          </cell>
          <cell r="B3579" t="str">
            <v>PASTILHA DE VIDRO PIGMENTADA *2,0 X 2,0* CM, NACIONAL, PARA REVESTIMENTO INTERNO/EXTERNO E PISCINA, BRANCA OU CORES FRIAS, ESPESSURA MAIOR OU IGUAL A 5 MM</v>
          </cell>
          <cell r="C3579" t="str">
            <v xml:space="preserve">M2    </v>
          </cell>
          <cell r="D3579">
            <v>159.72999999999999</v>
          </cell>
        </row>
        <row r="3580">
          <cell r="A3580">
            <v>34752</v>
          </cell>
          <cell r="B3580" t="str">
            <v>PASTILHA DE VIDRO PIGMENTADA, NACIONAL, REVEST INT/EXT E PISCINA, CORES QUENTES, ESPESSURA MAIOR OU IGUAL A 5 MM  *2,0 X 2,0* CM</v>
          </cell>
          <cell r="C3580" t="str">
            <v xml:space="preserve">M2    </v>
          </cell>
          <cell r="D3580">
            <v>281.27999999999997</v>
          </cell>
        </row>
        <row r="3581">
          <cell r="A3581">
            <v>4751</v>
          </cell>
          <cell r="B3581" t="str">
            <v>PASTILHEIRO</v>
          </cell>
          <cell r="C3581" t="str">
            <v xml:space="preserve">H     </v>
          </cell>
          <cell r="D3581">
            <v>15.21</v>
          </cell>
        </row>
        <row r="3582">
          <cell r="A3582">
            <v>41066</v>
          </cell>
          <cell r="B3582" t="str">
            <v>PASTILHEIRO (MENSALISTA)</v>
          </cell>
          <cell r="C3582" t="str">
            <v xml:space="preserve">MES   </v>
          </cell>
          <cell r="D3582">
            <v>2656.68</v>
          </cell>
        </row>
        <row r="3583">
          <cell r="A3583">
            <v>39604</v>
          </cell>
          <cell r="B3583" t="str">
            <v>PATCH CORD, CATEGORIA 5 E, EXTENSAO DE 1,50 M</v>
          </cell>
          <cell r="C3583" t="str">
            <v xml:space="preserve">UN    </v>
          </cell>
          <cell r="D3583">
            <v>9.1999999999999993</v>
          </cell>
        </row>
        <row r="3584">
          <cell r="A3584">
            <v>39605</v>
          </cell>
          <cell r="B3584" t="str">
            <v>PATCH CORD, CATEGORIA 5 E, EXTENSAO DE 2,50 M</v>
          </cell>
          <cell r="C3584" t="str">
            <v xml:space="preserve">UN    </v>
          </cell>
          <cell r="D3584">
            <v>12.77</v>
          </cell>
        </row>
        <row r="3585">
          <cell r="A3585">
            <v>39606</v>
          </cell>
          <cell r="B3585" t="str">
            <v>PATCH CORD, CATEGORIA 6, EXTENSAO DE 1,50 M</v>
          </cell>
          <cell r="C3585" t="str">
            <v xml:space="preserve">UN    </v>
          </cell>
          <cell r="D3585">
            <v>16.22</v>
          </cell>
        </row>
        <row r="3586">
          <cell r="A3586">
            <v>39607</v>
          </cell>
          <cell r="B3586" t="str">
            <v>PATCH CORD, CATEGORIA 6, EXTENSAO DE 2,50 M</v>
          </cell>
          <cell r="C3586" t="str">
            <v xml:space="preserve">UN    </v>
          </cell>
          <cell r="D3586">
            <v>18.600000000000001</v>
          </cell>
        </row>
        <row r="3587">
          <cell r="A3587">
            <v>39594</v>
          </cell>
          <cell r="B3587" t="str">
            <v>PATCH PANEL, 24 PORTAS, CATEGORIA 5E, COM RACKS DE 19" E 1 U DE ALTURA</v>
          </cell>
          <cell r="C3587" t="str">
            <v xml:space="preserve">UN    </v>
          </cell>
          <cell r="D3587">
            <v>176.16</v>
          </cell>
        </row>
        <row r="3588">
          <cell r="A3588">
            <v>39596</v>
          </cell>
          <cell r="B3588" t="str">
            <v>PATCH PANEL, 24 PORTAS, CATEGORIA 6, COM RACKS DE 19" E 1 U DE ALTURA</v>
          </cell>
          <cell r="C3588" t="str">
            <v xml:space="preserve">UN    </v>
          </cell>
          <cell r="D3588">
            <v>307.04000000000002</v>
          </cell>
        </row>
        <row r="3589">
          <cell r="A3589">
            <v>39595</v>
          </cell>
          <cell r="B3589" t="str">
            <v>PATCH PANEL, 48 PORTAS, CATEGORIA 5E, COM RACKS DE 19" E 2 U DE ALTURA</v>
          </cell>
          <cell r="C3589" t="str">
            <v xml:space="preserve">UN    </v>
          </cell>
          <cell r="D3589">
            <v>257.73</v>
          </cell>
        </row>
        <row r="3590">
          <cell r="A3590">
            <v>39597</v>
          </cell>
          <cell r="B3590" t="str">
            <v>PATCH PANEL, 48 PORTAS, CATEGORIA 6, COM RACKS DE 19" E 2 U DE ALTURA</v>
          </cell>
          <cell r="C3590" t="str">
            <v xml:space="preserve">UN    </v>
          </cell>
          <cell r="D3590">
            <v>414.05</v>
          </cell>
        </row>
        <row r="3591">
          <cell r="A3591">
            <v>20209</v>
          </cell>
          <cell r="B3591" t="str">
            <v>PECA DE MADEIRA APARELHADA *7,5 X 7,5* CM (3 X 3 ") MACARANDUBA, ANGELIM OU EQUIVALENTE DA REGIAO</v>
          </cell>
          <cell r="C3591" t="str">
            <v xml:space="preserve">M     </v>
          </cell>
          <cell r="D3591">
            <v>13.67</v>
          </cell>
        </row>
        <row r="3592">
          <cell r="A3592">
            <v>4433</v>
          </cell>
          <cell r="B3592" t="str">
            <v>PECA DE MADEIRA NAO APARELHADA *7,5 X 7,5* CM (3 X 3 ") MACARANDUBA, ANGELIM OU EQUIVALENTE DA REGIAO</v>
          </cell>
          <cell r="C3592" t="str">
            <v xml:space="preserve">M     </v>
          </cell>
          <cell r="D3592">
            <v>9.9499999999999993</v>
          </cell>
        </row>
        <row r="3593">
          <cell r="A3593">
            <v>10731</v>
          </cell>
          <cell r="B3593" t="str">
            <v>PEDRA ARDOSIA, CINZA, *40 X 40* CM, E= *1 CM</v>
          </cell>
          <cell r="C3593" t="str">
            <v xml:space="preserve">M2    </v>
          </cell>
          <cell r="D3593">
            <v>25.55</v>
          </cell>
        </row>
        <row r="3594">
          <cell r="A3594">
            <v>4704</v>
          </cell>
          <cell r="B3594" t="str">
            <v>PEDRA ARDOSIA, CINZA, 20  X  40 CM,  E=  *1 CM</v>
          </cell>
          <cell r="C3594" t="str">
            <v xml:space="preserve">M2    </v>
          </cell>
          <cell r="D3594">
            <v>23.05</v>
          </cell>
        </row>
        <row r="3595">
          <cell r="A3595">
            <v>10730</v>
          </cell>
          <cell r="B3595" t="str">
            <v>PEDRA ARDOSIA, CINZA, 30  X  30,  E= *1 CM</v>
          </cell>
          <cell r="C3595" t="str">
            <v xml:space="preserve">M2    </v>
          </cell>
          <cell r="D3595">
            <v>24.7</v>
          </cell>
        </row>
        <row r="3596">
          <cell r="A3596">
            <v>4729</v>
          </cell>
          <cell r="B3596" t="str">
            <v>PEDRA BRITADA GRADUADA, CLASSIFICADA (POSTO PEDREIRA/FORNECEDOR, SEM FRETE)</v>
          </cell>
          <cell r="C3596" t="str">
            <v xml:space="preserve">M3    </v>
          </cell>
          <cell r="D3596">
            <v>63.84</v>
          </cell>
        </row>
        <row r="3597">
          <cell r="A3597">
            <v>4720</v>
          </cell>
          <cell r="B3597" t="str">
            <v>PEDRA BRITADA N. 0, OU PEDRISCO (4,8 A 9,5 MM) POSTO PEDREIRA/FORNECEDOR, SEM FRETE</v>
          </cell>
          <cell r="C3597" t="str">
            <v xml:space="preserve">M3    </v>
          </cell>
          <cell r="D3597">
            <v>69.8</v>
          </cell>
        </row>
        <row r="3598">
          <cell r="A3598">
            <v>4721</v>
          </cell>
          <cell r="B3598" t="str">
            <v>PEDRA BRITADA N. 1 (9,5 a 19 MM) POSTO PEDREIRA/FORNECEDOR, SEM FRETE</v>
          </cell>
          <cell r="C3598" t="str">
            <v xml:space="preserve">M3    </v>
          </cell>
          <cell r="D3598">
            <v>54.67</v>
          </cell>
        </row>
        <row r="3599">
          <cell r="A3599">
            <v>4718</v>
          </cell>
          <cell r="B3599" t="str">
            <v>PEDRA BRITADA N. 2 (19 A 38 MM) POSTO PEDREIRA/FORNECEDOR, SEM FRETE</v>
          </cell>
          <cell r="C3599" t="str">
            <v xml:space="preserve">M3    </v>
          </cell>
          <cell r="D3599">
            <v>54.67</v>
          </cell>
        </row>
        <row r="3600">
          <cell r="A3600">
            <v>4722</v>
          </cell>
          <cell r="B3600" t="str">
            <v>PEDRA BRITADA N. 3 (38 A 50 MM) POSTO PEDREIRA/FORNECEDOR, SEM FRETE</v>
          </cell>
          <cell r="C3600" t="str">
            <v xml:space="preserve">M3    </v>
          </cell>
          <cell r="D3600">
            <v>54.67</v>
          </cell>
        </row>
        <row r="3601">
          <cell r="A3601">
            <v>4723</v>
          </cell>
          <cell r="B3601" t="str">
            <v>PEDRA BRITADA N. 4 (50 A 76 MM) POSTO PEDREIRA/FORNECEDOR, SEM FRETE</v>
          </cell>
          <cell r="C3601" t="str">
            <v xml:space="preserve">M3    </v>
          </cell>
          <cell r="D3601">
            <v>59.64</v>
          </cell>
        </row>
        <row r="3602">
          <cell r="A3602">
            <v>4727</v>
          </cell>
          <cell r="B3602" t="str">
            <v>PEDRA BRITADA N. 5 (76 A 100 MM) POSTO PEDREIRA/FORNECEDOR, SEM FRETE</v>
          </cell>
          <cell r="C3602" t="str">
            <v xml:space="preserve">M3    </v>
          </cell>
          <cell r="D3602">
            <v>61.3</v>
          </cell>
        </row>
        <row r="3603">
          <cell r="A3603">
            <v>4748</v>
          </cell>
          <cell r="B3603" t="str">
            <v>PEDRA BRITADA OU BICA CORRIDA, NAO CLASSIFICADA (POSTO PEDREIRA/FORNECEDOR, SEM FRETE)</v>
          </cell>
          <cell r="C3603" t="str">
            <v xml:space="preserve">M3    </v>
          </cell>
          <cell r="D3603">
            <v>59.14</v>
          </cell>
        </row>
        <row r="3604">
          <cell r="A3604">
            <v>4730</v>
          </cell>
          <cell r="B3604" t="str">
            <v>PEDRA DE MAO OU PEDRA RACHAO PARA ARRIMO/FUNDACAO (POSTO PEDREIRA/FORNECEDOR, SEM FRETE)</v>
          </cell>
          <cell r="C3604" t="str">
            <v xml:space="preserve">M3    </v>
          </cell>
          <cell r="D3604">
            <v>57.16</v>
          </cell>
        </row>
        <row r="3605">
          <cell r="A3605">
            <v>13186</v>
          </cell>
          <cell r="B3605" t="str">
            <v>PEDRA GRANITICA OU BASALTICA IRREGULAR, FAIXA GRANULOMETRICA 100 A 150 MM PARA PAVIMENTACAO OU CALCAMENTO POLIEDRICO, POSTO PEDREIRA / FORNECEDOR (SEM FRETE)</v>
          </cell>
          <cell r="C3605" t="str">
            <v xml:space="preserve">M3    </v>
          </cell>
          <cell r="D3605">
            <v>70.650000000000006</v>
          </cell>
        </row>
        <row r="3606">
          <cell r="A3606">
            <v>10737</v>
          </cell>
          <cell r="B3606" t="str">
            <v>PEDRA GRANITICA OU BASALTO, CACO, RETALHO, CAVACO, TIPO MIRACEMA, MADEIRA, PADUANA, RACHINHA, SANTA ISABEL OU OUTRAS SIMILARES, E=  *1,0 A *2,0 CM</v>
          </cell>
          <cell r="C3606" t="str">
            <v xml:space="preserve">M2    </v>
          </cell>
          <cell r="D3606">
            <v>80.290000000000006</v>
          </cell>
        </row>
        <row r="3607">
          <cell r="A3607">
            <v>10734</v>
          </cell>
          <cell r="B3607" t="str">
            <v>PEDRA GRANITICA, SERRADA, TIPO MIRACEMA, MADEIRA, PADUANA, RACHINHA, SANTA ISABEL OU OUTRAS SIMILARES, *11,5 X  *23 CM, E=  *1,0 A *2,0 CM</v>
          </cell>
          <cell r="C3607" t="str">
            <v xml:space="preserve">M2    </v>
          </cell>
          <cell r="D3607">
            <v>47.76</v>
          </cell>
        </row>
        <row r="3608">
          <cell r="A3608">
            <v>4708</v>
          </cell>
          <cell r="B3608" t="str">
            <v>PEDRA PORTUGUESA  OU PETIT PAVE, BRANCA OU PRETA</v>
          </cell>
          <cell r="C3608" t="str">
            <v xml:space="preserve">M2    </v>
          </cell>
          <cell r="D3608">
            <v>92.64</v>
          </cell>
        </row>
        <row r="3609">
          <cell r="A3609">
            <v>4712</v>
          </cell>
          <cell r="B3609" t="str">
            <v>PEDRA QUARTZITO OU CALCARIO LAMINADO, CACO, TIPO CARIRI, ITACOLOMI, LAGOA SANTA, LUMINARIA, PIRENOPOLIS, SAO TOME OU OUTRAS SIMILARES DA REGIAO, E=  *1,5 A *2,5 CM</v>
          </cell>
          <cell r="C3609" t="str">
            <v xml:space="preserve">M2    </v>
          </cell>
          <cell r="D3609">
            <v>45.29</v>
          </cell>
        </row>
        <row r="3610">
          <cell r="A3610">
            <v>4710</v>
          </cell>
          <cell r="B3610" t="str">
            <v>PEDRA QUARTZITO OU CALCARIO LAMINADO, SERRADA, TIPO CARIRI, ITACOLOMI, LAGOA SANTA, LUMINARIA, PIRENOPOLIS, SAO TOME OU OUTRAS SIMILARES DA REGIAO, *20 X *40 CM, E=  *1,5 A *2,5 CM</v>
          </cell>
          <cell r="C3610" t="str">
            <v xml:space="preserve">M2    </v>
          </cell>
          <cell r="D3610">
            <v>145.24</v>
          </cell>
        </row>
        <row r="3611">
          <cell r="A3611">
            <v>4746</v>
          </cell>
          <cell r="B3611" t="str">
            <v>PEDREGULHO OU PICARRA DE JAZIDA, AO NATURAL, PARA BASE DE PAVIMENTACAO (RETIRADO NA JAZIDA, SEM TRANSPORTE)</v>
          </cell>
          <cell r="C3611" t="str">
            <v xml:space="preserve">M3    </v>
          </cell>
          <cell r="D3611">
            <v>53.01</v>
          </cell>
        </row>
        <row r="3612">
          <cell r="A3612">
            <v>4750</v>
          </cell>
          <cell r="B3612" t="str">
            <v>PEDREIRO</v>
          </cell>
          <cell r="C3612" t="str">
            <v xml:space="preserve">H     </v>
          </cell>
          <cell r="D3612">
            <v>12.75</v>
          </cell>
        </row>
        <row r="3613">
          <cell r="A3613">
            <v>41065</v>
          </cell>
          <cell r="B3613" t="str">
            <v>PEDREIRO (MENSALISTA)</v>
          </cell>
          <cell r="C3613" t="str">
            <v xml:space="preserve">MES   </v>
          </cell>
          <cell r="D3613">
            <v>2225.0100000000002</v>
          </cell>
        </row>
        <row r="3614">
          <cell r="A3614">
            <v>34747</v>
          </cell>
          <cell r="B3614" t="str">
            <v>PEITORIL EM MARMORE, POLIDO, BRANCO COMUM, L= *15* CM, E=  *2,0* CM, COM PINGADEIRA</v>
          </cell>
          <cell r="C3614" t="str">
            <v xml:space="preserve">M     </v>
          </cell>
          <cell r="D3614">
            <v>57.85</v>
          </cell>
        </row>
        <row r="3615">
          <cell r="A3615">
            <v>4826</v>
          </cell>
          <cell r="B3615" t="str">
            <v>PEITORIL EM MARMORE, POLIDO, BRANCO COMUM, L= *15* CM, E=  *3* CM, CORTE RETO</v>
          </cell>
          <cell r="C3615" t="str">
            <v xml:space="preserve">M     </v>
          </cell>
          <cell r="D3615">
            <v>62.21</v>
          </cell>
        </row>
        <row r="3616">
          <cell r="A3616">
            <v>41975</v>
          </cell>
          <cell r="B3616" t="str">
            <v>PEITORIL PRE-MOLDADO EM GRANILITE, MARMORITE OU GRANITINA, L = *15* CM</v>
          </cell>
          <cell r="C3616" t="str">
            <v xml:space="preserve">M2    </v>
          </cell>
          <cell r="D3616">
            <v>60.86</v>
          </cell>
        </row>
        <row r="3617">
          <cell r="A3617">
            <v>4825</v>
          </cell>
          <cell r="B3617" t="str">
            <v>PEITORIL/ SOLEIRA EM MARMORE, POLIDO, BRANCO COMUM, L= *25* CM, E=  *3* CM, CORTE RETO</v>
          </cell>
          <cell r="C3617" t="str">
            <v xml:space="preserve">M     </v>
          </cell>
          <cell r="D3617">
            <v>86.11</v>
          </cell>
        </row>
        <row r="3618">
          <cell r="A3618">
            <v>34744</v>
          </cell>
          <cell r="B3618" t="str">
            <v>PELICULA REFLETIVA, GT 7 ANOS PARA SINALIZACAO VERTICAL</v>
          </cell>
          <cell r="C3618" t="str">
            <v xml:space="preserve">M2    </v>
          </cell>
          <cell r="D3618">
            <v>22.32</v>
          </cell>
        </row>
        <row r="3619">
          <cell r="A3619">
            <v>39430</v>
          </cell>
          <cell r="B3619" t="str">
            <v>PENDURAL OU PRESILHA REGULADORA, EM ACO GALVANIZADO, COM CORPO, MOLA E REBITE, PARA PERFIL TIPO CANALETA DE ESTRUTURA EM FORROS DRYWALL</v>
          </cell>
          <cell r="C3619" t="str">
            <v xml:space="preserve">UN    </v>
          </cell>
          <cell r="D3619">
            <v>1.38</v>
          </cell>
        </row>
        <row r="3620">
          <cell r="A3620">
            <v>39573</v>
          </cell>
          <cell r="B3620" t="str">
            <v>PENDURAL OU REGULADOR, COM MOLA, EM ACO GALVANIZADO, PARA PERFIL TIPO T CLICADO DE FORROS REMOVIVEL</v>
          </cell>
          <cell r="C3620" t="str">
            <v xml:space="preserve">UN    </v>
          </cell>
          <cell r="D3620">
            <v>1.36</v>
          </cell>
        </row>
        <row r="3621">
          <cell r="A3621">
            <v>38410</v>
          </cell>
          <cell r="B3621" t="str">
            <v>PENEIRA ROTATIVA COM MOTOR ELETRICO TRIFASICO DE 2 CV, CILINDRO DE 1 M X 0,60 M, COM FUROS DE 3,17 MM</v>
          </cell>
          <cell r="C3621" t="str">
            <v xml:space="preserve">UN    </v>
          </cell>
          <cell r="D3621">
            <v>10051.77</v>
          </cell>
        </row>
        <row r="3622">
          <cell r="A3622">
            <v>4765</v>
          </cell>
          <cell r="B3622" t="str">
            <v>PERFIL "I" DE ACO LAMINADO, "I" 102 X 12,7</v>
          </cell>
          <cell r="C3622" t="str">
            <v xml:space="preserve">M     </v>
          </cell>
          <cell r="D3622">
            <v>75.16</v>
          </cell>
        </row>
        <row r="3623">
          <cell r="A3623">
            <v>4767</v>
          </cell>
          <cell r="B3623" t="str">
            <v>PERFIL "I" DE ACO LAMINADO, "I" 152 X 22</v>
          </cell>
          <cell r="C3623" t="str">
            <v xml:space="preserve">M     </v>
          </cell>
          <cell r="D3623">
            <v>129.51</v>
          </cell>
        </row>
        <row r="3624">
          <cell r="A3624">
            <v>4766</v>
          </cell>
          <cell r="B3624" t="str">
            <v>PERFIL "I" DE ACO LAMINADO, "I" 152 X 22</v>
          </cell>
          <cell r="C3624" t="str">
            <v xml:space="preserve">KG    </v>
          </cell>
          <cell r="D3624">
            <v>5.99</v>
          </cell>
        </row>
        <row r="3625">
          <cell r="A3625">
            <v>10963</v>
          </cell>
          <cell r="B3625" t="str">
            <v>PERFIL "I" DE ACO LAMINADO, "I" 203  X  34,3</v>
          </cell>
          <cell r="C3625" t="str">
            <v xml:space="preserve">M     </v>
          </cell>
          <cell r="D3625">
            <v>205.24</v>
          </cell>
        </row>
        <row r="3626">
          <cell r="A3626">
            <v>10962</v>
          </cell>
          <cell r="B3626" t="str">
            <v>PERFIL "I" DE ACO LAMINADO, "W" 150 X 22,5</v>
          </cell>
          <cell r="C3626" t="str">
            <v xml:space="preserve">KG    </v>
          </cell>
          <cell r="D3626">
            <v>6.37</v>
          </cell>
        </row>
        <row r="3627">
          <cell r="A3627">
            <v>34742</v>
          </cell>
          <cell r="B3627" t="str">
            <v>PERFIL "I" DE ACO LAMINADO, "W" 250 X 32,7</v>
          </cell>
          <cell r="C3627" t="str">
            <v xml:space="preserve">KG    </v>
          </cell>
          <cell r="D3627">
            <v>5.97</v>
          </cell>
        </row>
        <row r="3628">
          <cell r="A3628">
            <v>4773</v>
          </cell>
          <cell r="B3628" t="str">
            <v>PERFIL "I" DE ACO LAMINADO, "W" 250 X 44,8</v>
          </cell>
          <cell r="C3628" t="str">
            <v xml:space="preserve">M     </v>
          </cell>
          <cell r="D3628">
            <v>259.08</v>
          </cell>
        </row>
        <row r="3629">
          <cell r="A3629">
            <v>34740</v>
          </cell>
          <cell r="B3629" t="str">
            <v>PERFIL "I" DE ACO LAMINADO, "W" 310 X 52,0</v>
          </cell>
          <cell r="C3629" t="str">
            <v xml:space="preserve">KG    </v>
          </cell>
          <cell r="D3629">
            <v>5.97</v>
          </cell>
        </row>
        <row r="3630">
          <cell r="A3630">
            <v>4774</v>
          </cell>
          <cell r="B3630" t="str">
            <v>PERFIL "I" DE ACO LAMINADO, "W" 410 X 67</v>
          </cell>
          <cell r="C3630" t="str">
            <v xml:space="preserve">KG    </v>
          </cell>
          <cell r="D3630">
            <v>5.99</v>
          </cell>
        </row>
        <row r="3631">
          <cell r="A3631">
            <v>4776</v>
          </cell>
          <cell r="B3631" t="str">
            <v>PERFIL "I" DE ACO LAMINADO, "W" 410 X 67</v>
          </cell>
          <cell r="C3631" t="str">
            <v xml:space="preserve">M     </v>
          </cell>
          <cell r="D3631">
            <v>401.67</v>
          </cell>
        </row>
        <row r="3632">
          <cell r="A3632">
            <v>40313</v>
          </cell>
          <cell r="B3632" t="str">
            <v>PERFIL "I" DE ACO LAMINADO, W 250 X 38,50</v>
          </cell>
          <cell r="C3632" t="str">
            <v xml:space="preserve">KG    </v>
          </cell>
          <cell r="D3632">
            <v>5.97</v>
          </cell>
        </row>
        <row r="3633">
          <cell r="A3633">
            <v>13340</v>
          </cell>
          <cell r="B3633" t="str">
            <v>PERFIL "U" CHAPA ACO DOBRADA,  E = 3,04 MM , H = 20 CM, ABAS = 5 CM (4,47 KG/M)</v>
          </cell>
          <cell r="C3633" t="str">
            <v xml:space="preserve">M     </v>
          </cell>
          <cell r="D3633">
            <v>25.32</v>
          </cell>
        </row>
        <row r="3634">
          <cell r="A3634">
            <v>10965</v>
          </cell>
          <cell r="B3634" t="str">
            <v>PERFIL "U" DE ACO LAMINADO, "U" 102 X 9,3</v>
          </cell>
          <cell r="C3634" t="str">
            <v xml:space="preserve">M     </v>
          </cell>
          <cell r="D3634">
            <v>54.02</v>
          </cell>
        </row>
        <row r="3635">
          <cell r="A3635">
            <v>10966</v>
          </cell>
          <cell r="B3635" t="str">
            <v>PERFIL "U" DE ACO LAMINADO, "U" 152 X 15,6</v>
          </cell>
          <cell r="C3635" t="str">
            <v xml:space="preserve">KG    </v>
          </cell>
          <cell r="D3635">
            <v>6.03</v>
          </cell>
        </row>
        <row r="3636">
          <cell r="A3636">
            <v>40537</v>
          </cell>
          <cell r="B3636" t="str">
            <v>PERFIL "U" ENRIJECIDO DE  ACO GALVANIZADO, DOBRADO, 200 X 75 X 25 MM, E = 3,75 MM</v>
          </cell>
          <cell r="C3636" t="str">
            <v xml:space="preserve">KG    </v>
          </cell>
          <cell r="D3636">
            <v>6.59</v>
          </cell>
        </row>
        <row r="3637">
          <cell r="A3637">
            <v>40536</v>
          </cell>
          <cell r="B3637" t="str">
            <v>PERFIL "U" ENRIJECIDO DE ACO GALVANIZADO, DOBRADO, 150 X 60 X 20 MM, E = 3,00 MM</v>
          </cell>
          <cell r="C3637" t="str">
            <v xml:space="preserve">KG    </v>
          </cell>
          <cell r="D3637">
            <v>6.59</v>
          </cell>
        </row>
        <row r="3638">
          <cell r="A3638">
            <v>40535</v>
          </cell>
          <cell r="B3638" t="str">
            <v>PERFIL "U" SIMPLES DE ACO GALVANIZADO DOBRADO 75 X *40* MM, E = 2,65 MM</v>
          </cell>
          <cell r="C3638" t="str">
            <v xml:space="preserve">KG    </v>
          </cell>
          <cell r="D3638">
            <v>6.59</v>
          </cell>
        </row>
        <row r="3639">
          <cell r="A3639">
            <v>39427</v>
          </cell>
          <cell r="B3639" t="str">
            <v>PERFIL CANALETA, FORMATO C, EM ACO ZINCADO, PARA ESTRUTURA FORRO DRYWALL, E = 0,5 MM, *46 X 18* (L X H), COMPRIMENTO 3 M</v>
          </cell>
          <cell r="C3639" t="str">
            <v xml:space="preserve">M     </v>
          </cell>
          <cell r="D3639">
            <v>3.68</v>
          </cell>
        </row>
        <row r="3640">
          <cell r="A3640">
            <v>39424</v>
          </cell>
          <cell r="B3640" t="str">
            <v>PERFIL CANTONEIRA L, LISA, EM ACO, 25 X 30 MM, E = 0,5 MM, PARA ESTRUTURA DRYWALL</v>
          </cell>
          <cell r="C3640" t="str">
            <v xml:space="preserve">M     </v>
          </cell>
          <cell r="D3640">
            <v>2.19</v>
          </cell>
        </row>
        <row r="3641">
          <cell r="A3641">
            <v>39425</v>
          </cell>
          <cell r="B3641" t="str">
            <v>PERFIL CANTONEIRA L, PERFURADA, EM ACO, 23 X 23 MM, E = 0,5 MM, PARA ESTRUTURA DRYWALL</v>
          </cell>
          <cell r="C3641" t="str">
            <v xml:space="preserve">M     </v>
          </cell>
          <cell r="D3641">
            <v>2.16</v>
          </cell>
        </row>
        <row r="3642">
          <cell r="A3642">
            <v>40664</v>
          </cell>
          <cell r="B3642" t="str">
            <v>PERFIL CARTOLA DE ACO GALVANIZADO, *20 X 30 X 10* MM, E =  0,8 MM</v>
          </cell>
          <cell r="C3642" t="str">
            <v xml:space="preserve">KG    </v>
          </cell>
          <cell r="D3642">
            <v>5.66</v>
          </cell>
        </row>
        <row r="3643">
          <cell r="A3643">
            <v>34360</v>
          </cell>
          <cell r="B3643" t="str">
            <v>PERFIL DE ALUMINIO ANODIZADO</v>
          </cell>
          <cell r="C3643" t="str">
            <v xml:space="preserve">KG    </v>
          </cell>
          <cell r="D3643">
            <v>21.04</v>
          </cell>
        </row>
        <row r="3644">
          <cell r="A3644">
            <v>20259</v>
          </cell>
          <cell r="B3644" t="str">
            <v>PERFIL DE BORRACHA EPDM MACICO *12 X 15* MM PARA ESQUADRIAS</v>
          </cell>
          <cell r="C3644" t="str">
            <v xml:space="preserve">M     </v>
          </cell>
          <cell r="D3644">
            <v>8.6999999999999993</v>
          </cell>
        </row>
        <row r="3645">
          <cell r="A3645">
            <v>14077</v>
          </cell>
          <cell r="B3645" t="str">
            <v>PERFIL ELASTOMERICO PRE-FORMADO EM EPMD, PARA JUNTA DE DILATACAO DE PISOS COM POUCA SOLICITACAO, 15 MM DE LARGURA, MOVIMENTACAO DE *11 A 19* MM</v>
          </cell>
          <cell r="C3645" t="str">
            <v xml:space="preserve">M     </v>
          </cell>
          <cell r="D3645">
            <v>133.16</v>
          </cell>
        </row>
        <row r="3646">
          <cell r="A3646">
            <v>3678</v>
          </cell>
          <cell r="B3646" t="str">
            <v>PERFIL ELASTOMERICO PRE-FORMADO EM EPMD, PARA JUNTA DE DILATACAO DE USO GERAL EM MEDIAS SOLICITACOES, 8 MM DE LARGURA, MOVIMENTACAO DE *5 A 11* MM</v>
          </cell>
          <cell r="C3646" t="str">
            <v xml:space="preserve">M     </v>
          </cell>
          <cell r="D3646">
            <v>60.18</v>
          </cell>
        </row>
        <row r="3647">
          <cell r="A3647">
            <v>39418</v>
          </cell>
          <cell r="B3647" t="str">
            <v>PERFIL GUIA, FORMATO U, EM ACO ZINCADO, PARA ESTRUTURA PAREDE DRYWALL, E = 0,5 MM, 48  X 3000 MM (L X C)</v>
          </cell>
          <cell r="C3647" t="str">
            <v xml:space="preserve">M     </v>
          </cell>
          <cell r="D3647">
            <v>4.1100000000000003</v>
          </cell>
        </row>
        <row r="3648">
          <cell r="A3648">
            <v>39419</v>
          </cell>
          <cell r="B3648" t="str">
            <v>PERFIL GUIA, FORMATO U, EM ACO ZINCADO, PARA ESTRUTURA PAREDE DRYWALL, E = 0,5 MM, 70 X 3000 MM (L X C)</v>
          </cell>
          <cell r="C3648" t="str">
            <v xml:space="preserve">M     </v>
          </cell>
          <cell r="D3648">
            <v>5</v>
          </cell>
        </row>
        <row r="3649">
          <cell r="A3649">
            <v>39420</v>
          </cell>
          <cell r="B3649" t="str">
            <v>PERFIL GUIA, FORMATO U, EM ACO ZINCADO, PARA ESTRUTURA PAREDE DRYWALL, E = 0,5 MM, 90 X 3000 MM (L X C)</v>
          </cell>
          <cell r="C3649" t="str">
            <v xml:space="preserve">M     </v>
          </cell>
          <cell r="D3649">
            <v>5.52</v>
          </cell>
        </row>
        <row r="3650">
          <cell r="A3650">
            <v>39571</v>
          </cell>
          <cell r="B3650" t="str">
            <v>PERFIL LONGARINA (PRINCIPAL), T CLICADO, EM ACO, BRANCO, PARA FORRO REMOVIVEL, 24 X 3750 MM (L X C)</v>
          </cell>
          <cell r="C3650" t="str">
            <v xml:space="preserve">M     </v>
          </cell>
          <cell r="D3650">
            <v>3.34</v>
          </cell>
        </row>
        <row r="3651">
          <cell r="A3651">
            <v>39421</v>
          </cell>
          <cell r="B3651" t="str">
            <v>PERFIL MONTANTE, FORMATO C, EM ACO ZINCADO, PARA ESTRUTURA PAREDE DRYWALL, E = 0,5 MM, 48 X 3000 MM (L X C)</v>
          </cell>
          <cell r="C3651" t="str">
            <v xml:space="preserve">M     </v>
          </cell>
          <cell r="D3651">
            <v>4.8600000000000003</v>
          </cell>
        </row>
        <row r="3652">
          <cell r="A3652">
            <v>39422</v>
          </cell>
          <cell r="B3652" t="str">
            <v>PERFIL MONTANTE, FORMATO C, EM ACO ZINCADO, PARA ESTRUTURA PAREDE DRYWALL, E = 0,5 MM, 70 X 3000 MM (L X C)</v>
          </cell>
          <cell r="C3652" t="str">
            <v xml:space="preserve">M     </v>
          </cell>
          <cell r="D3652">
            <v>5.68</v>
          </cell>
        </row>
        <row r="3653">
          <cell r="A3653">
            <v>39423</v>
          </cell>
          <cell r="B3653" t="str">
            <v>PERFIL MONTANTE, FORMATO C, EM ACO ZINCADO, PARA ESTRUTURA PAREDE DRYWALL, E = 0,5 MM, 90 X 3000 MM (L X C)</v>
          </cell>
          <cell r="C3653" t="str">
            <v xml:space="preserve">M     </v>
          </cell>
          <cell r="D3653">
            <v>6.59</v>
          </cell>
        </row>
        <row r="3654">
          <cell r="A3654">
            <v>39426</v>
          </cell>
          <cell r="B3654" t="str">
            <v>PERFIL RODAPE DE IMPERMEABILIZACAO, FORMATO L, EM ACO ZINCADO, PARA ESTRUTURA DRYWALL, E = 0,5 MM, 220 X 3000 MM (H X C)</v>
          </cell>
          <cell r="C3654" t="str">
            <v xml:space="preserve">M     </v>
          </cell>
          <cell r="D3654">
            <v>14.82</v>
          </cell>
        </row>
        <row r="3655">
          <cell r="A3655">
            <v>39429</v>
          </cell>
          <cell r="B3655" t="str">
            <v>PERFIL TABICA ABERTA, PERFURADA, FORMATO Z, EM ACO GALVANIZADO NATURAL, LARGURA APROXIMADA 40 MM, PARA ESTRUTURA FORRO DRYWALL</v>
          </cell>
          <cell r="C3655" t="str">
            <v xml:space="preserve">M     </v>
          </cell>
          <cell r="D3655">
            <v>4.67</v>
          </cell>
        </row>
        <row r="3656">
          <cell r="A3656">
            <v>39428</v>
          </cell>
          <cell r="B3656" t="str">
            <v>PERFIL TABICA FECHADA, LISA, FORMATO Z, EM ACO GALVANIZADO NATURAL, LARGURA TOTAL NA HORIZONTAL *40* MM, PARA ESTRUTURA FORRO DRYWALL</v>
          </cell>
          <cell r="C3656" t="str">
            <v xml:space="preserve">M     </v>
          </cell>
          <cell r="D3656">
            <v>3.57</v>
          </cell>
        </row>
        <row r="3657">
          <cell r="A3657">
            <v>39572</v>
          </cell>
          <cell r="B3657" t="str">
            <v>PERFIL TIPO CANTONEIRA EM L, EM ACO GALVANIZADO, BRANCO, PARA FORRO REMOVIVEL, *23* X 3000 MM (L X C)</v>
          </cell>
          <cell r="C3657" t="str">
            <v xml:space="preserve">M     </v>
          </cell>
          <cell r="D3657">
            <v>3.09</v>
          </cell>
        </row>
        <row r="3658">
          <cell r="A3658">
            <v>39570</v>
          </cell>
          <cell r="B3658" t="str">
            <v>PERFIL TRAVESSA (SECUNDARIO), T CLICADO, EM ACO GALVANIZADO , BRANCO, PARA FORRO REMOVIVEL, 24 X 1250 MM (L X C)</v>
          </cell>
          <cell r="C3658" t="str">
            <v xml:space="preserve">M     </v>
          </cell>
          <cell r="D3658">
            <v>3.28</v>
          </cell>
        </row>
        <row r="3659">
          <cell r="A3659">
            <v>39569</v>
          </cell>
          <cell r="B3659" t="str">
            <v>PERFIL TRAVESSA (SECUNDARIO), T CLICADO, EM ACO GALVANIZADO, BRANCO, PARA FORRO REMOVIVEL, 24 X 625 MM (L X C)</v>
          </cell>
          <cell r="C3659" t="str">
            <v xml:space="preserve">M     </v>
          </cell>
          <cell r="D3659">
            <v>3.24</v>
          </cell>
        </row>
        <row r="3660">
          <cell r="A3660">
            <v>11552</v>
          </cell>
          <cell r="B3660" t="str">
            <v>PERFIL U / CANALETA DE ALUMINIO, DE ABAS IGUAIS, 1/2" (1,27 X 1,27 CM), PARA PORTA OU JANELA DE CORRER</v>
          </cell>
          <cell r="C3660" t="str">
            <v xml:space="preserve">M     </v>
          </cell>
          <cell r="D3660">
            <v>7.48</v>
          </cell>
        </row>
        <row r="3661">
          <cell r="A3661">
            <v>40598</v>
          </cell>
          <cell r="B3661" t="str">
            <v>PERFIL UDC ("U" DOBRADO DE CHAPA) SIMPLES DE ACO LAMINADO, GALVANIZADO, ASTM A36, 127 X 50 MM, E= 3 MM</v>
          </cell>
          <cell r="C3661" t="str">
            <v xml:space="preserve">KG    </v>
          </cell>
          <cell r="D3661">
            <v>6.59</v>
          </cell>
        </row>
        <row r="3662">
          <cell r="A3662">
            <v>39029</v>
          </cell>
          <cell r="B3662" t="str">
            <v>PERFILADO PERFURADO DUPLO 38 X 76 MM, CHAPA 22</v>
          </cell>
          <cell r="C3662" t="str">
            <v xml:space="preserve">M     </v>
          </cell>
          <cell r="D3662">
            <v>10.46</v>
          </cell>
        </row>
        <row r="3663">
          <cell r="A3663">
            <v>39028</v>
          </cell>
          <cell r="B3663" t="str">
            <v>PERFILADO PERFURADO SIMPLES 38 X 38 MM, CHAPA 22</v>
          </cell>
          <cell r="C3663" t="str">
            <v xml:space="preserve">M     </v>
          </cell>
          <cell r="D3663">
            <v>6.09</v>
          </cell>
        </row>
        <row r="3664">
          <cell r="A3664">
            <v>39328</v>
          </cell>
          <cell r="B3664" t="str">
            <v>PERFILADO PERFURADO 19 X 38 MM, CHAPA 22</v>
          </cell>
          <cell r="C3664" t="str">
            <v xml:space="preserve">M     </v>
          </cell>
          <cell r="D3664">
            <v>3.35</v>
          </cell>
        </row>
        <row r="3665">
          <cell r="A3665">
            <v>38541</v>
          </cell>
          <cell r="B3665" t="str">
            <v>PERFURATRIZ COM TORRE METALICA PARA EXECUCAO DE ESTACA HELICE CONTINUA, PROFUNDIDADE MAXIMA DE 30 M, DIAMETRO MAXIMO DE 800 MM, POTENCIA INSTALADA DE 268 HP, MESA ROTATIVA COM TORQUE MAXIMO DE 170 KNM</v>
          </cell>
          <cell r="C3665" t="str">
            <v xml:space="preserve">UN    </v>
          </cell>
          <cell r="D3665">
            <v>1963157.88</v>
          </cell>
        </row>
        <row r="3666">
          <cell r="A3666">
            <v>38542</v>
          </cell>
          <cell r="B3666" t="str">
            <v>PERFURATRIZ COM TORRE METALICA PARA EXECUCAO DE ESTACA HELICE CONTINUA, PROFUNDIDADE MAXIMA DE 32 M, DIAMETRO MAXIMO DE 1000 MM, POTENCIA INSTALADA DE 350 HP, MESA ROTATIVA COM TORQUE MAXIMO DE 263 KNM</v>
          </cell>
          <cell r="C3666" t="str">
            <v xml:space="preserve">UN    </v>
          </cell>
          <cell r="D3666">
            <v>3052631.56</v>
          </cell>
        </row>
        <row r="3667">
          <cell r="A3667">
            <v>38543</v>
          </cell>
          <cell r="B3667" t="str">
            <v>PERFURATRIZ HIDRAULICA COM TRADO CURTO ACOPLADO, PROFUNDIDADE MAXIMA DE 20 M, DIAMETRO MAXIMO DE 1500 MM, POTENCIA INSTALADA DE 137 HP, MESA ROTATIVA COM TORQUE MAXIMO DE 30 KNM (INCLUI MONTAGEM, NAO INCLUI CAMINHAO)</v>
          </cell>
          <cell r="C3667" t="str">
            <v xml:space="preserve">UN    </v>
          </cell>
          <cell r="D3667">
            <v>747368.44</v>
          </cell>
        </row>
        <row r="3668">
          <cell r="A3668">
            <v>40406</v>
          </cell>
          <cell r="B3668" t="str">
            <v>PERFURATRIZ MANUAL, TORQUE MAXIMO 55 KGF.M, POTENCIA 5 CV, COM DIAMETRO MAXIMO 8 1/2" (INCLUI SUPORTE/CHASSI TIPO MESA)</v>
          </cell>
          <cell r="C3668" t="str">
            <v xml:space="preserve">UN    </v>
          </cell>
          <cell r="D3668">
            <v>55961.48</v>
          </cell>
        </row>
        <row r="3669">
          <cell r="A3669">
            <v>40789</v>
          </cell>
          <cell r="B3669" t="str">
            <v>PERFURATRIZ MANUAL, TORQUE MAXIMO 83 N.M, POTENCIA 5 CV, COM DIAMETRO MAXIMO 4" (NAO INCLUI SUPORTE / CHASSI)</v>
          </cell>
          <cell r="C3669" t="str">
            <v xml:space="preserve">UN    </v>
          </cell>
          <cell r="D3669">
            <v>8064.62</v>
          </cell>
        </row>
        <row r="3670">
          <cell r="A3670">
            <v>40791</v>
          </cell>
          <cell r="B3670" t="str">
            <v>PERFURATRIZ MANUAL, TORQUE MAXIMO 83 N.M, POTENCIA 5 CV, COM DIAMETRO MAXIMO 4", PARA SOLO GRAMPEADO (INCLUI SUPORTE OU CHASSI TIPO MESA)</v>
          </cell>
          <cell r="C3670" t="str">
            <v xml:space="preserve">UN    </v>
          </cell>
          <cell r="D3670">
            <v>25245.78</v>
          </cell>
        </row>
        <row r="3671">
          <cell r="A3671">
            <v>11651</v>
          </cell>
          <cell r="B3671" t="str">
            <v>PERFURATRIZ PNEUMATICA MANUAL DE PESO MEDIO, 18KG, COMPRIMENTO DE CURSO DE 6 M, DIAMETRO DO PISTAO DE 5,5 CM</v>
          </cell>
          <cell r="C3671" t="str">
            <v xml:space="preserve">UN    </v>
          </cell>
          <cell r="D3671">
            <v>13807.27</v>
          </cell>
        </row>
        <row r="3672">
          <cell r="A3672">
            <v>42002</v>
          </cell>
          <cell r="B3672" t="str">
            <v>PERFURATRIZ ROTATIVA SOBRE ESTEIRA, TORQUE MAXIMO 2500 KGM, POTENCIA 110 HP, MOTOR DIESEL  (COLETADO CAIXA)</v>
          </cell>
          <cell r="C3672" t="str">
            <v xml:space="preserve">UN    </v>
          </cell>
          <cell r="D3672">
            <v>640102.64</v>
          </cell>
        </row>
        <row r="3673">
          <cell r="A3673">
            <v>40435</v>
          </cell>
          <cell r="B3673" t="str">
            <v>PERFURATRIZ SOBRE ESTEIRA, TORQUE MAXIMO DE 600 KGF, POTENCIA ENTRE 50 E 60 HP, DIAMETRO MAXIMO DE 10"</v>
          </cell>
          <cell r="C3673" t="str">
            <v xml:space="preserve">UN    </v>
          </cell>
          <cell r="D3673">
            <v>410000</v>
          </cell>
        </row>
        <row r="3674">
          <cell r="A3674">
            <v>39012</v>
          </cell>
          <cell r="B3674" t="str">
            <v>PERFURATRIZ SOBRE ESTEIRA, TORQUE MAXIMO 600 KGF, PESO MEDIO 1000 KG, POTENCIA 20 HP, DIAMETRO MAXIMO 10"</v>
          </cell>
          <cell r="C3674" t="str">
            <v xml:space="preserve">UN    </v>
          </cell>
          <cell r="D3674">
            <v>427778.32</v>
          </cell>
        </row>
        <row r="3675">
          <cell r="A3675">
            <v>5327</v>
          </cell>
          <cell r="B3675" t="str">
            <v>PIGMENTO EM PO PARA ARGAMASSAS, CIMENTOS E OUTROS</v>
          </cell>
          <cell r="C3675" t="str">
            <v xml:space="preserve">KG    </v>
          </cell>
          <cell r="D3675">
            <v>33.75</v>
          </cell>
        </row>
        <row r="3676">
          <cell r="A3676">
            <v>35274</v>
          </cell>
          <cell r="B3676" t="str">
            <v>PILAR DE MADEIRA NAO APARELHADA *10 X 10* CM, MACARANDUBA, ANGELIM OU EQUIVALENTE DA REGIAO</v>
          </cell>
          <cell r="C3676" t="str">
            <v xml:space="preserve">M     </v>
          </cell>
          <cell r="D3676">
            <v>30.59</v>
          </cell>
        </row>
        <row r="3677">
          <cell r="A3677">
            <v>35275</v>
          </cell>
          <cell r="B3677" t="str">
            <v>PILAR DE MADEIRA NAO APARELHADA *15 X 15* CM, MACARANDUBA, ANGELIM OU EQUIVALENTE DA REGIAO</v>
          </cell>
          <cell r="C3677" t="str">
            <v xml:space="preserve">M     </v>
          </cell>
          <cell r="D3677">
            <v>65.319999999999993</v>
          </cell>
        </row>
        <row r="3678">
          <cell r="A3678">
            <v>35276</v>
          </cell>
          <cell r="B3678" t="str">
            <v>PILAR DE MADEIRA NAO APARELHADA *20 X 20* CM, MACARANDUBA, ANGELIM OU EQUIVALENTE DA REGIAO</v>
          </cell>
          <cell r="C3678" t="str">
            <v xml:space="preserve">M     </v>
          </cell>
          <cell r="D3678">
            <v>106.81</v>
          </cell>
        </row>
        <row r="3679">
          <cell r="A3679">
            <v>38386</v>
          </cell>
          <cell r="B3679" t="str">
            <v>PINCEL CHATO (TRINCHA) CERDAS GRIS 1.1/2 " (38 MM)</v>
          </cell>
          <cell r="C3679" t="str">
            <v xml:space="preserve">UN    </v>
          </cell>
          <cell r="D3679">
            <v>4.53</v>
          </cell>
        </row>
        <row r="3680">
          <cell r="A3680">
            <v>11091</v>
          </cell>
          <cell r="B3680" t="str">
            <v>PINGADEIRA PLASTICA PARA TELHA DE FIBROCIMENTO CANALETE 49/KALHETA OU CANALETE 90/KALHETAO</v>
          </cell>
          <cell r="C3680" t="str">
            <v xml:space="preserve">UN    </v>
          </cell>
          <cell r="D3680">
            <v>1.22</v>
          </cell>
        </row>
        <row r="3681">
          <cell r="A3681">
            <v>37586</v>
          </cell>
          <cell r="B3681" t="str">
            <v>PINO DE ACO COM ARRUELA CONICA, DIAMETRO ARRUELA = *23* MM E COMP HASTE = *27* MM (ACAO INDIRETA)</v>
          </cell>
          <cell r="C3681" t="str">
            <v xml:space="preserve">CENTO </v>
          </cell>
          <cell r="D3681">
            <v>45.05</v>
          </cell>
        </row>
        <row r="3682">
          <cell r="A3682">
            <v>37395</v>
          </cell>
          <cell r="B3682" t="str">
            <v>PINO DE ACO COM FURO, HASTE = 27 MM (ACAO DIRETA)</v>
          </cell>
          <cell r="C3682" t="str">
            <v xml:space="preserve">CENTO </v>
          </cell>
          <cell r="D3682">
            <v>38.74</v>
          </cell>
        </row>
        <row r="3683">
          <cell r="A3683">
            <v>14147</v>
          </cell>
          <cell r="B3683" t="str">
            <v>PINO DE ACO COM ROSCA 1/4 ", COMPRIMENTO DA HASTE = 30 MM E ROSCA = 20 MM (ACAO DIRETA)</v>
          </cell>
          <cell r="C3683" t="str">
            <v xml:space="preserve">CENTO </v>
          </cell>
          <cell r="D3683">
            <v>51.39</v>
          </cell>
        </row>
        <row r="3684">
          <cell r="A3684">
            <v>37396</v>
          </cell>
          <cell r="B3684" t="str">
            <v>PINO DE ACO LISO 1/4 ", HASTE = *36,5* MM (ACAO DIRETA)</v>
          </cell>
          <cell r="C3684" t="str">
            <v xml:space="preserve">CENTO </v>
          </cell>
          <cell r="D3684">
            <v>31.7</v>
          </cell>
        </row>
        <row r="3685">
          <cell r="A3685">
            <v>37397</v>
          </cell>
          <cell r="B3685" t="str">
            <v>PINO DE ACO LISO 1/4 ", HASTE = *53* MM (ACAO DIRETA)</v>
          </cell>
          <cell r="C3685" t="str">
            <v xml:space="preserve">CENTO </v>
          </cell>
          <cell r="D3685">
            <v>33.21</v>
          </cell>
        </row>
        <row r="3686">
          <cell r="A3686">
            <v>11559</v>
          </cell>
          <cell r="B3686" t="str">
            <v>PINO GUIA, RETO, COM CHAPA DE LATAO CROMADO, 3/4", PARA PORTA / JANELA DE CORRER</v>
          </cell>
          <cell r="C3686" t="str">
            <v xml:space="preserve">UN    </v>
          </cell>
          <cell r="D3686">
            <v>3.44</v>
          </cell>
        </row>
        <row r="3687">
          <cell r="A3687">
            <v>444</v>
          </cell>
          <cell r="B3687" t="str">
            <v>PINO ROSCA EXTERNA, EM ACO GALVANIZADO, PARA ISOLADOR DE 15KV, DIAMETRO 25 MM, COMPRIMENTO *290* MM</v>
          </cell>
          <cell r="C3687" t="str">
            <v xml:space="preserve">UN    </v>
          </cell>
          <cell r="D3687">
            <v>17.440000000000001</v>
          </cell>
        </row>
        <row r="3688">
          <cell r="A3688">
            <v>445</v>
          </cell>
          <cell r="B3688" t="str">
            <v>PINO ROSCA EXTERNA, EM ACO GALVANIZADO, PARA ISOLADOR DE 25KV, DIAMETRO 35MM, COMPRIMENTO *320* MM</v>
          </cell>
          <cell r="C3688" t="str">
            <v xml:space="preserve">UN    </v>
          </cell>
          <cell r="D3688">
            <v>23.87</v>
          </cell>
        </row>
        <row r="3689">
          <cell r="A3689">
            <v>4783</v>
          </cell>
          <cell r="B3689" t="str">
            <v>PINTOR</v>
          </cell>
          <cell r="C3689" t="str">
            <v xml:space="preserve">H     </v>
          </cell>
          <cell r="D3689">
            <v>12.75</v>
          </cell>
        </row>
        <row r="3690">
          <cell r="A3690">
            <v>41079</v>
          </cell>
          <cell r="B3690" t="str">
            <v>PINTOR (MENSALISTA)</v>
          </cell>
          <cell r="C3690" t="str">
            <v xml:space="preserve">MES   </v>
          </cell>
          <cell r="D3690">
            <v>2225.0100000000002</v>
          </cell>
        </row>
        <row r="3691">
          <cell r="A3691">
            <v>12874</v>
          </cell>
          <cell r="B3691" t="str">
            <v>PINTOR DE LETREIROS</v>
          </cell>
          <cell r="C3691" t="str">
            <v xml:space="preserve">H     </v>
          </cell>
          <cell r="D3691">
            <v>15.04</v>
          </cell>
        </row>
        <row r="3692">
          <cell r="A3692">
            <v>41082</v>
          </cell>
          <cell r="B3692" t="str">
            <v>PINTOR DE LETREIROS (MENSALISTA)</v>
          </cell>
          <cell r="C3692" t="str">
            <v xml:space="preserve">MES   </v>
          </cell>
          <cell r="D3692">
            <v>2625.91</v>
          </cell>
        </row>
        <row r="3693">
          <cell r="A3693">
            <v>4785</v>
          </cell>
          <cell r="B3693" t="str">
            <v>PINTOR PARA TINTA EPOXI</v>
          </cell>
          <cell r="C3693" t="str">
            <v xml:space="preserve">H     </v>
          </cell>
          <cell r="D3693">
            <v>13.71</v>
          </cell>
        </row>
        <row r="3694">
          <cell r="A3694">
            <v>41081</v>
          </cell>
          <cell r="B3694" t="str">
            <v>PINTOR PARA TINTA EPOXI (MENSALISTA)</v>
          </cell>
          <cell r="C3694" t="str">
            <v xml:space="preserve">MES   </v>
          </cell>
          <cell r="D3694">
            <v>2393.23</v>
          </cell>
        </row>
        <row r="3695">
          <cell r="A3695">
            <v>4801</v>
          </cell>
          <cell r="B3695" t="str">
            <v>PISO DE BORRACHA CANELADO EM PLACAS 50 X 50 CM, E = *3,5* MM, PARA COLA</v>
          </cell>
          <cell r="C3695" t="str">
            <v xml:space="preserve">M2    </v>
          </cell>
          <cell r="D3695">
            <v>43.05</v>
          </cell>
        </row>
        <row r="3696">
          <cell r="A3696">
            <v>4794</v>
          </cell>
          <cell r="B3696" t="str">
            <v>PISO DE BORRACHA ESPORTIVO EM PLACAS 50 X 50 CM, E = 15 MM, PARA ARGAMASSA, PRETO</v>
          </cell>
          <cell r="C3696" t="str">
            <v xml:space="preserve">M2    </v>
          </cell>
          <cell r="D3696">
            <v>196.07</v>
          </cell>
        </row>
        <row r="3697">
          <cell r="A3697">
            <v>4796</v>
          </cell>
          <cell r="B3697" t="str">
            <v>PISO DE BORRACHA FRISADO OU PASTILHADO, PRETO, EM PLACAS 50 X 50 CM, E = 7 MM, PARA ARGAMASSA</v>
          </cell>
          <cell r="C3697" t="str">
            <v xml:space="preserve">M2    </v>
          </cell>
          <cell r="D3697">
            <v>119.09</v>
          </cell>
        </row>
        <row r="3698">
          <cell r="A3698">
            <v>4800</v>
          </cell>
          <cell r="B3698" t="str">
            <v>PISO DE BORRACHA PASTILHADO EM PLACAS 50 X 50 CM, E = *3,5* MM, PARA COLA, PRETO</v>
          </cell>
          <cell r="C3698" t="str">
            <v xml:space="preserve">M2    </v>
          </cell>
          <cell r="D3698">
            <v>32.75</v>
          </cell>
        </row>
        <row r="3699">
          <cell r="A3699">
            <v>4795</v>
          </cell>
          <cell r="B3699" t="str">
            <v>PISO DE BORRACHA PASTILHADO EM PLACAS 50 X 50 CM, E = 15 MM, PARA ARGAMASSA, PRETO</v>
          </cell>
          <cell r="C3699" t="str">
            <v xml:space="preserve">M2    </v>
          </cell>
          <cell r="D3699">
            <v>190.86</v>
          </cell>
        </row>
        <row r="3700">
          <cell r="A3700">
            <v>39694</v>
          </cell>
          <cell r="B3700" t="str">
            <v>PISO ELEVADO COM 2 PLACAS DE ACO COM ENCHIMENTO DE CONCRETO CELULAR, INCLUSO BASE/HASTE/CRUZETAS, 60 X 60 CM, H = *28* CM, RESISTENCIA CARGA CONCENTRADA 496 KG (COM COLOCACAO)</v>
          </cell>
          <cell r="C3700" t="str">
            <v xml:space="preserve">M2    </v>
          </cell>
          <cell r="D3700">
            <v>246.59</v>
          </cell>
        </row>
        <row r="3701">
          <cell r="A3701">
            <v>1292</v>
          </cell>
          <cell r="B3701" t="str">
            <v>PISO EM CERAMICA ESMALTADA EXTRA, PEI MAIOR OU IGUAL A 4, FORMATO MAIOR QUE 2025 CM2</v>
          </cell>
          <cell r="C3701" t="str">
            <v xml:space="preserve">M2    </v>
          </cell>
          <cell r="D3701">
            <v>40.56</v>
          </cell>
        </row>
        <row r="3702">
          <cell r="A3702">
            <v>1287</v>
          </cell>
          <cell r="B3702" t="str">
            <v>PISO EM CERAMICA ESMALTADA EXTRA, PEI MAIOR OU IGUAL A 4, FORMATO MENOR OU IGUAL A 2025 CM2</v>
          </cell>
          <cell r="C3702" t="str">
            <v xml:space="preserve">M2    </v>
          </cell>
          <cell r="D3702">
            <v>19.899999999999999</v>
          </cell>
        </row>
        <row r="3703">
          <cell r="A3703">
            <v>1297</v>
          </cell>
          <cell r="B3703" t="str">
            <v>PISO EM CERAMICA ESMALTADA, COMERCIAL (PADRAO POPULAR), PEI MAIOR OU IGUAL A 3, FORMATO MENOR OU IGUAL A  2025 CM2</v>
          </cell>
          <cell r="C3703" t="str">
            <v xml:space="preserve">M2    </v>
          </cell>
          <cell r="D3703">
            <v>16.5</v>
          </cell>
        </row>
        <row r="3704">
          <cell r="A3704">
            <v>4786</v>
          </cell>
          <cell r="B3704" t="str">
            <v>PISO EM GRANILITE, MARMORITE OU GRANITINA, AGREGADO COR PRETO, CINZA, PALHA OU BRANCO, E=  *8* MM (INCLUSO EXECUCAO)</v>
          </cell>
          <cell r="C3704" t="str">
            <v xml:space="preserve">M2    </v>
          </cell>
          <cell r="D3704">
            <v>70</v>
          </cell>
        </row>
        <row r="3705">
          <cell r="A3705">
            <v>10840</v>
          </cell>
          <cell r="B3705" t="str">
            <v>PISO EM GRANITO, POLIDO, TIPO AMENDOA/ AMARELO CAPRI/ AMARELO DOURADO CARIOCA OU OUTROS EQUIVALENTES DA REGIAO, FORMATO MENOR OU IGUAL A 3025 CM2, E=  *2* CM</v>
          </cell>
          <cell r="C3705" t="str">
            <v xml:space="preserve">M2    </v>
          </cell>
          <cell r="D3705">
            <v>300</v>
          </cell>
        </row>
        <row r="3706">
          <cell r="A3706">
            <v>10841</v>
          </cell>
          <cell r="B3706" t="str">
            <v>PISO EM GRANITO, POLIDO, TIPO ANDORINHA/ QUARTZ/ CASTELO/ CORUMBA OU OUTROS EQUIVALENTES DA REGIAO, FORMATO MENOR OU IGUAL A 3025 CM2, E=  *2* CM</v>
          </cell>
          <cell r="C3706" t="str">
            <v xml:space="preserve">M2    </v>
          </cell>
          <cell r="D3706">
            <v>226.41</v>
          </cell>
        </row>
        <row r="3707">
          <cell r="A3707">
            <v>25980</v>
          </cell>
          <cell r="B3707" t="str">
            <v>PISO EM GRANITO, POLIDO, TIPO MARFIM, DALLAS, CARAVELAS OU OUTROS EQUIVALENTES DA REGIAO, FORMATO MENOR OU IGUAL A 3025 CM2, E=  *2* CM</v>
          </cell>
          <cell r="C3707" t="str">
            <v xml:space="preserve">M2    </v>
          </cell>
          <cell r="D3707">
            <v>289.3</v>
          </cell>
        </row>
        <row r="3708">
          <cell r="A3708">
            <v>10842</v>
          </cell>
          <cell r="B3708" t="str">
            <v>PISO EM GRANITO, POLIDO, TIPO PRETO SAO GABRIEL/ TIJUCA OU OUTROS EQUIVALENTES DA REGIAO, FORMATO MENOR OU IGUAL A 3025 CM2, E=  *2* CM</v>
          </cell>
          <cell r="C3708" t="str">
            <v xml:space="preserve">M2    </v>
          </cell>
          <cell r="D3708">
            <v>327.04000000000002</v>
          </cell>
        </row>
        <row r="3709">
          <cell r="A3709">
            <v>21108</v>
          </cell>
          <cell r="B3709" t="str">
            <v>PISO EM PORCELANATO RETIFICADO EXTRA, FORMATO MENOR OU IGUAL A 2025 CM2</v>
          </cell>
          <cell r="C3709" t="str">
            <v xml:space="preserve">M2    </v>
          </cell>
          <cell r="D3709">
            <v>54.06</v>
          </cell>
        </row>
        <row r="3710">
          <cell r="A3710">
            <v>38180</v>
          </cell>
          <cell r="B3710" t="str">
            <v>PISO EM REGUA VINILICA SEMIFLEXIVEL, ENCAIXE CLICADO, E = 4 MM (SEM COLOCACAO)</v>
          </cell>
          <cell r="C3710" t="str">
            <v xml:space="preserve">M2    </v>
          </cell>
          <cell r="D3710">
            <v>95.88</v>
          </cell>
        </row>
        <row r="3711">
          <cell r="A3711">
            <v>40648</v>
          </cell>
          <cell r="B3711" t="str">
            <v>PISO EPOXI AUTONIVELANTE, ESPESSURA *4* MM (INCLUSO EXECUCAO)</v>
          </cell>
          <cell r="C3711" t="str">
            <v xml:space="preserve">M2    </v>
          </cell>
          <cell r="D3711">
            <v>134.4</v>
          </cell>
        </row>
        <row r="3712">
          <cell r="A3712">
            <v>40649</v>
          </cell>
          <cell r="B3712" t="str">
            <v>PISO EPOXI MULTILAYER, ESPESSURA *2* MM (INCLUSO EXECUCAO)</v>
          </cell>
          <cell r="C3712" t="str">
            <v xml:space="preserve">M2    </v>
          </cell>
          <cell r="D3712">
            <v>78.28</v>
          </cell>
        </row>
        <row r="3713">
          <cell r="A3713">
            <v>40650</v>
          </cell>
          <cell r="B3713" t="str">
            <v>PISO FULGET (GRANITO LAVADO) EM PLACAS DE *40 X 40* CM (SEM COLOCACAO)</v>
          </cell>
          <cell r="C3713" t="str">
            <v xml:space="preserve">M2    </v>
          </cell>
          <cell r="D3713">
            <v>100.8</v>
          </cell>
        </row>
        <row r="3714">
          <cell r="A3714">
            <v>40651</v>
          </cell>
          <cell r="B3714" t="str">
            <v>PISO FULGET (GRANITO LAVADO) EM PLACAS DE *75 X 75* CM (SEM COLOCACAO)</v>
          </cell>
          <cell r="C3714" t="str">
            <v xml:space="preserve">M2    </v>
          </cell>
          <cell r="D3714">
            <v>185.92</v>
          </cell>
        </row>
        <row r="3715">
          <cell r="A3715">
            <v>40652</v>
          </cell>
          <cell r="B3715" t="str">
            <v>PISO FULGET (GRANITO LAVADO) MOLDADO IN LOCO (INCLUSO EXECUCAO)</v>
          </cell>
          <cell r="C3715" t="str">
            <v xml:space="preserve">M2    </v>
          </cell>
          <cell r="D3715">
            <v>99.68</v>
          </cell>
        </row>
        <row r="3716">
          <cell r="A3716">
            <v>40647</v>
          </cell>
          <cell r="B3716" t="str">
            <v>PISO INDUSTRIAL EM CONCRETO ARMADO DE ACABAMENTO POLIDO, ESPESSURA 12 CM (CIMENTO QUEIMADO) (INCLUSO EXECUCAO)</v>
          </cell>
          <cell r="C3716" t="str">
            <v xml:space="preserve">M2    </v>
          </cell>
          <cell r="D3716">
            <v>109.76</v>
          </cell>
        </row>
        <row r="3717">
          <cell r="A3717">
            <v>40653</v>
          </cell>
          <cell r="B3717" t="str">
            <v>PISO KORODUR (INCLUSO EXECUCAO)</v>
          </cell>
          <cell r="C3717" t="str">
            <v xml:space="preserve">M2    </v>
          </cell>
          <cell r="D3717">
            <v>84</v>
          </cell>
        </row>
        <row r="3718">
          <cell r="A3718">
            <v>36178</v>
          </cell>
          <cell r="B3718" t="str">
            <v>PISO PODOTATIL DE CONCRETO - DIRECIONAL E ALERTA, *40 X 40 X 2,5* CM</v>
          </cell>
          <cell r="C3718" t="str">
            <v xml:space="preserve">UN    </v>
          </cell>
          <cell r="D3718">
            <v>7.56</v>
          </cell>
        </row>
        <row r="3719">
          <cell r="A3719">
            <v>38195</v>
          </cell>
          <cell r="B3719" t="str">
            <v>PISO PORCELANATO, BORDA RETA, EXTRA, FORMATO MAIOR QUE 2025 CM2</v>
          </cell>
          <cell r="C3719" t="str">
            <v xml:space="preserve">M2    </v>
          </cell>
          <cell r="D3719">
            <v>63.85</v>
          </cell>
        </row>
        <row r="3720">
          <cell r="A3720">
            <v>38181</v>
          </cell>
          <cell r="B3720" t="str">
            <v>PISO TATIL ALERTA OU DIRECIONAL, DE BORRACHA, COLORIDO, 25 X 25 CM, E = 5 MM, PARA COLA</v>
          </cell>
          <cell r="C3720" t="str">
            <v xml:space="preserve">M2    </v>
          </cell>
          <cell r="D3720">
            <v>130.88999999999999</v>
          </cell>
        </row>
        <row r="3721">
          <cell r="A3721">
            <v>38182</v>
          </cell>
          <cell r="B3721" t="str">
            <v>PISO TATIL DE ALERTA OU DIRECIONAL DE BORRACHA, PRETO, 25 X 25 CM, E = 5 MM, PARA COLA</v>
          </cell>
          <cell r="C3721" t="str">
            <v xml:space="preserve">M2    </v>
          </cell>
          <cell r="D3721">
            <v>124.68</v>
          </cell>
        </row>
        <row r="3722">
          <cell r="A3722">
            <v>38186</v>
          </cell>
          <cell r="B3722" t="str">
            <v>PISO TATIL DE ALERTA OU DIRECIONAL, DE BORRACHA, COLORIDO, 25 X 25 CM, E = 12 MM, PARA ARGAMASSA</v>
          </cell>
          <cell r="C3722" t="str">
            <v xml:space="preserve">M2    </v>
          </cell>
          <cell r="D3722">
            <v>324.08999999999997</v>
          </cell>
        </row>
        <row r="3723">
          <cell r="A3723">
            <v>38185</v>
          </cell>
          <cell r="B3723" t="str">
            <v>PISO TATIL DE ALERTA OU DIRECIONAL, DE BORRACHA, PRETO, 25 X 25 CM, E = 12 MM, PARA ARGAMASSA</v>
          </cell>
          <cell r="C3723" t="str">
            <v xml:space="preserve">M2    </v>
          </cell>
          <cell r="D3723">
            <v>288.55</v>
          </cell>
        </row>
        <row r="3724">
          <cell r="A3724">
            <v>40654</v>
          </cell>
          <cell r="B3724" t="str">
            <v>PISO URETANO, VERSAO REVESTIMENTO AUTONIVELANTE, ESPESSURA VARIÁVEL DE 3 A 4 MM (INCLUSO EXECUCAO)</v>
          </cell>
          <cell r="C3724" t="str">
            <v xml:space="preserve">M2    </v>
          </cell>
          <cell r="D3724">
            <v>130.47999999999999</v>
          </cell>
        </row>
        <row r="3725">
          <cell r="A3725">
            <v>25981</v>
          </cell>
          <cell r="B3725" t="str">
            <v>PISO/ REVESTIMENTO EM GRANITO, POLIDO, TIPO ANDORINHA/ QUARTZ/ CASTELO/ CORUMBA OU OUTROS EQUIVALENTES DA REGIAO, FORMATO MAIOR OU IGUAL A 3025 CM2, E = *2* CM</v>
          </cell>
          <cell r="C3725" t="str">
            <v xml:space="preserve">M2    </v>
          </cell>
          <cell r="D3725">
            <v>238.99</v>
          </cell>
        </row>
        <row r="3726">
          <cell r="A3726">
            <v>4822</v>
          </cell>
          <cell r="B3726" t="str">
            <v>PISO/ REVESTIMENTO EM MARMORE, POLIDO, BRANCO COMUM, FORMATO MAIOR OU IGUAL A 3025 CM2, E = *2* CM</v>
          </cell>
          <cell r="C3726" t="str">
            <v xml:space="preserve">M2    </v>
          </cell>
          <cell r="D3726">
            <v>238.36</v>
          </cell>
        </row>
        <row r="3727">
          <cell r="A3727">
            <v>4818</v>
          </cell>
          <cell r="B3727" t="str">
            <v>PISO/ REVESTIMENTO EM MARMORE, POLIDO, BRANCO COMUM, FORMATO MENOR OU IGUAL A 3025 CM2, E = *2* CM</v>
          </cell>
          <cell r="C3727" t="str">
            <v xml:space="preserve">M2    </v>
          </cell>
          <cell r="D3727">
            <v>245</v>
          </cell>
        </row>
        <row r="3728">
          <cell r="A3728">
            <v>39567</v>
          </cell>
          <cell r="B3728" t="str">
            <v>PLACA / CHAPA DE GESSO ACARTONADO, ACABAMENTO VINILICO LISO EM UMA DAS FACES, COR BRANCA, BORDA QUADRADA, E = 9,5 MM, 625 X 1250 MM (L X C), PARA FORRO REMOVIVEL</v>
          </cell>
          <cell r="C3728" t="str">
            <v xml:space="preserve">M2    </v>
          </cell>
          <cell r="D3728">
            <v>29.96</v>
          </cell>
        </row>
        <row r="3729">
          <cell r="A3729">
            <v>39566</v>
          </cell>
          <cell r="B3729" t="str">
            <v>PLACA / CHAPA DE GESSO ACARTONADO, ACABAMENTO VINILICO LISO EM UMA DAS FACES, COR BRANCA, BORDA QUADRADA, E = 9,5 MM, 625 X 625 MM (L X C), PARA FORRO REMOVIVEL</v>
          </cell>
          <cell r="C3729" t="str">
            <v xml:space="preserve">M2    </v>
          </cell>
          <cell r="D3729">
            <v>34.61</v>
          </cell>
        </row>
        <row r="3730">
          <cell r="A3730">
            <v>11062</v>
          </cell>
          <cell r="B3730" t="str">
            <v>PLACA CIMENTICIA LISA E = 10 MM, DE 1,20 X 3,00 M (SEM AMIANTO)</v>
          </cell>
          <cell r="C3730" t="str">
            <v xml:space="preserve">M2    </v>
          </cell>
          <cell r="D3730">
            <v>73.989999999999995</v>
          </cell>
        </row>
        <row r="3731">
          <cell r="A3731">
            <v>11063</v>
          </cell>
          <cell r="B3731" t="str">
            <v>PLACA CIMENTICIA LISA E = 6 MM, DE 1,20 X 3,00 M (SEM AMIANTO)</v>
          </cell>
          <cell r="C3731" t="str">
            <v xml:space="preserve">M2    </v>
          </cell>
          <cell r="D3731">
            <v>71.63</v>
          </cell>
        </row>
        <row r="3732">
          <cell r="A3732">
            <v>13521</v>
          </cell>
          <cell r="B3732" t="str">
            <v>PLACA DE ACO ESMALTADA PARA  IDENTIFICACAO DE RUA, *45 CM X 20* CM</v>
          </cell>
          <cell r="C3732" t="str">
            <v xml:space="preserve">UN    </v>
          </cell>
          <cell r="D3732">
            <v>79.2</v>
          </cell>
        </row>
        <row r="3733">
          <cell r="A3733">
            <v>10851</v>
          </cell>
          <cell r="B3733" t="str">
            <v>PLACA DE ACRILICO TRANSPARENTE ADESIVADA PARA SINALIZACAO DE PORTAS, BORDA POLIDA, DE *25 X 8*, E = 6 MM (NAO INCLUI ACESSORIOS PARA FIXACAO)</v>
          </cell>
          <cell r="C3733" t="str">
            <v xml:space="preserve">UN    </v>
          </cell>
          <cell r="D3733">
            <v>43.99</v>
          </cell>
        </row>
        <row r="3734">
          <cell r="A3734">
            <v>39515</v>
          </cell>
          <cell r="B3734" t="str">
            <v>PLACA DE FIBRA MINERAL PARA FORRO, DE 1250 X 625 MM, E = 15 MM, BORDA RETA, COM PINTURA ANTIMOFO (NAO INCLUI PERFIS)</v>
          </cell>
          <cell r="C3734" t="str">
            <v xml:space="preserve">UN    </v>
          </cell>
          <cell r="D3734">
            <v>47.22</v>
          </cell>
        </row>
        <row r="3735">
          <cell r="A3735">
            <v>39516</v>
          </cell>
          <cell r="B3735" t="str">
            <v>PLACA DE FIBRA MINERAL PARA FORRO, DE 625 X 625 MM, E = 15 MM, BORDA REBAIXADA PARA PERFIL 24 MM, COM PINTURA ANTIMOFO (NAO INCLUI PERFIS)</v>
          </cell>
          <cell r="C3735" t="str">
            <v xml:space="preserve">UN    </v>
          </cell>
          <cell r="D3735">
            <v>39.81</v>
          </cell>
        </row>
        <row r="3736">
          <cell r="A3736">
            <v>39514</v>
          </cell>
          <cell r="B3736" t="str">
            <v>PLACA DE FIBRA MINERAL PARA FORRO, DE 625 X 625 MM, E = 15 MM, BORDA RETA, COM PINTURA ANTIMOFO (NAO INCLUI PERFIS)</v>
          </cell>
          <cell r="C3736" t="str">
            <v xml:space="preserve">UN    </v>
          </cell>
          <cell r="D3736">
            <v>24.77</v>
          </cell>
        </row>
        <row r="3737">
          <cell r="A3737">
            <v>4812</v>
          </cell>
          <cell r="B3737" t="str">
            <v>PLACA DE GESSO PARA FORRO, DE  *60 X 60* CM E ESPESSURA DE 12 MM (30 MM NAS BORDAS) SEM COLOCACAO</v>
          </cell>
          <cell r="C3737" t="str">
            <v xml:space="preserve">M2    </v>
          </cell>
          <cell r="D3737">
            <v>8.2799999999999994</v>
          </cell>
        </row>
        <row r="3738">
          <cell r="A3738">
            <v>10849</v>
          </cell>
          <cell r="B3738" t="str">
            <v>PLACA DE INAUGURACAO EM BRONZE *35X 50*CM</v>
          </cell>
          <cell r="C3738" t="str">
            <v xml:space="preserve">UN    </v>
          </cell>
          <cell r="D3738">
            <v>1152.01</v>
          </cell>
        </row>
        <row r="3739">
          <cell r="A3739">
            <v>10848</v>
          </cell>
          <cell r="B3739" t="str">
            <v>PLACA DE INAUGURACAO METALICA, *40* CM X *60* CM</v>
          </cell>
          <cell r="C3739" t="str">
            <v xml:space="preserve">UN    </v>
          </cell>
          <cell r="D3739">
            <v>723.6</v>
          </cell>
        </row>
        <row r="3740">
          <cell r="A3740">
            <v>4813</v>
          </cell>
          <cell r="B3740" t="str">
            <v>PLACA DE OBRA (PARA CONSTRUCAO CIVIL) EM CHAPA GALVANIZADA *N. 22*, DE *2,0 X 1,125* M</v>
          </cell>
          <cell r="C3740" t="str">
            <v xml:space="preserve">M2    </v>
          </cell>
          <cell r="D3740">
            <v>240</v>
          </cell>
        </row>
        <row r="3741">
          <cell r="A3741">
            <v>37560</v>
          </cell>
          <cell r="B3741" t="str">
            <v>PLACA DE SINALIZACAO DE SEGURANCA CONTRA INCENDIO - ALERTA, TRIANGULAR, BASE DE *30* CM, EM PVC *2* MM ANTI-CHAMAS (SIMBOLOS, CORES E PICTOGRAMAS CONFORME NBR 13434)</v>
          </cell>
          <cell r="C3741" t="str">
            <v xml:space="preserve">UN    </v>
          </cell>
          <cell r="D3741">
            <v>73.819999999999993</v>
          </cell>
        </row>
        <row r="3742">
          <cell r="A3742">
            <v>37557</v>
          </cell>
          <cell r="B3742" t="str">
            <v>PLACA DE SINALIZACAO DE SEGURANCA CONTRA INCENDIO, FOTOLUMINESCENTE, QUADRADA, *14 X 14* CM, EM PVC *2* MM ANTI-CHAMAS (SIMBOLOS, CORES E PICTOGRAMAS CONFORME NBR 13434)</v>
          </cell>
          <cell r="C3742" t="str">
            <v xml:space="preserve">UN    </v>
          </cell>
          <cell r="D3742">
            <v>22.42</v>
          </cell>
        </row>
        <row r="3743">
          <cell r="A3743">
            <v>37556</v>
          </cell>
          <cell r="B3743" t="str">
            <v>PLACA DE SINALIZACAO DE SEGURANCA CONTRA INCENDIO, FOTOLUMINESCENTE, QUADRADA, *20 X 20* CM, EM PVC *2* MM ANTI-CHAMAS (SIMBOLOS, CORES E PICTOGRAMAS CONFORME NBR 13434)</v>
          </cell>
          <cell r="C3743" t="str">
            <v xml:space="preserve">UN    </v>
          </cell>
          <cell r="D3743">
            <v>43.37</v>
          </cell>
        </row>
        <row r="3744">
          <cell r="A3744">
            <v>37559</v>
          </cell>
          <cell r="B3744" t="str">
            <v>PLACA DE SINALIZACAO DE SEGURANCA CONTRA INCENDIO, FOTOLUMINESCENTE, RETANGULAR, *12 X 40* CM, EM PVC *2* MM ANTI-CHAMAS (SIMBOLOS, CORES E PICTOGRAMAS CONFORME NBR 13434)</v>
          </cell>
          <cell r="C3744" t="str">
            <v xml:space="preserve">UN    </v>
          </cell>
          <cell r="D3744">
            <v>53.2</v>
          </cell>
        </row>
        <row r="3745">
          <cell r="A3745">
            <v>37539</v>
          </cell>
          <cell r="B3745" t="str">
            <v>PLACA DE SINALIZACAO DE SEGURANCA CONTRA INCENDIO, FOTOLUMINESCENTE, RETANGULAR, *13 X 26* CM, EM PVC *2* MM ANTI-CHAMAS (SIMBOLOS, CORES E PICTOGRAMAS CONFORME NBR 13434)</v>
          </cell>
          <cell r="C3745" t="str">
            <v xml:space="preserve">UN    </v>
          </cell>
          <cell r="D3745">
            <v>37.5</v>
          </cell>
        </row>
        <row r="3746">
          <cell r="A3746">
            <v>37558</v>
          </cell>
          <cell r="B3746" t="str">
            <v>PLACA DE SINALIZACAO DE SEGURANCA CONTRA INCENDIO, FOTOLUMINESCENTE, RETANGULAR, *20 X 40* CM, EM PVC *2* MM ANTI-CHAMAS (SIMBOLOS, CORES E PICTOGRAMAS CONFORME NBR 13434)</v>
          </cell>
          <cell r="C3746" t="str">
            <v xml:space="preserve">UN    </v>
          </cell>
          <cell r="D3746">
            <v>69.92</v>
          </cell>
        </row>
        <row r="3747">
          <cell r="A3747">
            <v>34723</v>
          </cell>
          <cell r="B3747" t="str">
            <v>PLACA DE SINALIZACAO EM CHAPA DE ACO NUM 16 COM PINTURA REFLETIVA</v>
          </cell>
          <cell r="C3747" t="str">
            <v xml:space="preserve">M2    </v>
          </cell>
          <cell r="D3747">
            <v>554.4</v>
          </cell>
        </row>
        <row r="3748">
          <cell r="A3748">
            <v>34721</v>
          </cell>
          <cell r="B3748" t="str">
            <v>PLACA DE SINALIZACAO EM CHAPA DE ALUMINIO COM PINTURA REFLETIVA, E = 2 MM</v>
          </cell>
          <cell r="C3748" t="str">
            <v xml:space="preserve">M2    </v>
          </cell>
          <cell r="D3748">
            <v>691.2</v>
          </cell>
        </row>
        <row r="3749">
          <cell r="A3749">
            <v>4309</v>
          </cell>
          <cell r="B3749" t="str">
            <v>PLACA DE VENTILACAO PARA TELHA DE FIBROCIMENTO CANALETE 49 KALHETA</v>
          </cell>
          <cell r="C3749" t="str">
            <v xml:space="preserve">UN    </v>
          </cell>
          <cell r="D3749">
            <v>5.47</v>
          </cell>
        </row>
        <row r="3750">
          <cell r="A3750">
            <v>4307</v>
          </cell>
          <cell r="B3750" t="str">
            <v>PLACA DE VENTILACAO PARA TELHA DE FIBROCIMENTO, CANALETE 90 OU KALHETAO</v>
          </cell>
          <cell r="C3750" t="str">
            <v xml:space="preserve">UN    </v>
          </cell>
          <cell r="D3750">
            <v>9.36</v>
          </cell>
        </row>
        <row r="3751">
          <cell r="A3751">
            <v>10850</v>
          </cell>
          <cell r="B3751" t="str">
            <v>PLACA NUMERACAO RESIDENCIAL EM CHAPA GALVANIZADA ESMALTADA 12 X 18 CM</v>
          </cell>
          <cell r="C3751" t="str">
            <v xml:space="preserve">UN    </v>
          </cell>
          <cell r="D3751">
            <v>36</v>
          </cell>
        </row>
        <row r="3752">
          <cell r="A3752">
            <v>42467</v>
          </cell>
          <cell r="B3752" t="str">
            <v>PLACA ORIENTATIVA SOBRE EXERCÍCIOS, 2,00M X 1,00M, EM TUBO DE ACO CARBONO, PINTURA NO PROCESSO ELETROSTATICO - PARA ACADEMIA AO AR LIVRE / ACADEMIA DA TERCEIRA IDADE - ATI * COLETADO CAIXA *</v>
          </cell>
          <cell r="C3752" t="str">
            <v xml:space="preserve">UN    </v>
          </cell>
          <cell r="D3752">
            <v>1422.31</v>
          </cell>
        </row>
        <row r="3753">
          <cell r="A3753">
            <v>4792</v>
          </cell>
          <cell r="B3753" t="str">
            <v>PLACA VINILICA SEMIFLEXIVEL PARA PISOS, E = 3,2 MM, 30 X 30 CM (SEM COLOCACAO)</v>
          </cell>
          <cell r="C3753" t="str">
            <v xml:space="preserve">M2    </v>
          </cell>
          <cell r="D3753">
            <v>92.04</v>
          </cell>
        </row>
        <row r="3754">
          <cell r="A3754">
            <v>4790</v>
          </cell>
          <cell r="B3754" t="str">
            <v>PLACA VINILICA SEMIFLEXIVEL PARA REVESTIMENTO DE PISOS E PAREDES, E = 2 MM (SEM COLOCACAO)</v>
          </cell>
          <cell r="C3754" t="str">
            <v xml:space="preserve">M2    </v>
          </cell>
          <cell r="D3754">
            <v>55.34</v>
          </cell>
        </row>
        <row r="3755">
          <cell r="A3755">
            <v>40671</v>
          </cell>
          <cell r="B3755" t="str">
            <v>PLACA/PISO DE CONCRETO POROSO/ PAVIMENTO PERMEAVEL/BLOCO DRENANTE DE CONCRETO, 40 CM X 40 CM, E = 6 CM, COR NATURAL</v>
          </cell>
          <cell r="C3755" t="str">
            <v xml:space="preserve">M2    </v>
          </cell>
          <cell r="D3755">
            <v>43.13</v>
          </cell>
        </row>
        <row r="3756">
          <cell r="A3756">
            <v>7552</v>
          </cell>
          <cell r="B3756" t="str">
            <v>PLACA/TAMPA CEGA EM LATAO ESCOVADO PARA CONDULETE EM LIGA DE ALUMINIO 4 X 4"</v>
          </cell>
          <cell r="C3756" t="str">
            <v xml:space="preserve">UN    </v>
          </cell>
          <cell r="D3756">
            <v>24.7</v>
          </cell>
        </row>
        <row r="3757">
          <cell r="A3757">
            <v>4893</v>
          </cell>
          <cell r="B3757" t="str">
            <v>PLUG OU BUJAO DE FERRO GALVANIZADO, DE 1 1/2"</v>
          </cell>
          <cell r="C3757" t="str">
            <v xml:space="preserve">UN    </v>
          </cell>
          <cell r="D3757">
            <v>8.68</v>
          </cell>
        </row>
        <row r="3758">
          <cell r="A3758">
            <v>4894</v>
          </cell>
          <cell r="B3758" t="str">
            <v>PLUG OU BUJAO DE FERRO GALVANIZADO, DE 1 1/4"</v>
          </cell>
          <cell r="C3758" t="str">
            <v xml:space="preserve">UN    </v>
          </cell>
          <cell r="D3758">
            <v>7.44</v>
          </cell>
        </row>
        <row r="3759">
          <cell r="A3759">
            <v>4888</v>
          </cell>
          <cell r="B3759" t="str">
            <v>PLUG OU BUJAO DE FERRO GALVANIZADO, DE 1/2"</v>
          </cell>
          <cell r="C3759" t="str">
            <v xml:space="preserve">UN    </v>
          </cell>
          <cell r="D3759">
            <v>2.5299999999999998</v>
          </cell>
        </row>
        <row r="3760">
          <cell r="A3760">
            <v>4890</v>
          </cell>
          <cell r="B3760" t="str">
            <v>PLUG OU BUJAO DE FERRO GALVANIZADO, DE 1"</v>
          </cell>
          <cell r="C3760" t="str">
            <v xml:space="preserve">UN    </v>
          </cell>
          <cell r="D3760">
            <v>4.76</v>
          </cell>
        </row>
        <row r="3761">
          <cell r="A3761">
            <v>12411</v>
          </cell>
          <cell r="B3761" t="str">
            <v>PLUG OU BUJAO DE FERRO GALVANIZADO, DE 2 1/2"</v>
          </cell>
          <cell r="C3761" t="str">
            <v xml:space="preserve">UN    </v>
          </cell>
          <cell r="D3761">
            <v>25.66</v>
          </cell>
        </row>
        <row r="3762">
          <cell r="A3762">
            <v>4891</v>
          </cell>
          <cell r="B3762" t="str">
            <v>PLUG OU BUJAO DE FERRO GALVANIZADO, DE 2"</v>
          </cell>
          <cell r="C3762" t="str">
            <v xml:space="preserve">UN    </v>
          </cell>
          <cell r="D3762">
            <v>12.83</v>
          </cell>
        </row>
        <row r="3763">
          <cell r="A3763">
            <v>4889</v>
          </cell>
          <cell r="B3763" t="str">
            <v>PLUG OU BUJAO DE FERRO GALVANIZADO, DE 3/4"</v>
          </cell>
          <cell r="C3763" t="str">
            <v xml:space="preserve">UN    </v>
          </cell>
          <cell r="D3763">
            <v>3.43</v>
          </cell>
        </row>
        <row r="3764">
          <cell r="A3764">
            <v>4892</v>
          </cell>
          <cell r="B3764" t="str">
            <v>PLUG OU BUJAO DE FERRO GALVANIZADO, DE 3"</v>
          </cell>
          <cell r="C3764" t="str">
            <v xml:space="preserve">UN    </v>
          </cell>
          <cell r="D3764">
            <v>35.93</v>
          </cell>
        </row>
        <row r="3765">
          <cell r="A3765">
            <v>12412</v>
          </cell>
          <cell r="B3765" t="str">
            <v>PLUG OU BUJAO DE FERRO GALVANIZADO, DE 4"</v>
          </cell>
          <cell r="C3765" t="str">
            <v xml:space="preserve">UN    </v>
          </cell>
          <cell r="D3765">
            <v>66.790000000000006</v>
          </cell>
        </row>
        <row r="3766">
          <cell r="A3766">
            <v>11073</v>
          </cell>
          <cell r="B3766" t="str">
            <v>PLUG PVC P/ ESG PREDIAL  75MM</v>
          </cell>
          <cell r="C3766" t="str">
            <v xml:space="preserve">UN    </v>
          </cell>
          <cell r="D3766">
            <v>7.28</v>
          </cell>
        </row>
        <row r="3767">
          <cell r="A3767">
            <v>11071</v>
          </cell>
          <cell r="B3767" t="str">
            <v>PLUG PVC P/ ESG PREDIAL 100MM</v>
          </cell>
          <cell r="C3767" t="str">
            <v xml:space="preserve">UN    </v>
          </cell>
          <cell r="D3767">
            <v>8.69</v>
          </cell>
        </row>
        <row r="3768">
          <cell r="A3768">
            <v>11072</v>
          </cell>
          <cell r="B3768" t="str">
            <v>PLUG PVC P/ ESG PREDIAL 50MM</v>
          </cell>
          <cell r="C3768" t="str">
            <v xml:space="preserve">UN    </v>
          </cell>
          <cell r="D3768">
            <v>3.18</v>
          </cell>
        </row>
        <row r="3769">
          <cell r="A3769">
            <v>4895</v>
          </cell>
          <cell r="B3769" t="str">
            <v>PLUG PVC ROSCAVEL,  1/2",  AGUA FRIA PREDIAL (NBR 5648)</v>
          </cell>
          <cell r="C3769" t="str">
            <v xml:space="preserve">UN    </v>
          </cell>
          <cell r="D3769">
            <v>0.53</v>
          </cell>
        </row>
        <row r="3770">
          <cell r="A3770">
            <v>4907</v>
          </cell>
          <cell r="B3770" t="str">
            <v>PLUG PVC,  JE, DN 100 MM, PARA REDE COLETORA ESGOTO (NBR 10569)</v>
          </cell>
          <cell r="C3770" t="str">
            <v xml:space="preserve">UN    </v>
          </cell>
          <cell r="D3770">
            <v>11.11</v>
          </cell>
        </row>
        <row r="3771">
          <cell r="A3771">
            <v>4904</v>
          </cell>
          <cell r="B3771" t="str">
            <v>PLUG PVC,  JE, DN 300 MM, PARA REDE COLETORA ESGOTO (NBR 10569)</v>
          </cell>
          <cell r="C3771" t="str">
            <v xml:space="preserve">UN    </v>
          </cell>
          <cell r="D3771">
            <v>89.74</v>
          </cell>
        </row>
        <row r="3772">
          <cell r="A3772">
            <v>4905</v>
          </cell>
          <cell r="B3772" t="str">
            <v>PLUG PVC,  JE, DN 400 MM, PARA REDE COLETORA ESGOTO ( NBR 10569)</v>
          </cell>
          <cell r="C3772" t="str">
            <v xml:space="preserve">UN    </v>
          </cell>
          <cell r="D3772">
            <v>146.37</v>
          </cell>
        </row>
        <row r="3773">
          <cell r="A3773">
            <v>4902</v>
          </cell>
          <cell r="B3773" t="str">
            <v>PLUG PVC, JE, DN 150 MM, PARA REDE COLETORA ESGOTO (NBR 10569)</v>
          </cell>
          <cell r="C3773" t="str">
            <v xml:space="preserve">UN    </v>
          </cell>
          <cell r="D3773">
            <v>25.17</v>
          </cell>
        </row>
        <row r="3774">
          <cell r="A3774">
            <v>4908</v>
          </cell>
          <cell r="B3774" t="str">
            <v>PLUG PVC, JE, DN 200 MM, PARA REDE COLETORA ESGOTO (NBR 10569)</v>
          </cell>
          <cell r="C3774" t="str">
            <v xml:space="preserve">UN    </v>
          </cell>
          <cell r="D3774">
            <v>36.22</v>
          </cell>
        </row>
        <row r="3775">
          <cell r="A3775">
            <v>4909</v>
          </cell>
          <cell r="B3775" t="str">
            <v>PLUG PVC, JE, DN 250 MM, PARA REDE COLETORA ESGOTO (NBR 10569)</v>
          </cell>
          <cell r="C3775" t="str">
            <v xml:space="preserve">UN    </v>
          </cell>
          <cell r="D3775">
            <v>66.41</v>
          </cell>
        </row>
        <row r="3776">
          <cell r="A3776">
            <v>4903</v>
          </cell>
          <cell r="B3776" t="str">
            <v>PLUG PVC, JE, DN 350 MM, PARA REDE COLETORA ESGOTO (NBR 10569)</v>
          </cell>
          <cell r="C3776" t="str">
            <v xml:space="preserve">UN    </v>
          </cell>
          <cell r="D3776">
            <v>130.6</v>
          </cell>
        </row>
        <row r="3777">
          <cell r="A3777">
            <v>4897</v>
          </cell>
          <cell r="B3777" t="str">
            <v>PLUG PVC, ROSCAVEL 1", PARA AGUA FRIA PREDIAL</v>
          </cell>
          <cell r="C3777" t="str">
            <v xml:space="preserve">UN    </v>
          </cell>
          <cell r="D3777">
            <v>1.44</v>
          </cell>
        </row>
        <row r="3778">
          <cell r="A3778">
            <v>4896</v>
          </cell>
          <cell r="B3778" t="str">
            <v>PLUG PVC, ROSCAVEL 3/4", PARA  AGUA FRIA PREDIAL</v>
          </cell>
          <cell r="C3778" t="str">
            <v xml:space="preserve">UN    </v>
          </cell>
          <cell r="D3778">
            <v>0.61</v>
          </cell>
        </row>
        <row r="3779">
          <cell r="A3779">
            <v>4900</v>
          </cell>
          <cell r="B3779" t="str">
            <v>PLUG PVC, ROSCAVEL, 1 1/2",  AGUA FRIA PREDIAL</v>
          </cell>
          <cell r="C3779" t="str">
            <v xml:space="preserve">UN    </v>
          </cell>
          <cell r="D3779">
            <v>4.18</v>
          </cell>
        </row>
        <row r="3780">
          <cell r="A3780">
            <v>4898</v>
          </cell>
          <cell r="B3780" t="str">
            <v>PLUG PVC, ROSCAVEL, 1 1/4",  AGUA FRIA PREDIAL</v>
          </cell>
          <cell r="C3780" t="str">
            <v xml:space="preserve">UN    </v>
          </cell>
          <cell r="D3780">
            <v>1.82</v>
          </cell>
        </row>
        <row r="3781">
          <cell r="A3781">
            <v>4899</v>
          </cell>
          <cell r="B3781" t="str">
            <v>PLUG PVC, ROSCAVEL, 2",  AGUA FRIA PREDIAL</v>
          </cell>
          <cell r="C3781" t="str">
            <v xml:space="preserve">UN    </v>
          </cell>
          <cell r="D3781">
            <v>5.7</v>
          </cell>
        </row>
        <row r="3782">
          <cell r="A3782">
            <v>11096</v>
          </cell>
          <cell r="B3782" t="str">
            <v>PO DE MARMORE (POSTO PEDREIRA/FORNECEDOR, SEM FRETE)</v>
          </cell>
          <cell r="C3782" t="str">
            <v xml:space="preserve">KG    </v>
          </cell>
          <cell r="D3782">
            <v>0.28000000000000003</v>
          </cell>
        </row>
        <row r="3783">
          <cell r="A3783">
            <v>4741</v>
          </cell>
          <cell r="B3783" t="str">
            <v>PO DE PEDRA (POSTO PEDREIRA/FORNECEDOR, SEM FRETE)</v>
          </cell>
          <cell r="C3783" t="str">
            <v xml:space="preserve">M3    </v>
          </cell>
          <cell r="D3783">
            <v>52.19</v>
          </cell>
        </row>
        <row r="3784">
          <cell r="A3784">
            <v>4752</v>
          </cell>
          <cell r="B3784" t="str">
            <v>POCEIRO / ESCAVADOR DE VALAS E TUBULOES</v>
          </cell>
          <cell r="C3784" t="str">
            <v xml:space="preserve">H     </v>
          </cell>
          <cell r="D3784">
            <v>15.29</v>
          </cell>
        </row>
        <row r="3785">
          <cell r="A3785">
            <v>41091</v>
          </cell>
          <cell r="B3785" t="str">
            <v>POCEIRO / ESCAVADOR DE VALAS E TUBULOES (MENSALISTA)</v>
          </cell>
          <cell r="C3785" t="str">
            <v xml:space="preserve">MES   </v>
          </cell>
          <cell r="D3785">
            <v>2670.39</v>
          </cell>
        </row>
        <row r="3786">
          <cell r="A3786">
            <v>13954</v>
          </cell>
          <cell r="B3786" t="str">
            <v>POLIDORA DE PISO (POLITRIZ) ELETRICA, MOTOR MONOFASICO DE 4 HP, PESO DE 100 KG, DIAMETRO DO TRABALHO DE 450 MM</v>
          </cell>
          <cell r="C3786" t="str">
            <v xml:space="preserve">UN    </v>
          </cell>
          <cell r="D3786">
            <v>6045.39</v>
          </cell>
        </row>
        <row r="3787">
          <cell r="A3787">
            <v>3411</v>
          </cell>
          <cell r="B3787" t="str">
            <v>POLIESTIRENO EXPANDIDO/EPS (ISOPOR), PEROLAS, PARA CONCRETO LEVE</v>
          </cell>
          <cell r="C3787" t="str">
            <v xml:space="preserve">KG    </v>
          </cell>
          <cell r="D3787">
            <v>45.12</v>
          </cell>
        </row>
        <row r="3788">
          <cell r="A3788">
            <v>39995</v>
          </cell>
          <cell r="B3788" t="str">
            <v>POLIESTIRENO EXPANDIDO/EPS (ISOPOR), TIPO 2F, BLOCO</v>
          </cell>
          <cell r="C3788" t="str">
            <v xml:space="preserve">M3    </v>
          </cell>
          <cell r="D3788">
            <v>347.14</v>
          </cell>
        </row>
        <row r="3789">
          <cell r="A3789">
            <v>11615</v>
          </cell>
          <cell r="B3789" t="str">
            <v>POLIESTIRENO EXPANDIDO/EPS (ISOPOR), TIPO 2F, PLACA, ISOLAMENTO TERMOACUSTICO, E = 10 MM, 1000 X 500 MM</v>
          </cell>
          <cell r="C3789" t="str">
            <v xml:space="preserve">M2    </v>
          </cell>
          <cell r="D3789">
            <v>2.94</v>
          </cell>
        </row>
        <row r="3790">
          <cell r="A3790">
            <v>3408</v>
          </cell>
          <cell r="B3790" t="str">
            <v>POLIESTIRENO EXPANDIDO/EPS (ISOPOR), TIPO 2F, PLACA, ISOLAMENTO TERMOACUSTICO, E = 20 MM, 1000 X 500 MM</v>
          </cell>
          <cell r="C3790" t="str">
            <v xml:space="preserve">M2    </v>
          </cell>
          <cell r="D3790">
            <v>7.82</v>
          </cell>
        </row>
        <row r="3791">
          <cell r="A3791">
            <v>3409</v>
          </cell>
          <cell r="B3791" t="str">
            <v>POLIESTIRENO EXPANDIDO/EPS (ISOPOR), TIPO 2F, PLACA, ISOLAMENTO TERMOACUSTICO, E = 50 MM, 1000 X 500 MM</v>
          </cell>
          <cell r="C3791" t="str">
            <v xml:space="preserve">M2    </v>
          </cell>
          <cell r="D3791">
            <v>19.55</v>
          </cell>
        </row>
        <row r="3792">
          <cell r="A3792">
            <v>11427</v>
          </cell>
          <cell r="B3792" t="str">
            <v>POLVORA NEGRA</v>
          </cell>
          <cell r="C3792" t="str">
            <v xml:space="preserve">KG    </v>
          </cell>
          <cell r="D3792">
            <v>61.79</v>
          </cell>
        </row>
        <row r="3793">
          <cell r="A3793">
            <v>4491</v>
          </cell>
          <cell r="B3793" t="str">
            <v>PONTALETE DE MADEIRA NAO APARELHADA *7,5 X 7,5* CM (3 X 3 ") PINUS, MISTA OU EQUIVALENTE DA REGIAO</v>
          </cell>
          <cell r="C3793" t="str">
            <v xml:space="preserve">M     </v>
          </cell>
          <cell r="D3793">
            <v>5.76</v>
          </cell>
        </row>
        <row r="3794">
          <cell r="A3794">
            <v>26022</v>
          </cell>
          <cell r="B3794" t="str">
            <v>PONTEIRO PARA MARTELO ROMPEDOR, DIAMETRO = *28* MM, COMPRIMENTO = *520* MM, ENCAIXE SEXTAVADO</v>
          </cell>
          <cell r="C3794" t="str">
            <v xml:space="preserve">UN    </v>
          </cell>
          <cell r="D3794">
            <v>140.85</v>
          </cell>
        </row>
        <row r="3795">
          <cell r="A3795">
            <v>421</v>
          </cell>
          <cell r="B3795" t="str">
            <v>PORCA OLHAL EM ACO GALVANIZADO, DIAMETRO NOMINAL DE 16 MM</v>
          </cell>
          <cell r="C3795" t="str">
            <v xml:space="preserve">UN    </v>
          </cell>
          <cell r="D3795">
            <v>8.4499999999999993</v>
          </cell>
        </row>
        <row r="3796">
          <cell r="A3796">
            <v>12362</v>
          </cell>
          <cell r="B3796" t="str">
            <v>PORCA OLHAL EM ACO GALVANIZADO, ESPESSURA 16MM, ABERTURA 21MM</v>
          </cell>
          <cell r="C3796" t="str">
            <v xml:space="preserve">UN    </v>
          </cell>
          <cell r="D3796">
            <v>9.4700000000000006</v>
          </cell>
        </row>
        <row r="3797">
          <cell r="A3797">
            <v>14148</v>
          </cell>
          <cell r="B3797" t="str">
            <v>PORCA UNIAO/JUNCAO ZINCADA SEXTAVADA 1/4 ", CHAVE 7/16 ", COMPRIMENTO = 25 MM</v>
          </cell>
          <cell r="C3797" t="str">
            <v xml:space="preserve">UN    </v>
          </cell>
          <cell r="D3797">
            <v>0.87</v>
          </cell>
        </row>
        <row r="3798">
          <cell r="A3798">
            <v>4341</v>
          </cell>
          <cell r="B3798" t="str">
            <v>PORCA ZINCADA, QUADRADA, DIAMETRO 3/8"</v>
          </cell>
          <cell r="C3798" t="str">
            <v xml:space="preserve">UN    </v>
          </cell>
          <cell r="D3798">
            <v>0.53</v>
          </cell>
        </row>
        <row r="3799">
          <cell r="A3799">
            <v>4337</v>
          </cell>
          <cell r="B3799" t="str">
            <v>PORCA ZINCADA, QUADRADA, DIAMETRO 5/8"</v>
          </cell>
          <cell r="C3799" t="str">
            <v xml:space="preserve">UN    </v>
          </cell>
          <cell r="D3799">
            <v>1.34</v>
          </cell>
        </row>
        <row r="3800">
          <cell r="A3800">
            <v>4339</v>
          </cell>
          <cell r="B3800" t="str">
            <v>PORCA ZINCADA, SEXTAVADA, DIAMETRO 1/2"</v>
          </cell>
          <cell r="C3800" t="str">
            <v xml:space="preserve">UN    </v>
          </cell>
          <cell r="D3800">
            <v>0.28000000000000003</v>
          </cell>
        </row>
        <row r="3801">
          <cell r="A3801">
            <v>39997</v>
          </cell>
          <cell r="B3801" t="str">
            <v>PORCA ZINCADA, SEXTAVADA, DIAMETRO 1/4"</v>
          </cell>
          <cell r="C3801" t="str">
            <v xml:space="preserve">UN    </v>
          </cell>
          <cell r="D3801">
            <v>0.16</v>
          </cell>
        </row>
        <row r="3802">
          <cell r="A3802">
            <v>11971</v>
          </cell>
          <cell r="B3802" t="str">
            <v>PORCA ZINCADA, SEXTAVADA, DIAMETRO 1"</v>
          </cell>
          <cell r="C3802" t="str">
            <v xml:space="preserve">UN    </v>
          </cell>
          <cell r="D3802">
            <v>2.23</v>
          </cell>
        </row>
        <row r="3803">
          <cell r="A3803">
            <v>4342</v>
          </cell>
          <cell r="B3803" t="str">
            <v>PORCA ZINCADA, SEXTAVADA, DIAMETRO 3/8"</v>
          </cell>
          <cell r="C3803" t="str">
            <v xml:space="preserve">UN    </v>
          </cell>
          <cell r="D3803">
            <v>0.11</v>
          </cell>
        </row>
        <row r="3804">
          <cell r="A3804">
            <v>4330</v>
          </cell>
          <cell r="B3804" t="str">
            <v>PORCA ZINCADA, SEXTAVADA, DIAMETRO 5/16"</v>
          </cell>
          <cell r="C3804" t="str">
            <v xml:space="preserve">UN    </v>
          </cell>
          <cell r="D3804">
            <v>7.0000000000000007E-2</v>
          </cell>
        </row>
        <row r="3805">
          <cell r="A3805">
            <v>4340</v>
          </cell>
          <cell r="B3805" t="str">
            <v>PORCA ZINCADA, SEXTAVADA, DIAMETRO 5/8"</v>
          </cell>
          <cell r="C3805" t="str">
            <v xml:space="preserve">UN    </v>
          </cell>
          <cell r="D3805">
            <v>0.62</v>
          </cell>
        </row>
        <row r="3806">
          <cell r="A3806">
            <v>5088</v>
          </cell>
          <cell r="B3806" t="str">
            <v>PORTA CADEADO,  3 1/2", EM ACO ZINCADO, PRETO, PARA PORTAO E JANELA</v>
          </cell>
          <cell r="C3806" t="str">
            <v xml:space="preserve">UN    </v>
          </cell>
          <cell r="D3806">
            <v>2.2000000000000002</v>
          </cell>
        </row>
        <row r="3807">
          <cell r="A3807">
            <v>11154</v>
          </cell>
          <cell r="B3807" t="str">
            <v>PORTA CORTA-FOGO PARA SAIDA DE EMERGENCIA, COM FECHADURA, VAO LUZ DE 90 X 210 CM, CLASSE P-90 (NBR 11742)</v>
          </cell>
          <cell r="C3807" t="str">
            <v xml:space="preserve">UN    </v>
          </cell>
          <cell r="D3807">
            <v>853.01</v>
          </cell>
        </row>
        <row r="3808">
          <cell r="A3808">
            <v>39021</v>
          </cell>
          <cell r="B3808" t="str">
            <v>PORTA DE ABRIR EM ACO COM DIVISAO HORIZONTAL  PARA VIDROS, COM FUNDO ANTICORROSIVO/PRIMER DE PROTECAO, SEM GUARNICAO/ALIZAR/VISTA, VIDROS NAO INCLUSOS, 87 X 210 CM</v>
          </cell>
          <cell r="C3808" t="str">
            <v xml:space="preserve">UN    </v>
          </cell>
          <cell r="D3808">
            <v>383.68</v>
          </cell>
        </row>
        <row r="3809">
          <cell r="A3809">
            <v>39022</v>
          </cell>
          <cell r="B3809" t="str">
            <v>PORTA DE ABRIR EM ACO TIPO VENEZIANA, COM FUNDO ANTICORROSIVO / PRIMER DE PROTECAO, SEM GUARNICAO/ALIZAR/VISTA, 87 X 210 CM</v>
          </cell>
          <cell r="C3809" t="str">
            <v xml:space="preserve">UN    </v>
          </cell>
          <cell r="D3809">
            <v>474.5</v>
          </cell>
        </row>
        <row r="3810">
          <cell r="A3810">
            <v>39024</v>
          </cell>
          <cell r="B3810" t="str">
            <v>PORTA DE ABRIR EM ALUMINIO COM DIVISAO HORIZONTAL  PARA VIDROS,  ACABAMENTO ANODIZADO NATURAL, VIDROS INCLUSOS, SEM GUARNICAO/ALIZAR/VISTA , 87 X 210 CM</v>
          </cell>
          <cell r="C3810" t="str">
            <v xml:space="preserve">UN    </v>
          </cell>
          <cell r="D3810">
            <v>956.83</v>
          </cell>
        </row>
        <row r="3811">
          <cell r="A3811">
            <v>4914</v>
          </cell>
          <cell r="B3811" t="str">
            <v>PORTA DE ABRIR EM ALUMINIO COM LAMBRI HORIZONTAL/LAMINADA, ACABAMENTO ANODIZADO NATURAL, SEM GUARNICAO/ALIZAR/VISTA</v>
          </cell>
          <cell r="C3811" t="str">
            <v xml:space="preserve">M2    </v>
          </cell>
          <cell r="D3811">
            <v>775.82</v>
          </cell>
        </row>
        <row r="3812">
          <cell r="A3812">
            <v>4917</v>
          </cell>
          <cell r="B3812" t="str">
            <v>PORTA DE ABRIR EM ALUMINIO TIPO VENEZIANA, ACABAMENTO ANODIZADO NATURAL, SEM GUARNICAO/ALIZAR/VISTA</v>
          </cell>
          <cell r="C3812" t="str">
            <v xml:space="preserve">M2    </v>
          </cell>
          <cell r="D3812">
            <v>535.79</v>
          </cell>
        </row>
        <row r="3813">
          <cell r="A3813">
            <v>39025</v>
          </cell>
          <cell r="B3813" t="str">
            <v>PORTA DE ABRIR EM ALUMINIO TIPO VENEZIANA, ACABAMENTO ANODIZADO NATURAL, SEM GUARNICAO/ALIZAR/VISTA, 87 X 210 CM</v>
          </cell>
          <cell r="C3813" t="str">
            <v xml:space="preserve">UN    </v>
          </cell>
          <cell r="D3813">
            <v>981.13</v>
          </cell>
        </row>
        <row r="3814">
          <cell r="A3814">
            <v>4930</v>
          </cell>
          <cell r="B3814" t="str">
            <v>PORTA DE ABRIR EM GRADIL COM BARRA CHATA 3 CM X 1/4", COM REQUADRO E GUARNICAO - COMPLETO - ACABAMENTO NATURAL</v>
          </cell>
          <cell r="C3814" t="str">
            <v xml:space="preserve">M2    </v>
          </cell>
          <cell r="D3814">
            <v>412.35</v>
          </cell>
        </row>
        <row r="3815">
          <cell r="A3815">
            <v>4922</v>
          </cell>
          <cell r="B3815" t="str">
            <v>PORTA DE CORRER EM ALUMINIO, DUAS FOLHAS MOVEIS COM VIDRO, FECHADURA E PUXADOR EMBUTIDO, ACABAMENTO ANODIZADO NATURAL, SEM GUARNICAO/ALIZAR/VISTA</v>
          </cell>
          <cell r="C3815" t="str">
            <v xml:space="preserve">M2    </v>
          </cell>
          <cell r="D3815">
            <v>496.99</v>
          </cell>
        </row>
        <row r="3816">
          <cell r="A3816">
            <v>4911</v>
          </cell>
          <cell r="B3816" t="str">
            <v>PORTA DE ENROLAR MANUAL COMPLETA, ARTICULADA RAIADA LARGA, EM ACO GALVANIZADO NATURAL, CHAPA NUMERO 24 (SEM INSTALACAO)</v>
          </cell>
          <cell r="C3816" t="str">
            <v xml:space="preserve">M2    </v>
          </cell>
          <cell r="D3816">
            <v>198</v>
          </cell>
        </row>
        <row r="3817">
          <cell r="A3817">
            <v>37518</v>
          </cell>
          <cell r="B3817" t="str">
            <v>PORTA DE ENROLAR MANUAL COMPLETA, PERFIL MEIA CANA CEGA, EM ACO GALVANIZADO COM PINTURA ELETROSTATICA, CHAPA NUMERO 24 " (SEM INSTALACAO)</v>
          </cell>
          <cell r="C3817" t="str">
            <v xml:space="preserve">M2    </v>
          </cell>
          <cell r="D3817">
            <v>252.76</v>
          </cell>
        </row>
        <row r="3818">
          <cell r="A3818">
            <v>4910</v>
          </cell>
          <cell r="B3818" t="str">
            <v>PORTA DE ENROLAR MANUAL COMPLETA, PERFIL MEIA CANA CEGA, EM ACO GALVANIZADO NATURAL, CHAPA NUMERO 24 (SEM INSTALACAO)</v>
          </cell>
          <cell r="C3818" t="str">
            <v xml:space="preserve">M2    </v>
          </cell>
          <cell r="D3818">
            <v>198</v>
          </cell>
        </row>
        <row r="3819">
          <cell r="A3819">
            <v>4943</v>
          </cell>
          <cell r="B3819" t="str">
            <v>PORTA DE ENROLAR MANUAL COMPLETA, PERFIL MEIA CANA VAZADA TIJOLINHO, EM ACO GALVANIZADO NATURAL, CHAPA NUMERO 24 (SEM INSTALACAO)</v>
          </cell>
          <cell r="C3819" t="str">
            <v xml:space="preserve">M2    </v>
          </cell>
          <cell r="D3819">
            <v>314.27</v>
          </cell>
        </row>
        <row r="3820">
          <cell r="A3820">
            <v>5002</v>
          </cell>
          <cell r="B3820" t="str">
            <v>PORTA DE MADEIRA QUADRICULADA PARA VIDRO, DE CORRER (EUCALIPTO OU EQUIVALENTE REGIONAL), E = *3,5* CM</v>
          </cell>
          <cell r="C3820" t="str">
            <v xml:space="preserve">M2    </v>
          </cell>
          <cell r="D3820">
            <v>423.48</v>
          </cell>
        </row>
        <row r="3821">
          <cell r="A3821">
            <v>4977</v>
          </cell>
          <cell r="B3821" t="str">
            <v>PORTA DE MADEIRA TIPO VENEZIANA (EUCALIPTO OU EQUIVALENTE REGIONAL), E = *3,5* CM</v>
          </cell>
          <cell r="C3821" t="str">
            <v xml:space="preserve">M2    </v>
          </cell>
          <cell r="D3821">
            <v>285.86</v>
          </cell>
        </row>
        <row r="3822">
          <cell r="A3822">
            <v>5028</v>
          </cell>
          <cell r="B3822" t="str">
            <v>PORTA DE MADEIRA-DE-LEI QUADRICULADA PARA VIDRO, DE CORRER (ANGELIM OU EQUIVALENTE REGIONAL), E = *3,5* CM</v>
          </cell>
          <cell r="C3822" t="str">
            <v xml:space="preserve">M2    </v>
          </cell>
          <cell r="D3822">
            <v>699.46</v>
          </cell>
        </row>
        <row r="3823">
          <cell r="A3823">
            <v>4998</v>
          </cell>
          <cell r="B3823" t="str">
            <v>PORTA DE MADEIRA-DE-LEI TIPO MEXICANA SEM EMENDA (ANGELIM OU EQUIVALENTE REGIONAL), E = *3,5* CM</v>
          </cell>
          <cell r="C3823" t="str">
            <v xml:space="preserve">M2    </v>
          </cell>
          <cell r="D3823">
            <v>580.91999999999996</v>
          </cell>
        </row>
        <row r="3824">
          <cell r="A3824">
            <v>4969</v>
          </cell>
          <cell r="B3824" t="str">
            <v>PORTA DE MADEIRA-DE-LEI TIPO VENEZIANA (ANGELIM OU EQUIVALENTE REGIONAL), E = *3,5* CM</v>
          </cell>
          <cell r="C3824" t="str">
            <v xml:space="preserve">M2    </v>
          </cell>
          <cell r="D3824">
            <v>404.3</v>
          </cell>
        </row>
        <row r="3825">
          <cell r="A3825">
            <v>11364</v>
          </cell>
          <cell r="B3825" t="str">
            <v>PORTA DE MADEIRA, FOLHA LEVE (NBR 15930) DE 60 X 210 CM, E = *35* MM, NUCLEO COLMEIA, CAPA LISA EM HDF, ACABAMENTO EM PRIMER PARA PINTURA</v>
          </cell>
          <cell r="C3825" t="str">
            <v xml:space="preserve">UN    </v>
          </cell>
          <cell r="D3825">
            <v>85.5</v>
          </cell>
        </row>
        <row r="3826">
          <cell r="A3826">
            <v>11365</v>
          </cell>
          <cell r="B3826" t="str">
            <v>PORTA DE MADEIRA, FOLHA LEVE (NBR 15930) DE 70 X 210 CM, E = *35* MM, NUCLEO COLMEIA, CAPA LISA EM HDF, ACABAMENTO EM PRIMER PARA PINTURA</v>
          </cell>
          <cell r="C3826" t="str">
            <v xml:space="preserve">UN    </v>
          </cell>
          <cell r="D3826">
            <v>92.08</v>
          </cell>
        </row>
        <row r="3827">
          <cell r="A3827">
            <v>11366</v>
          </cell>
          <cell r="B3827" t="str">
            <v>PORTA DE MADEIRA, FOLHA LEVE (NBR 15930) DE 80 X 210 CM, E = *35* MM, NUCLEO COLMEIA, CAPA LISA EM HDF, ACABAMENTO EM PRIMER PARA PINTURA</v>
          </cell>
          <cell r="C3827" t="str">
            <v xml:space="preserve">UN    </v>
          </cell>
          <cell r="D3827">
            <v>97.44</v>
          </cell>
        </row>
        <row r="3828">
          <cell r="A3828">
            <v>11367</v>
          </cell>
          <cell r="B3828" t="str">
            <v>PORTA DE MADEIRA, FOLHA LEVE (NBR 15930), E = *35* MM, NUCLEO COLMEIA, CAPA LISA EM HDF, ACABAMENTO MELAMINICO EM PADRAO MADEIRA</v>
          </cell>
          <cell r="C3828" t="str">
            <v xml:space="preserve">M2    </v>
          </cell>
          <cell r="D3828">
            <v>75.06</v>
          </cell>
        </row>
        <row r="3829">
          <cell r="A3829">
            <v>4989</v>
          </cell>
          <cell r="B3829" t="str">
            <v>PORTA DE MADEIRA, FOLHA MEDIA (NBR 15930) DE 100 X 210 CM, E = 35 MM, NUCLEO SARRAFEADO, CAPA LISA EM HDF, ACABAMENTO EM LAMINADO NATURAL PARA VERNIZ</v>
          </cell>
          <cell r="C3829" t="str">
            <v xml:space="preserve">UN    </v>
          </cell>
          <cell r="D3829">
            <v>194.78</v>
          </cell>
        </row>
        <row r="3830">
          <cell r="A3830">
            <v>4982</v>
          </cell>
          <cell r="B3830" t="str">
            <v>PORTA DE MADEIRA, FOLHA MEDIA (NBR 15930) DE 100 X 210 CM, E = 35 MM, NUCLEO SARRAFEADO, CAPA LISA EM HDF, ACABAMENTO EM PRIMER PARA PINTURA</v>
          </cell>
          <cell r="C3830" t="str">
            <v xml:space="preserve">UN    </v>
          </cell>
          <cell r="D3830">
            <v>169.1</v>
          </cell>
        </row>
        <row r="3831">
          <cell r="A3831">
            <v>20322</v>
          </cell>
          <cell r="B3831" t="str">
            <v>PORTA DE MADEIRA, FOLHA MEDIA (NBR 15930) DE 60 X 210 CM, E = 35 MM, NUCLEO SARRAFEADO, CAPA FRISADA EM HDF, ACABAMENTO MELAMINICO EM PADRAO MADEIRA</v>
          </cell>
          <cell r="C3831" t="str">
            <v xml:space="preserve">UN    </v>
          </cell>
          <cell r="D3831">
            <v>149.04</v>
          </cell>
        </row>
        <row r="3832">
          <cell r="A3832">
            <v>10553</v>
          </cell>
          <cell r="B3832" t="str">
            <v>PORTA DE MADEIRA, FOLHA MEDIA (NBR 15930) DE 60 X 210 CM, E = 35 MM, NUCLEO SARRAFEADO, CAPA LISA EM HDF, ACABAMENTO EM PRIMER PARA PINTURA</v>
          </cell>
          <cell r="C3832" t="str">
            <v xml:space="preserve">UN    </v>
          </cell>
          <cell r="D3832">
            <v>158.9</v>
          </cell>
        </row>
        <row r="3833">
          <cell r="A3833">
            <v>5020</v>
          </cell>
          <cell r="B3833" t="str">
            <v>PORTA DE MADEIRA, FOLHA MEDIA (NBR 15930) DE 60 X 210 CM, E = 35 MM, NUCLEO SARRAFEADO, CAPA LISA EM HDF, ACABAMENTO LAMINADO NATURAL PARA VERNIZ</v>
          </cell>
          <cell r="C3833" t="str">
            <v xml:space="preserve">UN    </v>
          </cell>
          <cell r="D3833">
            <v>164.74</v>
          </cell>
        </row>
        <row r="3834">
          <cell r="A3834">
            <v>4962</v>
          </cell>
          <cell r="B3834" t="str">
            <v>PORTA DE MADEIRA, FOLHA MEDIA (NBR 15930) DE 70 X 210 CM, E = 35 MM, NUCLEO SARRAFEADO, CAPA FRISADA EM HDF, ACABAMENTO MELAMINICO EM PADRAO MADEIRA</v>
          </cell>
          <cell r="C3834" t="str">
            <v xml:space="preserve">UN    </v>
          </cell>
          <cell r="D3834">
            <v>160.5</v>
          </cell>
        </row>
        <row r="3835">
          <cell r="A3835">
            <v>4981</v>
          </cell>
          <cell r="B3835" t="str">
            <v>PORTA DE MADEIRA, FOLHA MEDIA (NBR 15930) DE 70 X 210 CM, E = 35 MM, NUCLEO SARRAFEADO, CAPA LISA EM HDF, ACABAMENTO EM LAMINADO NATURAL PARA VERNIZ</v>
          </cell>
          <cell r="C3835" t="str">
            <v xml:space="preserve">UN    </v>
          </cell>
          <cell r="D3835">
            <v>113.5</v>
          </cell>
        </row>
        <row r="3836">
          <cell r="A3836">
            <v>10554</v>
          </cell>
          <cell r="B3836" t="str">
            <v>PORTA DE MADEIRA, FOLHA MEDIA (NBR 15930) DE 70 X 210 CM, E = 35 MM, NUCLEO SARRAFEADO, CAPA LISA EM HDF, ACABAMENTO EM PRIMER PARA PINTURA</v>
          </cell>
          <cell r="C3836" t="str">
            <v xml:space="preserve">UN    </v>
          </cell>
          <cell r="D3836">
            <v>177.58</v>
          </cell>
        </row>
        <row r="3837">
          <cell r="A3837">
            <v>4964</v>
          </cell>
          <cell r="B3837" t="str">
            <v>PORTA DE MADEIRA, FOLHA MEDIA (NBR 15930) DE 80 X 210 CM, E = 35 MM, NUCLEO SARRAFEADO, CAPA FRISADA EM HDF, ACABAMENTO MELAMINICO EM PADRAO MADEIRA</v>
          </cell>
          <cell r="C3837" t="str">
            <v xml:space="preserve">UN    </v>
          </cell>
          <cell r="D3837">
            <v>194.89</v>
          </cell>
        </row>
        <row r="3838">
          <cell r="A3838">
            <v>4992</v>
          </cell>
          <cell r="B3838" t="str">
            <v>PORTA DE MADEIRA, FOLHA MEDIA (NBR 15930) DE 80 X 210 CM, E = 35 MM, NUCLEO SARRAFEADO, CAPA LISA EM HDF, ACABAMENTO EM LAMINADO NATURAL PARA VERNIZ</v>
          </cell>
          <cell r="C3838" t="str">
            <v xml:space="preserve">UN    </v>
          </cell>
          <cell r="D3838">
            <v>193.29</v>
          </cell>
        </row>
        <row r="3839">
          <cell r="A3839">
            <v>10555</v>
          </cell>
          <cell r="B3839" t="str">
            <v>PORTA DE MADEIRA, FOLHA MEDIA (NBR 15930) DE 80 X 210 CM, E = 35 MM, NUCLEO SARRAFEADO, CAPA LISA EM HDF, ACABAMENTO EM PRIMER PARA PINTURA</v>
          </cell>
          <cell r="C3839" t="str">
            <v xml:space="preserve">UN    </v>
          </cell>
          <cell r="D3839">
            <v>171.39</v>
          </cell>
        </row>
        <row r="3840">
          <cell r="A3840">
            <v>4987</v>
          </cell>
          <cell r="B3840" t="str">
            <v>PORTA DE MADEIRA, FOLHA MEDIA (NBR 15930) DE 90 X 210 CM, E = 35 MM, NUCLEO SARRAFEADO, CAPA LISA EM HDF, ACABAMENTO EM LAMINADO NATURAL PARA VERNIZ</v>
          </cell>
          <cell r="C3840" t="str">
            <v xml:space="preserve">UN    </v>
          </cell>
          <cell r="D3840">
            <v>177.58</v>
          </cell>
        </row>
        <row r="3841">
          <cell r="A3841">
            <v>10556</v>
          </cell>
          <cell r="B3841" t="str">
            <v>PORTA DE MADEIRA, FOLHA MEDIA (NBR 15930) DE 90 X 210 CM, E = 35 MM, NUCLEO SARRAFEADO, CAPA LISA EM HDF, ACABAMENTO EM PRIMER PARA PINTURA</v>
          </cell>
          <cell r="C3841" t="str">
            <v xml:space="preserve">UN    </v>
          </cell>
          <cell r="D3841">
            <v>182.08</v>
          </cell>
        </row>
        <row r="3842">
          <cell r="A3842">
            <v>4958</v>
          </cell>
          <cell r="B3842" t="str">
            <v>PORTA DE MADEIRA, FOLHA MEDIA (NBR 15930), E = 35 MM, NUCLEO SARRAFEADO, CAPA FRISADA EM HDF, ACABAMENTO MELAMINICO EM PADRAO MADEIRA</v>
          </cell>
          <cell r="C3842" t="str">
            <v xml:space="preserve">M2    </v>
          </cell>
          <cell r="D3842">
            <v>104.06</v>
          </cell>
        </row>
        <row r="3843">
          <cell r="A3843">
            <v>39502</v>
          </cell>
          <cell r="B3843" t="str">
            <v>PORTA DE MADEIRA, FOLHA PESADA (NBR 15930) DE 80 X 210 CM, E = 35 MM, NUCLEO SOLIDO, CAPA LISA EM HDF, ACABAMENTO EM LAMINADO NATURAL PARA VERNIZ</v>
          </cell>
          <cell r="C3843" t="str">
            <v xml:space="preserve">UN    </v>
          </cell>
          <cell r="D3843">
            <v>252.22</v>
          </cell>
        </row>
        <row r="3844">
          <cell r="A3844">
            <v>39504</v>
          </cell>
          <cell r="B3844" t="str">
            <v>PORTA DE MADEIRA, FOLHA PESADA (NBR 15930) DE 80 X 210 CM, E = 35 MM, NUCLEO SOLIDO, CAPA LISA EM HDF, ACABAMENTO EM PRIMER PARA PINTURA</v>
          </cell>
          <cell r="C3844" t="str">
            <v xml:space="preserve">UN    </v>
          </cell>
          <cell r="D3844">
            <v>178.84</v>
          </cell>
        </row>
        <row r="3845">
          <cell r="A3845">
            <v>39503</v>
          </cell>
          <cell r="B3845" t="str">
            <v>PORTA DE MADEIRA, FOLHA PESADA (NBR 15930) DE 90 X 210 CM, E = 35 MM, NUCLEO SOLIDO, CAPA LISA EM HDF, ACABAMENTO EM LAMINADO NATURAL PARA VERNIZ</v>
          </cell>
          <cell r="C3845" t="str">
            <v xml:space="preserve">UN    </v>
          </cell>
          <cell r="D3845">
            <v>274</v>
          </cell>
        </row>
        <row r="3846">
          <cell r="A3846">
            <v>39505</v>
          </cell>
          <cell r="B3846" t="str">
            <v>PORTA DE MADEIRA, FOLHA PESADA (NBR 15930) DE 90 X 210 CM, E = 35 MM, NUCLEO SOLIDO, CAPA LISA EM HDF, ACABAMENTO EM PRIMER PARA PINTURA</v>
          </cell>
          <cell r="C3846" t="str">
            <v xml:space="preserve">UN    </v>
          </cell>
          <cell r="D3846">
            <v>194.89</v>
          </cell>
        </row>
        <row r="3847">
          <cell r="A3847">
            <v>25969</v>
          </cell>
          <cell r="B3847" t="str">
            <v>PORTA DENTE PARA FRESADORA</v>
          </cell>
          <cell r="C3847" t="str">
            <v xml:space="preserve">UN    </v>
          </cell>
          <cell r="D3847">
            <v>312.13</v>
          </cell>
        </row>
        <row r="3848">
          <cell r="A3848">
            <v>4944</v>
          </cell>
          <cell r="B3848" t="str">
            <v>PORTA GRADE DE ENROLAR MANUAL COMPLETA, PERFIL TUBULAR TIJOLINHO 3/4 ", EM ACO GALVANIZADO NATURAL (SEM INSTALACAO)</v>
          </cell>
          <cell r="C3848" t="str">
            <v xml:space="preserve">M2    </v>
          </cell>
          <cell r="D3848">
            <v>385.41</v>
          </cell>
        </row>
        <row r="3849">
          <cell r="A3849">
            <v>21102</v>
          </cell>
          <cell r="B3849" t="str">
            <v>PORTA TOALHA BANHO EM METAL CROMADO, TIPO BARRA</v>
          </cell>
          <cell r="C3849" t="str">
            <v xml:space="preserve">UN    </v>
          </cell>
          <cell r="D3849">
            <v>54.79</v>
          </cell>
        </row>
        <row r="3850">
          <cell r="A3850">
            <v>21101</v>
          </cell>
          <cell r="B3850" t="str">
            <v>PORTA TOALHA ROSTO EM METAL CROMADO, TIPO ARGOLA</v>
          </cell>
          <cell r="C3850" t="str">
            <v xml:space="preserve">UN    </v>
          </cell>
          <cell r="D3850">
            <v>35.18</v>
          </cell>
        </row>
        <row r="3851">
          <cell r="A3851">
            <v>34713</v>
          </cell>
          <cell r="B3851" t="str">
            <v>PORTA VIDRO TEMPERADO INCOLOR, 2 FOLHAS DE CORRER, E = 10 MM (SEM FERRAGENS E SEM COLOCACAO)</v>
          </cell>
          <cell r="C3851" t="str">
            <v xml:space="preserve">M2    </v>
          </cell>
          <cell r="D3851">
            <v>227.51</v>
          </cell>
        </row>
        <row r="3852">
          <cell r="A3852">
            <v>4947</v>
          </cell>
          <cell r="B3852" t="str">
            <v>PORTAO BASCULANTE MANUAL EM ACO GALVANIZADO NATURAL, TIPO LAMBRIL COM REQUADRO/BATENTE, CHAPA NUMERO 26, INCLUI FECHADURA (SEM INSTALACAO)</v>
          </cell>
          <cell r="C3852" t="str">
            <v xml:space="preserve">M2    </v>
          </cell>
          <cell r="D3852">
            <v>529.9</v>
          </cell>
        </row>
        <row r="3853">
          <cell r="A3853">
            <v>37563</v>
          </cell>
          <cell r="B3853" t="str">
            <v>PORTAO BASCULANTE, MANUAL, EM CHAPA TIPO LAMBRIL QUADRADO, COM REQUADRO, ACABAMENTO NATURAL</v>
          </cell>
          <cell r="C3853" t="str">
            <v xml:space="preserve">M2    </v>
          </cell>
          <cell r="D3853">
            <v>406.87</v>
          </cell>
        </row>
        <row r="3854">
          <cell r="A3854">
            <v>4948</v>
          </cell>
          <cell r="B3854" t="str">
            <v>PORTAO DE ABRIR EM GRADIL DE METALON REDONDO DE 3/4"  VERTICAL, COM REQUADRO, ACABAMENTO NATURAL - COMPLETO</v>
          </cell>
          <cell r="C3854" t="str">
            <v xml:space="preserve">M2    </v>
          </cell>
          <cell r="D3854">
            <v>369.26</v>
          </cell>
        </row>
        <row r="3855">
          <cell r="A3855">
            <v>37561</v>
          </cell>
          <cell r="B3855" t="str">
            <v>PORTAO DE CORRER EM CHAPA TIPO PAINEL LAMBRIL QUADRADO, COM PORTA SOCIAL COMPLETA INCLUIDA, COM REQUADRO, ACABAMENTO NATURAL, COM TRILHOS E ROLDANAS</v>
          </cell>
          <cell r="C3855" t="str">
            <v xml:space="preserve">M2    </v>
          </cell>
          <cell r="D3855">
            <v>759.53</v>
          </cell>
        </row>
        <row r="3856">
          <cell r="A3856">
            <v>37562</v>
          </cell>
          <cell r="B3856" t="str">
            <v>PORTAO DE CORRER EM GRADIL FIXO DE BARRA DE FERRO CHATA DE 3 X 1/4" NA VERTICAL, SEM REQUADRO, ACABAMENTO NATURAL, COM TRILHOS E ROLDANAS</v>
          </cell>
          <cell r="C3856" t="str">
            <v xml:space="preserve">M2    </v>
          </cell>
          <cell r="D3856">
            <v>487.16</v>
          </cell>
        </row>
        <row r="3857">
          <cell r="A3857">
            <v>37585</v>
          </cell>
          <cell r="B3857" t="str">
            <v>PORTINHOLA DE ABRIR EM ALUMINIO DE 60 X 80 CM, VENEZIANA VENTILADA 1 FOLHA, ACABAMENTO ANODIZADO NATURAL</v>
          </cell>
          <cell r="C3857" t="str">
            <v xml:space="preserve">UN    </v>
          </cell>
          <cell r="D3857">
            <v>267.14</v>
          </cell>
        </row>
        <row r="3858">
          <cell r="A3858">
            <v>14164</v>
          </cell>
          <cell r="B3858" t="str">
            <v>POSTE CONICO CONTINUO EM ACO GALVANIZADO, CURVO, BRACO DUPLO, ENGASTADO,  H = 9 M, DIAMETRO INFERIOR = *135* MM</v>
          </cell>
          <cell r="C3858" t="str">
            <v xml:space="preserve">UN    </v>
          </cell>
          <cell r="D3858">
            <v>984.23</v>
          </cell>
        </row>
        <row r="3859">
          <cell r="A3859">
            <v>14163</v>
          </cell>
          <cell r="B3859" t="str">
            <v>POSTE CONICO CONTINUO EM ACO GALVANIZADO, CURVO, BRACO DUPLO, FLANGEADO,  H = 9 M, DIAMETRO INFERIOR = *135* MM</v>
          </cell>
          <cell r="C3859" t="str">
            <v xml:space="preserve">UN    </v>
          </cell>
          <cell r="D3859">
            <v>1118.6400000000001</v>
          </cell>
        </row>
        <row r="3860">
          <cell r="A3860">
            <v>5051</v>
          </cell>
          <cell r="B3860" t="str">
            <v>POSTE CONICO CONTINUO EM ACO GALVANIZADO, CURVO, BRACO SIMPLES, ENGASTADO,  H = 9 M, DIAMETRO INFERIOR = *135* MM</v>
          </cell>
          <cell r="C3860" t="str">
            <v xml:space="preserve">UN    </v>
          </cell>
          <cell r="D3860">
            <v>951.39</v>
          </cell>
        </row>
        <row r="3861">
          <cell r="A3861">
            <v>14162</v>
          </cell>
          <cell r="B3861" t="str">
            <v>POSTE CONICO CONTINUO EM ACO GALVANIZADO, CURVO, BRACO SIMPLES, FLANGEADO,  H = 9 M, DIAMETRO INFERIOR = *135* MM</v>
          </cell>
          <cell r="C3861" t="str">
            <v xml:space="preserve">UN    </v>
          </cell>
          <cell r="D3861">
            <v>950.01</v>
          </cell>
        </row>
        <row r="3862">
          <cell r="A3862">
            <v>5052</v>
          </cell>
          <cell r="B3862" t="str">
            <v>POSTE CONICO CONTINUO EM ACO GALVANIZADO, CURVO, BRACO SIMPLES, FLANGEADO, H = 7 M, DIAMETRO INFERIOR = *125* MM</v>
          </cell>
          <cell r="C3862" t="str">
            <v xml:space="preserve">UN    </v>
          </cell>
          <cell r="D3862">
            <v>708.84</v>
          </cell>
        </row>
        <row r="3863">
          <cell r="A3863">
            <v>14166</v>
          </cell>
          <cell r="B3863" t="str">
            <v>POSTE CONICO CONTINUO EM ACO GALVANIZADO, RETO, ENGASTADO,  H = 7 M, DIAMETRO INFERIOR = *125* MM</v>
          </cell>
          <cell r="C3863" t="str">
            <v xml:space="preserve">UN    </v>
          </cell>
          <cell r="D3863">
            <v>717.84</v>
          </cell>
        </row>
        <row r="3864">
          <cell r="A3864">
            <v>14165</v>
          </cell>
          <cell r="B3864" t="str">
            <v>POSTE CONICO CONTINUO EM ACO GALVANIZADO, RETO, ENGASTADO,  H = 9 M, DIAMETRO INFERIOR = *145* MM</v>
          </cell>
          <cell r="C3864" t="str">
            <v xml:space="preserve">UN    </v>
          </cell>
          <cell r="D3864">
            <v>994.46</v>
          </cell>
        </row>
        <row r="3865">
          <cell r="A3865">
            <v>5050</v>
          </cell>
          <cell r="B3865" t="str">
            <v>POSTE CONICO CONTINUO EM ACO GALVANIZADO, RETO, FLANGEADO,  H = 3 M, DIAMETRO INFERIOR = *95* MM</v>
          </cell>
          <cell r="C3865" t="str">
            <v xml:space="preserve">UN    </v>
          </cell>
          <cell r="D3865">
            <v>244.76</v>
          </cell>
        </row>
        <row r="3866">
          <cell r="A3866">
            <v>12378</v>
          </cell>
          <cell r="B3866" t="str">
            <v>POSTE CONICO CONTINUO EM ACO GALVANIZADO, RETO, FLANGEADO, H = 6 M, DIAMETRO INFERIOR = *90* CM</v>
          </cell>
          <cell r="C3866" t="str">
            <v xml:space="preserve">UN    </v>
          </cell>
          <cell r="D3866">
            <v>581.78</v>
          </cell>
        </row>
        <row r="3867">
          <cell r="A3867">
            <v>5040</v>
          </cell>
          <cell r="B3867" t="str">
            <v>POSTE DE CONCRETO CIRCULAR, 100 KG, H = 5 M (NBR 8451)</v>
          </cell>
          <cell r="C3867" t="str">
            <v xml:space="preserve">UN    </v>
          </cell>
          <cell r="D3867">
            <v>207.96</v>
          </cell>
        </row>
        <row r="3868">
          <cell r="A3868">
            <v>5054</v>
          </cell>
          <cell r="B3868" t="str">
            <v>POSTE DE CONCRETO CIRCULAR, 100 KG, H = 7 M (NBR 8451)</v>
          </cell>
          <cell r="C3868" t="str">
            <v xml:space="preserve">UN    </v>
          </cell>
          <cell r="D3868">
            <v>303.37</v>
          </cell>
        </row>
        <row r="3869">
          <cell r="A3869">
            <v>12366</v>
          </cell>
          <cell r="B3869" t="str">
            <v>POSTE DE CONCRETO CIRCULAR, 150 KG, H = 10 M (NBR 8451)</v>
          </cell>
          <cell r="C3869" t="str">
            <v xml:space="preserve">UN    </v>
          </cell>
          <cell r="D3869">
            <v>540.11</v>
          </cell>
        </row>
        <row r="3870">
          <cell r="A3870">
            <v>5045</v>
          </cell>
          <cell r="B3870" t="str">
            <v>POSTE DE CONCRETO CIRCULAR, 200 KG, H = 11 M (NBR 8451)</v>
          </cell>
          <cell r="C3870" t="str">
            <v xml:space="preserve">UN    </v>
          </cell>
          <cell r="D3870">
            <v>752.13</v>
          </cell>
        </row>
        <row r="3871">
          <cell r="A3871">
            <v>12367</v>
          </cell>
          <cell r="B3871" t="str">
            <v>POSTE DE CONCRETO CIRCULAR, 200 KG, H = 17 M (NBR 8451)</v>
          </cell>
          <cell r="C3871" t="str">
            <v xml:space="preserve">UN    </v>
          </cell>
          <cell r="D3871">
            <v>2302.65</v>
          </cell>
        </row>
        <row r="3872">
          <cell r="A3872">
            <v>12368</v>
          </cell>
          <cell r="B3872" t="str">
            <v>POSTE DE CONCRETO CIRCULAR, 200 KG, H = 22,5 M (NBR 8451)</v>
          </cell>
          <cell r="C3872" t="str">
            <v xml:space="preserve">UN    </v>
          </cell>
          <cell r="D3872">
            <v>4556</v>
          </cell>
        </row>
        <row r="3873">
          <cell r="A3873">
            <v>5042</v>
          </cell>
          <cell r="B3873" t="str">
            <v>POSTE DE CONCRETO CIRCULAR, 200 KG, H = 7 M (NBR 8451)</v>
          </cell>
          <cell r="C3873" t="str">
            <v xml:space="preserve">UN    </v>
          </cell>
          <cell r="D3873">
            <v>392.35</v>
          </cell>
        </row>
        <row r="3874">
          <cell r="A3874">
            <v>5044</v>
          </cell>
          <cell r="B3874" t="str">
            <v>POSTE DE CONCRETO CIRCULAR, 200 KG, H = 9 M (NBR 8451)</v>
          </cell>
          <cell r="C3874" t="str">
            <v xml:space="preserve">UN    </v>
          </cell>
          <cell r="D3874">
            <v>530.64</v>
          </cell>
        </row>
        <row r="3875">
          <cell r="A3875">
            <v>5055</v>
          </cell>
          <cell r="B3875" t="str">
            <v>POSTE DE CONCRETO CIRCULAR, 300 KG, H = 11 M (NBR 8451)</v>
          </cell>
          <cell r="C3875" t="str">
            <v xml:space="preserve">UN    </v>
          </cell>
          <cell r="D3875">
            <v>754.43</v>
          </cell>
        </row>
        <row r="3876">
          <cell r="A3876">
            <v>5041</v>
          </cell>
          <cell r="B3876" t="str">
            <v>POSTE DE CONCRETO CIRCULAR, 300 KG, H = 5 M (NBR 8451)</v>
          </cell>
          <cell r="C3876" t="str">
            <v xml:space="preserve">UN    </v>
          </cell>
          <cell r="D3876">
            <v>278.72000000000003</v>
          </cell>
        </row>
        <row r="3877">
          <cell r="A3877">
            <v>5043</v>
          </cell>
          <cell r="B3877" t="str">
            <v>POSTE DE CONCRETO CIRCULAR, 300 KG, H = 7 M (NBR 8451)</v>
          </cell>
          <cell r="C3877" t="str">
            <v xml:space="preserve">UN    </v>
          </cell>
          <cell r="D3877">
            <v>481.32</v>
          </cell>
        </row>
        <row r="3878">
          <cell r="A3878">
            <v>5053</v>
          </cell>
          <cell r="B3878" t="str">
            <v>POSTE DE CONCRETO CIRCULAR, 300 KG, H = 9 M (NBR 8451)</v>
          </cell>
          <cell r="C3878" t="str">
            <v xml:space="preserve">UN    </v>
          </cell>
          <cell r="D3878">
            <v>587.19000000000005</v>
          </cell>
        </row>
        <row r="3879">
          <cell r="A3879">
            <v>5035</v>
          </cell>
          <cell r="B3879" t="str">
            <v>POSTE DE CONCRETO CIRCULAR, 400 KG, H = 11 M (NBR 8451)</v>
          </cell>
          <cell r="C3879" t="str">
            <v xml:space="preserve">UN    </v>
          </cell>
          <cell r="D3879">
            <v>960.05</v>
          </cell>
        </row>
        <row r="3880">
          <cell r="A3880">
            <v>5036</v>
          </cell>
          <cell r="B3880" t="str">
            <v>POSTE DE CONCRETO CIRCULAR, 400 KG, H = 14 M (NBR 8451)</v>
          </cell>
          <cell r="C3880" t="str">
            <v xml:space="preserve">UN    </v>
          </cell>
          <cell r="D3880">
            <v>1602.64</v>
          </cell>
        </row>
        <row r="3881">
          <cell r="A3881">
            <v>5059</v>
          </cell>
          <cell r="B3881" t="str">
            <v>POSTE DE CONCRETO CIRCULAR, 400 KG, H = 9 M (NBR 8451)</v>
          </cell>
          <cell r="C3881" t="str">
            <v xml:space="preserve">UN    </v>
          </cell>
          <cell r="D3881">
            <v>750.85</v>
          </cell>
        </row>
        <row r="3882">
          <cell r="A3882">
            <v>5034</v>
          </cell>
          <cell r="B3882" t="str">
            <v>POSTE DE CONCRETO CIRCULAR, 600 KG, H = 10 M (NBR 8451)</v>
          </cell>
          <cell r="C3882" t="str">
            <v xml:space="preserve">UN    </v>
          </cell>
          <cell r="D3882">
            <v>1036.0999999999999</v>
          </cell>
        </row>
        <row r="3883">
          <cell r="A3883">
            <v>5056</v>
          </cell>
          <cell r="B3883" t="str">
            <v>POSTE DE CONCRETO DUPLO T ,TIPO B, 500 KG, H = 9 M (NBR 8451)</v>
          </cell>
          <cell r="C3883" t="str">
            <v xml:space="preserve">UN    </v>
          </cell>
          <cell r="D3883">
            <v>805.07</v>
          </cell>
        </row>
        <row r="3884">
          <cell r="A3884">
            <v>5057</v>
          </cell>
          <cell r="B3884" t="str">
            <v>POSTE DE CONCRETO DUPLO T, TIPO B, 300 KG, H = 10 M (NBR 8451)</v>
          </cell>
          <cell r="C3884" t="str">
            <v xml:space="preserve">UN    </v>
          </cell>
          <cell r="D3884">
            <v>645.66</v>
          </cell>
        </row>
        <row r="3885">
          <cell r="A3885">
            <v>5033</v>
          </cell>
          <cell r="B3885" t="str">
            <v>POSTE DE CONCRETO DUPLO T, TIPO B, 300 KG, H = 9 M (NBR 8451)</v>
          </cell>
          <cell r="C3885" t="str">
            <v xml:space="preserve">UN    </v>
          </cell>
          <cell r="D3885">
            <v>536</v>
          </cell>
        </row>
        <row r="3886">
          <cell r="A3886">
            <v>5037</v>
          </cell>
          <cell r="B3886" t="str">
            <v>POSTE DE CONCRETO DUPLO T, TIPO D, 100 KG, H = 7 M (NBR 8451)</v>
          </cell>
          <cell r="C3886" t="str">
            <v xml:space="preserve">UN    </v>
          </cell>
          <cell r="D3886">
            <v>271.93</v>
          </cell>
        </row>
        <row r="3887">
          <cell r="A3887">
            <v>5038</v>
          </cell>
          <cell r="B3887" t="str">
            <v>POSTE DE CONCRETO DUPLO T, TIPO D, 200 KG, H = 9 M (NBR 8451)</v>
          </cell>
          <cell r="C3887" t="str">
            <v xml:space="preserve">UN    </v>
          </cell>
          <cell r="D3887">
            <v>436.84</v>
          </cell>
        </row>
        <row r="3888">
          <cell r="A3888">
            <v>12374</v>
          </cell>
          <cell r="B3888" t="str">
            <v>POSTE DE CONCRETO DUPLO T, 100 KG, H = 6 M, (NBR 8451)</v>
          </cell>
          <cell r="C3888" t="str">
            <v xml:space="preserve">UN    </v>
          </cell>
          <cell r="D3888">
            <v>268</v>
          </cell>
        </row>
        <row r="3889">
          <cell r="A3889">
            <v>12372</v>
          </cell>
          <cell r="B3889" t="str">
            <v>POSTE DE CONCRETO DUPLO T, 200 KG, H = 11 M (NBR 8451)</v>
          </cell>
          <cell r="C3889" t="str">
            <v xml:space="preserve">UN    </v>
          </cell>
          <cell r="D3889">
            <v>575.66</v>
          </cell>
        </row>
        <row r="3890">
          <cell r="A3890">
            <v>13335</v>
          </cell>
          <cell r="B3890" t="str">
            <v>POSTE DE CONCRETO DUPLO T, 200 KG, H = 8 M (NBR 8451)</v>
          </cell>
          <cell r="C3890" t="str">
            <v xml:space="preserve">UN    </v>
          </cell>
          <cell r="D3890">
            <v>346.67</v>
          </cell>
        </row>
        <row r="3891">
          <cell r="A3891">
            <v>13339</v>
          </cell>
          <cell r="B3891" t="str">
            <v>POSTE DE CONCRETO DUPLO T, 300 KG, H = 12 M (NBR 8451)</v>
          </cell>
          <cell r="C3891" t="str">
            <v xml:space="preserve">UN    </v>
          </cell>
          <cell r="D3891">
            <v>855.78</v>
          </cell>
        </row>
        <row r="3892">
          <cell r="A3892">
            <v>12373</v>
          </cell>
          <cell r="B3892" t="str">
            <v>POSTE DE CONCRETO DUPLO T, 400 KG,H = 12 M (NBR 8451)</v>
          </cell>
          <cell r="C3892" t="str">
            <v xml:space="preserve">UN    </v>
          </cell>
          <cell r="D3892">
            <v>896.19</v>
          </cell>
        </row>
        <row r="3893">
          <cell r="A3893">
            <v>34712</v>
          </cell>
          <cell r="B3893" t="str">
            <v>POSTE DE CONCRETO PADRAO, 1 CAIXA, H = 7,5 M</v>
          </cell>
          <cell r="C3893" t="str">
            <v xml:space="preserve">UN    </v>
          </cell>
          <cell r="D3893">
            <v>653.91999999999996</v>
          </cell>
        </row>
        <row r="3894">
          <cell r="A3894">
            <v>34711</v>
          </cell>
          <cell r="B3894" t="str">
            <v>POSTE DE CONCRETO PADRAO, 2 CAIXAS, H = 7,5 M</v>
          </cell>
          <cell r="C3894" t="str">
            <v xml:space="preserve">UN    </v>
          </cell>
          <cell r="D3894">
            <v>857.6</v>
          </cell>
        </row>
        <row r="3895">
          <cell r="A3895">
            <v>34706</v>
          </cell>
          <cell r="B3895" t="str">
            <v>POSTE DE CONCRETO PADRAO, 3 CAIXAS , H = 7,5 M</v>
          </cell>
          <cell r="C3895" t="str">
            <v xml:space="preserve">UN    </v>
          </cell>
          <cell r="D3895">
            <v>1469.71</v>
          </cell>
        </row>
        <row r="3896">
          <cell r="A3896">
            <v>34703</v>
          </cell>
          <cell r="B3896" t="str">
            <v>POSTE DE CONCRETO PADRAO, 4 CAIXAS , H = 7,5 M</v>
          </cell>
          <cell r="C3896" t="str">
            <v xml:space="preserve">UN    </v>
          </cell>
          <cell r="D3896">
            <v>2465.6</v>
          </cell>
        </row>
        <row r="3897">
          <cell r="A3897">
            <v>12388</v>
          </cell>
          <cell r="B3897" t="str">
            <v>POSTE DECORATIVO PARA JARDIM EM ACO TUBULAR, SEM LUMINARIA, H = *2,5* M</v>
          </cell>
          <cell r="C3897" t="str">
            <v xml:space="preserve">UN    </v>
          </cell>
          <cell r="D3897">
            <v>144.88</v>
          </cell>
        </row>
        <row r="3898">
          <cell r="A3898">
            <v>34695</v>
          </cell>
          <cell r="B3898" t="str">
            <v>POSTE PADRAO SUBTERRANEO 100 A, H = 2,5 M</v>
          </cell>
          <cell r="C3898" t="str">
            <v xml:space="preserve">UN    </v>
          </cell>
          <cell r="D3898">
            <v>616.4</v>
          </cell>
        </row>
        <row r="3899">
          <cell r="A3899">
            <v>34692</v>
          </cell>
          <cell r="B3899" t="str">
            <v>POSTE PADRAO SUBTERRANEO 200 A, H = 2,5 M</v>
          </cell>
          <cell r="C3899" t="str">
            <v xml:space="preserve">UN    </v>
          </cell>
          <cell r="D3899">
            <v>1479.36</v>
          </cell>
        </row>
        <row r="3900">
          <cell r="A3900">
            <v>26028</v>
          </cell>
          <cell r="B3900" t="str">
            <v>POZOLANA DE CLASSE C</v>
          </cell>
          <cell r="C3900" t="str">
            <v xml:space="preserve">T     </v>
          </cell>
          <cell r="D3900">
            <v>330.28</v>
          </cell>
        </row>
        <row r="3901">
          <cell r="A3901">
            <v>11844</v>
          </cell>
          <cell r="B3901" t="str">
            <v>PRANCHA DE MADEIRA APARELHADA *4 X 30* CM, MACARANDUBA, ANGELIM OU EQUIVALENTE DA REGIAO</v>
          </cell>
          <cell r="C3901" t="str">
            <v xml:space="preserve">M     </v>
          </cell>
          <cell r="D3901">
            <v>41.53</v>
          </cell>
        </row>
        <row r="3902">
          <cell r="A3902">
            <v>4465</v>
          </cell>
          <cell r="B3902" t="str">
            <v>PRANCHA DE MADEIRA NAO APARELHADA *6 X 25* CM, MACARANDUBA, ANGELIM OU EQUIVALENTE DA REGIAO</v>
          </cell>
          <cell r="C3902" t="str">
            <v xml:space="preserve">M     </v>
          </cell>
          <cell r="D3902">
            <v>39.799999999999997</v>
          </cell>
        </row>
        <row r="3903">
          <cell r="A3903">
            <v>35273</v>
          </cell>
          <cell r="B3903" t="str">
            <v>PRANCHA DE MADEIRA NAO APARELHADA *6 X 30* CM, MACARANDUBA, ANGELIM OU EQUIVALENTE DA REGIAO</v>
          </cell>
          <cell r="C3903" t="str">
            <v xml:space="preserve">M     </v>
          </cell>
          <cell r="D3903">
            <v>43.98</v>
          </cell>
        </row>
        <row r="3904">
          <cell r="A3904">
            <v>4470</v>
          </cell>
          <cell r="B3904" t="str">
            <v>PRANCHA DE MADEIRA NAO APARELHADA *6 X 40* CM, MACARANDUBA, ANGELIM OU EQUIVALENTE DA REGIAO</v>
          </cell>
          <cell r="C3904" t="str">
            <v xml:space="preserve">M     </v>
          </cell>
          <cell r="D3904">
            <v>65.709999999999994</v>
          </cell>
        </row>
        <row r="3905">
          <cell r="A3905">
            <v>20204</v>
          </cell>
          <cell r="B3905" t="str">
            <v>PRANCHAO DE MADEIRA APARELHADA *7,5 X 23* CM (3 X 9 ") MACARANDUBA, ANGELIM OU EQUIVALENTE DA REGIAO</v>
          </cell>
          <cell r="C3905" t="str">
            <v xml:space="preserve">M     </v>
          </cell>
          <cell r="D3905">
            <v>58.64</v>
          </cell>
        </row>
        <row r="3906">
          <cell r="A3906">
            <v>20208</v>
          </cell>
          <cell r="B3906" t="str">
            <v>PRANCHAO DE MADEIRA APARELHADA *8 X 30* CM, MACARANDUBA, ANGELIM OU EQUIVALENTE DA REGIAO</v>
          </cell>
          <cell r="C3906" t="str">
            <v xml:space="preserve">M     </v>
          </cell>
          <cell r="D3906">
            <v>68.849999999999994</v>
          </cell>
        </row>
        <row r="3907">
          <cell r="A3907">
            <v>4437</v>
          </cell>
          <cell r="B3907" t="str">
            <v>PRANCHAO DE MADEIRA NAO APARELHADA *7,5 X 23* CM (3 x 9 ") MACARANDUBA, ANGELIM OU EQUIVALENTE DA REGIAO</v>
          </cell>
          <cell r="C3907" t="str">
            <v xml:space="preserve">M     </v>
          </cell>
          <cell r="D3907">
            <v>47.58</v>
          </cell>
        </row>
        <row r="3908">
          <cell r="A3908">
            <v>14580</v>
          </cell>
          <cell r="B3908" t="str">
            <v>PRANCHAO DE MADEIRA NAO APARELHADA *8 X 30* CM, MACARANDUBA, ANGELIM OU EQUIVALENTE DA REGIAO</v>
          </cell>
          <cell r="C3908" t="str">
            <v xml:space="preserve">M     </v>
          </cell>
          <cell r="D3908">
            <v>51.82</v>
          </cell>
        </row>
        <row r="3909">
          <cell r="A3909">
            <v>40304</v>
          </cell>
          <cell r="B3909" t="str">
            <v>PREGO DE ACO POLIDO COM CABECA DUPLA 17 X 27 (2 1/2 X 11)</v>
          </cell>
          <cell r="C3909" t="str">
            <v xml:space="preserve">KG    </v>
          </cell>
          <cell r="D3909">
            <v>13.18</v>
          </cell>
        </row>
        <row r="3910">
          <cell r="A3910">
            <v>5065</v>
          </cell>
          <cell r="B3910" t="str">
            <v>PREGO DE ACO POLIDO COM CABECA 10 X 10 (7/8 X 17)</v>
          </cell>
          <cell r="C3910" t="str">
            <v xml:space="preserve">KG    </v>
          </cell>
          <cell r="D3910">
            <v>20.309999999999999</v>
          </cell>
        </row>
        <row r="3911">
          <cell r="A3911">
            <v>5072</v>
          </cell>
          <cell r="B3911" t="str">
            <v>PREGO DE ACO POLIDO COM CABECA 10 X 11 (1 X 17)</v>
          </cell>
          <cell r="C3911" t="str">
            <v xml:space="preserve">KG    </v>
          </cell>
          <cell r="D3911">
            <v>18.79</v>
          </cell>
        </row>
        <row r="3912">
          <cell r="A3912">
            <v>5066</v>
          </cell>
          <cell r="B3912" t="str">
            <v>PREGO DE ACO POLIDO COM CABECA 12 X 12</v>
          </cell>
          <cell r="C3912" t="str">
            <v xml:space="preserve">KG    </v>
          </cell>
          <cell r="D3912">
            <v>14.07</v>
          </cell>
        </row>
        <row r="3913">
          <cell r="A3913">
            <v>5063</v>
          </cell>
          <cell r="B3913" t="str">
            <v>PREGO DE ACO POLIDO COM CABECA 14 X 18 (1 1/2 X 14)</v>
          </cell>
          <cell r="C3913" t="str">
            <v xml:space="preserve">KG    </v>
          </cell>
          <cell r="D3913">
            <v>12.74</v>
          </cell>
        </row>
        <row r="3914">
          <cell r="A3914">
            <v>20247</v>
          </cell>
          <cell r="B3914" t="str">
            <v>PREGO DE ACO POLIDO COM CABECA 15 X 15 (1 1/4 X 13)</v>
          </cell>
          <cell r="C3914" t="str">
            <v xml:space="preserve">KG    </v>
          </cell>
          <cell r="D3914">
            <v>11.82</v>
          </cell>
        </row>
        <row r="3915">
          <cell r="A3915">
            <v>5074</v>
          </cell>
          <cell r="B3915" t="str">
            <v>PREGO DE ACO POLIDO COM CABECA 15 X 18 (1 1/2 X 13)</v>
          </cell>
          <cell r="C3915" t="str">
            <v xml:space="preserve">KG    </v>
          </cell>
          <cell r="D3915">
            <v>11.96</v>
          </cell>
        </row>
        <row r="3916">
          <cell r="A3916">
            <v>5067</v>
          </cell>
          <cell r="B3916" t="str">
            <v>PREGO DE ACO POLIDO COM CABECA 16 X 24 (2 1/4 X 12)</v>
          </cell>
          <cell r="C3916" t="str">
            <v xml:space="preserve">KG    </v>
          </cell>
          <cell r="D3916">
            <v>11.38</v>
          </cell>
        </row>
        <row r="3917">
          <cell r="A3917">
            <v>5078</v>
          </cell>
          <cell r="B3917" t="str">
            <v>PREGO DE ACO POLIDO COM CABECA 16 X 27 (2 1/2 X 12)</v>
          </cell>
          <cell r="C3917" t="str">
            <v xml:space="preserve">KG    </v>
          </cell>
          <cell r="D3917">
            <v>11.25</v>
          </cell>
        </row>
        <row r="3918">
          <cell r="A3918">
            <v>5068</v>
          </cell>
          <cell r="B3918" t="str">
            <v>PREGO DE ACO POLIDO COM CABECA 17 X 21 (2 X 11)</v>
          </cell>
          <cell r="C3918" t="str">
            <v xml:space="preserve">KG    </v>
          </cell>
          <cell r="D3918">
            <v>10.68</v>
          </cell>
        </row>
        <row r="3919">
          <cell r="A3919">
            <v>5073</v>
          </cell>
          <cell r="B3919" t="str">
            <v>PREGO DE ACO POLIDO COM CABECA 17 X 24 (2 1/4 X 11)</v>
          </cell>
          <cell r="C3919" t="str">
            <v xml:space="preserve">KG    </v>
          </cell>
          <cell r="D3919">
            <v>10.88</v>
          </cell>
        </row>
        <row r="3920">
          <cell r="A3920">
            <v>5069</v>
          </cell>
          <cell r="B3920" t="str">
            <v>PREGO DE ACO POLIDO COM CABECA 17 X 27 (2 1/2 X 11)</v>
          </cell>
          <cell r="C3920" t="str">
            <v xml:space="preserve">KG    </v>
          </cell>
          <cell r="D3920">
            <v>10.88</v>
          </cell>
        </row>
        <row r="3921">
          <cell r="A3921">
            <v>5070</v>
          </cell>
          <cell r="B3921" t="str">
            <v>PREGO DE ACO POLIDO COM CABECA 17 X 30 (2 3/4 X 11)</v>
          </cell>
          <cell r="C3921" t="str">
            <v xml:space="preserve">KG    </v>
          </cell>
          <cell r="D3921">
            <v>11</v>
          </cell>
        </row>
        <row r="3922">
          <cell r="A3922">
            <v>5071</v>
          </cell>
          <cell r="B3922" t="str">
            <v>PREGO DE ACO POLIDO COM CABECA 18 X 24 (2 1/4 X 10)</v>
          </cell>
          <cell r="C3922" t="str">
            <v xml:space="preserve">KG    </v>
          </cell>
          <cell r="D3922">
            <v>10.68</v>
          </cell>
        </row>
        <row r="3923">
          <cell r="A3923">
            <v>5061</v>
          </cell>
          <cell r="B3923" t="str">
            <v>PREGO DE ACO POLIDO COM CABECA 18 X 27 (2 1/2 X 10)</v>
          </cell>
          <cell r="C3923" t="str">
            <v xml:space="preserve">KG    </v>
          </cell>
          <cell r="D3923">
            <v>10.5</v>
          </cell>
        </row>
        <row r="3924">
          <cell r="A3924">
            <v>5075</v>
          </cell>
          <cell r="B3924" t="str">
            <v>PREGO DE ACO POLIDO COM CABECA 18 X 30 (2 3/4 X 10)</v>
          </cell>
          <cell r="C3924" t="str">
            <v xml:space="preserve">KG    </v>
          </cell>
          <cell r="D3924">
            <v>10.68</v>
          </cell>
        </row>
        <row r="3925">
          <cell r="A3925">
            <v>39027</v>
          </cell>
          <cell r="B3925" t="str">
            <v>PREGO DE ACO POLIDO COM CABECA 19  X 36 (3 1/4  X  9)</v>
          </cell>
          <cell r="C3925" t="str">
            <v xml:space="preserve">KG    </v>
          </cell>
          <cell r="D3925">
            <v>10.67</v>
          </cell>
        </row>
        <row r="3926">
          <cell r="A3926">
            <v>5062</v>
          </cell>
          <cell r="B3926" t="str">
            <v>PREGO DE ACO POLIDO COM CABECA 19 X 33 (3 X 9)</v>
          </cell>
          <cell r="C3926" t="str">
            <v xml:space="preserve">KG    </v>
          </cell>
          <cell r="D3926">
            <v>10.82</v>
          </cell>
        </row>
        <row r="3927">
          <cell r="A3927">
            <v>40568</v>
          </cell>
          <cell r="B3927" t="str">
            <v>PREGO DE ACO POLIDO COM CABECA 22 X 48 (4 1/4 X 5)</v>
          </cell>
          <cell r="C3927" t="str">
            <v xml:space="preserve">KG    </v>
          </cell>
          <cell r="D3927">
            <v>10.76</v>
          </cell>
        </row>
        <row r="3928">
          <cell r="A3928">
            <v>39026</v>
          </cell>
          <cell r="B3928" t="str">
            <v>PREGO DE ACO POLIDO SEM CABECA 15 X 15 (1 1/4 X 13)</v>
          </cell>
          <cell r="C3928" t="str">
            <v xml:space="preserve">KG    </v>
          </cell>
          <cell r="D3928">
            <v>12.01</v>
          </cell>
        </row>
        <row r="3929">
          <cell r="A3929">
            <v>11572</v>
          </cell>
          <cell r="B3929" t="str">
            <v>PRENDEDOR / TRAVA DE PORTA, MONTAGEM PISO / PORTA, EM LATAO / ZAMAC, CROMADO</v>
          </cell>
          <cell r="C3929" t="str">
            <v xml:space="preserve">UN    </v>
          </cell>
          <cell r="D3929">
            <v>13.79</v>
          </cell>
        </row>
        <row r="3930">
          <cell r="A3930">
            <v>42460</v>
          </cell>
          <cell r="B3930" t="str">
            <v>PRESSAO DE PERNAS TRIPLO, EM TUBO DE ACO CARBONO, PINTURA NO PROCESSO ELETROSTATICO - EQUIPAMENTO DE GINASTICA PARA ACADEMIA AO AR LIVRE / ACADEMIA DA TERCEIRA IDADE - ATI * COLETADO CAIXA *</v>
          </cell>
          <cell r="C3930" t="str">
            <v xml:space="preserve">UN    </v>
          </cell>
          <cell r="D3930">
            <v>2756.08</v>
          </cell>
        </row>
        <row r="3931">
          <cell r="A3931">
            <v>11149</v>
          </cell>
          <cell r="B3931" t="str">
            <v>PRIMER EPOXI</v>
          </cell>
          <cell r="C3931" t="str">
            <v xml:space="preserve">GL    </v>
          </cell>
          <cell r="D3931">
            <v>198.05</v>
          </cell>
        </row>
        <row r="3932">
          <cell r="A3932">
            <v>511</v>
          </cell>
          <cell r="B3932" t="str">
            <v>PRIMER PARA MANTA ASFALTICA A BASE DE ASFALTO MODIFICADO DILUIDO EM SOLVENTE, APLICACAO A FRIO</v>
          </cell>
          <cell r="C3932" t="str">
            <v xml:space="preserve">L     </v>
          </cell>
          <cell r="D3932">
            <v>16.59</v>
          </cell>
        </row>
        <row r="3933">
          <cell r="A3933">
            <v>11174</v>
          </cell>
          <cell r="B3933" t="str">
            <v>PRIMER UNIVERSAL, FUNDO ANTICORROSIVO TIPO ZARCAO</v>
          </cell>
          <cell r="C3933" t="str">
            <v xml:space="preserve">18L   </v>
          </cell>
          <cell r="D3933">
            <v>562.34</v>
          </cell>
        </row>
        <row r="3934">
          <cell r="A3934">
            <v>37540</v>
          </cell>
          <cell r="B3934" t="str">
            <v>PROJETOR DE ARGAMASSA, CAPACIDADE DE PROJECAO 1,5 M3/H, ALCANCE DA PROJECAO 30 ATE 60 M, MOTOR ELETRICO TRIFASICO</v>
          </cell>
          <cell r="C3934" t="str">
            <v xml:space="preserve">UN    </v>
          </cell>
          <cell r="D3934">
            <v>55852.800000000003</v>
          </cell>
        </row>
        <row r="3935">
          <cell r="A3935">
            <v>37548</v>
          </cell>
          <cell r="B3935" t="str">
            <v>PROJETOR DE ARGAMASSA, CAPACIDADE DE PROJECAO 2,0 M3/H, ALCANCE DA PROJECAO ATE 50 M, MOTOR ELETRICO TRIFASICO</v>
          </cell>
          <cell r="C3935" t="str">
            <v xml:space="preserve">UN    </v>
          </cell>
          <cell r="D3935">
            <v>74032.600000000006</v>
          </cell>
        </row>
        <row r="3936">
          <cell r="A3936">
            <v>39828</v>
          </cell>
          <cell r="B3936" t="str">
            <v>PROJETOR PNEUMATICO DE ARGAMASSA PARA CHAPISCO E REBOCO COM RECIPIENTE ACOPLADO, TIPO CANEQUNHA, COM VOLUME DE 1,50 L, SEM COMPRESSOR</v>
          </cell>
          <cell r="C3936" t="str">
            <v xml:space="preserve">UN    </v>
          </cell>
          <cell r="D3936">
            <v>444.12</v>
          </cell>
        </row>
        <row r="3937">
          <cell r="A3937">
            <v>12273</v>
          </cell>
          <cell r="B3937" t="str">
            <v>PROJETOR RETANGULAR FECHADO PARA LAMPADA VAPOR DE MERCURIO/SODIO 250 W A 500 W, CABECEIRAS EM ALUMINIO FUNDIDO, CORPO EM ALUMINIO ANODIZADO, PARA LAMPADA E40 FECHAMENTO EM VIDRO TEMPERADO.</v>
          </cell>
          <cell r="C3937" t="str">
            <v xml:space="preserve">UN    </v>
          </cell>
          <cell r="D3937">
            <v>47.05</v>
          </cell>
        </row>
        <row r="3938">
          <cell r="A3938">
            <v>38392</v>
          </cell>
          <cell r="B3938" t="str">
            <v>PROLONGADOR/EXTENSOR PARA ROLO DE PINTURA 3 M</v>
          </cell>
          <cell r="C3938" t="str">
            <v xml:space="preserve">UN    </v>
          </cell>
          <cell r="D3938">
            <v>49.98</v>
          </cell>
        </row>
        <row r="3939">
          <cell r="A3939">
            <v>11735</v>
          </cell>
          <cell r="B3939" t="str">
            <v>PROLONGAMENTO PVC PARA CAIXA SIFONADA  100 MM X 200 MM (NBR 5688)</v>
          </cell>
          <cell r="C3939" t="str">
            <v xml:space="preserve">UN    </v>
          </cell>
          <cell r="D3939">
            <v>3.98</v>
          </cell>
        </row>
        <row r="3940">
          <cell r="A3940">
            <v>11733</v>
          </cell>
          <cell r="B3940" t="str">
            <v>PROLONGAMENTO PVC PARA CAIXA SIFONADA 100 MM X 100 MM (NBR 5688)</v>
          </cell>
          <cell r="C3940" t="str">
            <v xml:space="preserve">UN    </v>
          </cell>
          <cell r="D3940">
            <v>1.95</v>
          </cell>
        </row>
        <row r="3941">
          <cell r="A3941">
            <v>11734</v>
          </cell>
          <cell r="B3941" t="str">
            <v>PROLONGAMENTO PVC PARA CAIXA SIFONADA, 100 MM X 150 MM (NBR 5688)</v>
          </cell>
          <cell r="C3941" t="str">
            <v xml:space="preserve">UN    </v>
          </cell>
          <cell r="D3941">
            <v>3</v>
          </cell>
        </row>
        <row r="3942">
          <cell r="A3942">
            <v>11737</v>
          </cell>
          <cell r="B3942" t="str">
            <v>PROLONGAMENTO PVC PARA CAIXA SIFONADA, 150 MM X 150 MM (NBR 5688)</v>
          </cell>
          <cell r="C3942" t="str">
            <v xml:space="preserve">UN    </v>
          </cell>
          <cell r="D3942">
            <v>5.32</v>
          </cell>
        </row>
        <row r="3943">
          <cell r="A3943">
            <v>11738</v>
          </cell>
          <cell r="B3943" t="str">
            <v>PROLONGAMENTO PVC PARA CAIXA SIFONADA, 150 MM X 200 MM (NBR 5688)</v>
          </cell>
          <cell r="C3943" t="str">
            <v xml:space="preserve">UN    </v>
          </cell>
          <cell r="D3943">
            <v>8.64</v>
          </cell>
        </row>
        <row r="3944">
          <cell r="A3944">
            <v>36143</v>
          </cell>
          <cell r="B3944" t="str">
            <v>PROTETOR AUDITIVO TIPO CONCHA COM ABAFADOR DE RUIDOS, ATENUACAO ACIMA DE 22 DB</v>
          </cell>
          <cell r="C3944" t="str">
            <v xml:space="preserve">UN    </v>
          </cell>
          <cell r="D3944">
            <v>21.32</v>
          </cell>
        </row>
        <row r="3945">
          <cell r="A3945">
            <v>36142</v>
          </cell>
          <cell r="B3945" t="str">
            <v>PROTETOR AUDITIVO TIPO PLUG DE INSERCAO COM CORDAO, ATENUACAO SUPERIOR A 15 DB</v>
          </cell>
          <cell r="C3945" t="str">
            <v xml:space="preserve">UN    </v>
          </cell>
          <cell r="D3945">
            <v>1.56</v>
          </cell>
        </row>
        <row r="3946">
          <cell r="A3946">
            <v>36146</v>
          </cell>
          <cell r="B3946" t="str">
            <v>PROTETOR SOLAR FPS 30, EMBALAGEM 2 LITROS</v>
          </cell>
          <cell r="C3946" t="str">
            <v xml:space="preserve">UN    </v>
          </cell>
          <cell r="D3946">
            <v>176.8</v>
          </cell>
        </row>
        <row r="3947">
          <cell r="A3947">
            <v>39015</v>
          </cell>
          <cell r="B3947" t="str">
            <v>PROTETOR/PONTEIRA PLASTICA PARA PONTA DE VERGALHAO DE ATE 1", TIPO PROTETOR DE ESPERA</v>
          </cell>
          <cell r="C3947" t="str">
            <v xml:space="preserve">UN    </v>
          </cell>
          <cell r="D3947">
            <v>0.8</v>
          </cell>
        </row>
        <row r="3948">
          <cell r="A3948">
            <v>38377</v>
          </cell>
          <cell r="B3948" t="str">
            <v>PRUMO DE CENTRO EM ACO *400* G</v>
          </cell>
          <cell r="C3948" t="str">
            <v xml:space="preserve">UN    </v>
          </cell>
          <cell r="D3948">
            <v>21.91</v>
          </cell>
        </row>
        <row r="3949">
          <cell r="A3949">
            <v>38376</v>
          </cell>
          <cell r="B3949" t="str">
            <v>PRUMO DE PAREDE EM ACO 700 A 750 G</v>
          </cell>
          <cell r="C3949" t="str">
            <v xml:space="preserve">UN    </v>
          </cell>
          <cell r="D3949">
            <v>24.98</v>
          </cell>
        </row>
        <row r="3950">
          <cell r="A3950">
            <v>38116</v>
          </cell>
          <cell r="B3950" t="str">
            <v>PULSADOR CAMPAINHA 10A, 250V (APENAS MODULO)</v>
          </cell>
          <cell r="C3950" t="str">
            <v xml:space="preserve">UN    </v>
          </cell>
          <cell r="D3950">
            <v>6.83</v>
          </cell>
        </row>
        <row r="3951">
          <cell r="A3951">
            <v>38066</v>
          </cell>
          <cell r="B3951" t="str">
            <v>PULSADOR CAMPAINHA 10A, 250V, CONJUNTO MONTADO PARA EMBUTIR 4" X 2" (PLACA + SUPORTE + MODULO)</v>
          </cell>
          <cell r="C3951" t="str">
            <v xml:space="preserve">UN    </v>
          </cell>
          <cell r="D3951">
            <v>11.27</v>
          </cell>
        </row>
        <row r="3952">
          <cell r="A3952">
            <v>38117</v>
          </cell>
          <cell r="B3952" t="str">
            <v>PULSADOR MINUTERIA 10A, 250V (APENAS MODULO)</v>
          </cell>
          <cell r="C3952" t="str">
            <v xml:space="preserve">UN    </v>
          </cell>
          <cell r="D3952">
            <v>11.63</v>
          </cell>
        </row>
        <row r="3953">
          <cell r="A3953">
            <v>38067</v>
          </cell>
          <cell r="B3953" t="str">
            <v>PULSADOR MINUTERIA 10A, 250V, CONJUNTO MONTADO PARA EMBUTIR 4" X 2" (PLACA + SUPORTE + MODULO)</v>
          </cell>
          <cell r="C3953" t="str">
            <v xml:space="preserve">UN    </v>
          </cell>
          <cell r="D3953">
            <v>15.87</v>
          </cell>
        </row>
        <row r="3954">
          <cell r="A3954">
            <v>41757</v>
          </cell>
          <cell r="B3954" t="str">
            <v>PULVERIZADOR DE TINTA ELETRICO / MAQUINA DE PINTURA AIRLESS, VAZAO *2* L/MIN (COLETADO CAIXA)</v>
          </cell>
          <cell r="C3954" t="str">
            <v xml:space="preserve">UN    </v>
          </cell>
          <cell r="D3954">
            <v>6822.1</v>
          </cell>
        </row>
        <row r="3955">
          <cell r="A3955">
            <v>5080</v>
          </cell>
          <cell r="B3955" t="str">
            <v>PUXADOR CENTRAL, TIPO ALCA, EM ZAMAC CROMADO, COM ROSETAS, COMPRIMENTO *100* MM, PARA PORTA / JANELA EM MADEIRA OU METALICA - INCLUI PARAFUSOS</v>
          </cell>
          <cell r="C3955" t="str">
            <v xml:space="preserve">UN    </v>
          </cell>
          <cell r="D3955">
            <v>9.7799999999999994</v>
          </cell>
        </row>
        <row r="3956">
          <cell r="A3956">
            <v>11522</v>
          </cell>
          <cell r="B3956" t="str">
            <v>PUXADOR CONCHA DE EMBUTIR PARA JANELA / PORTA DE CORRER, EM LATAO CROMADO, COM FURO CENTRAL PARA CHAVE E FUROS PARA PARAFUSOS, *40 X 100* MM  (LARGURA X ALTURA) - SEM FECHADURA</v>
          </cell>
          <cell r="C3956" t="str">
            <v xml:space="preserve">UN    </v>
          </cell>
          <cell r="D3956">
            <v>12.22</v>
          </cell>
        </row>
        <row r="3957">
          <cell r="A3957">
            <v>11523</v>
          </cell>
          <cell r="B3957" t="str">
            <v>PUXADOR CONCHA DE EMBUTIR, EM LATAO CROMADO, PARA PORTA / JANELA DE CORRER, LISO, SEM FURO PARA CHAVE, COM FUROS PARA FIXAR PARAFUSOS, *30 X 90* MM (LARGURA X ALTURA)</v>
          </cell>
          <cell r="C3957" t="str">
            <v xml:space="preserve">UN    </v>
          </cell>
          <cell r="D3957">
            <v>11.44</v>
          </cell>
        </row>
        <row r="3958">
          <cell r="A3958">
            <v>11524</v>
          </cell>
          <cell r="B3958" t="str">
            <v>PUXADOR TIPO PUNHO REDONDO, CENTRAL, EM LATAO CROMADO, COMPRIMENTO DE *110* MM, PARA JANELAS / PORTAS DE CORRER - INCLUI PARAFUSOS</v>
          </cell>
          <cell r="C3958" t="str">
            <v xml:space="preserve">UN    </v>
          </cell>
          <cell r="D3958">
            <v>23.56</v>
          </cell>
        </row>
        <row r="3959">
          <cell r="A3959">
            <v>38168</v>
          </cell>
          <cell r="B3959" t="str">
            <v>PUXADOR TUBULAR RETO, DUPLO, EM ALUMINIO POLIDO, DIAMETRO APROX.DE 1", COMPRIMENTO APROX. DE 400 MM, PARA PORTAS DE MADEIRA OU VIDRO</v>
          </cell>
          <cell r="C3959" t="str">
            <v xml:space="preserve">UN    </v>
          </cell>
          <cell r="D3959">
            <v>113.7</v>
          </cell>
        </row>
        <row r="3960">
          <cell r="A3960">
            <v>13393</v>
          </cell>
          <cell r="B3960" t="str">
            <v>QUADRO DE DISTRIBUICAO COM BARRAMENTO TRIFASICO, DE EMBUTIR, EM CHAPA DE ACO GALVANIZADO, PARA 12 DISJUNTORES DIN, 100 A</v>
          </cell>
          <cell r="C3960" t="str">
            <v xml:space="preserve">UN    </v>
          </cell>
          <cell r="D3960">
            <v>193.2</v>
          </cell>
        </row>
        <row r="3961">
          <cell r="A3961">
            <v>13395</v>
          </cell>
          <cell r="B3961" t="str">
            <v>QUADRO DE DISTRIBUICAO COM BARRAMENTO TRIFASICO, DE EMBUTIR, EM CHAPA DE ACO GALVANIZADO, PARA 18 DISJUNTORES DIN, 100 A</v>
          </cell>
          <cell r="C3961" t="str">
            <v xml:space="preserve">UN    </v>
          </cell>
          <cell r="D3961">
            <v>231.66</v>
          </cell>
        </row>
        <row r="3962">
          <cell r="A3962">
            <v>12039</v>
          </cell>
          <cell r="B3962" t="str">
            <v>QUADRO DE DISTRIBUICAO COM BARRAMENTO TRIFASICO, DE EMBUTIR, EM CHAPA DE ACO GALVANIZADO, PARA 24 DISJUNTORES DIN, 100 A</v>
          </cell>
          <cell r="C3962" t="str">
            <v xml:space="preserve">UN    </v>
          </cell>
          <cell r="D3962">
            <v>309.99</v>
          </cell>
        </row>
        <row r="3963">
          <cell r="A3963">
            <v>13396</v>
          </cell>
          <cell r="B3963" t="str">
            <v>QUADRO DE DISTRIBUICAO COM BARRAMENTO TRIFASICO, DE EMBUTIR, EM CHAPA DE ACO GALVANIZADO, PARA 28 DISJUNTORES DIN, 100 A</v>
          </cell>
          <cell r="C3963" t="str">
            <v xml:space="preserve">UN    </v>
          </cell>
          <cell r="D3963">
            <v>495.81</v>
          </cell>
        </row>
        <row r="3964">
          <cell r="A3964">
            <v>13397</v>
          </cell>
          <cell r="B3964" t="str">
            <v>QUADRO DE DISTRIBUICAO COM BARRAMENTO TRIFASICO, DE EMBUTIR, EM CHAPA DE ACO GALVANIZADO, PARA 30 DISJUNTORES DIN, 100 A</v>
          </cell>
          <cell r="C3964" t="str">
            <v xml:space="preserve">UN    </v>
          </cell>
          <cell r="D3964">
            <v>501.13</v>
          </cell>
        </row>
        <row r="3965">
          <cell r="A3965">
            <v>12041</v>
          </cell>
          <cell r="B3965" t="str">
            <v>QUADRO DE DISTRIBUICAO COM BARRAMENTO TRIFASICO, DE EMBUTIR, EM CHAPA DE ACO GALVANIZADO, PARA 30 DISJUNTORES DIN, 150 A</v>
          </cell>
          <cell r="C3965" t="str">
            <v xml:space="preserve">UN    </v>
          </cell>
          <cell r="D3965">
            <v>678.18</v>
          </cell>
        </row>
        <row r="3966">
          <cell r="A3966">
            <v>12043</v>
          </cell>
          <cell r="B3966" t="str">
            <v>QUADRO DE DISTRIBUICAO COM BARRAMENTO TRIFASICO, DE EMBUTIR, EM CHAPA DE ACO GALVANIZADO, PARA 30 DISJUNTORES DIN, 225 A</v>
          </cell>
          <cell r="C3966" t="str">
            <v xml:space="preserve">UN    </v>
          </cell>
          <cell r="D3966">
            <v>782</v>
          </cell>
        </row>
        <row r="3967">
          <cell r="A3967">
            <v>39762</v>
          </cell>
          <cell r="B3967" t="str">
            <v>QUADRO DE DISTRIBUICAO COM BARRAMENTO TRIFASICO, DE EMBUTIR, EM CHAPA DE ACO GALVANIZADO, PARA 36 DISJUNTORES DIN, 100 A</v>
          </cell>
          <cell r="C3967" t="str">
            <v xml:space="preserve">UN    </v>
          </cell>
          <cell r="D3967">
            <v>528.33000000000004</v>
          </cell>
        </row>
        <row r="3968">
          <cell r="A3968">
            <v>12042</v>
          </cell>
          <cell r="B3968" t="str">
            <v>QUADRO DE DISTRIBUICAO COM BARRAMENTO TRIFASICO, DE EMBUTIR, EM CHAPA DE ACO GALVANIZADO, PARA 40 DISJUNTORES DIN, 100 A</v>
          </cell>
          <cell r="C3968" t="str">
            <v xml:space="preserve">UN    </v>
          </cell>
          <cell r="D3968">
            <v>528.46</v>
          </cell>
        </row>
        <row r="3969">
          <cell r="A3969">
            <v>39763</v>
          </cell>
          <cell r="B3969" t="str">
            <v>QUADRO DE DISTRIBUICAO COM BARRAMENTO TRIFASICO, DE EMBUTIR, EM CHAPA DE ACO GALVANIZADO, PARA 48 DISJUNTORES DIN, 100 A</v>
          </cell>
          <cell r="C3969" t="str">
            <v xml:space="preserve">UN    </v>
          </cell>
          <cell r="D3969">
            <v>797.36</v>
          </cell>
        </row>
        <row r="3970">
          <cell r="A3970">
            <v>39756</v>
          </cell>
          <cell r="B3970" t="str">
            <v>QUADRO DE DISTRIBUICAO COM BARRAMENTO TRIFASICO, DE SOBREPOR, EM CHAPA DE ACO GALVANIZADO, PARA 12 DISJUNTORES DIN, 100 A</v>
          </cell>
          <cell r="C3970" t="str">
            <v xml:space="preserve">UN    </v>
          </cell>
          <cell r="D3970">
            <v>241.74</v>
          </cell>
        </row>
        <row r="3971">
          <cell r="A3971">
            <v>12038</v>
          </cell>
          <cell r="B3971" t="str">
            <v>QUADRO DE DISTRIBUICAO COM BARRAMENTO TRIFASICO, DE SOBREPOR, EM CHAPA DE ACO GALVANIZADO, PARA 18 DISJUNTORES DIN, 100 A</v>
          </cell>
          <cell r="C3971" t="str">
            <v xml:space="preserve">UN    </v>
          </cell>
          <cell r="D3971">
            <v>269.88</v>
          </cell>
        </row>
        <row r="3972">
          <cell r="A3972">
            <v>12040</v>
          </cell>
          <cell r="B3972" t="str">
            <v>QUADRO DE DISTRIBUICAO COM BARRAMENTO TRIFASICO, DE SOBREPOR, EM CHAPA DE ACO GALVANIZADO, PARA 24 DISJUNTORES DIN, 100 A</v>
          </cell>
          <cell r="C3972" t="str">
            <v xml:space="preserve">UN    </v>
          </cell>
          <cell r="D3972">
            <v>344.84</v>
          </cell>
        </row>
        <row r="3973">
          <cell r="A3973">
            <v>39757</v>
          </cell>
          <cell r="B3973" t="str">
            <v>QUADRO DE DISTRIBUICAO COM BARRAMENTO TRIFASICO, DE SOBREPOR, EM CHAPA DE ACO GALVANIZADO, PARA 28 DISJUNTORES DIN, 100 A</v>
          </cell>
          <cell r="C3973" t="str">
            <v xml:space="preserve">UN    </v>
          </cell>
          <cell r="D3973">
            <v>368.73</v>
          </cell>
        </row>
        <row r="3974">
          <cell r="A3974">
            <v>39758</v>
          </cell>
          <cell r="B3974" t="str">
            <v>QUADRO DE DISTRIBUICAO COM BARRAMENTO TRIFASICO, DE SOBREPOR, EM CHAPA DE ACO GALVANIZADO, PARA 30 DISJUNTORES DIN, 100 A</v>
          </cell>
          <cell r="C3974" t="str">
            <v xml:space="preserve">UN    </v>
          </cell>
          <cell r="D3974">
            <v>478.63</v>
          </cell>
        </row>
        <row r="3975">
          <cell r="A3975">
            <v>39759</v>
          </cell>
          <cell r="B3975" t="str">
            <v>QUADRO DE DISTRIBUICAO COM BARRAMENTO TRIFASICO, DE SOBREPOR, EM CHAPA DE ACO GALVANIZADO, PARA 36 DISJUNTORES DIN, 100 A</v>
          </cell>
          <cell r="C3975" t="str">
            <v xml:space="preserve">UN    </v>
          </cell>
          <cell r="D3975">
            <v>653.95000000000005</v>
          </cell>
        </row>
        <row r="3976">
          <cell r="A3976">
            <v>39760</v>
          </cell>
          <cell r="B3976" t="str">
            <v>QUADRO DE DISTRIBUICAO COM BARRAMENTO TRIFASICO, DE SOBREPOR, EM CHAPA DE ACO GALVANIZADO, PARA 40 DISJUNTORES DIN, 100 A</v>
          </cell>
          <cell r="C3976" t="str">
            <v xml:space="preserve">UN    </v>
          </cell>
          <cell r="D3976">
            <v>656.95</v>
          </cell>
        </row>
        <row r="3977">
          <cell r="A3977">
            <v>39761</v>
          </cell>
          <cell r="B3977" t="str">
            <v>QUADRO DE DISTRIBUICAO COM BARRAMENTO TRIFASICO, DE SOBREPOR, EM CHAPA DE ACO GALVANIZADO, PARA 48 DISJUNTORES DIN, 100 A</v>
          </cell>
          <cell r="C3977" t="str">
            <v xml:space="preserve">UN    </v>
          </cell>
          <cell r="D3977">
            <v>840.8</v>
          </cell>
        </row>
        <row r="3978">
          <cell r="A3978">
            <v>39765</v>
          </cell>
          <cell r="B3978" t="str">
            <v>QUADRO DE DISTRIBUICAO SEM BARRAMENTO, COM PORTA, DE EMBUTIR, EM CHAPA DE ACO GALVANIZADO, PARA 12 DISJUNTORES NEMA</v>
          </cell>
          <cell r="C3978" t="str">
            <v xml:space="preserve">UN    </v>
          </cell>
          <cell r="D3978">
            <v>37.33</v>
          </cell>
        </row>
        <row r="3979">
          <cell r="A3979">
            <v>13399</v>
          </cell>
          <cell r="B3979" t="str">
            <v>QUADRO DE DISTRIBUICAO SEM BARRAMENTO, COM PORTA, DE EMBUTIR, EM CHAPA DE ACO GALVANIZADO, PARA 3 DISJUNTORES NEMA</v>
          </cell>
          <cell r="C3979" t="str">
            <v xml:space="preserve">UN    </v>
          </cell>
          <cell r="D3979">
            <v>21.23</v>
          </cell>
        </row>
        <row r="3980">
          <cell r="A3980">
            <v>39764</v>
          </cell>
          <cell r="B3980" t="str">
            <v>QUADRO DE DISTRIBUICAO SEM BARRAMENTO, COM PORTA, DE EMBUTIR, EM CHAPA DE ACO GALVANIZADO, PARA 6 DISJUNTORES NEMA</v>
          </cell>
          <cell r="C3980" t="str">
            <v xml:space="preserve">UN    </v>
          </cell>
          <cell r="D3980">
            <v>29.19</v>
          </cell>
        </row>
        <row r="3981">
          <cell r="A3981">
            <v>39805</v>
          </cell>
          <cell r="B3981" t="str">
            <v>QUADRO DE DISTRIBUICAO, COM BARRAMENTO TERRA / NEUTRO, DE EMBUTIR, PARA 16 DISJUNTORES DIN</v>
          </cell>
          <cell r="C3981" t="str">
            <v xml:space="preserve">UN    </v>
          </cell>
          <cell r="D3981">
            <v>116.83</v>
          </cell>
        </row>
        <row r="3982">
          <cell r="A3982">
            <v>39806</v>
          </cell>
          <cell r="B3982" t="str">
            <v>QUADRO DE DISTRIBUICAO, COM BARRAMENTO TERRA / NEUTRO, DE EMBUTIR, PARA 24 DISJUNTORES DIN</v>
          </cell>
          <cell r="C3982" t="str">
            <v xml:space="preserve">UN    </v>
          </cell>
          <cell r="D3982">
            <v>220.63</v>
          </cell>
        </row>
        <row r="3983">
          <cell r="A3983">
            <v>39807</v>
          </cell>
          <cell r="B3983" t="str">
            <v>QUADRO DE DISTRIBUICAO, COM BARRAMENTO TERRA / NEUTRO, DE EMBUTIR, PARA 36 DISJUNTORES DIN</v>
          </cell>
          <cell r="C3983" t="str">
            <v xml:space="preserve">UN    </v>
          </cell>
          <cell r="D3983">
            <v>311.02999999999997</v>
          </cell>
        </row>
        <row r="3984">
          <cell r="A3984">
            <v>39804</v>
          </cell>
          <cell r="B3984" t="str">
            <v>QUADRO DE DISTRIBUICAO, COM BARRAMENTO TERRA / NEUTRO, DE EMBUTIR, PARA 8 DISJUNTORES DIN</v>
          </cell>
          <cell r="C3984" t="str">
            <v xml:space="preserve">UN    </v>
          </cell>
          <cell r="D3984">
            <v>65.599999999999994</v>
          </cell>
        </row>
        <row r="3985">
          <cell r="A3985">
            <v>39796</v>
          </cell>
          <cell r="B3985" t="str">
            <v>QUADRO DE DISTRIBUICAO, SEM BARRAMENTO, EM PVC, DE EMBUTIR, PARA 16 DISJUNTORES DIN</v>
          </cell>
          <cell r="C3985" t="str">
            <v xml:space="preserve">UN    </v>
          </cell>
          <cell r="D3985">
            <v>66.849999999999994</v>
          </cell>
        </row>
        <row r="3986">
          <cell r="A3986">
            <v>39797</v>
          </cell>
          <cell r="B3986" t="str">
            <v>QUADRO DE DISTRIBUICAO, SEM BARRAMENTO, EM PVC, DE EMBUTIR, PARA 24 DISJUNTORES DIN</v>
          </cell>
          <cell r="C3986" t="str">
            <v xml:space="preserve">UN    </v>
          </cell>
          <cell r="D3986">
            <v>88.77</v>
          </cell>
        </row>
        <row r="3987">
          <cell r="A3987">
            <v>39798</v>
          </cell>
          <cell r="B3987" t="str">
            <v>QUADRO DE DISTRIBUICAO, SEM BARRAMENTO, EM PVC, DE EMBUTIR, PARA 36 DISJUNTORES DIN</v>
          </cell>
          <cell r="C3987" t="str">
            <v xml:space="preserve">UN    </v>
          </cell>
          <cell r="D3987">
            <v>147.99</v>
          </cell>
        </row>
        <row r="3988">
          <cell r="A3988">
            <v>39794</v>
          </cell>
          <cell r="B3988" t="str">
            <v>QUADRO DE DISTRIBUICAO, SEM BARRAMENTO, EM PVC, DE EMBUTIR, PARA 4 DISJUNTORES DIN</v>
          </cell>
          <cell r="C3988" t="str">
            <v xml:space="preserve">UN    </v>
          </cell>
          <cell r="D3988">
            <v>21.03</v>
          </cell>
        </row>
        <row r="3989">
          <cell r="A3989">
            <v>39795</v>
          </cell>
          <cell r="B3989" t="str">
            <v>QUADRO DE DISTRIBUICAO, SEM BARRAMENTO, EM PVC, DE EMBUTIR, PARA 8 DISJUNTORES DIN</v>
          </cell>
          <cell r="C3989" t="str">
            <v xml:space="preserve">UN    </v>
          </cell>
          <cell r="D3989">
            <v>29.45</v>
          </cell>
        </row>
        <row r="3990">
          <cell r="A3990">
            <v>39801</v>
          </cell>
          <cell r="B3990" t="str">
            <v>QUADRO DE DISTRIBUICAO, SEM BARRAMENTO, EM PVC, DE SOBREPOR, PARA 16 DISJUNTORES DIN</v>
          </cell>
          <cell r="C3990" t="str">
            <v xml:space="preserve">UN    </v>
          </cell>
          <cell r="D3990">
            <v>75.36</v>
          </cell>
        </row>
        <row r="3991">
          <cell r="A3991">
            <v>39802</v>
          </cell>
          <cell r="B3991" t="str">
            <v>QUADRO DE DISTRIBUICAO, SEM BARRAMENTO, EM PVC, DE SOBREPOR, PARA 24 DISJUNTORES DIN</v>
          </cell>
          <cell r="C3991" t="str">
            <v xml:space="preserve">UN    </v>
          </cell>
          <cell r="D3991">
            <v>125.16</v>
          </cell>
        </row>
        <row r="3992">
          <cell r="A3992">
            <v>39803</v>
          </cell>
          <cell r="B3992" t="str">
            <v>QUADRO DE DISTRIBUICAO, SEM BARRAMENTO, EM PVC, DE SOBREPOR, PARA 36 DISJUNTORES DIN</v>
          </cell>
          <cell r="C3992" t="str">
            <v xml:space="preserve">UN    </v>
          </cell>
          <cell r="D3992">
            <v>173.43</v>
          </cell>
        </row>
        <row r="3993">
          <cell r="A3993">
            <v>39799</v>
          </cell>
          <cell r="B3993" t="str">
            <v>QUADRO DE DISTRIBUICAO, SEM BARRAMENTO, EM PVC, DE SOBREPOR, PARA 4 DISJUNTORES DIN</v>
          </cell>
          <cell r="C3993" t="str">
            <v xml:space="preserve">UN    </v>
          </cell>
          <cell r="D3993">
            <v>28.49</v>
          </cell>
        </row>
        <row r="3994">
          <cell r="A3994">
            <v>39800</v>
          </cell>
          <cell r="B3994" t="str">
            <v>QUADRO DE DISTRIBUICAO, SEM BARRAMENTO, EM PVC, DE SOBREPOR, PARA 8 DISJUNTORES DIN</v>
          </cell>
          <cell r="C3994" t="str">
            <v xml:space="preserve">UN    </v>
          </cell>
          <cell r="D3994">
            <v>47.95</v>
          </cell>
        </row>
        <row r="3995">
          <cell r="A3995">
            <v>4224</v>
          </cell>
          <cell r="B3995" t="str">
            <v>QUEROSENE</v>
          </cell>
          <cell r="C3995" t="str">
            <v xml:space="preserve">L     </v>
          </cell>
          <cell r="D3995">
            <v>14.73</v>
          </cell>
        </row>
        <row r="3996">
          <cell r="A3996">
            <v>21059</v>
          </cell>
          <cell r="B3996" t="str">
            <v>RALO FOFO COM REQUADRO, QUADRADO 150 X 150 MM</v>
          </cell>
          <cell r="C3996" t="str">
            <v xml:space="preserve">UN    </v>
          </cell>
          <cell r="D3996">
            <v>36.9</v>
          </cell>
        </row>
        <row r="3997">
          <cell r="A3997">
            <v>11234</v>
          </cell>
          <cell r="B3997" t="str">
            <v>RALO FOFO COM REQUADRO, QUADRADO 200 X 200 MM</v>
          </cell>
          <cell r="C3997" t="str">
            <v xml:space="preserve">UN    </v>
          </cell>
          <cell r="D3997">
            <v>55.62</v>
          </cell>
        </row>
        <row r="3998">
          <cell r="A3998">
            <v>21060</v>
          </cell>
          <cell r="B3998" t="str">
            <v>RALO FOFO COM REQUADRO, QUADRADO 250 X 250 MM</v>
          </cell>
          <cell r="C3998" t="str">
            <v xml:space="preserve">UN    </v>
          </cell>
          <cell r="D3998">
            <v>68.459999999999994</v>
          </cell>
        </row>
        <row r="3999">
          <cell r="A3999">
            <v>21061</v>
          </cell>
          <cell r="B3999" t="str">
            <v>RALO FOFO COM REQUADRO, QUADRADO 300 X 300 MM</v>
          </cell>
          <cell r="C3999" t="str">
            <v xml:space="preserve">UN    </v>
          </cell>
          <cell r="D3999">
            <v>85.58</v>
          </cell>
        </row>
        <row r="4000">
          <cell r="A4000">
            <v>21062</v>
          </cell>
          <cell r="B4000" t="str">
            <v>RALO FOFO COM REQUADRO, QUADRADO 400 X 400 MM</v>
          </cell>
          <cell r="C4000" t="str">
            <v xml:space="preserve">UN    </v>
          </cell>
          <cell r="D4000">
            <v>134.79</v>
          </cell>
        </row>
        <row r="4001">
          <cell r="A4001">
            <v>11708</v>
          </cell>
          <cell r="B4001" t="str">
            <v>RALO FOFO SEMIESFERICO, 100 MM, PARA LAJES/ CALHAS</v>
          </cell>
          <cell r="C4001" t="str">
            <v xml:space="preserve">UN    </v>
          </cell>
          <cell r="D4001">
            <v>14.7</v>
          </cell>
        </row>
        <row r="4002">
          <cell r="A4002">
            <v>11709</v>
          </cell>
          <cell r="B4002" t="str">
            <v>RALO FOFO SEMIESFERICO, 150 MM, PARA LAJES/ CALHAS</v>
          </cell>
          <cell r="C4002" t="str">
            <v xml:space="preserve">UN    </v>
          </cell>
          <cell r="D4002">
            <v>34.549999999999997</v>
          </cell>
        </row>
        <row r="4003">
          <cell r="A4003">
            <v>11710</v>
          </cell>
          <cell r="B4003" t="str">
            <v>RALO FOFO SEMIESFERICO, 200 MM, PARA LAJES/ CALHAS</v>
          </cell>
          <cell r="C4003" t="str">
            <v xml:space="preserve">UN    </v>
          </cell>
          <cell r="D4003">
            <v>79.430000000000007</v>
          </cell>
        </row>
        <row r="4004">
          <cell r="A4004">
            <v>11707</v>
          </cell>
          <cell r="B4004" t="str">
            <v>RALO FOFO SEMIESFERICO, 75 MM, PARA LAJES/ CALHAS</v>
          </cell>
          <cell r="C4004" t="str">
            <v xml:space="preserve">UN    </v>
          </cell>
          <cell r="D4004">
            <v>11.01</v>
          </cell>
        </row>
        <row r="4005">
          <cell r="A4005">
            <v>11739</v>
          </cell>
          <cell r="B4005" t="str">
            <v>RALO SECO PVC CONICO, 100 X 40 MM,  COM GRELHA REDONDA BRANCA</v>
          </cell>
          <cell r="C4005" t="str">
            <v xml:space="preserve">UN    </v>
          </cell>
          <cell r="D4005">
            <v>5.79</v>
          </cell>
        </row>
        <row r="4006">
          <cell r="A4006">
            <v>11711</v>
          </cell>
          <cell r="B4006" t="str">
            <v>RALO SECO PVC CONICO, 100 X 40 MM, COM GRELHA QUADRADA</v>
          </cell>
          <cell r="C4006" t="str">
            <v xml:space="preserve">UN    </v>
          </cell>
          <cell r="D4006">
            <v>8.48</v>
          </cell>
        </row>
        <row r="4007">
          <cell r="A4007">
            <v>5102</v>
          </cell>
          <cell r="B4007" t="str">
            <v>RALO SECO PVC QUADRADO, 100 X 100 X 53 MM, SAIDA 40 MM, COM GRELHA BRANCA</v>
          </cell>
          <cell r="C4007" t="str">
            <v xml:space="preserve">UN    </v>
          </cell>
          <cell r="D4007">
            <v>8.1999999999999993</v>
          </cell>
        </row>
        <row r="4008">
          <cell r="A4008">
            <v>11741</v>
          </cell>
          <cell r="B4008" t="str">
            <v>RALO SIFONADO PVC CILINDRICO, 100 X 40 MM,  COM GRELHA REDONDA BRANCA</v>
          </cell>
          <cell r="C4008" t="str">
            <v xml:space="preserve">UN    </v>
          </cell>
          <cell r="D4008">
            <v>5.97</v>
          </cell>
        </row>
        <row r="4009">
          <cell r="A4009">
            <v>11743</v>
          </cell>
          <cell r="B4009" t="str">
            <v>RALO SIFONADO PVC REDONDO CONICO, 100 X 40 MM, COM GRELHA  BRANCA REDONDA</v>
          </cell>
          <cell r="C4009" t="str">
            <v xml:space="preserve">UN    </v>
          </cell>
          <cell r="D4009">
            <v>5.42</v>
          </cell>
        </row>
        <row r="4010">
          <cell r="A4010">
            <v>11745</v>
          </cell>
          <cell r="B4010" t="str">
            <v>RALO SIFONADO PVC, QUADRADO, 100 X 100 X 53 MM, SAIDA 40 MM, COM GRELHA BRANCA</v>
          </cell>
          <cell r="C4010" t="str">
            <v xml:space="preserve">UN    </v>
          </cell>
          <cell r="D4010">
            <v>7.71</v>
          </cell>
        </row>
        <row r="4011">
          <cell r="A4011">
            <v>25961</v>
          </cell>
          <cell r="B4011" t="str">
            <v>RASTELEIRO</v>
          </cell>
          <cell r="C4011" t="str">
            <v xml:space="preserve">H     </v>
          </cell>
          <cell r="D4011">
            <v>18.93</v>
          </cell>
        </row>
        <row r="4012">
          <cell r="A4012">
            <v>40985</v>
          </cell>
          <cell r="B4012" t="str">
            <v>RASTELEIRO (MENSALISTA)</v>
          </cell>
          <cell r="C4012" t="str">
            <v xml:space="preserve">MES   </v>
          </cell>
          <cell r="D4012">
            <v>3303.66</v>
          </cell>
        </row>
        <row r="4013">
          <cell r="A4013">
            <v>1088</v>
          </cell>
          <cell r="B4013" t="str">
            <v>REATOR ELETRONICO BIVOLT PARA 1 LAMPADA FLUORESCENTE DE 18/20 W</v>
          </cell>
          <cell r="C4013" t="str">
            <v xml:space="preserve">UN    </v>
          </cell>
          <cell r="D4013">
            <v>12.5</v>
          </cell>
        </row>
        <row r="4014">
          <cell r="A4014">
            <v>1087</v>
          </cell>
          <cell r="B4014" t="str">
            <v>REATOR ELETRONICO BIVOLT PARA 1 LAMPADA FLUORESCENTE DE 36/40 W</v>
          </cell>
          <cell r="C4014" t="str">
            <v xml:space="preserve">UN    </v>
          </cell>
          <cell r="D4014">
            <v>15.61</v>
          </cell>
        </row>
        <row r="4015">
          <cell r="A4015">
            <v>38777</v>
          </cell>
          <cell r="B4015" t="str">
            <v>REATOR ELETRONICO BIVOLT PARA 2 LAMPADAS FLUORESCENTES DE 14 W</v>
          </cell>
          <cell r="C4015" t="str">
            <v xml:space="preserve">UN    </v>
          </cell>
          <cell r="D4015">
            <v>31.09</v>
          </cell>
        </row>
        <row r="4016">
          <cell r="A4016">
            <v>1086</v>
          </cell>
          <cell r="B4016" t="str">
            <v>REATOR ELETRONICO BIVOLT PARA 2 LAMPADAS FLUORESCENTES DE 18/20 W</v>
          </cell>
          <cell r="C4016" t="str">
            <v xml:space="preserve">UN    </v>
          </cell>
          <cell r="D4016">
            <v>16.41</v>
          </cell>
        </row>
        <row r="4017">
          <cell r="A4017">
            <v>1079</v>
          </cell>
          <cell r="B4017" t="str">
            <v>REATOR ELETRONICO BIVOLT PARA 2 LAMPADAS FLUORESCENTES DE 36/40 W</v>
          </cell>
          <cell r="C4017" t="str">
            <v xml:space="preserve">UN    </v>
          </cell>
          <cell r="D4017">
            <v>16.96</v>
          </cell>
        </row>
        <row r="4018">
          <cell r="A4018">
            <v>39374</v>
          </cell>
          <cell r="B4018" t="str">
            <v>REATOR INTERNO/INTEGRADO PARA LAMPADA VAPOR METALICO 400 W, ALTO FATOR DE POTENCIA</v>
          </cell>
          <cell r="C4018" t="str">
            <v xml:space="preserve">UN    </v>
          </cell>
          <cell r="D4018">
            <v>104.5</v>
          </cell>
        </row>
        <row r="4019">
          <cell r="A4019">
            <v>1082</v>
          </cell>
          <cell r="B4019" t="str">
            <v>REATOR P/ LAMPADA VAPOR DE SODIO 250W USO EXT</v>
          </cell>
          <cell r="C4019" t="str">
            <v xml:space="preserve">UN    </v>
          </cell>
          <cell r="D4019">
            <v>106.65</v>
          </cell>
        </row>
        <row r="4020">
          <cell r="A4020">
            <v>12316</v>
          </cell>
          <cell r="B4020" t="str">
            <v>REATOR P/ 1 LAMPADA VAPOR DE MERCURIO 125W USO EXT</v>
          </cell>
          <cell r="C4020" t="str">
            <v xml:space="preserve">UN    </v>
          </cell>
          <cell r="D4020">
            <v>48.88</v>
          </cell>
        </row>
        <row r="4021">
          <cell r="A4021">
            <v>12317</v>
          </cell>
          <cell r="B4021" t="str">
            <v>REATOR P/ 1 LAMPADA VAPOR DE MERCURIO 250W USO EXT</v>
          </cell>
          <cell r="C4021" t="str">
            <v xml:space="preserve">UN    </v>
          </cell>
          <cell r="D4021">
            <v>58.29</v>
          </cell>
        </row>
        <row r="4022">
          <cell r="A4022">
            <v>12318</v>
          </cell>
          <cell r="B4022" t="str">
            <v>REATOR P/ 1 LAMPADA VAPOR DE MERCURIO 400W USO EXT</v>
          </cell>
          <cell r="C4022" t="str">
            <v xml:space="preserve">UN    </v>
          </cell>
          <cell r="D4022">
            <v>67.150000000000006</v>
          </cell>
        </row>
        <row r="4023">
          <cell r="A4023">
            <v>5104</v>
          </cell>
          <cell r="B4023" t="str">
            <v>REBITE DE ALUMINIO VAZADO DE REPUXO, 3,2 X 8 MM (1KG = 1025 UNIDADES)</v>
          </cell>
          <cell r="C4023" t="str">
            <v xml:space="preserve">KG    </v>
          </cell>
          <cell r="D4023">
            <v>34.31</v>
          </cell>
        </row>
        <row r="4024">
          <cell r="A4024">
            <v>26023</v>
          </cell>
          <cell r="B4024" t="str">
            <v>REBOLO ABRASIVO RETO DE USO GERAL GRAO 36, DE 6 X 1 " (DIAMETRO X ALTURA)</v>
          </cell>
          <cell r="C4024" t="str">
            <v xml:space="preserve">UN    </v>
          </cell>
          <cell r="D4024">
            <v>50.03</v>
          </cell>
        </row>
        <row r="4025">
          <cell r="A4025">
            <v>2710</v>
          </cell>
          <cell r="B4025" t="str">
            <v>REBOLO ABRASIVO RETO DE USO GERAL GRAO 36, DE 6 X 3/4 " (DIAMETRO X ALTURA)</v>
          </cell>
          <cell r="C4025" t="str">
            <v xml:space="preserve">UN    </v>
          </cell>
          <cell r="D4025">
            <v>39.96</v>
          </cell>
        </row>
        <row r="4026">
          <cell r="A4026">
            <v>14575</v>
          </cell>
          <cell r="B4026" t="str">
            <v>RECICLADORA DE ASFALTO A FRIO SOBRE RODAS, LARG. FRESAGEM 2,00 M, POT. 315 KW/422 HP</v>
          </cell>
          <cell r="C4026" t="str">
            <v xml:space="preserve">UN    </v>
          </cell>
          <cell r="D4026">
            <v>3152731.53</v>
          </cell>
        </row>
        <row r="4027">
          <cell r="A4027">
            <v>20033</v>
          </cell>
          <cell r="B4027" t="str">
            <v>REDUCAO EXCENTRICA PVC NBR 10569 P/REDE COLET ESG PB JE 125 X 100MM</v>
          </cell>
          <cell r="C4027" t="str">
            <v xml:space="preserve">UN    </v>
          </cell>
          <cell r="D4027">
            <v>29.33</v>
          </cell>
        </row>
        <row r="4028">
          <cell r="A4028">
            <v>20034</v>
          </cell>
          <cell r="B4028" t="str">
            <v>REDUCAO EXCENTRICA PVC NBR 10569 P/REDE COLET ESG PB JE 150 X 100MM</v>
          </cell>
          <cell r="C4028" t="str">
            <v xml:space="preserve">UN    </v>
          </cell>
          <cell r="D4028">
            <v>48.07</v>
          </cell>
        </row>
        <row r="4029">
          <cell r="A4029">
            <v>20035</v>
          </cell>
          <cell r="B4029" t="str">
            <v>REDUCAO EXCENTRICA PVC NBR 10569 P/REDE COLET ESG PB JE 150 X 125MM</v>
          </cell>
          <cell r="C4029" t="str">
            <v xml:space="preserve">UN    </v>
          </cell>
          <cell r="D4029">
            <v>53.51</v>
          </cell>
        </row>
        <row r="4030">
          <cell r="A4030">
            <v>20036</v>
          </cell>
          <cell r="B4030" t="str">
            <v>REDUCAO EXCENTRICA PVC NBR 10569 P/REDE COLET ESG PB JE 200 X 150MM</v>
          </cell>
          <cell r="C4030" t="str">
            <v xml:space="preserve">UN    </v>
          </cell>
          <cell r="D4030">
            <v>77.38</v>
          </cell>
        </row>
        <row r="4031">
          <cell r="A4031">
            <v>20037</v>
          </cell>
          <cell r="B4031" t="str">
            <v>REDUCAO EXCENTRICA PVC NBR 10569 P/REDE COLET ESG PB JE 250 X 200MM</v>
          </cell>
          <cell r="C4031" t="str">
            <v xml:space="preserve">UN    </v>
          </cell>
          <cell r="D4031">
            <v>157.86000000000001</v>
          </cell>
        </row>
        <row r="4032">
          <cell r="A4032">
            <v>20038</v>
          </cell>
          <cell r="B4032" t="str">
            <v>REDUCAO EXCENTRICA PVC NBR 10569 P/REDE COLET ESG PB JE 300 X 250MM</v>
          </cell>
          <cell r="C4032" t="str">
            <v xml:space="preserve">UN    </v>
          </cell>
          <cell r="D4032">
            <v>291.29000000000002</v>
          </cell>
        </row>
        <row r="4033">
          <cell r="A4033">
            <v>20039</v>
          </cell>
          <cell r="B4033" t="str">
            <v>REDUCAO EXCENTRICA PVC NBR 10569 P/REDE COLET ESG PB JE 350 X 300MM</v>
          </cell>
          <cell r="C4033" t="str">
            <v xml:space="preserve">UN    </v>
          </cell>
          <cell r="D4033">
            <v>411.45</v>
          </cell>
        </row>
        <row r="4034">
          <cell r="A4034">
            <v>20040</v>
          </cell>
          <cell r="B4034" t="str">
            <v>REDUCAO EXCENTRICA PVC NBR 10569 P/REDE COLET ESG PB JE 400 X 300MM</v>
          </cell>
          <cell r="C4034" t="str">
            <v xml:space="preserve">UN    </v>
          </cell>
          <cell r="D4034">
            <v>524.75</v>
          </cell>
        </row>
        <row r="4035">
          <cell r="A4035">
            <v>20041</v>
          </cell>
          <cell r="B4035" t="str">
            <v>REDUCAO EXCENTRICA PVC NBR 10569 P/REDE COLET ESG PB JE 400 X 350MM</v>
          </cell>
          <cell r="C4035" t="str">
            <v xml:space="preserve">UN    </v>
          </cell>
          <cell r="D4035">
            <v>529.65</v>
          </cell>
        </row>
        <row r="4036">
          <cell r="A4036">
            <v>20043</v>
          </cell>
          <cell r="B4036" t="str">
            <v>REDUCAO EXCENTRICA PVC P/ ESG PREDIAL DN 100 X 50MM</v>
          </cell>
          <cell r="C4036" t="str">
            <v xml:space="preserve">UN    </v>
          </cell>
          <cell r="D4036">
            <v>2.9</v>
          </cell>
        </row>
        <row r="4037">
          <cell r="A4037">
            <v>20044</v>
          </cell>
          <cell r="B4037" t="str">
            <v>REDUCAO EXCENTRICA PVC P/ ESG PREDIAL DN 100 X 75MM</v>
          </cell>
          <cell r="C4037" t="str">
            <v xml:space="preserve">UN    </v>
          </cell>
          <cell r="D4037">
            <v>3.54</v>
          </cell>
        </row>
        <row r="4038">
          <cell r="A4038">
            <v>20042</v>
          </cell>
          <cell r="B4038" t="str">
            <v>REDUCAO EXCENTRICA PVC P/ ESG PREDIAL DN 75 X 50MM</v>
          </cell>
          <cell r="C4038" t="str">
            <v xml:space="preserve">UN    </v>
          </cell>
          <cell r="D4038">
            <v>2.66</v>
          </cell>
        </row>
        <row r="4039">
          <cell r="A4039">
            <v>20046</v>
          </cell>
          <cell r="B4039" t="str">
            <v>REDUCAO EXCENTRICA PVC, SERIE R, DN 100 X 75 MM, PARA ESGOTO PREDIAL</v>
          </cell>
          <cell r="C4039" t="str">
            <v xml:space="preserve">UN    </v>
          </cell>
          <cell r="D4039">
            <v>11.92</v>
          </cell>
        </row>
        <row r="4040">
          <cell r="A4040">
            <v>20047</v>
          </cell>
          <cell r="B4040" t="str">
            <v>REDUCAO EXCENTRICA PVC, SERIE R, DN 150 X 100 MM, PARA ESGOTO PREDIAL</v>
          </cell>
          <cell r="C4040" t="str">
            <v xml:space="preserve">UN    </v>
          </cell>
          <cell r="D4040">
            <v>34.53</v>
          </cell>
        </row>
        <row r="4041">
          <cell r="A4041">
            <v>20045</v>
          </cell>
          <cell r="B4041" t="str">
            <v>REDUCAO EXCENTRICA PVC, SERIE R, DN 75 X 50 MM, PARA ESGOTO PREDIAL</v>
          </cell>
          <cell r="C4041" t="str">
            <v xml:space="preserve">UN    </v>
          </cell>
          <cell r="D4041">
            <v>5.65</v>
          </cell>
        </row>
        <row r="4042">
          <cell r="A4042">
            <v>20972</v>
          </cell>
          <cell r="B4042" t="str">
            <v>REDUCAO FIXA TIPO STORZ, ENGATE RAPIDO 2.1/2" X 1.1/2", EM LATAO, PARA INSTALACAO PREDIAL COMBATE A INCENDIO PREDIAL</v>
          </cell>
          <cell r="C4042" t="str">
            <v xml:space="preserve">UN    </v>
          </cell>
          <cell r="D4042">
            <v>110.67</v>
          </cell>
        </row>
        <row r="4043">
          <cell r="A4043">
            <v>20032</v>
          </cell>
          <cell r="B4043" t="str">
            <v>REDUCAO PVC PBA, JE, BB, DN 75 X 50 / DE 85 X 60 MM, PARA REDE DE AGUA</v>
          </cell>
          <cell r="C4043" t="str">
            <v xml:space="preserve">UN    </v>
          </cell>
          <cell r="D4043">
            <v>32.85</v>
          </cell>
        </row>
        <row r="4044">
          <cell r="A4044">
            <v>11321</v>
          </cell>
          <cell r="B4044" t="str">
            <v>REDUCAO PVC PBA, JE, PB, DN 100 X 50 / DE 110 X 60 MM, PARA REDE DE AGUA</v>
          </cell>
          <cell r="C4044" t="str">
            <v xml:space="preserve">UN    </v>
          </cell>
          <cell r="D4044">
            <v>16.8</v>
          </cell>
        </row>
        <row r="4045">
          <cell r="A4045">
            <v>11323</v>
          </cell>
          <cell r="B4045" t="str">
            <v>REDUCAO PVC PBA, JE, PB, DN 100 X 75 / DE 110 X 85 MM, PARA REDE DE AGUA</v>
          </cell>
          <cell r="C4045" t="str">
            <v xml:space="preserve">UN    </v>
          </cell>
          <cell r="D4045">
            <v>20.079999999999998</v>
          </cell>
        </row>
        <row r="4046">
          <cell r="A4046">
            <v>20327</v>
          </cell>
          <cell r="B4046" t="str">
            <v>REDUCAO PVC PBA, JE, PB, DN 75 X 50 / DE 85 X 60 MM, PARA REDE DE AGUA</v>
          </cell>
          <cell r="C4046" t="str">
            <v xml:space="preserve">UN    </v>
          </cell>
          <cell r="D4046">
            <v>11.88</v>
          </cell>
        </row>
        <row r="4047">
          <cell r="A4047">
            <v>25966</v>
          </cell>
          <cell r="B4047" t="str">
            <v>REDUTOR TIPO THINNER PARA ACABAMENTO</v>
          </cell>
          <cell r="C4047" t="str">
            <v xml:space="preserve">L     </v>
          </cell>
          <cell r="D4047">
            <v>18.82</v>
          </cell>
        </row>
        <row r="4048">
          <cell r="A4048">
            <v>13390</v>
          </cell>
          <cell r="B4048" t="str">
            <v>REFLETOR REDONDO EM ALUMINIO ANODIZADO PARA LAMPADA VAPOR DE MERCURIO/SODIO, CORPO EM ALUMINIO COM PINTURA EPOXI, PARA LAMPADA E-27 DE 300 W, COM SUPORTE REDONDO E ALCA REGULAVEL PARA FIXACAO.</v>
          </cell>
          <cell r="C4048" t="str">
            <v xml:space="preserve">UN    </v>
          </cell>
          <cell r="D4048">
            <v>61.69</v>
          </cell>
        </row>
        <row r="4049">
          <cell r="A4049">
            <v>6034</v>
          </cell>
          <cell r="B4049" t="str">
            <v>REGISTRO DE ESFERA DE PASSEIO, PVC PARA POLIETILENO, 20 MM</v>
          </cell>
          <cell r="C4049" t="str">
            <v xml:space="preserve">UN    </v>
          </cell>
          <cell r="D4049">
            <v>11.13</v>
          </cell>
        </row>
        <row r="4050">
          <cell r="A4050">
            <v>6036</v>
          </cell>
          <cell r="B4050" t="str">
            <v>REGISTRO DE ESFERA PVC, COM BORBOLETA, COM ROSCA EXTERNA, DE 1/2"</v>
          </cell>
          <cell r="C4050" t="str">
            <v xml:space="preserve">UN    </v>
          </cell>
          <cell r="D4050">
            <v>15.15</v>
          </cell>
        </row>
        <row r="4051">
          <cell r="A4051">
            <v>6031</v>
          </cell>
          <cell r="B4051" t="str">
            <v>REGISTRO DE ESFERA PVC, COM BORBOLETA, COM ROSCA EXTERNA, DE 3/4"</v>
          </cell>
          <cell r="C4051" t="str">
            <v xml:space="preserve">UN    </v>
          </cell>
          <cell r="D4051">
            <v>17.8</v>
          </cell>
        </row>
        <row r="4052">
          <cell r="A4052">
            <v>6029</v>
          </cell>
          <cell r="B4052" t="str">
            <v>REGISTRO DE ESFERA PVC, COM CABECA QUADRADA, COM ROSCA EXTERNA, 1/2"</v>
          </cell>
          <cell r="C4052" t="str">
            <v xml:space="preserve">UN    </v>
          </cell>
          <cell r="D4052">
            <v>18</v>
          </cell>
        </row>
        <row r="4053">
          <cell r="A4053">
            <v>6033</v>
          </cell>
          <cell r="B4053" t="str">
            <v>REGISTRO DE ESFERA PVC, COM CABECA QUADRADA, COM ROSCA EXTERNA, 3/4"</v>
          </cell>
          <cell r="C4053" t="str">
            <v xml:space="preserve">UN    </v>
          </cell>
          <cell r="D4053">
            <v>23.72</v>
          </cell>
        </row>
        <row r="4054">
          <cell r="A4054">
            <v>11672</v>
          </cell>
          <cell r="B4054" t="str">
            <v>REGISTRO DE ESFERA, PVC, COM VOLANTE, VS, ROSCAVEL, DN 1 1/2", COM CORPO DIVIDIDO</v>
          </cell>
          <cell r="C4054" t="str">
            <v xml:space="preserve">UN    </v>
          </cell>
          <cell r="D4054">
            <v>51.6</v>
          </cell>
        </row>
        <row r="4055">
          <cell r="A4055">
            <v>11669</v>
          </cell>
          <cell r="B4055" t="str">
            <v>REGISTRO DE ESFERA, PVC, COM VOLANTE, VS, ROSCAVEL, DN 1 1/4", COM CORPO DIVIDIDO</v>
          </cell>
          <cell r="C4055" t="str">
            <v xml:space="preserve">UN    </v>
          </cell>
          <cell r="D4055">
            <v>49.14</v>
          </cell>
        </row>
        <row r="4056">
          <cell r="A4056">
            <v>11670</v>
          </cell>
          <cell r="B4056" t="str">
            <v>REGISTRO DE ESFERA, PVC, COM VOLANTE, VS, ROSCAVEL, DN 1/2", COM CORPO DIVIDIDO</v>
          </cell>
          <cell r="C4056" t="str">
            <v xml:space="preserve">UN    </v>
          </cell>
          <cell r="D4056">
            <v>18.82</v>
          </cell>
        </row>
        <row r="4057">
          <cell r="A4057">
            <v>20055</v>
          </cell>
          <cell r="B4057" t="str">
            <v>REGISTRO DE ESFERA, PVC, COM VOLANTE, VS, ROSCAVEL, DN 1", COM CORPO DIVIDIDO</v>
          </cell>
          <cell r="C4057" t="str">
            <v xml:space="preserve">UN    </v>
          </cell>
          <cell r="D4057">
            <v>36.799999999999997</v>
          </cell>
        </row>
        <row r="4058">
          <cell r="A4058">
            <v>11671</v>
          </cell>
          <cell r="B4058" t="str">
            <v>REGISTRO DE ESFERA, PVC, COM VOLANTE, VS, ROSCAVEL, DN 2", COM CORPO DIVIDIDO</v>
          </cell>
          <cell r="C4058" t="str">
            <v xml:space="preserve">UN    </v>
          </cell>
          <cell r="D4058">
            <v>78.97</v>
          </cell>
        </row>
        <row r="4059">
          <cell r="A4059">
            <v>6032</v>
          </cell>
          <cell r="B4059" t="str">
            <v>REGISTRO DE ESFERA, PVC, COM VOLANTE, VS, ROSCAVEL, DN 3/4", COM CORPO DIVIDIDO</v>
          </cell>
          <cell r="C4059" t="str">
            <v xml:space="preserve">UN    </v>
          </cell>
          <cell r="D4059">
            <v>22.55</v>
          </cell>
        </row>
        <row r="4060">
          <cell r="A4060">
            <v>11673</v>
          </cell>
          <cell r="B4060" t="str">
            <v>REGISTRO DE ESFERA, PVC, COM VOLANTE, VS, SOLDAVEL, DN 20 MM, COM CORPO DIVIDIDO</v>
          </cell>
          <cell r="C4060" t="str">
            <v xml:space="preserve">UN    </v>
          </cell>
          <cell r="D4060">
            <v>17.760000000000002</v>
          </cell>
        </row>
        <row r="4061">
          <cell r="A4061">
            <v>11674</v>
          </cell>
          <cell r="B4061" t="str">
            <v>REGISTRO DE ESFERA, PVC, COM VOLANTE, VS, SOLDAVEL, DN 25 MM, COM CORPO DIVIDIDO</v>
          </cell>
          <cell r="C4061" t="str">
            <v xml:space="preserve">UN    </v>
          </cell>
          <cell r="D4061">
            <v>22.87</v>
          </cell>
        </row>
        <row r="4062">
          <cell r="A4062">
            <v>11675</v>
          </cell>
          <cell r="B4062" t="str">
            <v>REGISTRO DE ESFERA, PVC, COM VOLANTE, VS, SOLDAVEL, DN 32 MM, COM CORPO DIVIDIDO</v>
          </cell>
          <cell r="C4062" t="str">
            <v xml:space="preserve">UN    </v>
          </cell>
          <cell r="D4062">
            <v>36.31</v>
          </cell>
        </row>
        <row r="4063">
          <cell r="A4063">
            <v>11676</v>
          </cell>
          <cell r="B4063" t="str">
            <v>REGISTRO DE ESFERA, PVC, COM VOLANTE, VS, SOLDAVEL, DN 40 MM, COM CORPO DIVIDIDO</v>
          </cell>
          <cell r="C4063" t="str">
            <v xml:space="preserve">UN    </v>
          </cell>
          <cell r="D4063">
            <v>48.57</v>
          </cell>
        </row>
        <row r="4064">
          <cell r="A4064">
            <v>11677</v>
          </cell>
          <cell r="B4064" t="str">
            <v>REGISTRO DE ESFERA, PVC, COM VOLANTE, VS, SOLDAVEL, DN 50 MM, COM CORPO DIVIDIDO</v>
          </cell>
          <cell r="C4064" t="str">
            <v xml:space="preserve">UN    </v>
          </cell>
          <cell r="D4064">
            <v>50.16</v>
          </cell>
        </row>
        <row r="4065">
          <cell r="A4065">
            <v>11678</v>
          </cell>
          <cell r="B4065" t="str">
            <v>REGISTRO DE ESFERA, PVC, COM VOLANTE, VS, SOLDAVEL, DN 60 MM, COM CORPO DIVIDIDO</v>
          </cell>
          <cell r="C4065" t="str">
            <v xml:space="preserve">UN    </v>
          </cell>
          <cell r="D4065">
            <v>91.86</v>
          </cell>
        </row>
        <row r="4066">
          <cell r="A4066">
            <v>6038</v>
          </cell>
          <cell r="B4066" t="str">
            <v>REGISTRO DE PRESSAO PVC, ROSCAVEL, VOLANTE SIMPLES, DE 1/2"</v>
          </cell>
          <cell r="C4066" t="str">
            <v xml:space="preserve">UN    </v>
          </cell>
          <cell r="D4066">
            <v>5.83</v>
          </cell>
        </row>
        <row r="4067">
          <cell r="A4067">
            <v>11718</v>
          </cell>
          <cell r="B4067" t="str">
            <v>REGISTRO DE PRESSAO PVC, ROSCAVEL, VOLANTE SIMPLES, DE 3/4"</v>
          </cell>
          <cell r="C4067" t="str">
            <v xml:space="preserve">UN    </v>
          </cell>
          <cell r="D4067">
            <v>16.62</v>
          </cell>
        </row>
        <row r="4068">
          <cell r="A4068">
            <v>6037</v>
          </cell>
          <cell r="B4068" t="str">
            <v>REGISTRO DE PRESSAO PVC, SOLDAVEL, VOLANTE SIMPLES, DE 20 MM</v>
          </cell>
          <cell r="C4068" t="str">
            <v xml:space="preserve">UN    </v>
          </cell>
          <cell r="D4068">
            <v>12.12</v>
          </cell>
        </row>
        <row r="4069">
          <cell r="A4069">
            <v>11719</v>
          </cell>
          <cell r="B4069" t="str">
            <v>REGISTRO DE PRESSAO PVC, SOLDAVEL, VOLANTE SIMPLES, DE 25 MM</v>
          </cell>
          <cell r="C4069" t="str">
            <v xml:space="preserve">UN    </v>
          </cell>
          <cell r="D4069">
            <v>13.48</v>
          </cell>
        </row>
        <row r="4070">
          <cell r="A4070">
            <v>6019</v>
          </cell>
          <cell r="B4070" t="str">
            <v>REGISTRO GAVETA BRUTO EM LATAO FORJADO, BITOLA 1 " (REF 1509)</v>
          </cell>
          <cell r="C4070" t="str">
            <v xml:space="preserve">UN    </v>
          </cell>
          <cell r="D4070">
            <v>33.9</v>
          </cell>
        </row>
        <row r="4071">
          <cell r="A4071">
            <v>6010</v>
          </cell>
          <cell r="B4071" t="str">
            <v>REGISTRO GAVETA BRUTO EM LATAO FORJADO, BITOLA 1 1/2 " (REF 1509)</v>
          </cell>
          <cell r="C4071" t="str">
            <v xml:space="preserve">UN    </v>
          </cell>
          <cell r="D4071">
            <v>58.33</v>
          </cell>
        </row>
        <row r="4072">
          <cell r="A4072">
            <v>6017</v>
          </cell>
          <cell r="B4072" t="str">
            <v>REGISTRO GAVETA BRUTO EM LATAO FORJADO, BITOLA 1 1/4 " (REF 1509)</v>
          </cell>
          <cell r="C4072" t="str">
            <v xml:space="preserve">UN    </v>
          </cell>
          <cell r="D4072">
            <v>46.2</v>
          </cell>
        </row>
        <row r="4073">
          <cell r="A4073">
            <v>6020</v>
          </cell>
          <cell r="B4073" t="str">
            <v>REGISTRO GAVETA BRUTO EM LATAO FORJADO, BITOLA 1/2 " (REF 1509)</v>
          </cell>
          <cell r="C4073" t="str">
            <v xml:space="preserve">UN    </v>
          </cell>
          <cell r="D4073">
            <v>20.36</v>
          </cell>
        </row>
        <row r="4074">
          <cell r="A4074">
            <v>6028</v>
          </cell>
          <cell r="B4074" t="str">
            <v>REGISTRO GAVETA BRUTO EM LATAO FORJADO, BITOLA 2 " (REF 1509)</v>
          </cell>
          <cell r="C4074" t="str">
            <v xml:space="preserve">UN    </v>
          </cell>
          <cell r="D4074">
            <v>81.25</v>
          </cell>
        </row>
        <row r="4075">
          <cell r="A4075">
            <v>6011</v>
          </cell>
          <cell r="B4075" t="str">
            <v>REGISTRO GAVETA BRUTO EM LATAO FORJADO, BITOLA 2 1/2 " (REF 1509)</v>
          </cell>
          <cell r="C4075" t="str">
            <v xml:space="preserve">UN    </v>
          </cell>
          <cell r="D4075">
            <v>168.51</v>
          </cell>
        </row>
        <row r="4076">
          <cell r="A4076">
            <v>6012</v>
          </cell>
          <cell r="B4076" t="str">
            <v>REGISTRO GAVETA BRUTO EM LATAO FORJADO, BITOLA 3 " (REF 1509)</v>
          </cell>
          <cell r="C4076" t="str">
            <v xml:space="preserve">UN    </v>
          </cell>
          <cell r="D4076">
            <v>204.01</v>
          </cell>
        </row>
        <row r="4077">
          <cell r="A4077">
            <v>6016</v>
          </cell>
          <cell r="B4077" t="str">
            <v>REGISTRO GAVETA BRUTO EM LATAO FORJADO, BITOLA 3/4 " (REF 1509)</v>
          </cell>
          <cell r="C4077" t="str">
            <v xml:space="preserve">UN    </v>
          </cell>
          <cell r="D4077">
            <v>21.48</v>
          </cell>
        </row>
        <row r="4078">
          <cell r="A4078">
            <v>6027</v>
          </cell>
          <cell r="B4078" t="str">
            <v>REGISTRO GAVETA BRUTO EM LATAO FORJADO, BITOLA 4 " (REF 1509)</v>
          </cell>
          <cell r="C4078" t="str">
            <v xml:space="preserve">UN    </v>
          </cell>
          <cell r="D4078">
            <v>425.09</v>
          </cell>
        </row>
        <row r="4079">
          <cell r="A4079">
            <v>6013</v>
          </cell>
          <cell r="B4079" t="str">
            <v>REGISTRO GAVETA COM ACABAMENTO E CANOPLA CROMADOS, SIMPLES, BITOLA 1 " (REF 1509)</v>
          </cell>
          <cell r="C4079" t="str">
            <v xml:space="preserve">UN    </v>
          </cell>
          <cell r="D4079">
            <v>64.14</v>
          </cell>
        </row>
        <row r="4080">
          <cell r="A4080">
            <v>6015</v>
          </cell>
          <cell r="B4080" t="str">
            <v>REGISTRO GAVETA COM ACABAMENTO E CANOPLA CROMADOS, SIMPLES, BITOLA 1 1/2 " (REF 1509)</v>
          </cell>
          <cell r="C4080" t="str">
            <v xml:space="preserve">UN    </v>
          </cell>
          <cell r="D4080">
            <v>93.28</v>
          </cell>
        </row>
        <row r="4081">
          <cell r="A4081">
            <v>6014</v>
          </cell>
          <cell r="B4081" t="str">
            <v>REGISTRO GAVETA COM ACABAMENTO E CANOPLA CROMADOS, SIMPLES, BITOLA 1 1/4 " (REF 1509)</v>
          </cell>
          <cell r="C4081" t="str">
            <v xml:space="preserve">UN    </v>
          </cell>
          <cell r="D4081">
            <v>89.18</v>
          </cell>
        </row>
        <row r="4082">
          <cell r="A4082">
            <v>6006</v>
          </cell>
          <cell r="B4082" t="str">
            <v>REGISTRO GAVETA COM ACABAMENTO E CANOPLA CROMADOS, SIMPLES, BITOLA 1/2 " (REF 1509)</v>
          </cell>
          <cell r="C4082" t="str">
            <v xml:space="preserve">UN    </v>
          </cell>
          <cell r="D4082">
            <v>46.45</v>
          </cell>
        </row>
        <row r="4083">
          <cell r="A4083">
            <v>6005</v>
          </cell>
          <cell r="B4083" t="str">
            <v>REGISTRO GAVETA COM ACABAMENTO E CANOPLA CROMADOS, SIMPLES, BITOLA 3/4 " (REF 1509)</v>
          </cell>
          <cell r="C4083" t="str">
            <v xml:space="preserve">UN    </v>
          </cell>
          <cell r="D4083">
            <v>52.4</v>
          </cell>
        </row>
        <row r="4084">
          <cell r="A4084">
            <v>11756</v>
          </cell>
          <cell r="B4084" t="str">
            <v>REGISTRO OU REGULADOR DE GAS COZINHA, VAZAO DE 2 KG/H, 2,8 KPA</v>
          </cell>
          <cell r="C4084" t="str">
            <v xml:space="preserve">UN    </v>
          </cell>
          <cell r="D4084">
            <v>25.02</v>
          </cell>
        </row>
        <row r="4085">
          <cell r="A4085">
            <v>10904</v>
          </cell>
          <cell r="B4085" t="str">
            <v>REGISTRO OU VALVULA GLOBO ANGULAR EM LATAO, PARA HIDRANTES EM INSTALACAO PREDIAL DE INCENDIO, 45 GRAUS, DIAMETRO DE 2 1/2", COM VOLANTE, CLASSE DE PRESSAO DE ATE 200 PSI</v>
          </cell>
          <cell r="C4085" t="str">
            <v xml:space="preserve">UN    </v>
          </cell>
          <cell r="D4085">
            <v>154.94999999999999</v>
          </cell>
        </row>
        <row r="4086">
          <cell r="A4086">
            <v>11752</v>
          </cell>
          <cell r="B4086" t="str">
            <v>REGISTRO PRESSAO BRUTO EM LATAO FORJADO, BITOLA 1/2 " (REF 1400)</v>
          </cell>
          <cell r="C4086" t="str">
            <v xml:space="preserve">UN    </v>
          </cell>
          <cell r="D4086">
            <v>14.43</v>
          </cell>
        </row>
        <row r="4087">
          <cell r="A4087">
            <v>11753</v>
          </cell>
          <cell r="B4087" t="str">
            <v>REGISTRO PRESSAO BRUTO EM LATAO FORJADO, BITOLA 3/4 " (REF 1400)</v>
          </cell>
          <cell r="C4087" t="str">
            <v xml:space="preserve">UN    </v>
          </cell>
          <cell r="D4087">
            <v>17.23</v>
          </cell>
        </row>
        <row r="4088">
          <cell r="A4088">
            <v>6021</v>
          </cell>
          <cell r="B4088" t="str">
            <v>REGISTRO PRESSAO COM ACABAMENTO E CANOPLA CROMADA, SIMPLES, BITOLA 1/2 " (REF 1416)</v>
          </cell>
          <cell r="C4088" t="str">
            <v xml:space="preserve">UN    </v>
          </cell>
          <cell r="D4088">
            <v>47.81</v>
          </cell>
        </row>
        <row r="4089">
          <cell r="A4089">
            <v>6024</v>
          </cell>
          <cell r="B4089" t="str">
            <v>REGISTRO PRESSAO COM ACABAMENTO E CANOPLA CROMADA, SIMPLES, BITOLA 3/4 " (REF 1416)</v>
          </cell>
          <cell r="C4089" t="str">
            <v xml:space="preserve">UN    </v>
          </cell>
          <cell r="D4089">
            <v>49.42</v>
          </cell>
        </row>
        <row r="4090">
          <cell r="A4090">
            <v>38379</v>
          </cell>
          <cell r="B4090" t="str">
            <v>REGUA DE ALUMINIO PARA PEDREIRO 2 X 1 "</v>
          </cell>
          <cell r="C4090" t="str">
            <v xml:space="preserve">M     </v>
          </cell>
          <cell r="D4090">
            <v>29.31</v>
          </cell>
        </row>
        <row r="4091">
          <cell r="A4091">
            <v>13897</v>
          </cell>
          <cell r="B4091" t="str">
            <v>REGUA VIBRADORA DUPLA PARA CONCRETO A GASOLINA 5,5 HP, PESO DE 60 KG, COMPRIMENTO 4 M</v>
          </cell>
          <cell r="C4091" t="str">
            <v xml:space="preserve">UN    </v>
          </cell>
          <cell r="D4091">
            <v>5513.39</v>
          </cell>
        </row>
        <row r="4092">
          <cell r="A4092">
            <v>10640</v>
          </cell>
          <cell r="B4092" t="str">
            <v>REGUA VIBRATORIA DE CONCRETO TRELICADA, EQUIPADA COM MOTOR A GASOLINA DE 9 HP</v>
          </cell>
          <cell r="C4092" t="str">
            <v xml:space="preserve">UN    </v>
          </cell>
          <cell r="D4092">
            <v>11940.85</v>
          </cell>
        </row>
        <row r="4093">
          <cell r="A4093">
            <v>11086</v>
          </cell>
          <cell r="B4093" t="str">
            <v>REJEITO DE MINERIO DE FERRO PARA PAVIMENTACAO (POSTO PEDREIRA/FORNECEDOR, SEM FRETE)</v>
          </cell>
          <cell r="C4093" t="str">
            <v xml:space="preserve">M3    </v>
          </cell>
          <cell r="D4093">
            <v>49.15</v>
          </cell>
        </row>
        <row r="4094">
          <cell r="A4094">
            <v>34356</v>
          </cell>
          <cell r="B4094" t="str">
            <v>REJUNTE BRANCO, CIMENTICIO</v>
          </cell>
          <cell r="C4094" t="str">
            <v xml:space="preserve">KG    </v>
          </cell>
          <cell r="D4094">
            <v>3.43</v>
          </cell>
        </row>
        <row r="4095">
          <cell r="A4095">
            <v>34357</v>
          </cell>
          <cell r="B4095" t="str">
            <v>REJUNTE COLORIDO, CIMENTICIO</v>
          </cell>
          <cell r="C4095" t="str">
            <v xml:space="preserve">KG    </v>
          </cell>
          <cell r="D4095">
            <v>3.82</v>
          </cell>
        </row>
        <row r="4096">
          <cell r="A4096">
            <v>37329</v>
          </cell>
          <cell r="B4096" t="str">
            <v>REJUNTE EPOXI BRANCO</v>
          </cell>
          <cell r="C4096" t="str">
            <v xml:space="preserve">KG    </v>
          </cell>
          <cell r="D4096">
            <v>53.16</v>
          </cell>
        </row>
        <row r="4097">
          <cell r="A4097">
            <v>37398</v>
          </cell>
          <cell r="B4097" t="str">
            <v>REJUNTE EPOXI COR</v>
          </cell>
          <cell r="C4097" t="str">
            <v xml:space="preserve">KG    </v>
          </cell>
          <cell r="D4097">
            <v>68.040000000000006</v>
          </cell>
        </row>
        <row r="4098">
          <cell r="A4098">
            <v>2510</v>
          </cell>
          <cell r="B4098" t="str">
            <v>RELE FOTOELETRICO INTERNO E EXTERNO BIVOLT 1000 W, DE CONECTOR, SEM BASE</v>
          </cell>
          <cell r="C4098" t="str">
            <v xml:space="preserve">UN    </v>
          </cell>
          <cell r="D4098">
            <v>15.45</v>
          </cell>
        </row>
        <row r="4099">
          <cell r="A4099">
            <v>12359</v>
          </cell>
          <cell r="B4099" t="str">
            <v>RELE TERMICO BIMETAL PARA USO EM MOTORES TRIFASICOS, TENSAO 380 V, POTENCIA ATE 15 CV, CORRENTE NOMINAL MAXIMA 22 A</v>
          </cell>
          <cell r="C4099" t="str">
            <v xml:space="preserve">UN    </v>
          </cell>
          <cell r="D4099">
            <v>98.48</v>
          </cell>
        </row>
        <row r="4100">
          <cell r="A4100">
            <v>5320</v>
          </cell>
          <cell r="B4100" t="str">
            <v>REMOVEDOR DE TINTA OLEO/ESMALTE VERNIZ</v>
          </cell>
          <cell r="C4100" t="str">
            <v xml:space="preserve">L     </v>
          </cell>
          <cell r="D4100">
            <v>37.64</v>
          </cell>
        </row>
        <row r="4101">
          <cell r="A4101">
            <v>7353</v>
          </cell>
          <cell r="B4101" t="str">
            <v>RESINA ACRILICA BASE AGUA - COR BRANCA</v>
          </cell>
          <cell r="C4101" t="str">
            <v xml:space="preserve">L     </v>
          </cell>
          <cell r="D4101">
            <v>20.100000000000001</v>
          </cell>
        </row>
        <row r="4102">
          <cell r="A4102">
            <v>36144</v>
          </cell>
          <cell r="B4102" t="str">
            <v>RESPIRADOR DESCARTAVEL SEM VALVULA DE EXALACAO, PFF 1</v>
          </cell>
          <cell r="C4102" t="str">
            <v xml:space="preserve">UN    </v>
          </cell>
          <cell r="D4102">
            <v>1.1599999999999999</v>
          </cell>
        </row>
        <row r="4103">
          <cell r="A4103">
            <v>10518</v>
          </cell>
          <cell r="B4103" t="str">
            <v>RETARDO PARA CORDEL DETONANTE</v>
          </cell>
          <cell r="C4103" t="str">
            <v xml:space="preserve">UN    </v>
          </cell>
          <cell r="D4103">
            <v>49.05</v>
          </cell>
        </row>
        <row r="4104">
          <cell r="A4104">
            <v>36530</v>
          </cell>
          <cell r="B4104" t="str">
            <v>RETROESCAVADEIRA SOBRE RODAS COM CARREGADEIRA, TRACAO 4 X 2, POTENCIA LIQUIDA 79 HP, PESO OPERACIONAL MINIMO DE 6570 KG, CAPACIDADE DA CARREGADEIRA DE 1,00 M3 E DA  RETROESCAVADEIRA MINIMA DE 0,20 M3, PROFUNDIDADE DE ESCAVACAO MAXIMA DE 4,37 M</v>
          </cell>
          <cell r="C4104" t="str">
            <v xml:space="preserve">UN    </v>
          </cell>
          <cell r="D4104">
            <v>216658.53</v>
          </cell>
        </row>
        <row r="4105">
          <cell r="A4105">
            <v>6046</v>
          </cell>
          <cell r="B4105" t="str">
            <v>RETROESCAVADEIRA SOBRE RODAS COM CARREGADEIRA, TRACAO 4 X 4, POTENCIA LIQUIDA 72 HP, PESO OPERACIONAL MINIMO DE 7140 KG, CAPACIDADE MINIMA DA CARREGADEIRA DE 0,79 M3 E DA RETROESCAVADEIRA MINIMA DE 0,18 M3, PROFUNDIDADE DE ESCAVACAO MAXIMA DE 4,50 M</v>
          </cell>
          <cell r="C4105" t="str">
            <v xml:space="preserve">UN    </v>
          </cell>
          <cell r="D4105">
            <v>235000</v>
          </cell>
        </row>
        <row r="4106">
          <cell r="A4106">
            <v>36531</v>
          </cell>
          <cell r="B4106" t="str">
            <v>RETROESCAVADEIRA SOBRE RODAS COM CARREGADEIRA, TRACAO 4 X 4, POTENCIA LIQUIDA 88 HP, PESO OPERACIONAL MINIMO DE 6674 KG, CAPACIDADE DA CARREGADEIRA DE 1,00 M3 E DA  RETROESCAVADEIRA MINIMA DE 0,26 M3, PROFUNDIDADE DE ESCAVACAO MAXIMA DE 4,37 M</v>
          </cell>
          <cell r="C4106" t="str">
            <v xml:space="preserve">UN    </v>
          </cell>
          <cell r="D4106">
            <v>243597.54</v>
          </cell>
        </row>
        <row r="4107">
          <cell r="A4107">
            <v>34684</v>
          </cell>
          <cell r="B4107" t="str">
            <v>REVESTIMENTO DE PAREDE EM GRANILITE, MARMORITE OU GRANITINA - ESP = 5 MM (INCLUSO EXECUCAO)</v>
          </cell>
          <cell r="C4107" t="str">
            <v xml:space="preserve">M2    </v>
          </cell>
          <cell r="D4107">
            <v>165.56</v>
          </cell>
        </row>
        <row r="4108">
          <cell r="A4108">
            <v>34683</v>
          </cell>
          <cell r="B4108" t="str">
            <v>REVESTIMENTO DE PAREDE EM GRANILITE, MARMORITE OU GRANITINA COLORIDO - ESP = 5 MM (INCLUSO EXECUCAO)</v>
          </cell>
          <cell r="C4108" t="str">
            <v xml:space="preserve">M2    </v>
          </cell>
          <cell r="D4108">
            <v>103.47</v>
          </cell>
        </row>
        <row r="4109">
          <cell r="A4109">
            <v>533</v>
          </cell>
          <cell r="B4109" t="str">
            <v>REVESTIMENTO EM CERAMICA ESMALTADA COMERCIAL, PEI MENOR OU IGUAL A 3, FORMATO MENOR OU IGUAL A 2025 CM2</v>
          </cell>
          <cell r="C4109" t="str">
            <v xml:space="preserve">M2    </v>
          </cell>
          <cell r="D4109">
            <v>14.13</v>
          </cell>
        </row>
        <row r="4110">
          <cell r="A4110">
            <v>10515</v>
          </cell>
          <cell r="B4110" t="str">
            <v>REVESTIMENTO EM CERAMICA ESMALTADA EXTRA, PEI MAIOR OU IGUAL 4, FORMATO MAIOR A 2025 CM2</v>
          </cell>
          <cell r="C4110" t="str">
            <v xml:space="preserve">M2    </v>
          </cell>
          <cell r="D4110">
            <v>36.450000000000003</v>
          </cell>
        </row>
        <row r="4111">
          <cell r="A4111">
            <v>536</v>
          </cell>
          <cell r="B4111" t="str">
            <v>REVESTIMENTO EM CERAMICA ESMALTADA EXTRA, PEI MENOR OU IGUAL A 3, FORMATO MENOR OU IGUAL A 2025 CM2</v>
          </cell>
          <cell r="C4111" t="str">
            <v xml:space="preserve">M2    </v>
          </cell>
          <cell r="D4111">
            <v>23.95</v>
          </cell>
        </row>
        <row r="4112">
          <cell r="A4112">
            <v>153</v>
          </cell>
          <cell r="B4112" t="str">
            <v>REVESTIMENTO EPOXI DE ALTA RESISTENCIA QUIMICA, ISENTO DE SOLVENTES, BICOMPONENTE</v>
          </cell>
          <cell r="C4112" t="str">
            <v xml:space="preserve">L     </v>
          </cell>
          <cell r="D4112">
            <v>112.02</v>
          </cell>
        </row>
        <row r="4113">
          <cell r="A4113">
            <v>34682</v>
          </cell>
          <cell r="B4113" t="str">
            <v>REVESTIMENTO PARA ESCADA EM GRANILITE, MARMORITE OU GRANITINA ESP = 8 MM (INCLUSO EXECUCAO)</v>
          </cell>
          <cell r="C4113" t="str">
            <v xml:space="preserve">M2    </v>
          </cell>
          <cell r="D4113">
            <v>79.13</v>
          </cell>
        </row>
        <row r="4114">
          <cell r="A4114">
            <v>20205</v>
          </cell>
          <cell r="B4114" t="str">
            <v>RIPA DE MADEIRA APARELHADA *1,5 X 5* CM, MACARANDUBA, ANGELIM OU EQUIVALENTE DA REGIAO</v>
          </cell>
          <cell r="C4114" t="str">
            <v xml:space="preserve">M     </v>
          </cell>
          <cell r="D4114">
            <v>2.11</v>
          </cell>
        </row>
        <row r="4115">
          <cell r="A4115">
            <v>4412</v>
          </cell>
          <cell r="B4115" t="str">
            <v>RIPA DE MADEIRA NAO APARELHADA *1 X 3* CM, MACARANDUBA, ANGELIM OU EQUIVALENTE DA REGIAO</v>
          </cell>
          <cell r="C4115" t="str">
            <v xml:space="preserve">M     </v>
          </cell>
          <cell r="D4115">
            <v>1.34</v>
          </cell>
        </row>
        <row r="4116">
          <cell r="A4116">
            <v>4408</v>
          </cell>
          <cell r="B4116" t="str">
            <v>RIPA DE MADEIRA NAO APARELHADA *1,5 X 5* CM, MACARANDUBA, ANGELIM OU EQUIVALENTE DA REGIAO</v>
          </cell>
          <cell r="C4116" t="str">
            <v xml:space="preserve">M     </v>
          </cell>
          <cell r="D4116">
            <v>1.81</v>
          </cell>
        </row>
        <row r="4117">
          <cell r="A4117">
            <v>4505</v>
          </cell>
          <cell r="B4117" t="str">
            <v>RIPA DE MADEIRA NAO APARELHADA *2 X 7* CM, PINUS, MISTA OU EQUIVALENTE DA REGIAO</v>
          </cell>
          <cell r="C4117" t="str">
            <v xml:space="preserve">M     </v>
          </cell>
          <cell r="D4117">
            <v>2.57</v>
          </cell>
        </row>
        <row r="4118">
          <cell r="A4118">
            <v>10559</v>
          </cell>
          <cell r="B4118" t="str">
            <v>ROCADEIRA COSTAL COM MOTOR A GASOLINA DE *32* CC</v>
          </cell>
          <cell r="C4118" t="str">
            <v xml:space="preserve">UN    </v>
          </cell>
          <cell r="D4118">
            <v>2390</v>
          </cell>
        </row>
        <row r="4119">
          <cell r="A4119">
            <v>10664</v>
          </cell>
          <cell r="B4119" t="str">
            <v>ROCADEIRA DESLOCAVEL, LARGURA DE TRABALHO DE 1,3 M</v>
          </cell>
          <cell r="C4119" t="str">
            <v xml:space="preserve">UN    </v>
          </cell>
          <cell r="D4119">
            <v>6495.51</v>
          </cell>
        </row>
        <row r="4120">
          <cell r="A4120">
            <v>36250</v>
          </cell>
          <cell r="B4120" t="str">
            <v>RODAFORRO EM PVC, PARA FORRO DE PVC, COMPRIMENTO 6 M</v>
          </cell>
          <cell r="C4120" t="str">
            <v xml:space="preserve">M     </v>
          </cell>
          <cell r="D4120">
            <v>2.92</v>
          </cell>
        </row>
        <row r="4121">
          <cell r="A4121">
            <v>10857</v>
          </cell>
          <cell r="B4121" t="str">
            <v>RODAPE ARDOSIA, CINZA, 10 CM, E= *1CM</v>
          </cell>
          <cell r="C4121" t="str">
            <v xml:space="preserve">M     </v>
          </cell>
          <cell r="D4121">
            <v>9.9499999999999993</v>
          </cell>
        </row>
        <row r="4122">
          <cell r="A4122">
            <v>4803</v>
          </cell>
          <cell r="B4122" t="str">
            <v>RODAPE DE BORRACHA LISO, H = 70 MM, E = *2* MM, PARA ARGAMASSA, PRETO</v>
          </cell>
          <cell r="C4122" t="str">
            <v xml:space="preserve">M     </v>
          </cell>
          <cell r="D4122">
            <v>17.5</v>
          </cell>
        </row>
        <row r="4123">
          <cell r="A4123">
            <v>6186</v>
          </cell>
          <cell r="B4123" t="str">
            <v>RODAPE DE MADEIRA MACICA CUMARU/IPE CHAMPANHE OU EQUIVALENTE DA REGIAO, *1,5 X 7 CM</v>
          </cell>
          <cell r="C4123" t="str">
            <v xml:space="preserve">M     </v>
          </cell>
          <cell r="D4123">
            <v>10.01</v>
          </cell>
        </row>
        <row r="4124">
          <cell r="A4124">
            <v>4829</v>
          </cell>
          <cell r="B4124" t="str">
            <v>RODAPE EM MARMORE, POLIDO, BRANCO COMUM, L= *7* CM, E=  *2* CM, CORTE RETO</v>
          </cell>
          <cell r="C4124" t="str">
            <v xml:space="preserve">M     </v>
          </cell>
          <cell r="D4124">
            <v>29.16</v>
          </cell>
        </row>
        <row r="4125">
          <cell r="A4125">
            <v>39829</v>
          </cell>
          <cell r="B4125" t="str">
            <v>RODAPE EM POLIESTIRENO, BRANCO, H = *5* CM, E = *1,5* CM</v>
          </cell>
          <cell r="C4125" t="str">
            <v xml:space="preserve">M     </v>
          </cell>
          <cell r="D4125">
            <v>18.329999999999998</v>
          </cell>
        </row>
        <row r="4126">
          <cell r="A4126">
            <v>20231</v>
          </cell>
          <cell r="B4126" t="str">
            <v>RODAPE OU RODABANCADA EM GRANITO, POLIDO, TIPO ANDORINHA/ QUARTZ/ CASTELO/ CORUMBA OU OUTROS EQUIVALENTES DA REGIAO, H= 10 CM, E=  *2,0* CM</v>
          </cell>
          <cell r="C4126" t="str">
            <v xml:space="preserve">M     </v>
          </cell>
          <cell r="D4126">
            <v>44.65</v>
          </cell>
        </row>
        <row r="4127">
          <cell r="A4127">
            <v>4804</v>
          </cell>
          <cell r="B4127" t="str">
            <v>RODAPE PLANO PARA PISO VINILICO, H = 5 CM</v>
          </cell>
          <cell r="C4127" t="str">
            <v xml:space="preserve">M     </v>
          </cell>
          <cell r="D4127">
            <v>13.43</v>
          </cell>
        </row>
        <row r="4128">
          <cell r="A4128">
            <v>34680</v>
          </cell>
          <cell r="B4128" t="str">
            <v>RODAPE PRE-MOLDADO DE GRANILITE, MARMORITE OU GRANITINA L = 10 CM</v>
          </cell>
          <cell r="C4128" t="str">
            <v xml:space="preserve">M     </v>
          </cell>
          <cell r="D4128">
            <v>24.34</v>
          </cell>
        </row>
        <row r="4129">
          <cell r="A4129">
            <v>11573</v>
          </cell>
          <cell r="B4129" t="str">
            <v>RODIZIO PARA TRILHO (TIPO NAPOLEAO),  EM LATAO, COM ROLAMENTO EM ACO, 6 MM, PARA JANELA DE CORRER</v>
          </cell>
          <cell r="C4129" t="str">
            <v xml:space="preserve">UN    </v>
          </cell>
          <cell r="D4129">
            <v>5.53</v>
          </cell>
        </row>
        <row r="4130">
          <cell r="A4130">
            <v>38401</v>
          </cell>
          <cell r="B4130" t="str">
            <v>RODO PARA CHAO 40 CM COM CABO</v>
          </cell>
          <cell r="C4130" t="str">
            <v xml:space="preserve">UN    </v>
          </cell>
          <cell r="D4130">
            <v>9.49</v>
          </cell>
        </row>
        <row r="4131">
          <cell r="A4131">
            <v>38179</v>
          </cell>
          <cell r="B4131" t="str">
            <v>ROLDANA CONCOVA DUPLA, EM CHAPA DE ACO, ROLAMENTO INTERNO BLINDADO DE ACO REVESTIDO EM NYLON, PARA PORTA DE CORRER</v>
          </cell>
          <cell r="C4131" t="str">
            <v xml:space="preserve">UN    </v>
          </cell>
          <cell r="D4131">
            <v>24.25</v>
          </cell>
        </row>
        <row r="4132">
          <cell r="A4132">
            <v>11575</v>
          </cell>
          <cell r="B4132" t="str">
            <v>ROLDANA DUPLA, EM ZAMAC COM CHAPA DE LATAO, ROLAMENTOS EM ACO, PARA PORTA E JANELA DE CORRER</v>
          </cell>
          <cell r="C4132" t="str">
            <v xml:space="preserve">UN    </v>
          </cell>
          <cell r="D4132">
            <v>26.16</v>
          </cell>
        </row>
        <row r="4133">
          <cell r="A4133">
            <v>20256</v>
          </cell>
          <cell r="B4133" t="str">
            <v>ROLDANA PLASTICA COM PREGO, TAMANHO 30 X 30 MM, PARA INSTALACAO ELETRICA APARENTE</v>
          </cell>
          <cell r="C4133" t="str">
            <v xml:space="preserve">UN    </v>
          </cell>
          <cell r="D4133">
            <v>0.32</v>
          </cell>
        </row>
        <row r="4134">
          <cell r="A4134">
            <v>14511</v>
          </cell>
          <cell r="B4134" t="str">
            <v>ROLO COMPACTADOR DE PNEUS, ESTATICO, PRESSAO VARIAVEL, POTENCIA 110 HP, PESO SEM/COM LASTRO 10,8/27 T, LARGURA DE ROLAGEM 2,30 M</v>
          </cell>
          <cell r="C4134" t="str">
            <v xml:space="preserve">UN    </v>
          </cell>
          <cell r="D4134">
            <v>457725.87</v>
          </cell>
        </row>
        <row r="4135">
          <cell r="A4135">
            <v>10642</v>
          </cell>
          <cell r="B4135" t="str">
            <v>ROLO COMPACTADOR DE PNEUS, ESTATICO, PRESSAO VARIAVEL, POTENCIA 111 HP, PESO SEM/COM LASTRO 9,5/26,0 T, LARGURA DE ROLAGEM 1,90 M</v>
          </cell>
          <cell r="C4135" t="str">
            <v xml:space="preserve">UN    </v>
          </cell>
          <cell r="D4135">
            <v>431200</v>
          </cell>
        </row>
        <row r="4136">
          <cell r="A4136">
            <v>14489</v>
          </cell>
          <cell r="B4136" t="str">
            <v>ROLO COMPACTADOR PE DE CARNEIRO VIBRATORIO, POTENCIA 125 HP, PESO OPERACIONAL SEM/COM LASTRO 11,95/13,30 T, IMPACTO DINAMICO 38,5/22,5 T, LARGURA DE TRABALHO 2,15 M</v>
          </cell>
          <cell r="C4136" t="str">
            <v xml:space="preserve">UN    </v>
          </cell>
          <cell r="D4136">
            <v>382466.37</v>
          </cell>
        </row>
        <row r="4137">
          <cell r="A4137">
            <v>14513</v>
          </cell>
          <cell r="B4137" t="str">
            <v>ROLO COMPACTADOR PE DE CARNEIRO VIBRATORIO, POTENCIA 80 HP, PESO OPERACIONAL SEM/COM LASTRO 7,4/8,8 T, LARGURA DE TRABALHO 1,68 M</v>
          </cell>
          <cell r="C4137" t="str">
            <v xml:space="preserve">UN    </v>
          </cell>
          <cell r="D4137">
            <v>286858.86</v>
          </cell>
        </row>
        <row r="4138">
          <cell r="A4138">
            <v>13600</v>
          </cell>
          <cell r="B4138" t="str">
            <v>ROLO COMPACTADOR VIBRATORIO DE UM CILINDRO LISO DE ACO, POTENCIA 125 HP, PESO SEM/COM LASTRO 10,75/12,92 T, IMPACTO DINAMICO 31,5/18,5 T, LARGURA TRABALHO 2,15 M</v>
          </cell>
          <cell r="C4138" t="str">
            <v xml:space="preserve">UN    </v>
          </cell>
          <cell r="D4138">
            <v>370128.71</v>
          </cell>
        </row>
        <row r="4139">
          <cell r="A4139">
            <v>10646</v>
          </cell>
          <cell r="B4139" t="str">
            <v>ROLO COMPACTADOR VIBRATORIO DE UM CILINDRO, ACO LISO, POTENCIA 80 HP, PESO OPERACIONAL MAXIMO 8,1 T, IMPACTO DINAMICO 16,15/9,5 T, LARGURA TRABALHO 1,68 M</v>
          </cell>
          <cell r="C4139" t="str">
            <v xml:space="preserve">UN    </v>
          </cell>
          <cell r="D4139">
            <v>275906.28999999998</v>
          </cell>
        </row>
        <row r="4140">
          <cell r="A4140">
            <v>6070</v>
          </cell>
          <cell r="B4140" t="str">
            <v>ROLO COMPACTADOR VIBRATORIO PE DE CARNEIRO, COM CONTROLE REMOTO POR RADIO, POTENCIA  12,5 KW, PESO OPERACIONAL DE 1,675 T, LARGURA DE TRABALHO 0,85 M</v>
          </cell>
          <cell r="C4140" t="str">
            <v xml:space="preserve">UN    </v>
          </cell>
          <cell r="D4140">
            <v>376991.99</v>
          </cell>
        </row>
        <row r="4141">
          <cell r="A4141">
            <v>6069</v>
          </cell>
          <cell r="B4141" t="str">
            <v>ROLO COMPACTADOR VIBRATORIO REBOCAVEL, CILINDRO DE ACO LISO, POTENCIA DE TRACAO DE 65 CV, PESO DE 4,7 T, IMPACTO DINAMICO TOTAL DE 18,3 T, LARGURA DO ROLO 1,67 M</v>
          </cell>
          <cell r="C4141" t="str">
            <v xml:space="preserve">UN    </v>
          </cell>
          <cell r="D4141">
            <v>83283.210000000006</v>
          </cell>
        </row>
        <row r="4142">
          <cell r="A4142">
            <v>14626</v>
          </cell>
          <cell r="B4142" t="str">
            <v>ROLO COMPACTADOR VIBRATORIO TANDEM, ACO LISO, POTENCIA 125 HP, PESO SEM/COM LASTRO 10,20/11,65 T, LARGURA DE TRABALHO 1,73 M</v>
          </cell>
          <cell r="C4142" t="str">
            <v xml:space="preserve">UN    </v>
          </cell>
          <cell r="D4142">
            <v>412720.01</v>
          </cell>
        </row>
        <row r="4143">
          <cell r="A4143">
            <v>6067</v>
          </cell>
          <cell r="B4143" t="str">
            <v>ROLO COMPACTADOR VIBRATORIO TANDEM, ACO LISO, POTENCIA 58 CV, PESO SEM/COM LASTRO 6,5/9,4 T, LARGURA DE TRABALHO 1,20 M</v>
          </cell>
          <cell r="C4143" t="str">
            <v xml:space="preserve">UN    </v>
          </cell>
          <cell r="D4143">
            <v>338800</v>
          </cell>
        </row>
        <row r="4144">
          <cell r="A4144">
            <v>38393</v>
          </cell>
          <cell r="B4144" t="str">
            <v>ROLO DE ESPUMA POLIESTER 23 CM (SEM CABO)</v>
          </cell>
          <cell r="C4144" t="str">
            <v xml:space="preserve">UN    </v>
          </cell>
          <cell r="D4144">
            <v>14</v>
          </cell>
        </row>
        <row r="4145">
          <cell r="A4145">
            <v>38390</v>
          </cell>
          <cell r="B4145" t="str">
            <v>ROLO DE LA DE CARNEIRO 23 CM (SEM CABO)</v>
          </cell>
          <cell r="C4145" t="str">
            <v xml:space="preserve">UN    </v>
          </cell>
          <cell r="D4145">
            <v>31.05</v>
          </cell>
        </row>
        <row r="4146">
          <cell r="A4146">
            <v>36532</v>
          </cell>
          <cell r="B4146" t="str">
            <v>ROMPEDOR ELETRICO PESO 26 KG, POTENCIA OPERACIONAL DE 2,5 KW</v>
          </cell>
          <cell r="C4146" t="str">
            <v xml:space="preserve">UN    </v>
          </cell>
          <cell r="D4146">
            <v>21592.41</v>
          </cell>
        </row>
        <row r="4147">
          <cell r="A4147">
            <v>11578</v>
          </cell>
          <cell r="B4147" t="str">
            <v>ROSETA QUADRADA, SEM FUROS, EM ACO INOX POLIDO, LARGURA APROXIMADA DE 50 MM, PARA FECHADURA DE PORTA - PARAFUSOS INCLUIDOS</v>
          </cell>
          <cell r="C4147" t="str">
            <v xml:space="preserve">UN    </v>
          </cell>
          <cell r="D4147">
            <v>8.4</v>
          </cell>
        </row>
        <row r="4148">
          <cell r="A4148">
            <v>11577</v>
          </cell>
          <cell r="B4148" t="str">
            <v>ROSETA REDONDA DE SOBREPOR, SEM FUROS, EM ACO INOX POLIDO, DIAMETRO APROXIMADO DE 50 MM, PARA FECHADURA DE PORTA - PARAFUSOS INCLUIDOS</v>
          </cell>
          <cell r="C4148" t="str">
            <v xml:space="preserve">UN    </v>
          </cell>
          <cell r="D4148">
            <v>8.02</v>
          </cell>
        </row>
        <row r="4149">
          <cell r="A4149">
            <v>42461</v>
          </cell>
          <cell r="B4149" t="str">
            <v>ROTACAO DIAGONAL DUPLA, APARELHO TRIPLO, EM TUBO DE ACO CARBONO, PINTURA NO PROCESSO ELETROSTATICO - EQUIPAMENTO DE GINASTICA PARA ACADEMIA AO AR LIVRE / ACADEMIA DA TERCEIRA IDADE - ATI * COLETADO CAIXA *</v>
          </cell>
          <cell r="C4149" t="str">
            <v xml:space="preserve">UN    </v>
          </cell>
          <cell r="D4149">
            <v>2203.2800000000002</v>
          </cell>
        </row>
        <row r="4150">
          <cell r="A4150">
            <v>42466</v>
          </cell>
          <cell r="B4150" t="str">
            <v>ROTACAO VERTICAL DUPLO, EM TUBO DE ACO CARBONO, PINTURA NO PROCESSO ELETROSTATICO - EQUIPAMENTO DE GINASTICA PARA ACADEMIA AO AR LIVRE / ACADEMIA DA TERCEIRA IDADE - ATI * COLETADO CAIXA *</v>
          </cell>
          <cell r="C4150" t="str">
            <v xml:space="preserve">UN    </v>
          </cell>
          <cell r="D4150">
            <v>1221.3399999999999</v>
          </cell>
        </row>
        <row r="4151">
          <cell r="A4151">
            <v>1116</v>
          </cell>
          <cell r="B4151" t="str">
            <v>RUFO EXTERNO DE CHAPA DE ACO GALVANIZADA NUM 26, CORTE 25 CM</v>
          </cell>
          <cell r="C4151" t="str">
            <v xml:space="preserve">M     </v>
          </cell>
          <cell r="D4151">
            <v>16.850000000000001</v>
          </cell>
        </row>
        <row r="4152">
          <cell r="A4152">
            <v>1115</v>
          </cell>
          <cell r="B4152" t="str">
            <v>RUFO EXTERNO DE CHAPA DE ACO GALVANIZADA NUM 26, CORTE 28 CM</v>
          </cell>
          <cell r="C4152" t="str">
            <v xml:space="preserve">M     </v>
          </cell>
          <cell r="D4152">
            <v>20.48</v>
          </cell>
        </row>
        <row r="4153">
          <cell r="A4153">
            <v>1113</v>
          </cell>
          <cell r="B4153" t="str">
            <v>RUFO EXTERNO/INTERNO DE CHAPA DE ACO GALVANIZADA NUM 26, CORTE 33 CM</v>
          </cell>
          <cell r="C4153" t="str">
            <v xml:space="preserve">M     </v>
          </cell>
          <cell r="D4153">
            <v>22.46</v>
          </cell>
        </row>
        <row r="4154">
          <cell r="A4154">
            <v>1114</v>
          </cell>
          <cell r="B4154" t="str">
            <v>RUFO INTERNO DE CHAPA DE ACO GALVANIZADA NUM 26, CORTE 50 CM</v>
          </cell>
          <cell r="C4154" t="str">
            <v xml:space="preserve">M     </v>
          </cell>
          <cell r="D4154">
            <v>33.700000000000003</v>
          </cell>
        </row>
        <row r="4155">
          <cell r="A4155">
            <v>40872</v>
          </cell>
          <cell r="B4155" t="str">
            <v>RUFO INTERNO/EXTERNO DE CHAPA DE ACO GALVANIZADA NUM 24, CORTE 25 CM (COLETADO CAIXA)</v>
          </cell>
          <cell r="C4155" t="str">
            <v xml:space="preserve">M     </v>
          </cell>
          <cell r="D4155">
            <v>15.88</v>
          </cell>
        </row>
        <row r="4156">
          <cell r="A4156">
            <v>20214</v>
          </cell>
          <cell r="B4156" t="str">
            <v>RUFO PARA TELHA ESTRUTURAL DE FIBROCIMENTO 1 ABA (SEM AMIANTO)</v>
          </cell>
          <cell r="C4156" t="str">
            <v xml:space="preserve">UN    </v>
          </cell>
          <cell r="D4156">
            <v>48.63</v>
          </cell>
        </row>
        <row r="4157">
          <cell r="A4157">
            <v>11064</v>
          </cell>
          <cell r="B4157" t="str">
            <v>RUFO PARA TELHA ESTRUTURAL DE FIBROCIMENTO 2 ABAS, COMPRIMENTO DE 1031 MM (SEM AMIANTO)</v>
          </cell>
          <cell r="C4157" t="str">
            <v xml:space="preserve">UN    </v>
          </cell>
          <cell r="D4157">
            <v>20.62</v>
          </cell>
        </row>
        <row r="4158">
          <cell r="A4158">
            <v>7237</v>
          </cell>
          <cell r="B4158" t="str">
            <v>RUFO PARA TELHA ONDULADA DE FIBROCIMENTO, E = 6 MM, ABA *260* MM, COMPRIMENTO 1100 MM (SEM AMIANTO)</v>
          </cell>
          <cell r="C4158" t="str">
            <v xml:space="preserve">UN    </v>
          </cell>
          <cell r="D4158">
            <v>28.13</v>
          </cell>
        </row>
        <row r="4159">
          <cell r="A4159">
            <v>16</v>
          </cell>
          <cell r="B4159" t="str">
            <v>SABAO EM PO</v>
          </cell>
          <cell r="C4159" t="str">
            <v xml:space="preserve">KG    </v>
          </cell>
          <cell r="D4159">
            <v>5.64</v>
          </cell>
        </row>
        <row r="4160">
          <cell r="A4160">
            <v>11757</v>
          </cell>
          <cell r="B4160" t="str">
            <v>SABONETEIRA DE PAREDE EM METAL CROMADO</v>
          </cell>
          <cell r="C4160" t="str">
            <v xml:space="preserve">UN    </v>
          </cell>
          <cell r="D4160">
            <v>44.9</v>
          </cell>
        </row>
        <row r="4161">
          <cell r="A4161">
            <v>11758</v>
          </cell>
          <cell r="B4161" t="str">
            <v>SABONETEIRA PLASTICA TIPO DISPENSER PARA SABONETE LIQUIDO COM RESERVATORIO 800 A 1500 ML</v>
          </cell>
          <cell r="C4161" t="str">
            <v xml:space="preserve">UN    </v>
          </cell>
          <cell r="D4161">
            <v>58.11</v>
          </cell>
        </row>
        <row r="4162">
          <cell r="A4162">
            <v>37526</v>
          </cell>
          <cell r="B4162" t="str">
            <v>SACO DE RAFIA PARA ENTULHO, NOVO, LISO (SEM CLICHE), *60 x 90* CM</v>
          </cell>
          <cell r="C4162" t="str">
            <v xml:space="preserve">UN    </v>
          </cell>
          <cell r="D4162">
            <v>1.49</v>
          </cell>
        </row>
        <row r="4163">
          <cell r="A4163">
            <v>6076</v>
          </cell>
          <cell r="B4163" t="str">
            <v>SAIBRO PARA ARGAMASSA (COLETADO NO COMERCIO)</v>
          </cell>
          <cell r="C4163" t="str">
            <v xml:space="preserve">M3    </v>
          </cell>
          <cell r="D4163">
            <v>65</v>
          </cell>
        </row>
        <row r="4164">
          <cell r="A4164">
            <v>13109</v>
          </cell>
          <cell r="B4164" t="str">
            <v>SAPATA DE PVC ADITIVADO NERVURADO D = 6"</v>
          </cell>
          <cell r="C4164" t="str">
            <v xml:space="preserve">UN    </v>
          </cell>
          <cell r="D4164">
            <v>173.98</v>
          </cell>
        </row>
        <row r="4165">
          <cell r="A4165">
            <v>13110</v>
          </cell>
          <cell r="B4165" t="str">
            <v>SAPATA DE PVC ADITIVADO NERVURADO D = 8"</v>
          </cell>
          <cell r="C4165" t="str">
            <v xml:space="preserve">UN    </v>
          </cell>
          <cell r="D4165">
            <v>228.97</v>
          </cell>
        </row>
        <row r="4166">
          <cell r="A4166">
            <v>7581</v>
          </cell>
          <cell r="B4166" t="str">
            <v>SAPATILHA EM ACO GALVANIZADO PARA CABOS COM DIAMETRO NOMINAL ATE 5/8"</v>
          </cell>
          <cell r="C4166" t="str">
            <v xml:space="preserve">UN    </v>
          </cell>
          <cell r="D4166">
            <v>2.5</v>
          </cell>
        </row>
        <row r="4167">
          <cell r="A4167">
            <v>20206</v>
          </cell>
          <cell r="B4167" t="str">
            <v>SARRAFO DE MADEIRA APARELHADA *2 X 10* CM, MACARANDUBA, ANGELIM OU EQUIVALENTE DA REGIAO</v>
          </cell>
          <cell r="C4167" t="str">
            <v xml:space="preserve">M     </v>
          </cell>
          <cell r="D4167">
            <v>6.27</v>
          </cell>
        </row>
        <row r="4168">
          <cell r="A4168">
            <v>4460</v>
          </cell>
          <cell r="B4168" t="str">
            <v>SARRAFO DE MADEIRA NAO APARELHADA *2,5 X 10 CM, MACARANDUBA, ANGELIM OU EQUIVALENTE DA REGIAO</v>
          </cell>
          <cell r="C4168" t="str">
            <v xml:space="preserve">M     </v>
          </cell>
          <cell r="D4168">
            <v>7.52</v>
          </cell>
        </row>
        <row r="4169">
          <cell r="A4169">
            <v>6204</v>
          </cell>
          <cell r="B4169" t="str">
            <v>SARRAFO DE MADEIRA NAO APARELHADA *2,5 X 15* CM, MACARANDUBA, ANGELIM OU EQUIVALENTE DA REGIAO</v>
          </cell>
          <cell r="C4169" t="str">
            <v xml:space="preserve">M     </v>
          </cell>
          <cell r="D4169">
            <v>11.24</v>
          </cell>
        </row>
        <row r="4170">
          <cell r="A4170">
            <v>4417</v>
          </cell>
          <cell r="B4170" t="str">
            <v>SARRAFO DE MADEIRA NAO APARELHADA *2,5 X 7* CM, MACARANDUBA, ANGELIM OU EQUIVALENTE DA REGIAO</v>
          </cell>
          <cell r="C4170" t="str">
            <v xml:space="preserve">M     </v>
          </cell>
          <cell r="D4170">
            <v>4.32</v>
          </cell>
        </row>
        <row r="4171">
          <cell r="A4171">
            <v>4517</v>
          </cell>
          <cell r="B4171" t="str">
            <v>SARRAFO DE MADEIRA NAO APARELHADA *2,5 X 7,5* CM (1 X 3 ") PINUS, MISTA OU EQUIVALENTE DA REGIAO</v>
          </cell>
          <cell r="C4171" t="str">
            <v xml:space="preserve">M     </v>
          </cell>
          <cell r="D4171">
            <v>2.0699999999999998</v>
          </cell>
        </row>
        <row r="4172">
          <cell r="A4172">
            <v>4512</v>
          </cell>
          <cell r="B4172" t="str">
            <v>SARRAFO DE MADEIRA NAO APARELHADA 2,5 X 5 CM (1 X 2 ") PINUS, MISTA OU EQUIVALENTE DA REGIAO</v>
          </cell>
          <cell r="C4172" t="str">
            <v xml:space="preserve">M     </v>
          </cell>
          <cell r="D4172">
            <v>1.49</v>
          </cell>
        </row>
        <row r="4173">
          <cell r="A4173">
            <v>4415</v>
          </cell>
          <cell r="B4173" t="str">
            <v>SARRAFO DE MADEIRA NAO APARELHADA 2,5 X 5 CM, MACARANDUBA, ANGELIM OU EQUIVALENTE DA REGIAO</v>
          </cell>
          <cell r="C4173" t="str">
            <v xml:space="preserve">M     </v>
          </cell>
          <cell r="D4173">
            <v>3.63</v>
          </cell>
        </row>
        <row r="4174">
          <cell r="A4174">
            <v>37373</v>
          </cell>
          <cell r="B4174" t="str">
            <v>SEGURO - HORISTA (COLETADO CAIXA)</v>
          </cell>
          <cell r="C4174" t="str">
            <v xml:space="preserve">H     </v>
          </cell>
          <cell r="D4174">
            <v>0.02</v>
          </cell>
        </row>
        <row r="4175">
          <cell r="A4175">
            <v>40864</v>
          </cell>
          <cell r="B4175" t="str">
            <v>SEGURO - MENSALISTA (COLETADO CAIXA)</v>
          </cell>
          <cell r="C4175" t="str">
            <v xml:space="preserve">MES   </v>
          </cell>
          <cell r="D4175">
            <v>3.94</v>
          </cell>
        </row>
        <row r="4176">
          <cell r="A4176">
            <v>4734</v>
          </cell>
          <cell r="B4176" t="str">
            <v>SEIXO ROLADO PARA APLICACAO EM CONCRETO (POSTO PEDREIRA/FORNECEDOR, SEM FRETE)</v>
          </cell>
          <cell r="C4176" t="str">
            <v xml:space="preserve">M3    </v>
          </cell>
          <cell r="D4176">
            <v>69.95</v>
          </cell>
        </row>
        <row r="4177">
          <cell r="A4177">
            <v>6085</v>
          </cell>
          <cell r="B4177" t="str">
            <v>SELADOR ACRILICO PAREDES INTERNAS/EXTERNAS</v>
          </cell>
          <cell r="C4177" t="str">
            <v xml:space="preserve">L     </v>
          </cell>
          <cell r="D4177">
            <v>6.05</v>
          </cell>
        </row>
        <row r="4178">
          <cell r="A4178">
            <v>38396</v>
          </cell>
          <cell r="B4178" t="str">
            <v>SELADOR HORIZONTAL PARA FITA DE ACO 1 "</v>
          </cell>
          <cell r="C4178" t="str">
            <v xml:space="preserve">UN    </v>
          </cell>
          <cell r="D4178">
            <v>411.24</v>
          </cell>
        </row>
        <row r="4179">
          <cell r="A4179">
            <v>6090</v>
          </cell>
          <cell r="B4179" t="str">
            <v>SELADOR PVA PAREDES INTERNAS</v>
          </cell>
          <cell r="C4179" t="str">
            <v xml:space="preserve">L     </v>
          </cell>
          <cell r="D4179">
            <v>11.49</v>
          </cell>
        </row>
        <row r="4180">
          <cell r="A4180">
            <v>11622</v>
          </cell>
          <cell r="B4180" t="str">
            <v>SELANTE A BASE DE ALCATRAO E POLIURETANO PARA JUNTAS HORIZONTAIS</v>
          </cell>
          <cell r="C4180" t="str">
            <v xml:space="preserve">KG    </v>
          </cell>
          <cell r="D4180">
            <v>72.459999999999994</v>
          </cell>
        </row>
        <row r="4181">
          <cell r="A4181">
            <v>6094</v>
          </cell>
          <cell r="B4181" t="str">
            <v>SELANTE A BASE DE RESINAS ACRILICAS PARA TRINCAS</v>
          </cell>
          <cell r="C4181" t="str">
            <v xml:space="preserve">KG    </v>
          </cell>
          <cell r="D4181">
            <v>19.43</v>
          </cell>
        </row>
        <row r="4182">
          <cell r="A4182">
            <v>7317</v>
          </cell>
          <cell r="B4182" t="str">
            <v>SELANTE DE BASE ASFALTICA PARA VEDACAO</v>
          </cell>
          <cell r="C4182" t="str">
            <v xml:space="preserve">KG    </v>
          </cell>
          <cell r="D4182">
            <v>31.02</v>
          </cell>
        </row>
        <row r="4183">
          <cell r="A4183">
            <v>142</v>
          </cell>
          <cell r="B4183" t="str">
            <v>SELANTE ELASTICO MONOCOMPONENTE A BASE DE POLIURETANO PARA JUNTAS DIVERSAS</v>
          </cell>
          <cell r="C4183" t="str">
            <v xml:space="preserve">310ML </v>
          </cell>
          <cell r="D4183">
            <v>38.04</v>
          </cell>
        </row>
        <row r="4184">
          <cell r="A4184">
            <v>38123</v>
          </cell>
          <cell r="B4184" t="str">
            <v>SELANTE TIPO VEDA CALHA PARA METAL E FIBROCIMENTO</v>
          </cell>
          <cell r="C4184" t="str">
            <v xml:space="preserve">KG    </v>
          </cell>
          <cell r="D4184">
            <v>56.79</v>
          </cell>
        </row>
        <row r="4185">
          <cell r="A4185">
            <v>37953</v>
          </cell>
          <cell r="B4185" t="str">
            <v>SELIM COMPACTO EM PVC, SEM TRAVAS,  DN 150 X 100 MM, PARA REDE COLETORA ESGOTO (NBR 10569)</v>
          </cell>
          <cell r="C4185" t="str">
            <v xml:space="preserve">UN    </v>
          </cell>
          <cell r="D4185">
            <v>4.54</v>
          </cell>
        </row>
        <row r="4186">
          <cell r="A4186">
            <v>37954</v>
          </cell>
          <cell r="B4186" t="str">
            <v>SELIM COMPACTO EM PVC, SEM TRAVAS,  DN 200 X 100 MM, PARA REDE COLETORA ESGOTO (NBR 10569)</v>
          </cell>
          <cell r="C4186" t="str">
            <v xml:space="preserve">UN    </v>
          </cell>
          <cell r="D4186">
            <v>8.07</v>
          </cell>
        </row>
        <row r="4187">
          <cell r="A4187">
            <v>37955</v>
          </cell>
          <cell r="B4187" t="str">
            <v>SELIM COMPACTO EM PVC, SEM TRAVAS,  DN 300 X 100 MM, PARA REDE COLETORA ESGOTO (NBR 10569)</v>
          </cell>
          <cell r="C4187" t="str">
            <v xml:space="preserve">UN    </v>
          </cell>
          <cell r="D4187">
            <v>10.46</v>
          </cell>
        </row>
        <row r="4188">
          <cell r="A4188">
            <v>6106</v>
          </cell>
          <cell r="B4188" t="str">
            <v>SELIM PVC, COM TRAVAS, JE, 90 GRAUS,  DN 125 X 100 MM OU 150 X 100 MM, PARA REDE COLETORA ESGOTO (NBR 10569)</v>
          </cell>
          <cell r="C4188" t="str">
            <v xml:space="preserve">UN    </v>
          </cell>
          <cell r="D4188">
            <v>3.42</v>
          </cell>
        </row>
        <row r="4189">
          <cell r="A4189">
            <v>6107</v>
          </cell>
          <cell r="B4189" t="str">
            <v>SELIM PVC, SOLDAVEL, SEM TRAVAS, JE, 90 GRAUS,  DN 200 X 100 MM, PARA REDE COLETORA ESGOTO (NBR 10569)</v>
          </cell>
          <cell r="C4189" t="str">
            <v xml:space="preserve">UN    </v>
          </cell>
          <cell r="D4189">
            <v>9.9</v>
          </cell>
        </row>
        <row r="4190">
          <cell r="A4190">
            <v>6108</v>
          </cell>
          <cell r="B4190" t="str">
            <v>SELIM PVC, SOLDAVEL, SEM TRAVAS, JE, 90 GRAUS,  DN 250 X 100 MM, PARA REDE COLETORA ESGOTO (NBR 10569)</v>
          </cell>
          <cell r="C4190" t="str">
            <v xml:space="preserve">UN    </v>
          </cell>
          <cell r="D4190">
            <v>12.64</v>
          </cell>
        </row>
        <row r="4191">
          <cell r="A4191">
            <v>6109</v>
          </cell>
          <cell r="B4191" t="str">
            <v>SELIM PVC, SOLDAVEL, SEM TRAVAS, JE, 90 GRAUS,  DN 300 X 100 MM, PARA REDE COLETORA ESGOTO (NBR 10569)</v>
          </cell>
          <cell r="C4191" t="str">
            <v xml:space="preserve">UN    </v>
          </cell>
          <cell r="D4191">
            <v>17.95</v>
          </cell>
        </row>
        <row r="4192">
          <cell r="A4192">
            <v>37743</v>
          </cell>
          <cell r="B4192" t="str">
            <v>SEMIRREBOQUE COM DOIS EIXOS EM TANDEM TIPO BASCULANTE COM CACAMBA METALICA 14 M3  (INCLUI MONTAGEM, NAO INCLUI CAVALO MECANICO)</v>
          </cell>
          <cell r="C4192" t="str">
            <v xml:space="preserve">UN    </v>
          </cell>
          <cell r="D4192">
            <v>120523.77</v>
          </cell>
        </row>
        <row r="4193">
          <cell r="A4193">
            <v>37744</v>
          </cell>
          <cell r="B4193" t="str">
            <v>SEMIRREBOQUE COM TRES EIXOS EM TANDEM TIPO BASCULANTE COM CACAMBA METALICA 18 M3 (INCLUI MONTAGEM, NAO INCLUI CAVALO MECANICO)</v>
          </cell>
          <cell r="C4193" t="str">
            <v xml:space="preserve">UN    </v>
          </cell>
          <cell r="D4193">
            <v>141713.28</v>
          </cell>
        </row>
        <row r="4194">
          <cell r="A4194">
            <v>37741</v>
          </cell>
          <cell r="B4194" t="str">
            <v>SEMIRREBOQUE COM TRES EIXOS, PARA TRANSPORTE DE CARGA SECA, DIMENSOES APROXIMADAS 2,60 X 12,50 X 0,50 M (NAO INCLUI CAVALO MECANICO)</v>
          </cell>
          <cell r="C4194" t="str">
            <v xml:space="preserve">UN    </v>
          </cell>
          <cell r="D4194">
            <v>109591.6</v>
          </cell>
        </row>
        <row r="4195">
          <cell r="A4195">
            <v>39396</v>
          </cell>
          <cell r="B4195" t="str">
            <v>SENSOR DE PRESENCA BIVOLT COM FOTOCELULA PARA QUALQUER TIPO DE LAMPADA, POTENCIA MAXIMA *1000* W, USO EXTERNO</v>
          </cell>
          <cell r="C4195" t="str">
            <v xml:space="preserve">UN    </v>
          </cell>
          <cell r="D4195">
            <v>30.25</v>
          </cell>
        </row>
        <row r="4196">
          <cell r="A4196">
            <v>39392</v>
          </cell>
          <cell r="B4196" t="str">
            <v>SENSOR DE PRESENCA BIVOLT DE PAREDE COM FOTOCELULA PARA QUALQUER TIPO DE LAMPADA POTENCIA MAXIMA *1000* W, USO INTERNO</v>
          </cell>
          <cell r="C4196" t="str">
            <v xml:space="preserve">UN    </v>
          </cell>
          <cell r="D4196">
            <v>34.119999999999997</v>
          </cell>
        </row>
        <row r="4197">
          <cell r="A4197">
            <v>39393</v>
          </cell>
          <cell r="B4197" t="str">
            <v>SENSOR DE PRESENCA BIVOLT DE PAREDE SEM FOTOCELULA PARA QUALQUER TIPO DE LAMPADA POTENCIA MAXIMA *1000* W, USO INTERNO</v>
          </cell>
          <cell r="C4197" t="str">
            <v xml:space="preserve">UN    </v>
          </cell>
          <cell r="D4197">
            <v>21.1</v>
          </cell>
        </row>
        <row r="4198">
          <cell r="A4198">
            <v>39394</v>
          </cell>
          <cell r="B4198" t="str">
            <v>SENSOR DE PRESENCA BIVOLT DE TETO COM FOTOCELULA PARA QUALQUER TIPO DE LAMPADA POTENCIA MAXIMA *1000* W, USO INTERNO</v>
          </cell>
          <cell r="C4198" t="str">
            <v xml:space="preserve">UN    </v>
          </cell>
          <cell r="D4198">
            <v>23.75</v>
          </cell>
        </row>
        <row r="4199">
          <cell r="A4199">
            <v>39395</v>
          </cell>
          <cell r="B4199" t="str">
            <v>SENSOR DE PRESENCA BIVOLT DE TETO SEM FOTOCELULA PARA QUALQUER TIPO DE LAMPADA POTENCIA MAXIMA *900* W, USO INTERNO</v>
          </cell>
          <cell r="C4199" t="str">
            <v xml:space="preserve">UN    </v>
          </cell>
          <cell r="D4199">
            <v>22.09</v>
          </cell>
        </row>
        <row r="4200">
          <cell r="A4200">
            <v>14618</v>
          </cell>
          <cell r="B4200" t="str">
            <v>SERRA CIRCULAR DE BANCADA COM MOTOR ELETRICO, POTENCIA DE *1600* W, PARA DISCO DE DIAMETRO DE 10" (250 MM)</v>
          </cell>
          <cell r="C4200" t="str">
            <v xml:space="preserve">UN    </v>
          </cell>
          <cell r="D4200">
            <v>902.82</v>
          </cell>
        </row>
        <row r="4201">
          <cell r="A4201">
            <v>40269</v>
          </cell>
          <cell r="B4201" t="str">
            <v>SERRA CIRCULAR DE BANCADA, MODELO PICA-PAU, DIAMETRO DE 350 MM. CARACTERISTICAS DO MOTOR: TRIFASICO, POTENCIA DE 5 HP, FREQUENCIA DE 60 HZ</v>
          </cell>
          <cell r="C4201" t="str">
            <v xml:space="preserve">UN    </v>
          </cell>
          <cell r="D4201">
            <v>3637.4</v>
          </cell>
        </row>
        <row r="4202">
          <cell r="A4202">
            <v>6110</v>
          </cell>
          <cell r="B4202" t="str">
            <v>SERRALHEIRO</v>
          </cell>
          <cell r="C4202" t="str">
            <v xml:space="preserve">H     </v>
          </cell>
          <cell r="D4202">
            <v>12.75</v>
          </cell>
        </row>
        <row r="4203">
          <cell r="A4203">
            <v>40910</v>
          </cell>
          <cell r="B4203" t="str">
            <v>SERRALHEIRO (MENSALISTA)</v>
          </cell>
          <cell r="C4203" t="str">
            <v xml:space="preserve">MES   </v>
          </cell>
          <cell r="D4203">
            <v>2225.0100000000002</v>
          </cell>
        </row>
        <row r="4204">
          <cell r="A4204">
            <v>6111</v>
          </cell>
          <cell r="B4204" t="str">
            <v>SERVENTE DE OBRAS</v>
          </cell>
          <cell r="C4204" t="str">
            <v xml:space="preserve">H     </v>
          </cell>
          <cell r="D4204">
            <v>9.6</v>
          </cell>
        </row>
        <row r="4205">
          <cell r="A4205">
            <v>41084</v>
          </cell>
          <cell r="B4205" t="str">
            <v>SERVENTE DE OBRAS (MENSALISTA)</v>
          </cell>
          <cell r="C4205" t="str">
            <v xml:space="preserve">MES   </v>
          </cell>
          <cell r="D4205">
            <v>1674.49</v>
          </cell>
        </row>
        <row r="4206">
          <cell r="A4206">
            <v>25950</v>
          </cell>
          <cell r="B4206" t="str">
            <v>SERVICO DE BOMBEAMENTO DE CONCRETO COM CONSUMO MINIMO DE 40 M3</v>
          </cell>
          <cell r="C4206" t="str">
            <v xml:space="preserve">M3    </v>
          </cell>
          <cell r="D4206">
            <v>27.52</v>
          </cell>
        </row>
        <row r="4207">
          <cell r="A4207">
            <v>38637</v>
          </cell>
          <cell r="B4207" t="str">
            <v>SIFAO EM METAL CROMADO PARA PIA AMERICANA, 1.1/2 X 1.1/2 "</v>
          </cell>
          <cell r="C4207" t="str">
            <v xml:space="preserve">UN    </v>
          </cell>
          <cell r="D4207">
            <v>150.53</v>
          </cell>
        </row>
        <row r="4208">
          <cell r="A4208">
            <v>6150</v>
          </cell>
          <cell r="B4208" t="str">
            <v>SIFAO EM METAL CROMADO PARA PIA AMERICANA, 1.1/2 X 2 "</v>
          </cell>
          <cell r="C4208" t="str">
            <v xml:space="preserve">UN    </v>
          </cell>
          <cell r="D4208">
            <v>152.37</v>
          </cell>
        </row>
        <row r="4209">
          <cell r="A4209">
            <v>6136</v>
          </cell>
          <cell r="B4209" t="str">
            <v>SIFAO EM METAL CROMADO PARA PIA OU LAVATORIO, 1 X 1.1/2 "</v>
          </cell>
          <cell r="C4209" t="str">
            <v xml:space="preserve">UN    </v>
          </cell>
          <cell r="D4209">
            <v>119.77</v>
          </cell>
        </row>
        <row r="4210">
          <cell r="A4210">
            <v>38638</v>
          </cell>
          <cell r="B4210" t="str">
            <v>SIFAO EM METAL CROMADO PARA TANQUE, 1.1/4 X 1.1/2 "</v>
          </cell>
          <cell r="C4210" t="str">
            <v xml:space="preserve">UN    </v>
          </cell>
          <cell r="D4210">
            <v>126.84</v>
          </cell>
        </row>
        <row r="4211">
          <cell r="A4211">
            <v>20262</v>
          </cell>
          <cell r="B4211" t="str">
            <v>SIFAO PLASTICO EXTENSIVEL UNIVERSAL, TIPO COPO</v>
          </cell>
          <cell r="C4211" t="str">
            <v xml:space="preserve">UN    </v>
          </cell>
          <cell r="D4211">
            <v>10.17</v>
          </cell>
        </row>
        <row r="4212">
          <cell r="A4212">
            <v>6148</v>
          </cell>
          <cell r="B4212" t="str">
            <v>SIFAO PLASTICO FLEXIVEL SAIDA VERTICAL PARA COLUNA LAVATORIO, 1 X 1.1/2 "</v>
          </cell>
          <cell r="C4212" t="str">
            <v xml:space="preserve">UN    </v>
          </cell>
          <cell r="D4212">
            <v>6</v>
          </cell>
        </row>
        <row r="4213">
          <cell r="A4213">
            <v>6145</v>
          </cell>
          <cell r="B4213" t="str">
            <v>SIFAO PLASTICO TIPO COPO PARA PIA AMERICANA 1.1/2 X 1.1/2 "</v>
          </cell>
          <cell r="C4213" t="str">
            <v xml:space="preserve">UN    </v>
          </cell>
          <cell r="D4213">
            <v>10.76</v>
          </cell>
        </row>
        <row r="4214">
          <cell r="A4214">
            <v>6149</v>
          </cell>
          <cell r="B4214" t="str">
            <v>SIFAO PLASTICO TIPO COPO PARA PIA OU LAVATORIO, 1 X 1.1/2 "</v>
          </cell>
          <cell r="C4214" t="str">
            <v xml:space="preserve">UN    </v>
          </cell>
          <cell r="D4214">
            <v>10.15</v>
          </cell>
        </row>
        <row r="4215">
          <cell r="A4215">
            <v>6146</v>
          </cell>
          <cell r="B4215" t="str">
            <v>SIFAO PLASTICO TIPO COPO PARA TANQUE, 1.1/4 X 1.1/2 "</v>
          </cell>
          <cell r="C4215" t="str">
            <v xml:space="preserve">UN    </v>
          </cell>
          <cell r="D4215">
            <v>10.77</v>
          </cell>
        </row>
        <row r="4216">
          <cell r="A4216">
            <v>26026</v>
          </cell>
          <cell r="B4216" t="str">
            <v>SILICA ATIVA PARA ADICAO EM CONCRETO E ARGAMASSA</v>
          </cell>
          <cell r="C4216" t="str">
            <v xml:space="preserve">KG    </v>
          </cell>
          <cell r="D4216">
            <v>3.11</v>
          </cell>
        </row>
        <row r="4217">
          <cell r="A4217">
            <v>39961</v>
          </cell>
          <cell r="B4217" t="str">
            <v>SILICONE ACETICO USO GERAL INCOLOR 280 G</v>
          </cell>
          <cell r="C4217" t="str">
            <v xml:space="preserve">UN    </v>
          </cell>
          <cell r="D4217">
            <v>13.62</v>
          </cell>
        </row>
        <row r="4218">
          <cell r="A4218">
            <v>42462</v>
          </cell>
          <cell r="B4218" t="str">
            <v>SIMULADOR DE CAMINHADA TRIPLO, EM TUBO DE ACO CARBONO, PINTURA NO PROCESSO ELETROSTATICO - EQUIPAMENTO DE GINASTICA PARA ACADEMIA AO AR LIVRE / ACADEMIA DA TERCEIRA IDADE - ATI * COLETADO CAIXA *</v>
          </cell>
          <cell r="C4218" t="str">
            <v xml:space="preserve">UN    </v>
          </cell>
          <cell r="D4218">
            <v>4552.63</v>
          </cell>
        </row>
        <row r="4219">
          <cell r="A4219">
            <v>42463</v>
          </cell>
          <cell r="B4219" t="str">
            <v>SIMULADOR DE CAVALGADA TRIPLO, EM TUBO DE ACO CARBONO, PINTURA NO PROCESSO ELETROSTATICO - EQUIPAMENTO DE GINASTICA PARA ACADEMIA AO AR LIVRE / ACADEMIA DA TERCEIRA IDADE - ATI * COLETADO CAIXA *</v>
          </cell>
          <cell r="C4219" t="str">
            <v xml:space="preserve">UN    </v>
          </cell>
          <cell r="D4219">
            <v>4474.49</v>
          </cell>
        </row>
        <row r="4220">
          <cell r="A4220">
            <v>42464</v>
          </cell>
          <cell r="B4220" t="str">
            <v>SIMULADOR DE REMO INDIVIDUAL, EM TUBO DE ACO CARBONO, PINTURA NO PROCESSO ELETROSTATICO - EQUIPAMENTO DE GINASTICA PARA ACADEMIA AO AR LIVRE / ACADEMIA DA TERCEIRA IDADE - ATI * COLETADO CAIXA *</v>
          </cell>
          <cell r="C4220" t="str">
            <v xml:space="preserve">UN    </v>
          </cell>
          <cell r="D4220">
            <v>1908.11</v>
          </cell>
        </row>
        <row r="4221">
          <cell r="A4221">
            <v>38061</v>
          </cell>
          <cell r="B4221" t="str">
            <v>SINALIZADOR NOTURNO SIMPLES PARA PARA-RAIOS, SEM RELE FOTOELETRICO</v>
          </cell>
          <cell r="C4221" t="str">
            <v xml:space="preserve">UN    </v>
          </cell>
          <cell r="D4221">
            <v>37.479999999999997</v>
          </cell>
        </row>
        <row r="4222">
          <cell r="A4222">
            <v>20250</v>
          </cell>
          <cell r="B4222" t="str">
            <v>SISAL EM FIBRA</v>
          </cell>
          <cell r="C4222" t="str">
            <v xml:space="preserve">KG    </v>
          </cell>
          <cell r="D4222">
            <v>6.75</v>
          </cell>
        </row>
        <row r="4223">
          <cell r="A4223">
            <v>39965</v>
          </cell>
          <cell r="B4223" t="str">
            <v>SISTEMA DE FORMAS MANUSEAVEIS DE ALUMINIO, PARA BLOCO RESID. COM PAREDES DE CONCRETO MOLDADAS IN LOCO, BLOCO COM 4 PAV. E 4 UNIDADES POR PAV., UNIDADE HABITACIONALCOM 48 M2 E 2 QUARTOS; TELHA DE FIBROCIMENTO (COLETADO CAIXA)</v>
          </cell>
          <cell r="C4223" t="str">
            <v xml:space="preserve">M2    </v>
          </cell>
          <cell r="D4223">
            <v>1343.57</v>
          </cell>
        </row>
        <row r="4224">
          <cell r="A4224">
            <v>39964</v>
          </cell>
          <cell r="B4224" t="str">
            <v>SISTEMA DE FORMAS MANUSEAVEIS DE ALUMINIO, PARA EDIFICACAO RESIDENCIAL UNIFAMILIAR COM PAREDES DE CONCRETO MOLDADAS IN LOCO, UNIDADE HABITACIONAL TERREA COM 38 M2, COM SALA, CIRCULACAO, 2 QUARTOS, BANHEIRO, COZINHA E TANQUE EXTERNO (SEM COBERTURA) (COLETADO CAIXA)</v>
          </cell>
          <cell r="C4224" t="str">
            <v xml:space="preserve">M2    </v>
          </cell>
          <cell r="D4224">
            <v>1047.44</v>
          </cell>
        </row>
        <row r="4225">
          <cell r="A4225">
            <v>7</v>
          </cell>
          <cell r="B4225" t="str">
            <v>SODA CAUSTICA EM ESCAMAS</v>
          </cell>
          <cell r="C4225" t="str">
            <v xml:space="preserve">KG    </v>
          </cell>
          <cell r="D4225">
            <v>9.36</v>
          </cell>
        </row>
        <row r="4226">
          <cell r="A4226">
            <v>13388</v>
          </cell>
          <cell r="B4226" t="str">
            <v>SOLDA EM BARRA DE ESTANHO-CHUMBO 50/50</v>
          </cell>
          <cell r="C4226" t="str">
            <v xml:space="preserve">KG    </v>
          </cell>
          <cell r="D4226">
            <v>108.71</v>
          </cell>
        </row>
        <row r="4227">
          <cell r="A4227">
            <v>39914</v>
          </cell>
          <cell r="B4227" t="str">
            <v>SOLDA EM VARETA FOSCOPER, D = *2,5* MM  X COMPRIMENTO 500 MM</v>
          </cell>
          <cell r="C4227" t="str">
            <v xml:space="preserve">KG    </v>
          </cell>
          <cell r="D4227">
            <v>121.51</v>
          </cell>
        </row>
        <row r="4228">
          <cell r="A4228">
            <v>12732</v>
          </cell>
          <cell r="B4228" t="str">
            <v>SOLDA ESTANHO/COBRE PARA CONEXOES DE COBRE, FIO 2,5 MM, CARRETEL 500 GR (SEM CHUMBO)</v>
          </cell>
          <cell r="C4228" t="str">
            <v xml:space="preserve">UN    </v>
          </cell>
          <cell r="D4228">
            <v>140.21</v>
          </cell>
        </row>
        <row r="4229">
          <cell r="A4229">
            <v>6160</v>
          </cell>
          <cell r="B4229" t="str">
            <v>SOLDADOR</v>
          </cell>
          <cell r="C4229" t="str">
            <v xml:space="preserve">H     </v>
          </cell>
          <cell r="D4229">
            <v>12.75</v>
          </cell>
        </row>
        <row r="4230">
          <cell r="A4230">
            <v>41087</v>
          </cell>
          <cell r="B4230" t="str">
            <v>SOLDADOR (MENSALISTA)</v>
          </cell>
          <cell r="C4230" t="str">
            <v xml:space="preserve">MES   </v>
          </cell>
          <cell r="D4230">
            <v>2225.0100000000002</v>
          </cell>
        </row>
        <row r="4231">
          <cell r="A4231">
            <v>6166</v>
          </cell>
          <cell r="B4231" t="str">
            <v>SOLDADOR ELETRICO (PARA SOLDA A SER TESTADA COM RAIOS "X")</v>
          </cell>
          <cell r="C4231" t="str">
            <v xml:space="preserve">H     </v>
          </cell>
          <cell r="D4231">
            <v>11.49</v>
          </cell>
        </row>
        <row r="4232">
          <cell r="A4232">
            <v>41088</v>
          </cell>
          <cell r="B4232" t="str">
            <v>SOLDADOR ELETRICO (PARA SOLDA A SER TESTADA COM RAIOS "X") (MENSALISTA)</v>
          </cell>
          <cell r="C4232" t="str">
            <v xml:space="preserve">MES   </v>
          </cell>
          <cell r="D4232">
            <v>2008.02</v>
          </cell>
        </row>
        <row r="4233">
          <cell r="A4233">
            <v>20232</v>
          </cell>
          <cell r="B4233" t="str">
            <v>SOLEIRA EM GRANITO, POLIDO, TIPO ANDORINHA/ QUARTZ/ CASTELO/ CORUMBA OU OUTROS EQUIVALENTES DA REGIAO, L= *15* CM, E=  *2,0* CM</v>
          </cell>
          <cell r="C4233" t="str">
            <v xml:space="preserve">M     </v>
          </cell>
          <cell r="D4233">
            <v>63.2</v>
          </cell>
        </row>
        <row r="4234">
          <cell r="A4234">
            <v>10856</v>
          </cell>
          <cell r="B4234" t="str">
            <v>SOLEIRA PRE-MOLDADA EM GRANILITE, MARMORITE OU GRANITINA, L = *15 CM</v>
          </cell>
          <cell r="C4234" t="str">
            <v xml:space="preserve">M     </v>
          </cell>
          <cell r="D4234">
            <v>66.95</v>
          </cell>
        </row>
        <row r="4235">
          <cell r="A4235">
            <v>4828</v>
          </cell>
          <cell r="B4235" t="str">
            <v>SOLEIRA/ PEITORIL EM MARMORE, POLIDO, BRANCO COMUM, L= *15* CM, E=  *2* CM,  CORTE RETO</v>
          </cell>
          <cell r="C4235" t="str">
            <v xml:space="preserve">M     </v>
          </cell>
          <cell r="D4235">
            <v>43.53</v>
          </cell>
        </row>
        <row r="4236">
          <cell r="A4236">
            <v>20249</v>
          </cell>
          <cell r="B4236" t="str">
            <v>SOLEIRA/ TABEIRA EM MARMORE, POLIDO, BRANCO COMUM, L= 5 CM, E=  *2,0* CM</v>
          </cell>
          <cell r="C4236" t="str">
            <v xml:space="preserve">M     </v>
          </cell>
          <cell r="D4236">
            <v>23.84</v>
          </cell>
        </row>
        <row r="4237">
          <cell r="A4237">
            <v>11609</v>
          </cell>
          <cell r="B4237" t="str">
            <v>SOLUCAO ASFALTICA ELASTOMERICA PARA IMPRIMACAO, APLICACAO A FRIO</v>
          </cell>
          <cell r="C4237" t="str">
            <v xml:space="preserve">L     </v>
          </cell>
          <cell r="D4237">
            <v>12.55</v>
          </cell>
        </row>
        <row r="4238">
          <cell r="A4238">
            <v>20083</v>
          </cell>
          <cell r="B4238" t="str">
            <v>SOLUCAO LIMPADORA PARA PVC, FRASCO COM 1000 CM3</v>
          </cell>
          <cell r="C4238" t="str">
            <v xml:space="preserve">UN    </v>
          </cell>
          <cell r="D4238">
            <v>39.22</v>
          </cell>
        </row>
        <row r="4239">
          <cell r="A4239">
            <v>20082</v>
          </cell>
          <cell r="B4239" t="str">
            <v>SOLUCAO LIMPADORA PARA PVC, FRASCO COM 200 CM3</v>
          </cell>
          <cell r="C4239" t="str">
            <v xml:space="preserve">UN    </v>
          </cell>
          <cell r="D4239">
            <v>15.28</v>
          </cell>
        </row>
        <row r="4240">
          <cell r="A4240">
            <v>5318</v>
          </cell>
          <cell r="B4240" t="str">
            <v>SOLVENTE DILUENTE A BASE DE AGUARRAS</v>
          </cell>
          <cell r="C4240" t="str">
            <v xml:space="preserve">L     </v>
          </cell>
          <cell r="D4240">
            <v>14</v>
          </cell>
        </row>
        <row r="4241">
          <cell r="A4241">
            <v>10691</v>
          </cell>
          <cell r="B4241" t="str">
            <v>SOLVENTE PARA COLA (PARA LAMINADO MELAMINICO) A BASE DE RESINA SINTETICA</v>
          </cell>
          <cell r="C4241" t="str">
            <v xml:space="preserve">L     </v>
          </cell>
          <cell r="D4241">
            <v>28.45</v>
          </cell>
        </row>
        <row r="4242">
          <cell r="A4242">
            <v>12295</v>
          </cell>
          <cell r="B4242" t="str">
            <v>SOQUETE DE BAQUELITE BASE E27, PARA LAMPADAS</v>
          </cell>
          <cell r="C4242" t="str">
            <v xml:space="preserve">UN    </v>
          </cell>
          <cell r="D4242">
            <v>2.76</v>
          </cell>
        </row>
        <row r="4243">
          <cell r="A4243">
            <v>12296</v>
          </cell>
          <cell r="B4243" t="str">
            <v>SOQUETE DE PORCELANA BASE E27, FIXO DE TETO, PARA LAMPADAS</v>
          </cell>
          <cell r="C4243" t="str">
            <v xml:space="preserve">UN    </v>
          </cell>
          <cell r="D4243">
            <v>3.58</v>
          </cell>
        </row>
        <row r="4244">
          <cell r="A4244">
            <v>12294</v>
          </cell>
          <cell r="B4244" t="str">
            <v>SOQUETE DE PORCELANA BASE E27, PARA USO AO TEMPO, PARA LAMPADAS</v>
          </cell>
          <cell r="C4244" t="str">
            <v xml:space="preserve">UN    </v>
          </cell>
          <cell r="D4244">
            <v>8.59</v>
          </cell>
        </row>
        <row r="4245">
          <cell r="A4245">
            <v>14543</v>
          </cell>
          <cell r="B4245" t="str">
            <v>SOQUETE DE PVC / TERMOPLASTICO BASE E27, COM CHAVE, PARA LAMPADAS</v>
          </cell>
          <cell r="C4245" t="str">
            <v xml:space="preserve">UN    </v>
          </cell>
          <cell r="D4245">
            <v>6.13</v>
          </cell>
        </row>
        <row r="4246">
          <cell r="A4246">
            <v>13329</v>
          </cell>
          <cell r="B4246" t="str">
            <v>SOQUETE DE PVC / TERMOPLASTICO BASE E27, COM RABICHO, PARA LAMPADAS</v>
          </cell>
          <cell r="C4246" t="str">
            <v xml:space="preserve">UN    </v>
          </cell>
          <cell r="D4246">
            <v>3.6</v>
          </cell>
        </row>
        <row r="4247">
          <cell r="A4247">
            <v>21044</v>
          </cell>
          <cell r="B4247" t="str">
            <v>SPRINKLER TIPO PENDENTE, 68 GRAUS CELSIUS (BULBO VERMELHO), ACABAMENTO CROMADO, 1/2" - 15 MM</v>
          </cell>
          <cell r="C4247" t="str">
            <v xml:space="preserve">UN    </v>
          </cell>
          <cell r="D4247">
            <v>24.52</v>
          </cell>
        </row>
        <row r="4248">
          <cell r="A4248">
            <v>21045</v>
          </cell>
          <cell r="B4248" t="str">
            <v>SPRINKLER TIPO PENDENTE, 68 GRAUS CELSIUS (BULBO VERMELHO), ACABAMENTO CROMADO, 3/4" - 20 MM</v>
          </cell>
          <cell r="C4248" t="str">
            <v xml:space="preserve">UN    </v>
          </cell>
          <cell r="D4248">
            <v>33.590000000000003</v>
          </cell>
        </row>
        <row r="4249">
          <cell r="A4249">
            <v>21040</v>
          </cell>
          <cell r="B4249" t="str">
            <v>SPRINKLER TIPO PENDENTE, 68 GRAUS CELSIUS (BULBO VERMELHO), ACABAMENTO NATURAL, 1/2" - 15 MM</v>
          </cell>
          <cell r="C4249" t="str">
            <v xml:space="preserve">UN    </v>
          </cell>
          <cell r="D4249">
            <v>24</v>
          </cell>
        </row>
        <row r="4250">
          <cell r="A4250">
            <v>21041</v>
          </cell>
          <cell r="B4250" t="str">
            <v>SPRINKLER TIPO PENDENTE, 68 GRAUS CELSIUS (BULBO VERMELHO), ACABAMENTO NATURAL, 3/4" - 20 MM</v>
          </cell>
          <cell r="C4250" t="str">
            <v xml:space="preserve">UN    </v>
          </cell>
          <cell r="D4250">
            <v>28.97</v>
          </cell>
        </row>
        <row r="4251">
          <cell r="A4251">
            <v>21047</v>
          </cell>
          <cell r="B4251" t="str">
            <v>SPRINKLER TIPO PENDENTE, 79 GRAUS CELSIUS (BULBO AMARELO), ACABAMENTO CROMADO, 3/4" - 20 MM</v>
          </cell>
          <cell r="C4251" t="str">
            <v xml:space="preserve">UN    </v>
          </cell>
          <cell r="D4251">
            <v>36.159999999999997</v>
          </cell>
        </row>
        <row r="4252">
          <cell r="A4252">
            <v>21043</v>
          </cell>
          <cell r="B4252" t="str">
            <v>SPRINKLER TIPO PENDENTE, 79 GRAUS CELSIUS (BULBO AMARELO), ACABAMENTO NATURAL, 3/4" - 20 MM</v>
          </cell>
          <cell r="C4252" t="str">
            <v xml:space="preserve">UN    </v>
          </cell>
          <cell r="D4252">
            <v>35.200000000000003</v>
          </cell>
        </row>
        <row r="4253">
          <cell r="A4253">
            <v>21042</v>
          </cell>
          <cell r="B4253" t="str">
            <v>SPRINKLER TIPO PENDENTE, 79 GRAUS CELSIUS (BULBO AMARELO,) ACABAMENTO NATURAL OU CROMADO, 1/2" - 15 MM</v>
          </cell>
          <cell r="C4253" t="str">
            <v xml:space="preserve">UN    </v>
          </cell>
          <cell r="D4253">
            <v>27.87</v>
          </cell>
        </row>
        <row r="4254">
          <cell r="A4254">
            <v>11895</v>
          </cell>
          <cell r="B4254" t="str">
            <v>SUMIDOURO CONCRETO PRE MOLDADO, COMPLETO, PARA 10 CONTRIBUINTES</v>
          </cell>
          <cell r="C4254" t="str">
            <v xml:space="preserve">UN    </v>
          </cell>
          <cell r="D4254">
            <v>654.49</v>
          </cell>
        </row>
        <row r="4255">
          <cell r="A4255">
            <v>11896</v>
          </cell>
          <cell r="B4255" t="str">
            <v>SUMIDOURO CONCRETO PRE MOLDADO, COMPLETO, PARA 100 CONTRIBUINTES</v>
          </cell>
          <cell r="C4255" t="str">
            <v xml:space="preserve">UN    </v>
          </cell>
          <cell r="D4255">
            <v>3430.45</v>
          </cell>
        </row>
        <row r="4256">
          <cell r="A4256">
            <v>11897</v>
          </cell>
          <cell r="B4256" t="str">
            <v>SUMIDOURO CONCRETO PRE MOLDADO, COMPLETO, PARA 150 CONTRIBUINTES</v>
          </cell>
          <cell r="C4256" t="str">
            <v xml:space="preserve">UN    </v>
          </cell>
          <cell r="D4256">
            <v>4476.1400000000003</v>
          </cell>
        </row>
        <row r="4257">
          <cell r="A4257">
            <v>11898</v>
          </cell>
          <cell r="B4257" t="str">
            <v>SUMIDOURO CONCRETO PRE MOLDADO, COMPLETO, PARA 200 CONTRIBUINTES</v>
          </cell>
          <cell r="C4257" t="str">
            <v xml:space="preserve">UN    </v>
          </cell>
          <cell r="D4257">
            <v>4701.83</v>
          </cell>
        </row>
        <row r="4258">
          <cell r="A4258">
            <v>3282</v>
          </cell>
          <cell r="B4258" t="str">
            <v>SUMIDOURO CONCRETO PRE MOLDADO, COMPLETO, PARA 5 CONTRIBUINTES</v>
          </cell>
          <cell r="C4258" t="str">
            <v xml:space="preserve">UN    </v>
          </cell>
          <cell r="D4258">
            <v>475.82</v>
          </cell>
        </row>
        <row r="4259">
          <cell r="A4259">
            <v>11899</v>
          </cell>
          <cell r="B4259" t="str">
            <v>SUMIDOURO CONCRETO PRE MOLDADO, COMPLETO, PARA 50 CONTRIBUINTES</v>
          </cell>
          <cell r="C4259" t="str">
            <v xml:space="preserve">UN    </v>
          </cell>
          <cell r="D4259">
            <v>2320.8200000000002</v>
          </cell>
        </row>
        <row r="4260">
          <cell r="A4260">
            <v>11900</v>
          </cell>
          <cell r="B4260" t="str">
            <v>SUMIDOURO CONCRETO PRE MOLDADO, COMPLETO, PARA 75 CONTRIBUINTES</v>
          </cell>
          <cell r="C4260" t="str">
            <v xml:space="preserve">UN    </v>
          </cell>
          <cell r="D4260">
            <v>3182.2</v>
          </cell>
        </row>
        <row r="4261">
          <cell r="A4261">
            <v>14149</v>
          </cell>
          <cell r="B4261" t="str">
            <v>SUPORTE "Y" PARA FITA PERFURADA</v>
          </cell>
          <cell r="C4261" t="str">
            <v xml:space="preserve">CENTO </v>
          </cell>
          <cell r="D4261">
            <v>182.88</v>
          </cell>
        </row>
        <row r="4262">
          <cell r="A4262">
            <v>38099</v>
          </cell>
          <cell r="B4262" t="str">
            <v>SUPORTE DE FIXACAO PARA ESPELHO / PLACA 4" X 2", PARA 3 MODULOS, PARA INSTALACAO DE TOMADAS E INTERRUPTORES (SOMENTE SUPORTE)</v>
          </cell>
          <cell r="C4262" t="str">
            <v xml:space="preserve">UN    </v>
          </cell>
          <cell r="D4262">
            <v>1.79</v>
          </cell>
        </row>
        <row r="4263">
          <cell r="A4263">
            <v>38100</v>
          </cell>
          <cell r="B4263" t="str">
            <v>SUPORTE DE FIXACAO PARA ESPELHO / PLACA 4" X 4", PARA 6 MODULOS, PARA INSTALACAO DE TOMADAS E INTERRUPTORES (SOMENTE SUPORTE)</v>
          </cell>
          <cell r="C4263" t="str">
            <v xml:space="preserve">UN    </v>
          </cell>
          <cell r="D4263">
            <v>2.93</v>
          </cell>
        </row>
        <row r="4264">
          <cell r="A4264">
            <v>20061</v>
          </cell>
          <cell r="B4264" t="str">
            <v>SUPORTE DE PVC PARA CALHA PLUVIAL, DIAMETRO ENTRE 119 E 170 MM, PARA DRENAGEM PREDIAL</v>
          </cell>
          <cell r="C4264" t="str">
            <v xml:space="preserve">UN    </v>
          </cell>
          <cell r="D4264">
            <v>3.2</v>
          </cell>
        </row>
        <row r="4265">
          <cell r="A4265">
            <v>7576</v>
          </cell>
          <cell r="B4265" t="str">
            <v>SUPORTE EM ACO GALVANIZADO PARA TRANSFORMADOR PARA POSTE DUPLO T 185 X 95 MM, CHAPA DE 5/16"</v>
          </cell>
          <cell r="C4265" t="str">
            <v xml:space="preserve">UN    </v>
          </cell>
          <cell r="D4265">
            <v>102.68</v>
          </cell>
        </row>
        <row r="4266">
          <cell r="A4266">
            <v>3384</v>
          </cell>
          <cell r="B4266" t="str">
            <v>SUPORTE GUIA SIMPLES COM ROLDANA EM POLIPROPILENO PARA CHUMBAR, H = 20 CM</v>
          </cell>
          <cell r="C4266" t="str">
            <v xml:space="preserve">UN    </v>
          </cell>
          <cell r="D4266">
            <v>5.73</v>
          </cell>
        </row>
        <row r="4267">
          <cell r="A4267">
            <v>7572</v>
          </cell>
          <cell r="B4267" t="str">
            <v>SUPORTE ISOLADOR REFORCADO DIAMETRO NOMINAL 5/16", COM ROSCA SOBERBA E BUCHA</v>
          </cell>
          <cell r="C4267" t="str">
            <v xml:space="preserve">UN    </v>
          </cell>
          <cell r="D4267">
            <v>5.99</v>
          </cell>
        </row>
        <row r="4268">
          <cell r="A4268">
            <v>3396</v>
          </cell>
          <cell r="B4268" t="str">
            <v>SUPORTE ISOLADOR SIMPLES DIAMETRO NOMINAL 5/16", COM ROSCA SOBERBA E BUCHA</v>
          </cell>
          <cell r="C4268" t="str">
            <v xml:space="preserve">UN    </v>
          </cell>
          <cell r="D4268">
            <v>4.24</v>
          </cell>
        </row>
        <row r="4269">
          <cell r="A4269">
            <v>37590</v>
          </cell>
          <cell r="B4269" t="str">
            <v>SUPORTE MAO-FRANCESA EM ACO, ABAS IGUAIS 30 CM, CAPACIDADE MINIMA 60 KG, BRANCO</v>
          </cell>
          <cell r="C4269" t="str">
            <v xml:space="preserve">UN    </v>
          </cell>
          <cell r="D4269">
            <v>21.57</v>
          </cell>
        </row>
        <row r="4270">
          <cell r="A4270">
            <v>37591</v>
          </cell>
          <cell r="B4270" t="str">
            <v>SUPORTE MAO-FRANCESA EM ACO, ABAS IGUAIS 40 CM, CAPACIDADE MINIMA 70 KG, BRANCO</v>
          </cell>
          <cell r="C4270" t="str">
            <v xml:space="preserve">UN    </v>
          </cell>
          <cell r="D4270">
            <v>30.02</v>
          </cell>
        </row>
        <row r="4271">
          <cell r="A4271">
            <v>12626</v>
          </cell>
          <cell r="B4271" t="str">
            <v>SUPORTE METALICO PARA CALHA PLUVIAL,  ZINCADO, DOBRADO, DIAMETRO ENTRE 119 E 170 MM, PARA DRENAGEM PREDIAL</v>
          </cell>
          <cell r="C4271" t="str">
            <v xml:space="preserve">UN    </v>
          </cell>
          <cell r="D4271">
            <v>15.37</v>
          </cell>
        </row>
        <row r="4272">
          <cell r="A4272">
            <v>11033</v>
          </cell>
          <cell r="B4272" t="str">
            <v>SUPORTE PARA CALHA DE 150 MM EM FERRO GALVANIZADO</v>
          </cell>
          <cell r="C4272" t="str">
            <v xml:space="preserve">UN    </v>
          </cell>
          <cell r="D4272">
            <v>5.23</v>
          </cell>
        </row>
        <row r="4273">
          <cell r="A4273">
            <v>390</v>
          </cell>
          <cell r="B4273" t="str">
            <v>SUPORTE PARA TUBO DIAMETRO NOMINAL 2", COM ROSCA MECANICA</v>
          </cell>
          <cell r="C4273" t="str">
            <v xml:space="preserve">UN    </v>
          </cell>
          <cell r="D4273">
            <v>8.5299999999999994</v>
          </cell>
        </row>
        <row r="4274">
          <cell r="A4274">
            <v>42465</v>
          </cell>
          <cell r="B4274" t="str">
            <v>SURF DUPLO, EM TUBO DE ACO CARBONO, PINTURA NO PROCESSO ELETROSTATICO - EQUIPAMENTO DE GINASTICA PARA ACADEMIA AO AR LIVRE / ACADEMIA DA TERCEIRA IDADE - ATI * COLETADO CAIXA *</v>
          </cell>
          <cell r="C4274" t="str">
            <v xml:space="preserve">UN    </v>
          </cell>
          <cell r="D4274">
            <v>2002.86</v>
          </cell>
        </row>
        <row r="4275">
          <cell r="A4275">
            <v>6178</v>
          </cell>
          <cell r="B4275" t="str">
            <v>TABUA DE  MADEIRA PARA PISO, CUMARU/IPE CHAMPANHE OU EQUIVALENTE DA REGIAO, ENCAIXE MACHO/FEMEA, *10 X 2* CM</v>
          </cell>
          <cell r="C4275" t="str">
            <v xml:space="preserve">M2    </v>
          </cell>
          <cell r="D4275">
            <v>166.94</v>
          </cell>
        </row>
        <row r="4276">
          <cell r="A4276">
            <v>6180</v>
          </cell>
          <cell r="B4276" t="str">
            <v>TABUA DE  MADEIRA PARA PISO, CUMARU/IPE CHAMPANHE OU EQUIVALENTE DA REGIAO, ENCAIXE MACHO/FEMEA, *15 X 2* CM</v>
          </cell>
          <cell r="C4276" t="str">
            <v xml:space="preserve">M2    </v>
          </cell>
          <cell r="D4276">
            <v>180.17</v>
          </cell>
        </row>
        <row r="4277">
          <cell r="A4277">
            <v>6182</v>
          </cell>
          <cell r="B4277" t="str">
            <v>TABUA DE  MADEIRA PARA PISO, IPE (CERNE) OU EQUIVALENTE DA REGIAO, ENCAIXE MACHO/FEMEA, *20 X 2* CM</v>
          </cell>
          <cell r="C4277" t="str">
            <v xml:space="preserve">M2    </v>
          </cell>
          <cell r="D4277">
            <v>223.63</v>
          </cell>
        </row>
        <row r="4278">
          <cell r="A4278">
            <v>3993</v>
          </cell>
          <cell r="B4278" t="str">
            <v>TABUA DE MADEIRA APARELHADA *2,5 X 15* CM, MACARANDUBA, ANGELIM OU EQUIVALENTE DA REGIAO</v>
          </cell>
          <cell r="C4278" t="str">
            <v xml:space="preserve">M2    </v>
          </cell>
          <cell r="D4278">
            <v>81.31</v>
          </cell>
        </row>
        <row r="4279">
          <cell r="A4279">
            <v>3990</v>
          </cell>
          <cell r="B4279" t="str">
            <v>TABUA DE MADEIRA APARELHADA *2,5 X 25* CM, MACARANDUBA, ANGELIM OU EQUIVALENTE DA REGIAO</v>
          </cell>
          <cell r="C4279" t="str">
            <v xml:space="preserve">M     </v>
          </cell>
          <cell r="D4279">
            <v>17.97</v>
          </cell>
        </row>
        <row r="4280">
          <cell r="A4280">
            <v>3992</v>
          </cell>
          <cell r="B4280" t="str">
            <v>TABUA DE MADEIRA APARELHADA *2,5 X 30* CM, MACARANDUBA, ANGELIM OU EQUIVALENTE DA REGIAO</v>
          </cell>
          <cell r="C4280" t="str">
            <v xml:space="preserve">M     </v>
          </cell>
          <cell r="D4280">
            <v>22.06</v>
          </cell>
        </row>
        <row r="4281">
          <cell r="A4281">
            <v>4509</v>
          </cell>
          <cell r="B4281" t="str">
            <v>TABUA DE MADEIRA NAO APARELHADA *2,5 X 10 CM (1 X 4 ") PINUS, MISTA OU EQUIVALENTE DA REGIAO</v>
          </cell>
          <cell r="C4281" t="str">
            <v xml:space="preserve">M     </v>
          </cell>
          <cell r="D4281">
            <v>3.15</v>
          </cell>
        </row>
        <row r="4282">
          <cell r="A4282">
            <v>6194</v>
          </cell>
          <cell r="B4282" t="str">
            <v>TABUA DE MADEIRA NAO APARELHADA *2,5 X 15 CM (1 X 6 ") PINUS, MISTA OU EQUIVALENTE DA REGIAO</v>
          </cell>
          <cell r="C4282" t="str">
            <v xml:space="preserve">M     </v>
          </cell>
          <cell r="D4282">
            <v>4.29</v>
          </cell>
        </row>
        <row r="4283">
          <cell r="A4283">
            <v>6193</v>
          </cell>
          <cell r="B4283" t="str">
            <v>TABUA DE MADEIRA NAO APARELHADA *2,5 X 20* CM, CEDRINHO OU EQUIVALENTE DA REGIAO</v>
          </cell>
          <cell r="C4283" t="str">
            <v xml:space="preserve">M     </v>
          </cell>
          <cell r="D4283">
            <v>8.56</v>
          </cell>
        </row>
        <row r="4284">
          <cell r="A4284">
            <v>10567</v>
          </cell>
          <cell r="B4284" t="str">
            <v>TABUA DE MADEIRA NAO APARELHADA *2,5 X 23* CM (1 x 9 ") PINUS, MISTA OU EQUIVALENTE DA REGIAO</v>
          </cell>
          <cell r="C4284" t="str">
            <v xml:space="preserve">M     </v>
          </cell>
          <cell r="D4284">
            <v>7.1</v>
          </cell>
        </row>
        <row r="4285">
          <cell r="A4285">
            <v>6188</v>
          </cell>
          <cell r="B4285" t="str">
            <v>TABUA DE MADEIRA NAO APARELHADA *2,5 X 30 CM (1 X 12 ") PINUS, MISTA OU EQUIVALENTE DA REGIAO</v>
          </cell>
          <cell r="C4285" t="str">
            <v xml:space="preserve">M2    </v>
          </cell>
          <cell r="D4285">
            <v>38.79</v>
          </cell>
        </row>
        <row r="4286">
          <cell r="A4286">
            <v>6212</v>
          </cell>
          <cell r="B4286" t="str">
            <v>TABUA DE MADEIRA NAO APARELHADA *2,5 X 30 CM (1 X 12 ") PINUS, MISTA OU EQUIVALENTE DA REGIAO</v>
          </cell>
          <cell r="C4286" t="str">
            <v xml:space="preserve">M     </v>
          </cell>
          <cell r="D4286">
            <v>11.64</v>
          </cell>
        </row>
        <row r="4287">
          <cell r="A4287">
            <v>6189</v>
          </cell>
          <cell r="B4287" t="str">
            <v>TABUA DE MADEIRA NAO APARELHADA *2,5 X 30* CM, CEDRINHO OU EQUIVALENTE DA REGIAO</v>
          </cell>
          <cell r="C4287" t="str">
            <v xml:space="preserve">M     </v>
          </cell>
          <cell r="D4287">
            <v>12.52</v>
          </cell>
        </row>
        <row r="4288">
          <cell r="A4288">
            <v>6214</v>
          </cell>
          <cell r="B4288" t="str">
            <v>TACO DE MADEIRA PARA PISO, IPE (CERNE) OU EQUIVALENTE DA REGIAO, 7 X 42 CM, E = 2 CM</v>
          </cell>
          <cell r="C4288" t="str">
            <v xml:space="preserve">M2    </v>
          </cell>
          <cell r="D4288">
            <v>104.57</v>
          </cell>
        </row>
        <row r="4289">
          <cell r="A4289">
            <v>36153</v>
          </cell>
          <cell r="B4289" t="str">
            <v>TALABARTE DE SEGURANCA, 2 MOSQUETOES TRAVA DUPLA *53* MM DE ABERTURA, COM ABSORVEDOR DE ENERGIA</v>
          </cell>
          <cell r="C4289" t="str">
            <v xml:space="preserve">UN    </v>
          </cell>
          <cell r="D4289">
            <v>139.1</v>
          </cell>
        </row>
        <row r="4290">
          <cell r="A4290">
            <v>10740</v>
          </cell>
          <cell r="B4290" t="str">
            <v>TALHA ELETRICA 3 T, VELOCIDADE  2,1 M / MIN, POTENCIA 1,3 KW</v>
          </cell>
          <cell r="C4290" t="str">
            <v xml:space="preserve">UN    </v>
          </cell>
          <cell r="D4290">
            <v>9541.93</v>
          </cell>
        </row>
        <row r="4291">
          <cell r="A4291">
            <v>13914</v>
          </cell>
          <cell r="B4291" t="str">
            <v>TALHA MANUAL DE CORRENTE, CAPACIDADE DE 1 T COM ELEVACAO DE 3 M</v>
          </cell>
          <cell r="C4291" t="str">
            <v xml:space="preserve">UN    </v>
          </cell>
          <cell r="D4291">
            <v>690.39</v>
          </cell>
        </row>
        <row r="4292">
          <cell r="A4292">
            <v>10742</v>
          </cell>
          <cell r="B4292" t="str">
            <v>TALHA MANUAL DE CORRENTE, CAPACIDADE DE 2 T COM ELEVACAO DE 3 M</v>
          </cell>
          <cell r="C4292" t="str">
            <v xml:space="preserve">UN    </v>
          </cell>
          <cell r="D4292">
            <v>1006.95</v>
          </cell>
        </row>
        <row r="4293">
          <cell r="A4293">
            <v>38465</v>
          </cell>
          <cell r="B4293" t="str">
            <v>TALHADEIRA COM PUNHO DE PROTECAO *20 X 250* MM</v>
          </cell>
          <cell r="C4293" t="str">
            <v xml:space="preserve">UN    </v>
          </cell>
          <cell r="D4293">
            <v>24.83</v>
          </cell>
        </row>
        <row r="4294">
          <cell r="A4294">
            <v>7543</v>
          </cell>
          <cell r="B4294" t="str">
            <v>TAMPA CEGA EM PVC PARA CONDULETE 4 X 2"</v>
          </cell>
          <cell r="C4294" t="str">
            <v xml:space="preserve">UN    </v>
          </cell>
          <cell r="D4294">
            <v>4.63</v>
          </cell>
        </row>
        <row r="4295">
          <cell r="A4295">
            <v>13255</v>
          </cell>
          <cell r="B4295" t="str">
            <v>TAMPA DE CONCRETO PARA PV OU CAIXA DE INSPECAO, DIMENSOES 600 X 600 X 50 MM</v>
          </cell>
          <cell r="C4295" t="str">
            <v xml:space="preserve">UN    </v>
          </cell>
          <cell r="D4295">
            <v>43.27</v>
          </cell>
        </row>
        <row r="4296">
          <cell r="A4296">
            <v>39352</v>
          </cell>
          <cell r="B4296" t="str">
            <v>TAMPA PARA CONDULETE, EM PVC, PARA TOMADA HEXAGONAL</v>
          </cell>
          <cell r="C4296" t="str">
            <v xml:space="preserve">UN    </v>
          </cell>
          <cell r="D4296">
            <v>2.86</v>
          </cell>
        </row>
        <row r="4297">
          <cell r="A4297">
            <v>39346</v>
          </cell>
          <cell r="B4297" t="str">
            <v>TAMPA PARA CONDULETE, EM PVC, PARA 1 INTERRUPTOR</v>
          </cell>
          <cell r="C4297" t="str">
            <v xml:space="preserve">UN    </v>
          </cell>
          <cell r="D4297">
            <v>2.86</v>
          </cell>
        </row>
        <row r="4298">
          <cell r="A4298">
            <v>39350</v>
          </cell>
          <cell r="B4298" t="str">
            <v>TAMPA PARA CONDULETE, EM PVC, PARA 1 MODULO RJ</v>
          </cell>
          <cell r="C4298" t="str">
            <v xml:space="preserve">UN    </v>
          </cell>
          <cell r="D4298">
            <v>3.07</v>
          </cell>
        </row>
        <row r="4299">
          <cell r="A4299">
            <v>39351</v>
          </cell>
          <cell r="B4299" t="str">
            <v>TAMPA PARA CONDULETE, EM PVC, PARA 2 MODULOS RJ</v>
          </cell>
          <cell r="C4299" t="str">
            <v xml:space="preserve">UN    </v>
          </cell>
          <cell r="D4299">
            <v>3.56</v>
          </cell>
        </row>
        <row r="4300">
          <cell r="A4300">
            <v>38952</v>
          </cell>
          <cell r="B4300" t="str">
            <v>TAMPAO / CAP, ROSCA FEMEA, METALICO, PARA TUBO PEX, DN 1/2"</v>
          </cell>
          <cell r="C4300" t="str">
            <v xml:space="preserve">UN    </v>
          </cell>
          <cell r="D4300">
            <v>2.62</v>
          </cell>
        </row>
        <row r="4301">
          <cell r="A4301">
            <v>38953</v>
          </cell>
          <cell r="B4301" t="str">
            <v>TAMPAO / CAP, ROSCA FEMEA, METALICO, PARA TUBO PEX, DN 3/4"</v>
          </cell>
          <cell r="C4301" t="str">
            <v xml:space="preserve">UN    </v>
          </cell>
          <cell r="D4301">
            <v>4.1399999999999997</v>
          </cell>
        </row>
        <row r="4302">
          <cell r="A4302">
            <v>38835</v>
          </cell>
          <cell r="B4302" t="str">
            <v>TAMPAO / CAP, ROSCA MACHO, PARA TUBO PEX, DN 1/2"</v>
          </cell>
          <cell r="C4302" t="str">
            <v xml:space="preserve">UN    </v>
          </cell>
          <cell r="D4302">
            <v>3.71</v>
          </cell>
        </row>
        <row r="4303">
          <cell r="A4303">
            <v>38837</v>
          </cell>
          <cell r="B4303" t="str">
            <v>TAMPAO / CAP, ROSCA MACHO, PARA TUBO PEX, DN 1"</v>
          </cell>
          <cell r="C4303" t="str">
            <v xml:space="preserve">UN    </v>
          </cell>
          <cell r="D4303">
            <v>9.67</v>
          </cell>
        </row>
        <row r="4304">
          <cell r="A4304">
            <v>38836</v>
          </cell>
          <cell r="B4304" t="str">
            <v>TAMPAO / CAP, ROSCA MACHO, PARA TUBO PEX, DN 3/4"</v>
          </cell>
          <cell r="C4304" t="str">
            <v xml:space="preserve">UN    </v>
          </cell>
          <cell r="D4304">
            <v>5.35</v>
          </cell>
        </row>
        <row r="4305">
          <cell r="A4305">
            <v>2666</v>
          </cell>
          <cell r="B4305" t="str">
            <v>TAMPAO / TERMINAL / PLUG, D = 1 1/4" , PARA DUTO CORRUGADO PEAD (CABEAMENTO SUBTERRANEO)</v>
          </cell>
          <cell r="C4305" t="str">
            <v xml:space="preserve">UN    </v>
          </cell>
          <cell r="D4305">
            <v>4.84</v>
          </cell>
        </row>
        <row r="4306">
          <cell r="A4306">
            <v>2668</v>
          </cell>
          <cell r="B4306" t="str">
            <v>TAMPAO / TERMINAL / PLUG, D = 2" , PARA DUTO CORRUGADO PEAD (CABEAMENTO SUBTERRANEO)</v>
          </cell>
          <cell r="C4306" t="str">
            <v xml:space="preserve">UN    </v>
          </cell>
          <cell r="D4306">
            <v>5.53</v>
          </cell>
        </row>
        <row r="4307">
          <cell r="A4307">
            <v>2664</v>
          </cell>
          <cell r="B4307" t="str">
            <v>TAMPAO / TERMINAL / PLUG, D = 3" , PARA DUTO CORRUGADO PEAD (CABEAMENTO SUBTERRANEO)</v>
          </cell>
          <cell r="C4307" t="str">
            <v xml:space="preserve">UN    </v>
          </cell>
          <cell r="D4307">
            <v>8.16</v>
          </cell>
        </row>
        <row r="4308">
          <cell r="A4308">
            <v>2662</v>
          </cell>
          <cell r="B4308" t="str">
            <v>TAMPAO / TERMINAL / PLUG, D = 4" , PARA DUTO CORRUGADO PEAD (CABEAMENTO SUBTERRANEO)</v>
          </cell>
          <cell r="C4308" t="str">
            <v xml:space="preserve">UN    </v>
          </cell>
          <cell r="D4308">
            <v>10.01</v>
          </cell>
        </row>
        <row r="4309">
          <cell r="A4309">
            <v>20964</v>
          </cell>
          <cell r="B4309" t="str">
            <v>TAMPAO COM CORRENTE, EM LATAO, ENGATE RAPIDO 1 1/2", PARA INSTALACAO PREDIAL DE COMBATE A INCENDIO</v>
          </cell>
          <cell r="C4309" t="str">
            <v xml:space="preserve">UN    </v>
          </cell>
          <cell r="D4309">
            <v>60.5</v>
          </cell>
        </row>
        <row r="4310">
          <cell r="A4310">
            <v>10905</v>
          </cell>
          <cell r="B4310" t="str">
            <v>TAMPAO COM CORRENTE, EM LATAO, ENGATE RAPIDO 2 1/2", PARA INSTALACAO PREDIAL DE COMBATE A INCENDIO</v>
          </cell>
          <cell r="C4310" t="str">
            <v xml:space="preserve">UN    </v>
          </cell>
          <cell r="D4310">
            <v>81.16</v>
          </cell>
        </row>
        <row r="4311">
          <cell r="A4311">
            <v>6249</v>
          </cell>
          <cell r="B4311" t="str">
            <v>TAMPAO COMPLETO PARA TIL, EM PVC,  DN 100 MM, PARA REDE COLETORA DE ESGOTO</v>
          </cell>
          <cell r="C4311" t="str">
            <v xml:space="preserve">UN    </v>
          </cell>
          <cell r="D4311">
            <v>22.43</v>
          </cell>
        </row>
        <row r="4312">
          <cell r="A4312">
            <v>6251</v>
          </cell>
          <cell r="B4312" t="str">
            <v>TAMPAO COMPLETO PARA TIL, EM PVC,  DN 150 MM, PARA REDE COLETORA DE ESGOTO</v>
          </cell>
          <cell r="C4312" t="str">
            <v xml:space="preserve">UN    </v>
          </cell>
          <cell r="D4312">
            <v>34.409999999999997</v>
          </cell>
        </row>
        <row r="4313">
          <cell r="A4313">
            <v>6252</v>
          </cell>
          <cell r="B4313" t="str">
            <v>TAMPAO COMPLETO PARA TIL, EM PVC,  DN 200 MM, PARA REDE COLETORA DE ESGOTO</v>
          </cell>
          <cell r="C4313" t="str">
            <v xml:space="preserve">UN    </v>
          </cell>
          <cell r="D4313">
            <v>43.92</v>
          </cell>
        </row>
        <row r="4314">
          <cell r="A4314">
            <v>6250</v>
          </cell>
          <cell r="B4314" t="str">
            <v>TAMPAO COMPLETO PARA TIL, EM PVC,  DN 250 MM, PARA REDE COLETORA DE ESGOTO</v>
          </cell>
          <cell r="C4314" t="str">
            <v xml:space="preserve">UN    </v>
          </cell>
          <cell r="D4314">
            <v>54.39</v>
          </cell>
        </row>
        <row r="4315">
          <cell r="A4315">
            <v>11289</v>
          </cell>
          <cell r="B4315" t="str">
            <v>TAMPAO FOFO ARTICULADO P/ REGISTRO, CLASSE A15 CARGA MAX 1,5 T, *200 X 200* MM</v>
          </cell>
          <cell r="C4315" t="str">
            <v xml:space="preserve">UN    </v>
          </cell>
          <cell r="D4315">
            <v>59.9</v>
          </cell>
        </row>
        <row r="4316">
          <cell r="A4316">
            <v>11241</v>
          </cell>
          <cell r="B4316" t="str">
            <v>TAMPAO FOFO ARTICULADO P/ REGISTRO, CLASSE A15 CARGA MAXIMA 1,5 T, *400 X 400* MM</v>
          </cell>
          <cell r="C4316" t="str">
            <v xml:space="preserve">UN    </v>
          </cell>
          <cell r="D4316">
            <v>149.76</v>
          </cell>
        </row>
        <row r="4317">
          <cell r="A4317">
            <v>11301</v>
          </cell>
          <cell r="B4317" t="str">
            <v>TAMPAO FOFO ARTICULADO, CLASSE B125 CARGA MAX 12,5 T, REDONDO TAMPA 600 MM, REDE PLUVIAL/ESGOTO</v>
          </cell>
          <cell r="C4317" t="str">
            <v xml:space="preserve">UN    </v>
          </cell>
          <cell r="D4317">
            <v>379.76</v>
          </cell>
        </row>
        <row r="4318">
          <cell r="A4318">
            <v>21090</v>
          </cell>
          <cell r="B4318" t="str">
            <v>TAMPAO FOFO ARTICULADO, CLASSE D400 CARGA MAX 40 T, REDONDO TAMPA *600 MM, REDE PLUVIAL/ESGOTO</v>
          </cell>
          <cell r="C4318" t="str">
            <v xml:space="preserve">UN    </v>
          </cell>
          <cell r="D4318">
            <v>465.34</v>
          </cell>
        </row>
        <row r="4319">
          <cell r="A4319">
            <v>14112</v>
          </cell>
          <cell r="B4319" t="str">
            <v>TAMPAO FOFO SIMPLES COM BASE, CLASSE A15 CARGA MAX 1,5 T, *400 X 600* MM, REDE TELEFONE</v>
          </cell>
          <cell r="C4319" t="str">
            <v xml:space="preserve">UN    </v>
          </cell>
          <cell r="D4319">
            <v>194.16</v>
          </cell>
        </row>
        <row r="4320">
          <cell r="A4320">
            <v>11315</v>
          </cell>
          <cell r="B4320" t="str">
            <v>TAMPAO FOFO SIMPLES COM BASE, CLASSE A15 CARGA MAX 1,5 T, 300 X 300 MM, REDE PLUVIAL/ESGOTO</v>
          </cell>
          <cell r="C4320" t="str">
            <v xml:space="preserve">UN    </v>
          </cell>
          <cell r="D4320">
            <v>90.93</v>
          </cell>
        </row>
        <row r="4321">
          <cell r="A4321">
            <v>11292</v>
          </cell>
          <cell r="B4321" t="str">
            <v>TAMPAO FOFO SIMPLES COM BASE, CLASSE A15 CARGA MAX 1,5 T, 300 X 400 MM</v>
          </cell>
          <cell r="C4321" t="str">
            <v xml:space="preserve">UN    </v>
          </cell>
          <cell r="D4321">
            <v>212.88</v>
          </cell>
        </row>
        <row r="4322">
          <cell r="A4322">
            <v>21071</v>
          </cell>
          <cell r="B4322" t="str">
            <v>TAMPAO FOFO SIMPLES COM BASE, CLASSE A15 CARGA MAX 1,5 T, 400 X 400 MM, REDE PLUVIAL/ESGOTO/ELETRICA</v>
          </cell>
          <cell r="C4322" t="str">
            <v xml:space="preserve">UN    </v>
          </cell>
          <cell r="D4322">
            <v>139.06</v>
          </cell>
        </row>
        <row r="4323">
          <cell r="A4323">
            <v>11293</v>
          </cell>
          <cell r="B4323" t="str">
            <v>TAMPAO FOFO SIMPLES COM BASE, CLASSE A15 CARGA MAX 1,5 T, 400 X 500 MM, COM INSCRICAO INCENDIO</v>
          </cell>
          <cell r="C4323" t="str">
            <v xml:space="preserve">UN    </v>
          </cell>
          <cell r="D4323">
            <v>235.34</v>
          </cell>
        </row>
        <row r="4324">
          <cell r="A4324">
            <v>11316</v>
          </cell>
          <cell r="B4324" t="str">
            <v>TAMPAO FOFO SIMPLES COM BASE, CLASSE B125 CARGA MAX 12,5 T, REDONDO TAMPA 500 MM, REDE PLUVIAL/ESGOTO</v>
          </cell>
          <cell r="C4324" t="str">
            <v xml:space="preserve">UN    </v>
          </cell>
          <cell r="D4324">
            <v>299.52999999999997</v>
          </cell>
        </row>
        <row r="4325">
          <cell r="A4325">
            <v>6243</v>
          </cell>
          <cell r="B4325" t="str">
            <v>TAMPAO FOFO SIMPLES COM BASE, CLASSE B125 CARGA MAX 12,5 T, REDONDO TAMPA 600 MM, REDE PLUVIAL/ESGOTO</v>
          </cell>
          <cell r="C4325" t="str">
            <v xml:space="preserve">UN    </v>
          </cell>
          <cell r="D4325">
            <v>345</v>
          </cell>
        </row>
        <row r="4326">
          <cell r="A4326">
            <v>21079</v>
          </cell>
          <cell r="B4326" t="str">
            <v>TAMPAO FOFO SIMPLES COM BASE, CLASSE D400 CARGA MAX 40 T, REDONDO TAMPA 500 MM, REDE PLUVIAL/ESGOTO</v>
          </cell>
          <cell r="C4326" t="str">
            <v xml:space="preserve">UN    </v>
          </cell>
          <cell r="D4326">
            <v>411.32</v>
          </cell>
        </row>
        <row r="4327">
          <cell r="A4327">
            <v>6240</v>
          </cell>
          <cell r="B4327" t="str">
            <v>TAMPAO FOFO SIMPLES COM BASE, CLASSE D400 CARGA MAX 40 T, REDONDO TAMPA 600 MM, REDE PLUVIAL/ESGOTO</v>
          </cell>
          <cell r="C4327" t="str">
            <v xml:space="preserve">UN    </v>
          </cell>
          <cell r="D4327">
            <v>456.79</v>
          </cell>
        </row>
        <row r="4328">
          <cell r="A4328">
            <v>11296</v>
          </cell>
          <cell r="B4328" t="str">
            <v>TAMPAO FOFO SIMPLES COM BASE, CLASSE D400 CARGA MAX 40 T, REDONDO TAMPA 900 MM, REDE PLUVIAL/ESGOTO</v>
          </cell>
          <cell r="C4328" t="str">
            <v xml:space="preserve">UN    </v>
          </cell>
          <cell r="D4328">
            <v>1455.41</v>
          </cell>
        </row>
        <row r="4329">
          <cell r="A4329">
            <v>11299</v>
          </cell>
          <cell r="B4329" t="str">
            <v>TAMPAO FOFO SIMPLES, CLASSE A15 CARGA MAX 1,5 T, *550 X 1100* MM, REDE TELEFONE</v>
          </cell>
          <cell r="C4329" t="str">
            <v xml:space="preserve">UN    </v>
          </cell>
          <cell r="D4329">
            <v>492.62</v>
          </cell>
        </row>
        <row r="4330">
          <cell r="A4330">
            <v>11066</v>
          </cell>
          <cell r="B4330" t="str">
            <v>TAMPAO PARA TELHA ESTRUTURAL DE FIBROCIMENTO 1 ABA, DE 370 X 155 X 76 MM (SEM AMIANTO)</v>
          </cell>
          <cell r="C4330" t="str">
            <v xml:space="preserve">UN    </v>
          </cell>
          <cell r="D4330">
            <v>17.11</v>
          </cell>
        </row>
        <row r="4331">
          <cell r="A4331">
            <v>11065</v>
          </cell>
          <cell r="B4331" t="str">
            <v>TAMPAO PARA TELHA ESTRUTURAL DE FIBROCIMENTO 2 ABAS, DE 787 X 215 X 60 MM (SEM AMIANTO)</v>
          </cell>
          <cell r="C4331" t="str">
            <v xml:space="preserve">UN    </v>
          </cell>
          <cell r="D4331">
            <v>19.61</v>
          </cell>
        </row>
        <row r="4332">
          <cell r="A4332">
            <v>11688</v>
          </cell>
          <cell r="B4332" t="str">
            <v>TANQUE ACO INOXIDAVEL (ACO 304) COM ESFREGADOR E VALVULA, DE *50 X 40 X 22* CM</v>
          </cell>
          <cell r="C4332" t="str">
            <v xml:space="preserve">UN    </v>
          </cell>
          <cell r="D4332">
            <v>303.10000000000002</v>
          </cell>
        </row>
        <row r="4333">
          <cell r="A4333">
            <v>37736</v>
          </cell>
          <cell r="B4333" t="str">
            <v>TANQUE DE ACO CARBONO NAO REVESTIDO, PARA TRANSPORTE DE AGUA COM CAPACIDADE DE 10 M3, COM BOMBA CENTRIFUGA POR TOMADA DE FORCA, VAZAO MAXIMA *75* M3/H (INCLUI MONTAGEM, NAO INCLUI CAMINHAO)</v>
          </cell>
          <cell r="C4333" t="str">
            <v xml:space="preserve">UN    </v>
          </cell>
          <cell r="D4333">
            <v>41000</v>
          </cell>
        </row>
        <row r="4334">
          <cell r="A4334">
            <v>37739</v>
          </cell>
          <cell r="B4334" t="str">
            <v>TANQUE DE ACO PARA TRANSPORTE DE AGUA COM CAPACIDADE DE 14 M3 (INCLUI MONTAGEM, NAO INCLUI CAMINHAO)</v>
          </cell>
          <cell r="C4334" t="str">
            <v xml:space="preserve">UN    </v>
          </cell>
          <cell r="D4334">
            <v>50461.53</v>
          </cell>
        </row>
        <row r="4335">
          <cell r="A4335">
            <v>37740</v>
          </cell>
          <cell r="B4335" t="str">
            <v>TANQUE DE ACO PARA TRANSPORTE DE AGUA COM CAPACIDADE DE 4 M3 (INCLUI MONTAGEM, NAO INCLUI CAMINHAO)</v>
          </cell>
          <cell r="C4335" t="str">
            <v xml:space="preserve">UN    </v>
          </cell>
          <cell r="D4335">
            <v>28795.98</v>
          </cell>
        </row>
        <row r="4336">
          <cell r="A4336">
            <v>37738</v>
          </cell>
          <cell r="B4336" t="str">
            <v>TANQUE DE ACO PARA TRANSPORTE DE AGUA COM CAPACIDADE DE 6 M3 (INCLUI MONTAGEM, NAO INCLUI CAMINHAO)</v>
          </cell>
          <cell r="C4336" t="str">
            <v xml:space="preserve">UN    </v>
          </cell>
          <cell r="D4336">
            <v>34212.370000000003</v>
          </cell>
        </row>
        <row r="4337">
          <cell r="A4337">
            <v>37737</v>
          </cell>
          <cell r="B4337" t="str">
            <v>TANQUE DE ACO PARA TRANSPORTE DE AGUA COM CAPACIDADE DE 8 M3 (INCLUI MONTAGEM, NAO INCLUI CAMINHAO)</v>
          </cell>
          <cell r="C4337" t="str">
            <v xml:space="preserve">UN    </v>
          </cell>
          <cell r="D4337">
            <v>27219.06</v>
          </cell>
        </row>
        <row r="4338">
          <cell r="A4338">
            <v>25014</v>
          </cell>
          <cell r="B4338" t="str">
            <v>TANQUE DE ASFALTO ESTACIONARIO COM MACARICO, CAPACIDADE 20.000 L</v>
          </cell>
          <cell r="C4338" t="str">
            <v xml:space="preserve">UN    </v>
          </cell>
          <cell r="D4338">
            <v>57009.19</v>
          </cell>
        </row>
        <row r="4339">
          <cell r="A4339">
            <v>25013</v>
          </cell>
          <cell r="B4339" t="str">
            <v>TANQUE DE ASFALTO ESTACIONARIO COM SERPENTINA, CAPACIDADE 20.000 L</v>
          </cell>
          <cell r="C4339" t="str">
            <v xml:space="preserve">UN    </v>
          </cell>
          <cell r="D4339">
            <v>59751.67</v>
          </cell>
        </row>
        <row r="4340">
          <cell r="A4340">
            <v>14405</v>
          </cell>
          <cell r="B4340" t="str">
            <v>TANQUE DE ASFALTO ESTACIONARIO COM SERPENTINA, CAPACIDADE 30.000 L</v>
          </cell>
          <cell r="C4340" t="str">
            <v xml:space="preserve">UN    </v>
          </cell>
          <cell r="D4340">
            <v>70138.789999999994</v>
          </cell>
        </row>
        <row r="4341">
          <cell r="A4341">
            <v>6253</v>
          </cell>
          <cell r="B4341" t="str">
            <v>TANQUE DE LAVAR ROUPAS EM CONCRETO PRE-MOLDADO, 1 BOCA, COM APOIO/PES, DE *60 X 65 X 80* CM (L X P X A)</v>
          </cell>
          <cell r="C4341" t="str">
            <v xml:space="preserve">UN    </v>
          </cell>
          <cell r="D4341">
            <v>66.95</v>
          </cell>
        </row>
        <row r="4342">
          <cell r="A4342">
            <v>36790</v>
          </cell>
          <cell r="B4342" t="str">
            <v>TANQUE DUPLO EM MARMORE SINTETICO COM CUBA LISA E ESFREGADOR, *110 X 60* CM</v>
          </cell>
          <cell r="C4342" t="str">
            <v xml:space="preserve">UN    </v>
          </cell>
          <cell r="D4342">
            <v>146.41999999999999</v>
          </cell>
        </row>
        <row r="4343">
          <cell r="A4343">
            <v>20271</v>
          </cell>
          <cell r="B4343" t="str">
            <v>TANQUE LOUCA BRANCA COM COLUNA *30* L</v>
          </cell>
          <cell r="C4343" t="str">
            <v xml:space="preserve">UN    </v>
          </cell>
          <cell r="D4343">
            <v>475.91</v>
          </cell>
        </row>
        <row r="4344">
          <cell r="A4344">
            <v>10423</v>
          </cell>
          <cell r="B4344" t="str">
            <v>TANQUE LOUCA BRANCA SUSPENSO *20* L</v>
          </cell>
          <cell r="C4344" t="str">
            <v xml:space="preserve">UN    </v>
          </cell>
          <cell r="D4344">
            <v>295.17</v>
          </cell>
        </row>
        <row r="4345">
          <cell r="A4345">
            <v>37589</v>
          </cell>
          <cell r="B4345" t="str">
            <v>TANQUE SIMPLES EM MARMORE SINTETICO COM COLUNA, CAPACIDADE *22* L, *60 X 46* CM</v>
          </cell>
          <cell r="C4345" t="str">
            <v xml:space="preserve">UN    </v>
          </cell>
          <cell r="D4345">
            <v>179.4</v>
          </cell>
        </row>
        <row r="4346">
          <cell r="A4346">
            <v>11690</v>
          </cell>
          <cell r="B4346" t="str">
            <v>TANQUE SIMPLES EM MARMORE SINTETICO DE FIXAR NA PAREDE, CAPACIDADE *22* L, *60 X 46* CM</v>
          </cell>
          <cell r="C4346" t="str">
            <v xml:space="preserve">UN    </v>
          </cell>
          <cell r="D4346">
            <v>95.3</v>
          </cell>
        </row>
        <row r="4347">
          <cell r="A4347">
            <v>20234</v>
          </cell>
          <cell r="B4347" t="str">
            <v>TANQUE SIMPLES EM MARMORE SINTETICO SUSPENSO, CAPACIDADE *38* L, *60 X 60* CM</v>
          </cell>
          <cell r="C4347" t="str">
            <v xml:space="preserve">UN    </v>
          </cell>
          <cell r="D4347">
            <v>120.61</v>
          </cell>
        </row>
        <row r="4348">
          <cell r="A4348">
            <v>4763</v>
          </cell>
          <cell r="B4348" t="str">
            <v>TAQUEADOR OU TAQUEIRO</v>
          </cell>
          <cell r="C4348" t="str">
            <v xml:space="preserve">H     </v>
          </cell>
          <cell r="D4348">
            <v>15.64</v>
          </cell>
        </row>
        <row r="4349">
          <cell r="A4349">
            <v>41070</v>
          </cell>
          <cell r="B4349" t="str">
            <v>TAQUEADOR OU TAQUEIRO (MENSALISTA)</v>
          </cell>
          <cell r="C4349" t="str">
            <v xml:space="preserve">MES   </v>
          </cell>
          <cell r="D4349">
            <v>2730.4</v>
          </cell>
        </row>
        <row r="4350">
          <cell r="A4350">
            <v>14583</v>
          </cell>
          <cell r="B4350" t="str">
            <v>TARIFA "A" ENTRE  0 E 20M3 FORNECIMENTO D'AGUA</v>
          </cell>
          <cell r="C4350" t="str">
            <v xml:space="preserve">M3    </v>
          </cell>
          <cell r="D4350">
            <v>10.210000000000001</v>
          </cell>
        </row>
        <row r="4351">
          <cell r="A4351">
            <v>11457</v>
          </cell>
          <cell r="B4351" t="str">
            <v>TARJETA TIPO LIVRE / OCUPADO, CROMADA, PARA PORTA DE BANHEIRO</v>
          </cell>
          <cell r="C4351" t="str">
            <v xml:space="preserve">UN    </v>
          </cell>
          <cell r="D4351">
            <v>22.36</v>
          </cell>
        </row>
        <row r="4352">
          <cell r="A4352">
            <v>21121</v>
          </cell>
          <cell r="B4352" t="str">
            <v>TE CPVC, SOLDAVEL, 90 GRAUS, 15 MM, PARA AGUA QUENTE PREDIAL</v>
          </cell>
          <cell r="C4352" t="str">
            <v xml:space="preserve">UN    </v>
          </cell>
          <cell r="D4352">
            <v>1.99</v>
          </cell>
        </row>
        <row r="4353">
          <cell r="A4353">
            <v>38010</v>
          </cell>
          <cell r="B4353" t="str">
            <v>TE CPVC, SOLDAVEL, 90 GRAUS, 22 MM, PARA AGUA QUENTE PREDIAL</v>
          </cell>
          <cell r="C4353" t="str">
            <v xml:space="preserve">UN    </v>
          </cell>
          <cell r="D4353">
            <v>3.26</v>
          </cell>
        </row>
        <row r="4354">
          <cell r="A4354">
            <v>38011</v>
          </cell>
          <cell r="B4354" t="str">
            <v>TE CPVC, SOLDAVEL, 90 GRAUS, 28 MM, PARA AGUA QUENTE PREDIAL</v>
          </cell>
          <cell r="C4354" t="str">
            <v xml:space="preserve">UN    </v>
          </cell>
          <cell r="D4354">
            <v>6.02</v>
          </cell>
        </row>
        <row r="4355">
          <cell r="A4355">
            <v>38012</v>
          </cell>
          <cell r="B4355" t="str">
            <v>TE CPVC, SOLDAVEL, 90 GRAUS, 35 MM, PARA AGUA QUENTE PREDIAL</v>
          </cell>
          <cell r="C4355" t="str">
            <v xml:space="preserve">UN    </v>
          </cell>
          <cell r="D4355">
            <v>20.58</v>
          </cell>
        </row>
        <row r="4356">
          <cell r="A4356">
            <v>38013</v>
          </cell>
          <cell r="B4356" t="str">
            <v>TE CPVC, SOLDAVEL, 90 GRAUS, 42 MM, PARA AGUA QUENTE PREDIAL</v>
          </cell>
          <cell r="C4356" t="str">
            <v xml:space="preserve">UN    </v>
          </cell>
          <cell r="D4356">
            <v>26.71</v>
          </cell>
        </row>
        <row r="4357">
          <cell r="A4357">
            <v>38014</v>
          </cell>
          <cell r="B4357" t="str">
            <v>TE CPVC, SOLDAVEL, 90 GRAUS, 54 MM, PARA AGUA QUENTE PREDIAL</v>
          </cell>
          <cell r="C4357" t="str">
            <v xml:space="preserve">UN    </v>
          </cell>
          <cell r="D4357">
            <v>43.47</v>
          </cell>
        </row>
        <row r="4358">
          <cell r="A4358">
            <v>38015</v>
          </cell>
          <cell r="B4358" t="str">
            <v>TE CPVC, SOLDAVEL, 90 GRAUS, 73 MM, PARA AGUA QUENTE PREDIAL</v>
          </cell>
          <cell r="C4358" t="str">
            <v xml:space="preserve">UN    </v>
          </cell>
          <cell r="D4358">
            <v>104.98</v>
          </cell>
        </row>
        <row r="4359">
          <cell r="A4359">
            <v>38016</v>
          </cell>
          <cell r="B4359" t="str">
            <v>TE CPVC, SOLDAVEL, 90 GRAUS, 89 MM, PARA AGUA QUENTE PREDIAL</v>
          </cell>
          <cell r="C4359" t="str">
            <v xml:space="preserve">UN    </v>
          </cell>
          <cell r="D4359">
            <v>127.73</v>
          </cell>
        </row>
        <row r="4360">
          <cell r="A4360">
            <v>12741</v>
          </cell>
          <cell r="B4360" t="str">
            <v>TE DE COBRE (REF 611) SEM ANEL DE SOLDA, BOLSA X BOLSA X BOLSA, 104 MM</v>
          </cell>
          <cell r="C4360" t="str">
            <v xml:space="preserve">UN    </v>
          </cell>
          <cell r="D4360">
            <v>673.26</v>
          </cell>
        </row>
        <row r="4361">
          <cell r="A4361">
            <v>12733</v>
          </cell>
          <cell r="B4361" t="str">
            <v>TE DE COBRE (REF 611) SEM ANEL DE SOLDA, BOLSA X BOLSA X BOLSA, 15 MM</v>
          </cell>
          <cell r="C4361" t="str">
            <v xml:space="preserve">UN    </v>
          </cell>
          <cell r="D4361">
            <v>3.38</v>
          </cell>
        </row>
        <row r="4362">
          <cell r="A4362">
            <v>12734</v>
          </cell>
          <cell r="B4362" t="str">
            <v>TE DE COBRE (REF 611) SEM ANEL DE SOLDA, BOLSA X BOLSA X BOLSA, 22 MM</v>
          </cell>
          <cell r="C4362" t="str">
            <v xml:space="preserve">UN    </v>
          </cell>
          <cell r="D4362">
            <v>7.22</v>
          </cell>
        </row>
        <row r="4363">
          <cell r="A4363">
            <v>12735</v>
          </cell>
          <cell r="B4363" t="str">
            <v>TE DE COBRE (REF 611) SEM ANEL DE SOLDA, BOLSA X BOLSA X BOLSA, 28 MM</v>
          </cell>
          <cell r="C4363" t="str">
            <v xml:space="preserve">UN    </v>
          </cell>
          <cell r="D4363">
            <v>11.87</v>
          </cell>
        </row>
        <row r="4364">
          <cell r="A4364">
            <v>12736</v>
          </cell>
          <cell r="B4364" t="str">
            <v>TE DE COBRE (REF 611) SEM ANEL DE SOLDA, BOLSA X BOLSA X BOLSA, 35 MM</v>
          </cell>
          <cell r="C4364" t="str">
            <v xml:space="preserve">UN    </v>
          </cell>
          <cell r="D4364">
            <v>27.15</v>
          </cell>
        </row>
        <row r="4365">
          <cell r="A4365">
            <v>12737</v>
          </cell>
          <cell r="B4365" t="str">
            <v>TE DE COBRE (REF 611) SEM ANEL DE SOLDA, BOLSA X BOLSA X BOLSA, 42 MM</v>
          </cell>
          <cell r="C4365" t="str">
            <v xml:space="preserve">UN    </v>
          </cell>
          <cell r="D4365">
            <v>34.979999999999997</v>
          </cell>
        </row>
        <row r="4366">
          <cell r="A4366">
            <v>12738</v>
          </cell>
          <cell r="B4366" t="str">
            <v>TE DE COBRE (REF 611) SEM ANEL DE SOLDA, BOLSA X BOLSA X BOLSA, 54 MM</v>
          </cell>
          <cell r="C4366" t="str">
            <v xml:space="preserve">UN    </v>
          </cell>
          <cell r="D4366">
            <v>69.14</v>
          </cell>
        </row>
        <row r="4367">
          <cell r="A4367">
            <v>12739</v>
          </cell>
          <cell r="B4367" t="str">
            <v>TE DE COBRE (REF 611) SEM ANEL DE SOLDA, BOLSA X BOLSA X BOLSA, 66 MM</v>
          </cell>
          <cell r="C4367" t="str">
            <v xml:space="preserve">UN    </v>
          </cell>
          <cell r="D4367">
            <v>196.81</v>
          </cell>
        </row>
        <row r="4368">
          <cell r="A4368">
            <v>12740</v>
          </cell>
          <cell r="B4368" t="str">
            <v>TE DE COBRE (REF 611) SEM ANEL DE SOLDA, BOLSA X BOLSA X BOLSA, 79 MM</v>
          </cell>
          <cell r="C4368" t="str">
            <v xml:space="preserve">UN    </v>
          </cell>
          <cell r="D4368">
            <v>307.92</v>
          </cell>
        </row>
        <row r="4369">
          <cell r="A4369">
            <v>6297</v>
          </cell>
          <cell r="B4369" t="str">
            <v>TE DE FERRO GALVANIZADO, DE 1 1/2"</v>
          </cell>
          <cell r="C4369" t="str">
            <v xml:space="preserve">UN    </v>
          </cell>
          <cell r="D4369">
            <v>25.78</v>
          </cell>
        </row>
        <row r="4370">
          <cell r="A4370">
            <v>6296</v>
          </cell>
          <cell r="B4370" t="str">
            <v>TE DE FERRO GALVANIZADO, DE 1 1/4"</v>
          </cell>
          <cell r="C4370" t="str">
            <v xml:space="preserve">UN    </v>
          </cell>
          <cell r="D4370">
            <v>20.350000000000001</v>
          </cell>
        </row>
        <row r="4371">
          <cell r="A4371">
            <v>6294</v>
          </cell>
          <cell r="B4371" t="str">
            <v>TE DE FERRO GALVANIZADO, DE 1/2"</v>
          </cell>
          <cell r="C4371" t="str">
            <v xml:space="preserve">UN    </v>
          </cell>
          <cell r="D4371">
            <v>5.8</v>
          </cell>
        </row>
        <row r="4372">
          <cell r="A4372">
            <v>6323</v>
          </cell>
          <cell r="B4372" t="str">
            <v>TE DE FERRO GALVANIZADO, DE 1"</v>
          </cell>
          <cell r="C4372" t="str">
            <v xml:space="preserve">UN    </v>
          </cell>
          <cell r="D4372">
            <v>13.3</v>
          </cell>
        </row>
        <row r="4373">
          <cell r="A4373">
            <v>6299</v>
          </cell>
          <cell r="B4373" t="str">
            <v>TE DE FERRO GALVANIZADO, DE 2 1/2"</v>
          </cell>
          <cell r="C4373" t="str">
            <v xml:space="preserve">UN    </v>
          </cell>
          <cell r="D4373">
            <v>77.540000000000006</v>
          </cell>
        </row>
        <row r="4374">
          <cell r="A4374">
            <v>6298</v>
          </cell>
          <cell r="B4374" t="str">
            <v>TE DE FERRO GALVANIZADO, DE 2"</v>
          </cell>
          <cell r="C4374" t="str">
            <v xml:space="preserve">UN    </v>
          </cell>
          <cell r="D4374">
            <v>40.840000000000003</v>
          </cell>
        </row>
        <row r="4375">
          <cell r="A4375">
            <v>6295</v>
          </cell>
          <cell r="B4375" t="str">
            <v>TE DE FERRO GALVANIZADO, DE 3/4"</v>
          </cell>
          <cell r="C4375" t="str">
            <v xml:space="preserve">UN    </v>
          </cell>
          <cell r="D4375">
            <v>8.26</v>
          </cell>
        </row>
        <row r="4376">
          <cell r="A4376">
            <v>6322</v>
          </cell>
          <cell r="B4376" t="str">
            <v>TE DE FERRO GALVANIZADO, DE 3"</v>
          </cell>
          <cell r="C4376" t="str">
            <v xml:space="preserve">UN    </v>
          </cell>
          <cell r="D4376">
            <v>103.86</v>
          </cell>
        </row>
        <row r="4377">
          <cell r="A4377">
            <v>6300</v>
          </cell>
          <cell r="B4377" t="str">
            <v>TE DE FERRO GALVANIZADO, DE 4"</v>
          </cell>
          <cell r="C4377" t="str">
            <v xml:space="preserve">UN    </v>
          </cell>
          <cell r="D4377">
            <v>191.48</v>
          </cell>
        </row>
        <row r="4378">
          <cell r="A4378">
            <v>6321</v>
          </cell>
          <cell r="B4378" t="str">
            <v>TE DE FERRO GALVANIZADO, DE 5"</v>
          </cell>
          <cell r="C4378" t="str">
            <v xml:space="preserve">UN    </v>
          </cell>
          <cell r="D4378">
            <v>273.52999999999997</v>
          </cell>
        </row>
        <row r="4379">
          <cell r="A4379">
            <v>6301</v>
          </cell>
          <cell r="B4379" t="str">
            <v>TE DE FERRO GALVANIZADO, DE 6"</v>
          </cell>
          <cell r="C4379" t="str">
            <v xml:space="preserve">UN    </v>
          </cell>
          <cell r="D4379">
            <v>641.12</v>
          </cell>
        </row>
        <row r="4380">
          <cell r="A4380">
            <v>7105</v>
          </cell>
          <cell r="B4380" t="str">
            <v>TE DE INSPECAO, PVC,  100 X 75 MM, SERIE NORMAL PARA ESGOTO PREDIAL</v>
          </cell>
          <cell r="C4380" t="str">
            <v xml:space="preserve">UN    </v>
          </cell>
          <cell r="D4380">
            <v>28.54</v>
          </cell>
        </row>
        <row r="4381">
          <cell r="A4381">
            <v>20183</v>
          </cell>
          <cell r="B4381" t="str">
            <v>TE DE INSPECAO, PVC, SERIE R, 100 X 75 MM, PARA ESGOTO PREDIAL</v>
          </cell>
          <cell r="C4381" t="str">
            <v xml:space="preserve">UN    </v>
          </cell>
          <cell r="D4381">
            <v>32.53</v>
          </cell>
        </row>
        <row r="4382">
          <cell r="A4382">
            <v>38448</v>
          </cell>
          <cell r="B4382" t="str">
            <v>TE DE INSPECAO, PVC, SERIE R, 150 X 100 MM, PARA ESGOTO PREDIAL</v>
          </cell>
          <cell r="C4382" t="str">
            <v xml:space="preserve">UN    </v>
          </cell>
          <cell r="D4382">
            <v>172.6</v>
          </cell>
        </row>
        <row r="4383">
          <cell r="A4383">
            <v>20182</v>
          </cell>
          <cell r="B4383" t="str">
            <v>TE DE INSPECAO, PVC, SERIE R, 75 X 75 MM, PARA ESGOTO PREDIAL</v>
          </cell>
          <cell r="C4383" t="str">
            <v xml:space="preserve">UN    </v>
          </cell>
          <cell r="D4383">
            <v>23.99</v>
          </cell>
        </row>
        <row r="4384">
          <cell r="A4384">
            <v>7119</v>
          </cell>
          <cell r="B4384" t="str">
            <v>TE DE REDUCAO COM ROSCA, PVC, 90 GRAUS, 1 X 3/4", PARA AGUA FRIA PREDIAL</v>
          </cell>
          <cell r="C4384" t="str">
            <v xml:space="preserve">UN    </v>
          </cell>
          <cell r="D4384">
            <v>6.29</v>
          </cell>
        </row>
        <row r="4385">
          <cell r="A4385">
            <v>7120</v>
          </cell>
          <cell r="B4385" t="str">
            <v>TE DE REDUCAO COM ROSCA, PVC, 90 GRAUS, 3/4 X 1/2", PARA AGUA FRIA PREDIAL</v>
          </cell>
          <cell r="C4385" t="str">
            <v xml:space="preserve">UN    </v>
          </cell>
          <cell r="D4385">
            <v>3.73</v>
          </cell>
        </row>
        <row r="4386">
          <cell r="A4386">
            <v>6319</v>
          </cell>
          <cell r="B4386" t="str">
            <v>TE DE REDUCAO DE FERRO GALVANIZADO, COM ROSCA BSP, DE 1 1/2" X 1"</v>
          </cell>
          <cell r="C4386" t="str">
            <v xml:space="preserve">UN    </v>
          </cell>
          <cell r="D4386">
            <v>30.29</v>
          </cell>
        </row>
        <row r="4387">
          <cell r="A4387">
            <v>6304</v>
          </cell>
          <cell r="B4387" t="str">
            <v>TE DE REDUCAO DE FERRO GALVANIZADO, COM ROSCA BSP, DE 1 1/2" X 3/4"</v>
          </cell>
          <cell r="C4387" t="str">
            <v xml:space="preserve">UN    </v>
          </cell>
          <cell r="D4387">
            <v>30.29</v>
          </cell>
        </row>
        <row r="4388">
          <cell r="A4388">
            <v>21116</v>
          </cell>
          <cell r="B4388" t="str">
            <v>TE DE REDUCAO DE FERRO GALVANIZADO, COM ROSCA BSP, DE 1 1/4" X 3/4"</v>
          </cell>
          <cell r="C4388" t="str">
            <v xml:space="preserve">UN    </v>
          </cell>
          <cell r="D4388">
            <v>22.93</v>
          </cell>
        </row>
        <row r="4389">
          <cell r="A4389">
            <v>6320</v>
          </cell>
          <cell r="B4389" t="str">
            <v>TE DE REDUCAO DE FERRO GALVANIZADO, COM ROSCA BSP, DE 1" X 1/2"</v>
          </cell>
          <cell r="C4389" t="str">
            <v xml:space="preserve">UN    </v>
          </cell>
          <cell r="D4389">
            <v>15.6</v>
          </cell>
        </row>
        <row r="4390">
          <cell r="A4390">
            <v>6303</v>
          </cell>
          <cell r="B4390" t="str">
            <v>TE DE REDUCAO DE FERRO GALVANIZADO, COM ROSCA BSP, DE 1" X 3/4"</v>
          </cell>
          <cell r="C4390" t="str">
            <v xml:space="preserve">UN    </v>
          </cell>
          <cell r="D4390">
            <v>15.6</v>
          </cell>
        </row>
        <row r="4391">
          <cell r="A4391">
            <v>6308</v>
          </cell>
          <cell r="B4391" t="str">
            <v>TE DE REDUCAO DE FERRO GALVANIZADO, COM ROSCA BSP, DE 2 1/2" X 1 1/2"</v>
          </cell>
          <cell r="C4391" t="str">
            <v xml:space="preserve">UN    </v>
          </cell>
          <cell r="D4391">
            <v>83.82</v>
          </cell>
        </row>
        <row r="4392">
          <cell r="A4392">
            <v>6317</v>
          </cell>
          <cell r="B4392" t="str">
            <v>TE DE REDUCAO DE FERRO GALVANIZADO, COM ROSCA BSP, DE 2 1/2" X 1 1/4"</v>
          </cell>
          <cell r="C4392" t="str">
            <v xml:space="preserve">UN    </v>
          </cell>
          <cell r="D4392">
            <v>83.82</v>
          </cell>
        </row>
        <row r="4393">
          <cell r="A4393">
            <v>6307</v>
          </cell>
          <cell r="B4393" t="str">
            <v>TE DE REDUCAO DE FERRO GALVANIZADO, COM ROSCA BSP, DE 2 1/2" X 1"</v>
          </cell>
          <cell r="C4393" t="str">
            <v xml:space="preserve">UN    </v>
          </cell>
          <cell r="D4393">
            <v>83.82</v>
          </cell>
        </row>
        <row r="4394">
          <cell r="A4394">
            <v>6309</v>
          </cell>
          <cell r="B4394" t="str">
            <v>TE DE REDUCAO DE FERRO GALVANIZADO, COM ROSCA BSP, DE 2 1/2" X 2"</v>
          </cell>
          <cell r="C4394" t="str">
            <v xml:space="preserve">UN    </v>
          </cell>
          <cell r="D4394">
            <v>86.25</v>
          </cell>
        </row>
        <row r="4395">
          <cell r="A4395">
            <v>6318</v>
          </cell>
          <cell r="B4395" t="str">
            <v>TE DE REDUCAO DE FERRO GALVANIZADO, COM ROSCA BSP, DE 2" X 1 1/2"</v>
          </cell>
          <cell r="C4395" t="str">
            <v xml:space="preserve">UN    </v>
          </cell>
          <cell r="D4395">
            <v>45.21</v>
          </cell>
        </row>
        <row r="4396">
          <cell r="A4396">
            <v>6306</v>
          </cell>
          <cell r="B4396" t="str">
            <v>TE DE REDUCAO DE FERRO GALVANIZADO, COM ROSCA BSP, DE 2" X 1 1/4"</v>
          </cell>
          <cell r="C4396" t="str">
            <v xml:space="preserve">UN    </v>
          </cell>
          <cell r="D4396">
            <v>45.21</v>
          </cell>
        </row>
        <row r="4397">
          <cell r="A4397">
            <v>6305</v>
          </cell>
          <cell r="B4397" t="str">
            <v>TE DE REDUCAO DE FERRO GALVANIZADO, COM ROSCA BSP, DE 2" X 1"</v>
          </cell>
          <cell r="C4397" t="str">
            <v xml:space="preserve">UN    </v>
          </cell>
          <cell r="D4397">
            <v>45.21</v>
          </cell>
        </row>
        <row r="4398">
          <cell r="A4398">
            <v>6302</v>
          </cell>
          <cell r="B4398" t="str">
            <v>TE DE REDUCAO DE FERRO GALVANIZADO, COM ROSCA BSP, DE 3/4" X 1/2"</v>
          </cell>
          <cell r="C4398" t="str">
            <v xml:space="preserve">UN    </v>
          </cell>
          <cell r="D4398">
            <v>9.59</v>
          </cell>
        </row>
        <row r="4399">
          <cell r="A4399">
            <v>6312</v>
          </cell>
          <cell r="B4399" t="str">
            <v>TE DE REDUCAO DE FERRO GALVANIZADO, COM ROSCA BSP, DE 3" X 1 1/2"</v>
          </cell>
          <cell r="C4399" t="str">
            <v xml:space="preserve">UN    </v>
          </cell>
          <cell r="D4399">
            <v>120.56</v>
          </cell>
        </row>
        <row r="4400">
          <cell r="A4400">
            <v>6311</v>
          </cell>
          <cell r="B4400" t="str">
            <v>TE DE REDUCAO DE FERRO GALVANIZADO, COM ROSCA BSP, DE 3" X 1 1/4"</v>
          </cell>
          <cell r="C4400" t="str">
            <v xml:space="preserve">UN    </v>
          </cell>
          <cell r="D4400">
            <v>120.56</v>
          </cell>
        </row>
        <row r="4401">
          <cell r="A4401">
            <v>6310</v>
          </cell>
          <cell r="B4401" t="str">
            <v>TE DE REDUCAO DE FERRO GALVANIZADO, COM ROSCA BSP, DE 3" X 1"</v>
          </cell>
          <cell r="C4401" t="str">
            <v xml:space="preserve">UN    </v>
          </cell>
          <cell r="D4401">
            <v>120.56</v>
          </cell>
        </row>
        <row r="4402">
          <cell r="A4402">
            <v>6314</v>
          </cell>
          <cell r="B4402" t="str">
            <v>TE DE REDUCAO DE FERRO GALVANIZADO, COM ROSCA BSP, DE 3" X 2 1/2"</v>
          </cell>
          <cell r="C4402" t="str">
            <v xml:space="preserve">UN    </v>
          </cell>
          <cell r="D4402">
            <v>120.56</v>
          </cell>
        </row>
        <row r="4403">
          <cell r="A4403">
            <v>6313</v>
          </cell>
          <cell r="B4403" t="str">
            <v>TE DE REDUCAO DE FERRO GALVANIZADO, COM ROSCA BSP, DE 3" X 2"</v>
          </cell>
          <cell r="C4403" t="str">
            <v xml:space="preserve">UN    </v>
          </cell>
          <cell r="D4403">
            <v>120.56</v>
          </cell>
        </row>
        <row r="4404">
          <cell r="A4404">
            <v>6315</v>
          </cell>
          <cell r="B4404" t="str">
            <v>TE DE REDUCAO DE FERRO GALVANIZADO, COM ROSCA BSP, DE 4" X 2"</v>
          </cell>
          <cell r="C4404" t="str">
            <v xml:space="preserve">UN    </v>
          </cell>
          <cell r="D4404">
            <v>228.28</v>
          </cell>
        </row>
        <row r="4405">
          <cell r="A4405">
            <v>6316</v>
          </cell>
          <cell r="B4405" t="str">
            <v>TE DE REDUCAO DE FERRO GALVANIZADO, COM ROSCA BSP, DE 4" X 3"</v>
          </cell>
          <cell r="C4405" t="str">
            <v xml:space="preserve">UN    </v>
          </cell>
          <cell r="D4405">
            <v>228.28</v>
          </cell>
        </row>
        <row r="4406">
          <cell r="A4406">
            <v>38878</v>
          </cell>
          <cell r="B4406" t="str">
            <v>TE DE REDUCAO METALICO, PARA CONEXAO COM ANEL DESLIZANTE EM TUBO PEX, DN 16 X 20 X 16 MM</v>
          </cell>
          <cell r="C4406" t="str">
            <v xml:space="preserve">UN    </v>
          </cell>
          <cell r="D4406">
            <v>13.6</v>
          </cell>
        </row>
        <row r="4407">
          <cell r="A4407">
            <v>38879</v>
          </cell>
          <cell r="B4407" t="str">
            <v>TE DE REDUCAO METALICO, PARA CONEXAO COM ANEL DESLIZANTE EM TUBO PEX, DN 16 X 25 X 16 MM</v>
          </cell>
          <cell r="C4407" t="str">
            <v xml:space="preserve">UN    </v>
          </cell>
          <cell r="D4407">
            <v>25.49</v>
          </cell>
        </row>
        <row r="4408">
          <cell r="A4408">
            <v>38881</v>
          </cell>
          <cell r="B4408" t="str">
            <v>TE DE REDUCAO METALICO, PARA CONEXAO COM ANEL DESLIZANTE EM TUBO PEX, DN 20 X 16 X 16 MM</v>
          </cell>
          <cell r="C4408" t="str">
            <v xml:space="preserve">UN    </v>
          </cell>
          <cell r="D4408">
            <v>13.34</v>
          </cell>
        </row>
        <row r="4409">
          <cell r="A4409">
            <v>38880</v>
          </cell>
          <cell r="B4409" t="str">
            <v>TE DE REDUCAO METALICO, PARA CONEXAO COM ANEL DESLIZANTE EM TUBO PEX, DN 20 X 16 X 20 MM</v>
          </cell>
          <cell r="C4409" t="str">
            <v xml:space="preserve">UN    </v>
          </cell>
          <cell r="D4409">
            <v>13.98</v>
          </cell>
        </row>
        <row r="4410">
          <cell r="A4410">
            <v>38882</v>
          </cell>
          <cell r="B4410" t="str">
            <v>TE DE REDUCAO METALICO, PARA CONEXAO COM ANEL DESLIZANTE EM TUBO PEX, DN 20 X 20 X 16 MM</v>
          </cell>
          <cell r="C4410" t="str">
            <v xml:space="preserve">UN    </v>
          </cell>
          <cell r="D4410">
            <v>14.48</v>
          </cell>
        </row>
        <row r="4411">
          <cell r="A4411">
            <v>38883</v>
          </cell>
          <cell r="B4411" t="str">
            <v>TE DE REDUCAO METALICO, PARA CONEXAO COM ANEL DESLIZANTE EM TUBO PEX, DN 20 X 25 X 20 MM</v>
          </cell>
          <cell r="C4411" t="str">
            <v xml:space="preserve">UN    </v>
          </cell>
          <cell r="D4411">
            <v>21.41</v>
          </cell>
        </row>
        <row r="4412">
          <cell r="A4412">
            <v>38884</v>
          </cell>
          <cell r="B4412" t="str">
            <v>TE DE REDUCAO METALICO, PARA CONEXAO COM ANEL DESLIZANTE EM TUBO PEX, DN 25 X 16 X 16 MM</v>
          </cell>
          <cell r="C4412" t="str">
            <v xml:space="preserve">UN    </v>
          </cell>
          <cell r="D4412">
            <v>23.24</v>
          </cell>
        </row>
        <row r="4413">
          <cell r="A4413">
            <v>38885</v>
          </cell>
          <cell r="B4413" t="str">
            <v>TE DE REDUCAO METALICO, PARA CONEXAO COM ANEL DESLIZANTE EM TUBO PEX, DN 25 X 16 X 20 MM</v>
          </cell>
          <cell r="C4413" t="str">
            <v xml:space="preserve">UN    </v>
          </cell>
          <cell r="D4413">
            <v>22.48</v>
          </cell>
        </row>
        <row r="4414">
          <cell r="A4414">
            <v>38886</v>
          </cell>
          <cell r="B4414" t="str">
            <v>TE DE REDUCAO METALICO, PARA CONEXAO COM ANEL DESLIZANTE EM TUBO PEX, DN 25 X 16 X 25 MM</v>
          </cell>
          <cell r="C4414" t="str">
            <v xml:space="preserve">UN    </v>
          </cell>
          <cell r="D4414">
            <v>24.27</v>
          </cell>
        </row>
        <row r="4415">
          <cell r="A4415">
            <v>38887</v>
          </cell>
          <cell r="B4415" t="str">
            <v>TE DE REDUCAO METALICO, PARA CONEXAO COM ANEL DESLIZANTE EM TUBO PEX, DN 25 X 20 X 20 MM</v>
          </cell>
          <cell r="C4415" t="str">
            <v xml:space="preserve">UN    </v>
          </cell>
          <cell r="D4415">
            <v>21.8</v>
          </cell>
        </row>
        <row r="4416">
          <cell r="A4416">
            <v>38888</v>
          </cell>
          <cell r="B4416" t="str">
            <v>TE DE REDUCAO METALICO, PARA CONEXAO COM ANEL DESLIZANTE EM TUBO PEX, DN 25 X 20 X 25 MM</v>
          </cell>
          <cell r="C4416" t="str">
            <v xml:space="preserve">UN    </v>
          </cell>
          <cell r="D4416">
            <v>25.91</v>
          </cell>
        </row>
        <row r="4417">
          <cell r="A4417">
            <v>38890</v>
          </cell>
          <cell r="B4417" t="str">
            <v>TE DE REDUCAO METALICO, PARA CONEXAO COM ANEL DESLIZANTE EM TUBO PEX, DN 25 X 32 X 25 MM</v>
          </cell>
          <cell r="C4417" t="str">
            <v xml:space="preserve">UN    </v>
          </cell>
          <cell r="D4417">
            <v>38.51</v>
          </cell>
        </row>
        <row r="4418">
          <cell r="A4418">
            <v>38893</v>
          </cell>
          <cell r="B4418" t="str">
            <v>TE DE REDUCAO METALICO, PARA CONEXAO COM ANEL DESLIZANTE EM TUBO PEX, DN 32 X 20 X 32 MM</v>
          </cell>
          <cell r="C4418" t="str">
            <v xml:space="preserve">UN    </v>
          </cell>
          <cell r="D4418">
            <v>30.97</v>
          </cell>
        </row>
        <row r="4419">
          <cell r="A4419">
            <v>38894</v>
          </cell>
          <cell r="B4419" t="str">
            <v>TE DE REDUCAO METALICO, PARA CONEXAO COM ANEL DESLIZANTE EM TUBO PEX, DN 32 X 25 X 25 MM</v>
          </cell>
          <cell r="C4419" t="str">
            <v xml:space="preserve">UN    </v>
          </cell>
          <cell r="D4419">
            <v>39.340000000000003</v>
          </cell>
        </row>
        <row r="4420">
          <cell r="A4420">
            <v>38896</v>
          </cell>
          <cell r="B4420" t="str">
            <v>TE DE REDUCAO METALICO, PARA CONEXAO COM ANEL DESLIZANTE EM TUBO PEX, DN 32 X 25 X 32 MM</v>
          </cell>
          <cell r="C4420" t="str">
            <v xml:space="preserve">UN    </v>
          </cell>
          <cell r="D4420">
            <v>40.11</v>
          </cell>
        </row>
        <row r="4421">
          <cell r="A4421">
            <v>39324</v>
          </cell>
          <cell r="B4421" t="str">
            <v>TE DE REDUCAO, CPVC, 22 X 15 MM, PARA AGUA QUENTE PREDIAL</v>
          </cell>
          <cell r="C4421" t="str">
            <v xml:space="preserve">UN    </v>
          </cell>
          <cell r="D4421">
            <v>4.42</v>
          </cell>
        </row>
        <row r="4422">
          <cell r="A4422">
            <v>39325</v>
          </cell>
          <cell r="B4422" t="str">
            <v>TE DE REDUCAO, CPVC, 28 X 22 MM, PARA AGUA QUENTE PREDIAL</v>
          </cell>
          <cell r="C4422" t="str">
            <v xml:space="preserve">UN    </v>
          </cell>
          <cell r="D4422">
            <v>6.69</v>
          </cell>
        </row>
        <row r="4423">
          <cell r="A4423">
            <v>39326</v>
          </cell>
          <cell r="B4423" t="str">
            <v>TE DE REDUCAO, CPVC, 35 X 28 MM, PARA AGUA QUENTE PREDIAL</v>
          </cell>
          <cell r="C4423" t="str">
            <v xml:space="preserve">UN    </v>
          </cell>
          <cell r="D4423">
            <v>17.239999999999998</v>
          </cell>
        </row>
        <row r="4424">
          <cell r="A4424">
            <v>39327</v>
          </cell>
          <cell r="B4424" t="str">
            <v>TE DE REDUCAO, CPVC, 42 X 35 MM, PARA AGUA QUENTE PREDIAL</v>
          </cell>
          <cell r="C4424" t="str">
            <v xml:space="preserve">UN    </v>
          </cell>
          <cell r="D4424">
            <v>26.12</v>
          </cell>
        </row>
        <row r="4425">
          <cell r="A4425">
            <v>20176</v>
          </cell>
          <cell r="B4425" t="str">
            <v>TE DE REDUCAO, PVC LEVE, CURTO, 90 GRAUS, COM BOLSA PARA ANEL, 150 X 100 MM, PARA ESGOTO</v>
          </cell>
          <cell r="C4425" t="str">
            <v xml:space="preserve">UN    </v>
          </cell>
          <cell r="D4425">
            <v>57.86</v>
          </cell>
        </row>
        <row r="4426">
          <cell r="A4426">
            <v>11378</v>
          </cell>
          <cell r="B4426" t="str">
            <v>TE DE REDUCAO, PVC PBA, BBB, JE, DN 100 X 50 / DE 110 X 60 MM, PARA REDE AGUA (NBR 10351)</v>
          </cell>
          <cell r="C4426" t="str">
            <v xml:space="preserve">UN    </v>
          </cell>
          <cell r="D4426">
            <v>68.44</v>
          </cell>
        </row>
        <row r="4427">
          <cell r="A4427">
            <v>11379</v>
          </cell>
          <cell r="B4427" t="str">
            <v>TE DE REDUCAO, PVC PBA, BBB, JE, DN 100 X 75 / DE 110 X 85 MM, PARA REDE AGUA (NBR 10351)</v>
          </cell>
          <cell r="C4427" t="str">
            <v xml:space="preserve">UN    </v>
          </cell>
          <cell r="D4427">
            <v>74.75</v>
          </cell>
        </row>
        <row r="4428">
          <cell r="A4428">
            <v>11493</v>
          </cell>
          <cell r="B4428" t="str">
            <v>TE DE REDUCAO, PVC PBA, BBB, JE, DN 75 X 50 / DE 85 X 60 MM, PARA REDE AGUA (NBR 10351)</v>
          </cell>
          <cell r="C4428" t="str">
            <v xml:space="preserve">UN    </v>
          </cell>
          <cell r="D4428">
            <v>37.83</v>
          </cell>
        </row>
        <row r="4429">
          <cell r="A4429">
            <v>41896</v>
          </cell>
          <cell r="B4429" t="str">
            <v>TE DE REDUCAO, PVC, BBB, JE, 90 GRAUS, DN 200 X 150 MM, PARA REDE COLETORA ESGOTO  (NBR 10569)</v>
          </cell>
          <cell r="C4429" t="str">
            <v xml:space="preserve">UN    </v>
          </cell>
          <cell r="D4429">
            <v>207.72</v>
          </cell>
        </row>
        <row r="4430">
          <cell r="A4430">
            <v>7068</v>
          </cell>
          <cell r="B4430" t="str">
            <v>TE DE REDUCAO, PVC, BBB, JE, 90 GRAUS, DN 250 X 150 MM, PARA REDE COLETORA ESGOTO (NBR 10569)</v>
          </cell>
          <cell r="C4430" t="str">
            <v xml:space="preserve">UN    </v>
          </cell>
          <cell r="D4430">
            <v>367.19</v>
          </cell>
        </row>
        <row r="4431">
          <cell r="A4431">
            <v>7106</v>
          </cell>
          <cell r="B4431" t="str">
            <v>TE DE REDUCAO, PVC, SOLDAVEL, 90 GRAUS, 110 MM X 60 MM, PARA AGUA FRIA PREDIAL</v>
          </cell>
          <cell r="C4431" t="str">
            <v xml:space="preserve">UN    </v>
          </cell>
          <cell r="D4431">
            <v>85.21</v>
          </cell>
        </row>
        <row r="4432">
          <cell r="A4432">
            <v>7104</v>
          </cell>
          <cell r="B4432" t="str">
            <v>TE DE REDUCAO, PVC, SOLDAVEL, 90 GRAUS, 25 MM X 20 MM, PARA AGUA FRIA PREDIAL</v>
          </cell>
          <cell r="C4432" t="str">
            <v xml:space="preserve">UN    </v>
          </cell>
          <cell r="D4432">
            <v>2.34</v>
          </cell>
        </row>
        <row r="4433">
          <cell r="A4433">
            <v>7136</v>
          </cell>
          <cell r="B4433" t="str">
            <v>TE DE REDUCAO, PVC, SOLDAVEL, 90 GRAUS, 32 MM X 25 MM, PARA AGUA FRIA PREDIAL</v>
          </cell>
          <cell r="C4433" t="str">
            <v xml:space="preserve">UN    </v>
          </cell>
          <cell r="D4433">
            <v>4.5599999999999996</v>
          </cell>
        </row>
        <row r="4434">
          <cell r="A4434">
            <v>7128</v>
          </cell>
          <cell r="B4434" t="str">
            <v>TE DE REDUCAO, PVC, SOLDAVEL, 90 GRAUS, 40 MM X 32 MM, PARA AGUA FRIA PREDIAL</v>
          </cell>
          <cell r="C4434" t="str">
            <v xml:space="preserve">UN    </v>
          </cell>
          <cell r="D4434">
            <v>6.21</v>
          </cell>
        </row>
        <row r="4435">
          <cell r="A4435">
            <v>7108</v>
          </cell>
          <cell r="B4435" t="str">
            <v>TE DE REDUCAO, PVC, SOLDAVEL, 90 GRAUS, 50 MM X 20 MM, PARA AGUA FRIA PREDIAL</v>
          </cell>
          <cell r="C4435" t="str">
            <v xml:space="preserve">UN    </v>
          </cell>
          <cell r="D4435">
            <v>6.88</v>
          </cell>
        </row>
        <row r="4436">
          <cell r="A4436">
            <v>7129</v>
          </cell>
          <cell r="B4436" t="str">
            <v>TE DE REDUCAO, PVC, SOLDAVEL, 90 GRAUS, 50 MM X 25 MM, PARA AGUA FRIA PREDIAL</v>
          </cell>
          <cell r="C4436" t="str">
            <v xml:space="preserve">UN    </v>
          </cell>
          <cell r="D4436">
            <v>6.92</v>
          </cell>
        </row>
        <row r="4437">
          <cell r="A4437">
            <v>7130</v>
          </cell>
          <cell r="B4437" t="str">
            <v>TE DE REDUCAO, PVC, SOLDAVEL, 90 GRAUS, 50 MM X 32 MM, PARA AGUA FRIA PREDIAL</v>
          </cell>
          <cell r="C4437" t="str">
            <v xml:space="preserve">UN    </v>
          </cell>
          <cell r="D4437">
            <v>9.3699999999999992</v>
          </cell>
        </row>
        <row r="4438">
          <cell r="A4438">
            <v>7131</v>
          </cell>
          <cell r="B4438" t="str">
            <v>TE DE REDUCAO, PVC, SOLDAVEL, 90 GRAUS, 50 MM X 40 MM, PARA AGUA FRIA PREDIAL</v>
          </cell>
          <cell r="C4438" t="str">
            <v xml:space="preserve">UN    </v>
          </cell>
          <cell r="D4438">
            <v>10.77</v>
          </cell>
        </row>
        <row r="4439">
          <cell r="A4439">
            <v>7132</v>
          </cell>
          <cell r="B4439" t="str">
            <v>TE DE REDUCAO, PVC, SOLDAVEL, 90 GRAUS, 75 MM X 50 MM, PARA AGUA FRIA PREDIAL</v>
          </cell>
          <cell r="C4439" t="str">
            <v xml:space="preserve">UN    </v>
          </cell>
          <cell r="D4439">
            <v>32.11</v>
          </cell>
        </row>
        <row r="4440">
          <cell r="A4440">
            <v>7133</v>
          </cell>
          <cell r="B4440" t="str">
            <v>TE DE REDUCAO, PVC, SOLDAVEL, 90 GRAUS, 85 MM X 60 MM, PARA AGUA FRIA PREDIAL</v>
          </cell>
          <cell r="C4440" t="str">
            <v xml:space="preserve">UN    </v>
          </cell>
          <cell r="D4440">
            <v>50.96</v>
          </cell>
        </row>
        <row r="4441">
          <cell r="A4441">
            <v>37420</v>
          </cell>
          <cell r="B4441" t="str">
            <v>TE DE SERVICO INTEGRADO, EM POLIPROPILENO (PP), PARA TUBOS EM PEAD/PVC, 60 X 20 MM - LIGACAO PREDIAL DE AGUA</v>
          </cell>
          <cell r="C4441" t="str">
            <v xml:space="preserve">UN    </v>
          </cell>
          <cell r="D4441">
            <v>28.81</v>
          </cell>
        </row>
        <row r="4442">
          <cell r="A4442">
            <v>37421</v>
          </cell>
          <cell r="B4442" t="str">
            <v>TE DE SERVICO INTEGRADO, EM POLIPROPILENO (PP), PARA TUBOS EM PEAD/PVC, 60 X 32 MM - LIGACAO PREDIAL DE AGUA</v>
          </cell>
          <cell r="C4442" t="str">
            <v xml:space="preserve">UN    </v>
          </cell>
          <cell r="D4442">
            <v>39.369999999999997</v>
          </cell>
        </row>
        <row r="4443">
          <cell r="A4443">
            <v>37422</v>
          </cell>
          <cell r="B4443" t="str">
            <v>TE DE SERVICO INTEGRADO, EM POLIPROPILENO (PP), PARA TUBOS EM PEAD, 63 X 20 MM - LIGACAO PREDIAL DE AGUA</v>
          </cell>
          <cell r="C4443" t="str">
            <v xml:space="preserve">UN    </v>
          </cell>
          <cell r="D4443">
            <v>36.85</v>
          </cell>
        </row>
        <row r="4444">
          <cell r="A4444">
            <v>37443</v>
          </cell>
          <cell r="B4444" t="str">
            <v>TE DE SERVICO, PEAD PE 100, DE 125 X 20 MM, PARA ELETROFUSAO</v>
          </cell>
          <cell r="C4444" t="str">
            <v xml:space="preserve">UN    </v>
          </cell>
          <cell r="D4444">
            <v>132.51</v>
          </cell>
        </row>
        <row r="4445">
          <cell r="A4445">
            <v>37444</v>
          </cell>
          <cell r="B4445" t="str">
            <v>TE DE SERVICO, PEAD PE 100, DE 125 X 32 MM, PARA ELETROFUSAO</v>
          </cell>
          <cell r="C4445" t="str">
            <v xml:space="preserve">UN    </v>
          </cell>
          <cell r="D4445">
            <v>134.76</v>
          </cell>
        </row>
        <row r="4446">
          <cell r="A4446">
            <v>37445</v>
          </cell>
          <cell r="B4446" t="str">
            <v>TE DE SERVICO, PEAD PE 100, DE 125 X 63 MM, PARA ELETROFUSAO</v>
          </cell>
          <cell r="C4446" t="str">
            <v xml:space="preserve">UN    </v>
          </cell>
          <cell r="D4446">
            <v>204.26</v>
          </cell>
        </row>
        <row r="4447">
          <cell r="A4447">
            <v>37446</v>
          </cell>
          <cell r="B4447" t="str">
            <v>TE DE SERVICO, PEAD PE 100, DE 200 X 20 MM, PARA ELETROFUSAO</v>
          </cell>
          <cell r="C4447" t="str">
            <v xml:space="preserve">UN    </v>
          </cell>
          <cell r="D4447">
            <v>222.67</v>
          </cell>
        </row>
        <row r="4448">
          <cell r="A4448">
            <v>37447</v>
          </cell>
          <cell r="B4448" t="str">
            <v>TE DE SERVICO, PEAD PE 100, DE 200 X 32 MM, PARA ELETROFUSAO</v>
          </cell>
          <cell r="C4448" t="str">
            <v xml:space="preserve">UN    </v>
          </cell>
          <cell r="D4448">
            <v>226.16</v>
          </cell>
        </row>
        <row r="4449">
          <cell r="A4449">
            <v>37448</v>
          </cell>
          <cell r="B4449" t="str">
            <v>TE DE SERVICO, PEAD PE 100, DE 200 X 63 MM, PARA ELETROFUSAO</v>
          </cell>
          <cell r="C4449" t="str">
            <v xml:space="preserve">UN    </v>
          </cell>
          <cell r="D4449">
            <v>310.20999999999998</v>
          </cell>
        </row>
        <row r="4450">
          <cell r="A4450">
            <v>37440</v>
          </cell>
          <cell r="B4450" t="str">
            <v>TE DE SERVICO, PEAD PE 100, DE 63 X 20 MM, PARA ELETROFUSAO</v>
          </cell>
          <cell r="C4450" t="str">
            <v xml:space="preserve">UN    </v>
          </cell>
          <cell r="D4450">
            <v>105.18</v>
          </cell>
        </row>
        <row r="4451">
          <cell r="A4451">
            <v>37441</v>
          </cell>
          <cell r="B4451" t="str">
            <v>TE DE SERVICO, PEAD PE 100, DE 63 X 32 MM, PARA ELETROFUSAO</v>
          </cell>
          <cell r="C4451" t="str">
            <v xml:space="preserve">UN    </v>
          </cell>
          <cell r="D4451">
            <v>105.18</v>
          </cell>
        </row>
        <row r="4452">
          <cell r="A4452">
            <v>37442</v>
          </cell>
          <cell r="B4452" t="str">
            <v>TE DE SERVICO, PEAD PE 100, DE 63 X 63 MM, PARA ELETROFUSAO</v>
          </cell>
          <cell r="C4452" t="str">
            <v xml:space="preserve">UN    </v>
          </cell>
          <cell r="D4452">
            <v>126.68</v>
          </cell>
        </row>
        <row r="4453">
          <cell r="A4453">
            <v>38017</v>
          </cell>
          <cell r="B4453" t="str">
            <v>TE DE TRANSICAO, CPVC, SOLDAVEL, 15 MM X 1/2", PARA AGUA QUENTE</v>
          </cell>
          <cell r="C4453" t="str">
            <v xml:space="preserve">UN    </v>
          </cell>
          <cell r="D4453">
            <v>6.29</v>
          </cell>
        </row>
        <row r="4454">
          <cell r="A4454">
            <v>38018</v>
          </cell>
          <cell r="B4454" t="str">
            <v>TE DE TRANSICAO, CPVC, SOLDAVEL, 22 MM X 1/2", PARA AGUA QUENTE</v>
          </cell>
          <cell r="C4454" t="str">
            <v xml:space="preserve">UN    </v>
          </cell>
          <cell r="D4454">
            <v>6.94</v>
          </cell>
        </row>
        <row r="4455">
          <cell r="A4455">
            <v>39895</v>
          </cell>
          <cell r="B4455" t="str">
            <v>TE DUPLA CURVA BRONZE/LATAO (REF 764) SEM ANEL DE SOLDA, ROSCA F X BOLSA X ROSCA F, 1/2" X 15 X 1/2"</v>
          </cell>
          <cell r="C4455" t="str">
            <v xml:space="preserve">UN    </v>
          </cell>
          <cell r="D4455">
            <v>24.45</v>
          </cell>
        </row>
        <row r="4456">
          <cell r="A4456">
            <v>39896</v>
          </cell>
          <cell r="B4456" t="str">
            <v>TE DUPLA CURVA BRONZE/LATAO (REF 764) SEM ANEL DE SOLDA, ROSCA F X BOLSA X ROSCA F, 3/4" X 22 X 3/4"</v>
          </cell>
          <cell r="C4456" t="str">
            <v xml:space="preserve">UN    </v>
          </cell>
          <cell r="D4456">
            <v>35.840000000000003</v>
          </cell>
        </row>
        <row r="4457">
          <cell r="A4457">
            <v>38873</v>
          </cell>
          <cell r="B4457" t="str">
            <v>TE METALICO, PARA CONEXAO COM ANEL DESLIZANTE EM TUBO PEX, DN 16 MM</v>
          </cell>
          <cell r="C4457" t="str">
            <v xml:space="preserve">UN    </v>
          </cell>
          <cell r="D4457">
            <v>12.06</v>
          </cell>
        </row>
        <row r="4458">
          <cell r="A4458">
            <v>38874</v>
          </cell>
          <cell r="B4458" t="str">
            <v>TE METALICO, PARA CONEXAO COM ANEL DESLIZANTE EM TUBO PEX, DN 20 MM</v>
          </cell>
          <cell r="C4458" t="str">
            <v xml:space="preserve">UN    </v>
          </cell>
          <cell r="D4458">
            <v>14.67</v>
          </cell>
        </row>
        <row r="4459">
          <cell r="A4459">
            <v>38875</v>
          </cell>
          <cell r="B4459" t="str">
            <v>TE METALICO, PARA CONEXAO COM ANEL DESLIZANTE EM TUBO PEX, DN 25 MM</v>
          </cell>
          <cell r="C4459" t="str">
            <v xml:space="preserve">UN    </v>
          </cell>
          <cell r="D4459">
            <v>25.92</v>
          </cell>
        </row>
        <row r="4460">
          <cell r="A4460">
            <v>38876</v>
          </cell>
          <cell r="B4460" t="str">
            <v>TE METALICO, PARA CONEXAO COM ANEL DESLIZANTE EM TUBO PEX, DN 32 MM</v>
          </cell>
          <cell r="C4460" t="str">
            <v xml:space="preserve">UN    </v>
          </cell>
          <cell r="D4460">
            <v>34.880000000000003</v>
          </cell>
        </row>
        <row r="4461">
          <cell r="A4461">
            <v>39000</v>
          </cell>
          <cell r="B4461" t="str">
            <v>TE MISTURADOR COM INSERTO METALICO, FEMEA, PPR, DN 25 MM X 3/4", PARA AGUA QUENTE E FRIA PREDIAL</v>
          </cell>
          <cell r="C4461" t="str">
            <v xml:space="preserve">UN    </v>
          </cell>
          <cell r="D4461">
            <v>20.52</v>
          </cell>
        </row>
        <row r="4462">
          <cell r="A4462">
            <v>38674</v>
          </cell>
          <cell r="B4462" t="str">
            <v>TE MISTURADOR DE TRANSICAO, CPVC, COM ROSCA, 22 MM X 3/4", PARA AGUA QUENTE</v>
          </cell>
          <cell r="C4462" t="str">
            <v xml:space="preserve">UN    </v>
          </cell>
          <cell r="D4462">
            <v>21.88</v>
          </cell>
        </row>
        <row r="4463">
          <cell r="A4463">
            <v>38911</v>
          </cell>
          <cell r="B4463" t="str">
            <v>TE MISTURADOR METALICO, PARA CONEXAO COM ANEL DESLIZANTE EM TUBO PEX, DN 16 MM X 1/2"</v>
          </cell>
          <cell r="C4463" t="str">
            <v xml:space="preserve">UN    </v>
          </cell>
          <cell r="D4463">
            <v>43.25</v>
          </cell>
        </row>
        <row r="4464">
          <cell r="A4464">
            <v>38912</v>
          </cell>
          <cell r="B4464" t="str">
            <v>TE MISTURADOR METALICO, PARA CONEXAO COM ANEL DESLIZANTE EM TUBO PEX, DN 20 MM X 3/4"</v>
          </cell>
          <cell r="C4464" t="str">
            <v xml:space="preserve">UN    </v>
          </cell>
          <cell r="D4464">
            <v>54.97</v>
          </cell>
        </row>
        <row r="4465">
          <cell r="A4465">
            <v>38019</v>
          </cell>
          <cell r="B4465" t="str">
            <v>TE MISTURADOR, CPVC, SOLDAVEL, 15 MM, PARA AGUA QUENTE</v>
          </cell>
          <cell r="C4465" t="str">
            <v xml:space="preserve">UN    </v>
          </cell>
          <cell r="D4465">
            <v>5.48</v>
          </cell>
        </row>
        <row r="4466">
          <cell r="A4466">
            <v>38020</v>
          </cell>
          <cell r="B4466" t="str">
            <v>TE MISTURADOR, CPVC, SOLDAVEL, 22 MM, PARA AGUA QUENTE</v>
          </cell>
          <cell r="C4466" t="str">
            <v xml:space="preserve">UN    </v>
          </cell>
          <cell r="D4466">
            <v>6.94</v>
          </cell>
        </row>
        <row r="4467">
          <cell r="A4467">
            <v>38454</v>
          </cell>
          <cell r="B4467" t="str">
            <v>TE MISTURADOR, PPR, F M M, DN 20 X 20 MM, PARA AGUA QUENTE PREDIAL</v>
          </cell>
          <cell r="C4467" t="str">
            <v xml:space="preserve">UN    </v>
          </cell>
          <cell r="D4467">
            <v>3.74</v>
          </cell>
        </row>
        <row r="4468">
          <cell r="A4468">
            <v>38455</v>
          </cell>
          <cell r="B4468" t="str">
            <v>TE MISTURADOR, PPR, F M M, DN 25 X 25 MM, PARA AGUA QUENTE PREDIAL</v>
          </cell>
          <cell r="C4468" t="str">
            <v xml:space="preserve">UN    </v>
          </cell>
          <cell r="D4468">
            <v>3.42</v>
          </cell>
        </row>
        <row r="4469">
          <cell r="A4469">
            <v>38462</v>
          </cell>
          <cell r="B4469" t="str">
            <v>TE NORMAL, PPR, SOLDAVEL, 90 GRAUS, DN 110 X 110 X 110 MM, PARA AGUA QUENTE PREDIAL</v>
          </cell>
          <cell r="C4469" t="str">
            <v xml:space="preserve">UN    </v>
          </cell>
          <cell r="D4469">
            <v>96.76</v>
          </cell>
        </row>
        <row r="4470">
          <cell r="A4470">
            <v>36362</v>
          </cell>
          <cell r="B4470" t="str">
            <v>TE NORMAL, PPR, SOLDAVEL, 90 GRAUS, DN 20 X 20 X 20 MM, PARA AGUA QUENTE PREDIAL</v>
          </cell>
          <cell r="C4470" t="str">
            <v xml:space="preserve">UN    </v>
          </cell>
          <cell r="D4470">
            <v>1.47</v>
          </cell>
        </row>
        <row r="4471">
          <cell r="A4471">
            <v>36298</v>
          </cell>
          <cell r="B4471" t="str">
            <v>TE NORMAL, PPR, SOLDAVEL, 90 GRAUS, DN 25 X 25 X 25 MM, PARA AGUA QUENTE PREDIAL</v>
          </cell>
          <cell r="C4471" t="str">
            <v xml:space="preserve">UN    </v>
          </cell>
          <cell r="D4471">
            <v>2.1800000000000002</v>
          </cell>
        </row>
        <row r="4472">
          <cell r="A4472">
            <v>38456</v>
          </cell>
          <cell r="B4472" t="str">
            <v>TE NORMAL, PPR, SOLDAVEL, 90 GRAUS, DN 32 X 32 X 32 MM, PARA AGUA QUENTE PREDIAL</v>
          </cell>
          <cell r="C4472" t="str">
            <v xml:space="preserve">UN    </v>
          </cell>
          <cell r="D4472">
            <v>3.56</v>
          </cell>
        </row>
        <row r="4473">
          <cell r="A4473">
            <v>38457</v>
          </cell>
          <cell r="B4473" t="str">
            <v>TE NORMAL, PPR, SOLDAVEL, 90 GRAUS, DN 40 X 40 X 40 MM, PARA AGUA QUENTE PREDIAL</v>
          </cell>
          <cell r="C4473" t="str">
            <v xml:space="preserve">UN    </v>
          </cell>
          <cell r="D4473">
            <v>8.02</v>
          </cell>
        </row>
        <row r="4474">
          <cell r="A4474">
            <v>38458</v>
          </cell>
          <cell r="B4474" t="str">
            <v>TE NORMAL, PPR, SOLDAVEL, 90 GRAUS, DN 50 X 50 X 50 MM, PARA AGUA QUENTE PREDIAL</v>
          </cell>
          <cell r="C4474" t="str">
            <v xml:space="preserve">UN    </v>
          </cell>
          <cell r="D4474">
            <v>10.75</v>
          </cell>
        </row>
        <row r="4475">
          <cell r="A4475">
            <v>38459</v>
          </cell>
          <cell r="B4475" t="str">
            <v>TE NORMAL, PPR, SOLDAVEL, 90 GRAUS, DN 63 X 63 X 63 MM, PARA AGUA QUENTE PREDIAL</v>
          </cell>
          <cell r="C4475" t="str">
            <v xml:space="preserve">UN    </v>
          </cell>
          <cell r="D4475">
            <v>18.97</v>
          </cell>
        </row>
        <row r="4476">
          <cell r="A4476">
            <v>38460</v>
          </cell>
          <cell r="B4476" t="str">
            <v>TE NORMAL, PPR, SOLDAVEL, 90 GRAUS, DN 75 X 75 X 75 MM, PARA AGUA QUENTE PREDIAL</v>
          </cell>
          <cell r="C4476" t="str">
            <v xml:space="preserve">UN    </v>
          </cell>
          <cell r="D4476">
            <v>39.630000000000003</v>
          </cell>
        </row>
        <row r="4477">
          <cell r="A4477">
            <v>38461</v>
          </cell>
          <cell r="B4477" t="str">
            <v>TE NORMAL, PPR, SOLDAVEL, 90 GRAUS, DN 90 X 90 X 90 MM, PARA AGUA QUENTE PREDIAL</v>
          </cell>
          <cell r="C4477" t="str">
            <v xml:space="preserve">UN    </v>
          </cell>
          <cell r="D4477">
            <v>60.46</v>
          </cell>
        </row>
        <row r="4478">
          <cell r="A4478">
            <v>7094</v>
          </cell>
          <cell r="B4478" t="str">
            <v>TE PVC ROSCAVEL 90 GRAUS, 1", PARA  AGUA FRIA PREDIAL</v>
          </cell>
          <cell r="C4478" t="str">
            <v xml:space="preserve">UN    </v>
          </cell>
          <cell r="D4478">
            <v>6.5</v>
          </cell>
        </row>
        <row r="4479">
          <cell r="A4479">
            <v>7116</v>
          </cell>
          <cell r="B4479" t="str">
            <v>TE PVC SOLDAVEL, BBB, 90 GRAUS, DN 40 MM, PARA ESGOTO SECUNDARIO PREDIAL</v>
          </cell>
          <cell r="C4479" t="str">
            <v xml:space="preserve">UN    </v>
          </cell>
          <cell r="D4479">
            <v>2.12</v>
          </cell>
        </row>
        <row r="4480">
          <cell r="A4480">
            <v>7118</v>
          </cell>
          <cell r="B4480" t="str">
            <v>TE PVC, ROSCAVEL, 90 GRAUS, 1 1/2", AGUA FRIA PREDIAL</v>
          </cell>
          <cell r="C4480" t="str">
            <v xml:space="preserve">UN    </v>
          </cell>
          <cell r="D4480">
            <v>16.12</v>
          </cell>
        </row>
        <row r="4481">
          <cell r="A4481">
            <v>7117</v>
          </cell>
          <cell r="B4481" t="str">
            <v>TE PVC, ROSCAVEL, 90 GRAUS, 1 1/4", AGUA FRIA PREDIAL</v>
          </cell>
          <cell r="C4481" t="str">
            <v xml:space="preserve">UN    </v>
          </cell>
          <cell r="D4481">
            <v>12.26</v>
          </cell>
        </row>
        <row r="4482">
          <cell r="A4482">
            <v>7098</v>
          </cell>
          <cell r="B4482" t="str">
            <v>TE PVC, ROSCAVEL, 90 GRAUS, 1/2",  AGUA FRIA PREDIAL</v>
          </cell>
          <cell r="C4482" t="str">
            <v xml:space="preserve">UN    </v>
          </cell>
          <cell r="D4482">
            <v>2.0299999999999998</v>
          </cell>
        </row>
        <row r="4483">
          <cell r="A4483">
            <v>7110</v>
          </cell>
          <cell r="B4483" t="str">
            <v>TE PVC, ROSCAVEL, 90 GRAUS, 2",  AGUA FRIA PREDIAL</v>
          </cell>
          <cell r="C4483" t="str">
            <v xml:space="preserve">UN    </v>
          </cell>
          <cell r="D4483">
            <v>29.13</v>
          </cell>
        </row>
        <row r="4484">
          <cell r="A4484">
            <v>7123</v>
          </cell>
          <cell r="B4484" t="str">
            <v>TE PVC, ROSCAVEL, 90 GRAUS, 3/4", AGUA FRIA PREDIAL</v>
          </cell>
          <cell r="C4484" t="str">
            <v xml:space="preserve">UN    </v>
          </cell>
          <cell r="D4484">
            <v>2.69</v>
          </cell>
        </row>
        <row r="4485">
          <cell r="A4485">
            <v>7121</v>
          </cell>
          <cell r="B4485" t="str">
            <v>TE PVC, SOLDAVEL, COM BUCHA DE LATAO NA BOLSA CENTRAL, 90 GRAUS, 20 MM X 1/2", PARA AGUA FRIA PREDIAL</v>
          </cell>
          <cell r="C4485" t="str">
            <v xml:space="preserve">UN    </v>
          </cell>
          <cell r="D4485">
            <v>6.79</v>
          </cell>
        </row>
        <row r="4486">
          <cell r="A4486">
            <v>7137</v>
          </cell>
          <cell r="B4486" t="str">
            <v>TE PVC, SOLDAVEL, COM BUCHA DE LATAO NA BOLSA CENTRAL, 90 GRAUS, 25 MM X 1/2", PARA AGUA FRIA PREDIAL</v>
          </cell>
          <cell r="C4486" t="str">
            <v xml:space="preserve">UN    </v>
          </cell>
          <cell r="D4486">
            <v>7.43</v>
          </cell>
        </row>
        <row r="4487">
          <cell r="A4487">
            <v>7122</v>
          </cell>
          <cell r="B4487" t="str">
            <v>TE PVC, SOLDAVEL, COM BUCHA DE LATAO NA BOLSA CENTRAL, 90 GRAUS, 25 MM X 3/4", PARA AGUA FRIA PREDIAL</v>
          </cell>
          <cell r="C4487" t="str">
            <v xml:space="preserve">UN    </v>
          </cell>
          <cell r="D4487">
            <v>7.65</v>
          </cell>
        </row>
        <row r="4488">
          <cell r="A4488">
            <v>7114</v>
          </cell>
          <cell r="B4488" t="str">
            <v>TE PVC, SOLDAVEL, COM BUCHA DE LATAO NA BOLSA CENTRAL, 90 GRAUS, 32 MM X 3/4", PARA AGUA FRIA PREDIAL</v>
          </cell>
          <cell r="C4488" t="str">
            <v xml:space="preserve">UN    </v>
          </cell>
          <cell r="D4488">
            <v>12.77</v>
          </cell>
        </row>
        <row r="4489">
          <cell r="A4489">
            <v>7109</v>
          </cell>
          <cell r="B4489" t="str">
            <v>TE PVC, SOLDAVEL, COM ROSCA NA BOLSA CENTRAL, 90 GRAUS, 20 MM X 1/2", PARA AGUA FRIA PREDIAL</v>
          </cell>
          <cell r="C4489" t="str">
            <v xml:space="preserve">UN    </v>
          </cell>
          <cell r="D4489">
            <v>1.81</v>
          </cell>
        </row>
        <row r="4490">
          <cell r="A4490">
            <v>7135</v>
          </cell>
          <cell r="B4490" t="str">
            <v>TE PVC, SOLDAVEL, COM ROSCA NA BOLSA CENTRAL, 90 GRAUS, 25 MM X 1/2", PARA AGUA FRIA PREDIAL</v>
          </cell>
          <cell r="C4490" t="str">
            <v xml:space="preserve">UN    </v>
          </cell>
          <cell r="D4490">
            <v>2.88</v>
          </cell>
        </row>
        <row r="4491">
          <cell r="A4491">
            <v>37947</v>
          </cell>
          <cell r="B4491" t="str">
            <v>TE PVC, SOLDAVEL, COM ROSCA NA BOLSA CENTRAL, 90 GRAUS, 25 MM X 3/4", PARA AGUA FRIA PREDIAL</v>
          </cell>
          <cell r="C4491" t="str">
            <v xml:space="preserve">UN    </v>
          </cell>
          <cell r="D4491">
            <v>2.8</v>
          </cell>
        </row>
        <row r="4492">
          <cell r="A4492">
            <v>7103</v>
          </cell>
          <cell r="B4492" t="str">
            <v>TE PVC, SOLDAVEL, COM ROSCA NA BOLSA CENTRAL, 90 GRAUS, 32 MM X 3/4", PARA AGUA FRIA PREDIAL</v>
          </cell>
          <cell r="C4492" t="str">
            <v xml:space="preserve">UN    </v>
          </cell>
          <cell r="D4492">
            <v>12.77</v>
          </cell>
        </row>
        <row r="4493">
          <cell r="A4493">
            <v>40419</v>
          </cell>
          <cell r="B4493" t="str">
            <v>TE RANHURADO EM FERRO FUNDIDO, DN 50 (2")</v>
          </cell>
          <cell r="C4493" t="str">
            <v xml:space="preserve">UN    </v>
          </cell>
          <cell r="D4493">
            <v>23.35</v>
          </cell>
        </row>
        <row r="4494">
          <cell r="A4494">
            <v>40420</v>
          </cell>
          <cell r="B4494" t="str">
            <v>TE RANHURADO EM FERRO FUNDIDO, DN 65 (2 1/2")</v>
          </cell>
          <cell r="C4494" t="str">
            <v xml:space="preserve">UN    </v>
          </cell>
          <cell r="D4494">
            <v>34.06</v>
          </cell>
        </row>
        <row r="4495">
          <cell r="A4495">
            <v>40421</v>
          </cell>
          <cell r="B4495" t="str">
            <v>TE RANHURADO EM FERRO FUNDIDO, DN 80 (3")</v>
          </cell>
          <cell r="C4495" t="str">
            <v xml:space="preserve">UN    </v>
          </cell>
          <cell r="D4495">
            <v>36.26</v>
          </cell>
        </row>
        <row r="4496">
          <cell r="A4496">
            <v>7126</v>
          </cell>
          <cell r="B4496" t="str">
            <v>TE REDUCAO PVC, ROSCAVEL, 90 GRAUS,  1.1/2" X 3/4",  AGUA FRIA PREDIAL</v>
          </cell>
          <cell r="C4496" t="str">
            <v xml:space="preserve">UN    </v>
          </cell>
          <cell r="D4496">
            <v>12.9</v>
          </cell>
        </row>
        <row r="4497">
          <cell r="A4497">
            <v>38905</v>
          </cell>
          <cell r="B4497" t="str">
            <v>TE ROSCA FEMEA, METALICO, PARA CONEXAO COM ANEL DESLIZANTE EM TUBO PEX, DN 16 MM X 1/2"</v>
          </cell>
          <cell r="C4497" t="str">
            <v xml:space="preserve">UN    </v>
          </cell>
          <cell r="D4497">
            <v>13.55</v>
          </cell>
        </row>
        <row r="4498">
          <cell r="A4498">
            <v>38907</v>
          </cell>
          <cell r="B4498" t="str">
            <v>TE ROSCA FEMEA, METALICO, PARA CONEXAO COM ANEL DESLIZANTE EM TUBO PEX, DN 20 MM X 1/2"</v>
          </cell>
          <cell r="C4498" t="str">
            <v xml:space="preserve">UN    </v>
          </cell>
          <cell r="D4498">
            <v>14.42</v>
          </cell>
        </row>
        <row r="4499">
          <cell r="A4499">
            <v>38908</v>
          </cell>
          <cell r="B4499" t="str">
            <v>TE ROSCA FEMEA, METALICO, PARA CONEXAO COM ANEL DESLIZANTE EM TUBO PEX, DN 20 MM X 3/4"</v>
          </cell>
          <cell r="C4499" t="str">
            <v xml:space="preserve">UN    </v>
          </cell>
          <cell r="D4499">
            <v>16.23</v>
          </cell>
        </row>
        <row r="4500">
          <cell r="A4500">
            <v>38909</v>
          </cell>
          <cell r="B4500" t="str">
            <v>TE ROSCA FEMEA, METALICO, PARA CONEXAO COM ANEL DESLIZANTE EM TUBO PEX, DN 25 MM X 1/2"</v>
          </cell>
          <cell r="C4500" t="str">
            <v xml:space="preserve">UN    </v>
          </cell>
          <cell r="D4500">
            <v>23.33</v>
          </cell>
        </row>
        <row r="4501">
          <cell r="A4501">
            <v>38910</v>
          </cell>
          <cell r="B4501" t="str">
            <v>TE ROSCA FEMEA, METALICO, PARA CONEXAO COM ANEL DESLIZANTE EM TUBO PEX, DN 25 MM X 3/4"</v>
          </cell>
          <cell r="C4501" t="str">
            <v xml:space="preserve">UN    </v>
          </cell>
          <cell r="D4501">
            <v>25.2</v>
          </cell>
        </row>
        <row r="4502">
          <cell r="A4502">
            <v>38897</v>
          </cell>
          <cell r="B4502" t="str">
            <v>TE ROSCA MACHO, METALICO, PARA CONEXAO COM ANEL DESLIZANTE EM TUBO PEX, DN 16 MM X 1/2"</v>
          </cell>
          <cell r="C4502" t="str">
            <v xml:space="preserve">UN    </v>
          </cell>
          <cell r="D4502">
            <v>13.61</v>
          </cell>
        </row>
        <row r="4503">
          <cell r="A4503">
            <v>38899</v>
          </cell>
          <cell r="B4503" t="str">
            <v>TE ROSCA MACHO, METALICO, PARA CONEXAO COM ANEL DESLIZANTE EM TUBO PEX, DN 20 MM X 1/2"</v>
          </cell>
          <cell r="C4503" t="str">
            <v xml:space="preserve">UN    </v>
          </cell>
          <cell r="D4503">
            <v>15.31</v>
          </cell>
        </row>
        <row r="4504">
          <cell r="A4504">
            <v>38900</v>
          </cell>
          <cell r="B4504" t="str">
            <v>TE ROSCA MACHO, METALICO, PARA CONEXAO COM ANEL DESLIZANTE EM TUBO PEX, DN 20 MM X 3/4"</v>
          </cell>
          <cell r="C4504" t="str">
            <v xml:space="preserve">UN    </v>
          </cell>
          <cell r="D4504">
            <v>15.96</v>
          </cell>
        </row>
        <row r="4505">
          <cell r="A4505">
            <v>38901</v>
          </cell>
          <cell r="B4505" t="str">
            <v>TE ROSCA MACHO, METALICO, PARA CONEXAO COM ANEL DESLIZANTE EM TUBO PEX, DN 25 MM X 3/4"</v>
          </cell>
          <cell r="C4505" t="str">
            <v xml:space="preserve">UN    </v>
          </cell>
          <cell r="D4505">
            <v>26.11</v>
          </cell>
        </row>
        <row r="4506">
          <cell r="A4506">
            <v>38904</v>
          </cell>
          <cell r="B4506" t="str">
            <v>TE ROSCA MACHO, METALICO, PARA CONEXAO COM ANEL DESLIZANTE EM TUBO PEX, DN 32 MM X 1"</v>
          </cell>
          <cell r="C4506" t="str">
            <v xml:space="preserve">UN    </v>
          </cell>
          <cell r="D4506">
            <v>42.42</v>
          </cell>
        </row>
        <row r="4507">
          <cell r="A4507">
            <v>38903</v>
          </cell>
          <cell r="B4507" t="str">
            <v>TE ROSCA MACHO, METALICO, PARA CONEXAO COM ANEL DESLIZANTE EM TUBO PEX, DN 32 MM X 3/4"</v>
          </cell>
          <cell r="C4507" t="str">
            <v xml:space="preserve">UN    </v>
          </cell>
          <cell r="D4507">
            <v>42.15</v>
          </cell>
        </row>
        <row r="4508">
          <cell r="A4508">
            <v>7091</v>
          </cell>
          <cell r="B4508" t="str">
            <v>TE SANITARIO, PVC, DN 100 X 100 MM, SERIE NORMAL, PARA ESGOTO PREDIAL</v>
          </cell>
          <cell r="C4508" t="str">
            <v xml:space="preserve">UN    </v>
          </cell>
          <cell r="D4508">
            <v>11.51</v>
          </cell>
        </row>
        <row r="4509">
          <cell r="A4509">
            <v>11655</v>
          </cell>
          <cell r="B4509" t="str">
            <v>TE SANITARIO, PVC, DN 100 X 50 MM, SERIE NORMAL, PARA ESGOTO PREDIAL</v>
          </cell>
          <cell r="C4509" t="str">
            <v xml:space="preserve">UN    </v>
          </cell>
          <cell r="D4509">
            <v>10.3</v>
          </cell>
        </row>
        <row r="4510">
          <cell r="A4510">
            <v>11656</v>
          </cell>
          <cell r="B4510" t="str">
            <v>TE SANITARIO, PVC, DN 100 X 75 MM, SERIE NORMAL PARA ESGOTO PREDIAL</v>
          </cell>
          <cell r="C4510" t="str">
            <v xml:space="preserve">UN    </v>
          </cell>
          <cell r="D4510">
            <v>10.6</v>
          </cell>
        </row>
        <row r="4511">
          <cell r="A4511">
            <v>37948</v>
          </cell>
          <cell r="B4511" t="str">
            <v>TE SANITARIO, PVC, DN 40 X 40 MM, SERIE NORMAL, PARA ESGOTO PREDIAL</v>
          </cell>
          <cell r="C4511" t="str">
            <v xml:space="preserve">UN    </v>
          </cell>
          <cell r="D4511">
            <v>2.29</v>
          </cell>
        </row>
        <row r="4512">
          <cell r="A4512">
            <v>7097</v>
          </cell>
          <cell r="B4512" t="str">
            <v>TE SANITARIO, PVC, DN 50 X 50 MM, SERIE NORMAL, PARA ESGOTO PREDIAL</v>
          </cell>
          <cell r="C4512" t="str">
            <v xml:space="preserve">UN    </v>
          </cell>
          <cell r="D4512">
            <v>5.1100000000000003</v>
          </cell>
        </row>
        <row r="4513">
          <cell r="A4513">
            <v>11657</v>
          </cell>
          <cell r="B4513" t="str">
            <v>TE SANITARIO, PVC, DN 75 X 50 MM, SERIE NORMAL PARA ESGOTO PREDIAL</v>
          </cell>
          <cell r="C4513" t="str">
            <v xml:space="preserve">UN    </v>
          </cell>
          <cell r="D4513">
            <v>8.94</v>
          </cell>
        </row>
        <row r="4514">
          <cell r="A4514">
            <v>11658</v>
          </cell>
          <cell r="B4514" t="str">
            <v>TE SANITARIO, PVC, DN 75 X 75 MM, SERIE NORMAL PARA ESGOTO PREDIAL</v>
          </cell>
          <cell r="C4514" t="str">
            <v xml:space="preserve">UN    </v>
          </cell>
          <cell r="D4514">
            <v>10.1</v>
          </cell>
        </row>
        <row r="4515">
          <cell r="A4515">
            <v>7146</v>
          </cell>
          <cell r="B4515" t="str">
            <v>TE SOLDAVEL, PVC, 90 GRAUS, 110 MM, PARA AGUA FRIA PREDIAL (NBR 5648)</v>
          </cell>
          <cell r="C4515" t="str">
            <v xml:space="preserve">UN    </v>
          </cell>
          <cell r="D4515">
            <v>115.4</v>
          </cell>
        </row>
        <row r="4516">
          <cell r="A4516">
            <v>7138</v>
          </cell>
          <cell r="B4516" t="str">
            <v>TE SOLDAVEL, PVC, 90 GRAUS, 20 MM, PARA AGUA FRIA PREDIAL (NBR 5648)</v>
          </cell>
          <cell r="C4516" t="str">
            <v xml:space="preserve">UN    </v>
          </cell>
          <cell r="D4516">
            <v>0.71</v>
          </cell>
        </row>
        <row r="4517">
          <cell r="A4517">
            <v>7139</v>
          </cell>
          <cell r="B4517" t="str">
            <v>TE SOLDAVEL, PVC, 90 GRAUS, 25 MM, PARA AGUA FRIA PREDIAL (NBR 5648)</v>
          </cell>
          <cell r="C4517" t="str">
            <v xml:space="preserve">UN    </v>
          </cell>
          <cell r="D4517">
            <v>0.98</v>
          </cell>
        </row>
        <row r="4518">
          <cell r="A4518">
            <v>7140</v>
          </cell>
          <cell r="B4518" t="str">
            <v>TE SOLDAVEL, PVC, 90 GRAUS, 32 MM, PARA AGUA FRIA PREDIAL (NBR 5648)</v>
          </cell>
          <cell r="C4518" t="str">
            <v xml:space="preserve">UN    </v>
          </cell>
          <cell r="D4518">
            <v>2.4500000000000002</v>
          </cell>
        </row>
        <row r="4519">
          <cell r="A4519">
            <v>7141</v>
          </cell>
          <cell r="B4519" t="str">
            <v>TE SOLDAVEL, PVC, 90 GRAUS, 40 MM, PARA AGUA FRIA PREDIAL (NBR 5648)</v>
          </cell>
          <cell r="C4519" t="str">
            <v xml:space="preserve">UN    </v>
          </cell>
          <cell r="D4519">
            <v>6.33</v>
          </cell>
        </row>
        <row r="4520">
          <cell r="A4520">
            <v>7143</v>
          </cell>
          <cell r="B4520" t="str">
            <v>TE SOLDAVEL, PVC, 90 GRAUS, 60 MM, PARA AGUA FRIA PREDIAL (NBR 5648)</v>
          </cell>
          <cell r="C4520" t="str">
            <v xml:space="preserve">UN    </v>
          </cell>
          <cell r="D4520">
            <v>20.52</v>
          </cell>
        </row>
        <row r="4521">
          <cell r="A4521">
            <v>7144</v>
          </cell>
          <cell r="B4521" t="str">
            <v>TE SOLDAVEL, PVC, 90 GRAUS, 75 MM, PARA AGUA FRIA PREDIAL (NBR 5648)</v>
          </cell>
          <cell r="C4521" t="str">
            <v xml:space="preserve">UN    </v>
          </cell>
          <cell r="D4521">
            <v>39.33</v>
          </cell>
        </row>
        <row r="4522">
          <cell r="A4522">
            <v>7145</v>
          </cell>
          <cell r="B4522" t="str">
            <v>TE SOLDAVEL, PVC, 90 GRAUS, 85 MM, PARA AGUA FRIA PREDIAL (NBR 5648)</v>
          </cell>
          <cell r="C4522" t="str">
            <v xml:space="preserve">UN    </v>
          </cell>
          <cell r="D4522">
            <v>61.69</v>
          </cell>
        </row>
        <row r="4523">
          <cell r="A4523">
            <v>7142</v>
          </cell>
          <cell r="B4523" t="str">
            <v>TE SOLDAVEL, PVC, 90 GRAUS,50 MM, PARA AGUA FRIA PREDIAL (NBR 5648)</v>
          </cell>
          <cell r="C4523" t="str">
            <v xml:space="preserve">UN    </v>
          </cell>
          <cell r="D4523">
            <v>7.15</v>
          </cell>
        </row>
        <row r="4524">
          <cell r="A4524">
            <v>3593</v>
          </cell>
          <cell r="B4524" t="str">
            <v>TE 45 GRAUS DE FERRO GALVANIZADO, COM ROSCA BSP, DE 1 1/2"</v>
          </cell>
          <cell r="C4524" t="str">
            <v xml:space="preserve">UN    </v>
          </cell>
          <cell r="D4524">
            <v>55.96</v>
          </cell>
        </row>
        <row r="4525">
          <cell r="A4525">
            <v>3588</v>
          </cell>
          <cell r="B4525" t="str">
            <v>TE 45 GRAUS DE FERRO GALVANIZADO, COM ROSCA BSP, DE 1 1/4"</v>
          </cell>
          <cell r="C4525" t="str">
            <v xml:space="preserve">UN    </v>
          </cell>
          <cell r="D4525">
            <v>43.13</v>
          </cell>
        </row>
        <row r="4526">
          <cell r="A4526">
            <v>3585</v>
          </cell>
          <cell r="B4526" t="str">
            <v>TE 45 GRAUS DE FERRO GALVANIZADO, COM ROSCA BSP, DE 1/2"</v>
          </cell>
          <cell r="C4526" t="str">
            <v xml:space="preserve">UN    </v>
          </cell>
          <cell r="D4526">
            <v>13.32</v>
          </cell>
        </row>
        <row r="4527">
          <cell r="A4527">
            <v>3587</v>
          </cell>
          <cell r="B4527" t="str">
            <v>TE 45 GRAUS DE FERRO GALVANIZADO, COM ROSCA BSP, DE 1"</v>
          </cell>
          <cell r="C4527" t="str">
            <v xml:space="preserve">UN    </v>
          </cell>
          <cell r="D4527">
            <v>26.76</v>
          </cell>
        </row>
        <row r="4528">
          <cell r="A4528">
            <v>3590</v>
          </cell>
          <cell r="B4528" t="str">
            <v>TE 45 GRAUS DE FERRO GALVANIZADO, COM ROSCA BSP, DE 2 1/2"</v>
          </cell>
          <cell r="C4528" t="str">
            <v xml:space="preserve">UN    </v>
          </cell>
          <cell r="D4528">
            <v>158.88</v>
          </cell>
        </row>
        <row r="4529">
          <cell r="A4529">
            <v>3589</v>
          </cell>
          <cell r="B4529" t="str">
            <v>TE 45 GRAUS DE FERRO GALVANIZADO, COM ROSCA BSP, DE 2"</v>
          </cell>
          <cell r="C4529" t="str">
            <v xml:space="preserve">UN    </v>
          </cell>
          <cell r="D4529">
            <v>85.28</v>
          </cell>
        </row>
        <row r="4530">
          <cell r="A4530">
            <v>3586</v>
          </cell>
          <cell r="B4530" t="str">
            <v>TE 45 GRAUS DE FERRO GALVANIZADO, COM ROSCA BSP, DE 3/4"</v>
          </cell>
          <cell r="C4530" t="str">
            <v xml:space="preserve">UN    </v>
          </cell>
          <cell r="D4530">
            <v>17.45</v>
          </cell>
        </row>
        <row r="4531">
          <cell r="A4531">
            <v>3592</v>
          </cell>
          <cell r="B4531" t="str">
            <v>TE 45 GRAUS DE FERRO GALVANIZADO, COM ROSCA BSP, DE 3"</v>
          </cell>
          <cell r="C4531" t="str">
            <v xml:space="preserve">UN    </v>
          </cell>
          <cell r="D4531">
            <v>251.15</v>
          </cell>
        </row>
        <row r="4532">
          <cell r="A4532">
            <v>3591</v>
          </cell>
          <cell r="B4532" t="str">
            <v>TE 45 GRAUS DE FERRO GALVANIZADO, COM ROSCA BSP, DE 4"</v>
          </cell>
          <cell r="C4532" t="str">
            <v xml:space="preserve">UN    </v>
          </cell>
          <cell r="D4532">
            <v>402.6</v>
          </cell>
        </row>
        <row r="4533">
          <cell r="A4533">
            <v>40396</v>
          </cell>
          <cell r="B4533" t="str">
            <v>TE 90 GRAUS EM ACO CARBONO, SOLDAVEL, PRESSAO 3.000 LBS, DN 1 1/2"</v>
          </cell>
          <cell r="C4533" t="str">
            <v xml:space="preserve">UN    </v>
          </cell>
          <cell r="D4533">
            <v>59.49</v>
          </cell>
        </row>
        <row r="4534">
          <cell r="A4534">
            <v>40395</v>
          </cell>
          <cell r="B4534" t="str">
            <v>TE 90 GRAUS EM ACO CARBONO, SOLDAVEL, PRESSAO 3.000 LBS, DN 1 1/4"</v>
          </cell>
          <cell r="C4534" t="str">
            <v xml:space="preserve">UN    </v>
          </cell>
          <cell r="D4534">
            <v>45.66</v>
          </cell>
        </row>
        <row r="4535">
          <cell r="A4535">
            <v>40392</v>
          </cell>
          <cell r="B4535" t="str">
            <v>TE 90 GRAUS EM ACO CARBONO, SOLDAVEL, PRESSAO 3.000 LBS, DN 1/2"</v>
          </cell>
          <cell r="C4535" t="str">
            <v xml:space="preserve">UN    </v>
          </cell>
          <cell r="D4535">
            <v>14.69</v>
          </cell>
        </row>
        <row r="4536">
          <cell r="A4536">
            <v>40394</v>
          </cell>
          <cell r="B4536" t="str">
            <v>TE 90 GRAUS EM ACO CARBONO, SOLDAVEL, PRESSAO 3.000 LBS, DN 1"</v>
          </cell>
          <cell r="C4536" t="str">
            <v xml:space="preserve">UN    </v>
          </cell>
          <cell r="D4536">
            <v>29.72</v>
          </cell>
        </row>
        <row r="4537">
          <cell r="A4537">
            <v>40398</v>
          </cell>
          <cell r="B4537" t="str">
            <v>TE 90 GRAUS EM ACO CARBONO, SOLDAVEL, PRESSAO 3.000 LBS, DN 2 1/2"</v>
          </cell>
          <cell r="C4537" t="str">
            <v xml:space="preserve">UN    </v>
          </cell>
          <cell r="D4537">
            <v>190.88</v>
          </cell>
        </row>
        <row r="4538">
          <cell r="A4538">
            <v>40397</v>
          </cell>
          <cell r="B4538" t="str">
            <v>TE 90 GRAUS EM ACO CARBONO, SOLDAVEL, PRESSAO 3.000 LBS, DN 2"</v>
          </cell>
          <cell r="C4538" t="str">
            <v xml:space="preserve">UN    </v>
          </cell>
          <cell r="D4538">
            <v>97.75</v>
          </cell>
        </row>
        <row r="4539">
          <cell r="A4539">
            <v>40393</v>
          </cell>
          <cell r="B4539" t="str">
            <v>TE 90 GRAUS EM ACO CARBONO, SOLDAVEL, PRESSAO 3.000 LBS, DN 3/4"</v>
          </cell>
          <cell r="C4539" t="str">
            <v xml:space="preserve">UN    </v>
          </cell>
          <cell r="D4539">
            <v>18.920000000000002</v>
          </cell>
        </row>
        <row r="4540">
          <cell r="A4540">
            <v>40399</v>
          </cell>
          <cell r="B4540" t="str">
            <v>TE 90 GRAUS EM ACO CARBONO, SOLDAVEL, PRESSAO 3.000 LBS, DN 3"</v>
          </cell>
          <cell r="C4540" t="str">
            <v xml:space="preserve">UN    </v>
          </cell>
          <cell r="D4540">
            <v>312.27999999999997</v>
          </cell>
        </row>
        <row r="4541">
          <cell r="A4541">
            <v>39322</v>
          </cell>
          <cell r="B4541" t="str">
            <v>TE, PLASTICO, DN 16 MM, PARA CONEXAO COM CRIMPAGEM EM TUBO PEX</v>
          </cell>
          <cell r="C4541" t="str">
            <v xml:space="preserve">UN    </v>
          </cell>
          <cell r="D4541">
            <v>16.440000000000001</v>
          </cell>
        </row>
        <row r="4542">
          <cell r="A4542">
            <v>39289</v>
          </cell>
          <cell r="B4542" t="str">
            <v>TE, PLASTICO, DN 20 MM, PARA CONEXAO COM CRIMPAGEM EM TUBO PEX</v>
          </cell>
          <cell r="C4542" t="str">
            <v xml:space="preserve">UN    </v>
          </cell>
          <cell r="D4542">
            <v>19.7</v>
          </cell>
        </row>
        <row r="4543">
          <cell r="A4543">
            <v>39290</v>
          </cell>
          <cell r="B4543" t="str">
            <v>TE, PLASTICO, DN 25 MM, PARA CONEXAO COM CRIMPAGEM EM TUBO PEX</v>
          </cell>
          <cell r="C4543" t="str">
            <v xml:space="preserve">UN    </v>
          </cell>
          <cell r="D4543">
            <v>33.43</v>
          </cell>
        </row>
        <row r="4544">
          <cell r="A4544">
            <v>39291</v>
          </cell>
          <cell r="B4544" t="str">
            <v>TE, PLASTICO, DN 32 MM, PARA CONEXAO COM CRIMPAGEM EM TUBO PEX</v>
          </cell>
          <cell r="C4544" t="str">
            <v xml:space="preserve">UN    </v>
          </cell>
          <cell r="D4544">
            <v>50.06</v>
          </cell>
        </row>
        <row r="4545">
          <cell r="A4545">
            <v>20174</v>
          </cell>
          <cell r="B4545" t="str">
            <v>TE, PVC LEVE, CURTO, 90 GRAUS, 150 MM, PARA ESGOTO</v>
          </cell>
          <cell r="C4545" t="str">
            <v xml:space="preserve">UN    </v>
          </cell>
          <cell r="D4545">
            <v>49.63</v>
          </cell>
        </row>
        <row r="4546">
          <cell r="A4546">
            <v>41892</v>
          </cell>
          <cell r="B4546" t="str">
            <v>TE, PVC PBA, BBB, 90 GRAUS, DN 100 / DE 110 MM, PARA REDE  AGUA (NBR 10351)</v>
          </cell>
          <cell r="C4546" t="str">
            <v xml:space="preserve">UN    </v>
          </cell>
          <cell r="D4546">
            <v>84.48</v>
          </cell>
        </row>
        <row r="4547">
          <cell r="A4547">
            <v>7048</v>
          </cell>
          <cell r="B4547" t="str">
            <v>TE, PVC PBA, BBB, 90 GRAUS, DN 50 / DE 60 MM, PARA REDE AGUA (NBR 10351)</v>
          </cell>
          <cell r="C4547" t="str">
            <v xml:space="preserve">UN    </v>
          </cell>
          <cell r="D4547">
            <v>18.149999999999999</v>
          </cell>
        </row>
        <row r="4548">
          <cell r="A4548">
            <v>7088</v>
          </cell>
          <cell r="B4548" t="str">
            <v>TE, PVC PBA, BBB, 90 GRAUS, DN 75 / DE 85 MM, PARA REDE AGUA (NBR 10351)</v>
          </cell>
          <cell r="C4548" t="str">
            <v xml:space="preserve">UN    </v>
          </cell>
          <cell r="D4548">
            <v>45.49</v>
          </cell>
        </row>
        <row r="4549">
          <cell r="A4549">
            <v>20179</v>
          </cell>
          <cell r="B4549" t="str">
            <v>TE, PVC, SERIE R, 100 X 100 MM, PARA ESGOTO PREDIAL</v>
          </cell>
          <cell r="C4549" t="str">
            <v xml:space="preserve">UN    </v>
          </cell>
          <cell r="D4549">
            <v>34.299999999999997</v>
          </cell>
        </row>
        <row r="4550">
          <cell r="A4550">
            <v>20178</v>
          </cell>
          <cell r="B4550" t="str">
            <v>TE, PVC, SERIE R, 100 X 75 MM, PARA ESGOTO PREDIAL</v>
          </cell>
          <cell r="C4550" t="str">
            <v xml:space="preserve">UN    </v>
          </cell>
          <cell r="D4550">
            <v>24.91</v>
          </cell>
        </row>
        <row r="4551">
          <cell r="A4551">
            <v>20180</v>
          </cell>
          <cell r="B4551" t="str">
            <v>TE, PVC, SERIE R, 150 X 100 MM, PARA ESGOTO PREDIAL</v>
          </cell>
          <cell r="C4551" t="str">
            <v xml:space="preserve">UN    </v>
          </cell>
          <cell r="D4551">
            <v>58.57</v>
          </cell>
        </row>
        <row r="4552">
          <cell r="A4552">
            <v>20181</v>
          </cell>
          <cell r="B4552" t="str">
            <v>TE, PVC, SERIE R, 150 X 150 MM, PARA ESGOTO PREDIAL</v>
          </cell>
          <cell r="C4552" t="str">
            <v xml:space="preserve">UN    </v>
          </cell>
          <cell r="D4552">
            <v>86.31</v>
          </cell>
        </row>
        <row r="4553">
          <cell r="A4553">
            <v>20177</v>
          </cell>
          <cell r="B4553" t="str">
            <v>TE, PVC, SERIE R, 75 X 75 MM, PARA ESGOTO PREDIAL</v>
          </cell>
          <cell r="C4553" t="str">
            <v xml:space="preserve">UN    </v>
          </cell>
          <cell r="D4553">
            <v>19.71</v>
          </cell>
        </row>
        <row r="4554">
          <cell r="A4554">
            <v>7082</v>
          </cell>
          <cell r="B4554" t="str">
            <v>TE, PVC, 90 GRAUS, BBB, JE, DN 100 MM, PARA REDE COLETORA ESGOTO (NBR 10569)</v>
          </cell>
          <cell r="C4554" t="str">
            <v xml:space="preserve">UN    </v>
          </cell>
          <cell r="D4554">
            <v>63.25</v>
          </cell>
        </row>
        <row r="4555">
          <cell r="A4555">
            <v>7069</v>
          </cell>
          <cell r="B4555" t="str">
            <v>TE, PVC, 90 GRAUS, BBB, JE, DN 150 MM, PARA REDE COLETORA ESGOTO (NBR 10569)</v>
          </cell>
          <cell r="C4555" t="str">
            <v xml:space="preserve">UN    </v>
          </cell>
          <cell r="D4555">
            <v>104.24</v>
          </cell>
        </row>
        <row r="4556">
          <cell r="A4556">
            <v>7070</v>
          </cell>
          <cell r="B4556" t="str">
            <v>TE, PVC, 90 GRAUS, BBB, JE, DN 200 MM, PARA REDE COLETORA ESGOTO (NBR 10569)</v>
          </cell>
          <cell r="C4556" t="str">
            <v xml:space="preserve">UN    </v>
          </cell>
          <cell r="D4556">
            <v>177.23</v>
          </cell>
        </row>
        <row r="4557">
          <cell r="A4557">
            <v>41893</v>
          </cell>
          <cell r="B4557" t="str">
            <v>TE, PVC, 90 GRAUS, BBB, JE, DN 250 MM, PARA REDE COLETORA ESGOTO  (NBR 10569)</v>
          </cell>
          <cell r="C4557" t="str">
            <v xml:space="preserve">UN    </v>
          </cell>
          <cell r="D4557">
            <v>676.27</v>
          </cell>
        </row>
        <row r="4558">
          <cell r="A4558">
            <v>41894</v>
          </cell>
          <cell r="B4558" t="str">
            <v>TE, PVC, 90 GRAUS, BBB, JE, DN 300 MM, PARA REDE COLETORA ESGOTO  (NBR 10569)</v>
          </cell>
          <cell r="C4558" t="str">
            <v xml:space="preserve">UN    </v>
          </cell>
          <cell r="D4558">
            <v>1037.78</v>
          </cell>
        </row>
        <row r="4559">
          <cell r="A4559">
            <v>41895</v>
          </cell>
          <cell r="B4559" t="str">
            <v>TE, PVC, 90 GRAUS, BBB, JE, DN 400 MM, PARA REDE COLETORA ESGOTO  (NBR 10569)</v>
          </cell>
          <cell r="C4559" t="str">
            <v xml:space="preserve">UN    </v>
          </cell>
          <cell r="D4559">
            <v>1147.52</v>
          </cell>
        </row>
        <row r="4560">
          <cell r="A4560">
            <v>20172</v>
          </cell>
          <cell r="B4560" t="str">
            <v>TE, PVC, 90 GRAUS, BBP, JE, DN 100 MM, PARA REDE COLETORA ESGOTO (NBR 10569)</v>
          </cell>
          <cell r="C4560" t="str">
            <v xml:space="preserve">UN    </v>
          </cell>
          <cell r="D4560">
            <v>25.3</v>
          </cell>
        </row>
        <row r="4561">
          <cell r="A4561">
            <v>40945</v>
          </cell>
          <cell r="B4561" t="str">
            <v>TECNICO DE EDIFICACOES</v>
          </cell>
          <cell r="C4561" t="str">
            <v xml:space="preserve">H     </v>
          </cell>
          <cell r="D4561">
            <v>18.11</v>
          </cell>
        </row>
        <row r="4562">
          <cell r="A4562">
            <v>40946</v>
          </cell>
          <cell r="B4562" t="str">
            <v>TECNICO DE EDIFICACOES (MENSALISTA)</v>
          </cell>
          <cell r="C4562" t="str">
            <v xml:space="preserve">MES   </v>
          </cell>
          <cell r="D4562">
            <v>2683.78</v>
          </cell>
        </row>
        <row r="4563">
          <cell r="A4563">
            <v>7153</v>
          </cell>
          <cell r="B4563" t="str">
            <v>TECNICO EM LABORATORIO E CAMPO DE CONSTRUCAO CIVIL</v>
          </cell>
          <cell r="C4563" t="str">
            <v xml:space="preserve">H     </v>
          </cell>
          <cell r="D4563">
            <v>19.36</v>
          </cell>
        </row>
        <row r="4564">
          <cell r="A4564">
            <v>41089</v>
          </cell>
          <cell r="B4564" t="str">
            <v>TECNICO EM LABORATORIO E CAMPO DE CONSTRUCAO CIVIL (MENSALISTA)</v>
          </cell>
          <cell r="C4564" t="str">
            <v xml:space="preserve">MES   </v>
          </cell>
          <cell r="D4564">
            <v>3378.54</v>
          </cell>
        </row>
        <row r="4565">
          <cell r="A4565">
            <v>40943</v>
          </cell>
          <cell r="B4565" t="str">
            <v>TECNICO EM SEGURANCA DO TRABALHO</v>
          </cell>
          <cell r="C4565" t="str">
            <v xml:space="preserve">H     </v>
          </cell>
          <cell r="D4565">
            <v>17.239999999999998</v>
          </cell>
        </row>
        <row r="4566">
          <cell r="A4566">
            <v>40944</v>
          </cell>
          <cell r="B4566" t="str">
            <v>TECNICO EM SEGURANCA DO TRABALHO (MENSALISTA)</v>
          </cell>
          <cell r="C4566" t="str">
            <v xml:space="preserve">MES   </v>
          </cell>
          <cell r="D4566">
            <v>3008.64</v>
          </cell>
        </row>
        <row r="4567">
          <cell r="A4567">
            <v>6175</v>
          </cell>
          <cell r="B4567" t="str">
            <v>TECNICO EM SONDAGEM</v>
          </cell>
          <cell r="C4567" t="str">
            <v xml:space="preserve">H     </v>
          </cell>
          <cell r="D4567">
            <v>33.49</v>
          </cell>
        </row>
        <row r="4568">
          <cell r="A4568">
            <v>41092</v>
          </cell>
          <cell r="B4568" t="str">
            <v>TECNICO EM SONDAGEM (MENSALISTA)</v>
          </cell>
          <cell r="C4568" t="str">
            <v xml:space="preserve">MES   </v>
          </cell>
          <cell r="D4568">
            <v>5844.82</v>
          </cell>
        </row>
        <row r="4569">
          <cell r="A4569">
            <v>37712</v>
          </cell>
          <cell r="B4569" t="str">
            <v>TELA ARAME GALVANIZADO REVESTIDO COM PVC, MALHA HEXAGONAL DUPLA TORCAO, 8 X 10 CM (ZN/AL + PVC), FIO *2,4* MM</v>
          </cell>
          <cell r="C4569" t="str">
            <v xml:space="preserve">M2    </v>
          </cell>
          <cell r="D4569">
            <v>54.68</v>
          </cell>
        </row>
        <row r="4570">
          <cell r="A4570">
            <v>34547</v>
          </cell>
          <cell r="B4570" t="str">
            <v>TELA DE ACO SOLDADA GALVANIZADA/ZINCADA PARA ALVENARIA, FIO  D = *1,20 A 1,70* MM, MALHA 15 X 15 MM, (C X L) *50 X 12* CM</v>
          </cell>
          <cell r="C4570" t="str">
            <v xml:space="preserve">M     </v>
          </cell>
          <cell r="D4570">
            <v>2.48</v>
          </cell>
        </row>
        <row r="4571">
          <cell r="A4571">
            <v>34548</v>
          </cell>
          <cell r="B4571" t="str">
            <v>TELA DE ACO SOLDADA GALVANIZADA/ZINCADA PARA ALVENARIA, FIO  D = *1,20 A 1,70* MM, MALHA 15 X 15 MM, (C X L) *50 X 17,5* CM</v>
          </cell>
          <cell r="C4571" t="str">
            <v xml:space="preserve">M     </v>
          </cell>
          <cell r="D4571">
            <v>2.42</v>
          </cell>
        </row>
        <row r="4572">
          <cell r="A4572">
            <v>37411</v>
          </cell>
          <cell r="B4572" t="str">
            <v>TELA DE ACO SOLDADA GALVANIZADA/ZINCADA PARA ALVENARIA, FIO  D = *1,24 MM, MALHA 25 X 25 MM</v>
          </cell>
          <cell r="C4572" t="str">
            <v xml:space="preserve">M2    </v>
          </cell>
          <cell r="D4572">
            <v>12.16</v>
          </cell>
        </row>
        <row r="4573">
          <cell r="A4573">
            <v>34558</v>
          </cell>
          <cell r="B4573" t="str">
            <v>TELA DE ACO SOLDADA GALVANIZADA/ZINCADA PARA ALVENARIA, FIO D = *1,20 A 1,70* MM, MALHA 15 X 15 MM, (C X L) *50 X 10,5* CM</v>
          </cell>
          <cell r="C4573" t="str">
            <v xml:space="preserve">M     </v>
          </cell>
          <cell r="D4573">
            <v>1.62</v>
          </cell>
        </row>
        <row r="4574">
          <cell r="A4574">
            <v>34550</v>
          </cell>
          <cell r="B4574" t="str">
            <v>TELA DE ACO SOLDADA GALVANIZADA/ZINCADA PARA ALVENARIA, FIO D = *1,20 A 1,70* MM, MALHA 15 X 15 MM, (C X L) *50 X 6* CM</v>
          </cell>
          <cell r="C4574" t="str">
            <v xml:space="preserve">M     </v>
          </cell>
          <cell r="D4574">
            <v>0.86</v>
          </cell>
        </row>
        <row r="4575">
          <cell r="A4575">
            <v>34557</v>
          </cell>
          <cell r="B4575" t="str">
            <v>TELA DE ACO SOLDADA GALVANIZADA/ZINCADA PARA ALVENARIA, FIO D = *1,20 A 1,70* MM, MALHA 15 X 15 MM, (C X L) *50 X 7,5* CM</v>
          </cell>
          <cell r="C4575" t="str">
            <v xml:space="preserve">M     </v>
          </cell>
          <cell r="D4575">
            <v>1.52</v>
          </cell>
        </row>
        <row r="4576">
          <cell r="A4576">
            <v>7155</v>
          </cell>
          <cell r="B4576" t="str">
            <v>TELA DE ACO SOLDADA NERVURADA CA-60, Q-138, (2,20 KG/M2), DIAMETRO DO FIO = 4,2 MM, LARGURA =  2,45 X 120 M DE COMPRIMENTO, ESPACAMENTO DA MALHA = 10  X 10 CM</v>
          </cell>
          <cell r="C4576" t="str">
            <v xml:space="preserve">M2    </v>
          </cell>
          <cell r="D4576">
            <v>14.01</v>
          </cell>
        </row>
        <row r="4577">
          <cell r="A4577">
            <v>7154</v>
          </cell>
          <cell r="B4577" t="str">
            <v>TELA DE ACO SOLDADA NERVURADA CA-60, Q-138, (2,20 KG/M2), DIAMETRO DO FIO = 4,2 MM, LARGURA =  2,45 X 120 M DE COMPRIMENTO, ESPACAMENTO DA MALHA = 10 X 10 CM</v>
          </cell>
          <cell r="C4577" t="str">
            <v xml:space="preserve">KG    </v>
          </cell>
          <cell r="D4577">
            <v>6.3</v>
          </cell>
        </row>
        <row r="4578">
          <cell r="A4578">
            <v>10915</v>
          </cell>
          <cell r="B4578" t="str">
            <v>TELA DE ACO SOLDADA NERVURADA CA-60, Q-61, (0,97 KG/M2), DIAMETRO DO FIO = 3,4 MM, LARGURA =  2,45 X 120 M DE COMPRIMENTO, ESPACAMENTO DA MALHA = 15  X 15 CM</v>
          </cell>
          <cell r="C4578" t="str">
            <v xml:space="preserve">KG    </v>
          </cell>
          <cell r="D4578">
            <v>6.55</v>
          </cell>
        </row>
        <row r="4579">
          <cell r="A4579">
            <v>10917</v>
          </cell>
          <cell r="B4579" t="str">
            <v>TELA DE ACO SOLDADA NERVURADA CA-60, Q-61, (0,97 KG/M2), DIAMETRO DO FIO = 3,4 MM, LARGURA =  2,45 X 120 M DE COMPRIMENTO, ESPACAMENTO DA MALHA = 15 X 15 CM</v>
          </cell>
          <cell r="C4579" t="str">
            <v xml:space="preserve">M2    </v>
          </cell>
          <cell r="D4579">
            <v>6.36</v>
          </cell>
        </row>
        <row r="4580">
          <cell r="A4580">
            <v>21141</v>
          </cell>
          <cell r="B4580" t="str">
            <v>TELA DE ACO SOLDADA NERVURADA CA-60, Q-92, (1,48 KG/M2), DIAMETRO DO FIO = 4,2 MM, LARGURA =  2,45 X 60 M DE COMPRIMENTO, ESPACAMENTO DA MALHA = 15  X 15 CM</v>
          </cell>
          <cell r="C4580" t="str">
            <v xml:space="preserve">M2    </v>
          </cell>
          <cell r="D4580">
            <v>9.42</v>
          </cell>
        </row>
        <row r="4581">
          <cell r="A4581">
            <v>10916</v>
          </cell>
          <cell r="B4581" t="str">
            <v>TELA DE ACO SOLDADA NERVURADA CA-60, Q-92, (1,48 KG/M2), DIAMETRO DO FIO = 4,2 MM, LARGURA =  2,45 X 60 M DE COMPRIMENTO, ESPACAMENTO DA MALHA = 15 X 15 CM</v>
          </cell>
          <cell r="C4581" t="str">
            <v xml:space="preserve">KG    </v>
          </cell>
          <cell r="D4581">
            <v>6.36</v>
          </cell>
        </row>
        <row r="4582">
          <cell r="A4582">
            <v>39508</v>
          </cell>
          <cell r="B4582" t="str">
            <v>TELA DE ACO SOLDADA NERVURADA, CA-60, L-159, (1,69 KG/M2), DIAMETRO DO FIO = 4,5 MM, LARGURA =  2,45 M, ESPACAMENTO DA MALHA = 30 X 10 CM</v>
          </cell>
          <cell r="C4582" t="str">
            <v xml:space="preserve">M2    </v>
          </cell>
          <cell r="D4582">
            <v>11.19</v>
          </cell>
        </row>
        <row r="4583">
          <cell r="A4583">
            <v>39507</v>
          </cell>
          <cell r="B4583" t="str">
            <v>TELA DE ACO SOLDADA NERVURADA, CA-60, Q-113, (1,8 KG/M2), DIAMETRO DO FIO = 3,8 MM, LARGURA =  2,45 M, ESPACAMENTO DA MALHA = 10 X 10 CM</v>
          </cell>
          <cell r="C4583" t="str">
            <v xml:space="preserve">M2    </v>
          </cell>
          <cell r="D4583">
            <v>10.96</v>
          </cell>
        </row>
        <row r="4584">
          <cell r="A4584">
            <v>7156</v>
          </cell>
          <cell r="B4584" t="str">
            <v>TELA DE ACO SOLDADA NERVURADA, CA-60, Q-196, (3,11 KG/M2), DIAMETRO DO FIO = 5,0 MM, LARGURA =  2,45 M, ESPACAMENTO DA MALHA = 10 X 10 CM</v>
          </cell>
          <cell r="C4584" t="str">
            <v xml:space="preserve">M2    </v>
          </cell>
          <cell r="D4584">
            <v>18.940000000000001</v>
          </cell>
        </row>
        <row r="4585">
          <cell r="A4585">
            <v>39509</v>
          </cell>
          <cell r="B4585" t="str">
            <v>TELA DE ACO SOLDADA NERVURADA, CA-60, T-196, (2,11 KG/M2), DIAMETRO DO FIO = 5,0 MM, LARGURA =  2,45 M, ESPACAMENTO DA MALHA = 30 X 10 CM</v>
          </cell>
          <cell r="C4585" t="str">
            <v xml:space="preserve">M2    </v>
          </cell>
          <cell r="D4585">
            <v>8.82</v>
          </cell>
        </row>
        <row r="4586">
          <cell r="A4586">
            <v>25988</v>
          </cell>
          <cell r="B4586" t="str">
            <v>TELA DE ANIAGEM (JUTA)</v>
          </cell>
          <cell r="C4586" t="str">
            <v xml:space="preserve">M2    </v>
          </cell>
          <cell r="D4586">
            <v>6.06</v>
          </cell>
        </row>
        <row r="4587">
          <cell r="A4587">
            <v>10928</v>
          </cell>
          <cell r="B4587" t="str">
            <v>TELA DE ARAME GALV QUADRANGULAR / LOSANGULAR,  FIO 2,11 MM (14  BWG), MALHA  8 X 8 CM, H = 2 M</v>
          </cell>
          <cell r="C4587" t="str">
            <v xml:space="preserve">M2    </v>
          </cell>
          <cell r="D4587">
            <v>12.65</v>
          </cell>
        </row>
        <row r="4588">
          <cell r="A4588">
            <v>7167</v>
          </cell>
          <cell r="B4588" t="str">
            <v>TELA DE ARAME GALV QUADRANGULAR / LOSANGULAR,  FIO 2,11 MM (14 BWG), MALHA  5 X 5 CM, H = 2 M</v>
          </cell>
          <cell r="C4588" t="str">
            <v xml:space="preserve">M2    </v>
          </cell>
          <cell r="D4588">
            <v>17.28</v>
          </cell>
        </row>
        <row r="4589">
          <cell r="A4589">
            <v>10933</v>
          </cell>
          <cell r="B4589" t="str">
            <v>TELA DE ARAME GALV QUADRANGULAR / LOSANGULAR,  FIO 2,77 MM (12  BWG), MALHA  10 X 10 CM, H = 2 M</v>
          </cell>
          <cell r="C4589" t="str">
            <v xml:space="preserve">M2    </v>
          </cell>
          <cell r="D4589">
            <v>15.45</v>
          </cell>
        </row>
        <row r="4590">
          <cell r="A4590">
            <v>10927</v>
          </cell>
          <cell r="B4590" t="str">
            <v>TELA DE ARAME GALV QUADRANGULAR / LOSANGULAR,  FIO 2,77 MM (12  BWG), MALHA  8 X 8 CM, H = 2 M</v>
          </cell>
          <cell r="C4590" t="str">
            <v xml:space="preserve">M2    </v>
          </cell>
          <cell r="D4590">
            <v>18.66</v>
          </cell>
        </row>
        <row r="4591">
          <cell r="A4591">
            <v>7158</v>
          </cell>
          <cell r="B4591" t="str">
            <v>TELA DE ARAME GALV QUADRANGULAR / LOSANGULAR,  FIO 2,77 MM (12 BWG), MALHA  5 X 5 CM, H = 2 M</v>
          </cell>
          <cell r="C4591" t="str">
            <v xml:space="preserve">M2    </v>
          </cell>
          <cell r="D4591">
            <v>26.04</v>
          </cell>
        </row>
        <row r="4592">
          <cell r="A4592">
            <v>7162</v>
          </cell>
          <cell r="B4592" t="str">
            <v>TELA DE ARAME GALV QUADRANGULAR / LOSANGULAR,  FIO 3,4 MM (10  BWG), MALHA  5 X 5 CM, H = 2 M</v>
          </cell>
          <cell r="C4592" t="str">
            <v xml:space="preserve">M2    </v>
          </cell>
          <cell r="D4592">
            <v>39.15</v>
          </cell>
        </row>
        <row r="4593">
          <cell r="A4593">
            <v>10932</v>
          </cell>
          <cell r="B4593" t="str">
            <v>TELA DE ARAME GALV QUADRANGULAR / LOSANGULAR,  FIO 4,19 MM (8 BWG), MALHA  5 X 5 CM, H = 2 M</v>
          </cell>
          <cell r="C4593" t="str">
            <v xml:space="preserve">M2    </v>
          </cell>
          <cell r="D4593">
            <v>69.33</v>
          </cell>
        </row>
        <row r="4594">
          <cell r="A4594">
            <v>40706</v>
          </cell>
          <cell r="B4594" t="str">
            <v>TELA DE ARAME GALV REVESTIDO EM PVC, QUADRANGULAR / LOSANGULAR,  FIO 1,24 MM (18 BWG), BITOLA = *1,9* MM, MALHA  1,9 X 1,9  CM, H = 2 M</v>
          </cell>
          <cell r="C4594" t="str">
            <v xml:space="preserve">M2    </v>
          </cell>
          <cell r="D4594">
            <v>41.57</v>
          </cell>
        </row>
        <row r="4595">
          <cell r="A4595">
            <v>10937</v>
          </cell>
          <cell r="B4595" t="str">
            <v>TELA DE ARAME GALV REVESTIDO EM PVC, QUADRANGULAR / LOSANGULAR,  FIO 2,11 MM (14 BWG), BITOLA FINAL = *2,8* MM, MALHA  *8 X 8* CM, H = 2 M</v>
          </cell>
          <cell r="C4595" t="str">
            <v xml:space="preserve">M2    </v>
          </cell>
          <cell r="D4595">
            <v>27.25</v>
          </cell>
        </row>
        <row r="4596">
          <cell r="A4596">
            <v>10935</v>
          </cell>
          <cell r="B4596" t="str">
            <v>TELA DE ARAME GALV REVESTIDO EM PVC, QUADRANGULAR / LOSANGULAR,  FIO 2,77 MM (12 BWG), BITOLA FINAL = *3,8* MM, MALHA  7,5 X 7,5 CM, H = 2 M</v>
          </cell>
          <cell r="C4596" t="str">
            <v xml:space="preserve">M2    </v>
          </cell>
          <cell r="D4596">
            <v>35.89</v>
          </cell>
        </row>
        <row r="4597">
          <cell r="A4597">
            <v>40707</v>
          </cell>
          <cell r="B4597" t="str">
            <v>TELA DE ARAME GALV REVESTIDO EM PVC, QUADRANGULAR/LOSANGULAR, FIO 2,77 MM (12 BWG), MALHA 3 X 3 CM, H = 2 M</v>
          </cell>
          <cell r="C4597" t="str">
            <v xml:space="preserve">M2    </v>
          </cell>
          <cell r="D4597">
            <v>82.62</v>
          </cell>
        </row>
        <row r="4598">
          <cell r="A4598">
            <v>10931</v>
          </cell>
          <cell r="B4598" t="str">
            <v>TELA DE ARAME GALV, HEXAGONAL,  FIO 0,56 MM (24  BWG), MALHA  1/2", H = 1 M</v>
          </cell>
          <cell r="C4598" t="str">
            <v xml:space="preserve">M2    </v>
          </cell>
          <cell r="D4598">
            <v>11.55</v>
          </cell>
        </row>
        <row r="4599">
          <cell r="A4599">
            <v>7164</v>
          </cell>
          <cell r="B4599" t="str">
            <v>TELA DE ARAME ONDULADA,  FIO *2,77* MM (10  BWG), MALHA  5 X 5 CM, H = 2 M</v>
          </cell>
          <cell r="C4599" t="str">
            <v xml:space="preserve">M2    </v>
          </cell>
          <cell r="D4599">
            <v>32.35</v>
          </cell>
        </row>
        <row r="4600">
          <cell r="A4600">
            <v>36887</v>
          </cell>
          <cell r="B4600" t="str">
            <v>TELA DE FIBRA DE VIDRO, ACABAMENTO ANTI-ALCALINO, MALHA 10 X 10 MM</v>
          </cell>
          <cell r="C4600" t="str">
            <v xml:space="preserve">M2    </v>
          </cell>
          <cell r="D4600">
            <v>14.07</v>
          </cell>
        </row>
        <row r="4601">
          <cell r="A4601">
            <v>34630</v>
          </cell>
          <cell r="B4601" t="str">
            <v>TELA EM MALHA HEXAGONAL DE DUPLA TORCAO 8 X 10 CM (ZN/ AL + PVC), FIO 2,7 MM, COM GEOMANTA OU BIOMANTA, DIMENSOES 4,0 X 2,0 X 0,6 M, COM INCLINACAO DE 70 GRAUS, PARA SOLO REFORCADO</v>
          </cell>
          <cell r="C4601" t="str">
            <v xml:space="preserve">UN    </v>
          </cell>
          <cell r="D4601">
            <v>888.66</v>
          </cell>
        </row>
        <row r="4602">
          <cell r="A4602">
            <v>7161</v>
          </cell>
          <cell r="B4602" t="str">
            <v>TELA EM METAL PARA ESTUQUE (DEPLOYE)</v>
          </cell>
          <cell r="C4602" t="str">
            <v xml:space="preserve">M2    </v>
          </cell>
          <cell r="D4602">
            <v>4.91</v>
          </cell>
        </row>
        <row r="4603">
          <cell r="A4603">
            <v>7170</v>
          </cell>
          <cell r="B4603" t="str">
            <v>TELA FACHADEIRA EM POLIETILENO, ROLO DE 3 X 100 M (L X C), COR BRANCA, SEM LOGOMARCA - PARA PROTECAO DE OBRAS</v>
          </cell>
          <cell r="C4603" t="str">
            <v xml:space="preserve">M2    </v>
          </cell>
          <cell r="D4603">
            <v>2</v>
          </cell>
        </row>
        <row r="4604">
          <cell r="A4604">
            <v>37524</v>
          </cell>
          <cell r="B4604" t="str">
            <v>TELA PLASTICA LARANJA, TIPO TAPUME PARA SINALIZACAO, MALHA RETANGULAR, ROLO 1.20 X 50 M (L X C)</v>
          </cell>
          <cell r="C4604" t="str">
            <v xml:space="preserve">M     </v>
          </cell>
          <cell r="D4604">
            <v>1.91</v>
          </cell>
        </row>
        <row r="4605">
          <cell r="A4605">
            <v>37525</v>
          </cell>
          <cell r="B4605" t="str">
            <v>TELA PLASTICA TECIDA LISTRADA BRANCA E LARANJA, TIPO GUARDA CORPO, EM POLIETILENO MONOFILADO, ROLO 1,20 X 50 M (L X C)</v>
          </cell>
          <cell r="C4605" t="str">
            <v xml:space="preserve">M     </v>
          </cell>
          <cell r="D4605">
            <v>2.2799999999999998</v>
          </cell>
        </row>
        <row r="4606">
          <cell r="A4606">
            <v>10920</v>
          </cell>
          <cell r="B4606" t="str">
            <v>TELA SOLDADA ARAME GALVANIZADO 12 BWG (2,77MM), MALHA 15 X 5 CM</v>
          </cell>
          <cell r="C4606" t="str">
            <v xml:space="preserve">M2    </v>
          </cell>
          <cell r="D4606">
            <v>12.62</v>
          </cell>
        </row>
        <row r="4607">
          <cell r="A4607">
            <v>7238</v>
          </cell>
          <cell r="B4607" t="str">
            <v>TELHA ALUMINIO ONDULADA, ALTURA = *18* MM, E = 0,5 MM</v>
          </cell>
          <cell r="C4607" t="str">
            <v xml:space="preserve">M2    </v>
          </cell>
          <cell r="D4607">
            <v>23</v>
          </cell>
        </row>
        <row r="4608">
          <cell r="A4608">
            <v>7239</v>
          </cell>
          <cell r="B4608" t="str">
            <v>TELHA ALUMINIO ONDULADA, ALTURA = *18* MM, E = 0,6 MM</v>
          </cell>
          <cell r="C4608" t="str">
            <v xml:space="preserve">M2    </v>
          </cell>
          <cell r="D4608">
            <v>28.6</v>
          </cell>
        </row>
        <row r="4609">
          <cell r="A4609">
            <v>7240</v>
          </cell>
          <cell r="B4609" t="str">
            <v>TELHA ALUMINIO ONDULADA, ALTURA = *18* MM, E = 0,7 MM</v>
          </cell>
          <cell r="C4609" t="str">
            <v xml:space="preserve">M2    </v>
          </cell>
          <cell r="D4609">
            <v>32.83</v>
          </cell>
        </row>
        <row r="4610">
          <cell r="A4610">
            <v>36789</v>
          </cell>
          <cell r="B4610" t="str">
            <v>TELHA CERAMICA TIPO AMERICANA, COMPRIMENTO DE *45* CM, RENDIMENTO DE *12* TELHAS/M2</v>
          </cell>
          <cell r="C4610" t="str">
            <v xml:space="preserve">UN    </v>
          </cell>
          <cell r="D4610">
            <v>1.81</v>
          </cell>
        </row>
        <row r="4611">
          <cell r="A4611">
            <v>7176</v>
          </cell>
          <cell r="B4611" t="str">
            <v>TELHA CERAMICA TIPO COLONIAL, COMPRIMENTO DE *44* CM, RENDIMENTO DE *26* TELHAS/M2</v>
          </cell>
          <cell r="C4611" t="str">
            <v xml:space="preserve">UN    </v>
          </cell>
          <cell r="D4611">
            <v>1.17</v>
          </cell>
        </row>
        <row r="4612">
          <cell r="A4612">
            <v>7173</v>
          </cell>
          <cell r="B4612" t="str">
            <v>TELHA CERAMICA TIPO COLONIAL, COMPRIMENTO DE *44* CM, RENDIMENTO DE *26* TELHAS/M2</v>
          </cell>
          <cell r="C4612" t="str">
            <v xml:space="preserve">MIL   </v>
          </cell>
          <cell r="D4612">
            <v>1171.45</v>
          </cell>
        </row>
        <row r="4613">
          <cell r="A4613">
            <v>7183</v>
          </cell>
          <cell r="B4613" t="str">
            <v>TELHA CERAMICA TIPO FRANCESA, COMPRIMENTO DE *40* CM, RENDIMENTO DE *16* TELHAS/M2</v>
          </cell>
          <cell r="C4613" t="str">
            <v xml:space="preserve">UN    </v>
          </cell>
          <cell r="D4613">
            <v>1.88</v>
          </cell>
        </row>
        <row r="4614">
          <cell r="A4614">
            <v>7180</v>
          </cell>
          <cell r="B4614" t="str">
            <v>TELHA CERAMICA TIPO PAULISTA, COMPRIMENTO DE *48* CM, RENDIMENTO DE *26* TELHAS/M2</v>
          </cell>
          <cell r="C4614" t="str">
            <v xml:space="preserve">UN    </v>
          </cell>
          <cell r="D4614">
            <v>1.1100000000000001</v>
          </cell>
        </row>
        <row r="4615">
          <cell r="A4615">
            <v>11088</v>
          </cell>
          <cell r="B4615" t="str">
            <v>TELHA CERAMICA TIPO PLAN, COMPRIMENTO DE *47* CM, RENDIMENTO DE *26* TELHAS/M2</v>
          </cell>
          <cell r="C4615" t="str">
            <v xml:space="preserve">UN    </v>
          </cell>
          <cell r="D4615">
            <v>1.06</v>
          </cell>
        </row>
        <row r="4616">
          <cell r="A4616">
            <v>36788</v>
          </cell>
          <cell r="B4616" t="str">
            <v>TELHA CERAMICA TIPO PORTUGUESA, COMPRIMENTO DE *40* CM, RENDIMENTO DE *16* TELHAS/M2</v>
          </cell>
          <cell r="C4616" t="str">
            <v xml:space="preserve">UN    </v>
          </cell>
          <cell r="D4616">
            <v>1.2</v>
          </cell>
        </row>
        <row r="4617">
          <cell r="A4617">
            <v>7175</v>
          </cell>
          <cell r="B4617" t="str">
            <v>TELHA CERAMICA TIPO ROMANA, COMPRIMENTO DE *41* CM,  RENDIMENTO DE *16* TELHAS/M2</v>
          </cell>
          <cell r="C4617" t="str">
            <v xml:space="preserve">UN    </v>
          </cell>
          <cell r="D4617">
            <v>1.32</v>
          </cell>
        </row>
        <row r="4618">
          <cell r="A4618">
            <v>25007</v>
          </cell>
          <cell r="B4618" t="str">
            <v>TELHA DE ACO ZINCADO ONDULADA, A = *17* MM, E = 0,5 MM, SEM PINTURA</v>
          </cell>
          <cell r="C4618" t="str">
            <v xml:space="preserve">M2    </v>
          </cell>
          <cell r="D4618">
            <v>27.9</v>
          </cell>
        </row>
        <row r="4619">
          <cell r="A4619">
            <v>14171</v>
          </cell>
          <cell r="B4619" t="str">
            <v>TELHA DE ACO ZINCADO TRAPEZOIDAL AUTOPORTANTE, A = 120 MM, E = 0,95 MM, COM PINTURA ELETROSTATICA BRANCA EM 1 FACE</v>
          </cell>
          <cell r="C4619" t="str">
            <v xml:space="preserve">M2    </v>
          </cell>
          <cell r="D4619">
            <v>74.59</v>
          </cell>
        </row>
        <row r="4620">
          <cell r="A4620">
            <v>14170</v>
          </cell>
          <cell r="B4620" t="str">
            <v>TELHA DE ACO ZINCADO TRAPEZOIDAL AUTOPORTANTE, A = 120 MM, E = 0,95 MM, SEM PINTURA</v>
          </cell>
          <cell r="C4620" t="str">
            <v xml:space="preserve">M2    </v>
          </cell>
          <cell r="D4620">
            <v>65.91</v>
          </cell>
        </row>
        <row r="4621">
          <cell r="A4621">
            <v>14173</v>
          </cell>
          <cell r="B4621" t="str">
            <v>TELHA DE ACO ZINCADO TRAPEZOIDAL AUTOPORTANTE, A = 259 MM, E = 0,95 MM, COM PINTURA ELETROSTATICA BRANCA EM 1 FACE</v>
          </cell>
          <cell r="C4621" t="str">
            <v xml:space="preserve">M2    </v>
          </cell>
          <cell r="D4621">
            <v>86.9</v>
          </cell>
        </row>
        <row r="4622">
          <cell r="A4622">
            <v>14172</v>
          </cell>
          <cell r="B4622" t="str">
            <v>TELHA DE ACO ZINCADO TRAPEZOIDAL AUTOPORTANTE, A = 259 MM, E = 0,95 MM, SEM PINTURA</v>
          </cell>
          <cell r="C4622" t="str">
            <v xml:space="preserve">M2    </v>
          </cell>
          <cell r="D4622">
            <v>70.34</v>
          </cell>
        </row>
        <row r="4623">
          <cell r="A4623">
            <v>7243</v>
          </cell>
          <cell r="B4623" t="str">
            <v>TELHA DE ACO ZINCADO TRAPEZOIDAL, A = *40* MM, E = 0,5 MM, SEM PINTURA</v>
          </cell>
          <cell r="C4623" t="str">
            <v xml:space="preserve">M2    </v>
          </cell>
          <cell r="D4623">
            <v>27.6</v>
          </cell>
        </row>
        <row r="4624">
          <cell r="A4624">
            <v>11067</v>
          </cell>
          <cell r="B4624" t="str">
            <v>TELHA DE ALUMINIO TRAPEZOIDAL, ALTURA = 38 MM, E = 0,5 MM (LARGURA = 1056 MM E COMPRIMENTO = 5000 MM)</v>
          </cell>
          <cell r="C4624" t="str">
            <v xml:space="preserve">UN    </v>
          </cell>
          <cell r="D4624">
            <v>114.4</v>
          </cell>
        </row>
        <row r="4625">
          <cell r="A4625">
            <v>11068</v>
          </cell>
          <cell r="B4625" t="str">
            <v>TELHA DE ALUMINIO TRAPEZOIDAL, ALTURA = 38 MM, E = 0,7 MM (LARGURA = 1056 MM E COMPRIMENTO = 5000 MM)</v>
          </cell>
          <cell r="C4625" t="str">
            <v xml:space="preserve">UN    </v>
          </cell>
          <cell r="D4625">
            <v>161.58000000000001</v>
          </cell>
        </row>
        <row r="4626">
          <cell r="A4626">
            <v>40865</v>
          </cell>
          <cell r="B4626" t="str">
            <v>TELHA DE CONCRETO TIPO CLASSICA, COR CINZA, COMPRIMENTO DE *42* CM, RENDIMENTO DE *10* TELHAS/M2 (COLETADO CAIXA)</v>
          </cell>
          <cell r="C4626" t="str">
            <v xml:space="preserve">UN    </v>
          </cell>
          <cell r="D4626">
            <v>2.9</v>
          </cell>
        </row>
        <row r="4627">
          <cell r="A4627">
            <v>7184</v>
          </cell>
          <cell r="B4627" t="str">
            <v>TELHA DE FIBRA DE VIDRO ONDULADA INCOLOR, E = 0,6 MM, DE *0,50 X 2,44* M</v>
          </cell>
          <cell r="C4627" t="str">
            <v xml:space="preserve">M2    </v>
          </cell>
          <cell r="D4627">
            <v>28</v>
          </cell>
        </row>
        <row r="4628">
          <cell r="A4628">
            <v>34458</v>
          </cell>
          <cell r="B4628" t="str">
            <v>TELHA DE FIBROCIMENTO E = 6 MM, DE 3,00 X 1,06 M (SEM AMIANTO)</v>
          </cell>
          <cell r="C4628" t="str">
            <v xml:space="preserve">UN    </v>
          </cell>
          <cell r="D4628">
            <v>165.19</v>
          </cell>
        </row>
        <row r="4629">
          <cell r="A4629">
            <v>34464</v>
          </cell>
          <cell r="B4629" t="str">
            <v>TELHA DE FIBROCIMENTO E = 6 MM, DE 4,10 X 1,06 M (SEM AMIANTO)</v>
          </cell>
          <cell r="C4629" t="str">
            <v xml:space="preserve">UN    </v>
          </cell>
          <cell r="D4629">
            <v>221.63</v>
          </cell>
        </row>
        <row r="4630">
          <cell r="A4630">
            <v>34468</v>
          </cell>
          <cell r="B4630" t="str">
            <v>TELHA DE FIBROCIMENTO E = 6 MM, DE 4,60 X 1,06 M (SEM AMIANTO)</v>
          </cell>
          <cell r="C4630" t="str">
            <v xml:space="preserve">UN    </v>
          </cell>
          <cell r="D4630">
            <v>255.78</v>
          </cell>
        </row>
        <row r="4631">
          <cell r="A4631">
            <v>34473</v>
          </cell>
          <cell r="B4631" t="str">
            <v>TELHA DE FIBROCIMENTO E = 8 MM, DE 3,00 X 1,06 M (SEM AMIANTO)</v>
          </cell>
          <cell r="C4631" t="str">
            <v xml:space="preserve">UN    </v>
          </cell>
          <cell r="D4631">
            <v>209.19</v>
          </cell>
        </row>
        <row r="4632">
          <cell r="A4632">
            <v>34480</v>
          </cell>
          <cell r="B4632" t="str">
            <v>TELHA DE FIBROCIMENTO E = 8 MM, DE 4,10 X 1,06 M (SEM AMIANTO)</v>
          </cell>
          <cell r="C4632" t="str">
            <v xml:space="preserve">UN    </v>
          </cell>
          <cell r="D4632">
            <v>285.27</v>
          </cell>
        </row>
        <row r="4633">
          <cell r="A4633">
            <v>34486</v>
          </cell>
          <cell r="B4633" t="str">
            <v>TELHA DE FIBROCIMENTO E = 8 MM, DE 4,60 X 1,06 M (SEM AMIANTO)</v>
          </cell>
          <cell r="C4633" t="str">
            <v xml:space="preserve">UN    </v>
          </cell>
          <cell r="D4633">
            <v>319.5</v>
          </cell>
        </row>
        <row r="4634">
          <cell r="A4634">
            <v>7202</v>
          </cell>
          <cell r="B4634" t="str">
            <v>TELHA DE FIBROCIMENTO E= 8 MM, DE *3,70 X 1,06* M (SEM AMIANTO)</v>
          </cell>
          <cell r="C4634" t="str">
            <v xml:space="preserve">M2    </v>
          </cell>
          <cell r="D4634">
            <v>65.47</v>
          </cell>
        </row>
        <row r="4635">
          <cell r="A4635">
            <v>7190</v>
          </cell>
          <cell r="B4635" t="str">
            <v>TELHA DE FIBROCIMENTO ONDULADA E = 4 MM, DE 1,22 X 0,50 M (SEM AMIANTO)</v>
          </cell>
          <cell r="C4635" t="str">
            <v xml:space="preserve">UN    </v>
          </cell>
          <cell r="D4635">
            <v>11.23</v>
          </cell>
        </row>
        <row r="4636">
          <cell r="A4636">
            <v>34417</v>
          </cell>
          <cell r="B4636" t="str">
            <v>TELHA DE FIBROCIMENTO ONDULADA E = 4 MM, DE 2,13 X 0,50 M (SEM AMIANTO)</v>
          </cell>
          <cell r="C4636" t="str">
            <v xml:space="preserve">UN    </v>
          </cell>
          <cell r="D4636">
            <v>19.52</v>
          </cell>
        </row>
        <row r="4637">
          <cell r="A4637">
            <v>7191</v>
          </cell>
          <cell r="B4637" t="str">
            <v>TELHA DE FIBROCIMENTO ONDULADA E = 4 MM, DE 2,44 X 0,50 M (SEM AMIANTO)</v>
          </cell>
          <cell r="C4637" t="str">
            <v xml:space="preserve">UN    </v>
          </cell>
          <cell r="D4637">
            <v>22.62</v>
          </cell>
        </row>
        <row r="4638">
          <cell r="A4638">
            <v>7213</v>
          </cell>
          <cell r="B4638" t="str">
            <v>TELHA DE FIBROCIMENTO ONDULADA E = 4 MM, DE 2,44 X 0,50 M (SEM AMIANTO)</v>
          </cell>
          <cell r="C4638" t="str">
            <v xml:space="preserve">M2    </v>
          </cell>
          <cell r="D4638">
            <v>18.54</v>
          </cell>
        </row>
        <row r="4639">
          <cell r="A4639">
            <v>7195</v>
          </cell>
          <cell r="B4639" t="str">
            <v>TELHA DE FIBROCIMENTO ONDULADA E = 6 MM, DE 1,53 X 1,10 M (SEM AMIANTO)</v>
          </cell>
          <cell r="C4639" t="str">
            <v xml:space="preserve">UN    </v>
          </cell>
          <cell r="D4639">
            <v>53.91</v>
          </cell>
        </row>
        <row r="4640">
          <cell r="A4640">
            <v>7186</v>
          </cell>
          <cell r="B4640" t="str">
            <v>TELHA DE FIBROCIMENTO ONDULADA E = 6 MM, DE 1,83 X 1,10 M (SEM AMIANTO)</v>
          </cell>
          <cell r="C4640" t="str">
            <v xml:space="preserve">UN    </v>
          </cell>
          <cell r="D4640">
            <v>64.5</v>
          </cell>
        </row>
        <row r="4641">
          <cell r="A4641">
            <v>7194</v>
          </cell>
          <cell r="B4641" t="str">
            <v>TELHA DE FIBROCIMENTO ONDULADA E = 6 MM, DE 2,44 X 1,10 M (SEM AMIANTO)</v>
          </cell>
          <cell r="C4641" t="str">
            <v xml:space="preserve">M2    </v>
          </cell>
          <cell r="D4641">
            <v>31.98</v>
          </cell>
        </row>
        <row r="4642">
          <cell r="A4642">
            <v>7207</v>
          </cell>
          <cell r="B4642" t="str">
            <v>TELHA DE FIBROCIMENTO ONDULADA E = 6 MM, DE 2,44 X 1,10 M (SEM AMIANTO)</v>
          </cell>
          <cell r="C4642" t="str">
            <v xml:space="preserve">UN    </v>
          </cell>
          <cell r="D4642">
            <v>85.85</v>
          </cell>
        </row>
        <row r="4643">
          <cell r="A4643">
            <v>7197</v>
          </cell>
          <cell r="B4643" t="str">
            <v>TELHA DE FIBROCIMENTO ONDULADA E = 6 MM, DE 3,66 X 1,10 M (SEM AMIANTO)</v>
          </cell>
          <cell r="C4643" t="str">
            <v xml:space="preserve">UN    </v>
          </cell>
          <cell r="D4643">
            <v>128.97</v>
          </cell>
        </row>
        <row r="4644">
          <cell r="A4644">
            <v>7192</v>
          </cell>
          <cell r="B4644" t="str">
            <v>TELHA DE FIBROCIMENTO ONDULADA E = 8 MM, DE 1,53 X 1,10 M (SEM AMIANTO)</v>
          </cell>
          <cell r="C4644" t="str">
            <v xml:space="preserve">UN    </v>
          </cell>
          <cell r="D4644">
            <v>70.930000000000007</v>
          </cell>
        </row>
        <row r="4645">
          <cell r="A4645">
            <v>7193</v>
          </cell>
          <cell r="B4645" t="str">
            <v>TELHA DE FIBROCIMENTO ONDULADA E = 8 MM, DE 1,83 X 1,10 M (SEM AMIANTO)</v>
          </cell>
          <cell r="C4645" t="str">
            <v xml:space="preserve">UN    </v>
          </cell>
          <cell r="D4645">
            <v>84.67</v>
          </cell>
        </row>
        <row r="4646">
          <cell r="A4646">
            <v>7189</v>
          </cell>
          <cell r="B4646" t="str">
            <v>TELHA DE FIBROCIMENTO ONDULADA E = 8 MM, DE 2,44 X 1,10 M (SEM AMIANTO)</v>
          </cell>
          <cell r="C4646" t="str">
            <v xml:space="preserve">UN    </v>
          </cell>
          <cell r="D4646">
            <v>118.93</v>
          </cell>
        </row>
        <row r="4647">
          <cell r="A4647">
            <v>7198</v>
          </cell>
          <cell r="B4647" t="str">
            <v>TELHA DE FIBROCIMENTO ONDULADA E = 8 MM, DE 3,66 X 1,10 M (SEM AMIANTO)</v>
          </cell>
          <cell r="C4647" t="str">
            <v xml:space="preserve">M2    </v>
          </cell>
          <cell r="D4647">
            <v>44.27</v>
          </cell>
        </row>
        <row r="4648">
          <cell r="A4648">
            <v>34402</v>
          </cell>
          <cell r="B4648" t="str">
            <v>TELHA DE FIBROCIMENTO ONDULADA E = 8 MM, DE 3,66 X 1,10 M (SEM AMIANTO)</v>
          </cell>
          <cell r="C4648" t="str">
            <v xml:space="preserve">UN    </v>
          </cell>
          <cell r="D4648">
            <v>178.27</v>
          </cell>
        </row>
        <row r="4649">
          <cell r="A4649">
            <v>7245</v>
          </cell>
          <cell r="B4649" t="str">
            <v>TELHA DE VIDRO TIPO FRANCESA, *39 X 23* CM</v>
          </cell>
          <cell r="C4649" t="str">
            <v xml:space="preserve">UN    </v>
          </cell>
          <cell r="D4649">
            <v>29.13</v>
          </cell>
        </row>
        <row r="4650">
          <cell r="A4650">
            <v>34425</v>
          </cell>
          <cell r="B4650" t="str">
            <v>TELHA ESTRUTURAL DE FIBROCIMENTO 1 ABA, DE 0,52 X 2,00 M (SEM AMIANTO)</v>
          </cell>
          <cell r="C4650" t="str">
            <v xml:space="preserve">UN    </v>
          </cell>
          <cell r="D4650">
            <v>110.24</v>
          </cell>
        </row>
        <row r="4651">
          <cell r="A4651">
            <v>7223</v>
          </cell>
          <cell r="B4651" t="str">
            <v>TELHA ESTRUTURAL DE FIBROCIMENTO 1 ABA, DE 0,52 X 2,50 M (SEM AMIANTO)</v>
          </cell>
          <cell r="C4651" t="str">
            <v xml:space="preserve">UN    </v>
          </cell>
          <cell r="D4651">
            <v>128.47</v>
          </cell>
        </row>
        <row r="4652">
          <cell r="A4652">
            <v>7234</v>
          </cell>
          <cell r="B4652" t="str">
            <v>TELHA ESTRUTURAL DE FIBROCIMENTO 1 ABA, DE 0,52 X 3,60 M (SEM AMIANTO)</v>
          </cell>
          <cell r="C4652" t="str">
            <v xml:space="preserve">UN    </v>
          </cell>
          <cell r="D4652">
            <v>185.31</v>
          </cell>
        </row>
        <row r="4653">
          <cell r="A4653">
            <v>7224</v>
          </cell>
          <cell r="B4653" t="str">
            <v>TELHA ESTRUTURAL DE FIBROCIMENTO 1 ABA, DE 0,52 X 4,00 M (SEM AMIANTO)</v>
          </cell>
          <cell r="C4653" t="str">
            <v xml:space="preserve">UN    </v>
          </cell>
          <cell r="D4653">
            <v>204.68</v>
          </cell>
        </row>
        <row r="4654">
          <cell r="A4654">
            <v>7210</v>
          </cell>
          <cell r="B4654" t="str">
            <v>TELHA ESTRUTURAL DE FIBROCIMENTO 1 ABA, DE 0,52 X 4,50 M (SEM AMIANTO)</v>
          </cell>
          <cell r="C4654" t="str">
            <v xml:space="preserve">UN    </v>
          </cell>
          <cell r="D4654">
            <v>232.89</v>
          </cell>
        </row>
        <row r="4655">
          <cell r="A4655">
            <v>7221</v>
          </cell>
          <cell r="B4655" t="str">
            <v>TELHA ESTRUTURAL DE FIBROCIMENTO 1 ABA, DE 0,52 X 4,50 M (SEM AMIANTO)</v>
          </cell>
          <cell r="C4655" t="str">
            <v xml:space="preserve">M2    </v>
          </cell>
          <cell r="D4655">
            <v>99.52</v>
          </cell>
        </row>
        <row r="4656">
          <cell r="A4656">
            <v>7225</v>
          </cell>
          <cell r="B4656" t="str">
            <v>TELHA ESTRUTURAL DE FIBROCIMENTO 1 ABA, DE 0,52 X 5,00 M (SEM AMIANTO)</v>
          </cell>
          <cell r="C4656" t="str">
            <v xml:space="preserve">UN    </v>
          </cell>
          <cell r="D4656">
            <v>258.77999999999997</v>
          </cell>
        </row>
        <row r="4657">
          <cell r="A4657">
            <v>7226</v>
          </cell>
          <cell r="B4657" t="str">
            <v>TELHA ESTRUTURAL DE FIBROCIMENTO 1 ABA, DE 0,52 X 5,50 M (SEM AMIANTO)</v>
          </cell>
          <cell r="C4657" t="str">
            <v xml:space="preserve">UN    </v>
          </cell>
          <cell r="D4657">
            <v>284.77</v>
          </cell>
        </row>
        <row r="4658">
          <cell r="A4658">
            <v>7236</v>
          </cell>
          <cell r="B4658" t="str">
            <v>TELHA ESTRUTURAL DE FIBROCIMENTO 1 ABA, DE 0,52 X 6,00 M (SEM AMIANTO)</v>
          </cell>
          <cell r="C4658" t="str">
            <v xml:space="preserve">UN    </v>
          </cell>
          <cell r="D4658">
            <v>310.58</v>
          </cell>
        </row>
        <row r="4659">
          <cell r="A4659">
            <v>7227</v>
          </cell>
          <cell r="B4659" t="str">
            <v>TELHA ESTRUTURAL DE FIBROCIMENTO 1 ABA, DE 0,52 X 6,50 M (SEM AMIANTO)</v>
          </cell>
          <cell r="C4659" t="str">
            <v xml:space="preserve">UN    </v>
          </cell>
          <cell r="D4659">
            <v>336.47</v>
          </cell>
        </row>
        <row r="4660">
          <cell r="A4660">
            <v>7212</v>
          </cell>
          <cell r="B4660" t="str">
            <v>TELHA ESTRUTURAL DE FIBROCIMENTO 1 ABA, DE 0,52 X 7,20 M (SEM AMIANTO)</v>
          </cell>
          <cell r="C4660" t="str">
            <v xml:space="preserve">UN    </v>
          </cell>
          <cell r="D4660">
            <v>372.55</v>
          </cell>
        </row>
        <row r="4661">
          <cell r="A4661">
            <v>7229</v>
          </cell>
          <cell r="B4661" t="str">
            <v>TELHA ESTRUTURAL DE FIBROCIMENTO 2 ABAS, DE 1,00 X 3,00 M (SEM AMIANTO)</v>
          </cell>
          <cell r="C4661" t="str">
            <v xml:space="preserve">UN    </v>
          </cell>
          <cell r="D4661">
            <v>246.37</v>
          </cell>
        </row>
        <row r="4662">
          <cell r="A4662">
            <v>7230</v>
          </cell>
          <cell r="B4662" t="str">
            <v>TELHA ESTRUTURAL DE FIBROCIMENTO 2 ABAS, DE 1,00 X 4,60 M (SEM AMIANTO)</v>
          </cell>
          <cell r="C4662" t="str">
            <v xml:space="preserve">UN    </v>
          </cell>
          <cell r="D4662">
            <v>392.6</v>
          </cell>
        </row>
        <row r="4663">
          <cell r="A4663">
            <v>7231</v>
          </cell>
          <cell r="B4663" t="str">
            <v>TELHA ESTRUTURAL DE FIBROCIMENTO 2 ABAS, DE 1,00 X 6,00 M (SEM AMIANTO)</v>
          </cell>
          <cell r="C4663" t="str">
            <v xml:space="preserve">UN    </v>
          </cell>
          <cell r="D4663">
            <v>515.6</v>
          </cell>
        </row>
        <row r="4664">
          <cell r="A4664">
            <v>7220</v>
          </cell>
          <cell r="B4664" t="str">
            <v>TELHA ESTRUTURAL DE FIBROCIMENTO 2 ABAS, DE 1,00 X 7,40 M (SEM AMIANTO)</v>
          </cell>
          <cell r="C4664" t="str">
            <v xml:space="preserve">UN    </v>
          </cell>
          <cell r="D4664">
            <v>633.89</v>
          </cell>
        </row>
        <row r="4665">
          <cell r="A4665">
            <v>34447</v>
          </cell>
          <cell r="B4665" t="str">
            <v>TELHA ESTRUTURAL DE FIBROCIMENTO 2 ABAS, DE 1,00 X 8,20 M (SEM AMIANTO)</v>
          </cell>
          <cell r="C4665" t="str">
            <v xml:space="preserve">UN    </v>
          </cell>
          <cell r="D4665">
            <v>705.53</v>
          </cell>
        </row>
        <row r="4666">
          <cell r="A4666">
            <v>7233</v>
          </cell>
          <cell r="B4666" t="str">
            <v>TELHA ESTRUTURAL DE FIBROCIMENTO 2 ABAS, DE 1,00 X 9,20 M (SEM AMIANTO)</v>
          </cell>
          <cell r="C4666" t="str">
            <v xml:space="preserve">UN    </v>
          </cell>
          <cell r="D4666">
            <v>789.87</v>
          </cell>
        </row>
        <row r="4667">
          <cell r="A4667">
            <v>42172</v>
          </cell>
          <cell r="B4667" t="str">
            <v>TELHA GALVALUME COM ISOLAMENTO TERMOACUSTICO EM ESPUMA RIGIDA DE POLIURETANO (PU) INJETADO, E = 30 MM, DENSIDADE 35 KG/M3, COM DUAS FACES TRAPEZOIDAIS (NAO INCLUI ACESSORIOS DE FIXACAO) (COLETADO CAIXA)</v>
          </cell>
          <cell r="C4667" t="str">
            <v xml:space="preserve">M2    </v>
          </cell>
          <cell r="D4667">
            <v>79.599999999999994</v>
          </cell>
        </row>
        <row r="4668">
          <cell r="A4668">
            <v>39520</v>
          </cell>
          <cell r="B4668" t="str">
            <v>TELHA ISOLANTE COM NUCLEO EM POLIESTIRENO (EPS), E = 30 MM, REVESTIDA EM ACO ZINCADO *0,5* MM COM PRE-PINTURA NAS DUAS FACES, FACE SUPERIOR EM TELHA TRAPEZOIDAL E FACE INFERIOR EM CHAPA PLANA (NAO INCLUI ACESSORIOS DE FIXACAO)</v>
          </cell>
          <cell r="C4668" t="str">
            <v xml:space="preserve">M2    </v>
          </cell>
          <cell r="D4668">
            <v>111.38</v>
          </cell>
        </row>
        <row r="4669">
          <cell r="A4669">
            <v>39521</v>
          </cell>
          <cell r="B4669" t="str">
            <v>TELHA ISOLANTE COM NUCLEO EM POLIESTIRENO (EPS), E = 50 MM, REVESTIDA EM ACO ZINCADO *0,5* MM COM PRE-PINTURA NAS DUAS FACES, FACE SUPERIOR EM TELHA TRAPEZOIDAL E FACE INFERIOR EM CHAPA PLANA (NAO INCLUI ACESSORIOS DE FIXACAO)</v>
          </cell>
          <cell r="C4669" t="str">
            <v xml:space="preserve">M2    </v>
          </cell>
          <cell r="D4669">
            <v>119.3</v>
          </cell>
        </row>
        <row r="4670">
          <cell r="A4670">
            <v>39522</v>
          </cell>
          <cell r="B4670" t="str">
            <v>TELHA ISOLANTE COM NUCLEO EM POLIESTIRENO (EPS), E = 50 MM, REVESTIDA EM TELHA TRAPEZOIDAL DE ACO ZINCADO *0,5* MM COM PRE-PINTURA NAS DUAS FACES (NAO INCLUI ACESSORIOS DE FIXACAO)</v>
          </cell>
          <cell r="C4670" t="str">
            <v xml:space="preserve">M2    </v>
          </cell>
          <cell r="D4670">
            <v>95.38</v>
          </cell>
        </row>
        <row r="4671">
          <cell r="A4671">
            <v>7246</v>
          </cell>
          <cell r="B4671" t="str">
            <v>TELHA VIDRO TIPO CANAL OU COLONIAL, C = 46 A 50 CM</v>
          </cell>
          <cell r="C4671" t="str">
            <v xml:space="preserve">UN    </v>
          </cell>
          <cell r="D4671">
            <v>27.1</v>
          </cell>
        </row>
        <row r="4672">
          <cell r="A4672">
            <v>12869</v>
          </cell>
          <cell r="B4672" t="str">
            <v>TELHADOR</v>
          </cell>
          <cell r="C4672" t="str">
            <v xml:space="preserve">H     </v>
          </cell>
          <cell r="D4672">
            <v>15.21</v>
          </cell>
        </row>
        <row r="4673">
          <cell r="A4673">
            <v>41097</v>
          </cell>
          <cell r="B4673" t="str">
            <v>TELHADOR ( MENSALISTA )</v>
          </cell>
          <cell r="C4673" t="str">
            <v xml:space="preserve">MES   </v>
          </cell>
          <cell r="D4673">
            <v>2656.68</v>
          </cell>
        </row>
        <row r="4674">
          <cell r="A4674">
            <v>1574</v>
          </cell>
          <cell r="B4674" t="str">
            <v>TERMINAL A COMPRESSAO EM COBRE ESTANHADO PARA CABO 10 MM2, 1 FURO E 1 COMPRESSAO, PARA PARAFUSO DE FIXACAO M6</v>
          </cell>
          <cell r="C4674" t="str">
            <v xml:space="preserve">UN    </v>
          </cell>
          <cell r="D4674">
            <v>1.1599999999999999</v>
          </cell>
        </row>
        <row r="4675">
          <cell r="A4675">
            <v>1581</v>
          </cell>
          <cell r="B4675" t="str">
            <v>TERMINAL A COMPRESSAO EM COBRE ESTANHADO PARA CABO 120 MM2, 1 FURO E 1 COMPRESSAO, PARA PARAFUSO DE FIXACAO M12</v>
          </cell>
          <cell r="C4675" t="str">
            <v xml:space="preserve">UN    </v>
          </cell>
          <cell r="D4675">
            <v>8.09</v>
          </cell>
        </row>
        <row r="4676">
          <cell r="A4676">
            <v>1575</v>
          </cell>
          <cell r="B4676" t="str">
            <v>TERMINAL A COMPRESSAO EM COBRE ESTANHADO PARA CABO 16 MM2, 1 FURO E 1 COMPRESSAO, PARA PARAFUSO DE FIXACAO M6</v>
          </cell>
          <cell r="C4676" t="str">
            <v xml:space="preserve">UN    </v>
          </cell>
          <cell r="D4676">
            <v>1.38</v>
          </cell>
        </row>
        <row r="4677">
          <cell r="A4677">
            <v>1570</v>
          </cell>
          <cell r="B4677" t="str">
            <v>TERMINAL A COMPRESSAO EM COBRE ESTANHADO PARA CABO 2,5 MM2, 1 FURO E 1 COMPRESSAO, PARA PARAFUSO DE FIXACAO M5</v>
          </cell>
          <cell r="C4677" t="str">
            <v xml:space="preserve">UN    </v>
          </cell>
          <cell r="D4677">
            <v>0.69</v>
          </cell>
        </row>
        <row r="4678">
          <cell r="A4678">
            <v>1576</v>
          </cell>
          <cell r="B4678" t="str">
            <v>TERMINAL A COMPRESSAO EM COBRE ESTANHADO PARA CABO 25 MM2, 1 FURO E 1 COMPRESSAO, PARA PARAFUSO DE FIXACAO M8</v>
          </cell>
          <cell r="C4678" t="str">
            <v xml:space="preserve">UN    </v>
          </cell>
          <cell r="D4678">
            <v>1.91</v>
          </cell>
        </row>
        <row r="4679">
          <cell r="A4679">
            <v>1577</v>
          </cell>
          <cell r="B4679" t="str">
            <v>TERMINAL A COMPRESSAO EM COBRE ESTANHADO PARA CABO 35 MM2, 1 FURO E 1 COMPRESSAO, PARA PARAFUSO DE FIXACAO M8</v>
          </cell>
          <cell r="C4679" t="str">
            <v xml:space="preserve">UN    </v>
          </cell>
          <cell r="D4679">
            <v>2.16</v>
          </cell>
        </row>
        <row r="4680">
          <cell r="A4680">
            <v>1571</v>
          </cell>
          <cell r="B4680" t="str">
            <v>TERMINAL A COMPRESSAO EM COBRE ESTANHADO PARA CABO 4 MM2, 1 FURO E 1 COMPRESSAO, PARA PARAFUSO DE FIXACAO M5</v>
          </cell>
          <cell r="C4680" t="str">
            <v xml:space="preserve">UN    </v>
          </cell>
          <cell r="D4680">
            <v>0.9</v>
          </cell>
        </row>
        <row r="4681">
          <cell r="A4681">
            <v>1578</v>
          </cell>
          <cell r="B4681" t="str">
            <v>TERMINAL A COMPRESSAO EM COBRE ESTANHADO PARA CABO 50 MM2, 1 FURO E 1 COMPRESSAO, PARA PARAFUSO DE FIXACAO M8</v>
          </cell>
          <cell r="C4681" t="str">
            <v xml:space="preserve">UN    </v>
          </cell>
          <cell r="D4681">
            <v>3.75</v>
          </cell>
        </row>
        <row r="4682">
          <cell r="A4682">
            <v>1573</v>
          </cell>
          <cell r="B4682" t="str">
            <v>TERMINAL A COMPRESSAO EM COBRE ESTANHADO PARA CABO 6 MM2, 1 FURO E 1 COMPRESSAO, PARA PARAFUSO DE FIXACAO M6</v>
          </cell>
          <cell r="C4682" t="str">
            <v xml:space="preserve">UN    </v>
          </cell>
          <cell r="D4682">
            <v>1.08</v>
          </cell>
        </row>
        <row r="4683">
          <cell r="A4683">
            <v>1579</v>
          </cell>
          <cell r="B4683" t="str">
            <v>TERMINAL A COMPRESSAO EM COBRE ESTANHADO PARA CABO 70 MM2, 1 FURO E 1 COMPRESSAO, PARA PARAFUSO DE FIXACAO M10</v>
          </cell>
          <cell r="C4683" t="str">
            <v xml:space="preserve">UN    </v>
          </cell>
          <cell r="D4683">
            <v>4.67</v>
          </cell>
        </row>
        <row r="4684">
          <cell r="A4684">
            <v>1580</v>
          </cell>
          <cell r="B4684" t="str">
            <v>TERMINAL A COMPRESSAO EM COBRE ESTANHADO PARA CABO 95 MM2, 1 FURO E 1 COMPRESSAO, PARA PARAFUSO DE FIXACAO M12</v>
          </cell>
          <cell r="C4684" t="str">
            <v xml:space="preserve">UN    </v>
          </cell>
          <cell r="D4684">
            <v>5.75</v>
          </cell>
        </row>
        <row r="4685">
          <cell r="A4685">
            <v>7571</v>
          </cell>
          <cell r="B4685" t="str">
            <v>TERMINAL AEREO EM ACO GALVANIZADO DN 5/16", COMPRIMENTO DE 350MM, COM BASE DE FIXACAO HORIZONTAL</v>
          </cell>
          <cell r="C4685" t="str">
            <v xml:space="preserve">UN    </v>
          </cell>
          <cell r="D4685">
            <v>7.31</v>
          </cell>
        </row>
        <row r="4686">
          <cell r="A4686">
            <v>39321</v>
          </cell>
          <cell r="B4686" t="str">
            <v>TERMINAL DE VENTILACAO, 100 MM, SERIE NORMAL, ESGOTO PREDIAL</v>
          </cell>
          <cell r="C4686" t="str">
            <v xml:space="preserve">UN    </v>
          </cell>
          <cell r="D4686">
            <v>6.98</v>
          </cell>
        </row>
        <row r="4687">
          <cell r="A4687">
            <v>39319</v>
          </cell>
          <cell r="B4687" t="str">
            <v>TERMINAL DE VENTILACAO, 50 MM, SERIE NORMAL, ESGOTO PREDIAL</v>
          </cell>
          <cell r="C4687" t="str">
            <v xml:space="preserve">UN    </v>
          </cell>
          <cell r="D4687">
            <v>4.2699999999999996</v>
          </cell>
        </row>
        <row r="4688">
          <cell r="A4688">
            <v>39320</v>
          </cell>
          <cell r="B4688" t="str">
            <v>TERMINAL DE VENTILACAO, 75 MM, SERIE NORMAL, ESGOTO PREDIAL</v>
          </cell>
          <cell r="C4688" t="str">
            <v xml:space="preserve">UN    </v>
          </cell>
          <cell r="D4688">
            <v>5.0999999999999996</v>
          </cell>
        </row>
        <row r="4689">
          <cell r="A4689">
            <v>1591</v>
          </cell>
          <cell r="B4689" t="str">
            <v>TERMINAL METALICO A PRESSAO PARA 1 CABO DE 120 MM2, COM 1 FURO DE FIXACAO</v>
          </cell>
          <cell r="C4689" t="str">
            <v xml:space="preserve">UN    </v>
          </cell>
          <cell r="D4689">
            <v>17.84</v>
          </cell>
        </row>
        <row r="4690">
          <cell r="A4690">
            <v>1547</v>
          </cell>
          <cell r="B4690" t="str">
            <v>TERMINAL METALICO A PRESSAO PARA 1 CABO DE 150 A 185 MM2, COM 2 FUROS PARA FIXACAO</v>
          </cell>
          <cell r="C4690" t="str">
            <v xml:space="preserve">UN    </v>
          </cell>
          <cell r="D4690">
            <v>93.49</v>
          </cell>
        </row>
        <row r="4691">
          <cell r="A4691">
            <v>38196</v>
          </cell>
          <cell r="B4691" t="str">
            <v>TERMINAL METALICO A PRESSAO PARA 1 CABO DE 150 MM2, COM 1 FURO DE FIXACAO</v>
          </cell>
          <cell r="C4691" t="str">
            <v xml:space="preserve">UN    </v>
          </cell>
          <cell r="D4691">
            <v>18.21</v>
          </cell>
        </row>
        <row r="4692">
          <cell r="A4692">
            <v>1543</v>
          </cell>
          <cell r="B4692" t="str">
            <v>TERMINAL METALICO A PRESSAO PARA 1 CABO DE 16 A 25 MM2, COM 2 FUROS PARA FIXACAO</v>
          </cell>
          <cell r="C4692" t="str">
            <v xml:space="preserve">UN    </v>
          </cell>
          <cell r="D4692">
            <v>19.350000000000001</v>
          </cell>
        </row>
        <row r="4693">
          <cell r="A4693">
            <v>1585</v>
          </cell>
          <cell r="B4693" t="str">
            <v>TERMINAL METALICO A PRESSAO PARA 1 CABO DE 16 MM2, COM 1 FURO DE FIXACAO</v>
          </cell>
          <cell r="C4693" t="str">
            <v xml:space="preserve">UN    </v>
          </cell>
          <cell r="D4693">
            <v>3.75</v>
          </cell>
        </row>
        <row r="4694">
          <cell r="A4694">
            <v>1593</v>
          </cell>
          <cell r="B4694" t="str">
            <v>TERMINAL METALICO A PRESSAO PARA 1 CABO DE 185 MM2, COM 1 FURO DE FIXACAO</v>
          </cell>
          <cell r="C4694" t="str">
            <v xml:space="preserve">UN    </v>
          </cell>
          <cell r="D4694">
            <v>19.899999999999999</v>
          </cell>
        </row>
        <row r="4695">
          <cell r="A4695">
            <v>11838</v>
          </cell>
          <cell r="B4695" t="str">
            <v>TERMINAL METALICO A PRESSAO PARA 1 CABO DE 240 MM2, COM 1 FURO DE FIXACAO</v>
          </cell>
          <cell r="C4695" t="str">
            <v xml:space="preserve">UN    </v>
          </cell>
          <cell r="D4695">
            <v>26.26</v>
          </cell>
        </row>
        <row r="4696">
          <cell r="A4696">
            <v>1594</v>
          </cell>
          <cell r="B4696" t="str">
            <v>TERMINAL METALICO A PRESSAO PARA 1 CABO DE 25 A 35 MM2, COM 2 FUROS PARA FIXACAO</v>
          </cell>
          <cell r="C4696" t="str">
            <v xml:space="preserve">UN    </v>
          </cell>
          <cell r="D4696">
            <v>26.54</v>
          </cell>
        </row>
        <row r="4697">
          <cell r="A4697">
            <v>1586</v>
          </cell>
          <cell r="B4697" t="str">
            <v>TERMINAL METALICO A PRESSAO PARA 1 CABO DE 25 MM2, COM 1 FURO DE FIXACAO</v>
          </cell>
          <cell r="C4697" t="str">
            <v xml:space="preserve">UN    </v>
          </cell>
          <cell r="D4697">
            <v>4.74</v>
          </cell>
        </row>
        <row r="4698">
          <cell r="A4698">
            <v>11839</v>
          </cell>
          <cell r="B4698" t="str">
            <v>TERMINAL METALICO A PRESSAO PARA 1 CABO DE 300 MM2, COM 1 FURO DE FIXACAO</v>
          </cell>
          <cell r="C4698" t="str">
            <v xml:space="preserve">UN    </v>
          </cell>
          <cell r="D4698">
            <v>38.200000000000003</v>
          </cell>
        </row>
        <row r="4699">
          <cell r="A4699">
            <v>1587</v>
          </cell>
          <cell r="B4699" t="str">
            <v>TERMINAL METALICO A PRESSAO PARA 1 CABO DE 35 MM2, COM 1 FURO DE FIXACAO</v>
          </cell>
          <cell r="C4699" t="str">
            <v xml:space="preserve">UN    </v>
          </cell>
          <cell r="D4699">
            <v>4.83</v>
          </cell>
        </row>
        <row r="4700">
          <cell r="A4700">
            <v>1545</v>
          </cell>
          <cell r="B4700" t="str">
            <v>TERMINAL METALICO A PRESSAO PARA 1 CABO DE 50 A 70 MM2, COM 2 FUROS PARA FIXACAO</v>
          </cell>
          <cell r="C4700" t="str">
            <v xml:space="preserve">UN    </v>
          </cell>
          <cell r="D4700">
            <v>45.84</v>
          </cell>
        </row>
        <row r="4701">
          <cell r="A4701">
            <v>1588</v>
          </cell>
          <cell r="B4701" t="str">
            <v>TERMINAL METALICO A PRESSAO PARA 1 CABO DE 50 MM2, COM 1 FURO DE FIXACAO</v>
          </cell>
          <cell r="C4701" t="str">
            <v xml:space="preserve">UN    </v>
          </cell>
          <cell r="D4701">
            <v>6.62</v>
          </cell>
        </row>
        <row r="4702">
          <cell r="A4702">
            <v>1535</v>
          </cell>
          <cell r="B4702" t="str">
            <v>TERMINAL METALICO A PRESSAO PARA 1 CABO DE 6 A 10 MM2, COM 1 FURO DE FIXACAO</v>
          </cell>
          <cell r="C4702" t="str">
            <v xml:space="preserve">UN    </v>
          </cell>
          <cell r="D4702">
            <v>3.81</v>
          </cell>
        </row>
        <row r="4703">
          <cell r="A4703">
            <v>1589</v>
          </cell>
          <cell r="B4703" t="str">
            <v>TERMINAL METALICO A PRESSAO PARA 1 CABO DE 70 MM2, COM 1 FURO DE FIXACAO</v>
          </cell>
          <cell r="C4703" t="str">
            <v xml:space="preserve">UN    </v>
          </cell>
          <cell r="D4703">
            <v>6.83</v>
          </cell>
        </row>
        <row r="4704">
          <cell r="A4704">
            <v>1546</v>
          </cell>
          <cell r="B4704" t="str">
            <v>TERMINAL METALICO A PRESSAO PARA 1 CABO DE 95 A 120 MM2, COM 2 FUROS PARA FIXACAO</v>
          </cell>
          <cell r="C4704" t="str">
            <v xml:space="preserve">UN    </v>
          </cell>
          <cell r="D4704">
            <v>77.36</v>
          </cell>
        </row>
        <row r="4705">
          <cell r="A4705">
            <v>1590</v>
          </cell>
          <cell r="B4705" t="str">
            <v>TERMINAL METALICO A PRESSAO PARA 1 CABO DE 95 MM2, COM 1 FURO DE FIXACAO</v>
          </cell>
          <cell r="C4705" t="str">
            <v xml:space="preserve">UN    </v>
          </cell>
          <cell r="D4705">
            <v>12.03</v>
          </cell>
        </row>
        <row r="4706">
          <cell r="A4706">
            <v>1542</v>
          </cell>
          <cell r="B4706" t="str">
            <v>TERMINAL METALICO A PRESSAO 1 CABO, PARA CABOS DE 4 A 10 MM2, COM 2 FUROS PARA FIXACAO</v>
          </cell>
          <cell r="C4706" t="str">
            <v xml:space="preserve">UN    </v>
          </cell>
          <cell r="D4706">
            <v>15.94</v>
          </cell>
        </row>
        <row r="4707">
          <cell r="A4707">
            <v>38415</v>
          </cell>
          <cell r="B4707" t="str">
            <v>TERMOFUSORA PARA TUBOS E CONEXOES EM PPR COM DIAMETROS DE 20 A 63 MM, POTENCIA DE 800 W, TENSAO 220 V</v>
          </cell>
          <cell r="C4707" t="str">
            <v xml:space="preserve">UN    </v>
          </cell>
          <cell r="D4707">
            <v>669.48</v>
          </cell>
        </row>
        <row r="4708">
          <cell r="A4708">
            <v>38414</v>
          </cell>
          <cell r="B4708" t="str">
            <v>TERMOFUSORA PARA TUBOS E CONEXOES EM PPR COM DIAMETROS DE 75 A 110 MM, POTENCIA DE *1100* W, TENSAO 220 V</v>
          </cell>
          <cell r="C4708" t="str">
            <v xml:space="preserve">UN    </v>
          </cell>
          <cell r="D4708">
            <v>939.62</v>
          </cell>
        </row>
        <row r="4709">
          <cell r="A4709">
            <v>38128</v>
          </cell>
          <cell r="B4709" t="str">
            <v>TERRA VEGETAL (ENSACADA)</v>
          </cell>
          <cell r="C4709" t="str">
            <v xml:space="preserve">KG    </v>
          </cell>
          <cell r="D4709">
            <v>0.37</v>
          </cell>
        </row>
        <row r="4710">
          <cell r="A4710">
            <v>7253</v>
          </cell>
          <cell r="B4710" t="str">
            <v>TERRA VEGETAL (GRANEL)</v>
          </cell>
          <cell r="C4710" t="str">
            <v xml:space="preserve">M3    </v>
          </cell>
          <cell r="D4710">
            <v>79.28</v>
          </cell>
        </row>
        <row r="4711">
          <cell r="A4711">
            <v>4806</v>
          </cell>
          <cell r="B4711" t="str">
            <v>TESTEIRA ANTIDERRAPANTE PARA PISO VINILICO *5 X 2,5* CM, E = 2 MM</v>
          </cell>
          <cell r="C4711" t="str">
            <v xml:space="preserve">M     </v>
          </cell>
          <cell r="D4711">
            <v>10.16</v>
          </cell>
        </row>
        <row r="4712">
          <cell r="A4712">
            <v>34401</v>
          </cell>
          <cell r="B4712" t="str">
            <v>TIJOLO CERAMICO LAMINADO 5,5 X 11 X 23 CM</v>
          </cell>
          <cell r="C4712" t="str">
            <v xml:space="preserve">UN    </v>
          </cell>
          <cell r="D4712">
            <v>0.9</v>
          </cell>
        </row>
        <row r="4713">
          <cell r="A4713">
            <v>7258</v>
          </cell>
          <cell r="B4713" t="str">
            <v>TIJOLO CERAMICO MACICO *5 X 10 X 20* CM</v>
          </cell>
          <cell r="C4713" t="str">
            <v xml:space="preserve">UN    </v>
          </cell>
          <cell r="D4713">
            <v>0.28000000000000003</v>
          </cell>
        </row>
        <row r="4714">
          <cell r="A4714">
            <v>7260</v>
          </cell>
          <cell r="B4714" t="str">
            <v>TIJOLO CERAMICO MACICO APARENTE *6 X 12 X 24* CM</v>
          </cell>
          <cell r="C4714" t="str">
            <v xml:space="preserve">UN    </v>
          </cell>
          <cell r="D4714">
            <v>0.87</v>
          </cell>
        </row>
        <row r="4715">
          <cell r="A4715">
            <v>7256</v>
          </cell>
          <cell r="B4715" t="str">
            <v>TIJOLO CERAMICO MACICO APARENTE 2 FUROS, *6,5 X 10 X 20* CM</v>
          </cell>
          <cell r="C4715" t="str">
            <v xml:space="preserve">UN    </v>
          </cell>
          <cell r="D4715">
            <v>0.51</v>
          </cell>
        </row>
        <row r="4716">
          <cell r="A4716">
            <v>34400</v>
          </cell>
          <cell r="B4716" t="str">
            <v>TIJOLO CERAMICO REFRATARIO 2,5 X 11,4 X 22,9 CM</v>
          </cell>
          <cell r="C4716" t="str">
            <v xml:space="preserve">UN    </v>
          </cell>
          <cell r="D4716">
            <v>2.19</v>
          </cell>
        </row>
        <row r="4717">
          <cell r="A4717">
            <v>10617</v>
          </cell>
          <cell r="B4717" t="str">
            <v>TIJOLO CERAMICO REFRATARIO 6,3 X 11,4 X 22,9 CM</v>
          </cell>
          <cell r="C4717" t="str">
            <v xml:space="preserve">UN    </v>
          </cell>
          <cell r="D4717">
            <v>3.06</v>
          </cell>
        </row>
        <row r="4718">
          <cell r="A4718">
            <v>7280</v>
          </cell>
          <cell r="B4718" t="str">
            <v>TIL DE PASSAGEM, EM PVC, JE, BBB, DN 100 X 100 MM, PARA REDE COLETORA DE ESGOTO NBR 10569</v>
          </cell>
          <cell r="C4718" t="str">
            <v xml:space="preserve">UN    </v>
          </cell>
          <cell r="D4718">
            <v>316.87</v>
          </cell>
        </row>
        <row r="4719">
          <cell r="A4719">
            <v>7282</v>
          </cell>
          <cell r="B4719" t="str">
            <v>TIL DE PASSAGEM, EM PVC, JE, BBB, DN 150 X 150 MM, PARA REDE COLETORA DE ESGOTO NBR 10569</v>
          </cell>
          <cell r="C4719" t="str">
            <v xml:space="preserve">UN    </v>
          </cell>
          <cell r="D4719">
            <v>596.46</v>
          </cell>
        </row>
        <row r="4720">
          <cell r="A4720">
            <v>7276</v>
          </cell>
          <cell r="B4720" t="str">
            <v>TIL DE PASSAGEM, EM PVC, JE, BBB, DN 200 X 150 MM, PARA REDE COLETORA DE ESGOTO NBR 10569</v>
          </cell>
          <cell r="C4720" t="str">
            <v xml:space="preserve">UN    </v>
          </cell>
          <cell r="D4720">
            <v>645.79</v>
          </cell>
        </row>
        <row r="4721">
          <cell r="A4721">
            <v>7277</v>
          </cell>
          <cell r="B4721" t="str">
            <v>TIL DE PASSAGEM, EM PVC, JE, BBB, DN 250 X 150 MM, PARA REDE COLETORA DE ESGOTO NBR 10569</v>
          </cell>
          <cell r="C4721" t="str">
            <v xml:space="preserve">UN    </v>
          </cell>
          <cell r="D4721">
            <v>833.74</v>
          </cell>
        </row>
        <row r="4722">
          <cell r="A4722">
            <v>7278</v>
          </cell>
          <cell r="B4722" t="str">
            <v>TIL DE PASSAGEM, EM PVC, JE, BBB, DN 300 X 150 MM, PARA REDE COLETORA DE ESGOTO NBR 10569</v>
          </cell>
          <cell r="C4722" t="str">
            <v xml:space="preserve">UN    </v>
          </cell>
          <cell r="D4722">
            <v>1068.6500000000001</v>
          </cell>
        </row>
        <row r="4723">
          <cell r="A4723">
            <v>7274</v>
          </cell>
          <cell r="B4723" t="str">
            <v>TIL PARA LIGACAO PREDIAL, EM PVC, JE, BBB, DN 100 X 100 MM, PARA REDE COLETORA ESGOTO (NBR 10569)</v>
          </cell>
          <cell r="C4723" t="str">
            <v xml:space="preserve">UN    </v>
          </cell>
          <cell r="D4723">
            <v>22.21</v>
          </cell>
        </row>
        <row r="4724">
          <cell r="A4724">
            <v>7275</v>
          </cell>
          <cell r="B4724" t="str">
            <v>TIL RADIAL, PVC, JE, BBB, DN 150 X 200 MM, PARA REDE COLETORA DE ESGOTO (NBR 10569)</v>
          </cell>
          <cell r="C4724" t="str">
            <v xml:space="preserve">UN    </v>
          </cell>
          <cell r="D4724">
            <v>584.41</v>
          </cell>
        </row>
        <row r="4725">
          <cell r="A4725">
            <v>7284</v>
          </cell>
          <cell r="B4725" t="str">
            <v>TIL RADIAL, PVC, JE, BBB, DN 300 X 200 MM, PARA REDE COLETORA DE ESGOTO (NBR 10569)</v>
          </cell>
          <cell r="C4725" t="str">
            <v xml:space="preserve">UN    </v>
          </cell>
          <cell r="D4725">
            <v>1799.97</v>
          </cell>
        </row>
        <row r="4726">
          <cell r="A4726">
            <v>11663</v>
          </cell>
          <cell r="B4726" t="str">
            <v>TIL TUBO QUEDA, EM PVC, JE, BBB, DN 100 X 100 MM, PARA REDE COLETORA DE ESGOTO (NBR 10569)</v>
          </cell>
          <cell r="C4726" t="str">
            <v xml:space="preserve">UN    </v>
          </cell>
          <cell r="D4726">
            <v>217.51</v>
          </cell>
        </row>
        <row r="4727">
          <cell r="A4727">
            <v>11665</v>
          </cell>
          <cell r="B4727" t="str">
            <v>TIL TUBO QUEDA, EM PVC, JE, BBB, DN 150 X 150 MM, PARA REDE COLETORA DE ESGOTO (NBR 10569)</v>
          </cell>
          <cell r="C4727" t="str">
            <v xml:space="preserve">UN    </v>
          </cell>
          <cell r="D4727">
            <v>961.76</v>
          </cell>
        </row>
        <row r="4728">
          <cell r="A4728">
            <v>11666</v>
          </cell>
          <cell r="B4728" t="str">
            <v>TIL TUBO QUEDA, EM PVC, JE, BBB, DN 200 X 150 MM, PARA REDE COLETORA DE ESGOTO (NBR 10569)</v>
          </cell>
          <cell r="C4728" t="str">
            <v xml:space="preserve">UN    </v>
          </cell>
          <cell r="D4728">
            <v>969.4</v>
          </cell>
        </row>
        <row r="4729">
          <cell r="A4729">
            <v>11667</v>
          </cell>
          <cell r="B4729" t="str">
            <v>TIL TUBO QUEDA, EM PVC, JE, BBB, DN 250 X 150 MM, PARA REDE COLETORA DE ESGOTO (NBR 10569)</v>
          </cell>
          <cell r="C4729" t="str">
            <v xml:space="preserve">UN    </v>
          </cell>
          <cell r="D4729">
            <v>1106.27</v>
          </cell>
        </row>
        <row r="4730">
          <cell r="A4730">
            <v>11668</v>
          </cell>
          <cell r="B4730" t="str">
            <v>TIL TUBO QUEDA, EM PVC, JE, BBB, DN 300 X 150 MM, PARA REDE COLETORA DE ESGOTO (NBR 10569)</v>
          </cell>
          <cell r="C4730" t="str">
            <v xml:space="preserve">UN    </v>
          </cell>
          <cell r="D4730">
            <v>1191.33</v>
          </cell>
        </row>
        <row r="4731">
          <cell r="A4731">
            <v>38121</v>
          </cell>
          <cell r="B4731" t="str">
            <v>TINTA A BASE DE RESINA ACRILICA EMULSIONADA EM AGUA, PARA SINALIZACAO HORIZONTAL VIARIA (NBR 13699)</v>
          </cell>
          <cell r="C4731" t="str">
            <v xml:space="preserve">L     </v>
          </cell>
          <cell r="D4731">
            <v>10.93</v>
          </cell>
        </row>
        <row r="4732">
          <cell r="A4732">
            <v>7343</v>
          </cell>
          <cell r="B4732" t="str">
            <v>TINTA A BASE DE RESINA ACRILICA, PARA SINALIZACAO HORIZONTAL VIARIA (NBR 11862)</v>
          </cell>
          <cell r="C4732" t="str">
            <v xml:space="preserve">L     </v>
          </cell>
          <cell r="D4732">
            <v>11.06</v>
          </cell>
        </row>
        <row r="4733">
          <cell r="A4733">
            <v>7287</v>
          </cell>
          <cell r="B4733" t="str">
            <v>TINTA A OLEO BRILHANTE PARA MADEIRA E METAIS</v>
          </cell>
          <cell r="C4733" t="str">
            <v xml:space="preserve">GL    </v>
          </cell>
          <cell r="D4733">
            <v>76.790000000000006</v>
          </cell>
        </row>
        <row r="4734">
          <cell r="A4734">
            <v>7350</v>
          </cell>
          <cell r="B4734" t="str">
            <v>TINTA ACRILICA PARA CERAMICA</v>
          </cell>
          <cell r="C4734" t="str">
            <v xml:space="preserve">L     </v>
          </cell>
          <cell r="D4734">
            <v>20.64</v>
          </cell>
        </row>
        <row r="4735">
          <cell r="A4735">
            <v>7348</v>
          </cell>
          <cell r="B4735" t="str">
            <v>TINTA ACRILICA PREMIUM PARA PISO</v>
          </cell>
          <cell r="C4735" t="str">
            <v xml:space="preserve">L     </v>
          </cell>
          <cell r="D4735">
            <v>11.57</v>
          </cell>
        </row>
        <row r="4736">
          <cell r="A4736">
            <v>7347</v>
          </cell>
          <cell r="B4736" t="str">
            <v>TINTA ACRILICA PREMIUM PARA PISO</v>
          </cell>
          <cell r="C4736" t="str">
            <v xml:space="preserve">GL    </v>
          </cell>
          <cell r="D4736">
            <v>41.68</v>
          </cell>
        </row>
        <row r="4737">
          <cell r="A4737">
            <v>7355</v>
          </cell>
          <cell r="B4737" t="str">
            <v>TINTA ACRILICA PREMIUM, COR BRANCO  FOSCO</v>
          </cell>
          <cell r="C4737" t="str">
            <v xml:space="preserve">GL    </v>
          </cell>
          <cell r="D4737">
            <v>62.47</v>
          </cell>
        </row>
        <row r="4738">
          <cell r="A4738">
            <v>7356</v>
          </cell>
          <cell r="B4738" t="str">
            <v>TINTA ACRILICA PREMIUM, COR BRANCO FOSCO</v>
          </cell>
          <cell r="C4738" t="str">
            <v xml:space="preserve">L     </v>
          </cell>
          <cell r="D4738">
            <v>17.350000000000001</v>
          </cell>
        </row>
        <row r="4739">
          <cell r="A4739">
            <v>7313</v>
          </cell>
          <cell r="B4739" t="str">
            <v>TINTA ASFALTICA IMPERMEABILIZANTE DILUIDA EM SOLVENTE, PARA MATERIAIS CIMENTICIOS, METAL E MADEIRA</v>
          </cell>
          <cell r="C4739" t="str">
            <v xml:space="preserve">L     </v>
          </cell>
          <cell r="D4739">
            <v>16.38</v>
          </cell>
        </row>
        <row r="4740">
          <cell r="A4740">
            <v>7319</v>
          </cell>
          <cell r="B4740" t="str">
            <v>TINTA ASFALTICA IMPERMEABILIZANTE DISPERSA EM AGUA, PARA MATERIAIS CIMENTICIOS</v>
          </cell>
          <cell r="C4740" t="str">
            <v xml:space="preserve">L     </v>
          </cell>
          <cell r="D4740">
            <v>9.3699999999999992</v>
          </cell>
        </row>
        <row r="4741">
          <cell r="A4741">
            <v>38119</v>
          </cell>
          <cell r="B4741" t="str">
            <v>TINTA BORRACHA CLORADA, ACABAMENTO SEMIBRILHO, BRANCA</v>
          </cell>
          <cell r="C4741" t="str">
            <v xml:space="preserve">L     </v>
          </cell>
          <cell r="D4741">
            <v>82.42</v>
          </cell>
        </row>
        <row r="4742">
          <cell r="A4742">
            <v>7314</v>
          </cell>
          <cell r="B4742" t="str">
            <v>TINTA BORRACHA CLORADA, ACABAMENTO SEMIBRILHO, CORES VIVAS</v>
          </cell>
          <cell r="C4742" t="str">
            <v xml:space="preserve">L     </v>
          </cell>
          <cell r="D4742">
            <v>88.82</v>
          </cell>
        </row>
        <row r="4743">
          <cell r="A4743">
            <v>38131</v>
          </cell>
          <cell r="B4743" t="str">
            <v>TINTA BORRACHA, CLORADA, ACABAMENTO SEMIBRILHO, PRETA</v>
          </cell>
          <cell r="C4743" t="str">
            <v xml:space="preserve">L     </v>
          </cell>
          <cell r="D4743">
            <v>83.16</v>
          </cell>
        </row>
        <row r="4744">
          <cell r="A4744">
            <v>7304</v>
          </cell>
          <cell r="B4744" t="str">
            <v>TINTA EPOXI PREMIUM, BRANCA</v>
          </cell>
          <cell r="C4744" t="str">
            <v xml:space="preserve">L     </v>
          </cell>
          <cell r="D4744">
            <v>57.32</v>
          </cell>
        </row>
        <row r="4745">
          <cell r="A4745">
            <v>7293</v>
          </cell>
          <cell r="B4745" t="str">
            <v>TINTA ESMALTE SINTETICO GRAFITE COM PROTECAO PARA METAIS FERROSOS</v>
          </cell>
          <cell r="C4745" t="str">
            <v xml:space="preserve">L     </v>
          </cell>
          <cell r="D4745">
            <v>25.69</v>
          </cell>
        </row>
        <row r="4746">
          <cell r="A4746">
            <v>7311</v>
          </cell>
          <cell r="B4746" t="str">
            <v>TINTA ESMALTE SINTETICO PREMIUM ACETINADO</v>
          </cell>
          <cell r="C4746" t="str">
            <v xml:space="preserve">L     </v>
          </cell>
          <cell r="D4746">
            <v>24.85</v>
          </cell>
        </row>
        <row r="4747">
          <cell r="A4747">
            <v>7292</v>
          </cell>
          <cell r="B4747" t="str">
            <v>TINTA ESMALTE SINTETICO PREMIUM BRILHANTE</v>
          </cell>
          <cell r="C4747" t="str">
            <v xml:space="preserve">L     </v>
          </cell>
          <cell r="D4747">
            <v>24.13</v>
          </cell>
        </row>
        <row r="4748">
          <cell r="A4748">
            <v>7288</v>
          </cell>
          <cell r="B4748" t="str">
            <v>TINTA ESMALTE SINTETICO PREMIUM FOSCO</v>
          </cell>
          <cell r="C4748" t="str">
            <v xml:space="preserve">L     </v>
          </cell>
          <cell r="D4748">
            <v>27.35</v>
          </cell>
        </row>
        <row r="4749">
          <cell r="A4749">
            <v>35693</v>
          </cell>
          <cell r="B4749" t="str">
            <v>TINTA LATEX ACRILICA ECONOMICA, COR BRANCA</v>
          </cell>
          <cell r="C4749" t="str">
            <v xml:space="preserve">L     </v>
          </cell>
          <cell r="D4749">
            <v>7.96</v>
          </cell>
        </row>
        <row r="4750">
          <cell r="A4750">
            <v>35692</v>
          </cell>
          <cell r="B4750" t="str">
            <v>TINTA LATEX ACRILICA STANDARD, COR BRANCA</v>
          </cell>
          <cell r="C4750" t="str">
            <v xml:space="preserve">L     </v>
          </cell>
          <cell r="D4750">
            <v>42.67</v>
          </cell>
        </row>
        <row r="4751">
          <cell r="A4751">
            <v>7344</v>
          </cell>
          <cell r="B4751" t="str">
            <v>TINTA LATEX PVA PREMIUM,  COR BRANCA</v>
          </cell>
          <cell r="C4751" t="str">
            <v xml:space="preserve">GL    </v>
          </cell>
          <cell r="D4751">
            <v>54</v>
          </cell>
        </row>
        <row r="4752">
          <cell r="A4752">
            <v>7345</v>
          </cell>
          <cell r="B4752" t="str">
            <v>TINTA LATEX PVA PREMIUM, COR BRANCA</v>
          </cell>
          <cell r="C4752" t="str">
            <v xml:space="preserve">L     </v>
          </cell>
          <cell r="D4752">
            <v>15</v>
          </cell>
        </row>
        <row r="4753">
          <cell r="A4753">
            <v>35691</v>
          </cell>
          <cell r="B4753" t="str">
            <v>TINTA LATEX PVA STANDARD, COR BRANCA</v>
          </cell>
          <cell r="C4753" t="str">
            <v xml:space="preserve">L     </v>
          </cell>
          <cell r="D4753">
            <v>11.85</v>
          </cell>
        </row>
        <row r="4754">
          <cell r="A4754">
            <v>7342</v>
          </cell>
          <cell r="B4754" t="str">
            <v>TINTA MINERAL IMPERMEAVEL EM PO, BRANCA</v>
          </cell>
          <cell r="C4754" t="str">
            <v xml:space="preserve">KG    </v>
          </cell>
          <cell r="D4754">
            <v>1.79</v>
          </cell>
        </row>
        <row r="4755">
          <cell r="A4755">
            <v>7306</v>
          </cell>
          <cell r="B4755" t="str">
            <v>TINTA PROTETORA SUPERFICIE METALICA ALUMINIO</v>
          </cell>
          <cell r="C4755" t="str">
            <v xml:space="preserve">L     </v>
          </cell>
          <cell r="D4755">
            <v>29.47</v>
          </cell>
        </row>
        <row r="4756">
          <cell r="A4756">
            <v>154</v>
          </cell>
          <cell r="B4756" t="str">
            <v>TINTA/REVESTIMENTO  A BASE DE RESINA EPOXI COM ALCATRAO, BICOMPONENTE</v>
          </cell>
          <cell r="C4756" t="str">
            <v xml:space="preserve">L     </v>
          </cell>
          <cell r="D4756">
            <v>51.24</v>
          </cell>
        </row>
        <row r="4757">
          <cell r="A4757">
            <v>7338</v>
          </cell>
          <cell r="B4757" t="str">
            <v>TINTA/REVESTIMENTO A BASE DE RESINA EPOXI COM ALCATRAO, BICOMPONENTE</v>
          </cell>
          <cell r="C4757" t="str">
            <v xml:space="preserve">KG    </v>
          </cell>
          <cell r="D4757">
            <v>34.159999999999997</v>
          </cell>
        </row>
        <row r="4758">
          <cell r="A4758">
            <v>39574</v>
          </cell>
          <cell r="B4758" t="str">
            <v>TIRANTE COM ELO, EM ARAME GALVANIZADO RIGIDO, NUMERO 10, COMPRIMENTO 2000 MM, PARA PENDURAL DE FORRO REMOVIVEL</v>
          </cell>
          <cell r="C4758" t="str">
            <v xml:space="preserve">UN    </v>
          </cell>
          <cell r="D4758">
            <v>3.11</v>
          </cell>
        </row>
        <row r="4759">
          <cell r="A4759">
            <v>11060</v>
          </cell>
          <cell r="B4759" t="str">
            <v>TIRANTE EM FERRO GALVANIZADO PARA CONTRAVENTAMENTO DE TELHA CANALETE 90, 1/4 " X 400 MM</v>
          </cell>
          <cell r="C4759" t="str">
            <v xml:space="preserve">UN    </v>
          </cell>
          <cell r="D4759">
            <v>31.03</v>
          </cell>
        </row>
        <row r="4760">
          <cell r="A4760">
            <v>37401</v>
          </cell>
          <cell r="B4760" t="str">
            <v>TOALHEIRO PLASTICO TIPO DISPENSER PARA PAPEL TOALHA INTERFOLHADO</v>
          </cell>
          <cell r="C4760" t="str">
            <v xml:space="preserve">UN    </v>
          </cell>
          <cell r="D4760">
            <v>60.5</v>
          </cell>
        </row>
        <row r="4761">
          <cell r="A4761">
            <v>7525</v>
          </cell>
          <cell r="B4761" t="str">
            <v>TOMADA INDUSTRIAL DE EMBUTIR 3P+T 30 A, 440 V, COM TRAVA, COM PLACA</v>
          </cell>
          <cell r="C4761" t="str">
            <v xml:space="preserve">UN    </v>
          </cell>
          <cell r="D4761">
            <v>53.67</v>
          </cell>
        </row>
        <row r="4762">
          <cell r="A4762">
            <v>7524</v>
          </cell>
          <cell r="B4762" t="str">
            <v>TOMADA INDUSTRIAL DE EMBUTIR 3P+T 30 A, 440 V, COM TRAVA, SEM PLACA</v>
          </cell>
          <cell r="C4762" t="str">
            <v xml:space="preserve">UN    </v>
          </cell>
          <cell r="D4762">
            <v>50.57</v>
          </cell>
        </row>
        <row r="4763">
          <cell r="A4763">
            <v>38105</v>
          </cell>
          <cell r="B4763" t="str">
            <v>TOMADA PARA ANTENA DE TV, CABO COAXIAL DE 9 MM (APENAS MODULO)</v>
          </cell>
          <cell r="C4763" t="str">
            <v xml:space="preserve">UN    </v>
          </cell>
          <cell r="D4763">
            <v>12.99</v>
          </cell>
        </row>
        <row r="4764">
          <cell r="A4764">
            <v>38084</v>
          </cell>
          <cell r="B4764" t="str">
            <v>TOMADA PARA ANTENA DE TV, CABO COAXIAL DE 9 MM, CONJUNTO MONTADO PARA EMBUTIR 4" X 2" (PLACA + SUPORTE + MODULO)</v>
          </cell>
          <cell r="C4764" t="str">
            <v xml:space="preserve">UN    </v>
          </cell>
          <cell r="D4764">
            <v>18.45</v>
          </cell>
        </row>
        <row r="4765">
          <cell r="A4765">
            <v>38103</v>
          </cell>
          <cell r="B4765" t="str">
            <v>TOMADA RJ11, 2 FIOS (APENAS MODULO)</v>
          </cell>
          <cell r="C4765" t="str">
            <v xml:space="preserve">UN    </v>
          </cell>
          <cell r="D4765">
            <v>19.5</v>
          </cell>
        </row>
        <row r="4766">
          <cell r="A4766">
            <v>38082</v>
          </cell>
          <cell r="B4766" t="str">
            <v>TOMADA RJ11, 2 FIOS, CONJUNTO MONTADO PARA EMBUTIR 4" X 2" (PLACA + SUPORTE + MODULO)</v>
          </cell>
          <cell r="C4766" t="str">
            <v xml:space="preserve">UN    </v>
          </cell>
          <cell r="D4766">
            <v>24.02</v>
          </cell>
        </row>
        <row r="4767">
          <cell r="A4767">
            <v>38104</v>
          </cell>
          <cell r="B4767" t="str">
            <v>TOMADA RJ45, 8 FIOS, CAT 5E (APENAS MODULO)</v>
          </cell>
          <cell r="C4767" t="str">
            <v xml:space="preserve">UN    </v>
          </cell>
          <cell r="D4767">
            <v>38.19</v>
          </cell>
        </row>
        <row r="4768">
          <cell r="A4768">
            <v>38083</v>
          </cell>
          <cell r="B4768" t="str">
            <v>TOMADA RJ45, 8 FIOS, CAT 5E, CONJUNTO MONTADO PARA EMBUTIR 4" X 2" (PLACA + SUPORTE + MODULO)</v>
          </cell>
          <cell r="C4768" t="str">
            <v xml:space="preserve">UN    </v>
          </cell>
          <cell r="D4768">
            <v>42.4</v>
          </cell>
        </row>
        <row r="4769">
          <cell r="A4769">
            <v>38101</v>
          </cell>
          <cell r="B4769" t="str">
            <v>TOMADA 2P+T 10A, 250V  (APENAS MODULO)</v>
          </cell>
          <cell r="C4769" t="str">
            <v xml:space="preserve">UN    </v>
          </cell>
          <cell r="D4769">
            <v>9.27</v>
          </cell>
        </row>
        <row r="4770">
          <cell r="A4770">
            <v>7528</v>
          </cell>
          <cell r="B4770" t="str">
            <v>TOMADA 2P+T 10A, 250V, CONJUNTO MONTADO PARA EMBUTIR 4" X 2" (PLACA + SUPORTE + MODULO)</v>
          </cell>
          <cell r="C4770" t="str">
            <v xml:space="preserve">UN    </v>
          </cell>
          <cell r="D4770">
            <v>10.9</v>
          </cell>
        </row>
        <row r="4771">
          <cell r="A4771">
            <v>12147</v>
          </cell>
          <cell r="B4771" t="str">
            <v>TOMADA 2P+T 10A, 250V, CONJUNTO MONTADO PARA SOBREPOR 4" X 2" (CAIXA + MODULO)</v>
          </cell>
          <cell r="C4771" t="str">
            <v xml:space="preserve">UN    </v>
          </cell>
          <cell r="D4771">
            <v>16.62</v>
          </cell>
        </row>
        <row r="4772">
          <cell r="A4772">
            <v>38075</v>
          </cell>
          <cell r="B4772" t="str">
            <v>TOMADA 2P+T 20A 250V, CONJUNTO MONTADO PARA EMBUTIR 4" X 2" (PLACA + SUPORTE + MODULO)</v>
          </cell>
          <cell r="C4772" t="str">
            <v xml:space="preserve">UN    </v>
          </cell>
          <cell r="D4772">
            <v>18.88</v>
          </cell>
        </row>
        <row r="4773">
          <cell r="A4773">
            <v>38102</v>
          </cell>
          <cell r="B4773" t="str">
            <v>TOMADA 2P+T 20A, 250V  (APENAS MODULO)</v>
          </cell>
          <cell r="C4773" t="str">
            <v xml:space="preserve">UN    </v>
          </cell>
          <cell r="D4773">
            <v>11.87</v>
          </cell>
        </row>
        <row r="4774">
          <cell r="A4774">
            <v>38076</v>
          </cell>
          <cell r="B4774" t="str">
            <v>TOMADAS (2 MODULOS) 2P+T 10A, 250V, CONJUNTO MONTADO PARA EMBUTIR 4" X 2" (PLACA + SUPORTE + MODULOS)</v>
          </cell>
          <cell r="C4774" t="str">
            <v xml:space="preserve">UN    </v>
          </cell>
          <cell r="D4774">
            <v>21.17</v>
          </cell>
        </row>
        <row r="4775">
          <cell r="A4775">
            <v>7592</v>
          </cell>
          <cell r="B4775" t="str">
            <v>TOPOGRAFO</v>
          </cell>
          <cell r="C4775" t="str">
            <v xml:space="preserve">H     </v>
          </cell>
          <cell r="D4775">
            <v>15.38</v>
          </cell>
        </row>
        <row r="4776">
          <cell r="A4776">
            <v>40820</v>
          </cell>
          <cell r="B4776" t="str">
            <v>TOPOGRAFO (MENSALISTA)</v>
          </cell>
          <cell r="C4776" t="str">
            <v xml:space="preserve">MES   </v>
          </cell>
          <cell r="D4776">
            <v>2813.44</v>
          </cell>
        </row>
        <row r="4777">
          <cell r="A4777">
            <v>11762</v>
          </cell>
          <cell r="B4777" t="str">
            <v>TORNEIRA CROMADA COM BICO PARA JARDIM/TANQUE 1/2 " OU 3/4 " (REF 1153)</v>
          </cell>
          <cell r="C4777" t="str">
            <v xml:space="preserve">UN    </v>
          </cell>
          <cell r="D4777">
            <v>51.93</v>
          </cell>
        </row>
        <row r="4778">
          <cell r="A4778">
            <v>13418</v>
          </cell>
          <cell r="B4778" t="str">
            <v>TORNEIRA CROMADA CURTA SEM BICO PARA TANQUE, PADRAO POPULAR, 1/2 " OU 3/4 " (REF 1140)</v>
          </cell>
          <cell r="C4778" t="str">
            <v xml:space="preserve">UN    </v>
          </cell>
          <cell r="D4778">
            <v>14.51</v>
          </cell>
        </row>
        <row r="4779">
          <cell r="A4779">
            <v>13984</v>
          </cell>
          <cell r="B4779" t="str">
            <v>TORNEIRA CROMADA CURTA SEM BICO PARA USO GERAL  1/2 " OU 3/4 " (REF 1152)</v>
          </cell>
          <cell r="C4779" t="str">
            <v xml:space="preserve">UN    </v>
          </cell>
          <cell r="D4779">
            <v>36.29</v>
          </cell>
        </row>
        <row r="4780">
          <cell r="A4780">
            <v>11772</v>
          </cell>
          <cell r="B4780" t="str">
            <v>TORNEIRA CROMADA DE MESA PARA COZINHA BICA MOVEL COM AREJADOR 1/2 " OU 3/4 " (REF 1167)</v>
          </cell>
          <cell r="C4780" t="str">
            <v xml:space="preserve">UN    </v>
          </cell>
          <cell r="D4780">
            <v>88.13</v>
          </cell>
        </row>
        <row r="4781">
          <cell r="A4781">
            <v>36795</v>
          </cell>
          <cell r="B4781" t="str">
            <v>TORNEIRA CROMADA DE MESA PARA LAVATORIO COM SENSOR DE PRESENCA</v>
          </cell>
          <cell r="C4781" t="str">
            <v xml:space="preserve">UN    </v>
          </cell>
          <cell r="D4781">
            <v>566.85</v>
          </cell>
        </row>
        <row r="4782">
          <cell r="A4782">
            <v>36796</v>
          </cell>
          <cell r="B4782" t="str">
            <v>TORNEIRA CROMADA DE MESA PARA LAVATORIO TEMPORIZADA PRESSAO BICA BAIXA</v>
          </cell>
          <cell r="C4782" t="str">
            <v xml:space="preserve">UN    </v>
          </cell>
          <cell r="D4782">
            <v>145.94999999999999</v>
          </cell>
        </row>
        <row r="4783">
          <cell r="A4783">
            <v>36791</v>
          </cell>
          <cell r="B4783" t="str">
            <v>TORNEIRA CROMADA DE MESA PARA LAVATORIO, BICA ALTA (REF 1195)</v>
          </cell>
          <cell r="C4783" t="str">
            <v xml:space="preserve">UN    </v>
          </cell>
          <cell r="D4783">
            <v>75.19</v>
          </cell>
        </row>
        <row r="4784">
          <cell r="A4784">
            <v>13415</v>
          </cell>
          <cell r="B4784" t="str">
            <v>TORNEIRA CROMADA DE MESA PARA LAVATORIO, PADRAO POPULAR, 1/2 " OU 3/4 " (REF 1193)</v>
          </cell>
          <cell r="C4784" t="str">
            <v xml:space="preserve">UN    </v>
          </cell>
          <cell r="D4784">
            <v>43.71</v>
          </cell>
        </row>
        <row r="4785">
          <cell r="A4785">
            <v>36792</v>
          </cell>
          <cell r="B4785" t="str">
            <v>TORNEIRA CROMADA DE PAREDE LONGA PARA LAVATORIO (REF 1178)</v>
          </cell>
          <cell r="C4785" t="str">
            <v xml:space="preserve">UN    </v>
          </cell>
          <cell r="D4785">
            <v>143.74</v>
          </cell>
        </row>
        <row r="4786">
          <cell r="A4786">
            <v>11773</v>
          </cell>
          <cell r="B4786" t="str">
            <v>TORNEIRA CROMADA DE PAREDE PARA COZINHA BICA MOVEL COM AREJADOR 1/2 " OU 3/4 " (REF 1168)</v>
          </cell>
          <cell r="C4786" t="str">
            <v xml:space="preserve">UN    </v>
          </cell>
          <cell r="D4786">
            <v>84.14</v>
          </cell>
        </row>
        <row r="4787">
          <cell r="A4787">
            <v>11775</v>
          </cell>
          <cell r="B4787" t="str">
            <v>TORNEIRA CROMADA DE PAREDE PARA COZINHA COM AREJADOR 1/2 " OU 3/4 " (REF 1157)</v>
          </cell>
          <cell r="C4787" t="str">
            <v xml:space="preserve">UN    </v>
          </cell>
          <cell r="D4787">
            <v>87.86</v>
          </cell>
        </row>
        <row r="4788">
          <cell r="A4788">
            <v>13983</v>
          </cell>
          <cell r="B4788" t="str">
            <v>TORNEIRA CROMADA DE PAREDE PARA COZINHA COM AREJADOR, PADRAO POPULAR, 1/2 " OU 3/4 " (REF 1159)</v>
          </cell>
          <cell r="C4788" t="str">
            <v xml:space="preserve">UN    </v>
          </cell>
          <cell r="D4788">
            <v>44.89</v>
          </cell>
        </row>
        <row r="4789">
          <cell r="A4789">
            <v>13416</v>
          </cell>
          <cell r="B4789" t="str">
            <v>TORNEIRA CROMADA DE PAREDE PARA COZINHA SEM AREJADOR, PADRAO POPULAR, 1/2 " OU 3/4 " (REF 1158)</v>
          </cell>
          <cell r="C4789" t="str">
            <v xml:space="preserve">UN    </v>
          </cell>
          <cell r="D4789">
            <v>36.200000000000003</v>
          </cell>
        </row>
        <row r="4790">
          <cell r="A4790">
            <v>13417</v>
          </cell>
          <cell r="B4790" t="str">
            <v>TORNEIRA CROMADA SEM BICO PARA TANQUE 1/2 " OU 3/4 " (REF 1143)</v>
          </cell>
          <cell r="C4790" t="str">
            <v xml:space="preserve">UN    </v>
          </cell>
          <cell r="D4790">
            <v>31.93</v>
          </cell>
        </row>
        <row r="4791">
          <cell r="A4791">
            <v>7604</v>
          </cell>
          <cell r="B4791" t="str">
            <v>TORNEIRA CROMADA SEM BICO PARA TANQUE, PADRAO POPULAR, 1/2 " OU 3/4 " (REF 1126)</v>
          </cell>
          <cell r="C4791" t="str">
            <v xml:space="preserve">UN    </v>
          </cell>
          <cell r="D4791">
            <v>13.82</v>
          </cell>
        </row>
        <row r="4792">
          <cell r="A4792">
            <v>11777</v>
          </cell>
          <cell r="B4792" t="str">
            <v>TORNEIRA ELETRICA DE PAREDE, BICA ALTA, PARA COZINHA, 5500 W (110/220 V)</v>
          </cell>
          <cell r="C4792" t="str">
            <v xml:space="preserve">UN    </v>
          </cell>
          <cell r="D4792">
            <v>126.83</v>
          </cell>
        </row>
        <row r="4793">
          <cell r="A4793">
            <v>7602</v>
          </cell>
          <cell r="B4793" t="str">
            <v>TORNEIRA METAL AMARELO COM BICO PARA JARDIM, PADRAO POPULAR, 1/2 " OU 3/4 " (REF 1128)</v>
          </cell>
          <cell r="C4793" t="str">
            <v xml:space="preserve">UN    </v>
          </cell>
          <cell r="D4793">
            <v>13.71</v>
          </cell>
        </row>
        <row r="4794">
          <cell r="A4794">
            <v>7603</v>
          </cell>
          <cell r="B4794" t="str">
            <v>TORNEIRA METAL AMARELO CURTA SEM BICO PARA TANQUE, PADRAO POPULAR, 1/2 " OU 3/4 " (REF 1120)</v>
          </cell>
          <cell r="C4794" t="str">
            <v xml:space="preserve">UN    </v>
          </cell>
          <cell r="D4794">
            <v>13.29</v>
          </cell>
        </row>
        <row r="4795">
          <cell r="A4795">
            <v>11763</v>
          </cell>
          <cell r="B4795" t="str">
            <v>TORNEIRA METALICA DE BOIA CONVENCIONAL PARA CAIXA D'AGUA, 1.1/2", COM HASTE METALICA E BALAO PLASTICO</v>
          </cell>
          <cell r="C4795" t="str">
            <v xml:space="preserve">UN    </v>
          </cell>
          <cell r="D4795">
            <v>45.88</v>
          </cell>
        </row>
        <row r="4796">
          <cell r="A4796">
            <v>11764</v>
          </cell>
          <cell r="B4796" t="str">
            <v>TORNEIRA METALICA DE BOIA CONVENCIONAL PARA CAIXA D'AGUA, 1.1/4", COM HASTE METALICA E BALAO PLASTICO</v>
          </cell>
          <cell r="C4796" t="str">
            <v xml:space="preserve">UN    </v>
          </cell>
          <cell r="D4796">
            <v>49.01</v>
          </cell>
        </row>
        <row r="4797">
          <cell r="A4797">
            <v>11826</v>
          </cell>
          <cell r="B4797" t="str">
            <v>TORNEIRA METALICA DE BOIA CONVENCIONAL PARA CAIXA D'AGUA, 1/2 ", COM HASTE METALICA E BALAO METALICO</v>
          </cell>
          <cell r="C4797" t="str">
            <v xml:space="preserve">UN    </v>
          </cell>
          <cell r="D4797">
            <v>19.54</v>
          </cell>
        </row>
        <row r="4798">
          <cell r="A4798">
            <v>11829</v>
          </cell>
          <cell r="B4798" t="str">
            <v>TORNEIRA METALICA DE BOIA CONVENCIONAL PARA CAIXA D'AGUA, 1/2", COM HASTE METALICA E BALAO PLASTICO</v>
          </cell>
          <cell r="C4798" t="str">
            <v xml:space="preserve">UN    </v>
          </cell>
          <cell r="D4798">
            <v>11.74</v>
          </cell>
        </row>
        <row r="4799">
          <cell r="A4799">
            <v>11825</v>
          </cell>
          <cell r="B4799" t="str">
            <v>TORNEIRA METALICA DE BOIA CONVENCIONAL PARA CAIXA D'AGUA, 1", COM HASTE METALICA E BALAO PLASTICO</v>
          </cell>
          <cell r="C4799" t="str">
            <v xml:space="preserve">UN    </v>
          </cell>
          <cell r="D4799">
            <v>20.14</v>
          </cell>
        </row>
        <row r="4800">
          <cell r="A4800">
            <v>11767</v>
          </cell>
          <cell r="B4800" t="str">
            <v>TORNEIRA METALICA DE BOIA CONVENCIONAL PARA CAIXA D'AGUA, 2", COM HASTE METALICA E BALAO PLASTICO</v>
          </cell>
          <cell r="C4800" t="str">
            <v xml:space="preserve">UN    </v>
          </cell>
          <cell r="D4800">
            <v>81.349999999999994</v>
          </cell>
        </row>
        <row r="4801">
          <cell r="A4801">
            <v>7606</v>
          </cell>
          <cell r="B4801" t="str">
            <v>TORNEIRA METALICA DE BOIA CONVENCIONAL PARA CAIXA D'AGUA, 3/4 ", COM HASTE METALICA E BALAO METALICO</v>
          </cell>
          <cell r="C4801" t="str">
            <v xml:space="preserve">UN    </v>
          </cell>
          <cell r="D4801">
            <v>20.36</v>
          </cell>
        </row>
        <row r="4802">
          <cell r="A4802">
            <v>11830</v>
          </cell>
          <cell r="B4802" t="str">
            <v>TORNEIRA METALICA DE BOIA CONVENCIONAL PARA CAIXA D'AGUA, 3/4", COM HASTE METALICA E BALAO PLASTICO</v>
          </cell>
          <cell r="C4802" t="str">
            <v xml:space="preserve">UN    </v>
          </cell>
          <cell r="D4802">
            <v>12.69</v>
          </cell>
        </row>
        <row r="4803">
          <cell r="A4803">
            <v>11766</v>
          </cell>
          <cell r="B4803" t="str">
            <v>TORNEIRA METALICA DE BOIA VAZAO TOTAL PARA CAIXA D'AGUA, 1/2", COM HASTE METALICA E BALAO PLASTICO</v>
          </cell>
          <cell r="C4803" t="str">
            <v xml:space="preserve">UN    </v>
          </cell>
          <cell r="D4803">
            <v>22.56</v>
          </cell>
        </row>
        <row r="4804">
          <cell r="A4804">
            <v>11765</v>
          </cell>
          <cell r="B4804" t="str">
            <v>TORNEIRA METALICA DE BOIA VAZAO TOTAL PARA CAIXA D'AGUA, 1", COM HASTE METALICA E BALAO PLASTICO</v>
          </cell>
          <cell r="C4804" t="str">
            <v xml:space="preserve">UN    </v>
          </cell>
          <cell r="D4804">
            <v>30.72</v>
          </cell>
        </row>
        <row r="4805">
          <cell r="A4805">
            <v>11824</v>
          </cell>
          <cell r="B4805" t="str">
            <v>TORNEIRA METALICA DE BOIA VAZAO TOTAL PARA CAIXA D'AGUA, 3/4", COM HASTE METALICA E BALAO PLASTICO</v>
          </cell>
          <cell r="C4805" t="str">
            <v xml:space="preserve">UN    </v>
          </cell>
          <cell r="D4805">
            <v>23.27</v>
          </cell>
        </row>
        <row r="4806">
          <cell r="A4806">
            <v>40329</v>
          </cell>
          <cell r="B4806" t="str">
            <v>TORNEIRA PLASTICA DE BOIA CONVENCIONAL PARA CAIXA DE AGUA, 3/4 ", COM HASTE METALICA E COM BALAO PLASTICO (PADRAO POPULAR)</v>
          </cell>
          <cell r="C4806" t="str">
            <v xml:space="preserve">UN    </v>
          </cell>
          <cell r="D4806">
            <v>9.85</v>
          </cell>
        </row>
        <row r="4807">
          <cell r="A4807">
            <v>11823</v>
          </cell>
          <cell r="B4807" t="str">
            <v>TORNEIRA PLASTICA DE BOIA PARA CAIXA DE DESCARGA,  1/2", COM HASTE  METALICA E BALAO PLASTICO</v>
          </cell>
          <cell r="C4807" t="str">
            <v xml:space="preserve">UN    </v>
          </cell>
          <cell r="D4807">
            <v>4.25</v>
          </cell>
        </row>
        <row r="4808">
          <cell r="A4808">
            <v>11822</v>
          </cell>
          <cell r="B4808" t="str">
            <v>TORNEIRA PLASTICA DE MESA, BICA MOVEL, PARA COZINHA 1/2 "</v>
          </cell>
          <cell r="C4808" t="str">
            <v xml:space="preserve">UN    </v>
          </cell>
          <cell r="D4808">
            <v>27.62</v>
          </cell>
        </row>
        <row r="4809">
          <cell r="A4809">
            <v>11831</v>
          </cell>
          <cell r="B4809" t="str">
            <v>TORNEIRA PLASTICA PARA TANQUE 1/2 " OU 3/4 " COM BICO PARA MANGUEIRA</v>
          </cell>
          <cell r="C4809" t="str">
            <v xml:space="preserve">UN    </v>
          </cell>
          <cell r="D4809">
            <v>20.97</v>
          </cell>
        </row>
        <row r="4810">
          <cell r="A4810">
            <v>7613</v>
          </cell>
          <cell r="B4810" t="str">
            <v>TRANSFORMADOR TRIFASICO DE DISTRIBUICAO, POTENCIA DE 1000 KVA, TENSAO NOMINAL DE 15 KV, TENSAO SECUNDARIA DE 220/127V, EM OLEO ISOLANTE TIPO MINERAL</v>
          </cell>
          <cell r="C4810" t="str">
            <v xml:space="preserve">UN    </v>
          </cell>
          <cell r="D4810">
            <v>52005.85</v>
          </cell>
        </row>
        <row r="4811">
          <cell r="A4811">
            <v>7619</v>
          </cell>
          <cell r="B4811" t="str">
            <v>TRANSFORMADOR TRIFASICO DE DISTRIBUICAO, POTENCIA DE 112,5 KVA, TENSAO NOMINAL DE 15 KV, TENSAO SECUNDARIA DE 220/127V, EM OLEO ISOLANTE TIPO MINERAL</v>
          </cell>
          <cell r="C4811" t="str">
            <v xml:space="preserve">UN    </v>
          </cell>
          <cell r="D4811">
            <v>8038.99</v>
          </cell>
        </row>
        <row r="4812">
          <cell r="A4812">
            <v>12076</v>
          </cell>
          <cell r="B4812" t="str">
            <v>TRANSFORMADOR TRIFASICO DE DISTRIBUICAO, POTENCIA DE 15 KVA, TENSAO NOMINAL DE 15 KV, TENSAO SECUNDARIA DE 220/127V, EM OLEO ISOLANTE TIPO MINERAL</v>
          </cell>
          <cell r="C4812" t="str">
            <v xml:space="preserve">UN    </v>
          </cell>
          <cell r="D4812">
            <v>3687.61</v>
          </cell>
        </row>
        <row r="4813">
          <cell r="A4813">
            <v>7614</v>
          </cell>
          <cell r="B4813" t="str">
            <v>TRANSFORMADOR TRIFASICO DE DISTRIBUICAO, POTENCIA DE 150 KVA, TENSAO NOMINAL DE 15 KV, TENSAO SECUNDARIA DE 220/127V, EM OLEO ISOLANTE TIPO MINERAL</v>
          </cell>
          <cell r="C4813" t="str">
            <v xml:space="preserve">UN    </v>
          </cell>
          <cell r="D4813">
            <v>10139.08</v>
          </cell>
        </row>
        <row r="4814">
          <cell r="A4814">
            <v>7618</v>
          </cell>
          <cell r="B4814" t="str">
            <v>TRANSFORMADOR TRIFASICO DE DISTRIBUICAO, POTENCIA DE 1500 KVA, TENSAO NOMINAL DE 15 KV, TENSAO SECUNDARIA DE 220/127V, EM OLEO ISOLANTE TIPO MINERAL</v>
          </cell>
          <cell r="C4814" t="str">
            <v xml:space="preserve">UN    </v>
          </cell>
          <cell r="D4814">
            <v>65759.59</v>
          </cell>
        </row>
        <row r="4815">
          <cell r="A4815">
            <v>7620</v>
          </cell>
          <cell r="B4815" t="str">
            <v>TRANSFORMADOR TRIFASICO DE DISTRIBUICAO, POTENCIA DE 225 KVA, TENSAO NOMINAL DE 15 KV, TENSAO SECUNDARIA DE 220/127V, EM OLEO ISOLANTE TIPO MINERAL</v>
          </cell>
          <cell r="C4815" t="str">
            <v xml:space="preserve">UN    </v>
          </cell>
          <cell r="D4815">
            <v>14223.64</v>
          </cell>
        </row>
        <row r="4816">
          <cell r="A4816">
            <v>7610</v>
          </cell>
          <cell r="B4816" t="str">
            <v>TRANSFORMADOR TRIFASICO DE DISTRIBUICAO, POTENCIA DE 30 KVA, TENSAO NOMINAL DE 15 KV, TENSAO SECUNDARIA DE 220/127V, EM OLEO ISOLANTE TIPO MINERAL</v>
          </cell>
          <cell r="C4816" t="str">
            <v xml:space="preserve">UN    </v>
          </cell>
          <cell r="D4816">
            <v>4504.1499999999996</v>
          </cell>
        </row>
        <row r="4817">
          <cell r="A4817">
            <v>7615</v>
          </cell>
          <cell r="B4817" t="str">
            <v>TRANSFORMADOR TRIFASICO DE DISTRIBUICAO, POTENCIA DE 300 KVA, TENSAO NOMINAL DE 15 KV, TENSAO SECUNDARIA DE 220/127V, EM OLEO ISOLANTE TIPO MINERAL</v>
          </cell>
          <cell r="C4817" t="str">
            <v xml:space="preserve">UN    </v>
          </cell>
          <cell r="D4817">
            <v>16594.25</v>
          </cell>
        </row>
        <row r="4818">
          <cell r="A4818">
            <v>7617</v>
          </cell>
          <cell r="B4818" t="str">
            <v>TRANSFORMADOR TRIFASICO DE DISTRIBUICAO, POTENCIA DE 45 KVA, TENSAO NOMINAL DE 15 KV, TENSAO SECUNDARIA DE 220/127V, EM OLEO ISOLANTE TIPO MINERAL</v>
          </cell>
          <cell r="C4818" t="str">
            <v xml:space="preserve">UN    </v>
          </cell>
          <cell r="D4818">
            <v>5030.95</v>
          </cell>
        </row>
        <row r="4819">
          <cell r="A4819">
            <v>7616</v>
          </cell>
          <cell r="B4819" t="str">
            <v>TRANSFORMADOR TRIFASICO DE DISTRIBUICAO, POTENCIA DE 500 KVA, TENSAO NOMINAL DE 15 KV, TENSAO SECUNDARIA DE 220/127V, EM OLEO ISOLANTE TIPO MINERAL</v>
          </cell>
          <cell r="C4819" t="str">
            <v xml:space="preserve">UN    </v>
          </cell>
          <cell r="D4819">
            <v>27079.18</v>
          </cell>
        </row>
        <row r="4820">
          <cell r="A4820">
            <v>7611</v>
          </cell>
          <cell r="B4820" t="str">
            <v>TRANSFORMADOR TRIFASICO DE DISTRIBUICAO, POTENCIA DE 75 KVA, TENSAO NOMINAL DE 15 KV, TENSAO SECUNDARIA DE 220/127V, EM OLEO ISOLANTE TIPO MINERAL</v>
          </cell>
          <cell r="C4820" t="str">
            <v xml:space="preserve">UN    </v>
          </cell>
          <cell r="D4820">
            <v>6506</v>
          </cell>
        </row>
        <row r="4821">
          <cell r="A4821">
            <v>7612</v>
          </cell>
          <cell r="B4821" t="str">
            <v>TRANSFORMADOR TRIFASICO DE DISTRIBUICAO, POTENCIA DE 750 KVA, TENSAO NOMINAL DE 15 KV, TENSAO SECUNDARIA DE 220/127V, EM OLEO ISOLANTE TIPO MINERAL</v>
          </cell>
          <cell r="C4821" t="str">
            <v xml:space="preserve">UN    </v>
          </cell>
          <cell r="D4821">
            <v>37143.72</v>
          </cell>
        </row>
        <row r="4822">
          <cell r="A4822">
            <v>37371</v>
          </cell>
          <cell r="B4822" t="str">
            <v>TRANSPORTE - HORISTA (COLETADO CAIXA)</v>
          </cell>
          <cell r="C4822" t="str">
            <v xml:space="preserve">H     </v>
          </cell>
          <cell r="D4822">
            <v>0.48</v>
          </cell>
        </row>
        <row r="4823">
          <cell r="A4823">
            <v>40861</v>
          </cell>
          <cell r="B4823" t="str">
            <v>TRANSPORTE - MENSALISTA (COLETADO CAIXA)</v>
          </cell>
          <cell r="C4823" t="str">
            <v xml:space="preserve">MES   </v>
          </cell>
          <cell r="D4823">
            <v>91.21</v>
          </cell>
        </row>
        <row r="4824">
          <cell r="A4824">
            <v>36510</v>
          </cell>
          <cell r="B4824" t="str">
            <v>TRATOR DE ESTEIRAS, POTENCIA BRUTA DE 133 HP, PESO OPERACIONAL DE 14 T, COM LAMINA COM CAPACIDADE DE 3,00 M3</v>
          </cell>
          <cell r="C4824" t="str">
            <v xml:space="preserve">UN    </v>
          </cell>
          <cell r="D4824">
            <v>536697.22</v>
          </cell>
        </row>
        <row r="4825">
          <cell r="A4825">
            <v>25020</v>
          </cell>
          <cell r="B4825" t="str">
            <v>TRATOR DE ESTEIRAS, POTENCIA BRUTA DE 347 HP, PESO OPERACIONAL DE 38,5 T, COM ESCARIFICADOR E LAMINA COM CAPACIDADE DE 4,70M3</v>
          </cell>
          <cell r="C4825" t="str">
            <v xml:space="preserve">UN    </v>
          </cell>
          <cell r="D4825">
            <v>2211003.7400000002</v>
          </cell>
        </row>
        <row r="4826">
          <cell r="A4826">
            <v>7622</v>
          </cell>
          <cell r="B4826" t="str">
            <v>TRATOR DE ESTEIRAS, POTENCIA DE 100 HP, PESO OPERACIONAL DE 9,4 T, COM LAMINA COM CAPACIDADE DE 2,19 M3</v>
          </cell>
          <cell r="C4826" t="str">
            <v xml:space="preserve">UN    </v>
          </cell>
          <cell r="D4826">
            <v>520674.75</v>
          </cell>
        </row>
        <row r="4827">
          <cell r="A4827">
            <v>7624</v>
          </cell>
          <cell r="B4827" t="str">
            <v>TRATOR DE ESTEIRAS, POTENCIA DE 150 HP, PESO OPERACIONAL DE 16,7 T, COM RODA MOTRIZ ELEVADA E LAMINA COM CONTATO DE 3,18M3</v>
          </cell>
          <cell r="C4827" t="str">
            <v xml:space="preserve">UN    </v>
          </cell>
          <cell r="D4827">
            <v>675000</v>
          </cell>
        </row>
        <row r="4828">
          <cell r="A4828">
            <v>7625</v>
          </cell>
          <cell r="B4828" t="str">
            <v>TRATOR DE ESTEIRAS, POTENCIA DE 170 HP, PESO OPERACIONAL DE 19 T, COM LAMINA COM CAPACIDADE DE 5,2 M3</v>
          </cell>
          <cell r="C4828" t="str">
            <v xml:space="preserve">UN    </v>
          </cell>
          <cell r="D4828">
            <v>670871.49</v>
          </cell>
        </row>
        <row r="4829">
          <cell r="A4829">
            <v>7623</v>
          </cell>
          <cell r="B4829" t="str">
            <v>TRATOR DE ESTEIRAS, POTENCIA DE 347 HP, PESO OPERACIONAL DE 38,5 T, COM LAMINA COM CAPACIDADE DE 8,70M3</v>
          </cell>
          <cell r="C4829" t="str">
            <v xml:space="preserve">UN    </v>
          </cell>
          <cell r="D4829">
            <v>2211003.7400000002</v>
          </cell>
        </row>
        <row r="4830">
          <cell r="A4830">
            <v>36508</v>
          </cell>
          <cell r="B4830" t="str">
            <v>TRATOR DE ESTEIRAS, POTENCIA NO VOLANTE DE 200 HP, PESO OPERACIONAL DE 20,1 T, COM RODA MOTRIZ ELEVADA E LAMINA COM CAPACIDADE DE 3,89 M3</v>
          </cell>
          <cell r="C4830" t="str">
            <v xml:space="preserve">UN    </v>
          </cell>
          <cell r="D4830">
            <v>994376.11</v>
          </cell>
        </row>
        <row r="4831">
          <cell r="A4831">
            <v>36509</v>
          </cell>
          <cell r="B4831" t="str">
            <v>TRATOR DE ESTEIRAS, POTENCIA 125 HP, PESO OPERACIONAL DE 12,9 T, COM LAMINA COM CAPACIDADE DE 2,7 M3</v>
          </cell>
          <cell r="C4831" t="str">
            <v xml:space="preserve">UN    </v>
          </cell>
          <cell r="D4831">
            <v>544954.09</v>
          </cell>
        </row>
        <row r="4832">
          <cell r="A4832">
            <v>13238</v>
          </cell>
          <cell r="B4832" t="str">
            <v>TRATOR DE PNEUS COM POTENCIA DE 105 CV, TRACAO 4 X 4, PESO COM LASTRO DE 5775 KG</v>
          </cell>
          <cell r="C4832" t="str">
            <v xml:space="preserve">UN    </v>
          </cell>
          <cell r="D4832">
            <v>142485.97</v>
          </cell>
        </row>
        <row r="4833">
          <cell r="A4833">
            <v>36511</v>
          </cell>
          <cell r="B4833" t="str">
            <v>TRATOR DE PNEUS COM POTENCIA DE 122 CV, TRACAO 4 X 4, PESO COM LASTRO DE 4510 KG</v>
          </cell>
          <cell r="C4833" t="str">
            <v xml:space="preserve">UN    </v>
          </cell>
          <cell r="D4833">
            <v>165102.79</v>
          </cell>
        </row>
        <row r="4834">
          <cell r="A4834">
            <v>36515</v>
          </cell>
          <cell r="B4834" t="str">
            <v>TRATOR DE PNEUS COM POTENCIA DE 15 CV, PESO COM LASTRO DE 1160 KG</v>
          </cell>
          <cell r="C4834" t="str">
            <v xml:space="preserve">UN    </v>
          </cell>
          <cell r="D4834">
            <v>48626.16</v>
          </cell>
        </row>
        <row r="4835">
          <cell r="A4835">
            <v>10598</v>
          </cell>
          <cell r="B4835" t="str">
            <v>TRATOR DE PNEUS COM POTENCIA DE 50 CV, TRACAO 4 X 2, PESO COM LASTRO DE 2714 KG</v>
          </cell>
          <cell r="C4835" t="str">
            <v xml:space="preserve">UN    </v>
          </cell>
          <cell r="D4835">
            <v>78854.67</v>
          </cell>
        </row>
        <row r="4836">
          <cell r="A4836">
            <v>7640</v>
          </cell>
          <cell r="B4836" t="str">
            <v>TRATOR DE PNEUS COM POTENCIA DE 85 CV, TRACAO 4 X 4, PESO COM LASTRO DE 4675 KG</v>
          </cell>
          <cell r="C4836" t="str">
            <v xml:space="preserve">UN    </v>
          </cell>
          <cell r="D4836">
            <v>121000</v>
          </cell>
        </row>
        <row r="4837">
          <cell r="A4837">
            <v>36513</v>
          </cell>
          <cell r="B4837" t="str">
            <v>TRATOR DE PNEUS COM POTENCIA DE 85 CV, TURBO,  PESO COM LASTRO DE 4900 KG</v>
          </cell>
          <cell r="C4837" t="str">
            <v xml:space="preserve">UN    </v>
          </cell>
          <cell r="D4837">
            <v>116561.44</v>
          </cell>
        </row>
        <row r="4838">
          <cell r="A4838">
            <v>36514</v>
          </cell>
          <cell r="B4838" t="str">
            <v>TRATOR DE PNEUS COM POTENCIA DE 95 CV, TRACAO 4 X 4, PESO MAXIMO DE 5225 KG</v>
          </cell>
          <cell r="C4838" t="str">
            <v xml:space="preserve">UN    </v>
          </cell>
          <cell r="D4838">
            <v>130046.72</v>
          </cell>
        </row>
        <row r="4839">
          <cell r="A4839">
            <v>36149</v>
          </cell>
          <cell r="B4839" t="str">
            <v>TRAVA-QUEDAS EM ACO PARA CORDA DE 12 MM, EXTENSOR DE 25 X 300 MM, COM MOSQUETAO TIPO GANCHO TRAVA DUPLA</v>
          </cell>
          <cell r="C4839" t="str">
            <v xml:space="preserve">UN    </v>
          </cell>
          <cell r="D4839">
            <v>122.2</v>
          </cell>
        </row>
        <row r="4840">
          <cell r="A4840">
            <v>11581</v>
          </cell>
          <cell r="B4840" t="str">
            <v>TRILHO EM ALUMINIO "U", COM ABAULADO PARA ROLDANA DE PORTA DE CORRER, *40 X 40* MM</v>
          </cell>
          <cell r="C4840" t="str">
            <v xml:space="preserve">M     </v>
          </cell>
          <cell r="D4840">
            <v>21.4</v>
          </cell>
        </row>
        <row r="4841">
          <cell r="A4841">
            <v>11580</v>
          </cell>
          <cell r="B4841" t="str">
            <v>TRILHO QUADRADO, EM ALUMINIO (VERGALHAO MACICO), 1/4", (*6 X 6* CM), PARA RODIZIOS</v>
          </cell>
          <cell r="C4841" t="str">
            <v xml:space="preserve">M     </v>
          </cell>
          <cell r="D4841">
            <v>9.74</v>
          </cell>
        </row>
        <row r="4842">
          <cell r="A4842">
            <v>38177</v>
          </cell>
          <cell r="B4842" t="str">
            <v>TRINCO / FECHO TIPO AVIAO, EM ZAMAC CROMADO, *60* MM, PARA JANELAS - INCLUI PARAFUSOS</v>
          </cell>
          <cell r="C4842" t="str">
            <v xml:space="preserve">UN    </v>
          </cell>
          <cell r="D4842">
            <v>6.61</v>
          </cell>
        </row>
        <row r="4843">
          <cell r="A4843">
            <v>10743</v>
          </cell>
          <cell r="B4843" t="str">
            <v>TROLEY MANUAL CAPACIDADE 1 T</v>
          </cell>
          <cell r="C4843" t="str">
            <v xml:space="preserve">UN    </v>
          </cell>
          <cell r="D4843">
            <v>557.45000000000005</v>
          </cell>
        </row>
        <row r="4844">
          <cell r="A4844">
            <v>39848</v>
          </cell>
          <cell r="B4844" t="str">
            <v>TUBO / MANGUEIRA PRETA EM POLIETILENO, LINHA PESADA OU REFORCADA, TIPO ESPAGUETE, PARA INJECAO DE CALDA DE CIMENTO, D = 1/2", ESPESSURA 1,5 MM</v>
          </cell>
          <cell r="C4844" t="str">
            <v xml:space="preserve">M     </v>
          </cell>
          <cell r="D4844">
            <v>1.26</v>
          </cell>
        </row>
        <row r="4845">
          <cell r="A4845">
            <v>20999</v>
          </cell>
          <cell r="B4845" t="str">
            <v>TUBO ACO CARBONO COM COSTURA, NBR 5580, CLASSE L, DN = 15 MM, E = 2,25 MM, 1,06 KG/M</v>
          </cell>
          <cell r="C4845" t="str">
            <v xml:space="preserve">M     </v>
          </cell>
          <cell r="D4845">
            <v>6.63</v>
          </cell>
        </row>
        <row r="4846">
          <cell r="A4846">
            <v>21001</v>
          </cell>
          <cell r="B4846" t="str">
            <v>TUBO ACO CARBONO COM COSTURA, NBR 5580, CLASSE L, DN = 25 MM, E = 2,65 MM, 2,02 KG/M</v>
          </cell>
          <cell r="C4846" t="str">
            <v xml:space="preserve">M     </v>
          </cell>
          <cell r="D4846">
            <v>12.37</v>
          </cell>
        </row>
        <row r="4847">
          <cell r="A4847">
            <v>21003</v>
          </cell>
          <cell r="B4847" t="str">
            <v>TUBO ACO CARBONO COM COSTURA, NBR 5580, CLASSE L, DN = 40 MM, E = 3,0 MM, 3,34 KG/M</v>
          </cell>
          <cell r="C4847" t="str">
            <v xml:space="preserve">M     </v>
          </cell>
          <cell r="D4847">
            <v>20.32</v>
          </cell>
        </row>
        <row r="4848">
          <cell r="A4848">
            <v>21006</v>
          </cell>
          <cell r="B4848" t="str">
            <v>TUBO ACO CARBONO COM COSTURA, NBR 5580, CLASSE L, DN = 80 MM, E = 3,35 MM, 7,07 KG/M</v>
          </cell>
          <cell r="C4848" t="str">
            <v xml:space="preserve">M     </v>
          </cell>
          <cell r="D4848">
            <v>43.14</v>
          </cell>
        </row>
        <row r="4849">
          <cell r="A4849">
            <v>21019</v>
          </cell>
          <cell r="B4849" t="str">
            <v>TUBO ACO CARBONO COM COSTURA, NBR 5580, CLASSE M, DN = 25 MM, E = 3,35 MM, *2,50* KG//M</v>
          </cell>
          <cell r="C4849" t="str">
            <v xml:space="preserve">M     </v>
          </cell>
          <cell r="D4849">
            <v>14.99</v>
          </cell>
        </row>
        <row r="4850">
          <cell r="A4850">
            <v>21021</v>
          </cell>
          <cell r="B4850" t="str">
            <v>TUBO ACO CARBONO COM COSTURA, NBR 5580, CLASSE M, DN = 40 MM, E = 3,35 MM, *3,71* KG//M</v>
          </cell>
          <cell r="C4850" t="str">
            <v xml:space="preserve">M     </v>
          </cell>
          <cell r="D4850">
            <v>23.7</v>
          </cell>
        </row>
        <row r="4851">
          <cell r="A4851">
            <v>21024</v>
          </cell>
          <cell r="B4851" t="str">
            <v>TUBO ACO CARBONO COM COSTURA, NBR 5580, CLASSE M, DN = 80 MM, E = 4,05 MM, *8,47* KG/M</v>
          </cell>
          <cell r="C4851" t="str">
            <v xml:space="preserve">M     </v>
          </cell>
          <cell r="D4851">
            <v>50.79</v>
          </cell>
        </row>
        <row r="4852">
          <cell r="A4852">
            <v>40624</v>
          </cell>
          <cell r="B4852" t="str">
            <v>TUBO ACO CARBONO SEM COSTURA 1 1/2", E= *3,68 MM, SCHEDULE 40, 4,05 KG/M</v>
          </cell>
          <cell r="C4852" t="str">
            <v xml:space="preserve">M     </v>
          </cell>
          <cell r="D4852">
            <v>41.68</v>
          </cell>
        </row>
        <row r="4853">
          <cell r="A4853">
            <v>13127</v>
          </cell>
          <cell r="B4853" t="str">
            <v>TUBO ACO CARBONO SEM COSTURA 1/2", E= *2,77 MM, SCHEDULE 40, *1,27 KG/M</v>
          </cell>
          <cell r="C4853" t="str">
            <v xml:space="preserve">M     </v>
          </cell>
          <cell r="D4853">
            <v>18.59</v>
          </cell>
        </row>
        <row r="4854">
          <cell r="A4854">
            <v>13137</v>
          </cell>
          <cell r="B4854" t="str">
            <v>TUBO ACO CARBONO SEM COSTURA 1/2", E= *3,73 MM, SCHEDULE 80, *1,62 KG/M</v>
          </cell>
          <cell r="C4854" t="str">
            <v xml:space="preserve">M     </v>
          </cell>
          <cell r="D4854">
            <v>24.67</v>
          </cell>
        </row>
        <row r="4855">
          <cell r="A4855">
            <v>20989</v>
          </cell>
          <cell r="B4855" t="str">
            <v>TUBO ACO CARBONO SEM COSTURA 14", E= *11,13 MM, SCHEDULE 40, *94,55 KG/M</v>
          </cell>
          <cell r="C4855" t="str">
            <v xml:space="preserve">M     </v>
          </cell>
          <cell r="D4855">
            <v>883.88</v>
          </cell>
        </row>
        <row r="4856">
          <cell r="A4856">
            <v>21147</v>
          </cell>
          <cell r="B4856" t="str">
            <v>TUBO ACO CARBONO SEM COSTURA 2 1/2", E = 5,16 MM, SCHEDULE 40 (8,62 KG/M)</v>
          </cell>
          <cell r="C4856" t="str">
            <v xml:space="preserve">M     </v>
          </cell>
          <cell r="D4856">
            <v>82.87</v>
          </cell>
        </row>
        <row r="4857">
          <cell r="A4857">
            <v>21148</v>
          </cell>
          <cell r="B4857" t="str">
            <v>TUBO ACO CARBONO SEM COSTURA 2", E= *3,91* MM, SCHEDULE 40, *5,43* KG/M</v>
          </cell>
          <cell r="C4857" t="str">
            <v xml:space="preserve">M     </v>
          </cell>
          <cell r="D4857">
            <v>51.15</v>
          </cell>
        </row>
        <row r="4858">
          <cell r="A4858">
            <v>20984</v>
          </cell>
          <cell r="B4858" t="str">
            <v>TUBO ACO CARBONO SEM COSTURA 20", E= *12,70 MM, SCHEDULE 30, *154,97 KG/M</v>
          </cell>
          <cell r="C4858" t="str">
            <v xml:space="preserve">M     </v>
          </cell>
          <cell r="D4858">
            <v>1696</v>
          </cell>
        </row>
        <row r="4859">
          <cell r="A4859">
            <v>13042</v>
          </cell>
          <cell r="B4859" t="str">
            <v>TUBO ACO CARBONO SEM COSTURA 20", E= *6,35 MM,  SCHEDULE 10, *78,46 KG/M</v>
          </cell>
          <cell r="C4859" t="str">
            <v xml:space="preserve">M     </v>
          </cell>
          <cell r="D4859">
            <v>939.83</v>
          </cell>
        </row>
        <row r="4860">
          <cell r="A4860">
            <v>21150</v>
          </cell>
          <cell r="B4860" t="str">
            <v>TUBO ACO CARBONO SEM COSTURA 3/4", E= *2,87 MM, SCHEDULE 40, *1,69 KG/M</v>
          </cell>
          <cell r="C4860" t="str">
            <v xml:space="preserve">M     </v>
          </cell>
          <cell r="D4860">
            <v>25.36</v>
          </cell>
        </row>
        <row r="4861">
          <cell r="A4861">
            <v>13141</v>
          </cell>
          <cell r="B4861" t="str">
            <v>TUBO ACO CARBONO SEM COSTURA 3/4", E= *3,91 MM, SCHEDULE 80, *2,19 KG/M.</v>
          </cell>
          <cell r="C4861" t="str">
            <v xml:space="preserve">M     </v>
          </cell>
          <cell r="D4861">
            <v>31.95</v>
          </cell>
        </row>
        <row r="4862">
          <cell r="A4862">
            <v>21151</v>
          </cell>
          <cell r="B4862" t="str">
            <v>TUBO ACO CARBONO SEM COSTURA 4", E= *6,02 MM, SCHEDULE 40, *16,06 KG/M</v>
          </cell>
          <cell r="C4862" t="str">
            <v xml:space="preserve">M     </v>
          </cell>
          <cell r="D4862">
            <v>151.81</v>
          </cell>
        </row>
        <row r="4863">
          <cell r="A4863">
            <v>13142</v>
          </cell>
          <cell r="B4863" t="str">
            <v>TUBO ACO CARBONO SEM COSTURA 4", E= *8,56 MM, SCHEDULE 80, *22,31 KG/M</v>
          </cell>
          <cell r="C4863" t="str">
            <v xml:space="preserve">M     </v>
          </cell>
          <cell r="D4863">
            <v>217.03</v>
          </cell>
        </row>
        <row r="4864">
          <cell r="A4864">
            <v>20994</v>
          </cell>
          <cell r="B4864" t="str">
            <v>TUBO ACO CARBONO SEM COSTURA 6", E= *10,97 MM, SCHEDULE 80, *42,56 KG/M</v>
          </cell>
          <cell r="C4864" t="str">
            <v xml:space="preserve">M     </v>
          </cell>
          <cell r="D4864">
            <v>409.19</v>
          </cell>
        </row>
        <row r="4865">
          <cell r="A4865">
            <v>7672</v>
          </cell>
          <cell r="B4865" t="str">
            <v>TUBO ACO CARBONO SEM COSTURA 6", E= 7,11 MM,  SCHEDULE 40, *28,26 KG/M</v>
          </cell>
          <cell r="C4865" t="str">
            <v xml:space="preserve">M     </v>
          </cell>
          <cell r="D4865">
            <v>268.06</v>
          </cell>
        </row>
        <row r="4866">
          <cell r="A4866">
            <v>20995</v>
          </cell>
          <cell r="B4866" t="str">
            <v>TUBO ACO CARBONO SEM COSTURA 8", E= *12,70 MM, SCHEDULE 80, *64,64 KG/M</v>
          </cell>
          <cell r="C4866" t="str">
            <v xml:space="preserve">M     </v>
          </cell>
          <cell r="D4866">
            <v>537.75</v>
          </cell>
        </row>
        <row r="4867">
          <cell r="A4867">
            <v>7690</v>
          </cell>
          <cell r="B4867" t="str">
            <v>TUBO ACO CARBONO SEM COSTURA 8", E= *6,35 MM,  SCHEDULE 20, *33,27 KG/M</v>
          </cell>
          <cell r="C4867" t="str">
            <v xml:space="preserve">M     </v>
          </cell>
          <cell r="D4867">
            <v>311.02</v>
          </cell>
        </row>
        <row r="4868">
          <cell r="A4868">
            <v>20980</v>
          </cell>
          <cell r="B4868" t="str">
            <v>TUBO ACO CARBONO SEM COSTURA 8", E= *7,04 MM, SCHEDULE 30, *36,75 KG/M</v>
          </cell>
          <cell r="C4868" t="str">
            <v xml:space="preserve">M     </v>
          </cell>
          <cell r="D4868">
            <v>339.29</v>
          </cell>
        </row>
        <row r="4869">
          <cell r="A4869">
            <v>7661</v>
          </cell>
          <cell r="B4869" t="str">
            <v>TUBO ACO CARBONO SEM COSTURA 8", E= *8,18 MM, SCHEDULE 40, *42,55 KG/M</v>
          </cell>
          <cell r="C4869" t="str">
            <v xml:space="preserve">M     </v>
          </cell>
          <cell r="D4869">
            <v>403.62</v>
          </cell>
        </row>
        <row r="4870">
          <cell r="A4870">
            <v>21016</v>
          </cell>
          <cell r="B4870" t="str">
            <v>TUBO ACO GALVANIZADO COM COSTURA, CLASSE LEVE, DN 100 MM ( 4"),  E = 3,75 MM,  *10,55* KG/M (NBR 5580)</v>
          </cell>
          <cell r="C4870" t="str">
            <v xml:space="preserve">M     </v>
          </cell>
          <cell r="D4870">
            <v>92</v>
          </cell>
        </row>
        <row r="4871">
          <cell r="A4871">
            <v>21008</v>
          </cell>
          <cell r="B4871" t="str">
            <v>TUBO ACO GALVANIZADO COM COSTURA, CLASSE LEVE, DN 15 MM ( 1/2"),  E = 2,25 MM,  *1,2* KG/M (NBR 5580)</v>
          </cell>
          <cell r="C4871" t="str">
            <v xml:space="preserve">M     </v>
          </cell>
          <cell r="D4871">
            <v>10.75</v>
          </cell>
        </row>
        <row r="4872">
          <cell r="A4872">
            <v>21009</v>
          </cell>
          <cell r="B4872" t="str">
            <v>TUBO ACO GALVANIZADO COM COSTURA, CLASSE LEVE, DN 20 MM ( 3/4"),  E = 2,25 MM,  *1,3* KG/M (NBR 5580)</v>
          </cell>
          <cell r="C4872" t="str">
            <v xml:space="preserve">M     </v>
          </cell>
          <cell r="D4872">
            <v>13.99</v>
          </cell>
        </row>
        <row r="4873">
          <cell r="A4873">
            <v>21010</v>
          </cell>
          <cell r="B4873" t="str">
            <v>TUBO ACO GALVANIZADO COM COSTURA, CLASSE LEVE, DN 25 MM ( 1"),  E = 2,65 MM,  *2,11* KG/M (NBR 5580)</v>
          </cell>
          <cell r="C4873" t="str">
            <v xml:space="preserve">M     </v>
          </cell>
          <cell r="D4873">
            <v>18.79</v>
          </cell>
        </row>
        <row r="4874">
          <cell r="A4874">
            <v>21011</v>
          </cell>
          <cell r="B4874" t="str">
            <v>TUBO ACO GALVANIZADO COM COSTURA, CLASSE LEVE, DN 32 MM ( 1 1/4"),  E = 2,65 MM,  *2,71* KG/M (NBR 5580)</v>
          </cell>
          <cell r="C4874" t="str">
            <v xml:space="preserve">M     </v>
          </cell>
          <cell r="D4874">
            <v>27.38</v>
          </cell>
        </row>
        <row r="4875">
          <cell r="A4875">
            <v>21012</v>
          </cell>
          <cell r="B4875" t="str">
            <v>TUBO ACO GALVANIZADO COM COSTURA, CLASSE LEVE, DN 40 MM ( 1 1/2"),  E = 3,00 MM,  *3,48* KG/M (NBR 5580)</v>
          </cell>
          <cell r="C4875" t="str">
            <v xml:space="preserve">M     </v>
          </cell>
          <cell r="D4875">
            <v>30.26</v>
          </cell>
        </row>
        <row r="4876">
          <cell r="A4876">
            <v>21013</v>
          </cell>
          <cell r="B4876" t="str">
            <v>TUBO ACO GALVANIZADO COM COSTURA, CLASSE LEVE, DN 50 MM ( 2"),  E = 3,00 MM,  *4,40* KG/M (NBR 5580)</v>
          </cell>
          <cell r="C4876" t="str">
            <v xml:space="preserve">M     </v>
          </cell>
          <cell r="D4876">
            <v>39.49</v>
          </cell>
        </row>
        <row r="4877">
          <cell r="A4877">
            <v>21014</v>
          </cell>
          <cell r="B4877" t="str">
            <v>TUBO ACO GALVANIZADO COM COSTURA, CLASSE LEVE, DN 65 MM ( 2 1/2"),  E = 3,35 MM, * 6,23* KG/M (NBR 5580)</v>
          </cell>
          <cell r="C4877" t="str">
            <v xml:space="preserve">M     </v>
          </cell>
          <cell r="D4877">
            <v>55.26</v>
          </cell>
        </row>
        <row r="4878">
          <cell r="A4878">
            <v>21015</v>
          </cell>
          <cell r="B4878" t="str">
            <v>TUBO ACO GALVANIZADO COM COSTURA, CLASSE LEVE, DN 80 MM ( 3"),  E = 3,35 MM, *7,32* KG/M (NBR 5580)</v>
          </cell>
          <cell r="C4878" t="str">
            <v xml:space="preserve">M     </v>
          </cell>
          <cell r="D4878">
            <v>63.48</v>
          </cell>
        </row>
        <row r="4879">
          <cell r="A4879">
            <v>7697</v>
          </cell>
          <cell r="B4879" t="str">
            <v>TUBO ACO GALVANIZADO COM COSTURA, CLASSE MEDIA, DN 1.1/2", E = *3,25* MM, PESO *3,61* KG/M (NBR 5580)</v>
          </cell>
          <cell r="C4879" t="str">
            <v xml:space="preserve">M     </v>
          </cell>
          <cell r="D4879">
            <v>30.29</v>
          </cell>
        </row>
        <row r="4880">
          <cell r="A4880">
            <v>7698</v>
          </cell>
          <cell r="B4880" t="str">
            <v>TUBO ACO GALVANIZADO COM COSTURA, CLASSE MEDIA, DN 1.1/4", E = *3,25* MM, PESO *3,14* KG/M (NBR 5580)</v>
          </cell>
          <cell r="C4880" t="str">
            <v xml:space="preserve">M     </v>
          </cell>
          <cell r="D4880">
            <v>26.07</v>
          </cell>
        </row>
        <row r="4881">
          <cell r="A4881">
            <v>7691</v>
          </cell>
          <cell r="B4881" t="str">
            <v>TUBO ACO GALVANIZADO COM COSTURA, CLASSE MEDIA, DN 1/2", E = *2,65* MM, PESO *1,22* KG/M (NBR 5580)</v>
          </cell>
          <cell r="C4881" t="str">
            <v xml:space="preserve">M     </v>
          </cell>
          <cell r="D4881">
            <v>11.02</v>
          </cell>
        </row>
        <row r="4882">
          <cell r="A4882">
            <v>40626</v>
          </cell>
          <cell r="B4882" t="str">
            <v>TUBO ACO GALVANIZADO COM COSTURA, CLASSE MEDIA, DN 1", E = 3,38 MM, PESO 2,50 KG/M (NBR 5580)</v>
          </cell>
          <cell r="C4882" t="str">
            <v xml:space="preserve">M     </v>
          </cell>
          <cell r="D4882">
            <v>20.68</v>
          </cell>
        </row>
        <row r="4883">
          <cell r="A4883">
            <v>7701</v>
          </cell>
          <cell r="B4883" t="str">
            <v>TUBO ACO GALVANIZADO COM COSTURA, CLASSE MEDIA, DN 2.1/2", E = *3,65* MM, PESO *6,51* KG/M (NBR 5580)</v>
          </cell>
          <cell r="C4883" t="str">
            <v xml:space="preserve">M     </v>
          </cell>
          <cell r="D4883">
            <v>54.21</v>
          </cell>
        </row>
        <row r="4884">
          <cell r="A4884">
            <v>7696</v>
          </cell>
          <cell r="B4884" t="str">
            <v>TUBO ACO GALVANIZADO COM COSTURA, CLASSE MEDIA, DN 2", E = *3,65* MM, PESO *5,10* KG/M (NBR 5580)</v>
          </cell>
          <cell r="C4884" t="str">
            <v xml:space="preserve">M     </v>
          </cell>
          <cell r="D4884">
            <v>43.68</v>
          </cell>
        </row>
        <row r="4885">
          <cell r="A4885">
            <v>7700</v>
          </cell>
          <cell r="B4885" t="str">
            <v>TUBO ACO GALVANIZADO COM COSTURA, CLASSE MEDIA, DN 3/4", E = *2,65* MM, PESO *1,58* KG/M (NBR 5580)</v>
          </cell>
          <cell r="C4885" t="str">
            <v xml:space="preserve">M     </v>
          </cell>
          <cell r="D4885">
            <v>13.93</v>
          </cell>
        </row>
        <row r="4886">
          <cell r="A4886">
            <v>7694</v>
          </cell>
          <cell r="B4886" t="str">
            <v>TUBO ACO GALVANIZADO COM COSTURA, CLASSE MEDIA, DN 3", E = *4,05* MM, PESO *8,47* KG/M (NBR 5580)</v>
          </cell>
          <cell r="C4886" t="str">
            <v xml:space="preserve">M     </v>
          </cell>
          <cell r="D4886">
            <v>72.95</v>
          </cell>
        </row>
        <row r="4887">
          <cell r="A4887">
            <v>7693</v>
          </cell>
          <cell r="B4887" t="str">
            <v>TUBO ACO GALVANIZADO COM COSTURA, CLASSE MEDIA, DN 4", E = 4,50* MM, PESO 12,10* KG/M (NBR 5580)</v>
          </cell>
          <cell r="C4887" t="str">
            <v xml:space="preserve">M     </v>
          </cell>
          <cell r="D4887">
            <v>100.47</v>
          </cell>
        </row>
        <row r="4888">
          <cell r="A4888">
            <v>7692</v>
          </cell>
          <cell r="B4888" t="str">
            <v>TUBO ACO GALVANIZADO COM COSTURA, CLASSE MEDIA, DN 5", E = *5,40* MM, PESO *17,80* KG/M (NBR 5580)</v>
          </cell>
          <cell r="C4888" t="str">
            <v xml:space="preserve">M     </v>
          </cell>
          <cell r="D4888">
            <v>150.41999999999999</v>
          </cell>
        </row>
        <row r="4889">
          <cell r="A4889">
            <v>7695</v>
          </cell>
          <cell r="B4889" t="str">
            <v>TUBO ACO GALVANIZADO COM COSTURA, CLASSE MEDIA, DN 6", E = 4,85* MM, PESO 19,68* KG/M (NBR 5580)</v>
          </cell>
          <cell r="C4889" t="str">
            <v xml:space="preserve">M     </v>
          </cell>
          <cell r="D4889">
            <v>163.13</v>
          </cell>
        </row>
        <row r="4890">
          <cell r="A4890">
            <v>13356</v>
          </cell>
          <cell r="B4890" t="str">
            <v>TUBO ACO INDUSTRIAL DN 2" (50,8 MM) E=1,50MM, PESO= 1,8237 KG/M</v>
          </cell>
          <cell r="C4890" t="str">
            <v xml:space="preserve">M     </v>
          </cell>
          <cell r="D4890">
            <v>11.83</v>
          </cell>
        </row>
        <row r="4891">
          <cell r="A4891">
            <v>36365</v>
          </cell>
          <cell r="B4891" t="str">
            <v>TUBO COLETOR DE ESGOTO PVC, JEI, DN 100 MM (NBR  7362)</v>
          </cell>
          <cell r="C4891" t="str">
            <v xml:space="preserve">M     </v>
          </cell>
          <cell r="D4891">
            <v>18.18</v>
          </cell>
        </row>
        <row r="4892">
          <cell r="A4892">
            <v>41930</v>
          </cell>
          <cell r="B4892" t="str">
            <v>TUBO COLETOR DE ESGOTO PVC, JEI, DN 200 MM (NBR 7362)</v>
          </cell>
          <cell r="C4892" t="str">
            <v xml:space="preserve">M     </v>
          </cell>
          <cell r="D4892">
            <v>61.06</v>
          </cell>
        </row>
        <row r="4893">
          <cell r="A4893">
            <v>41931</v>
          </cell>
          <cell r="B4893" t="str">
            <v>TUBO COLETOR DE ESGOTO PVC, JEI, DN 250 MM (NBR 7362)</v>
          </cell>
          <cell r="C4893" t="str">
            <v xml:space="preserve">M     </v>
          </cell>
          <cell r="D4893">
            <v>103.5</v>
          </cell>
        </row>
        <row r="4894">
          <cell r="A4894">
            <v>41932</v>
          </cell>
          <cell r="B4894" t="str">
            <v>TUBO COLETOR DE ESGOTO PVC, JEI, DN 300 MM (NBR 7362)</v>
          </cell>
          <cell r="C4894" t="str">
            <v xml:space="preserve">M     </v>
          </cell>
          <cell r="D4894">
            <v>167.73</v>
          </cell>
        </row>
        <row r="4895">
          <cell r="A4895">
            <v>41933</v>
          </cell>
          <cell r="B4895" t="str">
            <v>TUBO COLETOR DE ESGOTO PVC, JEI, DN 350 MM (NBR 7362)</v>
          </cell>
          <cell r="C4895" t="str">
            <v xml:space="preserve">M     </v>
          </cell>
          <cell r="D4895">
            <v>207.98</v>
          </cell>
        </row>
        <row r="4896">
          <cell r="A4896">
            <v>41934</v>
          </cell>
          <cell r="B4896" t="str">
            <v>TUBO COLETOR DE ESGOTO PVC, JEI, DN 400 MM (NBR 7362)</v>
          </cell>
          <cell r="C4896" t="str">
            <v xml:space="preserve">M     </v>
          </cell>
          <cell r="D4896">
            <v>270.68</v>
          </cell>
        </row>
        <row r="4897">
          <cell r="A4897">
            <v>41936</v>
          </cell>
          <cell r="B4897" t="str">
            <v>TUBO COLETOR DE ESGOTO, PVC, JEI, DN 150 MM  (NBR 7362)</v>
          </cell>
          <cell r="C4897" t="str">
            <v xml:space="preserve">M     </v>
          </cell>
          <cell r="D4897">
            <v>39.11</v>
          </cell>
        </row>
        <row r="4898">
          <cell r="A4898">
            <v>7720</v>
          </cell>
          <cell r="B4898" t="str">
            <v>TUBO CONCRETO ARMADO, CLASSE EA-2, PB JE, DN 1000 MM, PARA ESGOTO SANITARIO (NBR 8890)</v>
          </cell>
          <cell r="C4898" t="str">
            <v xml:space="preserve">M     </v>
          </cell>
          <cell r="D4898">
            <v>306.18</v>
          </cell>
        </row>
        <row r="4899">
          <cell r="A4899">
            <v>40335</v>
          </cell>
          <cell r="B4899" t="str">
            <v>TUBO CONCRETO ARMADO, CLASSE EA-2, PB JE, DN 300 MM, PARA ESGOTO SANITARIO (NBR 8890)</v>
          </cell>
          <cell r="C4899" t="str">
            <v xml:space="preserve">M     </v>
          </cell>
          <cell r="D4899">
            <v>62.36</v>
          </cell>
        </row>
        <row r="4900">
          <cell r="A4900">
            <v>7740</v>
          </cell>
          <cell r="B4900" t="str">
            <v>TUBO CONCRETO ARMADO, CLASSE EA-2, PB JE, DN 400 MM, PARA ESGOTO SANITARIO (NBR 8890)</v>
          </cell>
          <cell r="C4900" t="str">
            <v xml:space="preserve">M     </v>
          </cell>
          <cell r="D4900">
            <v>85.08</v>
          </cell>
        </row>
        <row r="4901">
          <cell r="A4901">
            <v>7741</v>
          </cell>
          <cell r="B4901" t="str">
            <v>TUBO CONCRETO ARMADO, CLASSE EA-2, PB JE, DN 500 MM, PARA ESGOTO SANITARIO (NBR 8890)</v>
          </cell>
          <cell r="C4901" t="str">
            <v xml:space="preserve">M     </v>
          </cell>
          <cell r="D4901">
            <v>107.38</v>
          </cell>
        </row>
        <row r="4902">
          <cell r="A4902">
            <v>7774</v>
          </cell>
          <cell r="B4902" t="str">
            <v>TUBO CONCRETO ARMADO, CLASSE EA-2, PB JE, DN 600 MM, PARA ESGOTO SANITARIO (NBR 8890)</v>
          </cell>
          <cell r="C4902" t="str">
            <v xml:space="preserve">M     </v>
          </cell>
          <cell r="D4902">
            <v>144.55000000000001</v>
          </cell>
        </row>
        <row r="4903">
          <cell r="A4903">
            <v>7744</v>
          </cell>
          <cell r="B4903" t="str">
            <v>TUBO CONCRETO ARMADO, CLASSE EA-2, PB JE, DN 700 MM, PARA ESGOTO SANITARIO (NBR 8890)</v>
          </cell>
          <cell r="C4903" t="str">
            <v xml:space="preserve">M     </v>
          </cell>
          <cell r="D4903">
            <v>166.63</v>
          </cell>
        </row>
        <row r="4904">
          <cell r="A4904">
            <v>7773</v>
          </cell>
          <cell r="B4904" t="str">
            <v>TUBO CONCRETO ARMADO, CLASSE EA-2, PB JE, DN 800 MM, PARA ESGOTO SANITARIO (NBR 8890)</v>
          </cell>
          <cell r="C4904" t="str">
            <v xml:space="preserve">M     </v>
          </cell>
          <cell r="D4904">
            <v>207.52</v>
          </cell>
        </row>
        <row r="4905">
          <cell r="A4905">
            <v>7754</v>
          </cell>
          <cell r="B4905" t="str">
            <v>TUBO CONCRETO ARMADO, CLASSE EA-2, PB JE, DN 900 MM, PARA ESGOTO SANITARIO (NBR 8890)</v>
          </cell>
          <cell r="C4905" t="str">
            <v xml:space="preserve">M     </v>
          </cell>
          <cell r="D4905">
            <v>282</v>
          </cell>
        </row>
        <row r="4906">
          <cell r="A4906">
            <v>7735</v>
          </cell>
          <cell r="B4906" t="str">
            <v>TUBO CONCRETO ARMADO, CLASSE EA-3, PB JE, DN 1000 MM, PARA ESGOTO SANITARIO (NBR 8890)</v>
          </cell>
          <cell r="C4906" t="str">
            <v xml:space="preserve">M     </v>
          </cell>
          <cell r="D4906">
            <v>386.52</v>
          </cell>
        </row>
        <row r="4907">
          <cell r="A4907">
            <v>7755</v>
          </cell>
          <cell r="B4907" t="str">
            <v>TUBO CONCRETO ARMADO, CLASSE EA-3, PB JE, DN 400 MM, PARA ESGOTO SANITARIO (NBR 8890)</v>
          </cell>
          <cell r="C4907" t="str">
            <v xml:space="preserve">M     </v>
          </cell>
          <cell r="D4907">
            <v>103.65</v>
          </cell>
        </row>
        <row r="4908">
          <cell r="A4908">
            <v>7776</v>
          </cell>
          <cell r="B4908" t="str">
            <v>TUBO CONCRETO ARMADO, CLASSE EA-3, PB JE, DN 500 MM, PARA ESGOTO SANITARIO (NBR 8890)</v>
          </cell>
          <cell r="C4908" t="str">
            <v xml:space="preserve">M     </v>
          </cell>
          <cell r="D4908">
            <v>134.91</v>
          </cell>
        </row>
        <row r="4909">
          <cell r="A4909">
            <v>7743</v>
          </cell>
          <cell r="B4909" t="str">
            <v>TUBO CONCRETO ARMADO, CLASSE EA-3, PB JE, DN 600 MM, PARA ESGOTO SANITARIO (NBR 8890)</v>
          </cell>
          <cell r="C4909" t="str">
            <v xml:space="preserve">M     </v>
          </cell>
          <cell r="D4909">
            <v>178.16</v>
          </cell>
        </row>
        <row r="4910">
          <cell r="A4910">
            <v>7733</v>
          </cell>
          <cell r="B4910" t="str">
            <v>TUBO CONCRETO ARMADO, CLASSE EA-3, PB JE, DN 700 MM, PARA ESGOTO SANITARIO (NBR 8890)</v>
          </cell>
          <cell r="C4910" t="str">
            <v xml:space="preserve">M     </v>
          </cell>
          <cell r="D4910">
            <v>198.66</v>
          </cell>
        </row>
        <row r="4911">
          <cell r="A4911">
            <v>7775</v>
          </cell>
          <cell r="B4911" t="str">
            <v>TUBO CONCRETO ARMADO, CLASSE EA-3, PB JE, DN 800 MM, PARA ESGOTO SANITARIO (NBR 8890)</v>
          </cell>
          <cell r="C4911" t="str">
            <v xml:space="preserve">M     </v>
          </cell>
          <cell r="D4911">
            <v>244.42</v>
          </cell>
        </row>
        <row r="4912">
          <cell r="A4912">
            <v>7734</v>
          </cell>
          <cell r="B4912" t="str">
            <v>TUBO CONCRETO ARMADO, CLASSE EA-3, PB JE, DN 900 MM, PARA ESGOTO SANITARIO (NBR 8890)</v>
          </cell>
          <cell r="C4912" t="str">
            <v xml:space="preserve">M     </v>
          </cell>
          <cell r="D4912">
            <v>353.35</v>
          </cell>
        </row>
        <row r="4913">
          <cell r="A4913">
            <v>7753</v>
          </cell>
          <cell r="B4913" t="str">
            <v>TUBO CONCRETO ARMADO, CLASSE PA-1, PB, DN 1000 MM, PARA AGUAS PLUVIAIS (NBR 8890)</v>
          </cell>
          <cell r="C4913" t="str">
            <v xml:space="preserve">M     </v>
          </cell>
          <cell r="D4913">
            <v>179.15</v>
          </cell>
        </row>
        <row r="4914">
          <cell r="A4914">
            <v>13256</v>
          </cell>
          <cell r="B4914" t="str">
            <v>TUBO CONCRETO ARMADO, CLASSE PA-1, PB, DN 1100 MM, PARA AGUAS PLUVIAIS (NBR 8890)</v>
          </cell>
          <cell r="C4914" t="str">
            <v xml:space="preserve">M     </v>
          </cell>
          <cell r="D4914">
            <v>209.13</v>
          </cell>
        </row>
        <row r="4915">
          <cell r="A4915">
            <v>7757</v>
          </cell>
          <cell r="B4915" t="str">
            <v>TUBO CONCRETO ARMADO, CLASSE PA-1, PB, DN 1200 MM, PARA AGUAS PLUVIAIS (NBR 8890)</v>
          </cell>
          <cell r="C4915" t="str">
            <v xml:space="preserve">M     </v>
          </cell>
          <cell r="D4915">
            <v>253.89</v>
          </cell>
        </row>
        <row r="4916">
          <cell r="A4916">
            <v>7758</v>
          </cell>
          <cell r="B4916" t="str">
            <v>TUBO CONCRETO ARMADO, CLASSE PA-1, PB, DN 1500 MM, PARA AGUAS PLUVIAIS (NBR 8890)</v>
          </cell>
          <cell r="C4916" t="str">
            <v xml:space="preserve">M     </v>
          </cell>
          <cell r="D4916">
            <v>377.65</v>
          </cell>
        </row>
        <row r="4917">
          <cell r="A4917">
            <v>7759</v>
          </cell>
          <cell r="B4917" t="str">
            <v>TUBO CONCRETO ARMADO, CLASSE PA-1, PB, DN 2000 MM, PARA AGUAS PLUVIAIS (NBR 8890)</v>
          </cell>
          <cell r="C4917" t="str">
            <v xml:space="preserve">M     </v>
          </cell>
          <cell r="D4917">
            <v>822.76</v>
          </cell>
        </row>
        <row r="4918">
          <cell r="A4918">
            <v>40334</v>
          </cell>
          <cell r="B4918" t="str">
            <v>TUBO CONCRETO ARMADO, CLASSE PA-1, PB, DN 300 MM, PARA AGUAS PLUVIAIS (NBR 8890)</v>
          </cell>
          <cell r="C4918" t="str">
            <v xml:space="preserve">M     </v>
          </cell>
          <cell r="D4918">
            <v>44.42</v>
          </cell>
        </row>
        <row r="4919">
          <cell r="A4919">
            <v>7745</v>
          </cell>
          <cell r="B4919" t="str">
            <v>TUBO CONCRETO ARMADO, CLASSE PA-1, PB, DN 400 MM, PARA AGUAS PLUVIAIS (NBR 8890)</v>
          </cell>
          <cell r="C4919" t="str">
            <v xml:space="preserve">M     </v>
          </cell>
          <cell r="D4919">
            <v>46.94</v>
          </cell>
        </row>
        <row r="4920">
          <cell r="A4920">
            <v>7714</v>
          </cell>
          <cell r="B4920" t="str">
            <v>TUBO CONCRETO ARMADO, CLASSE PA-1, PB, DN 500 MM, PARA AGUAS PLUVIAIS (NBR 8890)</v>
          </cell>
          <cell r="C4920" t="str">
            <v xml:space="preserve">M     </v>
          </cell>
          <cell r="D4920">
            <v>61.98</v>
          </cell>
        </row>
        <row r="4921">
          <cell r="A4921">
            <v>7725</v>
          </cell>
          <cell r="B4921" t="str">
            <v>TUBO CONCRETO ARMADO, CLASSE PA-1, PB, DN 600 MM, PARA AGUAS PLUVIAIS (NBR 8890)</v>
          </cell>
          <cell r="C4921" t="str">
            <v xml:space="preserve">M     </v>
          </cell>
          <cell r="D4921">
            <v>82</v>
          </cell>
        </row>
        <row r="4922">
          <cell r="A4922">
            <v>7742</v>
          </cell>
          <cell r="B4922" t="str">
            <v>TUBO CONCRETO ARMADO, CLASSE PA-1, PB, DN 700 MM, PARA AGUAS PLUVIAIS (NBR 8890)</v>
          </cell>
          <cell r="C4922" t="str">
            <v xml:space="preserve">M     </v>
          </cell>
          <cell r="D4922">
            <v>115.1</v>
          </cell>
        </row>
        <row r="4923">
          <cell r="A4923">
            <v>7750</v>
          </cell>
          <cell r="B4923" t="str">
            <v>TUBO CONCRETO ARMADO, CLASSE PA-1, PB, DN 800 MM, PARA AGUAS PLUVIAIS (NBR 8890)</v>
          </cell>
          <cell r="C4923" t="str">
            <v xml:space="preserve">M     </v>
          </cell>
          <cell r="D4923">
            <v>130.52000000000001</v>
          </cell>
        </row>
        <row r="4924">
          <cell r="A4924">
            <v>7756</v>
          </cell>
          <cell r="B4924" t="str">
            <v>TUBO CONCRETO ARMADO, CLASSE PA-1, PB, DN 900 MM, PARA AGUAS PLUVIAIS (NBR 8890)</v>
          </cell>
          <cell r="C4924" t="str">
            <v xml:space="preserve">M     </v>
          </cell>
          <cell r="D4924">
            <v>161.13999999999999</v>
          </cell>
        </row>
        <row r="4925">
          <cell r="A4925">
            <v>7765</v>
          </cell>
          <cell r="B4925" t="str">
            <v>TUBO CONCRETO ARMADO, CLASSE PA-2, PB, DN 1000 MM, PARA AGUAS PLUVIAIS (NBR 8890)</v>
          </cell>
          <cell r="C4925" t="str">
            <v xml:space="preserve">M     </v>
          </cell>
          <cell r="D4925">
            <v>197.85</v>
          </cell>
        </row>
        <row r="4926">
          <cell r="A4926">
            <v>12569</v>
          </cell>
          <cell r="B4926" t="str">
            <v>TUBO CONCRETO ARMADO, CLASSE PA-2, PB, DN 1100 MM, PARA AGUAS PLUVIAIS (NBR 8890)</v>
          </cell>
          <cell r="C4926" t="str">
            <v xml:space="preserve">M     </v>
          </cell>
          <cell r="D4926">
            <v>212.89</v>
          </cell>
        </row>
        <row r="4927">
          <cell r="A4927">
            <v>7766</v>
          </cell>
          <cell r="B4927" t="str">
            <v>TUBO CONCRETO ARMADO, CLASSE PA-2, PB, DN 1200 MM, PARA AGUAS PLUVIAIS (NBR 8890)</v>
          </cell>
          <cell r="C4927" t="str">
            <v xml:space="preserve">M     </v>
          </cell>
          <cell r="D4927">
            <v>287.75</v>
          </cell>
        </row>
        <row r="4928">
          <cell r="A4928">
            <v>7767</v>
          </cell>
          <cell r="B4928" t="str">
            <v>TUBO CONCRETO ARMADO, CLASSE PA-2, PB, DN 1500 MM, PARA AGUAS PLUVIAIS (NBR 8890)</v>
          </cell>
          <cell r="C4928" t="str">
            <v xml:space="preserve">M     </v>
          </cell>
          <cell r="D4928">
            <v>443.4</v>
          </cell>
        </row>
        <row r="4929">
          <cell r="A4929">
            <v>7727</v>
          </cell>
          <cell r="B4929" t="str">
            <v>TUBO CONCRETO ARMADO, CLASSE PA-2, PB, DN 2000 MM, PARA AGUAS PLUVIAIS (NBR 8890)</v>
          </cell>
          <cell r="C4929" t="str">
            <v xml:space="preserve">M     </v>
          </cell>
          <cell r="D4929">
            <v>962.93</v>
          </cell>
        </row>
        <row r="4930">
          <cell r="A4930">
            <v>7760</v>
          </cell>
          <cell r="B4930" t="str">
            <v>TUBO CONCRETO ARMADO, CLASSE PA-2, PB, DN 300 MM, PARA AGUAS PLUVIAIS (NBR 8890)</v>
          </cell>
          <cell r="C4930" t="str">
            <v xml:space="preserve">M     </v>
          </cell>
          <cell r="D4930">
            <v>46.71</v>
          </cell>
        </row>
        <row r="4931">
          <cell r="A4931">
            <v>7761</v>
          </cell>
          <cell r="B4931" t="str">
            <v>TUBO CONCRETO ARMADO, CLASSE PA-2, PB, DN 400 MM, PARA AGUAS PLUVIAIS (NBR 8890)</v>
          </cell>
          <cell r="C4931" t="str">
            <v xml:space="preserve">M     </v>
          </cell>
          <cell r="D4931">
            <v>49.65</v>
          </cell>
        </row>
        <row r="4932">
          <cell r="A4932">
            <v>7752</v>
          </cell>
          <cell r="B4932" t="str">
            <v>TUBO CONCRETO ARMADO, CLASSE PA-2, PB, DN 500 MM, PARA AGUAS PLUVIAIS (NBR 8890)</v>
          </cell>
          <cell r="C4932" t="str">
            <v xml:space="preserve">M     </v>
          </cell>
          <cell r="D4932">
            <v>60.14</v>
          </cell>
        </row>
        <row r="4933">
          <cell r="A4933">
            <v>7762</v>
          </cell>
          <cell r="B4933" t="str">
            <v>TUBO CONCRETO ARMADO, CLASSE PA-2, PB, DN 600 MM, PARA AGUAS PLUVIAIS (NBR 8890)</v>
          </cell>
          <cell r="C4933" t="str">
            <v xml:space="preserve">M     </v>
          </cell>
          <cell r="D4933">
            <v>78.680000000000007</v>
          </cell>
        </row>
        <row r="4934">
          <cell r="A4934">
            <v>7722</v>
          </cell>
          <cell r="B4934" t="str">
            <v>TUBO CONCRETO ARMADO, CLASSE PA-2, PB, DN 700 MM, PARA AGUAS PLUVIAIS (NBR 8890)</v>
          </cell>
          <cell r="C4934" t="str">
            <v xml:space="preserve">M     </v>
          </cell>
          <cell r="D4934">
            <v>121.34</v>
          </cell>
        </row>
        <row r="4935">
          <cell r="A4935">
            <v>7763</v>
          </cell>
          <cell r="B4935" t="str">
            <v>TUBO CONCRETO ARMADO, CLASSE PA-2, PB, DN 800 MM, PARA AGUAS PLUVIAIS (NBR 8890)</v>
          </cell>
          <cell r="C4935" t="str">
            <v xml:space="preserve">M     </v>
          </cell>
          <cell r="D4935">
            <v>135.22</v>
          </cell>
        </row>
        <row r="4936">
          <cell r="A4936">
            <v>7764</v>
          </cell>
          <cell r="B4936" t="str">
            <v>TUBO CONCRETO ARMADO, CLASSE PA-2, PB, DN 900 MM, PARA AGUAS PLUVIAIS (NBR 8890)</v>
          </cell>
          <cell r="C4936" t="str">
            <v xml:space="preserve">M     </v>
          </cell>
          <cell r="D4936">
            <v>203.11</v>
          </cell>
        </row>
        <row r="4937">
          <cell r="A4937">
            <v>12572</v>
          </cell>
          <cell r="B4937" t="str">
            <v>TUBO CONCRETO ARMADO, CLASSE PA-3, PB, DN 1000 MM, PARA AGUAS PLUVIAIS (NBR 8890)</v>
          </cell>
          <cell r="C4937" t="str">
            <v xml:space="preserve">M     </v>
          </cell>
          <cell r="D4937">
            <v>266.31</v>
          </cell>
        </row>
        <row r="4938">
          <cell r="A4938">
            <v>12573</v>
          </cell>
          <cell r="B4938" t="str">
            <v>TUBO CONCRETO ARMADO, CLASSE PA-3, PB, DN 1100 MM, PARA AGUAS PLUVIAIS (NBR 8890)</v>
          </cell>
          <cell r="C4938" t="str">
            <v xml:space="preserve">M     </v>
          </cell>
          <cell r="D4938">
            <v>279.85000000000002</v>
          </cell>
        </row>
        <row r="4939">
          <cell r="A4939">
            <v>12574</v>
          </cell>
          <cell r="B4939" t="str">
            <v>TUBO CONCRETO ARMADO, CLASSE PA-3, PB, DN 1200 MM, PARA AGUAS PLUVIAIS (NBR 8890)</v>
          </cell>
          <cell r="C4939" t="str">
            <v xml:space="preserve">M     </v>
          </cell>
          <cell r="D4939">
            <v>363.64</v>
          </cell>
        </row>
        <row r="4940">
          <cell r="A4940">
            <v>12575</v>
          </cell>
          <cell r="B4940" t="str">
            <v>TUBO CONCRETO ARMADO, CLASSE PA-3, PB, DN 1500 MM, PARA AGUAS PLUVIAIS (NBR 8890)</v>
          </cell>
          <cell r="C4940" t="str">
            <v xml:space="preserve">M     </v>
          </cell>
          <cell r="D4940">
            <v>533.75</v>
          </cell>
        </row>
        <row r="4941">
          <cell r="A4941">
            <v>12576</v>
          </cell>
          <cell r="B4941" t="str">
            <v>TUBO CONCRETO ARMADO, CLASSE PA-3, PB, DN 400 MM, PARA AGUAS PLUVIAIS (NBR 8890)</v>
          </cell>
          <cell r="C4941" t="str">
            <v xml:space="preserve">M     </v>
          </cell>
          <cell r="D4941">
            <v>56.42</v>
          </cell>
        </row>
        <row r="4942">
          <cell r="A4942">
            <v>12577</v>
          </cell>
          <cell r="B4942" t="str">
            <v>TUBO CONCRETO ARMADO, CLASSE PA-3, PB, DN 500 MM, PARA AGUAS PLUVIAIS (NBR 8890)</v>
          </cell>
          <cell r="C4942" t="str">
            <v xml:space="preserve">M     </v>
          </cell>
          <cell r="D4942">
            <v>72.97</v>
          </cell>
        </row>
        <row r="4943">
          <cell r="A4943">
            <v>12578</v>
          </cell>
          <cell r="B4943" t="str">
            <v>TUBO CONCRETO ARMADO, CLASSE PA-3, PB, DN 600 MM, PARA AGUAS PLUVIAIS (NBR 8890)</v>
          </cell>
          <cell r="C4943" t="str">
            <v xml:space="preserve">M     </v>
          </cell>
          <cell r="D4943">
            <v>97.87</v>
          </cell>
        </row>
        <row r="4944">
          <cell r="A4944">
            <v>12579</v>
          </cell>
          <cell r="B4944" t="str">
            <v>TUBO CONCRETO ARMADO, CLASSE PA-3, PB, DN 700 MM, PARA AGUAS PLUVIAIS (NBR 8890)</v>
          </cell>
          <cell r="C4944" t="str">
            <v xml:space="preserve">M     </v>
          </cell>
          <cell r="D4944">
            <v>143.31</v>
          </cell>
        </row>
        <row r="4945">
          <cell r="A4945">
            <v>12580</v>
          </cell>
          <cell r="B4945" t="str">
            <v>TUBO CONCRETO ARMADO, CLASSE PA-3, PB, DN 800 MM, PARA AGUAS PLUVIAIS (NBR 8890)</v>
          </cell>
          <cell r="C4945" t="str">
            <v xml:space="preserve">M     </v>
          </cell>
          <cell r="D4945">
            <v>185</v>
          </cell>
        </row>
        <row r="4946">
          <cell r="A4946">
            <v>12581</v>
          </cell>
          <cell r="B4946" t="str">
            <v>TUBO CONCRETO ARMADO, CLASSE PA-3, PB, DN 900 MM, PARA AGUAS PLUVIAIS (NBR 8890)</v>
          </cell>
          <cell r="C4946" t="str">
            <v xml:space="preserve">M     </v>
          </cell>
          <cell r="D4946">
            <v>253.14</v>
          </cell>
        </row>
        <row r="4947">
          <cell r="A4947">
            <v>41785</v>
          </cell>
          <cell r="B4947" t="str">
            <v>TUBO CORRUGADO PEAD, PAREDE DUPLA, INTERNA LISA, JEI, DN/DI *1000* MM, PARA SANEAMENTO</v>
          </cell>
          <cell r="C4947" t="str">
            <v xml:space="preserve">M     </v>
          </cell>
          <cell r="D4947">
            <v>858.81</v>
          </cell>
        </row>
        <row r="4948">
          <cell r="A4948">
            <v>41781</v>
          </cell>
          <cell r="B4948" t="str">
            <v>TUBO CORRUGADO PEAD, PAREDE DUPLA, INTERNA LISA, JEI, DN/DI *400* MM, PARA SANEAMENTO</v>
          </cell>
          <cell r="C4948" t="str">
            <v xml:space="preserve">M     </v>
          </cell>
          <cell r="D4948">
            <v>195.48</v>
          </cell>
        </row>
        <row r="4949">
          <cell r="A4949">
            <v>41783</v>
          </cell>
          <cell r="B4949" t="str">
            <v>TUBO CORRUGADO PEAD, PAREDE DUPLA, INTERNA LISA, JEI, DN/DI *800* MM, PARA SANEAMENTO</v>
          </cell>
          <cell r="C4949" t="str">
            <v xml:space="preserve">M     </v>
          </cell>
          <cell r="D4949">
            <v>566.74</v>
          </cell>
        </row>
        <row r="4950">
          <cell r="A4950">
            <v>41786</v>
          </cell>
          <cell r="B4950" t="str">
            <v>TUBO CORRUGADO PEAD, PAREDE DUPLA, INTERNA LISA, JEI, DN/DI 1200 MM, PARA SANEAMENTO</v>
          </cell>
          <cell r="C4950" t="str">
            <v xml:space="preserve">M     </v>
          </cell>
          <cell r="D4950">
            <v>1229.8699999999999</v>
          </cell>
        </row>
        <row r="4951">
          <cell r="A4951">
            <v>41779</v>
          </cell>
          <cell r="B4951" t="str">
            <v>TUBO CORRUGADO PEAD, PAREDE DUPLA, INTERNA LISA, JEI, DN/DI 250 MM, PARA SANEAMENTO</v>
          </cell>
          <cell r="C4951" t="str">
            <v xml:space="preserve">M     </v>
          </cell>
          <cell r="D4951">
            <v>66.34</v>
          </cell>
        </row>
        <row r="4952">
          <cell r="A4952">
            <v>41780</v>
          </cell>
          <cell r="B4952" t="str">
            <v>TUBO CORRUGADO PEAD, PAREDE DUPLA, INTERNA LISA, JEI, DN/DI 300 MM, PARA SANEAMENTO</v>
          </cell>
          <cell r="C4952" t="str">
            <v xml:space="preserve">M     </v>
          </cell>
          <cell r="D4952">
            <v>98.18</v>
          </cell>
        </row>
        <row r="4953">
          <cell r="A4953">
            <v>41782</v>
          </cell>
          <cell r="B4953" t="str">
            <v>TUBO CORRUGADO PEAD, PAREDE DUPLA, INTERNA LISA, JEI, DN/DI 600 MM, PARA SANEAMENTO</v>
          </cell>
          <cell r="C4953" t="str">
            <v xml:space="preserve">M     </v>
          </cell>
          <cell r="D4953">
            <v>382.13</v>
          </cell>
        </row>
        <row r="4954">
          <cell r="A4954">
            <v>38130</v>
          </cell>
          <cell r="B4954" t="str">
            <v>TUBO CPVC SOLDAVEL, 35 MM, AGUA QUENTE PREDIAL (NBR 15884)</v>
          </cell>
          <cell r="C4954" t="str">
            <v xml:space="preserve">M     </v>
          </cell>
          <cell r="D4954">
            <v>24.98</v>
          </cell>
        </row>
        <row r="4955">
          <cell r="A4955">
            <v>21123</v>
          </cell>
          <cell r="B4955" t="str">
            <v>TUBO CPVC, SOLDAVEL, 15 MM, AGUA QUENTE PREDIAL (NBR 15884)</v>
          </cell>
          <cell r="C4955" t="str">
            <v xml:space="preserve">M     </v>
          </cell>
          <cell r="D4955">
            <v>7.09</v>
          </cell>
        </row>
        <row r="4956">
          <cell r="A4956">
            <v>21124</v>
          </cell>
          <cell r="B4956" t="str">
            <v>TUBO CPVC, SOLDAVEL, 22 MM, AGUA QUENTE PREDIAL (NBR 15884)</v>
          </cell>
          <cell r="C4956" t="str">
            <v xml:space="preserve">M     </v>
          </cell>
          <cell r="D4956">
            <v>12.57</v>
          </cell>
        </row>
        <row r="4957">
          <cell r="A4957">
            <v>21125</v>
          </cell>
          <cell r="B4957" t="str">
            <v>TUBO CPVC, SOLDAVEL, 28 MM, AGUA QUENTE PREDIAL (NBR 15884)</v>
          </cell>
          <cell r="C4957" t="str">
            <v xml:space="preserve">M     </v>
          </cell>
          <cell r="D4957">
            <v>20.170000000000002</v>
          </cell>
        </row>
        <row r="4958">
          <cell r="A4958">
            <v>38028</v>
          </cell>
          <cell r="B4958" t="str">
            <v>TUBO CPVC, SOLDAVEL, 42 MM, AGUA QUENTE PREDIAL (NBR 15884)</v>
          </cell>
          <cell r="C4958" t="str">
            <v xml:space="preserve">M     </v>
          </cell>
          <cell r="D4958">
            <v>34.24</v>
          </cell>
        </row>
        <row r="4959">
          <cell r="A4959">
            <v>38029</v>
          </cell>
          <cell r="B4959" t="str">
            <v>TUBO CPVC, SOLDAVEL, 54 MM, AGUA QUENTE PREDIAL (NBR 15884)</v>
          </cell>
          <cell r="C4959" t="str">
            <v xml:space="preserve">M     </v>
          </cell>
          <cell r="D4959">
            <v>52.19</v>
          </cell>
        </row>
        <row r="4960">
          <cell r="A4960">
            <v>38030</v>
          </cell>
          <cell r="B4960" t="str">
            <v>TUBO CPVC, SOLDAVEL, 73 MM, AGUA QUENTE PREDIAL (NBR 15884)</v>
          </cell>
          <cell r="C4960" t="str">
            <v xml:space="preserve">M     </v>
          </cell>
          <cell r="D4960">
            <v>80.17</v>
          </cell>
        </row>
        <row r="4961">
          <cell r="A4961">
            <v>38031</v>
          </cell>
          <cell r="B4961" t="str">
            <v>TUBO CPVC, SOLDAVEL, 89 MM, AGUA QUENTE PREDIAL (NBR 15884)</v>
          </cell>
          <cell r="C4961" t="str">
            <v xml:space="preserve">M     </v>
          </cell>
          <cell r="D4961">
            <v>127.03</v>
          </cell>
        </row>
        <row r="4962">
          <cell r="A4962">
            <v>39735</v>
          </cell>
          <cell r="B4962" t="str">
            <v>TUBO DE BORRACHA ELASTOMERICA FLEXIVEL, PRETA, PARA ISOLAMENTO TERMICO DE TUBULACAO, DN 1 1/8" (28 MM), E= 32 MM, COEFICIENTE DE CONDUTIVIDADE TERMICA 0,036W/mK, VAPOR DE AGUA MAIOR OU IGUAL A 10.000</v>
          </cell>
          <cell r="C4962" t="str">
            <v xml:space="preserve">M     </v>
          </cell>
          <cell r="D4962">
            <v>60.48</v>
          </cell>
        </row>
        <row r="4963">
          <cell r="A4963">
            <v>39734</v>
          </cell>
          <cell r="B4963" t="str">
            <v>TUBO DE BORRACHA ELASTOMERICA FLEXIVEL, PRETA, PARA ISOLAMENTO TERMICO DE TUBULACAO, DN 1 3/8" (35 MM), E= 32 MM, COEFICIENTE DE CONDUTIVIDADE TERMICA 0,036W/mK, VAPOR DE AGUA MAIOR OU IGUAL A 10.000</v>
          </cell>
          <cell r="C4963" t="str">
            <v xml:space="preserve">M     </v>
          </cell>
          <cell r="D4963">
            <v>71.739999999999995</v>
          </cell>
        </row>
        <row r="4964">
          <cell r="A4964">
            <v>39736</v>
          </cell>
          <cell r="B4964" t="str">
            <v>TUBO DE BORRACHA ELASTOMERICA FLEXIVEL, PRETA, PARA ISOLAMENTO TERMICO DE TUBULACAO, DN 1 5/8" (42 MM), E= 32 MM, COEFICIENTE DE CONDUTIVIDADE TERMICA 0,036W/mK, VAPOR DE AGUA MAIOR OU IGUAL A 10.000</v>
          </cell>
          <cell r="C4964" t="str">
            <v xml:space="preserve">M     </v>
          </cell>
          <cell r="D4964">
            <v>81.88</v>
          </cell>
        </row>
        <row r="4965">
          <cell r="A4965">
            <v>39737</v>
          </cell>
          <cell r="B4965" t="str">
            <v>TUBO DE BORRACHA ELASTOMERICA FLEXIVEL, PRETA, PARA ISOLAMENTO TERMICO DE TUBULACAO, DN 1/2" (12 MM), E= 19 MM, COEFICIENTE DE CONDUTIVIDADE TERMICA 0,036W/mK, VAPOR DE AGUA MAIOR OU IGUAL A 10.000</v>
          </cell>
          <cell r="C4965" t="str">
            <v xml:space="preserve">M     </v>
          </cell>
          <cell r="D4965">
            <v>11.01</v>
          </cell>
        </row>
        <row r="4966">
          <cell r="A4966">
            <v>39738</v>
          </cell>
          <cell r="B4966" t="str">
            <v>TUBO DE BORRACHA ELASTOMERICA FLEXIVEL, PRETA, PARA ISOLAMENTO TERMICO DE TUBULACAO, DN 1/4" (6 MM), E= 9 MM, COEFICIENTE DE CONDUTIVIDADE TERMICA 0,036W/mK, VAPOR DE AGUA MAIOR OU IGUAL A 10.000</v>
          </cell>
          <cell r="C4966" t="str">
            <v xml:space="preserve">M     </v>
          </cell>
          <cell r="D4966">
            <v>3.98</v>
          </cell>
        </row>
        <row r="4967">
          <cell r="A4967">
            <v>39739</v>
          </cell>
          <cell r="B4967" t="str">
            <v>TUBO DE BORRACHA ELASTOMERICA FLEXIVEL, PRETA, PARA ISOLAMENTO TERMICO DE TUBULACAO, DN 1" (25 MM), E= 32 MM, COEFICIENTE DE CONDUTIVIDADE TERMICA 0,036W/mK, VAPOR DE AGUA MAIOR OU IGUAL A 10.000</v>
          </cell>
          <cell r="C4967" t="str">
            <v xml:space="preserve">M     </v>
          </cell>
          <cell r="D4967">
            <v>56.62</v>
          </cell>
        </row>
        <row r="4968">
          <cell r="A4968">
            <v>39733</v>
          </cell>
          <cell r="B4968" t="str">
            <v>TUBO DE BORRACHA ELASTOMERICA FLEXIVEL, PRETA, PARA ISOLAMENTO TERMICO DE TUBULACAO, DN 2 1/8" (54 MM), E= 32 MM, COEFICIENTE DE CONDUTIVIDADE TERMICA 0,036W/mK, VAPOR DE AGUA MAIOR OU IGUAL A 10.000</v>
          </cell>
          <cell r="C4968" t="str">
            <v xml:space="preserve">M     </v>
          </cell>
          <cell r="D4968">
            <v>97.98</v>
          </cell>
        </row>
        <row r="4969">
          <cell r="A4969">
            <v>39854</v>
          </cell>
          <cell r="B4969" t="str">
            <v>TUBO DE BORRACHA ELASTOMERICA FLEXIVEL, PRETA, PARA ISOLAMENTO TERMICO DE TUBULACAO, DN 2 5/8" (*64* MM), E= *32* MM, COEFICIENTE DE CONDUTIVIDADE TERMICA 0,036W/MK, VAPOR DE AGUA MAIOR OU IGUAL A 10.000</v>
          </cell>
          <cell r="C4969" t="str">
            <v xml:space="preserve">M     </v>
          </cell>
          <cell r="D4969">
            <v>99.37</v>
          </cell>
        </row>
        <row r="4970">
          <cell r="A4970">
            <v>39740</v>
          </cell>
          <cell r="B4970" t="str">
            <v>TUBO DE BORRACHA ELASTOMERICA FLEXIVEL, PRETA, PARA ISOLAMENTO TERMICO DE TUBULACAO, DN 3/4" (18 MM), E= 32 MM, COEFICIENTE DE CONDUTIVIDADE TERMICA 0,036W/mK, VAPOR DE AGUA MAIOR OU IGUAL A 10.000</v>
          </cell>
          <cell r="C4970" t="str">
            <v xml:space="preserve">M     </v>
          </cell>
          <cell r="D4970">
            <v>54.37</v>
          </cell>
        </row>
        <row r="4971">
          <cell r="A4971">
            <v>39741</v>
          </cell>
          <cell r="B4971" t="str">
            <v>TUBO DE BORRACHA ELASTOMERICA FLEXIVEL, PRETA, PARA ISOLAMENTO TERMICO DE TUBULACAO, DN 3/8" (10 MM), E= 19 MM, COEFICIENTE DE CONDUTIVIDADE TERMICA 0,036W/mK, VAPOR DE AGUA MAIOR OU IGUAL A 10.000</v>
          </cell>
          <cell r="C4971" t="str">
            <v xml:space="preserve">M     </v>
          </cell>
          <cell r="D4971">
            <v>10.02</v>
          </cell>
        </row>
        <row r="4972">
          <cell r="A4972">
            <v>39853</v>
          </cell>
          <cell r="B4972" t="str">
            <v>TUBO DE BORRACHA ELASTOMERICA FLEXIVEL, PRETA, PARA ISOLAMENTO TERMICO DE TUBULACAO, DN 5/8" (15 MM), E= 19 MM, COEFICIENTE DE CONDUTIVIDADE TERMICA 0,036W/MK, VAPOR DE AGUA MAIOR OU IGUAL A 10.000</v>
          </cell>
          <cell r="C4972" t="str">
            <v xml:space="preserve">M     </v>
          </cell>
          <cell r="D4972">
            <v>13.16</v>
          </cell>
        </row>
        <row r="4973">
          <cell r="A4973">
            <v>39742</v>
          </cell>
          <cell r="B4973" t="str">
            <v>TUBO DE BORRACHA ELASTOMERICA FLEXIVEL, PRETA, PARA ISOLAMENTO TERMICO DE TUBULACAO, DN 7/8" (22 MM), E= 32 MM, COEFICIENTE DE CONDUTIVIDADE TERMICA 0,036W/mK, VAPOR DE AGUA MAIOR OU IGUAL A 10.000</v>
          </cell>
          <cell r="C4973" t="str">
            <v xml:space="preserve">M     </v>
          </cell>
          <cell r="D4973">
            <v>43.7</v>
          </cell>
        </row>
        <row r="4974">
          <cell r="A4974">
            <v>39749</v>
          </cell>
          <cell r="B4974" t="str">
            <v>TUBO DE COBRE CLASSE "A", DN = 1 " (28 MM), PARA INSTALACOES DE MEDIA PRESSAO PARA GASES COMBUSTIVEIS E MEDICINAIS</v>
          </cell>
          <cell r="C4974" t="str">
            <v xml:space="preserve">M     </v>
          </cell>
          <cell r="D4974">
            <v>47.26</v>
          </cell>
        </row>
        <row r="4975">
          <cell r="A4975">
            <v>39751</v>
          </cell>
          <cell r="B4975" t="str">
            <v>TUBO DE COBRE CLASSE "A", DN = 1 1/2 " (42 MM), PARA INSTALACOES DE MEDIA PRESSAO PARA GASES COMBUSTIVEIS E MEDICINAIS</v>
          </cell>
          <cell r="C4975" t="str">
            <v xml:space="preserve">M     </v>
          </cell>
          <cell r="D4975">
            <v>85.88</v>
          </cell>
        </row>
        <row r="4976">
          <cell r="A4976">
            <v>39750</v>
          </cell>
          <cell r="B4976" t="str">
            <v>TUBO DE COBRE CLASSE "A", DN = 1 1/4 " (35 MM), PARA INSTALACOES DE MEDIA PRESSAO PARA GASES COMBUSTIVEIS E MEDICINAIS</v>
          </cell>
          <cell r="C4976" t="str">
            <v xml:space="preserve">M     </v>
          </cell>
          <cell r="D4976">
            <v>71.38</v>
          </cell>
        </row>
        <row r="4977">
          <cell r="A4977">
            <v>39747</v>
          </cell>
          <cell r="B4977" t="str">
            <v>TUBO DE COBRE CLASSE "A", DN = 1/2 " (15 MM), PARA INSTALACOES DE MEDIA PRESSAO PARA GASES COMBUSTIVEIS E MEDICINAIS</v>
          </cell>
          <cell r="C4977" t="str">
            <v xml:space="preserve">M     </v>
          </cell>
          <cell r="D4977">
            <v>22.96</v>
          </cell>
        </row>
        <row r="4978">
          <cell r="A4978">
            <v>39753</v>
          </cell>
          <cell r="B4978" t="str">
            <v>TUBO DE COBRE CLASSE "A", DN = 2 1/2 " (66 MM), PARA INSTALACOES DE MEDIA PRESSAO PARA GASES COMBUSTIVEIS E MEDICINAIS</v>
          </cell>
          <cell r="C4978" t="str">
            <v xml:space="preserve">M     </v>
          </cell>
          <cell r="D4978">
            <v>158.08000000000001</v>
          </cell>
        </row>
        <row r="4979">
          <cell r="A4979">
            <v>39754</v>
          </cell>
          <cell r="B4979" t="str">
            <v>TUBO DE COBRE CLASSE "A", DN = 3 " (79 MM), PARA INSTALACOES DE MEDIA PRESSAO PARA GASES COMBUSTIVEIS E MEDICINAIS</v>
          </cell>
          <cell r="C4979" t="str">
            <v xml:space="preserve">M     </v>
          </cell>
          <cell r="D4979">
            <v>232.9</v>
          </cell>
        </row>
        <row r="4980">
          <cell r="A4980">
            <v>39748</v>
          </cell>
          <cell r="B4980" t="str">
            <v>TUBO DE COBRE CLASSE "A", DN = 3/4 " (22 MM), PARA INSTALACOES DE MEDIA PRESSAO PARA GASES COMBUSTIVEIS E MEDICINAIS</v>
          </cell>
          <cell r="C4980" t="str">
            <v xml:space="preserve">M     </v>
          </cell>
          <cell r="D4980">
            <v>37.15</v>
          </cell>
        </row>
        <row r="4981">
          <cell r="A4981">
            <v>39755</v>
          </cell>
          <cell r="B4981" t="str">
            <v>TUBO DE COBRE CLASSE "A", DN = 4 " (104 MM), PARA INSTALACOES DE MEDIA PRESSAO PARA GASES COMBUSTIVEIS E MEDICINAIS</v>
          </cell>
          <cell r="C4981" t="str">
            <v xml:space="preserve">M     </v>
          </cell>
          <cell r="D4981">
            <v>353.13</v>
          </cell>
        </row>
        <row r="4982">
          <cell r="A4982">
            <v>12742</v>
          </cell>
          <cell r="B4982" t="str">
            <v>TUBO DE COBRE CLASSE "E", DN = 104 MM, PARA INSTALACAO HIDRAULICA PREDIAL</v>
          </cell>
          <cell r="C4982" t="str">
            <v xml:space="preserve">M     </v>
          </cell>
          <cell r="D4982">
            <v>279.62</v>
          </cell>
        </row>
        <row r="4983">
          <cell r="A4983">
            <v>12713</v>
          </cell>
          <cell r="B4983" t="str">
            <v>TUBO DE COBRE CLASSE "E", DN = 15 MM, PARA INSTALACAO HIDRAULICA PREDIAL</v>
          </cell>
          <cell r="C4983" t="str">
            <v xml:space="preserve">M     </v>
          </cell>
          <cell r="D4983">
            <v>14.83</v>
          </cell>
        </row>
        <row r="4984">
          <cell r="A4984">
            <v>12743</v>
          </cell>
          <cell r="B4984" t="str">
            <v>TUBO DE COBRE CLASSE "E", DN = 22 MM, PARA INSTALACAO HIDRAULICA PREDIAL</v>
          </cell>
          <cell r="C4984" t="str">
            <v xml:space="preserve">M     </v>
          </cell>
          <cell r="D4984">
            <v>25.51</v>
          </cell>
        </row>
        <row r="4985">
          <cell r="A4985">
            <v>12744</v>
          </cell>
          <cell r="B4985" t="str">
            <v>TUBO DE COBRE CLASSE "E", DN = 28 MM, PARA INSTALACAO HIDRAULICA PREDIAL</v>
          </cell>
          <cell r="C4985" t="str">
            <v xml:space="preserve">M     </v>
          </cell>
          <cell r="D4985">
            <v>32.369999999999997</v>
          </cell>
        </row>
        <row r="4986">
          <cell r="A4986">
            <v>12745</v>
          </cell>
          <cell r="B4986" t="str">
            <v>TUBO DE COBRE CLASSE "E", DN = 35 MM, PARA INSTALACAO HIDRAULICA PREDIAL</v>
          </cell>
          <cell r="C4986" t="str">
            <v xml:space="preserve">M     </v>
          </cell>
          <cell r="D4986">
            <v>47.02</v>
          </cell>
        </row>
        <row r="4987">
          <cell r="A4987">
            <v>12746</v>
          </cell>
          <cell r="B4987" t="str">
            <v>TUBO DE COBRE CLASSE "E", DN = 42 MM, PARA INSTALACAO HIDRAULICA PREDIAL</v>
          </cell>
          <cell r="C4987" t="str">
            <v xml:space="preserve">M     </v>
          </cell>
          <cell r="D4987">
            <v>63.49</v>
          </cell>
        </row>
        <row r="4988">
          <cell r="A4988">
            <v>12747</v>
          </cell>
          <cell r="B4988" t="str">
            <v>TUBO DE COBRE CLASSE "E", DN = 54 MM, PARA INSTALACAO HIDRAULICA PREDIAL</v>
          </cell>
          <cell r="C4988" t="str">
            <v xml:space="preserve">M     </v>
          </cell>
          <cell r="D4988">
            <v>92.07</v>
          </cell>
        </row>
        <row r="4989">
          <cell r="A4989">
            <v>12748</v>
          </cell>
          <cell r="B4989" t="str">
            <v>TUBO DE COBRE CLASSE "E", DN = 66 MM, PARA INSTALACAO HIDRAULICA PREDIAL</v>
          </cell>
          <cell r="C4989" t="str">
            <v xml:space="preserve">M     </v>
          </cell>
          <cell r="D4989">
            <v>129.72</v>
          </cell>
        </row>
        <row r="4990">
          <cell r="A4990">
            <v>12749</v>
          </cell>
          <cell r="B4990" t="str">
            <v>TUBO DE COBRE CLASSE "E", DN = 79 MM, PARA INSTALACAO HIDRAULICA PREDIAL</v>
          </cell>
          <cell r="C4990" t="str">
            <v xml:space="preserve">M     </v>
          </cell>
          <cell r="D4990">
            <v>189.63</v>
          </cell>
        </row>
        <row r="4991">
          <cell r="A4991">
            <v>39726</v>
          </cell>
          <cell r="B4991" t="str">
            <v>TUBO DE COBRE CLASSE "I", DN = 1 " (28 MM), PARA INSTALACOES INDUSTRIAIS DE ALTA PRESSAO E VAPOR</v>
          </cell>
          <cell r="C4991" t="str">
            <v xml:space="preserve">M     </v>
          </cell>
          <cell r="D4991">
            <v>62.28</v>
          </cell>
        </row>
        <row r="4992">
          <cell r="A4992">
            <v>39728</v>
          </cell>
          <cell r="B4992" t="str">
            <v>TUBO DE COBRE CLASSE "I", DN = 1 1/2 " (42 MM), PARA INSTALACOES INDUSTRIAIS DE ALTA PRESSAO E VAPOR</v>
          </cell>
          <cell r="C4992" t="str">
            <v xml:space="preserve">M     </v>
          </cell>
          <cell r="D4992">
            <v>109.46</v>
          </cell>
        </row>
        <row r="4993">
          <cell r="A4993">
            <v>39727</v>
          </cell>
          <cell r="B4993" t="str">
            <v>TUBO DE COBRE CLASSE "I", DN = 1 1/4 " (35 MM), PARA INSTALACOES INDUSTRIAIS DE ALTA PRESSAO E VAPOR</v>
          </cell>
          <cell r="C4993" t="str">
            <v xml:space="preserve">M     </v>
          </cell>
          <cell r="D4993">
            <v>90.08</v>
          </cell>
        </row>
        <row r="4994">
          <cell r="A4994">
            <v>39724</v>
          </cell>
          <cell r="B4994" t="str">
            <v>TUBO DE COBRE CLASSE "I", DN = 1/2 " (15 MM), PARA INSTALACOES INDUSTRIAIS DE ALTA PRESSAO E VAPOR</v>
          </cell>
          <cell r="C4994" t="str">
            <v xml:space="preserve">M     </v>
          </cell>
          <cell r="D4994">
            <v>27.58</v>
          </cell>
        </row>
        <row r="4995">
          <cell r="A4995">
            <v>39729</v>
          </cell>
          <cell r="B4995" t="str">
            <v>TUBO DE COBRE CLASSE "I", DN = 2 " (54 MM), PARA INSTALACOES INDUSTRIAIS DE ALTA PRESSAO E VAPOR</v>
          </cell>
          <cell r="C4995" t="str">
            <v xml:space="preserve">M     </v>
          </cell>
          <cell r="D4995">
            <v>151.59</v>
          </cell>
        </row>
        <row r="4996">
          <cell r="A4996">
            <v>39730</v>
          </cell>
          <cell r="B4996" t="str">
            <v>TUBO DE COBRE CLASSE "I", DN = 2 1/2 " (66 MM), PARA INSTALACOES INDUSTRIAIS DE ALTA PRESSAO E VAPOR</v>
          </cell>
          <cell r="C4996" t="str">
            <v xml:space="preserve">M     </v>
          </cell>
          <cell r="D4996">
            <v>196.68</v>
          </cell>
        </row>
        <row r="4997">
          <cell r="A4997">
            <v>39731</v>
          </cell>
          <cell r="B4997" t="str">
            <v>TUBO DE COBRE CLASSE "I", DN = 3 " (79 MM), PARA INSTALACOES INDUSTRIAIS DE ALTA PRESSAO E VAPOR</v>
          </cell>
          <cell r="C4997" t="str">
            <v xml:space="preserve">M     </v>
          </cell>
          <cell r="D4997">
            <v>291.3</v>
          </cell>
        </row>
        <row r="4998">
          <cell r="A4998">
            <v>39725</v>
          </cell>
          <cell r="B4998" t="str">
            <v>TUBO DE COBRE CLASSE "I", DN = 3/4 " (22 MM), PARA INSTALACOES INDUSTRIAIS DE ALTA PRESSAO E VAPOR</v>
          </cell>
          <cell r="C4998" t="str">
            <v xml:space="preserve">M     </v>
          </cell>
          <cell r="D4998">
            <v>44.95</v>
          </cell>
        </row>
        <row r="4999">
          <cell r="A4999">
            <v>39732</v>
          </cell>
          <cell r="B4999" t="str">
            <v>TUBO DE COBRE CLASSE "I", DN = 4" (104 MM), PARA INSTALACOES INDUSTRIAIS DE ALTA PRESSAO E VAPOR</v>
          </cell>
          <cell r="C4999" t="str">
            <v xml:space="preserve">M     </v>
          </cell>
          <cell r="D4999">
            <v>428.78</v>
          </cell>
        </row>
        <row r="5000">
          <cell r="A5000">
            <v>39660</v>
          </cell>
          <cell r="B5000" t="str">
            <v>TUBO DE COBRE FLEXIVEL, D = 1/2 ", E = 0,79 MM, PARA AR-CONDICIONADO/ INSTALACOES GAS RESIDENCIAIS E COMERCIAIS</v>
          </cell>
          <cell r="C5000" t="str">
            <v xml:space="preserve">M     </v>
          </cell>
          <cell r="D5000">
            <v>19.54</v>
          </cell>
        </row>
        <row r="5001">
          <cell r="A5001">
            <v>39662</v>
          </cell>
          <cell r="B5001" t="str">
            <v>TUBO DE COBRE FLEXIVEL, D = 1/4 ", E = 0,79 MM, PARA AR-CONDICIONADO/ INSTALACOES GAS RESIDENCIAIS E COMERCIAIS</v>
          </cell>
          <cell r="C5001" t="str">
            <v xml:space="preserve">M     </v>
          </cell>
          <cell r="D5001">
            <v>9.36</v>
          </cell>
        </row>
        <row r="5002">
          <cell r="A5002">
            <v>39661</v>
          </cell>
          <cell r="B5002" t="str">
            <v>TUBO DE COBRE FLEXIVEL, D = 3/16 ", E = 0,79 MM, PARA AR-CONDICIONADO/ INSTALACOES GAS RESIDENCIAIS E COMERCIAIS</v>
          </cell>
          <cell r="C5002" t="str">
            <v xml:space="preserve">M     </v>
          </cell>
          <cell r="D5002">
            <v>6.38</v>
          </cell>
        </row>
        <row r="5003">
          <cell r="A5003">
            <v>39666</v>
          </cell>
          <cell r="B5003" t="str">
            <v>TUBO DE COBRE FLEXIVEL, D = 3/4 ", E = 0,79 MM, PARA AR-CONDICIONADO/ INSTALACOES GAS RESIDENCIAIS E COMERCIAIS</v>
          </cell>
          <cell r="C5003" t="str">
            <v xml:space="preserve">M     </v>
          </cell>
          <cell r="D5003">
            <v>29.39</v>
          </cell>
        </row>
        <row r="5004">
          <cell r="A5004">
            <v>39664</v>
          </cell>
          <cell r="B5004" t="str">
            <v>TUBO DE COBRE FLEXIVEL, D = 3/8 ", E = 0,79 MM, PARA AR-CONDICIONADO/ INSTALACOES GAS RESIDENCIAIS E COMERCIAIS</v>
          </cell>
          <cell r="C5004" t="str">
            <v xml:space="preserve">M     </v>
          </cell>
          <cell r="D5004">
            <v>14.4</v>
          </cell>
        </row>
        <row r="5005">
          <cell r="A5005">
            <v>39663</v>
          </cell>
          <cell r="B5005" t="str">
            <v>TUBO DE COBRE FLEXIVEL, D = 5/16 ", E = 0,79 MM, PARA AR-CONDICIONADO/ INSTALACOES GAS RESIDENCIAIS E COMERCIAIS</v>
          </cell>
          <cell r="C5005" t="str">
            <v xml:space="preserve">M     </v>
          </cell>
          <cell r="D5005">
            <v>11.51</v>
          </cell>
        </row>
        <row r="5006">
          <cell r="A5006">
            <v>39665</v>
          </cell>
          <cell r="B5006" t="str">
            <v>TUBO DE COBRE FLEXIVEL, D = 5/8 ", E = 0,79 MM, PARA AR-CONDICIONADO/ INSTALACOES GAS RESIDENCIAIS E COMERCIAIS</v>
          </cell>
          <cell r="C5006" t="str">
            <v xml:space="preserve">M     </v>
          </cell>
          <cell r="D5006">
            <v>24.3</v>
          </cell>
        </row>
        <row r="5007">
          <cell r="A5007">
            <v>39752</v>
          </cell>
          <cell r="B5007" t="str">
            <v>TUBO DE COBRE, CLASSE "A", DN = 2" (54 MM), PARA INSTALACOES DE MEDIA PRESSAO PARA GASES COMBUSTIVEIS E MEDICINAIS</v>
          </cell>
          <cell r="C5007" t="str">
            <v xml:space="preserve">M     </v>
          </cell>
          <cell r="D5007">
            <v>122.2</v>
          </cell>
        </row>
        <row r="5008">
          <cell r="A5008">
            <v>12583</v>
          </cell>
          <cell r="B5008" t="str">
            <v>TUBO DE CONCRETO SIMPLES POROSO, MACHO/FEMEA, DN 200 MM</v>
          </cell>
          <cell r="C5008" t="str">
            <v xml:space="preserve">M     </v>
          </cell>
          <cell r="D5008">
            <v>23.44</v>
          </cell>
        </row>
        <row r="5009">
          <cell r="A5009">
            <v>12584</v>
          </cell>
          <cell r="B5009" t="str">
            <v>TUBO DE CONCRETO SIMPLES POROSO, MACHO/FEMEA, DN 300 MM</v>
          </cell>
          <cell r="C5009" t="str">
            <v xml:space="preserve">M     </v>
          </cell>
          <cell r="D5009">
            <v>22.56</v>
          </cell>
        </row>
        <row r="5010">
          <cell r="A5010">
            <v>13159</v>
          </cell>
          <cell r="B5010" t="str">
            <v>TUBO DE CONCRETO SIMPLES, CLASSE ES, PB JE, DN 400 MM, PARA ESGOTO SANITARIO (NBR 8890)</v>
          </cell>
          <cell r="C5010" t="str">
            <v xml:space="preserve">M     </v>
          </cell>
          <cell r="D5010">
            <v>68.33</v>
          </cell>
        </row>
        <row r="5011">
          <cell r="A5011">
            <v>13168</v>
          </cell>
          <cell r="B5011" t="str">
            <v>TUBO DE CONCRETO SIMPLES, CLASSE ES, PB JE, DN 500 MM, PARA ESGOTO SANITARIO (NBR 8890)</v>
          </cell>
          <cell r="C5011" t="str">
            <v xml:space="preserve">M     </v>
          </cell>
          <cell r="D5011">
            <v>102.75</v>
          </cell>
        </row>
        <row r="5012">
          <cell r="A5012">
            <v>13173</v>
          </cell>
          <cell r="B5012" t="str">
            <v>TUBO DE CONCRETO SIMPLES, CLASSE ES, PB JE, DN 600 MM, PARA ESGOTO SANITARIO (NBR 8890)</v>
          </cell>
          <cell r="C5012" t="str">
            <v xml:space="preserve">M     </v>
          </cell>
          <cell r="D5012">
            <v>126.69</v>
          </cell>
        </row>
        <row r="5013">
          <cell r="A5013">
            <v>37449</v>
          </cell>
          <cell r="B5013" t="str">
            <v>TUBO DE CONCRETO SIMPLES, CLASSE- PS1, MACHO/FEMEA, DN 200 MM, PARA AGUAS PLUVIAIS (NBR 8890)</v>
          </cell>
          <cell r="C5013" t="str">
            <v xml:space="preserve">M     </v>
          </cell>
          <cell r="D5013">
            <v>20.95</v>
          </cell>
        </row>
        <row r="5014">
          <cell r="A5014">
            <v>37450</v>
          </cell>
          <cell r="B5014" t="str">
            <v>TUBO DE CONCRETO SIMPLES, CLASSE- PS1, MACHO/FEMEA, DN 300 MM, PARA AGUAS PLUVIAIS (NBR 8890)</v>
          </cell>
          <cell r="C5014" t="str">
            <v xml:space="preserve">M     </v>
          </cell>
          <cell r="D5014">
            <v>25.53</v>
          </cell>
        </row>
        <row r="5015">
          <cell r="A5015">
            <v>37451</v>
          </cell>
          <cell r="B5015" t="str">
            <v>TUBO DE CONCRETO SIMPLES, CLASSE- PS1, MACHO/FEMEA, DN 400 MM, PARA AGUAS PLUVIAIS (NBR 8890)</v>
          </cell>
          <cell r="C5015" t="str">
            <v xml:space="preserve">M     </v>
          </cell>
          <cell r="D5015">
            <v>39.1</v>
          </cell>
        </row>
        <row r="5016">
          <cell r="A5016">
            <v>37452</v>
          </cell>
          <cell r="B5016" t="str">
            <v>TUBO DE CONCRETO SIMPLES, CLASSE- PS1, MACHO/FEMEA, DN 500 MM, PARA AGUAS PLUVIAIS (NBR 8890)</v>
          </cell>
          <cell r="C5016" t="str">
            <v xml:space="preserve">M     </v>
          </cell>
          <cell r="D5016">
            <v>51.87</v>
          </cell>
        </row>
        <row r="5017">
          <cell r="A5017">
            <v>37453</v>
          </cell>
          <cell r="B5017" t="str">
            <v>TUBO DE CONCRETO SIMPLES, CLASSE- PS1, MACHO/FEMEA, DN 600 MM, PARA AGUAS PLUVIAIS (NBR 8890)</v>
          </cell>
          <cell r="C5017" t="str">
            <v xml:space="preserve">M     </v>
          </cell>
          <cell r="D5017">
            <v>65.09</v>
          </cell>
        </row>
        <row r="5018">
          <cell r="A5018">
            <v>7778</v>
          </cell>
          <cell r="B5018" t="str">
            <v>TUBO DE CONCRETO SIMPLES, CLASSE- PS1, PB, DN 200 MM, PARA AGUAS PLUVIAIS (NBR 8890)</v>
          </cell>
          <cell r="C5018" t="str">
            <v xml:space="preserve">M     </v>
          </cell>
          <cell r="D5018">
            <v>24.44</v>
          </cell>
        </row>
        <row r="5019">
          <cell r="A5019">
            <v>7796</v>
          </cell>
          <cell r="B5019" t="str">
            <v>TUBO DE CONCRETO SIMPLES, CLASSE- PS1, PB, DN 300 MM, PARA AGUAS PLUVIAIS (NBR 8890)</v>
          </cell>
          <cell r="C5019" t="str">
            <v xml:space="preserve">M     </v>
          </cell>
          <cell r="D5019">
            <v>29.43</v>
          </cell>
        </row>
        <row r="5020">
          <cell r="A5020">
            <v>7781</v>
          </cell>
          <cell r="B5020" t="str">
            <v>TUBO DE CONCRETO SIMPLES, CLASSE- PS1, PB, DN 400 MM, PARA AGUAS PLUVIAIS (NBR 8890)</v>
          </cell>
          <cell r="C5020" t="str">
            <v xml:space="preserve">M     </v>
          </cell>
          <cell r="D5020">
            <v>38.9</v>
          </cell>
        </row>
        <row r="5021">
          <cell r="A5021">
            <v>7795</v>
          </cell>
          <cell r="B5021" t="str">
            <v>TUBO DE CONCRETO SIMPLES, CLASSE- PS1, PB, DN 500 MM, PARA AGUAS PLUVIAIS (NBR 8890)</v>
          </cell>
          <cell r="C5021" t="str">
            <v xml:space="preserve">M     </v>
          </cell>
          <cell r="D5021">
            <v>56.36</v>
          </cell>
        </row>
        <row r="5022">
          <cell r="A5022">
            <v>7791</v>
          </cell>
          <cell r="B5022" t="str">
            <v>TUBO DE CONCRETO SIMPLES, CLASSE- PS1, PB, DN 600 MM, PARA AGUAS PLUVIAIS (NBR 8890)</v>
          </cell>
          <cell r="C5022" t="str">
            <v xml:space="preserve">M     </v>
          </cell>
          <cell r="D5022">
            <v>71.819999999999993</v>
          </cell>
        </row>
        <row r="5023">
          <cell r="A5023">
            <v>7783</v>
          </cell>
          <cell r="B5023" t="str">
            <v>TUBO DE CONCRETO SIMPLES, CLASSE- PS2, PB, DN 200 MM, PARA AGUAS PLUVIAIS (NBR 8890)</v>
          </cell>
          <cell r="C5023" t="str">
            <v xml:space="preserve">M     </v>
          </cell>
          <cell r="D5023">
            <v>27.43</v>
          </cell>
        </row>
        <row r="5024">
          <cell r="A5024">
            <v>7790</v>
          </cell>
          <cell r="B5024" t="str">
            <v>TUBO DE CONCRETO SIMPLES, CLASSE- PS2, PB, DN 300 MM, PARA AGUAS PLUVIAIS (NBR 8890)</v>
          </cell>
          <cell r="C5024" t="str">
            <v xml:space="preserve">M     </v>
          </cell>
          <cell r="D5024">
            <v>31.92</v>
          </cell>
        </row>
        <row r="5025">
          <cell r="A5025">
            <v>7785</v>
          </cell>
          <cell r="B5025" t="str">
            <v>TUBO DE CONCRETO SIMPLES, CLASSE- PS2, PB, DN 400 MM, PARA AGUAS PLUVIAIS (NBR 8890)</v>
          </cell>
          <cell r="C5025" t="str">
            <v xml:space="preserve">M     </v>
          </cell>
          <cell r="D5025">
            <v>41.9</v>
          </cell>
        </row>
        <row r="5026">
          <cell r="A5026">
            <v>7792</v>
          </cell>
          <cell r="B5026" t="str">
            <v>TUBO DE CONCRETO SIMPLES, CLASSE- PS2, PB, DN 500 MM, PARA AGUAS PLUVIAIS (NBR 8890)</v>
          </cell>
          <cell r="C5026" t="str">
            <v xml:space="preserve">M     </v>
          </cell>
          <cell r="D5026">
            <v>60.85</v>
          </cell>
        </row>
        <row r="5027">
          <cell r="A5027">
            <v>7793</v>
          </cell>
          <cell r="B5027" t="str">
            <v>TUBO DE CONCRETO SIMPLES, CLASSE- PS2, PB, DN 600 MM, PARA AGUAS PLUVIAIS (NBR 8890)</v>
          </cell>
          <cell r="C5027" t="str">
            <v xml:space="preserve">M     </v>
          </cell>
          <cell r="D5027">
            <v>78.53</v>
          </cell>
        </row>
        <row r="5028">
          <cell r="A5028">
            <v>12613</v>
          </cell>
          <cell r="B5028" t="str">
            <v>TUBO DE DESCARGA PVC, PARA LIGACAO CAIXA DE DESCARGA - EMBUTIR, 40 MM X 150 CM</v>
          </cell>
          <cell r="C5028" t="str">
            <v xml:space="preserve">UN    </v>
          </cell>
          <cell r="D5028">
            <v>14.74</v>
          </cell>
        </row>
        <row r="5029">
          <cell r="A5029">
            <v>1031</v>
          </cell>
          <cell r="B5029" t="str">
            <v>TUBO DE DESCIDA EXTERNO DE PVC PARA CAIXA DE DESCARGA EXTERNA ALTA - 40 MM X 1,60 M</v>
          </cell>
          <cell r="C5029" t="str">
            <v xml:space="preserve">UN    </v>
          </cell>
          <cell r="D5029">
            <v>7.41</v>
          </cell>
        </row>
        <row r="5030">
          <cell r="A5030">
            <v>39707</v>
          </cell>
          <cell r="B5030" t="str">
            <v>TUBO DE ESPUMA DE POLIETILENO EXPANDIDO FLEXIVEL PARA ISOLAMENTO TERMICO DE TUBULACAO DE AR CONDICIONADO, AGUA QUENTE,  DN 1 1/2", E= 10 MM</v>
          </cell>
          <cell r="C5030" t="str">
            <v xml:space="preserve">M     </v>
          </cell>
          <cell r="D5030">
            <v>2.41</v>
          </cell>
        </row>
        <row r="5031">
          <cell r="A5031">
            <v>39708</v>
          </cell>
          <cell r="B5031" t="str">
            <v>TUBO DE ESPUMA DE POLIETILENO EXPANDIDO FLEXIVEL PARA ISOLAMENTO TERMICO DE TUBULACAO DE AR CONDICIONADO, AGUA QUENTE,  DN 1 1/4", E= 10 MM</v>
          </cell>
          <cell r="C5031" t="str">
            <v xml:space="preserve">M     </v>
          </cell>
          <cell r="D5031">
            <v>2.34</v>
          </cell>
        </row>
        <row r="5032">
          <cell r="A5032">
            <v>39710</v>
          </cell>
          <cell r="B5032" t="str">
            <v>TUBO DE ESPUMA DE POLIETILENO EXPANDIDO FLEXIVEL PARA ISOLAMENTO TERMICO DE TUBULACAO DE AR CONDICIONADO, AGUA QUENTE,  DN 1 1/8", E= 10 MM</v>
          </cell>
          <cell r="C5032" t="str">
            <v xml:space="preserve">M     </v>
          </cell>
          <cell r="D5032">
            <v>1.64</v>
          </cell>
        </row>
        <row r="5033">
          <cell r="A5033">
            <v>39709</v>
          </cell>
          <cell r="B5033" t="str">
            <v>TUBO DE ESPUMA DE POLIETILENO EXPANDIDO FLEXIVEL PARA ISOLAMENTO TERMICO DE TUBULACAO DE AR CONDICIONADO, AGUA QUENTE,  DN 1 3/8", E= 10 MM</v>
          </cell>
          <cell r="C5033" t="str">
            <v xml:space="preserve">M     </v>
          </cell>
          <cell r="D5033">
            <v>2.2799999999999998</v>
          </cell>
        </row>
        <row r="5034">
          <cell r="A5034">
            <v>39711</v>
          </cell>
          <cell r="B5034" t="str">
            <v>TUBO DE ESPUMA DE POLIETILENO EXPANDIDO FLEXIVEL PARA ISOLAMENTO TERMICO DE TUBULACAO DE AR CONDICIONADO, AGUA QUENTE,  DN 1 5/8", E= 10 MM</v>
          </cell>
          <cell r="C5034" t="str">
            <v xml:space="preserve">M     </v>
          </cell>
          <cell r="D5034">
            <v>2.56</v>
          </cell>
        </row>
        <row r="5035">
          <cell r="A5035">
            <v>39712</v>
          </cell>
          <cell r="B5035" t="str">
            <v>TUBO DE ESPUMA DE POLIETILENO EXPANDIDO FLEXIVEL PARA ISOLAMENTO TERMICO DE TUBULACAO DE AR CONDICIONADO, AGUA QUENTE,  DN 1/2", E= 10 MM</v>
          </cell>
          <cell r="C5035" t="str">
            <v xml:space="preserve">M     </v>
          </cell>
          <cell r="D5035">
            <v>0.9</v>
          </cell>
        </row>
        <row r="5036">
          <cell r="A5036">
            <v>39713</v>
          </cell>
          <cell r="B5036" t="str">
            <v>TUBO DE ESPUMA DE POLIETILENO EXPANDIDO FLEXIVEL PARA ISOLAMENTO TERMICO DE TUBULACAO DE AR CONDICIONADO, AGUA QUENTE,  DN 1/4", E= 10 MM</v>
          </cell>
          <cell r="C5036" t="str">
            <v xml:space="preserve">M     </v>
          </cell>
          <cell r="D5036">
            <v>0.71</v>
          </cell>
        </row>
        <row r="5037">
          <cell r="A5037">
            <v>39714</v>
          </cell>
          <cell r="B5037" t="str">
            <v>TUBO DE ESPUMA DE POLIETILENO EXPANDIDO FLEXIVEL PARA ISOLAMENTO TERMICO DE TUBULACAO DE AR CONDICIONADO, AGUA QUENTE,  DN 1", E= 10 MM</v>
          </cell>
          <cell r="C5037" t="str">
            <v xml:space="preserve">M     </v>
          </cell>
          <cell r="D5037">
            <v>1.63</v>
          </cell>
        </row>
        <row r="5038">
          <cell r="A5038">
            <v>39715</v>
          </cell>
          <cell r="B5038" t="str">
            <v>TUBO DE ESPUMA DE POLIETILENO EXPANDIDO FLEXIVEL PARA ISOLAMENTO TERMICO DE TUBULACAO DE AR CONDICIONADO, AGUA QUENTE,  DN 3/4", E= 10 MM</v>
          </cell>
          <cell r="C5038" t="str">
            <v xml:space="preserve">M     </v>
          </cell>
          <cell r="D5038">
            <v>1.1599999999999999</v>
          </cell>
        </row>
        <row r="5039">
          <cell r="A5039">
            <v>39716</v>
          </cell>
          <cell r="B5039" t="str">
            <v>TUBO DE ESPUMA DE POLIETILENO EXPANDIDO FLEXIVEL PARA ISOLAMENTO TERMICO DE TUBULACAO DE AR CONDICIONADO, AGUA QUENTE,  DN 3/8", E= 10 MM</v>
          </cell>
          <cell r="C5039" t="str">
            <v xml:space="preserve">M     </v>
          </cell>
          <cell r="D5039">
            <v>0.88</v>
          </cell>
        </row>
        <row r="5040">
          <cell r="A5040">
            <v>39718</v>
          </cell>
          <cell r="B5040" t="str">
            <v>TUBO DE ESPUMA DE POLIETILENO EXPANDIDO FLEXIVEL PARA ISOLAMENTO TERMICO DE TUBULACAO DE AR CONDICIONADO, AGUA QUENTE,  DN 7/8", E= 10 MM</v>
          </cell>
          <cell r="C5040" t="str">
            <v xml:space="preserve">M     </v>
          </cell>
          <cell r="D5040">
            <v>1.5</v>
          </cell>
        </row>
        <row r="5041">
          <cell r="A5041">
            <v>9813</v>
          </cell>
          <cell r="B5041" t="str">
            <v>TUBO DE POLIETILENO DE ALTA DENSIDADE (PEAD), PE-80, DE = 20 MM X 2,3 MM DE PAREDE, PARA LIGACAO DE AGUA PREDIAL (NBR 15561)</v>
          </cell>
          <cell r="C5041" t="str">
            <v xml:space="preserve">M     </v>
          </cell>
          <cell r="D5041">
            <v>3.6</v>
          </cell>
        </row>
        <row r="5042">
          <cell r="A5042">
            <v>9815</v>
          </cell>
          <cell r="B5042" t="str">
            <v>TUBO DE POLIETILENO DE ALTA DENSIDADE (PEAD), PE-80, DE = 32 MM X 3,0 MM DE PAREDE, PARA LIGACAO DE AGUA PREDIAL (NBR 15561)</v>
          </cell>
          <cell r="C5042" t="str">
            <v xml:space="preserve">M     </v>
          </cell>
          <cell r="D5042">
            <v>7.11</v>
          </cell>
        </row>
        <row r="5043">
          <cell r="A5043">
            <v>25876</v>
          </cell>
          <cell r="B5043" t="str">
            <v>TUBO DE POLIETILENO DE ALTA DENSIDADE, PEAD, PE-80, DE = 1000 MM X 38,5 MM PAREDE, ( SDR 26 - PN 05 ) PARA REDE DE AGUA OU ESGOTO (NBR 15561)</v>
          </cell>
          <cell r="C5043" t="str">
            <v xml:space="preserve">M     </v>
          </cell>
          <cell r="D5043">
            <v>3537.6</v>
          </cell>
        </row>
        <row r="5044">
          <cell r="A5044">
            <v>25888</v>
          </cell>
          <cell r="B5044" t="str">
            <v>TUBO DE POLIETILENO DE ALTA DENSIDADE, PEAD, PE-80, DE = 110 MM X 10,0 MM PAREDE, ( SDR 11 - PN 12,5 ) PARA REDE DE AGUA OU ESGOTO (NBR 15561)</v>
          </cell>
          <cell r="C5044" t="str">
            <v xml:space="preserve">M     </v>
          </cell>
          <cell r="D5044">
            <v>86.7</v>
          </cell>
        </row>
        <row r="5045">
          <cell r="A5045">
            <v>25874</v>
          </cell>
          <cell r="B5045" t="str">
            <v>TUBO DE POLIETILENO DE ALTA DENSIDADE, PEAD, PE-80, DE = 1200 MM X 37,2 MM PAREDE ( SDR 32,25 - PN 04 ) PARA REDE DE AGUA OU ESGOTO (NBR 15561)</v>
          </cell>
          <cell r="C5045" t="str">
            <v xml:space="preserve">M     </v>
          </cell>
          <cell r="D5045">
            <v>6204.41</v>
          </cell>
        </row>
        <row r="5046">
          <cell r="A5046">
            <v>25877</v>
          </cell>
          <cell r="B5046" t="str">
            <v>TUBO DE POLIETILENO DE ALTA DENSIDADE, PEAD, PE-80, DE = 1400 MM X 42,9 MM PAREDE, (SDR 32,25 - PN 04 ) PARA REDE DE AGUA OU ESGOTO (NBR 15561)</v>
          </cell>
          <cell r="C5046" t="str">
            <v xml:space="preserve">M     </v>
          </cell>
          <cell r="D5046">
            <v>8466.16</v>
          </cell>
        </row>
        <row r="5047">
          <cell r="A5047">
            <v>25878</v>
          </cell>
          <cell r="B5047" t="str">
            <v>TUBO DE POLIETILENO DE ALTA DENSIDADE, PEAD, PE-80, DE = 160 MM X 14,6 MM PAREDE, (SDR 11 - PN 12,5 ) PARA REDE DE AGUA OU ESGOTO (NBR 15561)</v>
          </cell>
          <cell r="C5047" t="str">
            <v xml:space="preserve">M     </v>
          </cell>
          <cell r="D5047">
            <v>186.1</v>
          </cell>
        </row>
        <row r="5048">
          <cell r="A5048">
            <v>25879</v>
          </cell>
          <cell r="B5048" t="str">
            <v>TUBO DE POLIETILENO DE ALTA DENSIDADE, PEAD, PE-80, DE = 1600 MM X 49,0 MM PAREDE, ( SDR 32,25 - PN 04 ) PARA REDE DE AGUA OU ESGOTO (NBR 15561)</v>
          </cell>
          <cell r="C5048" t="str">
            <v xml:space="preserve">M     </v>
          </cell>
          <cell r="D5048">
            <v>8031.16</v>
          </cell>
        </row>
        <row r="5049">
          <cell r="A5049">
            <v>25887</v>
          </cell>
          <cell r="B5049" t="str">
            <v>TUBO DE POLIETILENO DE ALTA DENSIDADE, PEAD, PE-80, DE = 900 MM X 34,7 MM PAREDE, ( SDR 26 - PN 05 ) PARA REDE DE AGUA OU ESGOTO (NBR 15561)</v>
          </cell>
          <cell r="C5049" t="str">
            <v xml:space="preserve">M     </v>
          </cell>
          <cell r="D5049">
            <v>3208.58</v>
          </cell>
        </row>
        <row r="5050">
          <cell r="A5050">
            <v>25880</v>
          </cell>
          <cell r="B5050" t="str">
            <v>TUBO DE POLIETILENO DE ALTA DENSIDADE, PEAD, PE-80, DE= 200 MM X 18,2 MM PAREDE, ( SDR 11 - PN 12,5 ) PARA REDE DE AGUA OU ESGOTO (NBR 15561)</v>
          </cell>
          <cell r="C5050" t="str">
            <v xml:space="preserve">M     </v>
          </cell>
          <cell r="D5050">
            <v>290.11</v>
          </cell>
        </row>
        <row r="5051">
          <cell r="A5051">
            <v>25881</v>
          </cell>
          <cell r="B5051" t="str">
            <v>TUBO DE POLIETILENO DE ALTA DENSIDADE, PEAD, PE-80, DE= 315 MM X 28,7 MM PAREDE, ( SDR 11 - PN 12,5 ) PARA REDE DE AGUA OU ESGOTO (NBR 15561)</v>
          </cell>
          <cell r="C5051" t="str">
            <v xml:space="preserve">M     </v>
          </cell>
          <cell r="D5051">
            <v>710.86</v>
          </cell>
        </row>
        <row r="5052">
          <cell r="A5052">
            <v>25882</v>
          </cell>
          <cell r="B5052" t="str">
            <v>TUBO DE POLIETILENO DE ALTA DENSIDADE, PEAD, PE-80, DE= 400 MM X 36,4 MM PAREDE, ( SDR 11 - PN 12,5 ) PARA REDE DE AGUA OU ESGOTO (NBR 15561)</v>
          </cell>
          <cell r="C5052" t="str">
            <v xml:space="preserve">M     </v>
          </cell>
          <cell r="D5052">
            <v>1144.94</v>
          </cell>
        </row>
        <row r="5053">
          <cell r="A5053">
            <v>25883</v>
          </cell>
          <cell r="B5053" t="str">
            <v>TUBO DE POLIETILENO DE ALTA DENSIDADE, PEAD, PE-80, DE= 50 MM X 4,6 MM PAREDE, (SDR 11 - PN 12,5) PARA REDE DE AGUA OU ESGOTO (NBR 15561)</v>
          </cell>
          <cell r="C5053" t="str">
            <v xml:space="preserve">M     </v>
          </cell>
          <cell r="D5053">
            <v>18.47</v>
          </cell>
        </row>
        <row r="5054">
          <cell r="A5054">
            <v>25884</v>
          </cell>
          <cell r="B5054" t="str">
            <v>TUBO DE POLIETILENO DE ALTA DENSIDADE, PEAD, PE-80, DE= 500 MM X 45,5 MM PAREDE, ( SDR 11 - PN 12,5 ) PARA REDE DE AGUA OU ESGOTO (NBR 15561)</v>
          </cell>
          <cell r="C5054" t="str">
            <v xml:space="preserve">M     </v>
          </cell>
          <cell r="D5054">
            <v>2010.09</v>
          </cell>
        </row>
        <row r="5055">
          <cell r="A5055">
            <v>25885</v>
          </cell>
          <cell r="B5055" t="str">
            <v>TUBO DE POLIETILENO DE ALTA DENSIDADE, PEAD, PE-80, DE= 630 MM X 57,3 MM PAREDE (SDR 11 - PN 12,5 ) PARA REDE DE AGUA OU ESGOTO (NBR 15561)</v>
          </cell>
          <cell r="C5055" t="str">
            <v xml:space="preserve">M     </v>
          </cell>
          <cell r="D5055">
            <v>2989.56</v>
          </cell>
        </row>
        <row r="5056">
          <cell r="A5056">
            <v>25889</v>
          </cell>
          <cell r="B5056" t="str">
            <v>TUBO DE POLIETILENO DE ALTA DENSIDADE, PEAD, PE-80, DE= 730 MM X 34,1 MM PAREDE, ( SDR 21 - PN 06 ) PARA REDE DE AGUA OU ESGOTO (NBR 15561)</v>
          </cell>
          <cell r="C5056" t="str">
            <v xml:space="preserve">M     </v>
          </cell>
          <cell r="D5056">
            <v>1499.19</v>
          </cell>
        </row>
        <row r="5057">
          <cell r="A5057">
            <v>25886</v>
          </cell>
          <cell r="B5057" t="str">
            <v>TUBO DE POLIETILENO DE ALTA DENSIDADE, PEAD, PE-80, DE= 75 MM X 6,9 MM PAREDE, ( SRD 11 - PN 12,5 ) PARA REDE DE AGUA OU ESGOTO (NBR 15561)</v>
          </cell>
          <cell r="C5057" t="str">
            <v xml:space="preserve">M     </v>
          </cell>
          <cell r="D5057">
            <v>41.31</v>
          </cell>
        </row>
        <row r="5058">
          <cell r="A5058">
            <v>25875</v>
          </cell>
          <cell r="B5058" t="str">
            <v>TUBO DE POLIETILENO DE ALTA DENSIDADE, PEAD, PE-80, DE= 800 MM X 30,8 MM PAREDE, ( SDR 26 - PN 05 ) PARA REDE DE AGUA OU ESGOTO (NBR 15561)</v>
          </cell>
          <cell r="C5058" t="str">
            <v xml:space="preserve">M     </v>
          </cell>
          <cell r="D5058">
            <v>1955.94</v>
          </cell>
        </row>
        <row r="5059">
          <cell r="A5059">
            <v>9876</v>
          </cell>
          <cell r="B5059" t="str">
            <v>TUBO DE PVC, PBL, TIPO LEVE, DN = 125 MM,  PARA VENTILACAO</v>
          </cell>
          <cell r="C5059" t="str">
            <v xml:space="preserve">M     </v>
          </cell>
          <cell r="D5059">
            <v>10.08</v>
          </cell>
        </row>
        <row r="5060">
          <cell r="A5060">
            <v>9877</v>
          </cell>
          <cell r="B5060" t="str">
            <v>TUBO DE PVC, PBL, TIPO LEVE, DN = 250 MM,  PARA VENTILACAO</v>
          </cell>
          <cell r="C5060" t="str">
            <v xml:space="preserve">M     </v>
          </cell>
          <cell r="D5060">
            <v>36.409999999999997</v>
          </cell>
        </row>
        <row r="5061">
          <cell r="A5061">
            <v>9878</v>
          </cell>
          <cell r="B5061" t="str">
            <v>TUBO DE PVC, PBL, TIPO LEVE, DN = 300 MM,  PARA VENTILACAO</v>
          </cell>
          <cell r="C5061" t="str">
            <v xml:space="preserve">M     </v>
          </cell>
          <cell r="D5061">
            <v>50.54</v>
          </cell>
        </row>
        <row r="5062">
          <cell r="A5062">
            <v>9879</v>
          </cell>
          <cell r="B5062" t="str">
            <v>TUBO DE PVC, PBL, TIPO LEVE, DN = 400 MM,  PARA VENTILACAO</v>
          </cell>
          <cell r="C5062" t="str">
            <v xml:space="preserve">M     </v>
          </cell>
          <cell r="D5062">
            <v>119.29</v>
          </cell>
        </row>
        <row r="5063">
          <cell r="A5063">
            <v>42001</v>
          </cell>
          <cell r="B5063" t="str">
            <v>TUBO DE REVESTIMENTO, EM ACO, CORPO SCHEDULE 40, PONTEIRA SCHEDULE 80, ROSQUEAVEL E SEGMENTADO PARA PERFURACAO,  DIAMETRO 6'' (200 MM) (COLETADO CAIXA)</v>
          </cell>
          <cell r="C5063" t="str">
            <v xml:space="preserve">M     </v>
          </cell>
          <cell r="D5063">
            <v>357.2</v>
          </cell>
        </row>
        <row r="5064">
          <cell r="A5064">
            <v>41998</v>
          </cell>
          <cell r="B5064" t="str">
            <v>TUBO DE REVESTIMENTO, EM ACO, CORPO SCHEDULE 40, PONTEIRA SCHEDULE 80, ROSQUEAVEL E SEGMENTADO PARA PERFURACAO, DIAMETRO 10'' (310 MM)  (COLETADO CAIXA)</v>
          </cell>
          <cell r="C5064" t="str">
            <v xml:space="preserve">M     </v>
          </cell>
          <cell r="D5064">
            <v>880.26</v>
          </cell>
        </row>
        <row r="5065">
          <cell r="A5065">
            <v>41999</v>
          </cell>
          <cell r="B5065" t="str">
            <v>TUBO DE REVESTIMENTO, EM ACO, CORPO SCHEDULE 40, PONTEIRA SCHEDULE 80, ROSQUEAVEL E SEGMENTADO PARA PERFURACAO, DIAMETRO 14'' (400 MM)  (COLETADO CAIXA)</v>
          </cell>
          <cell r="C5065" t="str">
            <v xml:space="preserve">M     </v>
          </cell>
          <cell r="D5065">
            <v>1614.74</v>
          </cell>
        </row>
        <row r="5066">
          <cell r="A5066">
            <v>42000</v>
          </cell>
          <cell r="B5066" t="str">
            <v>TUBO DE REVESTIMENTO, EM ACO, CORPO SCHEDULE 40, PONTEIRA SCHEDULE 80, ROSQUEAVEL E SEGMENTADO PARA PERFURACAO, DIAMETRO 16'' (450 MM)  (COLETADO CAIXA)</v>
          </cell>
          <cell r="C5066" t="str">
            <v xml:space="preserve">M     </v>
          </cell>
          <cell r="D5066">
            <v>2757.47</v>
          </cell>
        </row>
        <row r="5067">
          <cell r="A5067">
            <v>38053</v>
          </cell>
          <cell r="B5067" t="str">
            <v>TUBO DRENO, CORRUGADO, ESPIRALADO, FLEXIVEL, PERFURADO, EM POLIETILENO DE ALTA DENSIDADE (PEAD), DN *160* MM, (6") PARA DRENAGEM - EM BARRA (NORMA DNIT 093/2006 - EM)</v>
          </cell>
          <cell r="C5067" t="str">
            <v xml:space="preserve">M     </v>
          </cell>
          <cell r="D5067">
            <v>11.98</v>
          </cell>
        </row>
        <row r="5068">
          <cell r="A5068">
            <v>38054</v>
          </cell>
          <cell r="B5068" t="str">
            <v>TUBO DRENO, CORRUGADO, ESPIRALADO, FLEXIVEL, PERFURADO, EM POLIETILENO DE ALTA DENSIDADE (PEAD), DN *200* MM, (8") PARA DRENAGEM - EM BARRA (NORMA DNIT 093/2006 - EM)</v>
          </cell>
          <cell r="C5068" t="str">
            <v xml:space="preserve">M     </v>
          </cell>
          <cell r="D5068">
            <v>20.59</v>
          </cell>
        </row>
        <row r="5069">
          <cell r="A5069">
            <v>38052</v>
          </cell>
          <cell r="B5069" t="str">
            <v>TUBO DRENO, CORRUGADO, ESPIRALADO, FLEXIVEL, PERFURADO, EM POLIETILENO DE ALTA DENSIDADE (PEAD), DN 100 MM, (4") PARA DRENAGEM - EM ROLO (NORMA DNIT 093/2006 - E.M)</v>
          </cell>
          <cell r="C5069" t="str">
            <v xml:space="preserve">M     </v>
          </cell>
          <cell r="D5069">
            <v>5.8</v>
          </cell>
        </row>
        <row r="5070">
          <cell r="A5070">
            <v>38051</v>
          </cell>
          <cell r="B5070" t="str">
            <v>TUBO DRENO, CORRUGADO, ESPIRALADO, FLEXIVEL, PERFURADO, EM POLIETILENO DE ALTA DENSIDADE (PEAD), DN 65 MM, (2 1/2") PARA DRENAGEM - EM ROLO (NORMA DNIT 093/2006 - EM)</v>
          </cell>
          <cell r="C5070" t="str">
            <v xml:space="preserve">M     </v>
          </cell>
          <cell r="D5070">
            <v>3.61</v>
          </cell>
        </row>
        <row r="5071">
          <cell r="A5071">
            <v>38787</v>
          </cell>
          <cell r="B5071" t="str">
            <v>TUBO MONOCAMADA PEX, DN 16 MM</v>
          </cell>
          <cell r="C5071" t="str">
            <v xml:space="preserve">M     </v>
          </cell>
          <cell r="D5071">
            <v>4.51</v>
          </cell>
        </row>
        <row r="5072">
          <cell r="A5072">
            <v>38825</v>
          </cell>
          <cell r="B5072" t="str">
            <v>TUBO MONOCAMADA PEX, DN 20 MM</v>
          </cell>
          <cell r="C5072" t="str">
            <v xml:space="preserve">M     </v>
          </cell>
          <cell r="D5072">
            <v>5.91</v>
          </cell>
        </row>
        <row r="5073">
          <cell r="A5073">
            <v>38826</v>
          </cell>
          <cell r="B5073" t="str">
            <v>TUBO MONOCAMADA PEX, DN 25 MM</v>
          </cell>
          <cell r="C5073" t="str">
            <v xml:space="preserve">M     </v>
          </cell>
          <cell r="D5073">
            <v>8.75</v>
          </cell>
        </row>
        <row r="5074">
          <cell r="A5074">
            <v>38827</v>
          </cell>
          <cell r="B5074" t="str">
            <v>TUBO MONOCAMADA PEX, DN 32 MM</v>
          </cell>
          <cell r="C5074" t="str">
            <v xml:space="preserve">M     </v>
          </cell>
          <cell r="D5074">
            <v>14.06</v>
          </cell>
        </row>
        <row r="5075">
          <cell r="A5075">
            <v>38830</v>
          </cell>
          <cell r="B5075" t="str">
            <v>TUBO MULTICAMADA PEX, DN *26* MM, PARA INSTALACOES A GAS (AMARELO)</v>
          </cell>
          <cell r="C5075" t="str">
            <v xml:space="preserve">M     </v>
          </cell>
          <cell r="D5075">
            <v>19.7</v>
          </cell>
        </row>
        <row r="5076">
          <cell r="A5076">
            <v>38828</v>
          </cell>
          <cell r="B5076" t="str">
            <v>TUBO MULTICAMADA PEX, DN 16 MM, PARA INSTALACOES A GAS (AMARELO)</v>
          </cell>
          <cell r="C5076" t="str">
            <v xml:space="preserve">M     </v>
          </cell>
          <cell r="D5076">
            <v>8.68</v>
          </cell>
        </row>
        <row r="5077">
          <cell r="A5077">
            <v>38829</v>
          </cell>
          <cell r="B5077" t="str">
            <v>TUBO MULTICAMADA PEX, DN 20 MM, PARA INSTALACOES A GAS (AMARELO)</v>
          </cell>
          <cell r="C5077" t="str">
            <v xml:space="preserve">M     </v>
          </cell>
          <cell r="D5077">
            <v>14.23</v>
          </cell>
        </row>
        <row r="5078">
          <cell r="A5078">
            <v>38831</v>
          </cell>
          <cell r="B5078" t="str">
            <v>TUBO MULTICAMADA PEX, DN 32 MM, PARA INSTALACOES A GAS (AMARELO)</v>
          </cell>
          <cell r="C5078" t="str">
            <v xml:space="preserve">M     </v>
          </cell>
          <cell r="D5078">
            <v>27.47</v>
          </cell>
        </row>
        <row r="5079">
          <cell r="A5079">
            <v>36274</v>
          </cell>
          <cell r="B5079" t="str">
            <v>TUBO PPR PN 20, DN 20 MM, PARA AGUA QUENTE PREDIAL</v>
          </cell>
          <cell r="C5079" t="str">
            <v xml:space="preserve">M     </v>
          </cell>
          <cell r="D5079">
            <v>4.57</v>
          </cell>
        </row>
        <row r="5080">
          <cell r="A5080">
            <v>36278</v>
          </cell>
          <cell r="B5080" t="str">
            <v>TUBO PPR PN 20, DN 25 MM, PARA AGUA QUENTE PREDIAL</v>
          </cell>
          <cell r="C5080" t="str">
            <v xml:space="preserve">M     </v>
          </cell>
          <cell r="D5080">
            <v>6.2</v>
          </cell>
        </row>
        <row r="5081">
          <cell r="A5081">
            <v>38977</v>
          </cell>
          <cell r="B5081" t="str">
            <v>TUBO PPR, CLASSE PN 12, DN 110 MM</v>
          </cell>
          <cell r="C5081" t="str">
            <v xml:space="preserve">M     </v>
          </cell>
          <cell r="D5081">
            <v>94.34</v>
          </cell>
        </row>
        <row r="5082">
          <cell r="A5082">
            <v>38971</v>
          </cell>
          <cell r="B5082" t="str">
            <v>TUBO PPR, CLASSE PN 12, DN 32 MM</v>
          </cell>
          <cell r="C5082" t="str">
            <v xml:space="preserve">M     </v>
          </cell>
          <cell r="D5082">
            <v>7.77</v>
          </cell>
        </row>
        <row r="5083">
          <cell r="A5083">
            <v>38972</v>
          </cell>
          <cell r="B5083" t="str">
            <v>TUBO PPR, CLASSE PN 12, DN 40 MM</v>
          </cell>
          <cell r="C5083" t="str">
            <v xml:space="preserve">M     </v>
          </cell>
          <cell r="D5083">
            <v>11.83</v>
          </cell>
        </row>
        <row r="5084">
          <cell r="A5084">
            <v>38973</v>
          </cell>
          <cell r="B5084" t="str">
            <v>TUBO PPR, CLASSE PN 12, DN 50 MM</v>
          </cell>
          <cell r="C5084" t="str">
            <v xml:space="preserve">M     </v>
          </cell>
          <cell r="D5084">
            <v>15.66</v>
          </cell>
        </row>
        <row r="5085">
          <cell r="A5085">
            <v>38974</v>
          </cell>
          <cell r="B5085" t="str">
            <v>TUBO PPR, CLASSE PN 12, DN 63 MM</v>
          </cell>
          <cell r="C5085" t="str">
            <v xml:space="preserve">M     </v>
          </cell>
          <cell r="D5085">
            <v>22.83</v>
          </cell>
        </row>
        <row r="5086">
          <cell r="A5086">
            <v>38975</v>
          </cell>
          <cell r="B5086" t="str">
            <v>TUBO PPR, CLASSE PN 12, DN 75 MM</v>
          </cell>
          <cell r="C5086" t="str">
            <v xml:space="preserve">M     </v>
          </cell>
          <cell r="D5086">
            <v>38.049999999999997</v>
          </cell>
        </row>
        <row r="5087">
          <cell r="A5087">
            <v>38976</v>
          </cell>
          <cell r="B5087" t="str">
            <v>TUBO PPR, CLASSE PN 12, DN 90 MM</v>
          </cell>
          <cell r="C5087" t="str">
            <v xml:space="preserve">M     </v>
          </cell>
          <cell r="D5087">
            <v>53.37</v>
          </cell>
        </row>
        <row r="5088">
          <cell r="A5088">
            <v>38986</v>
          </cell>
          <cell r="B5088" t="str">
            <v>TUBO PPR, CLASSE PN 25, DN 110 MM, PARA AGUA QUENTE E FRIA PREDIAL</v>
          </cell>
          <cell r="C5088" t="str">
            <v xml:space="preserve">M     </v>
          </cell>
          <cell r="D5088">
            <v>107.4</v>
          </cell>
        </row>
        <row r="5089">
          <cell r="A5089">
            <v>38978</v>
          </cell>
          <cell r="B5089" t="str">
            <v>TUBO PPR, CLASSE PN 25, DN 20 MM, PARA AGUA QUENTE E FRIA PREDIAL</v>
          </cell>
          <cell r="C5089" t="str">
            <v xml:space="preserve">M     </v>
          </cell>
          <cell r="D5089">
            <v>4.57</v>
          </cell>
        </row>
        <row r="5090">
          <cell r="A5090">
            <v>38979</v>
          </cell>
          <cell r="B5090" t="str">
            <v>TUBO PPR, CLASSE PN 25, DN 25 MM, PARA AGUA QUENTE E FRIA PREDIAL</v>
          </cell>
          <cell r="C5090" t="str">
            <v xml:space="preserve">M     </v>
          </cell>
          <cell r="D5090">
            <v>6.2</v>
          </cell>
        </row>
        <row r="5091">
          <cell r="A5091">
            <v>38980</v>
          </cell>
          <cell r="B5091" t="str">
            <v>TUBO PPR, CLASSE PN 25, DN 32 MM, PARA AGUA QUENTE E FRIA PREDIAL</v>
          </cell>
          <cell r="C5091" t="str">
            <v xml:space="preserve">M     </v>
          </cell>
          <cell r="D5091">
            <v>10.36</v>
          </cell>
        </row>
        <row r="5092">
          <cell r="A5092">
            <v>38981</v>
          </cell>
          <cell r="B5092" t="str">
            <v>TUBO PPR, CLASSE PN 25, DN 40 MM, PARA AGUA QUENTE E FRIA PREDIAL</v>
          </cell>
          <cell r="C5092" t="str">
            <v xml:space="preserve">M     </v>
          </cell>
          <cell r="D5092">
            <v>14.35</v>
          </cell>
        </row>
        <row r="5093">
          <cell r="A5093">
            <v>38982</v>
          </cell>
          <cell r="B5093" t="str">
            <v>TUBO PPR, CLASSE PN 25, DN 50 MM, PARA AGUA QUENTE E FRIA PREDIAL</v>
          </cell>
          <cell r="C5093" t="str">
            <v xml:space="preserve">M     </v>
          </cell>
          <cell r="D5093">
            <v>20.88</v>
          </cell>
        </row>
        <row r="5094">
          <cell r="A5094">
            <v>38983</v>
          </cell>
          <cell r="B5094" t="str">
            <v>TUBO PPR, CLASSE PN 25, DN 63 MM, PARA AGUA QUENTE E FRIA PREDIAL</v>
          </cell>
          <cell r="C5094" t="str">
            <v xml:space="preserve">M     </v>
          </cell>
          <cell r="D5094">
            <v>27.68</v>
          </cell>
        </row>
        <row r="5095">
          <cell r="A5095">
            <v>38984</v>
          </cell>
          <cell r="B5095" t="str">
            <v>TUBO PPR, CLASSE PN 25, DN 75 MM, PARA AGUA QUENTE E FRIA PREDIAL</v>
          </cell>
          <cell r="C5095" t="str">
            <v xml:space="preserve">M     </v>
          </cell>
          <cell r="D5095">
            <v>53.4</v>
          </cell>
        </row>
        <row r="5096">
          <cell r="A5096">
            <v>38985</v>
          </cell>
          <cell r="B5096" t="str">
            <v>TUBO PPR, CLASSE PN 25, DN 90 MM, PARA AGUA QUENTE E FRIA PREDIAL</v>
          </cell>
          <cell r="C5096" t="str">
            <v xml:space="preserve">M     </v>
          </cell>
          <cell r="D5096">
            <v>79.05</v>
          </cell>
        </row>
        <row r="5097">
          <cell r="A5097">
            <v>9836</v>
          </cell>
          <cell r="B5097" t="str">
            <v>TUBO PVC  SERIE NORMAL, DN 100 MM, PARA ESGOTO  PREDIAL (NBR 5688)</v>
          </cell>
          <cell r="C5097" t="str">
            <v xml:space="preserve">M     </v>
          </cell>
          <cell r="D5097">
            <v>7.99</v>
          </cell>
        </row>
        <row r="5098">
          <cell r="A5098">
            <v>20065</v>
          </cell>
          <cell r="B5098" t="str">
            <v>TUBO PVC  SERIE NORMAL, DN 150 MM, PARA ESGOTO  PREDIAL (NBR 5688)</v>
          </cell>
          <cell r="C5098" t="str">
            <v xml:space="preserve">M     </v>
          </cell>
          <cell r="D5098">
            <v>18.95</v>
          </cell>
        </row>
        <row r="5099">
          <cell r="A5099">
            <v>9835</v>
          </cell>
          <cell r="B5099" t="str">
            <v>TUBO PVC  SERIE NORMAL, DN 40 MM, PARA ESGOTO  PREDIAL (NBR 5688)</v>
          </cell>
          <cell r="C5099" t="str">
            <v xml:space="preserve">M     </v>
          </cell>
          <cell r="D5099">
            <v>3.02</v>
          </cell>
        </row>
        <row r="5100">
          <cell r="A5100">
            <v>38032</v>
          </cell>
          <cell r="B5100" t="str">
            <v>TUBO PVC CORRUGADO, PAREDE DUPLA, JE, DN 150 MM, REDE COLETORA ESGOTO</v>
          </cell>
          <cell r="C5100" t="str">
            <v xml:space="preserve">M     </v>
          </cell>
          <cell r="D5100">
            <v>30.26</v>
          </cell>
        </row>
        <row r="5101">
          <cell r="A5101">
            <v>38033</v>
          </cell>
          <cell r="B5101" t="str">
            <v>TUBO PVC CORRUGADO, PAREDE DUPLA, JE, DN 200 MM, REDE COLETORA ESGOTO</v>
          </cell>
          <cell r="C5101" t="str">
            <v xml:space="preserve">M     </v>
          </cell>
          <cell r="D5101">
            <v>47.64</v>
          </cell>
        </row>
        <row r="5102">
          <cell r="A5102">
            <v>38034</v>
          </cell>
          <cell r="B5102" t="str">
            <v>TUBO PVC CORRUGADO, PAREDE DUPLA, JE, DN 250 MM, REDE COLETORA ESGOTO</v>
          </cell>
          <cell r="C5102" t="str">
            <v xml:space="preserve">M     </v>
          </cell>
          <cell r="D5102">
            <v>80.489999999999995</v>
          </cell>
        </row>
        <row r="5103">
          <cell r="A5103">
            <v>38035</v>
          </cell>
          <cell r="B5103" t="str">
            <v>TUBO PVC CORRUGADO, PAREDE DUPLA, JE, DN 300 MM, REDE COLETORA ESGOTO</v>
          </cell>
          <cell r="C5103" t="str">
            <v xml:space="preserve">M     </v>
          </cell>
          <cell r="D5103">
            <v>128.80000000000001</v>
          </cell>
        </row>
        <row r="5104">
          <cell r="A5104">
            <v>38036</v>
          </cell>
          <cell r="B5104" t="str">
            <v>TUBO PVC CORRUGADO, PAREDE DUPLA, JE, DN 350 MM, REDE COLETORA ESGOTO</v>
          </cell>
          <cell r="C5104" t="str">
            <v xml:space="preserve">M     </v>
          </cell>
          <cell r="D5104">
            <v>190.53</v>
          </cell>
        </row>
        <row r="5105">
          <cell r="A5105">
            <v>38037</v>
          </cell>
          <cell r="B5105" t="str">
            <v>TUBO PVC CORRUGADO, PAREDE DUPLA, JE, DN 400 MM, REDE COLETORA ESGOTO</v>
          </cell>
          <cell r="C5105" t="str">
            <v xml:space="preserve">M     </v>
          </cell>
          <cell r="D5105">
            <v>225.25</v>
          </cell>
        </row>
        <row r="5106">
          <cell r="A5106">
            <v>9850</v>
          </cell>
          <cell r="B5106" t="str">
            <v>TUBO PVC DE REVESTIMENTO GEOMECANICO NERVURADO REFORCADO, DN = 150 MM, COMPRIMENTO = 2 M</v>
          </cell>
          <cell r="C5106" t="str">
            <v xml:space="preserve">M     </v>
          </cell>
          <cell r="D5106">
            <v>94.88</v>
          </cell>
        </row>
        <row r="5107">
          <cell r="A5107">
            <v>9853</v>
          </cell>
          <cell r="B5107" t="str">
            <v>TUBO PVC DE REVESTIMENTO GEOMECANICO NERVURADO REFORCADO, DN = 200 MM, COMPRIMENTO = 2 M</v>
          </cell>
          <cell r="C5107" t="str">
            <v xml:space="preserve">M     </v>
          </cell>
          <cell r="D5107">
            <v>168.72</v>
          </cell>
        </row>
        <row r="5108">
          <cell r="A5108">
            <v>9854</v>
          </cell>
          <cell r="B5108" t="str">
            <v>TUBO PVC DE REVESTIMENTO GEOMECANICO NERVURADO STANDARD, DN = 154 MM, COMPRIMENTO = 2 M</v>
          </cell>
          <cell r="C5108" t="str">
            <v xml:space="preserve">M     </v>
          </cell>
          <cell r="D5108">
            <v>73.92</v>
          </cell>
        </row>
        <row r="5109">
          <cell r="A5109">
            <v>9851</v>
          </cell>
          <cell r="B5109" t="str">
            <v>TUBO PVC DE REVESTIMENTO GEOMECANICO NERVURADO STANDARD, DN = 206 MM, COMPRIMENTO = 2 M</v>
          </cell>
          <cell r="C5109" t="str">
            <v xml:space="preserve">M     </v>
          </cell>
          <cell r="D5109">
            <v>128.19</v>
          </cell>
        </row>
        <row r="5110">
          <cell r="A5110">
            <v>9855</v>
          </cell>
          <cell r="B5110" t="str">
            <v>TUBO PVC DE REVESTIMENTO GEOMECANICO NERVURADO STANDARD, DN = 250 MM, COMPRIMENTO = 2 M</v>
          </cell>
          <cell r="C5110" t="str">
            <v xml:space="preserve">M     </v>
          </cell>
          <cell r="D5110">
            <v>214.41</v>
          </cell>
        </row>
        <row r="5111">
          <cell r="A5111">
            <v>9825</v>
          </cell>
          <cell r="B5111" t="str">
            <v>TUBO PVC DEFOFO, JEI, 1 MPA, DN 100 MM, PARA REDE DE AGUA (NBR 7665)</v>
          </cell>
          <cell r="C5111" t="str">
            <v xml:space="preserve">M     </v>
          </cell>
          <cell r="D5111">
            <v>35.99</v>
          </cell>
        </row>
        <row r="5112">
          <cell r="A5112">
            <v>9828</v>
          </cell>
          <cell r="B5112" t="str">
            <v>TUBO PVC DEFOFO, JEI, 1 MPA, DN 150 MM, PARA REDE DE  AGUA (NBR 7665)</v>
          </cell>
          <cell r="C5112" t="str">
            <v xml:space="preserve">M     </v>
          </cell>
          <cell r="D5112">
            <v>70.17</v>
          </cell>
        </row>
        <row r="5113">
          <cell r="A5113">
            <v>9829</v>
          </cell>
          <cell r="B5113" t="str">
            <v>TUBO PVC DEFOFO, JEI, 1 MPA, DN 200 MM, PARA REDE DE AGUA (NBR 7665)</v>
          </cell>
          <cell r="C5113" t="str">
            <v xml:space="preserve">M     </v>
          </cell>
          <cell r="D5113">
            <v>124.91</v>
          </cell>
        </row>
        <row r="5114">
          <cell r="A5114">
            <v>9826</v>
          </cell>
          <cell r="B5114" t="str">
            <v>TUBO PVC DEFOFO, JEI, 1 MPA, DN 250 MM, PARA REDE DE AGUA (NBR 7665)</v>
          </cell>
          <cell r="C5114" t="str">
            <v xml:space="preserve">M     </v>
          </cell>
          <cell r="D5114">
            <v>185.32</v>
          </cell>
        </row>
        <row r="5115">
          <cell r="A5115">
            <v>9827</v>
          </cell>
          <cell r="B5115" t="str">
            <v>TUBO PVC DEFOFO, JEI, 1 MPA, DN 300 MM, PARA REDE DE AGUA (NBR 7665)</v>
          </cell>
          <cell r="C5115" t="str">
            <v xml:space="preserve">M     </v>
          </cell>
          <cell r="D5115">
            <v>269.33</v>
          </cell>
        </row>
        <row r="5116">
          <cell r="A5116">
            <v>36374</v>
          </cell>
          <cell r="B5116" t="str">
            <v>TUBO PVC PBA JEI, CLASSE 12, DN 100 MM, PARA REDE DE AGUA (NBR 5647)</v>
          </cell>
          <cell r="C5116" t="str">
            <v xml:space="preserve">M     </v>
          </cell>
          <cell r="D5116">
            <v>40.200000000000003</v>
          </cell>
        </row>
        <row r="5117">
          <cell r="A5117">
            <v>36084</v>
          </cell>
          <cell r="B5117" t="str">
            <v>TUBO PVC PBA JEI, CLASSE 12, DN 50 MM, PARA REDE DE AGUA (NBR 5647)</v>
          </cell>
          <cell r="C5117" t="str">
            <v xml:space="preserve">M     </v>
          </cell>
          <cell r="D5117">
            <v>12.12</v>
          </cell>
        </row>
        <row r="5118">
          <cell r="A5118">
            <v>36373</v>
          </cell>
          <cell r="B5118" t="str">
            <v>TUBO PVC PBA JEI, CLASSE 12, DN 75 MM, PARA REDE DE AGUA (NBR 5647)</v>
          </cell>
          <cell r="C5118" t="str">
            <v xml:space="preserve">M     </v>
          </cell>
          <cell r="D5118">
            <v>24.61</v>
          </cell>
        </row>
        <row r="5119">
          <cell r="A5119">
            <v>36377</v>
          </cell>
          <cell r="B5119" t="str">
            <v>TUBO PVC PBA JEI, CLASSE 15, DN 100 MM, PARA REDE DE AGUA (NBR 5647)</v>
          </cell>
          <cell r="C5119" t="str">
            <v xml:space="preserve">M     </v>
          </cell>
          <cell r="D5119">
            <v>46.86</v>
          </cell>
        </row>
        <row r="5120">
          <cell r="A5120">
            <v>36375</v>
          </cell>
          <cell r="B5120" t="str">
            <v>TUBO PVC PBA JEI, CLASSE 15, DN 50 MM, PARA REDE DE AGUA (NBR 5647)</v>
          </cell>
          <cell r="C5120" t="str">
            <v xml:space="preserve">M     </v>
          </cell>
          <cell r="D5120">
            <v>13.91</v>
          </cell>
        </row>
        <row r="5121">
          <cell r="A5121">
            <v>36376</v>
          </cell>
          <cell r="B5121" t="str">
            <v>TUBO PVC PBA JEI, CLASSE 15, DN 75 MM, PARA REDE DE AGUA (NBR 5647)</v>
          </cell>
          <cell r="C5121" t="str">
            <v xml:space="preserve">M     </v>
          </cell>
          <cell r="D5121">
            <v>27.83</v>
          </cell>
        </row>
        <row r="5122">
          <cell r="A5122">
            <v>36380</v>
          </cell>
          <cell r="B5122" t="str">
            <v>TUBO PVC PBA JEI, CLASSE 20, DN 100 MM, PARA REDE DE AGUA (NBR 5647)</v>
          </cell>
          <cell r="C5122" t="str">
            <v xml:space="preserve">M     </v>
          </cell>
          <cell r="D5122">
            <v>61.21</v>
          </cell>
        </row>
        <row r="5123">
          <cell r="A5123">
            <v>36378</v>
          </cell>
          <cell r="B5123" t="str">
            <v>TUBO PVC PBA JEI, CLASSE 20, DN 50 MM, PARA REDE DE AGUA (NBR 5647)</v>
          </cell>
          <cell r="C5123" t="str">
            <v xml:space="preserve">M     </v>
          </cell>
          <cell r="D5123">
            <v>18.41</v>
          </cell>
        </row>
        <row r="5124">
          <cell r="A5124">
            <v>36379</v>
          </cell>
          <cell r="B5124" t="str">
            <v>TUBO PVC PBA JEI, CLASSE 20, DN 75 MM, PARA REDE DE AGUA (NBR 5647)</v>
          </cell>
          <cell r="C5124" t="str">
            <v xml:space="preserve">M     </v>
          </cell>
          <cell r="D5124">
            <v>37.06</v>
          </cell>
        </row>
        <row r="5125">
          <cell r="A5125">
            <v>9859</v>
          </cell>
          <cell r="B5125" t="str">
            <v>TUBO PVC ROSCAVEL, 3/4",  AGUA FRIA PREDIAL</v>
          </cell>
          <cell r="C5125" t="str">
            <v xml:space="preserve">M     </v>
          </cell>
          <cell r="D5125">
            <v>7.95</v>
          </cell>
        </row>
        <row r="5126">
          <cell r="A5126">
            <v>9838</v>
          </cell>
          <cell r="B5126" t="str">
            <v>TUBO PVC SERIE NORMAL, DN 50 MM, PARA ESGOTO PREDIAL (NBR 5688)</v>
          </cell>
          <cell r="C5126" t="str">
            <v xml:space="preserve">M     </v>
          </cell>
          <cell r="D5126">
            <v>5.2</v>
          </cell>
        </row>
        <row r="5127">
          <cell r="A5127">
            <v>9837</v>
          </cell>
          <cell r="B5127" t="str">
            <v>TUBO PVC SERIE NORMAL, DN 75 MM, PARA ESGOTO PREDIAL (NBR 5688)</v>
          </cell>
          <cell r="C5127" t="str">
            <v xml:space="preserve">M     </v>
          </cell>
          <cell r="D5127">
            <v>7.04</v>
          </cell>
        </row>
        <row r="5128">
          <cell r="A5128">
            <v>9833</v>
          </cell>
          <cell r="B5128" t="str">
            <v>TUBO PVC, FLEXIVEL, CORRUGADO, PERFURADO, DN 110 MM, PARA DRENAGEM, SISTEMA IRRIGACAO</v>
          </cell>
          <cell r="C5128" t="str">
            <v xml:space="preserve">M     </v>
          </cell>
          <cell r="D5128">
            <v>10.84</v>
          </cell>
        </row>
        <row r="5129">
          <cell r="A5129">
            <v>9830</v>
          </cell>
          <cell r="B5129" t="str">
            <v>TUBO PVC, FLEXIVEL, CORRUGADO, PERFURADO, DN 65 MM, PARA DRENAGEM, SISTEMA IRRIGACAO</v>
          </cell>
          <cell r="C5129" t="str">
            <v xml:space="preserve">M     </v>
          </cell>
          <cell r="D5129">
            <v>5.8</v>
          </cell>
        </row>
        <row r="5130">
          <cell r="A5130">
            <v>9834</v>
          </cell>
          <cell r="B5130" t="str">
            <v>TUBO PVC, RIGIDO, CORRUGADO, PERFURADO, DN 150 MM, PARA DRENAGEM, SISTEMA IRRIGACAO</v>
          </cell>
          <cell r="C5130" t="str">
            <v xml:space="preserve">M     </v>
          </cell>
          <cell r="D5130">
            <v>30.17</v>
          </cell>
        </row>
        <row r="5131">
          <cell r="A5131">
            <v>9863</v>
          </cell>
          <cell r="B5131" t="str">
            <v>TUBO PVC, ROSCAVEL,  2 1/2", AGUA FRIA PREDIAL</v>
          </cell>
          <cell r="C5131" t="str">
            <v xml:space="preserve">M     </v>
          </cell>
          <cell r="D5131">
            <v>61.18</v>
          </cell>
        </row>
        <row r="5132">
          <cell r="A5132">
            <v>9860</v>
          </cell>
          <cell r="B5132" t="str">
            <v>TUBO PVC, ROSCAVEL,  2", PARA AGUA FRIA PREDIAL</v>
          </cell>
          <cell r="C5132" t="str">
            <v xml:space="preserve">M     </v>
          </cell>
          <cell r="D5132">
            <v>36.79</v>
          </cell>
        </row>
        <row r="5133">
          <cell r="A5133">
            <v>9862</v>
          </cell>
          <cell r="B5133" t="str">
            <v>TUBO PVC, ROSCAVEL, 1 1/2",  AGUA FRIA PREDIAL</v>
          </cell>
          <cell r="C5133" t="str">
            <v xml:space="preserve">M     </v>
          </cell>
          <cell r="D5133">
            <v>25.72</v>
          </cell>
        </row>
        <row r="5134">
          <cell r="A5134">
            <v>9861</v>
          </cell>
          <cell r="B5134" t="str">
            <v>TUBO PVC, ROSCAVEL, 1 1/4", AGUA FRIA PREDIAL</v>
          </cell>
          <cell r="C5134" t="str">
            <v xml:space="preserve">M     </v>
          </cell>
          <cell r="D5134">
            <v>20.68</v>
          </cell>
        </row>
        <row r="5135">
          <cell r="A5135">
            <v>9856</v>
          </cell>
          <cell r="B5135" t="str">
            <v>TUBO PVC, ROSCAVEL, 1/2", AGUA FRIA PREDIAL</v>
          </cell>
          <cell r="C5135" t="str">
            <v xml:space="preserve">M     </v>
          </cell>
          <cell r="D5135">
            <v>5.87</v>
          </cell>
        </row>
        <row r="5136">
          <cell r="A5136">
            <v>9866</v>
          </cell>
          <cell r="B5136" t="str">
            <v>TUBO PVC, ROSCAVEL, 1", AGUA FRIA PREDIAL</v>
          </cell>
          <cell r="C5136" t="str">
            <v xml:space="preserve">M     </v>
          </cell>
          <cell r="D5136">
            <v>15.54</v>
          </cell>
        </row>
        <row r="5137">
          <cell r="A5137">
            <v>9857</v>
          </cell>
          <cell r="B5137" t="str">
            <v>TUBO PVC, ROSCAVEL, 3", AGUA FRIA PREDIAL</v>
          </cell>
          <cell r="C5137" t="str">
            <v xml:space="preserve">M     </v>
          </cell>
          <cell r="D5137">
            <v>79.3</v>
          </cell>
        </row>
        <row r="5138">
          <cell r="A5138">
            <v>9864</v>
          </cell>
          <cell r="B5138" t="str">
            <v>TUBO PVC, ROSCAVEL, 4",  AGUA FRIA PREDIAL</v>
          </cell>
          <cell r="C5138" t="str">
            <v xml:space="preserve">M     </v>
          </cell>
          <cell r="D5138">
            <v>93.65</v>
          </cell>
        </row>
        <row r="5139">
          <cell r="A5139">
            <v>9865</v>
          </cell>
          <cell r="B5139" t="str">
            <v>TUBO PVC, ROSCAVEL, 5",  AGUA FRIA PREDIAL</v>
          </cell>
          <cell r="C5139" t="str">
            <v xml:space="preserve">M     </v>
          </cell>
          <cell r="D5139">
            <v>133.43</v>
          </cell>
        </row>
        <row r="5140">
          <cell r="A5140">
            <v>9858</v>
          </cell>
          <cell r="B5140" t="str">
            <v>TUBO PVC, ROSCAVEL, 6",  AGUA FRIA PREDIAL</v>
          </cell>
          <cell r="C5140" t="str">
            <v xml:space="preserve">M     </v>
          </cell>
          <cell r="D5140">
            <v>154.27000000000001</v>
          </cell>
        </row>
        <row r="5141">
          <cell r="A5141">
            <v>9841</v>
          </cell>
          <cell r="B5141" t="str">
            <v>TUBO PVC, SERIE R, DN 100 MM, PARA ESGOTO OU AGUAS PLUVIAIS PREDIAL (NBR 5688)</v>
          </cell>
          <cell r="C5141" t="str">
            <v xml:space="preserve">M     </v>
          </cell>
          <cell r="D5141">
            <v>15.34</v>
          </cell>
        </row>
        <row r="5142">
          <cell r="A5142">
            <v>9840</v>
          </cell>
          <cell r="B5142" t="str">
            <v>TUBO PVC, SERIE R, DN 150 MM, PARA ESGOTO OU AGUAS PLUVIAIS PREDIAL (NBR 5688)</v>
          </cell>
          <cell r="C5142" t="str">
            <v xml:space="preserve">M     </v>
          </cell>
          <cell r="D5142">
            <v>31.9</v>
          </cell>
        </row>
        <row r="5143">
          <cell r="A5143">
            <v>20067</v>
          </cell>
          <cell r="B5143" t="str">
            <v>TUBO PVC, SERIE R, DN 40 MM, PARA ESGOTO OU AGUAS PLUVIAIS PREDIAL (NBR 5688)</v>
          </cell>
          <cell r="C5143" t="str">
            <v xml:space="preserve">M     </v>
          </cell>
          <cell r="D5143">
            <v>5.5</v>
          </cell>
        </row>
        <row r="5144">
          <cell r="A5144">
            <v>20068</v>
          </cell>
          <cell r="B5144" t="str">
            <v>TUBO PVC, SERIE R, DN 50 MM, PARA ESGOTO OU AGUAS PLUVIAIS PREDIAL (NBR 5688)</v>
          </cell>
          <cell r="C5144" t="str">
            <v xml:space="preserve">M     </v>
          </cell>
          <cell r="D5144">
            <v>7.32</v>
          </cell>
        </row>
        <row r="5145">
          <cell r="A5145">
            <v>9839</v>
          </cell>
          <cell r="B5145" t="str">
            <v>TUBO PVC, SERIE R, DN 75 MM, PARA ESGOTO OU AGUAS PLUVIAIS PREDIAL (NBR 5688)</v>
          </cell>
          <cell r="C5145" t="str">
            <v xml:space="preserve">M     </v>
          </cell>
          <cell r="D5145">
            <v>9.31</v>
          </cell>
        </row>
        <row r="5146">
          <cell r="A5146">
            <v>9870</v>
          </cell>
          <cell r="B5146" t="str">
            <v>TUBO PVC, SOLDAVEL, DN 110 MM, AGUA FRIA (NBR-5648)</v>
          </cell>
          <cell r="C5146" t="str">
            <v xml:space="preserve">M     </v>
          </cell>
          <cell r="D5146">
            <v>47.39</v>
          </cell>
        </row>
        <row r="5147">
          <cell r="A5147">
            <v>9867</v>
          </cell>
          <cell r="B5147" t="str">
            <v>TUBO PVC, SOLDAVEL, DN 20 MM, AGUA FRIA (NBR-5648)</v>
          </cell>
          <cell r="C5147" t="str">
            <v xml:space="preserve">M     </v>
          </cell>
          <cell r="D5147">
            <v>1.98</v>
          </cell>
        </row>
        <row r="5148">
          <cell r="A5148">
            <v>9868</v>
          </cell>
          <cell r="B5148" t="str">
            <v>TUBO PVC, SOLDAVEL, DN 25 MM, AGUA FRIA (NBR-5648)</v>
          </cell>
          <cell r="C5148" t="str">
            <v xml:space="preserve">M     </v>
          </cell>
          <cell r="D5148">
            <v>2.63</v>
          </cell>
        </row>
        <row r="5149">
          <cell r="A5149">
            <v>9869</v>
          </cell>
          <cell r="B5149" t="str">
            <v>TUBO PVC, SOLDAVEL, DN 32 MM, AGUA FRIA (NBR-5648)</v>
          </cell>
          <cell r="C5149" t="str">
            <v xml:space="preserve">M     </v>
          </cell>
          <cell r="D5149">
            <v>5.64</v>
          </cell>
        </row>
        <row r="5150">
          <cell r="A5150">
            <v>9874</v>
          </cell>
          <cell r="B5150" t="str">
            <v>TUBO PVC, SOLDAVEL, DN 40 MM, AGUA FRIA (NBR-5648)</v>
          </cell>
          <cell r="C5150" t="str">
            <v xml:space="preserve">M     </v>
          </cell>
          <cell r="D5150">
            <v>8.2200000000000006</v>
          </cell>
        </row>
        <row r="5151">
          <cell r="A5151">
            <v>9875</v>
          </cell>
          <cell r="B5151" t="str">
            <v>TUBO PVC, SOLDAVEL, DN 50 MM, PARA AGUA FRIA (NBR-5648)</v>
          </cell>
          <cell r="C5151" t="str">
            <v xml:space="preserve">M     </v>
          </cell>
          <cell r="D5151">
            <v>10.199999999999999</v>
          </cell>
        </row>
        <row r="5152">
          <cell r="A5152">
            <v>9873</v>
          </cell>
          <cell r="B5152" t="str">
            <v>TUBO PVC, SOLDAVEL, DN 60 MM, AGUA FRIA (NBR-5648)</v>
          </cell>
          <cell r="C5152" t="str">
            <v xml:space="preserve">M     </v>
          </cell>
          <cell r="D5152">
            <v>15.89</v>
          </cell>
        </row>
        <row r="5153">
          <cell r="A5153">
            <v>9871</v>
          </cell>
          <cell r="B5153" t="str">
            <v>TUBO PVC, SOLDAVEL, DN 75 MM, AGUA FRIA (NBR-5648)</v>
          </cell>
          <cell r="C5153" t="str">
            <v xml:space="preserve">M     </v>
          </cell>
          <cell r="D5153">
            <v>22.3</v>
          </cell>
        </row>
        <row r="5154">
          <cell r="A5154">
            <v>9872</v>
          </cell>
          <cell r="B5154" t="str">
            <v>TUBO PVC, SOLDAVEL, DN 85 MM, AGUA FRIA (NBR-5648)</v>
          </cell>
          <cell r="C5154" t="str">
            <v xml:space="preserve">M     </v>
          </cell>
          <cell r="D5154">
            <v>28.11</v>
          </cell>
        </row>
        <row r="5155">
          <cell r="A5155">
            <v>7667</v>
          </cell>
          <cell r="B5155" t="str">
            <v>TUBO 26" EM CHAPA PRETA, E= 3/16", 147 KG/6 M</v>
          </cell>
          <cell r="C5155" t="str">
            <v xml:space="preserve">M     </v>
          </cell>
          <cell r="D5155">
            <v>1509.81</v>
          </cell>
        </row>
        <row r="5156">
          <cell r="A5156">
            <v>7660</v>
          </cell>
          <cell r="B5156" t="str">
            <v>TUBO 30" EM CHAPA PRETA, E= 1/4", 175 KG/6 M</v>
          </cell>
          <cell r="C5156" t="str">
            <v xml:space="preserve">M     </v>
          </cell>
          <cell r="D5156">
            <v>1924.65</v>
          </cell>
        </row>
        <row r="5157">
          <cell r="A5157">
            <v>7676</v>
          </cell>
          <cell r="B5157" t="str">
            <v>TUBO 30" EM CHAPA PRETA, E= 3/8", 177 KG/6 M</v>
          </cell>
          <cell r="C5157" t="str">
            <v xml:space="preserve">M     </v>
          </cell>
          <cell r="D5157">
            <v>1946.65</v>
          </cell>
        </row>
        <row r="5158">
          <cell r="A5158">
            <v>12426</v>
          </cell>
          <cell r="B5158" t="str">
            <v>UNIAO COM ASSENTO CONICO DE BRONZE, DIAMETRO 1/2"</v>
          </cell>
          <cell r="C5158" t="str">
            <v xml:space="preserve">UN    </v>
          </cell>
          <cell r="D5158">
            <v>27.96</v>
          </cell>
        </row>
        <row r="5159">
          <cell r="A5159">
            <v>12425</v>
          </cell>
          <cell r="B5159" t="str">
            <v>UNIAO COM ASSENTO CONICO DE BRONZE, DIAMETRO 1"</v>
          </cell>
          <cell r="C5159" t="str">
            <v xml:space="preserve">UN    </v>
          </cell>
          <cell r="D5159">
            <v>38.409999999999997</v>
          </cell>
        </row>
        <row r="5160">
          <cell r="A5160">
            <v>12427</v>
          </cell>
          <cell r="B5160" t="str">
            <v>UNIAO COM ASSENTO CONICO DE BRONZE, DIAMETRO 2 1/2"</v>
          </cell>
          <cell r="C5160" t="str">
            <v xml:space="preserve">UN    </v>
          </cell>
          <cell r="D5160">
            <v>159.44</v>
          </cell>
        </row>
        <row r="5161">
          <cell r="A5161">
            <v>12428</v>
          </cell>
          <cell r="B5161" t="str">
            <v>UNIAO COM ASSENTO CONICO DE BRONZE, DIAMETRO 2'</v>
          </cell>
          <cell r="C5161" t="str">
            <v xml:space="preserve">UN    </v>
          </cell>
          <cell r="D5161">
            <v>102.33</v>
          </cell>
        </row>
        <row r="5162">
          <cell r="A5162">
            <v>12430</v>
          </cell>
          <cell r="B5162" t="str">
            <v>UNIAO COM ASSENTO CONICO DE BRONZE, DIAMETRO 3/4"</v>
          </cell>
          <cell r="C5162" t="str">
            <v xml:space="preserve">UN    </v>
          </cell>
          <cell r="D5162">
            <v>34.270000000000003</v>
          </cell>
        </row>
        <row r="5163">
          <cell r="A5163">
            <v>12429</v>
          </cell>
          <cell r="B5163" t="str">
            <v>UNIAO COM ASSENTO CONICO DE BRONZE, DIAMETRO 3"</v>
          </cell>
          <cell r="C5163" t="str">
            <v xml:space="preserve">UN    </v>
          </cell>
          <cell r="D5163">
            <v>257.81</v>
          </cell>
        </row>
        <row r="5164">
          <cell r="A5164">
            <v>12431</v>
          </cell>
          <cell r="B5164" t="str">
            <v>UNIAO COM ASSENTO CONICO DE BRONZE, DIAMETRO 4"</v>
          </cell>
          <cell r="C5164" t="str">
            <v xml:space="preserve">UN    </v>
          </cell>
          <cell r="D5164">
            <v>438.75</v>
          </cell>
        </row>
        <row r="5165">
          <cell r="A5165">
            <v>12432</v>
          </cell>
          <cell r="B5165" t="str">
            <v>UNIAO COM ASSENTO CONICO DE FERRO LONGO (MACHO-FEMEA), DIAMETRO 1 1/2"</v>
          </cell>
          <cell r="C5165" t="str">
            <v xml:space="preserve">UN    </v>
          </cell>
          <cell r="D5165">
            <v>90.24</v>
          </cell>
        </row>
        <row r="5166">
          <cell r="A5166">
            <v>12434</v>
          </cell>
          <cell r="B5166" t="str">
            <v>UNIAO COM ASSENTO CONICO DE FERRO LONGO (MACHO-FEMEA), DIAMETRO 1/2"</v>
          </cell>
          <cell r="C5166" t="str">
            <v xml:space="preserve">UN    </v>
          </cell>
          <cell r="D5166">
            <v>29.4</v>
          </cell>
        </row>
        <row r="5167">
          <cell r="A5167">
            <v>12433</v>
          </cell>
          <cell r="B5167" t="str">
            <v>UNIAO COM ASSENTO CONICO DE FERRO LONGO (MACHO-FEMEA), DIAMETRO 1"</v>
          </cell>
          <cell r="C5167" t="str">
            <v xml:space="preserve">UN    </v>
          </cell>
          <cell r="D5167">
            <v>57.44</v>
          </cell>
        </row>
        <row r="5168">
          <cell r="A5168">
            <v>12435</v>
          </cell>
          <cell r="B5168" t="str">
            <v>UNIAO COM ASSENTO CONICO DE FERRO LONGO (MACHO-FEMEA), DIAMETRO 2 1/2"</v>
          </cell>
          <cell r="C5168" t="str">
            <v xml:space="preserve">UN    </v>
          </cell>
          <cell r="D5168">
            <v>177.78</v>
          </cell>
        </row>
        <row r="5169">
          <cell r="A5169">
            <v>12437</v>
          </cell>
          <cell r="B5169" t="str">
            <v>UNIAO COM ASSENTO CONICO DE FERRO LONGO (MACHO-FEMEA), DIAMETRO 2"</v>
          </cell>
          <cell r="C5169" t="str">
            <v xml:space="preserve">UN    </v>
          </cell>
          <cell r="D5169">
            <v>143.58000000000001</v>
          </cell>
        </row>
        <row r="5170">
          <cell r="A5170">
            <v>12439</v>
          </cell>
          <cell r="B5170" t="str">
            <v>UNIAO COM ASSENTO CONICO DE FERRO LONGO (MACHO-FEMEA), DIAMETRO 3/4"</v>
          </cell>
          <cell r="C5170" t="str">
            <v xml:space="preserve">UN    </v>
          </cell>
          <cell r="D5170">
            <v>46.08</v>
          </cell>
        </row>
        <row r="5171">
          <cell r="A5171">
            <v>12438</v>
          </cell>
          <cell r="B5171" t="str">
            <v>UNIAO COM ASSENTO CONICO DE FERRO LONGO (MACHO-FEMEA), DIAMETRO 3'</v>
          </cell>
          <cell r="C5171" t="str">
            <v xml:space="preserve">UN    </v>
          </cell>
          <cell r="D5171">
            <v>259.83999999999997</v>
          </cell>
        </row>
        <row r="5172">
          <cell r="A5172">
            <v>12436</v>
          </cell>
          <cell r="B5172" t="str">
            <v>UNIAO COM ASSENTO CONICO DE FERRO LONGO (MACHO-FEMEA), DIAMETRO 4"</v>
          </cell>
          <cell r="C5172" t="str">
            <v xml:space="preserve">UN    </v>
          </cell>
          <cell r="D5172">
            <v>328.23</v>
          </cell>
        </row>
        <row r="5173">
          <cell r="A5173">
            <v>36357</v>
          </cell>
          <cell r="B5173" t="str">
            <v>UNIAO COM FLANGE PPR, DN 40 MM, PARA AGUA QUENTE PREDIAL</v>
          </cell>
          <cell r="C5173" t="str">
            <v xml:space="preserve">UN    </v>
          </cell>
          <cell r="D5173">
            <v>81.3</v>
          </cell>
        </row>
        <row r="5174">
          <cell r="A5174">
            <v>12424</v>
          </cell>
          <cell r="B5174" t="str">
            <v>UNIAO DE FERRO GALVANIZADO, COM ASSENTO CONICO DE BRONZE, DE 1 1/2"</v>
          </cell>
          <cell r="C5174" t="str">
            <v xml:space="preserve">UN    </v>
          </cell>
          <cell r="D5174">
            <v>59.14</v>
          </cell>
        </row>
        <row r="5175">
          <cell r="A5175">
            <v>12440</v>
          </cell>
          <cell r="B5175" t="str">
            <v>UNIAO DE FERRO GALVANIZADO, COM ASSENTO CONICO DE BRONZE, DE 1 1/4"</v>
          </cell>
          <cell r="C5175" t="str">
            <v xml:space="preserve">UN    </v>
          </cell>
          <cell r="D5175">
            <v>57.17</v>
          </cell>
        </row>
        <row r="5176">
          <cell r="A5176">
            <v>9884</v>
          </cell>
          <cell r="B5176" t="str">
            <v>UNIAO DE FERRO GALVANIZADO, COM ROSCA BSP, COM ASSENTO PLANO, DE 1 1/2"</v>
          </cell>
          <cell r="C5176" t="str">
            <v xml:space="preserve">UN    </v>
          </cell>
          <cell r="D5176">
            <v>42.64</v>
          </cell>
        </row>
        <row r="5177">
          <cell r="A5177">
            <v>9888</v>
          </cell>
          <cell r="B5177" t="str">
            <v>UNIAO DE FERRO GALVANIZADO, COM ROSCA BSP, COM ASSENTO PLANO, DE 1 1/4"</v>
          </cell>
          <cell r="C5177" t="str">
            <v xml:space="preserve">UN    </v>
          </cell>
          <cell r="D5177">
            <v>34.26</v>
          </cell>
        </row>
        <row r="5178">
          <cell r="A5178">
            <v>9883</v>
          </cell>
          <cell r="B5178" t="str">
            <v>UNIAO DE FERRO GALVANIZADO, COM ROSCA BSP, COM ASSENTO PLANO, DE 1/2"</v>
          </cell>
          <cell r="C5178" t="str">
            <v xml:space="preserve">UN    </v>
          </cell>
          <cell r="D5178">
            <v>14.95</v>
          </cell>
        </row>
        <row r="5179">
          <cell r="A5179">
            <v>9886</v>
          </cell>
          <cell r="B5179" t="str">
            <v>UNIAO DE FERRO GALVANIZADO, COM ROSCA BSP, COM ASSENTO PLANO, DE 1"</v>
          </cell>
          <cell r="C5179" t="str">
            <v xml:space="preserve">UN    </v>
          </cell>
          <cell r="D5179">
            <v>20.48</v>
          </cell>
        </row>
        <row r="5180">
          <cell r="A5180">
            <v>9889</v>
          </cell>
          <cell r="B5180" t="str">
            <v>UNIAO DE FERRO GALVANIZADO, COM ROSCA BSP, COM ASSENTO PLANO, DE 2 1/2"</v>
          </cell>
          <cell r="C5180" t="str">
            <v xml:space="preserve">UN    </v>
          </cell>
          <cell r="D5180">
            <v>103.74</v>
          </cell>
        </row>
        <row r="5181">
          <cell r="A5181">
            <v>9887</v>
          </cell>
          <cell r="B5181" t="str">
            <v>UNIAO DE FERRO GALVANIZADO, COM ROSCA BSP, COM ASSENTO PLANO, DE 2"</v>
          </cell>
          <cell r="C5181" t="str">
            <v xml:space="preserve">UN    </v>
          </cell>
          <cell r="D5181">
            <v>62.7</v>
          </cell>
        </row>
        <row r="5182">
          <cell r="A5182">
            <v>9885</v>
          </cell>
          <cell r="B5182" t="str">
            <v>UNIAO DE FERRO GALVANIZADO, COM ROSCA BSP, COM ASSENTO PLANO, DE 3/4"</v>
          </cell>
          <cell r="C5182" t="str">
            <v xml:space="preserve">UN    </v>
          </cell>
          <cell r="D5182">
            <v>19.8</v>
          </cell>
        </row>
        <row r="5183">
          <cell r="A5183">
            <v>9890</v>
          </cell>
          <cell r="B5183" t="str">
            <v>UNIAO DE FERRO GALVANIZADO, COM ROSCA BSP, COM ASSENTO PLANO, DE 3"</v>
          </cell>
          <cell r="C5183" t="str">
            <v xml:space="preserve">UN    </v>
          </cell>
          <cell r="D5183">
            <v>160.72</v>
          </cell>
        </row>
        <row r="5184">
          <cell r="A5184">
            <v>9891</v>
          </cell>
          <cell r="B5184" t="str">
            <v>UNIAO DE FERRO GALVANIZADO, COM ROSCA BSP, COM ASSENTO PLANO, DE 4"</v>
          </cell>
          <cell r="C5184" t="str">
            <v xml:space="preserve">UN    </v>
          </cell>
          <cell r="D5184">
            <v>225.63</v>
          </cell>
        </row>
        <row r="5185">
          <cell r="A5185">
            <v>39292</v>
          </cell>
          <cell r="B5185" t="str">
            <v>UNIAO DE REDUCAO METALICA, PARA CONEXAO COM ANEL DESLIZANTE EM TUBO PEX, DN 20 X 16 MM</v>
          </cell>
          <cell r="C5185" t="str">
            <v xml:space="preserve">UN    </v>
          </cell>
          <cell r="D5185">
            <v>7.62</v>
          </cell>
        </row>
        <row r="5186">
          <cell r="A5186">
            <v>39293</v>
          </cell>
          <cell r="B5186" t="str">
            <v>UNIAO DE REDUCAO METALICA, PARA CONEXAO COM ANEL DESLIZANTE EM TUBO PEX, DN 25 X 16 MM</v>
          </cell>
          <cell r="C5186" t="str">
            <v xml:space="preserve">UN    </v>
          </cell>
          <cell r="D5186">
            <v>12.3</v>
          </cell>
        </row>
        <row r="5187">
          <cell r="A5187">
            <v>39294</v>
          </cell>
          <cell r="B5187" t="str">
            <v>UNIAO DE REDUCAO METALICA, PARA CONEXAO COM ANEL DESLIZANTE EM TUBO PEX, DN 25 X 20 MM</v>
          </cell>
          <cell r="C5187" t="str">
            <v xml:space="preserve">UN    </v>
          </cell>
          <cell r="D5187">
            <v>12.3</v>
          </cell>
        </row>
        <row r="5188">
          <cell r="A5188">
            <v>39295</v>
          </cell>
          <cell r="B5188" t="str">
            <v>UNIAO DE REDUCAO METALICA, PARA CONEXAO COM ANEL DESLIZANTE EM TUBO PEX, DN 32 X 25 MM</v>
          </cell>
          <cell r="C5188" t="str">
            <v xml:space="preserve">UN    </v>
          </cell>
          <cell r="D5188">
            <v>20.97</v>
          </cell>
        </row>
        <row r="5189">
          <cell r="A5189">
            <v>36313</v>
          </cell>
          <cell r="B5189" t="str">
            <v>UNIAO DUPLA PPR DN 20 MM, PARA AGUA QUENTE PREDIAL</v>
          </cell>
          <cell r="C5189" t="str">
            <v xml:space="preserve">UN    </v>
          </cell>
          <cell r="D5189">
            <v>19.27</v>
          </cell>
        </row>
        <row r="5190">
          <cell r="A5190">
            <v>36316</v>
          </cell>
          <cell r="B5190" t="str">
            <v>UNIAO DUPLA PPR DN 25 MM, PARA AGUA QUENTE PREDIAL</v>
          </cell>
          <cell r="C5190" t="str">
            <v xml:space="preserve">UN    </v>
          </cell>
          <cell r="D5190">
            <v>23.37</v>
          </cell>
        </row>
        <row r="5191">
          <cell r="A5191">
            <v>64</v>
          </cell>
          <cell r="B5191" t="str">
            <v>UNIAO EM POLIPROPILENO (PP), PARA TUBO EM PEAD, 20 MM - LIGACAO PREDIAL DE AGUA</v>
          </cell>
          <cell r="C5191" t="str">
            <v xml:space="preserve">UN    </v>
          </cell>
          <cell r="D5191">
            <v>3.42</v>
          </cell>
        </row>
        <row r="5192">
          <cell r="A5192">
            <v>37423</v>
          </cell>
          <cell r="B5192" t="str">
            <v>UNIAO EM POLIPROPILENO (PP), PARA TUBO EM PEAD, 32 MM - LIGACAO PREDIAL DE AGUA</v>
          </cell>
          <cell r="C5192" t="str">
            <v xml:space="preserve">UN    </v>
          </cell>
          <cell r="D5192">
            <v>8.4600000000000009</v>
          </cell>
        </row>
        <row r="5193">
          <cell r="A5193">
            <v>39296</v>
          </cell>
          <cell r="B5193" t="str">
            <v>UNIAO METALICA, PARA CONEXAO COM ANEL DESLIZANTE EM TUBO PEX, DN 16 MM</v>
          </cell>
          <cell r="C5193" t="str">
            <v xml:space="preserve">UN    </v>
          </cell>
          <cell r="D5193">
            <v>5.89</v>
          </cell>
        </row>
        <row r="5194">
          <cell r="A5194">
            <v>39297</v>
          </cell>
          <cell r="B5194" t="str">
            <v>UNIAO METALICA, PARA CONEXAO COM ANEL DESLIZANTE EM TUBO PEX, DN 20 MM</v>
          </cell>
          <cell r="C5194" t="str">
            <v xml:space="preserve">UN    </v>
          </cell>
          <cell r="D5194">
            <v>8.41</v>
          </cell>
        </row>
        <row r="5195">
          <cell r="A5195">
            <v>39298</v>
          </cell>
          <cell r="B5195" t="str">
            <v>UNIAO METALICA, PARA CONEXAO COM ANEL DESLIZANTE EM TUBO PEX, DN 25 MM</v>
          </cell>
          <cell r="C5195" t="str">
            <v xml:space="preserve">UN    </v>
          </cell>
          <cell r="D5195">
            <v>14.82</v>
          </cell>
        </row>
        <row r="5196">
          <cell r="A5196">
            <v>39299</v>
          </cell>
          <cell r="B5196" t="str">
            <v>UNIAO METALICA, PARA CONEXAO COM ANEL DESLIZANTE EM TUBO PEX, DN 32 MM</v>
          </cell>
          <cell r="C5196" t="str">
            <v xml:space="preserve">UN    </v>
          </cell>
          <cell r="D5196">
            <v>25.23</v>
          </cell>
        </row>
        <row r="5197">
          <cell r="A5197">
            <v>9892</v>
          </cell>
          <cell r="B5197" t="str">
            <v>UNIAO PVC, ROSCAVEL 1/2",  AGUA FRIA PREDIAL</v>
          </cell>
          <cell r="C5197" t="str">
            <v xml:space="preserve">UN    </v>
          </cell>
          <cell r="D5197">
            <v>6.5</v>
          </cell>
        </row>
        <row r="5198">
          <cell r="A5198">
            <v>9893</v>
          </cell>
          <cell r="B5198" t="str">
            <v>UNIAO PVC, ROSCAVEL 2",  AGUA FRIA PREDIAL</v>
          </cell>
          <cell r="C5198" t="str">
            <v xml:space="preserve">UN    </v>
          </cell>
          <cell r="D5198">
            <v>71.23</v>
          </cell>
        </row>
        <row r="5199">
          <cell r="A5199">
            <v>9901</v>
          </cell>
          <cell r="B5199" t="str">
            <v>UNIAO PVC, ROSCAVEL, 1 1/2",  AGUA FRIA PREDIAL</v>
          </cell>
          <cell r="C5199" t="str">
            <v xml:space="preserve">UN    </v>
          </cell>
          <cell r="D5199">
            <v>31.33</v>
          </cell>
        </row>
        <row r="5200">
          <cell r="A5200">
            <v>9896</v>
          </cell>
          <cell r="B5200" t="str">
            <v>UNIAO PVC, ROSCAVEL, 1 1/4",  AGUA FRIA PREDIAL</v>
          </cell>
          <cell r="C5200" t="str">
            <v xml:space="preserve">UN    </v>
          </cell>
          <cell r="D5200">
            <v>26.98</v>
          </cell>
        </row>
        <row r="5201">
          <cell r="A5201">
            <v>9900</v>
          </cell>
          <cell r="B5201" t="str">
            <v>UNIAO PVC, ROSCAVEL, 1",  AGUA FRIA PREDIAL</v>
          </cell>
          <cell r="C5201" t="str">
            <v xml:space="preserve">UN    </v>
          </cell>
          <cell r="D5201">
            <v>16.7</v>
          </cell>
        </row>
        <row r="5202">
          <cell r="A5202">
            <v>9898</v>
          </cell>
          <cell r="B5202" t="str">
            <v>UNIAO PVC, ROSCAVEL, 2 1/2",  AGUA FRIA PREDIAL</v>
          </cell>
          <cell r="C5202" t="str">
            <v xml:space="preserve">UN    </v>
          </cell>
          <cell r="D5202">
            <v>146.41</v>
          </cell>
        </row>
        <row r="5203">
          <cell r="A5203">
            <v>9899</v>
          </cell>
          <cell r="B5203" t="str">
            <v>UNIAO PVC, ROSCAVEL, 3/4",  AGUA FRIA PREDIAL</v>
          </cell>
          <cell r="C5203" t="str">
            <v xml:space="preserve">UN    </v>
          </cell>
          <cell r="D5203">
            <v>8.9499999999999993</v>
          </cell>
        </row>
        <row r="5204">
          <cell r="A5204">
            <v>9902</v>
          </cell>
          <cell r="B5204" t="str">
            <v>UNIAO PVC, ROSCAVEL, 3",  AGUA FRIA PREDIAL</v>
          </cell>
          <cell r="C5204" t="str">
            <v xml:space="preserve">UN    </v>
          </cell>
          <cell r="D5204">
            <v>185.5</v>
          </cell>
        </row>
        <row r="5205">
          <cell r="A5205">
            <v>9908</v>
          </cell>
          <cell r="B5205" t="str">
            <v>UNIAO PVC, SOLDAVEL, 110 MM,  PARA AGUA FRIA PREDIAL</v>
          </cell>
          <cell r="C5205" t="str">
            <v xml:space="preserve">UN    </v>
          </cell>
          <cell r="D5205">
            <v>469.78</v>
          </cell>
        </row>
        <row r="5206">
          <cell r="A5206">
            <v>9905</v>
          </cell>
          <cell r="B5206" t="str">
            <v>UNIAO PVC, SOLDAVEL, 20 MM,  PARA AGUA FRIA PREDIAL</v>
          </cell>
          <cell r="C5206" t="str">
            <v xml:space="preserve">UN    </v>
          </cell>
          <cell r="D5206">
            <v>6.32</v>
          </cell>
        </row>
        <row r="5207">
          <cell r="A5207">
            <v>9906</v>
          </cell>
          <cell r="B5207" t="str">
            <v>UNIAO PVC, SOLDAVEL, 25 MM,  PARA AGUA FRIA PREDIAL</v>
          </cell>
          <cell r="C5207" t="str">
            <v xml:space="preserve">UN    </v>
          </cell>
          <cell r="D5207">
            <v>7.46</v>
          </cell>
        </row>
        <row r="5208">
          <cell r="A5208">
            <v>9895</v>
          </cell>
          <cell r="B5208" t="str">
            <v>UNIAO PVC, SOLDAVEL, 32 MM,  PARA AGUA FRIA PREDIAL</v>
          </cell>
          <cell r="C5208" t="str">
            <v xml:space="preserve">UN    </v>
          </cell>
          <cell r="D5208">
            <v>12.59</v>
          </cell>
        </row>
        <row r="5209">
          <cell r="A5209">
            <v>9894</v>
          </cell>
          <cell r="B5209" t="str">
            <v>UNIAO PVC, SOLDAVEL, 40 MM,  PARA AGUA FRIA PREDIAL</v>
          </cell>
          <cell r="C5209" t="str">
            <v xml:space="preserve">UN    </v>
          </cell>
          <cell r="D5209">
            <v>24.61</v>
          </cell>
        </row>
        <row r="5210">
          <cell r="A5210">
            <v>9897</v>
          </cell>
          <cell r="B5210" t="str">
            <v>UNIAO PVC, SOLDAVEL, 50 MM,  PARA AGUA FRIA PREDIAL</v>
          </cell>
          <cell r="C5210" t="str">
            <v xml:space="preserve">UN    </v>
          </cell>
          <cell r="D5210">
            <v>28.94</v>
          </cell>
        </row>
        <row r="5211">
          <cell r="A5211">
            <v>9910</v>
          </cell>
          <cell r="B5211" t="str">
            <v>UNIAO PVC, SOLDAVEL, 60 MM,  PARA AGUA FRIA PREDIAL</v>
          </cell>
          <cell r="C5211" t="str">
            <v xml:space="preserve">UN    </v>
          </cell>
          <cell r="D5211">
            <v>66.959999999999994</v>
          </cell>
        </row>
        <row r="5212">
          <cell r="A5212">
            <v>9909</v>
          </cell>
          <cell r="B5212" t="str">
            <v>UNIAO PVC, SOLDAVEL, 75 MM,  PARA AGUA FRIA PREDIAL</v>
          </cell>
          <cell r="C5212" t="str">
            <v xml:space="preserve">UN    </v>
          </cell>
          <cell r="D5212">
            <v>139.15</v>
          </cell>
        </row>
        <row r="5213">
          <cell r="A5213">
            <v>9907</v>
          </cell>
          <cell r="B5213" t="str">
            <v>UNIAO PVC, SOLDAVEL, 85 MM,  PARA AGUA FRIA PREDIAL</v>
          </cell>
          <cell r="C5213" t="str">
            <v xml:space="preserve">UN    </v>
          </cell>
          <cell r="D5213">
            <v>206.57</v>
          </cell>
        </row>
        <row r="5214">
          <cell r="A5214">
            <v>20973</v>
          </cell>
          <cell r="B5214" t="str">
            <v>UNIAO TIPO STORZ, COM EMPATACAO INTERNA TIPO ANEL DE EXPANSAO, ENGATE RAPIDO 1 1/2", PARA MANGUEIRA DE COMBATE A INCENDIO PREDIAL</v>
          </cell>
          <cell r="C5214" t="str">
            <v xml:space="preserve">UN    </v>
          </cell>
          <cell r="D5214">
            <v>94.89</v>
          </cell>
        </row>
        <row r="5215">
          <cell r="A5215">
            <v>20974</v>
          </cell>
          <cell r="B5215" t="str">
            <v>UNIAO TIPO STORZ, COM EMPATACAO INTERNA TIPO ANEL DE EXPANSAO, ENGATE RAPIDO 2 1/2", PARA MANGUEIRA DE COMBATE A INCENDIO PREDIAL</v>
          </cell>
          <cell r="C5215" t="str">
            <v xml:space="preserve">UN    </v>
          </cell>
          <cell r="D5215">
            <v>135.76</v>
          </cell>
        </row>
        <row r="5216">
          <cell r="A5216">
            <v>37989</v>
          </cell>
          <cell r="B5216" t="str">
            <v>UNIAO, CPVC, SOLDAVEL, 15 MM, PARA AGUA QUENTE PREDIAL</v>
          </cell>
          <cell r="C5216" t="str">
            <v xml:space="preserve">UN    </v>
          </cell>
          <cell r="D5216">
            <v>7.15</v>
          </cell>
        </row>
        <row r="5217">
          <cell r="A5217">
            <v>37990</v>
          </cell>
          <cell r="B5217" t="str">
            <v>UNIAO, CPVC, SOLDAVEL, 22 MM, PARA AGUA QUENTE PREDIAL</v>
          </cell>
          <cell r="C5217" t="str">
            <v xml:space="preserve">UN    </v>
          </cell>
          <cell r="D5217">
            <v>8.3000000000000007</v>
          </cell>
        </row>
        <row r="5218">
          <cell r="A5218">
            <v>37991</v>
          </cell>
          <cell r="B5218" t="str">
            <v>UNIAO, CPVC, SOLDAVEL, 28 MM, PARA AGUA QUENTE PREDIAL</v>
          </cell>
          <cell r="C5218" t="str">
            <v xml:space="preserve">UN    </v>
          </cell>
          <cell r="D5218">
            <v>13.14</v>
          </cell>
        </row>
        <row r="5219">
          <cell r="A5219">
            <v>37992</v>
          </cell>
          <cell r="B5219" t="str">
            <v>UNIAO, CPVC, SOLDAVEL, 35 MM, PARA AGUA QUENTE PREDIAL</v>
          </cell>
          <cell r="C5219" t="str">
            <v xml:space="preserve">UN    </v>
          </cell>
          <cell r="D5219">
            <v>20.07</v>
          </cell>
        </row>
        <row r="5220">
          <cell r="A5220">
            <v>37993</v>
          </cell>
          <cell r="B5220" t="str">
            <v>UNIAO, CPVC, SOLDAVEL, 42 MM, PARA AGUA QUENTE PREDIAL</v>
          </cell>
          <cell r="C5220" t="str">
            <v xml:space="preserve">UN    </v>
          </cell>
          <cell r="D5220">
            <v>29.79</v>
          </cell>
        </row>
        <row r="5221">
          <cell r="A5221">
            <v>37994</v>
          </cell>
          <cell r="B5221" t="str">
            <v>UNIAO, CPVC, SOLDAVEL, 54 MM, PARA AGUA QUENTE PREDIAL</v>
          </cell>
          <cell r="C5221" t="str">
            <v xml:space="preserve">UN    </v>
          </cell>
          <cell r="D5221">
            <v>71.58</v>
          </cell>
        </row>
        <row r="5222">
          <cell r="A5222">
            <v>37995</v>
          </cell>
          <cell r="B5222" t="str">
            <v>UNIAO, CPVC, SOLDAVEL, 73 MM, PARA AGUA QUENTE PREDIAL</v>
          </cell>
          <cell r="C5222" t="str">
            <v xml:space="preserve">UN    </v>
          </cell>
          <cell r="D5222">
            <v>103.9</v>
          </cell>
        </row>
        <row r="5223">
          <cell r="A5223">
            <v>37996</v>
          </cell>
          <cell r="B5223" t="str">
            <v>UNIAO, CPVC, SOLDAVEL, 89 MM, PARA AGUA QUENTE PREDIAL</v>
          </cell>
          <cell r="C5223" t="str">
            <v xml:space="preserve">UN    </v>
          </cell>
          <cell r="D5223">
            <v>153.19</v>
          </cell>
        </row>
        <row r="5224">
          <cell r="A5224">
            <v>13883</v>
          </cell>
          <cell r="B5224" t="str">
            <v>USINA DE ASFALTO A FRIO, CAPACIDADE DE 30 A 40 T/H, ELETRICA, POTENCIA DE 30 CV</v>
          </cell>
          <cell r="C5224" t="str">
            <v xml:space="preserve">UN    </v>
          </cell>
          <cell r="D5224">
            <v>81120.800000000003</v>
          </cell>
        </row>
        <row r="5225">
          <cell r="A5225">
            <v>38604</v>
          </cell>
          <cell r="B5225" t="str">
            <v>USINA DE ASFALTO A FRIO, CAPACIDADE DE 40 A 60 T/H, ELETRICA, POTENCIA DE 30 CV</v>
          </cell>
          <cell r="C5225" t="str">
            <v xml:space="preserve">UN    </v>
          </cell>
          <cell r="D5225">
            <v>101034.88</v>
          </cell>
        </row>
        <row r="5226">
          <cell r="A5226">
            <v>10601</v>
          </cell>
          <cell r="B5226" t="str">
            <v>USINA DE ASFALTO A QUENTE, FIXA, TIPO CONTRA FLUXO, CAPACIDADE DE 100 A 140 T/H, POTENCIA DE 280 KW, COM MISTURADOR EXTERNO ROTATIVO</v>
          </cell>
          <cell r="C5226" t="str">
            <v xml:space="preserve">UN    </v>
          </cell>
          <cell r="D5226">
            <v>1965329.92</v>
          </cell>
        </row>
        <row r="5227">
          <cell r="A5227">
            <v>26034</v>
          </cell>
          <cell r="B5227" t="str">
            <v>USINA DE ASFALTO, GRAVIMETRICA, CAPACIDADE DE 150 T/H, POTENCIA DE 400 KW</v>
          </cell>
          <cell r="C5227" t="str">
            <v xml:space="preserve">UN    </v>
          </cell>
          <cell r="D5227">
            <v>5174644.32</v>
          </cell>
        </row>
        <row r="5228">
          <cell r="A5228">
            <v>13894</v>
          </cell>
          <cell r="B5228" t="str">
            <v>USINA DE CONCRETO FIXA, CAPACIDADE NOMINAL DE 40 M3/H, SEM SILO</v>
          </cell>
          <cell r="C5228" t="str">
            <v xml:space="preserve">UN    </v>
          </cell>
          <cell r="D5228">
            <v>392649.25</v>
          </cell>
        </row>
        <row r="5229">
          <cell r="A5229">
            <v>13895</v>
          </cell>
          <cell r="B5229" t="str">
            <v>USINA DE CONCRETO FIXA, CAPACIDADE NOMINAL DE 60 M3/H, SEM SILO</v>
          </cell>
          <cell r="C5229" t="str">
            <v xml:space="preserve">UN    </v>
          </cell>
          <cell r="D5229">
            <v>527982.35</v>
          </cell>
        </row>
        <row r="5230">
          <cell r="A5230">
            <v>13892</v>
          </cell>
          <cell r="B5230" t="str">
            <v>USINA DE CONCRETO FIXA, CAPACIDADE NOMINAL DE 80 M3/H, SEM SILO</v>
          </cell>
          <cell r="C5230" t="str">
            <v xml:space="preserve">UN    </v>
          </cell>
          <cell r="D5230">
            <v>647029.46</v>
          </cell>
        </row>
        <row r="5231">
          <cell r="A5231">
            <v>9914</v>
          </cell>
          <cell r="B5231" t="str">
            <v>USINA DE CONCRETO FIXA, CAPACIDADE NOMINAL DE 90 A 120 M3/H, SEM SILO</v>
          </cell>
          <cell r="C5231" t="str">
            <v xml:space="preserve">UN    </v>
          </cell>
          <cell r="D5231">
            <v>700000</v>
          </cell>
        </row>
        <row r="5232">
          <cell r="A5232">
            <v>36485</v>
          </cell>
          <cell r="B5232" t="str">
            <v>USINA DE LAMA ASFALTICA, PROD 30 A 50 T/H, SILO DE AGREGADO 7 M3, RESERVATORIOS PARA EMULSAO E AGUA DE 2,3 M3 CADA, MISTURADOR TIPO PUGG-MILL A SER MONTADO SOBRE CAMINHAO</v>
          </cell>
          <cell r="C5232" t="str">
            <v xml:space="preserve">UN    </v>
          </cell>
          <cell r="D5232">
            <v>392892.76</v>
          </cell>
        </row>
        <row r="5233">
          <cell r="A5233">
            <v>9912</v>
          </cell>
          <cell r="B5233" t="str">
            <v>USINA DE MISTURAS ASFALTICAS A QUENTE, MOVEL, TIPO CONTRA FLUXO, CAPACIDADE DE 40 A 80 T/H</v>
          </cell>
          <cell r="C5233" t="str">
            <v xml:space="preserve">UN    </v>
          </cell>
          <cell r="D5233">
            <v>1600000</v>
          </cell>
        </row>
        <row r="5234">
          <cell r="A5234">
            <v>9921</v>
          </cell>
          <cell r="B5234" t="str">
            <v>USINA MISTURADORA DE SOLOS,  DOSADORES TRIPLOS, CALHA VIBRATORIA CAPACIDADE DE 200 A 500 T/H, POTENCIA DE 75 KW</v>
          </cell>
          <cell r="C5234" t="str">
            <v xml:space="preserve">UN    </v>
          </cell>
          <cell r="D5234">
            <v>825355.68</v>
          </cell>
        </row>
        <row r="5235">
          <cell r="A5235">
            <v>21112</v>
          </cell>
          <cell r="B5235" t="str">
            <v>VALVULA DE DESCARGA EM METAL CROMADO PARA MICTORIO COM ACIONAMENTO POR PRESSAO E FECHAMENTO AUTOMATICO</v>
          </cell>
          <cell r="C5235" t="str">
            <v xml:space="preserve">UN    </v>
          </cell>
          <cell r="D5235">
            <v>162.94999999999999</v>
          </cell>
        </row>
        <row r="5236">
          <cell r="A5236">
            <v>10228</v>
          </cell>
          <cell r="B5236" t="str">
            <v>VALVULA DE DESCARGA METALICA, BASE 1 1/2 " E ACABAMENTO METALICO CROMADO</v>
          </cell>
          <cell r="C5236" t="str">
            <v xml:space="preserve">UN    </v>
          </cell>
          <cell r="D5236">
            <v>189.3</v>
          </cell>
        </row>
        <row r="5237">
          <cell r="A5237">
            <v>11781</v>
          </cell>
          <cell r="B5237" t="str">
            <v>VALVULA DE DESCARGA METALICA, BASE 1 1/4 " E ACABAMENTO METALICO CROMADO</v>
          </cell>
          <cell r="C5237" t="str">
            <v xml:space="preserve">UN    </v>
          </cell>
          <cell r="D5237">
            <v>153.35</v>
          </cell>
        </row>
        <row r="5238">
          <cell r="A5238">
            <v>11746</v>
          </cell>
          <cell r="B5238" t="str">
            <v>VALVULA DE ESFERA BRUTA EM BRONZE, BITOLA 1 " (REF 1552-B)</v>
          </cell>
          <cell r="C5238" t="str">
            <v xml:space="preserve">UN    </v>
          </cell>
          <cell r="D5238">
            <v>47.56</v>
          </cell>
        </row>
        <row r="5239">
          <cell r="A5239">
            <v>11751</v>
          </cell>
          <cell r="B5239" t="str">
            <v>VALVULA DE ESFERA BRUTA EM BRONZE, BITOLA 1 1/2 " (REF 1552-B)</v>
          </cell>
          <cell r="C5239" t="str">
            <v xml:space="preserve">UN    </v>
          </cell>
          <cell r="D5239">
            <v>85.43</v>
          </cell>
        </row>
        <row r="5240">
          <cell r="A5240">
            <v>11750</v>
          </cell>
          <cell r="B5240" t="str">
            <v>VALVULA DE ESFERA BRUTA EM BRONZE, BITOLA 1 1/4 " (REF 1552-B)</v>
          </cell>
          <cell r="C5240" t="str">
            <v xml:space="preserve">UN    </v>
          </cell>
          <cell r="D5240">
            <v>70.89</v>
          </cell>
        </row>
        <row r="5241">
          <cell r="A5241">
            <v>11748</v>
          </cell>
          <cell r="B5241" t="str">
            <v>VALVULA DE ESFERA BRUTA EM BRONZE, BITOLA 1/2 " (REF 1552-B)</v>
          </cell>
          <cell r="C5241" t="str">
            <v xml:space="preserve">UN    </v>
          </cell>
          <cell r="D5241">
            <v>30.52</v>
          </cell>
        </row>
        <row r="5242">
          <cell r="A5242">
            <v>11747</v>
          </cell>
          <cell r="B5242" t="str">
            <v>VALVULA DE ESFERA BRUTA EM BRONZE, BITOLA 2 " (REF 1552-B)</v>
          </cell>
          <cell r="C5242" t="str">
            <v xml:space="preserve">UN    </v>
          </cell>
          <cell r="D5242">
            <v>131.72999999999999</v>
          </cell>
        </row>
        <row r="5243">
          <cell r="A5243">
            <v>11749</v>
          </cell>
          <cell r="B5243" t="str">
            <v>VALVULA DE ESFERA BRUTA EM BRONZE, BITOLA 3/4 " (REF 1552-B)</v>
          </cell>
          <cell r="C5243" t="str">
            <v xml:space="preserve">UN    </v>
          </cell>
          <cell r="D5243">
            <v>35.229999999999997</v>
          </cell>
        </row>
        <row r="5244">
          <cell r="A5244">
            <v>10236</v>
          </cell>
          <cell r="B5244" t="str">
            <v>VALVULA DE RETENCAO DE BRONZE, PE COM CRIVOS, EXTREMIDADE COM ROSCA, DE 1 1/2", PARA FUNDO DE POCO</v>
          </cell>
          <cell r="C5244" t="str">
            <v xml:space="preserve">UN    </v>
          </cell>
          <cell r="D5244">
            <v>62.19</v>
          </cell>
        </row>
        <row r="5245">
          <cell r="A5245">
            <v>10233</v>
          </cell>
          <cell r="B5245" t="str">
            <v>VALVULA DE RETENCAO DE BRONZE, PE COM CRIVOS, EXTREMIDADE COM ROSCA, DE 1 1/4", PARA FUNDO DE POCO</v>
          </cell>
          <cell r="C5245" t="str">
            <v xml:space="preserve">UN    </v>
          </cell>
          <cell r="D5245">
            <v>58.27</v>
          </cell>
        </row>
        <row r="5246">
          <cell r="A5246">
            <v>10234</v>
          </cell>
          <cell r="B5246" t="str">
            <v>VALVULA DE RETENCAO DE BRONZE, PE COM CRIVOS, EXTREMIDADE COM ROSCA, DE 1", PARA FUNDO DE POCO</v>
          </cell>
          <cell r="C5246" t="str">
            <v xml:space="preserve">UN    </v>
          </cell>
          <cell r="D5246">
            <v>36.71</v>
          </cell>
        </row>
        <row r="5247">
          <cell r="A5247">
            <v>10231</v>
          </cell>
          <cell r="B5247" t="str">
            <v>VALVULA DE RETENCAO DE BRONZE, PE COM CRIVOS, EXTREMIDADE COM ROSCA, DE 2 1/2", PARA FUNDO DE POCO</v>
          </cell>
          <cell r="C5247" t="str">
            <v xml:space="preserve">UN    </v>
          </cell>
          <cell r="D5247">
            <v>168.34</v>
          </cell>
        </row>
        <row r="5248">
          <cell r="A5248">
            <v>10232</v>
          </cell>
          <cell r="B5248" t="str">
            <v>VALVULA DE RETENCAO DE BRONZE, PE COM CRIVOS, EXTREMIDADE COM ROSCA, DE 2", PARA FUNDO DE POCO</v>
          </cell>
          <cell r="C5248" t="str">
            <v xml:space="preserve">UN    </v>
          </cell>
          <cell r="D5248">
            <v>94.2</v>
          </cell>
        </row>
        <row r="5249">
          <cell r="A5249">
            <v>10229</v>
          </cell>
          <cell r="B5249" t="str">
            <v>VALVULA DE RETENCAO DE BRONZE, PE COM CRIVOS, EXTREMIDADE COM ROSCA, DE 3/4", PARA FUNDO DE POCO</v>
          </cell>
          <cell r="C5249" t="str">
            <v xml:space="preserve">UN    </v>
          </cell>
          <cell r="D5249">
            <v>33.200000000000003</v>
          </cell>
        </row>
        <row r="5250">
          <cell r="A5250">
            <v>10235</v>
          </cell>
          <cell r="B5250" t="str">
            <v>VALVULA DE RETENCAO DE BRONZE, PE COM CRIVOS, EXTREMIDADE COM ROSCA, DE 3", PARA FUNDO DE POCO</v>
          </cell>
          <cell r="C5250" t="str">
            <v xml:space="preserve">UN    </v>
          </cell>
          <cell r="D5250">
            <v>230.78</v>
          </cell>
        </row>
        <row r="5251">
          <cell r="A5251">
            <v>10230</v>
          </cell>
          <cell r="B5251" t="str">
            <v>VALVULA DE RETENCAO DE BRONZE, PE COM CRIVOS, EXTREMIDADE COM ROSCA, DE 4", PARA FUNDO DE POCO</v>
          </cell>
          <cell r="C5251" t="str">
            <v xml:space="preserve">UN    </v>
          </cell>
          <cell r="D5251">
            <v>406.15</v>
          </cell>
        </row>
        <row r="5252">
          <cell r="A5252">
            <v>10409</v>
          </cell>
          <cell r="B5252" t="str">
            <v>VALVULA DE RETENCAO HORIZONTAL, DE BRONZE (PN-25), 1 1/2", 400 PSI, TAMPA DE PORCA DE UNIAO, EXTREMIDADES COM ROSCA</v>
          </cell>
          <cell r="C5252" t="str">
            <v xml:space="preserve">UN    </v>
          </cell>
          <cell r="D5252">
            <v>120.66</v>
          </cell>
        </row>
        <row r="5253">
          <cell r="A5253">
            <v>10411</v>
          </cell>
          <cell r="B5253" t="str">
            <v>VALVULA DE RETENCAO HORIZONTAL, DE BRONZE (PN-25), 1 1/4", 400 PSI, TAMPA DE PORCA DE UNIAO, EXTREMIDADES COM ROSCA</v>
          </cell>
          <cell r="C5253" t="str">
            <v xml:space="preserve">UN    </v>
          </cell>
          <cell r="D5253">
            <v>107.97</v>
          </cell>
        </row>
        <row r="5254">
          <cell r="A5254">
            <v>10404</v>
          </cell>
          <cell r="B5254" t="str">
            <v>VALVULA DE RETENCAO HORIZONTAL, DE BRONZE (PN-25), 1/2", 400 PSI, TAMPA DE PORCA DE UNIAO, EXTREMIDADES COM ROSCA</v>
          </cell>
          <cell r="C5254" t="str">
            <v xml:space="preserve">UN    </v>
          </cell>
          <cell r="D5254">
            <v>43.78</v>
          </cell>
        </row>
        <row r="5255">
          <cell r="A5255">
            <v>10410</v>
          </cell>
          <cell r="B5255" t="str">
            <v>VALVULA DE RETENCAO HORIZONTAL, DE BRONZE (PN-25), 1", 400 PSI, TAMPA DE PORCA DE UNIAO, EXTREMIDADES COM ROSCA</v>
          </cell>
          <cell r="C5255" t="str">
            <v xml:space="preserve">UN    </v>
          </cell>
          <cell r="D5255">
            <v>72.12</v>
          </cell>
        </row>
        <row r="5256">
          <cell r="A5256">
            <v>10405</v>
          </cell>
          <cell r="B5256" t="str">
            <v>VALVULA DE RETENCAO HORIZONTAL, DE BRONZE (PN-25), 2 1/2", 400 PSI, TAMPA DE PORCA DE UNIAO, EXTREMIDADES COM ROSCA</v>
          </cell>
          <cell r="C5256" t="str">
            <v xml:space="preserve">UN    </v>
          </cell>
          <cell r="D5256">
            <v>241.74</v>
          </cell>
        </row>
        <row r="5257">
          <cell r="A5257">
            <v>10408</v>
          </cell>
          <cell r="B5257" t="str">
            <v>VALVULA DE RETENCAO HORIZONTAL, DE BRONZE (PN-25), 2", 400 PSI, TAMPA DE PORCA DE UNIAO, EXTREMIDADES COM ROSCA</v>
          </cell>
          <cell r="C5257" t="str">
            <v xml:space="preserve">UN    </v>
          </cell>
          <cell r="D5257">
            <v>169.05</v>
          </cell>
        </row>
        <row r="5258">
          <cell r="A5258">
            <v>10412</v>
          </cell>
          <cell r="B5258" t="str">
            <v>VALVULA DE RETENCAO HORIZONTAL, DE BRONZE (PN-25), 3/4", 400 PSI, TAMPA DE PORCA DE UNIAO, EXTREMIDADES COM ROSCA</v>
          </cell>
          <cell r="C5258" t="str">
            <v xml:space="preserve">UN    </v>
          </cell>
          <cell r="D5258">
            <v>53.06</v>
          </cell>
        </row>
        <row r="5259">
          <cell r="A5259">
            <v>10406</v>
          </cell>
          <cell r="B5259" t="str">
            <v>VALVULA DE RETENCAO HORIZONTAL, DE BRONZE (PN-25), 3", 400 PSI, TAMPA DE PORCA DE UNIAO, EXTREMIDADES COM ROSCA</v>
          </cell>
          <cell r="C5259" t="str">
            <v xml:space="preserve">UN    </v>
          </cell>
          <cell r="D5259">
            <v>333.9</v>
          </cell>
        </row>
        <row r="5260">
          <cell r="A5260">
            <v>10407</v>
          </cell>
          <cell r="B5260" t="str">
            <v>VALVULA DE RETENCAO HORIZONTAL, DE BRONZE (PN-25), 4", 400 PSI, TAMPA DE PORCA DE UNIAO, EXTREMIDADES COM ROSCA</v>
          </cell>
          <cell r="C5260" t="str">
            <v xml:space="preserve">UN    </v>
          </cell>
          <cell r="D5260">
            <v>517.88</v>
          </cell>
        </row>
        <row r="5261">
          <cell r="A5261">
            <v>10416</v>
          </cell>
          <cell r="B5261" t="str">
            <v>VALVULA DE RETENCAO VERTICAL, DE BRONZE (PN-16), 1 1/2", 200 PSI, EXTREMIDADES COM ROSCA</v>
          </cell>
          <cell r="C5261" t="str">
            <v xml:space="preserve">UN    </v>
          </cell>
          <cell r="D5261">
            <v>64.23</v>
          </cell>
        </row>
        <row r="5262">
          <cell r="A5262">
            <v>10419</v>
          </cell>
          <cell r="B5262" t="str">
            <v>VALVULA DE RETENCAO VERTICAL, DE BRONZE (PN-16), 1 1/4", 200 PSI, EXTREMIDADES COM ROSCA</v>
          </cell>
          <cell r="C5262" t="str">
            <v xml:space="preserve">UN    </v>
          </cell>
          <cell r="D5262">
            <v>55.76</v>
          </cell>
        </row>
        <row r="5263">
          <cell r="A5263">
            <v>21092</v>
          </cell>
          <cell r="B5263" t="str">
            <v>VALVULA DE RETENCAO VERTICAL, DE BRONZE (PN-16), 1/2", 200 PSI, EXTREMIDADES COM ROSCA</v>
          </cell>
          <cell r="C5263" t="str">
            <v xml:space="preserve">UN    </v>
          </cell>
          <cell r="D5263">
            <v>31.87</v>
          </cell>
        </row>
        <row r="5264">
          <cell r="A5264">
            <v>10418</v>
          </cell>
          <cell r="B5264" t="str">
            <v>VALVULA DE RETENCAO VERTICAL, DE BRONZE (PN-16), 1", 200 PSI, EXTREMIDADES COM ROSCA</v>
          </cell>
          <cell r="C5264" t="str">
            <v xml:space="preserve">UN    </v>
          </cell>
          <cell r="D5264">
            <v>37.159999999999997</v>
          </cell>
        </row>
        <row r="5265">
          <cell r="A5265">
            <v>12657</v>
          </cell>
          <cell r="B5265" t="str">
            <v>VALVULA DE RETENCAO VERTICAL, DE BRONZE (PN-16), 2 1/2", 200 PSI, EXTREMIDADES COM ROSCA</v>
          </cell>
          <cell r="C5265" t="str">
            <v xml:space="preserve">UN    </v>
          </cell>
          <cell r="D5265">
            <v>149.97999999999999</v>
          </cell>
        </row>
        <row r="5266">
          <cell r="A5266">
            <v>10417</v>
          </cell>
          <cell r="B5266" t="str">
            <v>VALVULA DE RETENCAO VERTICAL, DE BRONZE (PN-16), 2", 200 PSI, EXTREMIDADES COM ROSCA</v>
          </cell>
          <cell r="C5266" t="str">
            <v xml:space="preserve">UN    </v>
          </cell>
          <cell r="D5266">
            <v>93.59</v>
          </cell>
        </row>
        <row r="5267">
          <cell r="A5267">
            <v>10413</v>
          </cell>
          <cell r="B5267" t="str">
            <v>VALVULA DE RETENCAO VERTICAL, DE BRONZE (PN-16), 3/4", 200 PSI, EXTREMIDADES COM ROSCA</v>
          </cell>
          <cell r="C5267" t="str">
            <v xml:space="preserve">UN    </v>
          </cell>
          <cell r="D5267">
            <v>34.01</v>
          </cell>
        </row>
        <row r="5268">
          <cell r="A5268">
            <v>10414</v>
          </cell>
          <cell r="B5268" t="str">
            <v>VALVULA DE RETENCAO VERTICAL, DE BRONZE (PN-16), 3", 200 PSI, EXTREMIDADES COM ROSCA</v>
          </cell>
          <cell r="C5268" t="str">
            <v xml:space="preserve">UN    </v>
          </cell>
          <cell r="D5268">
            <v>204.81</v>
          </cell>
        </row>
        <row r="5269">
          <cell r="A5269">
            <v>10415</v>
          </cell>
          <cell r="B5269" t="str">
            <v>VALVULA DE RETENCAO VERTICAL, DE BRONZE (PN-16), 4", 200 PSI, EXTREMIDADES COM ROSCA</v>
          </cell>
          <cell r="C5269" t="str">
            <v xml:space="preserve">UN    </v>
          </cell>
          <cell r="D5269">
            <v>355.46</v>
          </cell>
        </row>
        <row r="5270">
          <cell r="A5270">
            <v>38643</v>
          </cell>
          <cell r="B5270" t="str">
            <v>VALVULA EM METAL CROMADO PARA LAVATORIO, 1 " SEM LADRAO</v>
          </cell>
          <cell r="C5270" t="str">
            <v xml:space="preserve">UN    </v>
          </cell>
          <cell r="D5270">
            <v>29.94</v>
          </cell>
        </row>
        <row r="5271">
          <cell r="A5271">
            <v>6157</v>
          </cell>
          <cell r="B5271" t="str">
            <v>VALVULA EM METAL CROMADO PARA PIA AMERICANA 3.1/2 X 1.1/2 "</v>
          </cell>
          <cell r="C5271" t="str">
            <v xml:space="preserve">UN    </v>
          </cell>
          <cell r="D5271">
            <v>40.9</v>
          </cell>
        </row>
        <row r="5272">
          <cell r="A5272">
            <v>37588</v>
          </cell>
          <cell r="B5272" t="str">
            <v>VALVULA EM METAL CROMADO PARA TANQUE, 1.1/2 " SEM LADRAO</v>
          </cell>
          <cell r="C5272" t="str">
            <v xml:space="preserve">UN    </v>
          </cell>
          <cell r="D5272">
            <v>19.75</v>
          </cell>
        </row>
        <row r="5273">
          <cell r="A5273">
            <v>6152</v>
          </cell>
          <cell r="B5273" t="str">
            <v>VALVULA EM PLASTICO BRANCO COM SAIDA LISA PARA TANQUE 1.1/4 " X 1.1/2 "</v>
          </cell>
          <cell r="C5273" t="str">
            <v xml:space="preserve">UN    </v>
          </cell>
          <cell r="D5273">
            <v>2.2999999999999998</v>
          </cell>
        </row>
        <row r="5274">
          <cell r="A5274">
            <v>6158</v>
          </cell>
          <cell r="B5274" t="str">
            <v>VALVULA EM PLASTICO BRANCO PARA LAVATORIO 1 ", SEM UNHO, COM LADRAO</v>
          </cell>
          <cell r="C5274" t="str">
            <v xml:space="preserve">UN    </v>
          </cell>
          <cell r="D5274">
            <v>2.77</v>
          </cell>
        </row>
        <row r="5275">
          <cell r="A5275">
            <v>6153</v>
          </cell>
          <cell r="B5275" t="str">
            <v>VALVULA EM PLASTICO BRANCO PARA TANQUE OU LAVATORIO 1 ", SEM UNHO E SEM LADRAO</v>
          </cell>
          <cell r="C5275" t="str">
            <v xml:space="preserve">UN    </v>
          </cell>
          <cell r="D5275">
            <v>2.16</v>
          </cell>
        </row>
        <row r="5276">
          <cell r="A5276">
            <v>6156</v>
          </cell>
          <cell r="B5276" t="str">
            <v>VALVULA EM PLASTICO BRANCO PARA TANQUE 1.1/4 " X 1.1/2 ", SEM UNHO E SEM LADRAO</v>
          </cell>
          <cell r="C5276" t="str">
            <v xml:space="preserve">UN    </v>
          </cell>
          <cell r="D5276">
            <v>2.73</v>
          </cell>
        </row>
        <row r="5277">
          <cell r="A5277">
            <v>6154</v>
          </cell>
          <cell r="B5277" t="str">
            <v>VALVULA EM PLASTICO CROMADO PARA LAVATORIO 1 ", SEM UNHO, COM LADRAO</v>
          </cell>
          <cell r="C5277" t="str">
            <v xml:space="preserve">UN    </v>
          </cell>
          <cell r="D5277">
            <v>5.16</v>
          </cell>
        </row>
        <row r="5278">
          <cell r="A5278">
            <v>6155</v>
          </cell>
          <cell r="B5278" t="str">
            <v>VALVULA EM PLASTICO CROMADO TIPO AMERICANA PARA PIA DE COZINHA 3.1/2 " X 1.1/2 ", SEM ADAPTADOR</v>
          </cell>
          <cell r="C5278" t="str">
            <v xml:space="preserve">UN    </v>
          </cell>
          <cell r="D5278">
            <v>10.67</v>
          </cell>
        </row>
        <row r="5279">
          <cell r="A5279">
            <v>3115</v>
          </cell>
          <cell r="B5279" t="str">
            <v>VARA / PERFIL PARA CREMONA, EM FERRO CROMADO, COMPRIMENTO DE 120 CM</v>
          </cell>
          <cell r="C5279" t="str">
            <v xml:space="preserve">UN    </v>
          </cell>
          <cell r="D5279">
            <v>14.42</v>
          </cell>
        </row>
        <row r="5280">
          <cell r="A5280">
            <v>3116</v>
          </cell>
          <cell r="B5280" t="str">
            <v>VARA / PERFIL PARA CREMONA, EM FERRO CROMADO, COMPRIMENTO DE 150 CM</v>
          </cell>
          <cell r="C5280" t="str">
            <v xml:space="preserve">UN    </v>
          </cell>
          <cell r="D5280">
            <v>14.87</v>
          </cell>
        </row>
        <row r="5281">
          <cell r="A5281">
            <v>38166</v>
          </cell>
          <cell r="B5281" t="str">
            <v>VARA/ PERFIL PARA CREMONA, EM LATAO CROMADO, COMPRIMENTO DE 120 CM</v>
          </cell>
          <cell r="C5281" t="str">
            <v xml:space="preserve">UN    </v>
          </cell>
          <cell r="D5281">
            <v>30.43</v>
          </cell>
        </row>
        <row r="5282">
          <cell r="A5282">
            <v>38108</v>
          </cell>
          <cell r="B5282" t="str">
            <v>VARIADOR DE LUMINOSIDADE ROTATIVO (DIMMER) 127 V, 300 W (APENAS MODULO)</v>
          </cell>
          <cell r="C5282" t="str">
            <v xml:space="preserve">UN    </v>
          </cell>
          <cell r="D5282">
            <v>56.77</v>
          </cell>
        </row>
        <row r="5283">
          <cell r="A5283">
            <v>38087</v>
          </cell>
          <cell r="B5283" t="str">
            <v>VARIADOR DE LUMINOSIDADE ROTATIVO (DIMMER) 127V, 300W, CONJUNTO MONTADO PARA EMBUTIR 4" X 2" (PLACA + SUPORTE + MODULO)</v>
          </cell>
          <cell r="C5283" t="str">
            <v xml:space="preserve">UN    </v>
          </cell>
          <cell r="D5283">
            <v>73.010000000000005</v>
          </cell>
        </row>
        <row r="5284">
          <cell r="A5284">
            <v>38109</v>
          </cell>
          <cell r="B5284" t="str">
            <v>VARIADOR DE LUMINOSIDADE ROTATIVO (DIMMER) 220 V, 600 W (APENAS MODULO)</v>
          </cell>
          <cell r="C5284" t="str">
            <v xml:space="preserve">UN    </v>
          </cell>
          <cell r="D5284">
            <v>90.73</v>
          </cell>
        </row>
        <row r="5285">
          <cell r="A5285">
            <v>38088</v>
          </cell>
          <cell r="B5285" t="str">
            <v>VARIADOR DE LUMINOSIDADE ROTATIVO (DIMMER) 220V, 600W, CONJUNTO MONTADO PARA EMBUTIR 4" X 2" (PLACA + SUPORTE + MODULO)</v>
          </cell>
          <cell r="C5285" t="str">
            <v xml:space="preserve">UN    </v>
          </cell>
          <cell r="D5285">
            <v>95.4</v>
          </cell>
        </row>
        <row r="5286">
          <cell r="A5286">
            <v>38110</v>
          </cell>
          <cell r="B5286" t="str">
            <v>VARIADOR DE VELOCIDADE PARA VENTILADOR 127 V, 150 W (APENAS MODULO)</v>
          </cell>
          <cell r="C5286" t="str">
            <v xml:space="preserve">UN    </v>
          </cell>
          <cell r="D5286">
            <v>34.9</v>
          </cell>
        </row>
        <row r="5287">
          <cell r="A5287">
            <v>38089</v>
          </cell>
          <cell r="B5287" t="str">
            <v>VARIADOR DE VELOCIDADE PARA VENTILADOR 127V, 150W + 2 INTERRUPTORES PARALELOS, PARA REVERSAO E LAMPADA, CONJUNTO MONTADO PARA EMBUTIR 4" X 2" (PLACA + SUPORTE + MODULOS)</v>
          </cell>
          <cell r="C5287" t="str">
            <v xml:space="preserve">UN    </v>
          </cell>
          <cell r="D5287">
            <v>60.81</v>
          </cell>
        </row>
        <row r="5288">
          <cell r="A5288">
            <v>38111</v>
          </cell>
          <cell r="B5288" t="str">
            <v>VARIADOR DE VELOCIDADE PARA VENTILADOR 220 V, 250 W (APENAS MODULO)</v>
          </cell>
          <cell r="C5288" t="str">
            <v xml:space="preserve">UN    </v>
          </cell>
          <cell r="D5288">
            <v>39.03</v>
          </cell>
        </row>
        <row r="5289">
          <cell r="A5289">
            <v>38090</v>
          </cell>
          <cell r="B5289" t="str">
            <v>VARIADOR DE VELOCIDADE PARA VENTILADOR 220V, 250W + 2 INTERRUPTORES PARALELOS, PARA REVERSAO E LAMPADA, CONJUNTO MONTADO PARA EMBUTIR 4" X 2" (PLACA + SUPORTE + MODULOS)</v>
          </cell>
          <cell r="C5289" t="str">
            <v xml:space="preserve">UN    </v>
          </cell>
          <cell r="D5289">
            <v>62.86</v>
          </cell>
        </row>
        <row r="5290">
          <cell r="A5290">
            <v>11786</v>
          </cell>
          <cell r="B5290" t="str">
            <v>VASO SANITARIO SIFONADO INFANTIL LOUCA BRANCA</v>
          </cell>
          <cell r="C5290" t="str">
            <v xml:space="preserve">UN    </v>
          </cell>
          <cell r="D5290">
            <v>245.51</v>
          </cell>
        </row>
        <row r="5291">
          <cell r="A5291">
            <v>13726</v>
          </cell>
          <cell r="B5291" t="str">
            <v>VASSOURA MECANICA REBOCAVEL COM ESCOVA CILINDRICA LARGURA UTIL DE VARRIMENTO = 2,44M</v>
          </cell>
          <cell r="C5291" t="str">
            <v xml:space="preserve">UN    </v>
          </cell>
          <cell r="D5291">
            <v>31975.759999999998</v>
          </cell>
        </row>
        <row r="5292">
          <cell r="A5292">
            <v>38400</v>
          </cell>
          <cell r="B5292" t="str">
            <v>VASSOURA 40 CM COM CABO</v>
          </cell>
          <cell r="C5292" t="str">
            <v xml:space="preserve">UN    </v>
          </cell>
          <cell r="D5292">
            <v>13.28</v>
          </cell>
        </row>
        <row r="5293">
          <cell r="A5293">
            <v>12627</v>
          </cell>
          <cell r="B5293" t="str">
            <v>VEDACAO DE CALHA, EM BORRACHA COR PRETA, MEDIDA ENTRE 119 E 170 MM, PARA DRENAGEM PLUVIAL PREDIAL</v>
          </cell>
          <cell r="C5293" t="str">
            <v xml:space="preserve">UN    </v>
          </cell>
          <cell r="D5293">
            <v>0.44</v>
          </cell>
        </row>
        <row r="5294">
          <cell r="A5294">
            <v>6138</v>
          </cell>
          <cell r="B5294" t="str">
            <v>VEDACAO PVC, 100 MM, PARA SAIDA VASO SANITARIO</v>
          </cell>
          <cell r="C5294" t="str">
            <v xml:space="preserve">UN    </v>
          </cell>
          <cell r="D5294">
            <v>1.83</v>
          </cell>
        </row>
        <row r="5295">
          <cell r="A5295">
            <v>39996</v>
          </cell>
          <cell r="B5295" t="str">
            <v>VERGALHAO ZINCADO ROSCA TOTAL, 1/4 " (6,3 MM)</v>
          </cell>
          <cell r="C5295" t="str">
            <v xml:space="preserve">M     </v>
          </cell>
          <cell r="D5295">
            <v>2.34</v>
          </cell>
        </row>
        <row r="5296">
          <cell r="A5296">
            <v>10478</v>
          </cell>
          <cell r="B5296" t="str">
            <v>VERNIZ POLIURETANO BRILHANTE PARA MADEIRA, COM FILTRO SOLAR, USO INTERNO E EXTERNO</v>
          </cell>
          <cell r="C5296" t="str">
            <v xml:space="preserve">L     </v>
          </cell>
          <cell r="D5296">
            <v>24.67</v>
          </cell>
        </row>
        <row r="5297">
          <cell r="A5297">
            <v>40514</v>
          </cell>
          <cell r="B5297" t="str">
            <v>VERNIZ POLIURETANO BRILHANTE PARA MADEIRA, SEM FILTRO SOLAR, USO INTERNO E EXTERNO</v>
          </cell>
          <cell r="C5297" t="str">
            <v xml:space="preserve">L     </v>
          </cell>
          <cell r="D5297">
            <v>21.85</v>
          </cell>
        </row>
        <row r="5298">
          <cell r="A5298">
            <v>10475</v>
          </cell>
          <cell r="B5298" t="str">
            <v>VERNIZ SINTETICO BRILHANTE PARA MADEIRA TIPO COPAL, USO INTERNO</v>
          </cell>
          <cell r="C5298" t="str">
            <v xml:space="preserve">L     </v>
          </cell>
          <cell r="D5298">
            <v>21.7</v>
          </cell>
        </row>
        <row r="5299">
          <cell r="A5299">
            <v>10481</v>
          </cell>
          <cell r="B5299" t="str">
            <v>VERNIZ SINTETICO BRILHANTE PARA MADEIRA, COM FILTRO SOLAR, USO INTERNO E EXTERNO (BASE SOLVENTE)</v>
          </cell>
          <cell r="C5299" t="str">
            <v xml:space="preserve">L     </v>
          </cell>
          <cell r="D5299">
            <v>23.67</v>
          </cell>
        </row>
        <row r="5300">
          <cell r="A5300">
            <v>4031</v>
          </cell>
          <cell r="B5300" t="str">
            <v>VEU DE VIDRO/VEU DE SUPERFICIE 30 A 35 G/M2</v>
          </cell>
          <cell r="C5300" t="str">
            <v xml:space="preserve">M2    </v>
          </cell>
          <cell r="D5300">
            <v>23.04</v>
          </cell>
        </row>
        <row r="5301">
          <cell r="A5301">
            <v>4030</v>
          </cell>
          <cell r="B5301" t="str">
            <v>VEU POLIESTER</v>
          </cell>
          <cell r="C5301" t="str">
            <v xml:space="preserve">M2    </v>
          </cell>
          <cell r="D5301">
            <v>4.9000000000000004</v>
          </cell>
        </row>
        <row r="5302">
          <cell r="A5302">
            <v>39399</v>
          </cell>
          <cell r="B5302" t="str">
            <v>VIBRADOR DE IMERSAO, COM PONTEIRA DE *35* MM, MANGOTE DE 5 M, SEM MOTOR</v>
          </cell>
          <cell r="C5302" t="str">
            <v xml:space="preserve">UN    </v>
          </cell>
          <cell r="D5302">
            <v>856.75</v>
          </cell>
        </row>
        <row r="5303">
          <cell r="A5303">
            <v>39400</v>
          </cell>
          <cell r="B5303" t="str">
            <v>VIBRADOR DE IMERSAO, COM PONTEIRA DE *45* MM, MANGOTE DE 5 M, SEM MOTOR.</v>
          </cell>
          <cell r="C5303" t="str">
            <v xml:space="preserve">UN    </v>
          </cell>
          <cell r="D5303">
            <v>931.25</v>
          </cell>
        </row>
        <row r="5304">
          <cell r="A5304">
            <v>39401</v>
          </cell>
          <cell r="B5304" t="str">
            <v>VIBRADOR DE IMERSAO, COM PONTEIRA DE *60* MM, MANGOTE DE 5 M, SEM MOTOR.</v>
          </cell>
          <cell r="C5304" t="str">
            <v xml:space="preserve">UN    </v>
          </cell>
          <cell r="D5304">
            <v>1044.6400000000001</v>
          </cell>
        </row>
        <row r="5305">
          <cell r="A5305">
            <v>11652</v>
          </cell>
          <cell r="B5305" t="str">
            <v>VIBRADOR DE IMERSAO, DIAMETRO DA PONTEIRA DE *35* MM, COM MOTOR 4 TEMPOS A GASOLINA DE 5,5 HP (5,5 CV)</v>
          </cell>
          <cell r="C5305" t="str">
            <v xml:space="preserve">UN    </v>
          </cell>
          <cell r="D5305">
            <v>2247.44</v>
          </cell>
        </row>
        <row r="5306">
          <cell r="A5306">
            <v>13896</v>
          </cell>
          <cell r="B5306" t="str">
            <v>VIBRADOR DE IMERSAO, DIAMETRO DA PONTEIRA DE *45* MM, COM MOTOR ELETRICO TRIFASICO DE 2 HP (2 CV)</v>
          </cell>
          <cell r="C5306" t="str">
            <v xml:space="preserve">UN    </v>
          </cell>
          <cell r="D5306">
            <v>2016.15</v>
          </cell>
        </row>
        <row r="5307">
          <cell r="A5307">
            <v>13475</v>
          </cell>
          <cell r="B5307" t="str">
            <v>VIBRADOR DE IMERSAO, DIAMETRO DA PONTEIRA DE *45* MM, COM MOTOR 4 TEMPOS A GASOLINA DE 5,5 HP (5,5 CV)</v>
          </cell>
          <cell r="C5307" t="str">
            <v xml:space="preserve">UN    </v>
          </cell>
          <cell r="D5307">
            <v>2455.91</v>
          </cell>
        </row>
        <row r="5308">
          <cell r="A5308">
            <v>25971</v>
          </cell>
          <cell r="B5308" t="str">
            <v>VIBROACABADORA DE ASFALTO SOBRE ESTEIRAS, LARG. PAVIM. MAX. 8,00 M, POT. 100 KW/ 134 HP, CAP. 600 T/ H</v>
          </cell>
          <cell r="C5308" t="str">
            <v xml:space="preserve">UN    </v>
          </cell>
          <cell r="D5308">
            <v>2530522.54</v>
          </cell>
        </row>
        <row r="5309">
          <cell r="A5309">
            <v>25970</v>
          </cell>
          <cell r="B5309" t="str">
            <v>VIBROACABADORA DE ASFALTO SOBRE ESTEIRAS, LARG. PAVIM. 2,13 M A 4,55 M, POT. 74 KW/ 100 HP, CAP. 400 T/ H</v>
          </cell>
          <cell r="C5309" t="str">
            <v xml:space="preserve">UN    </v>
          </cell>
          <cell r="D5309">
            <v>1065320.6200000001</v>
          </cell>
        </row>
        <row r="5310">
          <cell r="A5310">
            <v>13476</v>
          </cell>
          <cell r="B5310" t="str">
            <v>VIBROACABADORA DE ASFALTO SOBRE ESTEIRAS, LARG. PAVIM. 2,60 M A 5,75 M, POT. 110 HP, CAP. 450 T/ H</v>
          </cell>
          <cell r="C5310" t="str">
            <v xml:space="preserve">UN    </v>
          </cell>
          <cell r="D5310">
            <v>1073040.4099999999</v>
          </cell>
        </row>
        <row r="5311">
          <cell r="A5311">
            <v>10488</v>
          </cell>
          <cell r="B5311" t="str">
            <v>VIBROACABADORA DE ASFALTO SOBRE ESTEIRAS, LARG. PAVIMENT. 1,90 A 5,3 M, POT. 78 KW/105 HP, CAP. 450 T/H</v>
          </cell>
          <cell r="C5311" t="str">
            <v xml:space="preserve">UN    </v>
          </cell>
          <cell r="D5311">
            <v>1300000</v>
          </cell>
        </row>
        <row r="5312">
          <cell r="A5312">
            <v>13606</v>
          </cell>
          <cell r="B5312" t="str">
            <v>VIBROACABADORA DE ASFALTO SOBRE RODAS, LARGURA DE PAVIMENTACAO DE 1,70 A 4,20 M, POTENCIA 78 KW/105 HP, CAPACIDADE 300 T/H</v>
          </cell>
          <cell r="C5312" t="str">
            <v xml:space="preserve">UN    </v>
          </cell>
          <cell r="D5312">
            <v>1151781.4099999999</v>
          </cell>
        </row>
        <row r="5313">
          <cell r="A5313">
            <v>10489</v>
          </cell>
          <cell r="B5313" t="str">
            <v>VIDRACEIRO</v>
          </cell>
          <cell r="C5313" t="str">
            <v xml:space="preserve">H     </v>
          </cell>
          <cell r="D5313">
            <v>9.7100000000000009</v>
          </cell>
        </row>
        <row r="5314">
          <cell r="A5314">
            <v>41073</v>
          </cell>
          <cell r="B5314" t="str">
            <v>VIDRACEIRO (MENSALISTA)</v>
          </cell>
          <cell r="C5314" t="str">
            <v xml:space="preserve">MES   </v>
          </cell>
          <cell r="D5314">
            <v>1695.76</v>
          </cell>
        </row>
        <row r="5315">
          <cell r="A5315">
            <v>34391</v>
          </cell>
          <cell r="B5315" t="str">
            <v>VIDRO COMUM LAMINADO LISO INCOLOR DUPLO, ESPESSURA TOTAL 8 MM (CADA CAMADA DE 4 MM) - COLOCADO</v>
          </cell>
          <cell r="C5315" t="str">
            <v xml:space="preserve">M2    </v>
          </cell>
          <cell r="D5315">
            <v>382.92</v>
          </cell>
        </row>
        <row r="5316">
          <cell r="A5316">
            <v>10496</v>
          </cell>
          <cell r="B5316" t="str">
            <v>VIDRO COMUM LAMINADO, LISO, INCOLOR, DUPLO, ESPESSURA TOTAL 6 MM (CADA CAMADA E= 3 MM) - COLOCADO</v>
          </cell>
          <cell r="C5316" t="str">
            <v xml:space="preserve">M2    </v>
          </cell>
          <cell r="D5316">
            <v>333.33</v>
          </cell>
        </row>
        <row r="5317">
          <cell r="A5317">
            <v>10497</v>
          </cell>
          <cell r="B5317" t="str">
            <v>VIDRO COMUM LAMINADO, LISO, INCOLOR, TRIPLO, ESPESSURA TOTAL 12 MM (CADA CAMADA E=  4 MM) - COLOCADO</v>
          </cell>
          <cell r="C5317" t="str">
            <v xml:space="preserve">M2    </v>
          </cell>
          <cell r="D5317">
            <v>866.66</v>
          </cell>
        </row>
        <row r="5318">
          <cell r="A5318">
            <v>10504</v>
          </cell>
          <cell r="B5318" t="str">
            <v>VIDRO COMUM LAMINADO, LISO, INCOLOR, TRIPLO, ESPESSURA TOTAL 15 MM (CADA CAMADA E = 5 MM) - COLOCADO</v>
          </cell>
          <cell r="C5318" t="str">
            <v xml:space="preserve">M2    </v>
          </cell>
          <cell r="D5318">
            <v>1013.33</v>
          </cell>
        </row>
        <row r="5319">
          <cell r="A5319">
            <v>34390</v>
          </cell>
          <cell r="B5319" t="str">
            <v>VIDRO CRISTAL COLORIDO, 10 MM, PINTADO NA COR BRANCA</v>
          </cell>
          <cell r="C5319" t="str">
            <v xml:space="preserve">M2    </v>
          </cell>
          <cell r="D5319">
            <v>298.66000000000003</v>
          </cell>
        </row>
        <row r="5320">
          <cell r="A5320">
            <v>34389</v>
          </cell>
          <cell r="B5320" t="str">
            <v>VIDRO CRISTAL COLORIDO, 4 MM, PINTADO NA COR BRANCA</v>
          </cell>
          <cell r="C5320" t="str">
            <v xml:space="preserve">M2    </v>
          </cell>
          <cell r="D5320">
            <v>93.33</v>
          </cell>
        </row>
        <row r="5321">
          <cell r="A5321">
            <v>34388</v>
          </cell>
          <cell r="B5321" t="str">
            <v>VIDRO CRISTAL COLORIDO, 6 MM, PINTADO NA COR BRANCA</v>
          </cell>
          <cell r="C5321" t="str">
            <v xml:space="preserve">M2    </v>
          </cell>
          <cell r="D5321">
            <v>132.63999999999999</v>
          </cell>
        </row>
        <row r="5322">
          <cell r="A5322">
            <v>34387</v>
          </cell>
          <cell r="B5322" t="str">
            <v>VIDRO CRISTAL COLORIDO, 8 MM, PINTADO NA COR BRANCA</v>
          </cell>
          <cell r="C5322" t="str">
            <v xml:space="preserve">M2    </v>
          </cell>
          <cell r="D5322">
            <v>215.33</v>
          </cell>
        </row>
        <row r="5323">
          <cell r="A5323">
            <v>11188</v>
          </cell>
          <cell r="B5323" t="str">
            <v>VIDRO LISO FUME E = 4MM - SEM COLOCACAO</v>
          </cell>
          <cell r="C5323" t="str">
            <v xml:space="preserve">M2    </v>
          </cell>
          <cell r="D5323">
            <v>106.66</v>
          </cell>
        </row>
        <row r="5324">
          <cell r="A5324">
            <v>11189</v>
          </cell>
          <cell r="B5324" t="str">
            <v>VIDRO LISO FUME E = 6MM - SEM COLOCACAO</v>
          </cell>
          <cell r="C5324" t="str">
            <v xml:space="preserve">M2    </v>
          </cell>
          <cell r="D5324">
            <v>160</v>
          </cell>
        </row>
        <row r="5325">
          <cell r="A5325">
            <v>21107</v>
          </cell>
          <cell r="B5325" t="str">
            <v>VIDRO LISO FUME, E = 5 MM - SEM COLOCACAO</v>
          </cell>
          <cell r="C5325" t="str">
            <v xml:space="preserve">M2    </v>
          </cell>
          <cell r="D5325">
            <v>115.14</v>
          </cell>
        </row>
        <row r="5326">
          <cell r="A5326">
            <v>34386</v>
          </cell>
          <cell r="B5326" t="str">
            <v>VIDRO LISO INCOLOR 10 MM - SEM COLOCACAO</v>
          </cell>
          <cell r="C5326" t="str">
            <v xml:space="preserve">M2    </v>
          </cell>
          <cell r="D5326">
            <v>199.99</v>
          </cell>
        </row>
        <row r="5327">
          <cell r="A5327">
            <v>10490</v>
          </cell>
          <cell r="B5327" t="str">
            <v>VIDRO LISO INCOLOR 2 A 3 MM - SEM COLOCACAO</v>
          </cell>
          <cell r="C5327" t="str">
            <v xml:space="preserve">M2    </v>
          </cell>
          <cell r="D5327">
            <v>60</v>
          </cell>
        </row>
        <row r="5328">
          <cell r="A5328">
            <v>10492</v>
          </cell>
          <cell r="B5328" t="str">
            <v>VIDRO LISO INCOLOR 4MM - SEM COLOCACAO</v>
          </cell>
          <cell r="C5328" t="str">
            <v xml:space="preserve">M2    </v>
          </cell>
          <cell r="D5328">
            <v>79.989999999999995</v>
          </cell>
        </row>
        <row r="5329">
          <cell r="A5329">
            <v>10493</v>
          </cell>
          <cell r="B5329" t="str">
            <v>VIDRO LISO INCOLOR 5MM - SEM COLOCACAO</v>
          </cell>
          <cell r="C5329" t="str">
            <v xml:space="preserve">M2    </v>
          </cell>
          <cell r="D5329">
            <v>93.33</v>
          </cell>
        </row>
        <row r="5330">
          <cell r="A5330">
            <v>10491</v>
          </cell>
          <cell r="B5330" t="str">
            <v>VIDRO LISO INCOLOR 6 MM - SEM COLOCACAO</v>
          </cell>
          <cell r="C5330" t="str">
            <v xml:space="preserve">M2    </v>
          </cell>
          <cell r="D5330">
            <v>113.33</v>
          </cell>
        </row>
        <row r="5331">
          <cell r="A5331">
            <v>34385</v>
          </cell>
          <cell r="B5331" t="str">
            <v>VIDRO LISO INCOLOR 8MM  -  SEM COLOCACAO</v>
          </cell>
          <cell r="C5331" t="str">
            <v xml:space="preserve">M2    </v>
          </cell>
          <cell r="D5331">
            <v>165.33</v>
          </cell>
        </row>
        <row r="5332">
          <cell r="A5332">
            <v>10499</v>
          </cell>
          <cell r="B5332" t="str">
            <v>VIDRO MARTELADO OU CANELADO, 4 MM - SEM COLOCACAO</v>
          </cell>
          <cell r="C5332" t="str">
            <v xml:space="preserve">M2    </v>
          </cell>
          <cell r="D5332">
            <v>66.66</v>
          </cell>
        </row>
        <row r="5333">
          <cell r="A5333">
            <v>34384</v>
          </cell>
          <cell r="B5333" t="str">
            <v>VIDRO PLANO ARAMADO E = 6 MM - SEM COLOCACAO</v>
          </cell>
          <cell r="C5333" t="str">
            <v xml:space="preserve">M2    </v>
          </cell>
          <cell r="D5333">
            <v>199.99</v>
          </cell>
        </row>
        <row r="5334">
          <cell r="A5334">
            <v>11185</v>
          </cell>
          <cell r="B5334" t="str">
            <v>VIDRO PLANO ARMADO E = 7MM - SEM COLOCACAO</v>
          </cell>
          <cell r="C5334" t="str">
            <v xml:space="preserve">M2    </v>
          </cell>
          <cell r="D5334">
            <v>206.66</v>
          </cell>
        </row>
        <row r="5335">
          <cell r="A5335">
            <v>10507</v>
          </cell>
          <cell r="B5335" t="str">
            <v>VIDRO TEMPERADO INCOLOR E = 10 MM, SEM COLOCACAO</v>
          </cell>
          <cell r="C5335" t="str">
            <v xml:space="preserve">M2    </v>
          </cell>
          <cell r="D5335">
            <v>221.89</v>
          </cell>
        </row>
        <row r="5336">
          <cell r="A5336">
            <v>10505</v>
          </cell>
          <cell r="B5336" t="str">
            <v>VIDRO TEMPERADO INCOLOR E = 6 MM, SEM COLOCACAO</v>
          </cell>
          <cell r="C5336" t="str">
            <v xml:space="preserve">M2    </v>
          </cell>
          <cell r="D5336">
            <v>130.93</v>
          </cell>
        </row>
        <row r="5337">
          <cell r="A5337">
            <v>10506</v>
          </cell>
          <cell r="B5337" t="str">
            <v>VIDRO TEMPERADO INCOLOR E = 8 MM, SEM COLOCACAO</v>
          </cell>
          <cell r="C5337" t="str">
            <v xml:space="preserve">M2    </v>
          </cell>
          <cell r="D5337">
            <v>170.92</v>
          </cell>
        </row>
        <row r="5338">
          <cell r="A5338">
            <v>5031</v>
          </cell>
          <cell r="B5338" t="str">
            <v>VIDRO TEMPERADO INCOLOR PARA PORTA DE ABRIR, E = 10 MM (SEM FERRAGENS E SEM COLOCACAO)</v>
          </cell>
          <cell r="C5338" t="str">
            <v xml:space="preserve">M2    </v>
          </cell>
          <cell r="D5338">
            <v>240</v>
          </cell>
        </row>
        <row r="5339">
          <cell r="A5339">
            <v>10502</v>
          </cell>
          <cell r="B5339" t="str">
            <v>VIDRO TEMPERADO VERDE E = 10 MM, SEM COLOCACAO</v>
          </cell>
          <cell r="C5339" t="str">
            <v xml:space="preserve">M2    </v>
          </cell>
          <cell r="D5339">
            <v>279.64999999999998</v>
          </cell>
        </row>
        <row r="5340">
          <cell r="A5340">
            <v>10501</v>
          </cell>
          <cell r="B5340" t="str">
            <v>VIDRO TEMPERADO VERDE E = 6 MM, SEM COLOCACAO</v>
          </cell>
          <cell r="C5340" t="str">
            <v xml:space="preserve">M2    </v>
          </cell>
          <cell r="D5340">
            <v>157.99</v>
          </cell>
        </row>
        <row r="5341">
          <cell r="A5341">
            <v>10503</v>
          </cell>
          <cell r="B5341" t="str">
            <v>VIDRO TEMPERADO VERDE E = 8 MM, SEM COLOCACAO</v>
          </cell>
          <cell r="C5341" t="str">
            <v xml:space="preserve">M2    </v>
          </cell>
          <cell r="D5341">
            <v>213.45</v>
          </cell>
        </row>
        <row r="5342">
          <cell r="A5342">
            <v>40270</v>
          </cell>
          <cell r="B5342" t="str">
            <v>VIGA DE ESCORAMAENTO H20, DE MADEIRA, PESO DE 5,00 A 5,20 KG/M, COM EXTREMIDADES PLASTICAS</v>
          </cell>
          <cell r="C5342" t="str">
            <v xml:space="preserve">M     </v>
          </cell>
          <cell r="D5342">
            <v>45.5</v>
          </cell>
        </row>
        <row r="5343">
          <cell r="A5343">
            <v>20213</v>
          </cell>
          <cell r="B5343" t="str">
            <v>VIGA DE MADEIRA APARELHADA *6 X 12* CM, MACARANDUBA, ANGELIM OU EQUIVALENTE DA REGIAO</v>
          </cell>
          <cell r="C5343" t="str">
            <v xml:space="preserve">M     </v>
          </cell>
          <cell r="D5343">
            <v>16.78</v>
          </cell>
        </row>
        <row r="5344">
          <cell r="A5344">
            <v>20211</v>
          </cell>
          <cell r="B5344" t="str">
            <v>VIGA DE MADEIRA APARELHADA *6 X 16* CM, MACARANDUBA, ANGELIM OU EQUIVALENTE DA REGIAO</v>
          </cell>
          <cell r="C5344" t="str">
            <v xml:space="preserve">M     </v>
          </cell>
          <cell r="D5344">
            <v>24.78</v>
          </cell>
        </row>
        <row r="5345">
          <cell r="A5345">
            <v>4472</v>
          </cell>
          <cell r="B5345" t="str">
            <v>VIGA DE MADEIRA NAO APARELHADA *6 X 16* CM, MACARANDUBA, ANGELIM OU EQUIVALENTE DA REGIAO</v>
          </cell>
          <cell r="C5345" t="str">
            <v xml:space="preserve">M     </v>
          </cell>
          <cell r="D5345">
            <v>21.67</v>
          </cell>
        </row>
        <row r="5346">
          <cell r="A5346">
            <v>35272</v>
          </cell>
          <cell r="B5346" t="str">
            <v>VIGA DE MADEIRA NAO APARELHADA *6 X 20* CM, MACARANDUBA, ANGELIM OU EQUIVALENTE DA REGIAO</v>
          </cell>
          <cell r="C5346" t="str">
            <v xml:space="preserve">M     </v>
          </cell>
          <cell r="D5346">
            <v>28.46</v>
          </cell>
        </row>
        <row r="5347">
          <cell r="A5347">
            <v>4448</v>
          </cell>
          <cell r="B5347" t="str">
            <v>VIGA DE MADEIRA NAO APARELHADA *7,5 X 15 CM (3 X 6 ") PINUS, MISTA OU EQUIVALENTE DA REGIAO</v>
          </cell>
          <cell r="C5347" t="str">
            <v xml:space="preserve">M     </v>
          </cell>
          <cell r="D5347">
            <v>33.340000000000003</v>
          </cell>
        </row>
        <row r="5348">
          <cell r="A5348">
            <v>4425</v>
          </cell>
          <cell r="B5348" t="str">
            <v>VIGA DE MADEIRA NAO APARELHADA 6 X 12 CM, MACARANDUBA, ANGELIM OU EQUIVALENTE DA REGIAO</v>
          </cell>
          <cell r="C5348" t="str">
            <v xml:space="preserve">M     </v>
          </cell>
          <cell r="D5348">
            <v>15.92</v>
          </cell>
        </row>
        <row r="5349">
          <cell r="A5349">
            <v>4481</v>
          </cell>
          <cell r="B5349" t="str">
            <v>VIGA DE MADEIRA NAO APARELHADA 8 X 16 CM, MACARANDUBA, ANGELIM OU EQUIVALENTE DA REGIAO</v>
          </cell>
          <cell r="C5349" t="str">
            <v xml:space="preserve">M     </v>
          </cell>
          <cell r="D5349">
            <v>29.33</v>
          </cell>
        </row>
        <row r="5350">
          <cell r="A5350">
            <v>34345</v>
          </cell>
          <cell r="B5350" t="str">
            <v>VIGIA DIURNO</v>
          </cell>
          <cell r="C5350" t="str">
            <v xml:space="preserve">H     </v>
          </cell>
          <cell r="D5350">
            <v>9.99</v>
          </cell>
        </row>
        <row r="5351">
          <cell r="A5351">
            <v>41096</v>
          </cell>
          <cell r="B5351" t="str">
            <v>VIGIA DIURNO (MENSALISTA)</v>
          </cell>
          <cell r="C5351" t="str">
            <v xml:space="preserve">MES   </v>
          </cell>
          <cell r="D5351">
            <v>1745.73</v>
          </cell>
        </row>
        <row r="5352">
          <cell r="A5352">
            <v>41776</v>
          </cell>
          <cell r="B5352" t="str">
            <v>VIGIA NOTURNO, HORA EFETIVAMENTE TRABALHADA DE 22 H AS 5 H (COM ADICIONAL NOTURNO)</v>
          </cell>
          <cell r="C5352" t="str">
            <v xml:space="preserve">H     </v>
          </cell>
          <cell r="D5352">
            <v>12.32</v>
          </cell>
        </row>
        <row r="5353">
          <cell r="A5353">
            <v>4487</v>
          </cell>
          <cell r="B5353" t="str">
            <v>VIGOTA DE MADEIRA NAO APARELHADA *5 X 10* CM, MACARANDUBA, ANGELIM OU EQUIVALENTE DA REGIAO</v>
          </cell>
          <cell r="C5353" t="str">
            <v xml:space="preserve">M     </v>
          </cell>
          <cell r="D5353">
            <v>14.23</v>
          </cell>
        </row>
        <row r="5354">
          <cell r="A5354">
            <v>11157</v>
          </cell>
          <cell r="B5354" t="str">
            <v>WASH PRIMER PARA TINTA AUTOMOTIVA</v>
          </cell>
          <cell r="C5354" t="str">
            <v xml:space="preserve">GL    </v>
          </cell>
          <cell r="D5354">
            <v>160.41</v>
          </cell>
        </row>
        <row r="5355">
          <cell r="A5355">
            <v>97141</v>
          </cell>
          <cell r="B5355" t="str">
            <v>ASSENTAMENTO DE TUBO DE FERRO FUNDIDO PARA REDE DE ÁGUA, DN 80 MM, JUNTA ELÁSTICA, INSTALADO EM LOCAL COM NÍVEL ALTO DE INTERFERÊNCIAS (NÃO INCLUI FORNECIMENTO). AF_11/2017</v>
          </cell>
          <cell r="C5355" t="str">
            <v>M</v>
          </cell>
          <cell r="D5355">
            <v>7.28</v>
          </cell>
        </row>
        <row r="5356">
          <cell r="A5356">
            <v>97142</v>
          </cell>
          <cell r="B5356" t="str">
            <v>ASSENTAMENTO DE TUBO DE FERRO FUNDIDO PARA REDE DE ÁGUA, DN 100 MM, JUNTA ELÁSTICA, INSTALADO EM LOCAL COM NÍVEL ALTO DE INTERFERÊNCIAS (NÃO INCLUI FORNECIMENTO). AF_11/2017</v>
          </cell>
          <cell r="C5356" t="str">
            <v>M</v>
          </cell>
          <cell r="D5356">
            <v>8.11</v>
          </cell>
        </row>
        <row r="5357">
          <cell r="A5357">
            <v>97143</v>
          </cell>
          <cell r="B5357" t="str">
            <v>ASSENTAMENTO DE TUBO DE FERRO FUNDIDO PARA REDE DE ÁGUA, DN 150 MM, JUNTA ELÁSTICA, INSTALADO EM LOCAL COM NÍVEL ALTO DE INTERFERÊNCIAS (NÃO INCLUI FORNECIMENTO). AF_11/2017</v>
          </cell>
          <cell r="C5357" t="str">
            <v>M</v>
          </cell>
          <cell r="D5357">
            <v>10.199999999999999</v>
          </cell>
        </row>
        <row r="5358">
          <cell r="A5358">
            <v>97144</v>
          </cell>
          <cell r="B5358" t="str">
            <v>ASSENTAMENTO DE TUBO DE FERRO FUNDIDO PARA REDE DE ÁGUA, DN 200 MM, JUNTA ELÁSTICA, INSTALADO EM LOCAL COM NÍVEL ALTO DE INTERFERÊNCIAS (NÃO INCLUI FORNECIMENTO). AF_11/2017</v>
          </cell>
          <cell r="C5358" t="str">
            <v>M</v>
          </cell>
          <cell r="D5358">
            <v>12.28</v>
          </cell>
        </row>
        <row r="5359">
          <cell r="A5359">
            <v>97145</v>
          </cell>
          <cell r="B5359" t="str">
            <v>ASSENTAMENTO DE TUBO DE FERRO FUNDIDO PARA REDE DE ÁGUA, DN 250 MM, JUNTA ELÁSTICA, INSTALADO EM LOCAL COM NÍVEL ALTO DE INTERFERÊNCIAS (NÃO INCLUI FORNECIMENTO). AF_11/2017</v>
          </cell>
          <cell r="C5359" t="str">
            <v>M</v>
          </cell>
          <cell r="D5359">
            <v>14.39</v>
          </cell>
        </row>
        <row r="5360">
          <cell r="A5360">
            <v>97146</v>
          </cell>
          <cell r="B5360" t="str">
            <v>ASSENTAMENTO DE TUBO DE FERRO FUNDIDO PARA REDE DE ÁGUA, DN 300 MM, JUNTA ELÁSTICA, INSTALADO EM LOCAL COM NÍVEL ALTO DE INTERFERÊNCIAS (NÃO INCLUI FORNECIMENTO). AF_11/2017</v>
          </cell>
          <cell r="C5360" t="str">
            <v>M</v>
          </cell>
          <cell r="D5360">
            <v>16.48</v>
          </cell>
        </row>
        <row r="5361">
          <cell r="A5361">
            <v>97147</v>
          </cell>
          <cell r="B5361" t="str">
            <v>ASSENTAMENTO DE TUBO DE FERRO FUNDIDO PARA REDE DE ÁGUA, DN 350 MM, JUNTA ELÁSTICA, INSTALADO EM LOCAL COM NÍVEL ALTO DE INTERFERÊNCIAS (NÃO INCLUI FORNECIMENTO). AF_11/2017</v>
          </cell>
          <cell r="C5361" t="str">
            <v>M</v>
          </cell>
          <cell r="D5361">
            <v>18.579999999999998</v>
          </cell>
        </row>
        <row r="5362">
          <cell r="A5362">
            <v>97148</v>
          </cell>
          <cell r="B5362" t="str">
            <v>ASSENTAMENTO DE TUBO DE FERRO FUNDIDO PARA REDE DE ÁGUA, DN 400 MM, JUNTA ELÁSTICA, INSTALADO EM LOCAL COM NÍVEL ALTO DE INTERFERÊNCIAS (NÃO INCLUI FORNECIMENTO). AF_11/2017</v>
          </cell>
          <cell r="C5362" t="str">
            <v>M</v>
          </cell>
          <cell r="D5362">
            <v>20.68</v>
          </cell>
        </row>
        <row r="5363">
          <cell r="A5363">
            <v>97149</v>
          </cell>
          <cell r="B5363" t="str">
            <v>ASSENTAMENTO DE TUBO DE FERRO FUNDIDO PARA REDE DE ÁGUA, DN 450 MM, JUNTA ELÁSTICA, INSTALADO EM LOCAL COM NÍVEL ALTO DE INTERFERÊNCIAS (NÃO INCLUI FORNECIMENTO). AF_11/2017</v>
          </cell>
          <cell r="C5363" t="str">
            <v>M</v>
          </cell>
          <cell r="D5363">
            <v>22.81</v>
          </cell>
        </row>
        <row r="5364">
          <cell r="A5364">
            <v>97150</v>
          </cell>
          <cell r="B5364" t="str">
            <v>ASSENTAMENTO DE TUBO DE FERRO FUNDIDO PARA REDE DE ÁGUA, DN 500 MM, JUNTA ELÁSTICA, INSTALADO EM LOCAL COM NÍVEL ALTO DE INTERFERÊNCIAS (NÃO INCLUI FORNECIMENTO). AF_11/2017</v>
          </cell>
          <cell r="C5364" t="str">
            <v>M</v>
          </cell>
          <cell r="D5364">
            <v>26.96</v>
          </cell>
        </row>
        <row r="5365">
          <cell r="A5365">
            <v>97151</v>
          </cell>
          <cell r="B5365" t="str">
            <v>ASSENTAMENTO DE TUBO DE FERRO FUNDIDO PARA REDE DE ÁGUA, DN 600 MM, JUNTA ELÁSTICA, INSTALADO EM LOCAL COM NÍVEL ALTO DE INTERFERÊNCIAS (NÃO INCLUI FORNECIMENTO). AF_11/2017</v>
          </cell>
          <cell r="C5365" t="str">
            <v>M</v>
          </cell>
          <cell r="D5365">
            <v>31.49</v>
          </cell>
        </row>
        <row r="5366">
          <cell r="A5366">
            <v>97152</v>
          </cell>
          <cell r="B5366" t="str">
            <v>ASSENTAMENTO DE TUBO DE FERRO FUNDIDO PARA REDE DE ÁGUA, DN 700 MM, JUNTA ELÁSTICA, INSTALADO EM LOCAL COM NÍVEL ALTO DE INTERFERÊNCIAS (NÃO INCLUI FORNECIMENTO). AF_11/2017</v>
          </cell>
          <cell r="C5366" t="str">
            <v>M</v>
          </cell>
          <cell r="D5366">
            <v>35.85</v>
          </cell>
        </row>
        <row r="5367">
          <cell r="A5367">
            <v>97153</v>
          </cell>
          <cell r="B5367" t="str">
            <v>ASSENTAMENTO DE TUBO DE FERRO FUNDIDO PARA REDE DE ÁGUA, DN 800 MM, JUNTA ELÁSTICA, INSTALADO EM LOCAL COM NÍVEL ALTO DE INTERFERÊNCIAS (NÃO INCLUI FORNECIMENTO). AF_11/2017</v>
          </cell>
          <cell r="C5367" t="str">
            <v>M</v>
          </cell>
          <cell r="D5367">
            <v>40.31</v>
          </cell>
        </row>
        <row r="5368">
          <cell r="A5368">
            <v>97154</v>
          </cell>
          <cell r="B5368" t="str">
            <v>ASSENTAMENTO DE TUBO DE FERRO FUNDIDO PARA REDE DE ÁGUA, DN 900 MM, JUNTA ELÁSTICA, INSTALADO EM LOCAL COM NÍVEL ALTO DE INTERFERÊNCIAS (NÃO INCLUI FORNECIMENTO). AF_11/2017</v>
          </cell>
          <cell r="C5368" t="str">
            <v>M</v>
          </cell>
          <cell r="D5368">
            <v>44.79</v>
          </cell>
        </row>
        <row r="5369">
          <cell r="A5369">
            <v>97155</v>
          </cell>
          <cell r="B5369" t="str">
            <v>ASSENTAMENTO DE TUBO DE FERRO FUNDIDO PARA REDE DE ÁGUA, DN 1000 MM, JUNTA ELÁSTICA, INSTALADO EM LOCAL COM NÍVEL ALTO DE INTERFERÊNCIAS (NÃO INCLUI FORNECIMENTO). AF_11/2017</v>
          </cell>
          <cell r="C5369" t="str">
            <v>M</v>
          </cell>
          <cell r="D5369">
            <v>49.27</v>
          </cell>
        </row>
        <row r="5370">
          <cell r="A5370">
            <v>97156</v>
          </cell>
          <cell r="B5370" t="str">
            <v>ASSENTAMENTO DE TUBO DE FERRO FUNDIDO PARA REDE DE ÁGUA, DN 1200 MM, JUNTA ELÁSTICA, INSTALADO EM LOCAL COM NÍVEL ALTO DE INTERFERÊNCIAS (NÃO INCLUI FORNECIMENTO). AF_11/2017</v>
          </cell>
          <cell r="C5370" t="str">
            <v>M</v>
          </cell>
          <cell r="D5370">
            <v>58.49</v>
          </cell>
        </row>
        <row r="5371">
          <cell r="A5371">
            <v>97157</v>
          </cell>
          <cell r="B5371" t="str">
            <v>ASSENTAMENTO DE TUBO DE FERRO FUNDIDO PARA REDE DE ÁGUA, DN 80 MM, JUNTA ELÁSTICA, INSTALADO EM LOCAL COM NÍVEL BAIXO DE INTERFERÊNCIAS (NÃO INCLUI FORNECIMENTO). AF_11/2017</v>
          </cell>
          <cell r="C5371" t="str">
            <v>M</v>
          </cell>
          <cell r="D5371">
            <v>4.3600000000000003</v>
          </cell>
        </row>
        <row r="5372">
          <cell r="A5372">
            <v>97158</v>
          </cell>
          <cell r="B5372" t="str">
            <v>ASSENTAMENTO DE TUBO DE FERRO FUNDIDO PARA REDE DE ÁGUA, DN 100 MM, JUNTA ELÁSTICA, INSTALADO EM LOCAL COM NÍVEL BAIXO DE INTERFERÊNCIAS (NÃO INCLUI FORNECIMENTO). AF_11/2017</v>
          </cell>
          <cell r="C5372" t="str">
            <v>M</v>
          </cell>
          <cell r="D5372">
            <v>4.87</v>
          </cell>
        </row>
        <row r="5373">
          <cell r="A5373">
            <v>97159</v>
          </cell>
          <cell r="B5373" t="str">
            <v>ASSENTAMENTO DE TUBO DE FERRO FUNDIDO PARA REDE DE ÁGUA, DN 150 MM, JUNTA ELÁSTICA, INSTALADO EM LOCAL COM NÍVEL BAIXO DE INTERFERÊNCIAS (NÃO INCLUI FORNECIMENTO). AF_11/2017</v>
          </cell>
          <cell r="C5373" t="str">
            <v>M</v>
          </cell>
          <cell r="D5373">
            <v>6.13</v>
          </cell>
        </row>
        <row r="5374">
          <cell r="A5374">
            <v>97160</v>
          </cell>
          <cell r="B5374" t="str">
            <v>ASSENTAMENTO DE TUBO DE FERRO FUNDIDO PARA REDE DE ÁGUA, DN 200 MM, JUNTA ELÁSTICA, INSTALADO EM LOCAL COM NÍVEL BAIXO DE INTERFERÊNCIAS (NÃO INCLUI FORNECIMENTO). AF_11/2017</v>
          </cell>
          <cell r="C5374" t="str">
            <v>M</v>
          </cell>
          <cell r="D5374">
            <v>7.39</v>
          </cell>
        </row>
        <row r="5375">
          <cell r="A5375">
            <v>97161</v>
          </cell>
          <cell r="B5375" t="str">
            <v>ASSENTAMENTO DE TUBO DE FERRO FUNDIDO PARA REDE DE ÁGUA, DN 250 MM, JUNTA ELÁSTICA, INSTALADO EM LOCAL COM NÍVEL BAIXO DE INTERFERÊNCIAS (NÃO INCLUI FORNECIMENTO). AF_11/2017</v>
          </cell>
          <cell r="C5375" t="str">
            <v>M</v>
          </cell>
          <cell r="D5375">
            <v>8.68</v>
          </cell>
        </row>
        <row r="5376">
          <cell r="A5376">
            <v>97162</v>
          </cell>
          <cell r="B5376" t="str">
            <v>ASSENTAMENTO DE TUBO DE FERRO FUNDIDO PARA REDE DE ÁGUA, DN 300 MM, JUNTA ELÁSTICA, INSTALADO EM LOCAL COM NÍVEL BAIXO DE INTERFERÊNCIAS (NÃO INCLUI FORNECIMENTO). AF_11/2017</v>
          </cell>
          <cell r="C5376" t="str">
            <v>M</v>
          </cell>
          <cell r="D5376">
            <v>9.9499999999999993</v>
          </cell>
        </row>
        <row r="5377">
          <cell r="A5377">
            <v>97163</v>
          </cell>
          <cell r="B5377" t="str">
            <v>ASSENTAMENTO DE TUBO DE FERRO FUNDIDO PARA REDE DE ÁGUA, DN 350 MM, JUNTA ELÁSTICA, INSTALADO EM LOCAL COM NÍVEL BAIXO DE INTERFERÊNCIAS (NÃO INCLUI FORNECIMENTO). AF_11/2017</v>
          </cell>
          <cell r="C5377" t="str">
            <v>M</v>
          </cell>
          <cell r="D5377">
            <v>11.23</v>
          </cell>
        </row>
        <row r="5378">
          <cell r="A5378">
            <v>97164</v>
          </cell>
          <cell r="B5378" t="str">
            <v>ASSENTAMENTO DE TUBO DE FERRO FUNDIDO PARA REDE DE ÁGUA, DN 400 MM, JUNTA ELÁSTICA, INSTALADO EM LOCAL COM NÍVEL BAIXO DE INTERFERÊNCIAS (NÃO INCLUI FORNECIMENTO). AF_11/2017</v>
          </cell>
          <cell r="C5378" t="str">
            <v>M</v>
          </cell>
          <cell r="D5378">
            <v>12.51</v>
          </cell>
        </row>
        <row r="5379">
          <cell r="A5379">
            <v>97165</v>
          </cell>
          <cell r="B5379" t="str">
            <v>ASSENTAMENTO DE TUBO DE FERRO FUNDIDO PARA REDE DE ÁGUA, DN 450 MM, JUNTA ELÁSTICA, INSTALADO EM LOCAL COM NÍVEL BAIXO DE INTERFERÊNCIAS (NÃO INCLUI FORNECIMENTO). AF_11/2017</v>
          </cell>
          <cell r="C5379" t="str">
            <v>M</v>
          </cell>
          <cell r="D5379">
            <v>13.81</v>
          </cell>
        </row>
        <row r="5380">
          <cell r="A5380">
            <v>97166</v>
          </cell>
          <cell r="B5380" t="str">
            <v>ASSENTAMENTO DE TUBO DE FERRO FUNDIDO PARA REDE DE ÁGUA, DN 500 MM, JUNTA ELÁSTICA, INSTALADO EM LOCAL COM NÍVEL BAIXO DE INTERFERÊNCIAS (NÃO INCLUI FORNECIMENTO). AF_11/2017</v>
          </cell>
          <cell r="C5380" t="str">
            <v>M</v>
          </cell>
          <cell r="D5380">
            <v>16.36</v>
          </cell>
        </row>
        <row r="5381">
          <cell r="A5381">
            <v>97167</v>
          </cell>
          <cell r="B5381" t="str">
            <v>ASSENTAMENTO DE TUBO DE FERRO FUNDIDO PARA REDE DE ÁGUA, DN 600 MM, JUNTA ELÁSTICA, INSTALADO EM LOCAL COM NÍVEL BAIXO DE INTERFERÊNCIAS (NÃO INCLUI FORNECIMENTO). AF_11/2017</v>
          </cell>
          <cell r="C5381" t="str">
            <v>M</v>
          </cell>
          <cell r="D5381">
            <v>19.12</v>
          </cell>
        </row>
        <row r="5382">
          <cell r="A5382">
            <v>97168</v>
          </cell>
          <cell r="B5382" t="str">
            <v>ASSENTAMENTO DE TUBO DE FERRO FUNDIDO PARA REDE DE ÁGUA, DN 700 MM, JUNTA ELÁSTICA, INSTALADO EM LOCAL COM NÍVEL BAIXO DE INTERFERÊNCIAS (NÃO INCLUI FORNECIMENTO). AF_11/2017</v>
          </cell>
          <cell r="C5382" t="str">
            <v>M</v>
          </cell>
          <cell r="D5382">
            <v>21.73</v>
          </cell>
        </row>
        <row r="5383">
          <cell r="A5383">
            <v>97169</v>
          </cell>
          <cell r="B5383" t="str">
            <v>ASSENTAMENTO DE TUBO DE FERRO FUNDIDO PARA REDE DE ÁGUA, DN 800 MM, JUNTA ELÁSTICA, INSTALADO EM LOCAL COM NÍVEL BAIXO DE INTERFERÊNCIAS (NÃO INCLUI FORNECIMENTO). AF_11/2017</v>
          </cell>
          <cell r="C5383" t="str">
            <v>M</v>
          </cell>
          <cell r="D5383">
            <v>24.42</v>
          </cell>
        </row>
        <row r="5384">
          <cell r="A5384">
            <v>97170</v>
          </cell>
          <cell r="B5384" t="str">
            <v>ASSENTAMENTO DE TUBO DE FERRO FUNDIDO PARA REDE DE ÁGUA, DN 900 MM, JUNTA ELÁSTICA, INSTALADO EM LOCAL COM NÍVEL BAIXO DE INTERFERÊNCIAS (NÃO INCLUI FORNECIMENTO). AF_11/2017</v>
          </cell>
          <cell r="C5384" t="str">
            <v>M</v>
          </cell>
          <cell r="D5384">
            <v>27.15</v>
          </cell>
        </row>
        <row r="5385">
          <cell r="A5385">
            <v>97171</v>
          </cell>
          <cell r="B5385" t="str">
            <v>ASSENTAMENTO DE TUBO DE FERRO FUNDIDO PARA REDE DE ÁGUA, DN 1000 MM, JUNTA ELÁSTICA, INSTALADO EM LOCAL COM NÍVEL BAIXO DE INTERFERÊNCIAS (NÃO INCLUI FORNECIMENTO). AF_11/2017</v>
          </cell>
          <cell r="C5385" t="str">
            <v>M</v>
          </cell>
          <cell r="D5385">
            <v>29.88</v>
          </cell>
        </row>
        <row r="5386">
          <cell r="A5386">
            <v>97172</v>
          </cell>
          <cell r="B5386" t="str">
            <v>ASSENTAMENTO DE TUBO DE FERRO FUNDIDO PARA REDE DE ÁGUA, DN 1200 MM, JUNTA ELÁSTICA, INSTALADO EM LOCAL COM NÍVEL BAIXO DE INTERFERÊNCIAS (NÃO INCLUI FORNECIMENTO). AF_11/2017</v>
          </cell>
          <cell r="C5386" t="str">
            <v>M</v>
          </cell>
          <cell r="D5386">
            <v>35.590000000000003</v>
          </cell>
        </row>
        <row r="5387">
          <cell r="A5387">
            <v>97173</v>
          </cell>
          <cell r="B5387" t="str">
            <v>ASSENTAMENTO DE TUBO DE AÇO CARBONO PARA REDE DE ÁGUA, DN 600 MM (24), JUNTA SOLDADA, INSTALADO EM LOCAL COM NÍVEL ALTO DE INTERFERÊNCIAS (NÃO INCLUI FORNECIMENTO). AF_11/2017</v>
          </cell>
          <cell r="C5387" t="str">
            <v>M</v>
          </cell>
          <cell r="D5387">
            <v>26.12</v>
          </cell>
        </row>
        <row r="5388">
          <cell r="A5388">
            <v>97174</v>
          </cell>
          <cell r="B5388" t="str">
            <v>ASSENTAMENTO DE TUBO DE AÇO CARBONO PARA REDE DE ÁGUA, DN 700 MM (28), JUNTA SOLDADA, INSTALADO EM LOCAL COM NÍVEL ALTO DE INTERFERÊNCIAS (NÃO INCLUI FORNECIMENTO). AF_11/2017</v>
          </cell>
          <cell r="C5388" t="str">
            <v>M</v>
          </cell>
          <cell r="D5388">
            <v>30.16</v>
          </cell>
        </row>
        <row r="5389">
          <cell r="A5389">
            <v>97175</v>
          </cell>
          <cell r="B5389" t="str">
            <v>ASSENTAMENTO DE TUBO DE AÇO CARBONO PARA REDE DE ÁGUA, DN 800 MM (32), JUNTA SOLDADA, INSTALADO EM LOCAL COM NÍVEL ALTO DE INTERFERÊNCIAS (NÃO INCLUI FORNECIMENTO). AF_11/2017</v>
          </cell>
          <cell r="C5389" t="str">
            <v>M</v>
          </cell>
          <cell r="D5389">
            <v>34.22</v>
          </cell>
        </row>
        <row r="5390">
          <cell r="A5390">
            <v>97176</v>
          </cell>
          <cell r="B5390" t="str">
            <v>ASSENTAMENTO DE TUBO DE AÇO CARBONO PARA REDE DE ÁGUA, DN 900 MM (36), JUNTA SOLDADA, INSTALADO EM LOCAL COM NÍVEL ALTO DE INTERFERÊNCIAS (NÃO INCLUI FORNECIMENTO). AF_11/2017</v>
          </cell>
          <cell r="C5390" t="str">
            <v>M</v>
          </cell>
          <cell r="D5390">
            <v>38.26</v>
          </cell>
        </row>
        <row r="5391">
          <cell r="A5391">
            <v>97177</v>
          </cell>
          <cell r="B5391" t="str">
            <v>ASSENTAMENTO DE TUBO DE AÇO CARBONO PARA REDE DE ÁGUA, DN 1000 MM (40) OU DN 1100 MM (44), JUNTA SOLDADA, INSTALADO EM LOCAL COM NÍVEL ALTO DE INTERFERÊNCIAS (NÃO INCLUI FORNECIMENTO). AF_11/2017</v>
          </cell>
          <cell r="C5391" t="str">
            <v>M</v>
          </cell>
          <cell r="D5391">
            <v>46.35</v>
          </cell>
        </row>
        <row r="5392">
          <cell r="A5392">
            <v>97178</v>
          </cell>
          <cell r="B5392" t="str">
            <v>ASSENTAMENTO DE TUBO DE AÇO CARBONO PARA REDE DE ÁGUA, DN 1200 MM (48) OU DN 1300 MM (52), JUNTA SOLDADA, INSTALADO EM LOCAL COM NÍVEL ALTO DE INTERFERÊNCIAS (NÃO INCLUI FORNECIMENTO). AF_11/2017</v>
          </cell>
          <cell r="C5392" t="str">
            <v>M</v>
          </cell>
          <cell r="D5392">
            <v>54.45</v>
          </cell>
        </row>
        <row r="5393">
          <cell r="A5393">
            <v>97179</v>
          </cell>
          <cell r="B5393" t="str">
            <v>ASSENTAMENTO DE TUBO DE AÇO CARBONO PARA REDE DE ÁGUA, DN 1400 MM (56'') OU DN 1500 MM (60), JUNTA SOLDADA, INSTALADO EM LOCAL COM NÍVEL ALTO DE INTERFERÊNCIAS (NÃO INCLUI FORNECIMENTO). AF_11/2017</v>
          </cell>
          <cell r="C5393" t="str">
            <v>M</v>
          </cell>
          <cell r="D5393">
            <v>62.55</v>
          </cell>
        </row>
        <row r="5394">
          <cell r="A5394">
            <v>97180</v>
          </cell>
          <cell r="B5394" t="str">
            <v>ASSENTAMENTO DE TUBO DE AÇO CARBONO PARA REDE DE ÁGUA, DN 1600 MM (64) OU DN 1700 MM (68), JUNTA SOLDADA, INSTALADO EM LOCAL COM NÍVEL ALTO DE INTERFERÊNCIAS (NÃO INCLUI FORNECIMENTO). AF_11/2017</v>
          </cell>
          <cell r="C5394" t="str">
            <v>M</v>
          </cell>
          <cell r="D5394">
            <v>70.64</v>
          </cell>
        </row>
        <row r="5395">
          <cell r="A5395">
            <v>97181</v>
          </cell>
          <cell r="B5395" t="str">
            <v>ASSENTAMENTO DE TUBO DE AÇO CARBONO PARA REDE DE ÁGUA, DN 1800 MM (72) OU DN 1900 MM (76), JUNTA SOLDADA, INSTALADO EM LOCAL COM NÍVEL ALTO DE INTERFERÊNCIAS (NÃO INCLUI FORNECIMENTO). AF_11/2017</v>
          </cell>
          <cell r="C5395" t="str">
            <v>M</v>
          </cell>
          <cell r="D5395">
            <v>81.56</v>
          </cell>
        </row>
        <row r="5396">
          <cell r="A5396">
            <v>97182</v>
          </cell>
          <cell r="B5396" t="str">
            <v>ASSENTAMENTO DE TUBO DE AÇO CARBONO PARA REDE DE ÁGUA, DN 2000 MM (80) OU DN 2100 MM (84), JUNTA SOLDADA, INSTALADO EM LOCAL COM NÍVEL ALTO DE INTERFERÊNCIAS (NÃO INCLUI FORNECIMENTO). AF_11/2017</v>
          </cell>
          <cell r="C5396" t="str">
            <v>M</v>
          </cell>
          <cell r="D5396">
            <v>89.96</v>
          </cell>
        </row>
        <row r="5397">
          <cell r="A5397">
            <v>97183</v>
          </cell>
          <cell r="B5397" t="str">
            <v>ASSENTAMENTO DE TUBO DE AÇO CARBONO PARA REDE DE ÁGUA, DN 600 MM (24), JUNTA SOLDADA, INSTALADO EM LOCAL COM NÍVEL BAIXO DE INTERFERÊNCIAS (NÃO INCLUI FORNECIMENTO). AF_11/2017</v>
          </cell>
          <cell r="C5397" t="str">
            <v>M</v>
          </cell>
          <cell r="D5397">
            <v>20.63</v>
          </cell>
        </row>
        <row r="5398">
          <cell r="A5398">
            <v>97184</v>
          </cell>
          <cell r="B5398" t="str">
            <v>ASSENTAMENTO DE TUBO DE AÇO CARBONO PARA REDE DE ÁGUA, DN 700 MM (28), JUNTA SOLDADA, INSTALADO EM LOCAL COM NÍVEL BAIXO DE INTERFERÊNCIAS (NÃO INCLUI FORNECIMENTO). AF_11/2017</v>
          </cell>
          <cell r="C5398" t="str">
            <v>M</v>
          </cell>
          <cell r="D5398">
            <v>23.88</v>
          </cell>
        </row>
        <row r="5399">
          <cell r="A5399">
            <v>97185</v>
          </cell>
          <cell r="B5399" t="str">
            <v>ASSENTAMENTO DE TUBO DE AÇO CARBONO PARA REDE DE ÁGUA, DN 800 MM (32), JUNTA SOLDADA, INSTALADO EM LOCAL COM NÍVEL BAIXO DE INTERFERÊNCIAS (NÃO INCLUI FORNECIMENTO). AF_11/2017</v>
          </cell>
          <cell r="C5399" t="str">
            <v>M</v>
          </cell>
          <cell r="D5399">
            <v>27.14</v>
          </cell>
        </row>
        <row r="5400">
          <cell r="A5400">
            <v>97186</v>
          </cell>
          <cell r="B5400" t="str">
            <v>ASSENTAMENTO DE TUBO DE AÇO CARBONO PARA REDE DE ÁGUA, DN 900 MM (36), JUNTA SOLDADA, INSTALADO EM LOCAL COM NÍVEL BAIXO DE INTERFERÊNCIAS (NÃO INCLUI FORNECIMENTO). AF_11/2017</v>
          </cell>
          <cell r="C5400" t="str">
            <v>M</v>
          </cell>
          <cell r="D5400">
            <v>30.4</v>
          </cell>
        </row>
        <row r="5401">
          <cell r="A5401">
            <v>97187</v>
          </cell>
          <cell r="B5401" t="str">
            <v>ASSENTAMENTO DE TUBO DE AÇO CARBONO PARA REDE DE ÁGUA, DN 1000 MM (40  ) OU DN 1100 MM (44  ), JUNTA SOLDADA, INSTALADO EM LOCAL COM NÍVEL BAIXO DE INTERFERÊNCIAS (NÃO INCLUI FORNECIMENTO). AF_11/2017</v>
          </cell>
          <cell r="C5401" t="str">
            <v>M</v>
          </cell>
          <cell r="D5401">
            <v>36.89</v>
          </cell>
        </row>
        <row r="5402">
          <cell r="A5402">
            <v>97188</v>
          </cell>
          <cell r="B5402" t="str">
            <v>ASSENTAMENTO DE TUBO DE AÇO CARBONO PARA REDE DE ÁGUA, DN 1200 MM (48) OU DN 1300 MM (52), JUNTA SOLDADA, INSTALADO EM LOCAL COM NÍVEL BAIXO DE INTERFERÊNCIAS (NÃO INCLUI FORNECIMENTO). AF_11/2017</v>
          </cell>
          <cell r="C5402" t="str">
            <v>M</v>
          </cell>
          <cell r="D5402">
            <v>43.41</v>
          </cell>
        </row>
        <row r="5403">
          <cell r="A5403">
            <v>97189</v>
          </cell>
          <cell r="B5403" t="str">
            <v>ASSENTAMENTO DE TUBO DE AÇO CARBONO PARA REDE DE ÁGUA, DN 1400 MM (56'') OU DN 1500 MM (60), JUNTA SOLDADA, INSTALADO EM LOCAL COM NÍVEL BAIXO DE INTERFERÊNCIAS (NÃO INCLUI FORNECIMENTO). AF_11/2017</v>
          </cell>
          <cell r="C5403" t="str">
            <v>M</v>
          </cell>
          <cell r="D5403">
            <v>49.9</v>
          </cell>
        </row>
        <row r="5404">
          <cell r="A5404">
            <v>97190</v>
          </cell>
          <cell r="B5404" t="str">
            <v>ASSENTAMENTO DE TUBO DE AÇO CARBONO PARA REDE DE ÁGUA, DN 1600 MM (64) OU DN 1700 MM (68), JUNTA SOLDADA, INSTALADO EM LOCAL COM NÍVEL BAIXO DE INTERFERÊNCIAS (NÃO INCLUI FORNECIMENTO). AF_11/2017</v>
          </cell>
          <cell r="C5404" t="str">
            <v>M</v>
          </cell>
          <cell r="D5404">
            <v>56.42</v>
          </cell>
        </row>
        <row r="5405">
          <cell r="A5405">
            <v>97191</v>
          </cell>
          <cell r="B5405" t="str">
            <v>ASSENTAMENTO DE TUBO DE AÇO CARBONO PARA REDE DE ÁGUA, DN 1800 MM (72) OU DN 1900 MM (76), JUNTA SOLDADA, INSTALADO EM LOCAL COM NÍVEL BAIXO DE INTERFERÊNCIAS (NÃO INCLUI FORNECIMENTO). AF_11/2017</v>
          </cell>
          <cell r="C5405" t="str">
            <v>M</v>
          </cell>
          <cell r="D5405">
            <v>65.16</v>
          </cell>
        </row>
        <row r="5406">
          <cell r="A5406">
            <v>97192</v>
          </cell>
          <cell r="B5406" t="str">
            <v>ASSENTAMENTO DE TUBO DE AÇO CARBONO PARA REDE DE ÁGUA, DN 2000 MM (80) OU DN 2100 MM (84), JUNTA SOLDADA, INSTALADO EM LOCAL COM NÍVEL BAIXO DE INTERFERÊNCIAS (NÃO INCLUI FORNECIMENTO). AF_11/2017</v>
          </cell>
          <cell r="C5406" t="str">
            <v>M</v>
          </cell>
          <cell r="D5406">
            <v>71.900000000000006</v>
          </cell>
        </row>
        <row r="5407">
          <cell r="A5407">
            <v>90694</v>
          </cell>
          <cell r="B5407" t="str">
            <v>TUBO DE PVC PARA REDE COLETORA DE ESGOTO DE PAREDE MACIÇA, DN 100 MM, JUNTA ELÁSTICA, INSTALADO EM LOCAL COM NÍVEL BAIXO DE INTERFERÊNCIAS - FORNECIMENTO E ASSENTAMENTO. AF_06/2015</v>
          </cell>
          <cell r="C5407" t="str">
            <v>M</v>
          </cell>
          <cell r="D5407">
            <v>21.7</v>
          </cell>
        </row>
        <row r="5408">
          <cell r="A5408">
            <v>90695</v>
          </cell>
          <cell r="B5408" t="str">
            <v>TUBO DE PVC PARA REDE COLETORA DE ESGOTO DE PAREDE MACIÇA, DN 150 MM, JUNTA ELÁSTICA, INSTALADO EM LOCAL COM NÍVEL BAIXO DE INTERFERÊNCIAS - FORNECIMENTO E ASSENTAMENTO. AF_06/2015</v>
          </cell>
          <cell r="C5408" t="str">
            <v>M</v>
          </cell>
          <cell r="D5408">
            <v>44.28</v>
          </cell>
        </row>
        <row r="5409">
          <cell r="A5409">
            <v>90696</v>
          </cell>
          <cell r="B5409" t="str">
            <v>TUBO DE PVC PARA REDE COLETORA DE ESGOTO DE PAREDE MACIÇA, DN 200 MM, JUNTA ELÁSTICA, INSTALADO EM LOCAL COM NÍVEL BAIXO DE INTERFERÊNCIAS - FORNECIMENTO E ASSENTAMENTO. AF_06/2015</v>
          </cell>
          <cell r="C5409" t="str">
            <v>M</v>
          </cell>
          <cell r="D5409">
            <v>67.92</v>
          </cell>
        </row>
        <row r="5410">
          <cell r="A5410">
            <v>90697</v>
          </cell>
          <cell r="B5410" t="str">
            <v>TUBO DE PVC PARA REDE COLETORA DE ESGOTO DE PAREDE MACIÇA, DN 250 MM, JUNTA ELÁSTICA, INSTALADO EM LOCAL COM NÍVEL BAIXO DE INTERFERÊNCIAS - FORNECIMENTO E ASSENTAMENTO. AF_06/2015</v>
          </cell>
          <cell r="C5410" t="str">
            <v>M</v>
          </cell>
          <cell r="D5410">
            <v>113.1</v>
          </cell>
        </row>
        <row r="5411">
          <cell r="A5411">
            <v>90698</v>
          </cell>
          <cell r="B5411" t="str">
            <v>TUBO DE PVC PARA REDE COLETORA DE ESGOTO DE PAREDE MACIÇA, DN 300 MM, JUNTA ELÁSTICA, INSTALADO EM LOCAL COM NÍVEL BAIXO DE INTERFERÊNCIAS - FORNECIMENTO E ASSENTAMENTO. AF_06/2015</v>
          </cell>
          <cell r="C5411" t="str">
            <v>M</v>
          </cell>
          <cell r="D5411">
            <v>181.16</v>
          </cell>
        </row>
        <row r="5412">
          <cell r="A5412">
            <v>90699</v>
          </cell>
          <cell r="B5412" t="str">
            <v>TUBO DE PVC PARA REDE COLETORA DE ESGOTO DE PAREDE MACIÇA, DN 350 MM, JUNTA ELÁSTICA, INSTALADO EM LOCAL COM NÍVEL BAIXO DE INTERFERÊNCIAS - FORNECIMENTO E ASSENTAMENTO. AF_06/2015</v>
          </cell>
          <cell r="C5412" t="str">
            <v>M</v>
          </cell>
          <cell r="D5412">
            <v>224.03</v>
          </cell>
        </row>
        <row r="5413">
          <cell r="A5413">
            <v>90700</v>
          </cell>
          <cell r="B5413" t="str">
            <v>TUBO DE PVC PARA REDE COLETORA DE ESGOTO DE PAREDE MACIÇA, DN 400 MM, JUNTA ELÁSTICA, INSTALADO EM LOCAL COM NÍVEL BAIXO DE INTERFERÊNCIAS - FORNECIMENTO E ASSENTAMENTO. AF_06/2015</v>
          </cell>
          <cell r="C5413" t="str">
            <v>M</v>
          </cell>
          <cell r="D5413">
            <v>296.98</v>
          </cell>
        </row>
        <row r="5414">
          <cell r="A5414">
            <v>90701</v>
          </cell>
          <cell r="B5414" t="str">
            <v>TUBO DE PVC CORRUGADO DE DUPLA PAREDE PARA REDE COLETORA DE ESGOTO, DN 150 MM, JUNTA ELÁSTICA, INSTALADO EM LOCAL COM NÍVEL BAIXO DE INTERFERÊNCIAS - FORNECIMENTO E ASSENTAMENTO. AF_06/2015</v>
          </cell>
          <cell r="C5414" t="str">
            <v>M</v>
          </cell>
          <cell r="D5414">
            <v>38.65</v>
          </cell>
        </row>
        <row r="5415">
          <cell r="A5415">
            <v>90702</v>
          </cell>
          <cell r="B5415" t="str">
            <v>TUBO DE PVC CORRUGADO DE DUPLA PAREDE PARA REDE COLETORA DE ESGOTO, DN 200 MM, JUNTA ELÁSTICA, INSTALADO EM LOCAL COM NÍVEL BAIXO DE INTERFERÊNCIAS - FORNECIMENTO E ASSENTAMENTO. AF_06/2015</v>
          </cell>
          <cell r="C5415" t="str">
            <v>M</v>
          </cell>
          <cell r="D5415">
            <v>57.7</v>
          </cell>
        </row>
        <row r="5416">
          <cell r="A5416">
            <v>90703</v>
          </cell>
          <cell r="B5416" t="str">
            <v>TUBO DE PVC CORRUGADO DE DUPLA PAREDE PARA REDE COLETORA DE ESGOTO, DN 250 MM, JUNTA ELÁSTICA, INSTALADO EM LOCAL COM NÍVEL BAIXO DE INTERFERÊNCIAS - FORNECIMENTO E ASSENTAMENTO. AF_06/2015</v>
          </cell>
          <cell r="C5416" t="str">
            <v>M</v>
          </cell>
          <cell r="D5416">
            <v>94.16</v>
          </cell>
        </row>
        <row r="5417">
          <cell r="A5417">
            <v>90704</v>
          </cell>
          <cell r="B5417" t="str">
            <v>TUBO DE PVC CORRUGADO DE DUPLA PAREDE PARA REDE COLETORA DE ESGOTO, DN 300 MM, JUNTA ELÁSTICA, INSTALADO EM LOCAL COM NÍVEL BAIXO DE INTERFERÊNCIAS - FORNECIMENTO E ASSENTAMENTO. AF_06/2015</v>
          </cell>
          <cell r="C5417" t="str">
            <v>M</v>
          </cell>
          <cell r="D5417">
            <v>146.4</v>
          </cell>
        </row>
        <row r="5418">
          <cell r="A5418">
            <v>90705</v>
          </cell>
          <cell r="B5418" t="str">
            <v>TUBO DE PVC CORRUGADO DE DUPLA PAREDE PARA REDE COLETORA DE ESGOTO, DN 350 MM, JUNTA ELÁSTICA, INSTALADO EM LOCAL COM NÍVEL BAIXO DE INTERFERÊNCIAS - FORNECIMENTO E ASSENTAMENTO. AF_06/2015</v>
          </cell>
          <cell r="C5418" t="str">
            <v>M</v>
          </cell>
          <cell r="D5418">
            <v>213.78</v>
          </cell>
        </row>
        <row r="5419">
          <cell r="A5419">
            <v>90706</v>
          </cell>
          <cell r="B5419" t="str">
            <v>TUBO DE PVC CORRUGADO DE DUPLA PAREDE PARA REDE COLETORA DE ESGOTO, DN 400 MM, JUNTA ELÁSTICA, INSTALADO EM LOCAL COM NÍVEL BAIXO DE INTERFERÊNCIAS - FORNECIMENTO E ASSENTAMENTO. AF_06/2015</v>
          </cell>
          <cell r="C5419" t="str">
            <v>M</v>
          </cell>
          <cell r="D5419">
            <v>261.62</v>
          </cell>
        </row>
        <row r="5420">
          <cell r="A5420">
            <v>90708</v>
          </cell>
          <cell r="B5420" t="str">
            <v>TUBO DE PEAD CORRUGADO DE DUPLA PAREDE PARA REDE COLETORA DE ESGOTO, DN 600 MM, JUNTA ELÁSTICA INTEGRADA, INSTALADO EM LOCAL COM NÍVEL BAIXO DE INTERFERÊNCIAS - FORNECIMENTO E ASSENTAMENTO. AF_06/2015</v>
          </cell>
          <cell r="C5420" t="str">
            <v>M</v>
          </cell>
          <cell r="D5420">
            <v>415.33</v>
          </cell>
        </row>
        <row r="5421">
          <cell r="A5421">
            <v>90709</v>
          </cell>
          <cell r="B5421" t="str">
            <v>TUBO DE PVC PARA REDE COLETORA DE ESGOTO DE PAREDE MACIÇA, DN 100 MM, JUNTA ELÁSTICA, INSTALADO EM LOCAL COM NÍVEL ALTO DE INTERFERÊNCIAS - FORNECIMENTO E ASSENTAMENTO. AF_06/2015</v>
          </cell>
          <cell r="C5421" t="str">
            <v>M</v>
          </cell>
          <cell r="D5421">
            <v>23.65</v>
          </cell>
        </row>
        <row r="5422">
          <cell r="A5422">
            <v>90710</v>
          </cell>
          <cell r="B5422" t="str">
            <v>TUBO DE PVC PARA REDE COLETORA DE ESGOTO DE PAREDE MACIÇA, DN 150 MM, JUNTA ELÁSTICA, INSTALADO EM LOCAL COM NÍVEL ALTO DE INTERFERÊNCIAS - FORNECIMENTO E ASSENTAMENTO. AF_06/2015</v>
          </cell>
          <cell r="C5422" t="str">
            <v>M</v>
          </cell>
          <cell r="D5422">
            <v>46.24</v>
          </cell>
        </row>
        <row r="5423">
          <cell r="A5423">
            <v>90711</v>
          </cell>
          <cell r="B5423" t="str">
            <v>TUBO DE PVC PARA REDE COLETORA DE ESGOTO DE PAREDE MACIÇA, DN 200 MM, JUNTA ELÁSTICA, INSTALADO EM LOCAL COM NÍVEL ALTO DE INTERFERÊNCIAS - FORNECIMENTO E ASSENTAMENTO. AF_06/2015</v>
          </cell>
          <cell r="C5423" t="str">
            <v>M</v>
          </cell>
          <cell r="D5423">
            <v>69.87</v>
          </cell>
        </row>
        <row r="5424">
          <cell r="A5424">
            <v>90712</v>
          </cell>
          <cell r="B5424" t="str">
            <v>TUBO DE PVC PARA REDE COLETORA DE ESGOTO DE PAREDE MACIÇA, DN 250 MM, JUNTA ELÁSTICA, INSTALADO EM LOCAL COM NÍVEL ALTO DE INTERFERÊNCIAS - FORNECIMENTO E ASSENTAMENTO. AF_06/2015</v>
          </cell>
          <cell r="C5424" t="str">
            <v>M</v>
          </cell>
          <cell r="D5424">
            <v>115.05</v>
          </cell>
        </row>
        <row r="5425">
          <cell r="A5425">
            <v>90713</v>
          </cell>
          <cell r="B5425" t="str">
            <v>TUBO DE PVC PARA REDE COLETORA DE ESGOTO DE PAREDE MACIÇA, DN 300 MM, JUNTA ELÁSTICA, INSTALADO EM LOCAL COM NÍVEL ALTO DE INTERFERÊNCIAS - FORNECIMENTO E ASSENTAMENTO. AF_06/2015</v>
          </cell>
          <cell r="C5425" t="str">
            <v>M</v>
          </cell>
          <cell r="D5425">
            <v>183.09</v>
          </cell>
        </row>
        <row r="5426">
          <cell r="A5426">
            <v>90714</v>
          </cell>
          <cell r="B5426" t="str">
            <v>TUBO DE PVC PARA REDE COLETORA DE ESGOTO DE PAREDE MACIÇA, DN 350 MM, JUNTA ELÁSTICA, INSTALADO EM LOCAL COM NÍVEL ALTO DE INTERFERÊNCIAS - FORNECIMENTO E ASSENTAMENTO. AF_06/2015</v>
          </cell>
          <cell r="C5426" t="str">
            <v>M</v>
          </cell>
          <cell r="D5426">
            <v>225.97</v>
          </cell>
        </row>
        <row r="5427">
          <cell r="A5427">
            <v>90715</v>
          </cell>
          <cell r="B5427" t="str">
            <v>TUBO DE PVC PARA REDE COLETORA DE ESGOTO DE PAREDE MACIÇA, DN 400 MM, JUNTA ELÁSTICA, INSTALADO EM LOCAL COM NÍVEL ALTO DE INTERFERÊNCIAS - FORNECIMENTO E ASSENTAMENTO. AF_06/2015</v>
          </cell>
          <cell r="C5427" t="str">
            <v>M</v>
          </cell>
          <cell r="D5427">
            <v>301.13</v>
          </cell>
        </row>
        <row r="5428">
          <cell r="A5428">
            <v>90716</v>
          </cell>
          <cell r="B5428" t="str">
            <v>TUBO DE PVC CORRUGADO DE DUPLA PAREDE PARA REDE COLETORA DE ESGOTO, DN 150 MM, JUNTA ELÁSTICA, INSTALADO EM LOCAL COM NÍVEL ALTO DE INTERFERÊNCIAS - FORNECIMENTO E ASSENTAMENTO. AF_06/2015</v>
          </cell>
          <cell r="C5428" t="str">
            <v>M</v>
          </cell>
          <cell r="D5428">
            <v>40.590000000000003</v>
          </cell>
        </row>
        <row r="5429">
          <cell r="A5429">
            <v>90717</v>
          </cell>
          <cell r="B5429" t="str">
            <v>TUBO DE PVC CORRUGADO DE DUPLA PAREDE PARA REDE COLETORA DE ESGOTO, DN 200 MM, JUNTA ELÁSTICA, INSTALADO EM LOCAL COM NÍVEL ALTO DE INTERFERÊNCIAS - FORNECIMENTO E ASSENTAMENTO. AF_06/2015</v>
          </cell>
          <cell r="C5429" t="str">
            <v>M</v>
          </cell>
          <cell r="D5429">
            <v>59.64</v>
          </cell>
        </row>
        <row r="5430">
          <cell r="A5430">
            <v>90718</v>
          </cell>
          <cell r="B5430" t="str">
            <v>TUBO DE PVC CORRUGADO DE DUPLA PAREDE PARA REDE COLETORA DE ESGOTO, DN 250 MM, JUNTA ELÁSTICA, INSTALADO EM LOCAL COM NÍVEL ALTO DE INTERFERÊNCIAS - FORNECIMENTO E ASSENTAMENTO. AF_06/2015</v>
          </cell>
          <cell r="C5430" t="str">
            <v>M</v>
          </cell>
          <cell r="D5430">
            <v>96.1</v>
          </cell>
        </row>
        <row r="5431">
          <cell r="A5431">
            <v>90719</v>
          </cell>
          <cell r="B5431" t="str">
            <v>TUBO DE PVC CORRUGADO DE DUPLA PAREDE PARA REDE COLETORA DE ESGOTO, DN 300 MM, JUNTA ELÁSTICA, INSTALADO EM LOCAL COM NÍVEL ALTO DE INTERFERÊNCIAS - FORNECIMENTO E ASSENTAMENTO. AF_06/2015</v>
          </cell>
          <cell r="C5431" t="str">
            <v>M</v>
          </cell>
          <cell r="D5431">
            <v>148.34</v>
          </cell>
        </row>
        <row r="5432">
          <cell r="A5432">
            <v>90720</v>
          </cell>
          <cell r="B5432" t="str">
            <v>TUBO DE PVC CORRUGADO DE DUPLA PAREDE PARA REDE COLETORA DE ESGOTO, DN 350 MM, JUNTA ELÁSTICA, INSTALADO EM LOCAL COM NÍVEL ALTO DE INTERFERÊNCIAS - FORNECIMENTO E ASSENTAMENTO. AF_06/2015</v>
          </cell>
          <cell r="C5432" t="str">
            <v>M</v>
          </cell>
          <cell r="D5432">
            <v>215.72</v>
          </cell>
        </row>
        <row r="5433">
          <cell r="A5433">
            <v>90721</v>
          </cell>
          <cell r="B5433" t="str">
            <v>TUBO DE PVC CORRUGADO DE DUPLA PAREDE PARA REDE COLETORA DE ESGOTO, DN 400 MM, EM JUNTA ELÁSTICA, INSTALADO EM LOCAL COM NÍVEL ALTO DE INTERFERÊNCIAS - FORNECIMENTO E ASSENTAMENTO. AF_06/2015</v>
          </cell>
          <cell r="C5433" t="str">
            <v>M</v>
          </cell>
          <cell r="D5433">
            <v>265.79000000000002</v>
          </cell>
        </row>
        <row r="5434">
          <cell r="A5434">
            <v>90723</v>
          </cell>
          <cell r="B5434" t="str">
            <v>TUBO DE PEAD CORRUGADO DE DUPLA PAREDE PARA REDE COLETORA DE ESGOTO, DN 600 MM, JUNTA ELÁSTICA INTEGRADA, INSTALADO EM LOCAL COM NÍVEL ALTO DE INTERFERÊNCIAS - FORNECIMENTO E ASSENTAMENTO. AF_06/2015</v>
          </cell>
          <cell r="C5434" t="str">
            <v>M</v>
          </cell>
          <cell r="D5434">
            <v>417.8</v>
          </cell>
        </row>
        <row r="5435">
          <cell r="A5435">
            <v>90724</v>
          </cell>
          <cell r="B5435" t="str">
            <v>JUNTA ARGAMASSADA ENTRE TUBO DN 100 MM E O POÇO DE VISITA/ CAIXA DE CONCRETO OU ALVENARIA EM REDES DE ESGOTO. AF_06/2015</v>
          </cell>
          <cell r="C5435" t="str">
            <v>UN</v>
          </cell>
          <cell r="D5435">
            <v>22.19</v>
          </cell>
        </row>
        <row r="5436">
          <cell r="A5436">
            <v>90725</v>
          </cell>
          <cell r="B5436" t="str">
            <v>JUNTA ARGAMASSADA ENTRE TUBO DN 150 MM E O POÇO DE VISITA/ CAIXA DE CONCRETO OU ALVENARIA EM REDES DE ESGOTO. AF_06/2015</v>
          </cell>
          <cell r="C5436" t="str">
            <v>UN</v>
          </cell>
          <cell r="D5436">
            <v>27.33</v>
          </cell>
        </row>
        <row r="5437">
          <cell r="A5437">
            <v>90726</v>
          </cell>
          <cell r="B5437" t="str">
            <v>JUNTA ARGAMASSADA ENTRE TUBO DN 200 MM E O POÇO/ CAIXA DE CONCRETO OU ALVENARIA EM REDES DE ESGOTO. AF_06/2015</v>
          </cell>
          <cell r="C5437" t="str">
            <v>UN</v>
          </cell>
          <cell r="D5437">
            <v>32.47</v>
          </cell>
        </row>
        <row r="5438">
          <cell r="A5438">
            <v>90727</v>
          </cell>
          <cell r="B5438" t="str">
            <v>JUNTA ARGAMASSADA ENTRE TUBO DN 250 MM E O POÇO DE VISITA/ CAIXA DE CONCRETO OU ALVENARIA EM REDES DE ESGOTO. AF_06/2015</v>
          </cell>
          <cell r="C5438" t="str">
            <v>UN</v>
          </cell>
          <cell r="D5438">
            <v>37.630000000000003</v>
          </cell>
        </row>
        <row r="5439">
          <cell r="A5439">
            <v>90728</v>
          </cell>
          <cell r="B5439" t="str">
            <v>JUNTA ARGAMASSADA ENTRE TUBO DN 300 MM E O POÇO DE VISITA/ CAIXA DE CONCRETO OU ALVENARIA EM REDES DE ESGOTO. AF_06/2015</v>
          </cell>
          <cell r="C5439" t="str">
            <v>UN</v>
          </cell>
          <cell r="D5439">
            <v>42.77</v>
          </cell>
        </row>
        <row r="5440">
          <cell r="A5440">
            <v>90729</v>
          </cell>
          <cell r="B5440" t="str">
            <v>JUNTA ARGAMASSADA ENTRE TUBO DN 350 MM E O POÇO DE VISITA/ CAIXA DE CONCRETO OU ALVENARIA EM REDES DE ESGOTO. AF_06/2015</v>
          </cell>
          <cell r="C5440" t="str">
            <v>UN</v>
          </cell>
          <cell r="D5440">
            <v>47.93</v>
          </cell>
        </row>
        <row r="5441">
          <cell r="A5441">
            <v>90730</v>
          </cell>
          <cell r="B5441" t="str">
            <v>JUNTA ARGAMASSADA ENTRE TUBO DN 400 MM E O POÇO DE VISITA/ CAIXA DE CONCRETO OU ALVENARIA EM REDES DE ESGOTO. AF_06/2015</v>
          </cell>
          <cell r="C5441" t="str">
            <v>UN</v>
          </cell>
          <cell r="D5441">
            <v>53.11</v>
          </cell>
        </row>
        <row r="5442">
          <cell r="A5442">
            <v>90731</v>
          </cell>
          <cell r="B5442" t="str">
            <v>JUNTA ARGAMASSADA ENTRE TUBO DN 450 MM E O POÇO DE VISITA/ CAIXA DE CONCRETO OU ALVENARIA EM REDES DE ESGOTO. AF_06/2015</v>
          </cell>
          <cell r="C5442" t="str">
            <v>UN</v>
          </cell>
          <cell r="D5442">
            <v>58.25</v>
          </cell>
        </row>
        <row r="5443">
          <cell r="A5443">
            <v>90732</v>
          </cell>
          <cell r="B5443" t="str">
            <v>JUNTA ARGAMASSADA ENTRE TUBO DN 600 MM E O POÇO DE VISITA/ CAIXA DE CONCRETO OU ALVENARIA EM REDES DE ESGOTO. AF_06/2015</v>
          </cell>
          <cell r="C5443" t="str">
            <v>UN</v>
          </cell>
          <cell r="D5443">
            <v>73.69</v>
          </cell>
        </row>
        <row r="5444">
          <cell r="A5444">
            <v>90733</v>
          </cell>
          <cell r="B5444" t="str">
            <v>ASSENTAMENTO DE TUBO DE PVC PARA REDE COLETORA DE ESGOTO DE PAREDE MACIÇA, DN 100 MM, JUNTA ELÁSTICA, INSTALADO EM LOCAL COM NÍVEL BAIXO DE INTERFERÊNCIAS (NÃO INCLUI FORNECIMENTO). AF_06/2015</v>
          </cell>
          <cell r="C5444" t="str">
            <v>M</v>
          </cell>
          <cell r="D5444">
            <v>2.4500000000000002</v>
          </cell>
        </row>
        <row r="5445">
          <cell r="A5445">
            <v>90734</v>
          </cell>
          <cell r="B5445" t="str">
            <v>ASSENTAMENTO DE TUBO DE PVC PARA REDE COLETORA DE ESGOTO DE PAREDE MACIÇA, DN 150 MM, JUNTA ELÁSTICA, INSTALADO EM LOCAL COM NÍVEL BAIXO DE INTERFERÊNCIAS (NÃO INCLUI FORNECIMENTO). AF_06/2015</v>
          </cell>
          <cell r="C5445" t="str">
            <v>M</v>
          </cell>
          <cell r="D5445">
            <v>2.98</v>
          </cell>
        </row>
        <row r="5446">
          <cell r="A5446">
            <v>90735</v>
          </cell>
          <cell r="B5446" t="str">
            <v>ASSENTAMENTO DE TUBO DE PVC PARA REDE COLETORA DE ESGOTO DE PAREDE MACIÇA, DN 200 MM, JUNTA ELÁSTICA, INSTALADO EM LOCAL COM NÍVEL BAIXO DE INTERFERÊNCIAS (NÃO INCLUI FORNECIMENTO). AF_06/2015</v>
          </cell>
          <cell r="C5446" t="str">
            <v>M</v>
          </cell>
          <cell r="D5446">
            <v>3.54</v>
          </cell>
        </row>
        <row r="5447">
          <cell r="A5447">
            <v>90736</v>
          </cell>
          <cell r="B5447" t="str">
            <v>ASSENTAMENTO DE TUBO DE PVC PARA REDE COLETORA DE ESGOTO DE PAREDE MACIÇA, DN 250 MM, JUNTA ELÁSTICA, INSTALADO EM LOCAL COM NÍVEL BAIXO DE INTERFERÊNCIAS (NÃO INCLUI FORNECIMENTO). AF_06/2015</v>
          </cell>
          <cell r="C5447" t="str">
            <v>M</v>
          </cell>
          <cell r="D5447">
            <v>4.09</v>
          </cell>
        </row>
        <row r="5448">
          <cell r="A5448">
            <v>90737</v>
          </cell>
          <cell r="B5448" t="str">
            <v>ASSENTAMENTO DE TUBO DE PVC PARA REDE COLETORA DE ESGOTO DE PAREDE MACIÇA, DN 300 MM, JUNTA ELÁSTICA, INSTALADO EM LOCAL COM NÍVEL BAIXO DE INTERFERÊNCIAS (NÃO INCLUI FORNECIMENTO). AF_06/2015</v>
          </cell>
          <cell r="C5448" t="str">
            <v>M</v>
          </cell>
          <cell r="D5448">
            <v>4.6399999999999997</v>
          </cell>
        </row>
        <row r="5449">
          <cell r="A5449">
            <v>90738</v>
          </cell>
          <cell r="B5449" t="str">
            <v>ASSENTAMENTO DE TUBO DE PVC PARA REDE COLETORA DE ESGOTO DE PAREDE MACIÇA, DN 350 MM, JUNTA ELÁSTICA, INSTALADO EM LOCAL COM NÍVEL BAIXO DE INTERFERÊNCIAS (NÃO INCLUI FORNECIMENTO). AF_06/2015</v>
          </cell>
          <cell r="C5449" t="str">
            <v>M</v>
          </cell>
          <cell r="D5449">
            <v>5.18</v>
          </cell>
        </row>
        <row r="5450">
          <cell r="A5450">
            <v>90739</v>
          </cell>
          <cell r="B5450" t="str">
            <v>ASSENTAMENTO DE TUBO DE PVC PARA REDE COLETORA DE ESGOTO DE PAREDE MACIÇA, DN 400 MM, JUNTA ELÁSTICA, INSTALADO EM LOCAL COM NÍVEL BAIXO DE INTERFERÊNCIAS (NÃO INCLUI FORNECIMENTO). AF_06/2015</v>
          </cell>
          <cell r="C5450" t="str">
            <v>M</v>
          </cell>
          <cell r="D5450">
            <v>12.22</v>
          </cell>
        </row>
        <row r="5451">
          <cell r="A5451">
            <v>90740</v>
          </cell>
          <cell r="B5451" t="str">
            <v>ASSENTAMENTO DE TUBO DE PVC CORRUGADO DE DUPLA PAREDE PARA REDE COLETORA DE ESGOTO, DN 150 MM, JUNTA ELÁSTICA, INSTALADO EM LOCAL COM NÍVEL BAIXO DE INTERFERÊNCIAS (NÃO INCLUI FORNECIMENTO). AF_06/2015</v>
          </cell>
          <cell r="C5451" t="str">
            <v>M</v>
          </cell>
          <cell r="D5451">
            <v>5.47</v>
          </cell>
        </row>
        <row r="5452">
          <cell r="A5452">
            <v>90741</v>
          </cell>
          <cell r="B5452" t="str">
            <v>ASSENTAMENTO DE TUBO DE PVC CORRUGADO DE DUPLA PAREDE PARA REDE COLETORA DE ESGOTO, DN 200 MM, JUNTA ELÁSTICA, INSTALADO EM LOCAL COM NÍVEL BAIXO DE INTERFERÊNCIAS (NÃO INCLUI FORNECIMENTO). AF_06/2015</v>
          </cell>
          <cell r="C5452" t="str">
            <v>M</v>
          </cell>
          <cell r="D5452">
            <v>6.01</v>
          </cell>
        </row>
        <row r="5453">
          <cell r="A5453">
            <v>90742</v>
          </cell>
          <cell r="B5453" t="str">
            <v>ASSENTAMENTO DE TUBO DE PVC CORRUGADO DE DUPLA PAREDE PARA REDE COLETORA DE ESGOTO, DN 250 MM, JUNTA ELÁSTICA, INSTALADO EM LOCAL COM NÍVEL BAIXO DE INTERFERÊNCIAS (NÃO INCLUI FORNECIMENTO). AF_06/2015</v>
          </cell>
          <cell r="C5453" t="str">
            <v>M</v>
          </cell>
          <cell r="D5453">
            <v>6.56</v>
          </cell>
        </row>
        <row r="5454">
          <cell r="A5454">
            <v>90743</v>
          </cell>
          <cell r="B5454" t="str">
            <v>ASSENTAMENTO DE TUBO DE PVC CORRUGADO DE DUPLA PAREDE PARA REDE COLETORA DE ESGOTO, DN 300 MM, JUNTA ELÁSTICA, INSTALADO EM LOCAL COM NÍVEL BAIXO DE INTERFERÊNCIAS (NÃO INCLUI FORNECIMENTO). AF_06/2015</v>
          </cell>
          <cell r="C5454" t="str">
            <v>M</v>
          </cell>
          <cell r="D5454">
            <v>7.11</v>
          </cell>
        </row>
        <row r="5455">
          <cell r="A5455">
            <v>90744</v>
          </cell>
          <cell r="B5455" t="str">
            <v>ASSENTAMENTO DE TUBO DE PVC CORRUGADO DE DUPLA PAREDE PARA REDE COLETORA DE ESGOTO, DN 350 MM, JUNTA ELÁSTICA, INSTALADO EM LOCAL COM NÍVEL BAIXO DE INTERFERÊNCIAS (NÃO INCLUI FORNECIMENTO). AF_06/2015</v>
          </cell>
          <cell r="C5455" t="str">
            <v>M</v>
          </cell>
          <cell r="D5455">
            <v>7.66</v>
          </cell>
        </row>
        <row r="5456">
          <cell r="A5456">
            <v>90745</v>
          </cell>
          <cell r="B5456" t="str">
            <v>ASSENTAMENTO DE TUBO DE PVC CORRUGADO DE DUPLA PAREDE PARA REDE COLETORA DE ESGOTO, DN 400 MM, JUNTA ELÁSTICA, INSTALADO EM LOCAL COM NÍVEL BAIXO DE INTERFERÊNCIAS (NÃO INCLUI FORNECIMENTO). AF_06/2015</v>
          </cell>
          <cell r="C5456" t="str">
            <v>M</v>
          </cell>
          <cell r="D5456">
            <v>17.47</v>
          </cell>
        </row>
        <row r="5457">
          <cell r="A5457">
            <v>90746</v>
          </cell>
          <cell r="B5457" t="str">
            <v>ASSENTAMENTO DE TUBO DE PEAD CORRUGADO DE DUPLA PAREDE PARA REDE COLETORA DE ESGOTO, DN 450 MM, JUNTA ELÁSTICA INTEGRADA, INSTALADO EM LOCAL COM NÍVEL BAIXO DE INTERFERÊNCIAS (NÃO INCLUI FORNECIMENTO). AF_06/2015</v>
          </cell>
          <cell r="C5457" t="str">
            <v>M</v>
          </cell>
          <cell r="D5457">
            <v>3.33</v>
          </cell>
        </row>
        <row r="5458">
          <cell r="A5458">
            <v>90747</v>
          </cell>
          <cell r="B5458" t="str">
            <v>ASSENTAMENTO DE TUBO DE PEAD CORRUGADO DE DUPLA PAREDE PARA REDE COLETORA DE ESGOTO, DN 600 MM, JUNTA ELÁSTICA INTEGRADA, INSTALADO EM LOCAL COM NÍVEL BAIXO DE INTERFERÊNCIAS (NÃO INCLUI FORNECIMENTO). AF_06/2015</v>
          </cell>
          <cell r="C5458" t="str">
            <v>M</v>
          </cell>
          <cell r="D5458">
            <v>12.96</v>
          </cell>
        </row>
        <row r="5459">
          <cell r="A5459">
            <v>90748</v>
          </cell>
          <cell r="B5459" t="str">
            <v>ASSENTAMENTO DE TUBO DE PVC PARA REDE COLETORA DE ESGOTO DE PAREDE MACIÇA, DN 100 MM, JUNTA ELÁSTICA, INSTALADO EM LOCAL COM NÍVEL ALTO DE INTERFERÊNCIAS (NÃO INCLUI FORNECIMENTO). AF_06/2015</v>
          </cell>
          <cell r="C5459" t="str">
            <v>M</v>
          </cell>
          <cell r="D5459">
            <v>4.4000000000000004</v>
          </cell>
        </row>
        <row r="5460">
          <cell r="A5460">
            <v>90749</v>
          </cell>
          <cell r="B5460" t="str">
            <v>ASSENTAMENTO DE TUBO DE PVC PARA REDE COLETORA DE ESGOTO DE PAREDE MACIÇA, DN 150 MM, JUNTA ELÁSTICA, INSTALADO EM LOCAL COM NÍVEL ALTO DE INTERFERÊNCIAS (NÃO INCLUI FORNECIMENTO). AF_06/2015</v>
          </cell>
          <cell r="C5460" t="str">
            <v>M</v>
          </cell>
          <cell r="D5460">
            <v>4.9400000000000004</v>
          </cell>
        </row>
        <row r="5461">
          <cell r="A5461">
            <v>90750</v>
          </cell>
          <cell r="B5461" t="str">
            <v>ASSENTAMENTO DE TUBO DE PVC PARA REDE COLETORA DE ESGOTO DE PAREDE MACIÇA, DN 200 MM, JUNTA ELÁSTICA, INSTALADO EM LOCAL COM NÍVEL ALTO DE INTERFERÊNCIAS (NÃO INCLUI FORNECIMENTO). AF_06/2015</v>
          </cell>
          <cell r="C5461" t="str">
            <v>M</v>
          </cell>
          <cell r="D5461">
            <v>5.49</v>
          </cell>
        </row>
        <row r="5462">
          <cell r="A5462">
            <v>90751</v>
          </cell>
          <cell r="B5462" t="str">
            <v>ASSENTAMENTO DE TUBO DE PVC PARA REDE COLETORA DE ESGOTO DE PAREDE MACIÇA, DN 250 MM, JUNTA ELÁSTICA, INSTALADO EM LOCAL COM NÍVEL ALTO DE INTERFERÊNCIAS (NÃO INCLUI FORNECIMENTO). AF_06/2015</v>
          </cell>
          <cell r="C5462" t="str">
            <v>M</v>
          </cell>
          <cell r="D5462">
            <v>6.04</v>
          </cell>
        </row>
        <row r="5463">
          <cell r="A5463">
            <v>90752</v>
          </cell>
          <cell r="B5463" t="str">
            <v>ASSENTAMENTO DE TUBO DE PVC PARA REDE COLETORA DE ESGOTO DE PAREDE MACIÇA, DN 300 MM, JUNTA ELÁSTICA, INSTALADO EM LOCAL COM NÍVEL ALTO DE INTERFERÊNCIAS (NÃO INCLUI FORNECIMENTO). AF_06/2015</v>
          </cell>
          <cell r="C5463" t="str">
            <v>M</v>
          </cell>
          <cell r="D5463">
            <v>6.57</v>
          </cell>
        </row>
        <row r="5464">
          <cell r="A5464">
            <v>90753</v>
          </cell>
          <cell r="B5464" t="str">
            <v>ASSENTAMENTO DE TUBO DE PVC PARA REDE COLETORA DE ESGOTO DE PAREDE MACIÇA, DN 350 MM, JUNTA ELÁSTICA, INSTALADO EM LOCAL COM NÍVEL ALTO DE INTERFERÊNCIAS (NÃO INCLUI FORNECIMENTO). AF_06/2015</v>
          </cell>
          <cell r="C5464" t="str">
            <v>M</v>
          </cell>
          <cell r="D5464">
            <v>7.12</v>
          </cell>
        </row>
        <row r="5465">
          <cell r="A5465">
            <v>90754</v>
          </cell>
          <cell r="B5465" t="str">
            <v>ASSENTAMENTO DE TUBO DE PVC PARA REDE COLETORA DE ESGOTO DE PAREDE MACIÇA, DN 400 MM, JUNTA ELÁSTICA, INSTALADO EM LOCAL COM NÍVEL ALTO DE INTERFERÊNCIAS (NÃO INCLUI FORNECIMENTO). AF_06/2015</v>
          </cell>
          <cell r="C5465" t="str">
            <v>M</v>
          </cell>
          <cell r="D5465">
            <v>16.37</v>
          </cell>
        </row>
        <row r="5466">
          <cell r="A5466">
            <v>90755</v>
          </cell>
          <cell r="B5466" t="str">
            <v>ASSENTAMENTO DE TUBO DE PVC CORRUGADO DE DUPLA PAREDE PARA REDE COLETORA DE ESGOTO, DN 150 MM, JUNTA ELÁSTICA, INSTALADO EM LOCAL COM NÍVEL ALTO DE INTERFERÊNCIAS (NÃO INCLUI FORNECIMENTO). AF_06/2015</v>
          </cell>
          <cell r="C5466" t="str">
            <v>M</v>
          </cell>
          <cell r="D5466">
            <v>7.41</v>
          </cell>
        </row>
        <row r="5467">
          <cell r="A5467">
            <v>90756</v>
          </cell>
          <cell r="B5467" t="str">
            <v>ASSENTAMENTO DE TUBO DE PVC CORRUGADO DE DUPLA PAREDE PARA REDE COLETORA DE ESGOTO, DN 200 MM, JUNTA ELÁSTICA, INSTALADO EM LOCAL COM NÍVEL ALTO DE INTERFERÊNCIAS (NÃO INCLUI FORNECIMENTO). AF_06/2015</v>
          </cell>
          <cell r="C5467" t="str">
            <v>M</v>
          </cell>
          <cell r="D5467">
            <v>7.95</v>
          </cell>
        </row>
        <row r="5468">
          <cell r="A5468">
            <v>90757</v>
          </cell>
          <cell r="B5468" t="str">
            <v>ASSENTAMENTO DE TUBO DE PVC CORRUGADO DE DUPLA PAREDE PARA REDE COLETORA DE ESGOTO, DN 250 MM, JUNTA ELÁSTICA, INSTALADO EM LOCAL COM NÍVEL ALTO DE INTERFERÊNCIAS (NÃO INCLUI FORNECIMENTO). AF_06/2015</v>
          </cell>
          <cell r="C5468" t="str">
            <v>M</v>
          </cell>
          <cell r="D5468">
            <v>8.5</v>
          </cell>
        </row>
        <row r="5469">
          <cell r="A5469">
            <v>90758</v>
          </cell>
          <cell r="B5469" t="str">
            <v>ASSENTAMENTO DE TUBO DE PVC CORRUGADO DE DUPLA PAREDE PARA REDE COLETORA DE ESGOTO, DN 300 MM, JUNTA ELÁSTICA, INSTALADO EM LOCAL COM NÍVEL ALTO DE INTERFERÊNCIAS (NÃO INCLUI FORNECIMENTO). AF_06/2015</v>
          </cell>
          <cell r="C5469" t="str">
            <v>M</v>
          </cell>
          <cell r="D5469">
            <v>9.0500000000000007</v>
          </cell>
        </row>
        <row r="5470">
          <cell r="A5470">
            <v>90759</v>
          </cell>
          <cell r="B5470" t="str">
            <v>ASSENTAMENTO DE TUBO DE PVC CORRUGADO DE DUPLA PAREDE PARA REDE COLETORA DE ESGOTO, DN 350 MM, JUNTA ELÁSTICA, INSTALADO EM LOCAL COM NÍVEL ALTO DE INTERFERÊNCIAS (NÃO INCLUI FORNECIMENTO). AF_06/2015</v>
          </cell>
          <cell r="C5470" t="str">
            <v>M</v>
          </cell>
          <cell r="D5470">
            <v>9.6</v>
          </cell>
        </row>
        <row r="5471">
          <cell r="A5471">
            <v>90760</v>
          </cell>
          <cell r="B5471" t="str">
            <v>ASSENTAMENTO DE TUBO DE PVC CORRUGADO DE DUPLA PAREDE PARA REDE COLETORA DE ESGOTO, DN 400 MM, EM JUNTA ELÁSTICA, INSTALADO EM LOCAL COM NÍVEL ALTO DE INTERFERÊNCIAS (NÃO INCLUI FORNECIMENTO). AF_06/2015</v>
          </cell>
          <cell r="C5471" t="str">
            <v>M</v>
          </cell>
          <cell r="D5471">
            <v>21.64</v>
          </cell>
        </row>
        <row r="5472">
          <cell r="A5472">
            <v>90761</v>
          </cell>
          <cell r="B5472" t="str">
            <v>ASSENTAMENTO DE TUBO DE PEAD CORRUGADO DE DUPLA PAREDE PARA REDE COLETORA DE ESGOTO, DN 450 MM, JUNTA ELÁSTICA INTEGRADA, INSTALADO EM LOCAL COM NÍVEL ALTO DE INTERFERÊNCIAS (NÃO INCLUI FORNECIMENTO). AF_06/2015</v>
          </cell>
          <cell r="C5472" t="str">
            <v>M</v>
          </cell>
          <cell r="D5472">
            <v>4.08</v>
          </cell>
        </row>
        <row r="5473">
          <cell r="A5473">
            <v>90762</v>
          </cell>
          <cell r="B5473" t="str">
            <v>ASSENTAMENTO DE TUBO DE PEAD CORRUGADO DE DUPLA PAREDE PARA REDE COLETORA DE ESGOTO, DN 600 MM, JUNTA ELÁSTICA INTEGRADA, INSTALADO EM LOCAL COM NÍVEL ALTO DE INTERFERÊNCIAS (NÃO INCLUI FORNECIMENTO). AF_06/2015</v>
          </cell>
          <cell r="C5473" t="str">
            <v>M</v>
          </cell>
          <cell r="D5473">
            <v>15.43</v>
          </cell>
        </row>
        <row r="5474">
          <cell r="A5474">
            <v>94869</v>
          </cell>
          <cell r="B5474" t="str">
            <v>TUBO DE PEAD CORRUGADO DE DUPLA PAREDE PARA REDE COLETORA DE ESGOTO, DN 250 MM, JUNTA ELÁSTICA INTEGRADA, INSTALADO EM LOCAL COM NÍVEL BAIXO DE INTERFERÊNCIAS - FORNECIMENTO E ASSENTAMENTO. AF_06/2016</v>
          </cell>
          <cell r="C5474" t="str">
            <v>M</v>
          </cell>
          <cell r="D5474">
            <v>71.08</v>
          </cell>
        </row>
        <row r="5475">
          <cell r="A5475">
            <v>94870</v>
          </cell>
          <cell r="B5475" t="str">
            <v>ASSENTAMENTO DE TUBO DE PEAD CORRUGADO DE DUPLA PAREDE PARA REDE COLETORA DE ESGOTO, DN 250 MM, JUNTA ELÁSTICA INTEGRADA, INSTALADO EM LOCAL COM NÍVEL BAIXO DE INTERFERÊNCIAS (NÃO INCLUI FORNECIMENTO). AF_06/2016</v>
          </cell>
          <cell r="C5475" t="str">
            <v>M</v>
          </cell>
          <cell r="D5475">
            <v>0.81</v>
          </cell>
        </row>
        <row r="5476">
          <cell r="A5476">
            <v>94871</v>
          </cell>
          <cell r="B5476" t="str">
            <v>TUBO DE PEAD CORRUGADO DE DUPLA PAREDE PARA REDE COLETORA DE ESGOTO, DN 300 MM, JUNTA ELÁSTICA INTEGRADA, INSTALADO EM LOCAL COM NÍVEL BAIXO DE INTERFERÊNCIAS - FORNECIMENTO E ASSENTAMENTO. AF_06/2016</v>
          </cell>
          <cell r="C5476" t="str">
            <v>M</v>
          </cell>
          <cell r="D5476">
            <v>105.18</v>
          </cell>
        </row>
        <row r="5477">
          <cell r="A5477">
            <v>94872</v>
          </cell>
          <cell r="B5477" t="str">
            <v>ASSENTAMENTO DE TUBO DE PEAD CORRUGADO DE DUPLA PAREDE PARA REDE COLETORA DE ESGOTO, DN 300 MM, JUNTA ELÁSTICA INTEGRADA, INSTALADO EM LOCAL COM NÍVEL BAIXO DE INTERFERÊNCIAS (NÃO INCLUI FORNECIMENTO). AF_06/2016</v>
          </cell>
          <cell r="C5477" t="str">
            <v>M</v>
          </cell>
          <cell r="D5477">
            <v>1.42</v>
          </cell>
        </row>
        <row r="5478">
          <cell r="A5478">
            <v>94875</v>
          </cell>
          <cell r="B5478" t="str">
            <v>TUBO DE PEAD CORRUGADO DE DUPLA PAREDE PARA REDE COLETORA DE ESGOTO, DN 750 MM, JUNTA ELÁSTICA INTEGRADA, INSTALADO EM LOCAL COM NÍVEL BAIXO DE INTERFERÊNCIAS - FORNECIMENTO E ASSENTAMENTO. AF_06/2016</v>
          </cell>
          <cell r="C5478" t="str">
            <v>M</v>
          </cell>
          <cell r="D5478">
            <v>616.41999999999996</v>
          </cell>
        </row>
        <row r="5479">
          <cell r="A5479">
            <v>94876</v>
          </cell>
          <cell r="B5479" t="str">
            <v>ASSENTAMENTO DE TUBO DE PEAD CORRUGADO DE DUPLA PAREDE PARA REDE COLETORA DE ESGOTO, DN 750 MM, JUNTA ELÁSTICA INTEGRADA, INSTALADO EM LOCAL COM NÍVEL BAIXO DE INTERFERÊNCIAS (NÃO INCLUI FORNECIMENTO). AF_06/2016</v>
          </cell>
          <cell r="C5479" t="str">
            <v>M</v>
          </cell>
          <cell r="D5479">
            <v>19.63</v>
          </cell>
        </row>
        <row r="5480">
          <cell r="A5480">
            <v>94878</v>
          </cell>
          <cell r="B5480" t="str">
            <v>ASSENTAMENTO DE TUBO DE PEAD CORRUGADO DE DUPLA PAREDE PARA REDE COLETORA DE ESGOTO, DN 900 MM, JUNTA ELÁSTICA INTEGRADA, INSTALADO EM LOCAL COM NÍVEL BAIXO DE INTERFERÊNCIAS (NÃO INCLUI FORNECIMENTO). AF_06/2016</v>
          </cell>
          <cell r="C5480" t="str">
            <v>M</v>
          </cell>
          <cell r="D5480">
            <v>23.03</v>
          </cell>
        </row>
        <row r="5481">
          <cell r="A5481">
            <v>94879</v>
          </cell>
          <cell r="B5481" t="str">
            <v>TUBO DE PEAD CORRUGADO DE DUPLA PAREDE PARA REDE COLETORA DE ESGOTO, DN 1000 MM, JUNTA ELÁSTICA INTEGRADA, INSTALADO EM LOCAL COM NÍVEL BAIXO DE INTERFERÊNCIAS - FORNECIMENTO E ASSENTAMENTO. AF_06/2016</v>
          </cell>
          <cell r="C5481" t="str">
            <v>M</v>
          </cell>
          <cell r="D5481">
            <v>933.4</v>
          </cell>
        </row>
        <row r="5482">
          <cell r="A5482">
            <v>94880</v>
          </cell>
          <cell r="B5482" t="str">
            <v>ASSENTAMENTO DE TUBO DE PEAD CORRUGADO DE DUPLA PAREDE PARA REDE COLETORA DE ESGOTO, DN 1000 MM, JUNTA ELÁSTICA INTEGRADA, INSTALADO EM LOCAL COM NÍVEL BAIXO DE INTERFERÊNCIAS (NÃO INCLUI FORNECIMENTO). AF_06/2016</v>
          </cell>
          <cell r="C5482" t="str">
            <v>M</v>
          </cell>
          <cell r="D5482">
            <v>28.21</v>
          </cell>
        </row>
        <row r="5483">
          <cell r="A5483">
            <v>94881</v>
          </cell>
          <cell r="B5483" t="str">
            <v>TUBO DE PEAD CORRUGADO DE DUPLA PAREDE PARA REDE COLETORA DE ESGOTO, DN 1200 MM, JUNTA ELÁSTICA INTEGRADA, INSTALADO EM LOCAL COM NÍVEL BAIXO DE INTERFERÊNCIAS - FORNECIMENTO E ASSENTAMENTO. AF_06/2016</v>
          </cell>
          <cell r="C5483" t="str">
            <v>M</v>
          </cell>
          <cell r="D5483">
            <v>1328.25</v>
          </cell>
        </row>
        <row r="5484">
          <cell r="A5484">
            <v>94882</v>
          </cell>
          <cell r="B5484" t="str">
            <v>ASSENTAMENTO DE TUBO DE PEAD CORRUGADO DE DUPLA PAREDE PARA REDE COLETORA DE ESGOTO, DN 1200 MM, JUNTA ELÁSTICA INTEGRADA, INSTALADO EM LOCAL COM NÍVEL BAIXO DE INTERFERÊNCIAS (NÃO INCLUI FORNECIMENTO). AF_06/2016</v>
          </cell>
          <cell r="C5484" t="str">
            <v>M</v>
          </cell>
          <cell r="D5484">
            <v>33.450000000000003</v>
          </cell>
        </row>
        <row r="5485">
          <cell r="A5485">
            <v>94884</v>
          </cell>
          <cell r="B5485" t="str">
            <v>ASSENTAMENTO DE TUBO DE PEAD CORRUGADO DE DUPLA PAREDE PARA REDE COLETORA DE ESGOTO, DN 1500 MM, JUNTA ELÁSTICA INTEGRADA, INSTALADO EM LOCAL COM NÍVEL BAIXO DE INTERFERÊNCIAS (NÃO INCLUI FORNECIMENTO). AF_06/2016</v>
          </cell>
          <cell r="C5485" t="str">
            <v>M</v>
          </cell>
          <cell r="D5485">
            <v>44.11</v>
          </cell>
        </row>
        <row r="5486">
          <cell r="A5486">
            <v>94885</v>
          </cell>
          <cell r="B5486" t="str">
            <v>TUBO DE PEAD CORRUGADO DE DUPLA PAREDE PARA REDE COLETORA DE ESGOTO, DN 250 MM, JUNTA ELÁSTICA INTEGRADA, INSTALADO EM LOCAL COM NÍVEL ALTO DE INTERFERÊNCIAS - FORNECIMENTO E ASSENTAMENTO. AF_06/2016</v>
          </cell>
          <cell r="C5486" t="str">
            <v>M</v>
          </cell>
          <cell r="D5486">
            <v>71.319999999999993</v>
          </cell>
        </row>
        <row r="5487">
          <cell r="A5487">
            <v>94886</v>
          </cell>
          <cell r="B5487" t="str">
            <v>ASSENTAMENTO DE TUBO DE PEAD CORRUGADO DE DUPLA PAREDE PARA REDE COLETORA DE ESGOTO, DN 250 MM, JUNTA ELÁSTICA INTEGRADA, INSTALADO EM LOCAL COM NÍVEL ALTO DE INTERFERÊNCIAS (NÃO INCLUI FORNECIMENTO). AF_06/2016</v>
          </cell>
          <cell r="C5487" t="str">
            <v>M</v>
          </cell>
          <cell r="D5487">
            <v>1.05</v>
          </cell>
        </row>
        <row r="5488">
          <cell r="A5488">
            <v>94887</v>
          </cell>
          <cell r="B5488" t="str">
            <v>TUBO DE PEAD CORRUGADO DE DUPLA PAREDE PARA REDE COLETORA DE ESGOTO, DN 300 MM, JUNTA ELÁSTICA INTEGRADA, INSTALADO EM LOCAL COM NÍVEL ALTO DE INTERFERÊNCIAS - FORNECIMENTO E ASSENTAMENTO. AF_06/2016</v>
          </cell>
          <cell r="C5488" t="str">
            <v>M</v>
          </cell>
          <cell r="D5488">
            <v>105.56</v>
          </cell>
        </row>
        <row r="5489">
          <cell r="A5489">
            <v>94888</v>
          </cell>
          <cell r="B5489" t="str">
            <v>ASSENTAMENTO DE TUBO DE PEAD CORRUGADO DE DUPLA PAREDE PARA REDE COLETORA DE ESGOTO, DN 300 MM, JUNTA ELÁSTICA INTEGRADA, INSTALADO EM LOCAL COM NÍVEL ALTO DE INTERFERÊNCIAS (NÃO INCLUI FORNECIMENTO). AF_06/2016</v>
          </cell>
          <cell r="C5489" t="str">
            <v>M</v>
          </cell>
          <cell r="D5489">
            <v>1.8</v>
          </cell>
        </row>
        <row r="5490">
          <cell r="A5490">
            <v>94891</v>
          </cell>
          <cell r="B5490" t="str">
            <v>TUBO DE PEAD CORRUGADO DE DUPLA PAREDE PARA REDE COLETORA DE ESGOTO, DN 750 MM, JUNTA ELÁSTICA INTEGRADA, INSTALADO EM LOCAL COM NÍVEL ALTO DE INTERFERÊNCIAS - FORNECIMENTO E ASSENTAMENTO. AF_06/2016</v>
          </cell>
          <cell r="C5490" t="str">
            <v>M</v>
          </cell>
          <cell r="D5490">
            <v>619.58000000000004</v>
          </cell>
        </row>
        <row r="5491">
          <cell r="A5491">
            <v>94892</v>
          </cell>
          <cell r="B5491" t="str">
            <v>ASSENTAMENTO DE TUBO DE PEAD CORRUGADO DE DUPLA PAREDE PARA REDE COLETORA DE ESGOTO, DN 750 MM, JUNTA ELÁSTICA INTEGRADA, INSTALADO EM LOCAL COM NÍVEL ALTO DE INTERFERÊNCIAS (NÃO INCLUI FORNECIMENTO). AF_06/2016</v>
          </cell>
          <cell r="C5491" t="str">
            <v>M</v>
          </cell>
          <cell r="D5491">
            <v>22.79</v>
          </cell>
        </row>
        <row r="5492">
          <cell r="A5492">
            <v>94894</v>
          </cell>
          <cell r="B5492" t="str">
            <v>ASSENTAMENTO DE TUBO DE PEAD CORRUGADO DE DUPLA PAREDE PARA REDE COLETORA DE ESGOTO, DN 900 MM, JUNTA ELÁSTICA INTEGRADA, INSTALADO EM LOCAL COM NÍVEL ALTO DE INTERFERÊNCIAS (NÃO INCLUI FORNECIMENTO). AF_06/2016</v>
          </cell>
          <cell r="C5492" t="str">
            <v>M</v>
          </cell>
          <cell r="D5492">
            <v>26.47</v>
          </cell>
        </row>
        <row r="5493">
          <cell r="A5493">
            <v>94895</v>
          </cell>
          <cell r="B5493" t="str">
            <v>TUBO DE PEAD CORRUGADO DE DUPLA PAREDE PARA REDE COLETORA DE ESGOTO, DN 1000 MM, JUNTA ELÁSTICA INTEGRADA, INSTALADO EM LOCAL COM NÍVEL ALTO DE INTERFERÊNCIAS - FORNECIMENTO E ASSENTAMENTO. AF_06/2016</v>
          </cell>
          <cell r="C5493" t="str">
            <v>M</v>
          </cell>
          <cell r="D5493">
            <v>937.16</v>
          </cell>
        </row>
        <row r="5494">
          <cell r="A5494">
            <v>94896</v>
          </cell>
          <cell r="B5494" t="str">
            <v>ASSENTAMENTO DE TUBO DE PEAD CORRUGADO DE DUPLA PAREDE PARA REDE COLETORA DE ESGOTO, DN 1000 MM, JUNTA ELÁSTICA INTEGRADA, INSTALADO EM LOCAL COM NÍVEL ALTO DE INTERFERÊNCIAS (NÃO INCLUI FORNECIMENTO). AF_06/2016</v>
          </cell>
          <cell r="C5494" t="str">
            <v>M</v>
          </cell>
          <cell r="D5494">
            <v>31.97</v>
          </cell>
        </row>
        <row r="5495">
          <cell r="A5495">
            <v>94897</v>
          </cell>
          <cell r="B5495" t="str">
            <v>TUBO DE PEAD CORRUGADO DE DUPLA PAREDE PARA REDE COLETORA DE ESGOTO, DN 1200 MM, JUNTA ELÁSTICA INTEGRADA, INSTALADO EM LOCAL COM NÍVEL ALTO DE INTERFERÊNCIAS - FORNECIMENTO E ASSENTAMENTO. AF_06/2016</v>
          </cell>
          <cell r="C5495" t="str">
            <v>M</v>
          </cell>
          <cell r="D5495">
            <v>1332.29</v>
          </cell>
        </row>
        <row r="5496">
          <cell r="A5496">
            <v>94898</v>
          </cell>
          <cell r="B5496" t="str">
            <v>ASSENTAMENTO DE TUBO DE PEAD CORRUGADO DE DUPLA PAREDE PARA REDE COLETORA DE ESGOTO, DN 1200 MM, JUNTA ELÁSTICA INTEGRADA, INSTALADO EM LOCAL COM NÍVEL ALTO DE INTERFERÊNCIAS (NÃO INCLUI FORNECIMENTO). AF_06/2016</v>
          </cell>
          <cell r="C5496" t="str">
            <v>M</v>
          </cell>
          <cell r="D5496">
            <v>37.49</v>
          </cell>
        </row>
        <row r="5497">
          <cell r="A5497">
            <v>94900</v>
          </cell>
          <cell r="B5497" t="str">
            <v>ASSENTAMENTO DE TUBO DE PEAD CORRUGADO DE DUPLA PAREDE PARA REDE COLETORA DE ESGOTO, DN 1500 MM, JUNTA ELÁSTICA INTEGRADA, INSTALADO EM LOCAL COM NÍVEL ALTO DE INTERFERÊNCIAS (NÃO INCLUI FORNECIMENTO). AF_06/2016</v>
          </cell>
          <cell r="C5497" t="str">
            <v>M</v>
          </cell>
          <cell r="D5497">
            <v>48.54</v>
          </cell>
        </row>
        <row r="5498">
          <cell r="A5498">
            <v>97121</v>
          </cell>
          <cell r="B5498" t="str">
            <v>ASSENTAMENTO DE TUBO DE PVC PBA PARA REDE DE ÁGUA, DN 50 MM, JUNTA ELÁSTICA INTEGRADA, INSTALADO EM LOCAL COM NÍVEL ALTO DE INTERFERÊNCIAS (NÃO INCLUI FORNECIMENTO). AF_11/2017</v>
          </cell>
          <cell r="C5498" t="str">
            <v>M</v>
          </cell>
          <cell r="D5498">
            <v>1.81</v>
          </cell>
        </row>
        <row r="5499">
          <cell r="A5499">
            <v>97122</v>
          </cell>
          <cell r="B5499" t="str">
            <v>ASSENTAMENTO DE TUBO DE PVC PBA PARA REDE DE ÁGUA, DN 75 MM, JUNTA ELÁSTICA INTEGRADA, INSTALADO EM LOCAL COM NÍVEL ALTO DE INTERFERÊNCIAS (NÃO INCLUI FORNECIMENTO). AF_11/2017</v>
          </cell>
          <cell r="C5499" t="str">
            <v>M</v>
          </cell>
          <cell r="D5499">
            <v>2.5</v>
          </cell>
        </row>
        <row r="5500">
          <cell r="A5500">
            <v>97123</v>
          </cell>
          <cell r="B5500" t="str">
            <v>ASSENTAMENTO DE TUBO DE PVC PBA PARA REDE DE ÁGUA, DN 100 MM, JUNTA ELÁSTICA INTEGRADA, INSTALADO EM LOCAL COM NÍVEL ALTO DE INTERFERÊNCIAS (NÃO INCLUI FORNECIMENTO). AF_11/2017</v>
          </cell>
          <cell r="C5500" t="str">
            <v>M</v>
          </cell>
          <cell r="D5500">
            <v>3.16</v>
          </cell>
        </row>
        <row r="5501">
          <cell r="A5501">
            <v>97124</v>
          </cell>
          <cell r="B5501" t="str">
            <v>ASSENTAMENTO DE TUBO DE PVC PBA PARA REDE DE ÁGUA, DN 50 MM, JUNTA ELÁSTICA INTEGRADA, INSTALADO EM LOCAL COM NÍVEL BAIXO DE INTERFERÊNCIAS (NÃO INCLUI FORNECIMENTO). AF_11/2017</v>
          </cell>
          <cell r="C5501" t="str">
            <v>M</v>
          </cell>
          <cell r="D5501">
            <v>0.78</v>
          </cell>
        </row>
        <row r="5502">
          <cell r="A5502">
            <v>97125</v>
          </cell>
          <cell r="B5502" t="str">
            <v>ASSENTAMENTO DE TUBO DE PVC PBA PARA REDE DE ÁGUA, DN 75 MM, JUNTA ELÁSTICA INTEGRADA, INSTALADO EM LOCAL COM NÍVEL BAIXO DE INTERFERÊNCIAS (NÃO INCLUI FORNECIMENTO). AF_11/2017</v>
          </cell>
          <cell r="C5502" t="str">
            <v>M</v>
          </cell>
          <cell r="D5502">
            <v>1.1000000000000001</v>
          </cell>
        </row>
        <row r="5503">
          <cell r="A5503">
            <v>97126</v>
          </cell>
          <cell r="B5503" t="str">
            <v>ASSENTAMENTO DE TUBO DE PVC PBA PARA REDE DE ÁGUA, DN 100 MM, JUNTA ELÁSTICA INTEGRADA, INSTALADO EM LOCAL COM NÍVEL BAIXO DE INTERFERÊNCIAS (NÃO INCLUI FORNECIMENTO). AF_11/2017</v>
          </cell>
          <cell r="C5503" t="str">
            <v>M</v>
          </cell>
          <cell r="D5503">
            <v>1.39</v>
          </cell>
        </row>
        <row r="5504">
          <cell r="A5504">
            <v>92833</v>
          </cell>
          <cell r="B5504" t="str">
            <v>TUBO DE CONCRETO PARA REDES COLETORAS DE ESGOTO SANITÁRIO, DIÂMETRO DE 300 MM, JUNTA ELÁSTICA, INSTALADO EM LOCAL COM BAIXO NÍVEL DE INTERFERÊNCIAS - FORNECIMENTO E ASSENTAMENTO. AF_12/2015</v>
          </cell>
          <cell r="C5504" t="str">
            <v>M</v>
          </cell>
          <cell r="D5504">
            <v>98.46</v>
          </cell>
        </row>
        <row r="5505">
          <cell r="A5505">
            <v>92834</v>
          </cell>
          <cell r="B5505" t="str">
            <v>ASSENTAMENTO DE TUBO DE CONCRETO PARA REDES COLETORAS DE ESGOTO SANITÁRIO, DIÂMETRO DE 300 MM, JUNTA ELÁSTICA, INSTALADO EM LOCAL COM BAIXO NÍVEL DE INTERFERÊNCIAS (NÃO INCLUI FORNECIMENTO). AF_12/2015</v>
          </cell>
          <cell r="C5505" t="str">
            <v>M</v>
          </cell>
          <cell r="D5505">
            <v>6.94</v>
          </cell>
        </row>
        <row r="5506">
          <cell r="A5506">
            <v>92835</v>
          </cell>
          <cell r="B5506" t="str">
            <v>TUBO DE CONCRETO PARA REDES COLETORAS DE ESGOTO SANITÁRIO, DIÂMETRO DE 400 MM, JUNTA ELÁSTICA, INSTALADO EM LOCAL COM BAIXO NÍVEL DE INTERFERÊNCIAS - FORNECIMENTO E ASSENTAMENTO. AF_12/2015</v>
          </cell>
          <cell r="C5506" t="str">
            <v>M</v>
          </cell>
          <cell r="D5506">
            <v>128.93</v>
          </cell>
        </row>
        <row r="5507">
          <cell r="A5507">
            <v>92836</v>
          </cell>
          <cell r="B5507" t="str">
            <v>ASSENTAMENTO DE TUBO DE CONCRETO PARA REDES COLETORAS DE ESGOTO SANITÁRIO, DIÂMETRO DE 400 MM, JUNTA ELÁSTICA, INSTALADO EM LOCAL COM BAIXO NÍVEL DE INTERFERÊNCIAS (NÃO INCLUI FORNECIMENTO). AF_12/2015</v>
          </cell>
          <cell r="C5507" t="str">
            <v>M</v>
          </cell>
          <cell r="D5507">
            <v>8.8800000000000008</v>
          </cell>
        </row>
        <row r="5508">
          <cell r="A5508">
            <v>92837</v>
          </cell>
          <cell r="B5508" t="str">
            <v>TUBO DE CONCRETO PARA REDES COLETORAS DE ESGOTO SANITÁRIO, DIÂMETRO DE 500 MM, JUNTA ELÁSTICA, INSTALADO EM LOCAL COM BAIXO NÍVEL DE INTERFERÊNCIAS - FORNECIMENTO E ASSENTAMENTO. AF_12/2015</v>
          </cell>
          <cell r="C5508" t="str">
            <v>M</v>
          </cell>
          <cell r="D5508">
            <v>162.28</v>
          </cell>
        </row>
        <row r="5509">
          <cell r="A5509">
            <v>92838</v>
          </cell>
          <cell r="B5509" t="str">
            <v>ASSENTAMENTO DE TUBO DE CONCRETO PARA REDES COLETORAS DE ESGOTO SANITÁRIO, DIÂMETRO DE 500 MM, JUNTA ELÁSTICA, INSTALADO EM LOCAL COM BAIXO NÍVEL DE INTERFERÊNCIAS (NÃO INCLUI FORNECIMENTO). AF_12/2015</v>
          </cell>
          <cell r="C5509" t="str">
            <v>M</v>
          </cell>
          <cell r="D5509">
            <v>10.65</v>
          </cell>
        </row>
        <row r="5510">
          <cell r="A5510">
            <v>92839</v>
          </cell>
          <cell r="B5510" t="str">
            <v>TUBO DE CONCRETO PARA REDES COLETORAS DE ESGOTO SANITÁRIO, DIÂMETRO DE 600 MM, JUNTA ELÁSTICA, INSTALADO EM LOCAL COM BAIXO NÍVEL DE INTERFERÊNCIAS - FORNECIMENTO E ASSENTAMENTO. AF_12/2015</v>
          </cell>
          <cell r="C5510" t="str">
            <v>M</v>
          </cell>
          <cell r="D5510">
            <v>211.74</v>
          </cell>
        </row>
        <row r="5511">
          <cell r="A5511">
            <v>92840</v>
          </cell>
          <cell r="B5511" t="str">
            <v>ASSENTAMENTO DE TUBO DE CONCRETO PARA REDES COLETORAS DE ESGOTO SANITÁRIO, DIÂMETRO DE 600 MM, JUNTA ELÁSTICA, INSTALADO EM LOCAL COM BAIXO NÍVEL DE INTERFERÊNCIAS (NÃO INCLUI FORNECIMENTO). AF_12/2015</v>
          </cell>
          <cell r="C5511" t="str">
            <v>M</v>
          </cell>
          <cell r="D5511">
            <v>12.61</v>
          </cell>
        </row>
        <row r="5512">
          <cell r="A5512">
            <v>92841</v>
          </cell>
          <cell r="B5512" t="str">
            <v>TUBO DE CONCRETO PARA REDES COLETORAS DE ESGOTO SANITÁRIO, DIÂMETRO DE 700 MM, JUNTA ELÁSTICA, INSTALADO EM LOCAL COM BAIXO NÍVEL DE INTERFERÊNCIAS - FORNECIMENTO E ASSENTAMENTO. AF_12/2015</v>
          </cell>
          <cell r="C5512" t="str">
            <v>M</v>
          </cell>
          <cell r="D5512">
            <v>239.35</v>
          </cell>
        </row>
        <row r="5513">
          <cell r="A5513">
            <v>92842</v>
          </cell>
          <cell r="B5513" t="str">
            <v>ASSENTAMENTO DE TUBO DE CONCRETO PARA REDES COLETORAS DE ESGOTO SANITÁRIO, DIÂMETRO DE 700 MM, JUNTA ELÁSTICA, INSTALADO EM LOCAL COM BAIXO NÍVEL DE INTERFERÊNCIAS (NÃO INCLUI FORNECIMENTO). AF_12/2015</v>
          </cell>
          <cell r="C5513" t="str">
            <v>M</v>
          </cell>
          <cell r="D5513">
            <v>14.42</v>
          </cell>
        </row>
        <row r="5514">
          <cell r="A5514">
            <v>92844</v>
          </cell>
          <cell r="B5514" t="str">
            <v>ASSENTAMENTO DE TUBO DE CONCRETO PARA REDES COLETORAS DE ESGOTO SANITÁRIO, DIÂMETRO DE 800 MM, JUNTA ELÁSTICA, INSTALADO EM LOCAL COM BAIXO NÍVEL DE INTERFERÊNCIAS (NÃO INCLUI FORNECIMENTO). AF_12/2015</v>
          </cell>
          <cell r="C5514" t="str">
            <v>M</v>
          </cell>
          <cell r="D5514">
            <v>16.38</v>
          </cell>
        </row>
        <row r="5515">
          <cell r="A5515">
            <v>92846</v>
          </cell>
          <cell r="B5515" t="str">
            <v>ASSENTAMENTO DE TUBO DE CONCRETO PARA REDES COLETORAS DE ESGOTO SANITÁRIO, DIÂMETRO DE 900 MM, JUNTA ELÁSTICA, INSTALADO EM LOCAL COM BAIXO NÍVEL DE INTERFERÊNCIAS (NÃO INCLUI FORNECIMENTO). AF_12/2015</v>
          </cell>
          <cell r="C5515" t="str">
            <v>M</v>
          </cell>
          <cell r="D5515">
            <v>18.16</v>
          </cell>
        </row>
        <row r="5516">
          <cell r="A5516">
            <v>92847</v>
          </cell>
          <cell r="B5516" t="str">
            <v>TUBO DE CONCRETO PARA REDES COLETORAS DE ESGOTO SANITÁRIO, DIÂMETRO DE 1000 MM, JUNTA ELÁSTICA, INSTALADO EM LOCAL COM BAIXO NÍVEL DE INTERFERÊNCIAS - FORNECIMENTO E ASSENTAMENTO. AF_12/2015</v>
          </cell>
          <cell r="C5516" t="str">
            <v>M</v>
          </cell>
          <cell r="D5516">
            <v>412.79</v>
          </cell>
        </row>
        <row r="5517">
          <cell r="A5517">
            <v>92848</v>
          </cell>
          <cell r="B5517" t="str">
            <v>ASSENTAMENTO DE TUBO DE CONCRETO PARA REDES COLETORAS DE ESGOTO SANITÁRIO, DIÂMETRO DE 1000 MM, JUNTA ELÁSTICA, INSTALADO EM LOCAL COM BAIXO NÍVEL DE INTERFERÊNCIAS (NÃO INCLUI FORNECIMENTO). AF_12/2015</v>
          </cell>
          <cell r="C5517" t="str">
            <v>M</v>
          </cell>
          <cell r="D5517">
            <v>20.149999999999999</v>
          </cell>
        </row>
        <row r="5518">
          <cell r="A5518">
            <v>92849</v>
          </cell>
          <cell r="B5518" t="str">
            <v>TUBO DE CONCRETO PARA REDES COLETORAS DE ESGOTO SANITÁRIO, DIÂMETRO DE 300 MM, JUNTA ELÁSTICA, INSTALADO EM LOCAL COM ALTO NÍVEL DE INTERFERÊNCIAS - FORNECIMENTO E ASSENTAMENTO. AF_12/2015</v>
          </cell>
          <cell r="C5518" t="str">
            <v>M</v>
          </cell>
          <cell r="D5518">
            <v>105.64</v>
          </cell>
        </row>
        <row r="5519">
          <cell r="A5519">
            <v>92850</v>
          </cell>
          <cell r="B5519" t="str">
            <v>ASSENTAMENTO DE TUBO DE CONCRETO PARA REDES COLETORAS DE ESGOTO SANITÁRIO, DIÂMETRO DE 300 MM, JUNTA ELÁSTICA, INSTALADO EM LOCAL COM ALTO NÍVEL DE INTERFERÊNCIAS (NÃO INCLUI FORNECIMENTO). AF_12/2015</v>
          </cell>
          <cell r="C5519" t="str">
            <v>M</v>
          </cell>
          <cell r="D5519">
            <v>13.15</v>
          </cell>
        </row>
        <row r="5520">
          <cell r="A5520">
            <v>92851</v>
          </cell>
          <cell r="B5520" t="str">
            <v>TUBO DE CONCRETO PARA REDES COLETORAS DE ESGOTO SANITÁRIO, DIÂMETRO DE 400 MM, JUNTA ELÁSTICA, INSTALADO EM LOCAL COM ALTO NÍVEL DE INTERFERÊNCIAS - FORNECIMENTO E ASSENTAMENTO. AF_12/2015</v>
          </cell>
          <cell r="C5520" t="str">
            <v>M</v>
          </cell>
          <cell r="D5520">
            <v>137.88</v>
          </cell>
        </row>
        <row r="5521">
          <cell r="A5521">
            <v>92852</v>
          </cell>
          <cell r="B5521" t="str">
            <v>ASSENTAMENTO DE TUBO DE CONCRETO PARA REDES COLETORAS DE ESGOTO SANITÁRIO, DIÂMETRO DE 400 MM, JUNTA ELÁSTICA, INSTALADO EM LOCAL COM ALTO NÍVEL DE INTERFERÊNCIAS (NÃO INCLUI FORNECIMENTO). AF_12/2015</v>
          </cell>
          <cell r="C5521" t="str">
            <v>M</v>
          </cell>
          <cell r="D5521">
            <v>16.61</v>
          </cell>
        </row>
        <row r="5522">
          <cell r="A5522">
            <v>92853</v>
          </cell>
          <cell r="B5522" t="str">
            <v>TUBO DE CONCRETO PARA REDES COLETORAS DE ESGOTO SANITÁRIO, DIÂMETRO DE 500 MM, JUNTA ELÁSTICA, INSTALADO EM LOCAL COM ALTO NÍVEL DE INTERFERÊNCIAS - FORNECIMENTO E ASSENTAMENTO. AF_12/2015</v>
          </cell>
          <cell r="C5522" t="str">
            <v>M</v>
          </cell>
          <cell r="D5522">
            <v>173.33</v>
          </cell>
        </row>
        <row r="5523">
          <cell r="A5523">
            <v>92854</v>
          </cell>
          <cell r="B5523" t="str">
            <v>ASSENTAMENTO DE TUBO DE CONCRETO PARA REDES COLETORAS DE ESGOTO SANITÁRIO, DIÂMETRO DE 500 MM, JUNTA ELÁSTICA, INSTALADO EM LOCAL COM ALTO NÍVEL DE INTERFERÊNCIAS (NÃO INCLUI FORNECIMENTO). AF_12/2015</v>
          </cell>
          <cell r="C5523" t="str">
            <v>M</v>
          </cell>
          <cell r="D5523">
            <v>20.22</v>
          </cell>
        </row>
        <row r="5524">
          <cell r="A5524">
            <v>92855</v>
          </cell>
          <cell r="B5524" t="str">
            <v>TUBO DE CONCRETO PARA REDES COLETORAS DE ESGOTO SANITÁRIO, DIÂMETRO DE 600 MM, JUNTA ELÁSTICA, INSTALADO EM LOCAL COM ALTO NÍVEL DE INTERFERÊNCIAS - FORNECIMENTO E ASSENTAMENTO. AF_12/2015</v>
          </cell>
          <cell r="C5524" t="str">
            <v>M</v>
          </cell>
          <cell r="D5524">
            <v>224.72</v>
          </cell>
        </row>
        <row r="5525">
          <cell r="A5525">
            <v>92856</v>
          </cell>
          <cell r="B5525" t="str">
            <v>ASSENTAMENTO DE TUBO DE CONCRETO PARA REDES COLETORAS DE ESGOTO SANITÁRIO, DIÂMETRO DE 600 MM, JUNTA ELÁSTICA, INSTALADO EM LOCAL COM ALTO NÍVEL DE INTERFERÊNCIAS (NÃO INCLUI FORNECIMENTO). AF_12/2015</v>
          </cell>
          <cell r="C5525" t="str">
            <v>M</v>
          </cell>
          <cell r="D5525">
            <v>23.82</v>
          </cell>
        </row>
        <row r="5526">
          <cell r="A5526">
            <v>92857</v>
          </cell>
          <cell r="B5526" t="str">
            <v>TUBO DE CONCRETO PARA REDES COLETORAS DE ESGOTO SANITÁRIO, DIÂMETRO DE 700 MM, JUNTA ELÁSTICA, INSTALADO EM LOCAL COM ALTO NÍVEL DE INTERFERÊNCIAS - FORNECIMENTO E ASSENTAMENTO. AF_12/2015</v>
          </cell>
          <cell r="C5526" t="str">
            <v>M</v>
          </cell>
          <cell r="D5526">
            <v>254.24</v>
          </cell>
        </row>
        <row r="5527">
          <cell r="A5527">
            <v>92858</v>
          </cell>
          <cell r="B5527" t="str">
            <v>ASSENTAMENTO DE TUBO DE CONCRETO PARA REDES COLETORAS DE ESGOTO SANITÁRIO, DIÂMETRO DE 700 MM, JUNTA ELÁSTICA, INSTALADO EM LOCAL COM ALTO NÍVEL DE INTERFERÊNCIAS (NÃO INCLUI FORNECIMENTO). AF_12/2015</v>
          </cell>
          <cell r="C5527" t="str">
            <v>M</v>
          </cell>
          <cell r="D5527">
            <v>27.29</v>
          </cell>
        </row>
        <row r="5528">
          <cell r="A5528">
            <v>92860</v>
          </cell>
          <cell r="B5528" t="str">
            <v>ASSENTAMENTO DE TUBO DE CONCRETO PARA REDES COLETORAS DE ESGOTO SANITÁRIO, DIÂMETRO DE 800 MM, JUNTA ELÁSTICA, INSTALADO EM LOCAL COM ALTO NÍVEL DE INTERFERÊNCIAS (NÃO INCLUI FORNECIMENTO). AF_12/2015</v>
          </cell>
          <cell r="C5528" t="str">
            <v>M</v>
          </cell>
          <cell r="D5528">
            <v>30.97</v>
          </cell>
        </row>
        <row r="5529">
          <cell r="A5529">
            <v>92862</v>
          </cell>
          <cell r="B5529" t="str">
            <v>ASSENTAMENTO DE TUBO DE CONCRETO PARA REDES COLETORAS DE ESGOTO SANITÁRIO, DIÂMETRO DE 900 MM, JUNTA ELÁSTICA, INSTALADO EM LOCAL COM ALTO NÍVEL DE INTERFERÊNCIAS (NÃO INCLUI FORNECIMENTO). AF_12/2015</v>
          </cell>
          <cell r="C5529" t="str">
            <v>M</v>
          </cell>
          <cell r="D5529">
            <v>34.56</v>
          </cell>
        </row>
        <row r="5530">
          <cell r="A5530">
            <v>92863</v>
          </cell>
          <cell r="B5530" t="str">
            <v>TUBO DE CONCRETO PARA REDES COLETORAS DE ESGOTO SANITÁRIO, DIÂMETRO DE 1000 MM, JUNTA ELÁSTICA, INSTALADO EM LOCAL COM ALTO NÍVEL DE INTERFERÊNCIAS - FORNECIMENTO E ASSENTAMENTO. AF_12/2015</v>
          </cell>
          <cell r="C5530" t="str">
            <v>M</v>
          </cell>
          <cell r="D5530">
            <v>433.62</v>
          </cell>
        </row>
        <row r="5531">
          <cell r="A5531">
            <v>92864</v>
          </cell>
          <cell r="B5531" t="str">
            <v>ASSENTAMENTO DE TUBO DE CONCRETO PARA REDES COLETORAS DE ESGOTO SANITÁRIO, DIÂMETRO DE 1000 MM, JUNTA ELÁSTICA, INSTALADO EM LOCAL COM ALTO NÍVEL DE INTERFERÊNCIAS (NÃO INCLUI FORNECIMENTO). AF_12/2015</v>
          </cell>
          <cell r="C5531" t="str">
            <v>M</v>
          </cell>
          <cell r="D5531">
            <v>38.17</v>
          </cell>
        </row>
        <row r="5532">
          <cell r="A5532">
            <v>92210</v>
          </cell>
          <cell r="B5532" t="str">
            <v>TUBO DE CONCRETO PARA REDES COLETORAS DE ÁGUAS PLUVIAIS, DIÂMETRO DE 400 MM, JUNTA RÍGIDA, INSTALADO EM LOCAL COM BAIXO NÍVEL DE INTERFERÊNCIAS - FORNECIMENTO E ASSENTAMENTO. AF_12/2015</v>
          </cell>
          <cell r="C5532" t="str">
            <v>M</v>
          </cell>
          <cell r="D5532">
            <v>88.25</v>
          </cell>
        </row>
        <row r="5533">
          <cell r="A5533">
            <v>92211</v>
          </cell>
          <cell r="B5533" t="str">
            <v>TUBO DE CONCRETO PARA REDES COLETORAS DE ÁGUAS PLUVIAIS, DIÂMETRO DE 500 MM, JUNTA RÍGIDA, INSTALADO EM LOCAL COM BAIXO NÍVEL DE INTERFERÊNCIAS - FORNECIMENTO E ASSENTAMENTO. AF_12/2015</v>
          </cell>
          <cell r="C5533" t="str">
            <v>M</v>
          </cell>
          <cell r="D5533">
            <v>112.36</v>
          </cell>
        </row>
        <row r="5534">
          <cell r="A5534">
            <v>92212</v>
          </cell>
          <cell r="B5534" t="str">
            <v>TUBO DE CONCRETO PARA REDES COLETORAS DE ÁGUAS PLUVIAIS, DIÂMETRO DE 600 MM, JUNTA RÍGIDA, INSTALADO EM LOCAL COM BAIXO NÍVEL DE INTERFERÊNCIAS - FORNECIMENTO E ASSENTAMENTO. AF_12/2015</v>
          </cell>
          <cell r="C5534" t="str">
            <v>M</v>
          </cell>
          <cell r="D5534">
            <v>142.1</v>
          </cell>
        </row>
        <row r="5535">
          <cell r="A5535">
            <v>92213</v>
          </cell>
          <cell r="B5535" t="str">
            <v>TUBO DE CONCRETO PARA REDES COLETORAS DE ÁGUAS PLUVIAIS, DIÂMETRO DE 700 MM, JUNTA RÍGIDA, INSTALADO EM LOCAL COM BAIXO NÍVEL DE INTERFERÊNCIAS - FORNECIMENTO E ASSENTAMENTO. AF_12/2015</v>
          </cell>
          <cell r="C5535" t="str">
            <v>M</v>
          </cell>
          <cell r="D5535">
            <v>185.15</v>
          </cell>
        </row>
        <row r="5536">
          <cell r="A5536">
            <v>92214</v>
          </cell>
          <cell r="B5536" t="str">
            <v>TUBO DE CONCRETO PARA REDES COLETORAS DE ÁGUAS PLUVIAIS, DIÂMETRO DE 800 MM, JUNTA RÍGIDA, INSTALADO EM LOCAL COM BAIXO NÍVEL DE INTERFERÊNCIAS - FORNECIMENTO E ASSENTAMENTO. AF_12/2015</v>
          </cell>
          <cell r="C5536" t="str">
            <v>M</v>
          </cell>
          <cell r="D5536">
            <v>211.22</v>
          </cell>
        </row>
        <row r="5537">
          <cell r="A5537">
            <v>92215</v>
          </cell>
          <cell r="B5537" t="str">
            <v>TUBO DE CONCRETO PARA REDES COLETORAS DE ÁGUAS PLUVIAIS, DIÂMETRO DE 900 MM, JUNTA RÍGIDA, INSTALADO EM LOCAL COM BAIXO NÍVEL DE INTERFERÊNCIAS - FORNECIMENTO E ASSENTAMENTO. AF_12/2015</v>
          </cell>
          <cell r="C5537" t="str">
            <v>M</v>
          </cell>
          <cell r="D5537">
            <v>253.32</v>
          </cell>
        </row>
        <row r="5538">
          <cell r="A5538">
            <v>92216</v>
          </cell>
          <cell r="B5538" t="str">
            <v>TUBO DE CONCRETO PARA REDES COLETORAS DE ÁGUAS PLUVIAIS, DIÂMETRO DE 1000 MM, JUNTA RÍGIDA, INSTALADO EM LOCAL COM BAIXO NÍVEL DE INTERFERÊNCIAS - FORNECIMENTO E ASSENTAMENTO. AF_12/2015</v>
          </cell>
          <cell r="C5538" t="str">
            <v>M</v>
          </cell>
          <cell r="D5538">
            <v>283.67</v>
          </cell>
        </row>
        <row r="5539">
          <cell r="A5539">
            <v>92219</v>
          </cell>
          <cell r="B5539" t="str">
            <v>TUBO DE CONCRETO PARA REDES COLETORAS DE ÁGUAS PLUVIAIS, DIÂMETRO DE 400 MM, JUNTA RÍGIDA, INSTALADO EM LOCAL COM ALTO NÍVEL DE INTERFERÊNCIAS - FORNECIMENTO E ASSENTAMENTO. AF_12/2015</v>
          </cell>
          <cell r="C5539" t="str">
            <v>M</v>
          </cell>
          <cell r="D5539">
            <v>96</v>
          </cell>
        </row>
        <row r="5540">
          <cell r="A5540">
            <v>92220</v>
          </cell>
          <cell r="B5540" t="str">
            <v>TUBO DE CONCRETO PARA REDES COLETORAS DE ÁGUAS PLUVIAIS, DIÂMETRO DE 500 MM, JUNTA RÍGIDA, INSTALADO EM LOCAL COM ALTO NÍVEL DE INTERFERÊNCIAS - FORNECIMENTO E ASSENTAMENTO. AF_12/2015</v>
          </cell>
          <cell r="C5540" t="str">
            <v>M</v>
          </cell>
          <cell r="D5540">
            <v>121.92</v>
          </cell>
        </row>
        <row r="5541">
          <cell r="A5541">
            <v>92221</v>
          </cell>
          <cell r="B5541" t="str">
            <v>TUBO DE CONCRETO PARA REDES COLETORAS DE ÁGUAS PLUVIAIS, DIÂMETRO DE 600 MM, JUNTA RÍGIDA, INSTALADO EM LOCAL COM ALTO NÍVEL DE INTERFERÊNCIAS - FORNECIMENTO E ASSENTAMENTO. AF_12/2015</v>
          </cell>
          <cell r="C5541" t="str">
            <v>M</v>
          </cell>
          <cell r="D5541">
            <v>153.31</v>
          </cell>
        </row>
        <row r="5542">
          <cell r="A5542">
            <v>92222</v>
          </cell>
          <cell r="B5542" t="str">
            <v>TUBO DE CONCRETO PARA REDES COLETORAS DE ÁGUAS PLUVIAIS, DIÂMETRO DE 700 MM, JUNTA RÍGIDA, INSTALADO EM LOCAL COM ALTO NÍVEL DE INTERFERÊNCIAS - FORNECIMENTO E ASSENTAMENTO. AF_12/2015</v>
          </cell>
          <cell r="C5542" t="str">
            <v>M</v>
          </cell>
          <cell r="D5542">
            <v>198.17</v>
          </cell>
        </row>
        <row r="5543">
          <cell r="A5543">
            <v>92223</v>
          </cell>
          <cell r="B5543" t="str">
            <v>TUBO DE CONCRETO PARA REDES COLETORAS DE ÁGUAS PLUVIAIS, DIÂMETRO DE 800 MM, JUNTA RÍGIDA, INSTALADO EM LOCAL COM ALTO NÍVEL DE INTERFERÊNCIAS - FORNECIMENTO E ASSENTAMENTO. AF_12/2015</v>
          </cell>
          <cell r="C5543" t="str">
            <v>M</v>
          </cell>
          <cell r="D5543">
            <v>225.81</v>
          </cell>
        </row>
        <row r="5544">
          <cell r="A5544">
            <v>92224</v>
          </cell>
          <cell r="B5544" t="str">
            <v>TUBO DE CONCRETO PARA REDES COLETORAS DE ÁGUAS PLUVIAIS, DIÂMETRO DE 900 MM, JUNTA RÍGIDA, INSTALADO EM LOCAL COM ALTO NÍVEL DE INTERFERÊNCIAS - FORNECIMENTO E ASSENTAMENTO. AF_12/2015</v>
          </cell>
          <cell r="C5544" t="str">
            <v>M</v>
          </cell>
          <cell r="D5544">
            <v>269.52999999999997</v>
          </cell>
        </row>
        <row r="5545">
          <cell r="A5545">
            <v>92226</v>
          </cell>
          <cell r="B5545" t="str">
            <v>TUBO DE CONCRETO PARA REDES COLETORAS DE ÁGUAS PLUVIAIS, DIÂMETRO DE 1000 MM, JUNTA RÍGIDA, INSTALADO EM LOCAL COM ALTO NÍVEL DE INTERFERÊNCIAS - FORNECIMENTO E ASSENTAMENTO. AF_12/2015</v>
          </cell>
          <cell r="C5545" t="str">
            <v>M</v>
          </cell>
          <cell r="D5545">
            <v>301.79000000000002</v>
          </cell>
        </row>
        <row r="5546">
          <cell r="A5546">
            <v>92808</v>
          </cell>
          <cell r="B5546" t="str">
            <v>ASSENTAMENTO DE TUBO DE CONCRETO PARA REDES COLETORAS DE ÁGUAS PLUVIAIS, DIÂMETRO DE 300 MM, JUNTA RÍGIDA, INSTALADO EM LOCAL COM BAIXO NÍVEL DE INTERFERÊNCIAS (NÃO INCLUI FORNECIMENTO). AF_12/2015</v>
          </cell>
          <cell r="C5546" t="str">
            <v>M</v>
          </cell>
          <cell r="D5546">
            <v>31.2</v>
          </cell>
        </row>
        <row r="5547">
          <cell r="A5547">
            <v>92809</v>
          </cell>
          <cell r="B5547" t="str">
            <v>ASSENTAMENTO DE TUBO DE CONCRETO PARA REDES COLETORAS DE ÁGUAS PLUVIAIS, DIÂMETRO DE 400 MM, JUNTA RÍGIDA, INSTALADO EM LOCAL COM BAIXO NÍVEL DE INTERFERÊNCIAS (NÃO INCLUI FORNECIMENTO). AF_12/2015</v>
          </cell>
          <cell r="C5547" t="str">
            <v>M</v>
          </cell>
          <cell r="D5547">
            <v>39.909999999999997</v>
          </cell>
        </row>
        <row r="5548">
          <cell r="A5548">
            <v>92810</v>
          </cell>
          <cell r="B5548" t="str">
            <v>ASSENTAMENTO DE TUBO DE CONCRETO PARA REDES COLETORAS DE ÁGUAS PLUVIAIS, DIÂMETRO DE 500 MM, JUNTA RÍGIDA, INSTALADO EM LOCAL COM BAIXO NÍVEL DE INTERFERÊNCIAS (NÃO INCLUI FORNECIMENTO). AF_12/2015</v>
          </cell>
          <cell r="C5548" t="str">
            <v>M</v>
          </cell>
          <cell r="D5548">
            <v>48.53</v>
          </cell>
        </row>
        <row r="5549">
          <cell r="A5549">
            <v>92811</v>
          </cell>
          <cell r="B5549" t="str">
            <v>ASSENTAMENTO DE TUBO DE CONCRETO PARA REDES COLETORAS DE ÁGUAS PLUVIAIS, DIÂMETRO DE 600 MM, JUNTA RÍGIDA, INSTALADO EM LOCAL COM BAIXO NÍVEL DE INTERFERÊNCIAS (NÃO INCLUI FORNECIMENTO). AF_12/2015</v>
          </cell>
          <cell r="C5549" t="str">
            <v>M</v>
          </cell>
          <cell r="D5549">
            <v>57.64</v>
          </cell>
        </row>
        <row r="5550">
          <cell r="A5550">
            <v>92812</v>
          </cell>
          <cell r="B5550" t="str">
            <v>ASSENTAMENTO DE TUBO DE CONCRETO PARA REDES COLETORAS DE ÁGUAS PLUVIAIS, DIÂMETRO DE 700 MM, JUNTA RÍGIDA, INSTALADO EM LOCAL COM BAIXO NÍVEL DE INTERFERÊNCIAS (NÃO INCLUI FORNECIMENTO). AF_12/2015</v>
          </cell>
          <cell r="C5550" t="str">
            <v>M</v>
          </cell>
          <cell r="D5550">
            <v>66.599999999999994</v>
          </cell>
        </row>
        <row r="5551">
          <cell r="A5551">
            <v>92813</v>
          </cell>
          <cell r="B5551" t="str">
            <v>ASSENTAMENTO DE TUBO DE CONCRETO PARA REDES COLETORAS DE ÁGUAS PLUVIAIS, DIÂMETRO DE 800 MM, JUNTA RÍGIDA, INSTALADO EM LOCAL COM BAIXO NÍVEL DE INTERFERÊNCIAS (NÃO INCLUI FORNECIMENTO). AF_12/2015</v>
          </cell>
          <cell r="C5551" t="str">
            <v>M</v>
          </cell>
          <cell r="D5551">
            <v>76.790000000000006</v>
          </cell>
        </row>
        <row r="5552">
          <cell r="A5552">
            <v>92814</v>
          </cell>
          <cell r="B5552" t="str">
            <v>ASSENTAMENTO DE TUBO DE CONCRETO PARA REDES COLETORAS DE ÁGUAS PLUVIAIS, DIÂMETRO DE 900 MM, JUNTA RÍGIDA, INSTALADO EM LOCAL COM BAIXO NÍVEL DE INTERFERÊNCIAS (NÃO INCLUI FORNECIMENTO). AF_12/2015</v>
          </cell>
          <cell r="C5552" t="str">
            <v>M</v>
          </cell>
          <cell r="D5552">
            <v>87.35</v>
          </cell>
        </row>
        <row r="5553">
          <cell r="A5553">
            <v>92815</v>
          </cell>
          <cell r="B5553" t="str">
            <v>ASSENTAMENTO DE TUBO DE CONCRETO PARA REDES COLETORAS DE ÁGUAS PLUVIAIS, DIÂMETRO DE 1000 MM, JUNTA RÍGIDA, INSTALADO EM LOCAL COM BAIXO NÍVEL DE INTERFERÊNCIAS (NÃO INCLUI FORNECIMENTO). AF_12/2015</v>
          </cell>
          <cell r="C5553" t="str">
            <v>M</v>
          </cell>
          <cell r="D5553">
            <v>99.15</v>
          </cell>
        </row>
        <row r="5554">
          <cell r="A5554">
            <v>92816</v>
          </cell>
          <cell r="B5554" t="str">
            <v>TUBO DE CONCRETO PARA REDES COLETORAS DE ÁGUAS PLUVIAIS, DIÂMETRO DE 1200 MM, JUNTA RÍGIDA, INSTALADO EM LOCAL COM BAIXO NÍVEL DE INTERFERÊNCIAS - FORNECIMENTO E ASSENTAMENTO. AF_12/2015</v>
          </cell>
          <cell r="C5554" t="str">
            <v>M</v>
          </cell>
          <cell r="D5554">
            <v>385.59</v>
          </cell>
        </row>
        <row r="5555">
          <cell r="A5555">
            <v>92817</v>
          </cell>
          <cell r="B5555" t="str">
            <v>ASSENTAMENTO DE TUBO DE CONCRETO PARA REDES COLETORAS DE ÁGUAS PLUVIAIS, DIÂMETRO DE 1200 MM, JUNTA RÍGIDA, INSTALADO EM LOCAL COM BAIXO NÍVEL DE INTERFERÊNCIAS (NÃO INCLUI FORNECIMENTO). AF_12/2015</v>
          </cell>
          <cell r="C5555" t="str">
            <v>M</v>
          </cell>
          <cell r="D5555">
            <v>124.09</v>
          </cell>
        </row>
        <row r="5556">
          <cell r="A5556">
            <v>92818</v>
          </cell>
          <cell r="B5556" t="str">
            <v>TUBO DE CONCRETO PARA REDES COLETORAS DE ÁGUAS PLUVIAIS, DIÂMETRO DE 1500 MM, JUNTA RÍGIDA, INSTALADO EM LOCAL COM BAIXO NÍVEL DE INTERFERÊNCIAS - FORNECIMENTO E ASSENTAMENTO. AF_12/2015</v>
          </cell>
          <cell r="C5556" t="str">
            <v>M</v>
          </cell>
          <cell r="D5556">
            <v>556</v>
          </cell>
        </row>
        <row r="5557">
          <cell r="A5557">
            <v>92819</v>
          </cell>
          <cell r="B5557" t="str">
            <v>ASSENTAMENTO DE TUBO DE CONCRETO PARA REDES COLETORAS DE ÁGUAS PLUVIAIS, DIÂMETRO DE 1500 MM, JUNTA RÍGIDA, INSTALADO EM LOCAL COM BAIXO NÍVEL DE INTERFERÊNCIAS (NÃO INCLUI FORNECIMENTO). AF_12/2015</v>
          </cell>
          <cell r="C5557" t="str">
            <v>M</v>
          </cell>
          <cell r="D5557">
            <v>167.03</v>
          </cell>
        </row>
        <row r="5558">
          <cell r="A5558">
            <v>92820</v>
          </cell>
          <cell r="B5558" t="str">
            <v>ASSENTAMENTO DE TUBO DE CONCRETO PARA REDES COLETORAS DE ÁGUAS PLUVIAIS, DIÂMETRO DE 300 MM, JUNTA RÍGIDA, INSTALADO EM LOCAL COM ALTO NÍVEL DE INTERFERÊNCIAS (NÃO INCLUI FORNECIMENTO). AF_12/2015</v>
          </cell>
          <cell r="C5558" t="str">
            <v>M</v>
          </cell>
          <cell r="D5558">
            <v>37.25</v>
          </cell>
        </row>
        <row r="5559">
          <cell r="A5559">
            <v>92821</v>
          </cell>
          <cell r="B5559" t="str">
            <v>ASSENTAMENTO DE TUBO DE CONCRETO PARA REDES COLETORAS DE ÁGUAS PLUVIAIS, DIÂMETRO DE 400 MM, JUNTA RÍGIDA, INSTALADO EM LOCAL COM ALTO NÍVEL DE INTERFERÊNCIAS (NÃO INCLUI FORNECIMENTO). AF_12/2015</v>
          </cell>
          <cell r="C5559" t="str">
            <v>M</v>
          </cell>
          <cell r="D5559">
            <v>47.66</v>
          </cell>
        </row>
        <row r="5560">
          <cell r="A5560">
            <v>92822</v>
          </cell>
          <cell r="B5560" t="str">
            <v>ASSENTAMENTO DE TUBO DE CONCRETO PARA REDES COLETORAS DE ÁGUAS PLUVIAIS, DIÂMETRO DE 500 MM, JUNTA RÍGIDA, INSTALADO EM LOCAL COM ALTO NÍVEL DE INTERFERÊNCIAS (NÃO INCLUI FORNECIMENTO). AF_12/2015</v>
          </cell>
          <cell r="C5560" t="str">
            <v>M</v>
          </cell>
          <cell r="D5560">
            <v>58.09</v>
          </cell>
        </row>
        <row r="5561">
          <cell r="A5561">
            <v>92824</v>
          </cell>
          <cell r="B5561" t="str">
            <v>ASSENTAMENTO DE TUBO DE CONCRETO PARA REDES COLETORAS DE ÁGUAS PLUVIAIS, DIÂMETRO DE 600 MM, JUNTA RÍGIDA, INSTALADO EM LOCAL COM ALTO NÍVEL DE INTERFERÊNCIAS (NÃO INCLUI FORNECIMENTO). AF_12/2015</v>
          </cell>
          <cell r="C5561" t="str">
            <v>M</v>
          </cell>
          <cell r="D5561">
            <v>68.849999999999994</v>
          </cell>
        </row>
        <row r="5562">
          <cell r="A5562">
            <v>92825</v>
          </cell>
          <cell r="B5562" t="str">
            <v>ASSENTAMENTO DE TUBO DE CONCRETO PARA REDES COLETORAS DE ÁGUAS PLUVIAIS, DIÂMETRO DE 700 MM, JUNTA RÍGIDA, INSTALADO EM LOCAL COM ALTO NÍVEL DE INTERFERÊNCIAS (NÃO INCLUI FORNECIMENTO). AF_12/2015</v>
          </cell>
          <cell r="C5562" t="str">
            <v>M</v>
          </cell>
          <cell r="D5562">
            <v>79.62</v>
          </cell>
        </row>
        <row r="5563">
          <cell r="A5563">
            <v>92826</v>
          </cell>
          <cell r="B5563" t="str">
            <v>ASSENTAMENTO DE TUBO DE CONCRETO PARA REDES COLETORAS DE ÁGUAS PLUVIAIS, DIÂMETRO DE 800 MM, JUNTA RÍGIDA, INSTALADO EM LOCAL COM ALTO NÍVEL DE INTERFERÊNCIAS (NÃO INCLUI FORNECIMENTO). AF_12/2015</v>
          </cell>
          <cell r="C5563" t="str">
            <v>M</v>
          </cell>
          <cell r="D5563">
            <v>91.38</v>
          </cell>
        </row>
        <row r="5564">
          <cell r="A5564">
            <v>92827</v>
          </cell>
          <cell r="B5564" t="str">
            <v>ASSENTAMENTO DE TUBO DE CONCRETO PARA REDES COLETORAS DE ÁGUAS PLUVIAIS, DIÂMETRO DE 900 MM, JUNTA RÍGIDA, INSTALADO EM LOCAL COM ALTO NÍVEL DE INTERFERÊNCIAS (NÃO INCLUI FORNECIMENTO). AF_12/2015</v>
          </cell>
          <cell r="C5564" t="str">
            <v>M</v>
          </cell>
          <cell r="D5564">
            <v>103.56</v>
          </cell>
        </row>
        <row r="5565">
          <cell r="A5565">
            <v>92828</v>
          </cell>
          <cell r="B5565" t="str">
            <v>ASSENTAMENTO DE TUBO DE CONCRETO PARA REDES COLETORAS DE ÁGUAS PLUVIAIS, DIÂMETRO DE 1000 MM, JUNTA RÍGIDA, INSTALADO EM LOCAL COM ALTO NÍVEL DE INTERFERÊNCIAS (NÃO INCLUI FORNECIMENTO). AF_12/2015</v>
          </cell>
          <cell r="C5565" t="str">
            <v>M</v>
          </cell>
          <cell r="D5565">
            <v>117.27</v>
          </cell>
        </row>
        <row r="5566">
          <cell r="A5566">
            <v>92829</v>
          </cell>
          <cell r="B5566" t="str">
            <v>TUBO DE CONCRETO PARA REDES COLETORAS DE ÁGUAS PLUVIAIS, DIÂMETRO DE 1200 MM, JUNTA RÍGIDA, INSTALADO EM LOCAL COM ALTO NÍVEL DE INTERFERÊNCIAS - FORNECIMENTO E ASSENTAMENTO. AF_12/2015</v>
          </cell>
          <cell r="C5566" t="str">
            <v>M</v>
          </cell>
          <cell r="D5566">
            <v>406.98</v>
          </cell>
        </row>
        <row r="5567">
          <cell r="A5567">
            <v>92830</v>
          </cell>
          <cell r="B5567" t="str">
            <v>ASSENTAMENTO DE TUBO DE CONCRETO PARA REDES COLETORAS DE ÁGUAS PLUVIAIS, DIÂMETRO DE 1200 MM, JUNTA RÍGIDA, INSTALADO EM LOCAL COM ALTO NÍVEL DE INTERFERÊNCIAS (NÃO INCLUI FORNECIMENTO). AF_12/2015</v>
          </cell>
          <cell r="C5567" t="str">
            <v>M</v>
          </cell>
          <cell r="D5567">
            <v>145.47999999999999</v>
          </cell>
        </row>
        <row r="5568">
          <cell r="A5568">
            <v>92831</v>
          </cell>
          <cell r="B5568" t="str">
            <v>TUBO DE CONCRETO PARA REDES COLETORAS DE ÁGUAS PLUVIAIS, DIÂMETRO DE 1500 MM, JUNTA RÍGIDA, INSTALADO EM LOCAL COM ALTO NÍVEL DE INTERFERÊNCIAS - FORNECIMENTO E ASSENTAMENTO. AF_12/2015</v>
          </cell>
          <cell r="C5568" t="str">
            <v>M</v>
          </cell>
          <cell r="D5568">
            <v>582.35</v>
          </cell>
        </row>
        <row r="5569">
          <cell r="A5569">
            <v>92832</v>
          </cell>
          <cell r="B5569" t="str">
            <v>ASSENTAMENTO DE TUBO DE CONCRETO PARA REDES COLETORAS DE ÁGUAS PLUVIAIS, DIÂMETRO DE 1500 MM, JUNTA RÍGIDA, INSTALADO EM LOCAL COM ALTO NÍVEL DE INTERFERÊNCIAS (NÃO INCLUI FORNECIMENTO). AF_12/2015</v>
          </cell>
          <cell r="C5569" t="str">
            <v>M</v>
          </cell>
          <cell r="D5569">
            <v>193.38</v>
          </cell>
        </row>
        <row r="5570">
          <cell r="A5570">
            <v>95565</v>
          </cell>
          <cell r="B5570" t="str">
            <v>TUBO DE CONCRETO PARA REDES COLETORAS DE ÁGUAS PLUVIAIS, DIÂMETRO DE 300MM, JUNTA RÍGIDA, INSTALADO EM LOCAL COM BAIXO NÍVEL DE INTERFERÊNCIAS - FORNECIMENTO E ASSENTAMENTO. AF_12/2015</v>
          </cell>
          <cell r="C5570" t="str">
            <v>M</v>
          </cell>
          <cell r="D5570">
            <v>81.78</v>
          </cell>
        </row>
        <row r="5571">
          <cell r="A5571">
            <v>95566</v>
          </cell>
          <cell r="B5571" t="str">
            <v>TUBO DE CONCRETO PARA REDES COLETORAS DE ÁGUAS PLUVIAIS, DIÂMETRO DE 300MM, JUNTA RÍGIDA, INSTALADO EM LOCAL COM ALTO NÍVEL DE INTERFERÊNCIAS - FORNECIMENTO E ASSENTAMENTO. AF_12/2015</v>
          </cell>
          <cell r="C5571" t="str">
            <v>M</v>
          </cell>
          <cell r="D5571">
            <v>88.78</v>
          </cell>
        </row>
        <row r="5572">
          <cell r="A5572">
            <v>95567</v>
          </cell>
          <cell r="B5572" t="str">
            <v>TUBO DE CONCRETO (SIMPLES) PARA REDES COLETORAS DE ÁGUAS PLUVIAIS, DIÂMETRO DE 300 MM, JUNTA RÍGIDA, INSTALADO EM LOCAL COM BAIXO NÍVEL DE INTERFERÊNCIAS - FORNECIMENTO E ASSENTAMENTO. AF_12/2015</v>
          </cell>
          <cell r="C5572" t="str">
            <v>M</v>
          </cell>
          <cell r="D5572">
            <v>66.34</v>
          </cell>
        </row>
        <row r="5573">
          <cell r="A5573">
            <v>95568</v>
          </cell>
          <cell r="B5573" t="str">
            <v>TUBO DE CONCRETO (SIMPLES) PARA REDES COLETORAS DE ÁGUAS PLUVIAIS, DIÂMETRO DE 400 MM, JUNTA RÍGIDA, INSTALADO EM LOCAL COM BAIXO NÍVEL DE INTERFERÊNCIAS - FORNECIMENTO E ASSENTAMENTO. AF_12/2015</v>
          </cell>
          <cell r="C5573" t="str">
            <v>M</v>
          </cell>
          <cell r="D5573">
            <v>86.1</v>
          </cell>
        </row>
        <row r="5574">
          <cell r="A5574">
            <v>95569</v>
          </cell>
          <cell r="B5574" t="str">
            <v>TUBO DE CONCRETO (SIMPLES) PARA REDES COLETORAS DE ÁGUAS PLUVIAIS, DIÂMETRO DE 500 MM, JUNTA RÍGIDA, INSTALADO EM LOCAL COM BAIXO NÍVEL DE INTERFERÊNCIAS - FORNECIMENTO E ASSENTAMENTO. AF_12/2015</v>
          </cell>
          <cell r="C5574" t="str">
            <v>M</v>
          </cell>
          <cell r="D5574">
            <v>114.01</v>
          </cell>
        </row>
        <row r="5575">
          <cell r="A5575">
            <v>95570</v>
          </cell>
          <cell r="B5575" t="str">
            <v>TUBO DE CONCRETO (SIMPLES) PARA REDES COLETORAS DE ÁGUAS PLUVIAIS, DIÂMETRO DE 300 MM, JUNTA RÍGIDA, INSTALADO EM LOCAL COM ALTO NÍVEL DE INTERFERÊNCIAS - FORNECIMENTO E ASSENTAMENTO. AF_12/2015</v>
          </cell>
          <cell r="C5575" t="str">
            <v>M</v>
          </cell>
          <cell r="D5575">
            <v>73.34</v>
          </cell>
        </row>
        <row r="5576">
          <cell r="A5576">
            <v>95571</v>
          </cell>
          <cell r="B5576" t="str">
            <v>TUBO DE CONCRETO (SIMPLES) PARA REDES COLETORAS DE ÁGUAS PLUVIAIS, DIÂMETRO DE 400 MM, JUNTA RÍGIDA, INSTALADO EM LOCAL COM ALTO NÍVEL DE INTERFERÊNCIAS - FORNECIMENTO E ASSENTAMENTO. AF_12/2015</v>
          </cell>
          <cell r="C5576" t="str">
            <v>M</v>
          </cell>
          <cell r="D5576">
            <v>95.06</v>
          </cell>
        </row>
        <row r="5577">
          <cell r="A5577">
            <v>95572</v>
          </cell>
          <cell r="B5577" t="str">
            <v>TUBO DE CONCRETO (SIMPLES) PARA REDES COLETORAS DE ÁGUAS PLUVIAIS, DIÂMETRO DE 500 MM, JUNTA RÍGIDA, INSTALADO EM LOCAL COM ALTO NÍVEL DE INTERFERÊNCIAS - FORNECIMENTO E ASSENTAMENTO. AF_12/2015</v>
          </cell>
          <cell r="C5577" t="str">
            <v>M</v>
          </cell>
          <cell r="D5577">
            <v>125.06</v>
          </cell>
        </row>
        <row r="5578">
          <cell r="A5578">
            <v>73606</v>
          </cell>
          <cell r="B5578" t="str">
            <v>ASSENTAMENTO DE TAMPAO DE FERRO FUNDIDO 900 MM</v>
          </cell>
          <cell r="C5578" t="str">
            <v>UN</v>
          </cell>
          <cell r="D5578">
            <v>106.59</v>
          </cell>
        </row>
        <row r="5579">
          <cell r="A5579">
            <v>73607</v>
          </cell>
          <cell r="B5579" t="str">
            <v>ASSENTAMENTO DE TAMPAO DE FERRO FUNDIDO 600 MM</v>
          </cell>
          <cell r="C5579" t="str">
            <v>UN</v>
          </cell>
          <cell r="D5579">
            <v>71.06</v>
          </cell>
        </row>
        <row r="5580">
          <cell r="A5580">
            <v>83623</v>
          </cell>
          <cell r="B5580" t="str">
            <v>GRELHA DE FERRO FUNDIDO PARA CANALETA LARG = 30CM, FORNECIMENTO E ASSENTAMENTO</v>
          </cell>
          <cell r="C5580" t="str">
            <v>M</v>
          </cell>
          <cell r="D5580">
            <v>234.93</v>
          </cell>
        </row>
        <row r="5581">
          <cell r="A5581">
            <v>83624</v>
          </cell>
          <cell r="B5581" t="str">
            <v>GRELHA DE FERRO FUNDIDO PARA CANALETA LARG = 20CM, FORNECIMENTO E ASSENTAMENTO</v>
          </cell>
          <cell r="C5581" t="str">
            <v>M</v>
          </cell>
          <cell r="D5581">
            <v>165.39</v>
          </cell>
        </row>
        <row r="5582">
          <cell r="A5582">
            <v>83626</v>
          </cell>
          <cell r="B5582" t="str">
            <v>GRELHA DE FERRO FUNDIDO PARA CANALETA LARG = 15CM, FORNECIMENTO E ASSENTAMENTO</v>
          </cell>
          <cell r="C5582" t="str">
            <v>M</v>
          </cell>
          <cell r="D5582">
            <v>130.63</v>
          </cell>
        </row>
        <row r="5583">
          <cell r="A5583">
            <v>83627</v>
          </cell>
          <cell r="B5583" t="str">
            <v>TAMPAO FOFO ARTICULADO, CLASSE B125 CARGA MAX 12,5 T, REDONDO TAMPA 600 MM, REDE PLUVIAL/ESGOTO, P = CHAMINE CX AREIA / POCO VISITA ASSENTADO COM ARG CIM/AREIA 1:4, FORNECIMENTO E ASSENTAMENTO</v>
          </cell>
          <cell r="C5583" t="str">
            <v>UN</v>
          </cell>
          <cell r="D5583">
            <v>444.48</v>
          </cell>
        </row>
        <row r="5584">
          <cell r="A5584">
            <v>83724</v>
          </cell>
          <cell r="B5584" t="str">
            <v>ASSENTAMENTO DE PECAS, CONEXOES, APARELHOS E ACESSORIOS DE FERRO FUNDIDO DUCTIL, JUNTA ELASTICA, MECANICA OU FLANGEADA, COM DIAMETROS DE 50 A 300 MM.</v>
          </cell>
          <cell r="C5584" t="str">
            <v>KG</v>
          </cell>
          <cell r="D5584">
            <v>2.1800000000000002</v>
          </cell>
        </row>
        <row r="5585">
          <cell r="A5585">
            <v>83725</v>
          </cell>
          <cell r="B5585" t="str">
            <v>ASSENTAMENTO DE PECAS, CONEXOES, APARELHOS E ACESSORIOS DE FERRO FUNDIDO DUCTIL, JUNTA ELASTICA, MECANICA OU FLANGEADA, COM DIAMETROS DE 350 A 600 MM.</v>
          </cell>
          <cell r="C5585" t="str">
            <v>KG</v>
          </cell>
          <cell r="D5585">
            <v>1.24</v>
          </cell>
        </row>
        <row r="5586">
          <cell r="A5586">
            <v>83726</v>
          </cell>
          <cell r="B5586" t="str">
            <v>ASSENTAMENTO DE PECAS, CONEXOES, APARELHOS E ACESSORIOS DE FERRO FUNDIDO DUCTIL, JUNTA ELASTICA, MECANICA OU FLANGEADA, COM DIAMETROS DE 700 A 1200 MM.</v>
          </cell>
          <cell r="C5586" t="str">
            <v>KG</v>
          </cell>
          <cell r="D5586">
            <v>0.96</v>
          </cell>
        </row>
        <row r="5587">
          <cell r="A5587">
            <v>97127</v>
          </cell>
          <cell r="B5587" t="str">
            <v>ASSENTAMENTO DE TUBO DE PVC DEFOFO OU PRFV OU RPVC PARA REDE DE ÁGUA, DN 150 MM, JUNTA ELÁSTICA INTEGRADA, INSTALADO EM LOCAL COM NÍVEL ALTO DE INTERFERÊNCIAS (NÃO INCLUI FORNECIMENTO). AF_11/2017</v>
          </cell>
          <cell r="C5587" t="str">
            <v>M</v>
          </cell>
          <cell r="D5587">
            <v>4.53</v>
          </cell>
        </row>
        <row r="5588">
          <cell r="A5588">
            <v>97128</v>
          </cell>
          <cell r="B5588" t="str">
            <v>ASSENTAMENTO DE TUBO DE PVC DEFOFO OU PRFV OU RPVC PARA REDE DE ÁGUA, DN 200 MM, JUNTA ELÁSTICA INTEGRADA, INSTALADO EM LOCAL COM NÍVEL ALTO DE INTERFERÊNCIAS (NÃO INCLUI FORNECIMENTO). AF_11/2017</v>
          </cell>
          <cell r="C5588" t="str">
            <v>M</v>
          </cell>
          <cell r="D5588">
            <v>8.93</v>
          </cell>
        </row>
        <row r="5589">
          <cell r="A5589">
            <v>97129</v>
          </cell>
          <cell r="B5589" t="str">
            <v>ASSENTAMENTO DE TUBO DE PVC DEFOFO OU PRFV OU RPVC PARA REDE DE ÁGUA, DN 250 MM, JUNTA ELÁSTICA INTEGRADA, INSTALADO EM LOCAL COM NÍVEL ALTO DE INTERFERÊNCIAS (NÃO INCLUI FORNECIMENTO). AF_11/2017</v>
          </cell>
          <cell r="C5589" t="str">
            <v>M</v>
          </cell>
          <cell r="D5589">
            <v>10.97</v>
          </cell>
        </row>
        <row r="5590">
          <cell r="A5590">
            <v>97130</v>
          </cell>
          <cell r="B5590" t="str">
            <v>ASSENTAMENTO DE TUBO DE PVC DEFOFO OU PRFV OU RPVC PARA REDE DE ÁGUA, DN 300 MM, JUNTA ELÁSTICA INTEGRADA, INSTALADO EM LOCAL COM NÍVEL ALTO DE INTERFERÊNCIAS (NÃO INCLUI FORNECIMENTO). AF_11/2017</v>
          </cell>
          <cell r="C5590" t="str">
            <v>M</v>
          </cell>
          <cell r="D5590">
            <v>13.02</v>
          </cell>
        </row>
        <row r="5591">
          <cell r="A5591">
            <v>97131</v>
          </cell>
          <cell r="B5591" t="str">
            <v>ASSENTAMENTO DE TUBO DE PVC DEFOFO OU PRFV OU RPVC PARA REDE DE ÁGUA, DN 350 MM, JUNTA ELÁSTICA INTEGRADA, INSTALADO EM LOCAL COM NÍVEL ALTO DE INTERFERÊNCIAS (NÃO INCLUI FORNECIMENTO). AF_11/2017</v>
          </cell>
          <cell r="C5591" t="str">
            <v>M</v>
          </cell>
          <cell r="D5591">
            <v>15.07</v>
          </cell>
        </row>
        <row r="5592">
          <cell r="A5592">
            <v>97132</v>
          </cell>
          <cell r="B5592" t="str">
            <v>ASSENTAMENTO DE TUBO DE PVC DEFOFO OU PRFV OU RPVC PARA REDE DE ÁGUA, DN 400 MM, JUNTA ELÁSTICA INTEGRADA, INSTALADO EM LOCAL COM NÍVEL ALTO DE INTERFERÊNCIAS (NÃO INCLUI FORNECIMENTO). AF_11/2017</v>
          </cell>
          <cell r="C5592" t="str">
            <v>M</v>
          </cell>
          <cell r="D5592">
            <v>17.11</v>
          </cell>
        </row>
        <row r="5593">
          <cell r="A5593">
            <v>97133</v>
          </cell>
          <cell r="B5593" t="str">
            <v>ASSENTAMENTO DE TUBO DE PVC DEFOFO OU PRFV OU RPVC PARA REDE DE ÁGUA, DN 500 MM, JUNTA ELÁSTICA INTEGRADA, INSTALADO EM LOCAL COM NÍVEL ALTO DE INTERFERÊNCIAS (NÃO INCLUI FORNECIMENTO). AF_11/2017</v>
          </cell>
          <cell r="C5593" t="str">
            <v>M</v>
          </cell>
          <cell r="D5593">
            <v>21.23</v>
          </cell>
        </row>
        <row r="5594">
          <cell r="A5594">
            <v>97134</v>
          </cell>
          <cell r="B5594" t="str">
            <v>ASSENTAMENTO DE TUBO DE PVC DEFOFO OU PRFV OU RPVC PARA REDE DE ÁGUA, DN 150 MM, JUNTA ELÁSTICA INTEGRADA, INSTALADO EM LOCAL COM NÍVEL BAIXO DE INTERFERÊNCIAS (NÃO INCLUI FORNECIMENTO). AF_11/2017</v>
          </cell>
          <cell r="C5594" t="str">
            <v>M</v>
          </cell>
          <cell r="D5594">
            <v>2.0099999999999998</v>
          </cell>
        </row>
        <row r="5595">
          <cell r="A5595">
            <v>97135</v>
          </cell>
          <cell r="B5595" t="str">
            <v>ASSENTAMENTO DE TUBO DE PVC DEFOFO OU PRFV OU RPVC PARA REDE DE ÁGUA, DN 200 MM, JUNTA ELÁSTICA INTEGRADA, INSTALADO EM LOCAL COM NÍVEL BAIXO DE INTERFERÊNCIAS (NÃO INCLUI FORNECIMENTO). AF_11/2017</v>
          </cell>
          <cell r="C5595" t="str">
            <v>M</v>
          </cell>
          <cell r="D5595">
            <v>4.4000000000000004</v>
          </cell>
        </row>
        <row r="5596">
          <cell r="A5596">
            <v>97136</v>
          </cell>
          <cell r="B5596" t="str">
            <v>ASSENTAMENTO DE TUBO DE PVC DEFOFO OU PRFV OU RPVC PARA REDE DE ÁGUA, DN 250 MM, JUNTA ELÁSTICA INTEGRADA, INSTALADO EM LOCAL COM NÍVEL BAIXO DE INTERFERÊNCIAS (NÃO INCLUI FORNECIMENTO). AF_11/2017</v>
          </cell>
          <cell r="C5596" t="str">
            <v>M</v>
          </cell>
          <cell r="D5596">
            <v>5.41</v>
          </cell>
        </row>
        <row r="5597">
          <cell r="A5597">
            <v>97137</v>
          </cell>
          <cell r="B5597" t="str">
            <v>ASSENTAMENTO DE TUBO DE PVC DEFOFO OU PRFV OU RPVC PARA REDE DE ÁGUA, DN 300 MM, JUNTA ELÁSTICA INTEGRADA, INSTALADO EM LOCAL COM NÍVEL BAIXO DE INTERFERÊNCIAS (NÃO INCLUI FORNECIMENTO). AF_11/2017</v>
          </cell>
          <cell r="C5597" t="str">
            <v>M</v>
          </cell>
          <cell r="D5597">
            <v>6.42</v>
          </cell>
        </row>
        <row r="5598">
          <cell r="A5598">
            <v>97138</v>
          </cell>
          <cell r="B5598" t="str">
            <v>ASSENTAMENTO DE TUBO DE PVC DEFOFO OU PRFV OU RPVC PARA REDE DE ÁGUA, DN 350 MM, JUNTA ELÁSTICA INTEGRADA, INSTALADO EM LOCAL COM NÍVEL BAIXO DE INTERFERÊNCIAS (NÃO INCLUI FORNECIMENTO). AF_11/2017</v>
          </cell>
          <cell r="C5598" t="str">
            <v>M</v>
          </cell>
          <cell r="D5598">
            <v>7.44</v>
          </cell>
        </row>
        <row r="5599">
          <cell r="A5599">
            <v>97139</v>
          </cell>
          <cell r="B5599" t="str">
            <v>ASSENTAMENTO DE TUBO DE PVC DEFOFO OU PRFV OU RPVC PARA REDE DE ÁGUA, DN 400 MM, JUNTA ELÁSTICA INTEGRADA, INSTALADO EM LOCAL COM NÍVEL BAIXO DE INTERFERÊNCIAS (NÃO INCLUI FORNECIMENTO). AF_11/2017</v>
          </cell>
          <cell r="C5599" t="str">
            <v>M</v>
          </cell>
          <cell r="D5599">
            <v>8.44</v>
          </cell>
        </row>
        <row r="5600">
          <cell r="A5600">
            <v>97140</v>
          </cell>
          <cell r="B5600" t="str">
            <v>ASSENTAMENTO DE TUBO DE PVC DEFOFO OU PRFV OU RPVC PARA REDE DE ÁGUA, DN 500 MM, JUNTA ELÁSTICA INTEGRADA, INSTALADO EM LOCAL COM NÍVEL BAIXO DE INTERFERÊNCIAS (NÃO INCLUI FORNECIMENTO). AF_11/2017</v>
          </cell>
          <cell r="C5600" t="str">
            <v>M</v>
          </cell>
          <cell r="D5600">
            <v>10.49</v>
          </cell>
        </row>
        <row r="5601">
          <cell r="A5601">
            <v>83520</v>
          </cell>
          <cell r="B5601" t="str">
            <v>TE PVC PARA COLETOR ESGOTO, EB644, D=100MM, COM JUNTA ELASTICA.</v>
          </cell>
          <cell r="C5601" t="str">
            <v>UN</v>
          </cell>
          <cell r="D5601">
            <v>102.52</v>
          </cell>
        </row>
        <row r="5602">
          <cell r="A5602">
            <v>83531</v>
          </cell>
          <cell r="B5602" t="str">
            <v>CURVA PARA REDE COLETOR ESGOTO, EB 644, 90GR, DN=200MM, COM JUNTA ELASTICA</v>
          </cell>
          <cell r="C5602" t="str">
            <v>UN</v>
          </cell>
          <cell r="D5602">
            <v>282.98</v>
          </cell>
        </row>
        <row r="5603">
          <cell r="A5603">
            <v>83535</v>
          </cell>
          <cell r="B5603" t="str">
            <v>CURVA PVC PARA REDE COLETOR ESGOTO, EB-644, 45 GR, 200 MM, COM JUNTA ELASTICA.</v>
          </cell>
          <cell r="C5603" t="str">
            <v>UN</v>
          </cell>
          <cell r="D5603">
            <v>234.2</v>
          </cell>
        </row>
        <row r="5604">
          <cell r="A5604" t="str">
            <v>73884/1</v>
          </cell>
          <cell r="B5604" t="str">
            <v>INSTALAÇÃO DE VÁLVULAS OU REGISTROS COM JUNTA FLANGEADA - DN 50</v>
          </cell>
          <cell r="C5604" t="str">
            <v>UN</v>
          </cell>
          <cell r="D5604">
            <v>88.22</v>
          </cell>
        </row>
        <row r="5605">
          <cell r="A5605" t="str">
            <v>73884/2</v>
          </cell>
          <cell r="B5605" t="str">
            <v>INSTALAÇÃO DE VÁLVULAS OU REGISTROS COM JUNTA FLANGEADA - DN 75</v>
          </cell>
          <cell r="C5605" t="str">
            <v>UN</v>
          </cell>
          <cell r="D5605">
            <v>116.67</v>
          </cell>
        </row>
        <row r="5606">
          <cell r="A5606" t="str">
            <v>73884/3</v>
          </cell>
          <cell r="B5606" t="str">
            <v>INSTALAÇÃO DE VÁLVULAS OU REGISTROS COM JUNTA FLANGEADA - DN 100</v>
          </cell>
          <cell r="C5606" t="str">
            <v>UN</v>
          </cell>
          <cell r="D5606">
            <v>145.86000000000001</v>
          </cell>
        </row>
        <row r="5607">
          <cell r="A5607" t="str">
            <v>73884/4</v>
          </cell>
          <cell r="B5607" t="str">
            <v>INSTALAÇÃO DE VÁLVULAS OU REGISTROS COM JUNTA FLANGEADA - DN 150</v>
          </cell>
          <cell r="C5607" t="str">
            <v>UN</v>
          </cell>
          <cell r="D5607">
            <v>530.77</v>
          </cell>
        </row>
        <row r="5608">
          <cell r="A5608" t="str">
            <v>73884/5</v>
          </cell>
          <cell r="B5608" t="str">
            <v>INSTALAÇÃO DE VÁLVULAS OU REGISTROS COM JUNTA FLANGEADA - DN 200</v>
          </cell>
          <cell r="C5608" t="str">
            <v>UN</v>
          </cell>
          <cell r="D5608">
            <v>619.23</v>
          </cell>
        </row>
        <row r="5609">
          <cell r="A5609" t="str">
            <v>73884/6</v>
          </cell>
          <cell r="B5609" t="str">
            <v>INSTALAÇÃO DE VÁLVULAS OU REGISTROS COM JUNTA FLANGEADA - DN 250</v>
          </cell>
          <cell r="C5609" t="str">
            <v>UN</v>
          </cell>
          <cell r="D5609">
            <v>751.93</v>
          </cell>
        </row>
        <row r="5610">
          <cell r="A5610" t="str">
            <v>73884/7</v>
          </cell>
          <cell r="B5610" t="str">
            <v>INSTALAÇÃO DE VÁLVULAS OU REGISTROS COM JUNTA FLANGEADA - DN 300</v>
          </cell>
          <cell r="C5610" t="str">
            <v>UN</v>
          </cell>
          <cell r="D5610">
            <v>840.39</v>
          </cell>
        </row>
        <row r="5611">
          <cell r="A5611" t="str">
            <v>73884/8</v>
          </cell>
          <cell r="B5611" t="str">
            <v>INSTALAÇÃO DE VÁLVULAS OU REGISTROS COM JUNTA FLANGEADA - DN 350</v>
          </cell>
          <cell r="C5611" t="str">
            <v>UN</v>
          </cell>
          <cell r="D5611">
            <v>884.64</v>
          </cell>
        </row>
        <row r="5612">
          <cell r="A5612" t="str">
            <v>73884/9</v>
          </cell>
          <cell r="B5612" t="str">
            <v>INSTALAÇÃO DE VÁLVULAS OU REGISTROS COM JUNTA FLANGEADA - DN 400</v>
          </cell>
          <cell r="C5612" t="str">
            <v>UN</v>
          </cell>
          <cell r="D5612">
            <v>973.09</v>
          </cell>
        </row>
        <row r="5613">
          <cell r="A5613" t="str">
            <v>73884/10</v>
          </cell>
          <cell r="B5613" t="str">
            <v>INSTALAÇÃO DE VÁLVULAS OU REGISTROS COM JUNTA FLANGEADA - DN 450</v>
          </cell>
          <cell r="C5613" t="str">
            <v>UN</v>
          </cell>
          <cell r="D5613">
            <v>1017.32</v>
          </cell>
        </row>
        <row r="5614">
          <cell r="A5614" t="str">
            <v>73884/11</v>
          </cell>
          <cell r="B5614" t="str">
            <v>INSTALAÇÃO DE VÁLVULAS OU REGISTROS COM JUNTA FLANGEADA - DN 500</v>
          </cell>
          <cell r="C5614" t="str">
            <v>UN</v>
          </cell>
          <cell r="D5614">
            <v>1105.8</v>
          </cell>
        </row>
        <row r="5615">
          <cell r="A5615" t="str">
            <v>73884/12</v>
          </cell>
          <cell r="B5615" t="str">
            <v>INSTALAÇÃO DE VÁLVULAS OU REGISTROS COM JUNTA FLANGEADA - DN 600</v>
          </cell>
          <cell r="C5615" t="str">
            <v>UN</v>
          </cell>
          <cell r="D5615">
            <v>1194.25</v>
          </cell>
        </row>
        <row r="5616">
          <cell r="A5616" t="str">
            <v>73884/13</v>
          </cell>
          <cell r="B5616" t="str">
            <v>INSTALAÇÃO DE VÁLVULAS OU REGISTROS COM JUNTA FLANGEADA - DN 700</v>
          </cell>
          <cell r="C5616" t="str">
            <v>UN</v>
          </cell>
          <cell r="D5616">
            <v>1317.89</v>
          </cell>
        </row>
        <row r="5617">
          <cell r="A5617" t="str">
            <v>73884/14</v>
          </cell>
          <cell r="B5617" t="str">
            <v>INSTALAÇÃO DE VÁLVULAS OU REGISTROS COM JUNTA FLANGEADA - DN 800</v>
          </cell>
          <cell r="C5617" t="str">
            <v>UN</v>
          </cell>
          <cell r="D5617">
            <v>1317.89</v>
          </cell>
        </row>
        <row r="5618">
          <cell r="A5618" t="str">
            <v>73884/15</v>
          </cell>
          <cell r="B5618" t="str">
            <v>INSTALAÇÃO DE VÁLVULAS OU REGISTROS COM JUNTA FLANGEADA - DN 900</v>
          </cell>
          <cell r="C5618" t="str">
            <v>UN</v>
          </cell>
          <cell r="D5618">
            <v>1335.3</v>
          </cell>
        </row>
        <row r="5619">
          <cell r="A5619" t="str">
            <v>73884/16</v>
          </cell>
          <cell r="B5619" t="str">
            <v>INSTALAÇÃO DE VÁLVULAS OU REGISTROS COM JUNTA FLANGEADA - DN 1000</v>
          </cell>
          <cell r="C5619" t="str">
            <v>UN</v>
          </cell>
          <cell r="D5619">
            <v>1506.16</v>
          </cell>
        </row>
        <row r="5620">
          <cell r="A5620" t="str">
            <v>73885/1</v>
          </cell>
          <cell r="B5620" t="str">
            <v>INSTALAÇÃO DE VÁLVULAS OU REGISTROS COM JUNTA ELÁSTICA - DN 50</v>
          </cell>
          <cell r="C5620" t="str">
            <v>UN</v>
          </cell>
          <cell r="D5620">
            <v>36.43</v>
          </cell>
        </row>
        <row r="5621">
          <cell r="A5621" t="str">
            <v>73885/2</v>
          </cell>
          <cell r="B5621" t="str">
            <v>INSTALAÇÃO DE VÁLVULAS OU REGISTROS COM JUNTA ELÁSTICA - DN 75</v>
          </cell>
          <cell r="C5621" t="str">
            <v>UN</v>
          </cell>
          <cell r="D5621">
            <v>43.74</v>
          </cell>
        </row>
        <row r="5622">
          <cell r="A5622" t="str">
            <v>73885/3</v>
          </cell>
          <cell r="B5622" t="str">
            <v>INSTALAÇÃO DE VÁLVULAS OU REGISTROS COM JUNTA ELÁSTICA - DN 100</v>
          </cell>
          <cell r="C5622" t="str">
            <v>UN</v>
          </cell>
          <cell r="D5622">
            <v>49.58</v>
          </cell>
        </row>
        <row r="5623">
          <cell r="A5623" t="str">
            <v>73885/4</v>
          </cell>
          <cell r="B5623" t="str">
            <v>INSTALAÇÃO DE VÁLVULAS OU REGISTROS COM JUNTA ELÁSTICA - DN 150</v>
          </cell>
          <cell r="C5623" t="str">
            <v>UN</v>
          </cell>
          <cell r="D5623">
            <v>194.6</v>
          </cell>
        </row>
        <row r="5624">
          <cell r="A5624" t="str">
            <v>73885/5</v>
          </cell>
          <cell r="B5624" t="str">
            <v>INSTALAÇÃO DE VÁLVULAS OU REGISTROS COM JUNTA ELÁSTICA - DN 200</v>
          </cell>
          <cell r="C5624" t="str">
            <v>UN</v>
          </cell>
          <cell r="D5624">
            <v>252.12</v>
          </cell>
        </row>
        <row r="5625">
          <cell r="A5625" t="str">
            <v>73885/6</v>
          </cell>
          <cell r="B5625" t="str">
            <v>INSTALAÇÃO DE VÁLVULAS OU REGISTROS COM JUNTA ELÁSTICA - DN 250</v>
          </cell>
          <cell r="C5625" t="str">
            <v>UN</v>
          </cell>
          <cell r="D5625">
            <v>296.33999999999997</v>
          </cell>
        </row>
        <row r="5626">
          <cell r="A5626" t="str">
            <v>73885/7</v>
          </cell>
          <cell r="B5626" t="str">
            <v>INSTALAÇÃO DE VÁLVULAS OU REGISTROS COM JUNTA ELÁSTICA - DN 300</v>
          </cell>
          <cell r="C5626" t="str">
            <v>UN</v>
          </cell>
          <cell r="D5626">
            <v>322.88</v>
          </cell>
        </row>
        <row r="5627">
          <cell r="A5627" t="str">
            <v>73885/8</v>
          </cell>
          <cell r="B5627" t="str">
            <v>INSTALAÇÃO DE VÁLVULAS OU REGISTROS COM JUNTA ELÁSTICA - DN 350</v>
          </cell>
          <cell r="C5627" t="str">
            <v>UN</v>
          </cell>
          <cell r="D5627">
            <v>353.84</v>
          </cell>
        </row>
        <row r="5628">
          <cell r="A5628" t="str">
            <v>73885/9</v>
          </cell>
          <cell r="B5628" t="str">
            <v>INSTALAÇÃO DE VÁLVULAS OU REGISTROS COM JUNTA ELÁSTICA - DN 400</v>
          </cell>
          <cell r="C5628" t="str">
            <v>UN</v>
          </cell>
          <cell r="D5628">
            <v>389.23</v>
          </cell>
        </row>
        <row r="5629">
          <cell r="A5629" t="str">
            <v>73885/10</v>
          </cell>
          <cell r="B5629" t="str">
            <v>INSTALAÇÃO DE VÁLVULAS OU REGISTROS COM JUNTA ELÁSTICA - DN 450</v>
          </cell>
          <cell r="C5629" t="str">
            <v>UN</v>
          </cell>
          <cell r="D5629">
            <v>420.19</v>
          </cell>
        </row>
        <row r="5630">
          <cell r="A5630" t="str">
            <v>73885/11</v>
          </cell>
          <cell r="B5630" t="str">
            <v>INSTALAÇÃO DE VÁLVULAS OU REGISTROS COM JUNTA ELÁSTICA - DN 500</v>
          </cell>
          <cell r="C5630" t="str">
            <v>UN</v>
          </cell>
          <cell r="D5630">
            <v>442.32</v>
          </cell>
        </row>
        <row r="5631">
          <cell r="A5631" t="str">
            <v>73885/12</v>
          </cell>
          <cell r="B5631" t="str">
            <v>INSTALAÇÃO DE VÁLVULAS OU REGISTROS COM JUNTA ELÁSTICA - DN 600</v>
          </cell>
          <cell r="C5631" t="str">
            <v>UN</v>
          </cell>
          <cell r="D5631">
            <v>504.24</v>
          </cell>
        </row>
        <row r="5632">
          <cell r="A5632">
            <v>92235</v>
          </cell>
          <cell r="B5632" t="str">
            <v>FECHAMENTO DE CONSTRUÇÃO TEMPORÁRIA EM CHAPA DE MADEIRA COMPENSADA E=10MM, COM REAPROVEITAMENTO DE 2X.</v>
          </cell>
          <cell r="C5632" t="str">
            <v>M2</v>
          </cell>
          <cell r="D5632">
            <v>53.25</v>
          </cell>
        </row>
        <row r="5633">
          <cell r="A5633">
            <v>93206</v>
          </cell>
          <cell r="B5633" t="str">
            <v>EXECUÇÃO DE ESCRITÓRIO EM CANTEIRO DE OBRA EM ALVENARIA, NÃO INCLUSO MOBILIÁRIO E EQUIPAMENTOS. AF_02/2016</v>
          </cell>
          <cell r="C5633" t="str">
            <v>M2</v>
          </cell>
          <cell r="D5633">
            <v>750.91</v>
          </cell>
        </row>
        <row r="5634">
          <cell r="A5634">
            <v>93207</v>
          </cell>
          <cell r="B5634" t="str">
            <v>EXECUÇÃO DE ESCRITÓRIO EM CANTEIRO DE OBRA EM CHAPA DE MADEIRA COMPENSADA, NÃO INCLUSO MOBILIÁRIO E EQUIPAMENTOS. AF_02/2016</v>
          </cell>
          <cell r="C5634" t="str">
            <v>M2</v>
          </cell>
          <cell r="D5634">
            <v>695.24</v>
          </cell>
        </row>
        <row r="5635">
          <cell r="A5635">
            <v>93208</v>
          </cell>
          <cell r="B5635" t="str">
            <v>EXECUÇÃO DE ALMOXARIFADO EM CANTEIRO DE OBRA EM CHAPA DE MADEIRA COMPENSADA, INCLUSO PRATELEIRAS. AF_02/2016</v>
          </cell>
          <cell r="C5635" t="str">
            <v>M2</v>
          </cell>
          <cell r="D5635">
            <v>557.54999999999995</v>
          </cell>
        </row>
        <row r="5636">
          <cell r="A5636">
            <v>93209</v>
          </cell>
          <cell r="B5636" t="str">
            <v>EXECUÇÃO DE ALMOXARIFADO EM CANTEIRO DE OBRA EM ALVENARIA, INCLUSO PRATELEIRAS. AF_02/2016</v>
          </cell>
          <cell r="C5636" t="str">
            <v>M2</v>
          </cell>
          <cell r="D5636">
            <v>622.86</v>
          </cell>
        </row>
        <row r="5637">
          <cell r="A5637">
            <v>93210</v>
          </cell>
          <cell r="B5637" t="str">
            <v>EXECUÇÃO DE REFEITÓRIO EM CANTEIRO DE OBRA EM CHAPA DE MADEIRA COMPENSADA, NÃO INCLUSO MOBILIÁRIO E EQUIPAMENTOS. AF_02/2016</v>
          </cell>
          <cell r="C5637" t="str">
            <v>M2</v>
          </cell>
          <cell r="D5637">
            <v>386.96</v>
          </cell>
        </row>
        <row r="5638">
          <cell r="A5638">
            <v>93211</v>
          </cell>
          <cell r="B5638" t="str">
            <v>EXECUÇÃO DE REFEITÓRIO EM CANTEIRO DE OBRA EM ALVENARIA, NÃO INCLUSO MOBILIÁRIO E EQUIPAMENTOS. AF_02/2016</v>
          </cell>
          <cell r="C5638" t="str">
            <v>M2</v>
          </cell>
          <cell r="D5638">
            <v>396.28</v>
          </cell>
        </row>
        <row r="5639">
          <cell r="A5639">
            <v>93212</v>
          </cell>
          <cell r="B5639" t="str">
            <v>EXECUÇÃO DE SANITÁRIO E VESTIÁRIO EM CANTEIRO DE OBRA EM CHAPA DE MADEIRA COMPENSADA, NÃO INCLUSO MOBILIÁRIO. AF_02/2016</v>
          </cell>
          <cell r="C5639" t="str">
            <v>M2</v>
          </cell>
          <cell r="D5639">
            <v>641.9</v>
          </cell>
        </row>
        <row r="5640">
          <cell r="A5640">
            <v>93213</v>
          </cell>
          <cell r="B5640" t="str">
            <v>EXECUÇÃO DE SANITÁRIO E VESTIÁRIO EM CANTEIRO DE OBRA EM ALVENARIA, NÃO INCLUSO MOBILIÁRIO. AF_02/2016</v>
          </cell>
          <cell r="C5640" t="str">
            <v>M2</v>
          </cell>
          <cell r="D5640">
            <v>692.06</v>
          </cell>
        </row>
        <row r="5641">
          <cell r="A5641">
            <v>93214</v>
          </cell>
          <cell r="B5641" t="str">
            <v>EXECUÇÃO DE RESERVATÓRIO ELEVADO DE ÁGUA (1000 LITROS) EM CANTEIRO DE OBRA, APOIADO EM ESTRUTURA DE MADEIRA. AF_02/2016</v>
          </cell>
          <cell r="C5641" t="str">
            <v>UN</v>
          </cell>
          <cell r="D5641">
            <v>4003.03</v>
          </cell>
        </row>
        <row r="5642">
          <cell r="A5642">
            <v>93243</v>
          </cell>
          <cell r="B5642" t="str">
            <v>EXECUÇÃO DE RESERVATÓRIO ELEVADO DE ÁGUA (2000 LITROS) EM CANTEIRO DE OBRA, APOIADO EM ESTRUTURA DE MADEIRA. AF_02/2016</v>
          </cell>
          <cell r="C5642" t="str">
            <v>UN</v>
          </cell>
          <cell r="D5642">
            <v>5996.08</v>
          </cell>
        </row>
        <row r="5643">
          <cell r="A5643">
            <v>93582</v>
          </cell>
          <cell r="B5643" t="str">
            <v>EXECUÇÃO DE CENTRAL DE ARMADURA EM CANTEIRO DE OBRA, NÃO INCLUSO MOBILIÁRIO E EQUIPAMENTOS. AF_04/2016</v>
          </cell>
          <cell r="C5643" t="str">
            <v>M2</v>
          </cell>
          <cell r="D5643">
            <v>195.57</v>
          </cell>
        </row>
        <row r="5644">
          <cell r="A5644">
            <v>93583</v>
          </cell>
          <cell r="B5644" t="str">
            <v>EXECUÇÃO DE CENTRAL DE FÔRMAS, PRODUÇÃO DE ARGAMASSA OU CONCRETO EM CANTEIRO DE OBRA, NÃO INCLUSO MOBILIÁRIO E EQUIPAMENTOS. AF_04/2016</v>
          </cell>
          <cell r="C5644" t="str">
            <v>M2</v>
          </cell>
          <cell r="D5644">
            <v>327.57</v>
          </cell>
        </row>
        <row r="5645">
          <cell r="A5645">
            <v>93584</v>
          </cell>
          <cell r="B5645" t="str">
            <v>EXECUÇÃO DE DEPÓSITO EM CANTEIRO DE OBRA EM CHAPA DE MADEIRA COMPENSADA, NÃO INCLUSO MOBILIÁRIO. AF_04/2016</v>
          </cell>
          <cell r="C5645" t="str">
            <v>M2</v>
          </cell>
          <cell r="D5645">
            <v>552.29</v>
          </cell>
        </row>
        <row r="5646">
          <cell r="A5646">
            <v>93585</v>
          </cell>
          <cell r="B5646" t="str">
            <v>EXECUÇÃO DE GUARITA EM CANTEIRO DE OBRA EM CHAPA DE MADEIRA COMPENSADA, NÃO INCLUSO MOBILIÁRIO. AF_04/2016</v>
          </cell>
          <cell r="C5646" t="str">
            <v>M2</v>
          </cell>
          <cell r="D5646">
            <v>726.55</v>
          </cell>
        </row>
        <row r="5647">
          <cell r="A5647">
            <v>98441</v>
          </cell>
          <cell r="B5647" t="str">
            <v>PAREDE DE MADEIRA COMPENSADA PARA CONSTRUÇÃO TEMPORÁRIA EM CHAPA SIMPLES, EXTERNA, COM ÁREA LÍQUIDA MAIOR OU IGUAL A 6 M², SEM VÃO. AF_05/2018</v>
          </cell>
          <cell r="C5647" t="str">
            <v>M2</v>
          </cell>
          <cell r="D5647">
            <v>86.04</v>
          </cell>
        </row>
        <row r="5648">
          <cell r="A5648">
            <v>98442</v>
          </cell>
          <cell r="B5648" t="str">
            <v>PAREDE DE MADEIRA COMPENSADA PARA CONSTRUÇÃO TEMPORÁRIA EM CHAPA SIMPLES, EXTERNA, COM ÁREA LÍQUIDA MENOR QUE 6 M², SEM VÃO. AF_05/2018</v>
          </cell>
          <cell r="C5648" t="str">
            <v>M2</v>
          </cell>
          <cell r="D5648">
            <v>88.15</v>
          </cell>
        </row>
        <row r="5649">
          <cell r="A5649">
            <v>98443</v>
          </cell>
          <cell r="B5649" t="str">
            <v>PAREDE DE MADEIRA COMPENSADA PARA CONSTRUÇÃO TEMPORÁRIA EM CHAPA SIMPLES, INTERNA, COM ÁREA LÍQUIDA MAIOR OU IGUAL A 6 M², SEM VÃO. AF_05/2018</v>
          </cell>
          <cell r="C5649" t="str">
            <v>M2</v>
          </cell>
          <cell r="D5649">
            <v>75.290000000000006</v>
          </cell>
        </row>
        <row r="5650">
          <cell r="A5650">
            <v>98444</v>
          </cell>
          <cell r="B5650" t="str">
            <v>PAREDE DE MADEIRA COMPENSADA PARA CONSTRUÇÃO TEMPORÁRIA EM CHAPA SIMPLES, INTERNA, COM ÁREA LÍQUIDA MENOR QUE 6 M², SEM VÃO. AF_05/2018</v>
          </cell>
          <cell r="C5650" t="str">
            <v>M2</v>
          </cell>
          <cell r="D5650">
            <v>76.78</v>
          </cell>
        </row>
        <row r="5651">
          <cell r="A5651">
            <v>98445</v>
          </cell>
          <cell r="B5651" t="str">
            <v>PAREDE DE MADEIRA COMPENSADA PARA CONSTRUÇÃO TEMPORÁRIA EM CHAPA SIMPLES, EXTERNA, COM ÁREA LÍQUIDA MAIOR OU IGUAL A 6 M², COM VÃO. AF_05/2018</v>
          </cell>
          <cell r="C5651" t="str">
            <v>M2</v>
          </cell>
          <cell r="D5651">
            <v>102.62</v>
          </cell>
        </row>
        <row r="5652">
          <cell r="A5652">
            <v>98446</v>
          </cell>
          <cell r="B5652" t="str">
            <v>PAREDE DE MADEIRA COMPENSADA PARA CONSTRUÇÃO TEMPORÁRIA EM CHAPA SIMPLES, EXTERNA, COM ÁREA LÍQUIDA MENOR QUE 6 M², COM VÃO. AF_05/2018</v>
          </cell>
          <cell r="C5652" t="str">
            <v>M2</v>
          </cell>
          <cell r="D5652">
            <v>131.16999999999999</v>
          </cell>
        </row>
        <row r="5653">
          <cell r="A5653">
            <v>98447</v>
          </cell>
          <cell r="B5653" t="str">
            <v>PAREDE DE MADEIRA COMPENSADA PARA CONSTRUÇÃO TEMPORÁRIA EM CHAPA SIMPLES, INTERNA, COM ÁREA LÍQUIDA MAIOR OU IGUAL A 6 M², COM VÃO. AF_05/2018</v>
          </cell>
          <cell r="C5653" t="str">
            <v>M2</v>
          </cell>
          <cell r="D5653">
            <v>87.75</v>
          </cell>
        </row>
        <row r="5654">
          <cell r="A5654">
            <v>98448</v>
          </cell>
          <cell r="B5654" t="str">
            <v>PAREDE DE MADEIRA COMPENSADA PARA CONSTRUÇÃO TEMPORÁRIA EM CHAPA SIMPLES, INTERNA, COM ÁREA LÍQUIDA MENOR QUE 6 M², COM VÃO. AF_05/2018</v>
          </cell>
          <cell r="C5654" t="str">
            <v>M2</v>
          </cell>
          <cell r="D5654">
            <v>109.83</v>
          </cell>
        </row>
        <row r="5655">
          <cell r="A5655">
            <v>98449</v>
          </cell>
          <cell r="B5655" t="str">
            <v>PAREDE DE MADEIRA COMPENSADA PARA CONSTRUÇÃO TEMPORÁRIA EM CHAPA DUPLA, EXTERNA, COM ÁREA LÍQUIDA MAIOR OU IGUAL A 6 M², SEM VÃO. AF_05/2018</v>
          </cell>
          <cell r="C5655" t="str">
            <v>M2</v>
          </cell>
          <cell r="D5655">
            <v>107.35</v>
          </cell>
        </row>
        <row r="5656">
          <cell r="A5656">
            <v>98450</v>
          </cell>
          <cell r="B5656" t="str">
            <v>PAREDE DE MADEIRA COMPENSADA PARA CONSTRUÇÃO TEMPORÁRIA EM CHAPA DUPLA, EXTERNA, COM ÁREA LÍQUIDA MENOR QUE 6 M², SEM VÃO. AF_05/2018</v>
          </cell>
          <cell r="C5656" t="str">
            <v>M2</v>
          </cell>
          <cell r="D5656">
            <v>110.44</v>
          </cell>
        </row>
        <row r="5657">
          <cell r="A5657">
            <v>98451</v>
          </cell>
          <cell r="B5657" t="str">
            <v>PAREDE DE MADEIRA COMPENSADA PARA CONSTRUÇÃO TEMPORÁRIA EM CHAPA DUPLA, INTERNA, COM ÁREA LÍQUIDA MAIOR OU IGUAL A 6 M², SEM VÃO. AF_05/2018</v>
          </cell>
          <cell r="C5657" t="str">
            <v>M2</v>
          </cell>
          <cell r="D5657">
            <v>94.75</v>
          </cell>
        </row>
        <row r="5658">
          <cell r="A5658">
            <v>98452</v>
          </cell>
          <cell r="B5658" t="str">
            <v>PAREDE DE MADEIRA COMPENSADA PARA CONSTRUÇÃO TEMPORÁRIA EM CHAPA DUPLA, INTERNA, COM ÁREA LÍQUIDA MENOR QUE 6 M², SEM VÃO. AF_05/2018</v>
          </cell>
          <cell r="C5658" t="str">
            <v>M2</v>
          </cell>
          <cell r="D5658">
            <v>96.61</v>
          </cell>
        </row>
        <row r="5659">
          <cell r="A5659">
            <v>98453</v>
          </cell>
          <cell r="B5659" t="str">
            <v>PAREDE DE MADEIRA COMPENSADA PARA CONSTRUÇÃO TEMPORÁRIA EM CHAPA DUPLA, EXTERNA, COM ÁREA LÍQUIDA MAIOR OU IGUAL A QUE 6 M², COM VÃO. AF_05/2018</v>
          </cell>
          <cell r="C5659" t="str">
            <v>M2</v>
          </cell>
          <cell r="D5659">
            <v>127.69</v>
          </cell>
        </row>
        <row r="5660">
          <cell r="A5660">
            <v>98454</v>
          </cell>
          <cell r="B5660" t="str">
            <v>PAREDE DE MADEIRA COMPENSADA PARA CONSTRUÇÃO TEMPORÁRIA EM CHAPA DUPLA, EXTERNA, COM ÁREA LÍQUIDA MENOR QUE 6 M², COM VÃO. AF_05/2018</v>
          </cell>
          <cell r="C5660" t="str">
            <v>M2</v>
          </cell>
          <cell r="D5660">
            <v>165.35</v>
          </cell>
        </row>
        <row r="5661">
          <cell r="A5661">
            <v>98455</v>
          </cell>
          <cell r="B5661" t="str">
            <v>PAREDE DE MADEIRA COMPENSADA PARA CONSTRUÇÃO TEMPORÁRIA EM CHAPA DUPLA, INTERNA, COM ÁREA LÍQUIDA MAIOR OU IGUAL A 6 M², COM VÃO. AF_05/2018</v>
          </cell>
          <cell r="C5661" t="str">
            <v>M2</v>
          </cell>
          <cell r="D5661">
            <v>110.97</v>
          </cell>
        </row>
        <row r="5662">
          <cell r="A5662">
            <v>98456</v>
          </cell>
          <cell r="B5662" t="str">
            <v>PAREDE DE MADEIRA COMPENSADA PARA CONSTRUÇÃO TEMPORÁRIA EM CHAPA DUPLA, INTERNA, COM ÁREA LÍQUIDA MENOR QUE 6 M², COM VÃO. AF_05/2018</v>
          </cell>
          <cell r="C5662" t="str">
            <v>M2</v>
          </cell>
          <cell r="D5662">
            <v>141.54</v>
          </cell>
        </row>
        <row r="5663">
          <cell r="A5663">
            <v>98458</v>
          </cell>
          <cell r="B5663" t="str">
            <v>TAPUME COM COMPENSADO DE MADEIRA. AF_05/2018</v>
          </cell>
          <cell r="C5663" t="str">
            <v>M2</v>
          </cell>
          <cell r="D5663">
            <v>82.18</v>
          </cell>
        </row>
        <row r="5664">
          <cell r="A5664">
            <v>98459</v>
          </cell>
          <cell r="B5664" t="str">
            <v>TAPUME COM TELHA METÁLICA. AF_05/2018</v>
          </cell>
          <cell r="C5664" t="str">
            <v>M2</v>
          </cell>
          <cell r="D5664">
            <v>78.650000000000006</v>
          </cell>
        </row>
        <row r="5665">
          <cell r="A5665">
            <v>98460</v>
          </cell>
          <cell r="B5665" t="str">
            <v>PISO PARA CONSTRUÇÃO TEMPORÁRIA EM MADEIRA, SEM REAPROVEITAMENTO. AF_05/2018</v>
          </cell>
          <cell r="C5665" t="str">
            <v>M2</v>
          </cell>
          <cell r="D5665">
            <v>72.5</v>
          </cell>
        </row>
        <row r="5666">
          <cell r="A5666">
            <v>98461</v>
          </cell>
          <cell r="B5666" t="str">
            <v>ESTRUTURA DE MADEIRA PROVISÓRIA PARA SUPORTE DE CAIXA DÁGUA ELEVADA DE 1000 LITROS. AF_05/2018</v>
          </cell>
          <cell r="C5666" t="str">
            <v>UN</v>
          </cell>
          <cell r="D5666">
            <v>3481.3</v>
          </cell>
        </row>
        <row r="5667">
          <cell r="A5667">
            <v>98462</v>
          </cell>
          <cell r="B5667" t="str">
            <v>ESTRUTURA DE MADEIRA PROVISÓRIA PARA SUPORTE DE CAIXA DÁGUA ELEVADA DE 3000 LITROS. AF_05/2018</v>
          </cell>
          <cell r="C5667" t="str">
            <v>UN</v>
          </cell>
          <cell r="D5667">
            <v>5112.59</v>
          </cell>
        </row>
        <row r="5668">
          <cell r="A5668" t="str">
            <v>74209/1</v>
          </cell>
          <cell r="B5668" t="str">
            <v>PLACA DE OBRA EM CHAPA DE ACO GALVANIZADO</v>
          </cell>
          <cell r="C5668" t="str">
            <v>M2</v>
          </cell>
          <cell r="D5668">
            <v>316.57</v>
          </cell>
        </row>
        <row r="5669">
          <cell r="A5669" t="str">
            <v>73847/1</v>
          </cell>
          <cell r="B5669" t="str">
            <v>ALUGUEL CONTAINER/ESCRIT INCL INST ELET LARG=2,20 COMP=6,20M          ALT=2,50M CHAPA ACO C/NERV TRAPEZ FORRO C/ISOL TERMO/ACUSTICO         CHASSIS REFORC PISO COMPENS NAVAL EXC TRANSP/CARGA/DESCARGA</v>
          </cell>
          <cell r="C5669" t="str">
            <v>MES</v>
          </cell>
          <cell r="D5669">
            <v>432.24</v>
          </cell>
        </row>
        <row r="5670">
          <cell r="A5670">
            <v>5631</v>
          </cell>
          <cell r="B5670" t="str">
            <v>ESCAVADEIRA HIDRÁULICA SOBRE ESTEIRAS, CAÇAMBA 0,80 M3, PESO OPERACIONAL 17 T, POTENCIA BRUTA 111 HP - CHP DIURNO. AF_06/2014</v>
          </cell>
          <cell r="C5670" t="str">
            <v>CHP</v>
          </cell>
          <cell r="D5670">
            <v>142.96</v>
          </cell>
        </row>
        <row r="5671">
          <cell r="A5671">
            <v>5678</v>
          </cell>
          <cell r="B5671" t="str">
            <v>RETROESCAVADEIRA SOBRE RODAS COM CARREGADEIRA, TRAÇÃO 4X4, POTÊNCIA LÍQ. 88 HP, CAÇAMBA CARREG. CAP. MÍN. 1 M3, CAÇAMBA RETRO CAP. 0,26 M3, PESO OPERACIONAL MÍN. 6.674 KG, PROFUNDIDADE ESCAVAÇÃO MÁX. 4,37 M - CHP DIURNO. AF_06/2014</v>
          </cell>
          <cell r="C5671" t="str">
            <v>CHP</v>
          </cell>
          <cell r="D5671">
            <v>111.83</v>
          </cell>
        </row>
        <row r="5672">
          <cell r="A5672">
            <v>5680</v>
          </cell>
          <cell r="B5672" t="str">
            <v>RETROESCAVADEIRA SOBRE RODAS COM CARREGADEIRA, TRAÇÃO 4X2, POTÊNCIA LÍQ. 79 HP, CAÇAMBA CARREG. CAP. MÍN. 1 M3, CAÇAMBA RETRO CAP. 0,20 M3, PESO OPERACIONAL MÍN. 6.570 KG, PROFUNDIDADE ESCAVAÇÃO MÁX. 4,37 M - CHP DIURNO. AF_06/2014</v>
          </cell>
          <cell r="C5672" t="str">
            <v>CHP</v>
          </cell>
          <cell r="D5672">
            <v>104.67</v>
          </cell>
        </row>
        <row r="5673">
          <cell r="A5673">
            <v>5684</v>
          </cell>
          <cell r="B5673" t="str">
            <v>ROLO COMPACTADOR VIBRATÓRIO DE UM CILINDRO AÇO LISO, POTÊNCIA 80 HP, PESO OPERACIONAL MÁXIMO 8,1 T, IMPACTO DINÂMICO 16,15 / 9,5 T, LARGURA DE TRABALHO 1,68 M - CHP DIURNO. AF_06/2014</v>
          </cell>
          <cell r="C5673" t="str">
            <v>CHP</v>
          </cell>
          <cell r="D5673">
            <v>108.62</v>
          </cell>
        </row>
        <row r="5674">
          <cell r="A5674">
            <v>5689</v>
          </cell>
          <cell r="B5674" t="str">
            <v>GRADE DE DISCO CONTROLE REMOTO REBOCÁVEL, COM 24 DISCOS 24 X 6 MM COM PNEUS PARA TRANSPORTE - CHP DIURNO. AF_06/2014</v>
          </cell>
          <cell r="C5674" t="str">
            <v>CHP</v>
          </cell>
          <cell r="D5674">
            <v>3.03</v>
          </cell>
        </row>
        <row r="5675">
          <cell r="A5675">
            <v>5795</v>
          </cell>
          <cell r="B5675" t="str">
            <v>MARTELETE OU ROMPEDOR PNEUMÁTICO MANUAL, 28 KG, COM SILENCIADOR - CHP DIURNO. AF_07/2016</v>
          </cell>
          <cell r="C5675" t="str">
            <v>CHP</v>
          </cell>
          <cell r="D5675">
            <v>29.22</v>
          </cell>
        </row>
        <row r="5676">
          <cell r="A5676">
            <v>5811</v>
          </cell>
          <cell r="B5676" t="str">
            <v>CAMINHÃO BASCULANTE 6 M3, PESO BRUTO TOTAL 16.000 KG, CARGA ÚTIL MÁXIMA 13.071 KG, DISTÂNCIA ENTRE EIXOS 4,80 M, POTÊNCIA 230 CV INCLUSIVE CAÇAMBA METÁLICA - CHP DIURNO. AF_06/2014</v>
          </cell>
          <cell r="C5676" t="str">
            <v>CHP</v>
          </cell>
          <cell r="D5676">
            <v>172.14</v>
          </cell>
        </row>
        <row r="5677">
          <cell r="A5677">
            <v>5823</v>
          </cell>
          <cell r="B5677" t="str">
            <v>USINA DE CONCRETO FIXA, CAPACIDADE NOMINAL DE 90 A 120 M3/H, SEM SILO - CHP DIURNO. AF_07/2016</v>
          </cell>
          <cell r="C5677" t="str">
            <v>CHP</v>
          </cell>
          <cell r="D5677">
            <v>174.04</v>
          </cell>
        </row>
        <row r="5678">
          <cell r="A5678">
            <v>5824</v>
          </cell>
          <cell r="B5678" t="str">
            <v>CAMINHÃO TOCO, PBT 16.000 KG, CARGA ÚTIL MÁX. 10.685 KG, DIST. ENTRE EIXOS 4,8 M, POTÊNCIA 189 CV, INCLUSIVE CARROCERIA FIXA ABERTA DE MADEIRA P/ TRANSPORTE GERAL DE CARGA SECA, DIMEN. APROX. 2,5 X 7,00 X 0,50 M - CHP DIURNO. AF_06/2014</v>
          </cell>
          <cell r="C5678" t="str">
            <v>CHP</v>
          </cell>
          <cell r="D5678">
            <v>140.38999999999999</v>
          </cell>
        </row>
        <row r="5679">
          <cell r="A5679">
            <v>5835</v>
          </cell>
          <cell r="B5679" t="str">
            <v>VIBROACABADORA DE ASFALTO SOBRE ESTEIRAS, LARGURA DE PAVIMENTAÇÃO 1,90 M A 5,30 M, POTÊNCIA 105 HP CAPACIDADE 450 T/H - CHP DIURNO. AF_11/2014</v>
          </cell>
          <cell r="C5679" t="str">
            <v>CHP</v>
          </cell>
          <cell r="D5679">
            <v>235.99</v>
          </cell>
        </row>
        <row r="5680">
          <cell r="A5680">
            <v>5839</v>
          </cell>
          <cell r="B5680" t="str">
            <v>VASSOURA MECÂNICA REBOCÁVEL COM ESCOVA CILÍNDRICA, LARGURA ÚTIL DE VARRIMENTO DE 2,44 M - CHP DIURNO. AF_06/2014</v>
          </cell>
          <cell r="C5680" t="str">
            <v>CHP</v>
          </cell>
          <cell r="D5680">
            <v>4.4800000000000004</v>
          </cell>
        </row>
        <row r="5681">
          <cell r="A5681">
            <v>5843</v>
          </cell>
          <cell r="B5681" t="str">
            <v>TRATOR DE PNEUS, POTÊNCIA 122 CV, TRAÇÃO 4X4, PESO COM LASTRO DE 4.510 KG - CHP DIURNO. AF_06/2014</v>
          </cell>
          <cell r="C5681" t="str">
            <v>CHP</v>
          </cell>
          <cell r="D5681">
            <v>109.43</v>
          </cell>
        </row>
        <row r="5682">
          <cell r="A5682">
            <v>5847</v>
          </cell>
          <cell r="B5682" t="str">
            <v>TRATOR DE ESTEIRAS, POTÊNCIA 170 HP, PESO OPERACIONAL 19 T, CAÇAMBA 5,2 M3 - CHP DIURNO. AF_06/2014</v>
          </cell>
          <cell r="C5682" t="str">
            <v>CHP</v>
          </cell>
          <cell r="D5682">
            <v>179.67</v>
          </cell>
        </row>
        <row r="5683">
          <cell r="A5683">
            <v>5851</v>
          </cell>
          <cell r="B5683" t="str">
            <v>TRATOR DE ESTEIRAS, POTÊNCIA 150 HP, PESO OPERACIONAL 16,7 T, COM RODA MOTRIZ ELEVADA E LÂMINA 3,18 M3 - CHP DIURNO. AF_06/2014</v>
          </cell>
          <cell r="C5683" t="str">
            <v>CHP</v>
          </cell>
          <cell r="D5683">
            <v>170.45</v>
          </cell>
        </row>
        <row r="5684">
          <cell r="A5684">
            <v>5855</v>
          </cell>
          <cell r="B5684" t="str">
            <v>TRATOR DE ESTEIRAS, POTÊNCIA 347 HP, PESO OPERACIONAL 38,5 T, COM LÂMINA 8,70 M3 - CHP DIURNO. AF_06/2014</v>
          </cell>
          <cell r="C5684" t="str">
            <v>CHP</v>
          </cell>
          <cell r="D5684">
            <v>418.77</v>
          </cell>
        </row>
        <row r="5685">
          <cell r="A5685">
            <v>5863</v>
          </cell>
          <cell r="B5685" t="str">
            <v>ROLO COMPACTADOR VIBRATÓRIO REBOCÁVEL, CILINDRO DE AÇO LISO, POTÊNCIA DE TRAÇÃO DE 65 CV, PESO 4,7 T, IMPACTO DINÂMICO 18,3 T, LARGURA DE TRABALHO 1,67 M - CHP DIURNO. AF_02/2016</v>
          </cell>
          <cell r="C5685" t="str">
            <v>CHP</v>
          </cell>
          <cell r="D5685">
            <v>11.14</v>
          </cell>
        </row>
        <row r="5686">
          <cell r="A5686">
            <v>5867</v>
          </cell>
          <cell r="B5686" t="str">
            <v>ROLO COMPACTADOR VIBRATÓRIO TANDEM AÇO LISO, POTÊNCIA 58 HP, PESO SEM/COM LASTRO 6,5 / 9,4 T, LARGURA DE TRABALHO 1,2 M - CHP DIURNO. AF_06/2014</v>
          </cell>
          <cell r="C5686" t="str">
            <v>CHP</v>
          </cell>
          <cell r="D5686">
            <v>106.48</v>
          </cell>
        </row>
        <row r="5687">
          <cell r="A5687">
            <v>5875</v>
          </cell>
          <cell r="B5687" t="str">
            <v>RETROESCAVADEIRA SOBRE RODAS COM CARREGADEIRA, TRAÇÃO 4X4, POTÊNCIA LÍQ. 72 HP, CAÇAMBA CARREG. CAP. MÍN. 0,79 M3, CAÇAMBA RETRO CAP. 0,18 M3, PESO OPERACIONAL MÍN. 7.140 KG, PROFUNDIDADE ESCAVAÇÃO MÁX. 4,50 M - CHP DIURNO. AF_06/2014</v>
          </cell>
          <cell r="C5687" t="str">
            <v>CHP</v>
          </cell>
          <cell r="D5687">
            <v>103.9</v>
          </cell>
        </row>
        <row r="5688">
          <cell r="A5688">
            <v>5879</v>
          </cell>
          <cell r="B5688" t="str">
            <v>ROLO COMPACTADOR VIBRATÓRIO PÉ DE CARNEIRO, OPERADO POR CONTROLE REMOTO, POTÊNCIA 12,5 KW, PESO OPERACIONAL 1,675 T, LARGURA DE TRABALHO 0,85 M - CHP DIURNO. AF_02/2016</v>
          </cell>
          <cell r="C5688" t="str">
            <v>CHP</v>
          </cell>
          <cell r="D5688">
            <v>91.77</v>
          </cell>
        </row>
        <row r="5689">
          <cell r="A5689">
            <v>5882</v>
          </cell>
          <cell r="B5689" t="str">
            <v>USINA DE LAMA ASFÁLTICA, PROD 30 A 50 T/H, SILO DE AGREGADO 7 M3, RESERVATÓRIOS PARA EMULSÃO E ÁGUA DE 2,3 M3 CADA, MISTURADOR TIPO PUG MILL A SER MONTADO SOBRE CAMINHÃO - CHP DIURNO. AF_10/2014</v>
          </cell>
          <cell r="C5689" t="str">
            <v>CHP</v>
          </cell>
          <cell r="D5689">
            <v>73.930000000000007</v>
          </cell>
        </row>
        <row r="5690">
          <cell r="A5690">
            <v>5890</v>
          </cell>
          <cell r="B5690" t="str">
            <v>CAMINHÃO TOCO, PESO BRUTO TOTAL 14.300 KG, CARGA ÚTIL MÁXIMA 9590 KG, DISTÂNCIA ENTRE EIXOS 4,76 M, POTÊNCIA 185 CV (NÃO INCLUI CARROCERIA) - CHP DIURNO. AF_06/2014</v>
          </cell>
          <cell r="C5690" t="str">
            <v>CHP</v>
          </cell>
          <cell r="D5690">
            <v>140.68</v>
          </cell>
        </row>
        <row r="5691">
          <cell r="A5691">
            <v>5894</v>
          </cell>
          <cell r="B5691" t="str">
            <v>CAMINHÃO TOCO, PESO BRUTO TOTAL 16.000 KG, CARGA ÚTIL MÁXIMA DE 10.685 KG, DISTÂNCIA ENTRE EIXOS 4,80 M, POTÊNCIA 189 CV EXCLUSIVE CARROCERIA - CHP DIURNO. AF_06/2014</v>
          </cell>
          <cell r="C5691" t="str">
            <v>CHP</v>
          </cell>
          <cell r="D5691">
            <v>138.52000000000001</v>
          </cell>
        </row>
        <row r="5692">
          <cell r="A5692">
            <v>5901</v>
          </cell>
          <cell r="B5692" t="str">
            <v>CAMINHÃO PIPA 10.000 L TRUCADO, PESO BRUTO TOTAL 23.000 KG, CARGA ÚTIL MÁXIMA 15.935 KG, DISTÂNCIA ENTRE EIXOS 4,8 M, POTÊNCIA 230 CV, INCLUSIVE TANQUE DE AÇO PARA TRANSPORTE DE ÁGUA - CHP DIURNO. AF_06/2014</v>
          </cell>
          <cell r="C5692" t="str">
            <v>CHP</v>
          </cell>
          <cell r="D5692">
            <v>172.98</v>
          </cell>
        </row>
        <row r="5693">
          <cell r="A5693">
            <v>5909</v>
          </cell>
          <cell r="B5693" t="str">
            <v>ESPARGIDOR DE ASFALTO PRESSURIZADO COM TANQUE DE 2500 L, REBOCÁVEL COM MOTOR A GASOLINA POTÊNCIA 3,4 HP - CHP DIURNO. AF_07/2014</v>
          </cell>
          <cell r="C5693" t="str">
            <v>CHP</v>
          </cell>
          <cell r="D5693">
            <v>21.28</v>
          </cell>
        </row>
        <row r="5694">
          <cell r="A5694">
            <v>5921</v>
          </cell>
          <cell r="B5694" t="str">
            <v>GRADE DE DISCO REBOCÁVEL COM 20 DISCOS 24" X 6 MM COM PNEUS PARA TRANSPORTE - CHP DIURNO. AF_06/2014</v>
          </cell>
          <cell r="C5694" t="str">
            <v>CHP</v>
          </cell>
          <cell r="D5694">
            <v>2.37</v>
          </cell>
        </row>
        <row r="5695">
          <cell r="A5695">
            <v>5928</v>
          </cell>
          <cell r="B5695" t="str">
            <v>GUINDAUTO HIDRÁULICO, CAPACIDADE MÁXIMA DE CARGA 6200 KG, MOMENTO MÁXIMO DE CARGA 11,7 TM, ALCANCE MÁXIMO HORIZONTAL 9,70 M, INCLUSIVE CAMINHÃO TOCO PBT 16.000 KG, POTÊNCIA DE 189 CV - CHP DIURNO. AF_06/2014</v>
          </cell>
          <cell r="C5695" t="str">
            <v>CHP</v>
          </cell>
          <cell r="D5695">
            <v>148.29</v>
          </cell>
        </row>
        <row r="5696">
          <cell r="A5696">
            <v>5932</v>
          </cell>
          <cell r="B5696" t="str">
            <v>MOTONIVELADORA POTÊNCIA BÁSICA LÍQUIDA (PRIMEIRA MARCHA) 125 HP, PESO BRUTO 13032 KG, LARGURA DA LÂMINA DE 3,7 M - CHP DIURNO. AF_06/2014</v>
          </cell>
          <cell r="C5696" t="str">
            <v>CHP</v>
          </cell>
          <cell r="D5696">
            <v>159.94999999999999</v>
          </cell>
        </row>
        <row r="5697">
          <cell r="A5697">
            <v>5940</v>
          </cell>
          <cell r="B5697" t="str">
            <v>PÁ CARREGADEIRA SOBRE RODAS, POTÊNCIA LÍQUIDA 128 HP, CAPACIDADE DA CAÇAMBA 1,7 A 2,8 M3, PESO OPERACIONAL 11632 KG - CHP DIURNO. AF_06/2014</v>
          </cell>
          <cell r="C5697" t="str">
            <v>CHP</v>
          </cell>
          <cell r="D5697">
            <v>139.74</v>
          </cell>
        </row>
        <row r="5698">
          <cell r="A5698">
            <v>5944</v>
          </cell>
          <cell r="B5698" t="str">
            <v>PÁ CARREGADEIRA SOBRE RODAS, POTÊNCIA 197 HP, CAPACIDADE DA CAÇAMBA 2,5 A 3,5 M3, PESO OPERACIONAL 18338 KG - CHP DIURNO. AF_06/2014</v>
          </cell>
          <cell r="C5698" t="str">
            <v>CHP</v>
          </cell>
          <cell r="D5698">
            <v>191.44</v>
          </cell>
        </row>
        <row r="5699">
          <cell r="A5699">
            <v>5953</v>
          </cell>
          <cell r="B5699" t="str">
            <v>COMPRESSOR DE AR REBOCÁVEL, VAZÃO 189 PCM, PRESSÃO EFETIVA DE TRABALHO 102 PSI, MOTOR DIESEL, POTÊNCIA 63 CV - CHP DIURNO. AF_06/2015</v>
          </cell>
          <cell r="C5699" t="str">
            <v>CHP</v>
          </cell>
          <cell r="D5699">
            <v>34.71</v>
          </cell>
        </row>
        <row r="5700">
          <cell r="A5700">
            <v>6259</v>
          </cell>
          <cell r="B5700" t="str">
            <v>CAMINHÃO PIPA 6.000 L, PESO BRUTO TOTAL 13.000 KG, DISTÂNCIA ENTRE EIXOS 4,80 M, POTÊNCIA 189 CV INCLUSIVE TANQUE DE AÇO PARA TRANSPORTE DE ÁGUA, CAPACIDADE 6 M3 - CHP DIURNO. AF_06/2014</v>
          </cell>
          <cell r="C5700" t="str">
            <v>CHP</v>
          </cell>
          <cell r="D5700">
            <v>145.41</v>
          </cell>
        </row>
        <row r="5701">
          <cell r="A5701">
            <v>6879</v>
          </cell>
          <cell r="B5701" t="str">
            <v>ROLO COMPACTADOR DE PNEUS ESTÁTICO, PRESSÃO VARIÁVEL, POTÊNCIA 111 HP, PESO SEM/COM LASTRO 9,5 / 26 T, LARGURA DE TRABALHO 1,90 M - CHP DIURNO. AF_07/2014</v>
          </cell>
          <cell r="C5701" t="str">
            <v>CHP</v>
          </cell>
          <cell r="D5701">
            <v>144.36000000000001</v>
          </cell>
        </row>
        <row r="5702">
          <cell r="A5702">
            <v>7030</v>
          </cell>
          <cell r="B5702" t="str">
            <v>TANQUE DE ASFALTO ESTACIONÁRIO COM SERPENTINA, CAPACIDADE 30.000 L - CHP DIURNO. AF_06/2014</v>
          </cell>
          <cell r="C5702" t="str">
            <v>CHP</v>
          </cell>
          <cell r="D5702">
            <v>161.29</v>
          </cell>
        </row>
        <row r="5703">
          <cell r="A5703">
            <v>7042</v>
          </cell>
          <cell r="B5703" t="str">
            <v>MOTOBOMBA TRASH (PARA ÁGUA SUJA) AUTO ESCORVANTE, MOTOR GASOLINA DE 6,41 HP, DIÂMETROS DE SUCÇÃO X RECALQUE: 3" X 3", HM/Q = 10 MCA / 60 M3/H A 23 MCA / 0 M3/H - CHP DIURNO. AF_10/2014</v>
          </cell>
          <cell r="C5703" t="str">
            <v>CHP</v>
          </cell>
          <cell r="D5703">
            <v>4.76</v>
          </cell>
        </row>
        <row r="5704">
          <cell r="A5704">
            <v>7049</v>
          </cell>
          <cell r="B5704" t="str">
            <v>ROLO COMPACTADOR PE DE CARNEIRO VIBRATORIO, POTENCIA 125 HP, PESO OPERACIONAL SEM/COM LASTRO 11,95 / 13,30 T, IMPACTO DINAMICO 38,5 / 22,5 T, LARGURA DE TRABALHO 2,15 M - CHP DIURNO. AF_06/2014</v>
          </cell>
          <cell r="C5704" t="str">
            <v>CHP</v>
          </cell>
          <cell r="D5704">
            <v>144.56</v>
          </cell>
        </row>
        <row r="5705">
          <cell r="A5705">
            <v>67826</v>
          </cell>
          <cell r="B5705" t="str">
            <v>CAMINHÃO BASCULANTE 6 M3 TOCO, PESO BRUTO TOTAL 16.000 KG, CARGA ÚTIL MÁXIMA 11.130 KG, DISTÂNCIA ENTRE EIXOS 5,36 M, POTÊNCIA 185 CV, INCLUSIVE CAÇAMBA METÁLICA - CHP DIURNO. AF_06/2014</v>
          </cell>
          <cell r="C5705" t="str">
            <v>CHP</v>
          </cell>
          <cell r="D5705">
            <v>149.15</v>
          </cell>
        </row>
        <row r="5706">
          <cell r="A5706">
            <v>73417</v>
          </cell>
          <cell r="B5706" t="str">
            <v>GRUPO GERADOR ESTACIONÁRIO, MOTOR DIESEL POTÊNCIA 170 KVA - CHP DIURNO. AF_02/2016</v>
          </cell>
          <cell r="C5706" t="str">
            <v>CHP</v>
          </cell>
          <cell r="D5706">
            <v>106.69</v>
          </cell>
        </row>
        <row r="5707">
          <cell r="A5707">
            <v>73436</v>
          </cell>
          <cell r="B5707" t="str">
            <v>ROLO COMPACTADOR VIBRATÓRIO PÉ DE CARNEIRO PARA SOLOS, POTÊNCIA 80 HP, PESO OPERACIONAL SEM/COM LASTRO 7,4 / 8,8 T, LARGURA DE TRABALHO 1,68 M - CHP DIURNO. AF_02/2016</v>
          </cell>
          <cell r="C5707" t="str">
            <v>CHP</v>
          </cell>
          <cell r="D5707">
            <v>176.52</v>
          </cell>
        </row>
        <row r="5708">
          <cell r="A5708">
            <v>73467</v>
          </cell>
          <cell r="B5708" t="str">
            <v>CAMINHÃO TOCO, PBT 14.300 KG, CARGA ÚTIL MÁX. 9.710 KG, DIST. ENTRE EIXOS 3,56 M, POTÊNCIA 185 CV, INCLUSIVE CARROCERIA FIXA ABERTA DE MADEIRA P/ TRANSPORTE GERAL DE CARGA SECA, DIMEN. APROX. 2,50 X 6,50 X 0,50 M - CHP DIURNO. AF_06/2014</v>
          </cell>
          <cell r="C5708" t="str">
            <v>CHP</v>
          </cell>
          <cell r="D5708">
            <v>142.88</v>
          </cell>
        </row>
        <row r="5709">
          <cell r="A5709">
            <v>73536</v>
          </cell>
          <cell r="B5709" t="str">
            <v>MOTOBOMBA CENTRÍFUGA, MOTOR A GASOLINA, POTÊNCIA 5,42 HP, BOCAIS 1 1/2" X 1", DIÂMETRO ROTOR 143 MM HM/Q = 6 MCA / 16,8 M3/H A 38 MCA / 6,6 M3/H - CHP DIURNO. AF_06/2014</v>
          </cell>
          <cell r="C5709" t="str">
            <v>CHP</v>
          </cell>
          <cell r="D5709">
            <v>3.99</v>
          </cell>
        </row>
        <row r="5710">
          <cell r="A5710">
            <v>83362</v>
          </cell>
          <cell r="B5710" t="str">
            <v>ESPARGIDOR DE ASFALTO PRESSURIZADO, TANQUE 6 M3 COM ISOLAÇÃO TÉRMICA, AQUECIDO COM 2 MAÇARICOS, COM BARRA ESPARGIDORA 3,60 M, MONTADO SOBRE CAMINHÃO  TOCO, PBT 14.300 KG, POTÊNCIA 185 CV - CHP DIURNO. AF_08/2015</v>
          </cell>
          <cell r="C5710" t="str">
            <v>CHP</v>
          </cell>
          <cell r="D5710">
            <v>177.65</v>
          </cell>
        </row>
        <row r="5711">
          <cell r="A5711">
            <v>83765</v>
          </cell>
          <cell r="B5711" t="str">
            <v>GRUPO DE SOLDAGEM COM GERADOR A DIESEL 60 CV PARA SOLDA ELÉTRICA, SOBRE 04 RODAS, COM MOTOR 4 CILINDROS 600 A - CHP DIURNO. AF_02/2016</v>
          </cell>
          <cell r="C5711" t="str">
            <v>CHP</v>
          </cell>
          <cell r="D5711">
            <v>61.75</v>
          </cell>
        </row>
        <row r="5712">
          <cell r="A5712">
            <v>87445</v>
          </cell>
          <cell r="B5712" t="str">
            <v>BETONEIRA CAPACIDADE NOMINAL 400 L, CAPACIDADE DE MISTURA 310 L, MOTOR A DIESEL POTÊNCIA 5,0 HP, SEM CARREGADOR - CHP DIURNO. AF_06/2014</v>
          </cell>
          <cell r="C5712" t="str">
            <v>CHP</v>
          </cell>
          <cell r="D5712">
            <v>3.02</v>
          </cell>
        </row>
        <row r="5713">
          <cell r="A5713">
            <v>88386</v>
          </cell>
          <cell r="B5713" t="str">
            <v>MISTURADOR DE ARGAMASSA, EIXO HORIZONTAL, CAPACIDADE DE MISTURA 300 KG, MOTOR ELÉTRICO POTÊNCIA 5 CV - CHP DIURNO. AF_06/2014</v>
          </cell>
          <cell r="C5713" t="str">
            <v>CHP</v>
          </cell>
          <cell r="D5713">
            <v>3.08</v>
          </cell>
        </row>
        <row r="5714">
          <cell r="A5714">
            <v>88393</v>
          </cell>
          <cell r="B5714" t="str">
            <v>MISTURADOR DE ARGAMASSA, EIXO HORIZONTAL, CAPACIDADE DE MISTURA 600 KG, MOTOR ELÉTRICO POTÊNCIA 7,5 CV - CHP DIURNO. AF_06/2014</v>
          </cell>
          <cell r="C5714" t="str">
            <v>CHP</v>
          </cell>
          <cell r="D5714">
            <v>4.18</v>
          </cell>
        </row>
        <row r="5715">
          <cell r="A5715">
            <v>88399</v>
          </cell>
          <cell r="B5715" t="str">
            <v>MISTURADOR DE ARGAMASSA, EIXO HORIZONTAL, CAPACIDADE DE MISTURA 160 KG, MOTOR ELÉTRICO POTÊNCIA 3 CV - CHP DIURNO. AF_06/2014</v>
          </cell>
          <cell r="C5715" t="str">
            <v>CHP</v>
          </cell>
          <cell r="D5715">
            <v>2.33</v>
          </cell>
        </row>
        <row r="5716">
          <cell r="A5716">
            <v>88418</v>
          </cell>
          <cell r="B5716" t="str">
            <v>PROJETOR DE ARGAMASSA, CAPACIDADE DE PROJEÇÃO 1,5 M3/H, ALCANCE DE 30 ATÉ 60 M, MOTOR ELÉTRICO POTÊNCIA 7,5 HP - CHP DIURNO. AF_06/2014</v>
          </cell>
          <cell r="C5716" t="str">
            <v>CHP</v>
          </cell>
          <cell r="D5716">
            <v>10.79</v>
          </cell>
        </row>
        <row r="5717">
          <cell r="A5717">
            <v>88433</v>
          </cell>
          <cell r="B5717" t="str">
            <v>PROJETOR DE ARGAMASSA, CAPACIDADE DE PROJEÇÃO 2 M3/H, ALCANCE ATÉ 50 M, MOTOR ELÉTRICO POTÊNCIA 7,5 HP - CHP DIURNO. AF_06/2014</v>
          </cell>
          <cell r="C5717" t="str">
            <v>CHP</v>
          </cell>
          <cell r="D5717">
            <v>13.49</v>
          </cell>
        </row>
        <row r="5718">
          <cell r="A5718">
            <v>88830</v>
          </cell>
          <cell r="B5718" t="str">
            <v>BETONEIRA CAPACIDADE NOMINAL DE 400 L, CAPACIDADE DE MISTURA 280 L, MOTOR ELÉTRICO TRIFÁSICO POTÊNCIA DE 2 CV, SEM CARREGADOR - CHP DIURNO. AF_10/2014</v>
          </cell>
          <cell r="C5718" t="str">
            <v>CHP</v>
          </cell>
          <cell r="D5718">
            <v>1.1100000000000001</v>
          </cell>
        </row>
        <row r="5719">
          <cell r="A5719">
            <v>88843</v>
          </cell>
          <cell r="B5719" t="str">
            <v>TRATOR DE ESTEIRAS, POTÊNCIA 125 HP, PESO OPERACIONAL 12,9 T, COM LÂMINA 2,7 M3 - CHP DIURNO. AF_10/2014</v>
          </cell>
          <cell r="C5719" t="str">
            <v>CHP</v>
          </cell>
          <cell r="D5719">
            <v>145.43</v>
          </cell>
        </row>
        <row r="5720">
          <cell r="A5720">
            <v>88907</v>
          </cell>
          <cell r="B5720" t="str">
            <v>ESCAVADEIRA HIDRÁULICA SOBRE ESTEIRAS, CAÇAMBA 1,20 M3, PESO OPERACIONAL 21 T, POTÊNCIA BRUTA 155 HP - CHP DIURNO. AF_06/2014</v>
          </cell>
          <cell r="C5720" t="str">
            <v>CHP</v>
          </cell>
          <cell r="D5720">
            <v>170.39</v>
          </cell>
        </row>
        <row r="5721">
          <cell r="A5721">
            <v>89021</v>
          </cell>
          <cell r="B5721" t="str">
            <v>BOMBA SUBMERSÍVEL ELÉTRICA TRIFÁSICA, POTÊNCIA 2,96 HP, Ø ROTOR 144 MM SEMI-ABERTO, BOCAL DE SAÍDA Ø 2, HM/Q = 2 MCA / 38,8 M3/H A 28 MCA / 5 M3/H - CHP DIURNO. AF_06/2014</v>
          </cell>
          <cell r="C5721" t="str">
            <v>CHP</v>
          </cell>
          <cell r="D5721">
            <v>1.49</v>
          </cell>
        </row>
        <row r="5722">
          <cell r="A5722">
            <v>89028</v>
          </cell>
          <cell r="B5722" t="str">
            <v>TANQUE DE ASFALTO ESTACIONÁRIO COM MAÇARICO, CAPACIDADE 20.000 L - CHP DIURNO. AF_06/2014</v>
          </cell>
          <cell r="C5722" t="str">
            <v>CHP</v>
          </cell>
          <cell r="D5722">
            <v>149.37</v>
          </cell>
        </row>
        <row r="5723">
          <cell r="A5723">
            <v>89032</v>
          </cell>
          <cell r="B5723" t="str">
            <v>TRATOR DE ESTEIRAS, POTÊNCIA 100 HP, PESO OPERACIONAL 9,4 T, COM LÂMINA 2,19 M3 - CHP DIURNO. AF_06/2014</v>
          </cell>
          <cell r="C5723" t="str">
            <v>CHP</v>
          </cell>
          <cell r="D5723">
            <v>130.97999999999999</v>
          </cell>
        </row>
        <row r="5724">
          <cell r="A5724">
            <v>89035</v>
          </cell>
          <cell r="B5724" t="str">
            <v>TRATOR DE PNEUS, POTÊNCIA 85 CV, TRAÇÃO 4X4, PESO COM LASTRO DE 4.675 KG - CHP DIURNO. AF_06/2014</v>
          </cell>
          <cell r="C5724" t="str">
            <v>CHP</v>
          </cell>
          <cell r="D5724">
            <v>86.35</v>
          </cell>
        </row>
        <row r="5725">
          <cell r="A5725">
            <v>89225</v>
          </cell>
          <cell r="B5725" t="str">
            <v>BETONEIRA CAPACIDADE NOMINAL DE 600 L, CAPACIDADE DE MISTURA 360 L, MOTOR ELÉTRICO TRIFÁSICO POTÊNCIA DE 4 CV, SEM CARREGADOR - CHP DIURNO. AF_11/2014</v>
          </cell>
          <cell r="C5725" t="str">
            <v>CHP</v>
          </cell>
          <cell r="D5725">
            <v>3.24</v>
          </cell>
        </row>
        <row r="5726">
          <cell r="A5726">
            <v>89234</v>
          </cell>
          <cell r="B5726" t="str">
            <v>FRESADORA DE ASFALTO A FRIO SOBRE RODAS, LARGURA FRESAGEM DE 1,0 M, POTÊNCIA 208 HP - CHP DIURNO. AF_11/2014</v>
          </cell>
          <cell r="C5726" t="str">
            <v>CHP</v>
          </cell>
          <cell r="D5726">
            <v>355.75</v>
          </cell>
        </row>
        <row r="5727">
          <cell r="A5727">
            <v>89242</v>
          </cell>
          <cell r="B5727" t="str">
            <v>FRESADORA DE ASFALTO A FRIO SOBRE RODAS, LARGURA FRESAGEM DE 2,0 M, POTÊNCIA 550 HP - CHP DIURNO. AF_11/2014</v>
          </cell>
          <cell r="C5727" t="str">
            <v>CHP</v>
          </cell>
          <cell r="D5727">
            <v>818.99</v>
          </cell>
        </row>
        <row r="5728">
          <cell r="A5728">
            <v>89250</v>
          </cell>
          <cell r="B5728" t="str">
            <v>RECICLADORA DE ASFALTO A FRIO SOBRE RODAS, LARGURA FRESAGEM DE 2,0 M, POTÊNCIA 422 HP - CHP DIURNO. AF_11/2014</v>
          </cell>
          <cell r="C5728" t="str">
            <v>CHP</v>
          </cell>
          <cell r="D5728">
            <v>688.97</v>
          </cell>
        </row>
        <row r="5729">
          <cell r="A5729">
            <v>89257</v>
          </cell>
          <cell r="B5729" t="str">
            <v>VIBROACABADORA DE ASFALTO SOBRE ESTEIRAS, LARGURA DE PAVIMENTAÇÃO 2,13 M A 4,55 M, POTÊNCIA 100 HP CAPACIDADE 400 T/H - CHP DIURNO. AF_11/2014</v>
          </cell>
          <cell r="C5729" t="str">
            <v>CHP</v>
          </cell>
          <cell r="D5729">
            <v>205.89</v>
          </cell>
        </row>
        <row r="5730">
          <cell r="A5730">
            <v>89272</v>
          </cell>
          <cell r="B5730" t="str">
            <v>GUINDASTE HIDRÁULICO AUTOPROPELIDO, COM LANÇA TELESCÓPICA 28,80 M, CAPACIDADE MÁXIMA 30 T, POTÊNCIA 97 KW, TRAÇÃO 4 X 4 - CHP DIURNO. AF_11/2014</v>
          </cell>
          <cell r="C5730" t="str">
            <v>CHP</v>
          </cell>
          <cell r="D5730">
            <v>160.69999999999999</v>
          </cell>
        </row>
        <row r="5731">
          <cell r="A5731">
            <v>89278</v>
          </cell>
          <cell r="B5731" t="str">
            <v>BETONEIRA CAPACIDADE NOMINAL DE 600 L, CAPACIDADE DE MISTURA 440 L, MOTOR A DIESEL POTÊNCIA 10 HP, COM CARREGADOR - CHP DIURNO. AF_11/2014</v>
          </cell>
          <cell r="C5731" t="str">
            <v>CHP</v>
          </cell>
          <cell r="D5731">
            <v>7.12</v>
          </cell>
        </row>
        <row r="5732">
          <cell r="A5732">
            <v>89843</v>
          </cell>
          <cell r="B5732" t="str">
            <v>BATE-ESTACAS POR GRAVIDADE, POTÊNCIA DE 160 HP, PESO DO MARTELO ATÉ 3 TONELADAS - CHP DIURNO. AF_11/2014</v>
          </cell>
          <cell r="C5732" t="str">
            <v>CHP</v>
          </cell>
          <cell r="D5732">
            <v>170.26</v>
          </cell>
        </row>
        <row r="5733">
          <cell r="A5733">
            <v>89876</v>
          </cell>
          <cell r="B5733" t="str">
            <v>CAMINHÃO BASCULANTE 14 M3, COM CAVALO MECÂNICO DE CAPACIDADE MÁXIMA DE TRAÇÃO COMBINADO DE 36000 KG, POTÊNCIA 286 CV, INCLUSIVE SEMIREBOQUE COM CAÇAMBA METÁLICA - CHP DIURNO. AF_12/2014</v>
          </cell>
          <cell r="C5733" t="str">
            <v>CHP</v>
          </cell>
          <cell r="D5733">
            <v>223.08</v>
          </cell>
        </row>
        <row r="5734">
          <cell r="A5734">
            <v>89883</v>
          </cell>
          <cell r="B5734" t="str">
            <v>CAMINHÃO BASCULANTE 18 M3, COM CAVALO MECÂNICO DE CAPACIDADE MÁXIMA DE TRAÇÃO COMBINADO DE 45000 KG, POTÊNCIA 330 CV, INCLUSIVE SEMIREBOQUE COM CAÇAMBA METÁLICA - CHP DIURNO. AF_12/2014</v>
          </cell>
          <cell r="C5734" t="str">
            <v>CHP</v>
          </cell>
          <cell r="D5734">
            <v>247.31</v>
          </cell>
        </row>
        <row r="5735">
          <cell r="A5735">
            <v>90586</v>
          </cell>
          <cell r="B5735" t="str">
            <v>VIBRADOR DE IMERSÃO, DIÂMETRO DE PONTEIRA 45MM, MOTOR ELÉTRICO TRIFÁSICO POTÊNCIA DE 2 CV - CHP DIURNO. AF_06/2015</v>
          </cell>
          <cell r="C5735" t="str">
            <v>CHP</v>
          </cell>
          <cell r="D5735">
            <v>1.1599999999999999</v>
          </cell>
        </row>
        <row r="5736">
          <cell r="A5736">
            <v>90625</v>
          </cell>
          <cell r="B5736" t="str">
            <v>PERFURATRIZ MANUAL, TORQUE MÁXIMO 83 N.M, POTÊNCIA 5 CV, COM DIÂMETRO MÁXIMO 4" - CHP DIURNO. AF_06/2015</v>
          </cell>
          <cell r="C5736" t="str">
            <v>CHP</v>
          </cell>
          <cell r="D5736">
            <v>5.63</v>
          </cell>
        </row>
        <row r="5737">
          <cell r="A5737">
            <v>90631</v>
          </cell>
          <cell r="B5737" t="str">
            <v>PERFURATRIZ SOBRE ESTEIRA, TORQUE MÁXIMO 600 KGF, PESO MÉDIO 1000 KG, POTÊNCIA 20 HP, DIÂMETRO MÁXIMO 10" - CHP DIURNO. AF_06/2015</v>
          </cell>
          <cell r="C5737" t="str">
            <v>CHP</v>
          </cell>
          <cell r="D5737">
            <v>93.34</v>
          </cell>
        </row>
        <row r="5738">
          <cell r="A5738">
            <v>90637</v>
          </cell>
          <cell r="B5738" t="str">
            <v>MISTURADOR DUPLO HORIZONTAL DE ALTA TURBULÊNCIA, CAPACIDADE / VOLUME 2 X 500 LITROS, MOTORES ELÉTRICOS MÍNIMO 5 CV CADA, PARA NATA CIMENTO, ARGAMASSA E OUTROS - CHP DIURNO. AF_06/2015</v>
          </cell>
          <cell r="C5738" t="str">
            <v>CHP</v>
          </cell>
          <cell r="D5738">
            <v>9.66</v>
          </cell>
        </row>
        <row r="5739">
          <cell r="A5739">
            <v>90643</v>
          </cell>
          <cell r="B5739" t="str">
            <v>BOMBA TRIPLEX, PARA INJEÇÃO DE NATA DE CIMENTO, VAZÃO MÁXIMA DE 100 LITROS/MINUTO, PRESSÃO MÁXIMA DE 70 BAR - CHP DIURNO. AF_06/2015</v>
          </cell>
          <cell r="C5739" t="str">
            <v>CHP</v>
          </cell>
          <cell r="D5739">
            <v>14.72</v>
          </cell>
        </row>
        <row r="5740">
          <cell r="A5740">
            <v>90650</v>
          </cell>
          <cell r="B5740" t="str">
            <v>BOMBA CENTRÍFUGA MONOESTÁGIO COM MOTOR ELÉTRICO MONOFÁSICO, POTÊNCIA 15 HP, DIÂMETRO DO ROTOR 173 MM, HM/Q = 30 MCA / 90 M3/H A 45 MCA / 55 M3/H - CHP DIURNO. AF_06/2015</v>
          </cell>
          <cell r="C5740" t="str">
            <v>CHP</v>
          </cell>
          <cell r="D5740">
            <v>6.51</v>
          </cell>
        </row>
        <row r="5741">
          <cell r="A5741">
            <v>90656</v>
          </cell>
          <cell r="B5741" t="str">
            <v>BOMBA DE PROJEÇÃO DE CONCRETO SECO, POTÊNCIA 10 CV, VAZÃO 3 M3/H - CHP DIURNO. AF_06/2015</v>
          </cell>
          <cell r="C5741" t="str">
            <v>CHP</v>
          </cell>
          <cell r="D5741">
            <v>9.57</v>
          </cell>
        </row>
        <row r="5742">
          <cell r="A5742">
            <v>90662</v>
          </cell>
          <cell r="B5742" t="str">
            <v>BOMBA DE PROJEÇÃO DE CONCRETO SECO, POTÊNCIA 10 CV, VAZÃO 6 M3/H - CHP DIURNO. AF_06/2015</v>
          </cell>
          <cell r="C5742" t="str">
            <v>CHP</v>
          </cell>
          <cell r="D5742">
            <v>10.01</v>
          </cell>
        </row>
        <row r="5743">
          <cell r="A5743">
            <v>90668</v>
          </cell>
          <cell r="B5743" t="str">
            <v>PROJETOR PNEUMÁTICO DE ARGAMASSA PARA CHAPISCO E REBOCO COM RECIPIENTE ACOPLADO, TIPO CANEQUINHA, COM COMPRESSOR DE AR REBOCÁVEL VAZÃO 89 PCM E MOTOR DIESEL DE 20 CV - CHP DIURNO. AF_06/2015</v>
          </cell>
          <cell r="C5743" t="str">
            <v>CHP</v>
          </cell>
          <cell r="D5743">
            <v>16.670000000000002</v>
          </cell>
        </row>
        <row r="5744">
          <cell r="A5744">
            <v>90674</v>
          </cell>
          <cell r="B5744" t="str">
            <v>PERFURATRIZ COM TORRE METÁLICA PARA EXECUÇÃO DE ESTACA HÉLICE CONTÍNUA, PROFUNDIDADE MÁXIMA DE 30 M, DIÂMETRO MÁXIMO DE 800 MM, POTÊNCIA INSTALADA DE 268 HP, MESA ROTATIVA COM TORQUE MÁXIMO DE 170 KNM - CHP DIURNO. AF_06/2015</v>
          </cell>
          <cell r="C5744" t="str">
            <v>CHP</v>
          </cell>
          <cell r="D5744">
            <v>421.2</v>
          </cell>
        </row>
        <row r="5745">
          <cell r="A5745">
            <v>90680</v>
          </cell>
          <cell r="B5745" t="str">
            <v>PERFURATRIZ HIDRÁULICA SOBRE CAMINHÃO COM TRADO CURTO ACOPLADO, PROFUNDIDADE MÁXIMA DE 20 M, DIÂMETRO MÁXIMO DE 1500 MM, POTÊNCIA INSTALADA DE 137 HP, MESA ROTATIVA COM TORQUE MÁXIMO DE 30 KNM - CHP DIURNO. AF_06/2015</v>
          </cell>
          <cell r="C5745" t="str">
            <v>CHP</v>
          </cell>
          <cell r="D5745">
            <v>234.91</v>
          </cell>
        </row>
        <row r="5746">
          <cell r="A5746">
            <v>90686</v>
          </cell>
          <cell r="B5746" t="str">
            <v>MANIPULADOR TELESCÓPICO, POTÊNCIA DE 85 HP, CAPACIDADE DE CARGA DE 3.500 KG, ALTURA MÁXIMA DE ELEVAÇÃO DE 12,3 M - CHP DIURNO. AF_06/2015</v>
          </cell>
          <cell r="C5746" t="str">
            <v>CHP</v>
          </cell>
          <cell r="D5746">
            <v>125.15</v>
          </cell>
        </row>
        <row r="5747">
          <cell r="A5747">
            <v>90692</v>
          </cell>
          <cell r="B5747" t="str">
            <v>MINICARREGADEIRA SOBRE RODAS, POTÊNCIA LÍQUIDA DE 47 HP, CAPACIDADE NOMINAL DE OPERAÇÃO DE 646 KG - CHP DIURNO. AF_06/2015</v>
          </cell>
          <cell r="C5747" t="str">
            <v>CHP</v>
          </cell>
          <cell r="D5747">
            <v>80.069999999999993</v>
          </cell>
        </row>
        <row r="5748">
          <cell r="A5748">
            <v>90964</v>
          </cell>
          <cell r="B5748" t="str">
            <v>COMPRESSOR DE AR REBOCÁVEL, VAZÃO 89 PCM, PRESSÃO EFETIVA DE TRABALHO 102 PSI, MOTOR DIESEL, POTÊNCIA 20 CV - CHP DIURNO. AF_06/2015</v>
          </cell>
          <cell r="C5748" t="str">
            <v>CHP</v>
          </cell>
          <cell r="D5748">
            <v>15.92</v>
          </cell>
        </row>
        <row r="5749">
          <cell r="A5749">
            <v>90972</v>
          </cell>
          <cell r="B5749" t="str">
            <v>COMPRESSOR DE AR REBOCAVEL, VAZÃO 250 PCM, PRESSAO DE TRABALHO 102 PSI, MOTOR A DIESEL POTÊNCIA 81 CV - CHP DIURNO. AF_06/2015</v>
          </cell>
          <cell r="C5749" t="str">
            <v>CHP</v>
          </cell>
          <cell r="D5749">
            <v>44.87</v>
          </cell>
        </row>
        <row r="5750">
          <cell r="A5750">
            <v>90979</v>
          </cell>
          <cell r="B5750" t="str">
            <v>COMPRESSOR DE AR REBOCÁVEL, VAZÃO 748 PCM, PRESSÃO EFETIVA DE TRABALHO 102 PSI, MOTOR DIESEL, POTÊNCIA 210 CV - CHP DIURNO. AF_06/2015</v>
          </cell>
          <cell r="C5750" t="str">
            <v>CHP</v>
          </cell>
          <cell r="D5750">
            <v>116.02</v>
          </cell>
        </row>
        <row r="5751">
          <cell r="A5751">
            <v>90991</v>
          </cell>
          <cell r="B5751" t="str">
            <v>ESCAVADEIRA HIDRÁULICA SOBRE ESTEIRAS, CAÇAMBA 0,80 M3, PESO OPERACIONAL 17,8 T, POTÊNCIA LÍQUIDA 110 HP - CHP DIURNO. AF_10/2014</v>
          </cell>
          <cell r="C5751" t="str">
            <v>CHP</v>
          </cell>
          <cell r="D5751">
            <v>139.87</v>
          </cell>
        </row>
        <row r="5752">
          <cell r="A5752">
            <v>90999</v>
          </cell>
          <cell r="B5752" t="str">
            <v>COMPRESSOR DE AR REBOCAVEL, VAZÃO 400 PCM, PRESSAO DE TRABALHO 102 PSI, MOTOR A DIESEL POTÊNCIA 110 CV - CHP DIURNO. AF_06/2015</v>
          </cell>
          <cell r="C5752" t="str">
            <v>CHP</v>
          </cell>
          <cell r="D5752">
            <v>59.83</v>
          </cell>
        </row>
        <row r="5753">
          <cell r="A5753">
            <v>91031</v>
          </cell>
          <cell r="B5753" t="str">
            <v>CAMINHÃO TRUCADO (C/ TERCEIRO EIXO) ELETRÔNICO - POTÊNCIA 231CV - PBT = 22000KG - DIST. ENTRE EIXOS 5170 MM - INCLUI CARROCERIA FIXA ABERTA DE MADEIRA - CHP DIURNO. AF_06/2015</v>
          </cell>
          <cell r="C5753" t="str">
            <v>CHP</v>
          </cell>
          <cell r="D5753">
            <v>169.99</v>
          </cell>
        </row>
        <row r="5754">
          <cell r="A5754">
            <v>91277</v>
          </cell>
          <cell r="B5754" t="str">
            <v>PLACA VIBRATÓRIA REVERSÍVEL COM MOTOR 4 TEMPOS A GASOLINA, FORÇA CENTRÍFUGA DE 25 KN (2500 KGF), POTÊNCIA 5,5 CV - CHP DIURNO. AF_08/2015</v>
          </cell>
          <cell r="C5754" t="str">
            <v>CHP</v>
          </cell>
          <cell r="D5754">
            <v>4.74</v>
          </cell>
        </row>
        <row r="5755">
          <cell r="A5755">
            <v>91283</v>
          </cell>
          <cell r="B5755" t="str">
            <v>CORTADORA DE PISO COM MOTOR 4 TEMPOS A GASOLINA, POTÊNCIA DE 13 HP, COM DISCO DE CORTE DIAMANTADO SEGMENTADO PARA CONCRETO, DIÂMETRO DE 350 MM, FURO DE 1" (14 X 1") - CHP DIURNO. AF_08/2015</v>
          </cell>
          <cell r="C5755" t="str">
            <v>CHP</v>
          </cell>
          <cell r="D5755">
            <v>10.02</v>
          </cell>
        </row>
        <row r="5756">
          <cell r="A5756">
            <v>91386</v>
          </cell>
          <cell r="B5756" t="str">
            <v>CAMINHÃO BASCULANTE 10 M3, TRUCADO CABINE SIMPLES, PESO BRUTO TOTAL 23.000 KG, CARGA ÚTIL MÁXIMA 15.935 KG, DISTÂNCIA ENTRE EIXOS 4,80 M, POTÊNCIA 230 CV INCLUSIVE CAÇAMBA METÁLICA - CHP DIURNO. AF_06/2014</v>
          </cell>
          <cell r="C5756" t="str">
            <v>CHP</v>
          </cell>
          <cell r="D5756">
            <v>177.02</v>
          </cell>
        </row>
        <row r="5757">
          <cell r="A5757">
            <v>91533</v>
          </cell>
          <cell r="B5757" t="str">
            <v>COMPACTADOR DE SOLOS DE PERCUSSÃO (SOQUETE) COM MOTOR A GASOLINA 4 TEMPOS, POTÊNCIA 4 CV - CHP DIURNO. AF_08/2015</v>
          </cell>
          <cell r="C5757" t="str">
            <v>CHP</v>
          </cell>
          <cell r="D5757">
            <v>33.619999999999997</v>
          </cell>
        </row>
        <row r="5758">
          <cell r="A5758">
            <v>91634</v>
          </cell>
          <cell r="B5758" t="str">
            <v>GUINDAUTO HIDRÁULICO, CAPACIDADE MÁXIMA DE CARGA 6500 KG, MOMENTO MÁXIMO DE CARGA 5,8 TM, ALCANCE MÁXIMO HORIZONTAL 7,60 M, INCLUSIVE CAMINHÃO TOCO PBT 9.700 KG, POTÊNCIA DE 160 CV - CHP DIURNO. AF_08/2015</v>
          </cell>
          <cell r="C5758" t="str">
            <v>CHP</v>
          </cell>
          <cell r="D5758">
            <v>132.34</v>
          </cell>
        </row>
        <row r="5759">
          <cell r="A5759">
            <v>91645</v>
          </cell>
          <cell r="B5759" t="str">
            <v>CAMINHÃO DE TRANSPORTE DE MATERIAL ASFÁLTICO 30.000 L, COM CAVALO MECÂNICO DE CAPACIDADE MÁXIMA DE TRAÇÃO COMBINADO DE 66.000 KG, POTÊNCIA 360 CV, INCLUSIVE TANQUE DE ASFALTO COM SERPENTINA - CHP DIURNO. AF_08/2015</v>
          </cell>
          <cell r="C5759" t="str">
            <v>CHP</v>
          </cell>
          <cell r="D5759">
            <v>270.38</v>
          </cell>
        </row>
        <row r="5760">
          <cell r="A5760">
            <v>91692</v>
          </cell>
          <cell r="B5760" t="str">
            <v>SERRA CIRCULAR DE BANCADA COM MOTOR ELÉTRICO POTÊNCIA DE 5HP, COM COIFA PARA DISCO 10" - CHP DIURNO. AF_08/2015</v>
          </cell>
          <cell r="C5760" t="str">
            <v>CHP</v>
          </cell>
          <cell r="D5760">
            <v>31.1</v>
          </cell>
        </row>
        <row r="5761">
          <cell r="A5761">
            <v>92043</v>
          </cell>
          <cell r="B5761" t="str">
            <v>DISTRIBUIDOR DE AGREGADOS REBOCAVEL, CAPACIDADE 1,9 M³, LARGURA DE TRABALHO 3,66 M - CHP DIURNO. AF_11/2015</v>
          </cell>
          <cell r="C5761" t="str">
            <v>CHP</v>
          </cell>
          <cell r="D5761">
            <v>7.76</v>
          </cell>
        </row>
        <row r="5762">
          <cell r="A5762">
            <v>92106</v>
          </cell>
          <cell r="B5762" t="str">
            <v>CAMINHÃO PARA EQUIPAMENTO DE LIMPEZA A SUCÇÃO, COM CAMINHÃO TRUCADO DE PESO BRUTO TOTAL 23000 KG, CARGA ÚTIL MÁXIMA 15935 KG, DISTÂNCIA ENTRE EIXOS 4,80 M, POTÊNCIA 230 CV, INCLUSIVE LIMPADORA A SUCÇÃO, TANQUE 12000 L - CHP DIURNO. AF_11/2015</v>
          </cell>
          <cell r="C5762" t="str">
            <v>CHP</v>
          </cell>
          <cell r="D5762">
            <v>177.28</v>
          </cell>
        </row>
        <row r="5763">
          <cell r="A5763">
            <v>92112</v>
          </cell>
          <cell r="B5763" t="str">
            <v>PENEIRA ROTATIVA COM MOTOR ELÉTRICO TRIFÁSICO DE 2 CV, CILINDRO DE 1 M X 0,60 M, COM FUROS DE 3,17 MM - CHP DIURNO. AF_11/2015</v>
          </cell>
          <cell r="C5763" t="str">
            <v>CHP</v>
          </cell>
          <cell r="D5763">
            <v>1.94</v>
          </cell>
        </row>
        <row r="5764">
          <cell r="A5764">
            <v>92118</v>
          </cell>
          <cell r="B5764" t="str">
            <v>DOSADOR DE AREIA, CAPACIDADE DE 26 LITROS - CHP DIURNO. AF_11/2015</v>
          </cell>
          <cell r="C5764" t="str">
            <v>CHP</v>
          </cell>
          <cell r="D5764">
            <v>0.17</v>
          </cell>
        </row>
        <row r="5765">
          <cell r="A5765">
            <v>92138</v>
          </cell>
          <cell r="B5765" t="str">
            <v>CAMINHONETE COM MOTOR A DIESEL, POTÊNCIA 180 CV, CABINE DUPLA, 4X4 - CHP DIURNO. AF_11/2015</v>
          </cell>
          <cell r="C5765" t="str">
            <v>CHP</v>
          </cell>
          <cell r="D5765">
            <v>130.76</v>
          </cell>
        </row>
        <row r="5766">
          <cell r="A5766">
            <v>92145</v>
          </cell>
          <cell r="B5766" t="str">
            <v>CAMINHONETE CABINE SIMPLES COM MOTOR 1.6 FLEX, CÂMBIO MANUAL, POTÊNCIA 101/104 CV, 2 PORTAS - CHP DIURNO. AF_11/2015</v>
          </cell>
          <cell r="C5766" t="str">
            <v>CHP</v>
          </cell>
          <cell r="D5766">
            <v>98.49</v>
          </cell>
        </row>
        <row r="5767">
          <cell r="A5767">
            <v>92242</v>
          </cell>
          <cell r="B5767" t="str">
            <v>CAMINHÃO DE TRANSPORTE DE MATERIAL ASFÁLTICO 20.000 L, COM CAVALO MECÂNICO DE CAPACIDADE MÁXIMA DE TRAÇÃO COMBINADO DE 45.000 KG, POTÊNCIA 330 CV, INCLUSIVE TANQUE DE ASFALTO COM MAÇARICO - CHP DIURNO. AF_12/2015</v>
          </cell>
          <cell r="C5767" t="str">
            <v>CHP</v>
          </cell>
          <cell r="D5767">
            <v>238.75</v>
          </cell>
        </row>
        <row r="5768">
          <cell r="A5768">
            <v>92716</v>
          </cell>
          <cell r="B5768" t="str">
            <v>APARELHO PARA CORTE E SOLDA OXI-ACETILENO SOBRE RODAS, INCLUSIVE CILINDROS E MAÇARICOS - CHP DIURNO. AF_12/2015</v>
          </cell>
          <cell r="C5768" t="str">
            <v>CHP</v>
          </cell>
          <cell r="D5768">
            <v>15.59</v>
          </cell>
        </row>
        <row r="5769">
          <cell r="A5769">
            <v>92960</v>
          </cell>
          <cell r="B5769" t="str">
            <v>MÁQUINA EXTRUSORA DE CONCRETO PARA GUIAS E SARJETAS, MOTOR A DIESEL, POTÊNCIA 14 CV - CHP DIURNO. AF_12/2015</v>
          </cell>
          <cell r="C5769" t="str">
            <v>CHP</v>
          </cell>
          <cell r="D5769">
            <v>18.23</v>
          </cell>
        </row>
        <row r="5770">
          <cell r="A5770">
            <v>92966</v>
          </cell>
          <cell r="B5770" t="str">
            <v>MARTELO PERFURADOR PNEUMÁTICO MANUAL, HASTE 25 X 75 MM, 21 KG - CHP DIURNO. AF_12/2015</v>
          </cell>
          <cell r="C5770" t="str">
            <v>CHP</v>
          </cell>
          <cell r="D5770">
            <v>29.3</v>
          </cell>
        </row>
        <row r="5771">
          <cell r="A5771">
            <v>93224</v>
          </cell>
          <cell r="B5771" t="str">
            <v>PERFURATRIZ COM TORRE METÁLICA PARA EXECUÇÃO DE ESTACA HÉLICE CONTÍNUA, PROFUNDIDADE MÁXIMA DE 32 M, DIÂMETRO MÁXIMO DE 1000 MM, POTÊNCIA INSTALADA DE 350 HP, MESA ROTATIVA COM TORQUE MÁXIMO DE 263 KNM - CHP DIURNO. AF_01/2016</v>
          </cell>
          <cell r="C5771" t="str">
            <v>CHP</v>
          </cell>
          <cell r="D5771">
            <v>606.61</v>
          </cell>
        </row>
        <row r="5772">
          <cell r="A5772">
            <v>93233</v>
          </cell>
          <cell r="B5772" t="str">
            <v>BETONEIRA CAPACIDADE NOMINAL 400 L, CAPACIDADE DE MISTURA 310 L, MOTOR A GASOLINA POTÊNCIA 5,5 HP, SEM CARREGADOR - CHP DIURNO. AF_02/2016</v>
          </cell>
          <cell r="C5772" t="str">
            <v>CHP</v>
          </cell>
          <cell r="D5772">
            <v>4.2300000000000004</v>
          </cell>
        </row>
        <row r="5773">
          <cell r="A5773">
            <v>93272</v>
          </cell>
          <cell r="B5773" t="str">
            <v>GRUA ASCENSIONAL, LANCA DE 30 M, CAPACIDADE DE 1,0 T A 30 M, ALTURA ATE 39 M - CHP DIURNO. AF_03/2016</v>
          </cell>
          <cell r="C5773" t="str">
            <v>CHP</v>
          </cell>
          <cell r="D5773">
            <v>81.78</v>
          </cell>
        </row>
        <row r="5774">
          <cell r="A5774">
            <v>93281</v>
          </cell>
          <cell r="B5774" t="str">
            <v>GUINCHO ELÉTRICO DE COLUNA, CAPACIDADE 400 KG, COM MOTO FREIO, MOTOR TRIFÁSICO DE 1,25 CV - CHP DIURNO. AF_03/2016</v>
          </cell>
          <cell r="C5774" t="str">
            <v>CHP</v>
          </cell>
          <cell r="D5774">
            <v>27.37</v>
          </cell>
        </row>
        <row r="5775">
          <cell r="A5775">
            <v>93287</v>
          </cell>
          <cell r="B5775" t="str">
            <v>GUINDASTE HIDRÁULICO AUTOPROPELIDO, COM LANÇA TELESCÓPICA 40 M, CAPACIDADE MÁXIMA 60 T, POTÊNCIA 260 KW - CHP DIURNO. AF_03/2016</v>
          </cell>
          <cell r="C5775" t="str">
            <v>CHP</v>
          </cell>
          <cell r="D5775">
            <v>281.64999999999998</v>
          </cell>
        </row>
        <row r="5776">
          <cell r="A5776">
            <v>93402</v>
          </cell>
          <cell r="B5776" t="str">
            <v>GUINDAUTO HIDRÁULICO, CAPACIDADE MÁXIMA DE CARGA 3300 KG, MOMENTO MÁXIMO DE CARGA 5,8 TM, ALCANCE MÁXIMO HORIZONTAL 7,60 M, INCLUSIVE CAMINHÃO TOCO PBT 16.000 KG, POTÊNCIA DE 189 CV - CHP DIURNO. AF_03/2016</v>
          </cell>
          <cell r="C5776" t="str">
            <v>CHP</v>
          </cell>
          <cell r="D5776">
            <v>146.09</v>
          </cell>
        </row>
        <row r="5777">
          <cell r="A5777">
            <v>93408</v>
          </cell>
          <cell r="B5777"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5777" t="str">
            <v>CHP</v>
          </cell>
          <cell r="D5777">
            <v>85.3</v>
          </cell>
        </row>
        <row r="5778">
          <cell r="A5778">
            <v>93415</v>
          </cell>
          <cell r="B5778" t="str">
            <v>GERADOR PORTÁTIL MONOFÁSICO, POTÊNCIA 5500 VA, MOTOR A GASOLINA, POTÊNCIA DO MOTOR 13 CV - CHP DIURNO. AF_03/2016</v>
          </cell>
          <cell r="C5778" t="str">
            <v>CHP</v>
          </cell>
          <cell r="D5778">
            <v>8.83</v>
          </cell>
        </row>
        <row r="5779">
          <cell r="A5779">
            <v>93421</v>
          </cell>
          <cell r="B5779" t="str">
            <v>GRUPO GERADOR REBOCÁVEL, POTÊNCIA 66 KVA, MOTOR A DIESEL - CHP DIURNO. AF_03/2016</v>
          </cell>
          <cell r="C5779" t="str">
            <v>CHP</v>
          </cell>
          <cell r="D5779">
            <v>42.27</v>
          </cell>
        </row>
        <row r="5780">
          <cell r="A5780">
            <v>93427</v>
          </cell>
          <cell r="B5780" t="str">
            <v>GRUPO GERADOR ESTACIONÁRIO, POTÊNCIA 150 KVA, MOTOR A DIESEL- CHP DIURNO. AF_03/2016</v>
          </cell>
          <cell r="C5780" t="str">
            <v>CHP</v>
          </cell>
          <cell r="D5780">
            <v>96.89</v>
          </cell>
        </row>
        <row r="5781">
          <cell r="A5781">
            <v>93433</v>
          </cell>
          <cell r="B5781" t="str">
            <v>USINA DE MISTURA ASFÁLTICA À QUENTE, TIPO CONTRA FLUXO, PROD 40 A 80 TON/HORA - CHP DIURNO. AF_03/2016</v>
          </cell>
          <cell r="C5781" t="str">
            <v>CHP</v>
          </cell>
          <cell r="D5781">
            <v>1992.05</v>
          </cell>
        </row>
        <row r="5782">
          <cell r="A5782">
            <v>93439</v>
          </cell>
          <cell r="B5782" t="str">
            <v>USINA DE ASFALTO À FRIO, CAPACIDADE DE 40 A 60 TON/HORA, ELÉTRICA POTÊNCIA 30 CV - CHP DIURNO. AF_03/2016</v>
          </cell>
          <cell r="C5782" t="str">
            <v>CHP</v>
          </cell>
          <cell r="D5782">
            <v>113.04</v>
          </cell>
        </row>
        <row r="5783">
          <cell r="A5783">
            <v>95121</v>
          </cell>
          <cell r="B5783" t="str">
            <v>USINA MISTURADORA DE SOLOS, CAPACIDADE DE 200 A 500 TON/H, POTENCIA 75KW - CHP DIURNO. AF_07/2016</v>
          </cell>
          <cell r="C5783" t="str">
            <v>CHP</v>
          </cell>
          <cell r="D5783">
            <v>204.2</v>
          </cell>
        </row>
        <row r="5784">
          <cell r="A5784">
            <v>95127</v>
          </cell>
          <cell r="B5784" t="str">
            <v>DISTRIBUIDOR DE AGREGADOS AUTOPROPELIDO, CAP 3 M3, A DIESEL, POTÊNCIA 176CV - CHP DIURNO. AF_07/2016</v>
          </cell>
          <cell r="C5784" t="str">
            <v>CHP</v>
          </cell>
          <cell r="D5784">
            <v>138.05000000000001</v>
          </cell>
        </row>
        <row r="5785">
          <cell r="A5785">
            <v>95133</v>
          </cell>
          <cell r="B5785" t="str">
            <v>MÁQUINA DEMARCADORA DE FAIXA DE TRÁFEGO À FRIO, AUTOPROPELIDA, POTÊNCIA 38 HP - CHP DIURNO. AF_07/2016</v>
          </cell>
          <cell r="C5785" t="str">
            <v>CHP</v>
          </cell>
          <cell r="D5785">
            <v>109.42</v>
          </cell>
        </row>
        <row r="5786">
          <cell r="A5786">
            <v>95139</v>
          </cell>
          <cell r="B5786" t="str">
            <v>TALHA MANUAL DE CORRENTE, CAPACIDADE DE 2 TON. COM ELEVAÇÃO DE 3 M - CHP DIURNO. AF_07/2016</v>
          </cell>
          <cell r="C5786" t="str">
            <v>CHP</v>
          </cell>
          <cell r="D5786">
            <v>0.06</v>
          </cell>
        </row>
        <row r="5787">
          <cell r="A5787">
            <v>95212</v>
          </cell>
          <cell r="B5787" t="str">
            <v>GRUA ASCENCIONAL, LANCA DE 42 M, CAPACIDADE DE 1,5 T A 30 M, ALTURA ATE 39 M - CHP DIURNO. AF_08/2016</v>
          </cell>
          <cell r="C5787" t="str">
            <v>CHP</v>
          </cell>
          <cell r="D5787">
            <v>88.5</v>
          </cell>
        </row>
        <row r="5788">
          <cell r="A5788">
            <v>95218</v>
          </cell>
          <cell r="B5788" t="str">
            <v>PULVERIZADOR DE TINTA ELÉTRICO/MÁQUINA DE PINTURA AIRLESS, VAZÃO 2 L/MIN - CHP DIURNO. AF_08/2016</v>
          </cell>
          <cell r="C5788" t="str">
            <v>CHP</v>
          </cell>
          <cell r="D5788">
            <v>18.57</v>
          </cell>
        </row>
        <row r="5789">
          <cell r="A5789">
            <v>95258</v>
          </cell>
          <cell r="B5789" t="str">
            <v>MARTELO DEMOLIDOR PNEUMÁTICO MANUAL, 32 KG - CHP DIURNO. AF_09/2016</v>
          </cell>
          <cell r="C5789" t="str">
            <v>CHP</v>
          </cell>
          <cell r="D5789">
            <v>28.88</v>
          </cell>
        </row>
        <row r="5790">
          <cell r="A5790">
            <v>95264</v>
          </cell>
          <cell r="B5790" t="str">
            <v>COMPACTADOR DE SOLOS DE PERCUSÃO (SOQUETE) COM MOTOR A GASOLINA, POTÊNCIA 3 CV - CHP DIURNO. AF_09/2016</v>
          </cell>
          <cell r="C5790" t="str">
            <v>CHP</v>
          </cell>
          <cell r="D5790">
            <v>3.85</v>
          </cell>
        </row>
        <row r="5791">
          <cell r="A5791">
            <v>95270</v>
          </cell>
          <cell r="B5791" t="str">
            <v>RÉGUA VIBRATÓRIA DUPLA PARA CONCRETO, PESO DE 60KG, COMPRIMENTO 4 M, COM MOTOR A GASOLINA, POTÊNCIA 5,5 HP - CHP DIURNO. AF_09/2016</v>
          </cell>
          <cell r="C5791" t="str">
            <v>CHP</v>
          </cell>
          <cell r="D5791">
            <v>4.49</v>
          </cell>
        </row>
        <row r="5792">
          <cell r="A5792">
            <v>95276</v>
          </cell>
          <cell r="B5792" t="str">
            <v>POLIDORA DE PISO (POLITRIZ), PESO DE 100KG, DIÂMETRO 450 MM, MOTOR ELÉTRICO, POTÊNCIA 4 HP - CHP DIURNO. AF_09/2016</v>
          </cell>
          <cell r="C5792" t="str">
            <v>CHP</v>
          </cell>
          <cell r="D5792">
            <v>2.1</v>
          </cell>
        </row>
        <row r="5793">
          <cell r="A5793">
            <v>95282</v>
          </cell>
          <cell r="B5793" t="str">
            <v>DESEMPENADEIRA DE CONCRETO, PESO DE 75KG, 4 PÁS, MOTOR A GASOLINA, POTÊNCIA 5,5 HP - CHP DIURNO. AF_09/2016</v>
          </cell>
          <cell r="C5793" t="str">
            <v>CHP</v>
          </cell>
          <cell r="D5793">
            <v>4.4800000000000004</v>
          </cell>
        </row>
        <row r="5794">
          <cell r="A5794">
            <v>95620</v>
          </cell>
          <cell r="B5794" t="str">
            <v>PERFURATRIZ PNEUMATICA MANUAL DE PESO MEDIO, MARTELETE, 18KG, COMPRIMENTO MÁXIMO DE CURSO DE 6 M, DIAMETRO DO PISTAO DE 5,5 CM - CHP DIURNO. AF_11/2016</v>
          </cell>
          <cell r="C5794" t="str">
            <v>CHP</v>
          </cell>
          <cell r="D5794">
            <v>28.4</v>
          </cell>
        </row>
        <row r="5795">
          <cell r="A5795">
            <v>95631</v>
          </cell>
          <cell r="B5795" t="str">
            <v>ROLO COMPACTADOR VIBRATORIO TANDEM, ACO LISO, POTENCIA 125 HP, PESO SEM/COM LASTRO 10,20/11,65 T, LARGURA DE TRABALHO 1,73 M - CHP DIURNO. AF_11/2016</v>
          </cell>
          <cell r="C5795" t="str">
            <v>CHP</v>
          </cell>
          <cell r="D5795">
            <v>148.6</v>
          </cell>
        </row>
        <row r="5796">
          <cell r="A5796">
            <v>95702</v>
          </cell>
          <cell r="B5796" t="str">
            <v>PERFURATRIZ MANUAL, TORQUE MAXIMO 55 KGF.M, POTENCIA 5 CV, COM DIAMETRO MAXIMO 8 1/2" - CHP DIURNO. AF_11/2016</v>
          </cell>
          <cell r="C5796" t="str">
            <v>CHP</v>
          </cell>
          <cell r="D5796">
            <v>39.81</v>
          </cell>
        </row>
        <row r="5797">
          <cell r="A5797">
            <v>95708</v>
          </cell>
          <cell r="B5797" t="str">
            <v>PERFURATRIZ SOBRE ESTEIRA, TORQUE MÁXIMO 600 KGF, POTÊNCIA ENTRE 50 E 60 HP, DIÂMETRO MÁXIMO 10 - CHP DIURNO. AF_11/2016</v>
          </cell>
          <cell r="C5797" t="str">
            <v>CHP</v>
          </cell>
          <cell r="D5797">
            <v>102.72</v>
          </cell>
        </row>
        <row r="5798">
          <cell r="A5798">
            <v>95714</v>
          </cell>
          <cell r="B5798" t="str">
            <v>ESCAVADEIRA HIDRAULICA SOBRE ESTEIRA, COM GARRA GIRATORIA DE MANDIBULAS, PESO OPERACIONAL ENTRE 22,00 E 25,50 TON, POTENCIA LIQUIDA ENTRE 150 E 160 HP - CHP DIURNO. AF_11/2016</v>
          </cell>
          <cell r="C5798" t="str">
            <v>CHP</v>
          </cell>
          <cell r="D5798">
            <v>173.76</v>
          </cell>
        </row>
        <row r="5799">
          <cell r="A5799">
            <v>95720</v>
          </cell>
          <cell r="B5799" t="str">
            <v>ESCAVADEIRA HIDRAULICA SOBRE ESTEIRA, EQUIPADA COM CLAMSHELL, COM CAPACIDADE DA CAÇAMBA ENTRE 1,20 E 1,50 M3, PESO OPERACIONAL ENTRE 20,00 E 22,00 TON, POTENCIA LIQUIDA ENTRE 150 E 160 HP - CHP DIURNO. AF_11/2016</v>
          </cell>
          <cell r="C5799" t="str">
            <v>CHP</v>
          </cell>
          <cell r="D5799">
            <v>171.3</v>
          </cell>
        </row>
        <row r="5800">
          <cell r="A5800">
            <v>95872</v>
          </cell>
          <cell r="B5800" t="str">
            <v>GRUPO GERADOR COM CARENAGEM, MOTOR DIESEL POTÊNCIA STANDART ENTRE 250 E 260 KVA - CHP DIURNO. AF_12/2016</v>
          </cell>
          <cell r="C5800" t="str">
            <v>CHP</v>
          </cell>
          <cell r="D5800">
            <v>164.44</v>
          </cell>
        </row>
        <row r="5801">
          <cell r="A5801">
            <v>96013</v>
          </cell>
          <cell r="B5801" t="str">
            <v>TRATOR DE PNEUS COM POTÊNCIA DE 122 CV, TRAÇÃO 4X4, COM VASSOURA MECÂNICA ACOPLADA - CHP DIURNO. AF_02/2017</v>
          </cell>
          <cell r="C5801" t="str">
            <v>CHP</v>
          </cell>
          <cell r="D5801">
            <v>113.43</v>
          </cell>
        </row>
        <row r="5802">
          <cell r="A5802">
            <v>96020</v>
          </cell>
          <cell r="B5802" t="str">
            <v>TRATOR DE PNEUS COM POTÊNCIA DE 122 CV, TRAÇÃO 4X4, COM GRADE DE DISCOS ACOPLADA - CHP DIURNO. AF_02/2017</v>
          </cell>
          <cell r="C5802" t="str">
            <v>CHP</v>
          </cell>
          <cell r="D5802">
            <v>113.2</v>
          </cell>
        </row>
        <row r="5803">
          <cell r="A5803">
            <v>96028</v>
          </cell>
          <cell r="B5803" t="str">
            <v>TRATOR DE PNEUS COM POTÊNCIA DE 85 CV, TRAÇÃO 4X4, COM GRADE DE DISCOS ACOPLADA - CHP DIURNO. AF_02/2017</v>
          </cell>
          <cell r="C5803" t="str">
            <v>CHP</v>
          </cell>
          <cell r="D5803">
            <v>90.12</v>
          </cell>
        </row>
        <row r="5804">
          <cell r="A5804">
            <v>96035</v>
          </cell>
          <cell r="B5804" t="str">
            <v>CAMINHÃO BASCULANTE 10 M3, TRUCADO, POTÊNCIA 230 CV, INCLUSIVE CAÇAMBA METÁLICA, COM DISTRIBUIDOR DE AGREGADOS ACOPLADO - CHP DIURNO. AF_02/2017</v>
          </cell>
          <cell r="C5804" t="str">
            <v>CHP</v>
          </cell>
          <cell r="D5804">
            <v>184.01</v>
          </cell>
        </row>
        <row r="5805">
          <cell r="A5805">
            <v>96157</v>
          </cell>
          <cell r="B5805" t="str">
            <v>TRATOR DE PNEUS COM POTÊNCIA DE 85 CV, TRAÇÃO 4X4, COM VASSOURA MECÂNICA ACOPLADA - CHP DIURNO. AF_03/2017</v>
          </cell>
          <cell r="C5805" t="str">
            <v>CHP</v>
          </cell>
          <cell r="D5805">
            <v>90.35</v>
          </cell>
        </row>
        <row r="5806">
          <cell r="A5806">
            <v>96158</v>
          </cell>
          <cell r="B5806" t="str">
            <v>MINICARREGADEIRA SOBRE RODAS POTENCIA 47HP CAPACIDADE OPERACAO 646 KG, COM VASSOURA MECÂNICA ACOPLADA - CHP DIURNO. AF_03/2017</v>
          </cell>
          <cell r="C5806" t="str">
            <v>CHP</v>
          </cell>
          <cell r="D5806">
            <v>86.3</v>
          </cell>
        </row>
        <row r="5807">
          <cell r="A5807">
            <v>96245</v>
          </cell>
          <cell r="B5807" t="str">
            <v>MINIESCAVADEIRA SOBRE ESTEIRAS, POTENCIA LIQUIDA DE *30* HP, PESO OPERACIONAL DE *3.500* KG - CHP DIURNO. AF_04/2017</v>
          </cell>
          <cell r="C5807" t="str">
            <v>CHP</v>
          </cell>
          <cell r="D5807">
            <v>77.63</v>
          </cell>
        </row>
        <row r="5808">
          <cell r="A5808">
            <v>96303</v>
          </cell>
          <cell r="B5808" t="str">
            <v>PERFURATRIZ ROTATIVA SOBRE ESTEIRA, TORQUE MAXIMO 2500 KGM, POTENCIA 110 HP, MOTOR DIESEL- CHP DIURNO. AF_05/2017</v>
          </cell>
          <cell r="C5808" t="str">
            <v>CHP</v>
          </cell>
          <cell r="D5808">
            <v>167.94</v>
          </cell>
        </row>
        <row r="5809">
          <cell r="A5809">
            <v>96309</v>
          </cell>
          <cell r="B5809" t="str">
            <v>COMPRESSOR DE AR, VAZAO DE 10 PCM, RESERVATORIO 100 L, PRESSAO DE TRABALHO ENTRE 6,9 E 9,7 BAR, POTENCIA 2 HP, TENSAO 110/220 V - CHP DIURNO. AF_05/2017</v>
          </cell>
          <cell r="C5809" t="str">
            <v>CHP</v>
          </cell>
          <cell r="D5809">
            <v>0.89</v>
          </cell>
        </row>
        <row r="5810">
          <cell r="A5810">
            <v>96463</v>
          </cell>
          <cell r="B5810" t="str">
            <v>ROLO COMPACTADOR DE PNEUS, ESTATICO, PRESSAO VARIAVEL, POTENCIA 110 HP, PESO SEM/COM LASTRO 10,8/27 T, LARGURA DE ROLAGEM 2,30 M - CHP DIURNO. AF_06/2017</v>
          </cell>
          <cell r="C5810" t="str">
            <v>CHP</v>
          </cell>
          <cell r="D5810">
            <v>147.41</v>
          </cell>
        </row>
        <row r="5811">
          <cell r="A5811">
            <v>98764</v>
          </cell>
          <cell r="B5811" t="str">
            <v>INVERSOR DE SOLDA MONOFÁSICO DE 160 A, POTÊNCIA DE 5400 W, TENSÃO DE 220 V, PARA SOLDA COM ELETRODOS DE 2,0 A 4,0 MM E PROCESSO TIG - CHP DIURNO. AF_06/2018</v>
          </cell>
          <cell r="C5811" t="str">
            <v>CHP</v>
          </cell>
          <cell r="D5811">
            <v>2.58</v>
          </cell>
        </row>
        <row r="5812">
          <cell r="A5812">
            <v>5632</v>
          </cell>
          <cell r="B5812" t="str">
            <v>ESCAVADEIRA HIDRÁULICA SOBRE ESTEIRAS, CAÇAMBA 0,80 M3, PESO OPERACIONAL 17 T, POTENCIA BRUTA 111 HP - CHI DIURNO. AF_06/2014</v>
          </cell>
          <cell r="C5812" t="str">
            <v>CHI</v>
          </cell>
          <cell r="D5812">
            <v>61.59</v>
          </cell>
        </row>
        <row r="5813">
          <cell r="A5813">
            <v>5679</v>
          </cell>
          <cell r="B5813" t="str">
            <v>RETROESCAVADEIRA SOBRE RODAS COM CARREGADEIRA, TRAÇÃO 4X4, POTÊNCIA LÍQ. 88 HP, CAÇAMBA CARREG. CAP. MÍN. 1 M3, CAÇAMBA RETRO CAP. 0,26 M3, PESO OPERACIONAL MÍN. 6.674 KG, PROFUNDIDADE ESCAVAÇÃO MÁX. 4,37 M - CHI DIURNO. AF_06/2014</v>
          </cell>
          <cell r="C5813" t="str">
            <v>CHI</v>
          </cell>
          <cell r="D5813">
            <v>50.57</v>
          </cell>
        </row>
        <row r="5814">
          <cell r="A5814">
            <v>5681</v>
          </cell>
          <cell r="B5814" t="str">
            <v>RETROESCAVADEIRA SOBRE RODAS COM CARREGADEIRA, TRAÇÃO 4X2, POTÊNCIA LÍQ. 79 HP, CAÇAMBA CARREG. CAP. MÍN. 1 M3, CAÇAMBA RETRO CAP. 0,20 M3, PESO OPERACIONAL MÍN. 6.570 KG, PROFUNDIDADE ESCAVAÇÃO MÁX. 4,37 M - CHI DIURNO. AF_06/2014</v>
          </cell>
          <cell r="C5814" t="str">
            <v>CHI</v>
          </cell>
          <cell r="D5814">
            <v>48.67</v>
          </cell>
        </row>
        <row r="5815">
          <cell r="A5815">
            <v>5685</v>
          </cell>
          <cell r="B5815" t="str">
            <v>ROLO COMPACTADOR VIBRATÓRIO DE UM CILINDRO AÇO LISO, POTÊNCIA 80 HP, PESO OPERACIONAL MÁXIMO 8,1 T, IMPACTO DINÂMICO 16,15 / 9,5 T, LARGURA DE TRABALHO 1,68 M - CHI DIURNO. AF_06/2014</v>
          </cell>
          <cell r="C5815" t="str">
            <v>CHI</v>
          </cell>
          <cell r="D5815">
            <v>51.78</v>
          </cell>
        </row>
        <row r="5816">
          <cell r="A5816">
            <v>5690</v>
          </cell>
          <cell r="B5816" t="str">
            <v>GRADE DE DISCO CONTROLE REMOTO REBOCÁVEL, COM 24 DISCOS 24 X 6 MM COM PNEUS PARA TRANSPORTE - CHI DIURNO. AF_06/2014</v>
          </cell>
          <cell r="C5816" t="str">
            <v>CHI</v>
          </cell>
          <cell r="D5816">
            <v>1.96</v>
          </cell>
        </row>
        <row r="5817">
          <cell r="A5817">
            <v>5806</v>
          </cell>
          <cell r="B5817" t="str">
            <v>MOTOBOMBA CENTRÍFUGA, MOTOR A GASOLINA, POTÊNCIA 5,42 HP, BOCAIS 1 1/2" X 1", DIÂMETRO ROTOR 143 MM HM/Q = 6 MCA / 16,8 M3/H A 38 MCA / 6,6 M3/H - CHI DIURNO. AF_06/2014</v>
          </cell>
          <cell r="C5817" t="str">
            <v>CHI</v>
          </cell>
          <cell r="D5817">
            <v>0.2</v>
          </cell>
        </row>
        <row r="5818">
          <cell r="A5818">
            <v>5826</v>
          </cell>
          <cell r="B5818" t="str">
            <v>CAMINHÃO TOCO, PBT 16.000 KG, CARGA ÚTIL MÁX. 10.685 KG, DIST. ENTRE EIXOS 4,8 M, POTÊNCIA 189 CV, INCLUSIVE CARROCERIA FIXA ABERTA DE MADEIRA P/ TRANSPORTE GERAL DE CARGA SECA, DIMEN. APROX. 2,5 X 7,00 X 0,50 M - CHI DIURNO. AF_06/2014</v>
          </cell>
          <cell r="C5818" t="str">
            <v>CHI</v>
          </cell>
          <cell r="D5818">
            <v>37.6</v>
          </cell>
        </row>
        <row r="5819">
          <cell r="A5819">
            <v>5829</v>
          </cell>
          <cell r="B5819" t="str">
            <v>USINA DE CONCRETO FIXA, CAPACIDADE NOMINAL DE 90 A 120 M3/H, SEM SILO - CHI DIURNO. AF_07/2016</v>
          </cell>
          <cell r="C5819" t="str">
            <v>CHI</v>
          </cell>
          <cell r="D5819">
            <v>126.43</v>
          </cell>
        </row>
        <row r="5820">
          <cell r="A5820">
            <v>5837</v>
          </cell>
          <cell r="B5820" t="str">
            <v>VIBROACABADORA DE ASFALTO SOBRE ESTEIRAS, LARGURA DE PAVIMENTAÇÃO 1,90 M A 5,30 M, POTÊNCIA 105 HP CAPACIDADE 450 T/H - CHI DIURNO. AF_11/2014</v>
          </cell>
          <cell r="C5820" t="str">
            <v>CHI</v>
          </cell>
          <cell r="D5820">
            <v>101.93</v>
          </cell>
        </row>
        <row r="5821">
          <cell r="A5821">
            <v>5841</v>
          </cell>
          <cell r="B5821" t="str">
            <v>VASSOURA MECÂNICA REBOCÁVEL COM ESCOVA CILÍNDRICA, LARGURA ÚTIL DE VARRIMENTO DE 2,44 M - CHI DIURNO. AF_06/2014</v>
          </cell>
          <cell r="C5821" t="str">
            <v>CHI</v>
          </cell>
          <cell r="D5821">
            <v>2.25</v>
          </cell>
        </row>
        <row r="5822">
          <cell r="A5822">
            <v>5845</v>
          </cell>
          <cell r="B5822" t="str">
            <v>TRATOR DE PNEUS, POTÊNCIA 122 CV, TRAÇÃO 4X4, PESO COM LASTRO DE 4.510 KG - CHI DIURNO. AF_06/2014</v>
          </cell>
          <cell r="C5822" t="str">
            <v>CHI</v>
          </cell>
          <cell r="D5822">
            <v>41.96</v>
          </cell>
        </row>
        <row r="5823">
          <cell r="A5823">
            <v>5849</v>
          </cell>
          <cell r="B5823" t="str">
            <v>TRATOR DE ESTEIRAS, POTÊNCIA 170 HP, PESO OPERACIONAL 19 T, CAÇAMBA 5,2 M3 - CHI DIURNO. AF_06/2014</v>
          </cell>
          <cell r="C5823" t="str">
            <v>CHI</v>
          </cell>
          <cell r="D5823">
            <v>60.64</v>
          </cell>
        </row>
        <row r="5824">
          <cell r="A5824">
            <v>5853</v>
          </cell>
          <cell r="B5824" t="str">
            <v>TRATOR DE ESTEIRAS, POTÊNCIA 150 HP, PESO OPERACIONAL 16,7 T, COM RODA MOTRIZ ELEVADA E LÂMINA 3,18 M3 - CHI DIURNO. AF_06/2014</v>
          </cell>
          <cell r="C5824" t="str">
            <v>CHI</v>
          </cell>
          <cell r="D5824">
            <v>60.82</v>
          </cell>
        </row>
        <row r="5825">
          <cell r="A5825">
            <v>5857</v>
          </cell>
          <cell r="B5825" t="str">
            <v>TRATOR DE ESTEIRAS, POTÊNCIA 347 HP, PESO OPERACIONAL 38,5 T, COM LÂMINA 8,70 M3 - CHI DIURNO. AF_06/2014</v>
          </cell>
          <cell r="C5825" t="str">
            <v>CHI</v>
          </cell>
          <cell r="D5825">
            <v>129.02000000000001</v>
          </cell>
        </row>
        <row r="5826">
          <cell r="A5826">
            <v>5865</v>
          </cell>
          <cell r="B5826" t="str">
            <v>ROLO COMPACTADOR VIBRATÓRIO REBOCÁVEL, CILINDRO DE AÇO LISO, POTÊNCIA DE TRAÇÃO DE 65 CV, PESO 4,7 T, IMPACTO DINÂMICO 18,3 T, LARGURA DE TRABALHO 1,67 M - CHI DIURNO. AF_02/2016</v>
          </cell>
          <cell r="C5826" t="str">
            <v>CHI</v>
          </cell>
          <cell r="D5826">
            <v>5.59</v>
          </cell>
        </row>
        <row r="5827">
          <cell r="A5827">
            <v>5869</v>
          </cell>
          <cell r="B5827" t="str">
            <v>ROLO COMPACTADOR VIBRATÓRIO TANDEM AÇO LISO, POTÊNCIA 58 HP, PESO SEM/COM LASTRO 6,5 / 9,4 T, LARGURA DE TRABALHO 1,2 M - CHI DIURNO. AF_06/2014</v>
          </cell>
          <cell r="C5827" t="str">
            <v>CHI</v>
          </cell>
          <cell r="D5827">
            <v>56.01</v>
          </cell>
        </row>
        <row r="5828">
          <cell r="A5828">
            <v>5877</v>
          </cell>
          <cell r="B5828" t="str">
            <v>RETROESCAVADEIRA SOBRE RODAS COM CARREGADEIRA, TRAÇÃO 4X4, POTÊNCIA LÍQ. 72 HP, CAÇAMBA CARREG. CAP. MÍN. 0,79 M3, CAÇAMBA RETRO CAP. 0,18 M3, PESO OPERACIONAL MÍN. 7.140 KG, PROFUNDIDADE ESCAVAÇÃO MÁX. 4,50 M - CHI DIURNO. AF_06/2014</v>
          </cell>
          <cell r="C5828" t="str">
            <v>CHI</v>
          </cell>
          <cell r="D5828">
            <v>49.97</v>
          </cell>
        </row>
        <row r="5829">
          <cell r="A5829">
            <v>5881</v>
          </cell>
          <cell r="B5829" t="str">
            <v>ROLO COMPACTADOR VIBRATÓRIO PÉ DE CARNEIRO, OPERADO POR CONTROLE REMOTO, POTÊNCIA 12,5 KW, PESO OPERACIONAL 1,675 T, LARGURA DE TRABALHO 0,85 M - CHI DIURNO. AF_02/2016</v>
          </cell>
          <cell r="C5829" t="str">
            <v>CHI</v>
          </cell>
          <cell r="D5829">
            <v>58.58</v>
          </cell>
        </row>
        <row r="5830">
          <cell r="A5830">
            <v>5884</v>
          </cell>
          <cell r="B5830" t="str">
            <v>USINA DE LAMA ASFÁLTICA, PROD 30 A 50 T/H, SILO DE AGREGADO 7 M3, RESERVATÓRIOS PARA EMULSÃO E ÁGUA DE 2,3 M3 CADA, MISTURADOR TIPO PUG MILL A SER MONTADO SOBRE CAMINHÃO - CHI DIURNO. AF_10/2014</v>
          </cell>
          <cell r="C5830" t="str">
            <v>CHI</v>
          </cell>
          <cell r="D5830">
            <v>33.03</v>
          </cell>
        </row>
        <row r="5831">
          <cell r="A5831">
            <v>5892</v>
          </cell>
          <cell r="B5831" t="str">
            <v>CAMINHÃO TOCO, PESO BRUTO TOTAL 14.300 KG, CARGA ÚTIL MÁXIMA 9590 KG, DISTÂNCIA ENTRE EIXOS 4,76 M, POTÊNCIA 185 CV (NÃO INCLUI CARROCERIA) - CHI DIURNO. AF_06/2014</v>
          </cell>
          <cell r="C5831" t="str">
            <v>CHI</v>
          </cell>
          <cell r="D5831">
            <v>38.58</v>
          </cell>
        </row>
        <row r="5832">
          <cell r="A5832">
            <v>5896</v>
          </cell>
          <cell r="B5832" t="str">
            <v>CAMINHÃO TOCO, PESO BRUTO TOTAL 16.000 KG, CARGA ÚTIL MÁXIMA DE 10.685 KG, DISTÂNCIA ENTRE EIXOS 4,80 M, POTÊNCIA 189 CV EXCLUSIVE CARROCERIA - CHI DIURNO. AF_06/2014</v>
          </cell>
          <cell r="C5832" t="str">
            <v>CHI</v>
          </cell>
          <cell r="D5832">
            <v>36.78</v>
          </cell>
        </row>
        <row r="5833">
          <cell r="A5833">
            <v>5903</v>
          </cell>
          <cell r="B5833" t="str">
            <v>CAMINHÃO PIPA 10.000 L TRUCADO, PESO BRUTO TOTAL 23.000 KG, CARGA ÚTIL MÁXIMA 15.935 KG, DISTÂNCIA ENTRE EIXOS 4,8 M, POTÊNCIA 230 CV, INCLUSIVE TANQUE DE AÇO PARA TRANSPORTE DE ÁGUA - CHI DIURNO. AF_06/2014</v>
          </cell>
          <cell r="C5833" t="str">
            <v>CHI</v>
          </cell>
          <cell r="D5833">
            <v>43.41</v>
          </cell>
        </row>
        <row r="5834">
          <cell r="A5834">
            <v>5911</v>
          </cell>
          <cell r="B5834" t="str">
            <v>ESPARGIDOR DE ASFALTO PRESSURIZADO COM TANQUE DE 2500 L, REBOCÁVEL COM MOTOR A GASOLINA POTÊNCIA 3,4 HP - CHI DIURNO. AF_07/2014</v>
          </cell>
          <cell r="C5834" t="str">
            <v>CHI</v>
          </cell>
          <cell r="D5834">
            <v>17.23</v>
          </cell>
        </row>
        <row r="5835">
          <cell r="A5835">
            <v>5923</v>
          </cell>
          <cell r="B5835" t="str">
            <v>GRADE DE DISCO REBOCÁVEL COM 20 DISCOS 24" X 6 MM COM PNEUS PARA TRANSPORTE - CHI DIURNO. AF_06/2014</v>
          </cell>
          <cell r="C5835" t="str">
            <v>CHI</v>
          </cell>
          <cell r="D5835">
            <v>1.53</v>
          </cell>
        </row>
        <row r="5836">
          <cell r="A5836">
            <v>5930</v>
          </cell>
          <cell r="B5836" t="str">
            <v>GUINDAUTO HIDRÁULICO, CAPACIDADE MÁXIMA DE CARGA 6200 KG, MOMENTO MÁXIMO DE CARGA 11,7 TM, ALCANCE MÁXIMO HORIZONTAL 9,70 M, INCLUSIVE CAMINHÃO TOCO PBT 16.000 KG, POTÊNCIA DE 189 CV - CHI DIURNO. AF_06/2014</v>
          </cell>
          <cell r="C5836" t="str">
            <v>CHI</v>
          </cell>
          <cell r="D5836">
            <v>42.31</v>
          </cell>
        </row>
        <row r="5837">
          <cell r="A5837">
            <v>5934</v>
          </cell>
          <cell r="B5837" t="str">
            <v>MOTONIVELADORA POTÊNCIA BÁSICA LÍQUIDA (PRIMEIRA MARCHA) 125 HP, PESO BRUTO 13032 KG, LARGURA DA LÂMINA DE 3,7 M - CHI DIURNO. AF_06/2014</v>
          </cell>
          <cell r="C5837" t="str">
            <v>CHI</v>
          </cell>
          <cell r="D5837">
            <v>65.84</v>
          </cell>
        </row>
        <row r="5838">
          <cell r="A5838">
            <v>5942</v>
          </cell>
          <cell r="B5838" t="str">
            <v>PÁ CARREGADEIRA SOBRE RODAS, POTÊNCIA LÍQUIDA 128 HP, CAPACIDADE DA CAÇAMBA 1,7 A 2,8 M3, PESO OPERACIONAL 11632 KG - CHI DIURNO. AF_06/2014</v>
          </cell>
          <cell r="C5838" t="str">
            <v>CHI</v>
          </cell>
          <cell r="D5838">
            <v>54.26</v>
          </cell>
        </row>
        <row r="5839">
          <cell r="A5839">
            <v>5946</v>
          </cell>
          <cell r="B5839" t="str">
            <v>PÁ CARREGADEIRA SOBRE RODAS, POTÊNCIA 197 HP, CAPACIDADE DA CAÇAMBA 2,5 A 3,5 M3, PESO OPERACIONAL 18338 KG - CHI DIURNO. AF_06/2014</v>
          </cell>
          <cell r="C5839" t="str">
            <v>CHI</v>
          </cell>
          <cell r="D5839">
            <v>63.56</v>
          </cell>
        </row>
        <row r="5840">
          <cell r="A5840">
            <v>5952</v>
          </cell>
          <cell r="B5840" t="str">
            <v>MARTELETE OU ROMPEDOR PNEUMÁTICO MANUAL, 28 KG, COM SILENCIADOR - CHI DIURNO. AF_07/2016</v>
          </cell>
          <cell r="C5840" t="str">
            <v>CHI</v>
          </cell>
          <cell r="D5840">
            <v>27.71</v>
          </cell>
        </row>
        <row r="5841">
          <cell r="A5841">
            <v>5954</v>
          </cell>
          <cell r="B5841" t="str">
            <v>COMPRESSOR DE AR REBOCÁVEL, VAZÃO 189 PCM, PRESSÃO EFETIVA DE TRABALHO 102 PSI, MOTOR DIESEL, POTÊNCIA 63 CV - CHI DIURNO. AF_06/2015</v>
          </cell>
          <cell r="C5841" t="str">
            <v>CHI</v>
          </cell>
          <cell r="D5841">
            <v>2.42</v>
          </cell>
        </row>
        <row r="5842">
          <cell r="A5842">
            <v>5961</v>
          </cell>
          <cell r="B5842" t="str">
            <v>CAMINHÃO BASCULANTE 6 M3, PESO BRUTO TOTAL 16.000 KG, CARGA ÚTIL MÁXIMA 13.071 KG, DISTÂNCIA ENTRE EIXOS 4,80 M, POTÊNCIA 230 CV INCLUSIVE CAÇAMBA METÁLICA - CHI DIURNO. AF_06/2014</v>
          </cell>
          <cell r="C5842" t="str">
            <v>CHI</v>
          </cell>
          <cell r="D5842">
            <v>41.9</v>
          </cell>
        </row>
        <row r="5843">
          <cell r="A5843">
            <v>6260</v>
          </cell>
          <cell r="B5843" t="str">
            <v>CAMINHÃO PIPA 6.000 L, PESO BRUTO TOTAL 13.000 KG, DISTÂNCIA ENTRE EIXOS 4,80 M, POTÊNCIA 189 CV INCLUSIVE TANQUE DE AÇO PARA TRANSPORTE DE ÁGUA, CAPACIDADE 6 M3 - CHI DIURNO. AF_06/2014</v>
          </cell>
          <cell r="C5843" t="str">
            <v>CHI</v>
          </cell>
          <cell r="D5843">
            <v>39.82</v>
          </cell>
        </row>
        <row r="5844">
          <cell r="A5844">
            <v>6880</v>
          </cell>
          <cell r="B5844" t="str">
            <v>ROLO COMPACTADOR DE PNEUS ESTÁTICO, PRESSÃO VARIÁVEL, POTÊNCIA 111 HP, PESO SEM/COM LASTRO 9,5 / 26 T, LARGURA DE TRABALHO 1,90 M - CHI DIURNO. AF_07/2014</v>
          </cell>
          <cell r="C5844" t="str">
            <v>CHI</v>
          </cell>
          <cell r="D5844">
            <v>62.23</v>
          </cell>
        </row>
        <row r="5845">
          <cell r="A5845">
            <v>7031</v>
          </cell>
          <cell r="B5845" t="str">
            <v>TANQUE DE ASFALTO ESTACIONÁRIO COM SERPENTINA, CAPACIDADE 30.000 L - CHI DIURNO. AF_06/2014</v>
          </cell>
          <cell r="C5845" t="str">
            <v>CHI</v>
          </cell>
          <cell r="D5845">
            <v>3.36</v>
          </cell>
        </row>
        <row r="5846">
          <cell r="A5846">
            <v>7043</v>
          </cell>
          <cell r="B5846" t="str">
            <v>MOTOBOMBA TRASH (PARA ÁGUA SUJA) AUTO ESCORVANTE, MOTOR GASOLINA DE 6,41 HP, DIÂMETROS DE SUCÇÃO X RECALQUE: 3" X 3", HM/Q = 10 MCA / 60 M3/H A 23 MCA / 0 M3/H - CHI DIURNO. AF_10/2014</v>
          </cell>
          <cell r="C5846" t="str">
            <v>CHI</v>
          </cell>
          <cell r="D5846">
            <v>0.25</v>
          </cell>
        </row>
        <row r="5847">
          <cell r="A5847">
            <v>7050</v>
          </cell>
          <cell r="B5847" t="str">
            <v>ROLO COMPACTADOR PE DE CARNEIRO VIBRATORIO, POTENCIA 125 HP, PESO OPERACIONAL SEM/COM LASTRO 11,95 / 13,30 T, IMPACTO DINAMICO 38,5 / 22,5 T, LARGURA DE TRABALHO 2,15 M - CHI DIURNO. AF_06/2014</v>
          </cell>
          <cell r="C5847" t="str">
            <v>CHI</v>
          </cell>
          <cell r="D5847">
            <v>58.95</v>
          </cell>
        </row>
        <row r="5848">
          <cell r="A5848">
            <v>67827</v>
          </cell>
          <cell r="B5848" t="str">
            <v>CAMINHÃO BASCULANTE 6 M3 TOCO, PESO BRUTO TOTAL 16.000 KG, CARGA ÚTIL MÁXIMA 11.130 KG, DISTÂNCIA ENTRE EIXOS 5,36 M, POTÊNCIA 185 CV, INCLUSIVE CAÇAMBA METÁLICA - CHI DIURNO. AF_06/2014</v>
          </cell>
          <cell r="C5848" t="str">
            <v>CHI</v>
          </cell>
          <cell r="D5848">
            <v>41.2</v>
          </cell>
        </row>
        <row r="5849">
          <cell r="A5849">
            <v>73395</v>
          </cell>
          <cell r="B5849" t="str">
            <v>GRUPO GERADOR ESTACIONÁRIO, MOTOR DIESEL POTÊNCIA 170 KVA - CHI DIURNO. AF_02/2016</v>
          </cell>
          <cell r="C5849" t="str">
            <v>CHI</v>
          </cell>
          <cell r="D5849">
            <v>4.07</v>
          </cell>
        </row>
        <row r="5850">
          <cell r="A5850">
            <v>83766</v>
          </cell>
          <cell r="B5850" t="str">
            <v>GRUPO DE SOLDAGEM COM GERADOR A DIESEL 60 CV PARA SOLDA ELÉTRICA, SOBRE 04 RODAS, COM MOTOR 4 CILINDROS 600 A - CHI DIURNO. AF_02/2016</v>
          </cell>
          <cell r="C5850" t="str">
            <v>CHI</v>
          </cell>
          <cell r="D5850">
            <v>25.2</v>
          </cell>
        </row>
        <row r="5851">
          <cell r="A5851">
            <v>84013</v>
          </cell>
          <cell r="B5851" t="str">
            <v>ESCAVADEIRA HIDRÁULICA SOBRE ESTEIRAS, CAÇAMBA 0,80 M3, PESO OPERACIONAL 17,8 T, POTÊNCIA LÍQUIDA 110 HP - CHI DIURNO. AF_10/2014</v>
          </cell>
          <cell r="C5851" t="str">
            <v>CHI</v>
          </cell>
          <cell r="D5851">
            <v>60.29</v>
          </cell>
        </row>
        <row r="5852">
          <cell r="A5852">
            <v>87446</v>
          </cell>
          <cell r="B5852" t="str">
            <v>BETONEIRA CAPACIDADE NOMINAL 400 L, CAPACIDADE DE MISTURA 310 L, MOTOR A DIESEL POTÊNCIA 5,0 HP, SEM CARREGADOR - CHI DIURNO. AF_06/2014</v>
          </cell>
          <cell r="C5852" t="str">
            <v>CHI</v>
          </cell>
          <cell r="D5852">
            <v>0.35</v>
          </cell>
        </row>
        <row r="5853">
          <cell r="A5853">
            <v>88392</v>
          </cell>
          <cell r="B5853" t="str">
            <v>MISTURADOR DE ARGAMASSA, EIXO HORIZONTAL, CAPACIDADE DE MISTURA 300 KG, MOTOR ELÉTRICO POTÊNCIA 5 CV - CHI DIURNO. AF_06/2014</v>
          </cell>
          <cell r="C5853" t="str">
            <v>CHI</v>
          </cell>
          <cell r="D5853">
            <v>0.71</v>
          </cell>
        </row>
        <row r="5854">
          <cell r="A5854">
            <v>88398</v>
          </cell>
          <cell r="B5854" t="str">
            <v>MISTURADOR DE ARGAMASSA, EIXO HORIZONTAL, CAPACIDADE DE MISTURA 600 KG, MOTOR ELÉTRICO POTÊNCIA 7,5 CV - CHI DIURNO. AF_06/2014</v>
          </cell>
          <cell r="C5854" t="str">
            <v>CHI</v>
          </cell>
          <cell r="D5854">
            <v>0.84</v>
          </cell>
        </row>
        <row r="5855">
          <cell r="A5855">
            <v>88404</v>
          </cell>
          <cell r="B5855" t="str">
            <v>MISTURADOR DE ARGAMASSA, EIXO HORIZONTAL, CAPACIDADE DE MISTURA 160 KG, MOTOR ELÉTRICO POTÊNCIA 3 CV - CHI DIURNO. AF_06/2014</v>
          </cell>
          <cell r="C5855" t="str">
            <v>CHI</v>
          </cell>
          <cell r="D5855">
            <v>0.66</v>
          </cell>
        </row>
        <row r="5856">
          <cell r="A5856">
            <v>88430</v>
          </cell>
          <cell r="B5856" t="str">
            <v>PROJETOR DE ARGAMASSA, CAPACIDADE DE PROJEÇÃO 1,5 M3/H, ALCANCE DE 30 ATÉ 60 M, MOTOR ELÉTRICO POTÊNCIA 7,5 HP - CHI DIURNO. AF_06/2014</v>
          </cell>
          <cell r="C5856" t="str">
            <v>CHI</v>
          </cell>
          <cell r="D5856">
            <v>4.37</v>
          </cell>
        </row>
        <row r="5857">
          <cell r="A5857">
            <v>88438</v>
          </cell>
          <cell r="B5857" t="str">
            <v>PROJETOR DE ARGAMASSA, CAPACIDADE DE PROJEÇÃO 2 M3/H, ALCANCE ATÉ 50 M, MOTOR ELÉTRICO POTÊNCIA 7,5 HP - CHI DIURNO. AF_06/2014</v>
          </cell>
          <cell r="C5857" t="str">
            <v>CHI</v>
          </cell>
          <cell r="D5857">
            <v>5.79</v>
          </cell>
        </row>
        <row r="5858">
          <cell r="A5858">
            <v>88831</v>
          </cell>
          <cell r="B5858" t="str">
            <v>BETONEIRA CAPACIDADE NOMINAL DE 400 L, CAPACIDADE DE MISTURA 280 L, MOTOR ELÉTRICO TRIFÁSICO POTÊNCIA DE 2 CV, SEM CARREGADOR - CHI DIURNO. AF_10/2014</v>
          </cell>
          <cell r="C5858" t="str">
            <v>CHI</v>
          </cell>
          <cell r="D5858">
            <v>0.25</v>
          </cell>
        </row>
        <row r="5859">
          <cell r="A5859">
            <v>88844</v>
          </cell>
          <cell r="B5859" t="str">
            <v>TRATOR DE ESTEIRAS, POTÊNCIA 125 HP, PESO OPERACIONAL 12,9 T, COM LÂMINA 2,7 M3 - CHI DIURNO. AF_10/2014</v>
          </cell>
          <cell r="C5859" t="str">
            <v>CHI</v>
          </cell>
          <cell r="D5859">
            <v>55.04</v>
          </cell>
        </row>
        <row r="5860">
          <cell r="A5860">
            <v>88908</v>
          </cell>
          <cell r="B5860" t="str">
            <v>ESCAVADEIRA HIDRÁULICA SOBRE ESTEIRAS, CAÇAMBA 1,20 M3, PESO OPERACIONAL 21 T, POTÊNCIA BRUTA 155 HP - CHI DIURNO. AF_06/2014</v>
          </cell>
          <cell r="C5860" t="str">
            <v>CHI</v>
          </cell>
          <cell r="D5860">
            <v>64.75</v>
          </cell>
        </row>
        <row r="5861">
          <cell r="A5861">
            <v>89022</v>
          </cell>
          <cell r="B5861" t="str">
            <v>BOMBA SUBMERSÍVEL ELÉTRICA TRIFÁSICA, POTÊNCIA 2,96 HP, Ø ROTOR 144 MM SEMI-ABERTO, BOCAL DE SAÍDA Ø 2, HM/Q = 2 MCA / 38,8 M3/H A 28 MCA / 5 M3/H - CHI DIURNO. AF_06/2014</v>
          </cell>
          <cell r="C5861" t="str">
            <v>CHI</v>
          </cell>
          <cell r="D5861">
            <v>0.25</v>
          </cell>
        </row>
        <row r="5862">
          <cell r="A5862">
            <v>89027</v>
          </cell>
          <cell r="B5862" t="str">
            <v>TANQUE DE ASFALTO ESTACIONÁRIO COM MAÇARICO, CAPACIDADE 20.000 L - CHI DIURNO. AF_06/2014</v>
          </cell>
          <cell r="C5862" t="str">
            <v>CHI</v>
          </cell>
          <cell r="D5862">
            <v>2.73</v>
          </cell>
        </row>
        <row r="5863">
          <cell r="A5863">
            <v>89031</v>
          </cell>
          <cell r="B5863" t="str">
            <v>TRATOR DE ESTEIRAS, POTÊNCIA 100 HP, PESO OPERACIONAL 9,4 T, COM LÂMINA 2,19 M3 - CHI DIURNO. AF_06/2014</v>
          </cell>
          <cell r="C5863" t="str">
            <v>CHI</v>
          </cell>
          <cell r="D5863">
            <v>53.97</v>
          </cell>
        </row>
        <row r="5864">
          <cell r="A5864">
            <v>89036</v>
          </cell>
          <cell r="B5864" t="str">
            <v>TRATOR DE PNEUS, POTÊNCIA 85 CV, TRAÇÃO 4X4, PESO COM LASTRO DE 4.675 KG - CHI DIURNO. AF_06/2014</v>
          </cell>
          <cell r="C5864" t="str">
            <v>CHI</v>
          </cell>
          <cell r="D5864">
            <v>38.99</v>
          </cell>
        </row>
        <row r="5865">
          <cell r="A5865">
            <v>89218</v>
          </cell>
          <cell r="B5865" t="str">
            <v>BATE-ESTACAS POR GRAVIDADE, POTÊNCIA DE 160 HP, PESO DO MARTELO ATÉ 3 TONELADAS - CHI DIURNO. AF_11/2014</v>
          </cell>
          <cell r="C5865" t="str">
            <v>CHI</v>
          </cell>
          <cell r="D5865">
            <v>80.510000000000005</v>
          </cell>
        </row>
        <row r="5866">
          <cell r="A5866">
            <v>89226</v>
          </cell>
          <cell r="B5866" t="str">
            <v>BETONEIRA CAPACIDADE NOMINAL DE 600 L, CAPACIDADE DE MISTURA 360 L, MOTOR ELÉTRICO TRIFÁSICO POTÊNCIA DE 4 CV, SEM CARREGADOR - CHI DIURNO. AF_11/2014</v>
          </cell>
          <cell r="C5866" t="str">
            <v>CHI</v>
          </cell>
          <cell r="D5866">
            <v>1.0900000000000001</v>
          </cell>
        </row>
        <row r="5867">
          <cell r="A5867">
            <v>89235</v>
          </cell>
          <cell r="B5867" t="str">
            <v>FRESADORA DE ASFALTO A FRIO SOBRE RODAS, LARGURA FRESAGEM DE 1,0 M, POTÊNCIA 208 HP - CHI DIURNO. AF_11/2014</v>
          </cell>
          <cell r="C5867" t="str">
            <v>CHI</v>
          </cell>
          <cell r="D5867">
            <v>126.39</v>
          </cell>
        </row>
        <row r="5868">
          <cell r="A5868">
            <v>89243</v>
          </cell>
          <cell r="B5868" t="str">
            <v>FRESADORA DE ASFALTO A FRIO SOBRE RODAS, LARGURA FRESAGEM DE 2,0 M, POTÊNCIA 550 HP - CHI DIURNO. AF_11/2014</v>
          </cell>
          <cell r="C5868" t="str">
            <v>CHI</v>
          </cell>
          <cell r="D5868">
            <v>252.35</v>
          </cell>
        </row>
        <row r="5869">
          <cell r="A5869">
            <v>89251</v>
          </cell>
          <cell r="B5869" t="str">
            <v>RECICLADORA DE ASFALTO A FRIO SOBRE RODAS, LARGURA FRESAGEM DE 2,0 M, POTÊNCIA 422 HP - CHI DIURNO. AF_11/2014</v>
          </cell>
          <cell r="C5869" t="str">
            <v>CHI</v>
          </cell>
          <cell r="D5869">
            <v>223.48</v>
          </cell>
        </row>
        <row r="5870">
          <cell r="A5870">
            <v>89258</v>
          </cell>
          <cell r="B5870" t="str">
            <v>VIBROACABADORA DE ASFALTO SOBRE ESTEIRAS, LARGURA DE PAVIMENTAÇÃO 2,13 M A 4,55 M, POTÊNCIA 100 HP, CAPACIDADE 400 T/H - CHI DIURNO. AF_11/2014</v>
          </cell>
          <cell r="C5870" t="str">
            <v>CHI</v>
          </cell>
          <cell r="D5870">
            <v>89.32</v>
          </cell>
        </row>
        <row r="5871">
          <cell r="A5871">
            <v>89273</v>
          </cell>
          <cell r="B5871" t="str">
            <v>GUINDASTE HIDRÁULICO AUTOPROPELIDO, COM LANÇA TELESCÓPICA 28,80 M, CAPACIDADE MÁXIMA 30 T, POTÊNCIA 97 KW, TRAÇÃO 4 X 4 - CHI DIURNO. AF_11/2014</v>
          </cell>
          <cell r="C5871" t="str">
            <v>CHI</v>
          </cell>
          <cell r="D5871">
            <v>59.96</v>
          </cell>
        </row>
        <row r="5872">
          <cell r="A5872">
            <v>89279</v>
          </cell>
          <cell r="B5872" t="str">
            <v>BETONEIRA CAPACIDADE NOMINAL DE 600 L, CAPACIDADE DE MISTURA 440 L, MOTOR A DIESEL POTÊNCIA 10 HP, COM CARREGADOR - CHI DIURNO. AF_11/2014</v>
          </cell>
          <cell r="C5872" t="str">
            <v>CHI</v>
          </cell>
          <cell r="D5872">
            <v>1.32</v>
          </cell>
        </row>
        <row r="5873">
          <cell r="A5873">
            <v>89877</v>
          </cell>
          <cell r="B5873" t="str">
            <v>CAMINHÃO BASCULANTE 14 M3, COM CAVALO MECÂNICO DE CAPACIDADE MÁXIMA DE TRAÇÃO COMBINADO DE 36000 KG, POTÊNCIA 286 CV, INCLUSIVE SEMIREBOQUE COM CAÇAMBA METÁLICA - CHI DIURNO. AF_12/2014</v>
          </cell>
          <cell r="C5873" t="str">
            <v>CHI</v>
          </cell>
          <cell r="D5873">
            <v>52.42</v>
          </cell>
        </row>
        <row r="5874">
          <cell r="A5874">
            <v>89884</v>
          </cell>
          <cell r="B5874" t="str">
            <v>CAMINHÃO BASCULANTE 18 M3, COM CAVALO MECÂNICO DE CAPACIDADE MÁXIMA DE TRAÇÃO COMBINADO DE 45000 KG, POTÊNCIA 330 CV, INCLUSIVE SEMIREBOQUE COM CAÇAMBA METÁLICA - CHI DIURNO. AF_12/2014</v>
          </cell>
          <cell r="C5874" t="str">
            <v>CHI</v>
          </cell>
          <cell r="D5874">
            <v>53.87</v>
          </cell>
        </row>
        <row r="5875">
          <cell r="A5875">
            <v>90587</v>
          </cell>
          <cell r="B5875" t="str">
            <v>VIBRADOR DE IMERSÃO, DIÂMETRO DE PONTEIRA 45MM, MOTOR ELÉTRICO TRIFÁSICO POTÊNCIA DE 2 CV - CHI DIURNO. AF_06/2015</v>
          </cell>
          <cell r="C5875" t="str">
            <v>CHI</v>
          </cell>
          <cell r="D5875">
            <v>0.3</v>
          </cell>
        </row>
        <row r="5876">
          <cell r="A5876">
            <v>90626</v>
          </cell>
          <cell r="B5876" t="str">
            <v>PERFURATRIZ MANUAL, TORQUE MÁXIMO 83 N.M, POTÊNCIA 5 CV, COM DIÂMETRO MÁXIMO 4" - CHI DIURNO. AF_06/2015</v>
          </cell>
          <cell r="C5876" t="str">
            <v>CHI</v>
          </cell>
          <cell r="D5876">
            <v>1.97</v>
          </cell>
        </row>
        <row r="5877">
          <cell r="A5877">
            <v>90632</v>
          </cell>
          <cell r="B5877" t="str">
            <v>PERFURATRIZ SOBRE ESTEIRA, TORQUE MÁXIMO 600 KGF, PESO MÉDIO 1000 KG, POTÊNCIA 20 HP, DIÂMETRO MÁXIMO 10" - CHI DIURNO. AF_06/2015</v>
          </cell>
          <cell r="C5877" t="str">
            <v>CHI</v>
          </cell>
          <cell r="D5877">
            <v>58.09</v>
          </cell>
        </row>
        <row r="5878">
          <cell r="A5878">
            <v>90638</v>
          </cell>
          <cell r="B5878" t="str">
            <v>MISTURADOR DUPLO HORIZONTAL DE ALTA TURBULÊNCIA, CAPACIDADE / VOLUME 2 X 500 LITROS, MOTORES ELÉTRICOS MÍNIMO 5 CV CADA, PARA NATA CIMENTO, ARGAMASSA E OUTROS - CHI DIURNO. AF_06/2015</v>
          </cell>
          <cell r="C5878" t="str">
            <v>CHI</v>
          </cell>
          <cell r="D5878">
            <v>3.35</v>
          </cell>
        </row>
        <row r="5879">
          <cell r="A5879">
            <v>90644</v>
          </cell>
          <cell r="B5879" t="str">
            <v>BOMBA TRIPLEX, PARA INJEÇÃO DE NATA DE CIMENTO, VAZÃO MÁXIMA DE 100 LITROS/MINUTO, PRESSÃO MÁXIMA DE 70 BAR - CHI DIURNO. AF_06/2015</v>
          </cell>
          <cell r="C5879" t="str">
            <v>CHI</v>
          </cell>
          <cell r="D5879">
            <v>5.0199999999999996</v>
          </cell>
        </row>
        <row r="5880">
          <cell r="A5880">
            <v>90651</v>
          </cell>
          <cell r="B5880" t="str">
            <v>BOMBA CENTRÍFUGA MONOESTÁGIO COM MOTOR ELÉTRICO MONOFÁSICO, POTÊNCIA 15 HP, DIÂMETRO DO ROTOR 173 MM, HM/Q = 30 MCA / 90 M3/H A 45 MCA / 55 M3/H - CHI DIURNO. AF_06/2015</v>
          </cell>
          <cell r="C5880" t="str">
            <v>CHI</v>
          </cell>
          <cell r="D5880">
            <v>0.73</v>
          </cell>
        </row>
        <row r="5881">
          <cell r="A5881">
            <v>90657</v>
          </cell>
          <cell r="B5881" t="str">
            <v>BOMBA DE PROJEÇÃO DE CONCRETO SECO, POTÊNCIA 10 CV, VAZÃO 3 M3/H - CHI DIURNO. AF_06/2015</v>
          </cell>
          <cell r="C5881" t="str">
            <v>CHI</v>
          </cell>
          <cell r="D5881">
            <v>3.27</v>
          </cell>
        </row>
        <row r="5882">
          <cell r="A5882">
            <v>90663</v>
          </cell>
          <cell r="B5882" t="str">
            <v>BOMBA DE PROJEÇÃO DE CONCRETO SECO, POTÊNCIA 10 CV, VAZÃO 6 M3/H - CHI DIURNO. AF_06/2015</v>
          </cell>
          <cell r="C5882" t="str">
            <v>CHI</v>
          </cell>
          <cell r="D5882">
            <v>3.5</v>
          </cell>
        </row>
        <row r="5883">
          <cell r="A5883">
            <v>90669</v>
          </cell>
          <cell r="B5883" t="str">
            <v>PROJETOR PNEUMÁTICO DE ARGAMASSA PARA CHAPISCO E REBOCO COM RECIPIENTE ACOPLADO, TIPO CANEQUINHA, COM COMPRESSOR DE AR REBOCÁVEL VAZÃO 89 PCM E MOTOR DIESEL DE 20 CV - CHI DIURNO. AF_06/2015</v>
          </cell>
          <cell r="C5883" t="str">
            <v>CHI</v>
          </cell>
          <cell r="D5883">
            <v>3.79</v>
          </cell>
        </row>
        <row r="5884">
          <cell r="A5884">
            <v>90675</v>
          </cell>
          <cell r="B5884" t="str">
            <v>PERFURATRIZ COM TORRE METÁLICA PARA EXECUÇÃO DE ESTACA HÉLICE CONTÍNUA, PROFUNDIDADE MÁXIMA DE 30 M, DIÂMETRO MÁXIMO DE 800 MM, POTÊNCIA INSTALADA DE 268 HP, MESA ROTATIVA COM TORQUE MÁXIMO DE 170 KNM - CHI DIURNO. AF_06/2015</v>
          </cell>
          <cell r="C5884" t="str">
            <v>CHI</v>
          </cell>
          <cell r="D5884">
            <v>161.41999999999999</v>
          </cell>
        </row>
        <row r="5885">
          <cell r="A5885">
            <v>90681</v>
          </cell>
          <cell r="B5885" t="str">
            <v>PERFURATRIZ HIDRÁULICA SOBRE CAMINHÃO COM TRADO CURTO ACOPLADO, PROFUNDIDADE MÁXIMA DE 20 M, DIÂMETRO MÁXIMO DE 1500 MM, POTÊNCIA INSTALADA DE 137 HP, MESA ROTATIVA COM TORQUE MÁXIMO DE 30 KNM - CHI DIURNO. AF_06/2015</v>
          </cell>
          <cell r="C5885" t="str">
            <v>CHI</v>
          </cell>
          <cell r="D5885">
            <v>100.96</v>
          </cell>
        </row>
        <row r="5886">
          <cell r="A5886">
            <v>90687</v>
          </cell>
          <cell r="B5886" t="str">
            <v>MANIPULADOR TELESCÓPICO, POTÊNCIA DE 85 HP, CAPACIDADE DE CARGA DE 3.500 KG, ALTURA MÁXIMA DE ELEVAÇÃO DE 12,3 M - CHI DIURNO. AF_06/2015</v>
          </cell>
          <cell r="C5886" t="str">
            <v>CHI</v>
          </cell>
          <cell r="D5886">
            <v>58.78</v>
          </cell>
        </row>
        <row r="5887">
          <cell r="A5887">
            <v>90693</v>
          </cell>
          <cell r="B5887" t="str">
            <v>MINICARREGADEIRA SOBRE RODAS, POTÊNCIA LÍQUIDA DE 47 HP, CAPACIDADE NOMINAL DE OPERAÇÃO DE 646 KG - CHI DIURNO. AF_06/2015</v>
          </cell>
          <cell r="C5887" t="str">
            <v>CHI</v>
          </cell>
          <cell r="D5887">
            <v>43.52</v>
          </cell>
        </row>
        <row r="5888">
          <cell r="A5888">
            <v>90965</v>
          </cell>
          <cell r="B5888" t="str">
            <v>COMPRESSOR DE AR REBOCÁVEL, VAZÃO 89 PCM, PRESSÃO EFETIVA DE TRABALHO 102 PSI, MOTOR DIESEL, POTÊNCIA 20 CV - CHI DIURNO. AF_06/2015</v>
          </cell>
          <cell r="C5888" t="str">
            <v>CHI</v>
          </cell>
          <cell r="D5888">
            <v>3.23</v>
          </cell>
        </row>
        <row r="5889">
          <cell r="A5889">
            <v>90973</v>
          </cell>
          <cell r="B5889" t="str">
            <v>COMPRESSOR DE AR REBOCAVEL, VAZÃO 250 PCM, PRESSAO DE TRABALHO 102 PSI, MOTOR A DIESEL POTÊNCIA 81 CV - CHI DIURNO. AF_06/2015</v>
          </cell>
          <cell r="C5889" t="str">
            <v>CHI</v>
          </cell>
          <cell r="D5889">
            <v>3.24</v>
          </cell>
        </row>
        <row r="5890">
          <cell r="A5890">
            <v>90982</v>
          </cell>
          <cell r="B5890" t="str">
            <v>COMPRESSOR DE AR REBOCÁVEL, VAZÃO 748 PCM, PRESSÃO EFETIVA DE TRABALHO 102 PSI, MOTOR DIESEL, POTÊNCIA 210 CV - CHI DIURNO. AF_06/2015</v>
          </cell>
          <cell r="C5890" t="str">
            <v>CHI</v>
          </cell>
          <cell r="D5890">
            <v>8.25</v>
          </cell>
        </row>
        <row r="5891">
          <cell r="A5891">
            <v>91001</v>
          </cell>
          <cell r="B5891" t="str">
            <v>COMPRESSOR DE AR REBOCAVEL, VAZÃO 400 PCM, PRESSAO DE TRABALHO 102 PSI, MOTOR A DIESEL POTÊNCIA 110 CV - CHI DIURNO. AF_06/2015</v>
          </cell>
          <cell r="C5891" t="str">
            <v>CHI</v>
          </cell>
          <cell r="D5891">
            <v>3.85</v>
          </cell>
        </row>
        <row r="5892">
          <cell r="A5892">
            <v>91032</v>
          </cell>
          <cell r="B5892" t="str">
            <v>CAMINHÃO TRUCADO (C/ TERCEIRO EIXO) ELETRÔNICO - POTÊNCIA 231CV - PBT = 22000KG - DIST. ENTRE EIXOS 5170 MM - INCLUI CARROCERIA FIXA ABERTA DE MADEIRA - CHI DIURNO. AF_06/2015</v>
          </cell>
          <cell r="C5892" t="str">
            <v>CHI</v>
          </cell>
          <cell r="D5892">
            <v>41.88</v>
          </cell>
        </row>
        <row r="5893">
          <cell r="A5893">
            <v>91278</v>
          </cell>
          <cell r="B5893" t="str">
            <v>PLACA VIBRATÓRIA REVERSÍVEL COM MOTOR 4 TEMPOS A GASOLINA, FORÇA CENTRÍFUGA DE 25 KN (2500 KGF), POTÊNCIA 5,5 CV - CHI DIURNO. AF_08/2015</v>
          </cell>
          <cell r="C5893" t="str">
            <v>CHI</v>
          </cell>
          <cell r="D5893">
            <v>0.56000000000000005</v>
          </cell>
        </row>
        <row r="5894">
          <cell r="A5894">
            <v>91285</v>
          </cell>
          <cell r="B5894" t="str">
            <v>CORTADORA DE PISO COM MOTOR 4 TEMPOS A GASOLINA, POTÊNCIA DE 13 HP, COM DISCO DE CORTE DIAMANTADO SEGMENTADO PARA CONCRETO, DIÂMETRO DE 350 MM, FURO DE 1" (14 X 1") - CHI DIURNO. AF_08/2015</v>
          </cell>
          <cell r="C5894" t="str">
            <v>CHI</v>
          </cell>
          <cell r="D5894">
            <v>0.67</v>
          </cell>
        </row>
        <row r="5895">
          <cell r="A5895">
            <v>91387</v>
          </cell>
          <cell r="B5895" t="str">
            <v>CAMINHÃO BASCULANTE 10 M3, TRUCADO CABINE SIMPLES, PESO BRUTO TOTAL 23.000 KG, CARGA ÚTIL MÁXIMA 15.935 KG, DISTÂNCIA ENTRE EIXOS 4,80 M, POTÊNCIA 230 CV INCLUSIVE CAÇAMBA METÁLICA - CHI DIURNO. AF_06/2014</v>
          </cell>
          <cell r="C5895" t="str">
            <v>CHI</v>
          </cell>
          <cell r="D5895">
            <v>44.01</v>
          </cell>
        </row>
        <row r="5896">
          <cell r="A5896">
            <v>91395</v>
          </cell>
          <cell r="B5896" t="str">
            <v>CAMINHÃO TOCO, PBT 14.300 KG, CARGA ÚTIL MÁX. 9.710 KG, DIST. ENTRE EIXOS 3,56 M, POTÊNCIA 185 CV, INCLUSIVE CARROCERIA FIXA ABERTA DE MADEIRA P/ TRANSPORTE GERAL DE CARGA SECA, DIMEN. APROX. 2,50 X 6,50 X 0,50 M - CHI DIURNO. AF_06/2014</v>
          </cell>
          <cell r="C5896" t="str">
            <v>CHI</v>
          </cell>
          <cell r="D5896">
            <v>39.54</v>
          </cell>
        </row>
        <row r="5897">
          <cell r="A5897">
            <v>91486</v>
          </cell>
          <cell r="B5897" t="str">
            <v>ESPARGIDOR DE ASFALTO PRESSURIZADO, TANQUE 6 M3 COM ISOLAÇÃO TÉRMICA, AQUECIDO COM 2 MAÇARICOS, COM BARRA ESPARGIDORA 3,60 M, MONTADO SOBRE CAMINHÃO  TOCO, PBT 14.300 KG, POTÊNCIA 185 CV - CHI DIURNO. AF_08/2015</v>
          </cell>
          <cell r="C5897" t="str">
            <v>CHI</v>
          </cell>
          <cell r="D5897">
            <v>44.52</v>
          </cell>
        </row>
        <row r="5898">
          <cell r="A5898">
            <v>91534</v>
          </cell>
          <cell r="B5898" t="str">
            <v>COMPACTADOR DE SOLOS DE PERCUSSÃO (SOQUETE) COM MOTOR A GASOLINA 4 TEMPOS, POTÊNCIA 4 CV - CHI DIURNO. AF_08/2015</v>
          </cell>
          <cell r="C5898" t="str">
            <v>CHI</v>
          </cell>
          <cell r="D5898">
            <v>30.15</v>
          </cell>
        </row>
        <row r="5899">
          <cell r="A5899">
            <v>91635</v>
          </cell>
          <cell r="B5899" t="str">
            <v>GUINDAUTO HIDRÁULICO, CAPACIDADE MÁXIMA DE CARGA 6500 KG, MOMENTO MÁXIMO DE CARGA 5,8 TM, ALCANCE MÁXIMO HORIZONTAL 7,60 M, INCLUSIVE CAMINHÃO TOCO PBT 9.700 KG, POTÊNCIA DE 160 CV - CHI DIURNO. AF_08/2015</v>
          </cell>
          <cell r="C5899" t="str">
            <v>CHI</v>
          </cell>
          <cell r="D5899">
            <v>41.34</v>
          </cell>
        </row>
        <row r="5900">
          <cell r="A5900">
            <v>91646</v>
          </cell>
          <cell r="B5900" t="str">
            <v>CAMINHÃO DE TRANSPORTE DE MATERIAL ASFÁLTICO 30.000 L, COM CAVALO MECÂNICO DE CAPACIDADE MÁXIMA DE TRAÇÃO COMBINADO DE 66.000 KG, POTÊNCIA 360 CV, INCLUSIVE TANQUE DE ASFALTO COM SERPENTINA - CHI DIURNO. AF_08/2015</v>
          </cell>
          <cell r="C5900" t="str">
            <v>CHI</v>
          </cell>
          <cell r="D5900">
            <v>63.71</v>
          </cell>
        </row>
        <row r="5901">
          <cell r="A5901">
            <v>91693</v>
          </cell>
          <cell r="B5901" t="str">
            <v>SERRA CIRCULAR DE BANCADA COM MOTOR ELÉTRICO POTÊNCIA DE 5HP, COM COIFA PARA DISCO 10" - CHI DIURNO. AF_08/2015</v>
          </cell>
          <cell r="C5901" t="str">
            <v>CHI</v>
          </cell>
          <cell r="D5901">
            <v>29.38</v>
          </cell>
        </row>
        <row r="5902">
          <cell r="A5902">
            <v>92044</v>
          </cell>
          <cell r="B5902" t="str">
            <v>DISTRIBUIDOR DE AGREGADOS REBOCAVEL, CAPACIDADE 1,9 M³, LARGURA DE TRABALHO 3,66 M - CHI DIURNO. AF_11/2015</v>
          </cell>
          <cell r="C5902" t="str">
            <v>CHI</v>
          </cell>
          <cell r="D5902">
            <v>4.58</v>
          </cell>
        </row>
        <row r="5903">
          <cell r="A5903">
            <v>92107</v>
          </cell>
          <cell r="B5903" t="str">
            <v>CAMINHÃO PARA EQUIPAMENTO DE LIMPEZA A SUCÇÃO COM CAMINHÃO TRUCADO DE PESO BRUTO TOTAL 23000 KG, CARGA ÚTIL MÁXIMA 15935 KG, DISTÂNCIA ENTRE EIXOS 4,80 M, POTÊNCIA 230 CV, INCLUSIVE LIMPADORA A SUCÇÃO, TANQUE 12000 L - CHI DIURNO. AF_11/2015</v>
          </cell>
          <cell r="C5903" t="str">
            <v>CHI</v>
          </cell>
          <cell r="D5903">
            <v>45.3</v>
          </cell>
        </row>
        <row r="5904">
          <cell r="A5904">
            <v>92113</v>
          </cell>
          <cell r="B5904" t="str">
            <v>PENEIRA ROTATIVA COM MOTOR ELÉTRICO TRIFÁSICO DE 2 CV, CILINDRO DE 1 M X 0,60 M, COM FUROS DE 3,17 MM - CHI DIURNO. AF_11/2015</v>
          </cell>
          <cell r="C5904" t="str">
            <v>CHI</v>
          </cell>
          <cell r="D5904">
            <v>0.78</v>
          </cell>
        </row>
        <row r="5905">
          <cell r="A5905">
            <v>92119</v>
          </cell>
          <cell r="B5905" t="str">
            <v>DOSADOR DE AREIA, CAPACIDADE DE 26 LITROS - CHI DIURNO. AF_11/2015</v>
          </cell>
          <cell r="C5905" t="str">
            <v>CHI</v>
          </cell>
          <cell r="D5905">
            <v>0.08</v>
          </cell>
        </row>
        <row r="5906">
          <cell r="A5906">
            <v>92139</v>
          </cell>
          <cell r="B5906" t="str">
            <v>CAMINHONETE COM MOTOR A DIESEL, POTÊNCIA 180 CV, CABINE DUPLA, 4X4 - CHI DIURNO. AF_11/2015</v>
          </cell>
          <cell r="C5906" t="str">
            <v>CHI</v>
          </cell>
          <cell r="D5906">
            <v>36.299999999999997</v>
          </cell>
        </row>
        <row r="5907">
          <cell r="A5907">
            <v>92146</v>
          </cell>
          <cell r="B5907" t="str">
            <v>CAMINHONETE CABINE SIMPLES COM MOTOR 1.6 FLEX, CÂMBIO MANUAL, POTÊNCIA 101/104 CV, 2 PORTAS - CHI DIURNO. AF_11/2015</v>
          </cell>
          <cell r="C5907" t="str">
            <v>CHI</v>
          </cell>
          <cell r="D5907">
            <v>29.4</v>
          </cell>
        </row>
        <row r="5908">
          <cell r="A5908">
            <v>92243</v>
          </cell>
          <cell r="B5908" t="str">
            <v>CAMINHÃO DE TRANSPORTE DE MATERIAL ASFÁLTICO 20.000 L, COM CAVALO MECÂNICO DE CAPACIDADE MÁXIMA DE TRAÇÃO COMBINADO DE 45.000 KG, POTÊNCIA 330 CV, INCLUSIVE TANQUE DE ASFALTO COM MAÇARICO - CHI DIURNO. AF_12/2015</v>
          </cell>
          <cell r="C5908" t="str">
            <v>CHI</v>
          </cell>
          <cell r="D5908">
            <v>56.03</v>
          </cell>
        </row>
        <row r="5909">
          <cell r="A5909">
            <v>92717</v>
          </cell>
          <cell r="B5909" t="str">
            <v>APARELHO PARA CORTE E SOLDA OXI-ACETILENO SOBRE RODAS, INCLUSIVE CILINDROS E MAÇARICOS - CHI DIURNO. AF_12/2015</v>
          </cell>
          <cell r="C5909" t="str">
            <v>CHI</v>
          </cell>
          <cell r="D5909">
            <v>0.23</v>
          </cell>
        </row>
        <row r="5910">
          <cell r="A5910">
            <v>92961</v>
          </cell>
          <cell r="B5910" t="str">
            <v>MÁQUINA EXTRUSORA DE CONCRETO PARA GUIAS E SARJETAS, MOTOR A DIESEL, POTÊNCIA 14 CV - CHI DIURNO. AF_12/2015</v>
          </cell>
          <cell r="C5910" t="str">
            <v>CHI</v>
          </cell>
          <cell r="D5910">
            <v>6.13</v>
          </cell>
        </row>
        <row r="5911">
          <cell r="A5911">
            <v>92967</v>
          </cell>
          <cell r="B5911" t="str">
            <v>MARTELO PERFURADOR PNEUMÁTICO MANUAL, HASTE 25 X 75 MM, 21 KG - CHI DIURNO. AF_12/2015</v>
          </cell>
          <cell r="C5911" t="str">
            <v>CHI</v>
          </cell>
          <cell r="D5911">
            <v>27.75</v>
          </cell>
        </row>
        <row r="5912">
          <cell r="A5912">
            <v>93225</v>
          </cell>
          <cell r="B5912" t="str">
            <v>PERFURATRIZ COM TORRE METÁLICA PARA EXECUÇÃO DE ESTACA HÉLICE CONTÍNUA, PROFUNDIDADE MÁXIMA DE 32 M, DIÂMETRO MÁXIMO DE 1000 MM, POTÊNCIA INSTALADA DE 350 HP, MESA ROTATIVA COM TORQUE MÁXIMO DE 263 KNM - CHI DIURNO. AF_01/2016</v>
          </cell>
          <cell r="C5912" t="str">
            <v>CHI</v>
          </cell>
          <cell r="D5912">
            <v>234.74</v>
          </cell>
        </row>
        <row r="5913">
          <cell r="A5913">
            <v>93234</v>
          </cell>
          <cell r="B5913" t="str">
            <v>BETONEIRA CAPACIDADE NOMINAL 400 L, CAPACIDADE DE MISTURA 310 L, MOTOR A GASOLINA POTÊNCIA 5,5 HP, SEM CARREGADOR - CHI DIURNO. AF_02/2016</v>
          </cell>
          <cell r="C5913" t="str">
            <v>CHI</v>
          </cell>
          <cell r="D5913">
            <v>0.33</v>
          </cell>
        </row>
        <row r="5914">
          <cell r="A5914">
            <v>93244</v>
          </cell>
          <cell r="B5914" t="str">
            <v>ROLO COMPACTADOR VIBRATÓRIO PÉ DE CARNEIRO PARA SOLOS, POTÊNCIA 80 HP, PESO OPERACIONAL SEM/COM LASTRO 7,4 / 8,8 T, LARGURA DE TRABALHO 1,68 M - CHI DIURNO. AF_02/2016</v>
          </cell>
          <cell r="C5914" t="str">
            <v>CHI</v>
          </cell>
          <cell r="D5914">
            <v>52.51</v>
          </cell>
        </row>
        <row r="5915">
          <cell r="A5915">
            <v>93274</v>
          </cell>
          <cell r="B5915" t="str">
            <v>GRUA ASCENSIONAL, LANÇA DE 30 M, CAPACIDADE DE 1,0 T A 30 M, ALTURA ATÉ 39 M - CHI DIURNO. AF_03/2016</v>
          </cell>
          <cell r="C5915" t="str">
            <v>CHI</v>
          </cell>
          <cell r="D5915">
            <v>53.03</v>
          </cell>
        </row>
        <row r="5916">
          <cell r="A5916">
            <v>93282</v>
          </cell>
          <cell r="B5916" t="str">
            <v>GUINCHO ELÉTRICO DE COLUNA, CAPACIDADE 400 KG, COM MOTO FREIO, MOTOR TRIFÁSICO DE 1,25 CV - CHI DIURNO. AF_03/2016</v>
          </cell>
          <cell r="C5916" t="str">
            <v>CHI</v>
          </cell>
          <cell r="D5916">
            <v>26.71</v>
          </cell>
        </row>
        <row r="5917">
          <cell r="A5917">
            <v>93288</v>
          </cell>
          <cell r="B5917" t="str">
            <v>GUINDASTE HIDRÁULICO AUTOPROPELIDO, COM LANÇA TELESCÓPICA 40 M, CAPACIDADE MÁXIMA 60 T, POTÊNCIA 260 KW - CHI DIURNO. AF_03/2016</v>
          </cell>
          <cell r="C5917" t="str">
            <v>CHI</v>
          </cell>
          <cell r="D5917">
            <v>90.98</v>
          </cell>
        </row>
        <row r="5918">
          <cell r="A5918">
            <v>93403</v>
          </cell>
          <cell r="B5918" t="str">
            <v>GUINDAUTO HIDRÁULICO, CAPACIDADE MÁXIMA DE CARGA 3300 KG, MOMENTO MÁXIMO DE CARGA 5,8 TM, ALCANCE MÁXIMO HORIZONTAL 7,60 M, INCLUSIVE CAMINHÃO TOCO PBT 16.000 KG, POTÊNCIA DE 189 CV - CHI DIURNO. AF_03/2016</v>
          </cell>
          <cell r="C5918" t="str">
            <v>CHI</v>
          </cell>
          <cell r="D5918">
            <v>41.34</v>
          </cell>
        </row>
        <row r="5919">
          <cell r="A5919">
            <v>93409</v>
          </cell>
          <cell r="B5919"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919" t="str">
            <v>CHI</v>
          </cell>
          <cell r="D5919">
            <v>50.89</v>
          </cell>
        </row>
        <row r="5920">
          <cell r="A5920">
            <v>93416</v>
          </cell>
          <cell r="B5920" t="str">
            <v>GERADOR PORTÁTIL MONOFÁSICO, POTÊNCIA 5500 VA, MOTOR A GASOLINA, POTÊNCIA DO MOTOR 13 CV - CHI DIURNO. AF_03/2016</v>
          </cell>
          <cell r="C5920" t="str">
            <v>CHI</v>
          </cell>
          <cell r="D5920">
            <v>0.19</v>
          </cell>
        </row>
        <row r="5921">
          <cell r="A5921">
            <v>93422</v>
          </cell>
          <cell r="B5921" t="str">
            <v>GRUPO GERADOR REBOCÁVEL, POTÊNCIA 66 KVA, MOTOR A DIESEL - CHI DIURNO. AF_03/2016</v>
          </cell>
          <cell r="C5921" t="str">
            <v>CHI</v>
          </cell>
          <cell r="D5921">
            <v>2.56</v>
          </cell>
        </row>
        <row r="5922">
          <cell r="A5922">
            <v>93428</v>
          </cell>
          <cell r="B5922" t="str">
            <v>GRUPO GERADOR ESTACIONÁRIO, POTÊNCIA 150 KVA, MOTOR A DIESEL- CHI DIURNO. AF_03/2016</v>
          </cell>
          <cell r="C5922" t="str">
            <v>CHI</v>
          </cell>
          <cell r="D5922">
            <v>3.62</v>
          </cell>
        </row>
        <row r="5923">
          <cell r="A5923">
            <v>93434</v>
          </cell>
          <cell r="B5923" t="str">
            <v>USINA DE MISTURA ASFÁLTICA À QUENTE, TIPO CONTRA FLUXO, PROD 40 A 80 TON/HORA - CHI DIURNO. AF_03/2016</v>
          </cell>
          <cell r="C5923" t="str">
            <v>CHI</v>
          </cell>
          <cell r="D5923">
            <v>170.77</v>
          </cell>
        </row>
        <row r="5924">
          <cell r="A5924">
            <v>93440</v>
          </cell>
          <cell r="B5924" t="str">
            <v>USINA DE ASFALTO À FRIO, CAPACIDADE DE 40 A 60 TON/HORA, ELÉTRICA POTÊNCIA 30 CV - CHI DIURNO. AF_03/2016</v>
          </cell>
          <cell r="C5924" t="str">
            <v>CHI</v>
          </cell>
          <cell r="D5924">
            <v>89.69</v>
          </cell>
        </row>
        <row r="5925">
          <cell r="A5925">
            <v>95122</v>
          </cell>
          <cell r="B5925" t="str">
            <v>USINA MISTURADORA DE SOLOS, CAPACIDADE DE 200 A 500 TON/H, POTENCIA 75KW - CHI DIURNO. AF_07/2016</v>
          </cell>
          <cell r="C5925" t="str">
            <v>CHI</v>
          </cell>
          <cell r="D5925">
            <v>129.16</v>
          </cell>
        </row>
        <row r="5926">
          <cell r="A5926">
            <v>95128</v>
          </cell>
          <cell r="B5926" t="str">
            <v>DISTRIBUIDOR DE AGREGADOS AUTOPROPELIDO, CAP 3 M3, A DIESEL, POTÊNCIA 176CV - CHI DIURNO. AF_07/2016</v>
          </cell>
          <cell r="C5926" t="str">
            <v>CHI</v>
          </cell>
          <cell r="D5926">
            <v>43.02</v>
          </cell>
        </row>
        <row r="5927">
          <cell r="A5927">
            <v>95140</v>
          </cell>
          <cell r="B5927" t="str">
            <v>TALHA MANUAL DE CORRENTE, CAPACIDADE DE 2 TON. COM ELEVAÇÃO DE 3 M - CHI DIURNO. AF_07/2016</v>
          </cell>
          <cell r="C5927" t="str">
            <v>CHI</v>
          </cell>
          <cell r="D5927">
            <v>0.04</v>
          </cell>
        </row>
        <row r="5928">
          <cell r="A5928">
            <v>95213</v>
          </cell>
          <cell r="B5928" t="str">
            <v>GRUA ASCENCIONAL, LANÇA DE 42 M, CAPACIDADE DE 1,5 T A 30 M, ALTURA ATÉ 39 M - CHI DIURNO. AF_08/2016</v>
          </cell>
          <cell r="C5928" t="str">
            <v>CHI</v>
          </cell>
          <cell r="D5928">
            <v>56.58</v>
          </cell>
        </row>
        <row r="5929">
          <cell r="A5929">
            <v>95219</v>
          </cell>
          <cell r="B5929" t="str">
            <v>PULVERIZADOR DE TINTA ELÉTRICO/MÁQUINA DE PINTURA AIRLESS, VAZÃO 2 L/MIN - CHI DIURNO. AF_08/2016</v>
          </cell>
          <cell r="C5929" t="str">
            <v>CHI</v>
          </cell>
          <cell r="D5929">
            <v>17.899999999999999</v>
          </cell>
        </row>
        <row r="5930">
          <cell r="A5930">
            <v>95259</v>
          </cell>
          <cell r="B5930" t="str">
            <v>MARTELO DEMOLIDOR PNEUMÁTICO MANUAL, 32 KG - CHI DIURNO. AF_09/2016</v>
          </cell>
          <cell r="C5930" t="str">
            <v>CHI</v>
          </cell>
          <cell r="D5930">
            <v>27.54</v>
          </cell>
        </row>
        <row r="5931">
          <cell r="A5931">
            <v>95265</v>
          </cell>
          <cell r="B5931" t="str">
            <v>COMPACTADOR DE SOLOS DE PERCUSÃO (SOQUETE) COM MOTOR A GASOLINA, POTÊNCIA 3 CV - CHI DIURNO. AF_09/2016</v>
          </cell>
          <cell r="C5931" t="str">
            <v>CHI</v>
          </cell>
          <cell r="D5931">
            <v>0.77</v>
          </cell>
        </row>
        <row r="5932">
          <cell r="A5932">
            <v>95271</v>
          </cell>
          <cell r="B5932" t="str">
            <v>RÉGUA VIBRATÓRIA DUPLA PARA CONCRETO, PESO DE 60KG, COMPRIMENTO 4 M, COM MOTOR A GASOLINA, POTÊNCIA 5,5 HP - CHI DIURNO. AF_09/2016</v>
          </cell>
          <cell r="C5932" t="str">
            <v>CHI</v>
          </cell>
          <cell r="D5932">
            <v>0.46</v>
          </cell>
        </row>
        <row r="5933">
          <cell r="A5933">
            <v>95277</v>
          </cell>
          <cell r="B5933" t="str">
            <v>POLIDORA DE PISO (POLITRIZ), PESO DE 100KG, DIÂMETRO 450 MM, MOTOR ELÉTRICO, POTÊNCIA 4 HP - CHI DIURNO. AF_09/2016</v>
          </cell>
          <cell r="C5933" t="str">
            <v>CHI</v>
          </cell>
          <cell r="D5933">
            <v>0.46</v>
          </cell>
        </row>
        <row r="5934">
          <cell r="A5934">
            <v>95283</v>
          </cell>
          <cell r="B5934" t="str">
            <v>DESEMPENADEIRA DE CONCRETO, PESO DE 75KG, 4 PÁS, MOTOR A GASOLINA, POTÊNCIA 5,5 HP - CHI DIURNO. AF_09/2016</v>
          </cell>
          <cell r="C5934" t="str">
            <v>CHI</v>
          </cell>
          <cell r="D5934">
            <v>0.51</v>
          </cell>
        </row>
        <row r="5935">
          <cell r="A5935">
            <v>95621</v>
          </cell>
          <cell r="B5935" t="str">
            <v>PERFURATRIZ PNEUMATICA MANUAL DE PESO MEDIO, MARTELETE, 18KG, COMPRIMENTO MÁXIMO DE CURSO DE 6 M, DIAMETRO DO PISTAO DE 5,5 CM - CHI DIURNO. AF_11/2016</v>
          </cell>
          <cell r="C5935" t="str">
            <v>CHI</v>
          </cell>
          <cell r="D5935">
            <v>27.3</v>
          </cell>
        </row>
        <row r="5936">
          <cell r="A5936">
            <v>95632</v>
          </cell>
          <cell r="B5936" t="str">
            <v>ROLO COMPACTADOR VIBRATORIO TANDEM, ACO LISO, POTENCIA 125 HP, PESO SEM/COM LASTRO 10,20/11,65 T, LARGURA DE TRABALHO 1,73 M - CHI DIURNO. AF_11/2016</v>
          </cell>
          <cell r="C5936" t="str">
            <v>CHI</v>
          </cell>
          <cell r="D5936">
            <v>60.98</v>
          </cell>
        </row>
        <row r="5937">
          <cell r="A5937">
            <v>95703</v>
          </cell>
          <cell r="B5937" t="str">
            <v>PERFURATRIZ MANUAL, TORQUE MAXIMO 55 KGF.M, POTENCIA 5 CV, COM DIAMETRO MAXIMO 8 1/2" - CHI DIURNO. AF_11/2016</v>
          </cell>
          <cell r="C5937" t="str">
            <v>CHI</v>
          </cell>
          <cell r="D5937">
            <v>33.69</v>
          </cell>
        </row>
        <row r="5938">
          <cell r="A5938">
            <v>95709</v>
          </cell>
          <cell r="B5938" t="str">
            <v>PERFURATRIZ SOBRE ESTEIRA, TORQUE MÁXIMO 600 KGF, POTÊNCIA ENTRE 50 E 60 HP, DIÂMETRO MÁXIMO 10 - CHI DIURNO. AF_11/2016</v>
          </cell>
          <cell r="C5938" t="str">
            <v>CHI</v>
          </cell>
          <cell r="D5938">
            <v>56.9</v>
          </cell>
        </row>
        <row r="5939">
          <cell r="A5939">
            <v>95715</v>
          </cell>
          <cell r="B5939" t="str">
            <v>ESCAVADEIRA HIDRAULICA SOBRE ESTEIRA, COM GARRA GIRATORIA DE MANDIBULAS, PESO OPERACIONAL ENTRE 22,00 E 25,50 TON, POTENCIA LIQUIDA ENTRE 150 E 160 HP - CHI DIURNO. AF_11/2016</v>
          </cell>
          <cell r="C5939" t="str">
            <v>CHI</v>
          </cell>
          <cell r="D5939">
            <v>66.44</v>
          </cell>
        </row>
        <row r="5940">
          <cell r="A5940">
            <v>95721</v>
          </cell>
          <cell r="B5940" t="str">
            <v>ESCAVADEIRA HIDRAULICA SOBRE ESTEIRA, EQUIPADA COM CLAMSHELL, COM CAPACIDADE DA CAÇAMBA ENTRE 1,20 E 1,50 M3, PESO OPERACIONAL ENTRE 20,00 E 22,00 TON, POTENCIA LIQUIDA ENTRE 150 E 160 HP - CHI DIURNO. AF_11/2016</v>
          </cell>
          <cell r="C5940" t="str">
            <v>CHI</v>
          </cell>
          <cell r="D5940">
            <v>65.209999999999994</v>
          </cell>
        </row>
        <row r="5941">
          <cell r="A5941">
            <v>95873</v>
          </cell>
          <cell r="B5941" t="str">
            <v>GRUPO GERADOR COM CARENAGEM, MOTOR DIESEL POTÊNCIA STANDART ENTRE 250 E 260 KVA - CHI DIURNO. AF_12/2016</v>
          </cell>
          <cell r="C5941" t="str">
            <v>CHI</v>
          </cell>
          <cell r="D5941">
            <v>5.8</v>
          </cell>
        </row>
        <row r="5942">
          <cell r="A5942">
            <v>96014</v>
          </cell>
          <cell r="B5942" t="str">
            <v>TRATOR DE PNEUS COM POTÊNCIA DE 122 CV, TRAÇÃO 4X4, COM VASSOURA MECÂNICA ACOPLADA - CHI DIURNO. AF_02/2017</v>
          </cell>
          <cell r="C5942" t="str">
            <v>CHI</v>
          </cell>
          <cell r="D5942">
            <v>44.1</v>
          </cell>
        </row>
        <row r="5943">
          <cell r="A5943">
            <v>96021</v>
          </cell>
          <cell r="B5943" t="str">
            <v>TRATOR DE PNEUS COM POTÊNCIA DE 122 CV, TRAÇÃO 4X4, COM GRADE DE DISCOS ACOPLADA - CHI DIURNO. AF_02/2017</v>
          </cell>
          <cell r="C5943" t="str">
            <v>CHI</v>
          </cell>
          <cell r="D5943">
            <v>43.98</v>
          </cell>
        </row>
        <row r="5944">
          <cell r="A5944">
            <v>96029</v>
          </cell>
          <cell r="B5944" t="str">
            <v>TRATOR DE PNEUS COM POTÊNCIA DE 85 CV, TRAÇÃO 4X4, COM GRADE DE DISCOS ACOPLADA - CHI DIURNO. AF_02/2017</v>
          </cell>
          <cell r="C5944" t="str">
            <v>CHI</v>
          </cell>
          <cell r="D5944">
            <v>41.01</v>
          </cell>
        </row>
        <row r="5945">
          <cell r="A5945">
            <v>96036</v>
          </cell>
          <cell r="B5945" t="str">
            <v>CAMINHÃO BASCULANTE 10 M3, TRUCADO, POTÊNCIA 230 CV, INCLUSIVE CAÇAMBA METÁLICA, COM DISTRIBUIDOR DE AGREGADOS ACOPLADO - CHI DIURNO. AF_02/2017</v>
          </cell>
          <cell r="C5945" t="str">
            <v>CHI</v>
          </cell>
          <cell r="D5945">
            <v>47.02</v>
          </cell>
        </row>
        <row r="5946">
          <cell r="A5946">
            <v>96155</v>
          </cell>
          <cell r="B5946" t="str">
            <v>TRATOR DE PNEUS COM POTÊNCIA DE 85 CV, TRAÇÃO 4X4, COM VASSOURA MECÂNICA ACOPLADA - CHI DIURNO. AF_02/2017</v>
          </cell>
          <cell r="C5946" t="str">
            <v>CHI</v>
          </cell>
          <cell r="D5946">
            <v>41.13</v>
          </cell>
        </row>
        <row r="5947">
          <cell r="A5947">
            <v>96156</v>
          </cell>
          <cell r="B5947" t="str">
            <v>MINICARREGADEIRA SOBRE RODAS POTENCIA 47HP CAPACIDADE OPERACAO 646 KG, COM VASSOURA MECÂNICA ACOPLADA - CHI DIURNO. AF_03/2017</v>
          </cell>
          <cell r="C5947" t="str">
            <v>CHI</v>
          </cell>
          <cell r="D5947">
            <v>46.56</v>
          </cell>
        </row>
        <row r="5948">
          <cell r="A5948">
            <v>96159</v>
          </cell>
          <cell r="B5948" t="str">
            <v>MÁQUINA DEMARCADORA DE FAIXA DE TRÁFEGO À FRIO, AUTOPROPELIDA, POTÊNCIA 38 HP - CHI DIURNO. AF_07/2016</v>
          </cell>
          <cell r="C5948" t="str">
            <v>CHI</v>
          </cell>
          <cell r="D5948">
            <v>56.05</v>
          </cell>
        </row>
        <row r="5949">
          <cell r="A5949">
            <v>96246</v>
          </cell>
          <cell r="B5949" t="str">
            <v>MINIESCAVADEIRA SOBRE ESTEIRAS, POTENCIA LIQUIDA DE *30* HP, PESO OPERACIONAL DE *3.500* KG - CHI DIURNO. AF_04/2017</v>
          </cell>
          <cell r="C5949" t="str">
            <v>CHI</v>
          </cell>
          <cell r="D5949">
            <v>48.36</v>
          </cell>
        </row>
        <row r="5950">
          <cell r="A5950">
            <v>96302</v>
          </cell>
          <cell r="B5950" t="str">
            <v>PERFURATRIZ ROTATIVA SOBRE ESTEIRA, TORQUE MAXIMO 2500 KGM, POTENCIA 110 HP, MOTOR DIESEL - CHI DIURNO. AF_05/2017</v>
          </cell>
          <cell r="C5950" t="str">
            <v>CHI</v>
          </cell>
          <cell r="D5950">
            <v>72.38</v>
          </cell>
        </row>
        <row r="5951">
          <cell r="A5951">
            <v>96308</v>
          </cell>
          <cell r="B5951" t="str">
            <v>COMPRESSOR DE AR, VAZAO DE 10 PCM, RESERVATORIO 100 L, PRESSAO DE TRABALHO ENTRE 6,9 E 9,7 BAR  POTENCIA 2 HP, TENSAO 110/220 V  CHI DIURNO. AF_05/2017</v>
          </cell>
          <cell r="C5951" t="str">
            <v>CHI</v>
          </cell>
          <cell r="D5951">
            <v>0.11</v>
          </cell>
        </row>
        <row r="5952">
          <cell r="A5952">
            <v>96464</v>
          </cell>
          <cell r="B5952" t="str">
            <v>ROLO COMPACTADOR DE PNEUS, ESTATICO, PRESSAO VARIAVEL, POTENCIA 110 HP, PESO SEM/COM LASTRO 10,8/27 T, LARGURA DE ROLAGEM 2,30 M - CHI DIURNO. AF_06/2017</v>
          </cell>
          <cell r="C5952" t="str">
            <v>CHI</v>
          </cell>
          <cell r="D5952">
            <v>64.010000000000005</v>
          </cell>
        </row>
        <row r="5953">
          <cell r="A5953">
            <v>98765</v>
          </cell>
          <cell r="B5953" t="str">
            <v>INVERSOR DE SOLDA MONOFÁSICO DE 160 A, POTÊNCIA DE 5400 W, TENSÃO DE 220 V, PARA SOLDA COM ELETRODOS DE 2,0 A 4,0 MM E PROCESSO TIG - CHI DIURNO. AF_06/2018</v>
          </cell>
          <cell r="C5953" t="str">
            <v>CHI</v>
          </cell>
          <cell r="D5953">
            <v>7.0000000000000007E-2</v>
          </cell>
        </row>
        <row r="5954">
          <cell r="A5954">
            <v>5089</v>
          </cell>
          <cell r="B5954" t="str">
            <v>ROLO COMPACTADOR VIBRATÓRIO PÉ DE CARNEIRO PARA SOLOS, POTÊNCIA 80 HP, PESO OPERACIONAL SEM/COM LASTRO 7,4 / 8,8 T, LARGURA DE TRABALHO 1,68 M - MANUTENÇÃO. AF_02/2016</v>
          </cell>
          <cell r="C5954" t="str">
            <v>H</v>
          </cell>
          <cell r="D5954">
            <v>19.13</v>
          </cell>
        </row>
        <row r="5955">
          <cell r="A5955">
            <v>5627</v>
          </cell>
          <cell r="B5955" t="str">
            <v>ESCAVADEIRA HIDRÁULICA SOBRE ESTEIRAS, CAÇAMBA 0,80 M3, PESO OPERACIONAL 17 T, POTENCIA BRUTA 111 HP - DEPRECIAÇÃO. AF_06/2014</v>
          </cell>
          <cell r="C5955" t="str">
            <v>H</v>
          </cell>
          <cell r="D5955">
            <v>22.4</v>
          </cell>
        </row>
        <row r="5956">
          <cell r="A5956">
            <v>5628</v>
          </cell>
          <cell r="B5956" t="str">
            <v>ESCAVADEIRA HIDRÁULICA SOBRE ESTEIRAS, CAÇAMBA 0,80 M3, PESO OPERACIONAL 17 T, POTENCIA BRUTA 111 HP - JUROS. AF_06/2014</v>
          </cell>
          <cell r="C5956" t="str">
            <v>H</v>
          </cell>
          <cell r="D5956">
            <v>5.76</v>
          </cell>
        </row>
        <row r="5957">
          <cell r="A5957">
            <v>5629</v>
          </cell>
          <cell r="B5957" t="str">
            <v>ESCAVADEIRA HIDRÁULICA SOBRE ESTEIRAS, CAÇAMBA 0,80 M3, PESO OPERACIONAL 17 T, POTENCIA BRUTA 111 HP - MANUTENÇÃO. AF_06/2014</v>
          </cell>
          <cell r="C5957" t="str">
            <v>H</v>
          </cell>
          <cell r="D5957">
            <v>28</v>
          </cell>
        </row>
        <row r="5958">
          <cell r="A5958">
            <v>5630</v>
          </cell>
          <cell r="B5958" t="str">
            <v>ESCAVADEIRA HIDRÁULICA SOBRE ESTEIRAS, CAÇAMBA 0,80 M3, PESO OPERACIONAL 17 T, POTENCIA BRUTA 111 HP - MATERIAIS NA OPERAÇÃO. AF_06/2014</v>
          </cell>
          <cell r="C5958" t="str">
            <v>H</v>
          </cell>
          <cell r="D5958">
            <v>53.37</v>
          </cell>
        </row>
        <row r="5959">
          <cell r="A5959">
            <v>5658</v>
          </cell>
          <cell r="B5959" t="str">
            <v>GRADE DE DISCO CONTROLE REMOTO REBOCÁVEL, COM 24 DISCOS 24 X 6 MM COM PNEUS PARA TRANSPORTE - MANUTENÇÃO. AF_06/2014</v>
          </cell>
          <cell r="C5959" t="str">
            <v>H</v>
          </cell>
          <cell r="D5959">
            <v>1.07</v>
          </cell>
        </row>
        <row r="5960">
          <cell r="A5960">
            <v>5664</v>
          </cell>
          <cell r="B5960" t="str">
            <v>RETROESCAVADEIRA SOBRE RODAS COM CARREGADEIRA, TRAÇÃO 4X4, POTÊNCIA LÍQ. 88 HP, CAÇAMBA CARREG. CAP. MÍN. 1 M3, CAÇAMBA RETRO CAP. 0,26 M3, PESO OPERACIONAL MÍN. 6.674 KG, PROFUNDIDADE ESCAVAÇÃO MÁX. 4,37 M - MANUTENÇÃO. AF_06/2014</v>
          </cell>
          <cell r="C5960" t="str">
            <v>H</v>
          </cell>
          <cell r="D5960">
            <v>17.05</v>
          </cell>
        </row>
        <row r="5961">
          <cell r="A5961">
            <v>5667</v>
          </cell>
          <cell r="B5961" t="str">
            <v>RETROESCAVADEIRA SOBRE RODAS COM CARREGADEIRA, TRAÇÃO 4X2, POTÊNCIA LÍQ. 79 HP, CAÇAMBA CARREG. CAP. MÍN. 1 M3, CAÇAMBA RETRO CAP. 0,20 M3, PESO OPERACIONAL MÍN. 6.570 KG, PROFUNDIDADE ESCAVAÇÃO MÁX. 4,37 M - MANUTENÇÃO. AF_06/2014</v>
          </cell>
          <cell r="C5961" t="str">
            <v>H</v>
          </cell>
          <cell r="D5961">
            <v>15.16</v>
          </cell>
        </row>
        <row r="5962">
          <cell r="A5962">
            <v>5668</v>
          </cell>
          <cell r="B5962" t="str">
            <v>RETROESCAVADEIRA SOBRE RODAS COM CARREGADEIRA, TRAÇÃO 4X2, POTÊNCIA LÍQ. 79 HP, CAÇAMBA CARREG. CAP. MÍN. 1 M3, CAÇAMBA RETRO CAP. 0,20 M3, PESO OPERACIONAL MÍN. 6.570 KG, PROFUNDIDADE ESCAVAÇÃO MÁX. 4,37 M - MATERIAIS NA OPERAÇÃO. AF_06/2014</v>
          </cell>
          <cell r="C5962" t="str">
            <v>H</v>
          </cell>
          <cell r="D5962">
            <v>40.840000000000003</v>
          </cell>
        </row>
        <row r="5963">
          <cell r="A5963">
            <v>5674</v>
          </cell>
          <cell r="B5963" t="str">
            <v>ROLO COMPACTADOR VIBRATÓRIO DE UM CILINDRO AÇO LISO, POTÊNCIA 80 HP, PESO OPERACIONAL MÁXIMO 8,1 T, IMPACTO DINÂMICO 16,15 / 9,5 T, LARGURA DE TRABALHO 1,68 M - MANUTENÇÃO. AF_06/2014</v>
          </cell>
          <cell r="C5963" t="str">
            <v>H</v>
          </cell>
          <cell r="D5963">
            <v>18.399999999999999</v>
          </cell>
        </row>
        <row r="5964">
          <cell r="A5964">
            <v>5692</v>
          </cell>
          <cell r="B5964" t="str">
            <v>MOTOBOMBA CENTRÍFUGA, MOTOR A GASOLINA, POTÊNCIA 5,42 HP, BOCAIS 1 1/2" X 1", DIÂMETRO ROTOR 143 MM HM/Q = 6 MCA / 16,8 M3/H A 38 MCA / 6,6 M3/H - MANUTENÇÃO. AF_06/2014</v>
          </cell>
          <cell r="C5964" t="str">
            <v>H</v>
          </cell>
          <cell r="D5964">
            <v>0.18</v>
          </cell>
        </row>
        <row r="5965">
          <cell r="A5965">
            <v>5693</v>
          </cell>
          <cell r="B5965" t="str">
            <v>MOTOBOMBA CENTRÍFUGA, MOTOR A GASOLINA, POTÊNCIA 5,42 HP, BOCAIS 1 1/2" X 1", DIÂMETRO ROTOR 143 MM HM/Q = 6 MCA / 16,8 M3/H A 38 MCA / 6,6 M3/H - MATERIAIS NA OPERAÇÃO. AF_06/2014</v>
          </cell>
          <cell r="C5965" t="str">
            <v>H</v>
          </cell>
          <cell r="D5965">
            <v>3.61</v>
          </cell>
        </row>
        <row r="5966">
          <cell r="A5966">
            <v>5695</v>
          </cell>
          <cell r="B5966" t="str">
            <v>CAMINHÃO BASCULANTE 6 M3, PESO BRUTO TOTAL 16.000 KG, CARGA ÚTIL MÁXIMA 13.071 KG, DISTÂNCIA ENTRE EIXOS 4,80 M, POTÊNCIA 230 CV INCLUSIVE CAÇAMBA METÁLICA - MANUTENÇÃO. AF_06/2014</v>
          </cell>
          <cell r="C5966" t="str">
            <v>H</v>
          </cell>
          <cell r="D5966">
            <v>21.16</v>
          </cell>
        </row>
        <row r="5967">
          <cell r="A5967">
            <v>5703</v>
          </cell>
          <cell r="B5967" t="str">
            <v>USINA DE CONCRETO FIXA, CAPACIDADE NOMINAL DE 90 A 120 M3/H, SEM SILO - MATERIAIS NA OPERAÇÃO. AF_07/2016</v>
          </cell>
          <cell r="C5967" t="str">
            <v>H</v>
          </cell>
          <cell r="D5967">
            <v>12.61</v>
          </cell>
        </row>
        <row r="5968">
          <cell r="A5968">
            <v>5705</v>
          </cell>
          <cell r="B5968" t="str">
            <v>CAMINHÃO TOCO, PBT 16.000 KG, CARGA ÚTIL MÁX. 10.685 KG, DIST. ENTRE EIXOS 4,8 M, POTÊNCIA 189 CV, INCLUSIVE CARROCERIA FIXA ABERTA DE MADEIRA P/ TRANSPORTE GERAL DE CARGA SECA, DIMEN. APROX. 2,5 X 7,00 X 0,50 M - MANUTENÇÃO. AF_06/2014</v>
          </cell>
          <cell r="C5968" t="str">
            <v>H</v>
          </cell>
          <cell r="D5968">
            <v>13.15</v>
          </cell>
        </row>
        <row r="5969">
          <cell r="A5969">
            <v>5707</v>
          </cell>
          <cell r="B5969" t="str">
            <v>USINA MISTURADORA DE SOLOS, CAPACIDADE DE 200 A 500 TON/H, POTENCIA 75KW - MANUTENÇÃO. AF_07/2016</v>
          </cell>
          <cell r="C5969" t="str">
            <v>H</v>
          </cell>
          <cell r="D5969">
            <v>41.26</v>
          </cell>
        </row>
        <row r="5970">
          <cell r="A5970">
            <v>5710</v>
          </cell>
          <cell r="B5970" t="str">
            <v>VIBROACABADORA DE ASFALTO SOBRE ESTEIRAS, LARGURA DE PAVIMENTAÇÃO 1,90 M A 5,30 M, POTÊNCIA 105 HP CAPACIDADE 450 T/H - MANUTENÇÃO. AF_11/2014</v>
          </cell>
          <cell r="C5970" t="str">
            <v>H</v>
          </cell>
          <cell r="D5970">
            <v>83.59</v>
          </cell>
        </row>
        <row r="5971">
          <cell r="A5971">
            <v>5711</v>
          </cell>
          <cell r="B5971" t="str">
            <v>VIBROACABADORA DE ASFALTO SOBRE ESTEIRAS, LARGURA DE PAVIMENTAÇÃO 1,90 M A 5,30 M, POTÊNCIA 105 HP CAPACIDADE 450 T/H - MATERIAIS NA OPERAÇÃO. AF_11/2014</v>
          </cell>
          <cell r="C5971" t="str">
            <v>H</v>
          </cell>
          <cell r="D5971">
            <v>50.47</v>
          </cell>
        </row>
        <row r="5972">
          <cell r="A5972">
            <v>5714</v>
          </cell>
          <cell r="B5972" t="str">
            <v>TRATOR DE PNEUS, POTÊNCIA 85 CV, TRAÇÃO 4X4, PESO COM LASTRO DE 4.675 KG - MANUTENÇÃO. AF_06/2014</v>
          </cell>
          <cell r="C5972" t="str">
            <v>H</v>
          </cell>
          <cell r="D5972">
            <v>7.05</v>
          </cell>
        </row>
        <row r="5973">
          <cell r="A5973">
            <v>5715</v>
          </cell>
          <cell r="B5973" t="str">
            <v>TRATOR DE PNEUS, POTÊNCIA 85 CV, TRAÇÃO 4X4, PESO COM LASTRO DE 4.675 KG - MATERIAIS NA OPERAÇÃO. AF_06/2014</v>
          </cell>
          <cell r="C5973" t="str">
            <v>H</v>
          </cell>
          <cell r="D5973">
            <v>40.31</v>
          </cell>
        </row>
        <row r="5974">
          <cell r="A5974">
            <v>5718</v>
          </cell>
          <cell r="B5974" t="str">
            <v>TRATOR DE ESTEIRAS, POTÊNCIA 170 HP, PESO OPERACIONAL 19 T, CAÇAMBA 5,2 M3 - MATERIAIS NA OPERAÇÃO. AF_06/2014</v>
          </cell>
          <cell r="C5974" t="str">
            <v>H</v>
          </cell>
          <cell r="D5974">
            <v>81.73</v>
          </cell>
        </row>
        <row r="5975">
          <cell r="A5975">
            <v>5721</v>
          </cell>
          <cell r="B5975" t="str">
            <v>TRATOR DE ESTEIRAS, POTÊNCIA 150 HP, PESO OPERACIONAL 16,7 T, COM RODA MOTRIZ ELEVADA E LÂMINA 3,18 M3 - MATERIAIS NA OPERAÇÃO. AF_06/2014</v>
          </cell>
          <cell r="C5975" t="str">
            <v>H</v>
          </cell>
          <cell r="D5975">
            <v>72.099999999999994</v>
          </cell>
        </row>
        <row r="5976">
          <cell r="A5976">
            <v>5722</v>
          </cell>
          <cell r="B5976" t="str">
            <v>TRATOR DE ESTEIRAS, POTÊNCIA 347 HP, PESO OPERACIONAL 38,5 T, COM LÂMINA 8,70 M3 - MATERIAIS NA OPERAÇÃO. AF_06/2014</v>
          </cell>
          <cell r="C5976" t="str">
            <v>H</v>
          </cell>
          <cell r="D5976">
            <v>166.82</v>
          </cell>
        </row>
        <row r="5977">
          <cell r="A5977">
            <v>5724</v>
          </cell>
          <cell r="B5977" t="str">
            <v>TRATOR DE ESTEIRAS, POTÊNCIA 100 HP, PESO OPERACIONAL 9,4 T, COM LÂMINA 2,19 M3 - MANUTENÇÃO. AF_06/2014</v>
          </cell>
          <cell r="C5977" t="str">
            <v>H</v>
          </cell>
          <cell r="D5977">
            <v>28.94</v>
          </cell>
        </row>
        <row r="5978">
          <cell r="A5978">
            <v>5727</v>
          </cell>
          <cell r="B5978" t="str">
            <v>ROLO COMPACTADOR VIBRATÓRIO REBOCÁVEL, CILINDRO DE AÇO LISO, POTÊNCIA DE TRAÇÃO DE 65 CV, PESO 4,7 T, IMPACTO DINÂMICO 18,3 T, LARGURA DE TRABALHO 1,67 M - MANUTENÇÃO. AF_02/2016</v>
          </cell>
          <cell r="C5978" t="str">
            <v>H</v>
          </cell>
          <cell r="D5978">
            <v>5.55</v>
          </cell>
        </row>
        <row r="5979">
          <cell r="A5979">
            <v>5729</v>
          </cell>
          <cell r="B5979" t="str">
            <v>ROLO COMPACTADOR VIBRATÓRIO TANDEM AÇO LISO, POTÊNCIA 58 HP, PESO SEM/COM LASTRO 6,5 / 9,4 T, LARGURA DE TRABALHO 1,2 M - MANUTENÇÃO. AF_06/2014</v>
          </cell>
          <cell r="C5979" t="str">
            <v>H</v>
          </cell>
          <cell r="D5979">
            <v>22.59</v>
          </cell>
        </row>
        <row r="5980">
          <cell r="A5980">
            <v>5730</v>
          </cell>
          <cell r="B5980" t="str">
            <v>ROLO COMPACTADOR VIBRATÓRIO TANDEM AÇO LISO, POTÊNCIA 58 HP, PESO SEM/COM LASTRO 6,5 / 9,4 T, LARGURA DE TRABALHO 1,2 M - MATERIAIS NA OPERAÇÃO. AF_06/2014</v>
          </cell>
          <cell r="C5980" t="str">
            <v>H</v>
          </cell>
          <cell r="D5980">
            <v>27.88</v>
          </cell>
        </row>
        <row r="5981">
          <cell r="A5981">
            <v>5735</v>
          </cell>
          <cell r="B5981" t="str">
            <v>RETROESCAVADEIRA SOBRE RODAS COM CARREGADEIRA, TRAÇÃO 4X4, POTÊNCIA LÍQ. 72 HP, CAÇAMBA CARREG. CAP. MÍN. 0,79 M3, CAÇAMBA RETRO CAP. 0,18 M3, PESO OPERACIONAL MÍN. 7.140 KG, PROFUNDIDADE ESCAVAÇÃO MÁX. 4,50 M - MANUTENÇÃO. AF_06/2014</v>
          </cell>
          <cell r="C5981" t="str">
            <v>H</v>
          </cell>
          <cell r="D5981">
            <v>16.45</v>
          </cell>
        </row>
        <row r="5982">
          <cell r="A5982">
            <v>5736</v>
          </cell>
          <cell r="B5982" t="str">
            <v>RETROESCAVADEIRA SOBRE RODAS COM CARREGADEIRA, TRAÇÃO 4X4, POTÊNCIA LÍQ. 72 HP, CAÇAMBA CARREG. CAP. MÍN. 0,79 M3, CAÇAMBA RETRO CAP. 0,18 M3, PESO OPERACIONAL MÍN. 7.140 KG, PROFUNDIDADE ESCAVAÇÃO MÁX. 4,50 M - MATERIAIS NA OPERAÇÃO. AF_06/2014</v>
          </cell>
          <cell r="C5982" t="str">
            <v>H</v>
          </cell>
          <cell r="D5982">
            <v>37.479999999999997</v>
          </cell>
        </row>
        <row r="5983">
          <cell r="A5983">
            <v>5738</v>
          </cell>
          <cell r="B5983" t="str">
            <v>ROLO COMPACTADOR VIBRATÓRIO PÉ DE CARNEIRO, OPERADO POR CONTROLE REMOTO, POTÊNCIA 12,5 KW, PESO OPERACIONAL 1,675 T, LARGURA DE TRABALHO 0,85 M - DEPRECIAÇÃO. AF_02/2016</v>
          </cell>
          <cell r="C5983" t="str">
            <v>H</v>
          </cell>
          <cell r="D5983">
            <v>20.09</v>
          </cell>
        </row>
        <row r="5984">
          <cell r="A5984">
            <v>5739</v>
          </cell>
          <cell r="B5984" t="str">
            <v>ROLO COMPACTADOR VIBRATÓRIO PÉ DE CARNEIRO, OPERADO POR CONTROLE REMOTO, POTÊNCIA 12,5 KW, PESO OPERACIONAL 1,675 T, LARGURA DE TRABALHO 0,85 M - MANUTENÇÃO. AF_02/2016</v>
          </cell>
          <cell r="C5984" t="str">
            <v>H</v>
          </cell>
          <cell r="D5984">
            <v>25.14</v>
          </cell>
        </row>
        <row r="5985">
          <cell r="A5985">
            <v>5741</v>
          </cell>
          <cell r="B5985" t="str">
            <v>USINA DE LAMA ASFÁLTICA, PROD 30 A 50 T/H, SILO DE AGREGADO 7 M3, RESERVATÓRIOS PARA EMULSÃO E ÁGUA DE 2,3 M3 CADA, MISTURADOR TIPO PUG MILL A SER MONTADO SOBRE CAMINHÃO - MANUTENÇÃO. AF_10/2014</v>
          </cell>
          <cell r="C5985" t="str">
            <v>H</v>
          </cell>
          <cell r="D5985">
            <v>25.26</v>
          </cell>
        </row>
        <row r="5986">
          <cell r="A5986">
            <v>5742</v>
          </cell>
          <cell r="B5986" t="str">
            <v>USINA DE LAMA ASFÁLTICA, PROD 30 A 50 T/H, SILO DE AGREGADO 7 M3, RESERVATÓRIOS PARA EMULSÃO E ÁGUA DE 2,3 M3 CADA, MISTURADOR TIPO PUG MILL A SER MONTADO SOBRE CAMINHÃO - MATERIAIS NA OPERAÇÃO. AF_10/2014</v>
          </cell>
          <cell r="C5986" t="str">
            <v>H</v>
          </cell>
          <cell r="D5986">
            <v>15.64</v>
          </cell>
        </row>
        <row r="5987">
          <cell r="A5987">
            <v>5747</v>
          </cell>
          <cell r="B5987" t="str">
            <v>CAMINHÃO PIPA 6.000 L, PESO BRUTO TOTAL 13.000 KG, DISTÂNCIA ENTRE EIXOS 4,80 M, POTÊNCIA 189 CV INCLUSIVE TANQUE DE AÇO PARA TRANSPORTE DE ÁGUA, CAPACIDADE 6 M3 - MATERIAIS NA OPERAÇÃO. AF_06/2014</v>
          </cell>
          <cell r="C5987" t="str">
            <v>H</v>
          </cell>
          <cell r="D5987">
            <v>89.64</v>
          </cell>
        </row>
        <row r="5988">
          <cell r="A5988">
            <v>5751</v>
          </cell>
          <cell r="B5988" t="str">
            <v>CAMINHÃO TOCO, PESO BRUTO TOTAL 14.300 KG, CARGA ÚTIL MÁXIMA 9590 KG, DISTÂNCIA ENTRE EIXOS 4,76 M, POTÊNCIA 185 CV (NÃO INCLUI CARROCERIA) - MANUTENÇÃO. AF_06/2014</v>
          </cell>
          <cell r="C5988" t="str">
            <v>H</v>
          </cell>
          <cell r="D5988">
            <v>14.36</v>
          </cell>
        </row>
        <row r="5989">
          <cell r="A5989">
            <v>5754</v>
          </cell>
          <cell r="B5989" t="str">
            <v>CAMINHÃO TOCO, PESO BRUTO TOTAL 16.000 KG, CARGA ÚTIL MÁXIMA DE 10.685 KG, DISTÂNCIA ENTRE EIXOS 4,80 M, POTÊNCIA 189 CV EXCLUSIVE CARROCERIA - MANUTENÇÃO. AF_06/2014</v>
          </cell>
          <cell r="C5989" t="str">
            <v>H</v>
          </cell>
          <cell r="D5989">
            <v>12.1</v>
          </cell>
        </row>
        <row r="5990">
          <cell r="A5990">
            <v>5763</v>
          </cell>
          <cell r="B5990" t="str">
            <v>CAMINHÃO PIPA 10.000 L TRUCADO, PESO BRUTO TOTAL 23.000 KG, CARGA ÚTIL MÁXIMA 15.935 KG, DISTÂNCIA ENTRE EIXOS 4,8 M, POTÊNCIA 230 CV, INCLUSIVE TANQUE DE AÇO PARA TRANSPORTE DE ÁGUA - MANUTENÇÃO. AF_06/2014</v>
          </cell>
          <cell r="C5990" t="str">
            <v>H</v>
          </cell>
          <cell r="D5990">
            <v>20.49</v>
          </cell>
        </row>
        <row r="5991">
          <cell r="A5991">
            <v>5765</v>
          </cell>
          <cell r="B5991" t="str">
            <v>ESPARGIDOR DE ASFALTO PRESSURIZADO COM TANQUE DE 2500 L, REBOCÁVEL COM MOTOR A GASOLINA POTÊNCIA 3,4 HP - MANUTENÇÃO. AF_07/2014</v>
          </cell>
          <cell r="C5991" t="str">
            <v>H</v>
          </cell>
          <cell r="D5991">
            <v>1.78</v>
          </cell>
        </row>
        <row r="5992">
          <cell r="A5992">
            <v>5766</v>
          </cell>
          <cell r="B5992" t="str">
            <v>ESPARGIDOR DE ASFALTO PRESSURIZADO COM TANQUE DE 2500 L, REBOCÁVEL COM MOTOR A GASOLINA POTÊNCIA 3,4 HP - MATERIAIS NA OPERAÇÃO. AF_07/2014</v>
          </cell>
          <cell r="C5992" t="str">
            <v>H</v>
          </cell>
          <cell r="D5992">
            <v>2.27</v>
          </cell>
        </row>
        <row r="5993">
          <cell r="A5993">
            <v>5779</v>
          </cell>
          <cell r="B5993" t="str">
            <v>MOTONIVELADORA POTÊNCIA BÁSICA LÍQUIDA (PRIMEIRA MARCHA) 125 HP, PESO BRUTO 13032 KG, LARGURA DA LÂMINA DE 3,7 M - MANUTENÇÃO. AF_06/2014</v>
          </cell>
          <cell r="C5993" t="str">
            <v>H</v>
          </cell>
          <cell r="D5993">
            <v>34.01</v>
          </cell>
        </row>
        <row r="5994">
          <cell r="A5994">
            <v>5787</v>
          </cell>
          <cell r="B5994" t="str">
            <v>PÁ CARREGADEIRA SOBRE RODAS, POTÊNCIA 197 HP, CAPACIDADE DA CAÇAMBA 2,5 A 3,5 M3, PESO OPERACIONAL 18338 KG - MATERIAIS NA OPERAÇÃO. AF_06/2014</v>
          </cell>
          <cell r="C5994" t="str">
            <v>H</v>
          </cell>
          <cell r="D5994">
            <v>94.69</v>
          </cell>
        </row>
        <row r="5995">
          <cell r="A5995">
            <v>5797</v>
          </cell>
          <cell r="B5995" t="str">
            <v>COMPRESSOR DE AR REBOCÁVEL, VAZÃO 189 PCM, PRESSÃO EFETIVA DE TRABALHO 102 PSI, MOTOR DIESEL, POTÊNCIA 63 CV - MANUTENÇÃO. AF_06/2015</v>
          </cell>
          <cell r="C5995" t="str">
            <v>H</v>
          </cell>
          <cell r="D5995">
            <v>2.4</v>
          </cell>
        </row>
        <row r="5996">
          <cell r="A5996">
            <v>5800</v>
          </cell>
          <cell r="B5996" t="str">
            <v>BOMBA SUBMERSÍVEL ELÉTRICA TRIFÁSICA, POTÊNCIA 2,96 HP, Ø ROTOR 144 MM SEMI-ABERTO, BOCAL DE SAÍDA Ø 2, HM/Q = 2 MCA / 38,8 M3/H A 28 MCA / 5 M3/H - MANUTENÇÃO. AF_06/2014</v>
          </cell>
          <cell r="C5996" t="str">
            <v>H</v>
          </cell>
          <cell r="D5996">
            <v>0.23</v>
          </cell>
        </row>
        <row r="5997">
          <cell r="A5997">
            <v>7032</v>
          </cell>
          <cell r="B5997" t="str">
            <v>TANQUE DE ASFALTO ESTACIONÁRIO COM SERPENTINA, CAPACIDADE 30.000 L - DEPRECIAÇÃO. AF_06/2014</v>
          </cell>
          <cell r="C5997" t="str">
            <v>H</v>
          </cell>
          <cell r="D5997">
            <v>2.4</v>
          </cell>
        </row>
        <row r="5998">
          <cell r="A5998">
            <v>7033</v>
          </cell>
          <cell r="B5998" t="str">
            <v>TANQUE DE ASFALTO ESTACIONÁRIO COM SERPENTINA, CAPACIDADE 30.000 L - JUROS. AF_06/2014</v>
          </cell>
          <cell r="C5998" t="str">
            <v>H</v>
          </cell>
          <cell r="D5998">
            <v>0.96</v>
          </cell>
        </row>
        <row r="5999">
          <cell r="A5999">
            <v>7034</v>
          </cell>
          <cell r="B5999" t="str">
            <v>TANQUE DE ASFALTO ESTACIONÁRIO COM SERPENTINA, CAPACIDADE 30.000 L - MANUTENÇÃO. AF_06/2014</v>
          </cell>
          <cell r="C5999" t="str">
            <v>H</v>
          </cell>
          <cell r="D5999">
            <v>4.5</v>
          </cell>
        </row>
        <row r="6000">
          <cell r="A6000">
            <v>7035</v>
          </cell>
          <cell r="B6000" t="str">
            <v>TANQUE DE ASFALTO ESTACIONÁRIO COM SERPENTINA, CAPACIDADE 30.000 L - MATERIAIS NA OPERAÇÃO. AF_06/2014</v>
          </cell>
          <cell r="C6000" t="str">
            <v>H</v>
          </cell>
          <cell r="D6000">
            <v>153.43</v>
          </cell>
        </row>
        <row r="6001">
          <cell r="A6001">
            <v>7038</v>
          </cell>
          <cell r="B6001" t="str">
            <v>ROLO COMPACTADOR DE PNEUS ESTÁTICO, PRESSÃO VARIÁVEL, POTÊNCIA 111 HP, PESO SEM/COM LASTRO 9,5 / 26 T, LARGURA DE TRABALHO 1,90 M - DEPRECIAÇÃO. AF_07/2014</v>
          </cell>
          <cell r="C6001" t="str">
            <v>H</v>
          </cell>
          <cell r="D6001">
            <v>22.98</v>
          </cell>
        </row>
        <row r="6002">
          <cell r="A6002">
            <v>7039</v>
          </cell>
          <cell r="B6002" t="str">
            <v>ROLO COMPACTADOR DE PNEUS ESTÁTICO, PRESSÃO VARIÁVEL, POTÊNCIA 111 HP, PESO SEM/COM LASTRO 9,5 / 26 T, LARGURA DE TRABALHO 1,90 M - JUROS. AF_07/2014</v>
          </cell>
          <cell r="C6002" t="str">
            <v>H</v>
          </cell>
          <cell r="D6002">
            <v>6.03</v>
          </cell>
        </row>
        <row r="6003">
          <cell r="A6003">
            <v>7040</v>
          </cell>
          <cell r="B6003" t="str">
            <v>ROLO COMPACTADOR DE PNEUS ESTÁTICO, PRESSÃO VARIÁVEL, POTÊNCIA 111 HP, PESO SEM/COM LASTRO 9,5 / 26 T, LARGURA DE TRABALHO 1,90 M - MANUTENÇÃO. AF_07/2014</v>
          </cell>
          <cell r="C6003" t="str">
            <v>H</v>
          </cell>
          <cell r="D6003">
            <v>28.76</v>
          </cell>
        </row>
        <row r="6004">
          <cell r="A6004">
            <v>7044</v>
          </cell>
          <cell r="B6004" t="str">
            <v>MOTOBOMBA TRASH (PARA ÁGUA SUJA) AUTO ESCORVANTE, MOTOR GASOLINA DE 6,41 HP, DIÂMETROS DE SUCÇÃO X RECALQUE: 3" X 3", HM/Q = 10 MCA / 60 M3/H A 23 MCA / 0 M3/H - DEPRECIAÇÃO. AF_10/2014</v>
          </cell>
          <cell r="C6004" t="str">
            <v>H</v>
          </cell>
          <cell r="D6004">
            <v>0.21</v>
          </cell>
        </row>
        <row r="6005">
          <cell r="A6005">
            <v>7045</v>
          </cell>
          <cell r="B6005" t="str">
            <v>MOTOBOMBA TRASH (PARA ÁGUA SUJA) AUTO ESCORVANTE, MOTOR GASOLINA DE 6,41 HP, DIÂMETROS DE SUCÇÃO X RECALQUE: 3" X 3", HM/Q = 10 MCA / 60 M3/H A 23 MCA / 0 M3/H - JUROS. AF_10/2014</v>
          </cell>
          <cell r="C6005" t="str">
            <v>H</v>
          </cell>
          <cell r="D6005">
            <v>0.04</v>
          </cell>
        </row>
        <row r="6006">
          <cell r="A6006">
            <v>7046</v>
          </cell>
          <cell r="B6006" t="str">
            <v>MOTOBOMBA TRASH (PARA ÁGUA SUJA) AUTO ESCORVANTE, MOTOR GASOLINA DE 6,41 HP, DIÂMETROS DE SUCÇÃO X RECALQUE: 3" X 3", HM/Q = 10 MCA / 60 M3/H A 23 MCA / 0 M3/H - MANUTENÇÃO. AF_10/2014</v>
          </cell>
          <cell r="C6006" t="str">
            <v>H</v>
          </cell>
          <cell r="D6006">
            <v>0.23</v>
          </cell>
        </row>
        <row r="6007">
          <cell r="A6007">
            <v>7047</v>
          </cell>
          <cell r="B6007" t="str">
            <v>MOTOBOMBA TRASH (PARA ÁGUA SUJA) AUTO ESCORVANTE, MOTOR GASOLINA DE 6,41 HP, DIÂMETROS DE SUCÇÃO X RECALQUE: 3" X 3", HM/Q = 10 MCA / 60 M3/H A 23 MCA / 0 M3/H - MATERIAIS NA OPERAÇÃO. AF_10/2014</v>
          </cell>
          <cell r="C6007" t="str">
            <v>H</v>
          </cell>
          <cell r="D6007">
            <v>4.28</v>
          </cell>
        </row>
        <row r="6008">
          <cell r="A6008">
            <v>7051</v>
          </cell>
          <cell r="B6008" t="str">
            <v>ROLO COMPACTADOR PE DE CARNEIRO VIBRATORIO, POTENCIA 125 HP, PESO OPERACIONAL SEM/COM LASTRO 11,95 / 13,30 T, IMPACTO DINAMICO 38,5 / 22,5 T, LARGURA DE TRABALHO 2,15 M - DEPRECIAÇÃO. AF_06/2014</v>
          </cell>
          <cell r="C6008" t="str">
            <v>H</v>
          </cell>
          <cell r="D6008">
            <v>20.38</v>
          </cell>
        </row>
        <row r="6009">
          <cell r="A6009">
            <v>7052</v>
          </cell>
          <cell r="B6009" t="str">
            <v>ROLO COMPACTADOR PE DE CARNEIRO VIBRATORIO, POTENCIA 125 HP, PESO OPERACIONAL SEM/COM LASTRO 11,95 / 13,30 T, IMPACTO DINAMICO 38,5 / 22,5 T, LARGURA DE TRABALHO 2,15 M - JUROS. AF_06/2014</v>
          </cell>
          <cell r="C6009" t="str">
            <v>H</v>
          </cell>
          <cell r="D6009">
            <v>5.35</v>
          </cell>
        </row>
        <row r="6010">
          <cell r="A6010">
            <v>7053</v>
          </cell>
          <cell r="B6010" t="str">
            <v>ROLO COMPACTADOR PE DE CARNEIRO VIBRATORIO, POTENCIA 125 HP, PESO OPERACIONAL SEM/COM LASTRO 11,95 / 13,30 T, IMPACTO DINAMICO 38,5 / 22,5 T, LARGURA DE TRABALHO 2,15 M - MANUTENÇÃO. AF_06/2014</v>
          </cell>
          <cell r="C6010" t="str">
            <v>H</v>
          </cell>
          <cell r="D6010">
            <v>25.51</v>
          </cell>
        </row>
        <row r="6011">
          <cell r="A6011">
            <v>7054</v>
          </cell>
          <cell r="B6011" t="str">
            <v>ROLO COMPACTADOR PE DE CARNEIRO VIBRATORIO, POTENCIA 125 HP, PESO OPERACIONAL SEM/COM LASTRO 11,95 / 13,30 T, IMPACTO DINAMICO 38,5 / 22,5 T, LARGURA DE TRABALHO 2,15 M - MATERIAIS NA OPERAÇÃO. AF_06/2014</v>
          </cell>
          <cell r="C6011" t="str">
            <v>H</v>
          </cell>
          <cell r="D6011">
            <v>60.1</v>
          </cell>
        </row>
        <row r="6012">
          <cell r="A6012">
            <v>7058</v>
          </cell>
          <cell r="B6012" t="str">
            <v>CAMINHÃO BASCULANTE 6 M3 TOCO, PESO BRUTO TOTAL 16.000 KG, CARGA ÚTIL MÁXIMA 11.130 KG, DISTÂNCIA ENTRE EIXOS 5,36 M, POTÊNCIA 185 CV, INCLUSIVE CAÇAMBA METÁLICA - DEPRECIAÇÃO. AF_06/2014</v>
          </cell>
          <cell r="C6012" t="str">
            <v>H</v>
          </cell>
          <cell r="D6012">
            <v>10.78</v>
          </cell>
        </row>
        <row r="6013">
          <cell r="A6013">
            <v>7059</v>
          </cell>
          <cell r="B6013" t="str">
            <v>CAMINHÃO BASCULANTE 6 M3 TOCO, PESO BRUTO TOTAL 16.000 KG, CARGA ÚTIL MÁXIMA 11.130 KG, DISTÂNCIA ENTRE EIXOS 5,36 M, POTÊNCIA 185 CV, INCLUSIVE CAÇAMBA METÁLICA - JUROS. AF_06/2014</v>
          </cell>
          <cell r="C6013" t="str">
            <v>H</v>
          </cell>
          <cell r="D6013">
            <v>3.77</v>
          </cell>
        </row>
        <row r="6014">
          <cell r="A6014">
            <v>7060</v>
          </cell>
          <cell r="B6014" t="str">
            <v>CAMINHÃO BASCULANTE 6 M3 TOCO, PESO BRUTO TOTAL 16.000 KG, CARGA ÚTIL MÁXIMA 11.130 KG, DISTÂNCIA ENTRE EIXOS 5,36 M, POTÊNCIA 185 CV, INCLUSIVE CAÇAMBA METÁLICA - MANUTENÇÃO. AF_06/2014</v>
          </cell>
          <cell r="C6014" t="str">
            <v>H</v>
          </cell>
          <cell r="D6014">
            <v>20.21</v>
          </cell>
        </row>
        <row r="6015">
          <cell r="A6015">
            <v>7061</v>
          </cell>
          <cell r="B6015" t="str">
            <v>CAMINHÃO BASCULANTE 6 M3 TOCO, PESO BRUTO TOTAL 16.000 KG, CARGA ÚTIL MÁXIMA 11.130 KG, DISTÂNCIA ENTRE EIXOS 5,36 M, POTÊNCIA 185 CV, INCLUSIVE CAÇAMBA METÁLICA - MATERIAIS NA OPERAÇÃO. AF_06/2014</v>
          </cell>
          <cell r="C6015" t="str">
            <v>H</v>
          </cell>
          <cell r="D6015">
            <v>87.74</v>
          </cell>
        </row>
        <row r="6016">
          <cell r="A6016">
            <v>7063</v>
          </cell>
          <cell r="B6016" t="str">
            <v>TRATOR DE PNEUS, POTÊNCIA 122 CV, TRAÇÃO 4X4, PESO COM LASTRO DE 4.510 KG - DEPRECIAÇÃO. AF_06/2014</v>
          </cell>
          <cell r="C6016" t="str">
            <v>H</v>
          </cell>
          <cell r="D6016">
            <v>8.7899999999999991</v>
          </cell>
        </row>
        <row r="6017">
          <cell r="A6017">
            <v>7064</v>
          </cell>
          <cell r="B6017" t="str">
            <v>TRATOR DE PNEUS, POTÊNCIA 122 CV, TRAÇÃO 4X4, PESO COM LASTRO DE 4.510 KG - JUROS. AF_06/2014</v>
          </cell>
          <cell r="C6017" t="str">
            <v>H</v>
          </cell>
          <cell r="D6017">
            <v>2.31</v>
          </cell>
        </row>
        <row r="6018">
          <cell r="A6018">
            <v>7065</v>
          </cell>
          <cell r="B6018" t="str">
            <v>TRATOR DE PNEUS, POTÊNCIA 122 CV, TRAÇÃO 4X4, PESO COM LASTRO DE 4.510 KG - MANUTENÇÃO. AF_06/2014</v>
          </cell>
          <cell r="C6018" t="str">
            <v>H</v>
          </cell>
          <cell r="D6018">
            <v>9.6199999999999992</v>
          </cell>
        </row>
        <row r="6019">
          <cell r="A6019">
            <v>7066</v>
          </cell>
          <cell r="B6019" t="str">
            <v>TRATOR DE PNEUS, POTÊNCIA 122 CV, TRAÇÃO 4X4, PESO COM LASTRO DE 4.510 KG - MATERIAIS NA OPERAÇÃO. AF_06/2014</v>
          </cell>
          <cell r="C6019" t="str">
            <v>H</v>
          </cell>
          <cell r="D6019">
            <v>57.85</v>
          </cell>
        </row>
        <row r="6020">
          <cell r="A6020">
            <v>53786</v>
          </cell>
          <cell r="B6020" t="str">
            <v>RETROESCAVADEIRA SOBRE RODAS COM CARREGADEIRA, TRAÇÃO 4X4, POTÊNCIA LÍQ. 88 HP, CAÇAMBA CARREG. CAP. MÍN. 1 M3, CAÇAMBA RETRO CAP. 0,26 M3, PESO OPERACIONAL MÍN. 6.674 KG, PROFUNDIDADE ESCAVAÇÃO MÁX. 4,37 M - MATERIAIS NA OPERAÇÃO. AF_06/2014</v>
          </cell>
          <cell r="C6020" t="str">
            <v>H</v>
          </cell>
          <cell r="D6020">
            <v>44.21</v>
          </cell>
        </row>
        <row r="6021">
          <cell r="A6021">
            <v>53788</v>
          </cell>
          <cell r="B6021" t="str">
            <v>ROLO COMPACTADOR VIBRATÓRIO DE UM CILINDRO AÇO LISO, POTÊNCIA 80 HP, PESO OPERACIONAL MÁXIMO 8,1 T, IMPACTO DINÂMICO 16,15 / 9,5 T, LARGURA DE TRABALHO 1,68 M - MATERIAIS NA OPERAÇÃO. AF_06/2014</v>
          </cell>
          <cell r="C6021" t="str">
            <v>H</v>
          </cell>
          <cell r="D6021">
            <v>38.44</v>
          </cell>
        </row>
        <row r="6022">
          <cell r="A6022">
            <v>53792</v>
          </cell>
          <cell r="B6022" t="str">
            <v>CAMINHÃO BASCULANTE 6 M3, PESO BRUTO TOTAL 16.000 KG, CARGA ÚTIL MÁXIMA 13.071 KG, DISTÂNCIA ENTRE EIXOS 4,80 M, POTÊNCIA 230 CV INCLUSIVE CAÇAMBA METÁLICA - MATERIAIS NA OPERAÇÃO. AF_06/2014</v>
          </cell>
          <cell r="C6022" t="str">
            <v>H</v>
          </cell>
          <cell r="D6022">
            <v>109.08</v>
          </cell>
        </row>
        <row r="6023">
          <cell r="A6023">
            <v>53794</v>
          </cell>
          <cell r="B6023" t="str">
            <v>USINA DE CONCRETO FIXA, CAPACIDADE NOMINAL DE 90 A 120 M3/H, SEM SILO - MANUTENÇÃO. AF_07/2016</v>
          </cell>
          <cell r="C6023" t="str">
            <v>H</v>
          </cell>
          <cell r="D6023">
            <v>35</v>
          </cell>
        </row>
        <row r="6024">
          <cell r="A6024">
            <v>53797</v>
          </cell>
          <cell r="B6024" t="str">
            <v>CAMINHÃO TOCO, PBT 16.000 KG, CARGA ÚTIL MÁX. 10.685 KG, DIST. ENTRE EIXOS 4,8 M, POTÊNCIA 189 CV, INCLUSIVE CARROCERIA FIXA ABERTA DE MADEIRA P/ TRANSPORTE GERAL DE CARGA SECA, DIMEN. APROX. 2,5 X 7,00 X 0,50 M - MATERIAIS NA OPERAÇÃO. AF_06/2014</v>
          </cell>
          <cell r="C6024" t="str">
            <v>H</v>
          </cell>
          <cell r="D6024">
            <v>89.64</v>
          </cell>
        </row>
        <row r="6025">
          <cell r="A6025">
            <v>53804</v>
          </cell>
          <cell r="B6025" t="str">
            <v>VASSOURA MECÂNICA REBOCÁVEL COM ESCOVA CILÍNDRICA, LARGURA ÚTIL DE VARRIMENTO DE 2,44 M - MANUTENÇÃO. AF_06/2014</v>
          </cell>
          <cell r="C6025" t="str">
            <v>H</v>
          </cell>
          <cell r="D6025">
            <v>2.23</v>
          </cell>
        </row>
        <row r="6026">
          <cell r="A6026">
            <v>53806</v>
          </cell>
          <cell r="B6026" t="str">
            <v>TRATOR DE ESTEIRAS, POTÊNCIA 170 HP, PESO OPERACIONAL 19 T, CAÇAMBA 5,2 M3 - MANUTENÇÃO. AF_06/2014</v>
          </cell>
          <cell r="C6026" t="str">
            <v>H</v>
          </cell>
          <cell r="D6026">
            <v>37.299999999999997</v>
          </cell>
        </row>
        <row r="6027">
          <cell r="A6027">
            <v>53810</v>
          </cell>
          <cell r="B6027" t="str">
            <v>TRATOR DE ESTEIRAS, POTÊNCIA 150 HP, PESO OPERACIONAL 16,7 T, COM RODA MOTRIZ ELEVADA E LÂMINA 3,18 M3 - MANUTENÇÃO. AF_06/2014</v>
          </cell>
          <cell r="C6027" t="str">
            <v>H</v>
          </cell>
          <cell r="D6027">
            <v>37.53</v>
          </cell>
        </row>
        <row r="6028">
          <cell r="A6028">
            <v>53814</v>
          </cell>
          <cell r="B6028" t="str">
            <v>TRATOR DE ESTEIRAS, POTÊNCIA 347 HP, PESO OPERACIONAL 38,5 T, COM LÂMINA 8,70 M3 - MANUTENÇÃO. AF_06/2014</v>
          </cell>
          <cell r="C6028" t="str">
            <v>H</v>
          </cell>
          <cell r="D6028">
            <v>122.93</v>
          </cell>
        </row>
        <row r="6029">
          <cell r="A6029">
            <v>53817</v>
          </cell>
          <cell r="B6029" t="str">
            <v>TRATOR DE ESTEIRAS, POTÊNCIA 100 HP, PESO OPERACIONAL 9,4 T, COM LÂMINA 2,19 M3 - MATERIAIS NA OPERAÇÃO. AF_06/2014</v>
          </cell>
          <cell r="C6029" t="str">
            <v>H</v>
          </cell>
          <cell r="D6029">
            <v>48.07</v>
          </cell>
        </row>
        <row r="6030">
          <cell r="A6030">
            <v>53818</v>
          </cell>
          <cell r="B6030" t="str">
            <v>ROLO COMPACTADOR VIBRATÓRIO REBOCÁVEL, CILINDRO DE AÇO LISO, POTÊNCIA DE TRAÇÃO DE 65 CV, PESO 4,7 T, IMPACTO DINÂMICO 18,3 T, LARGURA DE TRABALHO 1,67 M - DEPRECIAÇÃO. AF_02/2016</v>
          </cell>
          <cell r="C6030" t="str">
            <v>H</v>
          </cell>
          <cell r="D6030">
            <v>4.43</v>
          </cell>
        </row>
        <row r="6031">
          <cell r="A6031">
            <v>53827</v>
          </cell>
          <cell r="B6031" t="str">
            <v>CAMINHÃO TOCO, PESO BRUTO TOTAL 14.300 KG, CARGA ÚTIL MÁXIMA 9590 KG, DISTÂNCIA ENTRE EIXOS 4,76 M, POTÊNCIA 185 CV (NÃO INCLUI CARROCERIA) - MATERIAIS NA OPERAÇÃO. AF_06/2014</v>
          </cell>
          <cell r="C6031" t="str">
            <v>H</v>
          </cell>
          <cell r="D6031">
            <v>87.74</v>
          </cell>
        </row>
        <row r="6032">
          <cell r="A6032">
            <v>53829</v>
          </cell>
          <cell r="B6032" t="str">
            <v>CAMINHÃO TOCO, PESO BRUTO TOTAL 16.000 KG, CARGA ÚTIL MÁXIMA DE 10.685 KG, DISTÂNCIA ENTRE EIXOS 4,80 M, POTÊNCIA 189 CV EXCLUSIVE CARROCERIA - MATERIAIS NA OPERAÇÃO. AF_06/2014</v>
          </cell>
          <cell r="C6032" t="str">
            <v>H</v>
          </cell>
          <cell r="D6032">
            <v>89.64</v>
          </cell>
        </row>
        <row r="6033">
          <cell r="A6033">
            <v>53831</v>
          </cell>
          <cell r="B6033" t="str">
            <v>CAMINHÃO PIPA 10.000 L TRUCADO, PESO BRUTO TOTAL 23.000 KG, CARGA ÚTIL MÁXIMA 15.935 KG, DISTÂNCIA ENTRE EIXOS 4,8 M, POTÊNCIA 230 CV, INCLUSIVE TANQUE DE AÇO PARA TRANSPORTE DE ÁGUA - MATERIAIS NA OPERAÇÃO. AF_06/2014</v>
          </cell>
          <cell r="C6033" t="str">
            <v>H</v>
          </cell>
          <cell r="D6033">
            <v>109.08</v>
          </cell>
        </row>
        <row r="6034">
          <cell r="A6034">
            <v>53840</v>
          </cell>
          <cell r="B6034" t="str">
            <v>GRADE DE DISCO REBOCÁVEL COM 20 DISCOS 24" X 6 MM COM PNEUS PARA TRANSPORTE - DEPRECIAÇÃO. AF_06/2014</v>
          </cell>
          <cell r="C6034" t="str">
            <v>H</v>
          </cell>
          <cell r="D6034">
            <v>1.21</v>
          </cell>
        </row>
        <row r="6035">
          <cell r="A6035">
            <v>53841</v>
          </cell>
          <cell r="B6035" t="str">
            <v>GRADE DE DISCO REBOCÁVEL COM 20 DISCOS 24" X 6 MM COM PNEUS PARA TRANSPORTE - MANUTENÇÃO. AF_06/2014</v>
          </cell>
          <cell r="C6035" t="str">
            <v>H</v>
          </cell>
          <cell r="D6035">
            <v>0.84</v>
          </cell>
        </row>
        <row r="6036">
          <cell r="A6036">
            <v>53849</v>
          </cell>
          <cell r="B6036" t="str">
            <v>MOTONIVELADORA POTÊNCIA BÁSICA LÍQUIDA (PRIMEIRA MARCHA) 125 HP, PESO BRUTO 13032 KG, LARGURA DA LÂMINA DE 3,7 M - MATERIAIS NA OPERAÇÃO. AF_06/2014</v>
          </cell>
          <cell r="C6036" t="str">
            <v>H</v>
          </cell>
          <cell r="D6036">
            <v>60.1</v>
          </cell>
        </row>
        <row r="6037">
          <cell r="A6037">
            <v>53857</v>
          </cell>
          <cell r="B6037" t="str">
            <v>PÁ CARREGADEIRA SOBRE RODAS, POTÊNCIA LÍQUIDA 128 HP, CAPACIDADE DA CAÇAMBA 1,7 A 2,8 M3, PESO OPERACIONAL 11632 KG - MANUTENÇÃO. AF_06/2014</v>
          </cell>
          <cell r="C6037" t="str">
            <v>H</v>
          </cell>
          <cell r="D6037">
            <v>23.94</v>
          </cell>
        </row>
        <row r="6038">
          <cell r="A6038">
            <v>53858</v>
          </cell>
          <cell r="B6038" t="str">
            <v>PÁ CARREGADEIRA SOBRE RODAS, POTÊNCIA LÍQUIDA 128 HP, CAPACIDADE DA CAÇAMBA 1,7 A 2,8 M3, PESO OPERACIONAL 11632 KG - MATERIAIS NA OPERAÇÃO. AF_06/2014</v>
          </cell>
          <cell r="C6038" t="str">
            <v>H</v>
          </cell>
          <cell r="D6038">
            <v>61.54</v>
          </cell>
        </row>
        <row r="6039">
          <cell r="A6039">
            <v>53861</v>
          </cell>
          <cell r="B6039" t="str">
            <v>PÁ CARREGADEIRA SOBRE RODAS, POTÊNCIA 197 HP, CAPACIDADE DA CAÇAMBA 2,5 A 3,5 M3, PESO OPERACIONAL 18338 KG - MANUTENÇÃO. AF_06/2014</v>
          </cell>
          <cell r="C6039" t="str">
            <v>H</v>
          </cell>
          <cell r="D6039">
            <v>33.19</v>
          </cell>
        </row>
        <row r="6040">
          <cell r="A6040">
            <v>53863</v>
          </cell>
          <cell r="B6040" t="str">
            <v>MARTELETE OU ROMPEDOR PNEUMÁTICO MANUAL, 28 KG, COM SILENCIADOR - MANUTENÇÃO. AF_07/2016</v>
          </cell>
          <cell r="C6040" t="str">
            <v>H</v>
          </cell>
          <cell r="D6040">
            <v>1.51</v>
          </cell>
        </row>
        <row r="6041">
          <cell r="A6041">
            <v>53865</v>
          </cell>
          <cell r="B6041" t="str">
            <v>COMPRESSOR DE AR REBOCÁVEL, VAZÃO 189 PCM, PRESSÃO EFETIVA DE TRABALHO 102 PSI, MOTOR DIESEL, POTÊNCIA 63 CV - MATERIAIS NA OPERAÇÃO. AF_06/2015</v>
          </cell>
          <cell r="C6041" t="str">
            <v>H</v>
          </cell>
          <cell r="D6041">
            <v>29.89</v>
          </cell>
        </row>
        <row r="6042">
          <cell r="A6042">
            <v>53866</v>
          </cell>
          <cell r="B6042" t="str">
            <v>BOMBA SUBMERSÍVEL ELÉTRICA TRIFÁSICA, POTÊNCIA 2,96 HP, Ø ROTOR 144 MM SEMI-ABERTO, BOCAL DE SAÍDA Ø 2, HM/Q = 2 MCA / 38,8 M3/H A 28 MCA / 5 M3/H - MATERIAIS NA OPERAÇÃO. AF_06/2014</v>
          </cell>
          <cell r="C6042" t="str">
            <v>H</v>
          </cell>
          <cell r="D6042">
            <v>1.01</v>
          </cell>
        </row>
        <row r="6043">
          <cell r="A6043">
            <v>53882</v>
          </cell>
          <cell r="B6043" t="str">
            <v>CAMINHÃO PIPA 6.000 L, PESO BRUTO TOTAL 13.000 KG, DISTÂNCIA ENTRE EIXOS 4,80 M, POTÊNCIA 189 CV INCLUSIVE TANQUE DE AÇO PARA TRANSPORTE DE ÁGUA, CAPACIDADE 6 M3 - MANUTENÇÃO. AF_06/2014</v>
          </cell>
          <cell r="C6043" t="str">
            <v>H</v>
          </cell>
          <cell r="D6043">
            <v>15.95</v>
          </cell>
        </row>
        <row r="6044">
          <cell r="A6044">
            <v>55263</v>
          </cell>
          <cell r="B6044" t="str">
            <v>ROLO COMPACTADOR DE PNEUS ESTÁTICO, PRESSÃO VARIÁVEL, POTÊNCIA 111 HP, PESO SEM/COM LASTRO 9,5 / 26 T, LARGURA DE TRABALHO 1,90 M - MATERIAIS NA OPERAÇÃO. AF_07/2014</v>
          </cell>
          <cell r="C6044" t="str">
            <v>H</v>
          </cell>
          <cell r="D6044">
            <v>53.37</v>
          </cell>
        </row>
        <row r="6045">
          <cell r="A6045">
            <v>73303</v>
          </cell>
          <cell r="B6045" t="str">
            <v>GRUPO GERADOR ESTACIONÁRIO, MOTOR DIESEL POTÊNCIA 170 KVA - DEPRECIAÇÃO. AF_02/2016</v>
          </cell>
          <cell r="C6045" t="str">
            <v>H</v>
          </cell>
          <cell r="D6045">
            <v>3.03</v>
          </cell>
        </row>
        <row r="6046">
          <cell r="A6046">
            <v>73307</v>
          </cell>
          <cell r="B6046" t="str">
            <v>GRUPO GERADOR ESTACIONÁRIO, MOTOR DIESEL POTÊNCIA 170 KVA - MANUTENÇÃO. AF_02/2016</v>
          </cell>
          <cell r="C6046" t="str">
            <v>H</v>
          </cell>
          <cell r="D6046">
            <v>2.71</v>
          </cell>
        </row>
        <row r="6047">
          <cell r="A6047">
            <v>73309</v>
          </cell>
          <cell r="B6047" t="str">
            <v>ROLO COMPACTADOR VIBRATÓRIO PÉ DE CARNEIRO PARA SOLOS, POTÊNCIA 80 HP, PESO OPERACIONAL SEM/COM LASTRO 7,4 / 8,8 T, LARGURA DE TRABALHO 1,68 M - DEPRECIAÇÃO. AF_02/2016</v>
          </cell>
          <cell r="C6047" t="str">
            <v>H</v>
          </cell>
          <cell r="D6047">
            <v>15.28</v>
          </cell>
        </row>
        <row r="6048">
          <cell r="A6048">
            <v>73311</v>
          </cell>
          <cell r="B6048" t="str">
            <v>GRUPO GERADOR ESTACIONÁRIO, MOTOR DIESEL POTÊNCIA 170 KVA - MATERIAIS NA OPERAÇÃO. AF_02/2016</v>
          </cell>
          <cell r="C6048" t="str">
            <v>H</v>
          </cell>
          <cell r="D6048">
            <v>100.95</v>
          </cell>
        </row>
        <row r="6049">
          <cell r="A6049">
            <v>73313</v>
          </cell>
          <cell r="B6049" t="str">
            <v>ROLO COMPACTADOR VIBRATÓRIO PÉ DE CARNEIRO PARA SOLOS, POTÊNCIA 80 HP, PESO OPERACIONAL SEM/COM LASTRO 7,4 / 8,8 T, LARGURA DE TRABALHO 1,68 M - JUROS. AF_02/2016</v>
          </cell>
          <cell r="C6049" t="str">
            <v>H</v>
          </cell>
          <cell r="D6049">
            <v>4.01</v>
          </cell>
        </row>
        <row r="6050">
          <cell r="A6050">
            <v>73315</v>
          </cell>
          <cell r="B6050" t="str">
            <v>ROLO COMPACTADOR VIBRATÓRIO PÉ DE CARNEIRO PARA SOLOS, POTÊNCIA 80 HP, PESO OPERACIONAL SEM/COM LASTRO 7,4 / 8,8 T, LARGURA DE TRABALHO 1,68 M - MATERIAIS NA OPERAÇÃO. AF_02/2016</v>
          </cell>
          <cell r="C6050" t="str">
            <v>H</v>
          </cell>
          <cell r="D6050">
            <v>38.44</v>
          </cell>
        </row>
        <row r="6051">
          <cell r="A6051">
            <v>73335</v>
          </cell>
          <cell r="B6051" t="str">
            <v>CAMINHÃO TOCO, PBT 14.300 KG, CARGA ÚTIL MÁX. 9.710 KG, DIST. ENTRE EIXOS 3,56 M, POTÊNCIA 185 CV, INCLUSIVE CARROCERIA FIXA ABERTA DE MADEIRA P/ TRANSPORTE GERAL DE CARGA SECA, DIMEN. APROX. 2,50 X 6,50 X 0,50 M - MANUTENÇÃO. AF_06/2014</v>
          </cell>
          <cell r="C6051" t="str">
            <v>H</v>
          </cell>
          <cell r="D6051">
            <v>15.6</v>
          </cell>
        </row>
        <row r="6052">
          <cell r="A6052">
            <v>73340</v>
          </cell>
          <cell r="B6052" t="str">
            <v>CAMINHÃO TOCO, PBT 14.300 KG, CARGA ÚTIL MÁX. 9.710 KG, DIST. ENTRE EIXOS 3,56 M, POTÊNCIA 185 CV, INCLUSIVE CARROCERIA FIXA ABERTA DE MADEIRA P/ TRANSPORTE GERAL DE CARGA SECA, DIMEN. APROX. 2,50 X 6,50 X 0,50 M - MATERIAIS NA OPERAÇÃO. AF_06/2014</v>
          </cell>
          <cell r="C6052" t="str">
            <v>H</v>
          </cell>
          <cell r="D6052">
            <v>87.74</v>
          </cell>
        </row>
        <row r="6053">
          <cell r="A6053">
            <v>83361</v>
          </cell>
          <cell r="B6053" t="str">
            <v>ESPARGIDOR DE ASFALTO PRESSURIZADO, TANQUE 6 M3 COM ISOLAÇÃO TÉRMICA, AQUECIDO COM 2 MAÇARICOS, COM BARRA ESPARGIDORA 3,60 M, MONTADO SOBRE CAMINHÃO  TOCO, PBT 14.300 KG, POTÊNCIA 185 CV - MANUTENÇÃO. AF_08/2015</v>
          </cell>
          <cell r="C6053" t="str">
            <v>H</v>
          </cell>
          <cell r="D6053">
            <v>9.59</v>
          </cell>
        </row>
        <row r="6054">
          <cell r="A6054">
            <v>83761</v>
          </cell>
          <cell r="B6054" t="str">
            <v>GRUPO DE SOLDAGEM COM GERADOR A DIESEL 60 CV PARA SOLDA ELÉTRICA, SOBRE 04 RODAS, COM MOTOR 4 CILINDROS 600 A - DEPRECIAÇÃO. AF_02/2016</v>
          </cell>
          <cell r="C6054" t="str">
            <v>H</v>
          </cell>
          <cell r="D6054">
            <v>6.47</v>
          </cell>
        </row>
        <row r="6055">
          <cell r="A6055">
            <v>83762</v>
          </cell>
          <cell r="B6055" t="str">
            <v>GRUPO DE SOLDAGEM COM GERADOR A DIESEL 60 CV PARA SOLDA ELÉTRICA, SOBRE 04 RODAS, COM MOTOR 4 CILINDROS 600 A - MANUTENÇÃO. AF_02/2016</v>
          </cell>
          <cell r="C6055" t="str">
            <v>H</v>
          </cell>
          <cell r="D6055">
            <v>8.09</v>
          </cell>
        </row>
        <row r="6056">
          <cell r="A6056">
            <v>83763</v>
          </cell>
          <cell r="B6056" t="str">
            <v>GRUPO DE SOLDAGEM COM GERADOR A DIESEL 60 CV PARA SOLDA ELÉTRICA, SOBRE 04 RODAS, COM MOTOR 4 CILINDROS 600 A - MATERIAIS NA OPERAÇÃO. AF_02/2016</v>
          </cell>
          <cell r="C6056" t="str">
            <v>H</v>
          </cell>
          <cell r="D6056">
            <v>28.46</v>
          </cell>
        </row>
        <row r="6057">
          <cell r="A6057">
            <v>83764</v>
          </cell>
          <cell r="B6057" t="str">
            <v>GRUPO DE SOLDAGEM COM GERADOR A DIESEL 60 CV PARA SOLDA ELÉTRICA, SOBRE 04 RODAS, COM MOTOR 4 CILINDROS 600 A - JUROS. AF_02/2016</v>
          </cell>
          <cell r="C6057" t="str">
            <v>H</v>
          </cell>
          <cell r="D6057">
            <v>1.45</v>
          </cell>
        </row>
        <row r="6058">
          <cell r="A6058">
            <v>87026</v>
          </cell>
          <cell r="B6058" t="str">
            <v>GRADE DE DISCO REBOCÁVEL COM 20 DISCOS 24" X 6 MM COM PNEUS PARA TRANSPORTE - JUROS. AF_06/2014</v>
          </cell>
          <cell r="C6058" t="str">
            <v>H</v>
          </cell>
          <cell r="D6058">
            <v>0.32</v>
          </cell>
        </row>
        <row r="6059">
          <cell r="A6059">
            <v>87441</v>
          </cell>
          <cell r="B6059" t="str">
            <v>BETONEIRA CAPACIDADE NOMINAL 400 L, CAPACIDADE DE MISTURA 310 L, MOTOR A DIESEL POTÊNCIA 5,0 HP, SEM CARREGADOR - DEPRECIAÇÃO. AF_06/2014</v>
          </cell>
          <cell r="C6059" t="str">
            <v>H</v>
          </cell>
          <cell r="D6059">
            <v>0.28999999999999998</v>
          </cell>
        </row>
        <row r="6060">
          <cell r="A6060">
            <v>87442</v>
          </cell>
          <cell r="B6060" t="str">
            <v>BETONEIRA CAPACIDADE NOMINAL 400 L, CAPACIDADE DE MISTURA 310 L, MOTOR A DIESEL POTÊNCIA 5,0 HP, SEM CARREGADOR - JUROS. AF_06/2014</v>
          </cell>
          <cell r="C6060" t="str">
            <v>H</v>
          </cell>
          <cell r="D6060">
            <v>0.06</v>
          </cell>
        </row>
        <row r="6061">
          <cell r="A6061">
            <v>87443</v>
          </cell>
          <cell r="B6061" t="str">
            <v>BETONEIRA CAPACIDADE NOMINAL 400 L, CAPACIDADE DE MISTURA 310 L, MOTOR A DIESEL POTÊNCIA 5,0 HP, SEM CARREGADOR - MANUTENÇÃO. AF_06/2014</v>
          </cell>
          <cell r="C6061" t="str">
            <v>H</v>
          </cell>
          <cell r="D6061">
            <v>0.28000000000000003</v>
          </cell>
        </row>
        <row r="6062">
          <cell r="A6062">
            <v>87444</v>
          </cell>
          <cell r="B6062" t="str">
            <v>BETONEIRA CAPACIDADE NOMINAL 400 L, CAPACIDADE DE MISTURA 310 L, MOTOR A DIESEL POTÊNCIA 5,0 HP, SEM CARREGADOR - MATERIAIS NA OPERAÇÃO. AF_06/2014</v>
          </cell>
          <cell r="C6062" t="str">
            <v>H</v>
          </cell>
          <cell r="D6062">
            <v>2.39</v>
          </cell>
        </row>
        <row r="6063">
          <cell r="A6063">
            <v>88387</v>
          </cell>
          <cell r="B6063" t="str">
            <v>MISTURADOR DE ARGAMASSA, EIXO HORIZONTAL, CAPACIDADE DE MISTURA 300 KG, MOTOR ELÉTRICO POTÊNCIA 5 CV - DEPRECIAÇÃO. AF_06/2014</v>
          </cell>
          <cell r="C6063" t="str">
            <v>H</v>
          </cell>
          <cell r="D6063">
            <v>0.57999999999999996</v>
          </cell>
        </row>
        <row r="6064">
          <cell r="A6064">
            <v>88389</v>
          </cell>
          <cell r="B6064" t="str">
            <v>MISTURADOR DE ARGAMASSA, EIXO HORIZONTAL, CAPACIDADE DE MISTURA 300 KG, MOTOR ELÉTRICO POTÊNCIA 5 CV - JUROS. AF_06/2014</v>
          </cell>
          <cell r="C6064" t="str">
            <v>H</v>
          </cell>
          <cell r="D6064">
            <v>0.13</v>
          </cell>
        </row>
        <row r="6065">
          <cell r="A6065">
            <v>88390</v>
          </cell>
          <cell r="B6065" t="str">
            <v>MISTURADOR DE ARGAMASSA, EIXO HORIZONTAL, CAPACIDADE DE MISTURA 300 KG, MOTOR ELÉTRICO POTÊNCIA 5 CV - MANUTENÇÃO. AF_06/2014</v>
          </cell>
          <cell r="C6065" t="str">
            <v>H</v>
          </cell>
          <cell r="D6065">
            <v>0.72</v>
          </cell>
        </row>
        <row r="6066">
          <cell r="A6066">
            <v>88391</v>
          </cell>
          <cell r="B6066" t="str">
            <v>MISTURADOR DE ARGAMASSA, EIXO HORIZONTAL, CAPACIDADE DE MISTURA 300 KG, MOTOR ELÉTRICO POTÊNCIA 5 CV - MATERIAIS NA OPERAÇÃO. AF_06/2014</v>
          </cell>
          <cell r="C6066" t="str">
            <v>H</v>
          </cell>
          <cell r="D6066">
            <v>1.65</v>
          </cell>
        </row>
        <row r="6067">
          <cell r="A6067">
            <v>88394</v>
          </cell>
          <cell r="B6067" t="str">
            <v>MISTURADOR DE ARGAMASSA, EIXO HORIZONTAL, CAPACIDADE DE MISTURA 600 KG, MOTOR ELÉTRICO POTÊNCIA 7,5 CV - DEPRECIAÇÃO. AF_06/2014</v>
          </cell>
          <cell r="C6067" t="str">
            <v>H</v>
          </cell>
          <cell r="D6067">
            <v>0.69</v>
          </cell>
        </row>
        <row r="6068">
          <cell r="A6068">
            <v>88395</v>
          </cell>
          <cell r="B6068" t="str">
            <v>MISTURADOR DE ARGAMASSA, EIXO HORIZONTAL, CAPACIDADE DE MISTURA 600 KG, MOTOR ELÉTRICO POTÊNCIA 7,5 CV - JUROS. AF_06/2014</v>
          </cell>
          <cell r="C6068" t="str">
            <v>H</v>
          </cell>
          <cell r="D6068">
            <v>0.15</v>
          </cell>
        </row>
        <row r="6069">
          <cell r="A6069">
            <v>88396</v>
          </cell>
          <cell r="B6069" t="str">
            <v>MISTURADOR DE ARGAMASSA, EIXO HORIZONTAL, CAPACIDADE DE MISTURA 600 KG, MOTOR ELÉTRICO POTÊNCIA 7,5 CV - MANUTENÇÃO. AF_06/2014</v>
          </cell>
          <cell r="C6069" t="str">
            <v>H</v>
          </cell>
          <cell r="D6069">
            <v>0.86</v>
          </cell>
        </row>
        <row r="6070">
          <cell r="A6070">
            <v>88397</v>
          </cell>
          <cell r="B6070" t="str">
            <v>MISTURADOR DE ARGAMASSA, EIXO HORIZONTAL, CAPACIDADE DE MISTURA 600 KG, MOTOR ELÉTRICO POTÊNCIA 7,5 CV - MATERIAIS NA OPERAÇÃO. AF_06/2014</v>
          </cell>
          <cell r="C6070" t="str">
            <v>H</v>
          </cell>
          <cell r="D6070">
            <v>2.48</v>
          </cell>
        </row>
        <row r="6071">
          <cell r="A6071">
            <v>88400</v>
          </cell>
          <cell r="B6071" t="str">
            <v>MISTURADOR DE ARGAMASSA, EIXO HORIZONTAL, CAPACIDADE DE MISTURA 160 KG, MOTOR ELÉTRICO POTÊNCIA 3 CV - DEPRECIAÇÃO. AF_06/2014</v>
          </cell>
          <cell r="C6071" t="str">
            <v>H</v>
          </cell>
          <cell r="D6071">
            <v>0.54</v>
          </cell>
        </row>
        <row r="6072">
          <cell r="A6072">
            <v>88401</v>
          </cell>
          <cell r="B6072" t="str">
            <v>MISTURADOR DE ARGAMASSA, EIXO HORIZONTAL, CAPACIDADE DE MISTURA 160 KG, MOTOR ELÉTRICO POTÊNCIA 3 CV - JUROS. AF_06/2014</v>
          </cell>
          <cell r="C6072" t="str">
            <v>H</v>
          </cell>
          <cell r="D6072">
            <v>0.12</v>
          </cell>
        </row>
        <row r="6073">
          <cell r="A6073">
            <v>88402</v>
          </cell>
          <cell r="B6073" t="str">
            <v>MISTURADOR DE ARGAMASSA, EIXO HORIZONTAL, CAPACIDADE DE MISTURA 160 KG, MOTOR ELÉTRICO POTÊNCIA 3 CV - MANUTENÇÃO. AF_06/2014</v>
          </cell>
          <cell r="C6073" t="str">
            <v>H</v>
          </cell>
          <cell r="D6073">
            <v>0.68</v>
          </cell>
        </row>
        <row r="6074">
          <cell r="A6074">
            <v>88403</v>
          </cell>
          <cell r="B6074" t="str">
            <v>MISTURADOR DE ARGAMASSA, EIXO HORIZONTAL, CAPACIDADE DE MISTURA 160 KG, MOTOR ELÉTRICO POTÊNCIA 3 CV - MATERIAIS NA OPERAÇÃO. AF_06/2014</v>
          </cell>
          <cell r="C6074" t="str">
            <v>H</v>
          </cell>
          <cell r="D6074">
            <v>0.99</v>
          </cell>
        </row>
        <row r="6075">
          <cell r="A6075">
            <v>88419</v>
          </cell>
          <cell r="B6075" t="str">
            <v>PROJETOR DE ARGAMASSA, CAPACIDADE DE PROJEÇÃO 1,5 M3/H, ALCANCE DE 30 ATÉ 60 M, MOTOR ELÉTRICO POTÊNCIA 7,5 HP - DEPRECIAÇÃO. AF_06/2014</v>
          </cell>
          <cell r="C6075" t="str">
            <v>H</v>
          </cell>
          <cell r="D6075">
            <v>3.57</v>
          </cell>
        </row>
        <row r="6076">
          <cell r="A6076">
            <v>88422</v>
          </cell>
          <cell r="B6076" t="str">
            <v>PROJETOR DE ARGAMASSA, CAPACIDADE DE PROJEÇÃO 1,5 M3/H, ALCANCE DE 30 ATÉ 60 M, MOTOR ELÉTRICO POTÊNCIA 7,5 HP - JUROS. AF_06/2014</v>
          </cell>
          <cell r="C6076" t="str">
            <v>H</v>
          </cell>
          <cell r="D6076">
            <v>0.8</v>
          </cell>
        </row>
        <row r="6077">
          <cell r="A6077">
            <v>88425</v>
          </cell>
          <cell r="B6077" t="str">
            <v>PROJETOR DE ARGAMASSA, CAPACIDADE DE PROJEÇÃO 1,5 M3/H, ALCANCE DE 30 ATÉ 60 M, MOTOR ELÉTRICO POTÊNCIA 7,5 HP - MANUTENÇÃO. AF_06/2014</v>
          </cell>
          <cell r="C6077" t="str">
            <v>H</v>
          </cell>
          <cell r="D6077">
            <v>3.9</v>
          </cell>
        </row>
        <row r="6078">
          <cell r="A6078">
            <v>88427</v>
          </cell>
          <cell r="B6078" t="str">
            <v>PROJETOR DE ARGAMASSA, CAPACIDADE DE PROJEÇÃO 1,5 M3/H, ALCANCE DE 30 ATÉ 60 M, MOTOR ELÉTRICO POTÊNCIA 7,5 HP - MATERIAIS NA OPERAÇÃO. AF_06/2014</v>
          </cell>
          <cell r="C6078" t="str">
            <v>H</v>
          </cell>
          <cell r="D6078">
            <v>2.52</v>
          </cell>
        </row>
        <row r="6079">
          <cell r="A6079">
            <v>88434</v>
          </cell>
          <cell r="B6079" t="str">
            <v>PROJETOR DE ARGAMASSA, CAPACIDADE DE PROJEÇÃO 2 M3/H, ALCANCE ATÉ 50 M, MOTOR ELÉTRICO POTÊNCIA 7,5 HP - DEPRECIAÇÃO. AF_06/2014</v>
          </cell>
          <cell r="C6079" t="str">
            <v>H</v>
          </cell>
          <cell r="D6079">
            <v>4.7300000000000004</v>
          </cell>
        </row>
        <row r="6080">
          <cell r="A6080">
            <v>88435</v>
          </cell>
          <cell r="B6080" t="str">
            <v>PROJETOR DE ARGAMASSA, CAPACIDADE DE PROJEÇÃO 2 M3/H, ALCANCE ATÉ 50 M, MOTOR ELÉTRICO POTÊNCIA 7,5 HP - JUROS. AF_06/2014</v>
          </cell>
          <cell r="C6080" t="str">
            <v>H</v>
          </cell>
          <cell r="D6080">
            <v>1.06</v>
          </cell>
        </row>
        <row r="6081">
          <cell r="A6081">
            <v>88436</v>
          </cell>
          <cell r="B6081" t="str">
            <v>PROJETOR DE ARGAMASSA, CAPACIDADE DE PROJEÇÃO 2 M3/H, ALCANCE ATÉ 50 M, MOTOR ELÉTRICO POTÊNCIA 7,5 HP - MANUTENÇÃO. AF_06/2014</v>
          </cell>
          <cell r="C6081" t="str">
            <v>H</v>
          </cell>
          <cell r="D6081">
            <v>5.18</v>
          </cell>
        </row>
        <row r="6082">
          <cell r="A6082">
            <v>88437</v>
          </cell>
          <cell r="B6082" t="str">
            <v>PROJETOR DE ARGAMASSA, CAPACIDADE DE PROJEÇÃO 2 M3/H, ALCANCE ATÉ 50 M, MOTOR ELÉTRICO POTÊNCIA 7,5 HP - MATERIAIS NA OPERAÇÃO. AF_06/2014</v>
          </cell>
          <cell r="C6082" t="str">
            <v>H</v>
          </cell>
          <cell r="D6082">
            <v>2.52</v>
          </cell>
        </row>
        <row r="6083">
          <cell r="A6083">
            <v>88569</v>
          </cell>
          <cell r="B6083" t="str">
            <v>ESPARGIDOR DE ASFALTO PRESSURIZADO COM TANQUE DE 2500 L, REBOCÁVEL COM MOTOR A GASOLINA POTÊNCIA 3,4 HP - DEPRECIAÇÃO. AF_07/2014</v>
          </cell>
          <cell r="C6083" t="str">
            <v>H</v>
          </cell>
          <cell r="D6083">
            <v>2.2799999999999998</v>
          </cell>
        </row>
        <row r="6084">
          <cell r="A6084">
            <v>88570</v>
          </cell>
          <cell r="B6084" t="str">
            <v>ESPARGIDOR DE ASFALTO PRESSURIZADO COM TANQUE DE 2500 L, REBOCÁVEL COM MOTOR A GASOLINA POTÊNCIA 3,4 HP - JUROS. AF_07/2014</v>
          </cell>
          <cell r="C6084" t="str">
            <v>H</v>
          </cell>
          <cell r="D6084">
            <v>0.77</v>
          </cell>
        </row>
        <row r="6085">
          <cell r="A6085">
            <v>88826</v>
          </cell>
          <cell r="B6085" t="str">
            <v>BETONEIRA CAPACIDADE NOMINAL DE 400 L, CAPACIDADE DE MISTURA 280 L, MOTOR ELÉTRICO TRIFÁSICO POTÊNCIA DE 2 CV, SEM CARREGADOR - DEPRECIAÇÃO. AF_10/2014</v>
          </cell>
          <cell r="C6085" t="str">
            <v>H</v>
          </cell>
          <cell r="D6085">
            <v>0.21</v>
          </cell>
        </row>
        <row r="6086">
          <cell r="A6086">
            <v>88827</v>
          </cell>
          <cell r="B6086" t="str">
            <v>BETONEIRA CAPACIDADE NOMINAL DE 400 L, CAPACIDADE DE MISTURA 280 L, MOTOR ELÉTRICO TRIFÁSICO POTÊNCIA DE 2 CV, SEM CARREGADOR - JUROS. AF_10/2014</v>
          </cell>
          <cell r="C6086" t="str">
            <v>H</v>
          </cell>
          <cell r="D6086">
            <v>0.04</v>
          </cell>
        </row>
        <row r="6087">
          <cell r="A6087">
            <v>88828</v>
          </cell>
          <cell r="B6087" t="str">
            <v>BETONEIRA CAPACIDADE NOMINAL DE 400 L, CAPACIDADE DE MISTURA 280 L, MOTOR ELÉTRICO TRIFÁSICO POTÊNCIA DE 2 CV, SEM CARREGADOR - MANUTENÇÃO. AF_10/2014</v>
          </cell>
          <cell r="C6087" t="str">
            <v>H</v>
          </cell>
          <cell r="D6087">
            <v>0.2</v>
          </cell>
        </row>
        <row r="6088">
          <cell r="A6088">
            <v>88829</v>
          </cell>
          <cell r="B6088" t="str">
            <v>BETONEIRA CAPACIDADE NOMINAL DE 400 L, CAPACIDADE DE MISTURA 280 L, MOTOR ELÉTRICO TRIFÁSICO POTÊNCIA DE 2 CV, SEM CARREGADOR - MATERIAIS NA OPERAÇÃO. AF_10/2014</v>
          </cell>
          <cell r="C6088" t="str">
            <v>H</v>
          </cell>
          <cell r="D6088">
            <v>0.66</v>
          </cell>
        </row>
        <row r="6089">
          <cell r="A6089">
            <v>88832</v>
          </cell>
          <cell r="B6089" t="str">
            <v>ESCAVADEIRA HIDRÁULICA SOBRE ESTEIRAS, CAÇAMBA 0,80 M3, PESO OPERACIONAL 17,8 T, POTÊNCIA LÍQUIDA 110 HP - DEPRECIAÇÃO. AF_10/2014</v>
          </cell>
          <cell r="C6089" t="str">
            <v>H</v>
          </cell>
          <cell r="D6089">
            <v>21.37</v>
          </cell>
        </row>
        <row r="6090">
          <cell r="A6090">
            <v>88834</v>
          </cell>
          <cell r="B6090" t="str">
            <v>ESCAVADEIRA HIDRÁULICA SOBRE ESTEIRAS, CAÇAMBA 0,80 M3, PESO OPERACIONAL 17,8 T, POTÊNCIA LÍQUIDA 110 HP - JUROS. AF_10/2014</v>
          </cell>
          <cell r="C6090" t="str">
            <v>H</v>
          </cell>
          <cell r="D6090">
            <v>5.49</v>
          </cell>
        </row>
        <row r="6091">
          <cell r="A6091">
            <v>88835</v>
          </cell>
          <cell r="B6091" t="str">
            <v>ESCAVADEIRA HIDRÁULICA SOBRE ESTEIRAS, CAÇAMBA 0,80 M3, PESO OPERACIONAL 17,8 T, POTÊNCIA LÍQUIDA 110 HP - MANUTENÇÃO. AF_10/2014</v>
          </cell>
          <cell r="C6091" t="str">
            <v>H</v>
          </cell>
          <cell r="D6091">
            <v>26.71</v>
          </cell>
        </row>
        <row r="6092">
          <cell r="A6092">
            <v>88836</v>
          </cell>
          <cell r="B6092" t="str">
            <v>ESCAVADEIRA HIDRÁULICA SOBRE ESTEIRAS, CAÇAMBA 0,80 M3, PESO OPERACIONAL 17,8 T, POTÊNCIA LÍQUIDA 110 HP - MATERIAIS NA OPERAÇÃO. AF_10/2014</v>
          </cell>
          <cell r="C6092" t="str">
            <v>H</v>
          </cell>
          <cell r="D6092">
            <v>52.87</v>
          </cell>
        </row>
        <row r="6093">
          <cell r="A6093">
            <v>88839</v>
          </cell>
          <cell r="B6093" t="str">
            <v>TRATOR DE ESTEIRAS, POTÊNCIA 125 HP, PESO OPERACIONAL 12,9 T, COM LÂMINA 2,7 M3 - DEPRECIAÇÃO. AF_10/2014</v>
          </cell>
          <cell r="C6093" t="str">
            <v>H</v>
          </cell>
          <cell r="D6093">
            <v>16.940000000000001</v>
          </cell>
        </row>
        <row r="6094">
          <cell r="A6094">
            <v>88840</v>
          </cell>
          <cell r="B6094" t="str">
            <v>TRATOR DE ESTEIRAS, POTÊNCIA 125 HP, PESO OPERACIONAL 12,9 T, COM LÂMINA 2,7 M3 - JUROS. AF_10/2014</v>
          </cell>
          <cell r="C6094" t="str">
            <v>H</v>
          </cell>
          <cell r="D6094">
            <v>7.24</v>
          </cell>
        </row>
        <row r="6095">
          <cell r="A6095">
            <v>88841</v>
          </cell>
          <cell r="B6095" t="str">
            <v>TRATOR DE ESTEIRAS, POTÊNCIA 125 HP, PESO OPERACIONAL 12,9 T, COM LÂMINA 2,7 M3 - MANUTENÇÃO. AF_10/2014</v>
          </cell>
          <cell r="C6095" t="str">
            <v>H</v>
          </cell>
          <cell r="D6095">
            <v>30.29</v>
          </cell>
        </row>
        <row r="6096">
          <cell r="A6096">
            <v>88842</v>
          </cell>
          <cell r="B6096" t="str">
            <v>TRATOR DE ESTEIRAS, POTÊNCIA 125 HP, PESO OPERACIONAL 12,9 T, COM LÂMINA 2,7 M3 - MATERIAIS NA OPERAÇÃO. AF_10/2014</v>
          </cell>
          <cell r="C6096" t="str">
            <v>H</v>
          </cell>
          <cell r="D6096">
            <v>60.1</v>
          </cell>
        </row>
        <row r="6097">
          <cell r="A6097">
            <v>88847</v>
          </cell>
          <cell r="B6097" t="str">
            <v>USINA DE LAMA ASFÁLTICA, PROD 30 A 50 T/H, SILO DE AGREGADO 7 M3, RESERVATÓRIOS PARA EMULSÃO E ÁGUA DE 2,3 M3 CADA, MISTURADOR TIPO PUG MILL A SER MONTADO SOBRE CAMINHÃO - DEPRECIAÇÃO. AF_10/2014</v>
          </cell>
          <cell r="C6097" t="str">
            <v>H</v>
          </cell>
          <cell r="D6097">
            <v>13.47</v>
          </cell>
        </row>
        <row r="6098">
          <cell r="A6098">
            <v>88848</v>
          </cell>
          <cell r="B6098" t="str">
            <v>USINA DE LAMA ASFÁLTICA, PROD 30 A 50 T/H, SILO DE AGREGADO 7 M3, RESERVATÓRIOS PARA EMULSÃO E ÁGUA DE 2,3 M3 CADA, MISTURADOR TIPO PUG MILL A SER MONTADO SOBRE CAMINHÃO - JUROS. AF_10/2014</v>
          </cell>
          <cell r="C6098" t="str">
            <v>H</v>
          </cell>
          <cell r="D6098">
            <v>5.38</v>
          </cell>
        </row>
        <row r="6099">
          <cell r="A6099">
            <v>88853</v>
          </cell>
          <cell r="B6099" t="str">
            <v>MOTOBOMBA CENTRÍFUGA, MOTOR A GASOLINA, POTÊNCIA 5,42 HP, BOCAIS 1 1/2" X 1", DIÂMETRO ROTOR 143 MM HM/Q = 6 MCA / 16,8 M3/H A 38 MCA / 6,6 M3/H - DEPRECIAÇÃO. AF_06/2014</v>
          </cell>
          <cell r="C6099" t="str">
            <v>H</v>
          </cell>
          <cell r="D6099">
            <v>0.17</v>
          </cell>
        </row>
        <row r="6100">
          <cell r="A6100">
            <v>88854</v>
          </cell>
          <cell r="B6100" t="str">
            <v>MOTOBOMBA CENTRÍFUGA, MOTOR A GASOLINA, POTÊNCIA 5,42 HP, BOCAIS 1 1/2" X 1", DIÂMETRO ROTOR 143 MM HM/Q = 6 MCA / 16,8 M3/H A 38 MCA / 6,6 M3/H - JUROS. AF_06/2014</v>
          </cell>
          <cell r="C6100" t="str">
            <v>H</v>
          </cell>
          <cell r="D6100">
            <v>0.03</v>
          </cell>
        </row>
        <row r="6101">
          <cell r="A6101">
            <v>88855</v>
          </cell>
          <cell r="B6101" t="str">
            <v>GRADE DE DISCO CONTROLE REMOTO REBOCÁVEL, COM 24 DISCOS 24 X 6 MM COM PNEUS PARA TRANSPORTE - DEPRECIAÇÃO. AF_06/2014</v>
          </cell>
          <cell r="C6101" t="str">
            <v>H</v>
          </cell>
          <cell r="D6101">
            <v>1.55</v>
          </cell>
        </row>
        <row r="6102">
          <cell r="A6102">
            <v>88856</v>
          </cell>
          <cell r="B6102" t="str">
            <v>GRADE DE DISCO CONTROLE REMOTO REBOCÁVEL, COM 24 DISCOS 24 X 6 MM COM PNEUS PARA TRANSPORTE - JUROS. AF_06/2014</v>
          </cell>
          <cell r="C6102" t="str">
            <v>H</v>
          </cell>
          <cell r="D6102">
            <v>0.41</v>
          </cell>
        </row>
        <row r="6103">
          <cell r="A6103">
            <v>88857</v>
          </cell>
          <cell r="B6103" t="str">
            <v>RETROESCAVADEIRA SOBRE RODAS COM CARREGADEIRA, TRAÇÃO 4X4, POTÊNCIA LÍQ. 88 HP, CAÇAMBA CARREG. CAP. MÍN. 1 M3, CAÇAMBA RETRO CAP. 0,26 M3, PESO OPERACIONAL MÍN. 6.674 KG, PROFUNDIDADE ESCAVAÇÃO MÁX. 4,37 M - DEPRECIAÇÃO. AF_06/2014</v>
          </cell>
          <cell r="C6103" t="str">
            <v>H</v>
          </cell>
          <cell r="D6103">
            <v>13.64</v>
          </cell>
        </row>
        <row r="6104">
          <cell r="A6104">
            <v>88858</v>
          </cell>
          <cell r="B6104" t="str">
            <v>RETROESCAVADEIRA SOBRE RODAS COM CARREGADEIRA, TRAÇÃO 4X4, POTÊNCIA LÍQ. 88 HP, CAÇAMBA CARREG. CAP. MÍN. 1 M3, CAÇAMBA RETRO CAP. 0,26 M3, PESO OPERACIONAL MÍN. 6.674 KG, PROFUNDIDADE ESCAVAÇÃO MÁX. 4,37 M - JUROS. AF_06/2014</v>
          </cell>
          <cell r="C6104" t="str">
            <v>H</v>
          </cell>
          <cell r="D6104">
            <v>3.5</v>
          </cell>
        </row>
        <row r="6105">
          <cell r="A6105">
            <v>88859</v>
          </cell>
          <cell r="B6105" t="str">
            <v>RETROESCAVADEIRA SOBRE RODAS COM CARREGADEIRA, TRAÇÃO 4X2, POTÊNCIA LÍQ. 79 HP, CAÇAMBA CARREG. CAP. MÍN. 1 M3, CAÇAMBA RETRO CAP. 0,20 M3, PESO OPERACIONAL MÍN. 6.570 KG, PROFUNDIDADE ESCAVAÇÃO MÁX. 4,37 M - DEPRECIAÇÃO. AF_06/2014</v>
          </cell>
          <cell r="C6105" t="str">
            <v>H</v>
          </cell>
          <cell r="D6105">
            <v>12.13</v>
          </cell>
        </row>
        <row r="6106">
          <cell r="A6106">
            <v>88860</v>
          </cell>
          <cell r="B6106" t="str">
            <v>RETROESCAVADEIRA SOBRE RODAS COM CARREGADEIRA, TRAÇÃO 4X2, POTÊNCIA LÍQ. 79 HP, CAÇAMBA CARREG. CAP. MÍN. 1 M3, CAÇAMBA RETRO CAP. 0,20 M3, PESO OPERACIONAL MÍN. 6.570 KG, PROFUNDIDADE ESCAVAÇÃO MÁX. 4,37 M - JUROS. AF_06/2014</v>
          </cell>
          <cell r="C6106" t="str">
            <v>H</v>
          </cell>
          <cell r="D6106">
            <v>3.11</v>
          </cell>
        </row>
        <row r="6107">
          <cell r="A6107">
            <v>88900</v>
          </cell>
          <cell r="B6107" t="str">
            <v>ESCAVADEIRA HIDRÁULICA SOBRE ESTEIRAS, CAÇAMBA 1,20 M3, PESO OPERACIONAL 21 T, POTÊNCIA BRUTA 155 HP - DEPRECIAÇÃO. AF_06/2014</v>
          </cell>
          <cell r="C6107" t="str">
            <v>H</v>
          </cell>
          <cell r="D6107">
            <v>24.92</v>
          </cell>
        </row>
        <row r="6108">
          <cell r="A6108">
            <v>88902</v>
          </cell>
          <cell r="B6108" t="str">
            <v>ESCAVADEIRA HIDRÁULICA SOBRE ESTEIRAS, CAÇAMBA 1,20 M3, PESO OPERACIONAL 21 T, POTÊNCIA BRUTA 155 HP - JUROS. AF_06/2014</v>
          </cell>
          <cell r="C6108" t="str">
            <v>H</v>
          </cell>
          <cell r="D6108">
            <v>6.4</v>
          </cell>
        </row>
        <row r="6109">
          <cell r="A6109">
            <v>88903</v>
          </cell>
          <cell r="B6109" t="str">
            <v>ESCAVADEIRA HIDRÁULICA SOBRE ESTEIRAS, CAÇAMBA 1,20 M3, PESO OPERACIONAL 21 T, POTÊNCIA BRUTA 155 HP - MANUTENÇÃO. AF_06/2014</v>
          </cell>
          <cell r="C6109" t="str">
            <v>H</v>
          </cell>
          <cell r="D6109">
            <v>31.15</v>
          </cell>
        </row>
        <row r="6110">
          <cell r="A6110">
            <v>88904</v>
          </cell>
          <cell r="B6110" t="str">
            <v>ESCAVADEIRA HIDRÁULICA SOBRE ESTEIRAS, CAÇAMBA 1,20 M3, PESO OPERACIONAL 21 T, POTÊNCIA BRUTA 155 HP - MATERIAIS NA OPERAÇÃO. AF_06/2014</v>
          </cell>
          <cell r="C6110" t="str">
            <v>H</v>
          </cell>
          <cell r="D6110">
            <v>74.489999999999995</v>
          </cell>
        </row>
        <row r="6111">
          <cell r="A6111">
            <v>89009</v>
          </cell>
          <cell r="B6111" t="str">
            <v>TRATOR DE ESTEIRAS, POTÊNCIA 150 HP, PESO OPERACIONAL 16,7 T, COM RODA MOTRIZ ELEVADA E LÂMINA 3,18 M3 - DEPRECIAÇÃO. AF_06/2014</v>
          </cell>
          <cell r="C6111" t="str">
            <v>H</v>
          </cell>
          <cell r="D6111">
            <v>20.99</v>
          </cell>
        </row>
        <row r="6112">
          <cell r="A6112">
            <v>89010</v>
          </cell>
          <cell r="B6112" t="str">
            <v>TRATOR DE ESTEIRAS, POTÊNCIA 150 HP, PESO OPERACIONAL 16,7 T, COM RODA MOTRIZ ELEVADA E LÂMINA 3,18 M3 - JUROS. AF_06/2014</v>
          </cell>
          <cell r="C6112" t="str">
            <v>H</v>
          </cell>
          <cell r="D6112">
            <v>8.9700000000000006</v>
          </cell>
        </row>
        <row r="6113">
          <cell r="A6113">
            <v>89011</v>
          </cell>
          <cell r="B6113" t="str">
            <v>RETROESCAVADEIRA SOBRE RODAS COM CARREGADEIRA, TRAÇÃO 4X4, POTÊNCIA LÍQ. 72 HP, CAÇAMBA CARREG. CAP. MÍN. 0,79 M3, CAÇAMBA RETRO CAP. 0,18 M3, PESO OPERACIONAL MÍN. 7.140 KG, PROFUNDIDADE ESCAVAÇÃO MÁX. 4,50 M - DEPRECIAÇÃO. AF_06/2014</v>
          </cell>
          <cell r="C6113" t="str">
            <v>H</v>
          </cell>
          <cell r="D6113">
            <v>13.16</v>
          </cell>
        </row>
        <row r="6114">
          <cell r="A6114">
            <v>89012</v>
          </cell>
          <cell r="B6114" t="str">
            <v>RETROESCAVADEIRA SOBRE RODAS COM CARREGADEIRA, TRAÇÃO 4X4, POTÊNCIA LÍQ. 72 HP, CAÇAMBA CARREG. CAP. MÍN. 0,79 M3, CAÇAMBA RETRO CAP. 0,18 M3, PESO OPERACIONAL MÍN. 7.140 KG, PROFUNDIDADE ESCAVAÇÃO MÁX. 4,50 M - JUROS. AF_06/2014</v>
          </cell>
          <cell r="C6114" t="str">
            <v>H</v>
          </cell>
          <cell r="D6114">
            <v>3.38</v>
          </cell>
        </row>
        <row r="6115">
          <cell r="A6115">
            <v>89013</v>
          </cell>
          <cell r="B6115" t="str">
            <v>TRATOR DE ESTEIRAS, POTÊNCIA 347 HP, PESO OPERACIONAL 38,5 T, COM LÂMINA 8,70 M3 - DEPRECIAÇÃO. AF_06/2014</v>
          </cell>
          <cell r="C6115" t="str">
            <v>H</v>
          </cell>
          <cell r="D6115">
            <v>68.760000000000005</v>
          </cell>
        </row>
        <row r="6116">
          <cell r="A6116">
            <v>89014</v>
          </cell>
          <cell r="B6116" t="str">
            <v>TRATOR DE ESTEIRAS, POTÊNCIA 347 HP, PESO OPERACIONAL 38,5 T, COM LÂMINA 8,70 M3 - JUROS. AF_06/2014</v>
          </cell>
          <cell r="C6116" t="str">
            <v>H</v>
          </cell>
          <cell r="D6116">
            <v>29.4</v>
          </cell>
        </row>
        <row r="6117">
          <cell r="A6117">
            <v>89015</v>
          </cell>
          <cell r="B6117" t="str">
            <v>VASSOURA MECÂNICA REBOCÁVEL COM ESCOVA CILÍNDRICA, LARGURA ÚTIL DE VARRIMENTO DE 2,44 M - DEPRECIAÇÃO. AF_06/2014</v>
          </cell>
          <cell r="C6117" t="str">
            <v>H</v>
          </cell>
          <cell r="D6117">
            <v>1.79</v>
          </cell>
        </row>
        <row r="6118">
          <cell r="A6118">
            <v>89016</v>
          </cell>
          <cell r="B6118" t="str">
            <v>VASSOURA MECÂNICA REBOCÁVEL COM ESCOVA CILÍNDRICA, LARGURA ÚTIL DE VARRIMENTO DE 2,44 M - JUROS. AF_06/2014</v>
          </cell>
          <cell r="C6118" t="str">
            <v>H</v>
          </cell>
          <cell r="D6118">
            <v>0.46</v>
          </cell>
        </row>
        <row r="6119">
          <cell r="A6119">
            <v>89017</v>
          </cell>
          <cell r="B6119" t="str">
            <v>TRATOR DE ESTEIRAS, POTÊNCIA 170 HP, PESO OPERACIONAL 19 T, CAÇAMBA 5,2 M3 - DEPRECIAÇÃO. AF_06/2014</v>
          </cell>
          <cell r="C6119" t="str">
            <v>H</v>
          </cell>
          <cell r="D6119">
            <v>20.86</v>
          </cell>
        </row>
        <row r="6120">
          <cell r="A6120">
            <v>89018</v>
          </cell>
          <cell r="B6120" t="str">
            <v>TRATOR DE ESTEIRAS, POTÊNCIA 170 HP, PESO OPERACIONAL 19 T, CAÇAMBA 5,2 M3 - JUROS. AF_06/2014</v>
          </cell>
          <cell r="C6120" t="str">
            <v>H</v>
          </cell>
          <cell r="D6120">
            <v>8.92</v>
          </cell>
        </row>
        <row r="6121">
          <cell r="A6121">
            <v>89019</v>
          </cell>
          <cell r="B6121" t="str">
            <v>BOMBA SUBMERSÍVEL ELÉTRICA TRIFÁSICA, POTÊNCIA 2,96 HP, Ø ROTOR 144 MM SEMI-ABERTO, BOCAL DE SAÍDA Ø 2, HM/Q = 2 MCA / 38,8 M3/H A 28 MCA / 5 M3/H - DEPRECIAÇÃO. AF_06/2014</v>
          </cell>
          <cell r="C6121" t="str">
            <v>H</v>
          </cell>
          <cell r="D6121">
            <v>0.21</v>
          </cell>
        </row>
        <row r="6122">
          <cell r="A6122">
            <v>89020</v>
          </cell>
          <cell r="B6122" t="str">
            <v>BOMBA SUBMERSÍVEL ELÉTRICA TRIFÁSICA, POTÊNCIA 2,96 HP, Ø ROTOR 144 MM SEMI-ABERTO, BOCAL DE SAÍDA Ø 2, HM/Q = 2 MCA / 38,8 M3/H A 28 MCA / 5 M3/H - JUROS. AF_06/2014</v>
          </cell>
          <cell r="C6122" t="str">
            <v>H</v>
          </cell>
          <cell r="D6122">
            <v>0.04</v>
          </cell>
        </row>
        <row r="6123">
          <cell r="A6123">
            <v>89023</v>
          </cell>
          <cell r="B6123" t="str">
            <v>TANQUE DE ASFALTO ESTACIONÁRIO COM MAÇARICO, CAPACIDADE 20.000 L - DEPRECIAÇÃO. AF_06/2014</v>
          </cell>
          <cell r="C6123" t="str">
            <v>H</v>
          </cell>
          <cell r="D6123">
            <v>1.95</v>
          </cell>
        </row>
        <row r="6124">
          <cell r="A6124">
            <v>89024</v>
          </cell>
          <cell r="B6124" t="str">
            <v>TANQUE DE ASFALTO ESTACIONÁRIO COM MAÇARICO, CAPACIDADE 20.000 L - JUROS. AF_06/2014</v>
          </cell>
          <cell r="C6124" t="str">
            <v>H</v>
          </cell>
          <cell r="D6124">
            <v>0.78</v>
          </cell>
        </row>
        <row r="6125">
          <cell r="A6125">
            <v>89025</v>
          </cell>
          <cell r="B6125" t="str">
            <v>TANQUE DE ASFALTO ESTACIONÁRIO COM MAÇARICO, CAPACIDADE 20.000 L - MANUTENÇÃO. AF_06/2014</v>
          </cell>
          <cell r="C6125" t="str">
            <v>H</v>
          </cell>
          <cell r="D6125">
            <v>3.66</v>
          </cell>
        </row>
        <row r="6126">
          <cell r="A6126">
            <v>89026</v>
          </cell>
          <cell r="B6126" t="str">
            <v>TANQUE DE ASFALTO ESTACIONÁRIO COM MAÇARICO, CAPACIDADE 20.000 L - MATERIAIS NA OPERAÇÃO. AF_06/2014</v>
          </cell>
          <cell r="C6126" t="str">
            <v>H</v>
          </cell>
          <cell r="D6126">
            <v>142.97999999999999</v>
          </cell>
        </row>
        <row r="6127">
          <cell r="A6127">
            <v>89029</v>
          </cell>
          <cell r="B6127" t="str">
            <v>TRATOR DE ESTEIRAS, POTÊNCIA 100 HP, PESO OPERACIONAL 9,4 T, COM LÂMINA 2,19 M3 - DEPRECIAÇÃO. AF_06/2014</v>
          </cell>
          <cell r="C6127" t="str">
            <v>H</v>
          </cell>
          <cell r="D6127">
            <v>16.190000000000001</v>
          </cell>
        </row>
        <row r="6128">
          <cell r="A6128">
            <v>89030</v>
          </cell>
          <cell r="B6128" t="str">
            <v>TRATOR DE ESTEIRAS, POTÊNCIA 100 HP, PESO OPERACIONAL 9,4 T, COM LÂMINA 2,19 M3 - JUROS. AF_06/2014</v>
          </cell>
          <cell r="C6128" t="str">
            <v>H</v>
          </cell>
          <cell r="D6128">
            <v>6.92</v>
          </cell>
        </row>
        <row r="6129">
          <cell r="A6129">
            <v>89033</v>
          </cell>
          <cell r="B6129" t="str">
            <v>TRATOR DE PNEUS, POTÊNCIA 85 CV, TRAÇÃO 4X4, PESO COM LASTRO DE 4.675 KG - DEPRECIAÇÃO. AF_06/2014</v>
          </cell>
          <cell r="C6129" t="str">
            <v>H</v>
          </cell>
          <cell r="D6129">
            <v>6.44</v>
          </cell>
        </row>
        <row r="6130">
          <cell r="A6130">
            <v>89034</v>
          </cell>
          <cell r="B6130" t="str">
            <v>TRATOR DE PNEUS, POTÊNCIA 85 CV, TRAÇÃO 4X4, PESO COM LASTRO DE 4.675 KG - JUROS. AF_06/2014</v>
          </cell>
          <cell r="C6130" t="str">
            <v>H</v>
          </cell>
          <cell r="D6130">
            <v>1.69</v>
          </cell>
        </row>
        <row r="6131">
          <cell r="A6131">
            <v>89128</v>
          </cell>
          <cell r="B6131" t="str">
            <v>PÁ CARREGADEIRA SOBRE RODAS, POTÊNCIA LÍQUIDA 128 HP, CAPACIDADE DA CAÇAMBA 1,7 A 2,8 M3, PESO OPERACIONAL 11632 KG - DEPRECIAÇÃO. AF_06/2014</v>
          </cell>
          <cell r="C6131" t="str">
            <v>H</v>
          </cell>
          <cell r="D6131">
            <v>19.149999999999999</v>
          </cell>
        </row>
        <row r="6132">
          <cell r="A6132">
            <v>89129</v>
          </cell>
          <cell r="B6132" t="str">
            <v>PÁ CARREGADEIRA SOBRE RODAS, POTÊNCIA LÍQUIDA 128 HP, CAPACIDADE DA CAÇAMBA 1,7 A 2,8 M3, PESO OPERACIONAL 11632 KG - JUROS. AF_06/2014</v>
          </cell>
          <cell r="C6132" t="str">
            <v>H</v>
          </cell>
          <cell r="D6132">
            <v>4.92</v>
          </cell>
        </row>
        <row r="6133">
          <cell r="A6133">
            <v>89130</v>
          </cell>
          <cell r="B6133" t="str">
            <v>PÁ CARREGADEIRA SOBRE RODAS, POTÊNCIA 197 HP, CAPACIDADE DA CAÇAMBA 2,5 A 3,5 M3, PESO OPERACIONAL 18338 KG - DEPRECIAÇÃO. AF_06/2014</v>
          </cell>
          <cell r="C6133" t="str">
            <v>H</v>
          </cell>
          <cell r="D6133">
            <v>26.55</v>
          </cell>
        </row>
        <row r="6134">
          <cell r="A6134">
            <v>89131</v>
          </cell>
          <cell r="B6134" t="str">
            <v>PÁ CARREGADEIRA SOBRE RODAS, POTÊNCIA 197 HP, CAPACIDADE DA CAÇAMBA 2,5 A 3,5 M3, PESO OPERACIONAL 18338 KG - JUROS. AF_06/2014</v>
          </cell>
          <cell r="C6134" t="str">
            <v>H</v>
          </cell>
          <cell r="D6134">
            <v>6.82</v>
          </cell>
        </row>
        <row r="6135">
          <cell r="A6135">
            <v>89210</v>
          </cell>
          <cell r="B6135" t="str">
            <v>ROLO COMPACTADOR VIBRATÓRIO DE UM CILINDRO AÇO LISO, POTÊNCIA 80 HP, PESO OPERACIONAL MÁXIMO 8,1 T, IMPACTO DINÂMICO 16,15 / 9,5 T, LARGURA DE TRABALHO 1,68 M - DEPRECIAÇÃO. AF_06/2014</v>
          </cell>
          <cell r="C6135" t="str">
            <v>H</v>
          </cell>
          <cell r="D6135">
            <v>14.7</v>
          </cell>
        </row>
        <row r="6136">
          <cell r="A6136">
            <v>89211</v>
          </cell>
          <cell r="B6136" t="str">
            <v>ROLO COMPACTADOR VIBRATÓRIO DE UM CILINDRO AÇO LISO, POTÊNCIA 80 HP, PESO OPERACIONAL MÁXIMO 8,1 T, IMPACTO DINÂMICO 16,15 / 9,5 T, LARGURA DE TRABALHO 1,68 M - JUROS. AF_06/2014</v>
          </cell>
          <cell r="C6136" t="str">
            <v>H</v>
          </cell>
          <cell r="D6136">
            <v>3.86</v>
          </cell>
        </row>
        <row r="6137">
          <cell r="A6137">
            <v>89212</v>
          </cell>
          <cell r="B6137" t="str">
            <v>BATE-ESTACAS POR GRAVIDADE, POTÊNCIA DE 160 HP, PESO DO MARTELO ATÉ 3 TONELADAS - DEPRECIAÇÃO. AF_11/2014</v>
          </cell>
          <cell r="C6137" t="str">
            <v>H</v>
          </cell>
          <cell r="D6137">
            <v>13.66</v>
          </cell>
        </row>
        <row r="6138">
          <cell r="A6138">
            <v>89213</v>
          </cell>
          <cell r="B6138" t="str">
            <v>BATE-ESTACAS POR GRAVIDADE, POTÊNCIA DE 160 HP, PESO DO MARTELO ATÉ 3 TONELADAS - JUROS. AF_11/2014</v>
          </cell>
          <cell r="C6138" t="str">
            <v>H</v>
          </cell>
          <cell r="D6138">
            <v>4.09</v>
          </cell>
        </row>
        <row r="6139">
          <cell r="A6139">
            <v>89214</v>
          </cell>
          <cell r="B6139" t="str">
            <v>BATE-ESTACAS POR GRAVIDADE, POTÊNCIA DE 160 HP, PESO DO MARTELO ATÉ 3 TONELADAS - MANUTENÇÃO. AF_11/2014</v>
          </cell>
          <cell r="C6139" t="str">
            <v>H</v>
          </cell>
          <cell r="D6139">
            <v>12.82</v>
          </cell>
        </row>
        <row r="6140">
          <cell r="A6140">
            <v>89215</v>
          </cell>
          <cell r="B6140" t="str">
            <v>BATE-ESTACAS POR GRAVIDADE, POTÊNCIA DE 160 HP, PESO DO MARTELO ATÉ 3 TONELADAS - MATERIAIS NA OPERAÇÃO. AF_11/2014</v>
          </cell>
          <cell r="C6140" t="str">
            <v>H</v>
          </cell>
          <cell r="D6140">
            <v>76.930000000000007</v>
          </cell>
        </row>
        <row r="6141">
          <cell r="A6141">
            <v>89221</v>
          </cell>
          <cell r="B6141" t="str">
            <v>BETONEIRA CAPACIDADE NOMINAL DE 600 L, CAPACIDADE DE MISTURA 360 L, MOTOR ELÉTRICO TRIFÁSICO POTÊNCIA DE 4 CV, SEM CARREGADOR - DEPRECIAÇÃO. AF_11/2014</v>
          </cell>
          <cell r="C6141" t="str">
            <v>H</v>
          </cell>
          <cell r="D6141">
            <v>0.89</v>
          </cell>
        </row>
        <row r="6142">
          <cell r="A6142">
            <v>89222</v>
          </cell>
          <cell r="B6142" t="str">
            <v>BETONEIRA CAPACIDADE NOMINAL DE 600 L, CAPACIDADE DE MISTURA 360 L, MOTOR ELÉTRICO TRIFÁSICO POTÊNCIA DE 4 CV, SEM CARREGADOR - JUROS. AF_11/2014</v>
          </cell>
          <cell r="C6142" t="str">
            <v>H</v>
          </cell>
          <cell r="D6142">
            <v>0.2</v>
          </cell>
        </row>
        <row r="6143">
          <cell r="A6143">
            <v>89223</v>
          </cell>
          <cell r="B6143" t="str">
            <v>BETONEIRA CAPACIDADE NOMINAL DE 600 L, CAPACIDADE DE MISTURA 360 L, MOTOR ELÉTRICO TRIFÁSICO POTÊNCIA DE 4 CV, SEM CARREGADOR - MANUTENÇÃO. AF_11/2014</v>
          </cell>
          <cell r="C6143" t="str">
            <v>H</v>
          </cell>
          <cell r="D6143">
            <v>0.83</v>
          </cell>
        </row>
        <row r="6144">
          <cell r="A6144">
            <v>89224</v>
          </cell>
          <cell r="B6144" t="str">
            <v>BETONEIRA CAPACIDADE NOMINAL DE 600 L, CAPACIDADE DE MISTURA 360 L, MOTOR ELÉTRICO TRIFÁSICO POTÊNCIA DE 4 CV, SEM CARREGADOR - MATERIAIS NA OPERAÇÃO. AF_11/2014</v>
          </cell>
          <cell r="C6144" t="str">
            <v>H</v>
          </cell>
          <cell r="D6144">
            <v>1.32</v>
          </cell>
        </row>
        <row r="6145">
          <cell r="A6145">
            <v>89228</v>
          </cell>
          <cell r="B6145" t="str">
            <v>MOTONIVELADORA POTÊNCIA BÁSICA LÍQUIDA (PRIMEIRA MARCHA) 125 HP, PESO BRUTO 13032 KG, LARGURA DA LÂMINA DE 3,7 M - DEPRECIAÇÃO. AF_06/2014</v>
          </cell>
          <cell r="C6145" t="str">
            <v>H</v>
          </cell>
          <cell r="D6145">
            <v>21.16</v>
          </cell>
        </row>
        <row r="6146">
          <cell r="A6146">
            <v>89229</v>
          </cell>
          <cell r="B6146" t="str">
            <v>MOTONIVELADORA POTÊNCIA BÁSICA LÍQUIDA (PRIMEIRA MARCHA) 125 HP, PESO BRUTO 13032 KG, LARGURA DA LÂMINA DE 3,7 M - JUROS. AF_06/2014</v>
          </cell>
          <cell r="C6146" t="str">
            <v>H</v>
          </cell>
          <cell r="D6146">
            <v>7.24</v>
          </cell>
        </row>
        <row r="6147">
          <cell r="A6147">
            <v>89230</v>
          </cell>
          <cell r="B6147" t="str">
            <v>FRESADORA DE ASFALTO A FRIO SOBRE RODAS, LARGURA FRESAGEM DE 1,0 M, POTÊNCIA 208 HP - DEPRECIAÇÃO. AF_11/2014</v>
          </cell>
          <cell r="C6147" t="str">
            <v>H</v>
          </cell>
          <cell r="D6147">
            <v>72.53</v>
          </cell>
        </row>
        <row r="6148">
          <cell r="A6148">
            <v>89231</v>
          </cell>
          <cell r="B6148" t="str">
            <v>FRESADORA DE ASFALTO A FRIO SOBRE RODAS, LARGURA FRESAGEM DE 1,0 M, POTÊNCIA 208 HP - JUROS. AF_11/2014</v>
          </cell>
          <cell r="C6148" t="str">
            <v>H</v>
          </cell>
          <cell r="D6148">
            <v>21.74</v>
          </cell>
        </row>
        <row r="6149">
          <cell r="A6149">
            <v>89232</v>
          </cell>
          <cell r="B6149" t="str">
            <v>FRESADORA DE ASFALTO A FRIO SOBRE RODAS, LARGURA FRESAGEM DE 1,0 M, POTÊNCIA 208 HP - MANUTENÇÃO. AF_11/2014</v>
          </cell>
          <cell r="C6149" t="str">
            <v>H</v>
          </cell>
          <cell r="D6149">
            <v>129.38</v>
          </cell>
        </row>
        <row r="6150">
          <cell r="A6150">
            <v>89233</v>
          </cell>
          <cell r="B6150" t="str">
            <v>FRESADORA DE ASFALTO A FRIO SOBRE RODAS, LARGURA FRESAGEM DE 1,0 M, POTÊNCIA 208 HP - MATERIAIS NA OPERAÇÃO. AF_11/2014</v>
          </cell>
          <cell r="C6150" t="str">
            <v>H</v>
          </cell>
          <cell r="D6150">
            <v>99.98</v>
          </cell>
        </row>
        <row r="6151">
          <cell r="A6151">
            <v>89236</v>
          </cell>
          <cell r="B6151" t="str">
            <v>FRESADORA DE ASFALTO A FRIO SOBRE RODAS, LARGURA FRESAGEM DE 2,0 M, POTÊNCIA 550 HP - DEPRECIAÇÃO. AF_11/2014</v>
          </cell>
          <cell r="C6151" t="str">
            <v>H</v>
          </cell>
          <cell r="D6151">
            <v>169.44</v>
          </cell>
        </row>
        <row r="6152">
          <cell r="A6152">
            <v>89237</v>
          </cell>
          <cell r="B6152" t="str">
            <v>FRESADORA DE ASFALTO A FRIO SOBRE RODAS, LARGURA FRESAGEM DE 2,0 M, POTÊNCIA 550 HP - JUROS. AF_11/2014</v>
          </cell>
          <cell r="C6152" t="str">
            <v>H</v>
          </cell>
          <cell r="D6152">
            <v>50.79</v>
          </cell>
        </row>
        <row r="6153">
          <cell r="A6153">
            <v>89238</v>
          </cell>
          <cell r="B6153" t="str">
            <v>FRESADORA DE ASFALTO A FRIO SOBRE RODAS, LARGURA FRESAGEM DE 2,0 M, POTÊNCIA 550 HP - MANUTENÇÃO. AF_11/2014</v>
          </cell>
          <cell r="C6153" t="str">
            <v>H</v>
          </cell>
          <cell r="D6153">
            <v>302.23</v>
          </cell>
        </row>
        <row r="6154">
          <cell r="A6154">
            <v>89239</v>
          </cell>
          <cell r="B6154" t="str">
            <v>FRESADORA DE ASFALTO A FRIO SOBRE RODAS, LARGURA FRESAGEM DE 2,0 M, POTÊNCIA 550 HP - MATERIAIS NA OPERAÇÃO. AF_11/2014</v>
          </cell>
          <cell r="C6154" t="str">
            <v>H</v>
          </cell>
          <cell r="D6154">
            <v>264.41000000000003</v>
          </cell>
        </row>
        <row r="6155">
          <cell r="A6155">
            <v>89240</v>
          </cell>
          <cell r="B6155" t="str">
            <v>VIBROACABADORA DE ASFALTO SOBRE ESTEIRAS, LARGURA DE PAVIMENTAÇÃO 1,90 M A 5,30 M, POTÊNCIA 105 HP CAPACIDADE 450 T/H - DEPRECIAÇÃO. AF_11/2014</v>
          </cell>
          <cell r="C6155" t="str">
            <v>H</v>
          </cell>
          <cell r="D6155">
            <v>52</v>
          </cell>
        </row>
        <row r="6156">
          <cell r="A6156">
            <v>89241</v>
          </cell>
          <cell r="B6156" t="str">
            <v>VIBROACABADORA DE ASFALTO SOBRE ESTEIRAS, LARGURA DE PAVIMENTAÇÃO 1,90 M A 5,30 M, POTÊNCIA 105 HP CAPACIDADE 450 T/H - JUROS. AF_11/2014</v>
          </cell>
          <cell r="C6156" t="str">
            <v>H</v>
          </cell>
          <cell r="D6156">
            <v>17.809999999999999</v>
          </cell>
        </row>
        <row r="6157">
          <cell r="A6157">
            <v>89246</v>
          </cell>
          <cell r="B6157" t="str">
            <v>RECICLADORA DE ASFALTO A FRIO SOBRE RODAS, LARGURA FRESAGEM DE 2,0 M, POTÊNCIA 422 HP - DEPRECIAÇÃO. AF_11/2014</v>
          </cell>
          <cell r="C6157" t="str">
            <v>H</v>
          </cell>
          <cell r="D6157">
            <v>147.22999999999999</v>
          </cell>
        </row>
        <row r="6158">
          <cell r="A6158">
            <v>89247</v>
          </cell>
          <cell r="B6158" t="str">
            <v>RECICLADORA DE ASFALTO A FRIO SOBRE RODAS, LARGURA FRESAGEM DE 2,0 M, POTÊNCIA 422 HP - JUROS. AF_11/2014</v>
          </cell>
          <cell r="C6158" t="str">
            <v>H</v>
          </cell>
          <cell r="D6158">
            <v>44.13</v>
          </cell>
        </row>
        <row r="6159">
          <cell r="A6159">
            <v>89248</v>
          </cell>
          <cell r="B6159" t="str">
            <v>RECICLADORA DE ASFALTO A FRIO SOBRE RODAS, LARGURA FRESAGEM DE 2,0 M, POTÊNCIA 422 HP - MANUTENÇÃO. AF_11/2014</v>
          </cell>
          <cell r="C6159" t="str">
            <v>H</v>
          </cell>
          <cell r="D6159">
            <v>262.62</v>
          </cell>
        </row>
        <row r="6160">
          <cell r="A6160">
            <v>89249</v>
          </cell>
          <cell r="B6160" t="str">
            <v>RECICLADORA DE ASFALTO A FRIO SOBRE RODAS, LARGURA FRESAGEM DE 2,0 M, POTÊNCIA 422 HP - MATERIAIS NA OPERAÇÃO. AF_11/2014</v>
          </cell>
          <cell r="C6160" t="str">
            <v>H</v>
          </cell>
          <cell r="D6160">
            <v>202.87</v>
          </cell>
        </row>
        <row r="6161">
          <cell r="A6161">
            <v>89253</v>
          </cell>
          <cell r="B6161" t="str">
            <v>VIBROACABADORA DE ASFALTO SOBRE ESTEIRAS, LARGURA DE PAVIMENTAÇÃO 2,13 M A 4,55 M, POTÊNCIA 100 HP, CAPACIDADE 400 T/H - DEPRECIAÇÃO. AF_11/2014</v>
          </cell>
          <cell r="C6161" t="str">
            <v>H</v>
          </cell>
          <cell r="D6161">
            <v>42.61</v>
          </cell>
        </row>
        <row r="6162">
          <cell r="A6162">
            <v>89254</v>
          </cell>
          <cell r="B6162" t="str">
            <v>VIBROACABADORA DE ASFALTO SOBRE ESTEIRAS, LARGURA DE PAVIMENTAÇÃO 2,13 M A 4,55 M, POTÊNCIA 100 HP, CAPACIDADE 400 T/H - JUROS. AF_11/2014</v>
          </cell>
          <cell r="C6162" t="str">
            <v>H</v>
          </cell>
          <cell r="D6162">
            <v>14.59</v>
          </cell>
        </row>
        <row r="6163">
          <cell r="A6163">
            <v>89255</v>
          </cell>
          <cell r="B6163" t="str">
            <v>VIBROACABADORA DE ASFALTO SOBRE ESTEIRAS, LARGURA DE PAVIMENTAÇÃO 2,13 M A 4,55 M, POTÊNCIA 100 HP, CAPACIDADE 400 T/H - MANUTENÇÃO. AF_11/2014</v>
          </cell>
          <cell r="C6163" t="str">
            <v>H</v>
          </cell>
          <cell r="D6163">
            <v>68.5</v>
          </cell>
        </row>
        <row r="6164">
          <cell r="A6164">
            <v>89256</v>
          </cell>
          <cell r="B6164" t="str">
            <v>VIBROACABADORA DE ASFALTO SOBRE ESTEIRAS, LARGURA DE PAVIMENTAÇÃO 2,13 M A 4,55 M, POTÊNCIA 100 HP, CAPACIDADE 400 T/H - MATERIAIS NA OPERAÇÃO. AF_11/2014</v>
          </cell>
          <cell r="C6164" t="str">
            <v>H</v>
          </cell>
          <cell r="D6164">
            <v>48.07</v>
          </cell>
        </row>
        <row r="6165">
          <cell r="A6165">
            <v>89259</v>
          </cell>
          <cell r="B6165" t="str">
            <v>GUINDAUTO HIDRÁULICO, CAPACIDADE MÁXIMA DE CARGA 6200 KG, MOMENTO MÁXIMO DE CARGA 11,7 TM, ALCANCE MÁXIMO HORIZONTAL 9,70 M, INCLUSIVE CAMINHÃO TOCO PBT 16.000 KG, POTÊNCIA DE 189 CV - DEPRECIAÇÃO. AF_06/2014</v>
          </cell>
          <cell r="C6165" t="str">
            <v>H</v>
          </cell>
          <cell r="D6165">
            <v>8.7100000000000009</v>
          </cell>
        </row>
        <row r="6166">
          <cell r="A6166">
            <v>89260</v>
          </cell>
          <cell r="B6166" t="str">
            <v>GUINDAUTO HIDRÁULICO, CAPACIDADE MÁXIMA DE CARGA 6200 KG, MOMENTO MÁXIMO DE CARGA 11,7 TM, ALCANCE MÁXIMO HORIZONTAL 9,70 M, INCLUSIVE CAMINHÃO TOCO PBT 16.000 KG, POTÊNCIA DE 189 CV - JUROS. AF_06/2014</v>
          </cell>
          <cell r="C6166" t="str">
            <v>H</v>
          </cell>
          <cell r="D6166">
            <v>3.47</v>
          </cell>
        </row>
        <row r="6167">
          <cell r="A6167">
            <v>89262</v>
          </cell>
          <cell r="B6167" t="str">
            <v>GUINDAUTO HIDRÁULICO, CAPACIDADE MÁXIMA DE CARGA 6200 KG, MOMENTO MÁXIMO DE CARGA 11,7 TM, ALCANCE MÁXIMO HORIZONTAL 9,70 M, INCLUSIVE CAMINHÃO TOCO PBT 16.000 KG, POTÊNCIA DE 189 CV - MANUTENÇÃO. AF_06/2014</v>
          </cell>
          <cell r="C6167" t="str">
            <v>H</v>
          </cell>
          <cell r="D6167">
            <v>16.34</v>
          </cell>
        </row>
        <row r="6168">
          <cell r="A6168">
            <v>89264</v>
          </cell>
          <cell r="B6168" t="str">
            <v>CAMINHÃO TOCO, PBT 16.000 KG, CARGA ÚTIL MÁX. 10.685 KG, DIST. ENTRE EIXOS 4,8 M, POTÊNCIA 189 CV, INCLUSIVE CARROCERIA FIXA ABERTA DE MADEIRA P/ TRANSPORTE GERAL DE CARGA SECA, DIMEN. APROX. 2,5 X 7,00 X 0,50 M - DEPRECIAÇÃO. AF_06/2014</v>
          </cell>
          <cell r="C6168" t="str">
            <v>H</v>
          </cell>
          <cell r="D6168">
            <v>7.01</v>
          </cell>
        </row>
        <row r="6169">
          <cell r="A6169">
            <v>89265</v>
          </cell>
          <cell r="B6169" t="str">
            <v>CAMINHÃO TOCO, PBT 16.000 KG, CARGA ÚTIL MÁX. 10.685 KG, DIST. ENTRE EIXOS 4,8 M, POTÊNCIA 189 CV, INCLUSIVE CARROCERIA FIXA ABERTA DE MADEIRA P/ TRANSPORTE GERAL DE CARGA SECA, DIMEN. APROX. 2,5 X 7,00 X 0,50 M - JUROS. AF_06/2014</v>
          </cell>
          <cell r="C6169" t="str">
            <v>H</v>
          </cell>
          <cell r="D6169">
            <v>2.79</v>
          </cell>
        </row>
        <row r="6170">
          <cell r="A6170">
            <v>89266</v>
          </cell>
          <cell r="B6170" t="str">
            <v>CAMINHÃO TOCO, PBT 16.000 KG, CARGA ÚTIL MÁX. 10.685 KG, DIST. ENTRE EIXOS 4,8 M, POTÊNCIA 189 CV, INCLUSIVE CARROCERIA FIXA ABERTA DE MADEIRA P/ TRANSPORTE GERAL DE CARGA SECA, DIMEN. APROX. 2,5 X 7,00 X 0,50 M - IMPOSTOS E SEGUROS. AF_06/2014</v>
          </cell>
          <cell r="C6170" t="str">
            <v>H</v>
          </cell>
          <cell r="D6170">
            <v>0.56000000000000005</v>
          </cell>
        </row>
        <row r="6171">
          <cell r="A6171">
            <v>89267</v>
          </cell>
          <cell r="B6171" t="str">
            <v>GUINDASTE HIDRÁULICO AUTOPROPELIDO, COM LANÇA TELESCÓPICA 28,80 M, CAPACIDADE MÁXIMA 30 T, POTÊNCIA 97 KW, TRAÇÃO 4 X 4 - DEPRECIAÇÃO. AF_11/2014</v>
          </cell>
          <cell r="C6171" t="str">
            <v>H</v>
          </cell>
          <cell r="D6171">
            <v>23.78</v>
          </cell>
        </row>
        <row r="6172">
          <cell r="A6172">
            <v>89268</v>
          </cell>
          <cell r="B6172" t="str">
            <v>GUINDASTE HIDRÁULICO AUTOPROPELIDO, COM LANÇA TELESCÓPICA 28,80 M, CAPACIDADE MÁXIMA 30 T, POTÊNCIA 97 KW, TRAÇÃO 4 X 4 - JUROS. AF_11/2014</v>
          </cell>
          <cell r="C6172" t="str">
            <v>H</v>
          </cell>
          <cell r="D6172">
            <v>8.14</v>
          </cell>
        </row>
        <row r="6173">
          <cell r="A6173">
            <v>89269</v>
          </cell>
          <cell r="B6173" t="str">
            <v>GUINDASTE HIDRÁULICO AUTOPROPELIDO, COM LANÇA TELESCÓPICA 28,80 M, CAPACIDADE MÁXIMA 30 T, POTÊNCIA 97 KW, TRAÇÃO 4 X 4 - IMPOSTOS E SEGUROS. AF_11/2014</v>
          </cell>
          <cell r="C6173" t="str">
            <v>H</v>
          </cell>
          <cell r="D6173">
            <v>1.66</v>
          </cell>
        </row>
        <row r="6174">
          <cell r="A6174">
            <v>89270</v>
          </cell>
          <cell r="B6174" t="str">
            <v>GUINDASTE HIDRÁULICO AUTOPROPELIDO, COM LANÇA TELESCÓPICA 28,80 M, CAPACIDADE MÁXIMA 30 T, POTÊNCIA 97 KW, TRAÇÃO 4 X 4 - MANUTENÇÃO. AF_11/2014</v>
          </cell>
          <cell r="C6174" t="str">
            <v>H</v>
          </cell>
          <cell r="D6174">
            <v>38.24</v>
          </cell>
        </row>
        <row r="6175">
          <cell r="A6175">
            <v>89271</v>
          </cell>
          <cell r="B6175" t="str">
            <v>GUINDASTE HIDRÁULICO AUTOPROPELIDO, COM LANÇA TELESCÓPICA 28,80 M, CAPACIDADE MÁXIMA 30 T, POTÊNCIA 97 KW, TRAÇÃO 4 X 4 - MATERIAIS NA OPERAÇÃO. AF_11/2014</v>
          </cell>
          <cell r="C6175" t="str">
            <v>H</v>
          </cell>
          <cell r="D6175">
            <v>62.5</v>
          </cell>
        </row>
        <row r="6176">
          <cell r="A6176">
            <v>89274</v>
          </cell>
          <cell r="B6176" t="str">
            <v>BETONEIRA CAPACIDADE NOMINAL DE 600 L, CAPACIDADE DE MISTURA 440 L, MOTOR A DIESEL POTÊNCIA 10 HP, COM CARREGADOR - DEPRECIAÇÃO. AF_11/2014</v>
          </cell>
          <cell r="C6176" t="str">
            <v>H</v>
          </cell>
          <cell r="D6176">
            <v>1.08</v>
          </cell>
        </row>
        <row r="6177">
          <cell r="A6177">
            <v>89275</v>
          </cell>
          <cell r="B6177" t="str">
            <v>BETONEIRA CAPACIDADE NOMINAL DE 600 L, CAPACIDADE DE MISTURA 440 L, MOTOR A DIESEL POTÊNCIA 10 HP, COM CARREGADOR - JUROS. AF_11/2014</v>
          </cell>
          <cell r="C6177" t="str">
            <v>H</v>
          </cell>
          <cell r="D6177">
            <v>0.24</v>
          </cell>
        </row>
        <row r="6178">
          <cell r="A6178">
            <v>89276</v>
          </cell>
          <cell r="B6178" t="str">
            <v>BETONEIRA CAPACIDADE NOMINAL DE 600 L, CAPACIDADE DE MISTURA 440 L, MOTOR A DIESEL POTÊNCIA 10 HP, COM CARREGADOR - MANUTENÇÃO. AF_11/2014</v>
          </cell>
          <cell r="C6178" t="str">
            <v>H</v>
          </cell>
          <cell r="D6178">
            <v>1.01</v>
          </cell>
        </row>
        <row r="6179">
          <cell r="A6179">
            <v>89277</v>
          </cell>
          <cell r="B6179" t="str">
            <v>BETONEIRA CAPACIDADE NOMINAL DE 600 L, CAPACIDADE DE MISTURA 440 L, MOTOR A DIESEL POTÊNCIA 10 HP, COM CARREGADOR - MATERIAIS NA OPERAÇÃO. AF_11/2014</v>
          </cell>
          <cell r="C6179" t="str">
            <v>H</v>
          </cell>
          <cell r="D6179">
            <v>4.79</v>
          </cell>
        </row>
        <row r="6180">
          <cell r="A6180">
            <v>89280</v>
          </cell>
          <cell r="B6180" t="str">
            <v>ROLO COMPACTADOR VIBRATÓRIO TANDEM AÇO LISO, POTÊNCIA 58 HP, PESO SEM/COM LASTRO 6,5 / 9,4 T, LARGURA DE TRABALHO 1,2 M - DEPRECIAÇÃO. AF_06/2014</v>
          </cell>
          <cell r="C6180" t="str">
            <v>H</v>
          </cell>
          <cell r="D6180">
            <v>18.05</v>
          </cell>
        </row>
        <row r="6181">
          <cell r="A6181">
            <v>89281</v>
          </cell>
          <cell r="B6181" t="str">
            <v>ROLO COMPACTADOR VIBRATÓRIO TANDEM AÇO LISO, POTÊNCIA 58 HP, PESO SEM/COM LASTRO 6,5 / 9,4 T, LARGURA DE TRABALHO 1,2 M - JUROS. AF_06/2014</v>
          </cell>
          <cell r="C6181" t="str">
            <v>H</v>
          </cell>
          <cell r="D6181">
            <v>4.74</v>
          </cell>
        </row>
        <row r="6182">
          <cell r="A6182">
            <v>89870</v>
          </cell>
          <cell r="B6182" t="str">
            <v>CAMINHÃO BASCULANTE 14 M3, COM CAVALO MECÂNICO DE CAPACIDADE MÁXIMA DE TRAÇÃO COMBINADO DE 36000 KG, POTÊNCIA 286 CV, INCLUSIVE SEMIREBOQUE COM CAÇAMBA METÁLICA - DEPRECIAÇÃO. AF_12/2014</v>
          </cell>
          <cell r="C6182" t="str">
            <v>H</v>
          </cell>
          <cell r="D6182">
            <v>18.68</v>
          </cell>
        </row>
        <row r="6183">
          <cell r="A6183">
            <v>89871</v>
          </cell>
          <cell r="B6183" t="str">
            <v>CAMINHÃO BASCULANTE 14 M3, COM CAVALO MECÂNICO DE CAPACIDADE MÁXIMA DE TRAÇÃO COMBINADO DE 36000 KG, POTÊNCIA 286 CV, INCLUSIVE SEMIREBOQUE COM CAÇAMBA METÁLICA - JUROS. AF_12/2014</v>
          </cell>
          <cell r="C6183" t="str">
            <v>H</v>
          </cell>
          <cell r="D6183">
            <v>6.53</v>
          </cell>
        </row>
        <row r="6184">
          <cell r="A6184">
            <v>89872</v>
          </cell>
          <cell r="B6184" t="str">
            <v>CAMINHÃO BASCULANTE 14 M3, COM CAVALO MECÂNICO DE CAPACIDADE MÁXIMA DE TRAÇÃO COMBINADO DE 36000 KG, POTÊNCIA 286 CV, INCLUSIVE SEMIREBOQUE COM CAÇAMBA METÁLICA - IMPOSTOS E SEGUROS. AF_12/2014</v>
          </cell>
          <cell r="C6184" t="str">
            <v>H</v>
          </cell>
          <cell r="D6184">
            <v>1.34</v>
          </cell>
        </row>
        <row r="6185">
          <cell r="A6185">
            <v>89873</v>
          </cell>
          <cell r="B6185" t="str">
            <v>CAMINHÃO BASCULANTE 14 M3, COM CAVALO MECÂNICO DE CAPACIDADE MÁXIMA DE TRAÇÃO COMBINADO DE 36000 KG, POTÊNCIA 286 CV, INCLUSIVE SEMIREBOQUE COM CAÇAMBA METÁLICA - MANUTENÇÃO. AF_12/2014</v>
          </cell>
          <cell r="C6185" t="str">
            <v>H</v>
          </cell>
          <cell r="D6185">
            <v>35.020000000000003</v>
          </cell>
        </row>
        <row r="6186">
          <cell r="A6186">
            <v>89874</v>
          </cell>
          <cell r="B6186" t="str">
            <v>CAMINHÃO BASCULANTE 14 M3, COM CAVALO MECÂNICO DE CAPACIDADE MÁXIMA DE TRAÇÃO COMBINADO DE 36000 KG, POTÊNCIA 286 CV, INCLUSIVE SEMIREBOQUE COM CAÇAMBA METÁLICA - MATERIAIS NA OPERAÇÃO. AF_12/2014</v>
          </cell>
          <cell r="C6186" t="str">
            <v>H</v>
          </cell>
          <cell r="D6186">
            <v>135.63999999999999</v>
          </cell>
        </row>
        <row r="6187">
          <cell r="A6187">
            <v>89878</v>
          </cell>
          <cell r="B6187" t="str">
            <v>CAMINHÃO BASCULANTE 18 M3, COM CAVALO MECÂNICO DE CAPACIDADE MÁXIMA DE TRAÇÃO COMBINADO DE 45000 KG, POTÊNCIA 330 CV, INCLUSIVE SEMIREBOQUE COM CAÇAMBA METÁLICA - DEPRECIAÇÃO. AF_12/2014</v>
          </cell>
          <cell r="C6187" t="str">
            <v>H</v>
          </cell>
          <cell r="D6187">
            <v>19.690000000000001</v>
          </cell>
        </row>
        <row r="6188">
          <cell r="A6188">
            <v>89879</v>
          </cell>
          <cell r="B6188" t="str">
            <v>CAMINHÃO BASCULANTE 18 M3, COM CAVALO MECÂNICO DE CAPACIDADE MÁXIMA DE TRAÇÃO COMBINADO DE 45000 KG, POTÊNCIA 330 CV, INCLUSIVE SEMIREBOQUE COM CAÇAMBA METÁLICA - JUROS. AF_12/2014</v>
          </cell>
          <cell r="C6188" t="str">
            <v>H</v>
          </cell>
          <cell r="D6188">
            <v>6.89</v>
          </cell>
        </row>
        <row r="6189">
          <cell r="A6189">
            <v>89880</v>
          </cell>
          <cell r="B6189" t="str">
            <v>CAMINHÃO BASCULANTE 18 M3, COM CAVALO MECÂNICO DE CAPACIDADE MÁXIMA DE TRAÇÃO COMBINADO DE 45000 KG, POTÊNCIA 330 CV, INCLUSIVE SEMIREBOQUE COM CAÇAMBA METÁLICA - IMPOSTOS E SEGUROS. AF_12/2014</v>
          </cell>
          <cell r="C6189" t="str">
            <v>H</v>
          </cell>
          <cell r="D6189">
            <v>1.42</v>
          </cell>
        </row>
        <row r="6190">
          <cell r="A6190">
            <v>89881</v>
          </cell>
          <cell r="B6190" t="str">
            <v>CAMINHÃO BASCULANTE 18 M3, COM CAVALO MECÂNICO DE CAPACIDADE MÁXIMA DE TRAÇÃO COMBINADO DE 45000 KG, POTÊNCIA 330 CV, INCLUSIVE SEMIREBOQUE COM CAÇAMBA METÁLICA - MANUTENÇÃO. AF_12/2014</v>
          </cell>
          <cell r="C6190" t="str">
            <v>H</v>
          </cell>
          <cell r="D6190">
            <v>36.93</v>
          </cell>
        </row>
        <row r="6191">
          <cell r="A6191">
            <v>89882</v>
          </cell>
          <cell r="B6191" t="str">
            <v>CAMINHÃO BASCULANTE 18 M3, COM CAVALO MECÂNICO DE CAPACIDADE MÁXIMA DE TRAÇÃO COMBINADO DE 45000 KG, POTÊNCIA 330 CV, INCLUSIVE SEMIREBOQUE COM CAÇAMBA METÁLICA - MATERIAIS NA OPERAÇÃO. AF_12/2014</v>
          </cell>
          <cell r="C6191" t="str">
            <v>H</v>
          </cell>
          <cell r="D6191">
            <v>156.51</v>
          </cell>
        </row>
        <row r="6192">
          <cell r="A6192">
            <v>90582</v>
          </cell>
          <cell r="B6192" t="str">
            <v>VIBRADOR DE IMERSÃO, DIÂMETRO DE PONTEIRA 45MM, MOTOR ELÉTRICO TRIFÁSICO POTÊNCIA DE 2 CV - DEPRECIAÇÃO. AF_06/2015</v>
          </cell>
          <cell r="C6192" t="str">
            <v>H</v>
          </cell>
          <cell r="D6192">
            <v>0.25</v>
          </cell>
        </row>
        <row r="6193">
          <cell r="A6193">
            <v>90583</v>
          </cell>
          <cell r="B6193" t="str">
            <v>VIBRADOR DE IMERSÃO, DIÂMETRO DE PONTEIRA 45MM, MOTOR ELÉTRICO TRIFÁSICO POTÊNCIA DE 2 CV - JUROS. AF_06/2015</v>
          </cell>
          <cell r="C6193" t="str">
            <v>H</v>
          </cell>
          <cell r="D6193">
            <v>0.05</v>
          </cell>
        </row>
        <row r="6194">
          <cell r="A6194">
            <v>90584</v>
          </cell>
          <cell r="B6194" t="str">
            <v>VIBRADOR DE IMERSÃO, DIÂMETRO DE PONTEIRA 45MM, MOTOR ELÉTRICO TRIFÁSICO POTÊNCIA DE 2 CV - MANUTENÇÃO. AF_06/2015</v>
          </cell>
          <cell r="C6194" t="str">
            <v>H</v>
          </cell>
          <cell r="D6194">
            <v>0.2</v>
          </cell>
        </row>
        <row r="6195">
          <cell r="A6195">
            <v>90585</v>
          </cell>
          <cell r="B6195" t="str">
            <v>VIBRADOR DE IMERSÃO, DIÂMETRO DE PONTEIRA 45MM, MOTOR ELÉTRICO TRIFÁSICO POTÊNCIA DE 2 CV - MATERIAIS NA OPERAÇÃO. AF_06/2015</v>
          </cell>
          <cell r="C6195" t="str">
            <v>H</v>
          </cell>
          <cell r="D6195">
            <v>0.66</v>
          </cell>
        </row>
        <row r="6196">
          <cell r="A6196">
            <v>90621</v>
          </cell>
          <cell r="B6196" t="str">
            <v>PERFURATRIZ MANUAL, TORQUE MÁXIMO 83 N.M, POTÊNCIA 5 CV, COM DIÂMETRO MÁXIMO 4" - DEPRECIAÇÃO. AF_06/2015</v>
          </cell>
          <cell r="C6196" t="str">
            <v>H</v>
          </cell>
          <cell r="D6196">
            <v>1.61</v>
          </cell>
        </row>
        <row r="6197">
          <cell r="A6197">
            <v>90622</v>
          </cell>
          <cell r="B6197" t="str">
            <v>PERFURATRIZ MANUAL, TORQUE MÁXIMO 83 N.M, POTÊNCIA 5 CV, COM DIÂMETRO MÁXIMO 4" - JUROS. AF_06/2015</v>
          </cell>
          <cell r="C6197" t="str">
            <v>H</v>
          </cell>
          <cell r="D6197">
            <v>0.36</v>
          </cell>
        </row>
        <row r="6198">
          <cell r="A6198">
            <v>90623</v>
          </cell>
          <cell r="B6198" t="str">
            <v>PERFURATRIZ MANUAL, TORQUE MÁXIMO 83 N.M, POTÊNCIA 5 CV, COM DIÂMETRO MÁXIMO 4" - MANUTENÇÃO. AF_06/2015</v>
          </cell>
          <cell r="C6198" t="str">
            <v>H</v>
          </cell>
          <cell r="D6198">
            <v>2.0099999999999998</v>
          </cell>
        </row>
        <row r="6199">
          <cell r="A6199">
            <v>90624</v>
          </cell>
          <cell r="B6199" t="str">
            <v>PERFURATRIZ MANUAL, TORQUE MÁXIMO 83 N.M, POTÊNCIA 5 CV, COM DIÂMETRO MÁXIMO 4" - MATERIAIS NA OPERAÇÃO. AF_06/2015</v>
          </cell>
          <cell r="C6199" t="str">
            <v>H</v>
          </cell>
          <cell r="D6199">
            <v>1.65</v>
          </cell>
        </row>
        <row r="6200">
          <cell r="A6200">
            <v>90627</v>
          </cell>
          <cell r="B6200" t="str">
            <v>PERFURATRIZ SOBRE ESTEIRA, TORQUE MÁXIMO 600 KGF, PESO MÉDIO 1000 KG, POTÊNCIA 20 HP, DIÂMETRO MÁXIMO 10" - DEPRECIAÇÃO. AF_06/2015</v>
          </cell>
          <cell r="C6200" t="str">
            <v>H</v>
          </cell>
          <cell r="D6200">
            <v>22.8</v>
          </cell>
        </row>
        <row r="6201">
          <cell r="A6201">
            <v>90628</v>
          </cell>
          <cell r="B6201" t="str">
            <v>PERFURATRIZ SOBRE ESTEIRA, TORQUE MÁXIMO 600 KGF, PESO MÉDIO 1000 KG, POTÊNCIA 20 HP, DIÂMETRO MÁXIMO 10" - JUROS. AF_06/2015</v>
          </cell>
          <cell r="C6201" t="str">
            <v>H</v>
          </cell>
          <cell r="D6201">
            <v>5.98</v>
          </cell>
        </row>
        <row r="6202">
          <cell r="A6202">
            <v>90629</v>
          </cell>
          <cell r="B6202" t="str">
            <v>PERFURATRIZ SOBRE ESTEIRA, TORQUE MÁXIMO 600 KGF, PESO MÉDIO 1000 KG, POTÊNCIA 20 HP, DIÂMETRO MÁXIMO 10" - MANUTENÇÃO. AF_06/2015</v>
          </cell>
          <cell r="C6202" t="str">
            <v>H</v>
          </cell>
          <cell r="D6202">
            <v>28.53</v>
          </cell>
        </row>
        <row r="6203">
          <cell r="A6203">
            <v>90630</v>
          </cell>
          <cell r="B6203" t="str">
            <v>PERFURATRIZ SOBRE ESTEIRA, TORQUE MÁXIMO 600 KGF, PESO MÉDIO 1000 KG, POTÊNCIA 20 HP, DIÂMETRO MÁXIMO 10" - MATERIAIS NA OPERAÇÃO. AF_06/2015</v>
          </cell>
          <cell r="C6203" t="str">
            <v>H</v>
          </cell>
          <cell r="D6203">
            <v>6.72</v>
          </cell>
        </row>
        <row r="6204">
          <cell r="A6204">
            <v>90633</v>
          </cell>
          <cell r="B6204" t="str">
            <v>MISTURADOR DUPLO HORIZONTAL DE ALTA TURBULÊNCIA, CAPACIDADE / VOLUME 2 X 500 LITROS, MOTORES ELÉTRICOS MÍNIMO 5 CV CADA, PARA NATA CIMENTO, ARGAMASSA E OUTROS - DEPRECIAÇÃO. AF_06/2015</v>
          </cell>
          <cell r="C6204" t="str">
            <v>H</v>
          </cell>
          <cell r="D6204">
            <v>2.74</v>
          </cell>
        </row>
        <row r="6205">
          <cell r="A6205">
            <v>90634</v>
          </cell>
          <cell r="B6205" t="str">
            <v>MISTURADOR DUPLO HORIZONTAL DE ALTA TURBULÊNCIA, CAPACIDADE / VOLUME 2 X 500 LITROS, MOTORES ELÉTRICOS MÍNIMO 5 CV CADA, PARA NATA CIMENTO, ARGAMASSA E OUTROS - JUROS. AF_06/2015</v>
          </cell>
          <cell r="C6205" t="str">
            <v>H</v>
          </cell>
          <cell r="D6205">
            <v>0.61</v>
          </cell>
        </row>
        <row r="6206">
          <cell r="A6206">
            <v>90635</v>
          </cell>
          <cell r="B6206" t="str">
            <v>MISTURADOR DUPLO HORIZONTAL DE ALTA TURBULÊNCIA, CAPACIDADE / VOLUME 2 X 500 LITROS, MOTORES ELÉTRICOS MÍNIMO 5 CV CADA, PARA NATA CIMENTO, ARGAMASSA E OUTROS - MANUTENÇÃO. AF_06/2015</v>
          </cell>
          <cell r="C6206" t="str">
            <v>H</v>
          </cell>
          <cell r="D6206">
            <v>3</v>
          </cell>
        </row>
        <row r="6207">
          <cell r="A6207">
            <v>90636</v>
          </cell>
          <cell r="B6207" t="str">
            <v>MISTURADOR DUPLO HORIZONTAL DE ALTA TURBULÊNCIA, CAPACIDADE / VOLUME 2 X 500 LITROS, MOTORES ELÉTRICOS MÍNIMO 5 CV CADA, PARA NATA CIMENTO, ARGAMASSA E OUTROS - MATERIAIS NA OPERAÇÃO. AF_06/2015</v>
          </cell>
          <cell r="C6207" t="str">
            <v>H</v>
          </cell>
          <cell r="D6207">
            <v>3.31</v>
          </cell>
        </row>
        <row r="6208">
          <cell r="A6208">
            <v>90639</v>
          </cell>
          <cell r="B6208" t="str">
            <v>BOMBA TRIPLEX, PARA INJEÇÃO DE NATA DE CIMENTO, VAZÃO MÁXIMA DE 100 LITROS/MINUTO, PRESSÃO MÁXIMA DE 70 BAR - DEPRECIAÇÃO. AF_06/2015</v>
          </cell>
          <cell r="C6208" t="str">
            <v>H</v>
          </cell>
          <cell r="D6208">
            <v>4.0999999999999996</v>
          </cell>
        </row>
        <row r="6209">
          <cell r="A6209">
            <v>90640</v>
          </cell>
          <cell r="B6209" t="str">
            <v>BOMBA TRIPLEX, PARA INJEÇÃO DE NATA DE CIMENTO, VAZÃO MÁXIMA DE 100 LITROS/MINUTO, PRESSÃO MÁXIMA DE 70 BAR - JUROS. AF_06/2015</v>
          </cell>
          <cell r="C6209" t="str">
            <v>H</v>
          </cell>
          <cell r="D6209">
            <v>0.92</v>
          </cell>
        </row>
        <row r="6210">
          <cell r="A6210">
            <v>90641</v>
          </cell>
          <cell r="B6210" t="str">
            <v>BOMBA TRIPLEX, PARA INJEÇÃO DE NATA DE CIMENTO, VAZÃO MÁXIMA DE 100 LITROS/MINUTO, PRESSÃO MÁXIMA DE 70 BAR - MANUTENÇÃO. AF_06/2015</v>
          </cell>
          <cell r="C6210" t="str">
            <v>H</v>
          </cell>
          <cell r="D6210">
            <v>4.4800000000000004</v>
          </cell>
        </row>
        <row r="6211">
          <cell r="A6211">
            <v>90642</v>
          </cell>
          <cell r="B6211" t="str">
            <v>BOMBA TRIPLEX, PARA INJEÇÃO DE NATA DE CIMENTO, VAZÃO MÁXIMA DE 100 LITROS/MINUTO, PRESSÃO MÁXIMA DE 70 BAR - MATERIAIS NA OPERAÇÃO. AF_06/2015</v>
          </cell>
          <cell r="C6211" t="str">
            <v>H</v>
          </cell>
          <cell r="D6211">
            <v>5.22</v>
          </cell>
        </row>
        <row r="6212">
          <cell r="A6212">
            <v>90646</v>
          </cell>
          <cell r="B6212" t="str">
            <v>BOMBA CENTRÍFUGA MONOESTÁGIO COM MOTOR ELÉTRICO MONOFÁSICO, POTÊNCIA 15 HP, DIÂMETRO DO ROTOR 173 MM, HM/Q = 30 MCA / 90 M3/H A 45 MCA / 55 M3/H - DEPRECIAÇÃO. AF_06/2015</v>
          </cell>
          <cell r="C6212" t="str">
            <v>H</v>
          </cell>
          <cell r="D6212">
            <v>0.6</v>
          </cell>
        </row>
        <row r="6213">
          <cell r="A6213">
            <v>90647</v>
          </cell>
          <cell r="B6213" t="str">
            <v>BOMBA CENTRÍFUGA MONOESTÁGIO COM MOTOR ELÉTRICO MONOFÁSICO, POTÊNCIA 15 HP, DIÂMETRO DO ROTOR 173 MM, HM/Q = 30 MCA / 90 M3/H A 45 MCA / 55 M3/H - JUROS. AF_06/2015</v>
          </cell>
          <cell r="C6213" t="str">
            <v>H</v>
          </cell>
          <cell r="D6213">
            <v>0.13</v>
          </cell>
        </row>
        <row r="6214">
          <cell r="A6214">
            <v>90648</v>
          </cell>
          <cell r="B6214" t="str">
            <v>BOMBA CENTRÍFUGA MONOESTÁGIO COM MOTOR ELÉTRICO MONOFÁSICO, POTÊNCIA 15 HP, DIÂMETRO DO ROTOR 173 MM, HM/Q = 30 MCA / 90 M3/H A 45 MCA / 55 M3/H - MANUTENÇÃO. AF_06/2015</v>
          </cell>
          <cell r="C6214" t="str">
            <v>H</v>
          </cell>
          <cell r="D6214">
            <v>0.65</v>
          </cell>
        </row>
        <row r="6215">
          <cell r="A6215">
            <v>90649</v>
          </cell>
          <cell r="B6215" t="str">
            <v>BOMBA CENTRÍFUGA MONOESTÁGIO COM MOTOR ELÉTRICO MONOFÁSICO, POTÊNCIA 15 HP, DIÂMETRO DO ROTOR 173 MM, HM/Q = 30 MCA / 90 M3/H A 45 MCA / 55 M3/H - MATERIAIS NA OPERAÇÃO. AF_06/2015</v>
          </cell>
          <cell r="C6215" t="str">
            <v>H</v>
          </cell>
          <cell r="D6215">
            <v>5.13</v>
          </cell>
        </row>
        <row r="6216">
          <cell r="A6216">
            <v>90652</v>
          </cell>
          <cell r="B6216" t="str">
            <v>BOMBA DE PROJEÇÃO DE CONCRETO SECO, POTÊNCIA 10 CV, VAZÃO 3 M3/H - DEPRECIAÇÃO. AF_06/2015</v>
          </cell>
          <cell r="C6216" t="str">
            <v>H</v>
          </cell>
          <cell r="D6216">
            <v>2.67</v>
          </cell>
        </row>
        <row r="6217">
          <cell r="A6217">
            <v>90653</v>
          </cell>
          <cell r="B6217" t="str">
            <v>BOMBA DE PROJEÇÃO DE CONCRETO SECO, POTÊNCIA 10 CV, VAZÃO 3 M3/H - JUROS. AF_06/2015</v>
          </cell>
          <cell r="C6217" t="str">
            <v>H</v>
          </cell>
          <cell r="D6217">
            <v>0.6</v>
          </cell>
        </row>
        <row r="6218">
          <cell r="A6218">
            <v>90654</v>
          </cell>
          <cell r="B6218" t="str">
            <v>BOMBA DE PROJEÇÃO DE CONCRETO SECO, POTÊNCIA 10 CV, VAZÃO 3 M3/H - MANUTENÇÃO. AF_06/2015</v>
          </cell>
          <cell r="C6218" t="str">
            <v>H</v>
          </cell>
          <cell r="D6218">
            <v>2.92</v>
          </cell>
        </row>
        <row r="6219">
          <cell r="A6219">
            <v>90655</v>
          </cell>
          <cell r="B6219" t="str">
            <v>BOMBA DE PROJEÇÃO DE CONCRETO SECO, POTÊNCIA 10 CV, VAZÃO 3 M3/H - MATERIAIS NA OPERAÇÃO. AF_06/2015</v>
          </cell>
          <cell r="C6219" t="str">
            <v>H</v>
          </cell>
          <cell r="D6219">
            <v>3.38</v>
          </cell>
        </row>
        <row r="6220">
          <cell r="A6220">
            <v>90658</v>
          </cell>
          <cell r="B6220" t="str">
            <v>BOMBA DE PROJEÇÃO DE CONCRETO SECO, POTÊNCIA 10 CV, VAZÃO 6 M3/H - DEPRECIAÇÃO. AF_06/2015</v>
          </cell>
          <cell r="C6220" t="str">
            <v>H</v>
          </cell>
          <cell r="D6220">
            <v>2.86</v>
          </cell>
        </row>
        <row r="6221">
          <cell r="A6221">
            <v>90659</v>
          </cell>
          <cell r="B6221" t="str">
            <v>BOMBA DE PROJEÇÃO DE CONCRETO SECO, POTÊNCIA 10 CV, VAZÃO 6 M3/H - JUROS. AF_06/2015</v>
          </cell>
          <cell r="C6221" t="str">
            <v>H</v>
          </cell>
          <cell r="D6221">
            <v>0.64</v>
          </cell>
        </row>
        <row r="6222">
          <cell r="A6222">
            <v>90660</v>
          </cell>
          <cell r="B6222" t="str">
            <v>BOMBA DE PROJEÇÃO DE CONCRETO SECO, POTÊNCIA 10 CV, VAZÃO 6 M3/H - MANUTENÇÃO. AF_06/2015</v>
          </cell>
          <cell r="C6222" t="str">
            <v>H</v>
          </cell>
          <cell r="D6222">
            <v>3.13</v>
          </cell>
        </row>
        <row r="6223">
          <cell r="A6223">
            <v>90661</v>
          </cell>
          <cell r="B6223" t="str">
            <v>BOMBA DE PROJEÇÃO DE CONCRETO SECO, POTÊNCIA 10 CV, VAZÃO 6 M3/H - MATERIAIS NA OPERAÇÃO. AF_06/2015</v>
          </cell>
          <cell r="C6223" t="str">
            <v>H</v>
          </cell>
          <cell r="D6223">
            <v>3.38</v>
          </cell>
        </row>
        <row r="6224">
          <cell r="A6224">
            <v>90664</v>
          </cell>
          <cell r="B6224" t="str">
            <v>PROJETOR PNEUMÁTICO DE ARGAMASSA PARA CHAPISCO E REBOCO COM RECIPIENTE ACOPLADO, TIPO CANEQUINHA, COM COMPRESSOR DE AR REBOCÁVEL VAZÃO 89 PCM E MOTOR DIESEL DE 20 CV - DEPRECIAÇÃO. AF_06/2015</v>
          </cell>
          <cell r="C6224" t="str">
            <v>H</v>
          </cell>
          <cell r="D6224">
            <v>3.1</v>
          </cell>
        </row>
        <row r="6225">
          <cell r="A6225">
            <v>90665</v>
          </cell>
          <cell r="B6225" t="str">
            <v>PROJETOR PNEUMÁTICO DE ARGAMASSA PARA CHAPISCO E REBOCO COM RECIPIENTE ACOPLADO, TIPO CANEQUINHA, COM COMPRESSOR DE AR REBOCÁVEL VAZÃO 89 PCM E MOTOR DIESEL DE 20 CV - JUROS. AF_06/2015</v>
          </cell>
          <cell r="C6225" t="str">
            <v>H</v>
          </cell>
          <cell r="D6225">
            <v>0.69</v>
          </cell>
        </row>
        <row r="6226">
          <cell r="A6226">
            <v>90666</v>
          </cell>
          <cell r="B6226" t="str">
            <v>PROJETOR PNEUMÁTICO DE ARGAMASSA PARA CHAPISCO E REBOCO COM RECIPIENTE ACOPLADO, TIPO CANEQUINHA, COM COMPRESSOR DE AR REBOCÁVEL VAZÃO 89 PCM E MOTOR DIESEL DE 20 CV - MANUTENÇÃO. AF_06/2015</v>
          </cell>
          <cell r="C6226" t="str">
            <v>H</v>
          </cell>
          <cell r="D6226">
            <v>3.4</v>
          </cell>
        </row>
        <row r="6227">
          <cell r="A6227">
            <v>90667</v>
          </cell>
          <cell r="B6227" t="str">
            <v>PROJETOR PNEUMÁTICO DE ARGAMASSA PARA CHAPISCO E REBOCO COM RECIPIENTE ACOPLADO, TIPO CANEQUINHA, COM COMPRESSOR DE AR REBOCÁVEL VAZÃO 89 PCM E MOTOR DIESEL DE 20 CV - MATERIAIS NA OPERAÇÃO. AF_06/2015</v>
          </cell>
          <cell r="C6227" t="str">
            <v>H</v>
          </cell>
          <cell r="D6227">
            <v>9.48</v>
          </cell>
        </row>
        <row r="6228">
          <cell r="A6228">
            <v>90670</v>
          </cell>
          <cell r="B6228" t="str">
            <v>PERFURATRIZ COM TORRE METÁLICA PARA EXECUÇÃO DE ESTACA HÉLICE CONTÍNUA, PROFUNDIDADE MÁXIMA DE 30 M, DIÂMETRO MÁXIMO DE 800 MM, POTÊNCIA INSTALADA DE 268 HP, MESA ROTATIVA COM TORQUE MÁXIMO DE 170 KNM - DEPRECIAÇÃO. AF_06/2015</v>
          </cell>
          <cell r="C6228" t="str">
            <v>H</v>
          </cell>
          <cell r="D6228">
            <v>104.63</v>
          </cell>
        </row>
        <row r="6229">
          <cell r="A6229">
            <v>90671</v>
          </cell>
          <cell r="B6229" t="str">
            <v>PERFURATRIZ COM TORRE METÁLICA PARA EXECUÇÃO DE ESTACA HÉLICE CONTÍNUA, PROFUNDIDADE MÁXIMA DE 30 M, DIÂMETRO MÁXIMO DE 800 MM, POTÊNCIA INSTALADA DE 268 HP, MESA ROTATIVA COM TORQUE MÁXIMO DE 170 KNM - JUROS. AF_06/2015</v>
          </cell>
          <cell r="C6229" t="str">
            <v>H</v>
          </cell>
          <cell r="D6229">
            <v>27.48</v>
          </cell>
        </row>
        <row r="6230">
          <cell r="A6230">
            <v>90672</v>
          </cell>
          <cell r="B6230" t="str">
            <v>PERFURATRIZ COM TORRE METÁLICA PARA EXECUÇÃO DE ESTACA HÉLICE CONTÍNUA, PROFUNDIDADE MÁXIMA DE 30 M, DIÂMETRO MÁXIMO DE 800 MM, POTÊNCIA INSTALADA DE 268 HP, MESA ROTATIVA COM TORQUE MÁXIMO DE 170 KNM - MANUTENÇÃO. AF_06/2015</v>
          </cell>
          <cell r="C6230" t="str">
            <v>H</v>
          </cell>
          <cell r="D6230">
            <v>130.94</v>
          </cell>
        </row>
        <row r="6231">
          <cell r="A6231">
            <v>90673</v>
          </cell>
          <cell r="B6231" t="str">
            <v>PERFURATRIZ COM TORRE METÁLICA PARA EXECUÇÃO DE ESTACA HÉLICE CONTÍNUA, PROFUNDIDADE MÁXIMA DE 30 M, DIÂMETRO MÁXIMO DE 800 MM, POTÊNCIA INSTALADA DE 268 HP, MESA ROTATIVA COM TORQUE MÁXIMO DE 170 KNM - MATERIAIS NA OPERAÇÃO. AF_06/2015</v>
          </cell>
          <cell r="C6231" t="str">
            <v>H</v>
          </cell>
          <cell r="D6231">
            <v>128.84</v>
          </cell>
        </row>
        <row r="6232">
          <cell r="A6232">
            <v>90676</v>
          </cell>
          <cell r="B6232" t="str">
            <v>PERFURATRIZ HIDRÁULICA SOBRE CAMINHÃO COM TRADO CURTO ACOPLADO, PROFUNDIDADE MÁXIMA DE 20 M, DIÂMETRO MÁXIMO DE 1500 MM, POTÊNCIA INSTALADA DE 137 HP, MESA ROTATIVA COM TORQUE MÁXIMO DE 30 KNM - DEPRECIAÇÃO. AF_06/2015</v>
          </cell>
          <cell r="C6232" t="str">
            <v>H</v>
          </cell>
          <cell r="D6232">
            <v>54.41</v>
          </cell>
        </row>
        <row r="6233">
          <cell r="A6233">
            <v>90677</v>
          </cell>
          <cell r="B6233" t="str">
            <v>PERFURATRIZ HIDRÁULICA SOBRE CAMINHÃO COM TRADO CURTO ACOPLADO, PROFUNDIDADE MÁXIMA DE 20 M, DIÂMETRO MÁXIMO DE 1500 MM, POTÊNCIA INSTALADA DE 137 HP, MESA ROTATIVA COM TORQUE MÁXIMO DE 30 KNM - JUROS. AF_06/2015</v>
          </cell>
          <cell r="C6233" t="str">
            <v>H</v>
          </cell>
          <cell r="D6233">
            <v>14.29</v>
          </cell>
        </row>
        <row r="6234">
          <cell r="A6234">
            <v>90678</v>
          </cell>
          <cell r="B6234" t="str">
            <v>PERFURATRIZ HIDRÁULICA SOBRE CAMINHÃO COM TRADO CURTO ACOPLADO, PROFUNDIDADE MÁXIMA DE 20 M, DIÂMETRO MÁXIMO DE 1500 MM, POTÊNCIA INSTALADA DE 137 HP, MESA ROTATIVA COM TORQUE MÁXIMO DE 30 KNM - MANUTENÇÃO. AF_06/2015</v>
          </cell>
          <cell r="C6234" t="str">
            <v>H</v>
          </cell>
          <cell r="D6234">
            <v>68.08</v>
          </cell>
        </row>
        <row r="6235">
          <cell r="A6235">
            <v>90679</v>
          </cell>
          <cell r="B6235" t="str">
            <v>PERFURATRIZ HIDRÁULICA SOBRE CAMINHÃO COM TRADO CURTO ACOPLADO, PROFUNDIDADE MÁXIMA DE 20 M, DIÂMETRO MÁXIMO DE 1500 MM, POTÊNCIA INSTALADA DE 137 HP, MESA ROTATIVA COM TORQUE MÁXIMO DE 30 KNM - MATERIAIS NA OPERAÇÃO. AF_06/2015</v>
          </cell>
          <cell r="C6235" t="str">
            <v>H</v>
          </cell>
          <cell r="D6235">
            <v>65.87</v>
          </cell>
        </row>
        <row r="6236">
          <cell r="A6236">
            <v>90682</v>
          </cell>
          <cell r="B6236" t="str">
            <v>MANIPULADOR TELESCÓPICO, POTÊNCIA DE 85 HP, CAPACIDADE DE CARGA DE 3.500 KG, ALTURA MÁXIMA DE ELEVAÇÃO DE 12,3 M - DEPRECIAÇÃO. AF_06/2015</v>
          </cell>
          <cell r="C6236" t="str">
            <v>H</v>
          </cell>
          <cell r="D6236">
            <v>23.34</v>
          </cell>
        </row>
        <row r="6237">
          <cell r="A6237">
            <v>90683</v>
          </cell>
          <cell r="B6237" t="str">
            <v>MANIPULADOR TELESCÓPICO, POTÊNCIA DE 85 HP, CAPACIDADE DE CARGA DE 3.500 KG, ALTURA MÁXIMA DE ELEVAÇÃO DE 12,3 M - JUROS. AF_06/2015</v>
          </cell>
          <cell r="C6237" t="str">
            <v>H</v>
          </cell>
          <cell r="D6237">
            <v>5.25</v>
          </cell>
        </row>
        <row r="6238">
          <cell r="A6238">
            <v>90684</v>
          </cell>
          <cell r="B6238" t="str">
            <v>MANIPULADOR TELESCÓPICO, POTÊNCIA DE 85 HP, CAPACIDADE DE CARGA DE 3.500 KG, ALTURA MÁXIMA DE ELEVAÇÃO DE 12,3 M - MANUTENÇÃO. AF_06/2015</v>
          </cell>
          <cell r="C6238" t="str">
            <v>H</v>
          </cell>
          <cell r="D6238">
            <v>25.53</v>
          </cell>
        </row>
        <row r="6239">
          <cell r="A6239">
            <v>90685</v>
          </cell>
          <cell r="B6239" t="str">
            <v>MANIPULADOR TELESCÓPICO, POTÊNCIA DE 85 HP, CAPACIDADE DE CARGA DE 3.500 KG, ALTURA MÁXIMA DE ELEVAÇÃO DE 12,3 M - MATERIAIS NA OPERAÇÃO. AF_06/2015</v>
          </cell>
          <cell r="C6239" t="str">
            <v>H</v>
          </cell>
          <cell r="D6239">
            <v>40.840000000000003</v>
          </cell>
        </row>
        <row r="6240">
          <cell r="A6240">
            <v>90688</v>
          </cell>
          <cell r="B6240" t="str">
            <v>MINICARREGADEIRA SOBRE RODAS, POTÊNCIA LÍQUIDA DE 47 HP, CAPACIDADE NOMINAL DE OPERAÇÃO DE 646 KG - DEPRECIAÇÃO. AF_06/2015</v>
          </cell>
          <cell r="C6240" t="str">
            <v>H</v>
          </cell>
          <cell r="D6240">
            <v>11.18</v>
          </cell>
        </row>
        <row r="6241">
          <cell r="A6241">
            <v>90689</v>
          </cell>
          <cell r="B6241" t="str">
            <v>MINICARREGADEIRA SOBRE RODAS, POTÊNCIA LÍQUIDA DE 47 HP, CAPACIDADE NOMINAL DE OPERAÇÃO DE 646 KG - JUROS. AF_06/2015</v>
          </cell>
          <cell r="C6241" t="str">
            <v>H</v>
          </cell>
          <cell r="D6241">
            <v>2.15</v>
          </cell>
        </row>
        <row r="6242">
          <cell r="A6242">
            <v>90690</v>
          </cell>
          <cell r="B6242" t="str">
            <v>MINICARREGADEIRA SOBRE RODAS, POTÊNCIA LÍQUIDA DE 47 HP, CAPACIDADE NOMINAL DE OPERAÇÃO DE 646 KG - MANUTENÇÃO. AF_06/2015</v>
          </cell>
          <cell r="C6242" t="str">
            <v>H</v>
          </cell>
          <cell r="D6242">
            <v>13.97</v>
          </cell>
        </row>
        <row r="6243">
          <cell r="A6243">
            <v>90691</v>
          </cell>
          <cell r="B6243" t="str">
            <v>MINICARREGADEIRA SOBRE RODAS, POTÊNCIA LÍQUIDA DE 47 HP, CAPACIDADE NOMINAL DE OPERAÇÃO DE 646 KG - MATERIAIS NA OPERAÇÃO. AF_06/2015</v>
          </cell>
          <cell r="C6243" t="str">
            <v>H</v>
          </cell>
          <cell r="D6243">
            <v>22.58</v>
          </cell>
        </row>
        <row r="6244">
          <cell r="A6244">
            <v>90957</v>
          </cell>
          <cell r="B6244" t="str">
            <v>COMPRESSOR DE AR REBOCÁVEL, VAZÃO 189 PCM, PRESSÃO EFETIVA DE TRABALHO 102 PSI, MOTOR DIESEL, POTÊNCIA 63 CV - DEPRECIAÇÃO. AF_06/2015</v>
          </cell>
          <cell r="C6244" t="str">
            <v>H</v>
          </cell>
          <cell r="D6244">
            <v>1.92</v>
          </cell>
        </row>
        <row r="6245">
          <cell r="A6245">
            <v>90958</v>
          </cell>
          <cell r="B6245" t="str">
            <v>COMPRESSOR DE AR REBOCÁVEL, VAZÃO 189 PCM, PRESSÃO EFETIVA DE TRABALHO 102 PSI, MOTOR DIESEL, POTÊNCIA 63 CV - JUROS. AF_06/2015</v>
          </cell>
          <cell r="C6245" t="str">
            <v>H</v>
          </cell>
          <cell r="D6245">
            <v>0.5</v>
          </cell>
        </row>
        <row r="6246">
          <cell r="A6246">
            <v>90960</v>
          </cell>
          <cell r="B6246" t="str">
            <v>COMPRESSOR DE AR REBOCÁVEL, VAZÃO 89 PCM, PRESSÃO EFETIVA DE TRABALHO 102 PSI, MOTOR DIESEL, POTÊNCIA 20 CV - DEPRECIAÇÃO. AF_06/2015</v>
          </cell>
          <cell r="C6246" t="str">
            <v>H</v>
          </cell>
          <cell r="D6246">
            <v>2.56</v>
          </cell>
        </row>
        <row r="6247">
          <cell r="A6247">
            <v>90961</v>
          </cell>
          <cell r="B6247" t="str">
            <v>COMPRESSOR DE AR REBOCÁVEL, VAZÃO 89 PCM, PRESSÃO EFETIVA DE TRABALHO 102 PSI, MOTOR DIESEL, POTÊNCIA 20 CV - JUROS. AF_06/2015</v>
          </cell>
          <cell r="C6247" t="str">
            <v>H</v>
          </cell>
          <cell r="D6247">
            <v>0.67</v>
          </cell>
        </row>
        <row r="6248">
          <cell r="A6248">
            <v>90962</v>
          </cell>
          <cell r="B6248" t="str">
            <v>COMPRESSOR DE AR REBOCÁVEL, VAZÃO 89 PCM, PRESSÃO EFETIVA DE TRABALHO 102 PSI, MOTOR DIESEL, POTÊNCIA 20 CV - MANUTENÇÃO. AF_06/2015</v>
          </cell>
          <cell r="C6248" t="str">
            <v>H</v>
          </cell>
          <cell r="D6248">
            <v>3.21</v>
          </cell>
        </row>
        <row r="6249">
          <cell r="A6249">
            <v>90963</v>
          </cell>
          <cell r="B6249" t="str">
            <v>COMPRESSOR DE AR REBOCÁVEL, VAZÃO 89 PCM, PRESSÃO EFETIVA DE TRABALHO 102 PSI, MOTOR DIESEL, POTÊNCIA 20 CV - MATERIAIS NA OPERAÇÃO. AF_06/2015</v>
          </cell>
          <cell r="C6249" t="str">
            <v>H</v>
          </cell>
          <cell r="D6249">
            <v>9.48</v>
          </cell>
        </row>
        <row r="6250">
          <cell r="A6250">
            <v>90968</v>
          </cell>
          <cell r="B6250" t="str">
            <v>COMPRESSOR DE AR REBOCAVEL, VAZÃO 250 PCM, PRESSAO DE TRABALHO 102 PSI, MOTOR A DIESEL POTÊNCIA 81 CV - DEPRECIAÇÃO. AF_06/2015</v>
          </cell>
          <cell r="C6250" t="str">
            <v>H</v>
          </cell>
          <cell r="D6250">
            <v>2.57</v>
          </cell>
        </row>
        <row r="6251">
          <cell r="A6251">
            <v>90969</v>
          </cell>
          <cell r="B6251" t="str">
            <v>COMPRESSOR DE AR REBOCAVEL, VAZÃO 250 PCM, PRESSAO DE TRABALHO 102 PSI, MOTOR A DIESEL POTÊNCIA 81 CV - JUROS. AF_06/2015</v>
          </cell>
          <cell r="C6251" t="str">
            <v>H</v>
          </cell>
          <cell r="D6251">
            <v>0.67</v>
          </cell>
        </row>
        <row r="6252">
          <cell r="A6252">
            <v>90970</v>
          </cell>
          <cell r="B6252" t="str">
            <v>COMPRESSOR DE AR REBOCAVEL, VAZÃO 250 PCM, PRESSAO DE TRABALHO 102 PSI, MOTOR A DIESEL POTÊNCIA 81 CV - MANUTENÇÃO. AF_06/2015</v>
          </cell>
          <cell r="C6252" t="str">
            <v>H</v>
          </cell>
          <cell r="D6252">
            <v>3.22</v>
          </cell>
        </row>
        <row r="6253">
          <cell r="A6253">
            <v>90971</v>
          </cell>
          <cell r="B6253" t="str">
            <v>COMPRESSOR DE AR REBOCAVEL, VAZÃO 250 PCM, PRESSAO DE TRABALHO 102 PSI, MOTOR A DIESEL POTÊNCIA 81 CV - MATERIAIS NA OPERAÇÃO. AF_06/2015</v>
          </cell>
          <cell r="C6253" t="str">
            <v>H</v>
          </cell>
          <cell r="D6253">
            <v>38.409999999999997</v>
          </cell>
        </row>
        <row r="6254">
          <cell r="A6254">
            <v>90975</v>
          </cell>
          <cell r="B6254" t="str">
            <v>COMPRESSOR DE AR REBOCÁVEL, VAZÃO 748 PCM, PRESSÃO EFETIVA DE TRABALHO 102 PSI, MOTOR DIESEL, POTÊNCIA 210 CV - DEPRECIAÇÃO. AF_06/2015</v>
          </cell>
          <cell r="C6254" t="str">
            <v>H</v>
          </cell>
          <cell r="D6254">
            <v>6.54</v>
          </cell>
        </row>
        <row r="6255">
          <cell r="A6255">
            <v>90976</v>
          </cell>
          <cell r="B6255" t="str">
            <v>COMPRESSOR DE AR REBOCÁVEL, VAZÃO 748 PCM, PRESSÃO EFETIVA DE TRABALHO 102 PSI, MOTOR DIESEL, POTÊNCIA 210 CV - JUROS. AF_06/2015</v>
          </cell>
          <cell r="C6255" t="str">
            <v>H</v>
          </cell>
          <cell r="D6255">
            <v>1.71</v>
          </cell>
        </row>
        <row r="6256">
          <cell r="A6256">
            <v>90977</v>
          </cell>
          <cell r="B6256" t="str">
            <v>COMPRESSOR DE AR REBOCÁVEL, VAZÃO 748 PCM, PRESSÃO EFETIVA DE TRABALHO 102 PSI, MOTOR DIESEL, POTÊNCIA 210 CV - MANUTENÇÃO. AF_06/2015</v>
          </cell>
          <cell r="C6256" t="str">
            <v>H</v>
          </cell>
          <cell r="D6256">
            <v>8.18</v>
          </cell>
        </row>
        <row r="6257">
          <cell r="A6257">
            <v>90978</v>
          </cell>
          <cell r="B6257" t="str">
            <v>COMPRESSOR DE AR REBOCÁVEL, VAZÃO 748 PCM, PRESSÃO EFETIVA DE TRABALHO 102 PSI, MOTOR DIESEL, POTÊNCIA 210 CV - MATERIAIS NA OPERAÇÃO. AF_06/2015</v>
          </cell>
          <cell r="C6257" t="str">
            <v>H</v>
          </cell>
          <cell r="D6257">
            <v>99.59</v>
          </cell>
        </row>
        <row r="6258">
          <cell r="A6258">
            <v>90992</v>
          </cell>
          <cell r="B6258" t="str">
            <v>COMPRESSOR DE AR REBOCAVEL, VAZÃO 400 PCM, PRESSAO DE TRABALHO 102 PSI, MOTOR A DIESEL POTÊNCIA 110 CV - DEPRECIAÇÃO. AF_06/2015</v>
          </cell>
          <cell r="C6258" t="str">
            <v>H</v>
          </cell>
          <cell r="D6258">
            <v>3.05</v>
          </cell>
        </row>
        <row r="6259">
          <cell r="A6259">
            <v>90993</v>
          </cell>
          <cell r="B6259" t="str">
            <v>COMPRESSOR DE AR REBOCAVEL, VAZÃO 400 PCM, PRESSAO DE TRABALHO 102 PSI, MOTOR A DIESEL POTÊNCIA 110 CV - JUROS. AF_06/2015</v>
          </cell>
          <cell r="C6259" t="str">
            <v>H</v>
          </cell>
          <cell r="D6259">
            <v>0.8</v>
          </cell>
        </row>
        <row r="6260">
          <cell r="A6260">
            <v>90994</v>
          </cell>
          <cell r="B6260" t="str">
            <v>COMPRESSOR DE AR REBOCAVEL, VAZÃO 400 PCM, PRESSAO DE TRABALHO 102 PSI, MOTOR A DIESEL POTÊNCIA 110 CV - MANUTENÇÃO. AF_06/2015</v>
          </cell>
          <cell r="C6260" t="str">
            <v>H</v>
          </cell>
          <cell r="D6260">
            <v>3.82</v>
          </cell>
        </row>
        <row r="6261">
          <cell r="A6261">
            <v>90995</v>
          </cell>
          <cell r="B6261" t="str">
            <v>COMPRESSOR DE AR REBOCAVEL, VAZÃO 400 PCM, PRESSAO DE TRABALHO 102 PSI, MOTOR A DIESEL POTÊNCIA 110 CV - MATERIAIS NA OPERAÇÃO. AF_06/2015</v>
          </cell>
          <cell r="C6261" t="str">
            <v>H</v>
          </cell>
          <cell r="D6261">
            <v>52.16</v>
          </cell>
        </row>
        <row r="6262">
          <cell r="A6262">
            <v>91021</v>
          </cell>
          <cell r="B6262" t="str">
            <v>PERFURATRIZ HIDRÁULICA SOBRE CAMINHÃO COM TRADO CURTO ACOPLADO, PROFUNDIDADE MÁXIMA DE 20 M, DIÂMETRO MÁXIMO DE 1500 MM, POTÊNCIA INSTALADA DE 137 HP, MESA ROTATIVA COM TORQUE MÁXIMO DE 30 KNM - IMPOSTOS E SEGUROS. AF_06/2015</v>
          </cell>
          <cell r="C6262" t="str">
            <v>H</v>
          </cell>
          <cell r="D6262">
            <v>2.95</v>
          </cell>
        </row>
        <row r="6263">
          <cell r="A6263">
            <v>91026</v>
          </cell>
          <cell r="B6263" t="str">
            <v>CAMINHÃO TRUCADO (C/ TERCEIRO EIXO) ELETRÔNICO - POTÊNCIA 231CV - PBT = 22000KG - DIST. ENTRE EIXOS 5170 MM - INCLUI CARROCERIA FIXA ABERTA DE MADEIRA - DEPRECIAÇÃO. AF_06/2015</v>
          </cell>
          <cell r="C6263" t="str">
            <v>H</v>
          </cell>
          <cell r="D6263">
            <v>9.9</v>
          </cell>
        </row>
        <row r="6264">
          <cell r="A6264">
            <v>91027</v>
          </cell>
          <cell r="B6264" t="str">
            <v>CAMINHÃO TRUCADO (C/ TERCEIRO EIXO) ELETRÔNICO - POTÊNCIA 231CV - PBT = 22000KG - DIST. ENTRE EIXOS 5170 MM - INCLUI CARROCERIA FIXA ABERTA DE MADEIRA - JUROS. AF_06/2015</v>
          </cell>
          <cell r="C6264" t="str">
            <v>H</v>
          </cell>
          <cell r="D6264">
            <v>3.94</v>
          </cell>
        </row>
        <row r="6265">
          <cell r="A6265">
            <v>91028</v>
          </cell>
          <cell r="B6265" t="str">
            <v>CAMINHÃO TRUCADO (C/ TERCEIRO EIXO) ELETRÔNICO - POTÊNCIA 231CV - PBT = 22000KG - DIST. ENTRE EIXOS 5170 MM - INCLUI CARROCERIA FIXA ABERTA DE MADEIRA - IMPOSTOS E SEGUROS. AF_06/2015</v>
          </cell>
          <cell r="C6265" t="str">
            <v>H</v>
          </cell>
          <cell r="D6265">
            <v>0.8</v>
          </cell>
        </row>
        <row r="6266">
          <cell r="A6266">
            <v>91029</v>
          </cell>
          <cell r="B6266" t="str">
            <v>CAMINHÃO TRUCADO (C/ TERCEIRO EIXO) ELETRÔNICO - POTÊNCIA 231CV - PBT = 22000KG - DIST. ENTRE EIXOS 5170 MM - INCLUI CARROCERIA FIXA ABERTA DE MADEIRA - MANUTENÇÃO. AF_06/2015</v>
          </cell>
          <cell r="C6266" t="str">
            <v>H</v>
          </cell>
          <cell r="D6266">
            <v>18.57</v>
          </cell>
        </row>
        <row r="6267">
          <cell r="A6267">
            <v>91030</v>
          </cell>
          <cell r="B6267" t="str">
            <v>CAMINHÃO TRUCADO (C/ TERCEIRO EIXO) ELETRÔNICO - POTÊNCIA 231CV - PBT = 22000KG - DIST. ENTRE EIXOS 5170 MM - INCLUI CARROCERIA FIXA ABERTA DE MADEIRA - MATERIAIS NA OPERAÇÃO. AF_06/2015</v>
          </cell>
          <cell r="C6267" t="str">
            <v>H</v>
          </cell>
          <cell r="D6267">
            <v>109.54</v>
          </cell>
        </row>
        <row r="6268">
          <cell r="A6268">
            <v>91273</v>
          </cell>
          <cell r="B6268" t="str">
            <v>PLACA VIBRATÓRIA REVERSÍVEL COM MOTOR 4 TEMPOS A GASOLINA, FORÇA CENTRÍFUGA DE 25 KN (2500 KGF), POTÊNCIA 5,5 CV - DEPRECIAÇÃO. AF_08/2015</v>
          </cell>
          <cell r="C6268" t="str">
            <v>H</v>
          </cell>
          <cell r="D6268">
            <v>0.45</v>
          </cell>
        </row>
        <row r="6269">
          <cell r="A6269">
            <v>91274</v>
          </cell>
          <cell r="B6269" t="str">
            <v>PLACA VIBRATÓRIA REVERSÍVEL COM MOTOR 4 TEMPOS A GASOLINA, FORÇA CENTRÍFUGA DE 25 KN (2500 KGF), POTÊNCIA 5,5 CV - JUROS. AF_08/2015</v>
          </cell>
          <cell r="C6269" t="str">
            <v>H</v>
          </cell>
          <cell r="D6269">
            <v>0.11</v>
          </cell>
        </row>
        <row r="6270">
          <cell r="A6270">
            <v>91275</v>
          </cell>
          <cell r="B6270" t="str">
            <v>PLACA VIBRATÓRIA REVERSÍVEL COM MOTOR 4 TEMPOS A GASOLINA, FORÇA CENTRÍFUGA DE 25 KN (2500 KGF), POTÊNCIA 5,5 CV - MANUTENÇÃO. AF_08/2015</v>
          </cell>
          <cell r="C6270" t="str">
            <v>H</v>
          </cell>
          <cell r="D6270">
            <v>0.56999999999999995</v>
          </cell>
        </row>
        <row r="6271">
          <cell r="A6271">
            <v>91276</v>
          </cell>
          <cell r="B6271" t="str">
            <v>PLACA VIBRATÓRIA REVERSÍVEL COM MOTOR 4 TEMPOS A GASOLINA, FORÇA CENTRÍFUGA DE 25 KN (2500 KGF), POTÊNCIA 5,5 CV - MATERIAIS NA OPERAÇÃO. AF_08/2015</v>
          </cell>
          <cell r="C6271" t="str">
            <v>H</v>
          </cell>
          <cell r="D6271">
            <v>3.61</v>
          </cell>
        </row>
        <row r="6272">
          <cell r="A6272">
            <v>91279</v>
          </cell>
          <cell r="B6272" t="str">
            <v>CORTADORA DE PISO COM MOTOR 4 TEMPOS A GASOLINA, POTÊNCIA DE 13 HP, COM DISCO DE CORTE DIAMANTADO SEGMENTADO PARA CONCRETO, DIÂMETRO DE 350 MM, FURO DE 1" (14 X 1") - DEPRECIAÇÃO. AF_08/2015</v>
          </cell>
          <cell r="C6272" t="str">
            <v>H</v>
          </cell>
          <cell r="D6272">
            <v>0.56000000000000005</v>
          </cell>
        </row>
        <row r="6273">
          <cell r="A6273">
            <v>91280</v>
          </cell>
          <cell r="B6273" t="str">
            <v>CORTADORA DE PISO COM MOTOR 4 TEMPOS A GASOLINA, POTÊNCIA DE 13 HP, COM DISCO DE CORTE DIAMANTADO SEGMENTADO PARA CONCRETO, DIÂMETRO DE 350 MM, FURO DE 1" (14 X 1") - JUROS. AF_08/2015</v>
          </cell>
          <cell r="C6273" t="str">
            <v>H</v>
          </cell>
          <cell r="D6273">
            <v>0.11</v>
          </cell>
        </row>
        <row r="6274">
          <cell r="A6274">
            <v>91281</v>
          </cell>
          <cell r="B6274" t="str">
            <v>CORTADORA DE PISO COM MOTOR 4 TEMPOS A GASOLINA, POTÊNCIA DE 13 HP, COM DISCO DE CORTE DIAMANTADO SEGMENTADO PARA CONCRETO, DIÂMETRO DE 350 MM, FURO DE 1" (14 X 1") - MANUTENÇÃO. AF_08/2015</v>
          </cell>
          <cell r="C6274" t="str">
            <v>H</v>
          </cell>
          <cell r="D6274">
            <v>0.7</v>
          </cell>
        </row>
        <row r="6275">
          <cell r="A6275">
            <v>91282</v>
          </cell>
          <cell r="B6275" t="str">
            <v>CORTADORA DE PISO COM MOTOR 4 TEMPOS A GASOLINA, POTÊNCIA DE 13 HP, COM DISCO DE CORTE DIAMANTADO SEGMENTADO PARA CONCRETO, DIÂMETRO DE 350 MM, FURO DE 1" (14 X 1") - MATERIAIS NA OPERAÇÃO. AF_08/2015</v>
          </cell>
          <cell r="C6275" t="str">
            <v>H</v>
          </cell>
          <cell r="D6275">
            <v>8.65</v>
          </cell>
        </row>
        <row r="6276">
          <cell r="A6276">
            <v>91354</v>
          </cell>
          <cell r="B6276" t="str">
            <v>CAMINHÃO TOCO, PESO BRUTO TOTAL 14.300 KG, CARGA ÚTIL MÁXIMA 9590 KG, DISTÂNCIA ENTRE EIXOS 4,76 M, POTÊNCIA 185 CV (NÃO INCLUI CARROCERIA) - DEPRECIAÇÃO. AF_06/2014</v>
          </cell>
          <cell r="C6276" t="str">
            <v>H</v>
          </cell>
          <cell r="D6276">
            <v>7.66</v>
          </cell>
        </row>
        <row r="6277">
          <cell r="A6277">
            <v>91355</v>
          </cell>
          <cell r="B6277" t="str">
            <v>CAMINHÃO TOCO, PESO BRUTO TOTAL 14.300 KG, CARGA ÚTIL MÁXIMA 9590 KG, DISTÂNCIA ENTRE EIXOS 4,76 M, POTÊNCIA 185 CV (NÃO INCLUI CARROCERIA) - JUROS. AF_06/2014</v>
          </cell>
          <cell r="C6277" t="str">
            <v>H</v>
          </cell>
          <cell r="D6277">
            <v>3.06</v>
          </cell>
        </row>
        <row r="6278">
          <cell r="A6278">
            <v>91356</v>
          </cell>
          <cell r="B6278" t="str">
            <v>CAMINHÃO TOCO, PESO BRUTO TOTAL 14.300 KG, CARGA ÚTIL MÁXIMA 9590 KG, DISTÂNCIA ENTRE EIXOS 4,76 M, POTÊNCIA 185 CV (NÃO INCLUI CARROCERIA) - IMPOSTOS E SEGUROS. AF_06/2014</v>
          </cell>
          <cell r="C6278" t="str">
            <v>H</v>
          </cell>
          <cell r="D6278">
            <v>0.62</v>
          </cell>
        </row>
        <row r="6279">
          <cell r="A6279">
            <v>91359</v>
          </cell>
          <cell r="B6279" t="str">
            <v>CAMINHÃO PIPA 6.000 L, PESO BRUTO TOTAL 13.000 KG, DISTÂNCIA ENTRE EIXOS 4,80 M, POTÊNCIA 189 CV INCLUSIVE TANQUE DE AÇO PARA TRANSPORTE DE ÁGUA, CAPACIDADE 6 M3 - DEPRECIAÇÃO. AF_06/2014</v>
          </cell>
          <cell r="C6279" t="str">
            <v>H</v>
          </cell>
          <cell r="D6279">
            <v>8.51</v>
          </cell>
        </row>
        <row r="6280">
          <cell r="A6280">
            <v>91360</v>
          </cell>
          <cell r="B6280" t="str">
            <v>CAMINHÃO PIPA 6.000 L, PESO BRUTO TOTAL 13.000 KG, DISTÂNCIA ENTRE EIXOS 4,80 M, POTÊNCIA 189 CV INCLUSIVE TANQUE DE AÇO PARA TRANSPORTE DE ÁGUA, CAPACIDADE 6 M3 - JUROS. AF_06/2014</v>
          </cell>
          <cell r="C6280" t="str">
            <v>H</v>
          </cell>
          <cell r="D6280">
            <v>3.39</v>
          </cell>
        </row>
        <row r="6281">
          <cell r="A6281">
            <v>91361</v>
          </cell>
          <cell r="B6281" t="str">
            <v>CAMINHÃO PIPA 6.000 L, PESO BRUTO TOTAL 13.000 KG, DISTÂNCIA ENTRE EIXOS 4,80 M, POTÊNCIA 189 CV INCLUSIVE TANQUE DE AÇO PARA TRANSPORTE DE ÁGUA, CAPACIDADE 6 M3 - IMPOSTOS E SEGUROS. AF_06/2014</v>
          </cell>
          <cell r="C6281" t="str">
            <v>H</v>
          </cell>
          <cell r="D6281">
            <v>0.68</v>
          </cell>
        </row>
        <row r="6282">
          <cell r="A6282">
            <v>91367</v>
          </cell>
          <cell r="B6282" t="str">
            <v>CAMINHÃO BASCULANTE 6 M3, PESO BRUTO TOTAL 16.000 KG, CARGA ÚTIL MÁXIMA 13.071 KG, DISTÂNCIA ENTRE EIXOS 4,80 M, POTÊNCIA 230 CV INCLUSIVE CAÇAMBA METÁLICA - DEPRECIAÇÃO. AF_06/2014</v>
          </cell>
          <cell r="C6282" t="str">
            <v>H</v>
          </cell>
          <cell r="D6282">
            <v>11.28</v>
          </cell>
        </row>
        <row r="6283">
          <cell r="A6283">
            <v>91368</v>
          </cell>
          <cell r="B6283" t="str">
            <v>CAMINHÃO BASCULANTE 6 M3, PESO BRUTO TOTAL 16.000 KG, CARGA ÚTIL MÁXIMA 13.071 KG, DISTÂNCIA ENTRE EIXOS 4,80 M, POTÊNCIA 230 CV INCLUSIVE CAÇAMBA METÁLICA - JUROS. AF_06/2014</v>
          </cell>
          <cell r="C6283" t="str">
            <v>H</v>
          </cell>
          <cell r="D6283">
            <v>3.94</v>
          </cell>
        </row>
        <row r="6284">
          <cell r="A6284">
            <v>91369</v>
          </cell>
          <cell r="B6284" t="str">
            <v>CAMINHÃO BASCULANTE 6 M3, PESO BRUTO TOTAL 16.000 KG, CARGA ÚTIL MÁXIMA 13.071 KG, DISTÂNCIA ENTRE EIXOS 4,80 M, POTÊNCIA 230 CV INCLUSIVE CAÇAMBA METÁLICA - IMPOSTOS E SEGUROS. AF_06/2014</v>
          </cell>
          <cell r="C6284" t="str">
            <v>H</v>
          </cell>
          <cell r="D6284">
            <v>0.81</v>
          </cell>
        </row>
        <row r="6285">
          <cell r="A6285">
            <v>91375</v>
          </cell>
          <cell r="B6285" t="str">
            <v>CAMINHÃO TOCO, PESO BRUTO TOTAL 16.000 KG, CARGA ÚTIL MÁXIMA DE 10.685 KG, DISTÂNCIA ENTRE EIXOS 4,80 M, POTÊNCIA 189 CV EXCLUSIVE CARROCERIA - DEPRECIAÇÃO. AF_06/2014</v>
          </cell>
          <cell r="C6285" t="str">
            <v>H</v>
          </cell>
          <cell r="D6285">
            <v>6.45</v>
          </cell>
        </row>
        <row r="6286">
          <cell r="A6286">
            <v>91376</v>
          </cell>
          <cell r="B6286" t="str">
            <v>CAMINHÃO TOCO, PESO BRUTO TOTAL 16.000 KG, CARGA ÚTIL MÁXIMA DE 10.685 KG, DISTÂNCIA ENTRE EIXOS 4,80 M, POTÊNCIA 189 CV EXCLUSIVE CARROCERIA - JUROS. AF_06/2014</v>
          </cell>
          <cell r="C6286" t="str">
            <v>H</v>
          </cell>
          <cell r="D6286">
            <v>2.57</v>
          </cell>
        </row>
        <row r="6287">
          <cell r="A6287">
            <v>91377</v>
          </cell>
          <cell r="B6287" t="str">
            <v>CAMINHÃO TOCO, PESO BRUTO TOTAL 16.000 KG, CARGA ÚTIL MÁXIMA DE 10.685 KG, DISTÂNCIA ENTRE EIXOS 4,80 M, POTÊNCIA 189 CV EXCLUSIVE CARROCERIA - IMPOSTOS E SEGUROS. AF_06/2014</v>
          </cell>
          <cell r="C6287" t="str">
            <v>H</v>
          </cell>
          <cell r="D6287">
            <v>0.52</v>
          </cell>
        </row>
        <row r="6288">
          <cell r="A6288">
            <v>91380</v>
          </cell>
          <cell r="B6288" t="str">
            <v>CAMINHÃO BASCULANTE 10 M3, TRUCADO CABINE SIMPLES, PESO BRUTO TOTAL 23.000 KG, CARGA ÚTIL MÁXIMA 15.935 KG, DISTÂNCIA ENTRE EIXOS 4,80 M, POTÊNCIA 230 CV INCLUSIVE CAÇAMBA METÁLICA - DEPRECIAÇÃO. AF_06/2014</v>
          </cell>
          <cell r="C6288" t="str">
            <v>H</v>
          </cell>
          <cell r="D6288">
            <v>12.76</v>
          </cell>
        </row>
        <row r="6289">
          <cell r="A6289">
            <v>91381</v>
          </cell>
          <cell r="B6289" t="str">
            <v>CAMINHÃO BASCULANTE 10 M3, TRUCADO CABINE SIMPLES, PESO BRUTO TOTAL 23.000 KG, CARGA ÚTIL MÁXIMA 15.935 KG, DISTÂNCIA ENTRE EIXOS 4,80 M, POTÊNCIA 230 CV INCLUSIVE CAÇAMBA METÁLICA - JUROS. AF_06/2014</v>
          </cell>
          <cell r="C6289" t="str">
            <v>H</v>
          </cell>
          <cell r="D6289">
            <v>4.46</v>
          </cell>
        </row>
        <row r="6290">
          <cell r="A6290">
            <v>91382</v>
          </cell>
          <cell r="B6290" t="str">
            <v>CAMINHÃO BASCULANTE 10 M3, TRUCADO CABINE SIMPLES, PESO BRUTO TOTAL 23.000 KG, CARGA ÚTIL MÁXIMA 15.935 KG, DISTÂNCIA ENTRE EIXOS 4,80 M, POTÊNCIA 230 CV INCLUSIVE CAÇAMBA METÁLICA - IMPOSTOS E SEGUROS. AF_06/2014</v>
          </cell>
          <cell r="C6290" t="str">
            <v>H</v>
          </cell>
          <cell r="D6290">
            <v>0.92</v>
          </cell>
        </row>
        <row r="6291">
          <cell r="A6291">
            <v>91383</v>
          </cell>
          <cell r="B6291" t="str">
            <v>CAMINHÃO BASCULANTE 10 M3, TRUCADO CABINE SIMPLES, PESO BRUTO TOTAL 23.000 KG, CARGA ÚTIL MÁXIMA 15.935 KG, DISTÂNCIA ENTRE EIXOS 4,80 M, POTÊNCIA 230 CV INCLUSIVE CAÇAMBA METÁLICA - MANUTENÇÃO. AF_06/2014</v>
          </cell>
          <cell r="C6291" t="str">
            <v>H</v>
          </cell>
          <cell r="D6291">
            <v>23.93</v>
          </cell>
        </row>
        <row r="6292">
          <cell r="A6292">
            <v>91384</v>
          </cell>
          <cell r="B6292" t="str">
            <v>CAMINHÃO BASCULANTE 10 M3, TRUCADO CABINE SIMPLES, PESO BRUTO TOTAL 23.000 KG, CARGA ÚTIL MÁXIMA 15.935 KG, DISTÂNCIA ENTRE EIXOS 4,80 M, POTÊNCIA 230 CV INCLUSIVE CAÇAMBA METÁLICA - MATERIAIS NA OPERAÇÃO. AF_06/2014</v>
          </cell>
          <cell r="C6292" t="str">
            <v>H</v>
          </cell>
          <cell r="D6292">
            <v>109.08</v>
          </cell>
        </row>
        <row r="6293">
          <cell r="A6293">
            <v>91390</v>
          </cell>
          <cell r="B6293" t="str">
            <v>CAMINHÃO TOCO, PBT 14.300 KG, CARGA ÚTIL MÁX. 9.710 KG, DIST. ENTRE EIXOS 3,56 M, POTÊNCIA 185 CV, INCLUSIVE CARROCERIA FIXA ABERTA DE MADEIRA P/ TRANSPORTE GERAL DE CARGA SECA, DIMEN. APROX. 2,50 X 6,50 X 0,50 M - DEPRECIAÇÃO. AF_06/2014</v>
          </cell>
          <cell r="C6293" t="str">
            <v>H</v>
          </cell>
          <cell r="D6293">
            <v>8.32</v>
          </cell>
        </row>
        <row r="6294">
          <cell r="A6294">
            <v>91391</v>
          </cell>
          <cell r="B6294" t="str">
            <v>CAMINHÃO TOCO, PBT 14.300 KG, CARGA ÚTIL MÁX. 9.710 KG, DIST. ENTRE EIXOS 3,56 M, POTÊNCIA 185 CV, INCLUSIVE CARROCERIA FIXA ABERTA DE MADEIRA P/ TRANSPORTE GERAL DE CARGA SECA, DIMEN. APROX. 2,50 X 6,50 X 0,50 M - JUROS. AF_06/2014</v>
          </cell>
          <cell r="C6294" t="str">
            <v>H</v>
          </cell>
          <cell r="D6294">
            <v>3.31</v>
          </cell>
        </row>
        <row r="6295">
          <cell r="A6295">
            <v>91392</v>
          </cell>
          <cell r="B6295" t="str">
            <v>CAMINHÃO TOCO, PBT 14.300 KG, CARGA ÚTIL MÁX. 9.710 KG, DIST. ENTRE EIXOS 3,56 M, POTÊNCIA 185 CV, INCLUSIVE CARROCERIA FIXA ABERTA DE MADEIRA P/ TRANSPORTE GERAL DE CARGA SECA, DIMEN. APROX. 2,50 X 6,50 X 0,50 M - IMPOSTOS E SEGUROS. AF_06/2014</v>
          </cell>
          <cell r="C6295" t="str">
            <v>H</v>
          </cell>
          <cell r="D6295">
            <v>0.67</v>
          </cell>
        </row>
        <row r="6296">
          <cell r="A6296">
            <v>91396</v>
          </cell>
          <cell r="B6296" t="str">
            <v>CAMINHÃO PIPA 10.000 L TRUCADO, PESO BRUTO TOTAL 23.000 KG, CARGA ÚTIL MÁXIMA 15.935 KG, DISTÂNCIA ENTRE EIXOS 4,8 M, POTÊNCIA 230 CV, INCLUSIVE TANQUE DE AÇO PARA TRANSPORTE DE ÁGUA - DEPRECIAÇÃO. AF_06/2014</v>
          </cell>
          <cell r="C6296" t="str">
            <v>H</v>
          </cell>
          <cell r="D6296">
            <v>10.93</v>
          </cell>
        </row>
        <row r="6297">
          <cell r="A6297">
            <v>91397</v>
          </cell>
          <cell r="B6297" t="str">
            <v>CAMINHÃO PIPA 10.000 L TRUCADO, PESO BRUTO TOTAL 23.000 KG, CARGA ÚTIL MÁXIMA 15.935 KG, DISTÂNCIA ENTRE EIXOS 4,8 M, POTÊNCIA 230 CV, INCLUSIVE TANQUE DE AÇO PARA TRANSPORTE DE ÁGUA - JUROS. AF_06/2014</v>
          </cell>
          <cell r="C6297" t="str">
            <v>H</v>
          </cell>
          <cell r="D6297">
            <v>4.3600000000000003</v>
          </cell>
        </row>
        <row r="6298">
          <cell r="A6298">
            <v>91398</v>
          </cell>
          <cell r="B6298" t="str">
            <v>CAMINHÃO PIPA 10.000 L TRUCADO, PESO BRUTO TOTAL 23.000 KG, CARGA ÚTIL MÁXIMA 15.935 KG, DISTÂNCIA ENTRE EIXOS 4,8 M, POTÊNCIA 230 CV, INCLUSIVE TANQUE DE AÇO PARA TRANSPORTE DE ÁGUA - IMPOSTOS E SEGUROS. AF_06/2014</v>
          </cell>
          <cell r="C6298" t="str">
            <v>H</v>
          </cell>
          <cell r="D6298">
            <v>0.88</v>
          </cell>
        </row>
        <row r="6299">
          <cell r="A6299">
            <v>91402</v>
          </cell>
          <cell r="B6299" t="str">
            <v>CAMINHÃO BASCULANTE 6 M3 TOCO, PESO BRUTO TOTAL 16.000 KG, CARGA ÚTIL MÁXIMA 11.130 KG, DISTÂNCIA ENTRE EIXOS 5,36 M, POTÊNCIA 185 CV, INCLUSIVE CAÇAMBA METÁLICA - IMPOSTOS E SEGUROS. AF_06/2014</v>
          </cell>
          <cell r="C6299" t="str">
            <v>H</v>
          </cell>
          <cell r="D6299">
            <v>0.78</v>
          </cell>
        </row>
        <row r="6300">
          <cell r="A6300">
            <v>91466</v>
          </cell>
          <cell r="B6300" t="str">
            <v>GUINDAUTO HIDRÁULICO, CAPACIDADE MÁXIMA DE CARGA 6200 KG, MOMENTO MÁXIMO DE CARGA 11,7 TM, ALCANCE MÁXIMO HORIZONTAL 9,70 M, INCLUSIVE CAMINHÃO TOCO PBT 16.000 KG, POTÊNCIA DE 189 CV - IMPOSTOS E SEGUROS. AF_08/2015</v>
          </cell>
          <cell r="C6300" t="str">
            <v>H</v>
          </cell>
          <cell r="D6300">
            <v>0.7</v>
          </cell>
        </row>
        <row r="6301">
          <cell r="A6301">
            <v>91467</v>
          </cell>
          <cell r="B6301" t="str">
            <v>GUINDAUTO HIDRÁULICO, CAPACIDADE MÁXIMA DE CARGA 6200 KG, MOMENTO MÁXIMO DE CARGA 11,7 TM, ALCANCE MÁXIMO HORIZONTAL 9,70 M, INCLUSIVE CAMINHÃO TOCO PBT 16.000 KG, POTÊNCIA DE 189 CV - MATERIAIS NA OPERAÇÃO. AF_08/2015</v>
          </cell>
          <cell r="C6301" t="str">
            <v>H</v>
          </cell>
          <cell r="D6301">
            <v>89.64</v>
          </cell>
        </row>
        <row r="6302">
          <cell r="A6302">
            <v>91468</v>
          </cell>
          <cell r="B6302" t="str">
            <v>ESPARGIDOR DE ASFALTO PRESSURIZADO, TANQUE 6 M3 COM ISOLAÇÃO TÉRMICA, AQUECIDO COM 2 MAÇARICOS, COM BARRA ESPARGIDORA 3,60 M, MONTADO SOBRE CAMINHÃO  TOCO, PBT 14.300 KG, POTÊNCIA 185 CV - DEPRECIAÇÃO. AF_08/2015</v>
          </cell>
          <cell r="C6302" t="str">
            <v>H</v>
          </cell>
          <cell r="D6302">
            <v>12.28</v>
          </cell>
        </row>
        <row r="6303">
          <cell r="A6303">
            <v>91469</v>
          </cell>
          <cell r="B6303" t="str">
            <v>ESPARGIDOR DE ASFALTO PRESSURIZADO, TANQUE 6 M3 COM ISOLAÇÃO TÉRMICA, AQUECIDO COM 2 MAÇARICOS, COM BARRA ESPARGIDORA 3,60 M, MONTADO SOBRE CAMINHÃO  TOCO, PBT 14.300 KG, POTÊNCIA 185 CV - JUROS. AF_08/2015</v>
          </cell>
          <cell r="C6303" t="str">
            <v>H</v>
          </cell>
          <cell r="D6303">
            <v>4.16</v>
          </cell>
        </row>
        <row r="6304">
          <cell r="A6304">
            <v>91484</v>
          </cell>
          <cell r="B6304" t="str">
            <v>ESPARGIDOR DE ASFALTO PRESSURIZADO, TANQUE 6 M3 COM ISOLAÇÃO TÉRMICA, AQUECIDO COM 2 MAÇARICOS, COM BARRA ESPARGIDORA 3,60 M, MONTADO SOBRE CAMINHÃO  TOCO, PBT 14.300 KG, POTÊNCIA 185 CV - IMPOSTOS E SEGUROS. AF_08/2015</v>
          </cell>
          <cell r="C6304" t="str">
            <v>H</v>
          </cell>
          <cell r="D6304">
            <v>0.84</v>
          </cell>
        </row>
        <row r="6305">
          <cell r="A6305">
            <v>91485</v>
          </cell>
          <cell r="B6305" t="str">
            <v>ESPARGIDOR DE ASFALTO PRESSURIZADO, TANQUE 6 M3 COM ISOLAÇÃO TÉRMICA, AQUECIDO COM 2 MAÇARICOS, COM BARRA ESPARGIDORA 3,60 M, MONTADO SOBRE CAMINHÃO  TOCO, PBT 14.300 KG, POTÊNCIA 185 CV - MATERIAIS NA OPERAÇÃO. AF_08/2015</v>
          </cell>
          <cell r="C6305" t="str">
            <v>H</v>
          </cell>
          <cell r="D6305">
            <v>123.54</v>
          </cell>
        </row>
        <row r="6306">
          <cell r="A6306">
            <v>91529</v>
          </cell>
          <cell r="B6306" t="str">
            <v>COMPACTADOR DE SOLOS DE PERCUSSÃO (SOQUETE) COM MOTOR A GASOLINA 4 TEMPOS, POTÊNCIA 4 CV - DEPRECIAÇÃO. AF_08/2015</v>
          </cell>
          <cell r="C6306" t="str">
            <v>H</v>
          </cell>
          <cell r="D6306">
            <v>0.67</v>
          </cell>
        </row>
        <row r="6307">
          <cell r="A6307">
            <v>91530</v>
          </cell>
          <cell r="B6307" t="str">
            <v>COMPACTADOR DE SOLOS DE PERCUSSÃO (SOQUETE) COM MOTOR A GASOLINA 4 TEMPOS, POTÊNCIA 4 CV - JUROS. AF_08/2015</v>
          </cell>
          <cell r="C6307" t="str">
            <v>H</v>
          </cell>
          <cell r="D6307">
            <v>0.17</v>
          </cell>
        </row>
        <row r="6308">
          <cell r="A6308">
            <v>91531</v>
          </cell>
          <cell r="B6308" t="str">
            <v>COMPACTADOR DE SOLOS DE PERCUSSÃO (SOQUETE) COM MOTOR A GASOLINA 4 TEMPOS, POTÊNCIA 4 CV - MANUTENÇÃO. AF_08/2015</v>
          </cell>
          <cell r="C6308" t="str">
            <v>H</v>
          </cell>
          <cell r="D6308">
            <v>0.84</v>
          </cell>
        </row>
        <row r="6309">
          <cell r="A6309">
            <v>91532</v>
          </cell>
          <cell r="B6309" t="str">
            <v>COMPACTADOR DE SOLOS DE PERCUSSÃO (SOQUETE) COM MOTOR A GASOLINA 4 TEMPOS, POTÊNCIA 4 CV - MATERIAIS NA OPERAÇÃO. AF_08/2015</v>
          </cell>
          <cell r="C6309" t="str">
            <v>H</v>
          </cell>
          <cell r="D6309">
            <v>2.63</v>
          </cell>
        </row>
        <row r="6310">
          <cell r="A6310">
            <v>91629</v>
          </cell>
          <cell r="B6310" t="str">
            <v>GUINDAUTO HIDRÁULICO, CAPACIDADE MÁXIMA DE CARGA 6500 KG, MOMENTO MÁXIMO DE CARGA 5,8 TM, ALCANCE MÁXIMO HORIZONTAL 7,60 M, INCLUSIVE CAMINHÃO TOCO PBT 9.700 KG, POTÊNCIA DE 160 CV - DEPRECIAÇÃO. AF_08/2015</v>
          </cell>
          <cell r="C6310" t="str">
            <v>H</v>
          </cell>
          <cell r="D6310">
            <v>8.0500000000000007</v>
          </cell>
        </row>
        <row r="6311">
          <cell r="A6311">
            <v>91630</v>
          </cell>
          <cell r="B6311" t="str">
            <v>GUINDAUTO HIDRÁULICO, CAPACIDADE MÁXIMA DE CARGA 6500 KG, MOMENTO MÁXIMO DE CARGA 5,8 TM, ALCANCE MÁXIMO HORIZONTAL 7,60 M, INCLUSIVE CAMINHÃO TOCO PBT 9.700 KG, POTÊNCIA DE 160 CV - JUROS. AF_08/2015</v>
          </cell>
          <cell r="C6311" t="str">
            <v>H</v>
          </cell>
          <cell r="D6311">
            <v>3.21</v>
          </cell>
        </row>
        <row r="6312">
          <cell r="A6312">
            <v>91631</v>
          </cell>
          <cell r="B6312" t="str">
            <v>GUINDAUTO HIDRÁULICO, CAPACIDADE MÁXIMA DE CARGA 6500 KG, MOMENTO MÁXIMO DE CARGA 5,8 TM, ALCANCE MÁXIMO HORIZONTAL 7,60 M, INCLUSIVE CAMINHÃO TOCO PBT 9.700 KG, POTÊNCIA DE 160 CV - IMPOSTOS E SEGUROS. AF_08/2015</v>
          </cell>
          <cell r="C6312" t="str">
            <v>H</v>
          </cell>
          <cell r="D6312">
            <v>0.65</v>
          </cell>
        </row>
        <row r="6313">
          <cell r="A6313">
            <v>91632</v>
          </cell>
          <cell r="B6313" t="str">
            <v>GUINDAUTO HIDRÁULICO, CAPACIDADE MÁXIMA DE CARGA 6500 KG, MOMENTO MÁXIMO DE CARGA 5,8 TM, ALCANCE MÁXIMO HORIZONTAL 7,60 M, INCLUSIVE CAMINHÃO TOCO PBT 9.700 KG, POTÊNCIA DE 160 CV - MANUTENÇÃO. AF_08/2015</v>
          </cell>
          <cell r="C6313" t="str">
            <v>H</v>
          </cell>
          <cell r="D6313">
            <v>15.11</v>
          </cell>
        </row>
        <row r="6314">
          <cell r="A6314">
            <v>91633</v>
          </cell>
          <cell r="B6314" t="str">
            <v>GUINDAUTO HIDRÁULICO, CAPACIDADE MÁXIMA DE CARGA 6500 KG, MOMENTO MÁXIMO DE CARGA 5,8 TM, ALCANCE MÁXIMO HORIZONTAL 7,60 M, INCLUSIVE CAMINHÃO TOCO PBT 9.700 KG, POTÊNCIA DE 160 CV - MATERIAIS NA OPERAÇÃO. AF_08/2015</v>
          </cell>
          <cell r="C6314" t="str">
            <v>H</v>
          </cell>
          <cell r="D6314">
            <v>75.89</v>
          </cell>
        </row>
        <row r="6315">
          <cell r="A6315">
            <v>91640</v>
          </cell>
          <cell r="B6315" t="str">
            <v>CAMINHÃO DE TRANSPORTE DE MATERIAL ASFÁLTICO 30.000 L, COM CAVALO MECÂNICO DE CAPACIDADE MÁXIMA DE TRAÇÃO COMBINADO DE 66.000 KG, POTÊNCIA 360 CV, INCLUSIVE TANQUE DE ASFALTO COM SERPENTINA - DEPRECIAÇÃO. AF_08/2015</v>
          </cell>
          <cell r="C6315" t="str">
            <v>H</v>
          </cell>
          <cell r="D6315">
            <v>19.170000000000002</v>
          </cell>
        </row>
        <row r="6316">
          <cell r="A6316">
            <v>91641</v>
          </cell>
          <cell r="B6316" t="str">
            <v>CAMINHÃO DE TRANSPORTE DE MATERIAL ASFÁLTICO 30.000 L, COM CAVALO MECÂNICO DE CAPACIDADE MÁXIMA DE TRAÇÃO COMBINADO DE 66.000 KG, POTÊNCIA 360 CV, INCLUSIVE TANQUE DE ASFALTO COM SERPENTINA - JUROS. AF_08/2015</v>
          </cell>
          <cell r="C6316" t="str">
            <v>H</v>
          </cell>
          <cell r="D6316">
            <v>7.65</v>
          </cell>
        </row>
        <row r="6317">
          <cell r="A6317">
            <v>91642</v>
          </cell>
          <cell r="B6317" t="str">
            <v>CAMINHÃO DE TRANSPORTE DE MATERIAL ASFÁLTICO 30.000 L, COM CAVALO MECÂNICO DE CAPACIDADE MÁXIMA DE TRAÇÃO COMBINADO DE 66.000 KG, POTÊNCIA 360 CV, INCLUSIVE TANQUE DE ASFALTO COM SERPENTINA - IMPOSTOS E SEGUROS. AF_08/2015</v>
          </cell>
          <cell r="C6317" t="str">
            <v>H</v>
          </cell>
          <cell r="D6317">
            <v>1.55</v>
          </cell>
        </row>
        <row r="6318">
          <cell r="A6318">
            <v>91643</v>
          </cell>
          <cell r="B6318" t="str">
            <v>CAMINHÃO DE TRANSPORTE DE MATERIAL ASFÁLTICO 30.000 L, COM CAVALO MECÂNICO DE CAPACIDADE MÁXIMA DE TRAÇÃO COMBINADO DE 66.000 KG, POTÊNCIA 360 CV, INCLUSIVE TANQUE DE ASFALTO COM SERPENTINA - MANUTENÇÃO. AF_08/2015</v>
          </cell>
          <cell r="C6318" t="str">
            <v>H</v>
          </cell>
          <cell r="D6318">
            <v>35.94</v>
          </cell>
        </row>
        <row r="6319">
          <cell r="A6319">
            <v>91644</v>
          </cell>
          <cell r="B6319" t="str">
            <v>CAMINHÃO DE TRANSPORTE DE MATERIAL ASFÁLTICO 30.000 L, COM CAVALO MECÂNICO DE CAPACIDADE MÁXIMA DE TRAÇÃO COMBINADO DE 66.000 KG, POTÊNCIA 360 CV, INCLUSIVE TANQUE DE ASFALTO COM SERPENTINA - MATERIAIS NA OPERAÇÃO. AF_08/2015</v>
          </cell>
          <cell r="C6319" t="str">
            <v>H</v>
          </cell>
          <cell r="D6319">
            <v>170.73</v>
          </cell>
        </row>
        <row r="6320">
          <cell r="A6320">
            <v>91688</v>
          </cell>
          <cell r="B6320" t="str">
            <v>SERRA CIRCULAR DE BANCADA COM MOTOR ELÉTRICO POTÊNCIA DE 5HP, COM COIFA PARA DISCO 10" - DEPRECIAÇÃO. AF_08/2015</v>
          </cell>
          <cell r="C6320" t="str">
            <v>H</v>
          </cell>
          <cell r="D6320">
            <v>0.06</v>
          </cell>
        </row>
        <row r="6321">
          <cell r="A6321">
            <v>91689</v>
          </cell>
          <cell r="B6321" t="str">
            <v>SERRA CIRCULAR DE BANCADA COM MOTOR ELÉTRICO POTÊNCIA DE 5HP, COM COIFA PARA DISCO 10" - JUROS. AF_08/2015</v>
          </cell>
          <cell r="C6321" t="str">
            <v>H</v>
          </cell>
          <cell r="D6321">
            <v>0.01</v>
          </cell>
        </row>
        <row r="6322">
          <cell r="A6322">
            <v>91690</v>
          </cell>
          <cell r="B6322" t="str">
            <v>SERRA CIRCULAR DE BANCADA COM MOTOR ELÉTRICO POTÊNCIA DE 5HP, COM COIFA PARA DISCO 10" - MANUTENÇÃO. AF_08/2015</v>
          </cell>
          <cell r="C6322" t="str">
            <v>H</v>
          </cell>
          <cell r="D6322">
            <v>0.04</v>
          </cell>
        </row>
        <row r="6323">
          <cell r="A6323">
            <v>91691</v>
          </cell>
          <cell r="B6323" t="str">
            <v>SERRA CIRCULAR DE BANCADA COM MOTOR ELÉTRICO POTÊNCIA DE 5HP, COM COIFA PARA DISCO 10" - MATERIAIS NA OPERAÇÃO. AF_08/2015</v>
          </cell>
          <cell r="C6323" t="str">
            <v>H</v>
          </cell>
          <cell r="D6323">
            <v>1.68</v>
          </cell>
        </row>
        <row r="6324">
          <cell r="A6324">
            <v>92040</v>
          </cell>
          <cell r="B6324" t="str">
            <v>DISTRIBUIDOR DE AGREGADOS REBOCAVEL, CAPACIDADE 1,9 M³, LARGURA DE TRABALHO 3,66 M - DEPRECIAÇÃO. AF_11/2015</v>
          </cell>
          <cell r="C6324" t="str">
            <v>H</v>
          </cell>
          <cell r="D6324">
            <v>3.82</v>
          </cell>
        </row>
        <row r="6325">
          <cell r="A6325">
            <v>92041</v>
          </cell>
          <cell r="B6325" t="str">
            <v>DISTRIBUIDOR DE AGREGADOS REBOCAVEL, CAPACIDADE 1,9 M³, LARGURA DE TRABALHO 3,66 M - JUROS. AF_11/2015</v>
          </cell>
          <cell r="C6325" t="str">
            <v>H</v>
          </cell>
          <cell r="D6325">
            <v>0.76</v>
          </cell>
        </row>
        <row r="6326">
          <cell r="A6326">
            <v>92042</v>
          </cell>
          <cell r="B6326" t="str">
            <v>DISTRIBUIDOR DE AGREGADOS REBOCAVEL, CAPACIDADE 1,9 M³, LARGURA DE TRABALHO 3,66 M - MANUTENÇÃO. AF_11/2015</v>
          </cell>
          <cell r="C6326" t="str">
            <v>H</v>
          </cell>
          <cell r="D6326">
            <v>3.18</v>
          </cell>
        </row>
        <row r="6327">
          <cell r="A6327">
            <v>92101</v>
          </cell>
          <cell r="B6327" t="str">
            <v>CAMINHÃO PARA EQUIPAMENTO DE LIMPEZA A SUCÇÃO COM CAMINHÃO TRUCADO DE PESO BRUTO TOTAL 23000 KG, CARGA ÚTIL MÁXIMA 15935 KG, DISTÂNCIA ENTRE EIXOS 4,80 M, POTÊNCIA 230 CV, INCLUSIVE LIMPADORA A SUCÇÃO, TANQUE 12000 L - DEPRECIAÇÃO. AF_11/2015</v>
          </cell>
          <cell r="C6327" t="str">
            <v>H</v>
          </cell>
          <cell r="D6327">
            <v>12.21</v>
          </cell>
        </row>
        <row r="6328">
          <cell r="A6328">
            <v>92102</v>
          </cell>
          <cell r="B6328" t="str">
            <v>CAMINHÃO PARA EQUIPAMENTO DE LIMPEZA A SUCÇÃO COM CAMINHÃO TRUCADO DE PESO BRUTO TOTAL 23000 KG, CARGA ÚTIL MÁXIMA 15935 KG, DISTÂNCIA ENTRE EIXOS 4,80 M, POTÊNCIA 230 CV, INCLUSIVE LIMPADORA A SUCÇÃO, TANQUE 12000 L - JUROS. AF_11/2015</v>
          </cell>
          <cell r="C6328" t="str">
            <v>H</v>
          </cell>
          <cell r="D6328">
            <v>4.87</v>
          </cell>
        </row>
        <row r="6329">
          <cell r="A6329">
            <v>92103</v>
          </cell>
          <cell r="B6329" t="str">
            <v>CAMINHÃO PARA EQUIPAMENTO DE LIMPEZA A SUCÇÃO COM CAMINHÃO TRUCADO DE PESO BRUTO TOTAL 23000 KG, CARGA ÚTIL MÁXIMA 15935 KG, DISTÂNCIA ENTRE EIXOS 4,80 M, POTÊNCIA 230 CV, INCLUSIVE LIMPADORA A SUCÇÃO, TANQUE 12000 L - IMPOSTOS E SEGUROS. AF_11/2015</v>
          </cell>
          <cell r="C6329" t="str">
            <v>H</v>
          </cell>
          <cell r="D6329">
            <v>0.98</v>
          </cell>
        </row>
        <row r="6330">
          <cell r="A6330">
            <v>92104</v>
          </cell>
          <cell r="B6330" t="str">
            <v>CAMINHÃO PARA EQUIPAMENTO DE LIMPEZA A SUCÇÃO COM CAMINHÃO TRUCADO DE PESO BRUTO TOTAL 23000 KG, CARGA ÚTIL MÁXIMA 15935 KG, DISTÂNCIA ENTRE EIXOS 4,80 M, POTÊNCIA 230 CV, INCLUSIVE LIMPADORA A SUCÇÃO, TANQUE 12000 L - MANUTENÇÃO. AF_11/2015</v>
          </cell>
          <cell r="C6330" t="str">
            <v>H</v>
          </cell>
          <cell r="D6330">
            <v>22.9</v>
          </cell>
        </row>
        <row r="6331">
          <cell r="A6331">
            <v>92105</v>
          </cell>
          <cell r="B6331" t="str">
            <v>CAMINHÃO PARA EQUIPAMENTO DE LIMPEZA A SUCÇÃO COM CAMINHÃO TRUCADO DE PESO BRUTO TOTAL 23000 KG, CARGA ÚTIL MÁX. 15935 KG, DISTÂNCIA ENTRE EIXOS 4,80 M, POTÊNCIA 230 CV, INCLUSIVE LIMPADORA A SUCÇÃO, TANQUE 12000 L - MATERIAIS NA OPERAÇÃO. AF_11/2015</v>
          </cell>
          <cell r="C6331" t="str">
            <v>H</v>
          </cell>
          <cell r="D6331">
            <v>109.08</v>
          </cell>
        </row>
        <row r="6332">
          <cell r="A6332">
            <v>92108</v>
          </cell>
          <cell r="B6332" t="str">
            <v>PENEIRA ROTATIVA COM MOTOR ELÉTRICO TRIFÁSICO DE 2 CV, CILINDRO DE 1 M X 0,60 M, COM FUROS DE 3,17 MM - DEPRECIAÇÃO. AF_11/2015</v>
          </cell>
          <cell r="C6332" t="str">
            <v>H</v>
          </cell>
          <cell r="D6332">
            <v>0.64</v>
          </cell>
        </row>
        <row r="6333">
          <cell r="A6333">
            <v>92109</v>
          </cell>
          <cell r="B6333" t="str">
            <v>PENEIRA ROTATIVA COM MOTOR ELÉTRICO TRIFÁSICO DE 2 CV, CILINDRO DE 1 M X 0,60 M, COM FUROS DE 3,17 MM - JUROS. AF_11/2015</v>
          </cell>
          <cell r="C6333" t="str">
            <v>H</v>
          </cell>
          <cell r="D6333">
            <v>0.14000000000000001</v>
          </cell>
        </row>
        <row r="6334">
          <cell r="A6334">
            <v>92110</v>
          </cell>
          <cell r="B6334" t="str">
            <v>PENEIRA ROTATIVA COM MOTOR ELÉTRICO TRIFÁSICO DE 2 CV, CILINDRO DE 1 M X 0,60 M, COM FUROS DE 3,17 MM - MANUTENÇÃO. AF_11/2015</v>
          </cell>
          <cell r="C6334" t="str">
            <v>H</v>
          </cell>
          <cell r="D6334">
            <v>0.5</v>
          </cell>
        </row>
        <row r="6335">
          <cell r="A6335">
            <v>92111</v>
          </cell>
          <cell r="B6335" t="str">
            <v>PENEIRA ROTATIVA COM MOTOR ELÉTRICO TRIFÁSICO DE 2 CV, CILINDRO DE 1 M X 0,60 M, COM FUROS DE 3,17 MM - MATERIAIS NA OPERAÇÃO. AF_11/2015</v>
          </cell>
          <cell r="C6335" t="str">
            <v>H</v>
          </cell>
          <cell r="D6335">
            <v>0.66</v>
          </cell>
        </row>
        <row r="6336">
          <cell r="A6336">
            <v>92114</v>
          </cell>
          <cell r="B6336" t="str">
            <v>DOSADOR DE AREIA, CAPACIDADE DE 26 LITROS - DEPRECIAÇÃO. AF_11/2015</v>
          </cell>
          <cell r="C6336" t="str">
            <v>H</v>
          </cell>
          <cell r="D6336">
            <v>7.0000000000000007E-2</v>
          </cell>
        </row>
        <row r="6337">
          <cell r="A6337">
            <v>92115</v>
          </cell>
          <cell r="B6337" t="str">
            <v>DOSADOR DE AREIA, CAPACIDADE DE 26 LITROS - JUROS. AF_11/2015</v>
          </cell>
          <cell r="C6337" t="str">
            <v>H</v>
          </cell>
          <cell r="D6337">
            <v>0.01</v>
          </cell>
        </row>
        <row r="6338">
          <cell r="A6338">
            <v>92116</v>
          </cell>
          <cell r="B6338" t="str">
            <v>DOSADOR DE AREIA, CAPACIDADE DE 26 LITROS - MANUTENÇÃO. AF_11/2015</v>
          </cell>
          <cell r="C6338" t="str">
            <v>H</v>
          </cell>
          <cell r="D6338">
            <v>0.09</v>
          </cell>
        </row>
        <row r="6339">
          <cell r="A6339">
            <v>92133</v>
          </cell>
          <cell r="B6339" t="str">
            <v>CAMINHONETE COM MOTOR A DIESEL, POTÊNCIA 180 CV, CABINE DUPLA, 4X4 - DEPRECIAÇÃO. AF_11/2015</v>
          </cell>
          <cell r="C6339" t="str">
            <v>H</v>
          </cell>
          <cell r="D6339">
            <v>7.27</v>
          </cell>
        </row>
        <row r="6340">
          <cell r="A6340">
            <v>92134</v>
          </cell>
          <cell r="B6340" t="str">
            <v>CAMINHONETE COM MOTOR A DIESEL, POTÊNCIA 180 CV, CABINE DUPLA, 4X4 - JUROS. AF_11/2015</v>
          </cell>
          <cell r="C6340" t="str">
            <v>H</v>
          </cell>
          <cell r="D6340">
            <v>2.1800000000000002</v>
          </cell>
        </row>
        <row r="6341">
          <cell r="A6341">
            <v>92135</v>
          </cell>
          <cell r="B6341" t="str">
            <v>CAMINHONETE COM MOTOR A DIESEL, POTÊNCIA 180 CV, CABINE DUPLA, 4X4 - IMPOSTOS E SEGUROS. AF_11/2015</v>
          </cell>
          <cell r="C6341" t="str">
            <v>H</v>
          </cell>
          <cell r="D6341">
            <v>0.45</v>
          </cell>
        </row>
        <row r="6342">
          <cell r="A6342">
            <v>92136</v>
          </cell>
          <cell r="B6342" t="str">
            <v>CAMINHONETE COM MOTOR A DIESEL, POTÊNCIA 180 CV, CABINE DUPLA, 4X4 - MANUTENÇÃO. AF_11/2015</v>
          </cell>
          <cell r="C6342" t="str">
            <v>H</v>
          </cell>
          <cell r="D6342">
            <v>9.08</v>
          </cell>
        </row>
        <row r="6343">
          <cell r="A6343">
            <v>92137</v>
          </cell>
          <cell r="B6343" t="str">
            <v>CAMINHONETE COM MOTOR A DIESEL, POTÊNCIA 180 CV, CABINE DUPLA, 4X4 - MATERIAIS NA OPERAÇÃO. AF_11/2015</v>
          </cell>
          <cell r="C6343" t="str">
            <v>H</v>
          </cell>
          <cell r="D6343">
            <v>85.38</v>
          </cell>
        </row>
        <row r="6344">
          <cell r="A6344">
            <v>92140</v>
          </cell>
          <cell r="B6344" t="str">
            <v>CAMINHONETE CABINE SIMPLES COM MOTOR 1.6 FLEX, CÂMBIO MANUAL, POTÊNCIA 101/104 CV, 2 PORTAS - DEPRECIAÇÃO. AF_11/2015</v>
          </cell>
          <cell r="C6344" t="str">
            <v>H</v>
          </cell>
          <cell r="D6344">
            <v>2.21</v>
          </cell>
        </row>
        <row r="6345">
          <cell r="A6345">
            <v>92141</v>
          </cell>
          <cell r="B6345" t="str">
            <v>CAMINHONETE CABINE SIMPLES COM MOTOR 1.6 FLEX, CÂMBIO MANUAL, POTÊNCIA 101/104 CV, 2 PORTAS - JUROS. AF_11/2015</v>
          </cell>
          <cell r="C6345" t="str">
            <v>H</v>
          </cell>
          <cell r="D6345">
            <v>0.66</v>
          </cell>
        </row>
        <row r="6346">
          <cell r="A6346">
            <v>92142</v>
          </cell>
          <cell r="B6346" t="str">
            <v>CAMINHONETE CABINE SIMPLES COM MOTOR 1.6 FLEX, CÂMBIO MANUAL, POTÊNCIA 101/104 CV, 2 PORTAS - IMPOSTOS E SEGUROS. AF_11/2015</v>
          </cell>
          <cell r="C6346" t="str">
            <v>H</v>
          </cell>
          <cell r="D6346">
            <v>0.13</v>
          </cell>
        </row>
        <row r="6347">
          <cell r="A6347">
            <v>92143</v>
          </cell>
          <cell r="B6347" t="str">
            <v>CAMINHONETE CABINE SIMPLES COM MOTOR 1.6 FLEX, CÂMBIO MANUAL, POTÊNCIA 101/104 CV, 2 PORTAS - MANUTENÇÃO. AF_11/2015</v>
          </cell>
          <cell r="C6347" t="str">
            <v>H</v>
          </cell>
          <cell r="D6347">
            <v>2.77</v>
          </cell>
        </row>
        <row r="6348">
          <cell r="A6348">
            <v>92144</v>
          </cell>
          <cell r="B6348" t="str">
            <v>CAMINHONETE CABINE SIMPLES COM MOTOR 1.6 FLEX, CÂMBIO MANUAL, POTÊNCIA 101/104 CV, 2 PORTAS - MATERIAIS NA OPERAÇÃO. AF_11/2015</v>
          </cell>
          <cell r="C6348" t="str">
            <v>H</v>
          </cell>
          <cell r="D6348">
            <v>66.319999999999993</v>
          </cell>
        </row>
        <row r="6349">
          <cell r="A6349">
            <v>92237</v>
          </cell>
          <cell r="B6349" t="str">
            <v>CAMINHÃO DE TRANSPORTE DE MATERIAL ASFÁLTICO 20.000 L, COM CAVALO MECÂNICO DE CAPACIDADE MÁXIMA DE TRAÇÃO COMBINADO DE 45.000 KG, POTÊNCIA 330 CV, INCLUSIVE TANQUE DE ASFALTO COM MAÇARICO - DEPRECIAÇÃO. AF_12/2015</v>
          </cell>
          <cell r="C6349" t="str">
            <v>H</v>
          </cell>
          <cell r="D6349">
            <v>13.98</v>
          </cell>
        </row>
        <row r="6350">
          <cell r="A6350">
            <v>92238</v>
          </cell>
          <cell r="B6350" t="str">
            <v>CAMINHÃO DE TRANSPORTE DE MATERIAL ASFÁLTICO 20.000 L, COM CAVALO MECÂNICO DE CAPACIDADE MÁXIMA DE TRAÇÃO COMBINADO DE 45.000 KG, POTÊNCIA 330 CV, INCLUSIVE TANQUE DE ASFALTO COM MAÇARICO - JUROS. AF_12/2015</v>
          </cell>
          <cell r="C6350" t="str">
            <v>H</v>
          </cell>
          <cell r="D6350">
            <v>5.58</v>
          </cell>
        </row>
        <row r="6351">
          <cell r="A6351">
            <v>92239</v>
          </cell>
          <cell r="B6351" t="str">
            <v>CAMINHÃO DE TRANSPORTE DE MATERIAL ASFÁLTICO 20.000 L, COM CAVALO MECÂNICO DE CAPACIDADE MÁXIMA DE TRAÇÃO COMBINADO DE 45.000 KG, POTÊNCIA 330 CV, INCLUSIVE TANQUE DE ASFALTO COM MAÇARICO - IMPOSTOS E SEGUROS. AF_12/2015</v>
          </cell>
          <cell r="C6351" t="str">
            <v>H</v>
          </cell>
          <cell r="D6351">
            <v>1.1299999999999999</v>
          </cell>
        </row>
        <row r="6352">
          <cell r="A6352">
            <v>92240</v>
          </cell>
          <cell r="B6352" t="str">
            <v>CAMINHÃO DE TRANSPORTE DE MATERIAL ASFÁLTICO 20.000 L, COM CAVALO MECÂNICO DE CAPACIDADE MÁXIMA DE TRAÇÃO COMBINADO DE 45.000 KG, POTÊNCIA 330 CV, INCLUSIVE TANQUE DE ASFALTO COM MAÇARICO - MANUTENÇÃO. AF_12/2015</v>
          </cell>
          <cell r="C6352" t="str">
            <v>H</v>
          </cell>
          <cell r="D6352">
            <v>26.21</v>
          </cell>
        </row>
        <row r="6353">
          <cell r="A6353">
            <v>92241</v>
          </cell>
          <cell r="B6353" t="str">
            <v>CAMINHÃO DE TRANSPORTE DE MATERIAL ASFÁLTICO 20.000 L, COM CAVALO MECÂNICO DE CAPACIDADE MÁXIMA DE TRAÇÃO COMBINADO DE 45.000 KG, POTÊNCIA 330 CV, INCLUSIVE TANQUE DE ASFALTO COM MAÇARICO - MATERIAIS NA OPERAÇÃO. AF_12/2015</v>
          </cell>
          <cell r="C6353" t="str">
            <v>H</v>
          </cell>
          <cell r="D6353">
            <v>156.51</v>
          </cell>
        </row>
        <row r="6354">
          <cell r="A6354">
            <v>92712</v>
          </cell>
          <cell r="B6354" t="str">
            <v>APARELHO PARA CORTE E SOLDA OXI-ACETILENO SOBRE RODAS, INCLUSIVE CILINDROS E MAÇARICOS - DEPRECIAÇÃO. AF_12/2015</v>
          </cell>
          <cell r="C6354" t="str">
            <v>H</v>
          </cell>
          <cell r="D6354">
            <v>0.19</v>
          </cell>
        </row>
        <row r="6355">
          <cell r="A6355">
            <v>92713</v>
          </cell>
          <cell r="B6355" t="str">
            <v>APARELHO PARA CORTE E SOLDA OXI-ACETILENO SOBRE RODAS, INCLUSIVE CILINDROS E MAÇARICOS - JUROS. AF_12/2015</v>
          </cell>
          <cell r="C6355" t="str">
            <v>H</v>
          </cell>
          <cell r="D6355">
            <v>0.04</v>
          </cell>
        </row>
        <row r="6356">
          <cell r="A6356">
            <v>92714</v>
          </cell>
          <cell r="B6356" t="str">
            <v>APARELHO PARA CORTE E SOLDA OXI-ACETILENO SOBRE RODAS, INCLUSIVE CILINDROS E MAÇARICOS - MANUTENÇÃO. AF_12/2015</v>
          </cell>
          <cell r="C6356" t="str">
            <v>H</v>
          </cell>
          <cell r="D6356">
            <v>0.23</v>
          </cell>
        </row>
        <row r="6357">
          <cell r="A6357">
            <v>92715</v>
          </cell>
          <cell r="B6357" t="str">
            <v>APARELHO PARA CORTE E SOLDA OXI-ACETILENO SOBRE RODAS, INCLUSIVE CILINDROS E MAÇARICOS - MATERIAIS NA OPERAÇÃO. AF_12/2015</v>
          </cell>
          <cell r="C6357" t="str">
            <v>H</v>
          </cell>
          <cell r="D6357">
            <v>15.13</v>
          </cell>
        </row>
        <row r="6358">
          <cell r="A6358">
            <v>92956</v>
          </cell>
          <cell r="B6358" t="str">
            <v>MÁQUINA EXTRUSORA DE CONCRETO PARA GUIAS E SARJETAS, MOTOR A DIESEL, POTÊNCIA 14 CV - DEPRECIAÇÃO. AF_12/2015</v>
          </cell>
          <cell r="C6358" t="str">
            <v>H</v>
          </cell>
          <cell r="D6358">
            <v>5.01</v>
          </cell>
        </row>
        <row r="6359">
          <cell r="A6359">
            <v>92957</v>
          </cell>
          <cell r="B6359" t="str">
            <v>MÁQUINA EXTRUSORA DE CONCRETO PARA GUIAS E SARJETAS, MOTOR A DIESEL, POTÊNCIA 14 CV - JUROS. AF_12/2015</v>
          </cell>
          <cell r="C6359" t="str">
            <v>H</v>
          </cell>
          <cell r="D6359">
            <v>1.1200000000000001</v>
          </cell>
        </row>
        <row r="6360">
          <cell r="A6360">
            <v>92958</v>
          </cell>
          <cell r="B6360" t="str">
            <v>MÁQUINA EXTRUSORA DE CONCRETO PARA GUIAS E SARJETAS, MOTOR A DIESEL, POTÊNCIA 14 CV - MANUTENÇÃO. AF_12/2015</v>
          </cell>
          <cell r="C6360" t="str">
            <v>H</v>
          </cell>
          <cell r="D6360">
            <v>5.48</v>
          </cell>
        </row>
        <row r="6361">
          <cell r="A6361">
            <v>92959</v>
          </cell>
          <cell r="B6361" t="str">
            <v>MÁQUINA EXTRUSORA DE CONCRETO PARA GUIAS E SARJETAS, MOTOR A DIESEL, POTÊNCIA 14 CV - MATERIAIS NA OPERAÇÃO. AF_12/2015</v>
          </cell>
          <cell r="C6361" t="str">
            <v>H</v>
          </cell>
          <cell r="D6361">
            <v>6.62</v>
          </cell>
        </row>
        <row r="6362">
          <cell r="A6362">
            <v>92963</v>
          </cell>
          <cell r="B6362" t="str">
            <v>MARTELO PERFURADOR PNEUMÁTICO MANUAL, HASTE 25 X 75 MM, 21 KG - DEPRECIAÇÃO. AF_12/2015</v>
          </cell>
          <cell r="C6362" t="str">
            <v>H</v>
          </cell>
          <cell r="D6362">
            <v>1.24</v>
          </cell>
        </row>
        <row r="6363">
          <cell r="A6363">
            <v>92964</v>
          </cell>
          <cell r="B6363" t="str">
            <v>MARTELO PERFURADOR PNEUMÁTICO MANUAL, HASTE 25 X 75 MM, 21 KG - JUROS. AF_12/2015</v>
          </cell>
          <cell r="C6363" t="str">
            <v>H</v>
          </cell>
          <cell r="D6363">
            <v>0.28000000000000003</v>
          </cell>
        </row>
        <row r="6364">
          <cell r="A6364">
            <v>92965</v>
          </cell>
          <cell r="B6364" t="str">
            <v>MARTELO PERFURADOR PNEUMÁTICO MANUAL, HASTE 25 X 75 MM, 21 KG - MANUTENÇÃO. AF_12/2015</v>
          </cell>
          <cell r="C6364" t="str">
            <v>H</v>
          </cell>
          <cell r="D6364">
            <v>1.55</v>
          </cell>
        </row>
        <row r="6365">
          <cell r="A6365">
            <v>93220</v>
          </cell>
          <cell r="B6365" t="str">
            <v>PERFURATRIZ COM TORRE METÁLICA PARA EXECUÇÃO DE ESTACA HÉLICE CONTÍNUA, PROFUNDIDADE MÁXIMA DE 32 M, DIÂMETRO MÁXIMO DE 1000 MM, POTÊNCIA INSTALADA DE 350 HP, MESA ROTATIVA COM TORQUE MÁXIMO DE 263 KNM - DEPRECIAÇÃO. AF_01/2016</v>
          </cell>
          <cell r="C6365" t="str">
            <v>H</v>
          </cell>
          <cell r="D6365">
            <v>162.69999999999999</v>
          </cell>
        </row>
        <row r="6366">
          <cell r="A6366">
            <v>93221</v>
          </cell>
          <cell r="B6366" t="str">
            <v>PERFURATRIZ COM TORRE METÁLICA PARA EXECUÇÃO DE ESTACA HÉLICE CONTÍNUA, PROFUNDIDADE MÁXIMA DE 32 M, DIÂMETRO MÁXIMO DE 1000 MM, POTÊNCIA INSTALADA DE 350 HP, MESA ROTATIVA COM TORQUE MÁXIMO DE 263 KNM - JUROS. AF_01/2016</v>
          </cell>
          <cell r="C6366" t="str">
            <v>H</v>
          </cell>
          <cell r="D6366">
            <v>42.73</v>
          </cell>
        </row>
        <row r="6367">
          <cell r="A6367">
            <v>93222</v>
          </cell>
          <cell r="B6367" t="str">
            <v>PERFURATRIZ COM TORRE METÁLICA PARA EXECUÇÃO DE ESTACA HÉLICE CONTÍNUA, PROFUNDIDADE MÁXIMA DE 32 M, DIÂMETRO MÁXIMO DE 1000 MM, POTÊNCIA INSTALADA DE 350 HP, MESA ROTATIVA COM TORQUE MÁXIMO DE 263 KNM - MANUTENÇÃO. AF_01/2016</v>
          </cell>
          <cell r="C6367" t="str">
            <v>H</v>
          </cell>
          <cell r="D6367">
            <v>203.61</v>
          </cell>
        </row>
        <row r="6368">
          <cell r="A6368">
            <v>93223</v>
          </cell>
          <cell r="B6368" t="str">
            <v>PERFURATRIZ COM TORRE METÁLICA PARA EXECUÇÃO DE ESTACA HÉLICE CONTÍNUA, PROFUNDIDADE MÁXIMA DE 32 M, DIÂMETRO MÁXIMO DE 1000 MM, POTÊNCIA INSTALADA DE 350 HP, MESA ROTATIVA COM TORQUE MÁXIMO DE 263 KNM  MATERIAIS NA OPERAÇÃO. AF_01/2016</v>
          </cell>
          <cell r="C6368" t="str">
            <v>H</v>
          </cell>
          <cell r="D6368">
            <v>168.26</v>
          </cell>
        </row>
        <row r="6369">
          <cell r="A6369">
            <v>93229</v>
          </cell>
          <cell r="B6369" t="str">
            <v>BETONEIRA CAPACIDADE NOMINAL 400 L, CAPACIDADE DE MISTURA 310 L, MOTOR A GASOLINA POTÊNCIA 5,5 HP, SEM CARREGADOR - DEPRECIAÇÃO. AF_02/2016</v>
          </cell>
          <cell r="C6369" t="str">
            <v>H</v>
          </cell>
          <cell r="D6369">
            <v>0.27</v>
          </cell>
        </row>
        <row r="6370">
          <cell r="A6370">
            <v>93230</v>
          </cell>
          <cell r="B6370" t="str">
            <v>BETONEIRA CAPACIDADE NOMINAL 400 L, CAPACIDADE DE MISTURA 310 L, MOTOR A GASOLINA POTÊNCIA 5,5 HP, SEM CARREGADOR - JUROS. AF_02/2016</v>
          </cell>
          <cell r="C6370" t="str">
            <v>H</v>
          </cell>
          <cell r="D6370">
            <v>0.06</v>
          </cell>
        </row>
        <row r="6371">
          <cell r="A6371">
            <v>93231</v>
          </cell>
          <cell r="B6371" t="str">
            <v>BETONEIRA CAPACIDADE NOMINAL 400 L, CAPACIDADE DE MISTURA 310 L, MOTOR A GASOLINA POTÊNCIA 5,5 HP, SEM CARREGADOR - MANUTENÇÃO. AF_02/2016</v>
          </cell>
          <cell r="C6371" t="str">
            <v>H</v>
          </cell>
          <cell r="D6371">
            <v>0.25</v>
          </cell>
        </row>
        <row r="6372">
          <cell r="A6372">
            <v>93232</v>
          </cell>
          <cell r="B6372" t="str">
            <v>BETONEIRA CAPACIDADE NOMINAL 400 L, CAPACIDADE DE MISTURA 310 L, MOTOR A GASOLINA POTÊNCIA 5,5 HP, SEM CARREGADOR - MATERIAIS NA OPERAÇÃO. AF_02/2016</v>
          </cell>
          <cell r="C6372" t="str">
            <v>H</v>
          </cell>
          <cell r="D6372">
            <v>3.65</v>
          </cell>
        </row>
        <row r="6373">
          <cell r="A6373">
            <v>93235</v>
          </cell>
          <cell r="B6373" t="str">
            <v>GRUPO GERADOR ESTACIONÁRIO, MOTOR DIESEL POTÊNCIA 170 KVA - JUROS. AF_02/2016</v>
          </cell>
          <cell r="C6373" t="str">
            <v>H</v>
          </cell>
          <cell r="D6373">
            <v>1.04</v>
          </cell>
        </row>
        <row r="6374">
          <cell r="A6374">
            <v>93238</v>
          </cell>
          <cell r="B6374" t="str">
            <v>ROLO COMPACTADOR VIBRATÓRIO REBOCÁVEL, CILINDRO DE AÇO LISO, POTÊNCIA DE TRAÇÃO DE 65 CV, PESO 4,7 T, IMPACTO DINÂMICO 18,3 T, LARGURA DE TRABALHO 1,67 M - JUROS. AF_02/2016</v>
          </cell>
          <cell r="C6374" t="str">
            <v>H</v>
          </cell>
          <cell r="D6374">
            <v>1.1599999999999999</v>
          </cell>
        </row>
        <row r="6375">
          <cell r="A6375">
            <v>93239</v>
          </cell>
          <cell r="B6375" t="str">
            <v>ROLO COMPACTADOR VIBRATÓRIO PÉ DE CARNEIRO, OPERADO POR CONTROLE REMOTO, POTÊNCIA 12,5 KW, PESO OPERACIONAL 1,675 T, LARGURA DE TRABALHO 0,85 M - JUROS. AF_02/2016</v>
          </cell>
          <cell r="C6375" t="str">
            <v>H</v>
          </cell>
          <cell r="D6375">
            <v>5.27</v>
          </cell>
        </row>
        <row r="6376">
          <cell r="A6376">
            <v>93240</v>
          </cell>
          <cell r="B6376" t="str">
            <v>ROLO COMPACTADOR VIBRATÓRIO PÉ DE CARNEIRO, OPERADO POR CONTROLE REMOTO, POTÊNCIA 12,5 KW, PESO OPERACIONAL 1,675 T, LARGURA DE TRABALHO 0,85 M - MATERIAIS NA OPERAÇÃO. AF_02/2016</v>
          </cell>
          <cell r="C6376" t="str">
            <v>H</v>
          </cell>
          <cell r="D6376">
            <v>8.0500000000000007</v>
          </cell>
        </row>
        <row r="6377">
          <cell r="A6377">
            <v>93267</v>
          </cell>
          <cell r="B6377" t="str">
            <v>GRUA ASCENCIONAL, LANÇA DE 30 M, CAPACIDADE DE 1,0 T A 30 M, ALTURA ATÉ 39 M  DEPRECIAÇÃO. AF_03/2016</v>
          </cell>
          <cell r="C6377" t="str">
            <v>H</v>
          </cell>
          <cell r="D6377">
            <v>21.76</v>
          </cell>
        </row>
        <row r="6378">
          <cell r="A6378">
            <v>93269</v>
          </cell>
          <cell r="B6378" t="str">
            <v>GRUA ASCENCIONAL, LANÇA DE 30 M, CAPACIDADE DE 1,0 T A 30 M, ALTURA ATÉ 39 M   JUROS. AF_03/2016</v>
          </cell>
          <cell r="C6378" t="str">
            <v>H</v>
          </cell>
          <cell r="D6378">
            <v>4.8899999999999997</v>
          </cell>
        </row>
        <row r="6379">
          <cell r="A6379">
            <v>93270</v>
          </cell>
          <cell r="B6379" t="str">
            <v>GRUA ASCENCIONAL, LANÇA DE 30 M, CAPACIDADE DE 1,0 T A 30 M, ALTURA ATÉ 39 M   MANUTENÇÃO. AF_03/2016</v>
          </cell>
          <cell r="C6379" t="str">
            <v>H</v>
          </cell>
          <cell r="D6379">
            <v>23.8</v>
          </cell>
        </row>
        <row r="6380">
          <cell r="A6380">
            <v>93271</v>
          </cell>
          <cell r="B6380" t="str">
            <v>GRUA ASCENCIONAL, LANÇA DE 30 M, CAPACIDADE DE 1,0 T A 30 M, ALTURA ATÉ 39 M   MATERIAIS NA OPERAÇÃO. AF_03/2016</v>
          </cell>
          <cell r="C6380" t="str">
            <v>H</v>
          </cell>
          <cell r="D6380">
            <v>4.95</v>
          </cell>
        </row>
        <row r="6381">
          <cell r="A6381">
            <v>93277</v>
          </cell>
          <cell r="B6381" t="str">
            <v>GUINCHO ELÉTRICO DE COLUNA, CAPACIDADE 400 KG, COM MOTO FREIO, MOTOR TRIFÁSICO DE 1,25 CV - DEPRECIAÇÃO. AF_03/2016</v>
          </cell>
          <cell r="C6381" t="str">
            <v>H</v>
          </cell>
          <cell r="D6381">
            <v>0.27</v>
          </cell>
        </row>
        <row r="6382">
          <cell r="A6382">
            <v>93278</v>
          </cell>
          <cell r="B6382" t="str">
            <v>GUINCHO ELÉTRICO DE COLUNA, CAPACIDADE 400 KG, COM MOTO FREIO, MOTOR TRIFÁSICO DE 1,25 CV - JUROS. AF_03/2016</v>
          </cell>
          <cell r="C6382" t="str">
            <v>H</v>
          </cell>
          <cell r="D6382">
            <v>0.06</v>
          </cell>
        </row>
        <row r="6383">
          <cell r="A6383">
            <v>93279</v>
          </cell>
          <cell r="B6383" t="str">
            <v>GUINCHO ELÉTRICO DE COLUNA, CAPACIDADE 400 KG, COM MOTO FREIO, MOTOR TRIFÁSICO DE 1,25 CV - MANUTENÇÃO. AF_03/2016</v>
          </cell>
          <cell r="C6383" t="str">
            <v>H</v>
          </cell>
          <cell r="D6383">
            <v>0.25</v>
          </cell>
        </row>
        <row r="6384">
          <cell r="A6384">
            <v>93280</v>
          </cell>
          <cell r="B6384" t="str">
            <v>GUINCHO ELÉTRICO DE COLUNA, CAPACIDADE 400 KG, COM MOTO FREIO, MOTOR TRIFÁSICO DE 1,25 CV - MATERIAIS NA OPERAÇÃO. AF_03/2016</v>
          </cell>
          <cell r="C6384" t="str">
            <v>H</v>
          </cell>
          <cell r="D6384">
            <v>0.41</v>
          </cell>
        </row>
        <row r="6385">
          <cell r="A6385">
            <v>93283</v>
          </cell>
          <cell r="B6385" t="str">
            <v>GUINDASTE HIDRÁULICO AUTOPROPELIDO, COM LANÇA TELESCÓPICA 40 M, CAPACIDADE MÁXIMA 60 T, POTÊNCIA 260 KW - DEPRECIAÇÃO. AF_03/2016</v>
          </cell>
          <cell r="C6385" t="str">
            <v>H</v>
          </cell>
          <cell r="D6385">
            <v>45.74</v>
          </cell>
        </row>
        <row r="6386">
          <cell r="A6386">
            <v>93284</v>
          </cell>
          <cell r="B6386" t="str">
            <v>GUINDASTE HIDRÁULICO AUTOPROPELIDO, COM LANÇA TELESCÓPICA 40 M, CAPACIDADE MÁXIMA 60 T, POTÊNCIA 260 KW - JUROS. AF_03/2016</v>
          </cell>
          <cell r="C6386" t="str">
            <v>H</v>
          </cell>
          <cell r="D6386">
            <v>15.66</v>
          </cell>
        </row>
        <row r="6387">
          <cell r="A6387">
            <v>93285</v>
          </cell>
          <cell r="B6387" t="str">
            <v>GUINDASTE HIDRÁULICO AUTOPROPELIDO, COM LANÇA TELESCÓPICA 40 M, CAPACIDADE MÁXIMA 60 T, POTÊNCIA 260 KW - MANUTENÇÃO. AF_03/2016</v>
          </cell>
          <cell r="C6387" t="str">
            <v>H</v>
          </cell>
          <cell r="D6387">
            <v>73.540000000000006</v>
          </cell>
        </row>
        <row r="6388">
          <cell r="A6388">
            <v>93286</v>
          </cell>
          <cell r="B6388" t="str">
            <v>GUINDASTE HIDRÁULICO AUTOPROPELIDO, COM LANÇA TELESCÓPICA 40 M, CAPACIDADE MÁXIMA 60 T, POTÊNCIA 260 KW - MATERIAIS NA OPERAÇÃO. AF_03/2016</v>
          </cell>
          <cell r="C6388" t="str">
            <v>H</v>
          </cell>
          <cell r="D6388">
            <v>117.13</v>
          </cell>
        </row>
        <row r="6389">
          <cell r="A6389">
            <v>93296</v>
          </cell>
          <cell r="B6389" t="str">
            <v>GUINDASTE HIDRÁULICO AUTOPROPELIDO, COM LANÇA TELESCÓPICA 40 M, CAPACIDADE MÁXIMA 60 T, POTÊNCIA 260 KW - IMPOSTOS E SEGUROS. AF_03/2016</v>
          </cell>
          <cell r="C6389" t="str">
            <v>H</v>
          </cell>
          <cell r="D6389">
            <v>3.2</v>
          </cell>
        </row>
        <row r="6390">
          <cell r="A6390">
            <v>93397</v>
          </cell>
          <cell r="B6390" t="str">
            <v>GUINDAUTO HIDRÁULICO, CAPACIDADE MÁXIMA DE CARGA 3300 KG, MOMENTO MÁXIMO DE CARGA 5,8 TM, ALCANCE MÁXIMO HORIZONTAL 7,60 M, INCLUSIVE CAMINHÃO TOCO PBT 16.000 KG, POTÊNCIA DE 189 CV - DEPRECIAÇÃO. AF_03/2016</v>
          </cell>
          <cell r="C6390" t="str">
            <v>H</v>
          </cell>
          <cell r="D6390">
            <v>8.0500000000000007</v>
          </cell>
        </row>
        <row r="6391">
          <cell r="A6391">
            <v>93398</v>
          </cell>
          <cell r="B6391" t="str">
            <v>GUINDAUTO HIDRÁULICO, CAPACIDADE MÁXIMA DE CARGA 3300 KG, MOMENTO MÁXIMO DE CARGA 5,8 TM, ALCANCE MÁXIMO HORIZONTAL 7,60 M, INCLUSIVE CAMINHÃO TOCO PBT 16.000 KG, POTÊNCIA DE 189 CV - JUROS. AF_03/2016</v>
          </cell>
          <cell r="C6391" t="str">
            <v>H</v>
          </cell>
          <cell r="D6391">
            <v>3.21</v>
          </cell>
        </row>
        <row r="6392">
          <cell r="A6392">
            <v>93399</v>
          </cell>
          <cell r="B6392" t="str">
            <v>GUINDAUTO HIDRÁULICO, CAPACIDADE MÁXIMA DE CARGA 3300 KG, MOMENTO MÁXIMO DE CARGA 5,8 TM, ALCANCE MÁXIMO HORIZONTAL 7,60 M, INCLUSIVE CAMINHÃO TOCO PBT 16.000 KG, POTÊNCIA DE 189 CV  IMPOSTOS E SEGUROS. AF_03/2016</v>
          </cell>
          <cell r="C6392" t="str">
            <v>H</v>
          </cell>
          <cell r="D6392">
            <v>0.65</v>
          </cell>
        </row>
        <row r="6393">
          <cell r="A6393">
            <v>93400</v>
          </cell>
          <cell r="B6393" t="str">
            <v>GUINDAUTO HIDRÁULICO, CAPACIDADE MÁXIMA DE CARGA 3300 KG, MOMENTO MÁXIMO DE CARGA 5,8 TM, ALCANCE MÁXIMO HORIZONTAL 7,60 M, INCLUSIVE CAMINHÃO TOCO PBT 16.000 KG, POTÊNCIA DE 189 CV - MANUTENÇÃO. AF_03/2016</v>
          </cell>
          <cell r="C6393" t="str">
            <v>H</v>
          </cell>
          <cell r="D6393">
            <v>15.11</v>
          </cell>
        </row>
        <row r="6394">
          <cell r="A6394">
            <v>93401</v>
          </cell>
          <cell r="B6394" t="str">
            <v>GUINDAUTO HIDRÁULICO, CAPACIDADE MÁXIMA DE CARGA 3300 KG, MOMENTO MÁXIMO DE CARGA 5,8 TM, ALCANCE MÁXIMO HORIZONTAL 7,60 M, INCLUSIVE CAMINHÃO TOCO PBT 16.000 KG, POTÊNCIA DE 189 CV - MATERIAIS NA OPERAÇÃO. AF_03/2016</v>
          </cell>
          <cell r="C6394" t="str">
            <v>H</v>
          </cell>
          <cell r="D6394">
            <v>89.64</v>
          </cell>
        </row>
        <row r="6395">
          <cell r="A6395">
            <v>93404</v>
          </cell>
          <cell r="B6395"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6395" t="str">
            <v>H</v>
          </cell>
          <cell r="D6395">
            <v>3.61</v>
          </cell>
        </row>
        <row r="6396">
          <cell r="A6396">
            <v>93405</v>
          </cell>
          <cell r="B6396"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6396" t="str">
            <v>H</v>
          </cell>
          <cell r="D6396">
            <v>0.71</v>
          </cell>
        </row>
        <row r="6397">
          <cell r="A6397">
            <v>93406</v>
          </cell>
          <cell r="B6397"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6397" t="str">
            <v>H</v>
          </cell>
          <cell r="D6397">
            <v>4.5199999999999996</v>
          </cell>
        </row>
        <row r="6398">
          <cell r="A6398">
            <v>93407</v>
          </cell>
          <cell r="B6398"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6398" t="str">
            <v>H</v>
          </cell>
          <cell r="D6398">
            <v>29.89</v>
          </cell>
        </row>
        <row r="6399">
          <cell r="A6399">
            <v>93411</v>
          </cell>
          <cell r="B6399" t="str">
            <v>GERADOR PORTÁTIL MONOFÁSICO, POTÊNCIA 5500 VA, MOTOR A GASOLINA, POTÊNCIA DO MOTOR 13 CV - DEPRECIAÇÃO. AF_03/2016</v>
          </cell>
          <cell r="C6399" t="str">
            <v>H</v>
          </cell>
          <cell r="D6399">
            <v>0.14000000000000001</v>
          </cell>
        </row>
        <row r="6400">
          <cell r="A6400">
            <v>93412</v>
          </cell>
          <cell r="B6400" t="str">
            <v>GERADOR PORTÁTIL MONOFÁSICO, POTÊNCIA 5500 VA, MOTOR A GASOLINA, POTÊNCIA DO MOTOR 13 CV - JUROS. AF_03/2016</v>
          </cell>
          <cell r="C6400" t="str">
            <v>H</v>
          </cell>
          <cell r="D6400">
            <v>0.05</v>
          </cell>
        </row>
        <row r="6401">
          <cell r="A6401">
            <v>93413</v>
          </cell>
          <cell r="B6401" t="str">
            <v>GERADOR PORTÁTIL MONOFÁSICO, POTÊNCIA 5500 VA, MOTOR A GASOLINA, POTÊNCIA DO MOTOR 13 CV - MANUTENÇÃO. AF_03/2016</v>
          </cell>
          <cell r="C6401" t="str">
            <v>H</v>
          </cell>
          <cell r="D6401">
            <v>0.13</v>
          </cell>
        </row>
        <row r="6402">
          <cell r="A6402">
            <v>93414</v>
          </cell>
          <cell r="B6402" t="str">
            <v>GERADOR PORTÁTIL MONOFÁSICO, POTÊNCIA 5500 VA, MOTOR A GASOLINA, POTÊNCIA DO MOTOR 13 CV - MATERIAIS NA OPERAÇÃO. AF_03/2016</v>
          </cell>
          <cell r="C6402" t="str">
            <v>H</v>
          </cell>
          <cell r="D6402">
            <v>8.51</v>
          </cell>
        </row>
        <row r="6403">
          <cell r="A6403">
            <v>93417</v>
          </cell>
          <cell r="B6403" t="str">
            <v>GRUPO GERADOR REBOCÁVEL, POTÊNCIA 66 KVA, MOTOR A DIESEL - DEPRECIAÇÃO. AF_03/2016</v>
          </cell>
          <cell r="C6403" t="str">
            <v>H</v>
          </cell>
          <cell r="D6403">
            <v>1.91</v>
          </cell>
        </row>
        <row r="6404">
          <cell r="A6404">
            <v>93418</v>
          </cell>
          <cell r="B6404" t="str">
            <v>GRUPO GERADOR REBOCÁVEL, POTÊNCIA 66 KVA, MOTOR A DIESEL - JUROS. AF_03/2016</v>
          </cell>
          <cell r="C6404" t="str">
            <v>H</v>
          </cell>
          <cell r="D6404">
            <v>0.65</v>
          </cell>
        </row>
        <row r="6405">
          <cell r="A6405">
            <v>93419</v>
          </cell>
          <cell r="B6405" t="str">
            <v>GRUPO GERADOR REBOCÁVEL, POTÊNCIA 66 KVA, MOTOR A DIESEL - MANUTENÇÃO. AF_03/2016</v>
          </cell>
          <cell r="C6405" t="str">
            <v>H</v>
          </cell>
          <cell r="D6405">
            <v>1.7</v>
          </cell>
        </row>
        <row r="6406">
          <cell r="A6406">
            <v>93420</v>
          </cell>
          <cell r="B6406" t="str">
            <v>GRUPO GERADOR REBOCÁVEL, POTÊNCIA 66 KVA, MOTOR A DIESEL - MATERIAIS NA OPERAÇÃO. AF_03/2016</v>
          </cell>
          <cell r="C6406" t="str">
            <v>H</v>
          </cell>
          <cell r="D6406">
            <v>38.01</v>
          </cell>
        </row>
        <row r="6407">
          <cell r="A6407">
            <v>93423</v>
          </cell>
          <cell r="B6407" t="str">
            <v>GRUPO GERADOR ESTACIONÁRIO, POTÊNCIA 150 KVA, MOTOR A DIESEL- DEPRECIAÇÃO. AF_03/2016</v>
          </cell>
          <cell r="C6407" t="str">
            <v>H</v>
          </cell>
          <cell r="D6407">
            <v>2.7</v>
          </cell>
        </row>
        <row r="6408">
          <cell r="A6408">
            <v>93424</v>
          </cell>
          <cell r="B6408" t="str">
            <v>GRUPO GERADOR ESTACIONÁRIO, POTÊNCIA 150 KVA, MOTOR A DIESEL- JUROS. AF_03/2016</v>
          </cell>
          <cell r="C6408" t="str">
            <v>H</v>
          </cell>
          <cell r="D6408">
            <v>0.92</v>
          </cell>
        </row>
        <row r="6409">
          <cell r="A6409">
            <v>93425</v>
          </cell>
          <cell r="B6409" t="str">
            <v>GRUPO GERADOR ESTACIONÁRIO, POTÊNCIA 150 KVA, MOTOR A DIESEL- MANUTENÇÃO. AF_03/2016</v>
          </cell>
          <cell r="C6409" t="str">
            <v>H</v>
          </cell>
          <cell r="D6409">
            <v>2.41</v>
          </cell>
        </row>
        <row r="6410">
          <cell r="A6410">
            <v>93426</v>
          </cell>
          <cell r="B6410" t="str">
            <v>GRUPO GERADOR ESTACIONÁRIO, POTÊNCIA 150 KVA, MOTOR A DIESEL- MATERIAIS NA OPERAÇÃO. AF_03/2016</v>
          </cell>
          <cell r="C6410" t="str">
            <v>H</v>
          </cell>
          <cell r="D6410">
            <v>90.86</v>
          </cell>
        </row>
        <row r="6411">
          <cell r="A6411">
            <v>93429</v>
          </cell>
          <cell r="B6411" t="str">
            <v>USINA DE MISTURA ASFÁLTICA À QUENTE, TIPO CONTRA FLUXO, PROD 40 A 80 TON/HORA - DEPRECIAÇÃO. AF_03/2016</v>
          </cell>
          <cell r="C6411" t="str">
            <v>H</v>
          </cell>
          <cell r="D6411">
            <v>64</v>
          </cell>
        </row>
        <row r="6412">
          <cell r="A6412">
            <v>93430</v>
          </cell>
          <cell r="B6412" t="str">
            <v>USINA DE MISTURA ASFÁLTICA À QUENTE, TIPO CONTRA FLUXO, PROD 40 A 80 TON/HORA - JUROS. AF_03/2016</v>
          </cell>
          <cell r="C6412" t="str">
            <v>H</v>
          </cell>
          <cell r="D6412">
            <v>21.92</v>
          </cell>
        </row>
        <row r="6413">
          <cell r="A6413">
            <v>93431</v>
          </cell>
          <cell r="B6413" t="str">
            <v>USINA DE MISTURA ASFÁLTICA À QUENTE, TIPO CONTRA FLUXO, PROD 40 A 80 TON/HORA - MANUTENÇÃO. AF_03/2016</v>
          </cell>
          <cell r="C6413" t="str">
            <v>H</v>
          </cell>
          <cell r="D6413">
            <v>102.88</v>
          </cell>
        </row>
        <row r="6414">
          <cell r="A6414">
            <v>93432</v>
          </cell>
          <cell r="B6414" t="str">
            <v>USINA DE MISTURA ASFÁLTICA À QUENTE, TIPO CONTRA FLUXO, PROD 40 A 80 TON/HORA - MATERIAIS NA OPERAÇÃO. AF_03/2016</v>
          </cell>
          <cell r="C6414" t="str">
            <v>H</v>
          </cell>
          <cell r="D6414">
            <v>1718.4</v>
          </cell>
        </row>
        <row r="6415">
          <cell r="A6415">
            <v>93435</v>
          </cell>
          <cell r="B6415" t="str">
            <v>USINA DE ASFALTO À FRIO, CAPACIDADE DE 40 A 60 TON/HORA, ELÉTRICA POTÊNCIA 30 CV - DEPRECIAÇÃO. AF_03/2016</v>
          </cell>
          <cell r="C6415" t="str">
            <v>H</v>
          </cell>
          <cell r="D6415">
            <v>3.46</v>
          </cell>
        </row>
        <row r="6416">
          <cell r="A6416">
            <v>93436</v>
          </cell>
          <cell r="B6416" t="str">
            <v>USINA DE ASFALTO À FRIO, CAPACIDADE DE 40 A 60 TON/HORA, ELÉTRICA POTÊNCIA 30 CV - JUROS. AF_03/2016</v>
          </cell>
          <cell r="C6416" t="str">
            <v>H</v>
          </cell>
          <cell r="D6416">
            <v>1.38</v>
          </cell>
        </row>
        <row r="6417">
          <cell r="A6417">
            <v>93437</v>
          </cell>
          <cell r="B6417" t="str">
            <v>USINA DE ASFALTO À FRIO, CAPACIDADE DE 40 A 60 TON/HORA, ELÉTRICA POTÊNCIA 30 CV - MANUTENÇÃO. AF_03/2016</v>
          </cell>
          <cell r="C6417" t="str">
            <v>H</v>
          </cell>
          <cell r="D6417">
            <v>6.49</v>
          </cell>
        </row>
        <row r="6418">
          <cell r="A6418">
            <v>93438</v>
          </cell>
          <cell r="B6418" t="str">
            <v>USINA DE ASFALTO À FRIO, CAPACIDADE DE 40 A 60 TON/HORA, ELÉTRICA POTÊNCIA 30 CV - MATERIAIS NA OPERAÇÃO. AF_03/2016</v>
          </cell>
          <cell r="C6418" t="str">
            <v>H</v>
          </cell>
          <cell r="D6418">
            <v>16.86</v>
          </cell>
        </row>
        <row r="6419">
          <cell r="A6419">
            <v>95114</v>
          </cell>
          <cell r="B6419" t="str">
            <v>MARTELETE OU ROMPEDOR PNEUMÁTICO MANUAL, 28 KG, COM SILENCIADOR - DEPRECIAÇÃO. AF_07/2016</v>
          </cell>
          <cell r="C6419" t="str">
            <v>H</v>
          </cell>
          <cell r="D6419">
            <v>1.21</v>
          </cell>
        </row>
        <row r="6420">
          <cell r="A6420">
            <v>95115</v>
          </cell>
          <cell r="B6420" t="str">
            <v>MARTELETE OU ROMPEDOR PNEUMÁTICO MANUAL, 28 KG, COM SILENCIADOR - JUROS. AF_07/2016</v>
          </cell>
          <cell r="C6420" t="str">
            <v>H</v>
          </cell>
          <cell r="D6420">
            <v>0.27</v>
          </cell>
        </row>
        <row r="6421">
          <cell r="A6421">
            <v>95116</v>
          </cell>
          <cell r="B6421" t="str">
            <v>USINA DE CONCRETO FIXA, CAPACIDADE NOMINAL DE 90 A 120 M3/H, SEM SILO - DEPRECIAÇÃO. AF_07/2016</v>
          </cell>
          <cell r="C6421" t="str">
            <v>H</v>
          </cell>
          <cell r="D6421">
            <v>31.99</v>
          </cell>
        </row>
        <row r="6422">
          <cell r="A6422">
            <v>95117</v>
          </cell>
          <cell r="B6422" t="str">
            <v>USINA DE CONCRETO FIXA, CAPACIDADE NOMINAL DE 90 A 120 M3/H, SEM SILO - JUROS. AF_07/2016</v>
          </cell>
          <cell r="C6422" t="str">
            <v>H</v>
          </cell>
          <cell r="D6422">
            <v>9.59</v>
          </cell>
        </row>
        <row r="6423">
          <cell r="A6423">
            <v>95118</v>
          </cell>
          <cell r="B6423" t="str">
            <v>USINA MISTURADORA DE SOLOS, CAPACIDADE DE 200 A 500 TON/H, POTENCIA 75KW - DEPRECIAÇÃO. AF_07/2016</v>
          </cell>
          <cell r="C6423" t="str">
            <v>H</v>
          </cell>
          <cell r="D6423">
            <v>33.01</v>
          </cell>
        </row>
        <row r="6424">
          <cell r="A6424">
            <v>95119</v>
          </cell>
          <cell r="B6424" t="str">
            <v>USINA MISTURADORA DE SOLOS, CAPACIDADE DE 200 A 500 TON/H, POTENCIA 75KW - JUROS. AF_07/2016</v>
          </cell>
          <cell r="C6424" t="str">
            <v>H</v>
          </cell>
          <cell r="D6424">
            <v>11.3</v>
          </cell>
        </row>
        <row r="6425">
          <cell r="A6425">
            <v>95120</v>
          </cell>
          <cell r="B6425" t="str">
            <v>USINA MISTURADORA DE SOLOS, CAPACIDADE DE 200 A 500 TON/H, POTENCIA 75KW - MATERIAIS NA OPERAÇÃO. AF_07/2016</v>
          </cell>
          <cell r="C6425" t="str">
            <v>H</v>
          </cell>
          <cell r="D6425">
            <v>33.78</v>
          </cell>
        </row>
        <row r="6426">
          <cell r="A6426">
            <v>95123</v>
          </cell>
          <cell r="B6426" t="str">
            <v>DISTRIBUIDOR DE AGREGADOS AUTOPROPELIDO, CAP 3 M3, A DIESEL, POTÊNCIA 176CV - DEPRECIAÇÃO. AF_07/2016</v>
          </cell>
          <cell r="C6426" t="str">
            <v>H</v>
          </cell>
          <cell r="D6426">
            <v>10.55</v>
          </cell>
        </row>
        <row r="6427">
          <cell r="A6427">
            <v>95124</v>
          </cell>
          <cell r="B6427" t="str">
            <v>DISTRIBUIDOR DE AGREGADOS AUTOPROPELIDO, C/AP 3 M3, A DIESEL, POTÊNCIA 176CV - JUROS. AF_07/2016</v>
          </cell>
          <cell r="C6427" t="str">
            <v>H</v>
          </cell>
          <cell r="D6427">
            <v>3.16</v>
          </cell>
        </row>
        <row r="6428">
          <cell r="A6428">
            <v>95125</v>
          </cell>
          <cell r="B6428" t="str">
            <v>DISTRIBUIDOR DE AGREGADOS AUTOPROPELIDO, CAP 3 M3, A DIESEL, POTÊNCIA 176CV - MANUTENÇÃO. AF_07/2016</v>
          </cell>
          <cell r="C6428" t="str">
            <v>H</v>
          </cell>
          <cell r="D6428">
            <v>11.55</v>
          </cell>
        </row>
        <row r="6429">
          <cell r="A6429">
            <v>95126</v>
          </cell>
          <cell r="B6429" t="str">
            <v>DISTRIBUIDOR DE AGREGADOS AUTOPROPELIDO, CAP 3 M3, A DIESEL, POTÊNCIA 176CV  MATERIAIS NA OPERAÇÃO. AF_07/2016</v>
          </cell>
          <cell r="C6429" t="str">
            <v>H</v>
          </cell>
          <cell r="D6429">
            <v>83.48</v>
          </cell>
        </row>
        <row r="6430">
          <cell r="A6430">
            <v>95129</v>
          </cell>
          <cell r="B6430" t="str">
            <v>MÁQUINA DEMARCADORA DE FAIXA DE TRÁFEGO À FRIO, AUTOPROPELIDA, POTÊNCIA 38 HP - DEPRECIAÇÃO. AF_07/2016</v>
          </cell>
          <cell r="C6430" t="str">
            <v>H</v>
          </cell>
          <cell r="D6430">
            <v>18.73</v>
          </cell>
        </row>
        <row r="6431">
          <cell r="A6431">
            <v>95130</v>
          </cell>
          <cell r="B6431" t="str">
            <v>MÁQUINA DEMARCADORA DE FAIXA DE TRÁFEGO À FRIO, AUTOPROPELIDA, POTÊNCIA 38 HP - JUROS. AF_07/2016</v>
          </cell>
          <cell r="C6431" t="str">
            <v>H</v>
          </cell>
          <cell r="D6431">
            <v>6.55</v>
          </cell>
        </row>
        <row r="6432">
          <cell r="A6432">
            <v>95131</v>
          </cell>
          <cell r="B6432" t="str">
            <v>MÁQUINA DEMARCADORA DE FAIXA DE TRÁFEGO À FRIO, AUTOPROPELIDA, POTÊNCIA 38 HP - MANUTENÇÃO. AF_07/2016</v>
          </cell>
          <cell r="C6432" t="str">
            <v>H</v>
          </cell>
          <cell r="D6432">
            <v>35.119999999999997</v>
          </cell>
        </row>
        <row r="6433">
          <cell r="A6433">
            <v>95132</v>
          </cell>
          <cell r="B6433" t="str">
            <v>MÁQUINA DEMARCADORA DE FAIXA DE TRÁFEGO À FRIO, AUTOPROPELIDA, POTÊNCIA 38 HP - MATERIAIS NA OPERAÇÃO. AF_07/2016</v>
          </cell>
          <cell r="C6433" t="str">
            <v>H</v>
          </cell>
          <cell r="D6433">
            <v>18.25</v>
          </cell>
        </row>
        <row r="6434">
          <cell r="A6434">
            <v>95136</v>
          </cell>
          <cell r="B6434" t="str">
            <v>TALHA MANUAL DE CORRENTE, CAPACIDADE DE 2 TON. COM ELEVAÇÃO DE 3 M - DEPRECIAÇÃO. AF_07/2016</v>
          </cell>
          <cell r="C6434" t="str">
            <v>H</v>
          </cell>
          <cell r="D6434">
            <v>0.03</v>
          </cell>
        </row>
        <row r="6435">
          <cell r="A6435">
            <v>95137</v>
          </cell>
          <cell r="B6435" t="str">
            <v>TALHA MANUAL DE CORRENTE, CAPACIDADE DE 2 TON. COM ELEVAÇÃO DE 3 M - JUROS. AF_07/2016</v>
          </cell>
          <cell r="C6435" t="str">
            <v>H</v>
          </cell>
          <cell r="D6435">
            <v>0.01</v>
          </cell>
        </row>
        <row r="6436">
          <cell r="A6436">
            <v>95138</v>
          </cell>
          <cell r="B6436" t="str">
            <v>TALHA MANUAL DE CORRENTE, CAPACIDADE DE 2 TON. COM ELEVAÇÃO DE 3 M - MANUTENÇÃO. AF_07/2016</v>
          </cell>
          <cell r="C6436" t="str">
            <v>H</v>
          </cell>
          <cell r="D6436">
            <v>0.02</v>
          </cell>
        </row>
        <row r="6437">
          <cell r="A6437">
            <v>95208</v>
          </cell>
          <cell r="B6437" t="str">
            <v>GRUA ASCENCIONAL, LANÇA DE 42 M, CAPACIDADE DE 1,5 T A 30 M, ALTURA ATÉ 39 M  DEPRECIAÇÃO. AF_08/2016</v>
          </cell>
          <cell r="C6437" t="str">
            <v>H</v>
          </cell>
          <cell r="D6437">
            <v>24.66</v>
          </cell>
        </row>
        <row r="6438">
          <cell r="A6438">
            <v>95209</v>
          </cell>
          <cell r="B6438" t="str">
            <v>GRUA ASCENCIONAL, LANCA DE 42 M, CAPACIDADE DE 1,5 T A 30 M, ALTURA ATE 39 M  JUROS. AF_08/2016</v>
          </cell>
          <cell r="C6438" t="str">
            <v>H</v>
          </cell>
          <cell r="D6438">
            <v>5.54</v>
          </cell>
        </row>
        <row r="6439">
          <cell r="A6439">
            <v>95210</v>
          </cell>
          <cell r="B6439" t="str">
            <v>GRUA ASCENCIONAL, LANCA DE 42 M, CAPACIDADE DE 1,5 T A 30 M, ALTURA ATE 39 M  MANUTENÇÃO. AF_08/2016</v>
          </cell>
          <cell r="C6439" t="str">
            <v>H</v>
          </cell>
          <cell r="D6439">
            <v>26.97</v>
          </cell>
        </row>
        <row r="6440">
          <cell r="A6440">
            <v>95211</v>
          </cell>
          <cell r="B6440" t="str">
            <v>GRUA ASCENCIONAL, LANCA DE 42 M, CAPACIDADE DE 1,5 T A 30 M, ALTURA ATE 39 M  MATERIAIS NA OPERAÇÃO. AF_08/2016</v>
          </cell>
          <cell r="C6440" t="str">
            <v>H</v>
          </cell>
          <cell r="D6440">
            <v>4.95</v>
          </cell>
        </row>
        <row r="6441">
          <cell r="A6441">
            <v>95214</v>
          </cell>
          <cell r="B6441" t="str">
            <v>PULVERIZADOR DE TINTA ELÉTRICO/MÁQUINA DE PINTURA AIRLESS, VAZÃO 2 L/MIN - DEPRECIAÇÃO. AF_08/2016</v>
          </cell>
          <cell r="C6441" t="str">
            <v>H</v>
          </cell>
          <cell r="D6441">
            <v>0.49</v>
          </cell>
        </row>
        <row r="6442">
          <cell r="A6442">
            <v>95215</v>
          </cell>
          <cell r="B6442" t="str">
            <v>PULVERIZADOR DE TINTA ELÉTRICO/MÁQUINA DE PINTURA AIRLESS, VAZÃO 2 L/MIN - JUROS. AF_08/2016</v>
          </cell>
          <cell r="C6442" t="str">
            <v>H</v>
          </cell>
          <cell r="D6442">
            <v>0.09</v>
          </cell>
        </row>
        <row r="6443">
          <cell r="A6443">
            <v>95216</v>
          </cell>
          <cell r="B6443" t="str">
            <v>PULVERIZADOR DE TINTA ELÉTRICO/MÁQUINA DE PINTURA AIRLESS, VAZÃO 2 L/MIN - MANUTENÇÃO. AF_08/2016</v>
          </cell>
          <cell r="C6443" t="str">
            <v>H</v>
          </cell>
          <cell r="D6443">
            <v>0.34</v>
          </cell>
        </row>
        <row r="6444">
          <cell r="A6444">
            <v>95217</v>
          </cell>
          <cell r="B6444" t="str">
            <v>PULVERIZADOR DE TINTA ELÉTRICO/MÁQUINA DE PINTURA AIRLESS, VAZÃO 2 L/MIN - MATERIAIS NA OPERAÇÃO. AF_08/2016</v>
          </cell>
          <cell r="C6444" t="str">
            <v>H</v>
          </cell>
          <cell r="D6444">
            <v>0.33</v>
          </cell>
        </row>
        <row r="6445">
          <cell r="A6445">
            <v>95255</v>
          </cell>
          <cell r="B6445" t="str">
            <v>MARTELO DEMOLIDOR PNEUMÁTICO MANUAL, 32 KG - DEPRECIAÇÃO. AF_09/2016</v>
          </cell>
          <cell r="C6445" t="str">
            <v>H</v>
          </cell>
          <cell r="D6445">
            <v>1.07</v>
          </cell>
        </row>
        <row r="6446">
          <cell r="A6446">
            <v>95256</v>
          </cell>
          <cell r="B6446" t="str">
            <v>MARTELO DEMOLIDOR PNEUMÁTICO MANUAL, 32 KG - JUROS. AF_09/2016</v>
          </cell>
          <cell r="C6446" t="str">
            <v>H</v>
          </cell>
          <cell r="D6446">
            <v>0.24</v>
          </cell>
        </row>
        <row r="6447">
          <cell r="A6447">
            <v>95257</v>
          </cell>
          <cell r="B6447" t="str">
            <v>MARTELO DEMOLIDOR PNEUMÁTICO MANUAL, 32 KG - MANUTENÇÃO. AF_09/2016</v>
          </cell>
          <cell r="C6447" t="str">
            <v>H</v>
          </cell>
          <cell r="D6447">
            <v>1.34</v>
          </cell>
        </row>
        <row r="6448">
          <cell r="A6448">
            <v>95260</v>
          </cell>
          <cell r="B6448" t="str">
            <v>COMPACTADOR DE SOLOS DE PERCUSÃO (SOQUETE) COM MOTOR A GASOLINA, POTÊNCIA 3 CV - DEPRECIAÇÃO. AF_09/2016</v>
          </cell>
          <cell r="C6448" t="str">
            <v>H</v>
          </cell>
          <cell r="D6448">
            <v>0.54</v>
          </cell>
        </row>
        <row r="6449">
          <cell r="A6449">
            <v>95261</v>
          </cell>
          <cell r="B6449" t="str">
            <v>COMPACTADOR DE SOLOS DE PERCUSÃO (SOQUETE) COM MOTOR A GASOLINA, POTÊNCIA 3 CV - JUROS. AF_09/2016</v>
          </cell>
          <cell r="C6449" t="str">
            <v>H</v>
          </cell>
          <cell r="D6449">
            <v>0.23</v>
          </cell>
        </row>
        <row r="6450">
          <cell r="A6450">
            <v>95262</v>
          </cell>
          <cell r="B6450" t="str">
            <v>COMPACTADOR DE SOLOS DE PERCUSÃO (SOQUETE) COM MOTOR A GASOLINA, POTÊNCIA 3 CV - MANUTENÇÃO. AF_09/2016</v>
          </cell>
          <cell r="C6450" t="str">
            <v>H</v>
          </cell>
          <cell r="D6450">
            <v>1.1200000000000001</v>
          </cell>
        </row>
        <row r="6451">
          <cell r="A6451">
            <v>95263</v>
          </cell>
          <cell r="B6451" t="str">
            <v>COMPACTADOR DE SOLOS DE PERCUSÃO (SOQUETE) COM MOTOR A GASOLINA, POTÊNCIA 3 CV - MATERIAIS NA OPERAÇÃO. AF_09/2016</v>
          </cell>
          <cell r="C6451" t="str">
            <v>H</v>
          </cell>
          <cell r="D6451">
            <v>1.96</v>
          </cell>
        </row>
        <row r="6452">
          <cell r="A6452">
            <v>95266</v>
          </cell>
          <cell r="B6452" t="str">
            <v>RÉGUA VIBRATÓRIA DUPLA PARA CONCRETO, PESO DE 60KG, COMPRIMENTO 4 M, COM MOTOR A GASOLINA, POTÊNCIA 5,5 HP - DEPRECIAÇÃO. AF_09/2016</v>
          </cell>
          <cell r="C6452" t="str">
            <v>H</v>
          </cell>
          <cell r="D6452">
            <v>0.39</v>
          </cell>
        </row>
        <row r="6453">
          <cell r="A6453">
            <v>95267</v>
          </cell>
          <cell r="B6453" t="str">
            <v>RÉGUA VIBRATÓRIA DUPLA PARA CONCRETO, PESO DE 60KG, COMPRIMENTO 4 M, COM MOTOR A GASOLINA, POTÊNCIA 5,5 HP - JUROS. AF_09/2016</v>
          </cell>
          <cell r="C6453" t="str">
            <v>H</v>
          </cell>
          <cell r="D6453">
            <v>7.0000000000000007E-2</v>
          </cell>
        </row>
        <row r="6454">
          <cell r="A6454">
            <v>95268</v>
          </cell>
          <cell r="B6454" t="str">
            <v>RÉGUA VIBRATÓRIA DUPLA PARA CONCRETO, PESO DE 60KG, COMPRIMENTO 4 M, COM MOTOR A GASOLINA, POTÊNCIA 5,5 HP - MANUTENÇÃO. AF_09/2016</v>
          </cell>
          <cell r="C6454" t="str">
            <v>H</v>
          </cell>
          <cell r="D6454">
            <v>0.38</v>
          </cell>
        </row>
        <row r="6455">
          <cell r="A6455">
            <v>95269</v>
          </cell>
          <cell r="B6455" t="str">
            <v>RÉGUA VIBRATÓRIA DUPLA PARA CONCRETO, PESO DE 60KG, COMPRIMENTO 4 M, COM MOTOR A GASOLINA, POTÊNCIA 5,5 HP  MATERIAIS NA OPERAÇÃO. AF_09/2016</v>
          </cell>
          <cell r="C6455" t="str">
            <v>H</v>
          </cell>
          <cell r="D6455">
            <v>3.65</v>
          </cell>
        </row>
        <row r="6456">
          <cell r="A6456">
            <v>95272</v>
          </cell>
          <cell r="B6456" t="str">
            <v>POLIDORA DE PISO (POLITRIZ), PESO DE 100KG, DIÂMETRO 450 MM, MOTOR ELÉTRICO, POTÊNCIA 4 HP - DEPRECIAÇÃO. AF_09/2016</v>
          </cell>
          <cell r="C6456" t="str">
            <v>H</v>
          </cell>
          <cell r="D6456">
            <v>0.38</v>
          </cell>
        </row>
        <row r="6457">
          <cell r="A6457">
            <v>95273</v>
          </cell>
          <cell r="B6457" t="str">
            <v>POLIDORA DE PISO (POLITRIZ), PESO DE 100KG, DIÂMETRO 450 MM, MOTOR ELÉTRICO, POTÊNCIA 4 HP - JUROS. AF_09/2016</v>
          </cell>
          <cell r="C6457" t="str">
            <v>H</v>
          </cell>
          <cell r="D6457">
            <v>0.08</v>
          </cell>
        </row>
        <row r="6458">
          <cell r="A6458">
            <v>95274</v>
          </cell>
          <cell r="B6458" t="str">
            <v>POLIDORA DE PISO (POLITRIZ), PESO DE 100KG, DIÂMETRO 450 MM, MOTOR ELÉTRICO, POTÊNCIA 4 HP - MANUTENÇÃO. AF_09/2016</v>
          </cell>
          <cell r="C6458" t="str">
            <v>H</v>
          </cell>
          <cell r="D6458">
            <v>0.3</v>
          </cell>
        </row>
        <row r="6459">
          <cell r="A6459">
            <v>95275</v>
          </cell>
          <cell r="B6459" t="str">
            <v>POLIDORA DE PISO (POLITRIZ), PESO DE 100KG, DIÂMETRO 450 MM, MOTOR ELÉTRICO, POTÊNCIA 4 HP  MATERIAIS NA OPERAÇÃO. AF_09/2016</v>
          </cell>
          <cell r="C6459" t="str">
            <v>H</v>
          </cell>
          <cell r="D6459">
            <v>1.34</v>
          </cell>
        </row>
        <row r="6460">
          <cell r="A6460">
            <v>95278</v>
          </cell>
          <cell r="B6460" t="str">
            <v>DESEMPENADEIRA DE CONCRETO, PESO DE 75KG, 4 PÁS, MOTOR A GASOLINA, POTÊNCIA 5,5 HP - DEPRECIAÇÃO. AF_09/2016</v>
          </cell>
          <cell r="C6460" t="str">
            <v>H</v>
          </cell>
          <cell r="D6460">
            <v>0.42</v>
          </cell>
        </row>
        <row r="6461">
          <cell r="A6461">
            <v>95279</v>
          </cell>
          <cell r="B6461" t="str">
            <v>DESEMPENADEIRA DE CONCRETO, PESO DE 75KG, 4 PÁS, MOTOR A GASOLINA, POTÊNCIA 5,5 HP - JUROS. AF_09/2016</v>
          </cell>
          <cell r="C6461" t="str">
            <v>H</v>
          </cell>
          <cell r="D6461">
            <v>0.09</v>
          </cell>
        </row>
        <row r="6462">
          <cell r="A6462">
            <v>95280</v>
          </cell>
          <cell r="B6462" t="str">
            <v>DESEMPENADEIRA DE CONCRETO, PESO DE 75KG, 4 PÁS, MOTOR A GASOLINA, POTÊNCIA 5,5 HP - MANUTENÇÃO. AF_09/2016</v>
          </cell>
          <cell r="C6462" t="str">
            <v>H</v>
          </cell>
          <cell r="D6462">
            <v>0.32</v>
          </cell>
        </row>
        <row r="6463">
          <cell r="A6463">
            <v>95281</v>
          </cell>
          <cell r="B6463" t="str">
            <v>DESEMPENADEIRA DE CONCRETO, PESO DE 75KG, 4 PÁS, MOTOR A GASOLINA, POTÊNCIA 5,5 HP  MATERIAIS NA OPERAÇÃO. AF_09/2016</v>
          </cell>
          <cell r="C6463" t="str">
            <v>H</v>
          </cell>
          <cell r="D6463">
            <v>3.65</v>
          </cell>
        </row>
        <row r="6464">
          <cell r="A6464">
            <v>95617</v>
          </cell>
          <cell r="B6464" t="str">
            <v>PERFURATRIZ PNEUMATICA MANUAL DE PESO MEDIO, MARTELETE, 18KG, COMPRIMENTO MÁXIMO DE CURSO DE 6 M, DIAMETRO DO PISTAO DE 5,5 CM - DEPRECIAÇÃO. AF_11/2016</v>
          </cell>
          <cell r="C6464" t="str">
            <v>H</v>
          </cell>
          <cell r="D6464">
            <v>0.88</v>
          </cell>
        </row>
        <row r="6465">
          <cell r="A6465">
            <v>95618</v>
          </cell>
          <cell r="B6465" t="str">
            <v>PERFURATRIZ PNEUMATICA MANUAL DE PESO MEDIO, MARTELETE, 18KG, COMPRIMENTO MÁXIMO DE CURSO DE 6 M, DIAMETRO DO PISTAO DE 5,5 CM - JUROS. AF_11/2016</v>
          </cell>
          <cell r="C6465" t="str">
            <v>H</v>
          </cell>
          <cell r="D6465">
            <v>0.19</v>
          </cell>
        </row>
        <row r="6466">
          <cell r="A6466">
            <v>95619</v>
          </cell>
          <cell r="B6466" t="str">
            <v>PERFURATRIZ PNEUMATICA MANUAL DE PESO MEDIO, MARTELETE, 18KG, COMPRIMENTO MÁXIMO DE CURSO DE 6 M, DIAMETRO DO PISTAO DE 5,5 CM - MANUTENÇÃO. AF_11/2016</v>
          </cell>
          <cell r="C6466" t="str">
            <v>H</v>
          </cell>
          <cell r="D6466">
            <v>1.1000000000000001</v>
          </cell>
        </row>
        <row r="6467">
          <cell r="A6467">
            <v>95627</v>
          </cell>
          <cell r="B6467" t="str">
            <v>ROLO COMPACTADOR VIBRATORIO TANDEM, ACO LISO, POTENCIA 125 HP, PESO SEM/COM LASTRO 10,20/11,65 T, LARGURA DE TRABALHO 1,73 M - DEPRECIAÇÃO. AF_11/2016</v>
          </cell>
          <cell r="C6467" t="str">
            <v>H</v>
          </cell>
          <cell r="D6467">
            <v>21.99</v>
          </cell>
        </row>
        <row r="6468">
          <cell r="A6468">
            <v>95628</v>
          </cell>
          <cell r="B6468" t="str">
            <v>ROLO COMPACTADOR VIBRATORIO TANDEM, ACO LISO, POTENCIA 125 HP, PESO SEM/COM LASTRO 10,20/11,65 T, LARGURA DE TRABALHO 1,73 M - JUROS. AF_11/2016</v>
          </cell>
          <cell r="C6468" t="str">
            <v>H</v>
          </cell>
          <cell r="D6468">
            <v>5.77</v>
          </cell>
        </row>
        <row r="6469">
          <cell r="A6469">
            <v>95629</v>
          </cell>
          <cell r="B6469" t="str">
            <v>ROLO COMPACTADOR VIBRATORIO TANDEM, ACO LISO, POTENCIA 125 HP, PESO SEM/COM LASTRO 10,20/11,65 T, LARGURA DE TRABALHO 1,73 M - MANUTENÇÃO. AF_11/2016</v>
          </cell>
          <cell r="C6469" t="str">
            <v>H</v>
          </cell>
          <cell r="D6469">
            <v>27.52</v>
          </cell>
        </row>
        <row r="6470">
          <cell r="A6470">
            <v>95630</v>
          </cell>
          <cell r="B6470" t="str">
            <v>ROLO COMPACTADOR VIBRATORIO TANDEM, ACO LISO, POTENCIA 125 HP, PESO SEM/COM LASTRO 10,20/11,65 T, LARGURA DE TRABALHO 1,73 M - MATERIAIS NA OPERAÇÃO. AF_11/2016</v>
          </cell>
          <cell r="C6470" t="str">
            <v>H</v>
          </cell>
          <cell r="D6470">
            <v>60.1</v>
          </cell>
        </row>
        <row r="6471">
          <cell r="A6471">
            <v>95698</v>
          </cell>
          <cell r="B6471" t="str">
            <v>PERFURATRIZ MANUAL, TORQUE MAXIMO 55 KGF.M, POTENCIA 5 CV, COM DIAMETRO MAXIMO 8 1/2" - DEPRECIAÇÃO. AF_11/2016</v>
          </cell>
          <cell r="C6471" t="str">
            <v>H</v>
          </cell>
          <cell r="D6471">
            <v>3.58</v>
          </cell>
        </row>
        <row r="6472">
          <cell r="A6472">
            <v>95699</v>
          </cell>
          <cell r="B6472" t="str">
            <v>PERFURATRIZ MANUAL, TORQUE MAXIMO 55 KGF.M, POTENCIA 5 CV, COM DIAMETRO MAXIMO 8 1/2" - JUROS. AF_11/2016</v>
          </cell>
          <cell r="C6472" t="str">
            <v>H</v>
          </cell>
          <cell r="D6472">
            <v>0.8</v>
          </cell>
        </row>
        <row r="6473">
          <cell r="A6473">
            <v>95700</v>
          </cell>
          <cell r="B6473" t="str">
            <v>PERFURATRIZ MANUAL, TORQUE MAXIMO 55 KGF.M, POTENCIA 5 CV, COM DIAMETRO MAXIMO 8 1/2" - MANUTENÇÃO. AF_11/2016</v>
          </cell>
          <cell r="C6473" t="str">
            <v>H</v>
          </cell>
          <cell r="D6473">
            <v>4.47</v>
          </cell>
        </row>
        <row r="6474">
          <cell r="A6474">
            <v>95701</v>
          </cell>
          <cell r="B6474" t="str">
            <v>PERFURATRIZ MANUAL, TORQUE MAXIMO 55 KGF.M, POTENCIA 5 CV, COM DIAMETRO MAXIMO 8 1/2" - MATERIAIS NA OPERAÇÃO. AF_11/2016</v>
          </cell>
          <cell r="C6474" t="str">
            <v>H</v>
          </cell>
          <cell r="D6474">
            <v>1.65</v>
          </cell>
        </row>
        <row r="6475">
          <cell r="A6475">
            <v>95704</v>
          </cell>
          <cell r="B6475" t="str">
            <v>PERFURATRIZ SOBRE ESTEIRA, TORQUE MÁXIMO 600 KGF, POTÊNCIA ENTRE 50 E 60 HP, DIÂMETRO MÁXIMO 10 - DEPRECIAÇÃO. AF_11/2016</v>
          </cell>
          <cell r="C6475" t="str">
            <v>H</v>
          </cell>
          <cell r="D6475">
            <v>21.85</v>
          </cell>
        </row>
        <row r="6476">
          <cell r="A6476">
            <v>95705</v>
          </cell>
          <cell r="B6476" t="str">
            <v>PERFURATRIZ SOBRE ESTEIRA, TORQUE MÁXIMO 600 KGF, POTÊNCIA ENTRE 50 E 60 HP, DIÂMETRO MÁXIMO 10 - JUROS. AF_11/2016</v>
          </cell>
          <cell r="C6476" t="str">
            <v>H</v>
          </cell>
          <cell r="D6476">
            <v>5.74</v>
          </cell>
        </row>
        <row r="6477">
          <cell r="A6477">
            <v>95706</v>
          </cell>
          <cell r="B6477" t="str">
            <v>PERFURATRIZ SOBRE ESTEIRA, TORQUE MÁXIMO 600 KGF, POTÊNCIA ENTRE 50 E 60 HP, DIÂMETRO MÁXIMO 10 - MANUTENÇÃO. AF_11/2016</v>
          </cell>
          <cell r="C6477" t="str">
            <v>H</v>
          </cell>
          <cell r="D6477">
            <v>27.34</v>
          </cell>
        </row>
        <row r="6478">
          <cell r="A6478">
            <v>95707</v>
          </cell>
          <cell r="B6478" t="str">
            <v>PERFURATRIZ SOBRE ESTEIRA, TORQUE MÁXIMO 600 KGF, POTÊNCIA ENTRE 50 E 60 HP, DIÂMETRO MÁXIMO 10 - MATERIAIS NA OPERAÇÃO. AF_11/2016</v>
          </cell>
          <cell r="C6478" t="str">
            <v>H</v>
          </cell>
          <cell r="D6478">
            <v>18.48</v>
          </cell>
        </row>
        <row r="6479">
          <cell r="A6479">
            <v>95710</v>
          </cell>
          <cell r="B6479" t="str">
            <v>ESCAVADEIRA HIDRAULICA SOBRE ESTEIRA, COM GARRA GIRATORIA DE MANDIBULAS, PESO OPERACIONAL ENTRE 22,00 E 25,50 TON, POTENCIA LIQUIDA ENTRE 150 E 160 HP - DEPRECIAÇÃO. AF_11/2016</v>
          </cell>
          <cell r="C6479" t="str">
            <v>H</v>
          </cell>
          <cell r="D6479">
            <v>26.26</v>
          </cell>
        </row>
        <row r="6480">
          <cell r="A6480">
            <v>95711</v>
          </cell>
          <cell r="B6480" t="str">
            <v>ESCAVADEIRA HIDRAULICA SOBRE ESTEIRA, COM GARRA GIRATORIA DE MANDIBULAS, PESO OPERACIONAL ENTRE 22,00 E 25,50 TON, POTENCIA LIQUIDA ENTRE 150 E 160 HP - JUROS. AF_11/2016</v>
          </cell>
          <cell r="C6480" t="str">
            <v>H</v>
          </cell>
          <cell r="D6480">
            <v>6.75</v>
          </cell>
        </row>
        <row r="6481">
          <cell r="A6481">
            <v>95712</v>
          </cell>
          <cell r="B6481" t="str">
            <v>ESCAVADEIRA HIDRAULICA SOBRE ESTEIRA, COM GARRA GIRATORIA DE MANDIBULAS, PESO OPERACIONAL ENTRE 22,00 E 25,50 TON, POTENCIA LIQUIDA ENTRE 150 E 160 HP - MANUTENÇÃO. AF_11/2016</v>
          </cell>
          <cell r="C6481" t="str">
            <v>H</v>
          </cell>
          <cell r="D6481">
            <v>32.83</v>
          </cell>
        </row>
        <row r="6482">
          <cell r="A6482">
            <v>95713</v>
          </cell>
          <cell r="B6482" t="str">
            <v>ESCAVADEIRA HIDRAULICA SOBRE ESTEIRA, COM GARRA GIRATORIA DE MANDIBULAS, PESO OPERACIONAL ENTRE 22,00 E 25,50 TON, POTENCIA LIQUIDA ENTRE 150 E 160 HP - MATERIAIS NA OPERAÇÃO. AF_11/2016</v>
          </cell>
          <cell r="C6482" t="str">
            <v>H</v>
          </cell>
          <cell r="D6482">
            <v>74.489999999999995</v>
          </cell>
        </row>
        <row r="6483">
          <cell r="A6483">
            <v>95716</v>
          </cell>
          <cell r="B6483" t="str">
            <v>ESCAVADEIRA HIDRAULICA SOBRE ESTEIRA, EQUIPADA COM CLAMSHELL, COM CAPACIDADE DA CAÇAMBA ENTRE 1,20 E 1,50 M3, PESO OPERACIONAL ENTRE 20,00 E 22,00 TON, POTENCIA LIQUIDA ENTRE 150 E 160 HP - DEPRECIAÇÃO. AF_11/2016</v>
          </cell>
          <cell r="C6483" t="str">
            <v>H</v>
          </cell>
          <cell r="D6483">
            <v>25.28</v>
          </cell>
        </row>
        <row r="6484">
          <cell r="A6484">
            <v>95717</v>
          </cell>
          <cell r="B6484" t="str">
            <v>ESCAVADEIRA HIDRAULICA SOBRE ESTEIRA, EQUIPADA COM CLAMSHELL, COM CAPACIDADE DA CAÇAMBA ENTRE 1,20 E 1,50 M3, PESO OPERACIONAL ENTRE 20,00 E 22,00 TON, POTENCIA LIQUIDA ENTRE 150 E 160 HP - JUROS. AF_11/2016</v>
          </cell>
          <cell r="C6484" t="str">
            <v>H</v>
          </cell>
          <cell r="D6484">
            <v>6.5</v>
          </cell>
        </row>
        <row r="6485">
          <cell r="A6485">
            <v>95718</v>
          </cell>
          <cell r="B6485" t="str">
            <v>ESCAVADEIRA HIDRAULICA SOBRE ESTEIRA, EQUIPADA COM CLAMSHELL, COM CAPACIDADE DA CAÇAMBA ENTRE 1,20 E 1,50 M3, PESO OPERACIONAL ENTRE 20,00 E 22,00 TON, POTENCIA LIQUIDA ENTRE 150 E 160 HP - MANUTENÇÃO. AF_11/2016</v>
          </cell>
          <cell r="C6485" t="str">
            <v>H</v>
          </cell>
          <cell r="D6485">
            <v>31.6</v>
          </cell>
        </row>
        <row r="6486">
          <cell r="A6486">
            <v>95719</v>
          </cell>
          <cell r="B6486" t="str">
            <v>ESCAVADEIRA HIDRAULICA SOBRE ESTEIRA, EQUIPADA COM CLAMSHELL, COM CAPACIDADE DA CAÇAMBA ENTRE 1,20 E 1,50 M3, PESO OPERACIONAL ENTRE 20,00 E 22,00 TON, POTENCIA LIQUIDA ENTRE 150 E 160 HP - MATERIAIS NA OPERAÇÃO. AF_11/2016</v>
          </cell>
          <cell r="C6486" t="str">
            <v>H</v>
          </cell>
          <cell r="D6486">
            <v>74.489999999999995</v>
          </cell>
        </row>
        <row r="6487">
          <cell r="A6487">
            <v>95869</v>
          </cell>
          <cell r="B6487" t="str">
            <v>GRUPO GERADOR COM CARENAGEM, MOTOR DIESEL POTÊNCIA STANDART ENTRE 250 E 260 KVA - JUROS. AF_12/2016</v>
          </cell>
          <cell r="C6487" t="str">
            <v>H</v>
          </cell>
          <cell r="D6487">
            <v>1.48</v>
          </cell>
        </row>
        <row r="6488">
          <cell r="A6488">
            <v>95870</v>
          </cell>
          <cell r="B6488" t="str">
            <v>GRUPO GERADOR COM CARENAGEM, MOTOR DIESEL POTÊNCIA STANDART ENTRE 250 E 260 KVA - MANUTENÇÃO. AF_12/2016</v>
          </cell>
          <cell r="C6488" t="str">
            <v>H</v>
          </cell>
          <cell r="D6488">
            <v>3.85</v>
          </cell>
        </row>
        <row r="6489">
          <cell r="A6489">
            <v>95871</v>
          </cell>
          <cell r="B6489" t="str">
            <v>GRUPO GERADOR COM CARENAGEM, MOTOR DIESEL POTÊNCIA STANDART ENTRE 250 E 260 KVA - MATERIAIS NA OPERAÇÃO. AF_12/2016</v>
          </cell>
          <cell r="C6489" t="str">
            <v>H</v>
          </cell>
          <cell r="D6489">
            <v>154.79</v>
          </cell>
        </row>
        <row r="6490">
          <cell r="A6490">
            <v>95874</v>
          </cell>
          <cell r="B6490" t="str">
            <v>GRUPO GERADOR COM CARENAGEM, MOTOR DIESEL POTÊNCIA STANDART ENTRE 250 E 260 KVA - DEPRECIAÇÃO. AF_12/2016</v>
          </cell>
          <cell r="C6490" t="str">
            <v>H</v>
          </cell>
          <cell r="D6490">
            <v>4.32</v>
          </cell>
        </row>
        <row r="6491">
          <cell r="A6491">
            <v>96008</v>
          </cell>
          <cell r="B6491" t="str">
            <v>TRATOR DE PNEUS COM POTÊNCIA DE 122 CV, TRAÇÃO 4X4, COM VASSOURA MECÂNICA ACOPLADA - DEPRECIAÇÃO. AF_02/2017</v>
          </cell>
          <cell r="C6491" t="str">
            <v>H</v>
          </cell>
          <cell r="D6491">
            <v>10.49</v>
          </cell>
        </row>
        <row r="6492">
          <cell r="A6492">
            <v>96009</v>
          </cell>
          <cell r="B6492" t="str">
            <v>TRATOR DE PNEUS COM POTÊNCIA DE 122 CV, TRAÇÃO 4X4, COM VASSOURA MECÂNICA ACOPLADA - JUROS. AF_02/2017</v>
          </cell>
          <cell r="C6492" t="str">
            <v>H</v>
          </cell>
          <cell r="D6492">
            <v>2.75</v>
          </cell>
        </row>
        <row r="6493">
          <cell r="A6493">
            <v>96011</v>
          </cell>
          <cell r="B6493" t="str">
            <v>TRATOR DE PNEUS COM POTÊNCIA DE 122 CV, TRAÇÃO 4X4, COM VASSOURA MECÂNICA ACOPLADA - MANUTENÇÃO. AF_02/2017</v>
          </cell>
          <cell r="C6493" t="str">
            <v>H</v>
          </cell>
          <cell r="D6493">
            <v>11.48</v>
          </cell>
        </row>
        <row r="6494">
          <cell r="A6494">
            <v>96012</v>
          </cell>
          <cell r="B6494" t="str">
            <v>TRATOR DE PNEUS COM POTÊNCIA DE 122 CV, TRAÇÃO 4X4, COM VASSOURA MECÂNICA ACOPLADA - MATERIAIS NA OPERAÇÃO. AF_02/2017</v>
          </cell>
          <cell r="C6494" t="str">
            <v>H</v>
          </cell>
          <cell r="D6494">
            <v>57.85</v>
          </cell>
        </row>
        <row r="6495">
          <cell r="A6495">
            <v>96015</v>
          </cell>
          <cell r="B6495" t="str">
            <v>TRATOR DE PNEUS COM POTÊNCIA DE 122 CV, TRAÇÃO 4X4, COM GRADE DE DISCOS ACOPLADA - DEPRECIAÇÃO. AF_02/2017</v>
          </cell>
          <cell r="C6495" t="str">
            <v>H</v>
          </cell>
          <cell r="D6495">
            <v>10.39</v>
          </cell>
        </row>
        <row r="6496">
          <cell r="A6496">
            <v>96016</v>
          </cell>
          <cell r="B6496" t="str">
            <v>TRATOR DE PNEUS COM POTÊNCIA DE 122 CV, TRAÇÃO 4X4, COM GRADE DE DISCOS ACOPLADA - JUROS. AF_02/2017</v>
          </cell>
          <cell r="C6496" t="str">
            <v>H</v>
          </cell>
          <cell r="D6496">
            <v>2.73</v>
          </cell>
        </row>
        <row r="6497">
          <cell r="A6497">
            <v>96018</v>
          </cell>
          <cell r="B6497" t="str">
            <v>TRATOR DE PNEUS COM POTÊNCIA DE 122 CV, TRAÇÃO 4X4, COM GRADE DE DISCOS ACOPLADA - MANUTENÇÃO. AF_02/2017</v>
          </cell>
          <cell r="C6497" t="str">
            <v>H</v>
          </cell>
          <cell r="D6497">
            <v>11.37</v>
          </cell>
        </row>
        <row r="6498">
          <cell r="A6498">
            <v>96019</v>
          </cell>
          <cell r="B6498" t="str">
            <v>TRATOR DE PNEUS COM POTÊNCIA DE 122 CV, TRAÇÃO 4X4, COM GRADE DE DISCOS ACOPLADA - MATERIAIS NA OPERAÇÃO. AF_02/2017</v>
          </cell>
          <cell r="C6498" t="str">
            <v>H</v>
          </cell>
          <cell r="D6498">
            <v>57.85</v>
          </cell>
        </row>
        <row r="6499">
          <cell r="A6499">
            <v>96023</v>
          </cell>
          <cell r="B6499" t="str">
            <v>TRATOR DE PNEUS COM POTÊNCIA DE 85 CV, TRAÇÃO 4X4, COM GRADE DE DISCOS ACOPLADA - DEPRECIAÇÃO. AF_02/2017</v>
          </cell>
          <cell r="C6499" t="str">
            <v>H</v>
          </cell>
          <cell r="D6499">
            <v>8.0399999999999991</v>
          </cell>
        </row>
        <row r="6500">
          <cell r="A6500">
            <v>96024</v>
          </cell>
          <cell r="B6500" t="str">
            <v>TRATOR DE PNEUS COM POTÊNCIA DE 85 CV, TRAÇÃO 4X4, COM GRADE DE DISCOS ACOPLADA - JUROS. AF_02/2017</v>
          </cell>
          <cell r="C6500" t="str">
            <v>H</v>
          </cell>
          <cell r="D6500">
            <v>2.11</v>
          </cell>
        </row>
        <row r="6501">
          <cell r="A6501">
            <v>96026</v>
          </cell>
          <cell r="B6501" t="str">
            <v>TRATOR DE PNEUS COM POTÊNCIA DE 85 CV, TRAÇÃO 4X4, COM GRADE DE DISCOS ACOPLADA - MANUTENÇÃO. AF_02/2017</v>
          </cell>
          <cell r="C6501" t="str">
            <v>H</v>
          </cell>
          <cell r="D6501">
            <v>8.8000000000000007</v>
          </cell>
        </row>
        <row r="6502">
          <cell r="A6502">
            <v>96027</v>
          </cell>
          <cell r="B6502" t="str">
            <v>TRATOR DE PNEUS COM POTÊNCIA DE 85 CV, TRAÇÃO 4X4, COM GRADE DE DISCOS ACOPLADA - MATERIAIS NA OPERAÇÃO. AF_02/2017</v>
          </cell>
          <cell r="C6502" t="str">
            <v>H</v>
          </cell>
          <cell r="D6502">
            <v>40.31</v>
          </cell>
        </row>
        <row r="6503">
          <cell r="A6503">
            <v>96030</v>
          </cell>
          <cell r="B6503" t="str">
            <v>CAMINHÃO BASCULANTE 10 M3, TRUCADO, POTÊNCIA 230 CV, INCLUSIVE CAÇAMBA METÁLICA, COM DISTRIBUIDOR DE AGREGADOS ACOPLADO - DEPRECIAÇÃO. AF_02/2017</v>
          </cell>
          <cell r="C6503" t="str">
            <v>H</v>
          </cell>
          <cell r="D6503">
            <v>14.88</v>
          </cell>
        </row>
        <row r="6504">
          <cell r="A6504">
            <v>96031</v>
          </cell>
          <cell r="B6504" t="str">
            <v>CAMINHÃO BASCULANTE 10 M3, TRUCADO, POTÊNCIA 230 CV, INCLUSIVE CAÇAMBA METÁLICA, COM DISTRIBUIDOR DE AGREGADOS ACOPLADO - JUROS. AF_02/2017</v>
          </cell>
          <cell r="C6504" t="str">
            <v>H</v>
          </cell>
          <cell r="D6504">
            <v>5.2</v>
          </cell>
        </row>
        <row r="6505">
          <cell r="A6505">
            <v>96032</v>
          </cell>
          <cell r="B6505" t="str">
            <v>CAMINHÃO BASCULANTE 10 M3, TRUCADO, POTÊNCIA 230 CV, INCLUSIVE CAÇAMBA METÁLICA, COM DISTRIBUIDOR DE AGREGADOS ACOPLADO - IMPOSTOS E SEGUROS. AF_02/2017</v>
          </cell>
          <cell r="C6505" t="str">
            <v>H</v>
          </cell>
          <cell r="D6505">
            <v>1.07</v>
          </cell>
        </row>
        <row r="6506">
          <cell r="A6506">
            <v>96033</v>
          </cell>
          <cell r="B6506" t="str">
            <v>CAMINHÃO BASCULANTE 10 M3, TRUCADO, POTÊNCIA 230 CV, INCLUSIVE CAÇAMBA METÁLICA, COM DISTRIBUIDOR DE AGREGADOS ACOPLADO - MANUTENÇÃO. AF_02/2017</v>
          </cell>
          <cell r="C6506" t="str">
            <v>H</v>
          </cell>
          <cell r="D6506">
            <v>27.91</v>
          </cell>
        </row>
        <row r="6507">
          <cell r="A6507">
            <v>96034</v>
          </cell>
          <cell r="B6507" t="str">
            <v>CAMINHÃO BASCULANTE 10 M3, TRUCADO, POTÊNCIA 230 CV, INCLUSIVE CAÇAMBA METÁLICA, COM DISTRIBUIDOR DE AGREGADOS ACOPLADO - MATERIAIS NA OPERAÇÃO. AF_02/2017</v>
          </cell>
          <cell r="C6507" t="str">
            <v>H</v>
          </cell>
          <cell r="D6507">
            <v>109.08</v>
          </cell>
        </row>
        <row r="6508">
          <cell r="A6508">
            <v>96053</v>
          </cell>
          <cell r="B6508" t="str">
            <v>TRATOR DE PNEUS COM POTÊNCIA DE 85 CV, TRAÇÃO 4X4, COM VASSOURA MECÂNICA ACOPLADA - DEPRECIAÇÃO. AF_03/2017</v>
          </cell>
          <cell r="C6508" t="str">
            <v>H</v>
          </cell>
          <cell r="D6508">
            <v>8.14</v>
          </cell>
        </row>
        <row r="6509">
          <cell r="A6509">
            <v>96054</v>
          </cell>
          <cell r="B6509" t="str">
            <v>MINICARREGADEIRA SOBRE RODAS POTENCIA 47HP CAPACIDADE OPERACAO 646 KG, COM VASSOURA MECÂNICA ACOPLADA - DEPRECIAÇÃO. AF_03/2017</v>
          </cell>
          <cell r="C6509" t="str">
            <v>H</v>
          </cell>
          <cell r="D6509">
            <v>13.73</v>
          </cell>
        </row>
        <row r="6510">
          <cell r="A6510">
            <v>96055</v>
          </cell>
          <cell r="B6510" t="str">
            <v>TRATOR DE PNEUS COM POTÊNCIA DE 85 CV, TRAÇÃO 4X4, COM VASSOURA MECÂNICA ACOPLADA - JUROS. AF_03/2017</v>
          </cell>
          <cell r="C6510" t="str">
            <v>H</v>
          </cell>
          <cell r="D6510">
            <v>2.13</v>
          </cell>
        </row>
        <row r="6511">
          <cell r="A6511">
            <v>96056</v>
          </cell>
          <cell r="B6511" t="str">
            <v>TRATOR DE PNEUS COM POTÊNCIA DE 85 CV, TRAÇÃO 4X4, COM VASSOURA MECÂNICA ACOPLADA - MANUTENÇÃO. AF_03/2017</v>
          </cell>
          <cell r="C6511" t="str">
            <v>H</v>
          </cell>
          <cell r="D6511">
            <v>8.91</v>
          </cell>
        </row>
        <row r="6512">
          <cell r="A6512">
            <v>96057</v>
          </cell>
          <cell r="B6512" t="str">
            <v>TRATOR DE PNEUS COM POTÊNCIA DE 85 CV, TRAÇÃO 4X4, COM VASSOURA MECÂNICA ACOPLADA - MATERIAIS NA OPERAÇÃO. AF_03/2017</v>
          </cell>
          <cell r="C6512" t="str">
            <v>H</v>
          </cell>
          <cell r="D6512">
            <v>40.31</v>
          </cell>
        </row>
        <row r="6513">
          <cell r="A6513">
            <v>96060</v>
          </cell>
          <cell r="B6513" t="str">
            <v>MINICARREGADEIRA SOBRE RODAS POTENCIA 47HP CAPACIDADE OPERACAO 646 KG, COM VASSOURA MECÂNICA ACOPLADA - JUROS. AF_03/2017</v>
          </cell>
          <cell r="C6513" t="str">
            <v>H</v>
          </cell>
          <cell r="D6513">
            <v>2.64</v>
          </cell>
        </row>
        <row r="6514">
          <cell r="A6514">
            <v>96061</v>
          </cell>
          <cell r="B6514" t="str">
            <v>MINICARREGADEIRA SOBRE RODAS POTENCIA 47HP CAPACIDADE OPERACAO 646 KG, COM VASSOURA MECÂNICA ACOPLADA - MANUTENÇÃO. AF_03/2017</v>
          </cell>
          <cell r="C6514" t="str">
            <v>H</v>
          </cell>
          <cell r="D6514">
            <v>17.16</v>
          </cell>
        </row>
        <row r="6515">
          <cell r="A6515">
            <v>96062</v>
          </cell>
          <cell r="B6515" t="str">
            <v>MINICARREGADEIRA SOBRE RODAS POTENCIA 47HP CAPACIDADE OPERACAO 646 KG, COM VASSOURA MECÂNICA ACOPLADA - MATERIAIS NA OPERAÇÃO. AF_03/2017</v>
          </cell>
          <cell r="C6515" t="str">
            <v>H</v>
          </cell>
          <cell r="D6515">
            <v>22.58</v>
          </cell>
        </row>
        <row r="6516">
          <cell r="A6516">
            <v>96241</v>
          </cell>
          <cell r="B6516" t="str">
            <v>MINIESCAVADEIRA SOBRE ESTEIRAS, POTENCIA LIQUIDA DE *30* HP, PESO OPERACIONAL DE *3.500* KG - DEPRECIACAO. AF_04/2017</v>
          </cell>
          <cell r="C6516" t="str">
            <v>H</v>
          </cell>
          <cell r="D6516">
            <v>11.88</v>
          </cell>
        </row>
        <row r="6517">
          <cell r="A6517">
            <v>96242</v>
          </cell>
          <cell r="B6517" t="str">
            <v>MINIESCAVADEIRA SOBRE ESTEIRAS, POTENCIA LIQUIDA DE *30* HP, PESO OPERACIONAL DE *3.500* KG - JUROS. AF_04/2017</v>
          </cell>
          <cell r="C6517" t="str">
            <v>H</v>
          </cell>
          <cell r="D6517">
            <v>3.05</v>
          </cell>
        </row>
        <row r="6518">
          <cell r="A6518">
            <v>96243</v>
          </cell>
          <cell r="B6518" t="str">
            <v>MINIESCAVADEIRA SOBRE ESTEIRAS, POTENCIA LIQUIDA DE *30* HP, PESO OPERACIONAL DE *3.500* KG - MANUTENCAO. AF_04/2017</v>
          </cell>
          <cell r="C6518" t="str">
            <v>H</v>
          </cell>
          <cell r="D6518">
            <v>14.85</v>
          </cell>
        </row>
        <row r="6519">
          <cell r="A6519">
            <v>96244</v>
          </cell>
          <cell r="B6519" t="str">
            <v>MINIESCAVADEIRA SOBRE ESTEIRAS, POTENCIA LIQUIDA DE *30* HP, PESO OPERACIONAL DE *3.500* KG - MATERIAIS NA OPERACAO. AF_04/2017</v>
          </cell>
          <cell r="C6519" t="str">
            <v>H</v>
          </cell>
          <cell r="D6519">
            <v>14.42</v>
          </cell>
        </row>
        <row r="6520">
          <cell r="A6520">
            <v>96298</v>
          </cell>
          <cell r="B6520" t="str">
            <v>PERFURATRIZ ROTATIVA SOBRE ESTEIRA, TORQUE MAXIMO 2500 KGM, POTENCIA 110 HP, MOTOR DIESEL - DEPRECIAÇÃO. AF_05/2017</v>
          </cell>
          <cell r="C6520" t="str">
            <v>H</v>
          </cell>
          <cell r="D6520">
            <v>34.11</v>
          </cell>
        </row>
        <row r="6521">
          <cell r="A6521">
            <v>96299</v>
          </cell>
          <cell r="B6521" t="str">
            <v>PERFURATRIZ ROTATIVA SOBRE ESTEIRA, TORQUE MAXIMO 2500 KGM, POTENCIA 110 HP, MOTOR DIESEL - JUROS. AF_05/2017</v>
          </cell>
          <cell r="C6521" t="str">
            <v>H</v>
          </cell>
          <cell r="D6521">
            <v>8.9600000000000009</v>
          </cell>
        </row>
        <row r="6522">
          <cell r="A6522">
            <v>96300</v>
          </cell>
          <cell r="B6522" t="str">
            <v>PERFURATRIZ ROTATIVA SOBRE ESTEIRA, TORQUE MAXIMO 2500 KGM, POTENCIA 110 HP, MOTOR DIESEL - MANUTENÇÃO. AF_05/2017</v>
          </cell>
          <cell r="C6522" t="str">
            <v>H</v>
          </cell>
          <cell r="D6522">
            <v>42.69</v>
          </cell>
        </row>
        <row r="6523">
          <cell r="A6523">
            <v>96301</v>
          </cell>
          <cell r="B6523" t="str">
            <v>PERFURATRIZ ROTATIVA SOBRE ESTEIRA, TORQUE MAXIMO 2500 KGM, POTENCIA 110 HP, MOTOR DIESEL - MATERIAIS NA OPERAÇÃO. AF_05/2017</v>
          </cell>
          <cell r="C6523" t="str">
            <v>H</v>
          </cell>
          <cell r="D6523">
            <v>52.87</v>
          </cell>
        </row>
        <row r="6524">
          <cell r="A6524">
            <v>96304</v>
          </cell>
          <cell r="B6524" t="str">
            <v>COMPRESSOR DE AR, VAZAO DE 10 PCM, RESERVATORIO 100 L, PRESSAO DE TRABALHO ENTRE 6,9 E 9,7 BAR,  POTENCIA 2 HP, TENSAO 110/220 V - DEPRECIAÇÃO. AF_05/2017</v>
          </cell>
          <cell r="C6524" t="str">
            <v>H</v>
          </cell>
          <cell r="D6524">
            <v>0.09</v>
          </cell>
        </row>
        <row r="6525">
          <cell r="A6525">
            <v>96305</v>
          </cell>
          <cell r="B6525" t="str">
            <v>COMPRESSOR DE AR, VAZAO DE 10 PCM, RESERVATORIO 100 L, PRESSAO DE TRABALHO ENTRE 6,9 E 9,7 BAR,  POTENCIA 2 HP, TENSAO 110/220 V - JUROS. AF_05/2017</v>
          </cell>
          <cell r="C6525" t="str">
            <v>H</v>
          </cell>
          <cell r="D6525">
            <v>0.02</v>
          </cell>
        </row>
        <row r="6526">
          <cell r="A6526">
            <v>96306</v>
          </cell>
          <cell r="B6526" t="str">
            <v>COMPRESSOR DE AR, VAZAO DE 10 PCM, RESERVATORIO 100 L, PRESSAO DE TRABALHO ENTRE 6,9 E 9,7 BAR,  POTENCIA 2 HP, TENSAO 110/220 V - MANUTENÇÃO. AF_05/2017</v>
          </cell>
          <cell r="C6526" t="str">
            <v>H</v>
          </cell>
          <cell r="D6526">
            <v>0.11</v>
          </cell>
        </row>
        <row r="6527">
          <cell r="A6527">
            <v>96307</v>
          </cell>
          <cell r="B6527" t="str">
            <v>COMPRESSOR DE AR, VAZAO DE 10 PCM, RESERVATORIO 100 L, PRESSAO DE TRABALHO ENTRE 6,9 E 9,7 BAR, POTENCIA 2 HP, TENSAO 110/220 V - MATERIAIS NA OPERAÇÃO. AF_05/2017</v>
          </cell>
          <cell r="C6527" t="str">
            <v>H</v>
          </cell>
          <cell r="D6527">
            <v>0.67</v>
          </cell>
        </row>
        <row r="6528">
          <cell r="A6528">
            <v>96457</v>
          </cell>
          <cell r="B6528" t="str">
            <v>ROLO COMPACTADOR DE PNEUS, ESTATICO, PRESSAO VARIAVEL, POTENCIA 110 HP, PESO SEM/COM LASTRO 10,8/27 T, LARGURA DE ROLAGEM 2,30 M - MATERIAIS NA OPERACAO. AF_06/2017</v>
          </cell>
          <cell r="C6528" t="str">
            <v>H</v>
          </cell>
          <cell r="D6528">
            <v>52.87</v>
          </cell>
        </row>
        <row r="6529">
          <cell r="A6529">
            <v>96458</v>
          </cell>
          <cell r="B6529" t="str">
            <v>ROLO COMPACTADOR DE PNEUS, ESTATICO, PRESSAO VARIAVEL, POTENCIA 110 HP, PESO SEM/COM LASTRO 10,8/27 T, LARGURA DE ROLAGEM 2,30 M - MANUTENCAO. AF_06/2017</v>
          </cell>
          <cell r="C6529" t="str">
            <v>H</v>
          </cell>
          <cell r="D6529">
            <v>30.53</v>
          </cell>
        </row>
        <row r="6530">
          <cell r="A6530">
            <v>96459</v>
          </cell>
          <cell r="B6530" t="str">
            <v>ROLO COMPACTADOR DE PNEUS, ESTATICO, PRESSAO VARIAVEL, POTENCIA 110 HP, PESO SEM/COM LASTRO 10,8/27 T, LARGURA DE ROLAGEM 2,30 M - JUROS. AF_06/2017</v>
          </cell>
          <cell r="C6530" t="str">
            <v>H</v>
          </cell>
          <cell r="D6530">
            <v>6.4</v>
          </cell>
        </row>
        <row r="6531">
          <cell r="A6531">
            <v>96460</v>
          </cell>
          <cell r="B6531" t="str">
            <v>ROLO COMPACTADOR DE PNEUS, ESTATICO, PRESSAO VARIAVEL, POTENCIA 110 HP, PESO SEM/COM LASTRO 10,8/27 T, LARGURA DE ROLAGEM 2,30 M - DEPRECIAÇÃO. AF_06/2017</v>
          </cell>
          <cell r="C6531" t="str">
            <v>H</v>
          </cell>
          <cell r="D6531">
            <v>24.39</v>
          </cell>
        </row>
        <row r="6532">
          <cell r="A6532">
            <v>98760</v>
          </cell>
          <cell r="B6532" t="str">
            <v>INVERSOR DE SOLDA MONOFÁSICO DE 160 A, POTÊNCIA DE 5400 W, TENSÃO DE 220 V, PARA SOLDA COM ELETRODOS DE 2,0 A 4,0 MM E PROCESSO TIG - DEPRECIAÇÃO. AF_06/2018</v>
          </cell>
          <cell r="C6532" t="str">
            <v>H</v>
          </cell>
          <cell r="D6532">
            <v>0.06</v>
          </cell>
        </row>
        <row r="6533">
          <cell r="A6533">
            <v>98761</v>
          </cell>
          <cell r="B6533" t="str">
            <v>INVERSOR DE SOLDA MONOFÁSICO DE 160 A, POTÊNCIA DE 5400 W, TENSÃO DE 220 V, PARA SOLDA COM ELETRODOS DE 2,0 A 4,0 MM E PROCESSO TIG - JUROS. AF_06/2018</v>
          </cell>
          <cell r="C6533" t="str">
            <v>H</v>
          </cell>
          <cell r="D6533">
            <v>0.01</v>
          </cell>
        </row>
        <row r="6534">
          <cell r="A6534">
            <v>98762</v>
          </cell>
          <cell r="B6534" t="str">
            <v>INVERSOR DE SOLDA MONOFÁSICO DE 160 A, POTÊNCIA DE 5400 W, TENSÃO DE 220 V, PARA SOLDA COM ELETRODOS DE 2,0 A 4,0 MM E PROCESSO TIG - MANUTENÇÃO. AF_06/2018</v>
          </cell>
          <cell r="C6534" t="str">
            <v>H</v>
          </cell>
          <cell r="D6534">
            <v>0.08</v>
          </cell>
        </row>
        <row r="6535">
          <cell r="A6535">
            <v>98763</v>
          </cell>
          <cell r="B6535" t="str">
            <v>INVERSOR DE SOLDA MONOFÁSICO DE 160 A, POTÊNCIA DE 5400 W, TENSÃO DE 220 V, PARA SOLDA COM ELETRODOS DE 2,0 A 4,0 MM E PROCESSO TIG - MATERIAIS NA OPERAÇÃO. AF_06/2018</v>
          </cell>
          <cell r="C6535" t="str">
            <v>H</v>
          </cell>
          <cell r="D6535">
            <v>2.4300000000000002</v>
          </cell>
        </row>
        <row r="6536">
          <cell r="A6536">
            <v>55960</v>
          </cell>
          <cell r="B6536" t="str">
            <v>IMUNIZACAO DE MADEIRAMENTO PARA COBERTURA UTILIZANDO CUPINICIDA INCOLOR</v>
          </cell>
          <cell r="C6536" t="str">
            <v>M2</v>
          </cell>
          <cell r="D6536">
            <v>5.05</v>
          </cell>
        </row>
        <row r="6537">
          <cell r="A6537">
            <v>72085</v>
          </cell>
          <cell r="B6537" t="str">
            <v>RECOLOCACAO DE RIPAS EM MADEIRAMENTO DE TELHADO, CONSIDERANDO REAPROVEITAMENTO DE MATERIAL</v>
          </cell>
          <cell r="C6537" t="str">
            <v>M</v>
          </cell>
          <cell r="D6537">
            <v>1.58</v>
          </cell>
        </row>
        <row r="6538">
          <cell r="A6538">
            <v>72086</v>
          </cell>
          <cell r="B6538" t="str">
            <v>RECOLOCACAO DE MADEIRAMENTO DO TELHADO - CAIBROS, CONSIDERANDO REAPROVEITAMENTO DE MATERIAL</v>
          </cell>
          <cell r="C6538" t="str">
            <v>M</v>
          </cell>
          <cell r="D6538">
            <v>4.87</v>
          </cell>
        </row>
        <row r="6539">
          <cell r="A6539">
            <v>92259</v>
          </cell>
          <cell r="B6539" t="str">
            <v>INSTALAÇÃO DE TESOURA (INTEIRA OU MEIA), BIAPOIADA, EM MADEIRA NÃO APARELHADA, PARA VÃOS MAIORES OU IGUAIS A 3,0 M E MENORES QUE 6,0 M, INCLUSO IÇAMENTO. AF_12/2015</v>
          </cell>
          <cell r="C6539" t="str">
            <v>UN</v>
          </cell>
          <cell r="D6539">
            <v>283.27999999999997</v>
          </cell>
        </row>
        <row r="6540">
          <cell r="A6540">
            <v>92260</v>
          </cell>
          <cell r="B6540" t="str">
            <v>INSTALAÇÃO DE TESOURA (INTEIRA OU MEIA), BIAPOIADA, EM MADEIRA NÃO APARELHADA, PARA VÃOS MAIORES OU IGUAIS A 6,0 M E MENORES QUE 8,0 M, INCLUSO IÇAMENTO. AF_12/2015</v>
          </cell>
          <cell r="C6540" t="str">
            <v>UN</v>
          </cell>
          <cell r="D6540">
            <v>324.54000000000002</v>
          </cell>
        </row>
        <row r="6541">
          <cell r="A6541">
            <v>92261</v>
          </cell>
          <cell r="B6541" t="str">
            <v>INSTALAÇÃO DE TESOURA (INTEIRA OU MEIA), BIAPOIADA, EM MADEIRA NÃO APARELHADA, PARA VÃOS MAIORES OU IGUAIS A 8,0 M E MENORES QUE 10,0 M, INCLUSO IÇAMENTO. AF_12/2015</v>
          </cell>
          <cell r="C6541" t="str">
            <v>UN</v>
          </cell>
          <cell r="D6541">
            <v>364.53</v>
          </cell>
        </row>
        <row r="6542">
          <cell r="A6542">
            <v>92262</v>
          </cell>
          <cell r="B6542" t="str">
            <v>INSTALAÇÃO DE TESOURA (INTEIRA OU MEIA), BIAPOIADA, EM MADEIRA NÃO APARELHADA, PARA VÃOS MAIORES OU IGUAIS A 10,0 M E MENORES QUE 12,0 M, INCLUSO IÇAMENTO. AF_12/2015</v>
          </cell>
          <cell r="C6542" t="str">
            <v>UN</v>
          </cell>
          <cell r="D6542">
            <v>428.93</v>
          </cell>
        </row>
        <row r="6543">
          <cell r="A6543">
            <v>92539</v>
          </cell>
          <cell r="B6543" t="str">
            <v>TRAMA DE MADEIRA COMPOSTA POR RIPAS, CAIBROS E TERÇAS PARA TELHADOS DE ATÉ 2 ÁGUAS PARA TELHA DE ENCAIXE DE CERÂMICA OU DE CONCRETO, INCLUSO TRANSPORTE VERTICAL. AF_12/2015</v>
          </cell>
          <cell r="C6543" t="str">
            <v>M2</v>
          </cell>
          <cell r="D6543">
            <v>47.53</v>
          </cell>
        </row>
        <row r="6544">
          <cell r="A6544">
            <v>92540</v>
          </cell>
          <cell r="B6544" t="str">
            <v>TRAMA DE MADEIRA COMPOSTA POR RIPAS, CAIBROS E TERÇAS PARA TELHADOS DE MAIS QUE 2 ÁGUAS PARA TELHA DE ENCAIXE DE CERÂMICA OU DE CONCRETO, INCLUSO TRANSPORTE VERTICAL. AF_12/2015</v>
          </cell>
          <cell r="C6544" t="str">
            <v>M2</v>
          </cell>
          <cell r="D6544">
            <v>53.66</v>
          </cell>
        </row>
        <row r="6545">
          <cell r="A6545">
            <v>92541</v>
          </cell>
          <cell r="B6545" t="str">
            <v>TRAMA DE MADEIRA COMPOSTA POR RIPAS, CAIBROS E TERÇAS PARA TELHADOS DE ATÉ 2 ÁGUAS PARA TELHA CERÂMICA CAPA-CANAL, INCLUSO TRANSPORTE VERTICAL. AF_12/2015</v>
          </cell>
          <cell r="C6545" t="str">
            <v>M2</v>
          </cell>
          <cell r="D6545">
            <v>51.8</v>
          </cell>
        </row>
        <row r="6546">
          <cell r="A6546">
            <v>92542</v>
          </cell>
          <cell r="B6546" t="str">
            <v>TRAMA DE MADEIRA COMPOSTA POR RIPAS, CAIBROS E TERÇAS PARA TELHADOS DE MAIS QUE 2 ÁGUAS PARA TELHA CERÂMICA CAPA-CANAL, INCLUSO TRANSPORTE VERTICAL. AF_12/2015</v>
          </cell>
          <cell r="C6546" t="str">
            <v>M2</v>
          </cell>
          <cell r="D6546">
            <v>63.01</v>
          </cell>
        </row>
        <row r="6547">
          <cell r="A6547">
            <v>92543</v>
          </cell>
          <cell r="B6547" t="str">
            <v>TRAMA DE MADEIRA COMPOSTA POR TERÇAS PARA TELHADOS DE ATÉ 2 ÁGUAS PARA TELHA ONDULADA DE FIBROCIMENTO, METÁLICA, PLÁSTICA OU TERMOACÚSTICA, INCLUSO TRANSPORTE VERTICAL. AF_12/2015</v>
          </cell>
          <cell r="C6547" t="str">
            <v>M2</v>
          </cell>
          <cell r="D6547">
            <v>13.62</v>
          </cell>
        </row>
        <row r="6548">
          <cell r="A6548">
            <v>92544</v>
          </cell>
          <cell r="B6548" t="str">
            <v>TRAMA DE MADEIRA COMPOSTA POR TERÇAS PARA TELHADOS DE ATÉ 2 ÁGUAS PARA TELHA ESTRUTURAL DE FIBROCIMENTO, INCLUSO TRANSPORTE VERTICAL. AF_12/2015</v>
          </cell>
          <cell r="C6548" t="str">
            <v>M2</v>
          </cell>
          <cell r="D6548">
            <v>11.53</v>
          </cell>
        </row>
        <row r="6549">
          <cell r="A6549">
            <v>92545</v>
          </cell>
          <cell r="B6549" t="str">
            <v>FABRICAÇÃO E INSTALAÇÃO DE TESOURA INTEIRA EM MADEIRA NÃO APARELHADA, VÃO DE 3 M, PARA TELHA CERÂMICA OU DE CONCRETO, INCLUSO IÇAMENTO. AF_12/2015</v>
          </cell>
          <cell r="C6549" t="str">
            <v>UN</v>
          </cell>
          <cell r="D6549">
            <v>615.39</v>
          </cell>
        </row>
        <row r="6550">
          <cell r="A6550">
            <v>92546</v>
          </cell>
          <cell r="B6550" t="str">
            <v>FABRICAÇÃO E INSTALAÇÃO DE TESOURA INTEIRA EM MADEIRA NÃO APARELHADA, VÃO DE 4 M, PARA TELHA CERÂMICA OU DE CONCRETO, INCLUSO IÇAMENTO. AF_12/2015</v>
          </cell>
          <cell r="C6550" t="str">
            <v>UN</v>
          </cell>
          <cell r="D6550">
            <v>753.45</v>
          </cell>
        </row>
        <row r="6551">
          <cell r="A6551">
            <v>92547</v>
          </cell>
          <cell r="B6551" t="str">
            <v>FABRICAÇÃO E INSTALAÇÃO DE TESOURA INTEIRA EM MADEIRA NÃO APARELHADA, VÃO DE 5 M, PARA TELHA CERÂMICA OU DE CONCRETO, INCLUSO IÇAMENTO. AF_12/2015</v>
          </cell>
          <cell r="C6551" t="str">
            <v>UN</v>
          </cell>
          <cell r="D6551">
            <v>793.42</v>
          </cell>
        </row>
        <row r="6552">
          <cell r="A6552">
            <v>92548</v>
          </cell>
          <cell r="B6552" t="str">
            <v>FABRICAÇÃO E INSTALAÇÃO DE TESOURA INTEIRA EM MADEIRA NÃO APARELHADA, VÃO DE 6 M, PARA TELHA CERÂMICA OU DE CONCRETO, INCLUSO IÇAMENTO. AF_12/2015</v>
          </cell>
          <cell r="C6552" t="str">
            <v>UN</v>
          </cell>
          <cell r="D6552">
            <v>879.67</v>
          </cell>
        </row>
        <row r="6553">
          <cell r="A6553">
            <v>92549</v>
          </cell>
          <cell r="B6553" t="str">
            <v>FABRICAÇÃO E INSTALAÇÃO DE TESOURA INTEIRA EM MADEIRA NÃO APARELHADA, VÃO DE 7 M, PARA TELHA CERÂMICA OU DE CONCRETO, INCLUSO IÇAMENTO. AF_12/2015</v>
          </cell>
          <cell r="C6553" t="str">
            <v>UN</v>
          </cell>
          <cell r="D6553">
            <v>1110.7</v>
          </cell>
        </row>
        <row r="6554">
          <cell r="A6554">
            <v>92550</v>
          </cell>
          <cell r="B6554" t="str">
            <v>FABRICAÇÃO E INSTALAÇÃO DE TESOURA INTEIRA EM MADEIRA NÃO APARELHADA, VÃO DE 8 M, PARA TELHA CERÂMICA OU DE CONCRETO, INCLUSO IÇAMENTO. AF_12/2015</v>
          </cell>
          <cell r="C6554" t="str">
            <v>UN</v>
          </cell>
          <cell r="D6554">
            <v>1334.66</v>
          </cell>
        </row>
        <row r="6555">
          <cell r="A6555">
            <v>92551</v>
          </cell>
          <cell r="B6555" t="str">
            <v>FABRICAÇÃO E INSTALAÇÃO DE TESOURA INTEIRA EM MADEIRA NÃO APARELHADA, VÃO DE 9 M, PARA TELHA CERÂMICA OU DE CONCRETO, INCLUSO IÇAMENTO. AF_12/2015</v>
          </cell>
          <cell r="C6555" t="str">
            <v>UN</v>
          </cell>
          <cell r="D6555">
            <v>1387.64</v>
          </cell>
        </row>
        <row r="6556">
          <cell r="A6556">
            <v>92552</v>
          </cell>
          <cell r="B6556" t="str">
            <v>FABRICAÇÃO E INSTALAÇÃO DE TESOURA INTEIRA EM MADEIRA NÃO APARELHADA, VÃO DE 10 M, PARA TELHA CERÂMICA OU DE CONCRETO, INCLUSO IÇAMENTO. AF_12/2015</v>
          </cell>
          <cell r="C6556" t="str">
            <v>UN</v>
          </cell>
          <cell r="D6556">
            <v>1513</v>
          </cell>
        </row>
        <row r="6557">
          <cell r="A6557">
            <v>92553</v>
          </cell>
          <cell r="B6557" t="str">
            <v>FABRICAÇÃO E INSTALAÇÃO DE TESOURA INTEIRA EM MADEIRA NÃO APARELHADA, VÃO DE 11 M, PARA TELHA CERÂMICA OU DE CONCRETO, INCLUSO IÇAMENTO. AF_12/2015</v>
          </cell>
          <cell r="C6557" t="str">
            <v>UN</v>
          </cell>
          <cell r="D6557">
            <v>1750.31</v>
          </cell>
        </row>
        <row r="6558">
          <cell r="A6558">
            <v>92554</v>
          </cell>
          <cell r="B6558" t="str">
            <v>FABRICAÇÃO E INSTALAÇÃO DE TESOURA INTEIRA EM MADEIRA NÃO APARELHADA, VÃO DE 12 M, PARA TELHA CERÂMICA OU DE CONCRETO, INCLUSO IÇAMENTO. AF_12/2015</v>
          </cell>
          <cell r="C6558" t="str">
            <v>UN</v>
          </cell>
          <cell r="D6558">
            <v>1810.57</v>
          </cell>
        </row>
        <row r="6559">
          <cell r="A6559">
            <v>92555</v>
          </cell>
          <cell r="B6559" t="str">
            <v>FABRICAÇÃO E INSTALAÇÃO DE TESOURA INTEIRA EM MADEIRA NÃO APARELHADA, VÃO DE 3 M, PARA TELHA ONDULADA DE FIBROCIMENTO, METÁLICA, PLÁSTICA OU TERMOACÚSTICA, INCLUSO IÇAMENTO. AF_12/2015</v>
          </cell>
          <cell r="C6559" t="str">
            <v>UN</v>
          </cell>
          <cell r="D6559">
            <v>607.42999999999995</v>
          </cell>
        </row>
        <row r="6560">
          <cell r="A6560">
            <v>92556</v>
          </cell>
          <cell r="B6560" t="str">
            <v>FABRICAÇÃO E INSTALAÇÃO DE TESOURA INTEIRA EM MADEIRA NÃO APARELHADA, VÃO DE 4 M, PARA TELHA ONDULADA DE FIBROCIMENTO, METÁLICA, PLÁSTICA OU TERMOACÚSTICA, INCLUSO IÇAMENTO. AF_12/2015</v>
          </cell>
          <cell r="C6560" t="str">
            <v>UN</v>
          </cell>
          <cell r="D6560">
            <v>740.3</v>
          </cell>
        </row>
        <row r="6561">
          <cell r="A6561">
            <v>92557</v>
          </cell>
          <cell r="B6561" t="str">
            <v>FABRICAÇÃO E INSTALAÇÃO DE TESOURA INTEIRA EM MADEIRA NÃO APARELHADA, VÃO DE 5 M, PARA TELHA ONDULADA DE FIBROCIMENTO, METÁLICA, PLÁSTICA OU TERMOACÚSTICA, INCLUSO IÇAMENTO. AF_12/2015</v>
          </cell>
          <cell r="C6561" t="str">
            <v>UN</v>
          </cell>
          <cell r="D6561">
            <v>780.27</v>
          </cell>
        </row>
        <row r="6562">
          <cell r="A6562">
            <v>92558</v>
          </cell>
          <cell r="B6562" t="str">
            <v>FABRICAÇÃO E INSTALAÇÃO DE TESOURA INTEIRA EM MADEIRA NÃO APARELHADA, VÃO DE 6 M, PARA TELHA ONDULADA DE FIBROCIMENTO, METÁLICA, PLÁSTICA OU TERMOACÚSTICA, INCLUSO IÇAMENTO. AF_12/2015</v>
          </cell>
          <cell r="C6562" t="str">
            <v>UN</v>
          </cell>
          <cell r="D6562">
            <v>874.64</v>
          </cell>
        </row>
        <row r="6563">
          <cell r="A6563">
            <v>92559</v>
          </cell>
          <cell r="B6563" t="str">
            <v>FABRICAÇÃO E INSTALAÇÃO DE TESOURA INTEIRA EM MADEIRA NÃO APARELHADA, VÃO DE 7 M, PARA TELHA ONDULADA DE FIBROCIMENTO, METÁLICA, PLÁSTICA OU TERMOACÚSTICA, INCLUSO IÇAMENTO. AF_12/2015</v>
          </cell>
          <cell r="C6563" t="str">
            <v>UN</v>
          </cell>
          <cell r="D6563">
            <v>1096.69</v>
          </cell>
        </row>
        <row r="6564">
          <cell r="A6564">
            <v>92560</v>
          </cell>
          <cell r="B6564" t="str">
            <v>FABRICAÇÃO E INSTALAÇÃO DE TESOURA INTEIRA EM MADEIRA NÃO APARELHADA, VÃO DE 8 M, PARA TELHA ONDULADA DE FIBROCIMENTO, METÁLICA, PLÁSTICA OU TERMOACÚSTICA, INCLUSO IÇAMENTO. AF_12/2015</v>
          </cell>
          <cell r="C6564" t="str">
            <v>UN</v>
          </cell>
          <cell r="D6564">
            <v>1313.29</v>
          </cell>
        </row>
        <row r="6565">
          <cell r="A6565">
            <v>92561</v>
          </cell>
          <cell r="B6565" t="str">
            <v>FABRICAÇÃO E INSTALAÇÃO DE TESOURA INTEIRA EM MADEIRA NÃO APARELHADA, VÃO DE 9 M, PARA TELHA ONDULADA DE FIBROCIMENTO, METÁLICA, PLÁSTICA OU TERMOACÚSTICA, INCLUSO IÇAMENTO. AF_12/2015</v>
          </cell>
          <cell r="C6565" t="str">
            <v>UN</v>
          </cell>
          <cell r="D6565">
            <v>1367.23</v>
          </cell>
        </row>
        <row r="6566">
          <cell r="A6566">
            <v>92562</v>
          </cell>
          <cell r="B6566" t="str">
            <v>FABRICAÇÃO E INSTALAÇÃO DE TESOURA INTEIRA EM MADEIRA NÃO APARELHADA, VÃO DE 10 M, PARA TELHA ONDULADA DE FIBROCIMENTO, METÁLICA, PLÁSTICA OU TERMOACÚSTICA, INCLUSO IÇAMENTO. AF_12/2015</v>
          </cell>
          <cell r="C6566" t="str">
            <v>UN</v>
          </cell>
          <cell r="D6566">
            <v>1479.44</v>
          </cell>
        </row>
        <row r="6567">
          <cell r="A6567">
            <v>92563</v>
          </cell>
          <cell r="B6567" t="str">
            <v>FABRICAÇÃO E INSTALAÇÃO DE TESOURA INTEIRA EM MADEIRA NÃO APARELHADA, VÃO DE 11 M, PARA TELHA ONDULADA DE FIBROCIMENTO, METÁLICA, PLÁSTICA OU TERMOACÚSTICA, INCLUSO IÇAMENTO. AF_12/2015</v>
          </cell>
          <cell r="C6567" t="str">
            <v>UN</v>
          </cell>
          <cell r="D6567">
            <v>1709.49</v>
          </cell>
        </row>
        <row r="6568">
          <cell r="A6568">
            <v>92564</v>
          </cell>
          <cell r="B6568" t="str">
            <v>FABRICAÇÃO E INSTALAÇÃO DE TESOURA INTEIRA EM MADEIRA NÃO APARELHADA, VÃO DE 12 M, PARA TELHA ONDULADA DE FIBROCIMENTO, METÁLICA, PLÁSTICA OU TERMOACÚSTICA, INCLUSO IÇAMENTO. AF_12/2015</v>
          </cell>
          <cell r="C6568" t="str">
            <v>UN</v>
          </cell>
          <cell r="D6568">
            <v>1760.93</v>
          </cell>
        </row>
        <row r="6569">
          <cell r="A6569">
            <v>92565</v>
          </cell>
          <cell r="B6569" t="str">
            <v>FABRICAÇÃO E INSTALAÇÃO DE ESTRUTURA PONTALETADA DE MADEIRA NÃO APARELHADA PARA TELHADOS COM ATÉ 2 ÁGUAS E PARA TELHA CERÂMICA OU DE CONCRETO, INCLUSO TRANSPORTE VERTICAL. AF_12/2015</v>
          </cell>
          <cell r="C6569" t="str">
            <v>M2</v>
          </cell>
          <cell r="D6569">
            <v>23.56</v>
          </cell>
        </row>
        <row r="6570">
          <cell r="A6570">
            <v>92566</v>
          </cell>
          <cell r="B6570" t="str">
            <v>FABRICAÇÃO E INSTALAÇÃO DE ESTRUTURA PONTALETADA DE MADEIRA NÃO APARELHADA PARA TELHADOS COM ATÉ 2 ÁGUAS E PARA TELHA ONDULADA DE FIBROCIMENTO, METÁLICA, PLÁSTICA OU TERMOACÚSTICA, INCLUSO TRANSPORTE VERTICAL. AF_12/2015</v>
          </cell>
          <cell r="C6570" t="str">
            <v>M2</v>
          </cell>
          <cell r="D6570">
            <v>14.44</v>
          </cell>
        </row>
        <row r="6571">
          <cell r="A6571">
            <v>92567</v>
          </cell>
          <cell r="B6571" t="str">
            <v>FABRICAÇÃO E INSTALAÇÃO DE ESTRUTURA PONTALETADA DE MADEIRA NÃO APARELHADA PARA TELHADOS COM MAIS QUE 2 ÁGUAS E PARA TELHA CERÂMICA OU DE CONCRETO, INCLUSO TRANSPORTE VERTICAL. AF_12/2015</v>
          </cell>
          <cell r="C6571" t="str">
            <v>M2</v>
          </cell>
          <cell r="D6571">
            <v>21.12</v>
          </cell>
        </row>
        <row r="6572">
          <cell r="A6572">
            <v>72089</v>
          </cell>
          <cell r="B6572" t="str">
            <v>RECOLOCACAO DE TELHAS CERAMICAS TIPO FRANCESA, CONSIDERANDO REAPROVEITAMENTO DE MATERIAL</v>
          </cell>
          <cell r="C6572" t="str">
            <v>M2</v>
          </cell>
          <cell r="D6572">
            <v>11.29</v>
          </cell>
        </row>
        <row r="6573">
          <cell r="A6573">
            <v>94189</v>
          </cell>
          <cell r="B6573" t="str">
            <v>TELHAMENTO COM TELHA DE CONCRETO DE ENCAIXE, COM ATÉ 2 ÁGUAS, INCLUSO TRANSPORTE VERTICAL. AF_06/2016</v>
          </cell>
          <cell r="C6573" t="str">
            <v>M2</v>
          </cell>
          <cell r="D6573">
            <v>37.28</v>
          </cell>
        </row>
        <row r="6574">
          <cell r="A6574">
            <v>94192</v>
          </cell>
          <cell r="B6574" t="str">
            <v>TELHAMENTO COM TELHA DE CONCRETO DE ENCAIXE, COM MAIS DE 2 ÁGUAS, INCLUSO TRANSPORTE VERTICAL. AF_06/2016</v>
          </cell>
          <cell r="C6574" t="str">
            <v>M2</v>
          </cell>
          <cell r="D6574">
            <v>39.11</v>
          </cell>
        </row>
        <row r="6575">
          <cell r="A6575">
            <v>94195</v>
          </cell>
          <cell r="B6575" t="str">
            <v>TELHAMENTO COM TELHA CERÂMICA DE ENCAIXE, TIPO PORTUGUESA, COM ATÉ 2 ÁGUAS, INCLUSO TRANSPORTE VERTICAL. AF_06/2016</v>
          </cell>
          <cell r="C6575" t="str">
            <v>M2</v>
          </cell>
          <cell r="D6575">
            <v>28.02</v>
          </cell>
        </row>
        <row r="6576">
          <cell r="A6576">
            <v>94198</v>
          </cell>
          <cell r="B6576" t="str">
            <v>TELHAMENTO COM TELHA CERÂMICA DE ENCAIXE, TIPO PORTUGUESA, COM MAIS DE 2 ÁGUAS, INCLUSO TRANSPORTE VERTICAL. AF_06/2016</v>
          </cell>
          <cell r="C6576" t="str">
            <v>M2</v>
          </cell>
          <cell r="D6576">
            <v>30.44</v>
          </cell>
        </row>
        <row r="6577">
          <cell r="A6577">
            <v>94201</v>
          </cell>
          <cell r="B6577" t="str">
            <v>TELHAMENTO COM TELHA CERÂMICA CAPA-CANAL, TIPO COLONIAL, COM ATÉ 2 ÁGUAS, INCLUSO TRANSPORTE VERTICAL. AF_06/2016</v>
          </cell>
          <cell r="C6577" t="str">
            <v>M2</v>
          </cell>
          <cell r="D6577">
            <v>42.86</v>
          </cell>
        </row>
        <row r="6578">
          <cell r="A6578">
            <v>94204</v>
          </cell>
          <cell r="B6578" t="str">
            <v>TELHAMENTO COM TELHA CERÂMICA CAPA-CANAL, TIPO COLONIAL, COM MAIS DE 2 ÁGUAS, INCLUSO TRANSPORTE VERTICAL. AF_06/2016</v>
          </cell>
          <cell r="C6578" t="str">
            <v>M2</v>
          </cell>
          <cell r="D6578">
            <v>46.99</v>
          </cell>
        </row>
        <row r="6579">
          <cell r="A6579">
            <v>94224</v>
          </cell>
          <cell r="B6579" t="str">
            <v>EMBOÇAMENTO COM ARGAMASSA TRAÇO 1:2:9 (CIMENTO, CAL E AREIA). AF_06/2016</v>
          </cell>
          <cell r="C6579" t="str">
            <v>M</v>
          </cell>
          <cell r="D6579">
            <v>18.489999999999998</v>
          </cell>
        </row>
        <row r="6580">
          <cell r="A6580">
            <v>94225</v>
          </cell>
          <cell r="B6580" t="str">
            <v>ISOLAMENTO TERMOACÚSTICO COM LÃ MINERAL NA SUBCOBERTURA, INCLUSO TRANSPORTE VERTICAL. AF_06/2016</v>
          </cell>
          <cell r="C6580" t="str">
            <v>M2</v>
          </cell>
          <cell r="D6580">
            <v>27.35</v>
          </cell>
        </row>
        <row r="6581">
          <cell r="A6581">
            <v>94226</v>
          </cell>
          <cell r="B6581" t="str">
            <v>SUBCOBERTURA COM MANTA PLÁSTICA REVESTIDA POR PELÍCULA DE ALUMÍNO, INCLUSO TRANSPORTE VERTICAL. AF_06/2016</v>
          </cell>
          <cell r="C6581" t="str">
            <v>M2</v>
          </cell>
          <cell r="D6581">
            <v>13.65</v>
          </cell>
        </row>
        <row r="6582">
          <cell r="A6582">
            <v>94232</v>
          </cell>
          <cell r="B6582" t="str">
            <v>AMARRAÇÃO DE TELHAS CERÂMICAS OU DE CONCRETO. AF_06/2016</v>
          </cell>
          <cell r="C6582" t="str">
            <v>UN</v>
          </cell>
          <cell r="D6582">
            <v>2.08</v>
          </cell>
        </row>
        <row r="6583">
          <cell r="A6583">
            <v>94440</v>
          </cell>
          <cell r="B6583" t="str">
            <v>TELHAMENTO COM TELHA CERÂMICA DE ENCAIXE, TIPO FRANCESA, COM ATÉ 2 ÁGUAS, INCLUSO TRANSPORTE VERTICAL. AF_06/2016</v>
          </cell>
          <cell r="C6583" t="str">
            <v>M2</v>
          </cell>
          <cell r="D6583">
            <v>40.090000000000003</v>
          </cell>
        </row>
        <row r="6584">
          <cell r="A6584">
            <v>94441</v>
          </cell>
          <cell r="B6584" t="str">
            <v>TELHAMENTO COM TELHA CERÂMICA DE ENCAIXE, TIPO FRANCESA, COM MAIS DE 2 ÁGUAS, INCLUSO TRANSPORTE VERTICAL. AF_06/2016</v>
          </cell>
          <cell r="C6584" t="str">
            <v>M2</v>
          </cell>
          <cell r="D6584">
            <v>42.51</v>
          </cell>
        </row>
        <row r="6585">
          <cell r="A6585">
            <v>94442</v>
          </cell>
          <cell r="B6585" t="str">
            <v>TELHAMENTO COM TELHA CERÂMICA DE ENCAIXE, TIPO ROMANA, COM ATÉ 2 ÁGUAS, INCLUSO TRANSPORTE VERTICAL. AF_06/2016</v>
          </cell>
          <cell r="C6585" t="str">
            <v>M2</v>
          </cell>
          <cell r="D6585">
            <v>30.15</v>
          </cell>
        </row>
        <row r="6586">
          <cell r="A6586">
            <v>94443</v>
          </cell>
          <cell r="B6586" t="str">
            <v>TELHAMENTO COM TELHA CERÂMICA DE ENCAIXE, TIPO ROMANA, COM MAIS DE 2 ÁGUAS, INCLUSO TRANSPORTE VERTICAL. AF_06/2016</v>
          </cell>
          <cell r="C6586" t="str">
            <v>M2</v>
          </cell>
          <cell r="D6586">
            <v>32.57</v>
          </cell>
        </row>
        <row r="6587">
          <cell r="A6587">
            <v>94445</v>
          </cell>
          <cell r="B6587" t="str">
            <v>TELHAMENTO COM TELHA CERÂMICA CAPA-CANAL, TIPO PLAN, COM ATÉ 2 ÁGUAS, INCLUSO TRANSPORTE VERTICAL. AF_06/2016</v>
          </cell>
          <cell r="C6587" t="str">
            <v>M2</v>
          </cell>
          <cell r="D6587">
            <v>39.83</v>
          </cell>
        </row>
        <row r="6588">
          <cell r="A6588">
            <v>94446</v>
          </cell>
          <cell r="B6588" t="str">
            <v>TELHAMENTO COM TELHA CERÂMICA CAPA-CANAL, TIPO PLAN, COM MAIS DE 2 ÁGUAS, INCLUSO TRANSPORTE VERTICAL. AF_06/2016</v>
          </cell>
          <cell r="C6588" t="str">
            <v>M2</v>
          </cell>
          <cell r="D6588">
            <v>43.96</v>
          </cell>
        </row>
        <row r="6589">
          <cell r="A6589">
            <v>94447</v>
          </cell>
          <cell r="B6589" t="str">
            <v>TELHAMENTO COM TELHA CERÂMICA CAPA-CANAL, TIPO PAULISTA, COM ATÉ 2 ÁGUAS, INCLUSO TRANSPORTE VERTICAL. AF_06/2016</v>
          </cell>
          <cell r="C6589" t="str">
            <v>M2</v>
          </cell>
          <cell r="D6589">
            <v>41.21</v>
          </cell>
        </row>
        <row r="6590">
          <cell r="A6590">
            <v>94448</v>
          </cell>
          <cell r="B6590" t="str">
            <v>TELHAMENTO COM TELHA CERÂMICA CAPA-CANAL, TIPO PAULISTA, COM MAIS DE 2 ÁGUAS, INCLUSO TRANSPORTE VERTICAL. AF_06/2016</v>
          </cell>
          <cell r="C6590" t="str">
            <v>M2</v>
          </cell>
          <cell r="D6590">
            <v>45.34</v>
          </cell>
        </row>
        <row r="6591">
          <cell r="A6591">
            <v>94207</v>
          </cell>
          <cell r="B6591" t="str">
            <v>TELHAMENTO COM TELHA ONDULADA DE FIBROCIMENTO E = 6 MM, COM RECOBRIMENTO LATERAL DE 1/4 DE ONDA PARA TELHADO COM INCLINAÇÃO MAIOR QUE 10°, COM ATÉ 2 ÁGUAS, INCLUSO IÇAMENTO. AF_06/2016</v>
          </cell>
          <cell r="C6591" t="str">
            <v>M2</v>
          </cell>
          <cell r="D6591">
            <v>49.32</v>
          </cell>
        </row>
        <row r="6592">
          <cell r="A6592">
            <v>94210</v>
          </cell>
          <cell r="B6592" t="str">
            <v>TELHAMENTO COM TELHA ONDULADA DE FIBROCIMENTO E = 6 MM, COM RECOBRIMENTO LATERAL DE 1 1/4 DE ONDA PARA TELHADO COM INCLINAÇÃO MÁXIMA DE 10°, COM ATÉ 2 ÁGUAS, INCLUSO IÇAMENTO. AF_06/2016</v>
          </cell>
          <cell r="C6592" t="str">
            <v>M2</v>
          </cell>
          <cell r="D6592">
            <v>52.42</v>
          </cell>
        </row>
        <row r="6593">
          <cell r="A6593">
            <v>94218</v>
          </cell>
          <cell r="B6593" t="str">
            <v>TELHAMENTO COM TELHA ESTRUTURAL DE FIBROCIMENTO E= 6 MM, COM ATÉ 2 ÁGUAS, INCLUSO IÇAMENTO. AF_06/2016</v>
          </cell>
          <cell r="C6593" t="str">
            <v>M2</v>
          </cell>
          <cell r="D6593">
            <v>113.17</v>
          </cell>
        </row>
        <row r="6594">
          <cell r="A6594" t="str">
            <v>73866/4</v>
          </cell>
          <cell r="B6594" t="str">
            <v>ESTRUTURA PARA COBERTURA EM ARCO, EM ALUMINIO ANODIZADO, VAO DE 20M, ESPACAMENTO DE 5M ATE 6,5M</v>
          </cell>
          <cell r="C6594" t="str">
            <v>M2</v>
          </cell>
          <cell r="D6594">
            <v>357.47</v>
          </cell>
        </row>
        <row r="6595">
          <cell r="A6595" t="str">
            <v>73866/5</v>
          </cell>
          <cell r="B6595" t="str">
            <v>ESTRUTURA PARA COBERTURA EM ARCO, EM ALUMINIO ANODIZADO, VAO DE 30M, ESPACAMENTO DE 5M ATE 6,5M</v>
          </cell>
          <cell r="C6595" t="str">
            <v>M2</v>
          </cell>
          <cell r="D6595">
            <v>380.14</v>
          </cell>
        </row>
        <row r="6596">
          <cell r="A6596" t="str">
            <v>73866/6</v>
          </cell>
          <cell r="B6596" t="str">
            <v>ESTRUTURA PARA COBERTURA EM ARCO, EM ALUMINIO ANODIZADO, VAO DE 40M, ESPACAMENTO DE 5M ATE 6,5M</v>
          </cell>
          <cell r="C6596" t="str">
            <v>M2</v>
          </cell>
          <cell r="D6596">
            <v>398.38</v>
          </cell>
        </row>
        <row r="6597">
          <cell r="A6597" t="str">
            <v>73866/7</v>
          </cell>
          <cell r="B6597" t="str">
            <v>ESTRUTURA PARA COBERTURA TIPO SHED, EM ALUMINIO ANODIZADO, VAO DE 20M, ESPACAMENTO DAS TESOURAS DE 5M ATE 6,5M</v>
          </cell>
          <cell r="C6597" t="str">
            <v>M2</v>
          </cell>
          <cell r="D6597">
            <v>434.54</v>
          </cell>
        </row>
        <row r="6598">
          <cell r="A6598" t="str">
            <v>73866/8</v>
          </cell>
          <cell r="B6598" t="str">
            <v>ESTRUTURA PARA COBERTURA TIPO SHED, EM ALUMINIO ANODIZADO, VAO DE 30M, ESPACAMENTO DAS TESOURAS DE 5M ATE 6,5M</v>
          </cell>
          <cell r="C6598" t="str">
            <v>M2</v>
          </cell>
          <cell r="D6598">
            <v>516.13</v>
          </cell>
        </row>
        <row r="6599">
          <cell r="A6599" t="str">
            <v>73866/9</v>
          </cell>
          <cell r="B6599" t="str">
            <v>ESTRUTURA PARA COBERTURA TIPO SHED, EM ALUMINIO ANODIZADO, VAO DE 40M, ESPACAMENTO DAS TESOURAS DE 5M ATE 6,5M</v>
          </cell>
          <cell r="C6599" t="str">
            <v>M2</v>
          </cell>
          <cell r="D6599">
            <v>535.09</v>
          </cell>
        </row>
        <row r="6600">
          <cell r="A6600" t="str">
            <v>73867/1</v>
          </cell>
          <cell r="B6600" t="str">
            <v>ESTRUTURA TIPO ESPACIAL EM ALUMINIO ANODIZADO, VAO DE 20M</v>
          </cell>
          <cell r="C6600" t="str">
            <v>M2</v>
          </cell>
          <cell r="D6600">
            <v>198.49</v>
          </cell>
        </row>
        <row r="6601">
          <cell r="A6601" t="str">
            <v>73867/2</v>
          </cell>
          <cell r="B6601" t="str">
            <v>ESTRUTURA TIPO ESPACIAL EM ALUMINIO ANODIZADO, VAO DE 30M</v>
          </cell>
          <cell r="C6601" t="str">
            <v>M2</v>
          </cell>
          <cell r="D6601">
            <v>217.16</v>
          </cell>
        </row>
        <row r="6602">
          <cell r="A6602" t="str">
            <v>73867/3</v>
          </cell>
          <cell r="B6602" t="str">
            <v>ESTRUTURA TIPO ESPACIAL EM ALUMINIO ANODIZADO, VAO DE 40M</v>
          </cell>
          <cell r="C6602" t="str">
            <v>M2</v>
          </cell>
          <cell r="D6602">
            <v>258.64</v>
          </cell>
        </row>
        <row r="6603">
          <cell r="A6603" t="str">
            <v>73867/4</v>
          </cell>
          <cell r="B6603" t="str">
            <v>ESTRUTURA TIPO ESPACIAL EM ALUMINIO ANODIZADO, VAO DE 50M</v>
          </cell>
          <cell r="C6603" t="str">
            <v>M2</v>
          </cell>
          <cell r="D6603">
            <v>266.94</v>
          </cell>
        </row>
        <row r="6604">
          <cell r="A6604">
            <v>75220</v>
          </cell>
          <cell r="B6604" t="str">
            <v>CUMEEIRA EM PERFIL ONDULADO DE ALUMÍNIO</v>
          </cell>
          <cell r="C6604" t="str">
            <v>M</v>
          </cell>
          <cell r="D6604">
            <v>31.44</v>
          </cell>
        </row>
        <row r="6605">
          <cell r="A6605">
            <v>94213</v>
          </cell>
          <cell r="B6605" t="str">
            <v>TELHAMENTO COM TELHA DE AÇO/ALUMÍNIO E = 0,5 MM, COM ATÉ 2 ÁGUAS, INCLUSO IÇAMENTO. AF_06/2016</v>
          </cell>
          <cell r="C6605" t="str">
            <v>M2</v>
          </cell>
          <cell r="D6605">
            <v>41.24</v>
          </cell>
        </row>
        <row r="6606">
          <cell r="A6606">
            <v>94216</v>
          </cell>
          <cell r="B6606" t="str">
            <v>TELHAMENTO COM TELHA METÁLICA TERMOACÚSTICA E = 30 MM, COM ATÉ 2 ÁGUAS, INCLUSO IÇAMENTO. AF_06/2016</v>
          </cell>
          <cell r="C6606" t="str">
            <v>M2</v>
          </cell>
          <cell r="D6606">
            <v>99.09</v>
          </cell>
        </row>
        <row r="6607">
          <cell r="A6607">
            <v>94219</v>
          </cell>
          <cell r="B6607" t="str">
            <v>CUMEEIRA E ESPIGÃO PARA TELHA CERÂMICA EMBOÇADA COM ARGAMASSA TRAÇO 1:2:9 (CIMENTO, CAL E AREIA), PARA TELHADOS COM MAIS DE 2 ÁGUAS, INCLUSO TRANSPORTE VERTICAL. AF_06/2016</v>
          </cell>
          <cell r="C6607" t="str">
            <v>M</v>
          </cell>
          <cell r="D6607">
            <v>25.15</v>
          </cell>
        </row>
        <row r="6608">
          <cell r="A6608">
            <v>94220</v>
          </cell>
          <cell r="B6608" t="str">
            <v>CUMEEIRA E ESPIGÃO PARA TELHA DE CONCRETO EMBOÇADA COM ARGAMASSA TRAÇO 1:2:9 (CIMENTO, CAL E AREIA), PARA TELHADOS COM MAIS DE 2 ÁGUAS, INCLUSO TRANSPORTE VERTICAL. AF_06/2016</v>
          </cell>
          <cell r="C6608" t="str">
            <v>M</v>
          </cell>
          <cell r="D6608">
            <v>41.56</v>
          </cell>
        </row>
        <row r="6609">
          <cell r="A6609">
            <v>94221</v>
          </cell>
          <cell r="B6609" t="str">
            <v>CUMEEIRA PARA TELHA CERÂMICA EMBOÇADA COM ARGAMASSA TRAÇO 1:2:9 (CIMENTO, CAL E AREIA) PARA TELHADOS COM ATÉ 2 ÁGUAS, INCLUSO TRANSPORTE VERTICAL. AF_06/2016</v>
          </cell>
          <cell r="C6609" t="str">
            <v>M</v>
          </cell>
          <cell r="D6609">
            <v>20.37</v>
          </cell>
        </row>
        <row r="6610">
          <cell r="A6610">
            <v>94222</v>
          </cell>
          <cell r="B6610" t="str">
            <v>CUMEEIRA PARA TELHA DE CONCRETO EMBOÇADA COM ARGAMASSA TRAÇO 1:2:9 (CIMENTO, CAL E AREIA) PARA TELHADOS COM ATÉ 2 ÁGUAS, INCLUSO TRANSPORTE VERTICAL. AF_06/2016</v>
          </cell>
          <cell r="C6610" t="str">
            <v>M</v>
          </cell>
          <cell r="D6610">
            <v>36.78</v>
          </cell>
        </row>
        <row r="6611">
          <cell r="A6611" t="str">
            <v>74045/2</v>
          </cell>
          <cell r="B6611" t="str">
            <v>CUMEEIRA TIPO SHED PARA TELHA DE FIBROCIMENTO ONDULADA, INCLUSO JUNTAS DE VEDACAO E ACESSORIOS DE FIXACAO</v>
          </cell>
          <cell r="C6611" t="str">
            <v>M</v>
          </cell>
          <cell r="D6611">
            <v>59.86</v>
          </cell>
        </row>
        <row r="6612">
          <cell r="A6612">
            <v>94223</v>
          </cell>
          <cell r="B6612" t="str">
            <v>CUMEEIRA PARA TELHA DE FIBROCIMENTO ONDULADA E = 6 MM, INCLUSO ACESSÓRIOS DE FIXAÇÃO E IÇAMENTO. AF_06/2016</v>
          </cell>
          <cell r="C6612" t="str">
            <v>M</v>
          </cell>
          <cell r="D6612">
            <v>63.01</v>
          </cell>
        </row>
        <row r="6613">
          <cell r="A6613">
            <v>94451</v>
          </cell>
          <cell r="B6613" t="str">
            <v>CUMEEIRA PARA TELHA DE FIBROCIMENTO ESTRUTURAL E = 6 MM, INCLUSO ACESSÓRIOS DE FIXAÇÃO E IÇAMENTO. AF_06/2016</v>
          </cell>
          <cell r="C6613" t="str">
            <v>M</v>
          </cell>
          <cell r="D6613">
            <v>148.1</v>
          </cell>
        </row>
        <row r="6614">
          <cell r="A6614">
            <v>94230</v>
          </cell>
          <cell r="B6614" t="str">
            <v>CALHA DE BEIRAL, SEMICIRCULAR DE PVC, DIAMETRO 125 MM, INCLUINDO CABECEIRAS, EMENDAS, BOCAIS, SUPORTES E VEDAÇÕES, EXCLUINDO CONDUTORES, INCLUSO TRANSPORTE VERTICAL. AF_06/2016</v>
          </cell>
          <cell r="C6614" t="str">
            <v>M</v>
          </cell>
          <cell r="D6614">
            <v>71.150000000000006</v>
          </cell>
        </row>
        <row r="6615">
          <cell r="A6615">
            <v>94227</v>
          </cell>
          <cell r="B6615" t="str">
            <v>CALHA EM CHAPA DE AÇO GALVANIZADO NÚMERO 24, DESENVOLVIMENTO DE 33 CM, INCLUSO TRANSPORTE VERTICAL. AF_06/2016</v>
          </cell>
          <cell r="C6615" t="str">
            <v>M</v>
          </cell>
          <cell r="D6615">
            <v>40.32</v>
          </cell>
        </row>
        <row r="6616">
          <cell r="A6616">
            <v>94228</v>
          </cell>
          <cell r="B6616" t="str">
            <v>CALHA EM CHAPA DE AÇO GALVANIZADO NÚMERO 24, DESENVOLVIMENTO DE 50 CM, INCLUSO TRANSPORTE VERTICAL. AF_06/2016</v>
          </cell>
          <cell r="C6616" t="str">
            <v>M</v>
          </cell>
          <cell r="D6616">
            <v>56.14</v>
          </cell>
        </row>
        <row r="6617">
          <cell r="A6617">
            <v>94229</v>
          </cell>
          <cell r="B6617" t="str">
            <v>CALHA EM CHAPA DE AÇO GALVANIZADO NÚMERO 24, DESENVOLVIMENTO DE 100 CM, INCLUSO TRANSPORTE VERTICAL. AF_06/2016</v>
          </cell>
          <cell r="C6617" t="str">
            <v>M</v>
          </cell>
          <cell r="D6617">
            <v>109.11</v>
          </cell>
        </row>
        <row r="6618">
          <cell r="A6618">
            <v>94231</v>
          </cell>
          <cell r="B6618" t="str">
            <v>RUFO EM CHAPA DE AÇO GALVANIZADO NÚMERO 24, CORTE DE 25 CM, INCLUSO TRANSPORTE VERTICAL. AF_06/2016</v>
          </cell>
          <cell r="C6618" t="str">
            <v>M</v>
          </cell>
          <cell r="D6618">
            <v>29.16</v>
          </cell>
        </row>
        <row r="6619">
          <cell r="A6619">
            <v>94450</v>
          </cell>
          <cell r="B6619" t="str">
            <v>RUFO EM FIBROCIMENTO PARA TELHA ONDULADA E = 6 MM, ABA DE 26 CM, INCLUSO TRANSPORTE VERTICAL. AF_06/2016</v>
          </cell>
          <cell r="C6619" t="str">
            <v>M</v>
          </cell>
          <cell r="D6619">
            <v>57.13</v>
          </cell>
        </row>
        <row r="6620">
          <cell r="A6620">
            <v>94449</v>
          </cell>
          <cell r="B6620" t="str">
            <v>TELHAMENTO COM TELHA ONDULADA DE FIBRA DE VIDRO E = 0,6 MM, PARA TELHADO COM INCLINAÇÃO MAIOR QUE 10°, COM ATÉ 2 ÁGUAS, INCLUSO IÇAMENTO. AF_06/2016</v>
          </cell>
          <cell r="C6620" t="str">
            <v>M2</v>
          </cell>
          <cell r="D6620">
            <v>44.25</v>
          </cell>
        </row>
        <row r="6621">
          <cell r="A6621" t="str">
            <v>73970/1</v>
          </cell>
          <cell r="B6621" t="str">
            <v>ESTRUTURA METALICA EM ACO ESTRUTURAL PERFIL I 12 X 5 1/4</v>
          </cell>
          <cell r="C6621" t="str">
            <v>KG</v>
          </cell>
          <cell r="D6621">
            <v>10.79</v>
          </cell>
        </row>
        <row r="6622">
          <cell r="A6622" t="str">
            <v>73970/2</v>
          </cell>
          <cell r="B6622" t="str">
            <v>ESTRUTURA METALICA EM ACO ESTRUTURAL PERFIL I 6 X 3 3/8</v>
          </cell>
          <cell r="C6622" t="str">
            <v>KG</v>
          </cell>
          <cell r="D6622">
            <v>8.27</v>
          </cell>
        </row>
        <row r="6623">
          <cell r="A6623">
            <v>92255</v>
          </cell>
          <cell r="B6623" t="str">
            <v>INSTALAÇÃO DE TESOURA (INTEIRA OU MEIA), EM AÇO, PARA VÃOS MAIORES OU IGUAIS A 3,0 M E MENORES QUE 6,0 M, INCLUSO IÇAMENTO. AF_12/2015</v>
          </cell>
          <cell r="C6623" t="str">
            <v>UN</v>
          </cell>
          <cell r="D6623">
            <v>149.91</v>
          </cell>
        </row>
        <row r="6624">
          <cell r="A6624">
            <v>92256</v>
          </cell>
          <cell r="B6624" t="str">
            <v>INSTALAÇÃO DE TESOURA (INTEIRA OU MEIA), EM AÇO, PARA VÃOS MAIORES OU IGUAIS A 6,0 M E MENORES QUE 8,0 M, INCLUSO IÇAMENTO. AF_12/2015</v>
          </cell>
          <cell r="C6624" t="str">
            <v>UN</v>
          </cell>
          <cell r="D6624">
            <v>195.18</v>
          </cell>
        </row>
        <row r="6625">
          <cell r="A6625">
            <v>92257</v>
          </cell>
          <cell r="B6625" t="str">
            <v>INSTALAÇÃO DE TESOURA (INTEIRA OU MEIA), EM AÇO, PARA VÃOS MAIORES OU IGUAIS A 8,0 M E MENORES QUE 10,0 M, INCLUSO IÇAMENTO. AF_12/2015</v>
          </cell>
          <cell r="C6625" t="str">
            <v>UN</v>
          </cell>
          <cell r="D6625">
            <v>239.63</v>
          </cell>
        </row>
        <row r="6626">
          <cell r="A6626">
            <v>92258</v>
          </cell>
          <cell r="B6626" t="str">
            <v>INSTALAÇÃO DE TESOURA (INTEIRA OU MEIA), EM AÇO, PARA VÃOS MAIORES OU IGUAIS A 10,0 M E MENORES QUE 12,0 M, INCLUSO IÇAMENTO. AF_12/2015</v>
          </cell>
          <cell r="C6626" t="str">
            <v>UN</v>
          </cell>
          <cell r="D6626">
            <v>311.13</v>
          </cell>
        </row>
        <row r="6627">
          <cell r="A6627">
            <v>92568</v>
          </cell>
          <cell r="B6627" t="str">
            <v>TRAMA DE AÇO COMPOSTA POR RIPAS, CAIBROS E TERÇAS PARA TELHADOS DE ATÉ 2 ÁGUAS PARA TELHA DE ENCAIXE DE CERÂMICA OU DE CONCRETO, INCLUSO TRANSPORTE VERTICAL. AF_12/2015</v>
          </cell>
          <cell r="C6627" t="str">
            <v>M2</v>
          </cell>
          <cell r="D6627">
            <v>75.2</v>
          </cell>
        </row>
        <row r="6628">
          <cell r="A6628">
            <v>92569</v>
          </cell>
          <cell r="B6628" t="str">
            <v>TRAMA DE AÇO COMPOSTA POR RIPAS E CAIBROS PARA TELHADOS DE ATÉ 2 ÁGUAS PARA TELHA DE ENCAIXE DE CERÂMICA OU DE CONCRETO, INCLUSO TRANSPORTE VERTICAL. AF_12/2015</v>
          </cell>
          <cell r="C6628" t="str">
            <v>M2</v>
          </cell>
          <cell r="D6628">
            <v>33.979999999999997</v>
          </cell>
        </row>
        <row r="6629">
          <cell r="A6629">
            <v>92570</v>
          </cell>
          <cell r="B6629" t="str">
            <v>TRAMA DE AÇO COMPOSTA POR RIPAS PARA TELHADOS DE ATÉ 2 ÁGUAS PARA TELHA DE ENCAIXE DE CERÂMICA OU DE CONCRETO, INCLUSO TRANSPORTE VERTICAL. AF_12/2015</v>
          </cell>
          <cell r="C6629" t="str">
            <v>M2</v>
          </cell>
          <cell r="D6629">
            <v>15.38</v>
          </cell>
        </row>
        <row r="6630">
          <cell r="A6630">
            <v>92571</v>
          </cell>
          <cell r="B6630" t="str">
            <v>TRAMA DE AÇO COMPOSTA POR RIPAS, CAIBROS E TERÇAS PARA TELHADOS DE MAIS DE 2 ÁGUAS PARA TELHA DE ENCAIXE DE CERÂMICA OU DE CONCRETO, INCLUSO TRANSPORTE VERTICAL. AF_12/2015</v>
          </cell>
          <cell r="C6630" t="str">
            <v>M2</v>
          </cell>
          <cell r="D6630">
            <v>83.43</v>
          </cell>
        </row>
        <row r="6631">
          <cell r="A6631">
            <v>92572</v>
          </cell>
          <cell r="B6631" t="str">
            <v>TRAMA DE AÇO COMPOSTA POR RIPAS E CAIBROS PARA TELHADOS DE MAIS DE 2 ÁGUAS PARA TELHA DE ENCAIXE DE CERÂMICA OU DE CONCRETO, INCLUSO TRANSPORTE VERTICAL. AF_12/2015</v>
          </cell>
          <cell r="C6631" t="str">
            <v>M2</v>
          </cell>
          <cell r="D6631">
            <v>39.020000000000003</v>
          </cell>
        </row>
        <row r="6632">
          <cell r="A6632">
            <v>92573</v>
          </cell>
          <cell r="B6632" t="str">
            <v>TRAMA DE AÇO COMPOSTA POR RIPAS PARA TELHADOS DE MAIS DE 2 ÁGUAS PARA TELHA DE ENCAIXE DE CERÂMICA OU DE CONCRETO, INCLUSO TRANSPORTE VERTICAL, INCLUSO TRANSPORTE VERTICAL. AF_12/2015</v>
          </cell>
          <cell r="C6632" t="str">
            <v>M2</v>
          </cell>
          <cell r="D6632">
            <v>18.89</v>
          </cell>
        </row>
        <row r="6633">
          <cell r="A6633">
            <v>92574</v>
          </cell>
          <cell r="B6633" t="str">
            <v>TRAMA DE AÇO COMPOSTA POR RIPAS, CAIBROS E TERÇAS PARA TELHADOS DE ATÉ 2 ÁGUAS PARA TELHA CERÂMICA CAPA-CANAL, INCLUSO TRANSPORTE VERTICAL. AF_12/2015</v>
          </cell>
          <cell r="C6633" t="str">
            <v>M2</v>
          </cell>
          <cell r="D6633">
            <v>82.14</v>
          </cell>
        </row>
        <row r="6634">
          <cell r="A6634">
            <v>92575</v>
          </cell>
          <cell r="B6634" t="str">
            <v>TRAMA DE AÇO COMPOSTA POR RIPAS E CAIBROS PARA TELHADOS DE ATÉ 2 ÁGUAS PARA TELHA CERÂMICA CAPA-CANAL, INCLUSO TRANSPORTE VERTICAL. AF_12/2015</v>
          </cell>
          <cell r="C6634" t="str">
            <v>M2</v>
          </cell>
          <cell r="D6634">
            <v>34.04</v>
          </cell>
        </row>
        <row r="6635">
          <cell r="A6635">
            <v>92576</v>
          </cell>
          <cell r="B6635" t="str">
            <v>TRAMA DE AÇO COMPOSTA POR RIPAS PARA TELHADOS DE ATÉ 2 ÁGUAS PARA TELHA CERÂMICA CAPA-CANAL, INCLUSO TRANSPORTE VERTICAL. AF_12/2015</v>
          </cell>
          <cell r="C6635" t="str">
            <v>M2</v>
          </cell>
          <cell r="D6635">
            <v>12.43</v>
          </cell>
        </row>
        <row r="6636">
          <cell r="A6636">
            <v>92577</v>
          </cell>
          <cell r="B6636" t="str">
            <v>TRAMA DE AÇO COMPOSTA POR RIPAS, CAIBROS E TERÇAS PARA TELHADOS DE MAIS DE 2 ÁGUAS PARA TELHA CERÂMICA CAPA-CANAL, INCLUSO TRANSPORTE VERTICAL. AF_12/2015</v>
          </cell>
          <cell r="C6636" t="str">
            <v>M2</v>
          </cell>
          <cell r="D6636">
            <v>90.68</v>
          </cell>
        </row>
        <row r="6637">
          <cell r="A6637">
            <v>92578</v>
          </cell>
          <cell r="B6637" t="str">
            <v>TRAMA DE AÇO COMPOSTA POR RIPAS E CAIBROS PARA TELHADOS DE MAIS DE 2 ÁGUAS PARA TELHA CERÂMICA CAPA-CANAL, INCLUSO TRANSPORTE VERTICAL. AF_12/2015</v>
          </cell>
          <cell r="C6637" t="str">
            <v>M2</v>
          </cell>
          <cell r="D6637">
            <v>38.799999999999997</v>
          </cell>
        </row>
        <row r="6638">
          <cell r="A6638">
            <v>92579</v>
          </cell>
          <cell r="B6638" t="str">
            <v>TRAMA DE AÇO COMPOSTA POR RIPAS PARA TELHADOS DE MAIS DE 2 ÁGUAS PARA TELHA CERÂMICA CAPA-CANAL, INCLUSO TRANSPORTE VERTICAL. AF_12/2015</v>
          </cell>
          <cell r="C6638" t="str">
            <v>M2</v>
          </cell>
          <cell r="D6638">
            <v>15.24</v>
          </cell>
        </row>
        <row r="6639">
          <cell r="A6639">
            <v>92580</v>
          </cell>
          <cell r="B6639" t="str">
            <v>TRAMA DE AÇO COMPOSTA POR TERÇAS PARA TELHADOS DE ATÉ 2 ÁGUAS PARA TELHA ONDULADA DE FIBROCIMENTO, METÁLICA, PLÁSTICA OU TERMOACÚSTICA, INCLUSO TRANSPORTE VERTICAL. AF_12/2015</v>
          </cell>
          <cell r="C6639" t="str">
            <v>M2</v>
          </cell>
          <cell r="D6639">
            <v>36.67</v>
          </cell>
        </row>
        <row r="6640">
          <cell r="A6640">
            <v>92581</v>
          </cell>
          <cell r="B6640" t="str">
            <v>TRAMA DE AÇO COMPOSTA POR TERÇAS PARA TELHADOS DE ATÉ 2 ÁGUAS PARA TELHA ESTRUTURAL DE FIBROCIMENTO, INCLUSO TRANSPORTE VERTICAL. AF_12/2015</v>
          </cell>
          <cell r="C6640" t="str">
            <v>M2</v>
          </cell>
          <cell r="D6640">
            <v>37.97</v>
          </cell>
        </row>
        <row r="6641">
          <cell r="A6641">
            <v>92582</v>
          </cell>
          <cell r="B6641" t="str">
            <v>FABRICAÇÃO E INSTALAÇÃO DE TESOURA INTEIRA EM AÇO, VÃO DE 3 M, PARA TELHA CERÂMICA OU DE CONCRETO, INCLUSO IÇAMENTO. AF_12/2015</v>
          </cell>
          <cell r="C6641" t="str">
            <v>UN</v>
          </cell>
          <cell r="D6641">
            <v>526.29999999999995</v>
          </cell>
        </row>
        <row r="6642">
          <cell r="A6642">
            <v>92584</v>
          </cell>
          <cell r="B6642" t="str">
            <v>FABRICAÇÃO E INSTALAÇÃO DE TESOURA INTEIRA EM AÇO, VÃO DE 4 M, PARA TELHA CERÂMICA OU DE CONCRETO, INCLUSO IÇAMENTO. AF_12/2015</v>
          </cell>
          <cell r="C6642" t="str">
            <v>UN</v>
          </cell>
          <cell r="D6642">
            <v>610.27</v>
          </cell>
        </row>
        <row r="6643">
          <cell r="A6643">
            <v>92586</v>
          </cell>
          <cell r="B6643" t="str">
            <v>FABRICAÇÃO E INSTALAÇÃO DE TESOURA INTEIRA EM AÇO, VÃO DE 5 M, PARA TELHA CERÂMICA OU DE CONCRETO, INCLUSO IÇAMENTO. AF_12/2015</v>
          </cell>
          <cell r="C6643" t="str">
            <v>UN</v>
          </cell>
          <cell r="D6643">
            <v>694.25</v>
          </cell>
        </row>
        <row r="6644">
          <cell r="A6644">
            <v>92588</v>
          </cell>
          <cell r="B6644" t="str">
            <v>FABRICAÇÃO E INSTALAÇÃO DE TESOURA INTEIRA EM AÇO, VÃO DE 6 M, PARA TELHA CERÂMICA OU DE CONCRETO, INCLUSO IÇAMENTO. AF_12/2015</v>
          </cell>
          <cell r="C6644" t="str">
            <v>UN</v>
          </cell>
          <cell r="D6644">
            <v>880.77</v>
          </cell>
        </row>
        <row r="6645">
          <cell r="A6645">
            <v>92590</v>
          </cell>
          <cell r="B6645" t="str">
            <v>FABRICAÇÃO E INSTALAÇÃO DE TESOURA INTEIRA EM AÇO, VÃO DE 7 M, PARA TELHA CERÂMICA OU DE CONCRETO, INCLUSO IÇAMENTO. AF_12/2015</v>
          </cell>
          <cell r="C6645" t="str">
            <v>UN</v>
          </cell>
          <cell r="D6645">
            <v>964.74</v>
          </cell>
        </row>
        <row r="6646">
          <cell r="A6646">
            <v>92592</v>
          </cell>
          <cell r="B6646" t="str">
            <v>FABRICAÇÃO E INSTALAÇÃO DE TESOURA INTEIRA EM AÇO, VÃO DE 8 M, PARA TELHA CERÂMICA OU DE CONCRETO, INCLUSO IÇAMENTO. AF_12/2015</v>
          </cell>
          <cell r="C6646" t="str">
            <v>UN</v>
          </cell>
          <cell r="D6646">
            <v>1093.17</v>
          </cell>
        </row>
        <row r="6647">
          <cell r="A6647">
            <v>92593</v>
          </cell>
          <cell r="B6647" t="str">
            <v>(COMPOSIÇÃO REPRESENTATIVA) FABRICAÇÃO E INSTALAÇÃO DE TESOURA INTEIRA EM AÇO, PARA VÃOS DE 3 A 12 M E PARA QUALQUER TIPO DE TELHA, INCLUSO IÇAMENTO. AF_12/2015</v>
          </cell>
          <cell r="C6647" t="str">
            <v>KG</v>
          </cell>
          <cell r="D6647">
            <v>8.2799999999999994</v>
          </cell>
        </row>
        <row r="6648">
          <cell r="A6648">
            <v>92594</v>
          </cell>
          <cell r="B6648" t="str">
            <v>FABRICAÇÃO E INSTALAÇÃO DE TESOURA INTEIRA EM AÇO, VÃO DE 9 M, PARA TELHA CERÂMICA OU DE CONCRETO, INCLUSO IÇAMENTO. AF_12/2015</v>
          </cell>
          <cell r="C6648" t="str">
            <v>UN</v>
          </cell>
          <cell r="D6648">
            <v>1250.8</v>
          </cell>
        </row>
        <row r="6649">
          <cell r="A6649">
            <v>92596</v>
          </cell>
          <cell r="B6649" t="str">
            <v>FABRICAÇÃO E INSTALAÇÃO DE TESOURA INTEIRA EM AÇO, VÃO DE 10 M, PARA TELHA CERÂMICA OU DE CONCRETO, INCLUSO IÇAMENTO. AF_12/2015</v>
          </cell>
          <cell r="C6649" t="str">
            <v>UN</v>
          </cell>
          <cell r="D6649">
            <v>1409.04</v>
          </cell>
        </row>
        <row r="6650">
          <cell r="A6650">
            <v>92598</v>
          </cell>
          <cell r="B6650" t="str">
            <v>FABRICAÇÃO E INSTALAÇÃO DE TESOURA INTEIRA EM AÇO, VÃO DE 11 M, PARA TELHA CERÂMICA OU DE CONCRETO, INCLUSO IÇAMENTO. AF_12/2015</v>
          </cell>
          <cell r="C6650" t="str">
            <v>UN</v>
          </cell>
          <cell r="D6650">
            <v>1493.02</v>
          </cell>
        </row>
        <row r="6651">
          <cell r="A6651">
            <v>92600</v>
          </cell>
          <cell r="B6651" t="str">
            <v>FABRICAÇÃO E INSTALAÇÃO DE TESOURA INTEIRA EM AÇO, VÃO DE 12 M, PARA TELHA CERÂMICA OU DE CONCRETO, INCLUSO IÇAMENTO. AF_12/2015</v>
          </cell>
          <cell r="C6651" t="str">
            <v>UN</v>
          </cell>
          <cell r="D6651">
            <v>1593.35</v>
          </cell>
        </row>
        <row r="6652">
          <cell r="A6652">
            <v>92602</v>
          </cell>
          <cell r="B6652" t="str">
            <v>FABRICAÇÃO E INSTALAÇÃO DE TESOURA INTEIRA EM AÇO, VÃO DE 3 M, PARA TELHA ONDULADA DE FIBROCIMENTO, METÁLICA, PLÁSTICA OU TERMOACÚSTICA, INCLUSO IÇAMENTO.. AF_12/2015</v>
          </cell>
          <cell r="C6652" t="str">
            <v>UN</v>
          </cell>
          <cell r="D6652">
            <v>526.29999999999995</v>
          </cell>
        </row>
        <row r="6653">
          <cell r="A6653">
            <v>92604</v>
          </cell>
          <cell r="B6653" t="str">
            <v>FABRICAÇÃO E INSTALAÇÃO DE TESOURA INTEIRA EM AÇO, VÃO DE 4 M, PARA TELHA ONDULADA DE FIBROCIMENTO, METÁLICA, PLÁSTICA OU TERMOACÚSTICA, INCLUSO IÇAMENTO. AF_12/2015</v>
          </cell>
          <cell r="C6653" t="str">
            <v>UN</v>
          </cell>
          <cell r="D6653">
            <v>593.91</v>
          </cell>
        </row>
        <row r="6654">
          <cell r="A6654">
            <v>92606</v>
          </cell>
          <cell r="B6654" t="str">
            <v>FABRICAÇÃO E INSTALAÇÃO DE TESOURA INTEIRA EM AÇO, VÃO DE 5 M, PARA TELHA ONDULADA DE FIBROCIMENTO, METÁLICA, PLÁSTICA OU TERMOACÚSTICA, INCLUSO IÇAMENTO. AF_12/2015</v>
          </cell>
          <cell r="C6654" t="str">
            <v>UN</v>
          </cell>
          <cell r="D6654">
            <v>677.89</v>
          </cell>
        </row>
        <row r="6655">
          <cell r="A6655">
            <v>92608</v>
          </cell>
          <cell r="B6655" t="str">
            <v>FABRICAÇÃO E INSTALAÇÃO DE TESOURA INTEIRA EM AÇO, VÃO DE 6 M, PARA TELHA ONDULADA DE FIBROCIMENTO, METÁLICA, PLÁSTICA OU TERMOACÚSTICA, INCLUSO IÇAMENTO. AF_12/2015</v>
          </cell>
          <cell r="C6655" t="str">
            <v>UN</v>
          </cell>
          <cell r="D6655">
            <v>848.05</v>
          </cell>
        </row>
        <row r="6656">
          <cell r="A6656">
            <v>92610</v>
          </cell>
          <cell r="B6656" t="str">
            <v>FABRICAÇÃO E INSTALAÇÃO DE TESOURA INTEIRA EM AÇO, VÃO DE 7 M, PARA TELHA ONDULADA DE FIBROCIMENTO, METÁLICA, PLÁSTICA OU TERMOACÚSTICA, INCLUSO IÇAMENTO. AF_12/2015</v>
          </cell>
          <cell r="C6656" t="str">
            <v>UN</v>
          </cell>
          <cell r="D6656">
            <v>932.02</v>
          </cell>
        </row>
        <row r="6657">
          <cell r="A6657">
            <v>92612</v>
          </cell>
          <cell r="B6657" t="str">
            <v>FABRICAÇÃO E INSTALAÇÃO DE TESOURA INTEIRA EM AÇO, VÃO DE 8 M, PARA TELHA ONDULADA DE FIBROCIMENTO, METÁLICA, PLÁSTICA OU TERMOACÚSTICA, INCLUSO IÇAMENTO, INCLUSO IÇAMENTO. AF_12/2015</v>
          </cell>
          <cell r="C6657" t="str">
            <v>UN</v>
          </cell>
          <cell r="D6657">
            <v>1060.45</v>
          </cell>
        </row>
        <row r="6658">
          <cell r="A6658">
            <v>92614</v>
          </cell>
          <cell r="B6658" t="str">
            <v>FABRICAÇÃO E INSTALAÇÃO DE TESOURA INTEIRA EM AÇO, VÃO DE 9 M, PARA TELHA ONDULADA DE FIBROCIMENTO, METÁLICA, PLÁSTICA OU TERMOACÚSTICA, INCLUSO IÇAMENTO. AF_12/2015</v>
          </cell>
          <cell r="C6658" t="str">
            <v>UN</v>
          </cell>
          <cell r="D6658">
            <v>1185.3599999999999</v>
          </cell>
        </row>
        <row r="6659">
          <cell r="A6659">
            <v>92616</v>
          </cell>
          <cell r="B6659" t="str">
            <v>FABRICAÇÃO E INSTALAÇÃO DE TESOURA INTEIRA EM AÇO, VÃO DE 10 M, PARA TELHA ONDULADA DE FIBROCIMENTO, METÁLICA, PLÁSTICA OU TERMOACÚSTICA, INCLUSO IÇAMENTO. AF_12/2015</v>
          </cell>
          <cell r="C6659" t="str">
            <v>UN</v>
          </cell>
          <cell r="D6659">
            <v>1359.96</v>
          </cell>
        </row>
        <row r="6660">
          <cell r="A6660">
            <v>92618</v>
          </cell>
          <cell r="B6660" t="str">
            <v>FABRICAÇÃO E INSTALAÇÃO DE TESOURA INTEIRA EM AÇO, VÃO DE 11 M, PARA TELHA ONDULADA DE FIBROCIMENTO, METÁLICA, PLÁSTICA OU TERMOACÚSTICA, INCLUSO IÇAMENTO. AF_12/2015</v>
          </cell>
          <cell r="C6660" t="str">
            <v>UN</v>
          </cell>
          <cell r="D6660">
            <v>1443.94</v>
          </cell>
        </row>
        <row r="6661">
          <cell r="A6661">
            <v>92620</v>
          </cell>
          <cell r="B6661" t="str">
            <v>FABRICAÇÃO E INSTALAÇÃO DE TESOURA INTEIRA EM AÇO, VÃO DE 12 M, PARA TELHA ONDULADA DE FIBROCIMENTO, METÁLICA, PLÁSTICA OU TERMOACÚSTICA, INCLUSO IÇAMENTO. AF_12/2015</v>
          </cell>
          <cell r="C6661" t="str">
            <v>UN</v>
          </cell>
          <cell r="D6661">
            <v>1527.91</v>
          </cell>
        </row>
        <row r="6662">
          <cell r="A6662">
            <v>94444</v>
          </cell>
          <cell r="B6662" t="str">
            <v>TELHAMENTO COM TELHA DE ENCAIXE, TIPO FRANCESA DE VIDRO, COM ATÉ 2 ÁGUAS, INCLUSO TRANSPORTE VERTICAL. AF_06/2016</v>
          </cell>
          <cell r="C6662" t="str">
            <v>M2</v>
          </cell>
          <cell r="D6662">
            <v>523.75</v>
          </cell>
        </row>
        <row r="6663">
          <cell r="A6663" t="str">
            <v>73891/1</v>
          </cell>
          <cell r="B6663" t="str">
            <v>ESGOTAMENTO COM MOTO-BOMBA AUTOESCOVANTE</v>
          </cell>
          <cell r="C6663" t="str">
            <v>H</v>
          </cell>
          <cell r="D6663">
            <v>5.4</v>
          </cell>
        </row>
        <row r="6664">
          <cell r="A6664" t="str">
            <v>73882/1</v>
          </cell>
          <cell r="B6664" t="str">
            <v>CALHA EM CONCRETO SIMPLES, EM MEIA CANA, DIAMETRO 200 MM</v>
          </cell>
          <cell r="C6664" t="str">
            <v>M</v>
          </cell>
          <cell r="D6664">
            <v>25.56</v>
          </cell>
        </row>
        <row r="6665">
          <cell r="A6665" t="str">
            <v>73882/5</v>
          </cell>
          <cell r="B6665" t="str">
            <v>CALHA EM CONCRETO SIMPLES, EM MEIA CANA DE CONCRETO, DIAMETRO 600 MM</v>
          </cell>
          <cell r="C6665" t="str">
            <v>M</v>
          </cell>
          <cell r="D6665">
            <v>72.11</v>
          </cell>
        </row>
        <row r="6666">
          <cell r="A6666" t="str">
            <v>73816/1</v>
          </cell>
          <cell r="B6666" t="str">
            <v>EXECUCAO DE DRENO COM TUBOS DE PVC CORRUGADO FLEXIVEL PERFURADO - DN 100</v>
          </cell>
          <cell r="C6666" t="str">
            <v>M</v>
          </cell>
          <cell r="D6666">
            <v>27.53</v>
          </cell>
        </row>
        <row r="6667">
          <cell r="A6667" t="str">
            <v>73816/2</v>
          </cell>
          <cell r="B6667" t="str">
            <v>EXECUCAO DE DRENO VERTICAL COM PEDRISCO, DIAMETRO 200MM</v>
          </cell>
          <cell r="C6667" t="str">
            <v>M</v>
          </cell>
          <cell r="D6667">
            <v>23.65</v>
          </cell>
        </row>
        <row r="6668">
          <cell r="A6668" t="str">
            <v>73881/1</v>
          </cell>
          <cell r="B6668" t="str">
            <v>EXECUCAO DE DRENO COM MANTA GEOTEXTIL 200 G/M2</v>
          </cell>
          <cell r="C6668" t="str">
            <v>M2</v>
          </cell>
          <cell r="D6668">
            <v>5.82</v>
          </cell>
        </row>
        <row r="6669">
          <cell r="A6669" t="str">
            <v>73881/3</v>
          </cell>
          <cell r="B6669" t="str">
            <v>EXECUCAO DE DRENO COM MANTA GEOTEXTIL 400 G/M2</v>
          </cell>
          <cell r="C6669" t="str">
            <v>M2</v>
          </cell>
          <cell r="D6669">
            <v>11.41</v>
          </cell>
        </row>
        <row r="6670">
          <cell r="A6670" t="str">
            <v>73883/1</v>
          </cell>
          <cell r="B6670" t="str">
            <v>EXECUCAO DE DRENO FRANCES COM AREIA MEDIA</v>
          </cell>
          <cell r="C6670" t="str">
            <v>M3</v>
          </cell>
          <cell r="D6670">
            <v>84.43</v>
          </cell>
        </row>
        <row r="6671">
          <cell r="A6671" t="str">
            <v>73883/2</v>
          </cell>
          <cell r="B6671" t="str">
            <v>EXECUCAO DE DRENO FRANCES COM BRITA NUM 2</v>
          </cell>
          <cell r="C6671" t="str">
            <v>M3</v>
          </cell>
          <cell r="D6671">
            <v>91.23</v>
          </cell>
        </row>
        <row r="6672">
          <cell r="A6672" t="str">
            <v>73883/3</v>
          </cell>
          <cell r="B6672" t="str">
            <v>EXECUCAO DE DRENO FRANCES COM CASCALHO</v>
          </cell>
          <cell r="C6672" t="str">
            <v>M3</v>
          </cell>
          <cell r="D6672">
            <v>56.52</v>
          </cell>
        </row>
        <row r="6673">
          <cell r="A6673" t="str">
            <v>73902/1</v>
          </cell>
          <cell r="B6673" t="str">
            <v>CAMADA DRENANTE COM BRITA NUM 3</v>
          </cell>
          <cell r="C6673" t="str">
            <v>M3</v>
          </cell>
          <cell r="D6673">
            <v>95.58</v>
          </cell>
        </row>
        <row r="6674">
          <cell r="A6674" t="str">
            <v>73968/1</v>
          </cell>
          <cell r="B6674" t="str">
            <v>MANTA IMPERMEABILIZANTE A BASE DE ASFALTO - FORNECIMENTO E INSTALACAO</v>
          </cell>
          <cell r="C6674" t="str">
            <v>M2</v>
          </cell>
          <cell r="D6674">
            <v>44.64</v>
          </cell>
        </row>
        <row r="6675">
          <cell r="A6675" t="str">
            <v>73969/1</v>
          </cell>
          <cell r="B6675" t="str">
            <v>EXECUCAO DE DRENOS DE CHORUME EM TUBOS DRENANTES DE CONCRETO, DIAM=200MM, ENVOLTOS EM BRITA E GEOTEXTIL</v>
          </cell>
          <cell r="C6675" t="str">
            <v>M</v>
          </cell>
          <cell r="D6675">
            <v>62.94</v>
          </cell>
        </row>
        <row r="6676">
          <cell r="A6676" t="str">
            <v>74017/1</v>
          </cell>
          <cell r="B6676" t="str">
            <v>EXECUCAO DE DRENOS DE CHORUME EM TUBOS DRENANTES, PVC, DIAM=100 MM, ENVOLTOS EM BRITA E GEOTEXTIL</v>
          </cell>
          <cell r="C6676" t="str">
            <v>M</v>
          </cell>
          <cell r="D6676">
            <v>45.2</v>
          </cell>
        </row>
        <row r="6677">
          <cell r="A6677" t="str">
            <v>74017/2</v>
          </cell>
          <cell r="B6677" t="str">
            <v>EXECUCAO DE DRENOS DE CHORUME EM TUBOS DRENANTES, PVC, DIAM=150 MM, ENVOLTOS EM BRITA E GEOTEXTIL</v>
          </cell>
          <cell r="C6677" t="str">
            <v>M</v>
          </cell>
          <cell r="D6677">
            <v>64.53</v>
          </cell>
        </row>
        <row r="6678">
          <cell r="A6678" t="str">
            <v>75029/1</v>
          </cell>
          <cell r="B6678" t="str">
            <v>TUBO PVC CORRUGADO RIGIDO PERFURADO DN 150 PARA DRENAGEM - FORNECIMENTO E INSTALACAO</v>
          </cell>
          <cell r="C6678" t="str">
            <v>M</v>
          </cell>
          <cell r="D6678">
            <v>44.98</v>
          </cell>
        </row>
        <row r="6679">
          <cell r="A6679">
            <v>83651</v>
          </cell>
          <cell r="B6679" t="str">
            <v>TUBO PVC CORRUGADO PERFURADO 100 MM C/ JUNTA ELASTICA PARA DRENAGEM.</v>
          </cell>
          <cell r="C6679" t="str">
            <v>M</v>
          </cell>
          <cell r="D6679">
            <v>30.15</v>
          </cell>
        </row>
        <row r="6680">
          <cell r="A6680">
            <v>83656</v>
          </cell>
          <cell r="B6680" t="str">
            <v>COLCHAO DRENANTE C/ 30CM PEDRA BRITADA N.3/FILTRO TRANSICAO MANTA GEOTEXTIL 100% POLIPROPILENO OU POLIESTER INCL FORNEC/COLOCMAT</v>
          </cell>
          <cell r="C6680" t="str">
            <v>M2</v>
          </cell>
          <cell r="D6680">
            <v>35.770000000000003</v>
          </cell>
        </row>
        <row r="6681">
          <cell r="A6681">
            <v>83658</v>
          </cell>
          <cell r="B6681" t="str">
            <v>EXECUCAO DRENO PROFUNDO, COM CORTE TRAPEZOIDAL EM SOLO, DE 70X80X150CM EXCL TUBO INCL MATERIAL EXECUCAO, COM SELO ENCHIMENTO MATERIAL DRENANTE E ESCAVACAO</v>
          </cell>
          <cell r="C6681" t="str">
            <v>M</v>
          </cell>
          <cell r="D6681">
            <v>147.02000000000001</v>
          </cell>
        </row>
        <row r="6682">
          <cell r="A6682">
            <v>83661</v>
          </cell>
          <cell r="B6682" t="str">
            <v>EXECUCAO DE DRENO PROFUNDO, CORTE EM SOLO, COM TUBO POROSO D=0,20M</v>
          </cell>
          <cell r="C6682" t="str">
            <v>M</v>
          </cell>
          <cell r="D6682">
            <v>97.21</v>
          </cell>
        </row>
        <row r="6683">
          <cell r="A6683">
            <v>83662</v>
          </cell>
          <cell r="B6683" t="str">
            <v>EXECUCAO DE DRENO CEGO</v>
          </cell>
          <cell r="C6683" t="str">
            <v>M3</v>
          </cell>
          <cell r="D6683">
            <v>88.32</v>
          </cell>
        </row>
        <row r="6684">
          <cell r="A6684">
            <v>83664</v>
          </cell>
          <cell r="B6684" t="str">
            <v>EXECUCAO DE DRENO DE TUBO DE CONRETO SIMPLES POROSO D=0,20 M (0,5MX0,5M) PARA GALERIAS DE AGUAS PLUVIAIS</v>
          </cell>
          <cell r="C6684" t="str">
            <v>M</v>
          </cell>
          <cell r="D6684">
            <v>58.53</v>
          </cell>
        </row>
        <row r="6685">
          <cell r="A6685">
            <v>83665</v>
          </cell>
          <cell r="B6685" t="str">
            <v>FORNECIMENTO E INSTALACAO DE MANTA BIDIM RT - 14</v>
          </cell>
          <cell r="C6685" t="str">
            <v>M2</v>
          </cell>
          <cell r="D6685">
            <v>7.53</v>
          </cell>
        </row>
        <row r="6686">
          <cell r="A6686">
            <v>83667</v>
          </cell>
          <cell r="B6686" t="str">
            <v>CAMADA DRENANTE COM AREIA MEDIA</v>
          </cell>
          <cell r="C6686" t="str">
            <v>M3</v>
          </cell>
          <cell r="D6686">
            <v>95.24</v>
          </cell>
        </row>
        <row r="6687">
          <cell r="A6687">
            <v>83668</v>
          </cell>
          <cell r="B6687" t="str">
            <v>CAMADA DRENANTE COM BRITA NUM 2</v>
          </cell>
          <cell r="C6687" t="str">
            <v>M3</v>
          </cell>
          <cell r="D6687">
            <v>94.87</v>
          </cell>
        </row>
        <row r="6688">
          <cell r="A6688">
            <v>83669</v>
          </cell>
          <cell r="B6688" t="str">
            <v>FORNECIMENTO/INSTALACAO MANTA BIDIM RT-16</v>
          </cell>
          <cell r="C6688" t="str">
            <v>M2</v>
          </cell>
          <cell r="D6688">
            <v>8.9600000000000009</v>
          </cell>
        </row>
        <row r="6689">
          <cell r="A6689">
            <v>83670</v>
          </cell>
          <cell r="B6689" t="str">
            <v>TUBO PVC DN 75 MM PARA DRENAGEM - FORNECIMENTO E INSTALACAO</v>
          </cell>
          <cell r="C6689" t="str">
            <v>M</v>
          </cell>
          <cell r="D6689">
            <v>43.93</v>
          </cell>
        </row>
        <row r="6690">
          <cell r="A6690">
            <v>83671</v>
          </cell>
          <cell r="B6690" t="str">
            <v>TUBO PVC DN 100 MM PARA DRENAGEM - FORNECIMENTO E INSTALACAO</v>
          </cell>
          <cell r="C6690" t="str">
            <v>M</v>
          </cell>
          <cell r="D6690">
            <v>47.04</v>
          </cell>
        </row>
        <row r="6691">
          <cell r="A6691">
            <v>83675</v>
          </cell>
          <cell r="B6691" t="str">
            <v>TUBO CONCRETO SIMPLES DN 200 MM PARA DRENAGEM - FORNECIMENTO E INSTALACAO, INCLUSIVE ESCAVACAO MANUAL 1M3/M.</v>
          </cell>
          <cell r="C6691" t="str">
            <v>M</v>
          </cell>
          <cell r="D6691">
            <v>81.040000000000006</v>
          </cell>
        </row>
        <row r="6692">
          <cell r="A6692">
            <v>83676</v>
          </cell>
          <cell r="B6692" t="str">
            <v>TUBO CONCRETO SIMPLES DN 300 MM PARA DRENAGEM - FORNECIMENTO E INSTALACAO INCLUSIVE ESCAVACAO MANUAL 1M3/M</v>
          </cell>
          <cell r="C6692" t="str">
            <v>M</v>
          </cell>
          <cell r="D6692">
            <v>99.75</v>
          </cell>
        </row>
        <row r="6693">
          <cell r="A6693">
            <v>83677</v>
          </cell>
          <cell r="B6693" t="str">
            <v>TUBO CONCRETO SIMPLES DN 400 MM PARA DRENAGEM - FORNECIMENTO E INSTALACAO INCLUSIVE ESCAVACAO MANUAL 1,5M3/M</v>
          </cell>
          <cell r="C6693" t="str">
            <v>M</v>
          </cell>
          <cell r="D6693">
            <v>124.95</v>
          </cell>
        </row>
        <row r="6694">
          <cell r="A6694">
            <v>83678</v>
          </cell>
          <cell r="B6694" t="str">
            <v>TUBO CONCRETO SIMPLES DN 500 MM PARA DRENAGEM - FORNECIMENTO E INSTALACAO INCLUSIVE ESCAVACAO MANUAL 2M3/M</v>
          </cell>
          <cell r="C6694" t="str">
            <v>M</v>
          </cell>
          <cell r="D6694">
            <v>160.75</v>
          </cell>
        </row>
        <row r="6695">
          <cell r="A6695">
            <v>83679</v>
          </cell>
          <cell r="B6695" t="str">
            <v>TUBO PVC D=2 COM MATERIAL DRENANTE PARA DRENO/BARBACA - FORNECIMENTO E INSTALACAO</v>
          </cell>
          <cell r="C6695" t="str">
            <v>M</v>
          </cell>
          <cell r="D6695">
            <v>12.6</v>
          </cell>
        </row>
        <row r="6696">
          <cell r="A6696">
            <v>83680</v>
          </cell>
          <cell r="B6696" t="str">
            <v>TUBO PVC D=3" COM MATERIAL DRENANTE PARA DRENO/BARBACA - FORNECIMENTO E INSTALACAO</v>
          </cell>
          <cell r="C6696" t="str">
            <v>M</v>
          </cell>
          <cell r="D6696">
            <v>14.6</v>
          </cell>
        </row>
        <row r="6697">
          <cell r="A6697">
            <v>83681</v>
          </cell>
          <cell r="B6697" t="str">
            <v>TUBO PVC D=4" COM MATERIAL DRENANTE PARA DRENO/BARBACA - FORNECIMENTO E INSTALACAO</v>
          </cell>
          <cell r="C6697" t="str">
            <v>M</v>
          </cell>
          <cell r="D6697">
            <v>15.68</v>
          </cell>
        </row>
        <row r="6698">
          <cell r="A6698">
            <v>83682</v>
          </cell>
          <cell r="B6698" t="str">
            <v>CAMADA VERTICAL DRENANTE C/ PEDRA BRITADA NUMS 1 E 2</v>
          </cell>
          <cell r="C6698" t="str">
            <v>M3</v>
          </cell>
          <cell r="D6698">
            <v>95.57</v>
          </cell>
        </row>
        <row r="6699">
          <cell r="A6699">
            <v>83683</v>
          </cell>
          <cell r="B6699" t="str">
            <v>CAMADA HORIZONTAL DRENANTE C/ PEDRA BRITADA 1 E 2</v>
          </cell>
          <cell r="C6699" t="str">
            <v>M3</v>
          </cell>
          <cell r="D6699">
            <v>104.86</v>
          </cell>
        </row>
        <row r="6700">
          <cell r="A6700">
            <v>83729</v>
          </cell>
          <cell r="B6700" t="str">
            <v>FORNECIMENTO/INSTALACAO DE MANTA BIDIM RT-31</v>
          </cell>
          <cell r="C6700" t="str">
            <v>M2</v>
          </cell>
          <cell r="D6700">
            <v>17.59</v>
          </cell>
        </row>
        <row r="6701">
          <cell r="A6701">
            <v>83739</v>
          </cell>
          <cell r="B6701" t="str">
            <v>FORNECIMENTO/INSTALACAO DE MANTA BIDIM RT-10</v>
          </cell>
          <cell r="C6701" t="str">
            <v>M2</v>
          </cell>
          <cell r="D6701">
            <v>6.12</v>
          </cell>
        </row>
        <row r="6702">
          <cell r="A6702">
            <v>6454</v>
          </cell>
          <cell r="B6702" t="str">
            <v>FORNECIMENTO E LANCAMENTO DE PEDRA DE MAO</v>
          </cell>
          <cell r="C6702" t="str">
            <v>M3</v>
          </cell>
          <cell r="D6702">
            <v>147.94999999999999</v>
          </cell>
        </row>
        <row r="6703">
          <cell r="A6703">
            <v>73611</v>
          </cell>
          <cell r="B6703" t="str">
            <v>ENROCAMENTO COM PEDRA ARGAMASSADA TRAÇO 1:4 COM PEDRA DE MÃO</v>
          </cell>
          <cell r="C6703" t="str">
            <v>M3</v>
          </cell>
          <cell r="D6703">
            <v>324.8</v>
          </cell>
        </row>
        <row r="6704">
          <cell r="A6704">
            <v>73697</v>
          </cell>
          <cell r="B6704" t="str">
            <v>ENROCAMENTO MANUAL, SEM ARRUMACAO DO MATERIAL</v>
          </cell>
          <cell r="C6704" t="str">
            <v>M3</v>
          </cell>
          <cell r="D6704">
            <v>145.5</v>
          </cell>
        </row>
        <row r="6705">
          <cell r="A6705">
            <v>73698</v>
          </cell>
          <cell r="B6705" t="str">
            <v>ENROCAMENTO MANUAL, COM ARRUMACAO DO MATERIAL</v>
          </cell>
          <cell r="C6705" t="str">
            <v>M3</v>
          </cell>
          <cell r="D6705">
            <v>192.78</v>
          </cell>
        </row>
        <row r="6706">
          <cell r="A6706" t="str">
            <v>73890/1</v>
          </cell>
          <cell r="B6706" t="str">
            <v>ENSECADEIRA DE MADEIRA COM PAREDE SIMPLES</v>
          </cell>
          <cell r="C6706" t="str">
            <v>M2</v>
          </cell>
          <cell r="D6706">
            <v>118.6</v>
          </cell>
        </row>
        <row r="6707">
          <cell r="A6707" t="str">
            <v>73890/2</v>
          </cell>
          <cell r="B6707" t="str">
            <v>ENSECADEIRA DE MADEIRA COM PAREDE DUPLA</v>
          </cell>
          <cell r="C6707" t="str">
            <v>M2</v>
          </cell>
          <cell r="D6707">
            <v>299.58999999999997</v>
          </cell>
        </row>
        <row r="6708">
          <cell r="A6708">
            <v>92743</v>
          </cell>
          <cell r="B6708" t="str">
            <v>MURO DE GABIÃO, ENCHIMENTO COM PEDRA DE MÃO TIPO RACHÃO, DE GRAVIDADE, COM GAIOLAS DE COMPRIMENTO IGUAL A 2 M, PARA MUROS COM ALTURA MENOR OU IGUAL A 4 M  FORNECIMENTO E EXECUÇÃO. AF_12/2015</v>
          </cell>
          <cell r="C6708" t="str">
            <v>M3</v>
          </cell>
          <cell r="D6708">
            <v>450.47</v>
          </cell>
        </row>
        <row r="6709">
          <cell r="A6709">
            <v>92744</v>
          </cell>
          <cell r="B6709" t="str">
            <v>MURO DE GABIÃO, ENCHIMENTO COM PEDRA DE MÃO TIPO RACHÃO, DE GRAVIDADE, COM GAIOLAS DE COMPRIMENTO IGUAL A 5 M, PARA MUROS COM ALTURA MENOR OU IGUAL A 4 M  FORNECIMENTO E EXECUÇÃO. AF_12/2015</v>
          </cell>
          <cell r="C6709" t="str">
            <v>M3</v>
          </cell>
          <cell r="D6709">
            <v>430.11</v>
          </cell>
        </row>
        <row r="6710">
          <cell r="A6710">
            <v>92745</v>
          </cell>
          <cell r="B6710" t="str">
            <v>MURO DE GABIÃO, ENCHIMENTO COM PEDRA DE MÃO TIPO RACHÃO, DE GRAVIDADE, COM GAIOLAS DE COMPRIMENTO IGUAL A 2 M, PARA MUROS COM ALTURA MAIOR QUE 4 M E MENOR OU IGUAL A 6 M  FORNECIMENTO E EXECUÇÃO. AF_12/2015</v>
          </cell>
          <cell r="C6710" t="str">
            <v>M3</v>
          </cell>
          <cell r="D6710">
            <v>560.70000000000005</v>
          </cell>
        </row>
        <row r="6711">
          <cell r="A6711">
            <v>92746</v>
          </cell>
          <cell r="B6711" t="str">
            <v>MURO DE GABIÃO, ENCHIMENTO COM PEDRA DE MÃO TIPO RACHÃO, DE GRAVIDADE, COM GAIOLAS DE COMPRIMENTO IGUAL A 5 M, PARA MUROS COM ALTURA MAIOR QUE 4 M E MENOR OU IGUAL A 6 M   FORNECIMENTO E EXECUÇÃO. AF_12/2015</v>
          </cell>
          <cell r="C6711" t="str">
            <v>M3</v>
          </cell>
          <cell r="D6711">
            <v>511.8</v>
          </cell>
        </row>
        <row r="6712">
          <cell r="A6712">
            <v>92747</v>
          </cell>
          <cell r="B6712" t="str">
            <v>MURO DE GABIÃO, ENCHIMENTO COM PEDRA DE MÃO TIPO RACHÃO, DE GRAVIDADE, COM GAIOLAS DE COMPRIMENTO IGUAL A 2 M, PARA MUROS COM ALTURA MAIOR QUE 6 M E MENOR OU IGUAL A 10 M   FORNECIMENTO E EXECUÇÃO. AF_12/2015</v>
          </cell>
          <cell r="C6712" t="str">
            <v>M3</v>
          </cell>
          <cell r="D6712">
            <v>623.33000000000004</v>
          </cell>
        </row>
        <row r="6713">
          <cell r="A6713">
            <v>92748</v>
          </cell>
          <cell r="B6713" t="str">
            <v>MURO DE GABIÃO, ENCHIMENTO COM PEDRA DE MÃO TIPO RACHÃO, DE GRAVIDADE, COM GAIOLAS DE COMPRIMENTO IGUAL A 5 M, PARA MUROS COM ALTURA MAIOR QUE 6 M E MENOR OU IGUAL A 10 M FORNECIMENTO E EXECUÇÃO. AF_12/2015</v>
          </cell>
          <cell r="C6713" t="str">
            <v>M3</v>
          </cell>
          <cell r="D6713">
            <v>558.45000000000005</v>
          </cell>
        </row>
        <row r="6714">
          <cell r="A6714">
            <v>92749</v>
          </cell>
          <cell r="B6714" t="str">
            <v>MURO DE GABIÃO, ENCHIMENTO COM PEDRA DE MÃO TIPO RACHÃO, COM SOLO REFORÇADO, PARA MUROS COM ALTURA MENOR OU IGUAL A 4 M   FORNECIMENTO E EXECUÇÃO. AF_12/2015</v>
          </cell>
          <cell r="C6714" t="str">
            <v>M3</v>
          </cell>
          <cell r="D6714">
            <v>647.27</v>
          </cell>
        </row>
        <row r="6715">
          <cell r="A6715">
            <v>92750</v>
          </cell>
          <cell r="B6715" t="str">
            <v>MURO DE GABIÃO, ENCHIMENTO COM PEDRA DE MÃO TIPO RACHÃO, COM SOLO REFORÇADO, PARA MUROS COM ALTURA MAIOR QUE 4 M E MENOR OU IGUAL A 12 M   FORNECIMENTO E EXECUÇÃO. AF_12/2015</v>
          </cell>
          <cell r="C6715" t="str">
            <v>M3</v>
          </cell>
          <cell r="D6715">
            <v>1118.06</v>
          </cell>
        </row>
        <row r="6716">
          <cell r="A6716">
            <v>92751</v>
          </cell>
          <cell r="B6716" t="str">
            <v>MURO DE GABIÃO, ENCHIMENTO COM PEDRA DE MÃO TIPO RACHÃO, COM SOLO REFORÇADO, PARA MUROS COM ALTURA MAIOR QUE 12 M E MENOR OU IGUAL A 20 M    FORNECIMENTO E EXECUÇÃO. AF_12/2015</v>
          </cell>
          <cell r="C6716" t="str">
            <v>M3</v>
          </cell>
          <cell r="D6716">
            <v>1391.47</v>
          </cell>
        </row>
        <row r="6717">
          <cell r="A6717">
            <v>92752</v>
          </cell>
          <cell r="B6717" t="str">
            <v>MURO DE GABIÃO, ENCHIMENTO COM PEDRA DE MÃO TIPO RACHÃO, COM SOLO REFORÇADO, PARA MUROS COM ALTURA MAIOR QUE 20 M E MENOR OU IGUAL A 28 M   FORNECIMENTO E EXECUÇÃO. AF_12/2015</v>
          </cell>
          <cell r="C6717" t="str">
            <v>M3</v>
          </cell>
          <cell r="D6717">
            <v>1663.79</v>
          </cell>
        </row>
        <row r="6718">
          <cell r="A6718">
            <v>92753</v>
          </cell>
          <cell r="B6718" t="str">
            <v>MURO DE GABIÃO, ENCHIMENTO COM RESÍDUO DE CONSTRUÇÃO E DEMOLIÇÃO, DE GRAVIDADE, COM GAIOLA TRAPEZOIDAL DE COMPRIMENTO IGUAL A 2 M, PARA MUROS COM ALTURA MENOR OU IGUAL A 2 M   FORNECIMENTO E EXECUÇÃO. AF_12/2015</v>
          </cell>
          <cell r="C6718" t="str">
            <v>M3</v>
          </cell>
          <cell r="D6718">
            <v>439.54</v>
          </cell>
        </row>
        <row r="6719">
          <cell r="A6719">
            <v>92754</v>
          </cell>
          <cell r="B6719" t="str">
            <v>MURO DE GABIÃO, ENCHIMENTO COM RESÍDUO DE CONSTRUÇÃO E DEMOLIÇÃO, DE GRAVIDADE, COM GAIOLA TRAPEZOIDAL DE COMPRIMENTO IGUAL A 2 M, PARA MUROS COM ALTURA MAIOR QUE 2 M E MENOR OU IGUAL A 4 M    FORNECIMENTO E EXECUÇÃO. AF_12/2015</v>
          </cell>
          <cell r="C6719" t="str">
            <v>M3</v>
          </cell>
          <cell r="D6719">
            <v>401.73</v>
          </cell>
        </row>
        <row r="6720">
          <cell r="A6720">
            <v>92755</v>
          </cell>
          <cell r="B6720" t="str">
            <v>PROTEÇÃO SUPERFICIAL DE CANAL EM GABIÃO TIPO COLCHÃO, ALTURA DE 17 CENTÍMETROS, ENCHIMENTO COM PEDRA DE MÃO TIPO RACHÃO - FORNECIMENTO E EXECUÇÃO. AF_12/2015</v>
          </cell>
          <cell r="C6720" t="str">
            <v>M2</v>
          </cell>
          <cell r="D6720">
            <v>166.33</v>
          </cell>
        </row>
        <row r="6721">
          <cell r="A6721">
            <v>92756</v>
          </cell>
          <cell r="B6721" t="str">
            <v>PROTEÇÃO SUPERFICIAL DE CANAL EM GABIÃO TIPO COLCHÃO, ALTURA DE 23 CENTÍMETROS, ENCHIMENTO COM PEDRA DE MÃO TIPO RACHÃO - FORNECIMENTO E EXECUÇÃO. AF_12/2015</v>
          </cell>
          <cell r="C6721" t="str">
            <v>M2</v>
          </cell>
          <cell r="D6721">
            <v>188.5</v>
          </cell>
        </row>
        <row r="6722">
          <cell r="A6722">
            <v>92757</v>
          </cell>
          <cell r="B6722" t="str">
            <v>PROTEÇÃO SUPERFICIAL DE CANAL EM GABIÃO TIPO COLCHÃO, ALTURA DE 30 CENTÍMETROS, ENCHIMENTO COM PEDRA DE MÃO TIPO RACHÃO - FORNECIMENTO E EXECUÇÃO. AF_12/2015</v>
          </cell>
          <cell r="C6722" t="str">
            <v>M2</v>
          </cell>
          <cell r="D6722">
            <v>215.47</v>
          </cell>
        </row>
        <row r="6723">
          <cell r="A6723">
            <v>92758</v>
          </cell>
          <cell r="B6723" t="str">
            <v>PROTEÇÃO SUPERFICIAL DE CANAL EM GABIÃO TIPO SACO, DIÂMETRO DE 65 CENTÍMETROS, ENCHIMENTO MANUAL COM PEDRA DE MÃO TIPO RACHÃO - FORNECIMENTO E EXECUÇÃO. AF_12/2015</v>
          </cell>
          <cell r="C6723" t="str">
            <v>M3</v>
          </cell>
          <cell r="D6723">
            <v>504.2</v>
          </cell>
        </row>
        <row r="6724">
          <cell r="A6724" t="str">
            <v>73843/1</v>
          </cell>
          <cell r="B6724" t="str">
            <v>MURO DE ARRIMO DE CONCRETO CICLOPICO COM 30% DE PEDRA DE MAO</v>
          </cell>
          <cell r="C6724" t="str">
            <v>M3</v>
          </cell>
          <cell r="D6724">
            <v>299.64999999999998</v>
          </cell>
        </row>
        <row r="6725">
          <cell r="A6725" t="str">
            <v>73844/1</v>
          </cell>
          <cell r="B6725" t="str">
            <v>MURO DE ARRIMO DE ALVENARIA DE PEDRA ARGAMASSADA</v>
          </cell>
          <cell r="C6725" t="str">
            <v>M3</v>
          </cell>
          <cell r="D6725">
            <v>443.21</v>
          </cell>
        </row>
        <row r="6726">
          <cell r="A6726" t="str">
            <v>73844/2</v>
          </cell>
          <cell r="B6726" t="str">
            <v>MURO DE ARRIMO DE ALVENARIA DE TIJOLOS</v>
          </cell>
          <cell r="C6726" t="str">
            <v>M3</v>
          </cell>
          <cell r="D6726">
            <v>417.78</v>
          </cell>
        </row>
        <row r="6727">
          <cell r="A6727" t="str">
            <v>73846/1</v>
          </cell>
          <cell r="B6727" t="str">
            <v>MURO DE ARRIMO CELULAR PECAS PRE-MOLDADAS CONCRETO EXCL FORMAS INCL   CONFECCAO DAS PECAS MONTAGEM E COMPACTACAO DO SOLO DE ENCHIMENTO.</v>
          </cell>
          <cell r="C6727" t="str">
            <v>M3</v>
          </cell>
          <cell r="D6727">
            <v>251.53</v>
          </cell>
        </row>
        <row r="6728">
          <cell r="A6728" t="str">
            <v>73846/2</v>
          </cell>
          <cell r="B6728" t="str">
            <v>MURO DE ARRIMO CELULAR PECAS PRE-MOLDADAS CONCRETO EXCL MATERIAIS E   FORMAS INCL CONFECCAO PECAS MONTAGEM E COMPACTACAO DO SOLO(ENCHIMENTO)</v>
          </cell>
          <cell r="C6728" t="str">
            <v>M3</v>
          </cell>
          <cell r="D6728">
            <v>110.57</v>
          </cell>
        </row>
        <row r="6729">
          <cell r="A6729">
            <v>91069</v>
          </cell>
          <cell r="B6729" t="str">
            <v>EXECUÇÃO DE REVESTIMENTO DE CONCRETO PROJETADO COM ESPESSURA DE 7 CM, ARMADO COM TELA, INCLINAÇÃO MENOR QUE 90°, APLICAÇÃO CONTÍNUA, UTILIZANDO EQUIPAMENTO DE PROJEÇÃO COM 6 M³/H DE CAPACIDADE. AF_01/2016</v>
          </cell>
          <cell r="C6729" t="str">
            <v>M2</v>
          </cell>
          <cell r="D6729">
            <v>79.27</v>
          </cell>
        </row>
        <row r="6730">
          <cell r="A6730">
            <v>91070</v>
          </cell>
          <cell r="B6730" t="str">
            <v>EXECUÇÃO DE REVESTIMENTO DE CONCRETO PROJETADO COM ESPESSURA DE 10 CM, ARMADO COM TELA, INCLINAÇÃO MENOR QUE 90°, APLICAÇÃO CONTÍNUA, UTILIZANDO EQUIPAMENTO DE PROJEÇÃO COM 6 M³/H DE CAPACIDADE. AF_01/2016</v>
          </cell>
          <cell r="C6730" t="str">
            <v>M2</v>
          </cell>
          <cell r="D6730">
            <v>87.28</v>
          </cell>
        </row>
        <row r="6731">
          <cell r="A6731">
            <v>91071</v>
          </cell>
          <cell r="B6731" t="str">
            <v>EXECUÇÃO DE REVESTIMENTO DE CONCRETO PROJETADO COM ESPESSURA DE 7 CM, ARMADO COM TELA, INCLINAÇÃO DE 90°, APLICAÇÃO CONTÍNUA, UTILIZANDO EQUIPAMENTO DE PROJEÇÃO COM 6 M³/H DE CAPACIDADE. AF_01/2016</v>
          </cell>
          <cell r="C6731" t="str">
            <v>M2</v>
          </cell>
          <cell r="D6731">
            <v>115.34</v>
          </cell>
        </row>
        <row r="6732">
          <cell r="A6732">
            <v>91072</v>
          </cell>
          <cell r="B6732" t="str">
            <v>EXECUÇÃO DE REVESTIMENTO DE CONCRETO PROJETADO COM ESPESSURA DE 10 CM, ARMADO COM TELA, INCLINAÇÃO DE 90°, APLICAÇÃO CONTÍNUA, UTILIZANDO EQUIPAMENTO DE PROJEÇÃO COM 6 M³/H DE CAPACIDADE. AF_01/2016</v>
          </cell>
          <cell r="C6732" t="str">
            <v>M2</v>
          </cell>
          <cell r="D6732">
            <v>123.28</v>
          </cell>
        </row>
        <row r="6733">
          <cell r="A6733">
            <v>91073</v>
          </cell>
          <cell r="B6733" t="str">
            <v>EXECUÇÃO DE REVESTIMENTO DE CONCRETO PROJETADO COM ESPESSURA DE 7 CM, ARMADO COM TELA, INCLINAÇÃO MENOR QUE 90°, APLICAÇÃO CONTÍNUA, UTILIZANDO EQUIPAMENTO DE PROJEÇÃO COM 3 M³/H DE CAPACIDADE. AF_01/2016</v>
          </cell>
          <cell r="C6733" t="str">
            <v>M2</v>
          </cell>
          <cell r="D6733">
            <v>93.5</v>
          </cell>
        </row>
        <row r="6734">
          <cell r="A6734">
            <v>91074</v>
          </cell>
          <cell r="B6734" t="str">
            <v>EXECUÇÃO DE REVESTIMENTO DE CONCRETO PROJETADO COM ESPESSURA DE 10 CM, ARMADO COM TELA, INCLINAÇÃO MENOR QUE 90°, APLICAÇÃO CONTÍNUA, UTILIZANDO EQUIPAMENTO DE PROJEÇÃO COM 3 M³/H DE CAPACIDADE. AF_01/2016</v>
          </cell>
          <cell r="C6734" t="str">
            <v>M2</v>
          </cell>
          <cell r="D6734">
            <v>102.95</v>
          </cell>
        </row>
        <row r="6735">
          <cell r="A6735">
            <v>91075</v>
          </cell>
          <cell r="B6735" t="str">
            <v>EXECUÇÃO DE REVESTIMENTO DE CONCRETO PROJETADO COM ESPESSURA DE 7 CM, ARMADO COM TELA, INCLINAÇÃO DE 90°, APLICAÇÃO CONTÍNUA, UTILIZANDO EQUIPAMENTO DE PROJEÇÃO COM 3 M³/H DE CAPACIDADE. AF_01/2016</v>
          </cell>
          <cell r="C6735" t="str">
            <v>M2</v>
          </cell>
          <cell r="D6735">
            <v>131.77000000000001</v>
          </cell>
        </row>
        <row r="6736">
          <cell r="A6736">
            <v>91076</v>
          </cell>
          <cell r="B6736" t="str">
            <v>EXECUÇÃO DE REVESTIMENTO DE CONCRETO PROJETADO COM ESPESSURA DE 10 CM, ARMADO COM TELA, INCLINAÇÃO DE 90°, APLICAÇÃO CONTÍNUA, UTILIZANDO EQUIPAMENTO DE PROJEÇÃO COM 3 M³/H DE CAPACIDADE. AF_01/2016</v>
          </cell>
          <cell r="C6736" t="str">
            <v>M2</v>
          </cell>
          <cell r="D6736">
            <v>141.15</v>
          </cell>
        </row>
        <row r="6737">
          <cell r="A6737">
            <v>91077</v>
          </cell>
          <cell r="B6737" t="str">
            <v>EXECUÇÃO DE REVESTIMENTO DE CONCRETO PROJETADO COM ESPESSURA DE 7 CM, ARMADO COM FIBRAS DE AÇO, INCLINAÇÃO MENOR QUE 90°, APLICAÇÃO CONTÍNUA, UTILIZANDO EQUIPAMENTO DE PROJEÇÃO COM 6 M³/H DE CAPACIDADE. AF_01/2016</v>
          </cell>
          <cell r="C6737" t="str">
            <v>M2</v>
          </cell>
          <cell r="D6737">
            <v>124.5</v>
          </cell>
        </row>
        <row r="6738">
          <cell r="A6738">
            <v>91078</v>
          </cell>
          <cell r="B6738" t="str">
            <v>EXECUÇÃO DE REVESTIMENTO DE CONCRETO PROJETADO COM ESPESSURA DE 10 CM, ARMADO COM FIBRAS DE AÇO, INCLINAÇÃO MENOR QUE 90°, APLICAÇÃO CONTÍNUA, UTILIZANDO EQUIPAMENTO DE PROJEÇÃO COM 6 M³/H DE CAPACIDADE. AF_01/2016</v>
          </cell>
          <cell r="C6738" t="str">
            <v>M2</v>
          </cell>
          <cell r="D6738">
            <v>146.91999999999999</v>
          </cell>
        </row>
        <row r="6739">
          <cell r="A6739">
            <v>91079</v>
          </cell>
          <cell r="B6739" t="str">
            <v>EXECUÇÃO DE REVESTIMENTO DE CONCRETO PROJETADO COM ESPESSURA DE 7 CM, ARMADO COM FIBRAS DE AÇO, INCLINAÇÃO DE 90°, APLICAÇÃO CONTÍNUA, UTILIZANDO EQUIPAMENTO DE PROJEÇÃO COM 6 M³/H DE CAPACIDADE. AF_01/2016</v>
          </cell>
          <cell r="C6739" t="str">
            <v>M2</v>
          </cell>
          <cell r="D6739">
            <v>128.97999999999999</v>
          </cell>
        </row>
        <row r="6740">
          <cell r="A6740">
            <v>91080</v>
          </cell>
          <cell r="B6740" t="str">
            <v>EXECUÇÃO DE REVESTIMENTO DE CONCRETO PROJETADO COM ESPESSURA DE 10 CM, ARMADO COM FIBRAS DE AÇO, INCLINAÇÃO DE 90°, APLICAÇÃO CONTÍNUA, UTILIZANDO EQUIPAMENTO DE PROJEÇÃO COM 6 M³/H DE CAPACIDADE. AF_01/2016</v>
          </cell>
          <cell r="C6740" t="str">
            <v>M2</v>
          </cell>
          <cell r="D6740">
            <v>151.16</v>
          </cell>
        </row>
        <row r="6741">
          <cell r="A6741">
            <v>91081</v>
          </cell>
          <cell r="B6741" t="str">
            <v>EXECUÇÃO DE REVESTIMENTO DE CONCRETO PROJETADO COM ESPESSURA DE 7 CM, ARMADO COM FIBRAS DE AÇO, INCLINAÇÃO MENOR QUE 90°, APLICAÇÃO CONTÍNUA, UTILIZANDO EQUIPAMENTO DE PROJEÇÃO COM 3 M³/H DE CAPACIDADE. AF_01/2016</v>
          </cell>
          <cell r="C6741" t="str">
            <v>M2</v>
          </cell>
          <cell r="D6741">
            <v>140.13999999999999</v>
          </cell>
        </row>
        <row r="6742">
          <cell r="A6742">
            <v>91082</v>
          </cell>
          <cell r="B6742" t="str">
            <v>EXECUÇÃO DE REVESTIMENTO DE CONCRETO PROJETADO COM ESPESSURA DE 10 CM, ARMADO COM FIBRAS DE AÇO, INCLINAÇÃO MENOR QUE 90°, APLICAÇÃO CONTÍNUA, UTILIZANDO EQUIPAMENTO DE PROJEÇÃO COM 3 M³/H DE CAPACIDADE. AF_01/2016</v>
          </cell>
          <cell r="C6742" t="str">
            <v>M2</v>
          </cell>
          <cell r="D6742">
            <v>163.80000000000001</v>
          </cell>
        </row>
        <row r="6743">
          <cell r="A6743">
            <v>91083</v>
          </cell>
          <cell r="B6743" t="str">
            <v>EXECUÇÃO DE REVESTIMENTO DE CONCRETO PROJETADO COM ESPESSURA DE 7 CM, ARMADO COM FIBRAS DE AÇO, INCLINAÇÃO DE 90°, APLICAÇÃO CONTÍNUA, UTILIZANDO EQUIPAMENTO DE PROJEÇÃO COM 3 M³/H DE CAPACIDADE. AF_01/2016</v>
          </cell>
          <cell r="C6743" t="str">
            <v>M2</v>
          </cell>
          <cell r="D6743">
            <v>148.03</v>
          </cell>
        </row>
        <row r="6744">
          <cell r="A6744">
            <v>91084</v>
          </cell>
          <cell r="B6744" t="str">
            <v>EXECUÇÃO DE REVESTIMENTO DE CONCRETO PROJETADO COM ESPESSURA DE 10 CM, ARMADO COM FIBRAS DE AÇO, INCLINAÇÃO DE 90°, APLICAÇÃO CONTÍNUA, UTILIZANDO EQUIPAMENTO DE PROJEÇÃO COM 3 M³/H DE CAPACIDADE. AF_01/2016</v>
          </cell>
          <cell r="C6744" t="str">
            <v>M2</v>
          </cell>
          <cell r="D6744">
            <v>171.41</v>
          </cell>
        </row>
        <row r="6745">
          <cell r="A6745">
            <v>91086</v>
          </cell>
          <cell r="B6745" t="str">
            <v>EXECUÇÃO DE REVESTIMENTO DE CONCRETO PROJETADO COM ESPESSURA DE 7 CM, ARMADO COM TELA, INCLINAÇÃO MENOR QUE 90°, APLICAÇÃO DESCONTÍNUA, UTILIZANDO EQUIPAMENTO DE PROJEÇÃO COM 6 M³/H DE CAPACIDADE. AF_01/2016</v>
          </cell>
          <cell r="C6745" t="str">
            <v>M2</v>
          </cell>
          <cell r="D6745">
            <v>89.33</v>
          </cell>
        </row>
        <row r="6746">
          <cell r="A6746">
            <v>91087</v>
          </cell>
          <cell r="B6746" t="str">
            <v>EXECUÇÃO DE REVESTIMENTO DE CONCRETO PROJETADO COM ESPESSURA DE 10 CM, ARMADO COM TELA, INCLINAÇÃO MENOR QUE 90°, APLICAÇÃO DESCONTÍNUA, UTILIZANDO EQUIPAMENTO DE PROJEÇÃO COM 6 M³/H DE CAPACIDADE. AF_01/2016</v>
          </cell>
          <cell r="C6746" t="str">
            <v>M2</v>
          </cell>
          <cell r="D6746">
            <v>97.66</v>
          </cell>
        </row>
        <row r="6747">
          <cell r="A6747">
            <v>91088</v>
          </cell>
          <cell r="B6747" t="str">
            <v>EXECUÇÃO DE REVESTIMENTO DE CONCRETO PROJETADO COM ESPESSURA DE 7 CM, ARMADO COM TELA, INCLINAÇÃO DE 90°, APLICAÇÃO DESCONTÍNUA, UTILIZANDO EQUIPAMENTO DE PROJEÇÃO COM 6 M³/H DE CAPACIDADE. AF_01/2016</v>
          </cell>
          <cell r="C6747" t="str">
            <v>M2</v>
          </cell>
          <cell r="D6747">
            <v>126.37</v>
          </cell>
        </row>
        <row r="6748">
          <cell r="A6748">
            <v>91089</v>
          </cell>
          <cell r="B6748" t="str">
            <v>EXECUÇÃO DE REVESTIMENTO DE CONCRETO PROJETADO COM ESPESSURA DE 10 CM, ARMADO COM TELA, INCLINAÇÃO DE 90°, APLICAÇÃO DESCONTÍNUA, UTILIZANDO EQUIPAMENTO DE PROJEÇÃO COM 6 M³/H DE CAPACIDADE. AF_01/2016</v>
          </cell>
          <cell r="C6748" t="str">
            <v>M2</v>
          </cell>
          <cell r="D6748">
            <v>134.74</v>
          </cell>
        </row>
        <row r="6749">
          <cell r="A6749">
            <v>91090</v>
          </cell>
          <cell r="B6749" t="str">
            <v>EXECUÇÃO DE REVESTIMENTO DE CONCRETO PROJETADO COM ESPESSURA DE 7 CM, ARMADO COM TELA, INCLINAÇÃO MENOR QUE 90°, APLICAÇÃO DESCONTÍNUA, UTILIZANDO EQUIPAMENTO DE PROJEÇÃO COM 3 M³/H DE CAPACIDADE. AF_01/2016</v>
          </cell>
          <cell r="C6749" t="str">
            <v>M2</v>
          </cell>
          <cell r="D6749">
            <v>101.85</v>
          </cell>
        </row>
        <row r="6750">
          <cell r="A6750">
            <v>91091</v>
          </cell>
          <cell r="B6750" t="str">
            <v>EXECUÇÃO DE REVESTIMENTO DE CONCRETO PROJETADO COM ESPESSURA DE 10 CM, ARMADO COM TELA, INCLINAÇÃO MENOR QUE 90°, APLICAÇÃO DESCONTÍNUA, UTILIZANDO EQUIPAMENTO DE PROJEÇÃO COM 3 M³/H DE CAPACIDADE. AF_01/2016</v>
          </cell>
          <cell r="C6750" t="str">
            <v>M2</v>
          </cell>
          <cell r="D6750">
            <v>111.8</v>
          </cell>
        </row>
        <row r="6751">
          <cell r="A6751">
            <v>91092</v>
          </cell>
          <cell r="B6751" t="str">
            <v>EXECUÇÃO DE REVESTIMENTO DE CONCRETO PROJETADO COM ESPESSURA DE 7 CM, ARMADO COM TELA, INCLINAÇÃO DE 90°, APLICAÇÃO DESCONTÍNUA, UTILIZANDO EQUIPAMENTO DE PROJEÇÃO COM 3 M³/H DE CAPACIDADE. AF_01/2016</v>
          </cell>
          <cell r="C6751" t="str">
            <v>M2</v>
          </cell>
          <cell r="D6751">
            <v>140.66999999999999</v>
          </cell>
        </row>
        <row r="6752">
          <cell r="A6752">
            <v>91093</v>
          </cell>
          <cell r="B6752" t="str">
            <v>EXECUÇÃO DE REVESTIMENTO DE CONCRETO PROJETADO COM ESPESSURA DE 10 CM, ARMADO COM TELA, INCLINAÇÃO DE 90°, APLICAÇÃO DESCONTÍNUA, UTILIZANDO EQUIPAMENTO DE PROJEÇÃO COM 3 M³/H DE CAPACIDADE. AF_01/2016</v>
          </cell>
          <cell r="C6752" t="str">
            <v>M2</v>
          </cell>
          <cell r="D6752">
            <v>150.77000000000001</v>
          </cell>
        </row>
        <row r="6753">
          <cell r="A6753">
            <v>91094</v>
          </cell>
          <cell r="B6753" t="str">
            <v>EXECUÇÃO DE REVESTIMENTO DE CONCRETO PROJETADO COM ESPESSURA DE 7 CM, ARMADO COM FIBRAS DE AÇO, INCLINAÇÃO MENOR QUE 90°, APLICAÇÃO DESCONTÍNUA, UTILIZANDO EQUIPAMENTO DE PROJEÇÃO COM 6 M³/H DE CAPACIDADE. AF_01/2016</v>
          </cell>
          <cell r="C6753" t="str">
            <v>M2</v>
          </cell>
          <cell r="D6753">
            <v>130.78</v>
          </cell>
        </row>
        <row r="6754">
          <cell r="A6754">
            <v>91095</v>
          </cell>
          <cell r="B6754" t="str">
            <v>EXECUÇÃO DE REVESTIMENTO DE CONCRETO PROJETADO COM ESPESSURA DE 10 CM, ARMADO COM FIBRAS DE AÇO, INCLINAÇÃO MENOR QUE 90°, APLICAÇÃO DESCONTÍNUA, UTILIZANDO EQUIPAMENTO DE PROJEÇÃO COM 6 M³/H DE CAPACIDADE. AF_01/2016</v>
          </cell>
          <cell r="C6754" t="str">
            <v>M2</v>
          </cell>
          <cell r="D6754">
            <v>153.53</v>
          </cell>
        </row>
        <row r="6755">
          <cell r="A6755">
            <v>91096</v>
          </cell>
          <cell r="B6755" t="str">
            <v>EXECUÇÃO DE REVESTIMENTO DE CONCRETO PROJETADO COM ESPESSURA DE 7 CM, ARMADO COM FIBRAS DE AÇO, INCLINAÇÃO DE 90°, APLICAÇÃO DESCONTÍNUA, UTILIZANDO EQUIPAMENTO DE PROJEÇÃO COM 6 M³/H DE CAPACIDADE. AF_01/2016</v>
          </cell>
          <cell r="C6755" t="str">
            <v>M2</v>
          </cell>
          <cell r="D6755">
            <v>132.33000000000001</v>
          </cell>
        </row>
        <row r="6756">
          <cell r="A6756">
            <v>91097</v>
          </cell>
          <cell r="B6756" t="str">
            <v>EXECUÇÃO DE REVESTIMENTO DE CONCRETO PROJETADO COM ESPESSURA DE 10 CM, ARMADO COM FIBRAS DE AÇO, INCLINAÇÃO DE 90°, APLICAÇÃO DESCONTÍNUA, UTILIZANDO EQUIPAMENTO DE PROJEÇÃO COM 6 M³/H DE CAPACIDADE. AF_01/2016</v>
          </cell>
          <cell r="C6756" t="str">
            <v>M2</v>
          </cell>
          <cell r="D6756">
            <v>154.88</v>
          </cell>
        </row>
        <row r="6757">
          <cell r="A6757">
            <v>91098</v>
          </cell>
          <cell r="B6757" t="str">
            <v>EXECUÇÃO DE REVESTIMENTO DE CONCRETO PROJETADO COM ESPESSURA DE 7 CM, ARMADO COM FIBRAS DE AÇO, INCLINAÇÃO MENOR QUE 90°, APLICAÇÃO DESCONTÍNUA, UTILIZANDO EQUIPAMENTO DE PROJEÇÃO COM 3 M³/H DE CAPACIDADE. AF_01/2016</v>
          </cell>
          <cell r="C6757" t="str">
            <v>M2</v>
          </cell>
          <cell r="D6757">
            <v>146.43</v>
          </cell>
        </row>
        <row r="6758">
          <cell r="A6758">
            <v>91099</v>
          </cell>
          <cell r="B6758" t="str">
            <v>EXECUÇÃO DE REVESTIMENTO DE CONCRETO PROJETADO COM ESPESSURA DE 10 CM, ARMADO COM FIBRAS DE AÇO, INCLINAÇÃO MENOR QUE 90°, APLICAÇÃO DESCONTÍNUA, UTILIZANDO EQUIPAMENTO DE PROJEÇÃO COM 3 M³/H DE CAPACIDADE. AF_01/2016</v>
          </cell>
          <cell r="C6758" t="str">
            <v>M2</v>
          </cell>
          <cell r="D6758">
            <v>170.54</v>
          </cell>
        </row>
        <row r="6759">
          <cell r="A6759">
            <v>91100</v>
          </cell>
          <cell r="B6759" t="str">
            <v>EXECUÇÃO DE REVESTIMENTO DE CONCRETO PROJETADO COM ESPESSURA DE 7 CM, ARMADO COM FIBRAS DE AÇO, INCLINAÇÃO DE 90°, APLICAÇÃO DESCONTÍNUA, UTILIZANDO EQUIPAMENTO DE PROJEÇÃO COM 3 M³/H DE CAPACIDADE. AF_01/2016</v>
          </cell>
          <cell r="C6759" t="str">
            <v>M2</v>
          </cell>
          <cell r="D6759">
            <v>152.06</v>
          </cell>
        </row>
        <row r="6760">
          <cell r="A6760">
            <v>91101</v>
          </cell>
          <cell r="B6760" t="str">
            <v>EXECUÇÃO DE REVESTIMENTO DE CONCRETO PROJETADO COM ESPESSURA DE 10 CM, ARMADO COM FIBRAS DE AÇO, INCLINAÇÃO DE 90°, APLICAÇÃO DESCONTÍNUA, UTILIZANDO EQUIPAMENTO DE PROJEÇÃO COM 3 M³/H DE CAPACIDADE. AF_01/2016</v>
          </cell>
          <cell r="C6760" t="str">
            <v>M2</v>
          </cell>
          <cell r="D6760">
            <v>175.99</v>
          </cell>
        </row>
        <row r="6761">
          <cell r="A6761">
            <v>93952</v>
          </cell>
          <cell r="B6761" t="str">
            <v>EXECUÇÃO DE GRAMPO PARA SOLO GRAMPEADO COM COMPRIMENTO MENOR OU IGUAL A 4 M, DIÂMETRO DE 10 CM, PERFURAÇÃO COM EQUIPAMENTO MANUAL E ARMADURA COM DIÂMETRO DE 16 MM. AF_05/2016</v>
          </cell>
          <cell r="C6761" t="str">
            <v>M</v>
          </cell>
          <cell r="D6761">
            <v>160.69</v>
          </cell>
        </row>
        <row r="6762">
          <cell r="A6762">
            <v>93953</v>
          </cell>
          <cell r="B6762" t="str">
            <v>EXECUÇÃO DE GRAMPO PARA SOLO GRAMPEADO COM COMPRIMENTO MAIOR QUE 4 M E MENOR OU IGUAL A 6 M, DIÂMETRO DE 10 CM, PERFURAÇÃO COM EQUIPAMENTO MANUAL E ARMADURA COM DIÂMETRO DE 16 MM. AF_05/2016</v>
          </cell>
          <cell r="C6762" t="str">
            <v>M</v>
          </cell>
          <cell r="D6762">
            <v>148.32</v>
          </cell>
        </row>
        <row r="6763">
          <cell r="A6763">
            <v>93954</v>
          </cell>
          <cell r="B6763" t="str">
            <v>EXECUÇÃO DE GRAMPO PARA SOLO GRAMPEADO COM COMPRIMENTO MAIOR QUE 6 M E MENOR OU IGUAL A 8 M, DIÂMETRO DE 10 CM, PERFURAÇÃO COM EQUIPAMENTO MANUAL E ARMADURA COM DIÂMETRO DE 16 MM. AF_05/2016</v>
          </cell>
          <cell r="C6763" t="str">
            <v>M</v>
          </cell>
          <cell r="D6763">
            <v>140.91999999999999</v>
          </cell>
        </row>
        <row r="6764">
          <cell r="A6764">
            <v>93955</v>
          </cell>
          <cell r="B6764" t="str">
            <v>EXECUÇÃO DE GRAMPO PARA SOLO GRAMPEADO COM COMPRIMENTO MAIOR QUE 8 M E MENOR OU IGUAL A 10 M, DIÂMETRO DE 10 CM, PERFURAÇÃO COM EQUIPAMENTO MANUAL E ARMADURA COM DIÂMETRO DE 16 MM. AF_05/2016</v>
          </cell>
          <cell r="C6764" t="str">
            <v>M</v>
          </cell>
          <cell r="D6764">
            <v>135.69</v>
          </cell>
        </row>
        <row r="6765">
          <cell r="A6765">
            <v>93956</v>
          </cell>
          <cell r="B6765" t="str">
            <v>EXECUÇÃO DE GRAMPO PARA SOLO GRAMPEADO COM COMPRIMENTO MAIOR QUE 10 M, DIÂMETRO DE 10 CM, PERFURAÇÃO COM EQUIPAMENTO MANUAL E ARMADURA COM DIÂMETRO DE 16 MM. AF_05/2016</v>
          </cell>
          <cell r="C6765" t="str">
            <v>M</v>
          </cell>
          <cell r="D6765">
            <v>131.57</v>
          </cell>
        </row>
        <row r="6766">
          <cell r="A6766">
            <v>93957</v>
          </cell>
          <cell r="B6766" t="str">
            <v>EXECUÇÃO DE GRAMPO PARA SOLO GRAMPEADO COM COMPRIMENTO MENOR OU IGUAL A 4 M, DIÂMETRO DE 10 CM, PERFURAÇÃO COM EQUIPAMENTO MANUAL E ARMADURA COM DIÂMETRO DE 20 MM. AF_05/2016</v>
          </cell>
          <cell r="C6766" t="str">
            <v>M</v>
          </cell>
          <cell r="D6766">
            <v>166.71</v>
          </cell>
        </row>
        <row r="6767">
          <cell r="A6767">
            <v>93958</v>
          </cell>
          <cell r="B6767" t="str">
            <v>EXECUÇÃO DE GRAMPO PARA SOLO GRAMPEADO COM COMPRIMENTO MAIOR QUE 4 M E MENOR OU IGUAL A 6 M, DIÂMETRO DE 10 CM, PERFURAÇÃO COM EQUIPAMENTO MANUAL E ARMADURA COM DIÂMETRO DE 20 MM. AF_05/2016</v>
          </cell>
          <cell r="C6767" t="str">
            <v>M</v>
          </cell>
          <cell r="D6767">
            <v>153.63999999999999</v>
          </cell>
        </row>
        <row r="6768">
          <cell r="A6768">
            <v>93959</v>
          </cell>
          <cell r="B6768" t="str">
            <v>EXECUÇÃO DE GRAMPO PARA SOLO GRAMPEADO COM COMPRIMENTO MAIOR QUE 6 M E MENOR OU IGUAL A 8 M, DIÂMETRO DE 10 CM, PERFURAÇÃO COM EQUIPAMENTO MANUAL E ARMADURA COM DIÂMETRO DE 20 MM. AF_05/2016</v>
          </cell>
          <cell r="C6768" t="str">
            <v>M</v>
          </cell>
          <cell r="D6768">
            <v>145.93</v>
          </cell>
        </row>
        <row r="6769">
          <cell r="A6769">
            <v>93960</v>
          </cell>
          <cell r="B6769" t="str">
            <v>EXECUÇÃO DE GRAMPO PARA SOLO GRAMPEADO COM COMPRIMENTO MAIOR QUE 8 M E MENOR OU IGUAL A 10 M, DIÂMETRO DE 10 CM, PERFURAÇÃO COM EQUIPAMENTO MANUAL E ARMADURA COM DIÂMETRO DE 20 MM. AF_05/2016</v>
          </cell>
          <cell r="C6769" t="str">
            <v>M</v>
          </cell>
          <cell r="D6769">
            <v>140.52000000000001</v>
          </cell>
        </row>
        <row r="6770">
          <cell r="A6770">
            <v>93961</v>
          </cell>
          <cell r="B6770" t="str">
            <v>EXECUÇÃO DE GRAMPO PARA SOLO GRAMPEADO COM COMPRIMENTO MAIOR QUE 10 M, DIÂMETRO DE 10 CM, PERFURAÇÃO COM EQUIPAMENTO MANUAL E ARMADURA COM DIÂMETRO DE 20 MM. AF_05/2016</v>
          </cell>
          <cell r="C6770" t="str">
            <v>M</v>
          </cell>
          <cell r="D6770">
            <v>136.25</v>
          </cell>
        </row>
        <row r="6771">
          <cell r="A6771">
            <v>93962</v>
          </cell>
          <cell r="B6771" t="str">
            <v>EXECUÇÃO DE GRAMPO PARA SOLO GRAMPEADO COM COMPRIMENTO MENOR OU IGUAL A 4 M, DIÂMETRO DE 7 CM, PERFURAÇÃO COM EQUIPAMENTO MANUAL E ARMADURA COM DIÂMETRO DE 16 MM. AF_05/2016</v>
          </cell>
          <cell r="C6771" t="str">
            <v>M</v>
          </cell>
          <cell r="D6771">
            <v>152</v>
          </cell>
        </row>
        <row r="6772">
          <cell r="A6772">
            <v>93963</v>
          </cell>
          <cell r="B6772" t="str">
            <v>EXECUÇÃO DE GRAMPO PARA SOLO GRAMPEADO COM COMPRIMENTO MAIOR QUE 4 E MENOR OU IGUAL A 6 M, DIÂMETRO DE 7 CM, PERFURAÇÃO COM EQUIPAMENTO MANUAL E ARMADURA COM DIÂMETRO DE 16 MM. AF_05/2016</v>
          </cell>
          <cell r="C6772" t="str">
            <v>M</v>
          </cell>
          <cell r="D6772">
            <v>139.63</v>
          </cell>
        </row>
        <row r="6773">
          <cell r="A6773">
            <v>93964</v>
          </cell>
          <cell r="B6773" t="str">
            <v>EXECUÇÃO DE GRAMPO PARA SOLO GRAMPEADO COM COMPRIMENTO MAIOR QUE 6 M E MENOR OU IGUAL A 8 M, DIÂMETRO DE 7 CM, PERFURAÇÃO COM EQUIPAMENTO MANUAL E ARMADURA COM DIÂMETRO DE 16 MM. AF_05/2016</v>
          </cell>
          <cell r="C6773" t="str">
            <v>M</v>
          </cell>
          <cell r="D6773">
            <v>132.27000000000001</v>
          </cell>
        </row>
        <row r="6774">
          <cell r="A6774">
            <v>93965</v>
          </cell>
          <cell r="B6774" t="str">
            <v>EXECUÇÃO DE GRAMPO PARA SOLO GRAMPEADO COM COMPRIMENTO MAIOR QUE 8 M E MENOR OU IGUAL A 10 M, DIÂMETRO DE 7 CM, PERFURAÇÃO COM EQUIPAMENTO MANUAL E ARMADURA COM DIÂMETRO DE 16 MM. AF_05/2016</v>
          </cell>
          <cell r="C6774" t="str">
            <v>M</v>
          </cell>
          <cell r="D6774">
            <v>124.14</v>
          </cell>
        </row>
        <row r="6775">
          <cell r="A6775">
            <v>93966</v>
          </cell>
          <cell r="B6775" t="str">
            <v>EXECUÇÃO DE GRAMPO PARA SOLO GRAMPEADO COM COMPRIMENTO MAIOR QUE 10 M, DIÂMETRO DE 7 CM, PERFURAÇÃO COM EQUIPAMENTO MANUAL E ARMADURA COM DIÂMETRO DE 16 MM. AF_05/2016</v>
          </cell>
          <cell r="C6775" t="str">
            <v>M</v>
          </cell>
          <cell r="D6775">
            <v>123.01</v>
          </cell>
        </row>
        <row r="6776">
          <cell r="A6776">
            <v>93967</v>
          </cell>
          <cell r="B6776" t="str">
            <v>EXECUÇÃO DE GRAMPO PARA SOLO GRAMPEADO COM COMPRIMENTO MENOR OU IGUAL A 4 M, DIÂMETRO DE 7 CM, PERFURAÇÃO COM EQUIPAMENTO MANUAL E ARMADURA COM DIÂMETRO DE 20 MM. AF_05/2016</v>
          </cell>
          <cell r="C6776" t="str">
            <v>M</v>
          </cell>
          <cell r="D6776">
            <v>158.01</v>
          </cell>
        </row>
        <row r="6777">
          <cell r="A6777">
            <v>93968</v>
          </cell>
          <cell r="B6777" t="str">
            <v>EXECUÇÃO DE GRAMPO PARA SOLO GRAMPEADO COM COMPRIMENTO MAIOR QUE 4 E MENOR OU IGUAL A 6 M, DIÂMETRO DE 7 CM, PERFURAÇÃO COM EQUIPAMENTO MANUAL E ARMADURA COM DIÂMETRO DE 20 MM. AF_05/2016</v>
          </cell>
          <cell r="C6777" t="str">
            <v>M</v>
          </cell>
          <cell r="D6777">
            <v>144.97999999999999</v>
          </cell>
        </row>
        <row r="6778">
          <cell r="A6778">
            <v>93969</v>
          </cell>
          <cell r="B6778" t="str">
            <v>EXECUÇÃO DE GRAMPO PARA SOLO GRAMPEADO COM COMPRIMENTO MAIOR QUE 6 M E MENOR OU IGUAL A 8 M, DIÂMETRO DE 7 CM, PERFURAÇÃO COM EQUIPAMENTO MANUAL E ARMADURA COM DIÂMETRO DE 20 MM. AF_05/2016</v>
          </cell>
          <cell r="C6778" t="str">
            <v>M</v>
          </cell>
          <cell r="D6778">
            <v>137.28</v>
          </cell>
        </row>
        <row r="6779">
          <cell r="A6779">
            <v>93970</v>
          </cell>
          <cell r="B6779" t="str">
            <v>EXECUÇÃO DE GRAMPO PARA SOLO GRAMPEADO COM COMPRIMENTO MAIOR QUE 8 MENOR OU IGUAL A 10 M, DIÂMETRO DE 7 CM, PERFURAÇÃO COM EQUIPAMENTO MANUAL E ARMADURA COM DIÂMETRO DE 20 MM. AF_05/2016</v>
          </cell>
          <cell r="C6779" t="str">
            <v>M</v>
          </cell>
          <cell r="D6779">
            <v>131.9</v>
          </cell>
        </row>
        <row r="6780">
          <cell r="A6780">
            <v>93971</v>
          </cell>
          <cell r="B6780" t="str">
            <v>EXECUÇÃO DE GRAMPO PARA SOLO GRAMPEADO COM COMPRIMENTO MAIOR QUE 10 M, DIÂMETRO DE 7 CM, PERFURAÇÃO COM EQUIPAMENTO MANUAL E ARMADURA COM DIÂMETRO DE 20 MM. AF_05/2016</v>
          </cell>
          <cell r="C6780" t="str">
            <v>M</v>
          </cell>
          <cell r="D6780">
            <v>123.31</v>
          </cell>
        </row>
        <row r="6781">
          <cell r="A6781">
            <v>95108</v>
          </cell>
          <cell r="B6781" t="str">
            <v>EXECUÇÃO DE PROTEÇÃO DA CABEÇA DO TIRANTE COM USO DE FÔRMAS EM CHAPA COMPENSADA PLASTIFICADA DE MADEIRA E CONCRETO FCK =15 MPA. AF_07/2016</v>
          </cell>
          <cell r="C6781" t="str">
            <v>UN</v>
          </cell>
          <cell r="D6781">
            <v>19.899999999999999</v>
          </cell>
        </row>
        <row r="6782">
          <cell r="A6782">
            <v>83690</v>
          </cell>
          <cell r="B6782" t="str">
            <v>DISSIPADOR DE ENERGIA EM PEDRA ARGAMASSADA ESPESSURA 6CM INCL MATERIAIS E COLOCACAO MEDIDO P/ VOLUME DE PEDRA ARGAMASSADA</v>
          </cell>
          <cell r="C6782" t="str">
            <v>M3</v>
          </cell>
          <cell r="D6782">
            <v>446.68</v>
          </cell>
        </row>
        <row r="6783">
          <cell r="A6783" t="str">
            <v>73799/1</v>
          </cell>
          <cell r="B6783" t="str">
            <v>GRELHA EM FERRO FUNDIDO SIMPLES COM REQUADRO, CARGA MÁXIMA 12,5 T,  300 X 1000 MM, E = 15 MM, FORNECIDA E ASSENTADA COM ARGAMASSA 1:4 CIMENTO:AREIA.</v>
          </cell>
          <cell r="C6783" t="str">
            <v>UN</v>
          </cell>
          <cell r="D6783">
            <v>318</v>
          </cell>
        </row>
        <row r="6784">
          <cell r="A6784" t="str">
            <v>73856/1</v>
          </cell>
          <cell r="B6784" t="str">
            <v>BOCA P/BUEIRO SIMPLES TUBULAR D=0,40M EM CONCRETO CICLOPICO, INCLINDO FORMAS, ESCAVACAO, REATERRO E MATERIAIS, EXCLUINDO MATERIAL REATERRO JAZIDA E TRANSPORTE</v>
          </cell>
          <cell r="C6784" t="str">
            <v>UN</v>
          </cell>
          <cell r="D6784">
            <v>535.88</v>
          </cell>
        </row>
        <row r="6785">
          <cell r="A6785" t="str">
            <v>73856/2</v>
          </cell>
          <cell r="B6785" t="str">
            <v>BOCA PARA BUEIRO SIMPLES TUBULAR, DIAMETRO =0,60M, EM CONCRETO CICLOPICO, INCLUINDO FORMAS, ESCAVACAO, REATERRO E MATERIAIS, EXCLUINDO MATERIAL REATERRO JAZIDA E TRANSPORTE.</v>
          </cell>
          <cell r="C6785" t="str">
            <v>UN</v>
          </cell>
          <cell r="D6785">
            <v>875.4</v>
          </cell>
        </row>
        <row r="6786">
          <cell r="A6786" t="str">
            <v>73856/3</v>
          </cell>
          <cell r="B6786" t="str">
            <v>BOCA PARA BUEIRO SIMPLES TUBULAR, DIAMETRO =0,80M, EM CONCRETO CICLOPICO, INCLUINDO FORMAS, ESCAVACAO, REATERRO E MATERIAIS, EXCLUINDO MATERIAL REATERRO JAZIDA E TRANSPORTE.</v>
          </cell>
          <cell r="C6786" t="str">
            <v>UN</v>
          </cell>
          <cell r="D6786">
            <v>1308.44</v>
          </cell>
        </row>
        <row r="6787">
          <cell r="A6787" t="str">
            <v>73856/4</v>
          </cell>
          <cell r="B6787" t="str">
            <v>BOCA PARA BUEIRO SIMPLES TUBULAR, DIAMETRO =1,00M, EM CONCRETO CICLOPICO, INCLUINDO FORMAS, ESCAVACAO, REATERRO E MATERIAIS, EXCLUINDO MATERIAL REATERRO JAZIDA E TRANSPORTE.</v>
          </cell>
          <cell r="C6787" t="str">
            <v>UN</v>
          </cell>
          <cell r="D6787">
            <v>1840.89</v>
          </cell>
        </row>
        <row r="6788">
          <cell r="A6788" t="str">
            <v>73856/5</v>
          </cell>
          <cell r="B6788" t="str">
            <v>BOCA PARA BUEIRO SIMPLES TUBULAR, DIAMETRO =1,20M, EM CONCRETO CICLOPICO, INCLUINDO FORMAS, ESCAVACAO, REATERRO E MATERIAIS, EXCLUINDO MATERIAL REATERRO JAZIDA E TRANSPORTE.</v>
          </cell>
          <cell r="C6788" t="str">
            <v>UN</v>
          </cell>
          <cell r="D6788">
            <v>2477.4499999999998</v>
          </cell>
        </row>
        <row r="6789">
          <cell r="A6789" t="str">
            <v>73856/6</v>
          </cell>
          <cell r="B6789" t="str">
            <v>BOCA PARA BUEIRO DUPLO TUBULAR, DIAMETRO =0,40M, EM CONCRETO CICLOPICO, INCLUINDO FORMAS, ESCAVACAO, REATERRO E MATERIAIS, EXCLUINDO MATERIAL REATERRO JAZIDA E TRANSPORTE.</v>
          </cell>
          <cell r="C6789" t="str">
            <v>UN</v>
          </cell>
          <cell r="D6789">
            <v>754.75</v>
          </cell>
        </row>
        <row r="6790">
          <cell r="A6790" t="str">
            <v>73856/7</v>
          </cell>
          <cell r="B6790" t="str">
            <v>BOCA PARA BUEIRO DUPLO TUBULAR, DIAMETRO =0,60M, EM CONCRETO CICLOPICO, INCLUINDO FORMAS, ESCAVACAO, REATERRO E MATERIAIS, EXCLUINDO MATERIAL REATERRO JAZIDA E TRANSPORTE.</v>
          </cell>
          <cell r="C6790" t="str">
            <v>UN</v>
          </cell>
          <cell r="D6790">
            <v>1240.48</v>
          </cell>
        </row>
        <row r="6791">
          <cell r="A6791" t="str">
            <v>73856/8</v>
          </cell>
          <cell r="B6791" t="str">
            <v>BOCA PARA BUEIRO DUPLO TUBULAR, DIAMETRO =0,80M, EM CONCRETO CICLOPICO, INCLUINDO FORMAS, ESCAVACAO, REATERRO E MATERIAIS, EXCLUINDO MATERIAL REATERRO JAZIDA E TRANSPORTE.</v>
          </cell>
          <cell r="C6791" t="str">
            <v>UN</v>
          </cell>
          <cell r="D6791">
            <v>1857.84</v>
          </cell>
        </row>
        <row r="6792">
          <cell r="A6792" t="str">
            <v>73856/9</v>
          </cell>
          <cell r="B6792" t="str">
            <v>BOCA PARA BUEIRO DUPLO TUBULAR, DIAMETRO =1,00M, EM CONCRETO CICLOPICO, INCLUINDO FORMAS, ESCAVACAO, REATERRO E MATERIAIS, EXCLUINDO MATERIAL REATERRO JAZIDA E TRANSPORTE.</v>
          </cell>
          <cell r="C6792" t="str">
            <v>UN</v>
          </cell>
          <cell r="D6792">
            <v>2309.7600000000002</v>
          </cell>
        </row>
        <row r="6793">
          <cell r="A6793" t="str">
            <v>73856/10</v>
          </cell>
          <cell r="B6793" t="str">
            <v>BOCA PARA BUEIRO DUPLOTUBULAR, DIAMETRO =1,20M, EM CONCRETO CICLOPICO, INCLUINDO FORMAS, ESCAVACAO, REATERRO E MATERIAIS, EXCLUINDO MATERIAL REATERRO JAZIDA E TRANSPORTE.</v>
          </cell>
          <cell r="C6793" t="str">
            <v>UN</v>
          </cell>
          <cell r="D6793">
            <v>3513.42</v>
          </cell>
        </row>
        <row r="6794">
          <cell r="A6794" t="str">
            <v>73856/11</v>
          </cell>
          <cell r="B6794" t="str">
            <v>BOCA PARA BUEIRO TRIPLO TUBULAR, DIAMETRO =0,40M, EM CONCRETO CICLOPICO, INCLUINDO FORMAS, ESCAVACAO, REATERRO E MATERIAIS, EXCLUINDO MATERIAL REATERRO JAZIDA E TRANSPORTE.</v>
          </cell>
          <cell r="C6794" t="str">
            <v>UN</v>
          </cell>
          <cell r="D6794">
            <v>973.24</v>
          </cell>
        </row>
        <row r="6795">
          <cell r="A6795" t="str">
            <v>73856/12</v>
          </cell>
          <cell r="B6795" t="str">
            <v>BOCA PARA BUEIRO TRIPLO TUBULAR, DIAMETRO =0,60M, EM CONCRETO CICLOPICO, INCLUINDO FORMAS, ESCAVACAO, REATERRO E MATERIAIS, EXCLUINDO MATERIAL REATERRO JAZIDA E TRANSPORTE.</v>
          </cell>
          <cell r="C6795" t="str">
            <v>UN</v>
          </cell>
          <cell r="D6795">
            <v>1605.12</v>
          </cell>
        </row>
        <row r="6796">
          <cell r="A6796" t="str">
            <v>73856/13</v>
          </cell>
          <cell r="B6796" t="str">
            <v>BOCA PARA BUEIRO TRIPLO TUBULAR, DIAMETRO =0,80M, EM CONCRETO CICLOPICO, INCLUINDO FORMAS, ESCAVACAO, REATERRO E MATERIAIS, EXCLUINDO MATERIAL REATERRO JAZIDA E TRANSPORTE.</v>
          </cell>
          <cell r="C6796" t="str">
            <v>UN</v>
          </cell>
          <cell r="D6796">
            <v>2406.91</v>
          </cell>
        </row>
        <row r="6797">
          <cell r="A6797" t="str">
            <v>73856/14</v>
          </cell>
          <cell r="B6797" t="str">
            <v>BOCA PARA BUEIRO TRIPLO TUBULAR, DIAMETRO =1,00M, EM CONCRETO CICLOPICO, INCLUINDO FORMAS, ESCAVACAO, REATERRO E MATERIAIS, EXCLUINDO MATERIAL REATERRO JAZIDA E TRANSPORTE.</v>
          </cell>
          <cell r="C6797" t="str">
            <v>UN</v>
          </cell>
          <cell r="D6797">
            <v>3385.98</v>
          </cell>
        </row>
        <row r="6798">
          <cell r="A6798" t="str">
            <v>73856/15</v>
          </cell>
          <cell r="B6798" t="str">
            <v>BOCA PARA BUEIRO TRIPLO TUBULAR, DIAMETRO =1,20M, EM CONCRETO CICLOPICO, INCLUINDO FORMAS, ESCAVACAO, REATERRO E MATERIAIS, EXCLUINDO MATERIAL REATERRO JAZIDA E TRANSPORTE.</v>
          </cell>
          <cell r="C6798" t="str">
            <v>UN</v>
          </cell>
          <cell r="D6798">
            <v>4549.49</v>
          </cell>
        </row>
        <row r="6799">
          <cell r="A6799" t="str">
            <v>74224/1</v>
          </cell>
          <cell r="B6799" t="str">
            <v>POCO DE VISITA PARA DRENAGEM PLUVIAL, EM CONCRETO ESTRUTURAL, DIMENSOES INTERNAS DE 90X150X80CM (LARGXCOMPXALT), PARA REDE DE 600 MM, EXCLUSOS TAMPAO E CHAMINE.</v>
          </cell>
          <cell r="C6799" t="str">
            <v>UN</v>
          </cell>
          <cell r="D6799">
            <v>1274.48</v>
          </cell>
        </row>
        <row r="6800">
          <cell r="A6800">
            <v>83659</v>
          </cell>
          <cell r="B6800" t="str">
            <v>BOCA DE LOBO EM ALVENARIA TIJOLO MACICO, REVESTIDA C/ ARGAMASSA DE CIMENTO E AREIA 1:3, SOBRE LASTRO DE CONCRETO 10CM E TAMPA DE CONCRETO ARMADO</v>
          </cell>
          <cell r="C6800" t="str">
            <v>UN</v>
          </cell>
          <cell r="D6800">
            <v>666.33</v>
          </cell>
        </row>
        <row r="6801">
          <cell r="A6801">
            <v>83716</v>
          </cell>
          <cell r="B6801" t="str">
            <v>GRELHA FF 30X90CM, 135KG, P/ CX RALO COM ASSENTAMENTO DE ARGAMASSA CIMENTO/AREIA 1:4 - FORNECIMENTO E INSTALAÇÃO</v>
          </cell>
          <cell r="C6801" t="str">
            <v>UN</v>
          </cell>
          <cell r="D6801">
            <v>317.27</v>
          </cell>
        </row>
        <row r="6802">
          <cell r="A6802">
            <v>97976</v>
          </cell>
          <cell r="B6802" t="str">
            <v>POÇO DE INSPEÇÃO CIRCULAR PARA ESGOTO, EM ALVENARIA COM TIJOLOS CERÂMICOS MACIÇOS, DIÂMETRO INTERNO = 0,6 M, PROFUNDIDADE = 1 M, EXCLUINDO TAMPÃO. AF_05/2018</v>
          </cell>
          <cell r="C6802" t="str">
            <v>UN</v>
          </cell>
          <cell r="D6802">
            <v>765.57</v>
          </cell>
        </row>
        <row r="6803">
          <cell r="A6803">
            <v>97977</v>
          </cell>
          <cell r="B6803" t="str">
            <v>POÇO DE INSPEÇÃO CIRCULAR PARA ESGOTO, EM ALVENARIA COM TIJOLOS CERÂMICOS MACIÇOS, DIÂMETRO INTERNO = 0,6 M, PROFUNDIDADE = 1,5 M, EXCLUINDO TAMPÃO. AF_05/2018</v>
          </cell>
          <cell r="C6803" t="str">
            <v>UN</v>
          </cell>
          <cell r="D6803">
            <v>1109.73</v>
          </cell>
        </row>
        <row r="6804">
          <cell r="A6804">
            <v>97980</v>
          </cell>
          <cell r="B6804" t="str">
            <v>BASE PARA POÇO DE VISITA CIRCULAR PARA  ESGOTO, EM ALVENARIA COM TIJOLOS CERÂMICOS MACIÇOS, DIÂMETRO INTERNO = 0,8 M, PROFUNDIDADE = 1,45 M, EXCLUINDO TAMPÃO. AF_05/2018</v>
          </cell>
          <cell r="C6804" t="str">
            <v>UN</v>
          </cell>
          <cell r="D6804">
            <v>1431.17</v>
          </cell>
        </row>
        <row r="6805">
          <cell r="A6805">
            <v>97981</v>
          </cell>
          <cell r="B6805" t="str">
            <v>ACRÉSCIMO PARA POÇO DE VISITA CIRCULAR PARA ESGOTO, EM ALVENARIA COM TIJOLOS CERÂMICOS MACIÇOS, DIÂMETRO INTERNO = 0,8 M. AF_05/2018</v>
          </cell>
          <cell r="C6805" t="str">
            <v>M</v>
          </cell>
          <cell r="D6805">
            <v>841.69</v>
          </cell>
        </row>
        <row r="6806">
          <cell r="A6806">
            <v>97983</v>
          </cell>
          <cell r="B6806" t="str">
            <v>ACRÉSCIMO PARA POÇO DE VISITA CIRCULAR PARA ESGOTO, EM CONCRETO PRÉ-MOLDADO, DIÂMETRO INTERNO = 1 M. AF_05/2018</v>
          </cell>
          <cell r="C6806" t="str">
            <v>M</v>
          </cell>
          <cell r="D6806">
            <v>290.77</v>
          </cell>
        </row>
        <row r="6807">
          <cell r="A6807">
            <v>97985</v>
          </cell>
          <cell r="B6807" t="str">
            <v>ACRÉSCIMO PARA POÇO DE VISITA CIRCULAR PARA  ESGOTO, EM ALVENARIA COM TIJOLOS CERÂMICOS MACIÇOS, DIÂMETRO INTERNO = 1 M. AF_05/2018</v>
          </cell>
          <cell r="C6807" t="str">
            <v>M</v>
          </cell>
          <cell r="D6807">
            <v>1016.94</v>
          </cell>
        </row>
        <row r="6808">
          <cell r="A6808">
            <v>97987</v>
          </cell>
          <cell r="B6808" t="str">
            <v>ACRÉSCIMO PARA POÇO DE VISITA CIRCULAR PARA ESGOTO, EM CONCRETO PRÉ-MOLDADO, DIÂMETRO INTERNO = 1,2 M. AF_05/2018</v>
          </cell>
          <cell r="C6808" t="str">
            <v>M</v>
          </cell>
          <cell r="D6808">
            <v>328.12</v>
          </cell>
        </row>
        <row r="6809">
          <cell r="A6809">
            <v>97988</v>
          </cell>
          <cell r="B6809" t="str">
            <v>BASE PARA POÇO DE VISITA CIRCULAR PARA  ESGOTO, EM ALVENARIA COM TIJOLOS CERÂMICOS MACIÇOS, DIÂMETRO INTERNO = 1,2 M, PROFUNDIDADE = 1,45 M, EXCLUINDO TAMPÃO. AF_05/2018</v>
          </cell>
          <cell r="C6809" t="str">
            <v>UN</v>
          </cell>
          <cell r="D6809">
            <v>2072.39</v>
          </cell>
        </row>
        <row r="6810">
          <cell r="A6810">
            <v>97989</v>
          </cell>
          <cell r="B6810" t="str">
            <v>ACRÉSCIMO PARA POÇO DE VISITA CIRCULAR PARA ESGOTO, EM ALVENARIA COM TIJOLOS CERÂMICOS MACIÇOS, DIÂMETRO INTERNO = 1,2 M. AF_05/2018</v>
          </cell>
          <cell r="C6810" t="str">
            <v>M</v>
          </cell>
          <cell r="D6810">
            <v>1192.23</v>
          </cell>
        </row>
        <row r="6811">
          <cell r="A6811">
            <v>97991</v>
          </cell>
          <cell r="B6811" t="str">
            <v>ACRÉSCIMO PARA POÇO DE VISITA CIRCULAR PARA  ESGOTO, EM CONCRETO PRÉ-MOLDADO, DIÂMETRO INTERNO = 1,5 M. AF_05/2018</v>
          </cell>
          <cell r="C6811" t="str">
            <v>M</v>
          </cell>
          <cell r="D6811">
            <v>505.24</v>
          </cell>
        </row>
        <row r="6812">
          <cell r="A6812">
            <v>97992</v>
          </cell>
          <cell r="B6812" t="str">
            <v>BASE PARA POÇO DE VISITA CIRCULAR PARA  ESGOTO, EM ALVENARIA COM TIJOLOS CERÂMICOS MACIÇOS, DIÂMETRO INTERNO = 1,5 M, PROFUNDIDADE = 1,45 M, EXCLUINDO TAMPÃO. AF_05/2018</v>
          </cell>
          <cell r="C6812" t="str">
            <v>UN</v>
          </cell>
          <cell r="D6812">
            <v>2632.88</v>
          </cell>
        </row>
        <row r="6813">
          <cell r="A6813">
            <v>97993</v>
          </cell>
          <cell r="B6813" t="str">
            <v>ACRÉSCIMO PARA POÇO DE VISITA CIRCULAR PARA  ESGOTO, EM ALVENARIA COM TIJOLOS CERÂMICOS MACIÇOS, DIÂMETRO INTERNO = 1,5 M. AF_05/2018</v>
          </cell>
          <cell r="C6813" t="str">
            <v>M</v>
          </cell>
          <cell r="D6813">
            <v>1455.15</v>
          </cell>
        </row>
        <row r="6814">
          <cell r="A6814">
            <v>97994</v>
          </cell>
          <cell r="B6814" t="str">
            <v>BASE PARA POÇO DE VISITA RETANGULAR PARA  ESGOTO, EM ALVENARIA COM BLOCOS DE CONCRETO, DIMENSÕES INTERNAS = 1X1 M, PROFUNDIDADE = 1,45 M, EXCLUINDO TAMPÃO. AF_05/2018</v>
          </cell>
          <cell r="C6814" t="str">
            <v>UN</v>
          </cell>
          <cell r="D6814">
            <v>1821.38</v>
          </cell>
        </row>
        <row r="6815">
          <cell r="A6815">
            <v>97995</v>
          </cell>
          <cell r="B6815" t="str">
            <v>ACRÉSCIMO PARA POÇO DE VISITA RETANGULAR PARA ESGOTO, EM ALVENARIA COM BLOCOS DE CONCRETO, DIMENSÕES INTERNAS = 1X1 M. AF_05/2018</v>
          </cell>
          <cell r="C6815" t="str">
            <v>M</v>
          </cell>
          <cell r="D6815">
            <v>926.41</v>
          </cell>
        </row>
        <row r="6816">
          <cell r="A6816">
            <v>97996</v>
          </cell>
          <cell r="B6816" t="str">
            <v>BASE PARA POÇO DE VISITA RETANGULAR PARA ESGOTO, EM ALVENARIA COM BLOCOS DE CONCRETO, DIMENSÕES INTERNAS = 1X1,5 M, PROFUNDIDADE = 1,45 M, EXCLUINDO TAMPÃO. AF_05/2018</v>
          </cell>
          <cell r="C6816" t="str">
            <v>UN</v>
          </cell>
          <cell r="D6816">
            <v>2300.6799999999998</v>
          </cell>
        </row>
        <row r="6817">
          <cell r="A6817">
            <v>97997</v>
          </cell>
          <cell r="B6817" t="str">
            <v>ACRÉSCIMO PARA POÇO DE VISITA RETANGULAR PARA ESGOTO, EM ALVENARIA COM BLOCOS DE CONCRETO, DIMENSÕES INTERNAS = 1X1,5 M. AF_05/2018</v>
          </cell>
          <cell r="C6817" t="str">
            <v>M</v>
          </cell>
          <cell r="D6817">
            <v>1109.45</v>
          </cell>
        </row>
        <row r="6818">
          <cell r="A6818">
            <v>97999</v>
          </cell>
          <cell r="B6818" t="str">
            <v>ACRÉSCIMO PARA POÇO DE VISITA RETANGULAR PARA ESGOTO, EM ALVENARIA COM BLOCOS DE CONCRETO, DIMENSÕES INTERNAS = 1X2 M. AF_05/2018</v>
          </cell>
          <cell r="C6818" t="str">
            <v>M</v>
          </cell>
          <cell r="D6818">
            <v>1292.48</v>
          </cell>
        </row>
        <row r="6819">
          <cell r="A6819">
            <v>98001</v>
          </cell>
          <cell r="B6819" t="str">
            <v>ACRÉSCIMO PARA POÇO DE VISITA RETANGULAR PARA ESGOTO, EM ALVENARIA COM BLOCOS DE CONCRETO, DIMENSÕES INTERNAS = 1X2,5 M. AF_05/2018</v>
          </cell>
          <cell r="C6819" t="str">
            <v>M</v>
          </cell>
          <cell r="D6819">
            <v>1475.54</v>
          </cell>
        </row>
        <row r="6820">
          <cell r="A6820">
            <v>98002</v>
          </cell>
          <cell r="B6820" t="str">
            <v>BASE PARA POÇO DE VISITA RETANGULAR PARA ESGOTO, EM ALVENARIA COM BLOCOS DE CONCRETO, DIMENSÕES INTERNAS = 1X3 M, PROFUNDIDADE = 1,45 M, EXCLUINDO TAMPÃO. AF_05/2018</v>
          </cell>
          <cell r="C6820" t="str">
            <v>UN</v>
          </cell>
          <cell r="D6820">
            <v>3759.99</v>
          </cell>
        </row>
        <row r="6821">
          <cell r="A6821">
            <v>98003</v>
          </cell>
          <cell r="B6821" t="str">
            <v>ACRÉSCIMO PARA POÇO DE VISITA RETANGULAR PARA ESGOTO, EM ALVENARIA COM BLOCOS DE CONCRETO, DIMENSÕES INTERNAS = 1X3 M. AF_05/2018</v>
          </cell>
          <cell r="C6821" t="str">
            <v>M</v>
          </cell>
          <cell r="D6821">
            <v>1658.61</v>
          </cell>
        </row>
        <row r="6822">
          <cell r="A6822">
            <v>98005</v>
          </cell>
          <cell r="B6822" t="str">
            <v>ACRÉSCIMO PARA POÇO DE VISITA RETANGULAR PARA ESGOTO, EM ALVENARIA COM BLOCOS DE CONCRETO, DIMENSÕES INTERNAS = 1X3,5 M. AF_05/2018</v>
          </cell>
          <cell r="C6822" t="str">
            <v>M</v>
          </cell>
          <cell r="D6822">
            <v>1841.66</v>
          </cell>
        </row>
        <row r="6823">
          <cell r="A6823">
            <v>98006</v>
          </cell>
          <cell r="B6823" t="str">
            <v>BASE PARA POÇO DE VISITA RETANGULAR PARA ESGOTO, EM ALVENARIA COM BLOCOS DE CONCRETO, DIMENSÕES INTERNAS = 1X4 M, PROFUNDIDADE = 1,45 M, EXCLUINDO TAMPÃO. AF_05/2018</v>
          </cell>
          <cell r="C6823" t="str">
            <v>UN</v>
          </cell>
          <cell r="D6823">
            <v>4723.93</v>
          </cell>
        </row>
        <row r="6824">
          <cell r="A6824">
            <v>98007</v>
          </cell>
          <cell r="B6824" t="str">
            <v>ACRÉSCIMO PARA POÇO DE VISITA RETANGULAR PARA ESGOTO, EM ALVENARIA COM BLOCOS DE CONCRETO, DIMENSÕES INTERNAS = 1X4 M. AF_05/2018</v>
          </cell>
          <cell r="C6824" t="str">
            <v>M</v>
          </cell>
          <cell r="D6824">
            <v>2024.7</v>
          </cell>
        </row>
        <row r="6825">
          <cell r="A6825">
            <v>98008</v>
          </cell>
          <cell r="B6825" t="str">
            <v>BASE PARA POÇO DE VISITA RETANGULAR PARA ESGOTO, EM ALVENARIA COM BLOCOS DE CONCRETO, DIMENSÕES INTERNAS = 1,5X1,5 M, PROFUNDIDADE = 1,45 M, EXCLUINDO TAMPÃO . AF_05/2018</v>
          </cell>
          <cell r="C6825" t="str">
            <v>UN</v>
          </cell>
          <cell r="D6825">
            <v>2849.38</v>
          </cell>
        </row>
        <row r="6826">
          <cell r="A6826">
            <v>98009</v>
          </cell>
          <cell r="B6826" t="str">
            <v>ACRÉSCIMO PARA POÇO DE VISITA RETANGULAR PARA ESGOTO, EM ALVENARIA COM BLOCOS DE CONCRETO, DIMENSÕES INTERNAS = 1,5X1,5 M. AF_05/2018</v>
          </cell>
          <cell r="C6826" t="str">
            <v>M</v>
          </cell>
          <cell r="D6826">
            <v>1292.48</v>
          </cell>
        </row>
        <row r="6827">
          <cell r="A6827">
            <v>98010</v>
          </cell>
          <cell r="B6827" t="str">
            <v>BASE PARA POÇO DE VISITA RETANGULAR PARA ESGOTO, EM ALVENARIA COM BLOCOS DE CONCRETO, DIMENSÕES INTERNAS = 1,5X2 M, PROFUNDIDADE = 1,45 M, EXCLUINDO TAMPÃO. AF_05/2018</v>
          </cell>
          <cell r="C6827" t="str">
            <v>UN</v>
          </cell>
          <cell r="D6827">
            <v>3469.49</v>
          </cell>
        </row>
        <row r="6828">
          <cell r="A6828">
            <v>98011</v>
          </cell>
          <cell r="B6828" t="str">
            <v>ACRÉSCIMO PARA POÇO DE VISITA RETANGULAR PARA ESGOTO, EM ALVENARIA COM BLOCOS DE CONCRETO, DIMENSÕES INTERNAS = 1,5X2 M. AF_05/2018</v>
          </cell>
          <cell r="C6828" t="str">
            <v>M</v>
          </cell>
          <cell r="D6828">
            <v>1475.54</v>
          </cell>
        </row>
        <row r="6829">
          <cell r="A6829">
            <v>98012</v>
          </cell>
          <cell r="B6829" t="str">
            <v>BASE PARA POÇO DE VISITA RETANGULAR PARA ESGOTO, EM ALVENARIA COM BLOCOS DE CONCRETO, DIMENSÕES INTERNAS = 1,5X2,5 M, PROFUNDIDADE = 1,45 M, EXCLUINDO TAMPÃO. AF_05/2018</v>
          </cell>
          <cell r="C6829" t="str">
            <v>UN</v>
          </cell>
          <cell r="D6829">
            <v>4072.7</v>
          </cell>
        </row>
        <row r="6830">
          <cell r="A6830">
            <v>98013</v>
          </cell>
          <cell r="B6830" t="str">
            <v>ACRÉSCIMO PARA POÇO DE VISITA RETANGULAR PARA ESGOTO, EM ALVENARIA COM BLOCOS DE CONCRETO, DIMENSÕES INTERNAS = 1,5X2,5 M. AF_05/2018</v>
          </cell>
          <cell r="C6830" t="str">
            <v>M</v>
          </cell>
          <cell r="D6830">
            <v>1658.61</v>
          </cell>
        </row>
        <row r="6831">
          <cell r="A6831">
            <v>98014</v>
          </cell>
          <cell r="B6831" t="str">
            <v>BASE PARA POÇO DE VISITA RETANGULAR PARA ESGOTO, EM ALVENARIA COM BLOCOS DE CONCRETO, DIMENSÕES INTERNAS = 1,5X3 M, PROFUNDIDADE = 1,45 M, EXCLUINDO TAMPÃO. AF_05/2018</v>
          </cell>
          <cell r="C6831" t="str">
            <v>UN</v>
          </cell>
          <cell r="D6831">
            <v>4675.7700000000004</v>
          </cell>
        </row>
        <row r="6832">
          <cell r="A6832">
            <v>98015</v>
          </cell>
          <cell r="B6832" t="str">
            <v>ACRÉSCIMO PARA POÇO DE VISITA RETANGULAR PARA ESGOTO, EM ALVENARIA COM BLOCOS DE CONCRETO, DIMENSÕES INTERNAS = 1,5X3 M. AF_05/2018</v>
          </cell>
          <cell r="C6832" t="str">
            <v>M</v>
          </cell>
          <cell r="D6832">
            <v>1841.66</v>
          </cell>
        </row>
        <row r="6833">
          <cell r="A6833">
            <v>98016</v>
          </cell>
          <cell r="B6833" t="str">
            <v>BASE PARA POÇO DE VISITA RETANGULAR PARA ESGOTO, EM ALVENARIA COM BLOCOS DE CONCRETO, DIMENSÕES INTERNAS = 1,5X3,5 M, PROFUNDIDADE = 1,45 M, EXCLUINDO TAMPÃO. AF_05/2018</v>
          </cell>
          <cell r="C6833" t="str">
            <v>UN</v>
          </cell>
          <cell r="D6833">
            <v>5278.95</v>
          </cell>
        </row>
        <row r="6834">
          <cell r="A6834">
            <v>98017</v>
          </cell>
          <cell r="B6834" t="str">
            <v>ACRÉSCIMO PARA POÇO DE VISITA RETANGULAR PARA ESGOTO, EM ALVENARIA COM BLOCOS DE CONCRETO, DIMENSÕES INTERNAS = 1,5X3,5 M. AF_05/2018</v>
          </cell>
          <cell r="C6834" t="str">
            <v>M</v>
          </cell>
          <cell r="D6834">
            <v>2024.7</v>
          </cell>
        </row>
        <row r="6835">
          <cell r="A6835">
            <v>98018</v>
          </cell>
          <cell r="B6835" t="str">
            <v>BASE PARA POÇO DE VISITA RETANGULAR PARA ESGOTO, EM ALVENARIA COM BLOCOS DE CONCRETO, DIMENSÕES INTERNAS = 1,5X4 M, PROFUNDIDADE = 1,45 M, EXCLUINDO TAMPÃO. AF_05/2018</v>
          </cell>
          <cell r="C6835" t="str">
            <v>UN</v>
          </cell>
          <cell r="D6835">
            <v>5882.14</v>
          </cell>
        </row>
        <row r="6836">
          <cell r="A6836">
            <v>98019</v>
          </cell>
          <cell r="B6836" t="str">
            <v>ACRÉSCIMO PARA POÇO DE VISITA RETANGULAR PARA ESGOTO, EM ALVENARIA COM BLOCOS DE CONCRETO, DIMENSÕES INTERNAS = 1,5X4 M. AF_05/2018</v>
          </cell>
          <cell r="C6836" t="str">
            <v>M</v>
          </cell>
          <cell r="D6836">
            <v>2233.8000000000002</v>
          </cell>
        </row>
        <row r="6837">
          <cell r="A6837">
            <v>98020</v>
          </cell>
          <cell r="B6837" t="str">
            <v>BASE PARA POÇO DE VISITA RETANGULAR PARA ESGOTO, EM ALVENARIA COM BLOCOS DE CONCRETO, DIMENSÕES INTERNAS = 2X2 M, PROFUNDIDADE = 1,45 M, EXCLUINDO TAMPÃO. AF_05/2018</v>
          </cell>
          <cell r="C6837" t="str">
            <v>UN</v>
          </cell>
          <cell r="D6837">
            <v>4199.6899999999996</v>
          </cell>
        </row>
        <row r="6838">
          <cell r="A6838">
            <v>98021</v>
          </cell>
          <cell r="B6838" t="str">
            <v>ACRÉSCIMO PARA POÇO DE VISITA RETANGULAR PARA ESGOTO, EM ALVENARIA COM BLOCOS DE CONCRETO, DIMENSÕES INTERNAS = 2X2 M. AF_05/2018</v>
          </cell>
          <cell r="C6838" t="str">
            <v>M</v>
          </cell>
          <cell r="D6838">
            <v>1684.66</v>
          </cell>
        </row>
        <row r="6839">
          <cell r="A6839">
            <v>98022</v>
          </cell>
          <cell r="B6839" t="str">
            <v>BASE PARA POÇO DE VISITA RETANGULAR PARA ESGOTO, EM ALVENARIA COM BLOCOS DE CONCRETO, DIMENSÕES INTERNAS = 2X2,5 M, PROFUNDIDADE = 1,45 M, EXCLUINDO TAMPÃO. AF_05/2018</v>
          </cell>
          <cell r="C6839" t="str">
            <v>UN</v>
          </cell>
          <cell r="D6839">
            <v>4917.3900000000003</v>
          </cell>
        </row>
        <row r="6840">
          <cell r="A6840">
            <v>98023</v>
          </cell>
          <cell r="B6840" t="str">
            <v>ACRÉSCIMO PARA POÇO DE VISITA RETANGULAR PARA ESGOTO, EM ALVENARIA COM BLOCOS DE CONCRETO, DIMENSÕES INTERNAS = 2X2,5 M. AF_05/2018</v>
          </cell>
          <cell r="C6840" t="str">
            <v>M</v>
          </cell>
          <cell r="D6840">
            <v>1867.72</v>
          </cell>
        </row>
        <row r="6841">
          <cell r="A6841">
            <v>98024</v>
          </cell>
          <cell r="B6841" t="str">
            <v>BASE PARA POÇO DE VISITA RETANGULAR PARA ESGOTO, EM ALVENARIA COM BLOCOS DE CONCRETO, DIMENSÕES INTERNAS = 2X3 M, PROFUNDIDADE = 1,45 M, EXCLUINDO TAMPÃO. AF_05/2018</v>
          </cell>
          <cell r="C6841" t="str">
            <v>UN</v>
          </cell>
          <cell r="D6841">
            <v>5673.75</v>
          </cell>
        </row>
        <row r="6842">
          <cell r="A6842">
            <v>98025</v>
          </cell>
          <cell r="B6842" t="str">
            <v>ACRÉSCIMO PARA POÇO DE VISITA RETANGULAR PARA ESGOTO, EM ALVENARIA COM BLOCOS DE CONCRETO, DIMENSÕES INTERNAS = 2X3 M. AF_05/2018</v>
          </cell>
          <cell r="C6842" t="str">
            <v>M</v>
          </cell>
          <cell r="D6842">
            <v>2050.7399999999998</v>
          </cell>
        </row>
        <row r="6843">
          <cell r="A6843">
            <v>98026</v>
          </cell>
          <cell r="B6843" t="str">
            <v>BASE PARA POÇO DE VISITA RETANGULAR PARA ESGOTO, EM ALVENARIA COM BLOCOS DE CONCRETO, DIMENSÕES INTERNAS = 2X3,5 M, PROFUNDIDADE = 1,45 M, EXCLUINDO TAMPÃO. AF_05/2018</v>
          </cell>
          <cell r="C6843" t="str">
            <v>UN</v>
          </cell>
          <cell r="D6843">
            <v>6396.26</v>
          </cell>
        </row>
        <row r="6844">
          <cell r="A6844">
            <v>98027</v>
          </cell>
          <cell r="B6844" t="str">
            <v>ACRÉSCIMO PARA POÇO DE VISITA RETANGULAR PARA ESGOTO, EM ALVENARIA COM BLOCOS DE CONCRETO, DIMENSÕES INTERNAS = 2X3,5 M. AF_05/2018</v>
          </cell>
          <cell r="C6844" t="str">
            <v>M</v>
          </cell>
          <cell r="D6844">
            <v>2233.8000000000002</v>
          </cell>
        </row>
        <row r="6845">
          <cell r="A6845">
            <v>98028</v>
          </cell>
          <cell r="B6845" t="str">
            <v>BASE PARA POÇO DE VISITA RETANGULAR PARA ESGOTO, EM ALVENARIA COM BLOCOS DE CONCRETO, DIMENSÕES INTERNAS = 2X4 M, PROFUNDIDADE = 1,45 M, EXCLUINDO TAMPÃO. AF_05/2018</v>
          </cell>
          <cell r="C6845" t="str">
            <v>UN</v>
          </cell>
          <cell r="D6845">
            <v>7118.72</v>
          </cell>
        </row>
        <row r="6846">
          <cell r="A6846">
            <v>98029</v>
          </cell>
          <cell r="B6846" t="str">
            <v>ACRÉSCIMO PARA POÇO DE VISITA RETANGULAR PARA ESGOTO, EM ALVENARIA COM BLOCOS DE CONCRETO, DIMENSÕES INTERNAS = 2X4 M. AF_05/2018</v>
          </cell>
          <cell r="C6846" t="str">
            <v>M</v>
          </cell>
          <cell r="D6846">
            <v>2422.1999999999998</v>
          </cell>
        </row>
        <row r="6847">
          <cell r="A6847">
            <v>98030</v>
          </cell>
          <cell r="B6847" t="str">
            <v>BASE PARA POÇO DE VISITA RETANGULAR PARA ESGOTO, EM ALVENARIA COM BLOCOS DE CONCRETO, DIMENSÕES INTERNAS = 2,5X2,5 M, PROFUNDIDADE = 1,45 M, EXCLUINDO TAMPÃO. AF_05/2018</v>
          </cell>
          <cell r="C6847" t="str">
            <v>UN</v>
          </cell>
          <cell r="D6847">
            <v>5812.86</v>
          </cell>
        </row>
        <row r="6848">
          <cell r="A6848">
            <v>98031</v>
          </cell>
          <cell r="B6848" t="str">
            <v>ACRÉSCIMO PARA POÇO DE VISITA RETANGULAR PARA ESGOTO, EM ALVENARIA COM BLOCOS DE CONCRETO, DIMENSÕES INTERNAS = 2,5X2,5 M. AF_05/2018</v>
          </cell>
          <cell r="C6848" t="str">
            <v>M</v>
          </cell>
          <cell r="D6848">
            <v>2056.19</v>
          </cell>
        </row>
        <row r="6849">
          <cell r="A6849">
            <v>98032</v>
          </cell>
          <cell r="B6849" t="str">
            <v>BASE PARA POÇO DE VISITA RETANGULAR PARA ESGOTO, EM ALVENARIA COM BLOCOS DE CONCRETO, DIMENSÕES INTERNAS = 2,5X3 M, PROFUNDIDADE = 1,45 M, EXCLUINDO TAMPÃO. AF_05/2018</v>
          </cell>
          <cell r="C6849" t="str">
            <v>UN</v>
          </cell>
          <cell r="D6849">
            <v>6682.64</v>
          </cell>
        </row>
        <row r="6850">
          <cell r="A6850">
            <v>98033</v>
          </cell>
          <cell r="B6850" t="str">
            <v>ACRÉSCIMO PARA POÇO DE VISITA RETANGULAR PARA ESGOTO, EM ALVENARIA COM BLOCOS DE CONCRETO, DIMENSÕES INTERNAS = 2,5X3 M. AF_05/2018</v>
          </cell>
          <cell r="C6850" t="str">
            <v>M</v>
          </cell>
          <cell r="D6850">
            <v>2239.2399999999998</v>
          </cell>
        </row>
        <row r="6851">
          <cell r="A6851">
            <v>98034</v>
          </cell>
          <cell r="B6851" t="str">
            <v>BASE PARA POÇO DE VISITA RETANGULAR PARA ESGOTO, EM ALVENARIA COM BLOCOS DE CONCRETO, DIMENSÕES INTERNAS = 2,5X3,5 M, PROFUNDIDADE = 1,45 M, EXCLUINDO TAMPÃO. AF_05/2018</v>
          </cell>
          <cell r="C6851" t="str">
            <v>UN</v>
          </cell>
          <cell r="D6851">
            <v>7552.43</v>
          </cell>
        </row>
        <row r="6852">
          <cell r="A6852">
            <v>98035</v>
          </cell>
          <cell r="B6852" t="str">
            <v>ACRÉSCIMO PARA POÇO DE VISITA RETANGULAR PARA ESGOTO, EM ALVENARIA COM BLOCOS DE CONCRETO, DIMENSÕES INTERNAS = 2,5X3,5 M. AF_05/2018</v>
          </cell>
          <cell r="C6852" t="str">
            <v>M</v>
          </cell>
          <cell r="D6852">
            <v>2422.1999999999998</v>
          </cell>
        </row>
        <row r="6853">
          <cell r="A6853">
            <v>98036</v>
          </cell>
          <cell r="B6853" t="str">
            <v>BASE PARA POÇO DE VISITA RETANGULAR PARA ESGOTO, EM ALVENARIA COM BLOCOS DE CONCRETO, DIMENSÕES INTERNAS = 2,5X4 M, PROFUNDIDADE = 1,45 M, EXCLUINDO TAMPÃO. AF_05/2018</v>
          </cell>
          <cell r="C6853" t="str">
            <v>UN</v>
          </cell>
          <cell r="D6853">
            <v>8422.23</v>
          </cell>
        </row>
        <row r="6854">
          <cell r="A6854">
            <v>98037</v>
          </cell>
          <cell r="B6854" t="str">
            <v>ACRÉSCIMO PARA POÇO DE VISITA RETANGULAR PARA ESGOTO, EM ALVENARIA COM BLOCOS DE CONCRETO, DIMENSÕES INTERNAS = 2,5X4 M. AF_05/2018</v>
          </cell>
          <cell r="C6854" t="str">
            <v>M</v>
          </cell>
          <cell r="D6854">
            <v>2610.6999999999998</v>
          </cell>
        </row>
        <row r="6855">
          <cell r="A6855">
            <v>98038</v>
          </cell>
          <cell r="B6855" t="str">
            <v>BASE PARA POÇO DE VISITA RETANGULAR PARA ESGOTO, EM ALVENARIA COM BLOCOS DE CONCRETO, DIMENSÕES INTERNAS = 3X3 M, PROFUNDIDADE = 1,45 M, EXCLUINDO TAMPÃO. AF_05/2018</v>
          </cell>
          <cell r="C6855" t="str">
            <v>UN</v>
          </cell>
          <cell r="D6855">
            <v>7725.94</v>
          </cell>
        </row>
        <row r="6856">
          <cell r="A6856">
            <v>98039</v>
          </cell>
          <cell r="B6856" t="str">
            <v>ACRÉSCIMO PARA POÇO DE VISITA RETANGULAR PARA ESGOTO, EM ALVENARIA COM BLOCOS DE CONCRETO, DIMENSÕES INTERNAS = 3X3 M. AF_05/2018</v>
          </cell>
          <cell r="C6856" t="str">
            <v>M</v>
          </cell>
          <cell r="D6856">
            <v>2427.65</v>
          </cell>
        </row>
        <row r="6857">
          <cell r="A6857">
            <v>98040</v>
          </cell>
          <cell r="B6857" t="str">
            <v>BASE PARA POÇO DE VISITA RETANGULAR PARA ESGOTO, EM ALVENARIA COM BLOCOS DE CONCRETO, DIMENSÕES INTERNAS = 3X3,5 M, PROFUNDIDADE = 1,45 M, EXCLUINDO TAMPÃO. AF_05/2018</v>
          </cell>
          <cell r="C6857" t="str">
            <v>UN</v>
          </cell>
          <cell r="D6857">
            <v>8727.7800000000007</v>
          </cell>
        </row>
        <row r="6858">
          <cell r="A6858">
            <v>98041</v>
          </cell>
          <cell r="B6858" t="str">
            <v>ACRÉSCIMO PARA POÇO DE VISITA RETANGULAR PARA ESGOTO, EM ALVENARIA COM BLOCOS DE CONCRETO, DIMENSÕES INTERNAS = 3X3,5 M. AF_05/2018</v>
          </cell>
          <cell r="C6858" t="str">
            <v>M</v>
          </cell>
          <cell r="D6858">
            <v>2610.6999999999998</v>
          </cell>
        </row>
        <row r="6859">
          <cell r="A6859">
            <v>98042</v>
          </cell>
          <cell r="B6859" t="str">
            <v>BASE PARA POÇO DE VISITA RETANGULAR PARA ESGOTO, EM ALVENARIA COM BLOCOS DE CONCRETO, DIMENSÕES INTERNAS = 3X4 M, PROFUNDIDADE = 1,45 M, EXCLUINDO TAMPÃO. AF_05/2018</v>
          </cell>
          <cell r="C6859" t="str">
            <v>UN</v>
          </cell>
          <cell r="D6859">
            <v>9729.66</v>
          </cell>
        </row>
        <row r="6860">
          <cell r="A6860">
            <v>98043</v>
          </cell>
          <cell r="B6860" t="str">
            <v>ACRÉSCIMO PARA POÇO DE VISITA RETANGULAR PARA ESGOTO, EM ALVENARIA COM BLOCOS DE CONCRETO, DIMENSÕES INTERNAS = 3X4 M. AF_05/2018</v>
          </cell>
          <cell r="C6860" t="str">
            <v>M</v>
          </cell>
          <cell r="D6860">
            <v>2799.17</v>
          </cell>
        </row>
        <row r="6861">
          <cell r="A6861">
            <v>98044</v>
          </cell>
          <cell r="B6861" t="str">
            <v>BASE PARA POÇO DE VISITA RETANGULAR PARA ESGOTO, EM ALVENARIA COM BLOCOS DE CONCRETO, DIMENSÕES INTERNAS = 3,5X3,5 M, PROFUNDIDADE = 1,45 M, EXCLUINDO TAMPÃO. AF_05/2018</v>
          </cell>
          <cell r="C6861" t="str">
            <v>UN</v>
          </cell>
          <cell r="D6861">
            <v>9910.65</v>
          </cell>
        </row>
        <row r="6862">
          <cell r="A6862">
            <v>98045</v>
          </cell>
          <cell r="B6862" t="str">
            <v>ACRÉSCIMO PARA POÇO DE VISITA RETANGULAR PARA ESGOTO, EM ALVENARIA COM BLOCOS DE CONCRETO, DIMENSÕES INTERNAS = 3,5X3,5 M. AF_05/2018</v>
          </cell>
          <cell r="C6862" t="str">
            <v>M</v>
          </cell>
          <cell r="D6862">
            <v>2799.17</v>
          </cell>
        </row>
        <row r="6863">
          <cell r="A6863">
            <v>98046</v>
          </cell>
          <cell r="B6863" t="str">
            <v>BASE PARA POÇO DE VISITA RETANGULAR PARA ESGOTO, EM ALVENARIA COM BLOCOS DE CONCRETO, DIMENSÕES INTERNAS = 3,5X4 M, PROFUNDIDADE = 1,45 M, EXCLUINDO TAMPÃO. AF_05/2018</v>
          </cell>
          <cell r="C6863" t="str">
            <v>UN</v>
          </cell>
          <cell r="D6863">
            <v>11045.66</v>
          </cell>
        </row>
        <row r="6864">
          <cell r="A6864">
            <v>98047</v>
          </cell>
          <cell r="B6864" t="str">
            <v>ACRÉSCIMO PARA POÇO DE VISITA RETANGULAR PARA ESGOTO, EM ALVENARIA COM BLOCOS DE CONCRETO, DIMENSÕES INTERNAS = 3,5X4 M. AF_05/2018</v>
          </cell>
          <cell r="C6864" t="str">
            <v>M</v>
          </cell>
          <cell r="D6864">
            <v>2987.66</v>
          </cell>
        </row>
        <row r="6865">
          <cell r="A6865">
            <v>98048</v>
          </cell>
          <cell r="B6865" t="str">
            <v>BASE PARA POÇO DE VISITA RETANGULAR PARA ESGOTO, EM ALVENARIA COM BLOCOS DE CONCRETO, DIMENSÕES INTERNAS = 4X4 M, PROFUNDIDADE = 1,45 M, EXCLUINDO TAMPÃO. AF_05/2018</v>
          </cell>
          <cell r="C6865" t="str">
            <v>UN</v>
          </cell>
          <cell r="D6865">
            <v>12370.39</v>
          </cell>
        </row>
        <row r="6866">
          <cell r="A6866">
            <v>98049</v>
          </cell>
          <cell r="B6866" t="str">
            <v>ACRÉSCIMO PARA POÇO DE VISITA RETANGULAR PARA ESGOTO, EM ALVENARIA COM BLOCOS DE CONCRETO, DIMENSÕES INTERNAS = 4X4 M. AF_05/2018</v>
          </cell>
          <cell r="C6866" t="str">
            <v>M</v>
          </cell>
          <cell r="D6866">
            <v>3122.94</v>
          </cell>
        </row>
        <row r="6867">
          <cell r="A6867">
            <v>98050</v>
          </cell>
          <cell r="B6867" t="str">
            <v>CHAMINÉ CIRCULAR PARA POÇO DE VISITA PARA ESGOTO, EM CONCRETO PRÉ-MOLDADO, DIÂMETRO INTERNO = 0,6 M. AF_05/2018</v>
          </cell>
          <cell r="C6867" t="str">
            <v>M</v>
          </cell>
          <cell r="D6867">
            <v>154.61000000000001</v>
          </cell>
        </row>
        <row r="6868">
          <cell r="A6868">
            <v>98051</v>
          </cell>
          <cell r="B6868" t="str">
            <v>CHAMINÉ CIRCULAR PARA POÇO DE VISITA PARA ESGOTO, EM ALVENARIA COM TIJOLOS CERÂMICOS MACIÇOS, DIÂMETRO INTERNO = 0,6 M. AF_05/2018</v>
          </cell>
          <cell r="C6868" t="str">
            <v>M</v>
          </cell>
          <cell r="D6868">
            <v>666.31</v>
          </cell>
        </row>
        <row r="6869">
          <cell r="A6869">
            <v>98405</v>
          </cell>
          <cell r="B6869" t="str">
            <v>BASE PARA POÇO DE VISITA CIRCULAR PARA  ESGOTO, EM ALVENARIA COM TIJOLOS CERÂMICOS MACIÇOS, DIÂMETRO INTERNO = 1 M, PROFUNDIDADE = 1,45 M, EXCLUINDO TAMPÃO. AF_05/2018</v>
          </cell>
          <cell r="C6869" t="str">
            <v>UN</v>
          </cell>
          <cell r="D6869">
            <v>1753.91</v>
          </cell>
        </row>
        <row r="6870">
          <cell r="A6870">
            <v>98406</v>
          </cell>
          <cell r="B6870" t="str">
            <v>BASE PARA POÇO DE VISITA RETANGULAR PARA ESGOTO, EM ALVENARIA COM BLOCOS DE CONCRETO, DIMENSÕES INTERNAS = 1X3,5 M, PROFUNDIDADE = 1,45 M, EXCLUINDO TAMPÃO. AF_05/2018</v>
          </cell>
          <cell r="C6870" t="str">
            <v>UN</v>
          </cell>
          <cell r="D6870">
            <v>4241.92</v>
          </cell>
        </row>
        <row r="6871">
          <cell r="A6871">
            <v>98407</v>
          </cell>
          <cell r="B6871" t="str">
            <v>BASE PARA POÇO DE VISITA RETANGULAR PARA ESGOTO, EM ALVENARIA COM BLOCOS DE CONCRETO, DIMENSÕES INTERNAS = 1X2 M, PROFUNDIDADE = 1,45 M, EXCLUINDO TAMPÃO. AF_05/2018</v>
          </cell>
          <cell r="C6871" t="str">
            <v>UN</v>
          </cell>
          <cell r="D6871">
            <v>2779.92</v>
          </cell>
        </row>
        <row r="6872">
          <cell r="A6872">
            <v>98408</v>
          </cell>
          <cell r="B6872" t="str">
            <v>BASE PARA POÇO DE VISITA RETANGULAR PARA ESGOTO, EM ALVENARIA COM BLOCOS DE CONCRETO, DIMENSÕES INTERNAS = 1X2,5 M, PROFUNDIDADE = 1,45 M, EXCLUINDO TAMPÃO. AF_05/2018</v>
          </cell>
          <cell r="C6872" t="str">
            <v>UN</v>
          </cell>
          <cell r="D6872">
            <v>3259.19</v>
          </cell>
        </row>
        <row r="6873">
          <cell r="A6873">
            <v>98409</v>
          </cell>
          <cell r="B6873" t="str">
            <v>ACRÉSCIMO PARA POÇO DE VISITA CIRCULAR PARA ESGOTO, EM CONCRETO PRÉ-MOLDADO, DIÂMETRO INTERNO = 0,8 M. AF_05/2018</v>
          </cell>
          <cell r="C6873" t="str">
            <v>M</v>
          </cell>
          <cell r="D6873">
            <v>240.32</v>
          </cell>
        </row>
        <row r="6874">
          <cell r="A6874">
            <v>98414</v>
          </cell>
          <cell r="B6874" t="str">
            <v>BASE PARA POÇO DE VISITA CIRCULAR PARA  ESGOTO, EM CONCRETO PRÉ-MOLDADO, DIÂMETRO INTERNO = 1 M, PROFUNDIDADE = 1,45 M, EXCLUINDO TAMPÃO. AF_05/2018_P</v>
          </cell>
          <cell r="C6874" t="str">
            <v>UN</v>
          </cell>
          <cell r="D6874">
            <v>817.27</v>
          </cell>
        </row>
        <row r="6875">
          <cell r="A6875">
            <v>98415</v>
          </cell>
          <cell r="B6875" t="str">
            <v>(COMPOSIÇÃO REPRESENTATIVA) POÇO DE VISITA CIRCULAR PARA ESGOTO, EM CONCRETO PRÉ-MOLDADO, DIÂMETRO INTERNO = 1,0 M, PROFUNDIDADE ATÉ 1,50 M, EXCLUINDO TAMPÃO. AF_04/2018</v>
          </cell>
          <cell r="C6875" t="str">
            <v>UN</v>
          </cell>
          <cell r="D6875">
            <v>817.27</v>
          </cell>
        </row>
        <row r="6876">
          <cell r="A6876">
            <v>98416</v>
          </cell>
          <cell r="B6876" t="str">
            <v>(COMPOSIÇÃO REPRESENTATIVA) POÇO DE VISITA CIRCULAR PARA ESGOTO, EM CONCRETO PRÉ-MOLDADO, DIÂMETRO INTERNO = 1,0 M, PROFUNDIDADE DE 1,50 A 2,00 M, EXCLUINDO TAMPÃO. AF_04/2018</v>
          </cell>
          <cell r="C6876" t="str">
            <v>UN</v>
          </cell>
          <cell r="D6876">
            <v>962.65</v>
          </cell>
        </row>
        <row r="6877">
          <cell r="A6877">
            <v>98417</v>
          </cell>
          <cell r="B6877" t="str">
            <v>(COMPOSIÇÃO REPRESENTATIVA) POÇO DE VISITA CIRCULAR PARA ESGOTO, EM CONCRETO PRÉ-MOLDADO, DIÂMETRO INTERNO = 1,0 M, PROFUNDIDADE DE 2,00 A 2,50 M, EXCLUINDO TAMPÃO. AF_04/2018</v>
          </cell>
          <cell r="C6877" t="str">
            <v>UN</v>
          </cell>
          <cell r="D6877">
            <v>1108.04</v>
          </cell>
        </row>
        <row r="6878">
          <cell r="A6878">
            <v>98418</v>
          </cell>
          <cell r="B6878" t="str">
            <v>(COMPOSIÇÃO REPRESENTATIVA) POÇO DE VISITA CIRCULAR PARA ESGOTO, EM CONCRETO PRÉ-MOLDADO, DIÂMETRO INTERNO = 1,0 M, PROFUNDIDADE DE 2,50 A 3,00 M, EXCLUINDO TAMPÃO. AF_04/2018</v>
          </cell>
          <cell r="C6878" t="str">
            <v>UN</v>
          </cell>
          <cell r="D6878">
            <v>1185.3399999999999</v>
          </cell>
        </row>
        <row r="6879">
          <cell r="A6879">
            <v>98419</v>
          </cell>
          <cell r="B6879" t="str">
            <v>(COMPOSIÇÃO REPRESENTATIVA) POÇO DE VISITA CIRCULAR PARA ESGOTO, EM CONCRETO PRÉ-MOLDADO, DIÂMETRO INTERNO = 1,0 M, PROFUNDIDADE DE 3,00 A 3,50 M, EXCLUINDO TAMPÃO. AF_04/2018</v>
          </cell>
          <cell r="C6879" t="str">
            <v>UN</v>
          </cell>
          <cell r="D6879">
            <v>1262.6500000000001</v>
          </cell>
        </row>
        <row r="6880">
          <cell r="A6880">
            <v>98420</v>
          </cell>
          <cell r="B6880" t="str">
            <v>(COMPOSIÇÃO REPRESENTATIVA) POÇO DE VISITA CIRCULAR PARA ESGOTO, EM CONCRETO PRÉ-MOLDADO, DIÂMETRO INTERNO = 1,0 M, PROFUNDIDADE ATÉ 1,50 M, INCLUINDO TAMPÃO DE FERRO FUNDIDO, DIÂMETRO DE 60 CM. AF_04/2018</v>
          </cell>
          <cell r="C6880" t="str">
            <v>UN</v>
          </cell>
          <cell r="D6880">
            <v>1249.01</v>
          </cell>
        </row>
        <row r="6881">
          <cell r="A6881">
            <v>98421</v>
          </cell>
          <cell r="B6881" t="str">
            <v>(COMPOSIÇÃO REPRESENTATIVA) POÇO DE VISITA CIRCULAR PARA ESGOTO, EM CONCRETO PRÉ-MOLDADO, DIÂMETRO INTERNO = 1,0 M, PROFUNDIDADE DE 1,50 A 2,00 M, INCLUINDO TAMPÃO DE FERRO FUNDIDO, DIÂMETRO DE 60 CM. AF_04/2018</v>
          </cell>
          <cell r="C6881" t="str">
            <v>UN</v>
          </cell>
          <cell r="D6881">
            <v>1394.39</v>
          </cell>
        </row>
        <row r="6882">
          <cell r="A6882">
            <v>98422</v>
          </cell>
          <cell r="B6882" t="str">
            <v>(COMPOSIÇÃO REPRESENTATIVA) POÇO DE VISITA CIRCULAR PARA ESGOTO, EM CONCRETO PRÉ-MOLDADO, DIÂMETRO INTERNO = 1,0 M, PROFUNDIDADE DE 2,00 A 2,50 M, INCLUINDO TAMPÃO DE FERRO FUNDIDO, DIÂMETRO DE 60 CM. AF_04/2018</v>
          </cell>
          <cell r="C6882" t="str">
            <v>UN</v>
          </cell>
          <cell r="D6882">
            <v>1539.78</v>
          </cell>
        </row>
        <row r="6883">
          <cell r="A6883">
            <v>98423</v>
          </cell>
          <cell r="B6883" t="str">
            <v>(COMPOSIÇÃO REPRESENTATIVA) POÇO DE VISITA CIRCULAR PARA ESGOTO, EM CONCRETO PRÉ-MOLDADO, DIÂMETRO INTERNO = 1,0 M, PROFUNDIDADE DE 2,50 A 3,00 M, INCLUINDO TAMPÃO DE FERRO FUNDIDO, DIÂMETRO DE 60 CM. AF_04/2018</v>
          </cell>
          <cell r="C6883" t="str">
            <v>UN</v>
          </cell>
          <cell r="D6883">
            <v>1617.08</v>
          </cell>
        </row>
        <row r="6884">
          <cell r="A6884">
            <v>98424</v>
          </cell>
          <cell r="B6884" t="str">
            <v>(COMPOSIÇÃO REPRESENTATIVA) POÇO DE VISITA CIRCULAR PARA ESGOTO, EM CONCRETO PRÉ-MOLDADO, DIÂMETRO INTERNO = 1,0 M, PROFUNDIDADE DE 3,00 A 3,50 M, INCLUINDO TAMPÃO DE FERRO FUNDIDO, DIÂMETRO DE 60 CM. AF_04/2018</v>
          </cell>
          <cell r="C6884" t="str">
            <v>UN</v>
          </cell>
          <cell r="D6884">
            <v>1694.39</v>
          </cell>
        </row>
        <row r="6885">
          <cell r="A6885">
            <v>98425</v>
          </cell>
          <cell r="B6885" t="str">
            <v>(COMPOSIÇÃO REPRESENTATIVA) POÇO DE VISITA CIRCULAR PARA ESGOTO, EM ALVENARIA COM TIJOLOS CERÂMICOS MACIÇOS, DIÂMETRO INTERNO = 1,2 M, PROFUNDIDADE ATÉ 1,50 M, EXCLUINDO TAMPÃO. AF_04/2018</v>
          </cell>
          <cell r="C6885" t="str">
            <v>UN</v>
          </cell>
          <cell r="D6885">
            <v>2072.39</v>
          </cell>
        </row>
        <row r="6886">
          <cell r="A6886">
            <v>98426</v>
          </cell>
          <cell r="B6886" t="str">
            <v>(COMPOSIÇÃO REPRESENTATIVA) POÇO DE VISITA CIRCULAR PARA ESGOTO, EM ALVENARIA COM TIJOLOS CERÂMICOS MACIÇOS, DIÂMETRO INTERNO = 1,2 M, PROFUNDIDADE DE 1,50 A 2,00 M, EXCLUINDO TAMPÃO. AF_04/2018</v>
          </cell>
          <cell r="C6886" t="str">
            <v>UN</v>
          </cell>
          <cell r="D6886">
            <v>2668.5</v>
          </cell>
        </row>
        <row r="6887">
          <cell r="A6887">
            <v>98427</v>
          </cell>
          <cell r="B6887" t="str">
            <v>(COMPOSIÇÃO REPRESENTATIVA) POÇO DE VISITA CIRCULAR PARA ESGOTO, EM ALVENARIA COM TIJOLOS CERÂMICOS MACIÇOS, DIÂMETRO INTERNO = 1,2 M, PROFUNDIDADE DE 2,00 A 2,50 M, EXCLUINDO TAMPÃO. AF_04/2018</v>
          </cell>
          <cell r="C6887" t="str">
            <v>UN</v>
          </cell>
          <cell r="D6887">
            <v>3264.62</v>
          </cell>
        </row>
        <row r="6888">
          <cell r="A6888">
            <v>98428</v>
          </cell>
          <cell r="B6888" t="str">
            <v>(COMPOSIÇÃO REPRESENTATIVA) POÇO DE VISITA CIRCULAR PARA ESGOTO, EM ALVENARIA COM TIJOLOS CERÂMICOS MACIÇOS, DIÂMETRO INTERNO = 1,2 M, PROFUNDIDADE DE 2,50 A 3,00 M, EXCLUINDO TAMPÃO. AF_04/2018</v>
          </cell>
          <cell r="C6888" t="str">
            <v>UN</v>
          </cell>
          <cell r="D6888">
            <v>3597.77</v>
          </cell>
        </row>
        <row r="6889">
          <cell r="A6889">
            <v>98429</v>
          </cell>
          <cell r="B6889" t="str">
            <v>(COMPOSIÇÃO REPRESENTATIVA) POÇO DE VISITA CIRCULAR PARA ESGOTO, EM ALVENARIA COM TIJOLOS CERÂMICOS MACIÇOS, DIÂMETRO INTERNO = 1,2 M, PROFUNDIDADE DE 3,00 A 3,50 M, EXCLUINDO TAMPÃO. AF_04/2018</v>
          </cell>
          <cell r="C6889" t="str">
            <v>UN</v>
          </cell>
          <cell r="D6889">
            <v>3930.93</v>
          </cell>
        </row>
        <row r="6890">
          <cell r="A6890">
            <v>98430</v>
          </cell>
          <cell r="B6890" t="str">
            <v>(COMPOSIÇÃO REPRESENTATIVA) POÇO DE VISITA CIRCULAR PARA ESGOTO, EM ALVENARIA COM TIJOLOS CERÂMICOS MACIÇOS, DIÂMETRO INTERNO = 1,2 M, PROFUNDIDADE ATÉ 1,50 M, INCLUINDO TAMPÃO DE FERRO FUNDIDO, DIÂMETRO DE 60 CM. AF_04/2018</v>
          </cell>
          <cell r="C6890" t="str">
            <v>UN</v>
          </cell>
          <cell r="D6890">
            <v>2504.13</v>
          </cell>
        </row>
        <row r="6891">
          <cell r="A6891">
            <v>98431</v>
          </cell>
          <cell r="B6891" t="str">
            <v>(COMPOSIÇÃO REPRESENTATIVA) POÇO DE VISITA CIRCULAR PARA ESGOTO, EM ALVENARIA COM TIJOLOS CERÂMICOS MACIÇOS, DIÂMETRO INTERNO = 1,2 M, PROFUNDIDADE DE 1,50 A 2,00 M, INCLUINDO TAMPÃO DE FERRO FUNDIDO, DIÂMETRO DE 60 CM. AF_04/2018</v>
          </cell>
          <cell r="C6891" t="str">
            <v>UN</v>
          </cell>
          <cell r="D6891">
            <v>3100.24</v>
          </cell>
        </row>
        <row r="6892">
          <cell r="A6892">
            <v>98432</v>
          </cell>
          <cell r="B6892" t="str">
            <v>(COMPOSIÇÃO REPRESENTATIVA) POÇO DE VISITA CIRCULAR PARA ESGOTO, EM ALVENARIA COM TIJOLOS CERÂMICOS MACIÇOS, DIÂMETRO INTERNO = 1,2 M, PROFUNDIDADE DE 2,00 A 2,50 M, INCLUINDO TAMPÃO DE FERRO FUNDIDO, DIÂMETRO DE 60 CM. AF_04/2018</v>
          </cell>
          <cell r="C6892" t="str">
            <v>UN</v>
          </cell>
          <cell r="D6892">
            <v>3696.36</v>
          </cell>
        </row>
        <row r="6893">
          <cell r="A6893">
            <v>98433</v>
          </cell>
          <cell r="B6893" t="str">
            <v>(COMPOSIÇÃO REPRESENTATIVA) POÇO DE VISITA CIRCULAR PARA ESGOTO, EM ALVENARIA COM TIJOLOS CERÂMICOS MACIÇOS, DIÂMETRO INTERNO = 1,2 M, PROFUNDIDADE DE 2,50 A 3,00 M, INCLUINDO TAMPÃO DE FERRO FUNDIDO, DIÂMETRO DE 60 CM. AF_04/2018</v>
          </cell>
          <cell r="C6893" t="str">
            <v>UN</v>
          </cell>
          <cell r="D6893">
            <v>4029.51</v>
          </cell>
        </row>
        <row r="6894">
          <cell r="A6894">
            <v>98434</v>
          </cell>
          <cell r="B6894" t="str">
            <v>(COMPOSIÇÃO REPRESENTATIVA) POÇO DE VISITA CIRCULAR PARA ESGOTO, EM ALVENARIA COM TIJOLOS CERÂMICOS MACIÇOS, DIÂMETRO INTERNO = 1,2 M, PROFUNDIDADE DE 3,00 A 3,50 M, INCLUINDO TAMPÃO DE FERRO FUNDIDO, DIÂMETRO DE 60 CM. AF_04/2018</v>
          </cell>
          <cell r="C6894" t="str">
            <v>UN</v>
          </cell>
          <cell r="D6894">
            <v>4362.67</v>
          </cell>
        </row>
        <row r="6895">
          <cell r="A6895">
            <v>94263</v>
          </cell>
          <cell r="B6895" t="str">
            <v>GUIA (MEIO-FIO) CONCRETO, MOLDADA  IN LOCO  EM TRECHO RETO COM EXTRUSORA, 11,5 CM BASE X 22 CM ALTURA. AF_06/2016</v>
          </cell>
          <cell r="C6895" t="str">
            <v>M</v>
          </cell>
          <cell r="D6895">
            <v>20.05</v>
          </cell>
        </row>
        <row r="6896">
          <cell r="A6896">
            <v>94264</v>
          </cell>
          <cell r="B6896" t="str">
            <v>GUIA (MEIO-FIO) CONCRETO, MOLDADA  IN LOCO  EM TRECHO CURVO COM EXTRUSORA, 11,5 CM BASE X 22 CM ALTURA. AF_06/2016</v>
          </cell>
          <cell r="C6896" t="str">
            <v>M</v>
          </cell>
          <cell r="D6896">
            <v>22.69</v>
          </cell>
        </row>
        <row r="6897">
          <cell r="A6897">
            <v>94265</v>
          </cell>
          <cell r="B6897" t="str">
            <v>GUIA (MEIO-FIO) CONCRETO, MOLDADA  IN LOCO  EM TRECHO RETO COM EXTRUSORA, 14 CM BASE X 30 CM ALTURA. AF_06/2016</v>
          </cell>
          <cell r="C6897" t="str">
            <v>M</v>
          </cell>
          <cell r="D6897">
            <v>25.44</v>
          </cell>
        </row>
        <row r="6898">
          <cell r="A6898">
            <v>94266</v>
          </cell>
          <cell r="B6898" t="str">
            <v>GUIA (MEIO-FIO) CONCRETO, MOLDADA  IN LOCO  EM TRECHO CURVO COM EXTRUSORA, 14 CM BASE X 30 CM ALTURA. AF_06/2016</v>
          </cell>
          <cell r="C6898" t="str">
            <v>M</v>
          </cell>
          <cell r="D6898">
            <v>28.45</v>
          </cell>
        </row>
        <row r="6899">
          <cell r="A6899">
            <v>94267</v>
          </cell>
          <cell r="B6899" t="str">
            <v>GUIA (MEIO-FIO) E SARJETA CONJUGADOS DE CONCRETO, MOLDADA IN LOCO EM TRECHO RETO COM EXTRUSORA, GUIA 13 CM BASE X 22 CM ALTURA, SARJETA 30 CM BASE X 8,5 CM ALTURA. AF_06/2016</v>
          </cell>
          <cell r="C6899" t="str">
            <v>M</v>
          </cell>
          <cell r="D6899">
            <v>29.84</v>
          </cell>
        </row>
        <row r="6900">
          <cell r="A6900">
            <v>94268</v>
          </cell>
          <cell r="B6900" t="str">
            <v>GUIA (MEIO-FIO) E SARJETA CONJUGADOS DE CONCRETO, MOLDADA IN LOCO EM TRECHO CURVO COM EXTRUSORA, GUIA 12,5 CM BASE X 22 CM ALTURA, SARJETA 30 CM BASE X 8,5 CM ALTURA. AF_06/2016</v>
          </cell>
          <cell r="C6900" t="str">
            <v>M</v>
          </cell>
          <cell r="D6900">
            <v>33.15</v>
          </cell>
        </row>
        <row r="6901">
          <cell r="A6901">
            <v>94269</v>
          </cell>
          <cell r="B6901" t="str">
            <v>GUIA (MEIO-FIO) E SARJETA CONJUGADOS DE CONCRETO, MOLDADA IN LOCO EM TRECHO RETO COM EXTRUSORA, GUIA 13,5 CM BASE X 26 CM ALTURA, SARJETA 45 CM BASE X 11 CM ALTURA. AF_06/2016</v>
          </cell>
          <cell r="C6901" t="str">
            <v>M</v>
          </cell>
          <cell r="D6901">
            <v>41.8</v>
          </cell>
        </row>
        <row r="6902">
          <cell r="A6902">
            <v>94270</v>
          </cell>
          <cell r="B6902" t="str">
            <v>GUIA (MEIO-FIO) E SARJETA CONJUGADOS DE CONCRETO, MOLDADA IN LOCO EM TRECHO CURVO COM EXTRUSORA, GUIA 13,5 CM BASE X 26 CM ALTURA, SARJETA 45 CM BASE X 11 CM ALTURA. AF_06/2016</v>
          </cell>
          <cell r="C6902" t="str">
            <v>M</v>
          </cell>
          <cell r="D6902">
            <v>46.41</v>
          </cell>
        </row>
        <row r="6903">
          <cell r="A6903">
            <v>94271</v>
          </cell>
          <cell r="B6903" t="str">
            <v>GUIA (MEIO-FIO) E SARJETA CONJUGADOS DE CONCRETO, MOLDADA IN LOCO EM TRECHO RETO COM EXTRUSORA, GUIA 13,5 CM BASE X 30 CM ALTURA, SARJETA 50 CM BASE X 12,5 CM ALTURA. AF_06/2016</v>
          </cell>
          <cell r="C6903" t="str">
            <v>M</v>
          </cell>
          <cell r="D6903">
            <v>50.96</v>
          </cell>
        </row>
        <row r="6904">
          <cell r="A6904">
            <v>94272</v>
          </cell>
          <cell r="B6904" t="str">
            <v>GUIA (MEIO-FIO) E SARJETA CONJUGADOS DE CONCRETO, MOLDADA IN LOCO EM TRECHO CURVO COM EXTRUSORA, GUIA 13,5 CM BASE X 30 CM ALTURA, SARJETA 50 CM BASE X 12,5 CM ALTURA. AF_06/2016</v>
          </cell>
          <cell r="C6904" t="str">
            <v>M</v>
          </cell>
          <cell r="D6904">
            <v>57.12</v>
          </cell>
        </row>
        <row r="6905">
          <cell r="A6905">
            <v>94273</v>
          </cell>
          <cell r="B6905" t="str">
            <v>ASSENTAMENTO DE GUIA (MEIO-FIO) EM TRECHO RETO, CONFECCIONADA EM CONCRETO PRÉ-FABRICADO, DIMENSÕES 100X15X13X30 CM (COMPRIMENTO X BASE INFERIOR X BASE SUPERIOR X ALTURA), PARA VIAS URBANAS (USO VIÁRIO). AF_06/2016</v>
          </cell>
          <cell r="C6905" t="str">
            <v>M</v>
          </cell>
          <cell r="D6905">
            <v>31.5</v>
          </cell>
        </row>
        <row r="6906">
          <cell r="A6906">
            <v>94274</v>
          </cell>
          <cell r="B6906" t="str">
            <v>ASSENTAMENTO DE GUIA (MEIO-FIO) EM TRECHO CURVO, CONFECCIONADA EM CONCRETO PRÉ-FABRICADO, DIMENSÕES 100X15X13X30 CM (COMPRIMENTO X BASE INFERIOR X BASE SUPERIOR X ALTURA), PARA VIAS URBANAS (USO VIÁRIO). AF_06/2016</v>
          </cell>
          <cell r="C6906" t="str">
            <v>M</v>
          </cell>
          <cell r="D6906">
            <v>34.31</v>
          </cell>
        </row>
        <row r="6907">
          <cell r="A6907">
            <v>94275</v>
          </cell>
          <cell r="B6907" t="str">
            <v>ASSENTAMENTO DE GUIA (MEIO-FIO) EM TRECHO RETO, CONFECCIONADA EM CONCRETO PRÉ-FABRICADO, DIMENSÕES 100X15X13X20 CM (COMPRIMENTO X BASE INFERIOR X BASE SUPERIOR X ALTURA), PARA URBANIZAÇÃO INTERNA DE EMPREENDIMENTOS. AF_06/2016_P</v>
          </cell>
          <cell r="C6907" t="str">
            <v>M</v>
          </cell>
          <cell r="D6907">
            <v>30.07</v>
          </cell>
        </row>
        <row r="6908">
          <cell r="A6908">
            <v>94276</v>
          </cell>
          <cell r="B6908" t="str">
            <v>ASSENTAMENTO DE GUIA (MEIO-FIO) EM TRECHO CURVO, CONFECCIONADA EM CONCRETO PRÉ-FABRICADO, DIMENSÕES 100X15X13X20 CM (COMPRIMENTO X BASE INFERIOR X BASE SUPERIOR X ALTURA), PARA URBANIZAÇÃO INTERNA DE EMPREENDIMENTOS. AF_06/2016_P</v>
          </cell>
          <cell r="C6908" t="str">
            <v>M</v>
          </cell>
          <cell r="D6908">
            <v>32.880000000000003</v>
          </cell>
        </row>
        <row r="6909">
          <cell r="A6909">
            <v>94281</v>
          </cell>
          <cell r="B6909" t="str">
            <v>EXECUÇÃO DE SARJETA DE CONCRETO USINADO, MOLDADA  IN LOCO  EM TRECHO RETO, 30 CM BASE X 15 CM ALTURA. AF_06/2016</v>
          </cell>
          <cell r="C6909" t="str">
            <v>M</v>
          </cell>
          <cell r="D6909">
            <v>30.81</v>
          </cell>
        </row>
        <row r="6910">
          <cell r="A6910">
            <v>94282</v>
          </cell>
          <cell r="B6910" t="str">
            <v>EXECUÇÃO DE SARJETA DE CONCRETO USINADO, MOLDADA  IN LOCO  EM TRECHO CURVO, 30 CM BASE X 15 CM ALTURA. AF_06/2016</v>
          </cell>
          <cell r="C6910" t="str">
            <v>M</v>
          </cell>
          <cell r="D6910">
            <v>39.36</v>
          </cell>
        </row>
        <row r="6911">
          <cell r="A6911">
            <v>94283</v>
          </cell>
          <cell r="B6911" t="str">
            <v>EXECUÇÃO DE SARJETA DE CONCRETO USINADO, MOLDADA  IN LOCO  EM TRECHO RETO, 45 CM BASE X 15 CM ALTURA. AF_06/2016</v>
          </cell>
          <cell r="C6911" t="str">
            <v>M</v>
          </cell>
          <cell r="D6911">
            <v>38.79</v>
          </cell>
        </row>
        <row r="6912">
          <cell r="A6912">
            <v>94284</v>
          </cell>
          <cell r="B6912" t="str">
            <v>EXECUÇÃO DE SARJETA DE CONCRETO USINADO, MOLDADA  IN LOCO  EM TRECHO CURVO, 45 CM BASE X 15 CM ALTURA. AF_06/2016</v>
          </cell>
          <cell r="C6912" t="str">
            <v>M</v>
          </cell>
          <cell r="D6912">
            <v>47.35</v>
          </cell>
        </row>
        <row r="6913">
          <cell r="A6913">
            <v>94285</v>
          </cell>
          <cell r="B6913" t="str">
            <v>EXECUÇÃO DE SARJETA DE CONCRETO USINADO, MOLDADA  IN LOCO  EM TRECHO RETO, 60 CM BASE X 15 CM ALTURA. AF_06/2016</v>
          </cell>
          <cell r="C6913" t="str">
            <v>M</v>
          </cell>
          <cell r="D6913">
            <v>46.38</v>
          </cell>
        </row>
        <row r="6914">
          <cell r="A6914">
            <v>94286</v>
          </cell>
          <cell r="B6914" t="str">
            <v>EXECUÇÃO DE SARJETA DE CONCRETO USINADO, MOLDADA  IN LOCO  EM TRECHO CURVO, 60 CM BASE X 15 CM ALTURA. AF_06/2016</v>
          </cell>
          <cell r="C6914" t="str">
            <v>M</v>
          </cell>
          <cell r="D6914">
            <v>54.93</v>
          </cell>
        </row>
        <row r="6915">
          <cell r="A6915">
            <v>94287</v>
          </cell>
          <cell r="B6915" t="str">
            <v>EXECUÇÃO DE SARJETA DE CONCRETO USINADO, MOLDADA  IN LOCO  EM TRECHO RETO, 30 CM BASE X 10 CM ALTURA. AF_06/2016</v>
          </cell>
          <cell r="C6915" t="str">
            <v>M</v>
          </cell>
          <cell r="D6915">
            <v>24.62</v>
          </cell>
        </row>
        <row r="6916">
          <cell r="A6916">
            <v>94288</v>
          </cell>
          <cell r="B6916" t="str">
            <v>EXECUÇÃO DE SARJETA DE CONCRETO USINADO, MOLDADA  IN LOCO  EM TRECHO CURVO, 30 CM BASE X 10 CM ALTURA. AF_06/2016</v>
          </cell>
          <cell r="C6916" t="str">
            <v>M</v>
          </cell>
          <cell r="D6916">
            <v>32.090000000000003</v>
          </cell>
        </row>
        <row r="6917">
          <cell r="A6917">
            <v>94289</v>
          </cell>
          <cell r="B6917" t="str">
            <v>EXECUÇÃO DE SARJETA DE CONCRETO USINADO, MOLDADA  IN LOCO  EM TRECHO RETO, 45 CM BASE X 10 CM ALTURA. AF_06/2016</v>
          </cell>
          <cell r="C6917" t="str">
            <v>M</v>
          </cell>
          <cell r="D6917">
            <v>30.42</v>
          </cell>
        </row>
        <row r="6918">
          <cell r="A6918">
            <v>94290</v>
          </cell>
          <cell r="B6918" t="str">
            <v>EXECUÇÃO DE SARJETA DE CONCRETO USINADO, MOLDADA  IN LOCO  EM TRECHO CURVO, 45 CM BASE X 10 CM ALTURA. AF_06/2016</v>
          </cell>
          <cell r="C6918" t="str">
            <v>M</v>
          </cell>
          <cell r="D6918">
            <v>37.9</v>
          </cell>
        </row>
        <row r="6919">
          <cell r="A6919">
            <v>94291</v>
          </cell>
          <cell r="B6919" t="str">
            <v>EXECUÇÃO DE SARJETA DE CONCRETO USINADO, MOLDADA  IN LOCO  EM TRECHO RETO, 60 CM BASE X 10 CM ALTURA. AF_06/2016</v>
          </cell>
          <cell r="C6919" t="str">
            <v>M</v>
          </cell>
          <cell r="D6919">
            <v>35.86</v>
          </cell>
        </row>
        <row r="6920">
          <cell r="A6920">
            <v>94292</v>
          </cell>
          <cell r="B6920" t="str">
            <v>EXECUÇÃO DE SARJETA DE CONCRETO USINADO, MOLDADA  IN LOCO  EM TRECHO CURVO, 60 CM BASE X 10 CM ALTURA. AF_06/2016</v>
          </cell>
          <cell r="C6920" t="str">
            <v>M</v>
          </cell>
          <cell r="D6920">
            <v>43.34</v>
          </cell>
        </row>
        <row r="6921">
          <cell r="A6921">
            <v>94293</v>
          </cell>
          <cell r="B6921" t="str">
            <v>EXECUÇÃO DE SARJETÃO DE CONCRETO USINADO, MOLDADA  IN LOCO  EM TRECHO RETO, 100 CM BASE X 20 CM ALTURA. AF_06/2016</v>
          </cell>
          <cell r="C6921" t="str">
            <v>M</v>
          </cell>
          <cell r="D6921">
            <v>89.31</v>
          </cell>
        </row>
        <row r="6922">
          <cell r="A6922">
            <v>94294</v>
          </cell>
          <cell r="B6922" t="str">
            <v>EXECUÇÃO DE ESCORAS DE CONCRETO PARA CONTENÇÃO DE GUIAS PRÉ-FABRICADAS. AF_06/2016</v>
          </cell>
          <cell r="C6922" t="str">
            <v>M</v>
          </cell>
          <cell r="D6922">
            <v>5.57</v>
          </cell>
        </row>
        <row r="6923">
          <cell r="A6923">
            <v>94037</v>
          </cell>
          <cell r="B6923" t="str">
            <v>ESCORAMENTO DE VALA, TIPO PONTALETEAMENTO, COM PROFUNDIDADE DE 0 A 1,5 M, LARGURA MENOR QUE 1,5 M, EM LOCAL COM NÍVEL ALTO DE INTERFERÊNCIA. AF_06/2016</v>
          </cell>
          <cell r="C6923" t="str">
            <v>M2</v>
          </cell>
          <cell r="D6923">
            <v>14.74</v>
          </cell>
        </row>
        <row r="6924">
          <cell r="A6924">
            <v>94038</v>
          </cell>
          <cell r="B6924" t="str">
            <v>ESCORAMENTO DE VALA, TIPO PONTALETEAMENTO, COM PROFUNDIDADE DE 0 A 1,5 M, LARGURA MAIOR OU IGUAL A 1,5 M E MENOR QUE 2,5 M, EM LOCAL COM NÍVEL ALTO DE INTERFERÊNCIA. AF_06/2016</v>
          </cell>
          <cell r="C6924" t="str">
            <v>M2</v>
          </cell>
          <cell r="D6924">
            <v>20.28</v>
          </cell>
        </row>
        <row r="6925">
          <cell r="A6925">
            <v>94039</v>
          </cell>
          <cell r="B6925" t="str">
            <v>ESCORAMENTO DE VALA, TIPO PONTALETEAMENTO, COM PROFUNDIDADE DE 1,5 A 3,0 M, LARGURA MENOR QUE 1,5 M, EM LOCAL COM NÍVEL ALTO DE INTERFERÊNCIA. AF_06/2016</v>
          </cell>
          <cell r="C6925" t="str">
            <v>M2</v>
          </cell>
          <cell r="D6925">
            <v>11.63</v>
          </cell>
        </row>
        <row r="6926">
          <cell r="A6926">
            <v>94040</v>
          </cell>
          <cell r="B6926" t="str">
            <v>ESCORAMENTO DE VALA, TIPO PONTALETEAMENTO, COM PROFUNDIDADE DE 1,5 A 3,0 M, LARGURA MAIOR OU IGUAL A 1,5 M E MENOR QUE 2,5 M, EM LOCAL COM NÍVEL ALTO DE INTERFERÊNCIA. AF_06/2016</v>
          </cell>
          <cell r="C6926" t="str">
            <v>M2</v>
          </cell>
          <cell r="D6926">
            <v>17.21</v>
          </cell>
        </row>
        <row r="6927">
          <cell r="A6927">
            <v>94041</v>
          </cell>
          <cell r="B6927" t="str">
            <v>ESCORAMENTO DE VALA, TIPO PONTALETEAMENTO, COM PROFUNDIDADE DE 3,0 A 4,5 M, LARGURA MENOR QUE 1,5 M EM LOCAL COM NÍVEL ALTO DE INTERFERÊNCIA. AF_06/2016</v>
          </cell>
          <cell r="C6927" t="str">
            <v>M2</v>
          </cell>
          <cell r="D6927">
            <v>8.9700000000000006</v>
          </cell>
        </row>
        <row r="6928">
          <cell r="A6928">
            <v>94042</v>
          </cell>
          <cell r="B6928" t="str">
            <v>ESCORAMENTO DE VALA, TIPO PONTALETEAMENTO, COM PROFUNDIDADE DE 3,0 A 4,5 M, LARGURA MAIOR OU IGUAL A 1,5 M E MENOR QUE 2,5 M, EM LOCAL COM NÍVEL ALTO DE INTERFERÊNCIA. AF_06/2016</v>
          </cell>
          <cell r="C6928" t="str">
            <v>M2</v>
          </cell>
          <cell r="D6928">
            <v>14.7</v>
          </cell>
        </row>
        <row r="6929">
          <cell r="A6929">
            <v>94043</v>
          </cell>
          <cell r="B6929" t="str">
            <v>ESCORAMENTO DE VALA, TIPO PONTALETEAMENTO, COM PROFUNDIDADE DE 0 A 1,5 M, LARGURA MENOR QUE 1,5 M, EM LOCAL COM NÍVEL BAIXO DE INTERFERÊNCIA. AF_06/2016</v>
          </cell>
          <cell r="C6929" t="str">
            <v>M2</v>
          </cell>
          <cell r="D6929">
            <v>13.87</v>
          </cell>
        </row>
        <row r="6930">
          <cell r="A6930">
            <v>94044</v>
          </cell>
          <cell r="B6930" t="str">
            <v>ESCORAMENTO DE VALA, TIPO PONTALETEAMENTO, COM PROFUNDIDADE DE 0 A 1,5 M, LARGURA MAIOR OU IGUAL A 1,5 M E MENOR QUE 2,5 M, EM LOCAL COM NÍVEL BAIXO DE INTERFERÊNCIA. AF_06/2016</v>
          </cell>
          <cell r="C6930" t="str">
            <v>M2</v>
          </cell>
          <cell r="D6930">
            <v>19.440000000000001</v>
          </cell>
        </row>
        <row r="6931">
          <cell r="A6931">
            <v>94045</v>
          </cell>
          <cell r="B6931" t="str">
            <v>ESCORAMENTO DE VALA, TIPO PONTALETEAMENTO, COM PROFUNDIDADE DE 1,5 A 3,0 M, LARGURA MENOR QUE 1,5 M, EM LOCAL COM NÍVEL BAIXO DE INTERFERÊNCIA. AF_06/2016</v>
          </cell>
          <cell r="C6931" t="str">
            <v>M2</v>
          </cell>
          <cell r="D6931">
            <v>10.8</v>
          </cell>
        </row>
        <row r="6932">
          <cell r="A6932">
            <v>94046</v>
          </cell>
          <cell r="B6932" t="str">
            <v>ESCORAMENTO DE VALA, TIPO PONTALETEAMENTO, COM PROFUNDIDADE DE 1,5 A 3,0 M, LARGURA MAIOR OU IGUAL A 1,5 M E MENOR QUE 2,5 M, EM LOCAL COM NÍVEL BAIXO DE INTERFERÊNCIA. AF_06/2016</v>
          </cell>
          <cell r="C6932" t="str">
            <v>M2</v>
          </cell>
          <cell r="D6932">
            <v>16.34</v>
          </cell>
        </row>
        <row r="6933">
          <cell r="A6933">
            <v>94047</v>
          </cell>
          <cell r="B6933" t="str">
            <v>ESCORAMENTO DE VALA, TIPO PONTALETEAMENTO, COM PROFUNDIDADE DE 3,0 A 4,5 M, LARGURA MENOR QUE 1,5 M EM LOCAL COM NÍVEL BAIXO DE INTERFERÊNCIA. AF_06/2016</v>
          </cell>
          <cell r="C6933" t="str">
            <v>M2</v>
          </cell>
          <cell r="D6933">
            <v>8.1300000000000008</v>
          </cell>
        </row>
        <row r="6934">
          <cell r="A6934">
            <v>94048</v>
          </cell>
          <cell r="B6934" t="str">
            <v>ESCORAMENTO DE VALA, TIPO PONTALETEAMENTO, COM PROFUNDIDADE DE 3,0 A 4,5 M, LARGURA MAIOR OU IGUAL A 1,5 M E MENOR QUE 2,5 M, EM LOCAL COM NÍVEL BAIXO DE INTERFERÊNCIA. AF_06/2016</v>
          </cell>
          <cell r="C6934" t="str">
            <v>M2</v>
          </cell>
          <cell r="D6934">
            <v>13.83</v>
          </cell>
        </row>
        <row r="6935">
          <cell r="A6935">
            <v>94049</v>
          </cell>
          <cell r="B6935" t="str">
            <v>ESCORAMENTO DE VALA, TIPO DESCONTÍNUO, COM PROFUNDIDADE DE 0 A 1,5 M, LARGURA MENOR QUE 1,5 M, EM LOCAL COM NÍVEL ALTO DE INTERFERÊNCIA. AF_06/2016</v>
          </cell>
          <cell r="C6935" t="str">
            <v>M2</v>
          </cell>
          <cell r="D6935">
            <v>24.91</v>
          </cell>
        </row>
        <row r="6936">
          <cell r="A6936">
            <v>94050</v>
          </cell>
          <cell r="B6936" t="str">
            <v>ESCORAMENTO DE VALA, TIPO DESCONTÍNUO, COM PROFUNDIDADE DE 0 A 1,5 M, LARGURA MAIOR OU IGUAL A 1,5 M E MENOR QUE 2,5 M, EM LOCAL COM NÍVEL ALTO DE INTERFERÊNCIA. AF_06/2016</v>
          </cell>
          <cell r="C6936" t="str">
            <v>M2</v>
          </cell>
          <cell r="D6936">
            <v>32.11</v>
          </cell>
        </row>
        <row r="6937">
          <cell r="A6937">
            <v>94051</v>
          </cell>
          <cell r="B6937" t="str">
            <v>ESCORAMENTO DE VALA, TIPO DESCONTÍNUO, COM PROFUNDIDADE DE 1,5 M A 3,0 M, LARGURA MENOR QUE 1,5 M, EM LOCAL COM NÍVEL ALTO DE INTERFERÊNCIA. AF_06/2016</v>
          </cell>
          <cell r="C6937" t="str">
            <v>M2</v>
          </cell>
          <cell r="D6937">
            <v>20.56</v>
          </cell>
        </row>
        <row r="6938">
          <cell r="A6938">
            <v>94052</v>
          </cell>
          <cell r="B6938" t="str">
            <v>ESCORAMENTO DE VALA, TIPO DESCONTÍNUO, COM PROFUNDIDADE DE 1,5 A 3,0 M, LARGURA MAIOR OU IGUAL A 1,5 M E MENOR QUE 2,5 M, EM LOCAL COM NÍVEL ALTO DE INTERFERÊNCIA. AF_06/2016</v>
          </cell>
          <cell r="C6938" t="str">
            <v>M2</v>
          </cell>
          <cell r="D6938">
            <v>27.64</v>
          </cell>
        </row>
        <row r="6939">
          <cell r="A6939">
            <v>94053</v>
          </cell>
          <cell r="B6939" t="str">
            <v>ESCORAMENTO DE VALA, TIPO DESCONTÍNUO, COM PROFUNDIDADE DE 3,0 A 4,5 M, LARGURA MENOR QUE 1,5 M, EM LOCAL COM NÍVEL ALTO DE INTERFERÊNCIA. AF_06/2016</v>
          </cell>
          <cell r="C6939" t="str">
            <v>M2</v>
          </cell>
          <cell r="D6939">
            <v>17.95</v>
          </cell>
        </row>
        <row r="6940">
          <cell r="A6940">
            <v>94054</v>
          </cell>
          <cell r="B6940" t="str">
            <v>ESCORAMENTO DE VALA, TIPO DESCONTÍNUO, COM PROFUNDIDADE DE 3,0 A 4,5 M, LARGURA MAIOR OU IGUAL A 1,5 E MENOR QUE 2,5 M, EM LOCAL COM NÍVEL ALTO DE INTERFERÊNCIA. AF_06/2016</v>
          </cell>
          <cell r="C6940" t="str">
            <v>M2</v>
          </cell>
          <cell r="D6940">
            <v>25.18</v>
          </cell>
        </row>
        <row r="6941">
          <cell r="A6941">
            <v>94055</v>
          </cell>
          <cell r="B6941" t="str">
            <v>ESCORAMENTO DE VALA, TIPO DESCONTÍNUO, COM PROFUNDIDADE DE 0 A 1,5 M, LARGURA MENOR QUE 1,5 M, EM LOCAL COM NÍVEL BAIXO DE INTERFERÊNCIA. AF_06/2016</v>
          </cell>
          <cell r="C6941" t="str">
            <v>M2</v>
          </cell>
          <cell r="D6941">
            <v>23.79</v>
          </cell>
        </row>
        <row r="6942">
          <cell r="A6942">
            <v>94056</v>
          </cell>
          <cell r="B6942" t="str">
            <v>ESCORAMENTO DE VALA, TIPO DESCONTÍNUO, COM PROFUNDIDADE DE 0 A 1,5 M, LARGURA MAIOR OU IGUAL A 1,5 M E MENOR QUE 2,5 M, EM LOCAL COM NÍVEL BAIXO DE INTERFERÊNCIA. AF_06/2016</v>
          </cell>
          <cell r="C6942" t="str">
            <v>M2</v>
          </cell>
          <cell r="D6942">
            <v>31.01</v>
          </cell>
        </row>
        <row r="6943">
          <cell r="A6943">
            <v>94057</v>
          </cell>
          <cell r="B6943" t="str">
            <v>ESCORAMENTO DE VALA, TIPO DESCONTÍNUO, COM PROFUNDIDADE DE 1,5 M A 3,0 M, LARGURA MENOR QUE 1,5 M, EM LOCAL COM NÍVEL BAIXO DE INTERFERÊNCIA. AF_06/2016</v>
          </cell>
          <cell r="C6943" t="str">
            <v>M2</v>
          </cell>
          <cell r="D6943">
            <v>19.47</v>
          </cell>
        </row>
        <row r="6944">
          <cell r="A6944">
            <v>94058</v>
          </cell>
          <cell r="B6944" t="str">
            <v>ESCORAMENTO DE VALA, TIPO DESCONTÍNUO, COM PROFUNDIDADE DE 1,5 A 3,0 M, LARGURA MAIOR OU IGUAL A 1,5 M E MENOR QUE 2,5 M, EM LOCAL COM NÍVEL BAIXO DE INTERFERÊNCIA. AF_06/2016</v>
          </cell>
          <cell r="C6944" t="str">
            <v>M2</v>
          </cell>
          <cell r="D6944">
            <v>26.54</v>
          </cell>
        </row>
        <row r="6945">
          <cell r="A6945">
            <v>94059</v>
          </cell>
          <cell r="B6945" t="str">
            <v>ESCORAMENTO DE VALA, TIPO DESCONTÍNUO, COM PROFUNDIDADE DE 3,0 A 4,5 M, LARGURA MENOR QUE 1,5 M, EM LOCAL COM NÍVEL BAIXO DE INTERFERÊNCIA. AF_06/2016</v>
          </cell>
          <cell r="C6945" t="str">
            <v>M2</v>
          </cell>
          <cell r="D6945">
            <v>16.850000000000001</v>
          </cell>
        </row>
        <row r="6946">
          <cell r="A6946">
            <v>94060</v>
          </cell>
          <cell r="B6946" t="str">
            <v>ESCORAMENTO DE VALA, TIPO DESCONTÍNUO, COM PROFUNDIDADE DE 3,0 A 4,5 M, LARGURA MAIOR OU IGUAL A 1,5 E MENOR QUE 2,5 M, EM LOCAL COM NÍVEL BAIXO DE INTERFERÊNCIA. AF_06/2016</v>
          </cell>
          <cell r="C6946" t="str">
            <v>M2</v>
          </cell>
          <cell r="D6946">
            <v>24.06</v>
          </cell>
        </row>
        <row r="6947">
          <cell r="A6947" t="str">
            <v>73877/1</v>
          </cell>
          <cell r="B6947" t="str">
            <v>ESCORAMENTO DE VALAS COM PRANCHOES METALICOS - AREA CRAVADA</v>
          </cell>
          <cell r="C6947" t="str">
            <v>M2</v>
          </cell>
          <cell r="D6947">
            <v>59.12</v>
          </cell>
        </row>
        <row r="6948">
          <cell r="A6948" t="str">
            <v>73877/2</v>
          </cell>
          <cell r="B6948" t="str">
            <v>ESCORAMENTO DE VALAS COM PRANCHOES METALICOS - AREA NAO CRAVADA</v>
          </cell>
          <cell r="C6948" t="str">
            <v>M2</v>
          </cell>
          <cell r="D6948">
            <v>38.44</v>
          </cell>
        </row>
        <row r="6949">
          <cell r="A6949">
            <v>83770</v>
          </cell>
          <cell r="B6949" t="str">
            <v>ESCORAMENTO CONTINUO DE VALAS, MISTO, COM PERFIL I DE 8"</v>
          </cell>
          <cell r="C6949" t="str">
            <v>M2</v>
          </cell>
          <cell r="D6949">
            <v>135.88</v>
          </cell>
        </row>
        <row r="6950">
          <cell r="A6950">
            <v>73301</v>
          </cell>
          <cell r="B6950" t="str">
            <v>ESCORAMENTO FORMAS ATE H = 3,30M, COM MADEIRA DE 3A QUALIDADE, NAO APARELHADA, APROVEITAMENTO TABUAS 3X E PRUMOS 4X.</v>
          </cell>
          <cell r="C6950" t="str">
            <v>M3</v>
          </cell>
          <cell r="D6950">
            <v>9.7200000000000006</v>
          </cell>
        </row>
        <row r="6951">
          <cell r="A6951">
            <v>83515</v>
          </cell>
          <cell r="B6951" t="str">
            <v>ESCORAMENTO FORMAS DE H=3,30 A 3,50 M, COM MADEIRA 3A QUALIDADE, NAO APARELHADA, APROVEITAMENTO TABUAS 3X E PRUMOS 4X</v>
          </cell>
          <cell r="C6951" t="str">
            <v>M3</v>
          </cell>
          <cell r="D6951">
            <v>17.32</v>
          </cell>
        </row>
        <row r="6952">
          <cell r="A6952">
            <v>83516</v>
          </cell>
          <cell r="B6952" t="str">
            <v>ESCORAMENTO FORMAS H=3,50 A 4,00 M, COM MADEIRA DE 3A QUALIDADE, NAO APARELHADA, APROVEITAMENTO TABUAS 3X E PRUMOS 4X.</v>
          </cell>
          <cell r="C6952" t="str">
            <v>M3</v>
          </cell>
          <cell r="D6952">
            <v>19.989999999999998</v>
          </cell>
        </row>
        <row r="6953">
          <cell r="A6953">
            <v>72144</v>
          </cell>
          <cell r="B6953" t="str">
            <v>RECOLOCACAO DE FOLHAS DE PORTA DE PASSAGEM OU JANELA, CONSIDERANDO REAPROVEITAMENTO DO MATERIAL</v>
          </cell>
          <cell r="C6953" t="str">
            <v>UN</v>
          </cell>
          <cell r="D6953">
            <v>67.53</v>
          </cell>
        </row>
        <row r="6954">
          <cell r="A6954" t="str">
            <v>73910/8</v>
          </cell>
          <cell r="B6954" t="str">
            <v>PORTA DE MADEIRA COMPENSADA LISA PARA PINTURA, 120X210X3,5CM, 2 FOLHAS, INCLUSO ADUELA 2A, ALIZAR 2A E DOBRADICAS</v>
          </cell>
          <cell r="C6954" t="str">
            <v>UN</v>
          </cell>
          <cell r="D6954">
            <v>608.28</v>
          </cell>
        </row>
        <row r="6955">
          <cell r="A6955" t="str">
            <v>73910/9</v>
          </cell>
          <cell r="B6955" t="str">
            <v>PORTA DE MADEIRA COMPENSADA LISA PARA CERA OU VERNIZ, 120X210X3,5CM, 2 FOLHAS, INCLUSO ADUELA 1A, ALIZAR 1A E DOBRADICAS COM ANEL</v>
          </cell>
          <cell r="C6955" t="str">
            <v>UN</v>
          </cell>
          <cell r="D6955">
            <v>814.3</v>
          </cell>
        </row>
        <row r="6956">
          <cell r="A6956">
            <v>84874</v>
          </cell>
          <cell r="B6956" t="str">
            <v>ALCAPAO EM COMPENSADO DE MADEIRA CEDRO/VIROLA, 60X60X2CM, COM MARCO 7X3CM, ALIZAR DE 2A, DOBRADICAS EM LATAO CROMADO E TARJETA CROMADA</v>
          </cell>
          <cell r="C6956" t="str">
            <v>UN</v>
          </cell>
          <cell r="D6956">
            <v>198.44</v>
          </cell>
        </row>
        <row r="6957">
          <cell r="A6957">
            <v>84876</v>
          </cell>
          <cell r="B6957" t="str">
            <v>PORTA MADEIRA 1A CORRER P/VIDRO 30MM/ GUARNICAO 15CM/ALIZAR</v>
          </cell>
          <cell r="C6957" t="str">
            <v>M2</v>
          </cell>
          <cell r="D6957">
            <v>851.6</v>
          </cell>
        </row>
        <row r="6958">
          <cell r="A6958">
            <v>90800</v>
          </cell>
          <cell r="B6958" t="str">
            <v>ADUELA / MARCO / BATENTE PARA PORTA DE 60X210CM, PADRÃO MÉDIO - FORNECIMENTO E MONTAGEM. AF_08/2015</v>
          </cell>
          <cell r="C6958" t="str">
            <v>UN</v>
          </cell>
          <cell r="D6958">
            <v>147.49</v>
          </cell>
        </row>
        <row r="6959">
          <cell r="A6959">
            <v>90801</v>
          </cell>
          <cell r="B6959" t="str">
            <v>ADUELA / MARCO / BATENTE PARA PORTA DE 70X210CM, PADRÃO MÉDIO - FORNECIMENTO E MONTAGEM. AF_08/2015</v>
          </cell>
          <cell r="C6959" t="str">
            <v>UN</v>
          </cell>
          <cell r="D6959">
            <v>153.47</v>
          </cell>
        </row>
        <row r="6960">
          <cell r="A6960">
            <v>90802</v>
          </cell>
          <cell r="B6960" t="str">
            <v>ADUELA / MARCO / BATENTE PARA PORTA DE 80X210CM, PADRÃO MÉDIO - FORNECIMENTO E MONTAGEM. AF_08/2015</v>
          </cell>
          <cell r="C6960" t="str">
            <v>UN</v>
          </cell>
          <cell r="D6960">
            <v>159.47</v>
          </cell>
        </row>
        <row r="6961">
          <cell r="A6961">
            <v>90803</v>
          </cell>
          <cell r="B6961" t="str">
            <v>ADUELA / MARCO / BATENTE PARA PORTA DE 90X210CM, PADRÃO MÉDIO - FORNECIMENTO E MONTAGEM. AF_08/2015</v>
          </cell>
          <cell r="C6961" t="str">
            <v>UN</v>
          </cell>
          <cell r="D6961">
            <v>165.45</v>
          </cell>
        </row>
        <row r="6962">
          <cell r="A6962">
            <v>90804</v>
          </cell>
          <cell r="B6962" t="str">
            <v>ADUELA / MARCO / BATENTE PARA PORTA DE 60X210CM, FIXAÇÃO COM ARGAMASSA, PADRÃO MÉDIO - FORNECIMENTO E INSTALAÇÃO. AF_08/2015_P</v>
          </cell>
          <cell r="C6962" t="str">
            <v>UN</v>
          </cell>
          <cell r="D6962">
            <v>201.15</v>
          </cell>
        </row>
        <row r="6963">
          <cell r="A6963">
            <v>90805</v>
          </cell>
          <cell r="B6963" t="str">
            <v>ADUELA / MARCO / BATENTE PARA PORTA DE 60X210CM, FIXAÇÃO COM ARGAMASSA - SOMENTE INSTALAÇÃO. AF_08/2015_P</v>
          </cell>
          <cell r="C6963" t="str">
            <v>UN</v>
          </cell>
          <cell r="D6963">
            <v>53.66</v>
          </cell>
        </row>
        <row r="6964">
          <cell r="A6964">
            <v>90806</v>
          </cell>
          <cell r="B6964" t="str">
            <v>ADUELA / MARCO / BATENTE PARA PORTA DE 70X210CM, FIXAÇÃO COM ARGAMASSA, PADRÃO MÉDIO - FORNECIMENTO E INSTALAÇÃO. AF_08/2015_P</v>
          </cell>
          <cell r="C6964" t="str">
            <v>UN</v>
          </cell>
          <cell r="D6964">
            <v>211.6</v>
          </cell>
        </row>
        <row r="6965">
          <cell r="A6965">
            <v>90807</v>
          </cell>
          <cell r="B6965" t="str">
            <v>ADUELA / MARCO / BATENTE PARA PORTA DE 70X210CM, FIXAÇÃO COM ARGAMASSA - SOMENTE INSTALAÇÃO. AF_08/2015_P</v>
          </cell>
          <cell r="C6965" t="str">
            <v>UN</v>
          </cell>
          <cell r="D6965">
            <v>58.13</v>
          </cell>
        </row>
        <row r="6966">
          <cell r="A6966">
            <v>90816</v>
          </cell>
          <cell r="B6966" t="str">
            <v>ADUELA / MARCO / BATENTE PARA PORTA DE 80X210CM, FIXAÇÃO COM ARGAMASSA, PADRÃO MÉDIO - FORNECIMENTO E INSTALAÇÃO. AF_08/2015_P</v>
          </cell>
          <cell r="C6966" t="str">
            <v>UN</v>
          </cell>
          <cell r="D6966">
            <v>222.05</v>
          </cell>
        </row>
        <row r="6967">
          <cell r="A6967">
            <v>90817</v>
          </cell>
          <cell r="B6967" t="str">
            <v>ADUELA / MARCO / BATENTE PARA PORTA DE 80X210CM, FIXAÇÃO COM ARGAMASSA - SOMENTE INSTALAÇÃO. AF_08/2015_P</v>
          </cell>
          <cell r="C6967" t="str">
            <v>UN</v>
          </cell>
          <cell r="D6967">
            <v>62.58</v>
          </cell>
        </row>
        <row r="6968">
          <cell r="A6968">
            <v>90818</v>
          </cell>
          <cell r="B6968" t="str">
            <v>ADUELA / MARCO / BATENTE PARA PORTA DE 90X210CM, FIXAÇÃO COM ARGAMASSA, PADRÃO MÉDIO - FORNECIMENTO E INSTALAÇÃO. AF_08/2015_P</v>
          </cell>
          <cell r="C6968" t="str">
            <v>UN</v>
          </cell>
          <cell r="D6968">
            <v>232.53</v>
          </cell>
        </row>
        <row r="6969">
          <cell r="A6969">
            <v>90819</v>
          </cell>
          <cell r="B6969" t="str">
            <v>ADUELA / MARCO / BATENTE PARA PORTA DE 90X210CM, FIXAÇÃO COM ARGAMASSA - SOMENTE INSTALAÇÃO. AF_08/2015_P</v>
          </cell>
          <cell r="C6969" t="str">
            <v>UN</v>
          </cell>
          <cell r="D6969">
            <v>67.08</v>
          </cell>
        </row>
        <row r="6970">
          <cell r="A6970">
            <v>90820</v>
          </cell>
          <cell r="B6970" t="str">
            <v>PORTA DE MADEIRA PARA PINTURA, SEMI-OCA (LEVE OU MÉDIA), 60X210CM, ESPESSURA DE 3,5CM, INCLUSO DOBRADIÇAS - FORNECIMENTO E INSTALAÇÃO. AF_08/2015</v>
          </cell>
          <cell r="C6970" t="str">
            <v>UN</v>
          </cell>
          <cell r="D6970">
            <v>291.36</v>
          </cell>
        </row>
        <row r="6971">
          <cell r="A6971">
            <v>90821</v>
          </cell>
          <cell r="B6971" t="str">
            <v>PORTA DE MADEIRA PARA PINTURA, SEMI-OCA (LEVE OU MÉDIA), 70X210CM, ESPESSURA DE 3,5CM, INCLUSO DOBRADIÇAS - FORNECIMENTO E INSTALAÇÃO. AF_08/2015</v>
          </cell>
          <cell r="C6971" t="str">
            <v>UN</v>
          </cell>
          <cell r="D6971">
            <v>313.16000000000003</v>
          </cell>
        </row>
        <row r="6972">
          <cell r="A6972">
            <v>90822</v>
          </cell>
          <cell r="B6972" t="str">
            <v>PORTA DE MADEIRA PARA PINTURA, SEMI-OCA (LEVE OU MÉDIA), 80X210CM, ESPESSURA DE 3,5CM, INCLUSO DOBRADIÇAS - FORNECIMENTO E INSTALAÇÃO. AF_08/2015</v>
          </cell>
          <cell r="C6972" t="str">
            <v>UN</v>
          </cell>
          <cell r="D6972">
            <v>310.08999999999997</v>
          </cell>
        </row>
        <row r="6973">
          <cell r="A6973">
            <v>90823</v>
          </cell>
          <cell r="B6973" t="str">
            <v>PORTA DE MADEIRA PARA PINTURA, SEMI-OCA (LEVE OU MÉDIA), 90X210CM, ESPESSURA DE 3,5CM, INCLUSO DOBRADIÇAS - FORNECIMENTO E INSTALAÇÃO. AF_08/2015</v>
          </cell>
          <cell r="C6973" t="str">
            <v>UN</v>
          </cell>
          <cell r="D6973">
            <v>323.89999999999998</v>
          </cell>
        </row>
        <row r="6974">
          <cell r="A6974">
            <v>90826</v>
          </cell>
          <cell r="B6974" t="str">
            <v>ALIZAR / GUARNIÇÃO DE 5X1,5CM PARA PORTA DE 60X210CM FIXADO COM PREGOS, PADRÃO MÉDIO - FORNECIMENTO E INSTALAÇÃO. AF_08/2015</v>
          </cell>
          <cell r="C6974" t="str">
            <v>UN</v>
          </cell>
          <cell r="D6974">
            <v>22.34</v>
          </cell>
        </row>
        <row r="6975">
          <cell r="A6975">
            <v>90827</v>
          </cell>
          <cell r="B6975" t="str">
            <v>ALIZAR / GUARNIÇÃO DE 5X1,5CM PARA PORTA DE 70X210CM FIXADO COM PREGOS, PADRÃO MÉDIO - FORNECIMENTO E INSTALAÇÃO. AF_08/2015</v>
          </cell>
          <cell r="C6975" t="str">
            <v>UN</v>
          </cell>
          <cell r="D6975">
            <v>23.5</v>
          </cell>
        </row>
        <row r="6976">
          <cell r="A6976">
            <v>90828</v>
          </cell>
          <cell r="B6976" t="str">
            <v>ALIZAR / GUARNIÇÃO DE 5X1,5CM PARA PORTA DE 80X210CM FIXADO COM PREGOS, PADRÃO MÉDIO - FORNECIMENTO E INSTALAÇÃO. AF_08/2015</v>
          </cell>
          <cell r="C6976" t="str">
            <v>UN</v>
          </cell>
          <cell r="D6976">
            <v>24.67</v>
          </cell>
        </row>
        <row r="6977">
          <cell r="A6977">
            <v>90829</v>
          </cell>
          <cell r="B6977" t="str">
            <v>ALIZAR / GUARNIÇÃO DE 5X1,5CM PARA PORTA DE 90X210CM FIXADO COM PREGOS, PADRÃO MÉDIO - FORNECIMENTO E INSTALAÇÃO. AF_08/2015</v>
          </cell>
          <cell r="C6977" t="str">
            <v>UN</v>
          </cell>
          <cell r="D6977">
            <v>25.87</v>
          </cell>
        </row>
        <row r="6978">
          <cell r="A6978">
            <v>90830</v>
          </cell>
          <cell r="B6978" t="str">
            <v>FECHADURA DE EMBUTIR COM CILINDRO, EXTERNA, COMPLETA, ACABAMENTO PADRÃO MÉDIO, INCLUSO EXECUÇÃO DE FURO - FORNECIMENTO E INSTALAÇÃO. AF_08/2015</v>
          </cell>
          <cell r="C6978" t="str">
            <v>UN</v>
          </cell>
          <cell r="D6978">
            <v>86.35</v>
          </cell>
        </row>
        <row r="6979">
          <cell r="A6979">
            <v>90831</v>
          </cell>
          <cell r="B6979" t="str">
            <v>FECHADURA DE EMBUTIR PARA PORTA DE BANHEIRO, COMPLETA, ACABAMENTO PADRÃO MÉDIO, INCLUSO EXECUÇÃO DE FURO - FORNECIMENTO E INSTALAÇÃO. AF_08/2015</v>
          </cell>
          <cell r="C6979" t="str">
            <v>UN</v>
          </cell>
          <cell r="D6979">
            <v>67.69</v>
          </cell>
        </row>
        <row r="6980">
          <cell r="A6980">
            <v>90841</v>
          </cell>
          <cell r="B6980" t="str">
            <v>KIT DE PORTA DE MADEIRA PARA PINTURA, SEMI-OCA (LEVE OU MÉDIA), PADRÃO MÉDIO, 60X210CM, ESPESSURA DE 3,5CM, ITENS INCLUSOS: DOBRADIÇAS, MONTAGEM E INSTALAÇÃO DO BATENTE, FECHADURA COM EXECUÇÃO DO FURO - FORNECIMENTO E INSTALAÇÃO. AF_08/2015</v>
          </cell>
          <cell r="C6980" t="str">
            <v>UN</v>
          </cell>
          <cell r="D6980">
            <v>604.88</v>
          </cell>
        </row>
        <row r="6981">
          <cell r="A6981">
            <v>90842</v>
          </cell>
          <cell r="B6981" t="str">
            <v>KIT DE PORTA DE MADEIRA PARA PINTURA, SEMI-OCA (LEVE OU MÉDIA), PADRÃO MÉDIO, 70X210CM, ESPESSURA DE 3,5CM, ITENS INCLUSOS: DOBRADIÇAS, MONTAGEM E INSTALAÇÃO DO BATENTE, FECHADURA COM EXECUÇÃO DO FURO - FORNECIMENTO E INSTALAÇÃO. AF_08/2015</v>
          </cell>
          <cell r="C6981" t="str">
            <v>UN</v>
          </cell>
          <cell r="D6981">
            <v>645.54</v>
          </cell>
        </row>
        <row r="6982">
          <cell r="A6982">
            <v>90843</v>
          </cell>
          <cell r="B6982" t="str">
            <v>KIT DE PORTA DE MADEIRA PARA PINTURA, SEMI-OCA (LEVE OU MÉDIA), PADRÃO MÉDIO, 80X210CM, ESPESSURA DE 3,5CM, ITENS INCLUSOS: DOBRADIÇAS, MONTAGEM E INSTALAÇÃO DO BATENTE, FECHADURA COM EXECUÇÃO DO FURO - FORNECIMENTO E INSTALAÇÃO. AF_08/2015</v>
          </cell>
          <cell r="C6982" t="str">
            <v>UN</v>
          </cell>
          <cell r="D6982">
            <v>667.83</v>
          </cell>
        </row>
        <row r="6983">
          <cell r="A6983">
            <v>90844</v>
          </cell>
          <cell r="B6983" t="str">
            <v>KIT DE PORTA DE MADEIRA PARA PINTURA, SEMI-OCA (LEVE OU MÉDIA), PADRÃO MÉDIO, 90X210CM, ESPESSURA DE 3,5CM, ITENS INCLUSOS: DOBRADIÇAS, MONTAGEM E INSTALAÇÃO DO BATENTE, FECHADURA COM EXECUÇÃO DO FURO - FORNECIMENTO E INSTALAÇÃO. AF_08/2015</v>
          </cell>
          <cell r="C6983" t="str">
            <v>UN</v>
          </cell>
          <cell r="D6983">
            <v>694.52</v>
          </cell>
        </row>
        <row r="6984">
          <cell r="A6984">
            <v>90847</v>
          </cell>
          <cell r="B6984" t="str">
            <v>KIT DE PORTA DE MADEIRA PARA PINTURA, SEMI-OCA (LEVE OU MÉDIA), PADRÃO MÉDIO, 60X210CM, ESPESSURA DE 3,5CM, ITENS INCLUSOS: DOBRADIÇAS, MONTAGEM E INSTALAÇÃO DO BATENTE, SEM FECHADURA - FORNECIMENTO E INSTALAÇÃO. AF_08/2015</v>
          </cell>
          <cell r="C6984" t="str">
            <v>UN</v>
          </cell>
          <cell r="D6984">
            <v>537.19000000000005</v>
          </cell>
        </row>
        <row r="6985">
          <cell r="A6985">
            <v>90848</v>
          </cell>
          <cell r="B6985" t="str">
            <v>KIT DE PORTA DE MADEIRA PARA PINTURA, SEMI-OCA (LEVE OU MÉDIA), PADRÃO MÉDIO, 70X210CM, ESPESSURA DE 3,5CM, ITENS INCLUSOS: DOBRADIÇAS, MONTAGEM E INSTALAÇÃO DO BATENTE, SEM FECHADURA - FORNECIMENTO E INSTALAÇÃO. AF_08/2015</v>
          </cell>
          <cell r="C6985" t="str">
            <v>UN</v>
          </cell>
          <cell r="D6985">
            <v>571.76</v>
          </cell>
        </row>
        <row r="6986">
          <cell r="A6986">
            <v>90849</v>
          </cell>
          <cell r="B6986" t="str">
            <v>KIT DE PORTA DE MADEIRA PARA PINTURA, SEMI-OCA (LEVE OU MÉDIA), PADRÃO MÉDIO, 80X210CM, ESPESSURA DE 3,5CM, ITENS INCLUSOS: DOBRADIÇAS, MONTAGEM E INSTALAÇÃO DO BATENTE, SEM FECHADURA - FORNECIMENTO E INSTALAÇÃO. AF_08/2015</v>
          </cell>
          <cell r="C6986" t="str">
            <v>UN</v>
          </cell>
          <cell r="D6986">
            <v>581.48</v>
          </cell>
        </row>
        <row r="6987">
          <cell r="A6987">
            <v>90850</v>
          </cell>
          <cell r="B6987" t="str">
            <v>KIT DE PORTA DE MADEIRA PARA PINTURA, SEMI-OCA (LEVE OU MÉDIA), PADRÃO MÉDIO, 90X210CM, ESPESSURA DE 3,5CM, ITENS INCLUSOS: DOBRADIÇAS, MONTAGEM E INSTALAÇÃO DO BATENTE, SEM FECHADURA - FORNECIMENTO E INSTALAÇÃO. AF_08/2015</v>
          </cell>
          <cell r="C6987" t="str">
            <v>UN</v>
          </cell>
          <cell r="D6987">
            <v>608.16999999999996</v>
          </cell>
        </row>
        <row r="6988">
          <cell r="A6988">
            <v>91009</v>
          </cell>
          <cell r="B6988" t="str">
            <v>PORTA DE MADEIRA PARA VERNIZ, SEMI-OCA (LEVE OU MÉDIA), 60X210CM, ESPESSURA DE 3,5CM, INCLUSO DOBRADIÇAS - FORNECIMENTO E INSTALAÇÃO. AF_08/2015</v>
          </cell>
          <cell r="C6988" t="str">
            <v>UN</v>
          </cell>
          <cell r="D6988">
            <v>297.2</v>
          </cell>
        </row>
        <row r="6989">
          <cell r="A6989">
            <v>91010</v>
          </cell>
          <cell r="B6989" t="str">
            <v>PORTA DE MADEIRA PARA VERNIZ, SEMI-OCA (LEVE OU MÉDIA), 70X210CM, ESPESSURA DE 3,5CM, INCLUSO DOBRADIÇAS - FORNECIMENTO E INSTALAÇÃO. AF_08/2015</v>
          </cell>
          <cell r="C6989" t="str">
            <v>UN</v>
          </cell>
          <cell r="D6989">
            <v>249.08</v>
          </cell>
        </row>
        <row r="6990">
          <cell r="A6990">
            <v>91011</v>
          </cell>
          <cell r="B6990" t="str">
            <v>PORTA DE MADEIRA PARA VERNIZ, SEMI-OCA (LEVE OU MÉDIA), 80X210CM, ESPESSURA DE 3,5CM, INCLUSO DOBRADIÇAS - FORNECIMENTO E INSTALAÇÃO. AF_08/2015</v>
          </cell>
          <cell r="C6990" t="str">
            <v>UN</v>
          </cell>
          <cell r="D6990">
            <v>331.99</v>
          </cell>
        </row>
        <row r="6991">
          <cell r="A6991">
            <v>91012</v>
          </cell>
          <cell r="B6991" t="str">
            <v>PORTA DE MADEIRA PARA VERNIZ, SEMI-OCA (LEVE OU MÉDIA), 90X210CM, ESPESSURA DE 3,5CM, INCLUSO DOBRADIÇAS - FORNECIMENTO E INSTALAÇÃO. AF_08/2015</v>
          </cell>
          <cell r="C6991" t="str">
            <v>UN</v>
          </cell>
          <cell r="D6991">
            <v>319.39999999999998</v>
          </cell>
        </row>
        <row r="6992">
          <cell r="A6992">
            <v>91013</v>
          </cell>
          <cell r="B6992" t="str">
            <v>KIT DE PORTA DE MADEIRA PARA VERNIZ, SEMI-OCA (LEVE OU MÉDIA), PADRÃO MÉDIO, 60X210CM, ESPESSURA DE 3,5CM, ITENS INCLUSOS: DOBRADIÇAS, MONTAGEM E INSTALAÇÃO DO BATENTE, SEM FECHADURA - FORNECIMENTO E INSTALAÇÃO. AF_08/2015</v>
          </cell>
          <cell r="C6992" t="str">
            <v>UN</v>
          </cell>
          <cell r="D6992">
            <v>543.03</v>
          </cell>
        </row>
        <row r="6993">
          <cell r="A6993">
            <v>91014</v>
          </cell>
          <cell r="B6993" t="str">
            <v>KIT DE PORTA DE MADEIRA PARA VERNIZ, SEMI-OCA (LEVE OU MÉDIA), PADRÃO MÉDIO, 70X210CM, ESPESSURA DE 3,5CM, ITENS INCLUSOS: DOBRADIÇAS, MONTAGEM E INSTALAÇÃO DO BATENTE, SEM FECHADURA - FORNECIMENTO E INSTALAÇÃO. AF_08/2015</v>
          </cell>
          <cell r="C6993" t="str">
            <v>UN</v>
          </cell>
          <cell r="D6993">
            <v>507.68</v>
          </cell>
        </row>
        <row r="6994">
          <cell r="A6994">
            <v>91015</v>
          </cell>
          <cell r="B6994" t="str">
            <v>KIT DE PORTA DE MADEIRA PARA VERNIZ, SEMI-OCA (LEVE OU MÉDIA), PADRÃO MÉDIO, 80X210CM, ESPESSURA DE 3,5CM, ITENS INCLUSOS: DOBRADIÇAS, MONTAGEM E INSTALAÇÃO DO BATENTE, SEM FECHADURA - FORNECIMENTO E INSTALAÇÃO. AF_08/2015</v>
          </cell>
          <cell r="C6994" t="str">
            <v>UN</v>
          </cell>
          <cell r="D6994">
            <v>603.38</v>
          </cell>
        </row>
        <row r="6995">
          <cell r="A6995">
            <v>91016</v>
          </cell>
          <cell r="B6995" t="str">
            <v>KIT DE PORTA DE MADEIRA PARA VERNIZ, SEMI-OCA (LEVE OU MÉDIA), PADRÃO MÉDIO, 90X210CM, ESPESSURA DE 3,5CM, ITENS INCLUSOS: DOBRADIÇAS, MONTAGEM E INSTALAÇÃO DO BATENTE, SEM FECHADURA - FORNECIMENTO E INSTALAÇÃO. AF_08/2015</v>
          </cell>
          <cell r="C6995" t="str">
            <v>UN</v>
          </cell>
          <cell r="D6995">
            <v>603.66999999999996</v>
          </cell>
        </row>
        <row r="6996">
          <cell r="A6996">
            <v>91286</v>
          </cell>
          <cell r="B6996" t="str">
            <v>ADUELA / MARCO / BATENTE PARA PORTA DE 60X210CM, PADRÃO POPULAR - FORNECIMENTO E MONTAGEM. AF_08/2015</v>
          </cell>
          <cell r="C6996" t="str">
            <v>UN</v>
          </cell>
          <cell r="D6996">
            <v>117.31</v>
          </cell>
        </row>
        <row r="6997">
          <cell r="A6997">
            <v>91287</v>
          </cell>
          <cell r="B6997" t="str">
            <v>ADUELA / MARCO / BATENTE PARA PORTA DE 70X210CM, PADRÃO POPULAR - FORNECIMENTO E MONTAGEM. AF_08/2015</v>
          </cell>
          <cell r="C6997" t="str">
            <v>UN</v>
          </cell>
          <cell r="D6997">
            <v>123.29</v>
          </cell>
        </row>
        <row r="6998">
          <cell r="A6998">
            <v>91288</v>
          </cell>
          <cell r="B6998" t="str">
            <v>ADUELA / MARCO / BATENTE PARA PORTA DE 80X210CM, PADRÃO POPULAR - FORNECIMENTO E MONTAGEM. AF_08/2015</v>
          </cell>
          <cell r="C6998" t="str">
            <v>UN</v>
          </cell>
          <cell r="D6998">
            <v>129.29</v>
          </cell>
        </row>
        <row r="6999">
          <cell r="A6999">
            <v>91290</v>
          </cell>
          <cell r="B6999" t="str">
            <v>ADUELA / MARCO / BATENTE PARA PORTA DE 90X210CM, PADRÃO POPULAR - FORNECIMENTO E MONTAGEM. AF_08/2015</v>
          </cell>
          <cell r="C6999" t="str">
            <v>UN</v>
          </cell>
          <cell r="D6999">
            <v>135.27000000000001</v>
          </cell>
        </row>
        <row r="7000">
          <cell r="A7000">
            <v>91291</v>
          </cell>
          <cell r="B7000" t="str">
            <v>ADUELA / MARCO / BATENTE PARA PORTA DE 60X210CM, FIXAÇÃO COM ARGAMASSA, PADRÃO POPULAR - FORNECIMENTO E INSTALAÇÃO. AF_08/2015_P</v>
          </cell>
          <cell r="C7000" t="str">
            <v>UN</v>
          </cell>
          <cell r="D7000">
            <v>170.97</v>
          </cell>
        </row>
        <row r="7001">
          <cell r="A7001">
            <v>91292</v>
          </cell>
          <cell r="B7001" t="str">
            <v>ADUELA / MARCO / BATENTE PARA PORTA DE 70X210CM, FIXAÇÃO COM ARGAMASSA, PADRÃO POPULAR - FORNECIMENTO E INSTALAÇÃO. AF_08/2015_P</v>
          </cell>
          <cell r="C7001" t="str">
            <v>UN</v>
          </cell>
          <cell r="D7001">
            <v>181.42</v>
          </cell>
        </row>
        <row r="7002">
          <cell r="A7002">
            <v>91293</v>
          </cell>
          <cell r="B7002" t="str">
            <v>ADUELA / MARCO / BATENTE PARA PORTA DE 80X210CM, FIXAÇÃO COM ARGAMASSA, PADRÃO POPULAR - FORNECIMENTO E INSTALAÇÃO. AF_08/2015_P</v>
          </cell>
          <cell r="C7002" t="str">
            <v>UN</v>
          </cell>
          <cell r="D7002">
            <v>191.87</v>
          </cell>
        </row>
        <row r="7003">
          <cell r="A7003">
            <v>91294</v>
          </cell>
          <cell r="B7003" t="str">
            <v>ADUELA / MARCO / BATENTE PARA PORTA DE 90X210CM, FIXAÇÃO COM ARGAMASSA, PADRÃO POPULAR - FORNECIMENTO E INSTALAÇÃO. AF_08/2015_P</v>
          </cell>
          <cell r="C7003" t="str">
            <v>UN</v>
          </cell>
          <cell r="D7003">
            <v>202.35</v>
          </cell>
        </row>
        <row r="7004">
          <cell r="A7004">
            <v>91295</v>
          </cell>
          <cell r="B7004" t="str">
            <v>PORTA DE MADEIRA FRISADA, SEMI-OCA (LEVE OU MÉDIA), 60X210CM, ESPESSURA DE 3CM, INCLUSO DOBRADIÇAS - FORNECIMENTO E INSTALAÇÃO. AF_08/2015</v>
          </cell>
          <cell r="C7004" t="str">
            <v>UN</v>
          </cell>
          <cell r="D7004">
            <v>281.5</v>
          </cell>
        </row>
        <row r="7005">
          <cell r="A7005">
            <v>91296</v>
          </cell>
          <cell r="B7005" t="str">
            <v>PORTA DE MADEIRA FRISADA, SEMI-OCA (LEVE OU MÉDIA), 70X210CM, ESPESSURA DE 3CM, INCLUSO DOBRADIÇAS - FORNECIMENTO E INSTALAÇÃO. AF_08/2015</v>
          </cell>
          <cell r="C7005" t="str">
            <v>UN</v>
          </cell>
          <cell r="D7005">
            <v>296.08</v>
          </cell>
        </row>
        <row r="7006">
          <cell r="A7006">
            <v>91297</v>
          </cell>
          <cell r="B7006" t="str">
            <v>PORTA DE MADEIRA FRISADA, SEMI-OCA (LEVE OU MÉDIA), 80X210CM, ESPESSURA DE 3,5CM, INCLUSO DOBRADIÇAS - FORNECIMENTO E INSTALAÇÃO. AF_08/2015</v>
          </cell>
          <cell r="C7006" t="str">
            <v>UN</v>
          </cell>
          <cell r="D7006">
            <v>333.59</v>
          </cell>
        </row>
        <row r="7007">
          <cell r="A7007">
            <v>91298</v>
          </cell>
          <cell r="B7007" t="str">
            <v>PORTA DE MADEIRA TIPO VENEZIANA, 80X210CM, ESPESSURA DE 3CM, INCLUSO DOBRADIÇAS - FORNECIMENTO E INSTALAÇÃO. AF_08/2015</v>
          </cell>
          <cell r="C7007" t="str">
            <v>UN</v>
          </cell>
          <cell r="D7007">
            <v>817.92</v>
          </cell>
        </row>
        <row r="7008">
          <cell r="A7008">
            <v>91299</v>
          </cell>
          <cell r="B7008" t="str">
            <v>PORTA DE MADEIRA, TIPO MEXICANA, MACIÇA (PESADA OU SUPERPESADA), 80X210CM, ESPESSURA DE 3,5CM, INCLUSO DOBRADIÇAS - FORNECIMENTO E INSTALAÇÃO. AF_08/2015</v>
          </cell>
          <cell r="C7008" t="str">
            <v>UN</v>
          </cell>
          <cell r="D7008">
            <v>1128.79</v>
          </cell>
        </row>
        <row r="7009">
          <cell r="A7009">
            <v>91300</v>
          </cell>
          <cell r="B7009" t="str">
            <v>ALIZAR / GUARNIÇÃO DE 5X1,5CM PARA PORTA DE 60X210CM FIXADO COM PREGOS, PADRÃO POPULAR - FORNECIMENTO E INSTALAÇÃO. AF_08/2015</v>
          </cell>
          <cell r="C7009" t="str">
            <v>UN</v>
          </cell>
          <cell r="D7009">
            <v>18.809999999999999</v>
          </cell>
        </row>
        <row r="7010">
          <cell r="A7010">
            <v>91301</v>
          </cell>
          <cell r="B7010" t="str">
            <v>ALIZAR / GUARNIÇÃO DE 5X1,5CM PARA PORTA DE 70X210CM FIXADO COM PREGOS, PADRÃO POPULAR - FORNECIMENTO E INSTALAÇÃO. AF_08/2015</v>
          </cell>
          <cell r="C7010" t="str">
            <v>UN</v>
          </cell>
          <cell r="D7010">
            <v>19.91</v>
          </cell>
        </row>
        <row r="7011">
          <cell r="A7011">
            <v>91302</v>
          </cell>
          <cell r="B7011" t="str">
            <v>ALIZAR / GUARNIÇÃO DE 5X1,5CM PARA PORTA DE 80X210CM FIXADO COM PREGOS, PADRÃO POPULAR - FORNECIMENTO E INSTALAÇÃO. AF_08/2015</v>
          </cell>
          <cell r="C7011" t="str">
            <v>UN</v>
          </cell>
          <cell r="D7011">
            <v>21.01</v>
          </cell>
        </row>
        <row r="7012">
          <cell r="A7012">
            <v>91303</v>
          </cell>
          <cell r="B7012" t="str">
            <v>ALIZAR / GUARNIÇÃO DE 5X1,5CM PARA PORTA DE 90X210CM FIXADO COM PREGOS, PADRÃO POPULAR - FORNECIMENTO E INSTALAÇÃO. AF_08/2015</v>
          </cell>
          <cell r="C7012" t="str">
            <v>UN</v>
          </cell>
          <cell r="D7012">
            <v>22.15</v>
          </cell>
        </row>
        <row r="7013">
          <cell r="A7013">
            <v>91304</v>
          </cell>
          <cell r="B7013" t="str">
            <v>FECHADURA DE EMBUTIR COM CILINDRO, EXTERNA, COMPLETA, ACABAMENTO PADRÃO POPULAR, INCLUSO EXECUÇÃO DE FURO - FORNECIMENTO E INSTALAÇÃO. AF_08/2015</v>
          </cell>
          <cell r="C7013" t="str">
            <v>UN</v>
          </cell>
          <cell r="D7013">
            <v>65.08</v>
          </cell>
        </row>
        <row r="7014">
          <cell r="A7014">
            <v>91305</v>
          </cell>
          <cell r="B7014" t="str">
            <v>FECHADURA DE EMBUTIR PARA PORTA DE BANHEIRO, COMPLETA, ACABAMENTO PADRÃO POPULAR, INCLUSO EXECUÇÃO DE FURO - FORNECIMENTO E INSTALAÇÃO. AF_08/2015</v>
          </cell>
          <cell r="C7014" t="str">
            <v>UN</v>
          </cell>
          <cell r="D7014">
            <v>49.11</v>
          </cell>
        </row>
        <row r="7015">
          <cell r="A7015">
            <v>91306</v>
          </cell>
          <cell r="B7015" t="str">
            <v>FECHADURA DE EMBUTIR PARA PORTAS INTERNAS, COMPLETA, ACABAMENTO PADRÃO MÉDIO, COM EXECUÇÃO DE FURO - FORNECIMENTO E INSTALAÇÃO. AF_08/2015</v>
          </cell>
          <cell r="C7015" t="str">
            <v>UN</v>
          </cell>
          <cell r="D7015">
            <v>73.78</v>
          </cell>
        </row>
        <row r="7016">
          <cell r="A7016">
            <v>91307</v>
          </cell>
          <cell r="B7016" t="str">
            <v>FECHADURA DE EMBUTIR PARA PORTAS INTERNAS, COMPLETA, ACABAMENTO PADRÃO POPULAR, COM EXECUÇÃO DE FURO - FORNECIMENTO E INSTALAÇÃO. AF_08/2015</v>
          </cell>
          <cell r="C7016" t="str">
            <v>UN</v>
          </cell>
          <cell r="D7016">
            <v>51.61</v>
          </cell>
        </row>
        <row r="7017">
          <cell r="A7017">
            <v>91312</v>
          </cell>
          <cell r="B7017" t="str">
            <v>KIT DE PORTA DE MADEIRA PARA PINTURA, SEMI-OCA (LEVE OU MÉDIA), PADRÃO POPULAR, 60X210CM, ESPESSURA DE 3,5CM, ITENS INCLUSOS: DOBRADIÇAS, MONTAGEM E INSTALAÇÃO DO BATENTE, FECHADURA COM EXECUÇÃO DO FURO - FORNECIMENTO E INSTALAÇÃO. AF_08/2015</v>
          </cell>
          <cell r="C7017" t="str">
            <v>UN</v>
          </cell>
          <cell r="D7017">
            <v>549.05999999999995</v>
          </cell>
        </row>
        <row r="7018">
          <cell r="A7018">
            <v>91313</v>
          </cell>
          <cell r="B7018" t="str">
            <v>KIT DE PORTA DE MADEIRA PARA PINTURA, SEMI-OCA (LEVE OU MÉDIA), PADRÃO POPULAR, 70X210CM, ESPESSURA DE 3,5CM, ITENS INCLUSOS: DOBRADIÇAS, MONTAGEM E INSTALAÇÃO DO BATENTE, FECHADURA COM EXECUÇÃO DO FURO - FORNECIMENTO E INSTALAÇÃO. AF_08/2015</v>
          </cell>
          <cell r="C7018" t="str">
            <v>UN</v>
          </cell>
          <cell r="D7018">
            <v>586.01</v>
          </cell>
        </row>
        <row r="7019">
          <cell r="A7019">
            <v>91314</v>
          </cell>
          <cell r="B7019" t="str">
            <v>KIT DE PORTA DE MADEIRA PARA PINTURA, SEMI-OCA (LEVE OU MÉDIA), PADRÃO POPULAR, 80X210CM, ESPESSURA DE 3,5CM, ITENS INCLUSOS: DOBRADIÇAS, MONTAGEM E INSTALAÇÃO DO BATENTE, FECHADURA COM EXECUÇÃO DO FURO - FORNECIMENTO E INSTALAÇÃO. AF_08/2015</v>
          </cell>
          <cell r="C7019" t="str">
            <v>UN</v>
          </cell>
          <cell r="D7019">
            <v>609.05999999999995</v>
          </cell>
        </row>
        <row r="7020">
          <cell r="A7020">
            <v>91315</v>
          </cell>
          <cell r="B7020" t="str">
            <v>KIT DE PORTA DE MADEIRA PARA PINTURA, SEMI-OCA (LEVE OU MÉDIA), PADRÃO POPULAR, 90X210CM, ESPESSURA DE 3,5CM, ITENS INCLUSOS: DOBRADIÇAS, MONTAGEM E INSTALAÇÃO DO BATENTE, FECHADURA COM EXECUÇÃO DO FURO - FORNECIMENTO E INSTALAÇÃO. AF_08/2015</v>
          </cell>
          <cell r="C7020" t="str">
            <v>UN</v>
          </cell>
          <cell r="D7020">
            <v>635.63</v>
          </cell>
        </row>
        <row r="7021">
          <cell r="A7021">
            <v>91318</v>
          </cell>
          <cell r="B7021" t="str">
            <v>KIT DE PORTA DE MADEIRA PARA PINTURA, SEMI-OCA (LEVE OU MÉDIA), PADRÃO POPULAR, 60X210CM, ESPESSURA DE 3,5CM, ITENS INCLUSOS: DOBRADIÇAS, MONTAGEM E INSTALAÇÃO DO BATENTE, SEM FECHADURA - FORNECIMENTO E INSTALAÇÃO. AF_08/2015</v>
          </cell>
          <cell r="C7021" t="str">
            <v>UN</v>
          </cell>
          <cell r="D7021">
            <v>499.95</v>
          </cell>
        </row>
        <row r="7022">
          <cell r="A7022">
            <v>91319</v>
          </cell>
          <cell r="B7022" t="str">
            <v>KIT DE PORTA DE MADEIRA PARA PINTURA, SEMI-OCA (LEVE OU MÉDIA), PADRÃO POPULAR, 70X210CM, ESPESSURA DE 3,5CM, ITENS INCLUSOS: DOBRADIÇAS, MONTAGEM E INSTALAÇÃO DO BATENTE, SEM FECHADURA - FORNECIMENTO E INSTALAÇÃO. AF_08/2015</v>
          </cell>
          <cell r="C7022" t="str">
            <v>UN</v>
          </cell>
          <cell r="D7022">
            <v>534.4</v>
          </cell>
        </row>
        <row r="7023">
          <cell r="A7023">
            <v>91320</v>
          </cell>
          <cell r="B7023" t="str">
            <v>KIT DE PORTA DE MADEIRA PARA PINTURA, SEMI-OCA (LEVE OU MÉDIA), PADRÃO POPULAR, 80X210CM, ESPESSURA DE 3,5CM, ITENS INCLUSOS: DOBRADIÇAS, MONTAGEM E INSTALAÇÃO DO BATENTE, SEM FECHADURA - FORNECIMENTO E INSTALAÇÃO. AF_08/2015</v>
          </cell>
          <cell r="C7023" t="str">
            <v>UN</v>
          </cell>
          <cell r="D7023">
            <v>543.98</v>
          </cell>
        </row>
        <row r="7024">
          <cell r="A7024">
            <v>91321</v>
          </cell>
          <cell r="B7024" t="str">
            <v>KIT DE PORTA DE MADEIRA PARA PINTURA, SEMI-OCA (LEVE OU MÉDIA), PADRÃO POPULAR, 90X210CM, ESPESSURA DE 3,5CM, ITENS INCLUSOS: DOBRADIÇAS, MONTAGEM E INSTALAÇÃO DO BATENTE, SEM FECHADURA - FORNECIMENTO E INSTALAÇÃO. AF_08/2015</v>
          </cell>
          <cell r="C7024" t="str">
            <v>UN</v>
          </cell>
          <cell r="D7024">
            <v>570.54999999999995</v>
          </cell>
        </row>
        <row r="7025">
          <cell r="A7025">
            <v>91324</v>
          </cell>
          <cell r="B7025" t="str">
            <v>KIT DE PORTA DE MADEIRA PARA VERNIZ, SEMI-OCA (LEVE OU MÉDIA), PADRÃO POPULAR, 60X210CM, ESPESSURA DE 3,5CM, ITENS INCLUSOS: DOBRADIÇAS, MONTAGEM E INSTALAÇÃO DO BATENTE, SEM FECHADURA - FORNECIMENTO E INSTALAÇÃO. AF_08/2015</v>
          </cell>
          <cell r="C7025" t="str">
            <v>UN</v>
          </cell>
          <cell r="D7025">
            <v>505.79</v>
          </cell>
        </row>
        <row r="7026">
          <cell r="A7026">
            <v>91325</v>
          </cell>
          <cell r="B7026" t="str">
            <v>KIT DE PORTA DE MADEIRA PARA VERNIZ, SEMI-OCA (LEVE OU MÉDIA), PADRÃO POPULAR, 70X210CM, ESPESSURA DE 3,5CM, ITENS INCLUSOS: DOBRADIÇAS, MONTAGEM E INSTALAÇÃO DO BATENTE, SEM FECHADURA - FORNECIMENTO E INSTALAÇÃO. AF_08/2015</v>
          </cell>
          <cell r="C7026" t="str">
            <v>UN</v>
          </cell>
          <cell r="D7026">
            <v>470.32</v>
          </cell>
        </row>
        <row r="7027">
          <cell r="A7027">
            <v>91326</v>
          </cell>
          <cell r="B7027" t="str">
            <v>KIT DE PORTA DE MADEIRA PARA VERNIZ, SEMI-OCA (LEVE OU MÉDIA), PADRÃO POPULAR, 80X210CM, ESPESSURA DE 3,5CM, ITENS INCLUSOS: DOBRADIÇAS, MONTAGEM E INSTALAÇÃO DO BATENTE, SEM FECHADURA - FORNECIMENTO E INSTALAÇÃO. AF_08/2015</v>
          </cell>
          <cell r="C7027" t="str">
            <v>UN</v>
          </cell>
          <cell r="D7027">
            <v>565.88</v>
          </cell>
        </row>
        <row r="7028">
          <cell r="A7028">
            <v>91327</v>
          </cell>
          <cell r="B7028" t="str">
            <v>KIT DE PORTA DE MADEIRA PARA VERNIZ, SEMI-OCA (LEVE OU MÉDIA), PADRÃO POPULAR, 90X210CM, ESPESSURA DE 3,5CM, ITENS INCLUSOS: DOBRADIÇAS, MONTAGEM E INSTALAÇÃO DO BATENTE, SEM FECHADURA - FORNECIMENTO E INSTALAÇÃO. AF_08/2015</v>
          </cell>
          <cell r="C7028" t="str">
            <v>UN</v>
          </cell>
          <cell r="D7028">
            <v>566.04999999999995</v>
          </cell>
        </row>
        <row r="7029">
          <cell r="A7029">
            <v>91328</v>
          </cell>
          <cell r="B7029" t="str">
            <v>KIT DE PORTA DE MADEIRA FRISADA, SEMI-OCA (LEVE OU MÉDIA), PADRÃO MÉDIO 60X210CM, ESPESSURA DE 3CM, ITENS INCLUSOS: DOBRADIÇAS, MONTAGEM E INSTALAÇÃO DO BATENTE, SEM FECHADURA - FORNECIMENTO E INSTALAÇÃO. AF_08/2015</v>
          </cell>
          <cell r="C7029" t="str">
            <v>UN</v>
          </cell>
          <cell r="D7029">
            <v>527.33000000000004</v>
          </cell>
        </row>
        <row r="7030">
          <cell r="A7030">
            <v>91329</v>
          </cell>
          <cell r="B7030" t="str">
            <v>KIT DE PORTA DE MADEIRA FRISADA, SEMI-OCA (LEVE OU MÉDIA), PADRÃO POPULAR, 60X210CM, ESPESSURA DE 3CM, ITENS INCLUSOS: DOBRADIÇAS, MONTAGEM E INSTALAÇÃO DO BATENTE, SEM FECHADURA - FORNECIMENTO E INSTALAÇÃO. AF_08/2015</v>
          </cell>
          <cell r="C7030" t="str">
            <v>UN</v>
          </cell>
          <cell r="D7030">
            <v>490.09</v>
          </cell>
        </row>
        <row r="7031">
          <cell r="A7031">
            <v>91330</v>
          </cell>
          <cell r="B7031" t="str">
            <v>KIT DE PORTA DE MADEIRA FRISADA, SEMI-OCA (LEVE OU MÉDIA), PADRÃO MÉDIO, 70X210CM, ESPESSURA DE 3CM, ITENS INCLUSOS: DOBRADIÇAS, MONTAGEM E INSTALAÇÃO DO BATENTE, SEM FECHADURA - FORNECIMENTO E INSTALAÇÃO. AF_08/2015</v>
          </cell>
          <cell r="C7031" t="str">
            <v>UN</v>
          </cell>
          <cell r="D7031">
            <v>554.67999999999995</v>
          </cell>
        </row>
        <row r="7032">
          <cell r="A7032">
            <v>91331</v>
          </cell>
          <cell r="B7032" t="str">
            <v>KIT DE PORTA DE MADEIRA FRISADA, SEMI-OCA (LEVE OU MÉDIA), PADRÃO POPULAR, 70X210CM, ESPESSURA DE 3CM, ITENS INCLUSOS: DOBRADIÇAS, MONTAGEM E INSTALAÇÃO DO BATENTE, SEM FECHADURA - FORNECIMENTO E INSTALAÇÃO. AF_08/2015</v>
          </cell>
          <cell r="C7032" t="str">
            <v>UN</v>
          </cell>
          <cell r="D7032">
            <v>517.32000000000005</v>
          </cell>
        </row>
        <row r="7033">
          <cell r="A7033">
            <v>91332</v>
          </cell>
          <cell r="B7033" t="str">
            <v>KIT DE PORTA DE MADEIRA FRISADA, SEMI-OCA (LEVE OU MÉDIA), PADRÃO MÉDIO, 80X210CM, ESPESSURA DE 3,5CM, ITENS INCLUSOS: DOBRADIÇAS, MONTAGEM E INSTALAÇÃO DO BATENTE, SEM FECHADURA - FORNECIMENTO E INSTALAÇÃO. AF_08/2015</v>
          </cell>
          <cell r="C7033" t="str">
            <v>UN</v>
          </cell>
          <cell r="D7033">
            <v>604.98</v>
          </cell>
        </row>
        <row r="7034">
          <cell r="A7034">
            <v>91333</v>
          </cell>
          <cell r="B7034" t="str">
            <v>KIT DE PORTA DE MADEIRA FRISADA, SEMI-OCA (LEVE OU MÉDIA), PADRÃO POPULAR, 80X210CM, ESPESSURA DE 3,5CM, ITENS INCLUSOS: DOBRADIÇAS, MONTAGEM E INSTALAÇÃO DO BATENTE, SEM FECHADURA - FORNECIMENTO E INSTALAÇÃO. AF_08/2015</v>
          </cell>
          <cell r="C7034" t="str">
            <v>UN</v>
          </cell>
          <cell r="D7034">
            <v>567.48</v>
          </cell>
        </row>
        <row r="7035">
          <cell r="A7035">
            <v>91334</v>
          </cell>
          <cell r="B7035" t="str">
            <v>KIT DE PORTA DE MADEIRA TIPO VENEZIANA, PADRÃO MÉDIO, 80X210CM, ESPESSURA DE 3CM, ITENS INCLUSOS: DOBRADIÇAS, MONTAGEM E INSTALAÇÃO DO BATENTE, SEM FECHADURA - FORNECIMENTO E INSTALAÇÃO. AF_08/2015</v>
          </cell>
          <cell r="C7035" t="str">
            <v>UN</v>
          </cell>
          <cell r="D7035">
            <v>1089.31</v>
          </cell>
        </row>
        <row r="7036">
          <cell r="A7036">
            <v>91335</v>
          </cell>
          <cell r="B7036" t="str">
            <v>KIT DE PORTA DE MADEIRA TIPO VENEZIANA, PADRÃO POPULAR, 80X210CM, ESPESSURA DE 3CM, ITENS INCLUSOS: DOBRADIÇAS, MONTAGEM E INSTALAÇÃO DO BATENTE, SEM FECHADURA - FORNECIMENTO E INSTALAÇÃO. AF_08/2015</v>
          </cell>
          <cell r="C7036" t="str">
            <v>UN</v>
          </cell>
          <cell r="D7036">
            <v>1051.81</v>
          </cell>
        </row>
        <row r="7037">
          <cell r="A7037">
            <v>91336</v>
          </cell>
          <cell r="B7037" t="str">
            <v>KIT DE PORTA DE MADEIRA TIPO MEXICANA, MACIÇA (PESADA OU SUPERPESADA), PADRÃO MÉDIO, 80X210CM, ESPESSURA DE 3CM, ITENS INCLUSOS: DOBRADIÇAS, MONTAGEM E INSTALAÇÃO DO BATENTE, SEM FECHADURA - FORNECIMENTO E INSTALAÇÃO. AF_08/2015</v>
          </cell>
          <cell r="C7037" t="str">
            <v>UN</v>
          </cell>
          <cell r="D7037">
            <v>1400.18</v>
          </cell>
        </row>
        <row r="7038">
          <cell r="A7038">
            <v>91337</v>
          </cell>
          <cell r="B7038" t="str">
            <v>KIT DE PORTA DE MADEIRA TIPO MEXICANA, MACIÇA (PESADA OU SUPERPESADA), PADRÃO POPULAR, 80X210CM, ESPESSURA DE 3CM, ITENS INCLUSOS: DOBRADIÇAS, MONTAGEM E INSTALAÇÃO DO BATENTE, SEM FECHADURA - FORNECIMENTO E INSTALAÇÃO. AF_08/2015</v>
          </cell>
          <cell r="C7038" t="str">
            <v>UN</v>
          </cell>
          <cell r="D7038">
            <v>1362.68</v>
          </cell>
        </row>
        <row r="7039">
          <cell r="A7039" t="str">
            <v>73813/1</v>
          </cell>
          <cell r="B7039" t="str">
            <v>JANELA DE MADEIRA ALMOFADADA 1A, 1,5X1,5M, DE ABRIR, INCLUSO GUARNICOES E DOBRADICAS</v>
          </cell>
          <cell r="C7039" t="str">
            <v>UN</v>
          </cell>
          <cell r="D7039">
            <v>955.67</v>
          </cell>
        </row>
        <row r="7040">
          <cell r="A7040">
            <v>84844</v>
          </cell>
          <cell r="B7040" t="str">
            <v>JANELA DE MADEIRA TIPO GUILHOTINA, DE ABRIR , INCLUSAS GUARNICOES SEM FERRAGENS</v>
          </cell>
          <cell r="C7040" t="str">
            <v>M2</v>
          </cell>
          <cell r="D7040">
            <v>271.01</v>
          </cell>
        </row>
        <row r="7041">
          <cell r="A7041">
            <v>84845</v>
          </cell>
          <cell r="B7041" t="str">
            <v>JANELA DE MADEIRA TIPO VENEZIANA. DE ABRIR, INCLUSAS GUARNICOES E FERRAGENS</v>
          </cell>
          <cell r="C7041" t="str">
            <v>M2</v>
          </cell>
          <cell r="D7041">
            <v>387.85</v>
          </cell>
        </row>
        <row r="7042">
          <cell r="A7042">
            <v>84846</v>
          </cell>
          <cell r="B7042" t="str">
            <v>JANELA DE MADEIRA TIPO VENEZIANA/VIDRO, DE ABRIR, INCLUSAS GUARNICOES SEM FERRAGENS</v>
          </cell>
          <cell r="C7042" t="str">
            <v>M2</v>
          </cell>
          <cell r="D7042">
            <v>396.8</v>
          </cell>
        </row>
        <row r="7043">
          <cell r="A7043">
            <v>84847</v>
          </cell>
          <cell r="B7043" t="str">
            <v>JANELA DE MADEIRA ALMOFADADA, DE ABRIR, INCLUSAS GUARNICOES SEM FERRAGENS</v>
          </cell>
          <cell r="C7043" t="str">
            <v>M2</v>
          </cell>
          <cell r="D7043">
            <v>396.8</v>
          </cell>
        </row>
        <row r="7044">
          <cell r="A7044">
            <v>84848</v>
          </cell>
          <cell r="B7044" t="str">
            <v>JANELA DE MADEIRA TIPO VENEZIANA/GUILHOTINA, DE ABRIR, INCLUSAS GUARNICOES SEM FERRAGENS</v>
          </cell>
          <cell r="C7044" t="str">
            <v>M2</v>
          </cell>
          <cell r="D7044">
            <v>323.12</v>
          </cell>
        </row>
        <row r="7045">
          <cell r="A7045">
            <v>84849</v>
          </cell>
          <cell r="B7045" t="str">
            <v>CAIXA MADEIRA 57X43CM COM GUARNICAO 13CM P/ FECHAMENTO DE AR CONDICIONAL</v>
          </cell>
          <cell r="C7045" t="str">
            <v>UN</v>
          </cell>
          <cell r="D7045">
            <v>79.53</v>
          </cell>
        </row>
        <row r="7046">
          <cell r="A7046" t="str">
            <v>73933/1</v>
          </cell>
          <cell r="B7046" t="str">
            <v>PORTA DE FERRO, DE ABRIR, TIPO GRADE COM CHAPA, 87X210CM, COM GUARNICOES</v>
          </cell>
          <cell r="C7046" t="str">
            <v>M2</v>
          </cell>
          <cell r="D7046">
            <v>495.86</v>
          </cell>
        </row>
        <row r="7047">
          <cell r="A7047" t="str">
            <v>73933/3</v>
          </cell>
          <cell r="B7047" t="str">
            <v>PORTA DE FERRO TIPO VENEZIANA, DE ABRIR, SEM BANDEIRA SEM FERRAGENS</v>
          </cell>
          <cell r="C7047" t="str">
            <v>M2</v>
          </cell>
          <cell r="D7047">
            <v>344.26</v>
          </cell>
        </row>
        <row r="7048">
          <cell r="A7048" t="str">
            <v>73933/4</v>
          </cell>
          <cell r="B7048" t="str">
            <v>PORTA DE FERRO DE ABRIR TIPO BARRA CHATA, COM REQUADRO E GUARNICAO COMPLETA</v>
          </cell>
          <cell r="C7048" t="str">
            <v>M2</v>
          </cell>
          <cell r="D7048">
            <v>467.78</v>
          </cell>
        </row>
        <row r="7049">
          <cell r="A7049" t="str">
            <v>74073/1</v>
          </cell>
          <cell r="B7049" t="str">
            <v>ALCAPAO EM FERRO 60X60CM, INCLUSO FERRAGENS</v>
          </cell>
          <cell r="C7049" t="str">
            <v>UN</v>
          </cell>
          <cell r="D7049">
            <v>115.96</v>
          </cell>
        </row>
        <row r="7050">
          <cell r="A7050" t="str">
            <v>74073/2</v>
          </cell>
          <cell r="B7050" t="str">
            <v>ALCAPAO EM FERRO 70X70CM, INCLUSO FERRAGENS</v>
          </cell>
          <cell r="C7050" t="str">
            <v>UN</v>
          </cell>
          <cell r="D7050">
            <v>127.14</v>
          </cell>
        </row>
        <row r="7051">
          <cell r="A7051" t="str">
            <v>74136/1</v>
          </cell>
          <cell r="B7051" t="str">
            <v>PORTA DE ACO DE ENROLAR TIPO GRADE, CHAPA 16</v>
          </cell>
          <cell r="C7051" t="str">
            <v>M2</v>
          </cell>
          <cell r="D7051">
            <v>475.22</v>
          </cell>
        </row>
        <row r="7052">
          <cell r="A7052" t="str">
            <v>74136/2</v>
          </cell>
          <cell r="B7052" t="str">
            <v>PORTA DE ACO CHAPA 24, DE ENROLAR, VAZADA TIJOLINHO OU EQUIVALENTE COM RETANGULO OU CIRCULO, ACABAMENTO GALVANIZADO NATURAL</v>
          </cell>
          <cell r="C7052" t="str">
            <v>M2</v>
          </cell>
          <cell r="D7052">
            <v>404.08</v>
          </cell>
        </row>
        <row r="7053">
          <cell r="A7053" t="str">
            <v>74136/3</v>
          </cell>
          <cell r="B7053" t="str">
            <v>PORTA DE ACO CHAPA 24, DE ENROLAR, RAIADA, LARGA COM ACABAMENTO GALVANIZADO NATURAL</v>
          </cell>
          <cell r="C7053" t="str">
            <v>M2</v>
          </cell>
          <cell r="D7053">
            <v>287.81</v>
          </cell>
        </row>
        <row r="7054">
          <cell r="A7054">
            <v>84854</v>
          </cell>
          <cell r="B7054" t="str">
            <v>BATENTE FERRO 1X1/8"</v>
          </cell>
          <cell r="C7054" t="str">
            <v>M</v>
          </cell>
          <cell r="D7054">
            <v>28.78</v>
          </cell>
        </row>
        <row r="7055">
          <cell r="A7055">
            <v>94559</v>
          </cell>
          <cell r="B7055" t="str">
            <v>JANELA DE AÇO BASCULANTE, FIXAÇÃO COM ARGAMASSA, SEM VIDROS, PADRONIZADA. AF_07/2016</v>
          </cell>
          <cell r="C7055" t="str">
            <v>M2</v>
          </cell>
          <cell r="D7055">
            <v>412.4</v>
          </cell>
        </row>
        <row r="7056">
          <cell r="A7056">
            <v>94560</v>
          </cell>
          <cell r="B7056" t="str">
            <v>JANELA DE AÇO DE CORRER, 2 FOLHAS, FIXAÇÃO COM ARGAMASSA, COM VIDROS, PADRONIZADA. AF_07/2016</v>
          </cell>
          <cell r="C7056" t="str">
            <v>M2</v>
          </cell>
          <cell r="D7056">
            <v>357.8</v>
          </cell>
        </row>
        <row r="7057">
          <cell r="A7057">
            <v>94562</v>
          </cell>
          <cell r="B7057" t="str">
            <v>JANELA DE AÇO DE CORRER, 4 FOLHAS, FIXAÇÃO COM ARGAMASSA, SEM VIDROS, PADRONIZADA. AF_07/2016</v>
          </cell>
          <cell r="C7057" t="str">
            <v>M2</v>
          </cell>
          <cell r="D7057">
            <v>377.64</v>
          </cell>
        </row>
        <row r="7058">
          <cell r="A7058">
            <v>94563</v>
          </cell>
          <cell r="B7058" t="str">
            <v>JANELA DE AÇO DE CORRER, 6 FOLHAS, FIXAÇÃO COM ARGAMASSA, COM VIDROS, PADRONIZADA. AF_07/2016</v>
          </cell>
          <cell r="C7058" t="str">
            <v>M2</v>
          </cell>
          <cell r="D7058">
            <v>472.91</v>
          </cell>
        </row>
        <row r="7059">
          <cell r="A7059">
            <v>94564</v>
          </cell>
          <cell r="B7059" t="str">
            <v>JANELA DE AÇO BASCULANTE, FIXAÇÃO COM PARAFUSO SOBRE CONTRAMARCO (EXCLUSIVE CONTRAMARCO), SEM VIDROS, PADRONIZADA. AF_07/2016</v>
          </cell>
          <cell r="C7059" t="str">
            <v>M2</v>
          </cell>
          <cell r="D7059">
            <v>370.91</v>
          </cell>
        </row>
        <row r="7060">
          <cell r="A7060">
            <v>94565</v>
          </cell>
          <cell r="B7060" t="str">
            <v>JANELA DE AÇO DE CORRER, 2 FOLHAS, FIXAÇÃO COM PARAFUSO SOBRE CONTRAMARCO (EXCLUSIVE CONTRAMARCO), COM VIDROS, PADRONIZADA. AF_07/2016</v>
          </cell>
          <cell r="C7060" t="str">
            <v>M2</v>
          </cell>
          <cell r="D7060">
            <v>344.85</v>
          </cell>
        </row>
        <row r="7061">
          <cell r="A7061">
            <v>94567</v>
          </cell>
          <cell r="B7061" t="str">
            <v>JANELA DE AÇO DE CORRER, 4 FOLHAS, FIXAÇÃO COM PARAFUSO SOBRE CONTRAMARCO (EXCLUSIVE CONTRAMARCO), SEM VIDROS, PADRONIZADA. AF_07/2016</v>
          </cell>
          <cell r="C7061" t="str">
            <v>M2</v>
          </cell>
          <cell r="D7061">
            <v>359.71</v>
          </cell>
        </row>
        <row r="7062">
          <cell r="A7062">
            <v>94568</v>
          </cell>
          <cell r="B7062" t="str">
            <v>JANELA DE AÇO DE CORRER, 6 FOLHAS, FIXAÇÃO COM PARAFUSO SOBRE CONTRAMARCO (EXCLUSIVE CONTRAMARCO), COM VIDROS, PADRONIZADA. AF_07/2016</v>
          </cell>
          <cell r="C7062" t="str">
            <v>M2</v>
          </cell>
          <cell r="D7062">
            <v>451.5</v>
          </cell>
        </row>
        <row r="7063">
          <cell r="A7063" t="str">
            <v>73932/1</v>
          </cell>
          <cell r="B7063" t="str">
            <v>GRADE DE FERRO EM BARRA CHATA 3/16"</v>
          </cell>
          <cell r="C7063" t="str">
            <v>M2</v>
          </cell>
          <cell r="D7063">
            <v>263.3</v>
          </cell>
        </row>
        <row r="7064">
          <cell r="A7064">
            <v>73631</v>
          </cell>
          <cell r="B7064" t="str">
            <v>GUARDA-CORPO EM TUBO DE ACO GALVANIZADO 1 1/2"</v>
          </cell>
          <cell r="C7064" t="str">
            <v>M2</v>
          </cell>
          <cell r="D7064">
            <v>302.33999999999997</v>
          </cell>
        </row>
        <row r="7065">
          <cell r="A7065" t="str">
            <v>74195/1</v>
          </cell>
          <cell r="B7065" t="str">
            <v>GUARDA-CORPO  COM CORRIMAO EM FERRO BARRA CHATA 3/16"</v>
          </cell>
          <cell r="C7065" t="str">
            <v>M</v>
          </cell>
          <cell r="D7065">
            <v>314.22000000000003</v>
          </cell>
        </row>
        <row r="7066">
          <cell r="A7066">
            <v>73665</v>
          </cell>
          <cell r="B7066" t="str">
            <v>ESCADA TIPO MARINHEIRO EM ACO CA-50 9,52MM INCLUSO PINTURA COM FUNDO ANTICORROSIVO TIPO ZARCAO</v>
          </cell>
          <cell r="C7066" t="str">
            <v>M</v>
          </cell>
          <cell r="D7066">
            <v>56.39</v>
          </cell>
        </row>
        <row r="7067">
          <cell r="A7067">
            <v>73669</v>
          </cell>
          <cell r="B7067" t="str">
            <v>CORRIMAO EM MADEIRA 1A 2,5X30CM</v>
          </cell>
          <cell r="C7067" t="str">
            <v>M</v>
          </cell>
          <cell r="D7067">
            <v>85.91</v>
          </cell>
        </row>
        <row r="7068">
          <cell r="A7068" t="str">
            <v>74072/1</v>
          </cell>
          <cell r="B7068" t="str">
            <v>CORRIMAO EM TUBO ACO GALVANIZADO 3/4" COM BRACADEIRA</v>
          </cell>
          <cell r="C7068" t="str">
            <v>M</v>
          </cell>
          <cell r="D7068">
            <v>65.89</v>
          </cell>
        </row>
        <row r="7069">
          <cell r="A7069" t="str">
            <v>74072/2</v>
          </cell>
          <cell r="B7069" t="str">
            <v>CORRIMAO EM TUBO ACO GALVANIZADO 2 1/2" COM BRACADEIRA</v>
          </cell>
          <cell r="C7069" t="str">
            <v>M</v>
          </cell>
          <cell r="D7069">
            <v>109.88</v>
          </cell>
        </row>
        <row r="7070">
          <cell r="A7070" t="str">
            <v>74072/3</v>
          </cell>
          <cell r="B7070" t="str">
            <v>CORRIMAO EM TUBO ACO GALVANIZADO 1 1/4" COM BRACADEIRA</v>
          </cell>
          <cell r="C7070" t="str">
            <v>M</v>
          </cell>
          <cell r="D7070">
            <v>79.16</v>
          </cell>
        </row>
        <row r="7071">
          <cell r="A7071" t="str">
            <v>74194/1</v>
          </cell>
          <cell r="B7071" t="str">
            <v>ESCADA TIPO MARINHEIRO EM TUBO ACO GALVANIZADO 1 1/2" 5 DEGRAUS</v>
          </cell>
          <cell r="C7071" t="str">
            <v>M</v>
          </cell>
          <cell r="D7071">
            <v>230.56</v>
          </cell>
        </row>
        <row r="7072">
          <cell r="A7072">
            <v>84862</v>
          </cell>
          <cell r="B7072" t="str">
            <v>GUARDA-CORPO COM CORRIMAO EM TUBO DE ACO GALVANIZADO 1 1/2"</v>
          </cell>
          <cell r="C7072" t="str">
            <v>M</v>
          </cell>
          <cell r="D7072">
            <v>215.58</v>
          </cell>
        </row>
        <row r="7073">
          <cell r="A7073">
            <v>84863</v>
          </cell>
          <cell r="B7073" t="str">
            <v>GUARDA-CORPO COM CORRIMAO EM TUBO DE ACO GALVANIZADO 3/4"</v>
          </cell>
          <cell r="C7073" t="str">
            <v>M</v>
          </cell>
          <cell r="D7073">
            <v>106.06</v>
          </cell>
        </row>
        <row r="7074">
          <cell r="A7074">
            <v>68050</v>
          </cell>
          <cell r="B7074" t="str">
            <v>PORTA DE CORRER EM ALUMINIO, COM DUAS FOLHAS PARA VIDRO, INCLUSO VIDRO LISO INCOLOR, FECHADURA E PUXADOR, SEM GUARNICAO/ALIZAR/VISTA</v>
          </cell>
          <cell r="C7074" t="str">
            <v>M2</v>
          </cell>
          <cell r="D7074">
            <v>538.65</v>
          </cell>
        </row>
        <row r="7075">
          <cell r="A7075">
            <v>90838</v>
          </cell>
          <cell r="B7075" t="str">
            <v>PORTA CORTA-FOGO 90X210X4CM - FORNECIMENTO E INSTALAÇÃO. AF_08/2015</v>
          </cell>
          <cell r="C7075" t="str">
            <v>UN</v>
          </cell>
          <cell r="D7075">
            <v>953.14</v>
          </cell>
        </row>
        <row r="7076">
          <cell r="A7076">
            <v>91338</v>
          </cell>
          <cell r="B7076" t="str">
            <v>PORTA DE ALUMÍNIO DE ABRIR COM LAMBRI, COM GUARNIÇÃO, FIXAÇÃO COM PARAFUSOS - FORNECIMENTO E INSTALAÇÃO. AF_08/2015</v>
          </cell>
          <cell r="C7076" t="str">
            <v>M2</v>
          </cell>
          <cell r="D7076">
            <v>899.95</v>
          </cell>
        </row>
        <row r="7077">
          <cell r="A7077">
            <v>91341</v>
          </cell>
          <cell r="B7077" t="str">
            <v>PORTA EM ALUMÍNIO DE ABRIR TIPO VENEZIANA COM GUARNIÇÃO, FIXAÇÃO COM PARAFUSOS - FORNECIMENTO E INSTALAÇÃO. AF_08/2015</v>
          </cell>
          <cell r="C7077" t="str">
            <v>M2</v>
          </cell>
          <cell r="D7077">
            <v>661.73</v>
          </cell>
        </row>
        <row r="7078">
          <cell r="A7078">
            <v>94805</v>
          </cell>
          <cell r="B7078" t="str">
            <v>PORTA DE ALUMÍNIO DE ABRIR PARA VIDRO SEM GUARNIÇÃO, 87X210CM, FIXAÇÃO COM PARAFUSOS, INCLUSIVE VIDROS - FORNECIMENTO E INSTALAÇÃO. AF_08/2015</v>
          </cell>
          <cell r="C7078" t="str">
            <v>UN</v>
          </cell>
          <cell r="D7078">
            <v>1039.45</v>
          </cell>
        </row>
        <row r="7079">
          <cell r="A7079">
            <v>94806</v>
          </cell>
          <cell r="B7079" t="str">
            <v>PORTA EM AÇO DE ABRIR PARA VIDRO SEM GUARNIÇÃO, 87X210CM, FIXAÇÃO COM PARAFUSOS, EXCLUSIVE VIDROS - FORNECIMENTO E INSTALAÇÃO. AF_08/2015</v>
          </cell>
          <cell r="C7079" t="str">
            <v>UN</v>
          </cell>
          <cell r="D7079">
            <v>472.88</v>
          </cell>
        </row>
        <row r="7080">
          <cell r="A7080">
            <v>94807</v>
          </cell>
          <cell r="B7080" t="str">
            <v>PORTA EM AÇO DE ABRIR TIPO VENEZIANA SEM GUARNIÇÃO, 87X210CM, FIXAÇÃO COM PARAFUSOS - FORNECIMENTO E INSTALAÇÃO. AF_08/2015</v>
          </cell>
          <cell r="C7080" t="str">
            <v>UN</v>
          </cell>
          <cell r="D7080">
            <v>564.89</v>
          </cell>
        </row>
        <row r="7081">
          <cell r="A7081" t="str">
            <v>73737/1</v>
          </cell>
          <cell r="B7081" t="str">
            <v>GRADIL DE ALUMINIO ANODIZADO TIPO BARRA CHATA PARA VARANDAS, ALTURA 0,4M</v>
          </cell>
          <cell r="C7081" t="str">
            <v>M</v>
          </cell>
          <cell r="D7081">
            <v>119.43</v>
          </cell>
        </row>
        <row r="7082">
          <cell r="A7082" t="str">
            <v>73737/2</v>
          </cell>
          <cell r="B7082" t="str">
            <v>GRADIL DE ALUMINIO ANODIZADO TIPO BARRA CHATA PARA VARANDAS, ALTURA 1,0M</v>
          </cell>
          <cell r="C7082" t="str">
            <v>M</v>
          </cell>
          <cell r="D7082">
            <v>241.53</v>
          </cell>
        </row>
        <row r="7083">
          <cell r="A7083" t="str">
            <v>73737/3</v>
          </cell>
          <cell r="B7083" t="str">
            <v>GRADIL DE ALUMINIO ANODIZADO TIPO BARRA CHATA PARA VARANDAS, ALTURA 1,2M</v>
          </cell>
          <cell r="C7083" t="str">
            <v>M</v>
          </cell>
          <cell r="D7083">
            <v>280.94</v>
          </cell>
        </row>
        <row r="7084">
          <cell r="A7084">
            <v>85096</v>
          </cell>
          <cell r="B7084" t="str">
            <v>GRADIL DE ALUMINIO ANODIZADO TIPO BARRA CHATA</v>
          </cell>
          <cell r="C7084" t="str">
            <v>M2</v>
          </cell>
          <cell r="D7084">
            <v>244</v>
          </cell>
        </row>
        <row r="7085">
          <cell r="A7085" t="str">
            <v>73736/1</v>
          </cell>
          <cell r="B7085" t="str">
            <v>DOBRADICA TIPO VAI E VEM EM LATAO POLIDO 3"</v>
          </cell>
          <cell r="C7085" t="str">
            <v>UN</v>
          </cell>
          <cell r="D7085">
            <v>113.3</v>
          </cell>
        </row>
        <row r="7086">
          <cell r="A7086">
            <v>84885</v>
          </cell>
          <cell r="B7086" t="str">
            <v>JOGO DE FERRAGENS CROMADAS PARA PORTA DE VIDRO TEMPERADO, UMA FOLHA COMPOSTO DE DOBRADICAS SUPERIOR E INFERIOR, TRINCO, FECHADURA, CONTRA FECHADURA COM CAPUCHINHO SEM MOLA E PUXADOR</v>
          </cell>
          <cell r="C7086" t="str">
            <v>UN</v>
          </cell>
          <cell r="D7086">
            <v>561.4</v>
          </cell>
        </row>
        <row r="7087">
          <cell r="A7087">
            <v>84886</v>
          </cell>
          <cell r="B7087" t="str">
            <v>MOLA HIDRAULICA DE PISO PARA PORTA DE VIDRO TEMPERADO</v>
          </cell>
          <cell r="C7087" t="str">
            <v>UN</v>
          </cell>
          <cell r="D7087">
            <v>1059.96</v>
          </cell>
        </row>
        <row r="7088">
          <cell r="A7088">
            <v>84889</v>
          </cell>
          <cell r="B7088" t="str">
            <v>PUXADOR CENTRAL PARA ESQUADRIA DE ALUMINIO</v>
          </cell>
          <cell r="C7088" t="str">
            <v>UN</v>
          </cell>
          <cell r="D7088">
            <v>15.91</v>
          </cell>
        </row>
        <row r="7089">
          <cell r="A7089">
            <v>84891</v>
          </cell>
          <cell r="B7089" t="str">
            <v>CREMONA EM LATAO CROMADO OU POLIDO, COMPLETA, COM VARA H=1,50M</v>
          </cell>
          <cell r="C7089" t="str">
            <v>UN</v>
          </cell>
          <cell r="D7089">
            <v>161.72</v>
          </cell>
        </row>
        <row r="7090">
          <cell r="A7090" t="str">
            <v>74046/2</v>
          </cell>
          <cell r="B7090" t="str">
            <v>TARJETA TIPO LIVRE/OCUPADO PARA PORTA DE BANHEIRO</v>
          </cell>
          <cell r="C7090" t="str">
            <v>UN</v>
          </cell>
          <cell r="D7090">
            <v>30.13</v>
          </cell>
        </row>
        <row r="7091">
          <cell r="A7091" t="str">
            <v>74047/2</v>
          </cell>
          <cell r="B7091" t="str">
            <v>DOBRADICA EM ACO/FERRO, 3" X 21/2", E=1,9 A 2 MM, SEM ANEL, CROMADO OU ZINCADO, TAMPA BOLA, COM PARAFUSOS</v>
          </cell>
          <cell r="C7091" t="str">
            <v>UN</v>
          </cell>
          <cell r="D7091">
            <v>28.94</v>
          </cell>
        </row>
        <row r="7092">
          <cell r="A7092" t="str">
            <v>74084/1</v>
          </cell>
          <cell r="B7092" t="str">
            <v>PORTA CADEADO ZINCADO OXIDADO PRETO COM CADEADO DE ACO INOX, LARGURA DE *50* MM</v>
          </cell>
          <cell r="C7092" t="str">
            <v>UN</v>
          </cell>
          <cell r="D7092">
            <v>131.30000000000001</v>
          </cell>
        </row>
        <row r="7093">
          <cell r="A7093">
            <v>84950</v>
          </cell>
          <cell r="B7093" t="str">
            <v>FECHO EMBUTIR TIPO UNHA 40CM C/COLOCACAO</v>
          </cell>
          <cell r="C7093" t="str">
            <v>UN</v>
          </cell>
          <cell r="D7093">
            <v>42.32</v>
          </cell>
        </row>
        <row r="7094">
          <cell r="A7094">
            <v>84952</v>
          </cell>
          <cell r="B7094" t="str">
            <v>FECHO EMBUTIR TIPO UNHA 22CM C/COLOCACAO</v>
          </cell>
          <cell r="C7094" t="str">
            <v>UN</v>
          </cell>
          <cell r="D7094">
            <v>31.73</v>
          </cell>
        </row>
        <row r="7095">
          <cell r="A7095">
            <v>72116</v>
          </cell>
          <cell r="B7095" t="str">
            <v>VIDRO LISO COMUM TRANSPARENTE, ESPESSURA 3MM</v>
          </cell>
          <cell r="C7095" t="str">
            <v>M2</v>
          </cell>
          <cell r="D7095">
            <v>78.98</v>
          </cell>
        </row>
        <row r="7096">
          <cell r="A7096">
            <v>72117</v>
          </cell>
          <cell r="B7096" t="str">
            <v>VIDRO LISO COMUM TRANSPARENTE, ESPESSURA 4MM</v>
          </cell>
          <cell r="C7096" t="str">
            <v>M2</v>
          </cell>
          <cell r="D7096">
            <v>100.89</v>
          </cell>
        </row>
        <row r="7097">
          <cell r="A7097">
            <v>72118</v>
          </cell>
          <cell r="B7097" t="str">
            <v>VIDRO TEMPERADO INCOLOR, ESPESSURA 6MM, FORNECIMENTO E INSTALACAO, INCLUSIVE MASSA PARA VEDACAO</v>
          </cell>
          <cell r="C7097" t="str">
            <v>M2</v>
          </cell>
          <cell r="D7097">
            <v>152.76</v>
          </cell>
        </row>
        <row r="7098">
          <cell r="A7098">
            <v>72119</v>
          </cell>
          <cell r="B7098" t="str">
            <v>VIDRO TEMPERADO INCOLOR, ESPESSURA 8MM, FORNECIMENTO E INSTALACAO, INCLUSIVE MASSA PARA VEDACAO</v>
          </cell>
          <cell r="C7098" t="str">
            <v>M2</v>
          </cell>
          <cell r="D7098">
            <v>192.75</v>
          </cell>
        </row>
        <row r="7099">
          <cell r="A7099">
            <v>72120</v>
          </cell>
          <cell r="B7099" t="str">
            <v>VIDRO TEMPERADO INCOLOR, ESPESSURA 10MM, FORNECIMENTO E INSTALACAO, INCLUSIVE MASSA PARA VEDACAO</v>
          </cell>
          <cell r="C7099" t="str">
            <v>M2</v>
          </cell>
          <cell r="D7099">
            <v>243.72</v>
          </cell>
        </row>
        <row r="7100">
          <cell r="A7100">
            <v>72122</v>
          </cell>
          <cell r="B7100" t="str">
            <v>VIDRO FANTASIA TIPO CANELADO, ESPESSURA 4MM</v>
          </cell>
          <cell r="C7100" t="str">
            <v>M2</v>
          </cell>
          <cell r="D7100">
            <v>87.06</v>
          </cell>
        </row>
        <row r="7101">
          <cell r="A7101">
            <v>72123</v>
          </cell>
          <cell r="B7101" t="str">
            <v>VIDRO ARAMADO, ESPESSURA 7MM</v>
          </cell>
          <cell r="C7101" t="str">
            <v>M2</v>
          </cell>
          <cell r="D7101">
            <v>227.06</v>
          </cell>
        </row>
        <row r="7102">
          <cell r="A7102" t="str">
            <v>73838/1</v>
          </cell>
          <cell r="B7102" t="str">
            <v>PORTA DE VIDRO TEMPERADO, 0,9X2,10M, ESPESSURA 10MM, INCLUSIVE ACESSORIOS</v>
          </cell>
          <cell r="C7102" t="str">
            <v>UN</v>
          </cell>
          <cell r="D7102">
            <v>1830.3</v>
          </cell>
        </row>
        <row r="7103">
          <cell r="A7103" t="str">
            <v>74125/1</v>
          </cell>
          <cell r="B7103" t="str">
            <v>ESPELHO CRISTAL ESPESSURA 4MM, COM MOLDURA DE MADEIRA</v>
          </cell>
          <cell r="C7103" t="str">
            <v>M2</v>
          </cell>
          <cell r="D7103">
            <v>305.5</v>
          </cell>
        </row>
        <row r="7104">
          <cell r="A7104" t="str">
            <v>74125/2</v>
          </cell>
          <cell r="B7104" t="str">
            <v>ESPELHO CRISTAL ESPESSURA 4MM, COM MOLDURA EM ALUMINIO E COMPENSADO 6MM PLASTIFICADO COLADO</v>
          </cell>
          <cell r="C7104" t="str">
            <v>M2</v>
          </cell>
          <cell r="D7104">
            <v>329.5</v>
          </cell>
        </row>
        <row r="7105">
          <cell r="A7105">
            <v>84957</v>
          </cell>
          <cell r="B7105" t="str">
            <v>VIDRO LISO COMUM TRANSPARENTE, ESPESSURA 5MM</v>
          </cell>
          <cell r="C7105" t="str">
            <v>M2</v>
          </cell>
          <cell r="D7105">
            <v>120.56</v>
          </cell>
        </row>
        <row r="7106">
          <cell r="A7106">
            <v>84959</v>
          </cell>
          <cell r="B7106" t="str">
            <v>VIDRO LISO COMUM TRANSPARENTE, ESPESSURA 6MM</v>
          </cell>
          <cell r="C7106" t="str">
            <v>M2</v>
          </cell>
          <cell r="D7106">
            <v>140.56</v>
          </cell>
        </row>
        <row r="7107">
          <cell r="A7107">
            <v>85001</v>
          </cell>
          <cell r="B7107" t="str">
            <v>VIDRO LISO FUME, ESPESSURA 4MM</v>
          </cell>
          <cell r="C7107" t="str">
            <v>M2</v>
          </cell>
          <cell r="D7107">
            <v>133.88999999999999</v>
          </cell>
        </row>
        <row r="7108">
          <cell r="A7108">
            <v>85002</v>
          </cell>
          <cell r="B7108" t="str">
            <v>VIDRO LISO FUME, ESPESSURA 6MM</v>
          </cell>
          <cell r="C7108" t="str">
            <v>M2</v>
          </cell>
          <cell r="D7108">
            <v>187.23</v>
          </cell>
        </row>
        <row r="7109">
          <cell r="A7109">
            <v>85004</v>
          </cell>
          <cell r="B7109" t="str">
            <v>VIDRO FANTASIA MARTELADO 4MM</v>
          </cell>
          <cell r="C7109" t="str">
            <v>M2</v>
          </cell>
          <cell r="D7109">
            <v>93.89</v>
          </cell>
        </row>
        <row r="7110">
          <cell r="A7110">
            <v>85005</v>
          </cell>
          <cell r="B7110" t="str">
            <v>ESPELHO CRISTAL, ESPESSURA 4MM, COM PARAFUSOS DE FIXACAO, SEM MOLDURA</v>
          </cell>
          <cell r="C7110" t="str">
            <v>M2</v>
          </cell>
          <cell r="D7110">
            <v>274.95999999999998</v>
          </cell>
        </row>
        <row r="7111">
          <cell r="A7111">
            <v>68054</v>
          </cell>
          <cell r="B7111" t="str">
            <v>PORTAO DE FERRO EM CHAPA GALVANIZADA PLANA 14 GSG</v>
          </cell>
          <cell r="C7111" t="str">
            <v>M2</v>
          </cell>
          <cell r="D7111">
            <v>234.71</v>
          </cell>
        </row>
        <row r="7112">
          <cell r="A7112" t="str">
            <v>74100/1</v>
          </cell>
          <cell r="B7112" t="str">
            <v>PORTAO DE FERRO COM VARA 1/2", COM REQUADRO</v>
          </cell>
          <cell r="C7112" t="str">
            <v>M2</v>
          </cell>
          <cell r="D7112">
            <v>422.39</v>
          </cell>
        </row>
        <row r="7113">
          <cell r="A7113" t="str">
            <v>74238/2</v>
          </cell>
          <cell r="B7113" t="str">
            <v>PORTAO EM TELA ARAME GALVANIZADO N.12 MALHA 2" E MOLDURA EM TUBOS DE ACO COM DUAS FOLHAS DE ABRIR, INCLUSO FERRAGENS</v>
          </cell>
          <cell r="C7113" t="str">
            <v>M2</v>
          </cell>
          <cell r="D7113">
            <v>635.97</v>
          </cell>
        </row>
        <row r="7114">
          <cell r="A7114">
            <v>85188</v>
          </cell>
          <cell r="B7114" t="str">
            <v>PORTAO EM TUBO DE ACO GALVANIZADO DIN 2440/NBR 5580, PAINEL UNICO, DIMENSOES 1,0X1,6M, INCLUSIVE CADEADO</v>
          </cell>
          <cell r="C7114" t="str">
            <v>UN</v>
          </cell>
          <cell r="D7114">
            <v>584.1</v>
          </cell>
        </row>
        <row r="7115">
          <cell r="A7115">
            <v>85189</v>
          </cell>
          <cell r="B7115" t="str">
            <v>PORTAO EM TUBO DE ACO GALVANIZADO DIN 2440/NBR 5580, PAINEL UNICO, DIMENSOES 4,0X1,2M, INCLUSIVE CADEADO</v>
          </cell>
          <cell r="C7115" t="str">
            <v>UN</v>
          </cell>
          <cell r="D7115">
            <v>1205.07</v>
          </cell>
        </row>
        <row r="7116">
          <cell r="A7116">
            <v>85010</v>
          </cell>
          <cell r="B7116" t="str">
            <v>CAIXILHO FIXO, DE ALUMINIO, PARA VIDRO</v>
          </cell>
          <cell r="C7116" t="str">
            <v>M2</v>
          </cell>
          <cell r="D7116">
            <v>432.46</v>
          </cell>
        </row>
        <row r="7117">
          <cell r="A7117">
            <v>85014</v>
          </cell>
          <cell r="B7117" t="str">
            <v>CAIXILHO FIXO, DE ALUMINIO, COM TELA DE METAL FIO 12 MALHA 3X3CM</v>
          </cell>
          <cell r="C7117" t="str">
            <v>M2</v>
          </cell>
          <cell r="D7117">
            <v>542.03</v>
          </cell>
        </row>
        <row r="7118">
          <cell r="A7118">
            <v>94569</v>
          </cell>
          <cell r="B7118" t="str">
            <v>JANELA DE ALUMÍNIO MAXIM-AR, FIXAÇÃO COM PARAFUSO SOBRE CONTRAMARCO (EXCLUSIVE CONTRAMARCO), COM VIDROS, PADRONIZADA. AF_07/2016</v>
          </cell>
          <cell r="C7118" t="str">
            <v>M2</v>
          </cell>
          <cell r="D7118">
            <v>592.67999999999995</v>
          </cell>
        </row>
        <row r="7119">
          <cell r="A7119">
            <v>94570</v>
          </cell>
          <cell r="B7119" t="str">
            <v>JANELA DE ALUMÍNIO DE CORRER, 2 FOLHAS, FIXAÇÃO COM PARAFUSO SOBRE CONTRAMARCO (EXCLUSIVE CONTRAMARCO), COM VIDROS PADRONIZADA. AF_07/2016</v>
          </cell>
          <cell r="C7119" t="str">
            <v>M2</v>
          </cell>
          <cell r="D7119">
            <v>381.17</v>
          </cell>
        </row>
        <row r="7120">
          <cell r="A7120">
            <v>94572</v>
          </cell>
          <cell r="B7120" t="str">
            <v>JANELA DE ALUMÍNIO DE CORRER, 3 FOLHAS, FIXAÇÃO COM PARAFUSO SOBRE CONTRAMARCO (EXCLUSIVE CONTRAMARCO), COM VIDROS, PADRONIZADA. AF_07/2016</v>
          </cell>
          <cell r="C7120" t="str">
            <v>M2</v>
          </cell>
          <cell r="D7120">
            <v>576.05999999999995</v>
          </cell>
        </row>
        <row r="7121">
          <cell r="A7121">
            <v>94573</v>
          </cell>
          <cell r="B7121" t="str">
            <v>JANELA DE ALUMÍNIO DE CORRER, 4 FOLHAS, FIXAÇÃO COM PARAFUSO SOBRE CONTRAMARCO (EXCLUSIVE CONTRAMARCO), COM VIDROS, PADRONIZADA. AF_07/2016</v>
          </cell>
          <cell r="C7121" t="str">
            <v>M2</v>
          </cell>
          <cell r="D7121">
            <v>437.4</v>
          </cell>
        </row>
        <row r="7122">
          <cell r="A7122">
            <v>94574</v>
          </cell>
          <cell r="B7122" t="str">
            <v>JANELA DE ALUMÍNIO DE CORRER, 6 FOLHAS, FIXAÇÃO COM PARAFUSO SOBRE CONTRAMARCO (EXCLUSIVE CONTRAMARCO), COM VIDROS, PADRONIZADA. AF_07/2016</v>
          </cell>
          <cell r="C7122" t="str">
            <v>M2</v>
          </cell>
          <cell r="D7122">
            <v>648.34</v>
          </cell>
        </row>
        <row r="7123">
          <cell r="A7123">
            <v>94575</v>
          </cell>
          <cell r="B7123" t="str">
            <v>JANELA DE ALUMÍNIO MAXIM-AR, FIXAÇÃO COM PARAFUSO, VEDAÇÃO COM ESPUMA EXPANSIVA PU, COM VIDROS, PADRONIZADA. AF_07/2016</v>
          </cell>
          <cell r="C7123" t="str">
            <v>M2</v>
          </cell>
          <cell r="D7123">
            <v>631.24</v>
          </cell>
        </row>
        <row r="7124">
          <cell r="A7124">
            <v>94576</v>
          </cell>
          <cell r="B7124" t="str">
            <v>JANELA DE ALUMÍNIO DE CORRER, 2 FOLHAS, FIXAÇÃO COM PARAFUSO, VEDAÇÃO COM ESPUMA EXPANSIVA PU, COM VIDROS, PADRONIZADA. AF_07/2016</v>
          </cell>
          <cell r="C7124" t="str">
            <v>M2</v>
          </cell>
          <cell r="D7124">
            <v>392.44</v>
          </cell>
        </row>
        <row r="7125">
          <cell r="A7125">
            <v>94578</v>
          </cell>
          <cell r="B7125" t="str">
            <v>JANELA DE ALUMÍNIO DE CORRER, 3 FOLHAS, FIXAÇÃO COM PARAFUSO, VEDAÇÃO COM ESPUMA EXPANSIVA PU, COM VIDROS, PADRONIZADA. AF_07/2016</v>
          </cell>
          <cell r="C7125" t="str">
            <v>M2</v>
          </cell>
          <cell r="D7125">
            <v>587.49</v>
          </cell>
        </row>
        <row r="7126">
          <cell r="A7126">
            <v>94579</v>
          </cell>
          <cell r="B7126" t="str">
            <v>JANELA DE ALUMÍNIO DE CORRER, 4 FOLHAS, FIXAÇÃO COM PARAFUSO, VEDAÇÃO COM ESPUMA EXPANSIVA PU, COM VIDROS, PADRONIZADA. AF_07/2016</v>
          </cell>
          <cell r="C7126" t="str">
            <v>M2</v>
          </cell>
          <cell r="D7126">
            <v>449.37</v>
          </cell>
        </row>
        <row r="7127">
          <cell r="A7127">
            <v>94580</v>
          </cell>
          <cell r="B7127" t="str">
            <v>JANELA DE ALUMÍNIO DE CORRER, 6 FOLHAS, FIXAÇÃO COM PARAFUSO, VEDAÇÃO COM ESPUMA EXPANSIVA PU, COM VIDROS, PADRONIZADA. AF_07/2016</v>
          </cell>
          <cell r="C7127" t="str">
            <v>M2</v>
          </cell>
          <cell r="D7127">
            <v>659.95</v>
          </cell>
        </row>
        <row r="7128">
          <cell r="A7128">
            <v>94581</v>
          </cell>
          <cell r="B7128" t="str">
            <v>JANELA DE ALUMÍNIO MAXIM-AR, FIXAÇÃO COM ARGAMASSA, COM VIDROS, PADRONIZADA. AF_07/2016</v>
          </cell>
          <cell r="C7128" t="str">
            <v>M2</v>
          </cell>
          <cell r="D7128">
            <v>622.53</v>
          </cell>
        </row>
        <row r="7129">
          <cell r="A7129">
            <v>94582</v>
          </cell>
          <cell r="B7129" t="str">
            <v>JANELA DE ALUMÍNIO DE CORRER, 2 FOLHAS, FIXAÇÃO COM ARGAMASSA, COM VIDROS, PADRONIZADA. AF_07/2016</v>
          </cell>
          <cell r="C7129" t="str">
            <v>M2</v>
          </cell>
          <cell r="D7129">
            <v>388.97</v>
          </cell>
        </row>
        <row r="7130">
          <cell r="A7130">
            <v>94584</v>
          </cell>
          <cell r="B7130" t="str">
            <v>JANELA DE ALUMÍNIO DE CORRER, 3 FOLHAS, FIXAÇÃO COM ARGAMASSA, COM VIDROS, PADRONIZADA. AF_07/2016</v>
          </cell>
          <cell r="C7130" t="str">
            <v>M2</v>
          </cell>
          <cell r="D7130">
            <v>589.48</v>
          </cell>
        </row>
        <row r="7131">
          <cell r="A7131">
            <v>94585</v>
          </cell>
          <cell r="B7131" t="str">
            <v>JANELA DE ALUMÍNIO DE CORRER, 4 FOLHAS, FIXAÇÃO COM ARGAMASSA, COM VIDROS, PADRONIZADA. AF_07/2016</v>
          </cell>
          <cell r="C7131" t="str">
            <v>M2</v>
          </cell>
          <cell r="D7131">
            <v>445.63</v>
          </cell>
        </row>
        <row r="7132">
          <cell r="A7132">
            <v>94586</v>
          </cell>
          <cell r="B7132" t="str">
            <v>JANELA DE ALUMÍNIO 6 FOLHAS, FIXAÇÃO COM ARGAMASSA, COM VIDROS, PADRONIZADA. AF_07/2016</v>
          </cell>
          <cell r="C7132" t="str">
            <v>M2</v>
          </cell>
          <cell r="D7132">
            <v>663.21</v>
          </cell>
        </row>
        <row r="7133">
          <cell r="A7133" t="str">
            <v>73908/1</v>
          </cell>
          <cell r="B7133" t="str">
            <v>CANTONEIRA DE ALUMINIO 2"X2", PARA PROTECAO DE QUINA DE PAREDE</v>
          </cell>
          <cell r="C7133" t="str">
            <v>M</v>
          </cell>
          <cell r="D7133">
            <v>35.46</v>
          </cell>
        </row>
        <row r="7134">
          <cell r="A7134" t="str">
            <v>73908/2</v>
          </cell>
          <cell r="B7134" t="str">
            <v>CANTONEIRA DE ALUMINIO 1"X1, PARA PROTECAO DE QUINA DE PAREDE</v>
          </cell>
          <cell r="C7134" t="str">
            <v>M</v>
          </cell>
          <cell r="D7134">
            <v>28.15</v>
          </cell>
        </row>
        <row r="7135">
          <cell r="A7135">
            <v>85015</v>
          </cell>
          <cell r="B7135" t="str">
            <v>CANTONEIRA DE MADEIRA 3,0X3,0X1,0CM</v>
          </cell>
          <cell r="C7135" t="str">
            <v>M</v>
          </cell>
          <cell r="D7135">
            <v>19.16</v>
          </cell>
        </row>
        <row r="7136">
          <cell r="A7136">
            <v>85016</v>
          </cell>
          <cell r="B7136" t="str">
            <v>CANTONEIRA DE MADEIRA COM LAMINADO MELAMINICO FOSCO 3,0X3,0X1,0CM</v>
          </cell>
          <cell r="C7136" t="str">
            <v>M</v>
          </cell>
          <cell r="D7136">
            <v>23.66</v>
          </cell>
        </row>
        <row r="7137">
          <cell r="A7137">
            <v>79475</v>
          </cell>
          <cell r="B7137" t="str">
            <v>ESCAVACAO MANUAL CAMPO ABERTO P/TUBULAO - FUSTE E/OU BASE (PARA TODAS AS PROFUNDIDADES)</v>
          </cell>
          <cell r="C7137" t="str">
            <v>M3</v>
          </cell>
          <cell r="D7137">
            <v>341.5</v>
          </cell>
        </row>
        <row r="7138">
          <cell r="A7138">
            <v>97751</v>
          </cell>
          <cell r="B7138" t="str">
            <v>TUBULÃO A CÉU ABERTO, DIÂMETRO DO FUSTE DE 70 CM, PROFUNDIDADE MENOR OU IGUAL A 5 M, ESCAVAÇÃO MANUAL, SEM ALARGAMENTO DE BASE, CONCRETO FEITO EM OBRA E LANÇADO COM JERICA. AF_01/2018</v>
          </cell>
          <cell r="C7138" t="str">
            <v>M3</v>
          </cell>
          <cell r="D7138">
            <v>611.89</v>
          </cell>
        </row>
        <row r="7139">
          <cell r="A7139">
            <v>97752</v>
          </cell>
          <cell r="B7139" t="str">
            <v>TUBULÃO A CÉU ABERTO, DIÂMETRO DO FUSTE DE 80 CM, PROFUNDIDADE MENOR OU IGUAL A 5 M, ESCAVAÇÃO MANUAL, SEM ALARGAMENTO DE BASE, CONCRETO FEITO EM OBRA E LANÇADO COM JERICA. AF_01/2018</v>
          </cell>
          <cell r="C7139" t="str">
            <v>M3</v>
          </cell>
          <cell r="D7139">
            <v>577.36</v>
          </cell>
        </row>
        <row r="7140">
          <cell r="A7140">
            <v>97753</v>
          </cell>
          <cell r="B7140" t="str">
            <v>TUBULÃO A CÉU ABERTO, DIÂMETRO DO FUSTE DE 100 CM, PROFUNDIDADE MENOR OU IGUAL A 5 M, ESCAVAÇÃO MANUAL, SEM ALARGAMENTO DE BASE, CONCRETO FEITO EM OBRA E LANÇADO COM JERICA. AF_01/2018</v>
          </cell>
          <cell r="C7140" t="str">
            <v>M3</v>
          </cell>
          <cell r="D7140">
            <v>529.26</v>
          </cell>
        </row>
        <row r="7141">
          <cell r="A7141">
            <v>97754</v>
          </cell>
          <cell r="B7141" t="str">
            <v>TUBULÃO A CÉU ABERTO, DIÂMETRO DO FUSTE DE 120 CM, PROFUNDIDADE MENOR OU IGUAL A 5 M, ESCAVAÇÃO MANUAL, SEM ALARGAMENTO DE BASE, CONCRETO FEITO EM OBRA E LANÇADO COM JERICA. AF_01/2018</v>
          </cell>
          <cell r="C7141" t="str">
            <v>M3</v>
          </cell>
          <cell r="D7141">
            <v>497.64</v>
          </cell>
        </row>
        <row r="7142">
          <cell r="A7142">
            <v>97755</v>
          </cell>
          <cell r="B7142" t="str">
            <v>TUBULÃO A CÉU ABERTO, DIÂMETRO DO FUSTE DE 70 CM, PROFUNDIDADE MAIOR QUE 5 M E MENOR OU IGUAL A 10 M, ESCAVAÇÃO MANUAL, SEM ALARGAMENTO DE BASE, CONCRETO FEITO EM OBRA E LANÇADO COM JERICA. AF_01/2018</v>
          </cell>
          <cell r="C7142" t="str">
            <v>M3</v>
          </cell>
          <cell r="D7142">
            <v>598.33000000000004</v>
          </cell>
        </row>
        <row r="7143">
          <cell r="A7143">
            <v>97756</v>
          </cell>
          <cell r="B7143" t="str">
            <v>TUBULÃO A CÉU ABERTO, DIÂMETRO DO FUSTE DE 80 CM, PROFUNDIDADE MAIOR QUE 5 M E MENOR OU IGUAL A 10 M, ESCAVAÇÃO MANUAL, SEM ALARGAMENTO DE BASE, CONCRETO FEITO EM OBRA E LANÇADO COM JERICA. AF_01/2018</v>
          </cell>
          <cell r="C7143" t="str">
            <v>M3</v>
          </cell>
          <cell r="D7143">
            <v>565.72</v>
          </cell>
        </row>
        <row r="7144">
          <cell r="A7144">
            <v>97757</v>
          </cell>
          <cell r="B7144" t="str">
            <v>TUBULÃO A CÉU ABERTO, DIÂMETRO DO FUSTE DE 100 CM, PROFUNDIDADE MAIOR QUE 5 M E MENOR OU IGUAL A 10 M, ESCAVAÇÃO MANUAL, SEM ALARGAMENTO DE BASE, CONCRETO FEITO EM OBRA E LANÇADO COM JERICA. AF_01/2018</v>
          </cell>
          <cell r="C7144" t="str">
            <v>M3</v>
          </cell>
          <cell r="D7144">
            <v>514.1</v>
          </cell>
        </row>
        <row r="7145">
          <cell r="A7145">
            <v>97758</v>
          </cell>
          <cell r="B7145" t="str">
            <v>TUBULÃO A CÉU ABERTO, DIÂMETRO DO FUSTE DE 120 CM, PROFUNDIDADE MAIOR QUE 5 M E MENOR OU IGUAL A 10 M, ESCAVAÇÃO MANUAL, SEM ALARGAMENTO DE BASE, CONCRETO FEITO EM OBRA E LANÇADO COM JERICA. AF_01/2018</v>
          </cell>
          <cell r="C7145" t="str">
            <v>M3</v>
          </cell>
          <cell r="D7145">
            <v>476.72</v>
          </cell>
        </row>
        <row r="7146">
          <cell r="A7146">
            <v>97759</v>
          </cell>
          <cell r="B7146" t="str">
            <v>TUBULÃO A CÉU ABERTO, DIÂMETRO DO FUSTE DE 70 CM, PROFUNDIDADE MAIOR QUE 10 M, ESCAVAÇÃO MANUAL, SEM ALARGAMENTO DE BASE, CONCRETO FEITO EM OBRA E LANÇADO COM JERICA. AF_01/2018</v>
          </cell>
          <cell r="C7146" t="str">
            <v>M3</v>
          </cell>
          <cell r="D7146">
            <v>600.26</v>
          </cell>
        </row>
        <row r="7147">
          <cell r="A7147">
            <v>97760</v>
          </cell>
          <cell r="B7147" t="str">
            <v>TUBULÃO A CÉU ABERTO, DIÂMETRO DO FUSTE DE 80 CM, PROFUNDIDADE MAIOR QUE 10 M, ESCAVAÇÃO MANUAL, SEM ALARGAMENTO DE BASE, CONCRETO FEITO EM OBRA E LANÇADO COM JERICA. AF_01/2018</v>
          </cell>
          <cell r="C7147" t="str">
            <v>M3</v>
          </cell>
          <cell r="D7147">
            <v>559.86</v>
          </cell>
        </row>
        <row r="7148">
          <cell r="A7148">
            <v>97761</v>
          </cell>
          <cell r="B7148" t="str">
            <v>TUBULÃO A CÉU ABERTO, DIÂMETRO DO FUSTE DE 100 CM, PROFUNDIDADE MAIOR QUE 10 M, ESCAVAÇÃO MANUAL, SEM ALARGAMENTO DE BASE, CONCRETO FEITO EM OBRA E LANÇADO COM JERICA. AF_01/2018</v>
          </cell>
          <cell r="C7148" t="str">
            <v>M3</v>
          </cell>
          <cell r="D7148">
            <v>503.01</v>
          </cell>
        </row>
        <row r="7149">
          <cell r="A7149">
            <v>97762</v>
          </cell>
          <cell r="B7149" t="str">
            <v>TUBULÃO A CÉU ABERTO, DIÂMETRO DO FUSTE DE 120 CM, PROFUNDIDADE MAIOR QUE 10 M, ESCAVAÇÃO MANUAL, SEM ALARGAMENTO DE BASE, CONCRETO FEITO EM OBRA E LANÇADO COM JERICA. AF_01/2018</v>
          </cell>
          <cell r="C7149" t="str">
            <v>M3</v>
          </cell>
          <cell r="D7149">
            <v>461.67</v>
          </cell>
        </row>
        <row r="7150">
          <cell r="A7150">
            <v>97763</v>
          </cell>
          <cell r="B7150" t="str">
            <v>TUBULÃO A CÉU ABERTO, DIÂMETRO DO FUSTE DE 70 CM, PROFUNDIDADE MENOR OU IGUAL A 5 M, ESCAVAÇÃO MECÂNICA, SEM ALARGAMENTO DE BASE, CONCRETO FEITO EM OBRA E LANÇADO COM JERICA. AF_01/2018</v>
          </cell>
          <cell r="C7150" t="str">
            <v>M3</v>
          </cell>
          <cell r="D7150">
            <v>581.16</v>
          </cell>
        </row>
        <row r="7151">
          <cell r="A7151">
            <v>97764</v>
          </cell>
          <cell r="B7151" t="str">
            <v>TUBULÃO A CÉU ABERTO, DIÂMETRO DO FUSTE DE 80 CM, PROFUNDIDADE MENOR OU IGUAL A 5 M, ESCAVAÇÃO MECÂNICA, SEM ALARGAMENTO DE BASE, CONCRETO FEITO EM OBRA E LANÇADO COM JERICA. AF_01/2018</v>
          </cell>
          <cell r="C7151" t="str">
            <v>M3</v>
          </cell>
          <cell r="D7151">
            <v>468.36</v>
          </cell>
        </row>
        <row r="7152">
          <cell r="A7152">
            <v>97765</v>
          </cell>
          <cell r="B7152" t="str">
            <v>TUBULÃO A CÉU ABERTO, DIÂMETRO DO FUSTE DE 100 CM, PROFUNDIDADE MENOR OU IGUAL A 5 M, ESCAVAÇÃO MECÂNICA, SEM ALARGAMENTO DE BASE, CONCRETO FEITO EM OBRA E LANÇADO COM JERICA. AF_01/2018</v>
          </cell>
          <cell r="C7152" t="str">
            <v>M3</v>
          </cell>
          <cell r="D7152">
            <v>442.2</v>
          </cell>
        </row>
        <row r="7153">
          <cell r="A7153">
            <v>97766</v>
          </cell>
          <cell r="B7153" t="str">
            <v>TUBULÃO A CÉU ABERTO, DIÂMETRO DO FUSTE DE 120 CM, PROFUNDIDADE MENOR OU IGUAL A 5 M, ESCAVAÇÃO MECÂNICA, SEM ALARGAMENTO DE BASE, CONCRETO FEITO EM OBRA E LANÇADO COM JERICA. AF_01/2018</v>
          </cell>
          <cell r="C7153" t="str">
            <v>M3</v>
          </cell>
          <cell r="D7153">
            <v>425.76</v>
          </cell>
        </row>
        <row r="7154">
          <cell r="A7154">
            <v>97767</v>
          </cell>
          <cell r="B7154" t="str">
            <v>TUBULÃO A CÉU ABERTO, DIÂMETRO DO FUSTE DE 70 CM, PROFUNDIDADE MAIOR QUE 5 M E MENOR OU IGUAL A 10 M, ESCAVAÇÃO MECÂNICA, SEM ALARGAMENTO DE BASE, CONCRETO FEITO EM OBRA E LANÇADO COM JERICA. AF_01/2018</v>
          </cell>
          <cell r="C7154" t="str">
            <v>M3</v>
          </cell>
          <cell r="D7154">
            <v>442.87</v>
          </cell>
        </row>
        <row r="7155">
          <cell r="A7155">
            <v>97768</v>
          </cell>
          <cell r="B7155" t="str">
            <v>TUBULÃO A CÉU ABERTO, DIÂMETRO DO FUSTE DE 80 CM, PROFUNDIDADE MAIOR QUE 5 M E MENOR OU IGUAL A 10 M, ESCAVAÇÃO MECÂNICA, SEM ALARGAMENTO DE BASE, CONCRETO FEITO EM OBRA E LANÇADO COM JERICA. AF_01/2018</v>
          </cell>
          <cell r="C7155" t="str">
            <v>M3</v>
          </cell>
          <cell r="D7155">
            <v>431.77</v>
          </cell>
        </row>
        <row r="7156">
          <cell r="A7156">
            <v>97769</v>
          </cell>
          <cell r="B7156" t="str">
            <v>TUBULÃO A CÉU ABERTO, DIÂMETRO DO FUSTE DE 100 CM, PROFUNDIDADE MAIOR QUE 5 M E MENOR OU IGUAL A 10 M, ESCAVAÇÃO MECÂNICA, SEM ALARGAMENTO DE BASE, CONCRETO FEITO EM OBRA E LANÇADO COM JERICA. AF_01/2018</v>
          </cell>
          <cell r="C7156" t="str">
            <v>M3</v>
          </cell>
          <cell r="D7156">
            <v>409.48</v>
          </cell>
        </row>
        <row r="7157">
          <cell r="A7157">
            <v>97770</v>
          </cell>
          <cell r="B7157" t="str">
            <v>TUBULÃO A CÉU ABERTO, DIÂMETRO DO FUSTE DE 120 CM, PROFUNDIDADE MAIOR QUE 5 M E MENOR OU IGUAL A 10 M, ESCAVAÇÃO MECÂNICA, SEM ALARGAMENTO DE BASE, CONCRETO FEITO EM OBRA E LANÇADO COM JERICA. AF_01/2018</v>
          </cell>
          <cell r="C7157" t="str">
            <v>M3</v>
          </cell>
          <cell r="D7157">
            <v>391.08</v>
          </cell>
        </row>
        <row r="7158">
          <cell r="A7158">
            <v>97771</v>
          </cell>
          <cell r="B7158" t="str">
            <v>TUBULÃO A CÉU ABERTO, DIÂMETRO DO FUSTE DE 70 CM, PROFUNDIDADE MAIOR QUE 10 M, ESCAVAÇÃO MECÂNICA, SEM ALARGAMENTO DE BASE, CONCRETO FEITO EM OBRA E LANÇADO COM JERICA. AF_01/2018</v>
          </cell>
          <cell r="C7158" t="str">
            <v>M3</v>
          </cell>
          <cell r="D7158">
            <v>424.94</v>
          </cell>
        </row>
        <row r="7159">
          <cell r="A7159">
            <v>97772</v>
          </cell>
          <cell r="B7159" t="str">
            <v>TUBULÃO A CÉU ABERTO, DIÂMETRO DO FUSTE DE 80 CM, PROFUNDIDADE MAIOR QUE 10 M, ESCAVAÇÃO MECÂNICA, SEM ALARGAMENTO DE BASE, CONCRETO FEITO EM OBRA E LANÇADO COM JERICA. AF_01/2018</v>
          </cell>
          <cell r="C7159" t="str">
            <v>M3</v>
          </cell>
          <cell r="D7159">
            <v>410.31</v>
          </cell>
        </row>
        <row r="7160">
          <cell r="A7160">
            <v>97773</v>
          </cell>
          <cell r="B7160" t="str">
            <v>TUBULÃO A CÉU ABERTO, DIÂMETRO DO FUSTE DE 100 CM, PROFUNDIDADE MAIOR QUE 10 M, ESCAVAÇÃO MECÂNICA, SEM ALARGAMENTO DE BASE, CONCRETO FEITO EM OBRA E LANÇADO COM JERICA. AF_01/2018</v>
          </cell>
          <cell r="C7160" t="str">
            <v>M3</v>
          </cell>
          <cell r="D7160">
            <v>387.55</v>
          </cell>
        </row>
        <row r="7161">
          <cell r="A7161">
            <v>97774</v>
          </cell>
          <cell r="B7161" t="str">
            <v>TUBULÃO A CÉU ABERTO, DIÂMETRO DO FUSTE DE 120 CM, PROFUNDIDADE MAIOR QUE 10 M, ESCAVAÇÃO MECÂNICA, SEM ALARGAMENTO DE BASE, CONCRETO FEITO EM OBRA E LANÇADO COM JERICA. AF_01/2018</v>
          </cell>
          <cell r="C7161" t="str">
            <v>M3</v>
          </cell>
          <cell r="D7161">
            <v>368</v>
          </cell>
        </row>
        <row r="7162">
          <cell r="A7162">
            <v>97775</v>
          </cell>
          <cell r="B7162" t="str">
            <v>TUBULÃO A CÉU ABERTO, DIÂMETRO DO FUSTE DE 70 CM, PROFUNDIDADE MENOR OU IGUAL A 5 M, ESCAVAÇÃO MANUAL, SEM ALARGAMENTO DE BASE, CONCRETO USINADO E LANÇADO COM BOMBA OU DIRETAMENTE DO CAMINHÃO. AF_01/2018</v>
          </cell>
          <cell r="C7162" t="str">
            <v>M3</v>
          </cell>
          <cell r="D7162">
            <v>577.13</v>
          </cell>
        </row>
        <row r="7163">
          <cell r="A7163">
            <v>97776</v>
          </cell>
          <cell r="B7163" t="str">
            <v>TUBULÃO A CÉU ABERTO, DIÂMETRO DO FUSTE DE 80 CM, PROFUNDIDADE MENOR OU IGUAL A 5 M, ESCAVAÇÃO MANUAL, SEM ALARGAMENTO DE BASE, CONCRETO USINADO E LANÇADO COM BOMBA OU DIRETAMENTE DO CAMINHÃO. AF_01/2018</v>
          </cell>
          <cell r="C7163" t="str">
            <v>M3</v>
          </cell>
          <cell r="D7163">
            <v>542.71</v>
          </cell>
        </row>
        <row r="7164">
          <cell r="A7164">
            <v>97777</v>
          </cell>
          <cell r="B7164" t="str">
            <v>TUBULÃO A CÉU ABERTO, DIÂMETRO DO FUSTE DE 100 CM, PROFUNDIDADE MENOR OU IGUAL A 5 M, ESCAVAÇÃO MANUAL, SEM ALARGAMENTO DE BASE, CONCRETO USINADO E LANÇADO COM BOMBA OU DIRETAMENTE DO CAMINHÃO. AF_01/2018</v>
          </cell>
          <cell r="C7164" t="str">
            <v>M3</v>
          </cell>
          <cell r="D7164">
            <v>495.32</v>
          </cell>
        </row>
        <row r="7165">
          <cell r="A7165">
            <v>97778</v>
          </cell>
          <cell r="B7165" t="str">
            <v>TUBULÃO A CÉU ABERTO, DIÂMETRO DO FUSTE DE 120 CM, PROFUNDIDADE MENOR OU IGUAL A 5 M, ESCAVAÇÃO MANUAL, SEM ALARGAMENTO DE BASE, CONCRETO USINADO E LANÇADO COM BOMBA OU DIRETAMENTE DO CAMINHÃO. AF_01/2018</v>
          </cell>
          <cell r="C7165" t="str">
            <v>M3</v>
          </cell>
          <cell r="D7165">
            <v>464.6</v>
          </cell>
        </row>
        <row r="7166">
          <cell r="A7166">
            <v>97779</v>
          </cell>
          <cell r="B7166" t="str">
            <v>TUBULÃO A CÉU ABERTO, DIÂMETRO DO FUSTE DE 70 CM, PROFUNDIDADE MAIOR QUE 5 M E MENOR OU IGUAL A 10 M, ESCAVAÇÃO MANUAL, SEM ALARGAMENTO DE BASE, CONCRETO USINADO E LANÇADO COM BOMBA OU DIRETAMENTE DO CAMINHÃO. AF_01/2018</v>
          </cell>
          <cell r="C7166" t="str">
            <v>M3</v>
          </cell>
          <cell r="D7166">
            <v>558.77</v>
          </cell>
        </row>
        <row r="7167">
          <cell r="A7167">
            <v>97780</v>
          </cell>
          <cell r="B7167" t="str">
            <v>TUBULÃO A CÉU ABERTO, DIÂMETRO DO FUSTE DE 80 CM, PROFUNDIDADE MAIOR QUE 5 M E MENOR OU IGUAL A 10 M, ESCAVAÇÃO MANUAL, SEM ALARGAMENTO DE BASE, CONCRETO USINADO E LANÇADO COM BOMBA OU DIRETAMENTE DO CAMINHÃO. AF_01/2018</v>
          </cell>
          <cell r="C7167" t="str">
            <v>M3</v>
          </cell>
          <cell r="D7167">
            <v>526.77</v>
          </cell>
        </row>
        <row r="7168">
          <cell r="A7168">
            <v>97781</v>
          </cell>
          <cell r="B7168" t="str">
            <v>TUBULÃO A CÉU ABERTO, DIÂMETRO DO FUSTE DE 100 CM, PROFUNDIDADE MAIOR QUE 5 M E MENOR OU IGUAL A 10 M, ESCAVAÇÃO MANUAL, SEM ALARGAMENTO DE BASE, CONCRETO USINADO E LANÇADO COM BOMBA OU DIRETAMENTE DO CAMINHÃO. AF_01/2018</v>
          </cell>
          <cell r="C7168" t="str">
            <v>M3</v>
          </cell>
          <cell r="D7168">
            <v>476.79</v>
          </cell>
        </row>
        <row r="7169">
          <cell r="A7169">
            <v>97782</v>
          </cell>
          <cell r="B7169" t="str">
            <v>TUBULÃO A CÉU ABERTO, DIÂMETRO DO FUSTE DE 120 CM, PROFUNDIDADE MAIOR QUE 5 M E MENOR OU IGUAL A 10 M, ESCAVAÇÃO MANUAL, SEM ALARGAMENTO DE BASE, CONCRETO USINADO E LANÇADO COM BOMBA OU DIRETAMENTE DO CAMINHÃO. AF_01/2018</v>
          </cell>
          <cell r="C7169" t="str">
            <v>M3</v>
          </cell>
          <cell r="D7169">
            <v>440.98</v>
          </cell>
        </row>
        <row r="7170">
          <cell r="A7170">
            <v>97783</v>
          </cell>
          <cell r="B7170" t="str">
            <v>TUBULÃO A CÉU ABERTO, DIÂMETRO DO FUSTE DE 70 CM, PROFUNDIDADE MAIOR QUE 10 M, ESCAVAÇÃO MANUAL, SEM ALARGAMENTO DE BASE, CONCRETO USINADO E LANÇADO COM BOMBA OU DIRETAMENTE DO CAMINHÃO. AF_01/2018</v>
          </cell>
          <cell r="C7170" t="str">
            <v>M3</v>
          </cell>
          <cell r="D7170">
            <v>561.72</v>
          </cell>
        </row>
        <row r="7171">
          <cell r="A7171">
            <v>97784</v>
          </cell>
          <cell r="B7171" t="str">
            <v>TUBULÃO A CÉU ABERTO, DIÂMETRO DO FUSTE DE 80 CM, PROFUNDIDADE MAIOR QUE 10 M, ESCAVAÇÃO MANUAL, SEM ALARGAMENTO DE BASE, CONCRETO USINADO E LANÇADO COM BOMBA OU DIRETAMENTE DO CAMINHÃO. AF_01/2018</v>
          </cell>
          <cell r="C7171" t="str">
            <v>M3</v>
          </cell>
          <cell r="D7171">
            <v>522.44000000000005</v>
          </cell>
        </row>
        <row r="7172">
          <cell r="A7172">
            <v>97785</v>
          </cell>
          <cell r="B7172" t="str">
            <v>TUBULÃO A CÉU ABERTO, DIÂMETRO DO FUSTE DE 100 CM, PROFUNDIDADE MAIOR QUE 10 M, ESCAVAÇÃO MANUAL, SEM ALARGAMENTO DE BASE, CONCRETO USINADO E LANÇADO COM BOMBA OU DIRETAMENTE DO CAMINHÃO. AF_01/2018</v>
          </cell>
          <cell r="C7172" t="str">
            <v>M3</v>
          </cell>
          <cell r="D7172">
            <v>467.53</v>
          </cell>
        </row>
        <row r="7173">
          <cell r="A7173">
            <v>97786</v>
          </cell>
          <cell r="B7173" t="str">
            <v>TUBULÃO A CÉU ABERTO, DIÂMETRO DO FUSTE DE 120 CM, PROFUNDIDADE MAIOR QUE 10 M, ESCAVAÇÃO MANUAL, SEM ALARGAMENTO DE BASE, CONCRETO USINADO E LANÇADO COM BOMBA OU DIRETAMENTE DO CAMINHÃO. AF_01/2018</v>
          </cell>
          <cell r="C7173" t="str">
            <v>M3</v>
          </cell>
          <cell r="D7173">
            <v>427.95</v>
          </cell>
        </row>
        <row r="7174">
          <cell r="A7174">
            <v>97787</v>
          </cell>
          <cell r="B7174" t="str">
            <v>TUBULÃO A CÉU ABERTO, DIÂMETRO DO FUSTE DE 70 CM, PROFUNDIDADE MENOR OU IGUAL A 5 M, ESCAVAÇÃO MECÂNICA, SEM ALARGAMENTO DE BASE, CONCRETO USINADO E LANÇADO COM BOMBA OU DIRETAMENTE DO CAMINHÃO. AF_01/2018</v>
          </cell>
          <cell r="C7174" t="str">
            <v>M3</v>
          </cell>
          <cell r="D7174">
            <v>453.07</v>
          </cell>
        </row>
        <row r="7175">
          <cell r="A7175">
            <v>97788</v>
          </cell>
          <cell r="B7175" t="str">
            <v>TUBULÃO A CÉU ABERTO, DIÂMETRO DO FUSTE DE 80 CM, PROFUNDIDADE MENOR OU IGUAL A 5 M, ESCAVAÇÃO MECÂNICA, SEM ALARGAMENTO DE BASE, CONCRETO USINADO E LANÇADO COM BOMBA OU DIRETAMENTE DO CAMINHÃO. AF_01/2018</v>
          </cell>
          <cell r="C7175" t="str">
            <v>M3</v>
          </cell>
          <cell r="D7175">
            <v>433.71</v>
          </cell>
        </row>
        <row r="7176">
          <cell r="A7176">
            <v>97789</v>
          </cell>
          <cell r="B7176" t="str">
            <v>TUBULÃO A CÉU ABERTO, DIÂMETRO DO FUSTE DE 100 CM, PROFUNDIDADE MENOR OU IGUAL A 5 M, ESCAVAÇÃO MECÂNICA, SEM ALARGAMENTO DE BASE, CONCRETO USINADO E LANÇADO COM BOMBA OU DIRETAMENTE DO CAMINHÃO. AF_01/2018</v>
          </cell>
          <cell r="C7176" t="str">
            <v>M3</v>
          </cell>
          <cell r="D7176">
            <v>408.26</v>
          </cell>
        </row>
        <row r="7177">
          <cell r="A7177">
            <v>97790</v>
          </cell>
          <cell r="B7177" t="str">
            <v>TUBULÃO A CÉU ABERTO, DIÂMETRO DO FUSTE DE 120 CM, PROFUNDIDADE MENOR OU IGUAL A 5 M, ESCAVAÇÃO MECÂNICA, SEM ALARGAMENTO DE BASE, CONCRETO USINADO E LANÇADO COM BOMBA OU DIRETAMENTE DO CAMINHÃO. AF_01/2018</v>
          </cell>
          <cell r="C7177" t="str">
            <v>M3</v>
          </cell>
          <cell r="D7177">
            <v>392.72</v>
          </cell>
        </row>
        <row r="7178">
          <cell r="A7178">
            <v>97791</v>
          </cell>
          <cell r="B7178" t="str">
            <v>TUBULÃO A CÉU ABERTO, DIÂMETRO DO FUSTE DE 70 CM, PROFUNDIDADE MAIOR QUE 5 M E MENOR OU IGUAL A 10M, ESCAVAÇÃO MECÂNICA, SEM ALARGAMENTO DE BASE, CONCRETO USINADO E LANÇADO COM BOMBA OU DIRETAMENTE DO CAMINHÃO. AF_01/2018</v>
          </cell>
          <cell r="C7178" t="str">
            <v>M3</v>
          </cell>
          <cell r="D7178">
            <v>403.31</v>
          </cell>
        </row>
        <row r="7179">
          <cell r="A7179">
            <v>97792</v>
          </cell>
          <cell r="B7179" t="str">
            <v>TUBULÃO A CÉU ABERTO, DIÂMETRO DO FUSTE DE 80 CM, PROFUNDIDADE MAIOR QUE 5 M E MENOR OU IGUAL A 10M, ESCAVAÇÃO MECÂNICA, SEM ALARGAMENTO DE BASE, CONCRETO USINADO E LANÇADO COM BOMBA OU DIRETAMENTE DO CAMINHÃO. AF_01/2018</v>
          </cell>
          <cell r="C7179" t="str">
            <v>M3</v>
          </cell>
          <cell r="D7179">
            <v>392.82</v>
          </cell>
        </row>
        <row r="7180">
          <cell r="A7180">
            <v>97793</v>
          </cell>
          <cell r="B7180" t="str">
            <v>TUBULÃO A CÉU ABERTO, DIÂMETRO DO FUSTE DE 100 CM, PROFUNDIDADE MAIOR QUE 5 M E MENOR OU IGUAL A 10M, ESCAVAÇÃO MECÂNICA, SEM ALARGAMENTO DE BASE, CONCRETO USINADO E LANÇADO COM BOMBA OU DIRETAMENTE DO CAMINHÃO. AF_01/2018</v>
          </cell>
          <cell r="C7180" t="str">
            <v>M3</v>
          </cell>
          <cell r="D7180">
            <v>372.17</v>
          </cell>
        </row>
        <row r="7181">
          <cell r="A7181">
            <v>97794</v>
          </cell>
          <cell r="B7181" t="str">
            <v>TUBULÃO A CÉU ABERTO, DIÂMETRO DO FUSTE DE 120 CM, PROFUNDIDADE MAIOR QUE 5 M E MENOR OU IGUAL A 10M, ESCAVAÇÃO MECÂNICA, SEM ALARGAMENTO DE BASE, CONCRETO USINADO E LANÇADO COM BOMBA OU DIRETAMENTE DO CAMINHÃO. AF_01/2018</v>
          </cell>
          <cell r="C7181" t="str">
            <v>M3</v>
          </cell>
          <cell r="D7181">
            <v>355.34</v>
          </cell>
        </row>
        <row r="7182">
          <cell r="A7182">
            <v>97795</v>
          </cell>
          <cell r="B7182" t="str">
            <v>TUBULÃO A CÉU ABERTO, DIÂMETRO DO FUSTE DE 70 CM, PROFUNDIDADE MAIOR QUE 10M, ESCAVAÇÃO MECÂNICA, SEM ALARGAMENTO DE BASE, CONCRETO USINADO E LANÇADO COM BOMBA OU DIRETAMENTE DO CAMINHÃO. AF_01/2018</v>
          </cell>
          <cell r="C7182" t="str">
            <v>M3</v>
          </cell>
          <cell r="D7182">
            <v>386.4</v>
          </cell>
        </row>
        <row r="7183">
          <cell r="A7183">
            <v>97796</v>
          </cell>
          <cell r="B7183" t="str">
            <v>TUBULÃO A CÉU ABERTO, DIÂMETRO DO FUSTE DE 80 CM, PROFUNDIDADE MAIOR QUE 10M, ESCAVAÇÃO MECÂNICA, SEM ALARGAMENTO DE BASE, CONCRETO USINADO E LANÇADO COM BOMBA OU DIRETAMENTE DO CAMINHÃO. AF_01/2018</v>
          </cell>
          <cell r="C7183" t="str">
            <v>M3</v>
          </cell>
          <cell r="D7183">
            <v>372.89</v>
          </cell>
        </row>
        <row r="7184">
          <cell r="A7184">
            <v>97797</v>
          </cell>
          <cell r="B7184" t="str">
            <v>TUBULÃO A CÉU ABERTO, DIÂMETRO DO FUSTE DE 100 CM, PROFUNDIDADE MAIOR QUE 10M, ESCAVAÇÃO MECÂNICA, SEM ALARGAMENTO DE BASE, CONCRETO USINADO E LANÇADO COM BOMBA OU DIRETAMENTE DO CAMINHÃO. AF_01/2018</v>
          </cell>
          <cell r="C7184" t="str">
            <v>M3</v>
          </cell>
          <cell r="D7184">
            <v>352.07</v>
          </cell>
        </row>
        <row r="7185">
          <cell r="A7185">
            <v>97798</v>
          </cell>
          <cell r="B7185" t="str">
            <v>TUBULÃO A CÉU ABERTO, DIÂMETRO DO FUSTE DE 120 CM, PROFUNDIDADE MAIOR QUE 10M, ESCAVAÇÃO MECÂNICA, SEM ALARGAMENTO DE BASE, CONCRETO USINADO E LANÇADO COM BOMBA OU DIRETAMENTE DO CAMINHÃO. AF_01/2018</v>
          </cell>
          <cell r="C7185" t="str">
            <v>M3</v>
          </cell>
          <cell r="D7185">
            <v>334.28</v>
          </cell>
        </row>
        <row r="7186">
          <cell r="A7186">
            <v>97799</v>
          </cell>
          <cell r="B7186" t="str">
            <v>ALARGAMENTO DE BASE DE TUBULÃO A CÉU ABERTO, ESCAVAÇÃO MANUAL, CONCRETO FEITO EM OBRA E LANÇADO COM JERICA. AF_01/2018</v>
          </cell>
          <cell r="C7186" t="str">
            <v>M3</v>
          </cell>
          <cell r="D7186">
            <v>515.49</v>
          </cell>
        </row>
        <row r="7187">
          <cell r="A7187">
            <v>97800</v>
          </cell>
          <cell r="B7187" t="str">
            <v>ALARGAMENTO DE BASE DE TUBULÃO A CÉU ABERTO, ESCAVAÇÃO MANUAL, CONCRETO USINADO E LANÇADO COM BOMBA OU DIRETAMENTE DO CAMINHÃO. AF_01/2018</v>
          </cell>
          <cell r="C7187" t="str">
            <v>M3</v>
          </cell>
          <cell r="D7187">
            <v>483.69</v>
          </cell>
        </row>
        <row r="7188">
          <cell r="A7188">
            <v>89198</v>
          </cell>
          <cell r="B7188" t="str">
            <v>ESTACA PRÉ-MOLDADA DE CONCRETO, SEÇÃO QUADRADA, CAPACIDADE DE 25 TONELADAS, COMPRIMENTO TOTAL CRAVADO ATÉ 5M, BATE-ESTACAS POR GRAVIDADE SOBRE ROLOS (EXCLUSIVE MOBILIZAÇÃO E DESMOBILIZAÇÃO). AF_03/2016</v>
          </cell>
          <cell r="C7188" t="str">
            <v>M</v>
          </cell>
          <cell r="D7188">
            <v>78.459999999999994</v>
          </cell>
        </row>
        <row r="7189">
          <cell r="A7189">
            <v>89199</v>
          </cell>
          <cell r="B7189" t="str">
            <v>ESTACA PRÉ-MOLDADA DE CONCRETO, SEÇÃO QUADRADA, CAPACIDADE DE 50 TONELADAS, COMPRIMENTO TOTAL CRAVADO ATÉ 5M, BATE-ESTACAS POR GRAVIDADE SOBRE ROLOS (EXCLUSIVE MOBILIZAÇÃO E DESMOBILIZAÇÃO). AF_03/2016</v>
          </cell>
          <cell r="C7189" t="str">
            <v>M</v>
          </cell>
          <cell r="D7189">
            <v>102.77</v>
          </cell>
        </row>
        <row r="7190">
          <cell r="A7190">
            <v>89200</v>
          </cell>
          <cell r="B7190" t="str">
            <v>ESTACA PRÉ-MOLDADA DE CONCRETO CENTRIFUGADO, SEÇÃO CIRCULAR, CAPACIDADE DE 100 TONELADAS, COMPRIMENTO TOTAL CRAVADO ATÉ 5M, BATE-ESTACAS POR GRAVIDADE SOBRE ROLOS (EXCLUSIVE MOBILIZAÇÃO E DESMOBILIZAÇÃO). AF_03/2016</v>
          </cell>
          <cell r="C7190" t="str">
            <v>M</v>
          </cell>
          <cell r="D7190">
            <v>237.71</v>
          </cell>
        </row>
        <row r="7191">
          <cell r="A7191">
            <v>89201</v>
          </cell>
          <cell r="B7191" t="str">
            <v>ESTACA PRÉ-MOLDADA DE CONCRETO, SEÇÃO QUADRADA, CAPACIDADE DE 25 TONELADAS, COMPRIMENTO TOTAL CRAVADO ACIMA DE 5M ATÉ 12M, BATE-ESTACAS POR GRAVIDADE SOBRE ROLOS (EXCLUSIVE MOBILIZAÇÃO E DESMOBILIZAÇÃO). AF_03/2016</v>
          </cell>
          <cell r="C7191" t="str">
            <v>M</v>
          </cell>
          <cell r="D7191">
            <v>61.14</v>
          </cell>
        </row>
        <row r="7192">
          <cell r="A7192">
            <v>89202</v>
          </cell>
          <cell r="B7192" t="str">
            <v>ESTACA PRÉ-MOLDADA DE CONCRETO, SEÇÃO QUADRADA, CAPACIDADE DE 50 TONELADAS, COMPRIMENTO TOTAL CRAVADO ACIMA DE 5M ATÉ 12M, BATE-ESTACAS POR GRAVIDADE SOBRE ROLOS (EXCLUSIVE MOBILIZAÇÃO E DESMOBILIZAÇÃO). AF_03/2016</v>
          </cell>
          <cell r="C7192" t="str">
            <v>M</v>
          </cell>
          <cell r="D7192">
            <v>78.75</v>
          </cell>
        </row>
        <row r="7193">
          <cell r="A7193">
            <v>89203</v>
          </cell>
          <cell r="B7193" t="str">
            <v>ESTACA PRÉ-MOLDADA DE CONCRETO CENTRIFUGADO, SEÇÃO CIRCULAR, CAPACIDADE DE 100 TONELADAS, COMPRIMENTO TOTAL CRAVADO ACIMA DE 5M ATÉ 12M, BATE-ESTACAS POR GRAVIDADE SOBRE ROLOS (EXCLUSIVE MOBILIZAÇÃO E DESMOBILIZAÇÃO). AF_03/2016</v>
          </cell>
          <cell r="C7193" t="str">
            <v>M</v>
          </cell>
          <cell r="D7193">
            <v>181.15</v>
          </cell>
        </row>
        <row r="7194">
          <cell r="A7194">
            <v>89204</v>
          </cell>
          <cell r="B7194" t="str">
            <v>ESTACA PRÉ-MOLDADA DE CONCRETO, SEÇÃO QUADRADA, CAPACIDADE DE 25 TONELADAS COMPRIMENTO TOTAL CRAVADO ACIMA DE 12M, BATE-ESTACAS POR GRAVIDADE SOBRE ROLOS (EXCLUSIVE MOBILIZAÇÃO E DESMOBILIZAÇÃO). AF_03/2016</v>
          </cell>
          <cell r="C7194" t="str">
            <v>M</v>
          </cell>
          <cell r="D7194">
            <v>55.09</v>
          </cell>
        </row>
        <row r="7195">
          <cell r="A7195">
            <v>89205</v>
          </cell>
          <cell r="B7195" t="str">
            <v>ESTACA PRÉ-MOLDADA DE CONCRETO, SEÇÃO QUADRADA, CAPACIDADE DE 50 TONELADAS, COMPRIMENTO TOTAL CRAVADO ACIMA DE 12M, BATE-ESTACAS POR GRAVIDADE SOBRE ROLOS (EXCLUSIVE MOBILIZAÇÃO E DESMOBILIZAÇÃO). AF_03/2016</v>
          </cell>
          <cell r="C7195" t="str">
            <v>M</v>
          </cell>
          <cell r="D7195">
            <v>71.709999999999994</v>
          </cell>
        </row>
        <row r="7196">
          <cell r="A7196">
            <v>89206</v>
          </cell>
          <cell r="B7196" t="str">
            <v>ESTACA PRÉ-MOLDADA DE CONCRETO CENTRIFUGADO, SEÇÃO CIRCULAR, CAPACIDADE DE 100 TONELADAS, COMPRIMENTO TOTAL CRAVADO ACIMA DE 12M, BATE-ESTACAS POR GRAVIDADE SOBRE ROLOS (EXCLUSIVE MOBILIZAÇÃO E DESMOBILIZAÇÃO). AF_03/2016</v>
          </cell>
          <cell r="C7196" t="str">
            <v>M</v>
          </cell>
          <cell r="D7196">
            <v>168.01</v>
          </cell>
        </row>
        <row r="7197">
          <cell r="A7197">
            <v>90808</v>
          </cell>
          <cell r="B7197" t="str">
            <v>ESTACA HÉLICE CONTÍNUA, DIÂMETRO DE 30 CM, COMPRIMENTO TOTAL ATÉ 15 M, PERFURATRIZ COM TORQUE DE 170 KN.M (EXCLUSIVE MOBILIZAÇÃO E DESMOBILIZAÇÃO). AF_02/2015</v>
          </cell>
          <cell r="C7197" t="str">
            <v>M</v>
          </cell>
          <cell r="D7197">
            <v>56.1</v>
          </cell>
        </row>
        <row r="7198">
          <cell r="A7198">
            <v>90809</v>
          </cell>
          <cell r="B7198" t="str">
            <v>ESTACA HÉLICE CONTÍNUA, DIÂMETRO DE 30 CM, COMPRIMENTO TOTAL ACIMA DE 15 M ATÉ 20 M, PERFURATRIZ COM TORQUE DE 170 KN.M (EXCLUSIVE MOBILIZAÇÃO E DESMOBILIZAÇÃO). AF_02/2015</v>
          </cell>
          <cell r="C7198" t="str">
            <v>M</v>
          </cell>
          <cell r="D7198">
            <v>53.95</v>
          </cell>
        </row>
        <row r="7199">
          <cell r="A7199">
            <v>90810</v>
          </cell>
          <cell r="B7199" t="str">
            <v>ESTACA HÉLICE CONTÍNUA, DIÂMETRO DE 50 CM, COMPRIMENTO TOTAL ATÉ 15 M, PERFURATRIZ COM TORQUE DE 170 KN.M (EXCLUSIVE MOBILIZAÇÃO E DESMOBILIZAÇÃO). AF_02/2015</v>
          </cell>
          <cell r="C7199" t="str">
            <v>M</v>
          </cell>
          <cell r="D7199">
            <v>117.08</v>
          </cell>
        </row>
        <row r="7200">
          <cell r="A7200">
            <v>90811</v>
          </cell>
          <cell r="B7200" t="str">
            <v>ESTACA HÉLICE CONTÍNUA, DIÂMETRO DE 50 CM, COMPRIMENTO TOTAL ACIMA DE 15 M ATÉ 30 M, PERFURATRIZ COM TORQUE DE 170 KN.M (EXCLUSIVE MOBILIZAÇÃO E DESMOBILIZAÇÃO). AF_02/2015</v>
          </cell>
          <cell r="C7200" t="str">
            <v>M</v>
          </cell>
          <cell r="D7200">
            <v>110.59</v>
          </cell>
        </row>
        <row r="7201">
          <cell r="A7201">
            <v>90812</v>
          </cell>
          <cell r="B7201" t="str">
            <v>ESTACA HÉLICE CONTÍNUA, DIÂMETRO DE 70 CM, COMPRIMENTO TOTAL ATÉ 15 M, PERFURATRIZ COM TORQUE DE 170 KN.M (EXCLUSIVE MOBILIZAÇÃO E DESMOBILIZAÇÃO). AF_02/2015</v>
          </cell>
          <cell r="C7201" t="str">
            <v>M</v>
          </cell>
          <cell r="D7201">
            <v>198.83</v>
          </cell>
        </row>
        <row r="7202">
          <cell r="A7202">
            <v>90813</v>
          </cell>
          <cell r="B7202" t="str">
            <v>ESTACA HÉLICE CONTÍNUA, DIÂMETRO DE 70 CM, COMPRIMENTO TOTAL ACIMA DE 15 M ATÉ 30 M, PERFURATRIZ COM TORQUE DE 170 KN.M (EXCLUSIVE MOBILIZAÇÃO E DESMOBILIZAÇÃO). AF_02/2015</v>
          </cell>
          <cell r="C7202" t="str">
            <v>M</v>
          </cell>
          <cell r="D7202">
            <v>189.92</v>
          </cell>
        </row>
        <row r="7203">
          <cell r="A7203">
            <v>90814</v>
          </cell>
          <cell r="B7203" t="str">
            <v>ESTACA HÉLICE CONTÍNUA, DIÂMETRO DE 80 CM, COMPRIMENTO TOTAL ATÉ 30 M, PERFURATRIZ COM TORQUE DE 170 KN.M (EXCLUSIVE MOBILIZAÇÃO E DESMOBILIZAÇÃO). AF_02/2015</v>
          </cell>
          <cell r="C7203" t="str">
            <v>M</v>
          </cell>
          <cell r="D7203">
            <v>238.89</v>
          </cell>
        </row>
        <row r="7204">
          <cell r="A7204">
            <v>90815</v>
          </cell>
          <cell r="B7204" t="str">
            <v>ESTACA HÉLICE CONTÍNUA, DIÂMETRO DE 90 CM, COMPRIMENTO TOTAL ATÉ 30 M, PERFURATRIZ COM TORQUE DE 263 KN.M (EXCLUSIVE MOBILIZAÇÃO E DESMOBILIZAÇÃO). AF_02/2015</v>
          </cell>
          <cell r="C7204" t="str">
            <v>M</v>
          </cell>
          <cell r="D7204">
            <v>289.02999999999997</v>
          </cell>
        </row>
        <row r="7205">
          <cell r="A7205">
            <v>90877</v>
          </cell>
          <cell r="B7205" t="str">
            <v>ESTACA ESCAVADA MECANICAMENTE, SEM FLUIDO ESTABILIZANTE, COM 25 CM DE DIÂMETRO, ATÉ 9 M DE COMPRIMENTO, CONCRETO LANÇADO POR CAMINHÃO BETONEIRA (EXCLUSIVE MOBILIZAÇÃO E DESMOBILIZAÇÃO). AF_02/2015</v>
          </cell>
          <cell r="C7205" t="str">
            <v>M</v>
          </cell>
          <cell r="D7205">
            <v>36.65</v>
          </cell>
        </row>
        <row r="7206">
          <cell r="A7206">
            <v>90878</v>
          </cell>
          <cell r="B7206" t="str">
            <v>ESTACA ESCAVADA MECANICAMENTE, SEM FLUIDO ESTABILIZANTE, COM 25 CM DE DIÂMETRO, ACIMA DE 9 M DE COMPRIMENTO, CONCRETO LANÇADO POR CAMINHÃO BETONEIRA (EXCLUSIVE MOBILIZAÇÃO E DESMOBILIZAÇÃO). AF_02/2015</v>
          </cell>
          <cell r="C7206" t="str">
            <v>M</v>
          </cell>
          <cell r="D7206">
            <v>35.01</v>
          </cell>
        </row>
        <row r="7207">
          <cell r="A7207">
            <v>90880</v>
          </cell>
          <cell r="B7207" t="str">
            <v>ESTACA ESCAVADA MECANICAMENTE, SEM FLUIDO ESTABILIZANTE, COM 25 CM DE DIÂMETRO, ATÉ 9 M DE COMPRIMENTO, CONCRETO LANÇADO MANUALMENTE (EXCLUSIVE MOBILIZAÇÃO E DESMOBILIZAÇÃO). AF_02/2015</v>
          </cell>
          <cell r="C7207" t="str">
            <v>M</v>
          </cell>
          <cell r="D7207">
            <v>48.64</v>
          </cell>
        </row>
        <row r="7208">
          <cell r="A7208">
            <v>90881</v>
          </cell>
          <cell r="B7208" t="str">
            <v>ESTACA ESCAVADA MECANICAMENTE, SEM FLUIDO ESTABILIZANTE, COM 25 CM DE DIÂMETRO, ACIMA DE 9 M DE COMPRIMENTO, CONCRETO LANÇADO MANUALMENTE (EXCLUSIVE MOBILIZAÇÃO E DESMOBILIZAÇÃO). AF_02/2015</v>
          </cell>
          <cell r="C7208" t="str">
            <v>M</v>
          </cell>
          <cell r="D7208">
            <v>44.69</v>
          </cell>
        </row>
        <row r="7209">
          <cell r="A7209">
            <v>90883</v>
          </cell>
          <cell r="B7209" t="str">
            <v>ESTACA ESCAVADA MECANICAMENTE, SEM FLUIDO ESTABILIZANTE, COM 40 CM DE DIÂMETRO, ATÉ 9 M DE COMPRIMENTO, CONCRETO LANÇADO POR CAMINHÃO BETONEIRA (EXCLUSIVE MOBILIZAÇÃO E DESMOBILIZAÇÃO). AF_02/2015</v>
          </cell>
          <cell r="C7209" t="str">
            <v>M</v>
          </cell>
          <cell r="D7209">
            <v>59.83</v>
          </cell>
        </row>
        <row r="7210">
          <cell r="A7210">
            <v>90884</v>
          </cell>
          <cell r="B7210" t="str">
            <v>ESTACA ESCAVADA MECANICAMENTE, SEM FLUIDO ESTABILIZANTE, COM 40 CM DE DIÂMETRO, ACIMA DE 9 M ATÉ 15 M DE COMPRIMENTO, CONCRETO LANÇADO POR CAMINHÃO BETONEIRA (EXCLUSIVE MOBILIZAÇÃO E DESMOBILIZAÇÃO). AF_02/2015</v>
          </cell>
          <cell r="C7210" t="str">
            <v>M</v>
          </cell>
          <cell r="D7210">
            <v>57.95</v>
          </cell>
        </row>
        <row r="7211">
          <cell r="A7211">
            <v>90885</v>
          </cell>
          <cell r="B7211" t="str">
            <v>ESTACA ESCAVADA MECANICAMENTE, SEM FLUIDO ESTABILIZANTE, COM 40 CM DE DIÂMETRO, ACIMA DE 15 M DE COMPRIMENTO, CONCRETO LANÇADO POR CAMINHÃO BETONEIRA (EXCLUSIVE MOBILIZAÇÃO E DESMOBILIZAÇÃO). AF_02/2015</v>
          </cell>
          <cell r="C7211" t="str">
            <v>M</v>
          </cell>
          <cell r="D7211">
            <v>57.11</v>
          </cell>
        </row>
        <row r="7212">
          <cell r="A7212">
            <v>90886</v>
          </cell>
          <cell r="B7212" t="str">
            <v>ESTACA ESCAVADA MECANICAMENTE, SEM FLUIDO ESTABILIZANTE, COM 60 CM DE DIÂMETRO, ATÉ 9 M DE COMPRIMENTO, CONCRETO LANÇADO POR CAMINHÃO BETONEIRA (EXCLUSIVE MOBILIZAÇÃO E DESMOBILIZAÇÃO). AF_02/2015</v>
          </cell>
          <cell r="C7212" t="str">
            <v>M</v>
          </cell>
          <cell r="D7212">
            <v>113.65</v>
          </cell>
        </row>
        <row r="7213">
          <cell r="A7213">
            <v>90887</v>
          </cell>
          <cell r="B7213" t="str">
            <v>ESTACA ESCAVADA MECANICAMENTE, SEM FLUIDO ESTABILIZANTE, COM 60 CM DE DIÂMETRO, ACIMA DE 9 M ATÉ 15 M DE COMPRIMENTO, CONCRETO LANÇADO POR CAMINHÃO BETONEIRA (EXCLUSIVE MOBILIZAÇÃO E DESMOBILIZAÇÃO). AF_02/2015</v>
          </cell>
          <cell r="C7213" t="str">
            <v>M</v>
          </cell>
          <cell r="D7213">
            <v>111.57</v>
          </cell>
        </row>
        <row r="7214">
          <cell r="A7214">
            <v>90888</v>
          </cell>
          <cell r="B7214" t="str">
            <v>ESTACA ESCAVADA MECANICAMENTE, SEM FLUIDO ESTABILIZANTE, COM 60 CM DE DIÂMETRO, ACIMA DE 15 M DE COMPRIMENTO, CONCRETO LANÇADO POR CAMINHÃO BETONEIRA (EXCLUSIVE MOBILIZAÇÃO E DESMOBILIZAÇÃO). AF_02/2015</v>
          </cell>
          <cell r="C7214" t="str">
            <v>M</v>
          </cell>
          <cell r="D7214">
            <v>110.67</v>
          </cell>
        </row>
        <row r="7215">
          <cell r="A7215">
            <v>90889</v>
          </cell>
          <cell r="B7215" t="str">
            <v>ESTACA ESCAVADA MECANICAMENTE, SEM FLUIDO ESTABILIZANTE, COM 60 CM DE DIÂMETRO, ATÉ 9 M DE COMPRIMENTO, CONCRETO LANÇADO POR BOMBA LANÇA (EXCLUSIVE MOBILIZAÇÃO E DESMOBILIZAÇÃO). AF_02/2015</v>
          </cell>
          <cell r="C7215" t="str">
            <v>M</v>
          </cell>
          <cell r="D7215">
            <v>133.47999999999999</v>
          </cell>
        </row>
        <row r="7216">
          <cell r="A7216">
            <v>90890</v>
          </cell>
          <cell r="B7216" t="str">
            <v>ESTACA ESCAVADA MECANICAMENTE, SEM FLUIDO ESTABILIZANTE, COM 60 CM DE DIÂMETRO, ACIMA DE 9 M ATÉ 15 M DE COMPRIMENTO, CONCRETO LANÇADO POR BOMBA LANÇA (EXCLUSIVE MOBILIZAÇÃO E DESMOBILIZAÇÃO). AF_02/2015</v>
          </cell>
          <cell r="C7216" t="str">
            <v>M</v>
          </cell>
          <cell r="D7216">
            <v>130.4</v>
          </cell>
        </row>
        <row r="7217">
          <cell r="A7217">
            <v>90891</v>
          </cell>
          <cell r="B7217" t="str">
            <v>ESTACA ESCAVADA MECANICAMENTE, SEM FLUIDO ESTABILIZANTE, COM 60 CM DE DIÂMETRO, ACIMA DE 15 M DE COMPRIMENTO, CONCRETO LANÇADO POR BOMBA LANÇA (EXCLUSIVE MOBILIZAÇÃO E DESMOBILIZAÇÃO). AF_02/2015</v>
          </cell>
          <cell r="C7217" t="str">
            <v>M</v>
          </cell>
          <cell r="D7217">
            <v>129.04</v>
          </cell>
        </row>
        <row r="7218">
          <cell r="A7218">
            <v>95601</v>
          </cell>
          <cell r="B7218" t="str">
            <v>ARRASAMENTO MECANICO DE ESTACA DE CONCRETO ARMADO, DIAMETROS DE ATÉ 40 CM. AF_11/2016</v>
          </cell>
          <cell r="C7218" t="str">
            <v>UN</v>
          </cell>
          <cell r="D7218">
            <v>22.26</v>
          </cell>
        </row>
        <row r="7219">
          <cell r="A7219">
            <v>95602</v>
          </cell>
          <cell r="B7219" t="str">
            <v>ARRASAMENTO MECANICO DE ESTACA DE CONCRETO ARMADO, DIAMETROS DE 41 CM A 60 CM. AF_11/2016</v>
          </cell>
          <cell r="C7219" t="str">
            <v>UN</v>
          </cell>
          <cell r="D7219">
            <v>28.32</v>
          </cell>
        </row>
        <row r="7220">
          <cell r="A7220">
            <v>95603</v>
          </cell>
          <cell r="B7220" t="str">
            <v>ARRASAMENTO MECANICO DE ESTACA DE CONCRETO ARMADO, DIAMETROS DE 61 CM A 80 CM. AF_11/2016</v>
          </cell>
          <cell r="C7220" t="str">
            <v>UN</v>
          </cell>
          <cell r="D7220">
            <v>37.17</v>
          </cell>
        </row>
        <row r="7221">
          <cell r="A7221">
            <v>95604</v>
          </cell>
          <cell r="B7221" t="str">
            <v>ARRASAMENTO MECANICO DE ESTACA DE CONCRETO ARMADO, DIAMETROS DE 81 CM A 100 CM. AF_11/2016</v>
          </cell>
          <cell r="C7221" t="str">
            <v>UN</v>
          </cell>
          <cell r="D7221">
            <v>48.94</v>
          </cell>
        </row>
        <row r="7222">
          <cell r="A7222">
            <v>95605</v>
          </cell>
          <cell r="B7222" t="str">
            <v>ARRASAMENTO MECANICO DE ESTACA DE CONCRETO ARMADO, DIAMETROS DE 101 CM A 150 CM. AF_11/2016</v>
          </cell>
          <cell r="C7222" t="str">
            <v>UN</v>
          </cell>
          <cell r="D7222">
            <v>76.73</v>
          </cell>
        </row>
        <row r="7223">
          <cell r="A7223">
            <v>95607</v>
          </cell>
          <cell r="B7223" t="str">
            <v>ARRASAMENTO DE ESTACA METÁLICA, PERFIL LAMINADO TIPO I FAMÍLIA 250. AF_11/2016</v>
          </cell>
          <cell r="C7223" t="str">
            <v>UN</v>
          </cell>
          <cell r="D7223">
            <v>4.5199999999999996</v>
          </cell>
        </row>
        <row r="7224">
          <cell r="A7224">
            <v>95608</v>
          </cell>
          <cell r="B7224" t="str">
            <v>ARRASAMENTO DE ESTACA METÁLICA, PERFIL LAMINADO TIPO H FAMÍLIA 250. AF_11/2016</v>
          </cell>
          <cell r="C7224" t="str">
            <v>UN</v>
          </cell>
          <cell r="D7224">
            <v>5.21</v>
          </cell>
        </row>
        <row r="7225">
          <cell r="A7225">
            <v>95609</v>
          </cell>
          <cell r="B7225" t="str">
            <v>ARRASAMENTO DE ESTACA METÁLICA, PERFIL LAMINADO TIPO H FAMÍLIA 310. AF_11/2016</v>
          </cell>
          <cell r="C7225" t="str">
            <v>UN</v>
          </cell>
          <cell r="D7225">
            <v>5.8</v>
          </cell>
        </row>
        <row r="7226">
          <cell r="A7226">
            <v>96160</v>
          </cell>
          <cell r="B7226" t="str">
            <v>ESTACA RAIZ, DIÂMETRO DE 20 CM, COMPRIMENTO DE ATÉ 10 M, SEM PRESENÇA DE ROCHA. AF_04/2017</v>
          </cell>
          <cell r="C7226" t="str">
            <v>M</v>
          </cell>
          <cell r="D7226">
            <v>166.63</v>
          </cell>
        </row>
        <row r="7227">
          <cell r="A7227">
            <v>96161</v>
          </cell>
          <cell r="B7227" t="str">
            <v>ESTACA RAIZ, DIÂMETRO DE 31 CM, COMPRIMENTO DE ATÉ 10 M, SEM PRESENÇA DE ROCHA. AF_05/2017</v>
          </cell>
          <cell r="C7227" t="str">
            <v>M</v>
          </cell>
          <cell r="D7227">
            <v>246.16</v>
          </cell>
        </row>
        <row r="7228">
          <cell r="A7228">
            <v>96162</v>
          </cell>
          <cell r="B7228" t="str">
            <v>ESTACA RAIZ, DIÂMETRO DE 40 CM, COMPRIMENTO DE ATÉ 10 M, SEM PRESENÇA DE ROCHA. AF_05/2017</v>
          </cell>
          <cell r="C7228" t="str">
            <v>M</v>
          </cell>
          <cell r="D7228">
            <v>320.3</v>
          </cell>
        </row>
        <row r="7229">
          <cell r="A7229">
            <v>96163</v>
          </cell>
          <cell r="B7229" t="str">
            <v>ESTACA RAIZ, DIÂMETRO DE 45 CM, COMPRIMENTO DE ATÉ 10 M, SEM PRESENÇA DE ROCHA. AF_05/2017</v>
          </cell>
          <cell r="C7229" t="str">
            <v>M</v>
          </cell>
          <cell r="D7229">
            <v>363.45</v>
          </cell>
        </row>
        <row r="7230">
          <cell r="A7230">
            <v>96164</v>
          </cell>
          <cell r="B7230" t="str">
            <v>ESTACA RAIZ, DIÂMETRO DE 20 CM, COMPRIMENTO DE 11 A 20 M, SEM PRESENÇA DE ROCHA. AF_05/2017</v>
          </cell>
          <cell r="C7230" t="str">
            <v>M</v>
          </cell>
          <cell r="D7230">
            <v>151.5</v>
          </cell>
        </row>
        <row r="7231">
          <cell r="A7231">
            <v>96165</v>
          </cell>
          <cell r="B7231" t="str">
            <v>ESTACA RAIZ, DIÂMETRO DE 31 CM, COMPRIMENTO DE 11 A 20 M, SEM PRESENÇA DE ROCHA. AF_05/2017</v>
          </cell>
          <cell r="C7231" t="str">
            <v>M</v>
          </cell>
          <cell r="D7231">
            <v>225.43</v>
          </cell>
        </row>
        <row r="7232">
          <cell r="A7232">
            <v>96166</v>
          </cell>
          <cell r="B7232" t="str">
            <v>ESTACA RAIZ, DIÂMETRO DE 40 CM, COMPRIMENTO DE 11 A 20 M, SEM PRESENÇA DE ROCHA. AF_05/2017</v>
          </cell>
          <cell r="C7232" t="str">
            <v>M</v>
          </cell>
          <cell r="D7232">
            <v>288.58999999999997</v>
          </cell>
        </row>
        <row r="7233">
          <cell r="A7233">
            <v>96167</v>
          </cell>
          <cell r="B7233" t="str">
            <v>ESTACA RAIZ, DIÂMETRO DE 45 CM, COMPRIMENTO DE 11 A 20 M, SEM PRESENÇA DE ROCHA. AF_05/2017</v>
          </cell>
          <cell r="C7233" t="str">
            <v>M</v>
          </cell>
          <cell r="D7233">
            <v>318.60000000000002</v>
          </cell>
        </row>
        <row r="7234">
          <cell r="A7234">
            <v>96168</v>
          </cell>
          <cell r="B7234" t="str">
            <v>ESTACA RAIZ, DIÂMETRO DE 20 CM, COMPRIMENTO DE 21 A 30 M, SEM PRESENÇA DE ROCHA. AF_05/2017</v>
          </cell>
          <cell r="C7234" t="str">
            <v>M</v>
          </cell>
          <cell r="D7234">
            <v>144.18</v>
          </cell>
        </row>
        <row r="7235">
          <cell r="A7235">
            <v>96169</v>
          </cell>
          <cell r="B7235" t="str">
            <v>ESTACA RAIZ, DIÂMETRO DE 31 CM, COMPRIMENTO DE 21 A 30 M, SEM PRESENÇA DE ROCHA. AF_05/2017</v>
          </cell>
          <cell r="C7235" t="str">
            <v>M</v>
          </cell>
          <cell r="D7235">
            <v>216.05</v>
          </cell>
        </row>
        <row r="7236">
          <cell r="A7236">
            <v>96170</v>
          </cell>
          <cell r="B7236" t="str">
            <v>ESTACA RAIZ, DIÂMETRO DE 40 CM, COMPRIMENTO DE 21 A 30 M, SEM PRESENÇA DE ROCHA. AF_05/2017</v>
          </cell>
          <cell r="C7236" t="str">
            <v>M</v>
          </cell>
          <cell r="D7236">
            <v>277.11</v>
          </cell>
        </row>
        <row r="7237">
          <cell r="A7237">
            <v>96171</v>
          </cell>
          <cell r="B7237" t="str">
            <v>ESTACA RAIZ, DIÂMETRO DE 45 CM, COMPRIMENTO DE 21 A 30 M, SEM PRESENÇA DE ROCHA. AF_05/2017</v>
          </cell>
          <cell r="C7237" t="str">
            <v>M</v>
          </cell>
          <cell r="D7237">
            <v>303.20999999999998</v>
          </cell>
        </row>
        <row r="7238">
          <cell r="A7238">
            <v>96172</v>
          </cell>
          <cell r="B7238" t="str">
            <v>ESTACA RAIZ, DIÂMETRO DE 20 CM, COMPRIMENTO DE ATÉ 10 M, COM PRESENÇA DE ROCHA. AF_05/2017</v>
          </cell>
          <cell r="C7238" t="str">
            <v>M</v>
          </cell>
          <cell r="D7238">
            <v>177.09</v>
          </cell>
        </row>
        <row r="7239">
          <cell r="A7239">
            <v>96173</v>
          </cell>
          <cell r="B7239" t="str">
            <v>ESTACA RAIZ, DIÂMETRO DE 31 CM, COMPRIMENTO DE ATÉ 10 M, COM PRESENÇA DE ROCHA. AF_05/2017</v>
          </cell>
          <cell r="C7239" t="str">
            <v>M</v>
          </cell>
          <cell r="D7239">
            <v>259.23</v>
          </cell>
        </row>
        <row r="7240">
          <cell r="A7240">
            <v>96174</v>
          </cell>
          <cell r="B7240" t="str">
            <v>ESTACA RAIZ, DIÂMETRO DE 40 CM, COMPRIMENTO DE ATÉ 10 M, COM PRESENÇA DE ROCHA. AF_05/2017</v>
          </cell>
          <cell r="C7240" t="str">
            <v>M</v>
          </cell>
          <cell r="D7240">
            <v>337.04</v>
          </cell>
        </row>
        <row r="7241">
          <cell r="A7241">
            <v>96175</v>
          </cell>
          <cell r="B7241" t="str">
            <v>ESTACA RAIZ, DIÂMETRO DE 45 CM, COMPRIMENTO DE ATÉ 10 M, COM PRESENÇA DE ROCHA. AF_05/2017</v>
          </cell>
          <cell r="C7241" t="str">
            <v>M</v>
          </cell>
          <cell r="D7241">
            <v>382.91</v>
          </cell>
        </row>
        <row r="7242">
          <cell r="A7242">
            <v>96176</v>
          </cell>
          <cell r="B7242" t="str">
            <v>ESTACA RAIZ, DIÂMETRO DE 20 CM, COMPRIMENTO DE 11 A 20 M, COM PRESENÇA DE ROCHA. AF_05/2017</v>
          </cell>
          <cell r="C7242" t="str">
            <v>M</v>
          </cell>
          <cell r="D7242">
            <v>158.44</v>
          </cell>
        </row>
        <row r="7243">
          <cell r="A7243">
            <v>96177</v>
          </cell>
          <cell r="B7243" t="str">
            <v>ESTACA RAIZ, DIÂMETRO DE 31 CM, COMPRIMENTO DE 11 A 20 M, COM PRESENÇA DE ROCHA. AF_05/2017</v>
          </cell>
          <cell r="C7243" t="str">
            <v>M</v>
          </cell>
          <cell r="D7243">
            <v>233.48</v>
          </cell>
        </row>
        <row r="7244">
          <cell r="A7244">
            <v>96178</v>
          </cell>
          <cell r="B7244" t="str">
            <v>ESTACA RAIZ, DIÂMETRO DE 40 CM, COMPRIMENTO DE 11 A 20 M, COM PRESENÇA DE ROCHA. AF_05/2017</v>
          </cell>
          <cell r="C7244" t="str">
            <v>M</v>
          </cell>
          <cell r="D7244">
            <v>298.05</v>
          </cell>
        </row>
        <row r="7245">
          <cell r="A7245">
            <v>96179</v>
          </cell>
          <cell r="B7245" t="str">
            <v>ESTACA RAIZ, DIÂMETRO DE 45 CM, COMPRIMENTO DE 11 A 20 M, COM PRESENÇA DE ROCHA. AF_05/2017</v>
          </cell>
          <cell r="C7245" t="str">
            <v>M</v>
          </cell>
          <cell r="D7245">
            <v>328.9</v>
          </cell>
        </row>
        <row r="7246">
          <cell r="A7246">
            <v>96180</v>
          </cell>
          <cell r="B7246" t="str">
            <v>ESTACA RAIZ, DIÂMETRO DE 20 CM, COMPRIMENTO DE 21 A 30 M, COM PRESENÇA DE ROCHA. AF_05/2017</v>
          </cell>
          <cell r="C7246" t="str">
            <v>M</v>
          </cell>
          <cell r="D7246">
            <v>149.32</v>
          </cell>
        </row>
        <row r="7247">
          <cell r="A7247">
            <v>96181</v>
          </cell>
          <cell r="B7247" t="str">
            <v>ESTACA RAIZ, DIÂMETRO DE 31 CM, COMPRIMENTO DE 21 A 30 M, COM PRESENÇA DE ROCHA. AF_05/2017</v>
          </cell>
          <cell r="C7247" t="str">
            <v>M</v>
          </cell>
          <cell r="D7247">
            <v>222</v>
          </cell>
        </row>
        <row r="7248">
          <cell r="A7248">
            <v>96182</v>
          </cell>
          <cell r="B7248" t="str">
            <v>ESTACA RAIZ, DIÂMETRO DE 40 CM, COMPRIMENTO DE 21 A 30 M, COM PRESENÇA DE ROCHA. AF_05/2017</v>
          </cell>
          <cell r="C7248" t="str">
            <v>M</v>
          </cell>
          <cell r="D7248">
            <v>282.83999999999997</v>
          </cell>
        </row>
        <row r="7249">
          <cell r="A7249">
            <v>96183</v>
          </cell>
          <cell r="B7249" t="str">
            <v>ESTACA RAIZ, DIÂMETRO DE 45 CM, COMPRIMENTO DE 21 A 30 M, COM PRESENÇA DE ROCHA. AF_05/2017</v>
          </cell>
          <cell r="C7249" t="str">
            <v>M</v>
          </cell>
          <cell r="D7249">
            <v>310.2</v>
          </cell>
        </row>
        <row r="7250">
          <cell r="A7250">
            <v>98228</v>
          </cell>
          <cell r="B7250" t="str">
            <v>ESTACA BROCA DE CONCRETO, DIÃMETRO DE 20 CM, PROFUNDIDADE DE ATÉ 3 M, ESCAVAÇÃO MANUAL COM TRADO CONCHA, NÃO ARMADA. AF_03/2018</v>
          </cell>
          <cell r="C7250" t="str">
            <v>M</v>
          </cell>
          <cell r="D7250">
            <v>44.21</v>
          </cell>
        </row>
        <row r="7251">
          <cell r="A7251">
            <v>98229</v>
          </cell>
          <cell r="B7251" t="str">
            <v>ESTACA BROCA DE CONCRETO, DIÃMETRO DE 25 CM, PROFUNDIDADE DE ATÉ 3 M, ESCAVAÇÃO MANUAL COM TRADO CONCHA, NÃO ARMADA. AF_03/2018</v>
          </cell>
          <cell r="C7251" t="str">
            <v>M</v>
          </cell>
          <cell r="D7251">
            <v>59.49</v>
          </cell>
        </row>
        <row r="7252">
          <cell r="A7252">
            <v>98230</v>
          </cell>
          <cell r="B7252" t="str">
            <v>ESTACA BROCA DE CONCRETO, DIÂMETRO DE 30 CM, PROFUNDIDADE DE ATÉ 3 M, ESCAVAÇÃO MANUAL COM TRADO CONCHA, NÃO ARMADA. AF_03/2018</v>
          </cell>
          <cell r="C7252" t="str">
            <v>M</v>
          </cell>
          <cell r="D7252">
            <v>80.77</v>
          </cell>
        </row>
        <row r="7253">
          <cell r="A7253">
            <v>83534</v>
          </cell>
          <cell r="B7253" t="str">
            <v>LASTRO DE CONCRETO, PREPARO MECÂNICO, INCLUSOS ADITIVO IMPERMEABILIZANTE, LANÇAMENTO E ADENSAMENTO</v>
          </cell>
          <cell r="C7253" t="str">
            <v>M3</v>
          </cell>
          <cell r="D7253">
            <v>485.66</v>
          </cell>
        </row>
        <row r="7254">
          <cell r="A7254">
            <v>95240</v>
          </cell>
          <cell r="B7254" t="str">
            <v>LASTRO DE CONCRETO MAGRO, APLICADO EM PISOS OU RADIERS, ESPESSURA DE 3 CM. AF_07/2016</v>
          </cell>
          <cell r="C7254" t="str">
            <v>M2</v>
          </cell>
          <cell r="D7254">
            <v>11.34</v>
          </cell>
        </row>
        <row r="7255">
          <cell r="A7255">
            <v>95241</v>
          </cell>
          <cell r="B7255" t="str">
            <v>LASTRO DE CONCRETO MAGRO, APLICADO EM PISOS OU RADIERS, ESPESSURA DE 5 CM. AF_07/2016</v>
          </cell>
          <cell r="C7255" t="str">
            <v>M2</v>
          </cell>
          <cell r="D7255">
            <v>18.920000000000002</v>
          </cell>
        </row>
        <row r="7256">
          <cell r="A7256">
            <v>96616</v>
          </cell>
          <cell r="B7256" t="str">
            <v>LASTRO DE CONCRETO MAGRO, APLICADO EM BLOCOS DE COROAMENTO OU SAPATAS. AF_08/2017</v>
          </cell>
          <cell r="C7256" t="str">
            <v>M3</v>
          </cell>
          <cell r="D7256">
            <v>395.16</v>
          </cell>
        </row>
        <row r="7257">
          <cell r="A7257">
            <v>96617</v>
          </cell>
          <cell r="B7257" t="str">
            <v>LASTRO DE CONCRETO MAGRO, APLICADO EM BLOCOS DE COROAMENTO OU SAPATAS, ESPESSURA DE 3 CM. AF_08/2017</v>
          </cell>
          <cell r="C7257" t="str">
            <v>M2</v>
          </cell>
          <cell r="D7257">
            <v>11.84</v>
          </cell>
        </row>
        <row r="7258">
          <cell r="A7258">
            <v>96619</v>
          </cell>
          <cell r="B7258" t="str">
            <v>LASTRO DE CONCRETO MAGRO, APLICADO EM BLOCOS DE COROAMENTO OU SAPATAS, ESPESSURA DE 5 CM. AF_08/2017</v>
          </cell>
          <cell r="C7258" t="str">
            <v>M2</v>
          </cell>
          <cell r="D7258">
            <v>19.739999999999998</v>
          </cell>
        </row>
        <row r="7259">
          <cell r="A7259">
            <v>96620</v>
          </cell>
          <cell r="B7259" t="str">
            <v>LASTRO DE CONCRETO MAGRO, APLICADO EM PISOS OU RADIERS. AF_08/2017</v>
          </cell>
          <cell r="C7259" t="str">
            <v>M3</v>
          </cell>
          <cell r="D7259">
            <v>378.69</v>
          </cell>
        </row>
        <row r="7260">
          <cell r="A7260">
            <v>96621</v>
          </cell>
          <cell r="B7260" t="str">
            <v>LASTRO COM MATERIAL GRANULAR, APLICAÇÃO EM BLOCOS DE COROAMENTO, ESPESSURA DE *5 CM*. AF_08/2017</v>
          </cell>
          <cell r="C7260" t="str">
            <v>M3</v>
          </cell>
          <cell r="D7260">
            <v>137.05000000000001</v>
          </cell>
        </row>
        <row r="7261">
          <cell r="A7261">
            <v>96622</v>
          </cell>
          <cell r="B7261" t="str">
            <v>LASTRO COM MATERIAL GRANULAR, APLICAÇÃO EM PISOS OU RADIERS, ESPESSURA DE *5 CM*. AF_08/2017</v>
          </cell>
          <cell r="C7261" t="str">
            <v>M3</v>
          </cell>
          <cell r="D7261">
            <v>88.66</v>
          </cell>
        </row>
        <row r="7262">
          <cell r="A7262">
            <v>96623</v>
          </cell>
          <cell r="B7262" t="str">
            <v>LASTRO COM MATERIAL GRANULAR, APLICADO EM BLOCOS DE COROAMENTO, ESPESSURA DE *10 CM*. AF_08/2017</v>
          </cell>
          <cell r="C7262" t="str">
            <v>M3</v>
          </cell>
          <cell r="D7262">
            <v>125.79</v>
          </cell>
        </row>
        <row r="7263">
          <cell r="A7263">
            <v>96624</v>
          </cell>
          <cell r="B7263" t="str">
            <v>LASTRO COM MATERIAL GRANULAR, APLICADO EM PISOS OU RADIERS, ESPESSURA DE *10 CM*. AF_08/2017</v>
          </cell>
          <cell r="C7263" t="str">
            <v>M3</v>
          </cell>
          <cell r="D7263">
            <v>84.69</v>
          </cell>
        </row>
        <row r="7264">
          <cell r="A7264">
            <v>97082</v>
          </cell>
          <cell r="B7264" t="str">
            <v>ESCAVAÇÃO MANUAL DE VIGA DE BORDA PARA RADIER. AF_09/2017</v>
          </cell>
          <cell r="C7264" t="str">
            <v>M3</v>
          </cell>
          <cell r="D7264">
            <v>41.17</v>
          </cell>
        </row>
        <row r="7265">
          <cell r="A7265">
            <v>97083</v>
          </cell>
          <cell r="B7265" t="str">
            <v>COMPACTAÇÃO MECÂNICA DE SOLO PARA EXECUÇÃO DE RADIER, COM COMPACTADOR DE SOLOS A PERCUSSÃO. AF_09/2017</v>
          </cell>
          <cell r="C7265" t="str">
            <v>M2</v>
          </cell>
          <cell r="D7265">
            <v>2.16</v>
          </cell>
        </row>
        <row r="7266">
          <cell r="A7266">
            <v>97084</v>
          </cell>
          <cell r="B7266" t="str">
            <v>COMPACTAÇÃO MECÂNICA DE SOLO PARA EXECUÇÃO DE RADIER, COM COMPACTADOR DE SOLOS TIPO PLACA VIBRATÓRIA. AF_09/2017</v>
          </cell>
          <cell r="C7266" t="str">
            <v>M2</v>
          </cell>
          <cell r="D7266">
            <v>0.43</v>
          </cell>
        </row>
        <row r="7267">
          <cell r="A7267">
            <v>97086</v>
          </cell>
          <cell r="B7267" t="str">
            <v>FABRICAÇÃO, MONTAGEM E DESMONTAGEM DE FORMA PARA RADIER, EM MADEIRA SERRADA, 4 UTILIZAÇÕES. AF_09/2017</v>
          </cell>
          <cell r="C7267" t="str">
            <v>M2</v>
          </cell>
          <cell r="D7267">
            <v>77.12</v>
          </cell>
        </row>
        <row r="7268">
          <cell r="A7268">
            <v>97094</v>
          </cell>
          <cell r="B7268" t="str">
            <v>CONCRETAGEM DE RADIER, PISO OU LAJE SOBRE SOLO, FCK 30 MPA, PARA ESPESSURA DE 10 CM - LANÇAMENTO, ADENSAMENTO E ACABAMENTO. AF_09/2017</v>
          </cell>
          <cell r="C7268" t="str">
            <v>M3</v>
          </cell>
          <cell r="D7268">
            <v>343.56</v>
          </cell>
        </row>
        <row r="7269">
          <cell r="A7269">
            <v>97095</v>
          </cell>
          <cell r="B7269" t="str">
            <v>CONCRETAGEM DE RADIER, PISO OU LAJE SOBRE SOLO, FCK 30 MPA, PARA ESPESSURA DE 15 CM - LANÇAMENTO, ADENSAMENTO E ACABAMENTO. AF_09/2017</v>
          </cell>
          <cell r="C7269" t="str">
            <v>M3</v>
          </cell>
          <cell r="D7269">
            <v>322.44</v>
          </cell>
        </row>
        <row r="7270">
          <cell r="A7270">
            <v>97096</v>
          </cell>
          <cell r="B7270" t="str">
            <v>CONCRETAGEM DE RADIER, PISO OU LAJE SOBRE SOLO, FCK 30 MPA, PARA ESPESSURA DE 20 CM - LANÇAMENTO, ADENSAMENTO E ACABAMENTO. AF_09/2017</v>
          </cell>
          <cell r="C7270" t="str">
            <v>M3</v>
          </cell>
          <cell r="D7270">
            <v>311.61</v>
          </cell>
        </row>
        <row r="7271">
          <cell r="A7271">
            <v>90996</v>
          </cell>
          <cell r="B7271" t="str">
            <v>FORMAS MANUSEÁVEIS PARA PAREDES DE CONCRETO MOLDADAS IN LOCO, DE EDIFICAÇÕES DE MULTIPLOS PAVIMENTO, EM PLATIBANDA. AF_06/2015</v>
          </cell>
          <cell r="C7271" t="str">
            <v>M2</v>
          </cell>
          <cell r="D7271">
            <v>11.25</v>
          </cell>
        </row>
        <row r="7272">
          <cell r="A7272">
            <v>90997</v>
          </cell>
          <cell r="B7272" t="str">
            <v>FORMAS MANUSEÁVEIS PARA PAREDES DE CONCRETO MOLDADAS IN LOCO, DE EDIFICAÇÕES DE MULTIPLOS PAVIMENTOS, EM FACES INTERNAS DE PAREDES. AF_06/2015</v>
          </cell>
          <cell r="C7272" t="str">
            <v>M2</v>
          </cell>
          <cell r="D7272">
            <v>15.14</v>
          </cell>
        </row>
        <row r="7273">
          <cell r="A7273">
            <v>90998</v>
          </cell>
          <cell r="B7273" t="str">
            <v>FORMAS MANUSEÁVEIS PARA PAREDES DE CONCRETO MOLDADAS IN LOCO, DE EDIFICAÇÕES DE MULTIPLOS PAVIMENTOS, EM LAJES. AF_06/2015</v>
          </cell>
          <cell r="C7273" t="str">
            <v>M2</v>
          </cell>
          <cell r="D7273">
            <v>18.2</v>
          </cell>
        </row>
        <row r="7274">
          <cell r="A7274">
            <v>91000</v>
          </cell>
          <cell r="B7274" t="str">
            <v>FORMAS MANUSEÁVEIS PARA PAREDES DE CONCRETO MOLDADAS IN LOCO, DE EDIFICAÇÕES DE MULTIPLOS PAVIMENTOS, EM PANOS DE FACHADA COM VÃOS. AF_06/2015</v>
          </cell>
          <cell r="C7274" t="str">
            <v>M2</v>
          </cell>
          <cell r="D7274">
            <v>13.98</v>
          </cell>
        </row>
        <row r="7275">
          <cell r="A7275">
            <v>91002</v>
          </cell>
          <cell r="B7275" t="str">
            <v>FORMAS MANUSEÁVEIS PARA PAREDES DE CONCRETO MOLDADAS IN LOCO, DE EDIFICAÇÕES DE MULTIPLOS PAVIMENTOS, EM PANOS DE FACHADA SEM VÃOS. AF_06/2015</v>
          </cell>
          <cell r="C7275" t="str">
            <v>M2</v>
          </cell>
          <cell r="D7275">
            <v>12.89</v>
          </cell>
        </row>
        <row r="7276">
          <cell r="A7276">
            <v>91003</v>
          </cell>
          <cell r="B7276" t="str">
            <v>FORMAS MANUSEÁVEIS PARA PAREDES DE CONCRETO MOLDADAS IN LOCO, DE EDIFICAÇÕES DE MULTIPLOS PAVIMENTOS, EM PANOS DE FACHADA COM VARANDAS. AF_06/2015</v>
          </cell>
          <cell r="C7276" t="str">
            <v>M2</v>
          </cell>
          <cell r="D7276">
            <v>14.86</v>
          </cell>
        </row>
        <row r="7277">
          <cell r="A7277">
            <v>91004</v>
          </cell>
          <cell r="B7277" t="str">
            <v>FORMAS MANUSEÁVEIS PARA PAREDES DE CONCRETO MOLDADAS IN LOCO, DE EDIFICAÇÕES DE PAVIMENTO ÚNICO, EM FACES INTERNAS DE PAREDES. AF_06/2015</v>
          </cell>
          <cell r="C7277" t="str">
            <v>M2</v>
          </cell>
          <cell r="D7277">
            <v>11.55</v>
          </cell>
        </row>
        <row r="7278">
          <cell r="A7278">
            <v>91005</v>
          </cell>
          <cell r="B7278" t="str">
            <v>FORMAS MANUSEÁVEIS PARA PAREDES DE CONCRETO MOLDADAS IN LOCO, DE EDIFICAÇÕES DE PAVIMENTO ÚNICO, EM LAJES. AF_06/2015</v>
          </cell>
          <cell r="C7278" t="str">
            <v>M2</v>
          </cell>
          <cell r="D7278">
            <v>13.84</v>
          </cell>
        </row>
        <row r="7279">
          <cell r="A7279">
            <v>91006</v>
          </cell>
          <cell r="B7279" t="str">
            <v>FORMAS MANUSEÁVEIS PARA PAREDES DE CONCRETO MOLDADAS IN LOCO, DE EDIFICAÇÕES DE PAVIMENTO ÚNICO, EM PANOS DE FACHADA COM VÃOS. AF_06/2015</v>
          </cell>
          <cell r="C7279" t="str">
            <v>M2</v>
          </cell>
          <cell r="D7279">
            <v>10.69</v>
          </cell>
        </row>
        <row r="7280">
          <cell r="A7280">
            <v>91007</v>
          </cell>
          <cell r="B7280" t="str">
            <v>FORMAS MANUSEÁVEIS PARA PAREDES DE CONCRETO MOLDADAS IN LOCO, DE EDIFICAÇÕES DE PAVIMENTO ÚNICO, EM PANOS DE FACHADA SEM VÃOS. AF_06/2015</v>
          </cell>
          <cell r="C7280" t="str">
            <v>M2</v>
          </cell>
          <cell r="D7280">
            <v>9.6</v>
          </cell>
        </row>
        <row r="7281">
          <cell r="A7281">
            <v>91008</v>
          </cell>
          <cell r="B7281" t="str">
            <v>FORMAS MANUSEÁVEIS PARA PAREDES DE CONCRETO MOLDADAS IN LOCO, DE EDIFICAÇÕES DE PAVIMENTO ÚNICO, EM PANOS DE FACHADA COM VARANDA. AF_06/2015</v>
          </cell>
          <cell r="C7281" t="str">
            <v>M2</v>
          </cell>
          <cell r="D7281">
            <v>11.57</v>
          </cell>
        </row>
        <row r="7282">
          <cell r="A7282">
            <v>92263</v>
          </cell>
          <cell r="B7282" t="str">
            <v>FABRICAÇÃO DE FÔRMA PARA PILARES E ESTRUTURAS SIMILARES, EM CHAPA DE MADEIRA COMPENSADA RESINADA, E = 17 MM. AF_12/2015</v>
          </cell>
          <cell r="C7282" t="str">
            <v>M2</v>
          </cell>
          <cell r="D7282">
            <v>105.33</v>
          </cell>
        </row>
        <row r="7283">
          <cell r="A7283">
            <v>92264</v>
          </cell>
          <cell r="B7283" t="str">
            <v>FABRICAÇÃO DE FÔRMA PARA PILARES E ESTRUTURAS SIMILARES, EM CHAPA DE MADEIRA COMPENSADA PLASTIFICADA, E = 18 MM. AF_12/2015</v>
          </cell>
          <cell r="C7283" t="str">
            <v>M2</v>
          </cell>
          <cell r="D7283">
            <v>117.89</v>
          </cell>
        </row>
        <row r="7284">
          <cell r="A7284">
            <v>92265</v>
          </cell>
          <cell r="B7284" t="str">
            <v>FABRICAÇÃO DE FÔRMA PARA VIGAS, EM CHAPA DE MADEIRA COMPENSADA RESINADA, E = 17 MM. AF_12/2015</v>
          </cell>
          <cell r="C7284" t="str">
            <v>M2</v>
          </cell>
          <cell r="D7284">
            <v>80.209999999999994</v>
          </cell>
        </row>
        <row r="7285">
          <cell r="A7285">
            <v>92266</v>
          </cell>
          <cell r="B7285" t="str">
            <v>FABRICAÇÃO DE FÔRMA PARA VIGAS, EM CHAPA DE MADEIRA COMPENSADA PLASTIFICADA, E = 18 MM. AF_12/2015</v>
          </cell>
          <cell r="C7285" t="str">
            <v>M2</v>
          </cell>
          <cell r="D7285">
            <v>91.41</v>
          </cell>
        </row>
        <row r="7286">
          <cell r="A7286">
            <v>92267</v>
          </cell>
          <cell r="B7286" t="str">
            <v>FABRICAÇÃO DE FÔRMA PARA LAJES, EM CHAPA DE MADEIRA COMPENSADA RESINADA, E = 17 MM. AF_12/2015</v>
          </cell>
          <cell r="C7286" t="str">
            <v>M2</v>
          </cell>
          <cell r="D7286">
            <v>29.47</v>
          </cell>
        </row>
        <row r="7287">
          <cell r="A7287">
            <v>92268</v>
          </cell>
          <cell r="B7287" t="str">
            <v>FABRICAÇÃO DE FÔRMA PARA LAJES, EM CHAPA DE MADEIRA COMPENSADA PLASTIFICADA, E = 18 MM. AF_12/2015</v>
          </cell>
          <cell r="C7287" t="str">
            <v>M2</v>
          </cell>
          <cell r="D7287">
            <v>39.35</v>
          </cell>
        </row>
        <row r="7288">
          <cell r="A7288">
            <v>92269</v>
          </cell>
          <cell r="B7288" t="str">
            <v>FABRICAÇÃO DE FÔRMA PARA PILARES E ESTRUTURAS SIMILARES, EM MADEIRA SERRADA, E=25 MM. AF_12/2015</v>
          </cell>
          <cell r="C7288" t="str">
            <v>M2</v>
          </cell>
          <cell r="D7288">
            <v>83.33</v>
          </cell>
        </row>
        <row r="7289">
          <cell r="A7289">
            <v>92270</v>
          </cell>
          <cell r="B7289" t="str">
            <v>FABRICAÇÃO DE FÔRMA PARA VIGAS, COM MADEIRA SERRADA, E = 25 MM. AF_12/2015</v>
          </cell>
          <cell r="C7289" t="str">
            <v>M2</v>
          </cell>
          <cell r="D7289">
            <v>66.760000000000005</v>
          </cell>
        </row>
        <row r="7290">
          <cell r="A7290">
            <v>92271</v>
          </cell>
          <cell r="B7290" t="str">
            <v>FABRICAÇÃO DE FÔRMA PARA LAJES, EM MADEIRA SERRADA, E=25 MM. AF_12/2015</v>
          </cell>
          <cell r="C7290" t="str">
            <v>M2</v>
          </cell>
          <cell r="D7290">
            <v>46.26</v>
          </cell>
        </row>
        <row r="7291">
          <cell r="A7291">
            <v>92272</v>
          </cell>
          <cell r="B7291" t="str">
            <v>FABRICAÇÃO DE ESCORAS DE VIGA DO TIPO GARFO, EM MADEIRA. AF_12/2015</v>
          </cell>
          <cell r="C7291" t="str">
            <v>M</v>
          </cell>
          <cell r="D7291">
            <v>22.37</v>
          </cell>
        </row>
        <row r="7292">
          <cell r="A7292">
            <v>92273</v>
          </cell>
          <cell r="B7292" t="str">
            <v>FABRICAÇÃO DE ESCORAS DO TIPO PONTALETE, EM MADEIRA. AF_12/2015</v>
          </cell>
          <cell r="C7292" t="str">
            <v>M</v>
          </cell>
          <cell r="D7292">
            <v>10.35</v>
          </cell>
        </row>
        <row r="7293">
          <cell r="A7293">
            <v>92408</v>
          </cell>
          <cell r="B7293" t="str">
            <v>MONTAGEM E DESMONTAGEM DE FÔRMA DE PILARES RETANGULARES E ESTRUTURAS SIMILARES COM ÁREA MÉDIA DAS SEÇÕES MENOR OU IGUAL A 0,25 M², PÉ-DIREITO SIMPLES, EM MADEIRA SERRADA, 1 UTILIZAÇÃO. AF_12/2015</v>
          </cell>
          <cell r="C7293" t="str">
            <v>M2</v>
          </cell>
          <cell r="D7293">
            <v>153.72999999999999</v>
          </cell>
        </row>
        <row r="7294">
          <cell r="A7294">
            <v>92409</v>
          </cell>
          <cell r="B7294" t="str">
            <v>MONTAGEM E DESMONTAGEM DE FÔRMA DE PILARES RETANGULARES E ESTRUTURAS SIMILARES COM ÁREA MÉDIA DAS SEÇÕES MAIOR QUE 0,25 M², PÉ-DIREITO SIMPLES, EM MADEIRA SERRADA, 1 UTILIZAÇÃO. AF_12/2015</v>
          </cell>
          <cell r="C7294" t="str">
            <v>M2</v>
          </cell>
          <cell r="D7294">
            <v>145.75</v>
          </cell>
        </row>
        <row r="7295">
          <cell r="A7295">
            <v>92410</v>
          </cell>
          <cell r="B7295" t="str">
            <v>MONTAGEM E DESMONTAGEM DE FÔRMA DE PILARES RETANGULARES E ESTRUTURAS SIMILARES COM ÁREA MÉDIA DAS SEÇÕES MENOR OU IGUAL A 0,25 M², PÉ-DIREITO SIMPLES, EM MADEIRA SERRADA, 2 UTILIZAÇÕES. AF_12/2015</v>
          </cell>
          <cell r="C7295" t="str">
            <v>M2</v>
          </cell>
          <cell r="D7295">
            <v>104.89</v>
          </cell>
        </row>
        <row r="7296">
          <cell r="A7296">
            <v>92411</v>
          </cell>
          <cell r="B7296" t="str">
            <v>MONTAGEM E DESMONTAGEM DE FÔRMA DE PILARES RETANGULARES E ESTRUTURAS SIMILARES COM ÁREA MÉDIA DAS SEÇÕES MAIOR QUE 0,25 M², PÉ-DIREITO SIMPLES, EM MADEIRA SERRADA, 2 UTILIZAÇÕES. AF_12/2015</v>
          </cell>
          <cell r="C7296" t="str">
            <v>M2</v>
          </cell>
          <cell r="D7296">
            <v>97.84</v>
          </cell>
        </row>
        <row r="7297">
          <cell r="A7297">
            <v>92412</v>
          </cell>
          <cell r="B7297" t="str">
            <v>MONTAGEM E DESMONTAGEM DE FÔRMA DE PILARES RETANGULARES E ESTRUTURAS SIMILARES COM ÁREA MÉDIA DAS SEÇÕES MENOR OU IGUAL A 0,25 M², PÉ-DIREITO SIMPLES, EM MADEIRA SERRADA, 4 UTILIZAÇÕES. AF_12/2015</v>
          </cell>
          <cell r="C7297" t="str">
            <v>M2</v>
          </cell>
          <cell r="D7297">
            <v>69.73</v>
          </cell>
        </row>
        <row r="7298">
          <cell r="A7298">
            <v>92413</v>
          </cell>
          <cell r="B7298" t="str">
            <v>MONTAGEM E DESMONTAGEM DE FÔRMA DE PILARES RETANGULARES E ESTRUTURAS SIMILARES COM ÁREA MÉDIA DAS SEÇÕES MAIOR QUE 0,25 M², PÉ-DIREITO SIMPLES, EM MADEIRA SERRADA, 4 UTILIZAÇÕES. AF_12/2015</v>
          </cell>
          <cell r="C7298" t="str">
            <v>M2</v>
          </cell>
          <cell r="D7298">
            <v>64.3</v>
          </cell>
        </row>
        <row r="7299">
          <cell r="A7299">
            <v>92414</v>
          </cell>
          <cell r="B7299" t="str">
            <v>MONTAGEM E DESMONTAGEM DE FÔRMA DE PILARES RETANGULARES E ESTRUTURAS SIMILARES COM ÁREA MÉDIA DAS SEÇÕES MENOR OU IGUAL A 0,25 M², PÉ-DIREITO SIMPLES, EM CHAPA DE MADEIRA COMPENSADA RESINADA, 2 UTILIZAÇÕES. AF_12/2015</v>
          </cell>
          <cell r="C7299" t="str">
            <v>M2</v>
          </cell>
          <cell r="D7299">
            <v>90.8</v>
          </cell>
        </row>
        <row r="7300">
          <cell r="A7300">
            <v>92415</v>
          </cell>
          <cell r="B7300" t="str">
            <v>MONTAGEM E DESMONTAGEM DE FÔRMA DE PILARES RETANGULARES E ESTRUTURAS SIMILARES COM ÁREA MÉDIA DAS SEÇÕES MAIOR QUE 0,25 M², PÉ-DIREITO SIMPLES, EM CHAPA DE MADEIRA COMPENSADA RESINADA, 2 UTILIZAÇÕES. AF_12/2015</v>
          </cell>
          <cell r="C7300" t="str">
            <v>M2</v>
          </cell>
          <cell r="D7300">
            <v>83.76</v>
          </cell>
        </row>
        <row r="7301">
          <cell r="A7301">
            <v>92416</v>
          </cell>
          <cell r="B7301" t="str">
            <v>MONTAGEM E DESMONTAGEM DE FÔRMA DE PILARES RETANGULARES E ESTRUTURAS SIMILARES COM ÁREA MÉDIA DAS SEÇÕES MENOR OU IGUAL A 0,25 M², PÉ-DIREITO DUPLO, EM CHAPA DE MADEIRA COMPENSADA RESINADA, 2 UTILIZAÇÕES. AF_12/2015</v>
          </cell>
          <cell r="C7301" t="str">
            <v>M2</v>
          </cell>
          <cell r="D7301">
            <v>105.29</v>
          </cell>
        </row>
        <row r="7302">
          <cell r="A7302">
            <v>92417</v>
          </cell>
          <cell r="B7302" t="str">
            <v>MONTAGEM E DESMONTAGEM DE FÔRMA DE PILARES RETANGULARES E ESTRUTURAS SIMILARES COM ÁREA MÉDIA DAS SEÇÕES MAIOR QUE 0,25 M², PÉ-DIREITO DUPLO, EM CHAPA DE MADEIRA COMPENSADA RESINADA, 2 UTILIZAÇÕES. AF_12/2015</v>
          </cell>
          <cell r="C7302" t="str">
            <v>M2</v>
          </cell>
          <cell r="D7302">
            <v>98.28</v>
          </cell>
        </row>
        <row r="7303">
          <cell r="A7303">
            <v>92418</v>
          </cell>
          <cell r="B7303" t="str">
            <v>MONTAGEM E DESMONTAGEM DE FÔRMA DE PILARES RETANGULARES E ESTRUTURAS SIMILARES COM ÁREA MÉDIA DAS SEÇÕES MENOR OU IGUAL A 0,25 M², PÉ-DIREITO SIMPLES, EM CHAPA DE MADEIRA COMPENSADA RESINADA, 4 UTILIZAÇÕES. AF_12/2015</v>
          </cell>
          <cell r="C7303" t="str">
            <v>M2</v>
          </cell>
          <cell r="D7303">
            <v>56.4</v>
          </cell>
        </row>
        <row r="7304">
          <cell r="A7304">
            <v>92419</v>
          </cell>
          <cell r="B7304" t="str">
            <v>MONTAGEM E DESMONTAGEM DE FÔRMA DE PILARES RETANGULARES E ESTRUTURAS SIMILARES COM ÁREA MÉDIA DAS SEÇÕES MAIOR QUE 0,25 M², PÉ-DIREITO SIMPLES, EM CHAPA DE MADEIRA COMPENSADA RESINADA, 4 UTILIZAÇÕES. AF_12/2015</v>
          </cell>
          <cell r="C7304" t="str">
            <v>M2</v>
          </cell>
          <cell r="D7304">
            <v>51.01</v>
          </cell>
        </row>
        <row r="7305">
          <cell r="A7305">
            <v>92420</v>
          </cell>
          <cell r="B7305" t="str">
            <v>MONTAGEM E DESMONTAGEM DE FÔRMA DE PILARES RETANGULARES E ESTRUTURAS SIMILARES COM ÁREA MÉDIA DAS SEÇÕES MENOR OU IGUAL A 0,25 M², PÉ-DIREITO DUPLO, EM CHAPA DE MADEIRA COMPENSADA RESINADA, 4 UTILIZAÇÕES. AF_12/2015</v>
          </cell>
          <cell r="C7305" t="str">
            <v>M2</v>
          </cell>
          <cell r="D7305">
            <v>67.540000000000006</v>
          </cell>
        </row>
        <row r="7306">
          <cell r="A7306">
            <v>92421</v>
          </cell>
          <cell r="B7306" t="str">
            <v>MONTAGEM E DESMONTAGEM DE FÔRMA DE PILARES RETANGULARES E ESTRUTURAS SIMILARES COM ÁREA MÉDIA DAS SEÇÕES MAIOR QUE 0,25 M², PÉ-DIREITO DUPLO, EM CHAPA DE MADEIRA COMPENSADA RESINADA, 4 UTILIZAÇÕES. AF_12/2015</v>
          </cell>
          <cell r="C7306" t="str">
            <v>M2</v>
          </cell>
          <cell r="D7306">
            <v>62.14</v>
          </cell>
        </row>
        <row r="7307">
          <cell r="A7307">
            <v>92422</v>
          </cell>
          <cell r="B7307" t="str">
            <v>MONTAGEM E DESMONTAGEM DE FÔRMA DE PILARES RETANGULARES E ESTRUTURAS SIMILARES COM ÁREA MÉDIA DAS SEÇÕES MENOR OU IGUAL A 0,25 M², PÉ-DIREITO SIMPLES, EM CHAPA DE MADEIRA COMPENSADA RESINADA, 6 UTILIZAÇÕES. AF_12/2015</v>
          </cell>
          <cell r="C7307" t="str">
            <v>M2</v>
          </cell>
          <cell r="D7307">
            <v>45.52</v>
          </cell>
        </row>
        <row r="7308">
          <cell r="A7308">
            <v>92423</v>
          </cell>
          <cell r="B7308" t="str">
            <v>MONTAGEM E DESMONTAGEM DE FÔRMA DE PILARES RETANGULARES E ESTRUTURAS SIMILARES COM ÁREA MÉDIA DAS SEÇÕES MAIOR QUE 0,25 M², PÉ-DIREITO SIMPLES, EM CHAPA DE MADEIRA COMPENSADA RESINADA, 6 UTILIZAÇÕES. AF_12/2015</v>
          </cell>
          <cell r="C7308" t="str">
            <v>M2</v>
          </cell>
          <cell r="D7308">
            <v>40.83</v>
          </cell>
        </row>
        <row r="7309">
          <cell r="A7309">
            <v>92424</v>
          </cell>
          <cell r="B7309" t="str">
            <v>MONTAGEM E DESMONTAGEM DE FÔRMA DE PILARES RETANGULARES E ESTRUTURAS SIMILARES COM ÁREA MÉDIA DAS SEÇÕES MENOR OU IGUAL A 0,25 M², PÉ-DIREITO DUPLO, EM CHAPA DE MADEIRA COMPENSADA RESINADA, 6 UTILIZAÇÕES. AF_12/2015</v>
          </cell>
          <cell r="C7309" t="str">
            <v>M2</v>
          </cell>
          <cell r="D7309">
            <v>55.22</v>
          </cell>
        </row>
        <row r="7310">
          <cell r="A7310">
            <v>92425</v>
          </cell>
          <cell r="B7310" t="str">
            <v>MONTAGEM E DESMONTAGEM DE FÔRMA DE PILARES RETANGULARES E ESTRUTURAS SIMILARES COM ÁREA MÉDIA DAS SEÇÕES MAIOR QUE 0,25 M², PÉ-DIREITO DUPLO, EM CHAPA DE MADEIRA COMPENSADA RESINADA, 6 UTILIZAÇÕES. AF_12/2015</v>
          </cell>
          <cell r="C7310" t="str">
            <v>M2</v>
          </cell>
          <cell r="D7310">
            <v>50.51</v>
          </cell>
        </row>
        <row r="7311">
          <cell r="A7311">
            <v>92426</v>
          </cell>
          <cell r="B7311" t="str">
            <v>MONTAGEM E DESMONTAGEM DE FÔRMA DE PILARES RETANGULARES E ESTRUTURAS SIMILARES COM ÁREA MÉDIA DAS SEÇÕES MENOR OU IGUAL A 0,25 M², PÉ-DIREITO SIMPLES, EM CHAPA DE MADEIRA COMPENSADA RESINADA, 8 UTILIZAÇÕES. AF_12/2015</v>
          </cell>
          <cell r="C7311" t="str">
            <v>M2</v>
          </cell>
          <cell r="D7311">
            <v>40.03</v>
          </cell>
        </row>
        <row r="7312">
          <cell r="A7312">
            <v>92427</v>
          </cell>
          <cell r="B7312" t="str">
            <v>MONTAGEM E DESMONTAGEM DE FÔRMA DE PILARES RETANGULARES E ESTRUTURAS SIMILARES COM ÁREA MÉDIA DAS SEÇÕES MAIOR QUE 0,25 M², PÉ-DIREITO SIMPLES, EM CHAPA DE MADEIRA COMPENSADA RESINADA, 8 UTILIZAÇÕES. AF_12/2015</v>
          </cell>
          <cell r="C7312" t="str">
            <v>M2</v>
          </cell>
          <cell r="D7312">
            <v>35.67</v>
          </cell>
        </row>
        <row r="7313">
          <cell r="A7313">
            <v>92428</v>
          </cell>
          <cell r="B7313" t="str">
            <v>MONTAGEM E DESMONTAGEM DE FÔRMA DE PILARES RETANGULARES E ESTRUTURAS SIMILARES COM ÁREA MÉDIA DAS SEÇÕES MENOR OU IGUAL A 0,25 M², PÉ-DIREITO DUPLO, EM CHAPA DE MADEIRA COMPENSADA RESINADA, 8 UTILIZAÇÕES. AF_12/2015</v>
          </cell>
          <cell r="C7313" t="str">
            <v>M2</v>
          </cell>
          <cell r="D7313">
            <v>49</v>
          </cell>
        </row>
        <row r="7314">
          <cell r="A7314">
            <v>92429</v>
          </cell>
          <cell r="B7314" t="str">
            <v>MONTAGEM E DESMONTAGEM DE FÔRMA DE PILARES RETANGULARES E ESTRUTURAS SIMILARES COM ÁREA MÉDIA DAS SEÇÕES MAIOR QUE 0,25 M², PÉ-DIREITO DUPLO, EM CHAPA DE MADEIRA COMPENSADA RESINADA, 8 UTILIZAÇÕES. AF_12/2015</v>
          </cell>
          <cell r="C7314" t="str">
            <v>M2</v>
          </cell>
          <cell r="D7314">
            <v>44.64</v>
          </cell>
        </row>
        <row r="7315">
          <cell r="A7315">
            <v>92430</v>
          </cell>
          <cell r="B7315" t="str">
            <v>MONTAGEM E DESMONTAGEM DE FÔRMA DE PILARES RETANGULARES E ESTRUTURAS SIMILARES COM ÁREA MÉDIA DAS SEÇÕES MENOR OU IGUAL A 0,25 M², PÉ-DIREITO SIMPLES, EM CHAPA DE MADEIRA COMPENSADA PLASTIFICADA, 10 UTILIZAÇÕES. AF_12/2015</v>
          </cell>
          <cell r="C7315" t="str">
            <v>M2</v>
          </cell>
          <cell r="D7315">
            <v>35.659999999999997</v>
          </cell>
        </row>
        <row r="7316">
          <cell r="A7316">
            <v>92431</v>
          </cell>
          <cell r="B7316" t="str">
            <v>MONTAGEM E DESMONTAGEM DE FÔRMA DE PILARES RETANGULARES E ESTRUTURAS SIMILARES COM ÁREA MÉDIA DAS SEÇÕES MAIOR QUE 0,25 M², PÉ-DIREITO SIMPLES, EM CHAPA DE MADEIRA COMPENSADA PLASTIFICADA, 10 UTILIZAÇÕES. AF_12/2015</v>
          </cell>
          <cell r="C7316" t="str">
            <v>M2</v>
          </cell>
          <cell r="D7316">
            <v>31.54</v>
          </cell>
        </row>
        <row r="7317">
          <cell r="A7317">
            <v>92432</v>
          </cell>
          <cell r="B7317" t="str">
            <v>MONTAGEM E DESMONTAGEM DE FÔRMA DE PILARES RETANGULARES E ESTRUTURAS SIMILARES COM ÁREA MÉDIA DAS SEÇÕES MENOR OU IGUAL A 0,25 M², PÉ-DIREITO DUPLO, EM CHAPA DE MADEIRA COMPENSADA PLASTIFICADA, 10 UTILIZAÇÕES. AF_12/2015</v>
          </cell>
          <cell r="C7317" t="str">
            <v>M2</v>
          </cell>
          <cell r="D7317">
            <v>44.18</v>
          </cell>
        </row>
        <row r="7318">
          <cell r="A7318">
            <v>92433</v>
          </cell>
          <cell r="B7318" t="str">
            <v>MONTAGEM E DESMONTAGEM DE FÔRMA DE PILARES RETANGULARES E ESTRUTURAS SIMILARES COM ÁREA MÉDIA DAS SEÇÕES MAIOR QUE 0,25 M², PÉ-DIREITO DUPLO, EM CHAPA DE MADEIRA COMPENSADA PLASTIFICADA, 10 UTILIZAÇÕES. AF_12/2015</v>
          </cell>
          <cell r="C7318" t="str">
            <v>M2</v>
          </cell>
          <cell r="D7318">
            <v>40.049999999999997</v>
          </cell>
        </row>
        <row r="7319">
          <cell r="A7319">
            <v>92434</v>
          </cell>
          <cell r="B7319" t="str">
            <v>MONTAGEM E DESMONTAGEM DE FÔRMA DE PILARES RETANGULARES E ESTRUTURAS SIMILARES COM ÁREA MÉDIA DAS SEÇÕES MENOR OU IGUAL A 0,25 M², PÉ-DIREITO SIMPLES, EM CHAPA DE MADEIRA COMPENSADA PLASTIFICADA, 12 UTILIZAÇÕES. AF_12/2015</v>
          </cell>
          <cell r="C7319" t="str">
            <v>M2</v>
          </cell>
          <cell r="D7319">
            <v>33.79</v>
          </cell>
        </row>
        <row r="7320">
          <cell r="A7320">
            <v>92435</v>
          </cell>
          <cell r="B7320" t="str">
            <v>MONTAGEM E DESMONTAGEM DE FÔRMA DE PILARES RETANGULARES E ESTRUTURAS SIMILARES COM ÁREA MÉDIA DAS SEÇÕES MAIOR QUE 0,25 M², PÉ-DIREITO SIMPLES, EM CHAPA DE MADEIRA COMPENSADA PLASTIFICADA, 12 UTILIZAÇÕES. AF_12/2015</v>
          </cell>
          <cell r="C7320" t="str">
            <v>M2</v>
          </cell>
          <cell r="D7320">
            <v>29.79</v>
          </cell>
        </row>
        <row r="7321">
          <cell r="A7321">
            <v>92436</v>
          </cell>
          <cell r="B7321" t="str">
            <v>MONTAGEM E DESMONTAGEM DE FÔRMA DE PILARES RETANGULARES E ESTRUTURAS SIMILARES COM ÁREA MÉDIA DAS SEÇÕES MENOR OU IGUAL A 0,25 M², PÉ-DIREITO DUPLO, EM CHAPA DE MADEIRA COMPENSADA PLASTIFICADA, 12 UTILIZAÇÕES. AF_12/2015</v>
          </cell>
          <cell r="C7321" t="str">
            <v>M2</v>
          </cell>
          <cell r="D7321">
            <v>42</v>
          </cell>
        </row>
        <row r="7322">
          <cell r="A7322">
            <v>92437</v>
          </cell>
          <cell r="B7322" t="str">
            <v>MONTAGEM E DESMONTAGEM DE FÔRMA DE PILARES RETANGULARES E ESTRUTURAS SIMILARES COM ÁREA MÉDIA DAS SEÇÕES MAIOR QUE 0,25 M², PÉ-DIREITO DUPLO, EM CHAPA DE MADEIRA COMPENSADA PLASTIFICADA, 12 UTILIZAÇÕES. AF_12/2015</v>
          </cell>
          <cell r="C7322" t="str">
            <v>M2</v>
          </cell>
          <cell r="D7322">
            <v>38.020000000000003</v>
          </cell>
        </row>
        <row r="7323">
          <cell r="A7323">
            <v>92438</v>
          </cell>
          <cell r="B7323" t="str">
            <v>MONTAGEM E DESMONTAGEM DE FÔRMA DE PILARES RETANGULARES E ESTRUTURAS SIMILARES COM ÁREA MÉDIA DAS SEÇÕES MENOR OU IGUAL A 0,25 M², PÉ-DIREITO SIMPLES, EM CHAPA DE MADEIRA COMPENSADA PLASTIFICADA, 14 UTILIZAÇÕES. AF_12/2015</v>
          </cell>
          <cell r="C7323" t="str">
            <v>M2</v>
          </cell>
          <cell r="D7323">
            <v>32.409999999999997</v>
          </cell>
        </row>
        <row r="7324">
          <cell r="A7324">
            <v>92439</v>
          </cell>
          <cell r="B7324" t="str">
            <v>MONTAGEM E DESMONTAGEM DE FÔRMA DE PILARES RETANGULARES E ESTRUTURAS SIMILARES COM ÁREA MÉDIA DAS SEÇÕES MAIOR QUE 0,25 M², PÉ-DIREITO SIMPLES, EM CHAPA DE MADEIRA COMPENSADA PLASTIFICADA, 14 UTILIZAÇÕES. AF_12/2015</v>
          </cell>
          <cell r="C7324" t="str">
            <v>M2</v>
          </cell>
          <cell r="D7324">
            <v>28.51</v>
          </cell>
        </row>
        <row r="7325">
          <cell r="A7325">
            <v>92440</v>
          </cell>
          <cell r="B7325" t="str">
            <v>MONTAGEM E DESMONTAGEM DE FÔRMA DE PILARES RETANGULARES E ESTRUTURAS SIMILARES COM ÁREA MÉDIA DAS SEÇÕES MENOR OU IGUAL A 0,25 M², PÉ-DIREITO DUPLO, EM CHAPA DE MADEIRA COMPENSADA PLASTIFICADA, 14 UTILIZAÇÕES. AF_12/2015</v>
          </cell>
          <cell r="C7325" t="str">
            <v>M2</v>
          </cell>
          <cell r="D7325">
            <v>40.4</v>
          </cell>
        </row>
        <row r="7326">
          <cell r="A7326">
            <v>92441</v>
          </cell>
          <cell r="B7326" t="str">
            <v>MONTAGEM E DESMONTAGEM DE FÔRMA DE PILARES RETANGULARES E ESTRUTURAS SIMILARES COM ÁREA MÉDIA DAS SEÇÕES MAIOR QUE 0,25 M², PÉ-DIREITO DUPLO, EM CHAPA DE MADEIRA COMPENSADA PLASTIFICADA, 14 UTILIZAÇÕES. AF_12/2015</v>
          </cell>
          <cell r="C7326" t="str">
            <v>M2</v>
          </cell>
          <cell r="D7326">
            <v>36.54</v>
          </cell>
        </row>
        <row r="7327">
          <cell r="A7327">
            <v>92442</v>
          </cell>
          <cell r="B7327" t="str">
            <v>MONTAGEM E DESMONTAGEM DE FÔRMA DE PILARES RETANGULARES E ESTRUTURAS SIMILARES COM ÁREA MÉDIA DAS SEÇÕES MENOR OU IGUAL A 0,25 M², PÉ-DIREITO SIMPLES, EM CHAPA DE MADEIRA COMPENSADA PLASTIFICADA, 18 UTILIZAÇÕES. AF_12/2015</v>
          </cell>
          <cell r="C7327" t="str">
            <v>M2</v>
          </cell>
          <cell r="D7327">
            <v>29.6</v>
          </cell>
        </row>
        <row r="7328">
          <cell r="A7328">
            <v>92443</v>
          </cell>
          <cell r="B7328" t="str">
            <v>MONTAGEM E DESMONTAGEM DE FÔRMA DE PILARES RETANGULARES E ESTRUTURAS SIMILARES COM ÁREA MÉDIA DAS SEÇÕES MAIOR QUE 0,25 M², PÉ-DIREITO SIMPLES, EM CHAPA DE MADEIRA COMPENSADA PLASTIFICADA, 18 UTILIZAÇÕES. AF_12/2015</v>
          </cell>
          <cell r="C7328" t="str">
            <v>M2</v>
          </cell>
          <cell r="D7328">
            <v>25.84</v>
          </cell>
        </row>
        <row r="7329">
          <cell r="A7329">
            <v>92444</v>
          </cell>
          <cell r="B7329" t="str">
            <v>MONTAGEM E DESMONTAGEM DE FÔRMA DE PILARES RETANGULARES E ESTRUTURAS SIMILARES COM ÁREA MÉDIA DAS SEÇÕES MENOR OU IGUAL A 0,25 M², PÉ-DIREITO DUPLO, EM CHAPA DE MADEIRA COMPENSADA PLASTIFICADA, 18 UTILIZAÇÕES. AF_12/2015</v>
          </cell>
          <cell r="C7329" t="str">
            <v>M2</v>
          </cell>
          <cell r="D7329">
            <v>37.340000000000003</v>
          </cell>
        </row>
        <row r="7330">
          <cell r="A7330">
            <v>92445</v>
          </cell>
          <cell r="B7330" t="str">
            <v>MONTAGEM E DESMONTAGEM DE FÔRMA DE PILARES RETANGULARES E ESTRUTURAS SIMILARES COM ÁREA MÉDIA DAS SEÇÕES MAIOR QUE 0,25 M², PÉ-DIREITO DUPLO, EM CHAPA DE MADEIRA COMPENSADA PLASTIFICADA, 18 UTILIZAÇÕES. AF_12/2015</v>
          </cell>
          <cell r="C7330" t="str">
            <v>M2</v>
          </cell>
          <cell r="D7330">
            <v>33.58</v>
          </cell>
        </row>
        <row r="7331">
          <cell r="A7331">
            <v>92446</v>
          </cell>
          <cell r="B7331" t="str">
            <v>MONTAGEM E DESMONTAGEM DE FÔRMA DE VIGA, ESCORAMENTO COM PONTALETE DE MADEIRA, PÉ-DIREITO SIMPLES, EM MADEIRA SERRADA, 1 UTILIZAÇÃO. AF_12/2015</v>
          </cell>
          <cell r="C7331" t="str">
            <v>M2</v>
          </cell>
          <cell r="D7331">
            <v>143.76</v>
          </cell>
        </row>
        <row r="7332">
          <cell r="A7332">
            <v>92447</v>
          </cell>
          <cell r="B7332" t="str">
            <v>MONTAGEM E DESMONTAGEM DE FÔRMA DE VIGA, ESCORAMENTO COM PONTALETE DE MADEIRA, PÉ-DIREITO SIMPLES, EM MADEIRA SERRADA, 2 UTILIZAÇÕES. AF_12/2015</v>
          </cell>
          <cell r="C7332" t="str">
            <v>M2</v>
          </cell>
          <cell r="D7332">
            <v>103.84</v>
          </cell>
        </row>
        <row r="7333">
          <cell r="A7333">
            <v>92448</v>
          </cell>
          <cell r="B7333" t="str">
            <v>MONTAGEM E DESMONTAGEM DE FÔRMA DE VIGA, ESCORAMENTO COM PONTALETE DE MADEIRA, PÉ-DIREITO SIMPLES, EM MADEIRA SERRADA, 4 UTILIZAÇÕES. AF_12/2015</v>
          </cell>
          <cell r="C7333" t="str">
            <v>M2</v>
          </cell>
          <cell r="D7333">
            <v>84.81</v>
          </cell>
        </row>
        <row r="7334">
          <cell r="A7334">
            <v>92449</v>
          </cell>
          <cell r="B7334" t="str">
            <v>MONTAGEM E DESMONTAGEM DE FÔRMA DE VIGA, ESCORAMENTO COM GARFO DE MADEIRA, PÉ-DIREITO DUPLO, EM CHAPA DE MADEIRA RESINADA, 2 UTILIZAÇÕES. AF_12/2015</v>
          </cell>
          <cell r="C7334" t="str">
            <v>M2</v>
          </cell>
          <cell r="D7334">
            <v>170.77</v>
          </cell>
        </row>
        <row r="7335">
          <cell r="A7335">
            <v>92450</v>
          </cell>
          <cell r="B7335" t="str">
            <v>MONTAGEM E DESMONTAGEM DE FÔRMA DE VIGA, ESCORAMENTO METÁLICO, PÉ-DIREITO DUPLO, EM CHAPA DE MADEIRA RESINADA, 2 UTILIZAÇÕES. AF_12/2015</v>
          </cell>
          <cell r="C7335" t="str">
            <v>M2</v>
          </cell>
          <cell r="D7335">
            <v>147.35</v>
          </cell>
        </row>
        <row r="7336">
          <cell r="A7336">
            <v>92451</v>
          </cell>
          <cell r="B7336" t="str">
            <v>MONTAGEM E DESMONTAGEM DE FÔRMA DE VIGA, ESCORAMENTO COM GARFO DE MADEIRA, PÉ-DIREITO SIMPLES, EM CHAPA DE MADEIRA RESINADA, 2 UTILIZAÇÕES. AF_12/2015</v>
          </cell>
          <cell r="C7336" t="str">
            <v>M2</v>
          </cell>
          <cell r="D7336">
            <v>117.52</v>
          </cell>
        </row>
        <row r="7337">
          <cell r="A7337">
            <v>92452</v>
          </cell>
          <cell r="B7337" t="str">
            <v>MONTAGEM E DESMONTAGEM DE FÔRMA DE VIGA, ESCORAMENTO METÁLICO, PÉ-DIREITO SIMPLES, EM CHAPA DE MADEIRA RESINADA, 2 UTILIZAÇÕES. AF_12/2015</v>
          </cell>
          <cell r="C7337" t="str">
            <v>M2</v>
          </cell>
          <cell r="D7337">
            <v>98.23</v>
          </cell>
        </row>
        <row r="7338">
          <cell r="A7338">
            <v>92453</v>
          </cell>
          <cell r="B7338" t="str">
            <v>MONTAGEM E DESMONTAGEM DE FÔRMA DE VIGA, ESCORAMENTO COM GARFO DE MADEIRA, PÉ-DIREITO DUPLO, EM CHAPA DE MADEIRA RESINADA, 4 UTILIZAÇÕES. AF_12/2015</v>
          </cell>
          <cell r="C7338" t="str">
            <v>M2</v>
          </cell>
          <cell r="D7338">
            <v>145.94999999999999</v>
          </cell>
        </row>
        <row r="7339">
          <cell r="A7339">
            <v>92454</v>
          </cell>
          <cell r="B7339" t="str">
            <v>MONTAGEM E DESMONTAGEM DE FÔRMA DE VIGA, ESCORAMENTO METÁLICO, PÉ-DIREITO DUPLO, EM CHAPA DE MADEIRA RESINADA, 4 UTILIZAÇÕES. AF_12/2015</v>
          </cell>
          <cell r="C7339" t="str">
            <v>M2</v>
          </cell>
          <cell r="D7339">
            <v>147.27000000000001</v>
          </cell>
        </row>
        <row r="7340">
          <cell r="A7340">
            <v>92455</v>
          </cell>
          <cell r="B7340" t="str">
            <v>MONTAGEM E DESMONTAGEM DE FÔRMA DE VIGA, ESCORAMENTO COM GARFO DE MADEIRA, PÉ-DIREITO SIMPLES, EM CHAPA DE MADEIRA RESINADA, 4 UTILIZAÇÕES. AF_12/2015</v>
          </cell>
          <cell r="C7340" t="str">
            <v>M2</v>
          </cell>
          <cell r="D7340">
            <v>96.02</v>
          </cell>
        </row>
        <row r="7341">
          <cell r="A7341">
            <v>92456</v>
          </cell>
          <cell r="B7341" t="str">
            <v>MONTAGEM E DESMONTAGEM DE FÔRMA DE VIGA, ESCORAMENTO METÁLICO, PÉ-DIREITO SIMPLES, EM CHAPA DE MADEIRA RESINADA, 4 UTILIZAÇÕES. AF_12/2015</v>
          </cell>
          <cell r="C7341" t="str">
            <v>M2</v>
          </cell>
          <cell r="D7341">
            <v>79.78</v>
          </cell>
        </row>
        <row r="7342">
          <cell r="A7342">
            <v>92457</v>
          </cell>
          <cell r="B7342" t="str">
            <v>MONTAGEM E DESMONTAGEM DE FÔRMA DE VIGA, ESCORAMENTO COM GARFO DE MADEIRA, PÉ-DIREITO DUPLO, EM CHAPA DE MADEIRA RESINADA, 6 UTILIZAÇÕES. AF_12/2015</v>
          </cell>
          <cell r="C7342" t="str">
            <v>M2</v>
          </cell>
          <cell r="D7342">
            <v>126.29</v>
          </cell>
        </row>
        <row r="7343">
          <cell r="A7343">
            <v>92458</v>
          </cell>
          <cell r="B7343" t="str">
            <v>MONTAGEM E DESMONTAGEM DE FÔRMA DE VIGA, ESCORAMENTO METÁLICO, PÉ-DIREITO DUPLO, EM CHAPA DE MADEIRA RESINADA, 6 UTILIZAÇÕES. AF_12/2015</v>
          </cell>
          <cell r="C7343" t="str">
            <v>M2</v>
          </cell>
          <cell r="D7343">
            <v>134.59</v>
          </cell>
        </row>
        <row r="7344">
          <cell r="A7344">
            <v>92459</v>
          </cell>
          <cell r="B7344" t="str">
            <v>MONTAGEM E DESMONTAGEM DE FÔRMA DE VIGA, ESCORAMENTO COM GARFO DE MADEIRA, PÉ-DIREITO SIMPLES, EM CHAPA DE MADEIRA RESINADA, 6 UTILIZAÇÕES. AF_12/2015</v>
          </cell>
          <cell r="C7344" t="str">
            <v>M2</v>
          </cell>
          <cell r="D7344">
            <v>81.09</v>
          </cell>
        </row>
        <row r="7345">
          <cell r="A7345">
            <v>92460</v>
          </cell>
          <cell r="B7345" t="str">
            <v>MONTAGEM E DESMONTAGEM DE FÔRMA DE VIGA, ESCORAMENTO METÁLICO, PÉ-DIREITO SIMPLES, EM CHAPA DE MADEIRA RESINADA, 6 UTILIZAÇÕES. AF_12/2015</v>
          </cell>
          <cell r="C7345" t="str">
            <v>M2</v>
          </cell>
          <cell r="D7345">
            <v>64.97</v>
          </cell>
        </row>
        <row r="7346">
          <cell r="A7346">
            <v>92461</v>
          </cell>
          <cell r="B7346" t="str">
            <v>MONTAGEM E DESMONTAGEM DE FÔRMA DE VIGA, ESCORAMENTO COM GARFO DE MADEIRA, PÉ-DIREITO DUPLO, EM CHAPA DE MADEIRA RESINADA, 8 UTILIZAÇÕES. AF_12/2015</v>
          </cell>
          <cell r="C7346" t="str">
            <v>M2</v>
          </cell>
          <cell r="D7346">
            <v>116.17</v>
          </cell>
        </row>
        <row r="7347">
          <cell r="A7347">
            <v>92462</v>
          </cell>
          <cell r="B7347" t="str">
            <v>MONTAGEM E DESMONTAGEM DE FÔRMA DE VIGA, ESCORAMENTO METÁLICO, PÉ-DIREITO DUPLO, EM CHAPA DE MADEIRA RESINADA, 8 UTILIZAÇÕES. AF_12/2015</v>
          </cell>
          <cell r="C7347" t="str">
            <v>M2</v>
          </cell>
          <cell r="D7347">
            <v>126.63</v>
          </cell>
        </row>
        <row r="7348">
          <cell r="A7348">
            <v>92463</v>
          </cell>
          <cell r="B7348" t="str">
            <v>MONTAGEM E DESMONTAGEM DE FÔRMA DE VIGA, ESCORAMENTO COM GARFO DE MADEIRA, PÉ-DIREITO SIMPLES, EM CHAPA DE MADEIRA RESINADA, 8 UTILIZAÇÕES. AF_12/2015</v>
          </cell>
          <cell r="C7348" t="str">
            <v>M2</v>
          </cell>
          <cell r="D7348">
            <v>73.2</v>
          </cell>
        </row>
        <row r="7349">
          <cell r="A7349">
            <v>92464</v>
          </cell>
          <cell r="B7349" t="str">
            <v>MONTAGEM E DESMONTAGEM DE FÔRMA DE VIGA, ESCORAMENTO METÁLICO, PÉ-DIREITO SIMPLES, EM CHAPA DE MADEIRA RESINADA, 8 UTILIZAÇÕES. AF_12/2015</v>
          </cell>
          <cell r="C7349" t="str">
            <v>M2</v>
          </cell>
          <cell r="D7349">
            <v>59.47</v>
          </cell>
        </row>
        <row r="7350">
          <cell r="A7350">
            <v>92465</v>
          </cell>
          <cell r="B7350" t="str">
            <v>MONTAGEM E DESMONTAGEM DE FÔRMA DE VIGA, ESCORAMENTO COM GARFO DE MADEIRA, PÉ-DIREITO DUPLO, EM CHAPA DE MADEIRA PLASTIFICADA, 10 UTILIZAÇÕES. AF_12/2015</v>
          </cell>
          <cell r="C7350" t="str">
            <v>M2</v>
          </cell>
          <cell r="D7350">
            <v>90.42</v>
          </cell>
        </row>
        <row r="7351">
          <cell r="A7351">
            <v>92466</v>
          </cell>
          <cell r="B7351" t="str">
            <v>MONTAGEM E DESMONTAGEM DE FÔRMA DE VIGA, ESCORAMENTO METÁLICO, PÉ-DIREITO DUPLO, EM CHAPA DE MADEIRA PLASTIFICADA, 10 UTILIZAÇÕES. AF_12/2015</v>
          </cell>
          <cell r="C7351" t="str">
            <v>M2</v>
          </cell>
          <cell r="D7351">
            <v>119.95</v>
          </cell>
        </row>
        <row r="7352">
          <cell r="A7352">
            <v>92467</v>
          </cell>
          <cell r="B7352" t="str">
            <v>MONTAGEM E DESMONTAGEM DE FÔRMA DE VIGA, ESCORAMENTO COM GARFO DE MADEIRA, PÉ-DIREITO SIMPLES, EM CHAPA DE MADEIRA PLASTIFICADA, 10 UTILIZAÇÕES. AF_12/2015</v>
          </cell>
          <cell r="C7352" t="str">
            <v>M2</v>
          </cell>
          <cell r="D7352">
            <v>58.05</v>
          </cell>
        </row>
        <row r="7353">
          <cell r="A7353">
            <v>92468</v>
          </cell>
          <cell r="B7353" t="str">
            <v>MONTAGEM E DESMONTAGEM DE FÔRMA DE VIGA, ESCORAMENTO METÁLICO, PÉ-DIREITO SIMPLES, EM CHAPA DE MADEIRA PLASTIFICADA, 10 UTILIZAÇÕES. AF_12/2015</v>
          </cell>
          <cell r="C7353" t="str">
            <v>M2</v>
          </cell>
          <cell r="D7353">
            <v>52.96</v>
          </cell>
        </row>
        <row r="7354">
          <cell r="A7354">
            <v>92469</v>
          </cell>
          <cell r="B7354" t="str">
            <v>MONTAGEM E DESMONTAGEM DE FÔRMA DE VIGA, ESCORAMENTO COM GARFO DE MADEIRA, PÉ-DIREITO DUPLO, EM CHAPA DE MADEIRA PLASTIFICADA, 12 UTILIZAÇÕES. AF_12/2015</v>
          </cell>
          <cell r="C7354" t="str">
            <v>M2</v>
          </cell>
          <cell r="D7354">
            <v>82.24</v>
          </cell>
        </row>
        <row r="7355">
          <cell r="A7355">
            <v>92470</v>
          </cell>
          <cell r="B7355" t="str">
            <v>MONTAGEM E DESMONTAGEM DE FÔRMA DE VIGA, ESCORAMENTO METÁLICO, PÉ-DIREITO DUPLO, EM CHAPA DE MADEIRA PLASTIFICADA, 12 UTILIZAÇÕES. AF_12/2015</v>
          </cell>
          <cell r="C7355" t="str">
            <v>M2</v>
          </cell>
          <cell r="D7355">
            <v>115.79</v>
          </cell>
        </row>
        <row r="7356">
          <cell r="A7356">
            <v>92471</v>
          </cell>
          <cell r="B7356" t="str">
            <v>MONTAGEM E DESMONTAGEM DE FÔRMA DE VIGA, ESCORAMENTO COM GARFO DE MADEIRA, PÉ-DIREITO SIMPLES, EM CHAPA DE MADEIRA PLASTIFICADA, 12 UTILIZAÇÕES. AF_12/2015</v>
          </cell>
          <cell r="C7356" t="str">
            <v>M2</v>
          </cell>
          <cell r="D7356">
            <v>52.86</v>
          </cell>
        </row>
        <row r="7357">
          <cell r="A7357">
            <v>92472</v>
          </cell>
          <cell r="B7357" t="str">
            <v>MONTAGEM E DESMONTAGEM DE FÔRMA DE VIGA, ESCORAMENTO METÁLICO, PÉ-DIREITO SIMPLES, EM CHAPA DE MADEIRA PLASTIFICADA, 12 UTILIZAÇÕES. AF_12/2015</v>
          </cell>
          <cell r="C7357" t="str">
            <v>M2</v>
          </cell>
          <cell r="D7357">
            <v>49.32</v>
          </cell>
        </row>
        <row r="7358">
          <cell r="A7358">
            <v>92473</v>
          </cell>
          <cell r="B7358" t="str">
            <v>MONTAGEM E DESMONTAGEM DE FÔRMA DE VIGA, ESCORAMENTO COM GARFO DE MADEIRA, PÉ-DIREITO DUPLO, EM CHAPA DE MADEIRA PLASTIFICADA, 14 UTILIZAÇÕES. AF_12/2015</v>
          </cell>
          <cell r="C7358" t="str">
            <v>M2</v>
          </cell>
          <cell r="D7358">
            <v>75.62</v>
          </cell>
        </row>
        <row r="7359">
          <cell r="A7359">
            <v>92474</v>
          </cell>
          <cell r="B7359" t="str">
            <v>MONTAGEM E DESMONTAGEM DE FÔRMA DE VIGA, ESCORAMENTO METÁLICO, PÉ-DIREITO DUPLO, EM CHAPA DE MADEIRA PLASTIFICADA, 14 UTILIZAÇÕES. AF_12/2015</v>
          </cell>
          <cell r="C7359" t="str">
            <v>M2</v>
          </cell>
          <cell r="D7359">
            <v>112.22</v>
          </cell>
        </row>
        <row r="7360">
          <cell r="A7360">
            <v>92475</v>
          </cell>
          <cell r="B7360" t="str">
            <v>MONTAGEM E DESMONTAGEM DE FÔRMA DE VIGA, ESCORAMENTO COM GARFO DE MADEIRA, PÉ-DIREITO SIMPLES, EM CHAPA DE MADEIRA PLASTIFICADA, 14 UTILIZAÇÕES. AF_12/2015</v>
          </cell>
          <cell r="C7360" t="str">
            <v>M2</v>
          </cell>
          <cell r="D7360">
            <v>48.66</v>
          </cell>
        </row>
        <row r="7361">
          <cell r="A7361">
            <v>92476</v>
          </cell>
          <cell r="B7361" t="str">
            <v>MONTAGEM E DESMONTAGEM DE FÔRMA DE VIGA, ESCORAMENTO METÁLICO, PÉ-DIREITO SIMPLES, EM CHAPA DE MADEIRA PLASTIFICADA, 14 UTILIZAÇÕES. AF_12/2015</v>
          </cell>
          <cell r="C7361" t="str">
            <v>M2</v>
          </cell>
          <cell r="D7361">
            <v>46.24</v>
          </cell>
        </row>
        <row r="7362">
          <cell r="A7362">
            <v>92477</v>
          </cell>
          <cell r="B7362" t="str">
            <v>MONTAGEM E DESMONTAGEM DE FÔRMA DE VIGA, ESCORAMENTO COM GARFO DE MADEIRA, PÉ-DIREITO DUPLO, EM CHAPA DE MADEIRA PLASTIFICADA, 18 UTILIZAÇÕES. AF_12/2015</v>
          </cell>
          <cell r="C7362" t="str">
            <v>M2</v>
          </cell>
          <cell r="D7362">
            <v>61.47</v>
          </cell>
        </row>
        <row r="7363">
          <cell r="A7363">
            <v>92478</v>
          </cell>
          <cell r="B7363" t="str">
            <v>MONTAGEM E DESMONTAGEM DE FÔRMA DE VIGA, ESCORAMENTO METÁLICO, PÉ-DIREITO DUPLO, EM CHAPA DE MADEIRA PLASTIFICADA, 18 UTILIZAÇÕES. AF_12/2015</v>
          </cell>
          <cell r="C7363" t="str">
            <v>M2</v>
          </cell>
          <cell r="D7363">
            <v>105.16</v>
          </cell>
        </row>
        <row r="7364">
          <cell r="A7364">
            <v>92479</v>
          </cell>
          <cell r="B7364" t="str">
            <v>MONTAGEM E DESMONTAGEM DE FÔRMA DE VIGA, ESCORAMENTO COM GARFO DE MADEIRA, PÉ-DIREITO SIMPLES, EM CHAPA DE MADEIRA PLASTIFICADA, 18 UTILIZAÇÕES. AF_12/2015</v>
          </cell>
          <cell r="C7364" t="str">
            <v>M2</v>
          </cell>
          <cell r="D7364">
            <v>39.659999999999997</v>
          </cell>
        </row>
        <row r="7365">
          <cell r="A7365">
            <v>92480</v>
          </cell>
          <cell r="B7365" t="str">
            <v>MONTAGEM E DESMONTAGEM DE FÔRMA DE VIGA, ESCORAMENTO METÁLICO, PÉ-DIREITO SIMPLES, EM CHAPA DE MADEIRA PLASTIFICADA, 18 UTILIZAÇÕES. AF_12/2015</v>
          </cell>
          <cell r="C7365" t="str">
            <v>M2</v>
          </cell>
          <cell r="D7365">
            <v>40.07</v>
          </cell>
        </row>
        <row r="7366">
          <cell r="A7366">
            <v>92481</v>
          </cell>
          <cell r="B7366" t="str">
            <v>MONTAGEM E DESMONTAGEM DE FÔRMA DE LAJE MACIÇA COM ÁREA MÉDIA MENOR OU IGUAL A 20 M², PÉ-DIREITO SIMPLES, EM MADEIRA SERRADA, 1 UTILIZAÇÃO. AF_12/2015</v>
          </cell>
          <cell r="C7366" t="str">
            <v>M2</v>
          </cell>
          <cell r="D7366">
            <v>177.39</v>
          </cell>
        </row>
        <row r="7367">
          <cell r="A7367">
            <v>92482</v>
          </cell>
          <cell r="B7367" t="str">
            <v>MONTAGEM E DESMONTAGEM DE FÔRMA DE LAJE MACIÇA COM ÁREA MÉDIA MAIOR QUE 20 M², PÉ-DIREITO SIMPLES, EM MADEIRA SERRADA, 1 UTILIZAÇÃO. AF_12/2015</v>
          </cell>
          <cell r="C7367" t="str">
            <v>M2</v>
          </cell>
          <cell r="D7367">
            <v>168.1</v>
          </cell>
        </row>
        <row r="7368">
          <cell r="A7368">
            <v>92483</v>
          </cell>
          <cell r="B7368" t="str">
            <v>MONTAGEM E DESMONTAGEM DE FÔRMA DE LAJE MACIÇA COM ÁREA MÉDIA MENOR OU IGUAL A 20 M², PÉ-DIREITO SIMPLES, EM MADEIRA SERRADA, 2 UTILIZAÇÕES. AF_12/2015</v>
          </cell>
          <cell r="C7368" t="str">
            <v>M2</v>
          </cell>
          <cell r="D7368">
            <v>134.35</v>
          </cell>
        </row>
        <row r="7369">
          <cell r="A7369">
            <v>92484</v>
          </cell>
          <cell r="B7369" t="str">
            <v>MONTAGEM E DESMONTAGEM DE FÔRMA DE LAJE MACIÇA COM ÁREA MÉDIA MAIOR QUE 20 M², PÉ-DIREITO SIMPLES, EM MADEIRA SERRADA, 2 UTILIZAÇÕES. AF_12/2015</v>
          </cell>
          <cell r="C7369" t="str">
            <v>M2</v>
          </cell>
          <cell r="D7369">
            <v>126.14</v>
          </cell>
        </row>
        <row r="7370">
          <cell r="A7370">
            <v>92485</v>
          </cell>
          <cell r="B7370" t="str">
            <v>MONTAGEM E DESMONTAGEM DE FÔRMA DE LAJE MACIÇA COM ÁREA MÉDIA MENOR OU IGUAL A 20 M², PÉ-DIREITO SIMPLES, EM MADEIRA SERRADA, 4 UTILIZAÇÕES. AF_12/2015</v>
          </cell>
          <cell r="C7370" t="str">
            <v>M2</v>
          </cell>
          <cell r="D7370">
            <v>96.57</v>
          </cell>
        </row>
        <row r="7371">
          <cell r="A7371">
            <v>92486</v>
          </cell>
          <cell r="B7371" t="str">
            <v>MONTAGEM E DESMONTAGEM DE FÔRMA DE LAJE MACIÇA COM ÁREA MÉDIA MAIOR QUE 20 M², PÉ-DIREITO SIMPLES, EM MADEIRA SERRADA, 4 UTILIZAÇÕES. AF_12/2015</v>
          </cell>
          <cell r="C7371" t="str">
            <v>M2</v>
          </cell>
          <cell r="D7371">
            <v>90.27</v>
          </cell>
        </row>
        <row r="7372">
          <cell r="A7372">
            <v>92487</v>
          </cell>
          <cell r="B7372" t="str">
            <v>MONTAGEM E DESMONTAGEM DE FÔRMA DE LAJE NERVURADA COM CUBETA E ASSOALHO COM ÁREA MÉDIA MENOR OU IGUAL A 20 M², PÉ-DIREITO DUPLO, EM CHAPA DE MADEIRA COMPENSADA RESINADA, 8 UTILIZAÇÕES. AF_12/2015</v>
          </cell>
          <cell r="C7372" t="str">
            <v>M2</v>
          </cell>
          <cell r="D7372">
            <v>52.38</v>
          </cell>
        </row>
        <row r="7373">
          <cell r="A7373">
            <v>92488</v>
          </cell>
          <cell r="B7373" t="str">
            <v>MONTAGEM E DESMONTAGEM DE FÔRMA DE LAJE NERVURADA COM CUBETA E ASSOALHO COM ÁREA MÉDIA MAIOR QUE 20 M², PÉ-DIREITO DUPLO, EM CHAPA DE MADEIRA COMPENSADA RESINADA, 8 UTILIZAÇÕES. AF_12/2015</v>
          </cell>
          <cell r="C7373" t="str">
            <v>M2</v>
          </cell>
          <cell r="D7373">
            <v>50.21</v>
          </cell>
        </row>
        <row r="7374">
          <cell r="A7374">
            <v>92489</v>
          </cell>
          <cell r="B7374" t="str">
            <v>MONTAGEM E DESMONTAGEM DE FÔRMA DE LAJE NERVURADA COM CUBETA E ASSOALHO COM ÁREA MÉDIA MENOR OU IGUAL A 20 M², PÉ-DIREITO SIMPLES, EM CHAPA DE MADEIRA COMPENSADA RESINADA, 8 UTILIZAÇÕES. AF_12/2015</v>
          </cell>
          <cell r="C7374" t="str">
            <v>M2</v>
          </cell>
          <cell r="D7374">
            <v>32.840000000000003</v>
          </cell>
        </row>
        <row r="7375">
          <cell r="A7375">
            <v>92490</v>
          </cell>
          <cell r="B7375" t="str">
            <v>MONTAGEM E DESMONTAGEM DE FÔRMA DE LAJE NERVURADA COM CUBETA E ASSOALHO COM ÁREA MÉDIA MAIOR QUE 20 M², PÉ-DIREITO SIMPLES, EM CHAPA DE MADEIRA COMPENSADA RESINADA, 8 UTILIZAÇÕES. AF_12/2015</v>
          </cell>
          <cell r="C7375" t="str">
            <v>M2</v>
          </cell>
          <cell r="D7375">
            <v>30.85</v>
          </cell>
        </row>
        <row r="7376">
          <cell r="A7376">
            <v>92491</v>
          </cell>
          <cell r="B7376" t="str">
            <v>MONTAGEM E DESMONTAGEM DE FÔRMA DE LAJE NERVURADA COM CUBETA E ASSOALHO COM ÁREA MÉDIA MENOR OU IGUAL A 20 M², PÉ-DIREITO DUPLO, EM CHAPA DE MADEIRA COMPENSADA RESINADA, 10 UTILIZAÇÕES. AF_12/2015</v>
          </cell>
          <cell r="C7376" t="str">
            <v>M2</v>
          </cell>
          <cell r="D7376">
            <v>50.05</v>
          </cell>
        </row>
        <row r="7377">
          <cell r="A7377">
            <v>92492</v>
          </cell>
          <cell r="B7377" t="str">
            <v>MONTAGEM E DESMONTAGEM DE FÔRMA DE LAJE NERVURADA COM CUBETA E ASSOALHO COM ÁREA MÉDIA MAIOR QUE 20 M², PÉ-DIREITO DUPLO, EM CHAPA DE MADEIRA COMPENSADA RESINADA, 10 UTILIZAÇÕES. AF_12/2015</v>
          </cell>
          <cell r="C7377" t="str">
            <v>M2</v>
          </cell>
          <cell r="D7377">
            <v>47.97</v>
          </cell>
        </row>
        <row r="7378">
          <cell r="A7378">
            <v>92493</v>
          </cell>
          <cell r="B7378" t="str">
            <v>MONTAGEM E DESMONTAGEM DE FÔRMA DE LAJE NERVURADA COM CUBETA E ASSOALHO COM ÁREA MÉDIA MENOR OU IGUAL A 20 M², PÉ-DIREITO SIMPLES, EM CHAPA DE MADEIRA COMPENSADA RESINADA, 10 UTILIZAÇÕES. AF_12/2015</v>
          </cell>
          <cell r="C7378" t="str">
            <v>M2</v>
          </cell>
          <cell r="D7378">
            <v>29.58</v>
          </cell>
        </row>
        <row r="7379">
          <cell r="A7379">
            <v>92494</v>
          </cell>
          <cell r="B7379" t="str">
            <v>MONTAGEM E DESMONTAGEM DE FÔRMA DE LAJE NERVURADA COM CUBETA E ASSOALHO COM ÁREA MÉDIA MAIOR QUE 20 M², PÉ-DIREITO SIMPLES, EM CHAPA DE MADEIRA COMPENSADA RESINADA, 10 UTILIZAÇÕES. AF_12/2015</v>
          </cell>
          <cell r="C7379" t="str">
            <v>M2</v>
          </cell>
          <cell r="D7379">
            <v>28.93</v>
          </cell>
        </row>
        <row r="7380">
          <cell r="A7380">
            <v>92495</v>
          </cell>
          <cell r="B7380" t="str">
            <v>MONTAGEM E DESMONTAGEM DE FÔRMA DE LAJE NERVURADA COM CUBETA E ASSOALHO COM ÁREA MÉDIA MENOR OU IGUAL A 20 M², PÉ-DIREITO DUPLO, EM CHAPA DE MADEIRA COMPENSADA RESINADA, 12 UTILIZAÇÕES. AF_12/2015</v>
          </cell>
          <cell r="C7380" t="str">
            <v>M2</v>
          </cell>
          <cell r="D7380">
            <v>48.44</v>
          </cell>
        </row>
        <row r="7381">
          <cell r="A7381">
            <v>92496</v>
          </cell>
          <cell r="B7381" t="str">
            <v>MONTAGEM E DESMONTAGEM DE FÔRMA DE LAJE NERVURADA COM CUBETA E ASSOALHO COM ÁREA MÉDIA MAIOR QUE 20 M², PÉ-DIREITO DUPLO, EM CHAPA DE MADEIRA COMPENSADA RESINADA, 12 UTILIZAÇÕES. AF_12/2015</v>
          </cell>
          <cell r="C7381" t="str">
            <v>M2</v>
          </cell>
          <cell r="D7381">
            <v>46.45</v>
          </cell>
        </row>
        <row r="7382">
          <cell r="A7382">
            <v>92497</v>
          </cell>
          <cell r="B7382" t="str">
            <v>MONTAGEM E DESMONTAGEM DE FÔRMA DE LAJE NERVURADA COM CUBETA E ASSOALHO COM ÁREA MÉDIA MENOR OU IGUAL A 20 M², PÉ-DIREITO SIMPLES, EM CHAPA DE MADEIRA COMPENSADA RESINADA, 12 UTILIZAÇÕES. AF_12/2015</v>
          </cell>
          <cell r="C7382" t="str">
            <v>M2</v>
          </cell>
          <cell r="D7382">
            <v>29.48</v>
          </cell>
        </row>
        <row r="7383">
          <cell r="A7383">
            <v>92498</v>
          </cell>
          <cell r="B7383" t="str">
            <v>MONTAGEM E DESMONTAGEM DE FÔRMA DE LAJE NERVURADA COM CUBETA E ASSOALHO COM ÁREA MÉDIA MAIOR QUE 20 M², PÉ-DIREITO SIMPLES, EM CHAPA DE MADEIRA COMPENSADA RESINADA, 12 UTILIZAÇÕES. AF_12/2015</v>
          </cell>
          <cell r="C7383" t="str">
            <v>M2</v>
          </cell>
          <cell r="D7383">
            <v>27.64</v>
          </cell>
        </row>
        <row r="7384">
          <cell r="A7384">
            <v>92499</v>
          </cell>
          <cell r="B7384" t="str">
            <v>MONTAGEM E DESMONTAGEM DE FÔRMA DE LAJE NERVURADA COM CUBETA E ASSOALHO COM ÁREA MÉDIA MENOR OU IGUAL A 20 M², PÉ-DIREITO DUPLO, EM CHAPA DE MADEIRA COMPENSADA RESINADA, 14 UTILIZAÇÕES. AF_12/2015</v>
          </cell>
          <cell r="C7384" t="str">
            <v>M2</v>
          </cell>
          <cell r="D7384">
            <v>47.52</v>
          </cell>
        </row>
        <row r="7385">
          <cell r="A7385">
            <v>92500</v>
          </cell>
          <cell r="B7385" t="str">
            <v>MONTAGEM E DESMONTAGEM DE FÔRMA DE LAJE NERVURADA COM CUBETA E ASSOALHO COM ÁREA MÉDIA MAIOR QUE 20 M², PÉ-DIREITO DUPLO, EM CHAPA DE MADEIRA COMPENSADA RESINADA, 14 UTILIZAÇÕES. AF_12/2015</v>
          </cell>
          <cell r="C7385" t="str">
            <v>M2</v>
          </cell>
          <cell r="D7385">
            <v>45.58</v>
          </cell>
        </row>
        <row r="7386">
          <cell r="A7386">
            <v>92501</v>
          </cell>
          <cell r="B7386" t="str">
            <v>MONTAGEM E DESMONTAGEM DE FÔRMA DE LAJE NERVURADA COM CUBETA E ASSOALHO COM ÁREA MÉDIA MENOR OU IGUAL A 20 M², PÉ-DIREITO SIMPLES, EM CHAPA DE MADEIRA COMPENSADA RESINADA, 14 UTILIZAÇÕES. AF_12/2015</v>
          </cell>
          <cell r="C7386" t="str">
            <v>M2</v>
          </cell>
          <cell r="D7386">
            <v>28.72</v>
          </cell>
        </row>
        <row r="7387">
          <cell r="A7387">
            <v>92502</v>
          </cell>
          <cell r="B7387" t="str">
            <v>MONTAGEM E DESMONTAGEM DE FÔRMA DE LAJE NERVURADA COM CUBETA E ASSOALHO COM ÁREA MÉDIA MAIOR QUE 20 M², PÉ-DIREITO SIMPLES, EM CHAPA DE MADEIRA COMPENSADA RESINADA, 14 UTILIZAÇÕES. AF_12/2015</v>
          </cell>
          <cell r="C7387" t="str">
            <v>M2</v>
          </cell>
          <cell r="D7387">
            <v>26.91</v>
          </cell>
        </row>
        <row r="7388">
          <cell r="A7388">
            <v>92503</v>
          </cell>
          <cell r="B7388" t="str">
            <v>MONTAGEM E DESMONTAGEM DE FÔRMA DE LAJE NERVURADA COM CUBETA E ASSOALHO COM ÁREA MÉDIA MENOR OU IGUAL A 20 M², PÉ-DIREITO DUPLO, EM CHAPA DE MADEIRA COMPENSADA RESINADA, 18 UTILIZAÇÕES. AF_12/2015</v>
          </cell>
          <cell r="C7388" t="str">
            <v>M2</v>
          </cell>
          <cell r="D7388">
            <v>45.98</v>
          </cell>
        </row>
        <row r="7389">
          <cell r="A7389">
            <v>92504</v>
          </cell>
          <cell r="B7389" t="str">
            <v>MONTAGEM E DESMONTAGEM DE FÔRMA DE LAJE NERVURADA COM CUBETA E ASSOALHO COM ÁREA MÉDIA MAIOR QUE 20 M², PÉ-DIREITO DUPLO, EM CHAPA DE MADEIRA COMPENSADA RESINADA, 18 UTILIZAÇÕES. AF_12/2015</v>
          </cell>
          <cell r="C7389" t="str">
            <v>M2</v>
          </cell>
          <cell r="D7389">
            <v>31.55</v>
          </cell>
        </row>
        <row r="7390">
          <cell r="A7390">
            <v>92505</v>
          </cell>
          <cell r="B7390" t="str">
            <v>MONTAGEM E DESMONTAGEM DE FÔRMA DE LAJE NERVURADA COM CUBETA E ASSOALHO COM ÁREA MÉDIA MENOR OU IGUAL A 20 M², PÉ-DIREITO SIMPLES, EM CHAPA DE MADEIRA COMPENSADA RESINADA, 18 UTILIZAÇÕES. AF_12/2015</v>
          </cell>
          <cell r="C7390" t="str">
            <v>M2</v>
          </cell>
          <cell r="D7390">
            <v>27.4</v>
          </cell>
        </row>
        <row r="7391">
          <cell r="A7391">
            <v>92506</v>
          </cell>
          <cell r="B7391" t="str">
            <v>MONTAGEM E DESMONTAGEM DE FÔRMA DE LAJE NERVURADA COM CUBETA E ASSOALHO COM ÁREA MÉDIA MAIOR QUE 20 M², PÉ-DIREITO SIMPLES, EM CHAPA DE MADEIRA COMPENSADA RESINADA, 18 UTILIZAÇÕES. AF_12/2015</v>
          </cell>
          <cell r="C7391" t="str">
            <v>M2</v>
          </cell>
          <cell r="D7391">
            <v>25.66</v>
          </cell>
        </row>
        <row r="7392">
          <cell r="A7392">
            <v>92507</v>
          </cell>
          <cell r="B7392" t="str">
            <v>MONTAGEM E DESMONTAGEM DE FÔRMA DE LAJE MACIÇA COM ÁREA MÉDIA MENOR OU IGUAL A 20 M², PÉ-DIREITO DUPLO, EM CHAPA DE MADEIRA COMPENSADA RESINADA, 2 UTILIZAÇÕES. AF_12/2015</v>
          </cell>
          <cell r="C7392" t="str">
            <v>M2</v>
          </cell>
          <cell r="D7392">
            <v>53.21</v>
          </cell>
        </row>
        <row r="7393">
          <cell r="A7393">
            <v>92508</v>
          </cell>
          <cell r="B7393" t="str">
            <v>MONTAGEM E DESMONTAGEM DE FÔRMA DE LAJE MACIÇA COM ÁREA MÉDIA MAIOR QUE 20 M², PÉ-DIREITO DUPLO, EM CHAPA DE MADEIRA COMPENSADA RESINADA, 2 UTILIZAÇÕES. AF_12/2015</v>
          </cell>
          <cell r="C7393" t="str">
            <v>M2</v>
          </cell>
          <cell r="D7393">
            <v>51.47</v>
          </cell>
        </row>
        <row r="7394">
          <cell r="A7394">
            <v>92509</v>
          </cell>
          <cell r="B7394" t="str">
            <v>MONTAGEM E DESMONTAGEM DE FÔRMA DE LAJE MACIÇA COM ÁREA MÉDIA MENOR OU IGUAL A 20 M², PÉ-DIREITO SIMPLES, EM CHAPA DE MADEIRA COMPENSADA RESINADA, 2 UTILIZAÇÕES. AF_12/2015</v>
          </cell>
          <cell r="C7394" t="str">
            <v>M2</v>
          </cell>
          <cell r="D7394">
            <v>34.33</v>
          </cell>
        </row>
        <row r="7395">
          <cell r="A7395">
            <v>92510</v>
          </cell>
          <cell r="B7395" t="str">
            <v>MONTAGEM E DESMONTAGEM DE FÔRMA DE LAJE MACIÇA COM ÁREA MÉDIA MAIOR QUE 20 M², PÉ-DIREITO SIMPLES, EM CHAPA DE MADEIRA COMPENSADA RESINADA, 2 UTILIZAÇÕES. AF_12/2015</v>
          </cell>
          <cell r="C7395" t="str">
            <v>M2</v>
          </cell>
          <cell r="D7395">
            <v>32.729999999999997</v>
          </cell>
        </row>
        <row r="7396">
          <cell r="A7396">
            <v>92511</v>
          </cell>
          <cell r="B7396" t="str">
            <v>MONTAGEM E DESMONTAGEM DE FÔRMA DE LAJE MACIÇA COM ÁREA MÉDIA MENOR OU IGUAL A 20 M², PÉ-DIREITO DUPLO, EM CHAPA DE MADEIRA COMPENSADA RESINADA, 4 UTILIZAÇÕES. AF_12/2015</v>
          </cell>
          <cell r="C7396" t="str">
            <v>M2</v>
          </cell>
          <cell r="D7396">
            <v>44.99</v>
          </cell>
        </row>
        <row r="7397">
          <cell r="A7397">
            <v>92512</v>
          </cell>
          <cell r="B7397" t="str">
            <v>MONTAGEM E DESMONTAGEM DE FÔRMA DE LAJE MACIÇA COM ÁREA MÉDIA MAIOR QUE 20 M², PÉ-DIREITO DUPLO, EM CHAPA DE MADEIRA COMPENSADA RESINADA, 4 UTILIZAÇÕES. AF_12/2015</v>
          </cell>
          <cell r="C7397" t="str">
            <v>M2</v>
          </cell>
          <cell r="D7397">
            <v>43.65</v>
          </cell>
        </row>
        <row r="7398">
          <cell r="A7398">
            <v>92513</v>
          </cell>
          <cell r="B7398" t="str">
            <v>MONTAGEM E DESMONTAGEM DE FÔRMA DE LAJE MACIÇA COM ÁREA MÉDIA MENOR OU IGUAL A 20 M², PÉ-DIREITO SIMPLES, EM CHAPA DE MADEIRA COMPENSADA RESINADA, 4 UTILIZAÇÕES. AF_12/2015</v>
          </cell>
          <cell r="C7398" t="str">
            <v>M2</v>
          </cell>
          <cell r="D7398">
            <v>24.68</v>
          </cell>
        </row>
        <row r="7399">
          <cell r="A7399">
            <v>92514</v>
          </cell>
          <cell r="B7399" t="str">
            <v>MONTAGEM E DESMONTAGEM DE FÔRMA DE LAJE MACIÇA COM ÁREA MÉDIA MAIOR QUE 20 M², PÉ-DIREITO SIMPLES, EM CHAPA DE MADEIRA COMPENSADA RESINADA, 4 UTILIZAÇÕES. AF_12/2015</v>
          </cell>
          <cell r="C7399" t="str">
            <v>M2</v>
          </cell>
          <cell r="D7399">
            <v>23.45</v>
          </cell>
        </row>
        <row r="7400">
          <cell r="A7400">
            <v>92515</v>
          </cell>
          <cell r="B7400" t="str">
            <v>MONTAGEM E DESMONTAGEM DE FÔRMA DE LAJE MACIÇA COM ÁREA MÉDIA MAIOR QUE 20 M², PÉ-DIREITO DUPLO, EM CHAPA DE MADEIRA COMPENSADA RESINADA, 6 UTILIZAÇÕES. AF_12/2015</v>
          </cell>
          <cell r="C7400" t="str">
            <v>M2</v>
          </cell>
          <cell r="D7400">
            <v>39.590000000000003</v>
          </cell>
        </row>
        <row r="7401">
          <cell r="A7401">
            <v>92516</v>
          </cell>
          <cell r="B7401" t="str">
            <v>MONTAGEM E DESMONTAGEM DE FÔRMA DE LAJE MACIÇA COM ÁREA MÉDIA MENOR OU IGUAL A 20 M², PÉ-DIREITO DUPLO, EM CHAPA DE MADEIRA COMPENSADA RESINADA, 6 UTILIZAÇÕES. AF_12/2015</v>
          </cell>
          <cell r="C7401" t="str">
            <v>M2</v>
          </cell>
          <cell r="D7401">
            <v>38.44</v>
          </cell>
        </row>
        <row r="7402">
          <cell r="A7402">
            <v>92517</v>
          </cell>
          <cell r="B7402" t="str">
            <v>MONTAGEM E DESMONTAGEM DE FÔRMA DE LAJE MACIÇA COM ÁREA MÉDIA MENOR OU IGUAL A 20 M², PÉ-DIREITO SIMPLES, EM CHAPA DE MADEIRA COMPENSADA RESINADA, 6 UTILIZAÇÕES. AF_12/2015</v>
          </cell>
          <cell r="C7402" t="str">
            <v>M2</v>
          </cell>
          <cell r="D7402">
            <v>20.32</v>
          </cell>
        </row>
        <row r="7403">
          <cell r="A7403">
            <v>92518</v>
          </cell>
          <cell r="B7403" t="str">
            <v>MONTAGEM E DESMONTAGEM DE FÔRMA DE LAJE MACIÇA COM ÁREA MÉDIA MAIOR QUE 20 M², PÉ-DIREITO SIMPLES, EM CHAPA DE MADEIRA COMPENSADA RESINADA, 6 UTILIZAÇÕES. AF_12/2015</v>
          </cell>
          <cell r="C7403" t="str">
            <v>M2</v>
          </cell>
          <cell r="D7403">
            <v>19.25</v>
          </cell>
        </row>
        <row r="7404">
          <cell r="A7404">
            <v>92519</v>
          </cell>
          <cell r="B7404" t="str">
            <v>MONTAGEM E DESMONTAGEM DE FÔRMA DE LAJE MACIÇA COM ÁREA MÉDIA MENOR OU IGUAL A 20 M², PÉ-DIREITO DUPLO, EM CHAPA DE MADEIRA COMPENSADA RESINADA, 8 UTILIZAÇÕES. AF_12/2015</v>
          </cell>
          <cell r="C7404" t="str">
            <v>M2</v>
          </cell>
          <cell r="D7404">
            <v>36.82</v>
          </cell>
        </row>
        <row r="7405">
          <cell r="A7405">
            <v>92520</v>
          </cell>
          <cell r="B7405" t="str">
            <v>MONTAGEM E DESMONTAGEM DE FÔRMA DE LAJE MACIÇA COM ÁREA MÉDIA MAIOR QUE 20 M², PÉ-DIREITO DUPLO, EM CHAPA DE MADEIRA COMPENSADA RESINADA, 8 UTILIZAÇÕES. AF_12/2015</v>
          </cell>
          <cell r="C7405" t="str">
            <v>M2</v>
          </cell>
          <cell r="D7405">
            <v>35.76</v>
          </cell>
        </row>
        <row r="7406">
          <cell r="A7406">
            <v>92521</v>
          </cell>
          <cell r="B7406" t="str">
            <v>MONTAGEM E DESMONTAGEM DE FÔRMA DE LAJE MACIÇA COM ÁREA MÉDIA MENOR OU IGUAL A 20 M², PÉ-DIREITO SIMPLES, EM CHAPA DE MADEIRA COMPENSADA RESINADA, 8 UTILIZAÇÕES. AF_12/2015</v>
          </cell>
          <cell r="C7406" t="str">
            <v>M2</v>
          </cell>
          <cell r="D7406">
            <v>18.07</v>
          </cell>
        </row>
        <row r="7407">
          <cell r="A7407">
            <v>92522</v>
          </cell>
          <cell r="B7407" t="str">
            <v>MONTAGEM E DESMONTAGEM DE FÔRMA DE LAJE MACIÇA COM ÁREA MÉDIA MAIOR QUE 20 M², PÉ-DIREITO SIMPLES, EM CHAPA DE MADEIRA COMPENSADA RESINADA, 8 UTILIZAÇÕES. AF_12/2015</v>
          </cell>
          <cell r="C7407" t="str">
            <v>M2</v>
          </cell>
          <cell r="D7407">
            <v>17.07</v>
          </cell>
        </row>
        <row r="7408">
          <cell r="A7408">
            <v>92523</v>
          </cell>
          <cell r="B7408" t="str">
            <v>MONTAGEM E DESMONTAGEM DE FÔRMA DE LAJE MACIÇA COM ÁREA MÉDIA MENOR OU IGUAL A 20 M², PÉ-DIREITO DUPLO, EM CHAPA DE MADEIRA COMPENSADA PLASTIFICADA, 10 UTILIZAÇÕES. AF_12/2015</v>
          </cell>
          <cell r="C7408" t="str">
            <v>M2</v>
          </cell>
          <cell r="D7408">
            <v>35.61</v>
          </cell>
        </row>
        <row r="7409">
          <cell r="A7409">
            <v>92524</v>
          </cell>
          <cell r="B7409" t="str">
            <v>MONTAGEM E DESMONTAGEM DE FÔRMA DE LAJE MACIÇA COM ÁREA MÉDIA MAIOR QUE 20 M², PÉ-DIREITO DUPLO, EM CHAPA DE MADEIRA COMPENSADA PLASTIFICADA, 10 UTILIZAÇÕES. AF_12/2015</v>
          </cell>
          <cell r="C7409" t="str">
            <v>M2</v>
          </cell>
          <cell r="D7409">
            <v>34.6</v>
          </cell>
        </row>
        <row r="7410">
          <cell r="A7410">
            <v>92525</v>
          </cell>
          <cell r="B7410" t="str">
            <v>MONTAGEM E DESMONTAGEM DE FÔRMA DE LAJE MACIÇA COM ÁREA MÉDIA MENOR OU IGUAL A 20 M², PÉ-DIREITO SIMPLES, EM CHAPA DE MADEIRA COMPENSADA PLASTIFICADA, 10 UTILIZAÇÕES. AF_12/2015</v>
          </cell>
          <cell r="C7410" t="str">
            <v>M2</v>
          </cell>
          <cell r="D7410">
            <v>17.170000000000002</v>
          </cell>
        </row>
        <row r="7411">
          <cell r="A7411">
            <v>92526</v>
          </cell>
          <cell r="B7411" t="str">
            <v>MONTAGEM E DESMONTAGEM DE FÔRMA DE LAJE MACIÇA COM ÁREA MÉDIA MAIOR QUE 20 M², PÉ-DIREITO SIMPLES, EM CHAPA DE MADEIRA COMPENSADA PLASTIFICADA, 10 UTILIZAÇÕES. AF_12/2015</v>
          </cell>
          <cell r="C7411" t="str">
            <v>M2</v>
          </cell>
          <cell r="D7411">
            <v>16.21</v>
          </cell>
        </row>
        <row r="7412">
          <cell r="A7412">
            <v>92527</v>
          </cell>
          <cell r="B7412" t="str">
            <v>MONTAGEM E DESMONTAGEM DE FÔRMA DE LAJE MACIÇA COM ÁREA MÉDIA MENOR OU IGUAL A 20 M², PÉ-DIREITO DUPLO, EM CHAPA DE MADEIRA COMPENSADA PLASTIFICADA, 12 UTILIZAÇÕES. AF_12/2015</v>
          </cell>
          <cell r="C7412" t="str">
            <v>M2</v>
          </cell>
          <cell r="D7412">
            <v>34.549999999999997</v>
          </cell>
        </row>
        <row r="7413">
          <cell r="A7413">
            <v>92528</v>
          </cell>
          <cell r="B7413" t="str">
            <v>MONTAGEM E DESMONTAGEM DE FÔRMA DE LAJE MACIÇA COM ÁREA MÉDIA MAIOR QUE 20 M², PÉ-DIREITO DUPLO, EM CHAPA DE MADEIRA COMPENSADA PLASTIFICADA, 12 UTILIZAÇÕES. AF_12/2015</v>
          </cell>
          <cell r="C7413" t="str">
            <v>M2</v>
          </cell>
          <cell r="D7413">
            <v>33.57</v>
          </cell>
        </row>
        <row r="7414">
          <cell r="A7414">
            <v>92529</v>
          </cell>
          <cell r="B7414" t="str">
            <v>MONTAGEM E DESMONTAGEM DE FÔRMA DE LAJE MACIÇA COM ÁREA MÉDIA MENOR OU IGUAL A 20 M², PÉ-DIREITO SIMPLES, EM CHAPA DE MADEIRA COMPENSADA PLASTIFICADA, 12 UTILIZAÇÕES. AF_12/2015</v>
          </cell>
          <cell r="C7414" t="str">
            <v>M2</v>
          </cell>
          <cell r="D7414">
            <v>16.3</v>
          </cell>
        </row>
        <row r="7415">
          <cell r="A7415">
            <v>92530</v>
          </cell>
          <cell r="B7415" t="str">
            <v>MONTAGEM E DESMONTAGEM DE FÔRMA DE LAJE MACIÇA COM ÁREA MÉDIA MAIOR QUE 20 M², PÉ-DIREITO SIMPLES, EM CHAPA DE MADEIRA COMPENSADA PLASTIFICADA, 12 UTILIZAÇÕES. AF_12/2015</v>
          </cell>
          <cell r="C7415" t="str">
            <v>M2</v>
          </cell>
          <cell r="D7415">
            <v>15.38</v>
          </cell>
        </row>
        <row r="7416">
          <cell r="A7416">
            <v>92531</v>
          </cell>
          <cell r="B7416" t="str">
            <v>MONTAGEM E DESMONTAGEM DE FÔRMA DE LAJE MACIÇA COM ÁREA MÉDIA MENOR OU IGUAL A 20 M², PÉ-DIREITO DUPLO, EM CHAPA DE MADEIRA COMPENSADA PLASTIFICADA, 14 UTILIZAÇÕES. AF_12/2015</v>
          </cell>
          <cell r="C7416" t="str">
            <v>M2</v>
          </cell>
          <cell r="D7416">
            <v>33.74</v>
          </cell>
        </row>
        <row r="7417">
          <cell r="A7417">
            <v>92532</v>
          </cell>
          <cell r="B7417" t="str">
            <v>MONTAGEM E DESMONTAGEM DE FÔRMA DE LAJE MACIÇA COM ÁREA MÉDIA MAIOR QUE 20 M², PÉ-DIREITO DUPLO, EM CHAPA DE MADEIRA COMPENSADA PLASTIFICADA, 14 UTILIZAÇÕES. AF_12/2015</v>
          </cell>
          <cell r="C7417" t="str">
            <v>M2</v>
          </cell>
          <cell r="D7417">
            <v>32.78</v>
          </cell>
        </row>
        <row r="7418">
          <cell r="A7418">
            <v>92533</v>
          </cell>
          <cell r="B7418" t="str">
            <v>MONTAGEM E DESMONTAGEM DE FÔRMA DE LAJE MACIÇA COM ÁREA MÉDIA MENOR OU IGUAL A 20 M², PÉ-DIREITO SIMPLES, EM CHAPA DE MADEIRA COMPENSADA PLASTIFICADA, 14 UTILIZAÇÕES. AF_12/2015</v>
          </cell>
          <cell r="C7418" t="str">
            <v>M2</v>
          </cell>
          <cell r="D7418">
            <v>15.64</v>
          </cell>
        </row>
        <row r="7419">
          <cell r="A7419">
            <v>92534</v>
          </cell>
          <cell r="B7419" t="str">
            <v>MONTAGEM E DESMONTAGEM DE FÔRMA DE LAJE MACIÇA COM ÁREA MÉDIA MAIOR QUE 20 M², PÉ-DIREITO SIMPLES, EM CHAPA DE MADEIRA COMPENSADA PLASTIFICADA, 14 UTILIZAÇÕES. AF_12/2015</v>
          </cell>
          <cell r="C7419" t="str">
            <v>M2</v>
          </cell>
          <cell r="D7419">
            <v>14.76</v>
          </cell>
        </row>
        <row r="7420">
          <cell r="A7420">
            <v>92535</v>
          </cell>
          <cell r="B7420" t="str">
            <v>MONTAGEM E DESMONTAGEM DE FÔRMA DE LAJE MACIÇA COM ÁREA MÉDIA MENOR OU IGUAL A 20 M², PÉ-DIREITO DUPLO, EM CHAPA DE MADEIRA COMPENSADA PLASTIFICADA, 18 UTILIZAÇÕES. AF_12/2015</v>
          </cell>
          <cell r="C7420" t="str">
            <v>M2</v>
          </cell>
          <cell r="D7420">
            <v>32.32</v>
          </cell>
        </row>
        <row r="7421">
          <cell r="A7421">
            <v>92536</v>
          </cell>
          <cell r="B7421" t="str">
            <v>MONTAGEM E DESMONTAGEM DE FÔRMA DE LAJE MACIÇA COM ÁREA MÉDIA MAIOR QUE 20 M², PÉ-DIREITO DUPLO, EM CHAPA DE MADEIRA COMPENSADA PLASTIFICADA, 18 UTILIZAÇÕES. AF_12/2015</v>
          </cell>
          <cell r="C7421" t="str">
            <v>M2</v>
          </cell>
          <cell r="D7421">
            <v>31.38</v>
          </cell>
        </row>
        <row r="7422">
          <cell r="A7422">
            <v>92537</v>
          </cell>
          <cell r="B7422" t="str">
            <v>MONTAGEM E DESMONTAGEM DE FÔRMA DE LAJE MACIÇA COM ÁREA MÉDIA MENOR OU IGUAL A 20 M², PÉ-DIREITO SIMPLES, EM CHAPA DE MADEIRA COMPENSADA PLASTIFICADA, 18 UTILIZAÇÕES. AF_12/2015</v>
          </cell>
          <cell r="C7422" t="str">
            <v>M2</v>
          </cell>
          <cell r="D7422">
            <v>14.4</v>
          </cell>
        </row>
        <row r="7423">
          <cell r="A7423">
            <v>92538</v>
          </cell>
          <cell r="B7423" t="str">
            <v>MONTAGEM E DESMONTAGEM DE FÔRMA DE LAJE MACIÇA COM ÁREA MÉDIA MAIOR QUE 20 M², PÉ-DIREITO SIMPLES, EM CHAPA DE MADEIRA COMPENSADA PLASTIFICADA, 18 UTILIZAÇÕES. AF_12/2015</v>
          </cell>
          <cell r="C7423" t="str">
            <v>M2</v>
          </cell>
          <cell r="D7423">
            <v>13.54</v>
          </cell>
        </row>
        <row r="7424">
          <cell r="A7424">
            <v>95934</v>
          </cell>
          <cell r="B7424" t="str">
            <v>FABRICAÇÃO DE FÔRMA PARA ESCADAS, COM 2 LANCES, EM CHAPA DE MADEIRA COMPENSADA PLASTIFICADA, E=18 MM. AF_01/2017</v>
          </cell>
          <cell r="C7424" t="str">
            <v>M2</v>
          </cell>
          <cell r="D7424">
            <v>116.25</v>
          </cell>
        </row>
        <row r="7425">
          <cell r="A7425">
            <v>95935</v>
          </cell>
          <cell r="B7425" t="str">
            <v>FABRICAÇÃO DE FÔRMA PARA ESCADAS, COM 2 LANCES, EM CHAPA DE MADEIRA COMPENSADA RESINADA, E= 17 MM. AF_01/2017</v>
          </cell>
          <cell r="C7425" t="str">
            <v>M2</v>
          </cell>
          <cell r="D7425">
            <v>103.59</v>
          </cell>
        </row>
        <row r="7426">
          <cell r="A7426">
            <v>95936</v>
          </cell>
          <cell r="B7426" t="str">
            <v>FABRICAÇÃO DE FÔRMA PARA ESCADAS, COM 2 LANCES, EM MADEIRA SERRADA, E=25 MM. AF_01/2017</v>
          </cell>
          <cell r="C7426" t="str">
            <v>M2</v>
          </cell>
          <cell r="D7426">
            <v>112.71</v>
          </cell>
        </row>
        <row r="7427">
          <cell r="A7427">
            <v>95937</v>
          </cell>
          <cell r="B7427" t="str">
            <v>MONTAGEM E DESMONTAGEM DE FÔRMA PARA ESCADAS, COM 2 LANCES, EM MADEIRA SERRADA, 1 UTILIZAÇÃO. AF_01/2017</v>
          </cell>
          <cell r="C7427" t="str">
            <v>M2</v>
          </cell>
          <cell r="D7427">
            <v>259.2</v>
          </cell>
        </row>
        <row r="7428">
          <cell r="A7428">
            <v>95938</v>
          </cell>
          <cell r="B7428" t="str">
            <v>MONTAGEM E DESMONTAGEM DE FÔRMA PARA ESCADAS, COM 2 LANCES, EM MADEIRA SERRADA, 2 UTILIZAÇÕES. AF_01/2017</v>
          </cell>
          <cell r="C7428" t="str">
            <v>M2</v>
          </cell>
          <cell r="D7428">
            <v>218.86</v>
          </cell>
        </row>
        <row r="7429">
          <cell r="A7429">
            <v>95939</v>
          </cell>
          <cell r="B7429" t="str">
            <v>MONTAGEM E DESMONTAGEM DE FÔRMA PARA ESCADAS, COM 2 LANCES, EM CHAPA DE MADEIRA COMPENSADA RESINADA, 4 UTILIZAÇÕES. AF_01/2017</v>
          </cell>
          <cell r="C7429" t="str">
            <v>M2</v>
          </cell>
          <cell r="D7429">
            <v>148.31</v>
          </cell>
        </row>
        <row r="7430">
          <cell r="A7430">
            <v>95940</v>
          </cell>
          <cell r="B7430" t="str">
            <v>MONTAGEM E DESMONTAGEM DE FÔRMA PARA ESCADAS, COM 2 LANCES, EM CHAPA DE MADEIRA COMPENSADA PLASTIFICADA, 6 UTILIZAÇÕES. AF_01/2017</v>
          </cell>
          <cell r="C7430" t="str">
            <v>M2</v>
          </cell>
          <cell r="D7430">
            <v>114.65</v>
          </cell>
        </row>
        <row r="7431">
          <cell r="A7431">
            <v>95941</v>
          </cell>
          <cell r="B7431" t="str">
            <v>MONTAGEM E DESMONTAGEM DE FÔRMA PARA ESCADAS, COM 2 LANCES, EM CHAPA DE MADEIRA COMPENSADA PLASTIFICADA, 8 UTILIZAÇÕES. AF_01/2017</v>
          </cell>
          <cell r="C7431" t="str">
            <v>M2</v>
          </cell>
          <cell r="D7431">
            <v>100.01</v>
          </cell>
        </row>
        <row r="7432">
          <cell r="A7432">
            <v>95942</v>
          </cell>
          <cell r="B7432" t="str">
            <v>MONTAGEM E DESMONTAGEM DE FÔRMA PARA ESCADAS, COM 2 LANCES, EM CHAPA DE MADEIRA COMPENSADA PLASTIFICADA, 10 UTILIZAÇÕES. AF_01/2017</v>
          </cell>
          <cell r="C7432" t="str">
            <v>M2</v>
          </cell>
          <cell r="D7432">
            <v>90.86</v>
          </cell>
        </row>
        <row r="7433">
          <cell r="A7433">
            <v>96252</v>
          </cell>
          <cell r="B7433" t="str">
            <v>FABRICAÇÃO DE FÔRMA PARA PILARES CIRCULARES, EM CHAPA DE MADEIRA COMPENSADA RESINADA. AF_06/2017</v>
          </cell>
          <cell r="C7433" t="str">
            <v>M2</v>
          </cell>
          <cell r="D7433">
            <v>164.38</v>
          </cell>
        </row>
        <row r="7434">
          <cell r="A7434">
            <v>96257</v>
          </cell>
          <cell r="B7434" t="str">
            <v>MONTAGEM E DESMONTAGEM DE FÔRMA DE PILARES CIRCULARES, COM ÁREA MÉDIA DAS SEÇÕES MENOR OU IGUAL A 0,28 M², PÉ-DIREITO SIMPLES, EM MADEIRA, 2 UTILIZAÇÕES. AF_06/2017</v>
          </cell>
          <cell r="C7434" t="str">
            <v>M2</v>
          </cell>
          <cell r="D7434">
            <v>131.21</v>
          </cell>
        </row>
        <row r="7435">
          <cell r="A7435">
            <v>96258</v>
          </cell>
          <cell r="B7435" t="str">
            <v>MONTAGEM E DESMONTAGEM DE FÔRMA DE PILARES CIRCULARES, COM ÁREA MÉDIA DAS SEÇÕES MAIOR QUE 0,28 M², PÉ-DIREITO SIMPLES, EM MADEIRA, 2 UTILIZAÇÕES. AF_06/2017</v>
          </cell>
          <cell r="C7435" t="str">
            <v>M2</v>
          </cell>
          <cell r="D7435">
            <v>123.8</v>
          </cell>
        </row>
        <row r="7436">
          <cell r="A7436">
            <v>96259</v>
          </cell>
          <cell r="B7436" t="str">
            <v>MONTAGEM E DESMONTAGEM DE FÔRMA DE PILARES CIRCULARES, COM ÁREA MÉDIA DAS SEÇÕES MENOR OU IGUAL A 0,28 M², PÉ-DIREITO DUPLO, EM MADEIRA, 2 UTILIZAÇÕES. AF_06/2017</v>
          </cell>
          <cell r="C7436" t="str">
            <v>M2</v>
          </cell>
          <cell r="D7436">
            <v>147.09</v>
          </cell>
        </row>
        <row r="7437">
          <cell r="A7437">
            <v>96529</v>
          </cell>
          <cell r="B7437" t="str">
            <v>FABRICAÇÃO, MONTAGEM E DESMONTAGEM DE FÔRMA PARA SAPATA, EM MADEIRA SERRADA, E=25 MM, 1 UTILIZAÇÃO. AF_06/2017</v>
          </cell>
          <cell r="C7437" t="str">
            <v>M2</v>
          </cell>
          <cell r="D7437">
            <v>207.01</v>
          </cell>
        </row>
        <row r="7438">
          <cell r="A7438">
            <v>96530</v>
          </cell>
          <cell r="B7438" t="str">
            <v>FABRICAÇÃO, MONTAGEM E DESMONTAGEM DE FÔRMA PARA VIGA BALDRAME, EM MADEIRA SERRADA, E=25 MM, 1 UTILIZAÇÃO. AF_06/2017</v>
          </cell>
          <cell r="C7438" t="str">
            <v>M2</v>
          </cell>
          <cell r="D7438">
            <v>104.29</v>
          </cell>
        </row>
        <row r="7439">
          <cell r="A7439">
            <v>96531</v>
          </cell>
          <cell r="B7439" t="str">
            <v>FABRICAÇÃO, MONTAGEM E DESMONTAGEM DE FÔRMA PARA BLOCO DE COROAMENTO, EM MADEIRA SERRADA, E=25 MM, 2 UTILIZAÇÕES. AF_06/2017</v>
          </cell>
          <cell r="C7439" t="str">
            <v>M2</v>
          </cell>
          <cell r="D7439">
            <v>75.03</v>
          </cell>
        </row>
        <row r="7440">
          <cell r="A7440">
            <v>96532</v>
          </cell>
          <cell r="B7440" t="str">
            <v>FABRICAÇÃO, MONTAGEM E DESMONTAGEM DE FÔRMA PARA SAPATA, EM MADEIRA SERRADA, E=25 MM, 2 UTILIZAÇÕES. AF_06/2017</v>
          </cell>
          <cell r="C7440" t="str">
            <v>M2</v>
          </cell>
          <cell r="D7440">
            <v>132.52000000000001</v>
          </cell>
        </row>
        <row r="7441">
          <cell r="A7441">
            <v>96533</v>
          </cell>
          <cell r="B7441" t="str">
            <v>FABRICAÇÃO, MONTAGEM E DESMONTAGEM DE FÔRMA PARA VIGA BALDRAME, EM MADEIRA SERRADA, E=25 MM, 2 UTILIZAÇÕES. AF_06/2017</v>
          </cell>
          <cell r="C7441" t="str">
            <v>M2</v>
          </cell>
          <cell r="D7441">
            <v>65.739999999999995</v>
          </cell>
        </row>
        <row r="7442">
          <cell r="A7442">
            <v>96534</v>
          </cell>
          <cell r="B7442" t="str">
            <v>FABRICAÇÃO, MONTAGEM E DESMONTAGEM DE FÔRMA PARA BLOCO DE COROAMENTO, EM MADEIRA SERRADA, E=25 MM, 4 UTILIZAÇÕES. AF_06/2017</v>
          </cell>
          <cell r="C7442" t="str">
            <v>M2</v>
          </cell>
          <cell r="D7442">
            <v>53.52</v>
          </cell>
        </row>
        <row r="7443">
          <cell r="A7443">
            <v>96535</v>
          </cell>
          <cell r="B7443" t="str">
            <v>FABRICAÇÃO, MONTAGEM E DESMONTAGEM DE FÔRMA PARA SAPATA, EM MADEIRA SERRADA, E=25 MM, 4 UTILIZAÇÕES. AF_06/2017</v>
          </cell>
          <cell r="C7443" t="str">
            <v>M2</v>
          </cell>
          <cell r="D7443">
            <v>93.73</v>
          </cell>
        </row>
        <row r="7444">
          <cell r="A7444">
            <v>96536</v>
          </cell>
          <cell r="B7444" t="str">
            <v>FABRICAÇÃO, MONTAGEM E DESMONTAGEM DE FÔRMA PARA VIGA BALDRAME, EM MADEIRA SERRADA, E=25 MM, 4 UTILIZAÇÕES. AF_06/2017</v>
          </cell>
          <cell r="C7444" t="str">
            <v>M2</v>
          </cell>
          <cell r="D7444">
            <v>45.67</v>
          </cell>
        </row>
        <row r="7445">
          <cell r="A7445">
            <v>96537</v>
          </cell>
          <cell r="B7445" t="str">
            <v>FABRICAÇÃO, MONTAGEM E DESMONTAGEM DE FÔRMA PARA BLOCO DE COROAMENTO, EM CHAPA DE MADEIRA COMPENSADA RESINADA, E=17 MM, 2 UTILIZAÇÕES. AF_06/2017</v>
          </cell>
          <cell r="C7445" t="str">
            <v>M2</v>
          </cell>
          <cell r="D7445">
            <v>119.32</v>
          </cell>
        </row>
        <row r="7446">
          <cell r="A7446">
            <v>96538</v>
          </cell>
          <cell r="B7446" t="str">
            <v>FABRICAÇÃO, MONTAGEM E DESMONTAGEM DE FÔRMA PARA SAPATA, EM CHAPA DE MADEIRA COMPENSADA RESINADA, E=17 MM, 2 UTILIZAÇÕES. AF_06/2017</v>
          </cell>
          <cell r="C7446" t="str">
            <v>M2</v>
          </cell>
          <cell r="D7446">
            <v>180.88</v>
          </cell>
        </row>
        <row r="7447">
          <cell r="A7447">
            <v>96539</v>
          </cell>
          <cell r="B7447" t="str">
            <v>FABRICAÇÃO, MONTAGEM E DESMONTAGEM DE FÔRMA PARA VIGA BALDRAME, EM CHAPA DE MADEIRA COMPENSADA RESINADA, E=17 MM, 2 UTILIZAÇÕES. AF_06/2017</v>
          </cell>
          <cell r="C7447" t="str">
            <v>M2</v>
          </cell>
          <cell r="D7447">
            <v>79.900000000000006</v>
          </cell>
        </row>
        <row r="7448">
          <cell r="A7448">
            <v>96540</v>
          </cell>
          <cell r="B7448" t="str">
            <v>FABRICAÇÃO, MONTAGEM E DESMONTAGEM DE FÔRMA PARA BLOCO DE COROAMENTO, EM CHAPA DE MADEIRA COMPENSADA RESINADA, E=17 MM, 4 UTILIZAÇÕES. AF_06/2017</v>
          </cell>
          <cell r="C7448" t="str">
            <v>M2</v>
          </cell>
          <cell r="D7448">
            <v>83.52</v>
          </cell>
        </row>
        <row r="7449">
          <cell r="A7449">
            <v>96541</v>
          </cell>
          <cell r="B7449" t="str">
            <v>FABRICAÇÃO, MONTAGEM E DESMONTAGEM DE FÔRMA PARA SAPATA, EM CHAPA DE MADEIRA COMPENSADA RESINADA, E=17 MM, 4 UTILIZAÇÕES. AF_06/2017</v>
          </cell>
          <cell r="C7449" t="str">
            <v>M2</v>
          </cell>
          <cell r="D7449">
            <v>126.54</v>
          </cell>
        </row>
        <row r="7450">
          <cell r="A7450">
            <v>96542</v>
          </cell>
          <cell r="B7450" t="str">
            <v>FABRICAÇÃO, MONTAGEM E DESMONTAGEM DE FÔRMA PARA VIGA BALDRAME, EM CHAPA DE MADEIRA COMPENSADA RESINADA, E=17 MM, 4 UTILIZAÇÕES. AF_06/2017</v>
          </cell>
          <cell r="C7450" t="str">
            <v>M2</v>
          </cell>
          <cell r="D7450">
            <v>59.61</v>
          </cell>
        </row>
        <row r="7451">
          <cell r="A7451">
            <v>96543</v>
          </cell>
          <cell r="B7451" t="str">
            <v>ARMAÇÃO DE BLOCO, VIGA BALDRAME E SAPATA UTILIZANDO AÇO CA-60 DE 5 MM - MONTAGEM. AF_06/2017</v>
          </cell>
          <cell r="C7451" t="str">
            <v>KG</v>
          </cell>
          <cell r="D7451">
            <v>11.3</v>
          </cell>
        </row>
        <row r="7452">
          <cell r="A7452">
            <v>97747</v>
          </cell>
          <cell r="B7452" t="str">
            <v>MONTAGEM E DESMONTAGEM DE FÔRMA DE PILARES CIRCULARES, COM ÁREA MÉDIA DAS SEÇÕES MAIOR QUE 0,28 M², PÉ-DIREITO DUPLO, EM MADEIRA, 2 UTILIZAÇÕES.  AF_06/2017</v>
          </cell>
          <cell r="C7452" t="str">
            <v>M2</v>
          </cell>
          <cell r="D7452">
            <v>137.34</v>
          </cell>
        </row>
        <row r="7453">
          <cell r="A7453" t="str">
            <v>73771/1</v>
          </cell>
          <cell r="B7453" t="str">
            <v>PROTENSAO DE TIRANTES DE BARRA DE ACO CA-50 EXCL MATERIAIS</v>
          </cell>
          <cell r="C7453" t="str">
            <v>UN</v>
          </cell>
          <cell r="D7453">
            <v>23.27</v>
          </cell>
        </row>
        <row r="7454">
          <cell r="A7454" t="str">
            <v>73990/1</v>
          </cell>
          <cell r="B7454" t="str">
            <v>ARMACAO ACO CA-50 P/1,0M3 DE CONCRETO</v>
          </cell>
          <cell r="C7454" t="str">
            <v>UN</v>
          </cell>
          <cell r="D7454">
            <v>529.54</v>
          </cell>
        </row>
        <row r="7455">
          <cell r="A7455" t="str">
            <v>73994/1</v>
          </cell>
          <cell r="B7455" t="str">
            <v>ARMACAO EM TELA DE ACO SOLDADA NERVURADA Q-138, ACO CA-60, 4,2MM, MALHA 10X10CM</v>
          </cell>
          <cell r="C7455" t="str">
            <v>KG</v>
          </cell>
          <cell r="D7455">
            <v>7.47</v>
          </cell>
        </row>
        <row r="7456">
          <cell r="A7456" t="str">
            <v>79504/1</v>
          </cell>
          <cell r="B7456" t="str">
            <v>TIRANTES P/PROTENSAO E ANCORAGEM EM ROCHA C/ 6 FIOS ACO DURO 8MM .</v>
          </cell>
          <cell r="C7456" t="str">
            <v>M</v>
          </cell>
          <cell r="D7456">
            <v>42.54</v>
          </cell>
        </row>
        <row r="7457">
          <cell r="A7457" t="str">
            <v>79504/2</v>
          </cell>
          <cell r="B7457" t="str">
            <v>TIRANTES P/PROTENSAO E ANCORAGEM EM ROCHA C/ 8 FIOS ACO DURO 8MM .</v>
          </cell>
          <cell r="C7457" t="str">
            <v>M</v>
          </cell>
          <cell r="D7457">
            <v>49.54</v>
          </cell>
        </row>
        <row r="7458">
          <cell r="A7458" t="str">
            <v>79504/3</v>
          </cell>
          <cell r="B7458" t="str">
            <v>TIRANTES P/PROTENSAO E ANCORAGEM EM ROCHA C/10 FIOS ACO DURO 8MM .</v>
          </cell>
          <cell r="C7458" t="str">
            <v>M</v>
          </cell>
          <cell r="D7458">
            <v>56.54</v>
          </cell>
        </row>
        <row r="7459">
          <cell r="A7459" t="str">
            <v>79504/4</v>
          </cell>
          <cell r="B7459" t="str">
            <v>TIRANTES P/PROTENSAO E ANCORAGEM EM ROCHA C/12 FIOS ACO DURO 8MM .</v>
          </cell>
          <cell r="C7459" t="str">
            <v>M</v>
          </cell>
          <cell r="D7459">
            <v>63.54</v>
          </cell>
        </row>
        <row r="7460">
          <cell r="A7460" t="str">
            <v>79504/5</v>
          </cell>
          <cell r="B7460" t="str">
            <v>TIRANTE PROTENDIDO P/  ANCORAGEM EM SOLO  C/ 6 FIOS ACO DURO 8MM, INCLUSIVE PROTEÇÃO ANTICORR0SIVA.</v>
          </cell>
          <cell r="C7460" t="str">
            <v>M</v>
          </cell>
          <cell r="D7460">
            <v>51.29</v>
          </cell>
        </row>
        <row r="7461">
          <cell r="A7461" t="str">
            <v>79504/6</v>
          </cell>
          <cell r="B7461" t="str">
            <v>TIRANTES P/PROTENSAO E ANCORAGEM EM SOLO TRECHO LIVRE C/ 8 FIOS ACO DURO 8MM INCLUSIVE PROTECAO ANTICORROSIVA.</v>
          </cell>
          <cell r="C7461" t="str">
            <v>M</v>
          </cell>
          <cell r="D7461">
            <v>58.29</v>
          </cell>
        </row>
        <row r="7462">
          <cell r="A7462" t="str">
            <v>79504/7</v>
          </cell>
          <cell r="B7462" t="str">
            <v>TIRANTES P/PROTENSAO E ANCORAGEM EM SOLO TRECHO LIVRE C/10 FIOS ACO DURO 8MM INCLUSIVE PROTECAO ANTICORROSIVA.</v>
          </cell>
          <cell r="C7462" t="str">
            <v>M</v>
          </cell>
          <cell r="D7462">
            <v>65.290000000000006</v>
          </cell>
        </row>
        <row r="7463">
          <cell r="A7463" t="str">
            <v>79504/8</v>
          </cell>
          <cell r="B7463" t="str">
            <v>TIRANTES P/PROTENSAO E ANCORAGEM EM SOLO TRECHO LIVRE C/16 FIOS ACO DURO 8MM INCLUSIVE PROTECAO ANTICORROSIVA.</v>
          </cell>
          <cell r="C7463" t="str">
            <v>M</v>
          </cell>
          <cell r="D7463">
            <v>87.17</v>
          </cell>
        </row>
        <row r="7464">
          <cell r="A7464" t="str">
            <v>79504/9</v>
          </cell>
          <cell r="B7464" t="str">
            <v>TIRANTES P/PROTENSAO E ANCORAGEM EM SOLO TRECHO ANCOR C/ 6 FIOS ACO DURO 8MM , INCLUSIVE PROTECAO ANTICORROSIVA.</v>
          </cell>
          <cell r="C7464" t="str">
            <v>M</v>
          </cell>
          <cell r="D7464">
            <v>98.28</v>
          </cell>
        </row>
        <row r="7465">
          <cell r="A7465" t="str">
            <v>79504/10</v>
          </cell>
          <cell r="B7465" t="str">
            <v>TIRANTES P/PROTENSAO E ANCORAGEM EM SOLO TRECHO ANCOR C/ 8 FIOS ACO DURO 8MM , INCLUSIVE PROTECAO ANTICORROSIVA.</v>
          </cell>
          <cell r="C7465" t="str">
            <v>M</v>
          </cell>
          <cell r="D7465">
            <v>105.28</v>
          </cell>
        </row>
        <row r="7466">
          <cell r="A7466" t="str">
            <v>79504/11</v>
          </cell>
          <cell r="B7466" t="str">
            <v>TIRANTES P/PROTENSAO E ANCORAGEM EM SOLO TRECHO ANCOR C/10 FIOS ACO DURO 8MM .</v>
          </cell>
          <cell r="C7466" t="str">
            <v>M</v>
          </cell>
          <cell r="D7466">
            <v>112.28</v>
          </cell>
        </row>
        <row r="7467">
          <cell r="A7467" t="str">
            <v>79504/12</v>
          </cell>
          <cell r="B7467" t="str">
            <v>TIRANTES P/PROTENSAO E ANCORAGEM EM SOLO TRECHO ANCOR C/16 FIOS ACO DURO 8MM .</v>
          </cell>
          <cell r="C7467" t="str">
            <v>M</v>
          </cell>
          <cell r="D7467">
            <v>134.16</v>
          </cell>
        </row>
        <row r="7468">
          <cell r="A7468">
            <v>85662</v>
          </cell>
          <cell r="B7468" t="str">
            <v>ARMACAO EM TELA DE ACO SOLDADA NERVURADA Q-92, ACO CA-60, 4,2MM, MALHA 15X15CM</v>
          </cell>
          <cell r="C7468" t="str">
            <v>M2</v>
          </cell>
          <cell r="D7468">
            <v>11.2</v>
          </cell>
        </row>
        <row r="7469">
          <cell r="A7469">
            <v>89996</v>
          </cell>
          <cell r="B7469" t="str">
            <v>ARMAÇÃO VERTICAL DE ALVENARIA ESTRUTURAL; DIÂMETRO DE 10,0 MM. AF_01/2015</v>
          </cell>
          <cell r="C7469" t="str">
            <v>KG</v>
          </cell>
          <cell r="D7469">
            <v>6.47</v>
          </cell>
        </row>
        <row r="7470">
          <cell r="A7470">
            <v>89997</v>
          </cell>
          <cell r="B7470" t="str">
            <v>ARMAÇÃO VERTICAL DE ALVENARIA ESTRUTURAL; DIÂMETRO DE 12,5 MM. AF_01/2015</v>
          </cell>
          <cell r="C7470" t="str">
            <v>KG</v>
          </cell>
          <cell r="D7470">
            <v>5.64</v>
          </cell>
        </row>
        <row r="7471">
          <cell r="A7471">
            <v>89998</v>
          </cell>
          <cell r="B7471" t="str">
            <v>ARMAÇÃO DE CINTA DE ALVENARIA ESTRUTURAL; DIÂMETRO DE 10,0 MM. AF_01/2015</v>
          </cell>
          <cell r="C7471" t="str">
            <v>KG</v>
          </cell>
          <cell r="D7471">
            <v>6.11</v>
          </cell>
        </row>
        <row r="7472">
          <cell r="A7472">
            <v>89999</v>
          </cell>
          <cell r="B7472" t="str">
            <v>ARMAÇÃO DE VERGA E CONTRAVERGA DE ALVENARIA ESTRUTURAL; DIÂMETRO DE 8,0 MM. AF_01/2015</v>
          </cell>
          <cell r="C7472" t="str">
            <v>KG</v>
          </cell>
          <cell r="D7472">
            <v>9.76</v>
          </cell>
        </row>
        <row r="7473">
          <cell r="A7473">
            <v>90000</v>
          </cell>
          <cell r="B7473" t="str">
            <v>ARMAÇÃO DE VERGA E CONTRAVERGA DE ALVENARIA ESTRUTURAL; DIÂMETRO DE 10,0 MM. AF_01/2015</v>
          </cell>
          <cell r="C7473" t="str">
            <v>KG</v>
          </cell>
          <cell r="D7473">
            <v>7.42</v>
          </cell>
        </row>
        <row r="7474">
          <cell r="A7474">
            <v>91593</v>
          </cell>
          <cell r="B7474" t="str">
            <v>ARMAÇÃO DO SISTEMA DE PAREDES DE CONCRETO, EXECUTADA EM PAREDES DE EDIFICAÇÕES DE MÚLTIPLOS PAVIMENTOS, TELA Q-138. AF_06/2015</v>
          </cell>
          <cell r="C7474" t="str">
            <v>KG</v>
          </cell>
          <cell r="D7474">
            <v>7.59</v>
          </cell>
        </row>
        <row r="7475">
          <cell r="A7475">
            <v>91594</v>
          </cell>
          <cell r="B7475" t="str">
            <v>ARMAÇÃO DO SISTEMA DE PAREDES DE CONCRETO, EXECUTADA EM PAREDES DE EDIFICAÇÕES TÉRREAS OU DE MÚLTIPLOS PAVIMENTOS, TELA Q-92. AF_06/2015</v>
          </cell>
          <cell r="C7475" t="str">
            <v>KG</v>
          </cell>
          <cell r="D7475">
            <v>7.98</v>
          </cell>
        </row>
        <row r="7476">
          <cell r="A7476">
            <v>91595</v>
          </cell>
          <cell r="B7476" t="str">
            <v>ARMAÇÃO DO SISTEMA DE PAREDES DE CONCRETO, EXECUTADA EM PAREDES DE EDIFICAÇÕES TÉRREAS, TELA Q-61. AF_06/2015</v>
          </cell>
          <cell r="C7476" t="str">
            <v>KG</v>
          </cell>
          <cell r="D7476">
            <v>8.8000000000000007</v>
          </cell>
        </row>
        <row r="7477">
          <cell r="A7477">
            <v>91596</v>
          </cell>
          <cell r="B7477" t="str">
            <v>ARMAÇÃO DO SISTEMA DE PAREDES DE CONCRETO, EXECUTADA COMO ARMADURA POSITIVA DE LAJES, TELA Q-138. AF_06/2015</v>
          </cell>
          <cell r="C7477" t="str">
            <v>KG</v>
          </cell>
          <cell r="D7477">
            <v>7.73</v>
          </cell>
        </row>
        <row r="7478">
          <cell r="A7478">
            <v>91597</v>
          </cell>
          <cell r="B7478" t="str">
            <v>ARMAÇÃO DO SISTEMA DE PAREDES DE CONCRETO, EXECUTADA COMO ARMADURA NEGATIVA DE LAJES, TELA T-196. AF_06/2015</v>
          </cell>
          <cell r="C7478" t="str">
            <v>KG</v>
          </cell>
          <cell r="D7478">
            <v>5.36</v>
          </cell>
        </row>
        <row r="7479">
          <cell r="A7479">
            <v>91598</v>
          </cell>
          <cell r="B7479" t="str">
            <v>ARMAÇÃO DO SISTEMA DE PAREDES DE CONCRETO, EXECUTADA COMO ARMADURA POSITIVA DE LAJES, TELA Q-113. AF_06/2015</v>
          </cell>
          <cell r="C7479" t="str">
            <v>KG</v>
          </cell>
          <cell r="D7479">
            <v>7.65</v>
          </cell>
        </row>
        <row r="7480">
          <cell r="A7480">
            <v>91599</v>
          </cell>
          <cell r="B7480" t="str">
            <v>ARMAÇÃO DO SISTEMA DE PAREDES DE CONCRETO, EXECUTADA COMO ARMADURA NEGATIVA DE LAJES, TELA L-159. AF_06/2015</v>
          </cell>
          <cell r="C7480" t="str">
            <v>KG</v>
          </cell>
          <cell r="D7480">
            <v>8.17</v>
          </cell>
        </row>
        <row r="7481">
          <cell r="A7481">
            <v>91600</v>
          </cell>
          <cell r="B7481" t="str">
            <v>ARMAÇÃO DO SISTEMA DE PAREDES DE CONCRETO, EXECUTADA EM PLATIBANDAS, TELA Q-92. AF_06/2015</v>
          </cell>
          <cell r="C7481" t="str">
            <v>KG</v>
          </cell>
          <cell r="D7481">
            <v>8.64</v>
          </cell>
        </row>
        <row r="7482">
          <cell r="A7482">
            <v>91601</v>
          </cell>
          <cell r="B7482" t="str">
            <v>ARMAÇÃO DO SISTEMA DE PAREDES DE CONCRETO, EXECUTADA COMO REFORÇO, VERGALHÃO DE 6,3 MM DE DIÂMETRO. AF_06/2015</v>
          </cell>
          <cell r="C7482" t="str">
            <v>KG</v>
          </cell>
          <cell r="D7482">
            <v>8.2899999999999991</v>
          </cell>
        </row>
        <row r="7483">
          <cell r="A7483">
            <v>91602</v>
          </cell>
          <cell r="B7483" t="str">
            <v>ARMAÇÃO DO SISTEMA DE PAREDES DE CONCRETO, EXECUTADA COMO REFORÇO, VERGALHÃO DE 8,0 MM DE DIÂMETRO. AF_06/2015</v>
          </cell>
          <cell r="C7483" t="str">
            <v>KG</v>
          </cell>
          <cell r="D7483">
            <v>7.92</v>
          </cell>
        </row>
        <row r="7484">
          <cell r="A7484">
            <v>91603</v>
          </cell>
          <cell r="B7484" t="str">
            <v>ARMAÇÃO DO SISTEMA DE PAREDES DE CONCRETO, EXECUTADA COMO REFORÇO, VERGALHÃO DE 10,0 MM DE DIÂMETRO. AF_06/2015</v>
          </cell>
          <cell r="C7484" t="str">
            <v>KG</v>
          </cell>
          <cell r="D7484">
            <v>6.4</v>
          </cell>
        </row>
        <row r="7485">
          <cell r="A7485">
            <v>92759</v>
          </cell>
          <cell r="B7485" t="str">
            <v>ARMAÇÃO DE PILAR OU VIGA DE UMA ESTRUTURA CONVENCIONAL DE CONCRETO ARMADO EM UM EDIFÍCIO DE MÚLTIPLOS PAVIMENTOS UTILIZANDO AÇO CA-60 DE 5,0 MM - MONTAGEM. AF_12/2015</v>
          </cell>
          <cell r="C7485" t="str">
            <v>KG</v>
          </cell>
          <cell r="D7485">
            <v>9.3699999999999992</v>
          </cell>
        </row>
        <row r="7486">
          <cell r="A7486">
            <v>92760</v>
          </cell>
          <cell r="B7486" t="str">
            <v>ARMAÇÃO DE PILAR OU VIGA DE UMA ESTRUTURA CONVENCIONAL DE CONCRETO ARMADO EM UM EDIFÍCIO DE MÚLTIPLOS PAVIMENTOS UTILIZANDO AÇO CA-50 DE 6,3 MM - MONTAGEM. AF_12/2015</v>
          </cell>
          <cell r="C7486" t="str">
            <v>KG</v>
          </cell>
          <cell r="D7486">
            <v>8.3699999999999992</v>
          </cell>
        </row>
        <row r="7487">
          <cell r="A7487">
            <v>92761</v>
          </cell>
          <cell r="B7487" t="str">
            <v>ARMAÇÃO DE PILAR OU VIGA DE UMA ESTRUTURA CONVENCIONAL DE CONCRETO ARMADO EM UM EDIFÍCIO DE MÚLTIPLOS PAVIMENTOS UTILIZANDO AÇO CA-50 DE 8,0 MM - MONTAGEM. AF_12/2015</v>
          </cell>
          <cell r="C7487" t="str">
            <v>KG</v>
          </cell>
          <cell r="D7487">
            <v>8.3699999999999992</v>
          </cell>
        </row>
        <row r="7488">
          <cell r="A7488">
            <v>92762</v>
          </cell>
          <cell r="B7488" t="str">
            <v>ARMAÇÃO DE PILAR OU VIGA DE UMA ESTRUTURA CONVENCIONAL DE CONCRETO ARMADO EM UM EDIFÍCIO DE MÚLTIPLOS PAVIMENTOS UTILIZANDO AÇO CA-50 DE 10,0 MM - MONTAGEM. AF_12/2015</v>
          </cell>
          <cell r="C7488" t="str">
            <v>KG</v>
          </cell>
          <cell r="D7488">
            <v>6.86</v>
          </cell>
        </row>
        <row r="7489">
          <cell r="A7489">
            <v>92763</v>
          </cell>
          <cell r="B7489" t="str">
            <v>ARMAÇÃO DE PILAR OU VIGA DE UMA ESTRUTURA CONVENCIONAL DE CONCRETO ARMADO EM UM EDIFÍCIO DE MÚLTIPLOS PAVIMENTOS UTILIZANDO AÇO CA-50 DE 12,5 MM - MONTAGEM. AF_12/2015</v>
          </cell>
          <cell r="C7489" t="str">
            <v>KG</v>
          </cell>
          <cell r="D7489">
            <v>6.19</v>
          </cell>
        </row>
        <row r="7490">
          <cell r="A7490">
            <v>92764</v>
          </cell>
          <cell r="B7490" t="str">
            <v>ARMAÇÃO DE PILAR OU VIGA DE UMA ESTRUTURA CONVENCIONAL DE CONCRETO ARMADO EM UM EDIFÍCIO DE MÚLTIPLOS PAVIMENTOS UTILIZANDO AÇO CA-50 DE 16,0 MM - MONTAGEM. AF_12/2015</v>
          </cell>
          <cell r="C7490" t="str">
            <v>KG</v>
          </cell>
          <cell r="D7490">
            <v>5.85</v>
          </cell>
        </row>
        <row r="7491">
          <cell r="A7491">
            <v>92765</v>
          </cell>
          <cell r="B7491" t="str">
            <v>ARMAÇÃO DE PILAR OU VIGA DE UMA ESTRUTURA CONVENCIONAL DE CONCRETO ARMADO EM UM EDIFÍCIO DE MÚLTIPLOS PAVIMENTOS UTILIZANDO AÇO CA-50 DE 20,0 MM - MONTAGEM. AF_12/2015</v>
          </cell>
          <cell r="C7491" t="str">
            <v>KG</v>
          </cell>
          <cell r="D7491">
            <v>5.43</v>
          </cell>
        </row>
        <row r="7492">
          <cell r="A7492">
            <v>92766</v>
          </cell>
          <cell r="B7492" t="str">
            <v>ARMAÇÃO DE PILAR OU VIGA DE UMA ESTRUTURA CONVENCIONAL DE CONCRETO ARMADO EM UM EDIFÍCIO DE MÚLTIPLOS PAVIMENTOS UTILIZANDO AÇO CA-50 DE 25,0 MM - MONTAGEM. AF_12/2015</v>
          </cell>
          <cell r="C7492" t="str">
            <v>KG</v>
          </cell>
          <cell r="D7492">
            <v>6.01</v>
          </cell>
        </row>
        <row r="7493">
          <cell r="A7493">
            <v>92767</v>
          </cell>
          <cell r="B7493" t="str">
            <v>ARMAÇÃO DE LAJE DE UMA ESTRUTURA CONVENCIONAL DE CONCRETO ARMADO EM UM EDIFÍCIO DE MÚLTIPLOS PAVIMENTOS UTILIZANDO AÇO CA-60 DE 4,2 MM - MONTAGEM. AF_12/2015</v>
          </cell>
          <cell r="C7493" t="str">
            <v>KG</v>
          </cell>
          <cell r="D7493">
            <v>9.6</v>
          </cell>
        </row>
        <row r="7494">
          <cell r="A7494">
            <v>92768</v>
          </cell>
          <cell r="B7494" t="str">
            <v>ARMAÇÃO DE LAJE DE UMA ESTRUTURA CONVENCIONAL DE CONCRETO ARMADO EM UM EDIFÍCIO DE MÚLTIPLOS PAVIMENTOS UTILIZANDO AÇO CA-60 DE 5,0 MM - MONTAGEM. AF_12/2015</v>
          </cell>
          <cell r="C7494" t="str">
            <v>KG</v>
          </cell>
          <cell r="D7494">
            <v>8.42</v>
          </cell>
        </row>
        <row r="7495">
          <cell r="A7495">
            <v>92769</v>
          </cell>
          <cell r="B7495" t="str">
            <v>ARMAÇÃO DE LAJE DE UMA ESTRUTURA CONVENCIONAL DE CONCRETO ARMADO EM UM EDIFÍCIO DE MÚLTIPLOS PAVIMENTOS UTILIZANDO AÇO CA-50 DE 6,3 MM - MONTAGEM. AF_12/2015</v>
          </cell>
          <cell r="C7495" t="str">
            <v>KG</v>
          </cell>
          <cell r="D7495">
            <v>7.64</v>
          </cell>
        </row>
        <row r="7496">
          <cell r="A7496">
            <v>92770</v>
          </cell>
          <cell r="B7496" t="str">
            <v>ARMAÇÃO DE LAJE DE UMA ESTRUTURA CONVENCIONAL DE CONCRETO ARMADO EM UM EDIFÍCIO DE MÚLTIPLOS PAVIMENTOS UTILIZANDO AÇO CA-50 DE 8,0 MM - MONTAGEM. AF_12/2015</v>
          </cell>
          <cell r="C7496" t="str">
            <v>KG</v>
          </cell>
          <cell r="D7496">
            <v>7.8</v>
          </cell>
        </row>
        <row r="7497">
          <cell r="A7497">
            <v>92771</v>
          </cell>
          <cell r="B7497" t="str">
            <v>ARMAÇÃO DE LAJE DE UMA ESTRUTURA CONVENCIONAL DE CONCRETO ARMADO EM UM EDIFÍCIO DE MÚLTIPLOS PAVIMENTOS UTILIZANDO AÇO CA-50 DE 10,0 MM - MONTAGEM. AF_12/2015</v>
          </cell>
          <cell r="C7497" t="str">
            <v>KG</v>
          </cell>
          <cell r="D7497">
            <v>6.41</v>
          </cell>
        </row>
        <row r="7498">
          <cell r="A7498">
            <v>92772</v>
          </cell>
          <cell r="B7498" t="str">
            <v>ARMAÇÃO DE LAJE DE UMA ESTRUTURA CONVENCIONAL DE CONCRETO ARMADO EM UM EDIFÍCIO DE MÚLTIPLOS PAVIMENTOS UTILIZANDO AÇO CA-50 DE 12,5 MM - MONTAGEM. AF_12/2015</v>
          </cell>
          <cell r="C7498" t="str">
            <v>KG</v>
          </cell>
          <cell r="D7498">
            <v>5.83</v>
          </cell>
        </row>
        <row r="7499">
          <cell r="A7499">
            <v>92773</v>
          </cell>
          <cell r="B7499" t="str">
            <v>ARMAÇÃO DE LAJE DE UMA ESTRUTURA CONVENCIONAL DE CONCRETO ARMADO EM UM EDIFÍCIO DE MÚLTIPLOS PAVIMENTOS UTILIZANDO AÇO CA-50 DE 16,0 MM - MONTAGEM. AF_12/2015</v>
          </cell>
          <cell r="C7499" t="str">
            <v>KG</v>
          </cell>
          <cell r="D7499">
            <v>5.6</v>
          </cell>
        </row>
        <row r="7500">
          <cell r="A7500">
            <v>92774</v>
          </cell>
          <cell r="B7500" t="str">
            <v>ARMAÇÃO DE LAJE DE UMA ESTRUTURA CONVENCIONAL DE CONCRETO ARMADO EM UM EDIFÍCIO DE MÚLTIPLOS PAVIMENTOS UTILIZANDO AÇO CA-50 DE 20,0 MM - MONTAGEM. AF_12/2015</v>
          </cell>
          <cell r="C7500" t="str">
            <v>KG</v>
          </cell>
          <cell r="D7500">
            <v>5.26</v>
          </cell>
        </row>
        <row r="7501">
          <cell r="A7501">
            <v>92775</v>
          </cell>
          <cell r="B7501" t="str">
            <v>ARMAÇÃO DE PILAR OU VIGA DE UMA ESTRUTURA CONVENCIONAL DE CONCRETO ARMADO EM UMA EDIFICAÇÃO TÉRREA OU SOBRADO UTILIZANDO AÇO CA-60 DE 5,0 MM - MONTAGEM. AF_12/2015</v>
          </cell>
          <cell r="C7501" t="str">
            <v>KG</v>
          </cell>
          <cell r="D7501">
            <v>11.32</v>
          </cell>
        </row>
        <row r="7502">
          <cell r="A7502">
            <v>92776</v>
          </cell>
          <cell r="B7502" t="str">
            <v>ARMAÇÃO DE PILAR OU VIGA DE UMA ESTRUTURA CONVENCIONAL DE CONCRETO ARMADO EM UMA EDIFICAÇÃO TÉRREA OU SOBRADO UTILIZANDO AÇO CA-50 DE 6,3 MM - MONTAGEM. AF_12/2015</v>
          </cell>
          <cell r="C7502" t="str">
            <v>KG</v>
          </cell>
          <cell r="D7502">
            <v>9.8699999999999992</v>
          </cell>
        </row>
        <row r="7503">
          <cell r="A7503">
            <v>92777</v>
          </cell>
          <cell r="B7503" t="str">
            <v>ARMAÇÃO DE PILAR OU VIGA DE UMA ESTRUTURA CONVENCIONAL DE CONCRETO ARMADO EM UMA EDIFICAÇÃO TÉRREA OU SOBRADO UTILIZANDO AÇO CA-50 DE 8,0 MM - MONTAGEM. AF_12/2015</v>
          </cell>
          <cell r="C7503" t="str">
            <v>KG</v>
          </cell>
          <cell r="D7503">
            <v>9.4700000000000006</v>
          </cell>
        </row>
        <row r="7504">
          <cell r="A7504">
            <v>92778</v>
          </cell>
          <cell r="B7504" t="str">
            <v>ARMAÇÃO DE PILAR OU VIGA DE UMA ESTRUTURA CONVENCIONAL DE CONCRETO ARMADO EM UMA EDIFICAÇÃO TÉRREA OU SOBRADO UTILIZANDO AÇO CA-50 DE 10,0 MM - MONTAGEM. AF_12/2015</v>
          </cell>
          <cell r="C7504" t="str">
            <v>KG</v>
          </cell>
          <cell r="D7504">
            <v>7.69</v>
          </cell>
        </row>
        <row r="7505">
          <cell r="A7505">
            <v>92779</v>
          </cell>
          <cell r="B7505" t="str">
            <v>ARMAÇÃO DE PILAR OU VIGA DE UMA ESTRUTURA CONVENCIONAL DE CONCRETO ARMADO EM UMA EDIFICAÇÃO TÉRREA OU SOBRADO UTILIZANDO AÇO CA-50 DE 12,5 MM - MONTAGEM. AF_12/2015</v>
          </cell>
          <cell r="C7505" t="str">
            <v>KG</v>
          </cell>
          <cell r="D7505">
            <v>6.8</v>
          </cell>
        </row>
        <row r="7506">
          <cell r="A7506">
            <v>92780</v>
          </cell>
          <cell r="B7506" t="str">
            <v>ARMAÇÃO DE PILAR OU VIGA DE UMA ESTRUTURA CONVENCIONAL DE CONCRETO ARMADO EM UMA EDIFICAÇÃO TÉRREA OU SOBRADO UTILIZANDO AÇO CA-50 DE 16,0 MM - MONTAGEM. AF_12/2015</v>
          </cell>
          <cell r="C7506" t="str">
            <v>KG</v>
          </cell>
          <cell r="D7506">
            <v>6.26</v>
          </cell>
        </row>
        <row r="7507">
          <cell r="A7507">
            <v>92781</v>
          </cell>
          <cell r="B7507" t="str">
            <v>ARMAÇÃO DE PILAR OU VIGA DE UMA ESTRUTURA CONVENCIONAL DE CONCRETO ARMADO EM UMA EDIFICAÇÃO TÉRREA OU SOBRADO UTILIZANDO AÇO CA-50 DE 20,0 MM - MONTAGEM. AF_12/2015</v>
          </cell>
          <cell r="C7507" t="str">
            <v>KG</v>
          </cell>
          <cell r="D7507">
            <v>5.7</v>
          </cell>
        </row>
        <row r="7508">
          <cell r="A7508">
            <v>92782</v>
          </cell>
          <cell r="B7508" t="str">
            <v>ARMAÇÃO DE PILAR OU VIGA DE UMA ESTRUTURA CONVENCIONAL DE CONCRETO ARMADO EM UMA EDIFICAÇÃO TÉRREA OU SOBRADO UTILIZANDO AÇO CA-50 DE 25,0 MM - MONTAGEM. AF_12/2015</v>
          </cell>
          <cell r="C7508" t="str">
            <v>KG</v>
          </cell>
          <cell r="D7508">
            <v>6.17</v>
          </cell>
        </row>
        <row r="7509">
          <cell r="A7509">
            <v>92783</v>
          </cell>
          <cell r="B7509" t="str">
            <v>ARMAÇÃO DE LAJE DE UMA ESTRUTURA CONVENCIONAL DE CONCRETO ARMADO EM UMA EDIFICAÇÃO TÉRREA OU SOBRADO UTILIZANDO AÇO CA-60 DE 4,2 MM - MONTAGEM. AF_12/2015</v>
          </cell>
          <cell r="C7509" t="str">
            <v>KG</v>
          </cell>
          <cell r="D7509">
            <v>11.25</v>
          </cell>
        </row>
        <row r="7510">
          <cell r="A7510">
            <v>92784</v>
          </cell>
          <cell r="B7510" t="str">
            <v>ARMAÇÃO DE LAJE DE UMA ESTRUTURA CONVENCIONAL DE CONCRETO ARMADO EM UMA EDIFICAÇÃO TÉRREA OU SOBRADO UTILIZANDO AÇO CA-60 DE 5,0 MM - MONTAGEM. AF_12/2015</v>
          </cell>
          <cell r="C7510" t="str">
            <v>KG</v>
          </cell>
          <cell r="D7510">
            <v>9.77</v>
          </cell>
        </row>
        <row r="7511">
          <cell r="A7511">
            <v>92785</v>
          </cell>
          <cell r="B7511" t="str">
            <v>ARMAÇÃO DE LAJE DE UMA ESTRUTURA CONVENCIONAL DE CONCRETO ARMADO EM UMA EDIFICAÇÃO TÉRREA OU SOBRADO UTILIZANDO AÇO CA-50 DE 6,3 MM - MONTAGEM. AF_12/2015</v>
          </cell>
          <cell r="C7511" t="str">
            <v>KG</v>
          </cell>
          <cell r="D7511">
            <v>8.65</v>
          </cell>
        </row>
        <row r="7512">
          <cell r="A7512">
            <v>92786</v>
          </cell>
          <cell r="B7512" t="str">
            <v>ARMAÇÃO DE LAJE DE UMA ESTRUTURA CONVENCIONAL DE CONCRETO ARMADO EM UMA EDIFICAÇÃO TÉRREA OU SOBRADO UTILIZANDO AÇO CA-50 DE 8,0 MM - MONTAGEM. AF_12/2015</v>
          </cell>
          <cell r="C7512" t="str">
            <v>KG</v>
          </cell>
          <cell r="D7512">
            <v>8.5399999999999991</v>
          </cell>
        </row>
        <row r="7513">
          <cell r="A7513">
            <v>92787</v>
          </cell>
          <cell r="B7513" t="str">
            <v>ARMAÇÃO DE LAJE DE UMA ESTRUTURA CONVENCIONAL DE CONCRETO ARMADO EM UMA EDIFICAÇÃO TÉRREA OU SOBRADO UTILIZANDO AÇO CA-50 DE 10,0 MM - MONTAGEM. AF_12/2015</v>
          </cell>
          <cell r="C7513" t="str">
            <v>KG</v>
          </cell>
          <cell r="D7513">
            <v>6.95</v>
          </cell>
        </row>
        <row r="7514">
          <cell r="A7514">
            <v>92788</v>
          </cell>
          <cell r="B7514" t="str">
            <v>ARMAÇÃO DE LAJE DE UMA ESTRUTURA CONVENCIONAL DE CONCRETO ARMADO EM UMA EDIFICAÇÃO TÉRREA OU SOBRADO UTILIZANDO AÇO CA-50 DE 12,5 MM - MONTAGEM. AF_12/2015</v>
          </cell>
          <cell r="C7514" t="str">
            <v>KG</v>
          </cell>
          <cell r="D7514">
            <v>6.22</v>
          </cell>
        </row>
        <row r="7515">
          <cell r="A7515">
            <v>92789</v>
          </cell>
          <cell r="B7515" t="str">
            <v>ARMAÇÃO DE LAJE DE UMA ESTRUTURA CONVENCIONAL DE CONCRETO ARMADO EM UMA EDIFICAÇÃO TÉRREA OU SOBRADO UTILIZANDO AÇO CA-50 DE 16,0 MM - MONTAGEM. AF_12/2015</v>
          </cell>
          <cell r="C7515" t="str">
            <v>KG</v>
          </cell>
          <cell r="D7515">
            <v>5.85</v>
          </cell>
        </row>
        <row r="7516">
          <cell r="A7516">
            <v>92790</v>
          </cell>
          <cell r="B7516" t="str">
            <v>ARMAÇÃO DE LAJE DE UMA ESTRUTURA CONVENCIONAL DE CONCRETO ARMADO EM UMA EDIFICAÇÃO TÉRREA OU SOBRADO UTILIZANDO AÇO CA-50 DE 20,0 MM - MONTAGEM. AF_12/2015</v>
          </cell>
          <cell r="C7516" t="str">
            <v>KG</v>
          </cell>
          <cell r="D7516">
            <v>5.4</v>
          </cell>
        </row>
        <row r="7517">
          <cell r="A7517">
            <v>92791</v>
          </cell>
          <cell r="B7517" t="str">
            <v>CORTE E DOBRA DE AÇO CA-60, DIÂMETRO DE 5,0 MM, UTILIZADO EM ESTRUTURAS DIVERSAS, EXCETO LAJES. AF_12/2015</v>
          </cell>
          <cell r="C7517" t="str">
            <v>KG</v>
          </cell>
          <cell r="D7517">
            <v>6.52</v>
          </cell>
        </row>
        <row r="7518">
          <cell r="A7518">
            <v>92792</v>
          </cell>
          <cell r="B7518" t="str">
            <v>CORTE E DOBRA DE AÇO CA-50, DIÂMETRO DE 6,3 MM, UTILIZADO EM ESTRUTURAS DIVERSAS, EXCETO LAJES. AF_12/2015</v>
          </cell>
          <cell r="C7518" t="str">
            <v>KG</v>
          </cell>
          <cell r="D7518">
            <v>6.14</v>
          </cell>
        </row>
        <row r="7519">
          <cell r="A7519">
            <v>92793</v>
          </cell>
          <cell r="B7519" t="str">
            <v>CORTE E DOBRA DE AÇO CA-50, DIÂMETRO DE 8,0 MM, UTILIZADO EM ESTRUTURAS DIVERSAS, EXCETO LAJES. AF_12/2015</v>
          </cell>
          <cell r="C7519" t="str">
            <v>KG</v>
          </cell>
          <cell r="D7519">
            <v>6.64</v>
          </cell>
        </row>
        <row r="7520">
          <cell r="A7520">
            <v>92794</v>
          </cell>
          <cell r="B7520" t="str">
            <v>CORTE E DOBRA DE AÇO CA-50, DIÂMETRO DE 10,0 MM, UTILIZADO EM ESTRUTURAS DIVERSAS, EXCETO LAJES. AF_12/2015</v>
          </cell>
          <cell r="C7520" t="str">
            <v>KG</v>
          </cell>
          <cell r="D7520">
            <v>5.52</v>
          </cell>
        </row>
        <row r="7521">
          <cell r="A7521">
            <v>92795</v>
          </cell>
          <cell r="B7521" t="str">
            <v>CORTE E DOBRA DE AÇO CA-50, DIÂMETRO DE 12,5 MM, UTILIZADO EM ESTRUTURAS DIVERSAS, EXCETO LAJES. AF_12/2015</v>
          </cell>
          <cell r="C7521" t="str">
            <v>KG</v>
          </cell>
          <cell r="D7521">
            <v>5.16</v>
          </cell>
        </row>
        <row r="7522">
          <cell r="A7522">
            <v>92796</v>
          </cell>
          <cell r="B7522" t="str">
            <v>CORTE E DOBRA DE AÇO CA-50, DIÂMETRO DE 16,0 MM, UTILIZADO EM ESTRUTURAS DIVERSAS, EXCETO LAJES. AF_12/2015</v>
          </cell>
          <cell r="C7522" t="str">
            <v>KG</v>
          </cell>
          <cell r="D7522">
            <v>5.09</v>
          </cell>
        </row>
        <row r="7523">
          <cell r="A7523">
            <v>92797</v>
          </cell>
          <cell r="B7523" t="str">
            <v>CORTE E DOBRA DE AÇO CA-50, DIÂMETRO DE 20,0 MM, UTILIZADO EM ESTRUTURAS DIVERSAS, EXCETO LAJES. AF_12/2015</v>
          </cell>
          <cell r="C7523" t="str">
            <v>KG</v>
          </cell>
          <cell r="D7523">
            <v>4.8600000000000003</v>
          </cell>
        </row>
        <row r="7524">
          <cell r="A7524">
            <v>92798</v>
          </cell>
          <cell r="B7524" t="str">
            <v>CORTE E DOBRA DE AÇO CA-50, DIÂMETRO DE 25,0 MM, UTILIZADO EM ESTRUTURAS DIVERSAS, EXCETO LAJES. AF_12/2015</v>
          </cell>
          <cell r="C7524" t="str">
            <v>KG</v>
          </cell>
          <cell r="D7524">
            <v>5.59</v>
          </cell>
        </row>
        <row r="7525">
          <cell r="A7525">
            <v>92799</v>
          </cell>
          <cell r="B7525" t="str">
            <v>CORTE E DOBRA DE AÇO CA-60, DIÂMETRO DE 4,2 MM, UTILIZADO EM LAJE. AF_12/2015</v>
          </cell>
          <cell r="C7525" t="str">
            <v>KG</v>
          </cell>
          <cell r="D7525">
            <v>6.84</v>
          </cell>
        </row>
        <row r="7526">
          <cell r="A7526">
            <v>92800</v>
          </cell>
          <cell r="B7526" t="str">
            <v>CORTE E DOBRA DE AÇO CA-60, DIÂMETRO DE 5,0 MM, UTILIZADO EM LAJE. AF_12/2015</v>
          </cell>
          <cell r="C7526" t="str">
            <v>KG</v>
          </cell>
          <cell r="D7526">
            <v>6.16</v>
          </cell>
        </row>
        <row r="7527">
          <cell r="A7527">
            <v>92801</v>
          </cell>
          <cell r="B7527" t="str">
            <v>CORTE E DOBRA DE AÇO CA-50, DIÂMETRO DE 6,3 MM, UTILIZADO EM LAJE. AF_12/2015</v>
          </cell>
          <cell r="C7527" t="str">
            <v>KG</v>
          </cell>
          <cell r="D7527">
            <v>5.93</v>
          </cell>
        </row>
        <row r="7528">
          <cell r="A7528">
            <v>92802</v>
          </cell>
          <cell r="B7528" t="str">
            <v>CORTE E DOBRA DE AÇO CA-50, DIÂMETRO DE 8,0 MM, UTILIZADO EM LAJE. AF_12/2015</v>
          </cell>
          <cell r="C7528" t="str">
            <v>KG</v>
          </cell>
          <cell r="D7528">
            <v>6.52</v>
          </cell>
        </row>
        <row r="7529">
          <cell r="A7529">
            <v>92803</v>
          </cell>
          <cell r="B7529" t="str">
            <v>CORTE E DOBRA DE AÇO CA-50, DIÂMETRO DE 10,0 MM, UTILIZADO EM LAJE. AF_12/2015</v>
          </cell>
          <cell r="C7529" t="str">
            <v>KG</v>
          </cell>
          <cell r="D7529">
            <v>5.45</v>
          </cell>
        </row>
        <row r="7530">
          <cell r="A7530">
            <v>92804</v>
          </cell>
          <cell r="B7530" t="str">
            <v>CORTE E DOBRA DE AÇO CA-50, DIÂMETRO DE 12,5 MM, UTILIZADO EM LAJE. AF_12/2015</v>
          </cell>
          <cell r="C7530" t="str">
            <v>KG</v>
          </cell>
          <cell r="D7530">
            <v>5.1100000000000003</v>
          </cell>
        </row>
        <row r="7531">
          <cell r="A7531">
            <v>92805</v>
          </cell>
          <cell r="B7531" t="str">
            <v>CORTE E DOBRA DE AÇO CA-50, DIÂMETRO DE 16,0 MM, UTILIZADO EM LAJE. AF_12/2015</v>
          </cell>
          <cell r="C7531" t="str">
            <v>KG</v>
          </cell>
          <cell r="D7531">
            <v>5.07</v>
          </cell>
        </row>
        <row r="7532">
          <cell r="A7532">
            <v>92806</v>
          </cell>
          <cell r="B7532" t="str">
            <v>CORTE E DOBRA DE AÇO CA-50, DIÂMETRO DE 20,0 MM, UTILIZADO EM LAJE. AF_12/2015</v>
          </cell>
          <cell r="C7532" t="str">
            <v>KG</v>
          </cell>
          <cell r="D7532">
            <v>4.8499999999999996</v>
          </cell>
        </row>
        <row r="7533">
          <cell r="A7533">
            <v>92875</v>
          </cell>
          <cell r="B7533" t="str">
            <v>CORTE E DOBRA DE AÇO CA-25, DIÂMETRO DE 6,3 MM. AF_12/2015</v>
          </cell>
          <cell r="C7533" t="str">
            <v>KG</v>
          </cell>
          <cell r="D7533">
            <v>5.77</v>
          </cell>
        </row>
        <row r="7534">
          <cell r="A7534">
            <v>92876</v>
          </cell>
          <cell r="B7534" t="str">
            <v>CORTE E DOBRA DE AÇO CA-25, DIÂMETRO DE 8,0 MM. AF_12/2015</v>
          </cell>
          <cell r="C7534" t="str">
            <v>KG</v>
          </cell>
          <cell r="D7534">
            <v>5.53</v>
          </cell>
        </row>
        <row r="7535">
          <cell r="A7535">
            <v>92877</v>
          </cell>
          <cell r="B7535" t="str">
            <v>CORTE E DOBRA DE AÇO CA-25, DIÂMETRO DE 10,0 MM. AF_12/2015</v>
          </cell>
          <cell r="C7535" t="str">
            <v>KG</v>
          </cell>
          <cell r="D7535">
            <v>5.0199999999999996</v>
          </cell>
        </row>
        <row r="7536">
          <cell r="A7536">
            <v>92878</v>
          </cell>
          <cell r="B7536" t="str">
            <v>CORTE E DOBRA DE AÇO CA-25, DIÂMETRO DE 12,5 MM. AF_12/2015</v>
          </cell>
          <cell r="C7536" t="str">
            <v>KG</v>
          </cell>
          <cell r="D7536">
            <v>4.95</v>
          </cell>
        </row>
        <row r="7537">
          <cell r="A7537">
            <v>92879</v>
          </cell>
          <cell r="B7537" t="str">
            <v>CORTE E DOBRA DE AÇO CA-25, DIÂMETRO DE 16,0 MM. AF_12/2015</v>
          </cell>
          <cell r="C7537" t="str">
            <v>KG</v>
          </cell>
          <cell r="D7537">
            <v>4.88</v>
          </cell>
        </row>
        <row r="7538">
          <cell r="A7538">
            <v>92880</v>
          </cell>
          <cell r="B7538" t="str">
            <v>CORTE E DOBRA DE AÇO CA-25, DIÂMETRO DE 20,0 MM. AF_12/2015</v>
          </cell>
          <cell r="C7538" t="str">
            <v>KG</v>
          </cell>
          <cell r="D7538">
            <v>4.9800000000000004</v>
          </cell>
        </row>
        <row r="7539">
          <cell r="A7539">
            <v>92881</v>
          </cell>
          <cell r="B7539" t="str">
            <v>CORTE E DOBRA DE AÇO CA-25, DIÂMETRO DE 25,0 MM. AF_12/2015</v>
          </cell>
          <cell r="C7539" t="str">
            <v>KG</v>
          </cell>
          <cell r="D7539">
            <v>4.96</v>
          </cell>
        </row>
        <row r="7540">
          <cell r="A7540">
            <v>92882</v>
          </cell>
          <cell r="B7540" t="str">
            <v>ARMAÇÃO UTILIZANDO AÇO CA-25 DE 6,3 MM - MONTAGEM. AF_12/2015</v>
          </cell>
          <cell r="C7540" t="str">
            <v>KG</v>
          </cell>
          <cell r="D7540">
            <v>8</v>
          </cell>
        </row>
        <row r="7541">
          <cell r="A7541">
            <v>92883</v>
          </cell>
          <cell r="B7541" t="str">
            <v>ARMAÇÃO UTILIZANDO AÇO CA-25 DE 8,0 MM - MONTAGEM. AF_12/2015</v>
          </cell>
          <cell r="C7541" t="str">
            <v>KG</v>
          </cell>
          <cell r="D7541">
            <v>7.26</v>
          </cell>
        </row>
        <row r="7542">
          <cell r="A7542">
            <v>92884</v>
          </cell>
          <cell r="B7542" t="str">
            <v>ARMAÇÃO UTILIZANDO AÇO CA-25 DE 10,0 MM - MONTAGEM. AF_12/2015</v>
          </cell>
          <cell r="C7542" t="str">
            <v>KG</v>
          </cell>
          <cell r="D7542">
            <v>6.36</v>
          </cell>
        </row>
        <row r="7543">
          <cell r="A7543">
            <v>92885</v>
          </cell>
          <cell r="B7543" t="str">
            <v>ARMAÇÃO UTILIZANDO AÇO CA-25 DE 12,5 MM - MONTAGEM. AF_12/2015</v>
          </cell>
          <cell r="C7543" t="str">
            <v>KG</v>
          </cell>
          <cell r="D7543">
            <v>5.98</v>
          </cell>
        </row>
        <row r="7544">
          <cell r="A7544">
            <v>92886</v>
          </cell>
          <cell r="B7544" t="str">
            <v>ARMAÇÃO UTILIZANDO AÇO CA-25 DE 16,0 MM - MONTAGEM. AF_12/2015</v>
          </cell>
          <cell r="C7544" t="str">
            <v>KG</v>
          </cell>
          <cell r="D7544">
            <v>5.64</v>
          </cell>
        </row>
        <row r="7545">
          <cell r="A7545">
            <v>92887</v>
          </cell>
          <cell r="B7545" t="str">
            <v>ARMAÇÃO UTILIZANDO AÇO CA-25 DE 20,0 MM - MONTAGEM. AF_12/2015</v>
          </cell>
          <cell r="C7545" t="str">
            <v>KG</v>
          </cell>
          <cell r="D7545">
            <v>5.55</v>
          </cell>
        </row>
        <row r="7546">
          <cell r="A7546">
            <v>92888</v>
          </cell>
          <cell r="B7546" t="str">
            <v>ARMAÇÃO UTILIZANDO AÇO CA-25 DE 25,0 MM - MONTAGEM. AF_12/2015</v>
          </cell>
          <cell r="C7546" t="str">
            <v>KG</v>
          </cell>
          <cell r="D7546">
            <v>5.38</v>
          </cell>
        </row>
        <row r="7547">
          <cell r="A7547">
            <v>92915</v>
          </cell>
          <cell r="B7547" t="str">
            <v>ARMAÇÃO DE ESTRUTURAS DE CONCRETO ARMADO, EXCETO VIGAS, PILARES, LAJES E FUNDAÇÕES, UTILIZANDO AÇO CA-60 DE 5,0 MM - MONTAGEM. AF_12/2015</v>
          </cell>
          <cell r="C7547" t="str">
            <v>KG</v>
          </cell>
          <cell r="D7547">
            <v>10.35</v>
          </cell>
        </row>
        <row r="7548">
          <cell r="A7548">
            <v>92916</v>
          </cell>
          <cell r="B7548" t="str">
            <v>ARMAÇÃO DE ESTRUTURAS DE CONCRETO ARMADO, EXCETO VIGAS, PILARES, LAJES E FUNDAÇÕES, UTILIZANDO AÇO CA-50 DE 6,3 MM - MONTAGEM. AF_12/2015</v>
          </cell>
          <cell r="C7548" t="str">
            <v>KG</v>
          </cell>
          <cell r="D7548">
            <v>9.1199999999999992</v>
          </cell>
        </row>
        <row r="7549">
          <cell r="A7549">
            <v>92917</v>
          </cell>
          <cell r="B7549" t="str">
            <v>ARMAÇÃO DE ESTRUTURAS DE CONCRETO ARMADO, EXCETO VIGAS, PILARES, LAJES E FUNDAÇÕES, UTILIZANDO AÇO CA-50 DE 8,0 MM - MONTAGEM. AF_12/2015</v>
          </cell>
          <cell r="C7549" t="str">
            <v>KG</v>
          </cell>
          <cell r="D7549">
            <v>8.92</v>
          </cell>
        </row>
        <row r="7550">
          <cell r="A7550">
            <v>92919</v>
          </cell>
          <cell r="B7550" t="str">
            <v>ARMAÇÃO DE ESTRUTURAS DE CONCRETO ARMADO, EXCETO VIGAS, PILARES, LAJES E FUNDAÇÕES, UTILIZANDO AÇO CA-50 DE 10,0 MM - MONTAGEM. AF_12/2015</v>
          </cell>
          <cell r="C7550" t="str">
            <v>KG</v>
          </cell>
          <cell r="D7550">
            <v>7.28</v>
          </cell>
        </row>
        <row r="7551">
          <cell r="A7551">
            <v>92921</v>
          </cell>
          <cell r="B7551" t="str">
            <v>ARMAÇÃO DE ESTRUTURAS DE CONCRETO ARMADO, EXCETO VIGAS, PILARES, LAJES E FUNDAÇÕES, UTILIZANDO AÇO CA-50 DE 12,5 MM - MONTAGEM. AF_12/2015</v>
          </cell>
          <cell r="C7551" t="str">
            <v>KG</v>
          </cell>
          <cell r="D7551">
            <v>6.49</v>
          </cell>
        </row>
        <row r="7552">
          <cell r="A7552">
            <v>92922</v>
          </cell>
          <cell r="B7552" t="str">
            <v>ARMAÇÃO DE ESTRUTURAS DE CONCRETO ARMADO, EXCETO VIGAS, PILARES, LAJES E FUNDAÇÕES, UTILIZANDO AÇO CA-50 DE 16,0 MM - MONTAGEM. AF_12/2015</v>
          </cell>
          <cell r="C7552" t="str">
            <v>KG</v>
          </cell>
          <cell r="D7552">
            <v>6.06</v>
          </cell>
        </row>
        <row r="7553">
          <cell r="A7553">
            <v>92923</v>
          </cell>
          <cell r="B7553" t="str">
            <v>ARMAÇÃO DE ESTRUTURAS DE CONCRETO ARMADO, EXCETO VIGAS, PILARES, LAJES E FUNDAÇÕES, UTILIZANDO AÇO CA-50 DE 20,0 MM - MONTAGEM. AF_12/2015</v>
          </cell>
          <cell r="C7553" t="str">
            <v>KG</v>
          </cell>
          <cell r="D7553">
            <v>5.57</v>
          </cell>
        </row>
        <row r="7554">
          <cell r="A7554">
            <v>92924</v>
          </cell>
          <cell r="B7554" t="str">
            <v>ARMAÇÃO DE ESTRUTURAS DE CONCRETO ARMADO, EXCETO VIGAS, PILARES, LAJES E FUNDAÇÕES, UTILIZANDO AÇO CA-50 DE 25,0 MM - MONTAGEM. AF_12/2015</v>
          </cell>
          <cell r="C7554" t="str">
            <v>KG</v>
          </cell>
          <cell r="D7554">
            <v>6.09</v>
          </cell>
        </row>
        <row r="7555">
          <cell r="A7555">
            <v>95445</v>
          </cell>
          <cell r="B7555" t="str">
            <v>CORTE E DOBRA DE AÇO CA-60, DIÂMETRO DE 5,0 MM, UTILIZADO EM ESTRIBO CONTÍNUO HELICOIDAL. AF_10/2016</v>
          </cell>
          <cell r="C7555" t="str">
            <v>KG</v>
          </cell>
          <cell r="D7555">
            <v>5.22</v>
          </cell>
        </row>
        <row r="7556">
          <cell r="A7556">
            <v>95446</v>
          </cell>
          <cell r="B7556" t="str">
            <v>CORTE E DOBRA DE AÇO CA-50, DIÂMETRO DE 6,3 MM, UTILIZADO EM ESTRIBO CONTÍNUO HELICOIDAL. AF_10/2016</v>
          </cell>
          <cell r="C7556" t="str">
            <v>KG</v>
          </cell>
          <cell r="D7556">
            <v>5.35</v>
          </cell>
        </row>
        <row r="7557">
          <cell r="A7557">
            <v>95576</v>
          </cell>
          <cell r="B7557" t="str">
            <v>MONTAGEM DE ARMADURA LONGITUDINAL/TRANSVERSAL DE ESTACAS DE SEÇÃO CIRCULAR, DIÂMETRO = 8,0 MM. AF_11/2016</v>
          </cell>
          <cell r="C7557" t="str">
            <v>KG</v>
          </cell>
          <cell r="D7557">
            <v>8.4600000000000009</v>
          </cell>
        </row>
        <row r="7558">
          <cell r="A7558">
            <v>95577</v>
          </cell>
          <cell r="B7558" t="str">
            <v>MONTAGEM DE ARMADURA LONGITUDINAL DE ESTACAS DE SEÇÃO CIRCULAR, DIÂMETRO = 10,0 MM. AF_11/2016</v>
          </cell>
          <cell r="C7558" t="str">
            <v>KG</v>
          </cell>
          <cell r="D7558">
            <v>7.01</v>
          </cell>
        </row>
        <row r="7559">
          <cell r="A7559">
            <v>95578</v>
          </cell>
          <cell r="B7559" t="str">
            <v>MONTAGEM DE ARMADURA LONGITUDINAL/TRANSVERSAL DE ESTACAS DE SEÇÃO CIRCULAR, DIÂMETRO = 12,5 MM. AF_11/2016</v>
          </cell>
          <cell r="C7559" t="str">
            <v>KG</v>
          </cell>
          <cell r="D7559">
            <v>6.41</v>
          </cell>
        </row>
        <row r="7560">
          <cell r="A7560">
            <v>95579</v>
          </cell>
          <cell r="B7560" t="str">
            <v>MONTAGEM DE ARMADURA LONGITUDINAL DE ESTACAS DE SEÇÃO CIRCULAR, DIÂMETRO = 16,0 MM. AF_11/2016</v>
          </cell>
          <cell r="C7560" t="str">
            <v>KG</v>
          </cell>
          <cell r="D7560">
            <v>6.1</v>
          </cell>
        </row>
        <row r="7561">
          <cell r="A7561">
            <v>95580</v>
          </cell>
          <cell r="B7561" t="str">
            <v>MONTAGEM DE ARMADURA LONGITUDINAL DE ESTACAS DE SEÇÃO CIRCULAR, DIÂMETRO = 20,0 MM. AF_11/2016</v>
          </cell>
          <cell r="C7561" t="str">
            <v>KG</v>
          </cell>
          <cell r="D7561">
            <v>5.72</v>
          </cell>
        </row>
        <row r="7562">
          <cell r="A7562">
            <v>95581</v>
          </cell>
          <cell r="B7562" t="str">
            <v>MONTAGEM DE ARMADURA LONGITUDINAL DE ESTACAS DE SEÇÃO CIRCULAR, DIÂMETRO = 25,0 MM. AF_11/2016</v>
          </cell>
          <cell r="C7562" t="str">
            <v>KG</v>
          </cell>
          <cell r="D7562">
            <v>6.32</v>
          </cell>
        </row>
        <row r="7563">
          <cell r="A7563">
            <v>95583</v>
          </cell>
          <cell r="B7563" t="str">
            <v>MONTAGEM DE ARMADURA TRANSVERSAL DE ESTACAS DE SEÇÃO CIRCULAR, DIÂMETRO = 5,0 MM. AF_11/2016</v>
          </cell>
          <cell r="C7563" t="str">
            <v>KG</v>
          </cell>
          <cell r="D7563">
            <v>10.64</v>
          </cell>
        </row>
        <row r="7564">
          <cell r="A7564">
            <v>95584</v>
          </cell>
          <cell r="B7564" t="str">
            <v>MONTAGEM DE ARMADURA TRANSVERSAL DE ESTACAS DE SEÇÃO CIRCULAR, DIÂMETRO = 6,3 MM. AF_11/2016</v>
          </cell>
          <cell r="C7564" t="str">
            <v>KG</v>
          </cell>
          <cell r="D7564">
            <v>8.7899999999999991</v>
          </cell>
        </row>
        <row r="7565">
          <cell r="A7565">
            <v>95585</v>
          </cell>
          <cell r="B7565" t="str">
            <v>MONTAGEM DE ARMADURA LONGITUDINAL/TRANSVERSAL DE ESTACAS DE SEÇÃO RETANGULAR (BARRETE), DIÂMETRO = 8,0 MM. AF_11/2016</v>
          </cell>
          <cell r="C7565" t="str">
            <v>KG</v>
          </cell>
          <cell r="D7565">
            <v>8.8000000000000007</v>
          </cell>
        </row>
        <row r="7566">
          <cell r="A7566">
            <v>95586</v>
          </cell>
          <cell r="B7566" t="str">
            <v>MONTAGEM DE ARMADURA LONGITUDINAL DE ESTACAS DE SEÇÃO RETANGULAR (BARRETE), DIÂMETRO = 10,0 MM. AF_11/2016</v>
          </cell>
          <cell r="C7566" t="str">
            <v>KG</v>
          </cell>
          <cell r="D7566">
            <v>7.28</v>
          </cell>
        </row>
        <row r="7567">
          <cell r="A7567">
            <v>95587</v>
          </cell>
          <cell r="B7567" t="str">
            <v>MONTAGEM DE ARMADURA LONGITUDINAL/TRANSVERSAL DE ESTACAS DE SEÇÃO RETANGULAR (BARRETE), DIÂMETRO = 12,5 MM. AF_11/2016</v>
          </cell>
          <cell r="C7567" t="str">
            <v>KG</v>
          </cell>
          <cell r="D7567">
            <v>6.62</v>
          </cell>
        </row>
        <row r="7568">
          <cell r="A7568">
            <v>95588</v>
          </cell>
          <cell r="B7568" t="str">
            <v>MONTAGEM DE ARMADURA LONGITUDINAL DE ESTACAS DE SEÇÃO RETANGULAR (BARRETE), DIÂMETRO = 16,0 MM. AF_11/2016</v>
          </cell>
          <cell r="C7568" t="str">
            <v>KG</v>
          </cell>
          <cell r="D7568">
            <v>6.27</v>
          </cell>
        </row>
        <row r="7569">
          <cell r="A7569">
            <v>95589</v>
          </cell>
          <cell r="B7569" t="str">
            <v>MONTAGEM DE ARMADURA LONGITUDINAL DE ESTACAS DE SEÇÃO RETANGULAR (BARRETE), DIÂMETRO = 20,0 MM. AF_11/2016</v>
          </cell>
          <cell r="C7569" t="str">
            <v>KG</v>
          </cell>
          <cell r="D7569">
            <v>5.85</v>
          </cell>
        </row>
        <row r="7570">
          <cell r="A7570">
            <v>95590</v>
          </cell>
          <cell r="B7570" t="str">
            <v>MONTAGEM DE ARMADURA LONGITUDINAL DE ESTACAS DE SEÇÃO RETANGULAR (BARRETE), DIÂMETRO = 25,0 MM. AF_11/2016</v>
          </cell>
          <cell r="C7570" t="str">
            <v>KG</v>
          </cell>
          <cell r="D7570">
            <v>6.43</v>
          </cell>
        </row>
        <row r="7571">
          <cell r="A7571">
            <v>95592</v>
          </cell>
          <cell r="B7571" t="str">
            <v>MONTAGEM DE ARMADURA TRANSVERSAL DE ESTACAS DE SEÇÃO RETANGULAR (BARRETE), DIÂMETRO = 5,0 MM. AF_11/2016</v>
          </cell>
          <cell r="C7571" t="str">
            <v>KG</v>
          </cell>
          <cell r="D7571">
            <v>12.98</v>
          </cell>
        </row>
        <row r="7572">
          <cell r="A7572">
            <v>95593</v>
          </cell>
          <cell r="B7572" t="str">
            <v>MONTAGEM DE ARMADURA TRANSVERSAL DE ESTACAS DE SEÇÃO RETANGULAR (BARRETE), DIÂMETRO = 6,3 MM. AF_11/2016</v>
          </cell>
          <cell r="C7572" t="str">
            <v>KG</v>
          </cell>
          <cell r="D7572">
            <v>10.220000000000001</v>
          </cell>
        </row>
        <row r="7573">
          <cell r="A7573">
            <v>95943</v>
          </cell>
          <cell r="B7573" t="str">
            <v>ARMAÇÃO DE ESCADA, COM 2 LANCES, DE UMA ESTRUTURA CONVENCIONAL DE CONCRETO ARMADO UTILIZANDO AÇO CA-60 DE 5,0 MM - MONTAGEM. AF_01/2017</v>
          </cell>
          <cell r="C7573" t="str">
            <v>KG</v>
          </cell>
          <cell r="D7573">
            <v>13.66</v>
          </cell>
        </row>
        <row r="7574">
          <cell r="A7574">
            <v>95944</v>
          </cell>
          <cell r="B7574" t="str">
            <v>ARMAÇÃO DE ESCADA, COM 2 LANCES, DE UMA ESTRUTURA CONVENCIONAL DE CONCRETO ARMADO UTILIZANDO AÇO CA-50 DE 6,3 MM - MONTAGEM. AF_01/2017</v>
          </cell>
          <cell r="C7574" t="str">
            <v>KG</v>
          </cell>
          <cell r="D7574">
            <v>12.05</v>
          </cell>
        </row>
        <row r="7575">
          <cell r="A7575">
            <v>95945</v>
          </cell>
          <cell r="B7575" t="str">
            <v>ARMAÇÃO DE ESCADA, COM 2 LANCES, DE UMA ESTRUTURA CONVENCIONAL DE CONCRETO ARMADO UTILIZANDO AÇO CA-50 DE 8,0 MM - MONTAGEM. AF_01/2017</v>
          </cell>
          <cell r="C7575" t="str">
            <v>KG</v>
          </cell>
          <cell r="D7575">
            <v>10.25</v>
          </cell>
        </row>
        <row r="7576">
          <cell r="A7576">
            <v>95946</v>
          </cell>
          <cell r="B7576" t="str">
            <v>ARMAÇÃO DE ESCADA, COM 2 LANCES, DE UMA ESTRUTURA CONVENCIONAL DE CONCRETO ARMADO UTILIZANDO AÇO CA-50 DE 10,0 MM - MONTAGEM. AF_01/2017</v>
          </cell>
          <cell r="C7576" t="str">
            <v>KG</v>
          </cell>
          <cell r="D7576">
            <v>7.57</v>
          </cell>
        </row>
        <row r="7577">
          <cell r="A7577">
            <v>95947</v>
          </cell>
          <cell r="B7577" t="str">
            <v>ARMAÇÃO DE ESCADA, COM 2 LANCES, DE UMA ESTRUTURA CONVENCIONAL DE CONCRETO ARMADO UTILIZANDO AÇO CA-50 DE 12,5 MM - MONTAGEM. AF_01/2017</v>
          </cell>
          <cell r="C7577" t="str">
            <v>KG</v>
          </cell>
          <cell r="D7577">
            <v>6.2</v>
          </cell>
        </row>
        <row r="7578">
          <cell r="A7578">
            <v>95948</v>
          </cell>
          <cell r="B7578" t="str">
            <v>ARMAÇÃO DE ESCADA, COM 2 LANCES, DE UMA ESTRUTURA CONVENCIONAL DE CONCRETO ARMADO UTILIZANDO AÇO CA-50 DE 16,0 MM - MONTAGEM. AF_01/2017</v>
          </cell>
          <cell r="C7578" t="str">
            <v>KG</v>
          </cell>
          <cell r="D7578">
            <v>5.45</v>
          </cell>
        </row>
        <row r="7579">
          <cell r="A7579">
            <v>96544</v>
          </cell>
          <cell r="B7579" t="str">
            <v>ARMAÇÃO DE BLOCO, VIGA BALDRAME OU SAPATA UTILIZANDO AÇO CA-50 DE 6,3 MM - MONTAGEM. AF_06/2017</v>
          </cell>
          <cell r="C7579" t="str">
            <v>KG</v>
          </cell>
          <cell r="D7579">
            <v>9.83</v>
          </cell>
        </row>
        <row r="7580">
          <cell r="A7580">
            <v>96545</v>
          </cell>
          <cell r="B7580" t="str">
            <v>ARMAÇÃO DE BLOCO, VIGA BALDRAME OU SAPATA UTILIZANDO AÇO CA-50 DE 8 MM - MONTAGEM. AF_06/2017</v>
          </cell>
          <cell r="C7580" t="str">
            <v>KG</v>
          </cell>
          <cell r="D7580">
            <v>9.49</v>
          </cell>
        </row>
        <row r="7581">
          <cell r="A7581">
            <v>96546</v>
          </cell>
          <cell r="B7581" t="str">
            <v>ARMAÇÃO DE BLOCO, VIGA BALDRAME OU SAPATA UTILIZANDO AÇO CA-50 DE 10 MM - MONTAGEM. AF_06/2017</v>
          </cell>
          <cell r="C7581" t="str">
            <v>KG</v>
          </cell>
          <cell r="D7581">
            <v>7.74</v>
          </cell>
        </row>
        <row r="7582">
          <cell r="A7582">
            <v>96547</v>
          </cell>
          <cell r="B7582" t="str">
            <v>ARMAÇÃO DE BLOCO, VIGA BALDRAME OU SAPATA UTILIZANDO AÇO CA-50 DE 12,5 MM - MONTAGEM. AF_06/2017</v>
          </cell>
          <cell r="C7582" t="str">
            <v>KG</v>
          </cell>
          <cell r="D7582">
            <v>6.9</v>
          </cell>
        </row>
        <row r="7583">
          <cell r="A7583">
            <v>96548</v>
          </cell>
          <cell r="B7583" t="str">
            <v>ARMAÇÃO DE BLOCO, VIGA BALDRAME OU SAPATA UTILIZANDO AÇO CA-50 DE 16 MM - MONTAGEM. AF_06/2017</v>
          </cell>
          <cell r="C7583" t="str">
            <v>KG</v>
          </cell>
          <cell r="D7583">
            <v>6.41</v>
          </cell>
        </row>
        <row r="7584">
          <cell r="A7584">
            <v>96549</v>
          </cell>
          <cell r="B7584" t="str">
            <v>ARMAÇÃO DE BLOCO, VIGA BALDRAME OU SAPATA UTILIZANDO AÇO CA-50 DE 20 MM - MONTAGEM. AF_06/2017</v>
          </cell>
          <cell r="C7584" t="str">
            <v>KG</v>
          </cell>
          <cell r="D7584">
            <v>5.9</v>
          </cell>
        </row>
        <row r="7585">
          <cell r="A7585">
            <v>96550</v>
          </cell>
          <cell r="B7585" t="str">
            <v>ARMAÇÃO DE BLOCO, VIGA BALDRAME OU SAPATA UTILIZANDO AÇO CA-50 DE 25 MM - MONTAGEM. AF_06/2017</v>
          </cell>
          <cell r="C7585" t="str">
            <v>KG</v>
          </cell>
          <cell r="D7585">
            <v>6.38</v>
          </cell>
        </row>
        <row r="7586">
          <cell r="A7586">
            <v>40780</v>
          </cell>
          <cell r="B7586" t="str">
            <v>REGULARIZAÇÃO DE SUPERFICIE DE CONCRETO APARENTE</v>
          </cell>
          <cell r="C7586" t="str">
            <v>M2</v>
          </cell>
          <cell r="D7586">
            <v>8.3800000000000008</v>
          </cell>
        </row>
        <row r="7587">
          <cell r="A7587" t="str">
            <v>74157/4</v>
          </cell>
          <cell r="B7587" t="str">
            <v>LANCAMENTO/APLICACAO MANUAL DE CONCRETO EM FUNDACOES</v>
          </cell>
          <cell r="C7587" t="str">
            <v>M3</v>
          </cell>
          <cell r="D7587">
            <v>92.82</v>
          </cell>
        </row>
        <row r="7588">
          <cell r="A7588">
            <v>89993</v>
          </cell>
          <cell r="B7588" t="str">
            <v>GRAUTEAMENTO VERTICAL EM ALVENARIA ESTRUTURAL. AF_01/2015</v>
          </cell>
          <cell r="C7588" t="str">
            <v>M3</v>
          </cell>
          <cell r="D7588">
            <v>586.71</v>
          </cell>
        </row>
        <row r="7589">
          <cell r="A7589">
            <v>89994</v>
          </cell>
          <cell r="B7589" t="str">
            <v>GRAUTEAMENTO DE CINTA INTERMEDIÁRIA OU DE CONTRAVERGA EM ALVENARIA ESTRUTURAL. AF_01/2015</v>
          </cell>
          <cell r="C7589" t="str">
            <v>M3</v>
          </cell>
          <cell r="D7589">
            <v>494.38</v>
          </cell>
        </row>
        <row r="7590">
          <cell r="A7590">
            <v>89995</v>
          </cell>
          <cell r="B7590" t="str">
            <v>GRAUTEAMENTO DE CINTA SUPERIOR OU DE VERGA EM ALVENARIA ESTRUTURAL. AF_01/2015</v>
          </cell>
          <cell r="C7590" t="str">
            <v>M3</v>
          </cell>
          <cell r="D7590">
            <v>563.09</v>
          </cell>
        </row>
        <row r="7591">
          <cell r="A7591">
            <v>90278</v>
          </cell>
          <cell r="B7591" t="str">
            <v>GRAUTE FGK=15 MPA; TRAÇO 1:0,04:2,0:2,4 (CIMENTO/ CAL/ AREIA GROSSA/ BRITA 0) - PREPARO MECÂNICO COM BETONEIRA 400 L. AF_02/2015</v>
          </cell>
          <cell r="C7591" t="str">
            <v>M3</v>
          </cell>
          <cell r="D7591">
            <v>292.05</v>
          </cell>
        </row>
        <row r="7592">
          <cell r="A7592">
            <v>90279</v>
          </cell>
          <cell r="B7592" t="str">
            <v>GRAUTE FGK=20 MPA; TRAÇO 1:0,04:1,6:1,9 (CIMENTO/ CAL/ AREIA GROSSA/ BRITA 0) - PREPARO MECÂNICO COM BETONEIRA 400 L. AF_02/2015</v>
          </cell>
          <cell r="C7592" t="str">
            <v>M3</v>
          </cell>
          <cell r="D7592">
            <v>303.16000000000003</v>
          </cell>
        </row>
        <row r="7593">
          <cell r="A7593">
            <v>90280</v>
          </cell>
          <cell r="B7593" t="str">
            <v>GRAUTE FGK=25 MPA; TRAÇO 1:0,02:1,2:1,5 (CIMENTO/ CAL/ AREIA GROSSA/ BRITA 0) - PREPARO MECÂNICO COM BETONEIRA 400 L. AF_02/2015</v>
          </cell>
          <cell r="C7593" t="str">
            <v>M3</v>
          </cell>
          <cell r="D7593">
            <v>334.23</v>
          </cell>
        </row>
        <row r="7594">
          <cell r="A7594">
            <v>90281</v>
          </cell>
          <cell r="B7594" t="str">
            <v>GRAUTE FGK=30 MPA; TRAÇO 1:0,02:0,8:1,1 (CIMENTO/ CAL/ AREIA GROSSA/ BRITA 0) - PREPARO MECÂNICO COM BETONEIRA 400 L. AF_02/2015</v>
          </cell>
          <cell r="C7594" t="str">
            <v>M3</v>
          </cell>
          <cell r="D7594">
            <v>372.64</v>
          </cell>
        </row>
        <row r="7595">
          <cell r="A7595">
            <v>90282</v>
          </cell>
          <cell r="B7595" t="str">
            <v>GRAUTE FGK=15 MPA; TRAÇO 1:2,0:2,4 (CIMENTO/ AREIA GROSSA/ BRITA 0/ ADITIVO) - PREPARO MECÂNICO COM BETONEIRA 400 L. AF_02/2015</v>
          </cell>
          <cell r="C7595" t="str">
            <v>M3</v>
          </cell>
          <cell r="D7595">
            <v>296.92</v>
          </cell>
        </row>
        <row r="7596">
          <cell r="A7596">
            <v>90283</v>
          </cell>
          <cell r="B7596" t="str">
            <v>GRAUTE FGK=20 MPA; TRAÇO 1:1,6:1,9 (CIMENTO/ AREIA GROSSA/ BRITA 0/ ADITIVO) - PREPARO MECÂNICO COM BETONEIRA 400 L. AF_02/2015</v>
          </cell>
          <cell r="C7596" t="str">
            <v>M3</v>
          </cell>
          <cell r="D7596">
            <v>308.98</v>
          </cell>
        </row>
        <row r="7597">
          <cell r="A7597">
            <v>90284</v>
          </cell>
          <cell r="B7597" t="str">
            <v>GRAUTE FGK=25 MPA; TRAÇO 1:1,2:1,5 (CIMENTO/ AREIA GROSSA/ BRITA 0/ ADITIVO) - PREPARO MECÂNICO COM BETONEIRA 400 L. AF_02/2015</v>
          </cell>
          <cell r="C7597" t="str">
            <v>M3</v>
          </cell>
          <cell r="D7597">
            <v>342.15</v>
          </cell>
        </row>
        <row r="7598">
          <cell r="A7598">
            <v>90285</v>
          </cell>
          <cell r="B7598" t="str">
            <v>GRAUTE FGK=30 MPA; TRAÇO 1:0,8:1,1 (CIMENTO/ AREIA GROSSA/ BRITA 0/ ADITIVO) - PREPARO MECÂNICO COM BETONEIRA 400 L. AF_02/2015</v>
          </cell>
          <cell r="C7598" t="str">
            <v>M3</v>
          </cell>
          <cell r="D7598">
            <v>383.2</v>
          </cell>
        </row>
        <row r="7599">
          <cell r="A7599">
            <v>90853</v>
          </cell>
          <cell r="B7599" t="str">
            <v>CONCRETAGEM DE LAJES EM EDIFICAÇÕES UNIFAMILIARES FEITAS COM SISTEMA DE FÔRMAS MANUSEÁVEIS COM CONCRETO USINADO BOMBEÁVEL, FCK 20 MPA, LANÇADO COM BOMBA LANÇA - LANÇAMENTO, ADENSAMENTO E ACABAMENTO. AF_06/2015</v>
          </cell>
          <cell r="C7599" t="str">
            <v>M3</v>
          </cell>
          <cell r="D7599">
            <v>329.92</v>
          </cell>
        </row>
        <row r="7600">
          <cell r="A7600">
            <v>90854</v>
          </cell>
          <cell r="B7600" t="str">
            <v>CONCRETAGEM DE PAREDES EM EDIFICAÇÕES UNIFAMILIARES FEITAS COM SISTEMA DE FÔRMAS MANUSEÁVEIS COM CONCRETO USINADO BOMBEÁVEL, FCK 20 MPA, LANÇADO COM BOMBA LANÇA - LANÇAMENTO, ADENSAMENTO E ACABAMENTO. AF_06/2015</v>
          </cell>
          <cell r="C7600" t="str">
            <v>M3</v>
          </cell>
          <cell r="D7600">
            <v>319.64999999999998</v>
          </cell>
        </row>
        <row r="7601">
          <cell r="A7601">
            <v>90855</v>
          </cell>
          <cell r="B7601" t="str">
            <v>CONCRETAGEM DE PLATIBANDA EM EDIFICAÇÕES UNIFAMILIARES FEITAS COM SISTEMA DE FÔRMAS MANUSEÁVEIS COM CONCRETO USINADO BOMBEÁVEL, FCK 20 MPA, LANÇADO COM BOMBA LANÇA - LANÇAMENTO, ADENSAMENTO E ACABAMENTO. AF_06/2015</v>
          </cell>
          <cell r="C7601" t="str">
            <v>M3</v>
          </cell>
          <cell r="D7601">
            <v>351.32</v>
          </cell>
        </row>
        <row r="7602">
          <cell r="A7602">
            <v>90856</v>
          </cell>
          <cell r="B7602" t="str">
            <v>CONCRETAGEM DE LAJES EM EDIFICAÇÕES MULTIFAMILIARES FEITAS COM SISTEMA DE FÔRMAS MANUSEÁVEIS COM CONCRETO USINADO BOMBEÁVEL, FCK 20 MPA, LANÇADO COM BOMBA LANÇA - LANÇAMENTO, ADENSAMENTO E ACABAMENTO. AF_06/2015</v>
          </cell>
          <cell r="C7602" t="str">
            <v>M3</v>
          </cell>
          <cell r="D7602">
            <v>333.09</v>
          </cell>
        </row>
        <row r="7603">
          <cell r="A7603">
            <v>90857</v>
          </cell>
          <cell r="B7603" t="str">
            <v>CONCRETAGEM DE PAREDES EM EDIFICAÇÕES MULTIFAMILIARES FEITAS COM SISTEMA DE FÔRMAS MANUSEÁVEIS COM CONCRETO USINADO BOMBEÁVEL, FCK 20 MPA, LANÇADO COM BOMBA LANÇA - LANÇAMENTO, ADENSAMENTO E ACABAMENTO. AF_06/2015</v>
          </cell>
          <cell r="C7603" t="str">
            <v>M3</v>
          </cell>
          <cell r="D7603">
            <v>321.76</v>
          </cell>
        </row>
        <row r="7604">
          <cell r="A7604">
            <v>90858</v>
          </cell>
          <cell r="B7604" t="str">
            <v>CONCRETAGEM DE PLATIBANDA EM EDIFICAÇÕES MULTIFAMILIARES FEITAS COM SISTEMA DE FÔRMAS MANUSEÁVEIS COM CONCRETO USINADO BOMBEÁVEL, FCK 20 MPA, LANÇADO COM BOMBA LANÇA - LANÇAMENTO, ADENSAMENTO E ACABAMENTO. AF_06/2015</v>
          </cell>
          <cell r="C7604" t="str">
            <v>M3</v>
          </cell>
          <cell r="D7604">
            <v>365.85</v>
          </cell>
        </row>
        <row r="7605">
          <cell r="A7605">
            <v>90859</v>
          </cell>
          <cell r="B7605" t="str">
            <v>CONCRETAGEM DE PLATIBANDA EM EDIFICAÇÕES UNIFAMILIARES FEITAS COM SISTEMA DE FÔRMAS MANUSEÁVEIS COM CONCRETO USINADO AUTOADENSÁVEL, FCK 20 MPA, LANÇADO COM BOMBA LANÇA - LANÇAMENTO E ACABAMENTO. AF_06/2015</v>
          </cell>
          <cell r="C7605" t="str">
            <v>M3</v>
          </cell>
          <cell r="D7605">
            <v>313.60000000000002</v>
          </cell>
        </row>
        <row r="7606">
          <cell r="A7606">
            <v>90860</v>
          </cell>
          <cell r="B7606" t="str">
            <v>CONCRETAGEM DE PLATIBANDA EM EDIFICAÇÕES MULTIFAMILIARES FEITAS COM SISTEMA DE FÔRMAS MANUSEÁVEIS COM CONCRETO USINADO AUTOADENSÁVEL, FCK 20 MPA, LANÇADO COM BOMBA LANÇA - LANÇAMENTO E ACABAMENTO. AF_06/2015</v>
          </cell>
          <cell r="C7606" t="str">
            <v>M3</v>
          </cell>
          <cell r="D7606">
            <v>318</v>
          </cell>
        </row>
        <row r="7607">
          <cell r="A7607">
            <v>90861</v>
          </cell>
          <cell r="B7607" t="str">
            <v>CONCRETAGEM DE EDIFICAÇÕES (PAREDES E LAJES) FEITAS COM SISTEMA DE FÔRMAS MANUSEÁVEIS COM CONCRETO USINADO BOMBEÁVEL, FCK 20 MPA, LANÇADO COM BOMBA LANÇA - LANÇAMENTO, ADENSAMENTO E ACABAMENTO. AF_06/2015</v>
          </cell>
          <cell r="C7607" t="str">
            <v>M3</v>
          </cell>
          <cell r="D7607">
            <v>324.83</v>
          </cell>
        </row>
        <row r="7608">
          <cell r="A7608">
            <v>90862</v>
          </cell>
          <cell r="B7608" t="str">
            <v>CONCRETAGEM DE EDIFICAÇÕES (PAREDES E LAJES) FEITAS COM SISTEMA DE FÔRMAS MANUSEÁVEIS COM CONCRETO USINADO AUTOADENSÁVEL, FCK 20 MPA, LANÇADO COM BOMBA LANÇA - LANÇAMENTO E ACABAMENTO. AF_06/2015</v>
          </cell>
          <cell r="C7608" t="str">
            <v>M3</v>
          </cell>
          <cell r="D7608">
            <v>294.26</v>
          </cell>
        </row>
        <row r="7609">
          <cell r="A7609">
            <v>92718</v>
          </cell>
          <cell r="B7609" t="str">
            <v>CONCRETAGEM DE PILARES, FCK = 25 MPA,  COM USO DE BALDES EM EDIFICAÇÃO COM SEÇÃO MÉDIA DE PILARES MENOR OU IGUAL A 0,25 M² - LANÇAMENTO, ADENSAMENTO E ACABAMENTO. AF_12/2015</v>
          </cell>
          <cell r="C7609" t="str">
            <v>M3</v>
          </cell>
          <cell r="D7609">
            <v>401.17</v>
          </cell>
        </row>
        <row r="7610">
          <cell r="A7610">
            <v>92719</v>
          </cell>
          <cell r="B7610" t="str">
            <v>CONCRETAGEM DE PILARES, FCK = 25 MPA, COM USO DE GRUA EM EDIFICAÇÃO COM SEÇÃO MÉDIA DE PILARES MENOR OU IGUAL A 0,25 M² - LANÇAMENTO, ADENSAMENTO E ACABAMENTO. AF_12/2015</v>
          </cell>
          <cell r="C7610" t="str">
            <v>M3</v>
          </cell>
          <cell r="D7610">
            <v>285.01</v>
          </cell>
        </row>
        <row r="7611">
          <cell r="A7611">
            <v>92720</v>
          </cell>
          <cell r="B7611" t="str">
            <v>CONCRETAGEM DE PILARES, FCK = 25 MPA, COM USO DE BOMBA EM EDIFICAÇÃO COM SEÇÃO MÉDIA DE PILARES MENOR OU IGUAL A 0,25 M² - LANÇAMENTO, ADENSAMENTO E ACABAMENTO. AF_12/2015</v>
          </cell>
          <cell r="C7611" t="str">
            <v>M3</v>
          </cell>
          <cell r="D7611">
            <v>324.45</v>
          </cell>
        </row>
        <row r="7612">
          <cell r="A7612">
            <v>92721</v>
          </cell>
          <cell r="B7612" t="str">
            <v>CONCRETAGEM DE PILARES, FCK = 25 MPA, COM USO DE GRUA EM EDIFICAÇÃO COM SEÇÃO MÉDIA DE PILARES MAIOR QUE 0,25 M² - LANÇAMENTO, ADENSAMENTO E ACABAMENTO. AF_12/2015</v>
          </cell>
          <cell r="C7612" t="str">
            <v>M3</v>
          </cell>
          <cell r="D7612">
            <v>277.91000000000003</v>
          </cell>
        </row>
        <row r="7613">
          <cell r="A7613">
            <v>92722</v>
          </cell>
          <cell r="B7613" t="str">
            <v>CONCRETAGEM DE PILARES, FCK = 25 MPA, COM USO DE BOMBA EM EDIFICAÇÃO COM SEÇÃO MÉDIA DE PILARES MAIOR QUE 0,25 M² - LANÇAMENTO, ADENSAMENTO E ACABAMENTO. AF_12/2015</v>
          </cell>
          <cell r="C7613" t="str">
            <v>M3</v>
          </cell>
          <cell r="D7613">
            <v>321.49</v>
          </cell>
        </row>
        <row r="7614">
          <cell r="A7614">
            <v>92723</v>
          </cell>
          <cell r="B7614" t="str">
            <v>CONCRETAGEM DE VIGAS E LAJES, FCK=20 MPA, PARA LAJES PREMOLDADAS COM USO DE BOMBA EM EDIFICAÇÃO COM ÁREA MÉDIA DE LAJES MENOR OU IGUAL A 20 M² - LANÇAMENTO, ADENSAMENTO E ACABAMENTO. AF_12/2015</v>
          </cell>
          <cell r="C7614" t="str">
            <v>M3</v>
          </cell>
          <cell r="D7614">
            <v>312.67</v>
          </cell>
        </row>
        <row r="7615">
          <cell r="A7615">
            <v>92724</v>
          </cell>
          <cell r="B7615" t="str">
            <v>CONCRETAGEM DE VIGAS E LAJES, FCK=20 MPA, PARA LAJES PREMOLDADAS COM USO DE BOMBA EM EDIFICAÇÃO COM ÁREA MÉDIA DE LAJES MAIOR QUE 20 M² - LANÇAMENTO, ADENSAMENTO E ACABAMENTO. AF_12/2015</v>
          </cell>
          <cell r="C7615" t="str">
            <v>M3</v>
          </cell>
          <cell r="D7615">
            <v>310.10000000000002</v>
          </cell>
        </row>
        <row r="7616">
          <cell r="A7616">
            <v>92725</v>
          </cell>
          <cell r="B7616" t="str">
            <v>CONCRETAGEM DE VIGAS E LAJES, FCK=20 MPA, PARA LAJES MACIÇAS OU NERVURADAS COM USO DE BOMBA EM EDIFICAÇÃO COM ÁREA MÉDIA DE LAJES MENOR OU IGUAL A 20 M² - LANÇAMENTO, ADENSAMENTO E ACABAMENTO. AF_12/2015</v>
          </cell>
          <cell r="C7616" t="str">
            <v>M3</v>
          </cell>
          <cell r="D7616">
            <v>308.99</v>
          </cell>
        </row>
        <row r="7617">
          <cell r="A7617">
            <v>92726</v>
          </cell>
          <cell r="B7617" t="str">
            <v>CONCRETAGEM DE VIGAS E LAJES, FCK=20 MPA, PARA LAJES MACIÇAS OU NERVURADAS COM USO DE BOMBA EM EDIFICAÇÃO COM ÁREA MÉDIA DE LAJES MAIOR QUE 20 M² - LANÇAMENTO, ADENSAMENTO E ACABAMENTO. AF_12/2015</v>
          </cell>
          <cell r="C7617" t="str">
            <v>M3</v>
          </cell>
          <cell r="D7617">
            <v>307.16000000000003</v>
          </cell>
        </row>
        <row r="7618">
          <cell r="A7618">
            <v>92727</v>
          </cell>
          <cell r="B7618" t="str">
            <v>CONCRETAGEM DE VIGAS E LAJES, FCK=20 MPA, PARA LAJES PREMOLDADAS COM JERICAS EM ELEVADOR DE CABO EM EDIFICAÇÃO DE MULTIPAVIMENTOS ATÉ 16 ANDARES, COM ÁREA MÉDIA DE LAJES MENOR OU IGUAL A 20 M² - LANÇAMENTO, ADENSAMENTO E ACABAMENTO. AF_12/2015</v>
          </cell>
          <cell r="C7618" t="str">
            <v>M3</v>
          </cell>
          <cell r="D7618">
            <v>349.11</v>
          </cell>
        </row>
        <row r="7619">
          <cell r="A7619">
            <v>92728</v>
          </cell>
          <cell r="B7619" t="str">
            <v>CONCRETAGEM DE VIGAS E LAJES, FCK=20 MPA, PARA LAJES PREMOLDADAS COM JERICAS EM ELEVADOR DE CABO EM EDIFICAÇÃO DE MULTIPAVIMENTOS ATÉ 16 ANDARES, COM ÁREA MÉDIA DE LAJES MAIOR QUE 20 M² - LANÇAMENTO, ADENSAMENTO E ACABAMENTO. AF_12/2015</v>
          </cell>
          <cell r="C7619" t="str">
            <v>M3</v>
          </cell>
          <cell r="D7619">
            <v>330.53</v>
          </cell>
        </row>
        <row r="7620">
          <cell r="A7620">
            <v>92729</v>
          </cell>
          <cell r="B7620" t="str">
            <v>CONCRETAGEM DE VIGAS E LAJES, FCK=20 MPA, PARA LAJES MACIÇAS OU NERVURADAS COM JERICAS EM ELEVADOR DE CABO EM EDIFICAÇÃO DE ATÉ 16 ANDARES, COM ÁREA MÉDIA DE LAJES MENOR OU IGUAL A 20 M² - LANÇAMENTO, ADENSAMENTO E ACABAMENTO. AF_12/2015</v>
          </cell>
          <cell r="C7620" t="str">
            <v>M3</v>
          </cell>
          <cell r="D7620">
            <v>322.67</v>
          </cell>
        </row>
        <row r="7621">
          <cell r="A7621">
            <v>92730</v>
          </cell>
          <cell r="B7621" t="str">
            <v>CONCRETAGEM DE VIGAS E LAJES, FCK=20 MPA, PARA LAJES MACIÇAS OU NERVURADAS COM JERICAS EM ELEVADOR DE CABO EM EDIFICAÇÃO DE MULTIPAVIMENTOS ATÉ 16 ANDARES, COM ÁREA MÉDIA DE LAJES MAIOR QUE 20 M² - LANÇAMENTO, ADENSAMENTO E ACABAMENTO. AF_12/2015</v>
          </cell>
          <cell r="C7621" t="str">
            <v>M3</v>
          </cell>
          <cell r="D7621">
            <v>309.56</v>
          </cell>
        </row>
        <row r="7622">
          <cell r="A7622">
            <v>92731</v>
          </cell>
          <cell r="B7622" t="str">
            <v>CONCRETAGEM DE VIGAS E LAJES, FCK=20 MPA, PARA LAJES PREMOLDADAS COM JERICAS EM CREMALHEIRA EM EDIFICAÇÃO DE MULTIPAVIMENTOS ATÉ 16 ANDARES, COM ÁREA MÉDIA DE LAJES MENOR OU IGUAL A 20 M² - LANÇAMENTO, ADENSAMENTO E ACABAMENTO. AF_12/2015</v>
          </cell>
          <cell r="C7622" t="str">
            <v>M3</v>
          </cell>
          <cell r="D7622">
            <v>324.83999999999997</v>
          </cell>
        </row>
        <row r="7623">
          <cell r="A7623">
            <v>92732</v>
          </cell>
          <cell r="B7623" t="str">
            <v>CONCRETAGEM DE VIGAS E LAJES, FCK=20 MPA, PARA LAJES PREMOLDADAS COM JERICAS EM CREMALHEIRA EM EDIFICAÇÃO DE MULTIPAVIMENTOS ATÉ 16 ANDARES, COM ÁREA MÉDIA DE LAJES MAIOR QUE 20 M² - LANÇAMENTO, ADENSAMENTO E ACABAMENTO. AF_12/2015</v>
          </cell>
          <cell r="C7623" t="str">
            <v>M3</v>
          </cell>
          <cell r="D7623">
            <v>312.08</v>
          </cell>
        </row>
        <row r="7624">
          <cell r="A7624">
            <v>92733</v>
          </cell>
          <cell r="B7624" t="str">
            <v>CONCRETAGEM DE VIGAS E LAJES, FCK=20 MPA, PARA LAJES MACIÇAS OU NERVURADAS COM JERICAS EM CREMALHEIRA EM EDIFICAÇÃO DE MULTIPAVIMENTOS ATÉ 16 ANDARES, COM ÁREA MÉDIA DE LAJES MENOR OU IGUAL A 20 M² - LANÇAMENTO, ADENSAMENTO E ACABAMENTO. AF_12/2015</v>
          </cell>
          <cell r="C7624" t="str">
            <v>M3</v>
          </cell>
          <cell r="D7624">
            <v>306.67</v>
          </cell>
        </row>
        <row r="7625">
          <cell r="A7625">
            <v>92734</v>
          </cell>
          <cell r="B7625" t="str">
            <v>CONCRETAGEM DE VIGAS E LAJES, FCK=20 MPA, PARA LAJES MACIÇAS OU NERVURADAS COM JERICAS EM CREMALHEIRA EM EDIFICAÇÃO DE MULTIPAVIMENTOS ATÉ 16 ANDARES, COM ÁREA MÉDIA DE LAJES MAIOR QUE 20 M² - LANÇAMENTO, ADENSAMENTO E ACABAMENTO. AF_12/2015</v>
          </cell>
          <cell r="C7625" t="str">
            <v>M3</v>
          </cell>
          <cell r="D7625">
            <v>297.67</v>
          </cell>
        </row>
        <row r="7626">
          <cell r="A7626">
            <v>92735</v>
          </cell>
          <cell r="B7626" t="str">
            <v>CONCRETAGEM DE VIGAS E LAJES, FCK=20 MPA, PARA LAJES PREMOLDADAS COM GRUA DE CAÇAMBA DE 350 L EM EDIFICAÇÃO DE MULTIPAVIMENTOS ATÉ 16 ANDARES, COM ÁREA MÉDIA DE LAJES MENOR OU IGUAL A 20 M² - LANÇAMENTO, ADENSAMENTO E ACABAMENTO. AF_12/2015</v>
          </cell>
          <cell r="C7626" t="str">
            <v>M3</v>
          </cell>
          <cell r="D7626">
            <v>302.31</v>
          </cell>
        </row>
        <row r="7627">
          <cell r="A7627">
            <v>92736</v>
          </cell>
          <cell r="B7627" t="str">
            <v>CONCRETAGEM DE VIGAS E LAJES, FCK=20 MPA, PARA LAJES PREMOLDADAS COM GRUA DE CAÇAMBA DE 350 L EM EDIFICAÇÃO DE MULTIPAVIMENTOS ATÉ 16 ANDARES, COM ÁREA MÉDIA DE LAJES MAIOR QUE 20 M² - LANÇAMENTO, ADENSAMENTO E ACABAMENTO. AF_12/2015</v>
          </cell>
          <cell r="C7627" t="str">
            <v>M3</v>
          </cell>
          <cell r="D7627">
            <v>292.68</v>
          </cell>
        </row>
        <row r="7628">
          <cell r="A7628">
            <v>92739</v>
          </cell>
          <cell r="B7628" t="str">
            <v>CONCRETAGEM DE VIGAS E LAJES, FCK=20 MPA, PARA LAJES MACIÇAS OU NERVURADAS COM GRUA DE CAÇAMBA DE 500 L EM EDIFICAÇÃO DE MULTIPAVIMENTOS ATÉ 16 ANDARES, COM ÁREA MÉDIA DE LAJES MENOR OU IGUAL A 20 M² - LANÇAMENTO, ADENSAMENTO E ACABAMENTO. AF_12/2015</v>
          </cell>
          <cell r="C7628" t="str">
            <v>M3</v>
          </cell>
          <cell r="D7628">
            <v>278.72000000000003</v>
          </cell>
        </row>
        <row r="7629">
          <cell r="A7629">
            <v>92740</v>
          </cell>
          <cell r="B7629" t="str">
            <v>CONCRETAGEM DE VIGAS E LAJES, FCK=20 MPA, PARA LAJES MACIÇAS OU NERVURADAS COM GRUA DE CAÇAMBA DE 500 L EM EDIFICAÇÃO DE MULTIPAVIMENTOS ATÉ 16 ANDARES, COM ÁREA MÉDIA DE LAJES MAIOR QUE 20 M² - LANÇAMENTO, ADENSAMENTO E ACABAMENTO. AF_12/2015</v>
          </cell>
          <cell r="C7629" t="str">
            <v>M3</v>
          </cell>
          <cell r="D7629">
            <v>273.95</v>
          </cell>
        </row>
        <row r="7630">
          <cell r="A7630">
            <v>92741</v>
          </cell>
          <cell r="B7630" t="str">
            <v>CONCRETAGEM DE VIGAS E LAJES, FCK=20 MPA, PARA QUALQUER TIPO DE LAJE COM BALDES EM EDIFICAÇÃO TÉRREA, COM ÁREA MÉDIA DE LAJES MENOR OU IGUAL A 20 M² - LANÇAMENTO, ADENSAMENTO E ACABAMENTO. AF_12/2015</v>
          </cell>
          <cell r="C7630" t="str">
            <v>M3</v>
          </cell>
          <cell r="D7630">
            <v>450.65</v>
          </cell>
        </row>
        <row r="7631">
          <cell r="A7631">
            <v>92742</v>
          </cell>
          <cell r="B7631" t="str">
            <v>CONCRETAGEM DE VIGAS E LAJES, FCK=20 MPA, PARA QUALQUER TIPO DE LAJE COM BALDES EM EDIFICAÇÃO DE MULTIPAVIMENTOS ATÉ 04 ANDARES, COM ÁREA MÉDIA DE LAJES MENOR OU IGUAL A 20 M² - LANÇAMENTO, ADENSAMENTO E ACABAMENTO. AF_12/2015</v>
          </cell>
          <cell r="C7631" t="str">
            <v>M3</v>
          </cell>
          <cell r="D7631">
            <v>636.22</v>
          </cell>
        </row>
        <row r="7632">
          <cell r="A7632">
            <v>92873</v>
          </cell>
          <cell r="B7632" t="str">
            <v>LANÇAMENTO COM USO DE BALDES, ADENSAMENTO E ACABAMENTO DE CONCRETO EM ESTRUTURAS. AF_12/2015</v>
          </cell>
          <cell r="C7632" t="str">
            <v>M3</v>
          </cell>
          <cell r="D7632">
            <v>143.61000000000001</v>
          </cell>
        </row>
        <row r="7633">
          <cell r="A7633">
            <v>92874</v>
          </cell>
          <cell r="B7633" t="str">
            <v>LANÇAMENTO COM USO DE BOMBA, ADENSAMENTO E ACABAMENTO DE CONCRETO EM ESTRUTURAS. AF_12/2015</v>
          </cell>
          <cell r="C7633" t="str">
            <v>M3</v>
          </cell>
          <cell r="D7633">
            <v>23.88</v>
          </cell>
        </row>
        <row r="7634">
          <cell r="A7634">
            <v>94962</v>
          </cell>
          <cell r="B7634" t="str">
            <v>CONCRETO MAGRO PARA LASTRO, TRAÇO 1:4,5:4,5 (CIMENTO/ AREIA MÉDIA/ BRITA 1)  - PREPARO MECÂNICO COM BETONEIRA 400 L. AF_07/2016</v>
          </cell>
          <cell r="C7634" t="str">
            <v>M3</v>
          </cell>
          <cell r="D7634">
            <v>240.42</v>
          </cell>
        </row>
        <row r="7635">
          <cell r="A7635">
            <v>94963</v>
          </cell>
          <cell r="B7635" t="str">
            <v>CONCRETO FCK = 15MPA, TRAÇO 1:3,4:3,5 (CIMENTO/ AREIA MÉDIA/ BRITA 1)  - PREPARO MECÂNICO COM BETONEIRA 400 L. AF_07/2016</v>
          </cell>
          <cell r="C7635" t="str">
            <v>M3</v>
          </cell>
          <cell r="D7635">
            <v>260.35000000000002</v>
          </cell>
        </row>
        <row r="7636">
          <cell r="A7636">
            <v>94964</v>
          </cell>
          <cell r="B7636" t="str">
            <v>CONCRETO FCK = 20MPA, TRAÇO 1:2,7:3 (CIMENTO/ AREIA MÉDIA/ BRITA 1)  - PREPARO MECÂNICO COM BETONEIRA 400 L. AF_07/2016</v>
          </cell>
          <cell r="C7636" t="str">
            <v>M3</v>
          </cell>
          <cell r="D7636">
            <v>284.64</v>
          </cell>
        </row>
        <row r="7637">
          <cell r="A7637">
            <v>94965</v>
          </cell>
          <cell r="B7637" t="str">
            <v>CONCRETO FCK = 25MPA, TRAÇO 1:2,3:2,7 (CIMENTO/ AREIA MÉDIA/ BRITA 1)  - PREPARO MECÂNICO COM BETONEIRA 400 L. AF_07/2016</v>
          </cell>
          <cell r="C7637" t="str">
            <v>M3</v>
          </cell>
          <cell r="D7637">
            <v>292.63</v>
          </cell>
        </row>
        <row r="7638">
          <cell r="A7638">
            <v>94966</v>
          </cell>
          <cell r="B7638" t="str">
            <v>CONCRETO FCK = 30MPA, TRAÇO 1:2,1:2,5 (CIMENTO/ AREIA MÉDIA/ BRITA 1)  - PREPARO MECÂNICO COM BETONEIRA 400 L. AF_07/2016</v>
          </cell>
          <cell r="C7638" t="str">
            <v>M3</v>
          </cell>
          <cell r="D7638">
            <v>301.89999999999998</v>
          </cell>
        </row>
        <row r="7639">
          <cell r="A7639">
            <v>94967</v>
          </cell>
          <cell r="B7639" t="str">
            <v>CONCRETO FCK = 40MPA, TRAÇO 1:1,6:1,9 (CIMENTO/ AREIA MÉDIA/ BRITA 1)  - PREPARO MECÂNICO COM BETONEIRA 400 L. AF_07/2016</v>
          </cell>
          <cell r="C7639" t="str">
            <v>M3</v>
          </cell>
          <cell r="D7639">
            <v>342.93</v>
          </cell>
        </row>
        <row r="7640">
          <cell r="A7640">
            <v>94968</v>
          </cell>
          <cell r="B7640" t="str">
            <v>CONCRETO MAGRO PARA LASTRO, TRAÇO 1:4,5:4,5 (CIMENTO/ AREIA MÉDIA/ BRITA 1)  - PREPARO MECÂNICO COM BETONEIRA 600 L. AF_07/2016</v>
          </cell>
          <cell r="C7640" t="str">
            <v>M3</v>
          </cell>
          <cell r="D7640">
            <v>232.91</v>
          </cell>
        </row>
        <row r="7641">
          <cell r="A7641">
            <v>94969</v>
          </cell>
          <cell r="B7641" t="str">
            <v>CONCRETO FCK = 15MPA, TRAÇO 1:3,4:3,5 (CIMENTO/ AREIA MÉDIA/ BRITA 1)  - PREPARO MECÂNICO COM BETONEIRA 600 L. AF_07/2016</v>
          </cell>
          <cell r="C7641" t="str">
            <v>M3</v>
          </cell>
          <cell r="D7641">
            <v>253.82</v>
          </cell>
        </row>
        <row r="7642">
          <cell r="A7642">
            <v>94970</v>
          </cell>
          <cell r="B7642" t="str">
            <v>CONCRETO FCK = 20MPA, TRAÇO 1:2,7:3 (CIMENTO/ AREIA MÉDIA/ BRITA 1)  - PREPARO MECÂNICO COM BETONEIRA 600 L. AF_07/2016</v>
          </cell>
          <cell r="C7642" t="str">
            <v>M3</v>
          </cell>
          <cell r="D7642">
            <v>272.62</v>
          </cell>
        </row>
        <row r="7643">
          <cell r="A7643">
            <v>94971</v>
          </cell>
          <cell r="B7643" t="str">
            <v>CONCRETO FCK = 25MPA, TRAÇO 1:2,3:2,7 (CIMENTO/ AREIA MÉDIA/ BRITA 1)  - PREPARO MECÂNICO COM BETONEIRA 600 L. AF_07/2016</v>
          </cell>
          <cell r="C7643" t="str">
            <v>M3</v>
          </cell>
          <cell r="D7643">
            <v>285.8</v>
          </cell>
        </row>
        <row r="7644">
          <cell r="A7644">
            <v>94972</v>
          </cell>
          <cell r="B7644" t="str">
            <v>CONCRETO FCK = 30MPA, TRAÇO 1:2,1:2,5 (CIMENTO/ AREIA MÉDIA/ BRITA 1)  - PREPARO MECÂNICO COM BETONEIRA 600 L. AF_07/2016</v>
          </cell>
          <cell r="C7644" t="str">
            <v>M3</v>
          </cell>
          <cell r="D7644">
            <v>297.18</v>
          </cell>
        </row>
        <row r="7645">
          <cell r="A7645">
            <v>94973</v>
          </cell>
          <cell r="B7645" t="str">
            <v>CONCRETO FCK = 40MPA, TRAÇO 1:1,6:1,9 (CIMENTO/ AREIA MÉDIA/ BRITA 1)  - PREPARO MECÂNICO COM BETONEIRA 600 L. AF_07/2016</v>
          </cell>
          <cell r="C7645" t="str">
            <v>M3</v>
          </cell>
          <cell r="D7645">
            <v>334.31</v>
          </cell>
        </row>
        <row r="7646">
          <cell r="A7646">
            <v>94974</v>
          </cell>
          <cell r="B7646" t="str">
            <v>CONCRETO MAGRO PARA LASTRO, TRAÇO 1:4,5:4,5 (CIMENTO/ AREIA MÉDIA/ BRITA 1)  - PREPARO MANUAL. AF_07/2016</v>
          </cell>
          <cell r="C7646" t="str">
            <v>M3</v>
          </cell>
          <cell r="D7646">
            <v>315.43</v>
          </cell>
        </row>
        <row r="7647">
          <cell r="A7647">
            <v>94975</v>
          </cell>
          <cell r="B7647" t="str">
            <v>CONCRETO FCK = 15MPA, TRAÇO 1:3,4:3,5 (CIMENTO/ AREIA MÉDIA/ BRITA 1)  - PREPARO MANUAL. AF_07/2016</v>
          </cell>
          <cell r="C7647" t="str">
            <v>M3</v>
          </cell>
          <cell r="D7647">
            <v>334.89</v>
          </cell>
        </row>
        <row r="7648">
          <cell r="A7648">
            <v>96555</v>
          </cell>
          <cell r="B7648" t="str">
            <v>CONCRETAGEM DE BLOCOS DE COROAMENTO E VIGAS BALDRAME, FCK 30 MPA, COM USO DE JERICA  LANÇAMENTO, ADENSAMENTO E ACABAMENTO. AF_06/2017</v>
          </cell>
          <cell r="C7648" t="str">
            <v>M3</v>
          </cell>
          <cell r="D7648">
            <v>418.58</v>
          </cell>
        </row>
        <row r="7649">
          <cell r="A7649">
            <v>96556</v>
          </cell>
          <cell r="B7649" t="str">
            <v>CONCRETAGEM DE SAPATAS, FCK 30 MPA, COM USO DE JERICA  LANÇAMENTO, ADENSAMENTO E ACABAMENTO. AF_06/2017</v>
          </cell>
          <cell r="C7649" t="str">
            <v>M3</v>
          </cell>
          <cell r="D7649">
            <v>474.59</v>
          </cell>
        </row>
        <row r="7650">
          <cell r="A7650">
            <v>96557</v>
          </cell>
          <cell r="B7650" t="str">
            <v>CONCRETAGEM DE BLOCOS DE COROAMENTO E VIGAS BALDRAMES, FCK 30 MPA, COM USO DE BOMBA  LANÇAMENTO, ADENSAMENTO E ACABAMENTO. AF_06/2017</v>
          </cell>
          <cell r="C7650" t="str">
            <v>M3</v>
          </cell>
          <cell r="D7650">
            <v>338.06</v>
          </cell>
        </row>
        <row r="7651">
          <cell r="A7651">
            <v>96558</v>
          </cell>
          <cell r="B7651" t="str">
            <v>CONCRETAGEM DE SAPATAS, FCK 30 MPA, COM USO DE BOMBA  LANÇAMENTO, ADENSAMENTO E ACABAMENTO. AF_11/2016</v>
          </cell>
          <cell r="C7651" t="str">
            <v>M3</v>
          </cell>
          <cell r="D7651">
            <v>343.14</v>
          </cell>
        </row>
        <row r="7652">
          <cell r="A7652" t="str">
            <v>74141/1</v>
          </cell>
          <cell r="B7652" t="str">
            <v>LAJE PRE-MOLD BETA 11 P/1KN/M2 VAOS 4,40M/INCL VIGOTAS TIJOLOS ARMADURA NEGATIVA CAPEAMENTO 3CM CONCRETO 20MPA ESCORAMENTO MATERIAL E MAO  DE OBRA.</v>
          </cell>
          <cell r="C7652" t="str">
            <v>M2</v>
          </cell>
          <cell r="D7652">
            <v>73.22</v>
          </cell>
        </row>
        <row r="7653">
          <cell r="A7653" t="str">
            <v>74141/2</v>
          </cell>
          <cell r="B7653" t="str">
            <v>LAJE PRE-MOLD BETA 12 P/3,5KN/M2 VAO 4,1M INCL VIGOTAS TIJOLOS ARMADU-RA NEGATIVA CAPEAMENTO 3CM CONCRETO 15MPA ESCORAMENTO MATERIAIS E MAO DE OBRA.</v>
          </cell>
          <cell r="C7653" t="str">
            <v>M2</v>
          </cell>
          <cell r="D7653">
            <v>80.66</v>
          </cell>
        </row>
        <row r="7654">
          <cell r="A7654" t="str">
            <v>74141/3</v>
          </cell>
          <cell r="B7654" t="str">
            <v>LAJE PRE-MOLD BETA 16 P/3,5KN/M2 VAO 5,2M INCL VIGOTAS TIJOLOS ARMADU-RA NEGATIVA CAPEAMENTO 3CM CONCRETO 15MPA ESCORAMENTO MATERIAL E MAO  DE OBRA.</v>
          </cell>
          <cell r="C7654" t="str">
            <v>M2</v>
          </cell>
          <cell r="D7654">
            <v>95.95</v>
          </cell>
        </row>
        <row r="7655">
          <cell r="A7655" t="str">
            <v>74141/4</v>
          </cell>
          <cell r="B7655" t="str">
            <v>LAJE PRE-MOLD BETA 20 P/3,5KN/M2 VAO 6,2M INCL VIGOTAS TIJOLOS ARMADU-RA NEGATIVA CAPEAMENTO 3CM CONCRETO 15MPA ESCORAMENTO MATERIAL E MAO  DE OBRA.</v>
          </cell>
          <cell r="C7655" t="str">
            <v>M2</v>
          </cell>
          <cell r="D7655">
            <v>109.93</v>
          </cell>
        </row>
        <row r="7656">
          <cell r="A7656" t="str">
            <v>74202/1</v>
          </cell>
          <cell r="B7656" t="str">
            <v>LAJE PRE-MOLDADA P/FORRO, SOBRECARGA 100KG/M2, VAOS ATE 3,50M/E=8CM, C/LAJOTAS E CAP.C/CONC FCK=20MPA, 3CM, INTER-EIXO 38CM, C/ESCORAMENTO (REAPR.3X) E FERRAGEM NEGATIVA</v>
          </cell>
          <cell r="C7656" t="str">
            <v>M2</v>
          </cell>
          <cell r="D7656">
            <v>64.25</v>
          </cell>
        </row>
        <row r="7657">
          <cell r="A7657" t="str">
            <v>74202/2</v>
          </cell>
          <cell r="B7657" t="str">
            <v>LAJE PRE-MOLDADA P/PISO, SOBRECARGA 200KG/M2, VAOS ATE 3,50M/E=8CM, C/LAJOTAS E CAP.C/CONC FCK=20MPA, 4CM, INTER-EIXO 38CM, C/ESCORAMENTO (REAPR.3X) E FERRAGEM NEGATIVA</v>
          </cell>
          <cell r="C7657" t="str">
            <v>M2</v>
          </cell>
          <cell r="D7657">
            <v>70.45</v>
          </cell>
        </row>
        <row r="7658">
          <cell r="A7658" t="str">
            <v>73817/1</v>
          </cell>
          <cell r="B7658" t="str">
            <v>EMBASAMENTO DE MATERIAL GRANULAR - PO DE PEDRA</v>
          </cell>
          <cell r="C7658" t="str">
            <v>M3</v>
          </cell>
          <cell r="D7658">
            <v>78.44</v>
          </cell>
        </row>
        <row r="7659">
          <cell r="A7659" t="str">
            <v>73817/2</v>
          </cell>
          <cell r="B7659" t="str">
            <v>EMBASAMENTO DE MATERIAL GRANULAR - RACHAO</v>
          </cell>
          <cell r="C7659" t="str">
            <v>M3</v>
          </cell>
          <cell r="D7659">
            <v>104.04</v>
          </cell>
        </row>
        <row r="7660">
          <cell r="A7660" t="str">
            <v>74078/1</v>
          </cell>
          <cell r="B7660" t="str">
            <v>AGULHAMENTO FUNDO DE VALAS C/MACO 30KG PEDRA-DE-MAO H=10CM</v>
          </cell>
          <cell r="C7660" t="str">
            <v>M2</v>
          </cell>
          <cell r="D7660">
            <v>26.98</v>
          </cell>
        </row>
        <row r="7661">
          <cell r="A7661">
            <v>83518</v>
          </cell>
          <cell r="B7661" t="str">
            <v>ALVENARIA EMBASAMENTO E=20 CM BLOCO CONCRETO</v>
          </cell>
          <cell r="C7661" t="str">
            <v>M3</v>
          </cell>
          <cell r="D7661">
            <v>301.45999999999998</v>
          </cell>
        </row>
        <row r="7662">
          <cell r="A7662">
            <v>95467</v>
          </cell>
          <cell r="B7662" t="str">
            <v>EMBASAMENTO C/PEDRA ARGAMASSADA UTILIZANDO ARG.CIM/AREIA 1:4</v>
          </cell>
          <cell r="C7662" t="str">
            <v>M3</v>
          </cell>
          <cell r="D7662">
            <v>348.33</v>
          </cell>
        </row>
        <row r="7663">
          <cell r="A7663">
            <v>68328</v>
          </cell>
          <cell r="B7663" t="str">
            <v>JUNTA DE DILATACAO COM ISOPOR 10 MM</v>
          </cell>
          <cell r="C7663" t="str">
            <v>M2</v>
          </cell>
          <cell r="D7663">
            <v>13.23</v>
          </cell>
        </row>
        <row r="7664">
          <cell r="A7664" t="str">
            <v>73898/1</v>
          </cell>
          <cell r="B7664" t="str">
            <v>JUNTA DE DILATACAO ELASTICA (PVC) O-220/6 PRESSAO ATE 30 MCA</v>
          </cell>
          <cell r="C7664" t="str">
            <v>M</v>
          </cell>
          <cell r="D7664">
            <v>94.96</v>
          </cell>
        </row>
        <row r="7665">
          <cell r="A7665">
            <v>79471</v>
          </cell>
          <cell r="B7665" t="str">
            <v>PINTURA ADESIVA P/ CONCRETO, A BASE DE RESINA EPOXI ( SIKADUR 32 )</v>
          </cell>
          <cell r="C7665" t="str">
            <v>KG</v>
          </cell>
          <cell r="D7665">
            <v>70.790000000000006</v>
          </cell>
        </row>
        <row r="7666">
          <cell r="A7666">
            <v>98576</v>
          </cell>
          <cell r="B7666" t="str">
            <v>TRATAMENTO DE JUNTA DE DILATAÇÃO COM MANTA ASFÁLTICA ADERIDA COM MAÇARICO. AF_06/2018</v>
          </cell>
          <cell r="C7666" t="str">
            <v>M</v>
          </cell>
          <cell r="D7666">
            <v>15.83</v>
          </cell>
        </row>
        <row r="7667">
          <cell r="A7667">
            <v>93182</v>
          </cell>
          <cell r="B7667" t="str">
            <v>VERGA PRÉ-MOLDADA PARA JANELAS COM ATÉ 1,5 M DE VÃO. AF_03/2016</v>
          </cell>
          <cell r="C7667" t="str">
            <v>M</v>
          </cell>
          <cell r="D7667">
            <v>23.99</v>
          </cell>
        </row>
        <row r="7668">
          <cell r="A7668">
            <v>93183</v>
          </cell>
          <cell r="B7668" t="str">
            <v>VERGA PRÉ-MOLDADA PARA JANELAS COM MAIS DE 1,5 M DE VÃO. AF_03/2016</v>
          </cell>
          <cell r="C7668" t="str">
            <v>M</v>
          </cell>
          <cell r="D7668">
            <v>30.64</v>
          </cell>
        </row>
        <row r="7669">
          <cell r="A7669">
            <v>93184</v>
          </cell>
          <cell r="B7669" t="str">
            <v>VERGA PRÉ-MOLDADA PARA PORTAS COM ATÉ 1,5 M DE VÃO. AF_03/2016</v>
          </cell>
          <cell r="C7669" t="str">
            <v>M</v>
          </cell>
          <cell r="D7669">
            <v>18.399999999999999</v>
          </cell>
        </row>
        <row r="7670">
          <cell r="A7670">
            <v>93185</v>
          </cell>
          <cell r="B7670" t="str">
            <v>VERGA PRÉ-MOLDADA PARA PORTAS COM MAIS DE 1,5 M DE VÃO. AF_03/2016</v>
          </cell>
          <cell r="C7670" t="str">
            <v>M</v>
          </cell>
          <cell r="D7670">
            <v>30.14</v>
          </cell>
        </row>
        <row r="7671">
          <cell r="A7671">
            <v>93186</v>
          </cell>
          <cell r="B7671" t="str">
            <v>VERGA MOLDADA IN LOCO EM CONCRETO PARA JANELAS COM ATÉ 1,5 M DE VÃO. AF_03/2016</v>
          </cell>
          <cell r="C7671" t="str">
            <v>M</v>
          </cell>
          <cell r="D7671">
            <v>43.59</v>
          </cell>
        </row>
        <row r="7672">
          <cell r="A7672">
            <v>93187</v>
          </cell>
          <cell r="B7672" t="str">
            <v>VERGA MOLDADA IN LOCO EM CONCRETO PARA JANELAS COM MAIS DE 1,5 M DE VÃO. AF_03/2016</v>
          </cell>
          <cell r="C7672" t="str">
            <v>M</v>
          </cell>
          <cell r="D7672">
            <v>49.67</v>
          </cell>
        </row>
        <row r="7673">
          <cell r="A7673">
            <v>93188</v>
          </cell>
          <cell r="B7673" t="str">
            <v>VERGA MOLDADA IN LOCO EM CONCRETO PARA PORTAS COM ATÉ 1,5 M DE VÃO. AF_03/2016</v>
          </cell>
          <cell r="C7673" t="str">
            <v>M</v>
          </cell>
          <cell r="D7673">
            <v>42.86</v>
          </cell>
        </row>
        <row r="7674">
          <cell r="A7674">
            <v>93189</v>
          </cell>
          <cell r="B7674" t="str">
            <v>VERGA MOLDADA IN LOCO EM CONCRETO PARA PORTAS COM MAIS DE 1,5 M DE VÃO. AF_03/2016</v>
          </cell>
          <cell r="C7674" t="str">
            <v>M</v>
          </cell>
          <cell r="D7674">
            <v>50.35</v>
          </cell>
        </row>
        <row r="7675">
          <cell r="A7675">
            <v>93190</v>
          </cell>
          <cell r="B7675" t="str">
            <v>VERGA MOLDADA IN LOCO COM UTILIZAÇÃO DE BLOCOS CANALETA PARA JANELAS COM ATÉ 1,5 M DE VÃO. AF_03/2016</v>
          </cell>
          <cell r="C7675" t="str">
            <v>M</v>
          </cell>
          <cell r="D7675">
            <v>28.32</v>
          </cell>
        </row>
        <row r="7676">
          <cell r="A7676">
            <v>93191</v>
          </cell>
          <cell r="B7676" t="str">
            <v>VERGA MOLDADA IN LOCO COM UTILIZAÇÃO DE BLOCOS CANALETA PARA JANELAS COM MAIS DE 1,5 M DE VÃO. AF_03/2016</v>
          </cell>
          <cell r="C7676" t="str">
            <v>M</v>
          </cell>
          <cell r="D7676">
            <v>29.46</v>
          </cell>
        </row>
        <row r="7677">
          <cell r="A7677">
            <v>93192</v>
          </cell>
          <cell r="B7677" t="str">
            <v>VERGA MOLDADA IN LOCO COM UTILIZAÇÃO DE BLOCOS CANALETA PARA PORTAS COM ATÉ 1,5 M DE VÃO. AF_03/2016</v>
          </cell>
          <cell r="C7677" t="str">
            <v>M</v>
          </cell>
          <cell r="D7677">
            <v>32.53</v>
          </cell>
        </row>
        <row r="7678">
          <cell r="A7678">
            <v>93193</v>
          </cell>
          <cell r="B7678" t="str">
            <v>VERGA MOLDADA IN LOCO COM UTILIZAÇÃO DE BLOCOS CANALETA PARA PORTAS COM MAIS DE 1,5 M DE VÃO. AF_03/2016</v>
          </cell>
          <cell r="C7678" t="str">
            <v>M</v>
          </cell>
          <cell r="D7678">
            <v>30.2</v>
          </cell>
        </row>
        <row r="7679">
          <cell r="A7679">
            <v>93194</v>
          </cell>
          <cell r="B7679" t="str">
            <v>CONTRAVERGA PRÉ-MOLDADA PARA VÃOS DE ATÉ 1,5 M DE COMPRIMENTO. AF_03/2016</v>
          </cell>
          <cell r="C7679" t="str">
            <v>M</v>
          </cell>
          <cell r="D7679">
            <v>23.59</v>
          </cell>
        </row>
        <row r="7680">
          <cell r="A7680">
            <v>93195</v>
          </cell>
          <cell r="B7680" t="str">
            <v>CONTRAVERGA PRÉ-MOLDADA PARA VÃOS DE MAIS DE 1,5 M DE COMPRIMENTO. AF_03/2016</v>
          </cell>
          <cell r="C7680" t="str">
            <v>M</v>
          </cell>
          <cell r="D7680">
            <v>28.13</v>
          </cell>
        </row>
        <row r="7681">
          <cell r="A7681">
            <v>93196</v>
          </cell>
          <cell r="B7681" t="str">
            <v>CONTRAVERGA MOLDADA IN LOCO EM CONCRETO PARA VÃOS DE ATÉ 1,5 M DE COMPRIMENTO. AF_03/2016</v>
          </cell>
          <cell r="C7681" t="str">
            <v>M</v>
          </cell>
          <cell r="D7681">
            <v>41.57</v>
          </cell>
        </row>
        <row r="7682">
          <cell r="A7682">
            <v>93197</v>
          </cell>
          <cell r="B7682" t="str">
            <v>CONTRAVERGA MOLDADA IN LOCO EM CONCRETO PARA VÃOS DE MAIS DE 1,5 M DE COMPRIMENTO. AF_03/2016</v>
          </cell>
          <cell r="C7682" t="str">
            <v>M</v>
          </cell>
          <cell r="D7682">
            <v>46.17</v>
          </cell>
        </row>
        <row r="7683">
          <cell r="A7683">
            <v>93198</v>
          </cell>
          <cell r="B7683" t="str">
            <v>CONTRAVERGA MOLDADA IN LOCO COM UTILIZAÇÃO DE BLOCOS CANALETA PARA VÃOS DE ATÉ 1,5 M DE COMPRIMENTO. AF_03/2016</v>
          </cell>
          <cell r="C7683" t="str">
            <v>M</v>
          </cell>
          <cell r="D7683">
            <v>24.8</v>
          </cell>
        </row>
        <row r="7684">
          <cell r="A7684">
            <v>93199</v>
          </cell>
          <cell r="B7684" t="str">
            <v>CONTRAVERGA MOLDADA IN LOCO COM UTILIZAÇÃO DE BLOCOS CANALETA PARA VÃOS DE MAIS DE 1,5 M DE COMPRIMENTO. AF_03/2016</v>
          </cell>
          <cell r="C7684" t="str">
            <v>M</v>
          </cell>
          <cell r="D7684">
            <v>24.4</v>
          </cell>
        </row>
        <row r="7685">
          <cell r="A7685">
            <v>93200</v>
          </cell>
          <cell r="B7685" t="str">
            <v>FIXAÇÃO (ENCUNHAMENTO) DE ALVENARIA DE VEDAÇÃO COM ARGAMASSA APLICADA COM BISNAGA. AF_03/2016</v>
          </cell>
          <cell r="C7685" t="str">
            <v>M</v>
          </cell>
          <cell r="D7685">
            <v>2.23</v>
          </cell>
        </row>
        <row r="7686">
          <cell r="A7686">
            <v>93201</v>
          </cell>
          <cell r="B7686" t="str">
            <v>FIXAÇÃO (ENCUNHAMENTO) DE ALVENARIA DE VEDAÇÃO COM ARGAMASSA APLICADA COM COLHER. AF_03/2016</v>
          </cell>
          <cell r="C7686" t="str">
            <v>M</v>
          </cell>
          <cell r="D7686">
            <v>4.3899999999999997</v>
          </cell>
        </row>
        <row r="7687">
          <cell r="A7687">
            <v>93202</v>
          </cell>
          <cell r="B7687" t="str">
            <v>FIXAÇÃO (ENCUNHAMENTO) DE ALVENARIA DE VEDAÇÃO COM TIJOLO MACIÇO. AF_03/2016</v>
          </cell>
          <cell r="C7687" t="str">
            <v>M</v>
          </cell>
          <cell r="D7687">
            <v>15.86</v>
          </cell>
        </row>
        <row r="7688">
          <cell r="A7688">
            <v>93203</v>
          </cell>
          <cell r="B7688" t="str">
            <v>FIXAÇÃO (ENCUNHAMENTO) DE ALVENARIA DE VEDAÇÃO COM ESPUMA DE POLIURETANO EXPANSIVA. AF_03/2016</v>
          </cell>
          <cell r="C7688" t="str">
            <v>M</v>
          </cell>
          <cell r="D7688">
            <v>11.79</v>
          </cell>
        </row>
        <row r="7689">
          <cell r="A7689">
            <v>93204</v>
          </cell>
          <cell r="B7689" t="str">
            <v>CINTA DE AMARRAÇÃO DE ALVENARIA MOLDADA IN LOCO EM CONCRETO. AF_03/2016</v>
          </cell>
          <cell r="C7689" t="str">
            <v>M</v>
          </cell>
          <cell r="D7689">
            <v>32.68</v>
          </cell>
        </row>
        <row r="7690">
          <cell r="A7690">
            <v>93205</v>
          </cell>
          <cell r="B7690" t="str">
            <v>CINTA DE AMARRAÇÃO DE ALVENARIA MOLDADA IN LOCO COM UTILIZAÇÃO DE BLOCOS CANALETA. AF_03/2016</v>
          </cell>
          <cell r="C7690" t="str">
            <v>M</v>
          </cell>
          <cell r="D7690">
            <v>22.4</v>
          </cell>
        </row>
        <row r="7691">
          <cell r="A7691">
            <v>71623</v>
          </cell>
          <cell r="B7691" t="str">
            <v>CHAPIM DE CONCRETO APARENTE COM ACABAMENTO DESEMPENADO, FORMA DE COMPENSADO PLASTIFICADO (MADEIRIT) DE 14 X 10 CM, FUNDIDO NO LOCAL.</v>
          </cell>
          <cell r="C7691" t="str">
            <v>M</v>
          </cell>
          <cell r="D7691">
            <v>25.21</v>
          </cell>
        </row>
        <row r="7692">
          <cell r="A7692" t="str">
            <v>74144/2</v>
          </cell>
          <cell r="B7692" t="str">
            <v>SUPORTE APOIO CAIXA D AGUA BARROTES MADEIRA DE 1</v>
          </cell>
          <cell r="C7692" t="str">
            <v>UN</v>
          </cell>
          <cell r="D7692">
            <v>19.899999999999999</v>
          </cell>
        </row>
        <row r="7693">
          <cell r="A7693">
            <v>83513</v>
          </cell>
          <cell r="B7693" t="str">
            <v>FORNECIMENTO DE PERFIL SIMPLES "I" OU "H" ATE 8" INCLUSIVE PERDAS</v>
          </cell>
          <cell r="C7693" t="str">
            <v>KG</v>
          </cell>
          <cell r="D7693">
            <v>7.67</v>
          </cell>
        </row>
        <row r="7694">
          <cell r="A7694">
            <v>83514</v>
          </cell>
          <cell r="B7694" t="str">
            <v>FORNECIMENTO DE PERFIL SIMPLES "I" OU "H" 8 A 12" INCLUSIVE PERDAS</v>
          </cell>
          <cell r="C7694" t="str">
            <v>KG</v>
          </cell>
          <cell r="D7694">
            <v>6.77</v>
          </cell>
        </row>
        <row r="7695">
          <cell r="A7695">
            <v>84153</v>
          </cell>
          <cell r="B7695" t="str">
            <v>APARELHO DE APOIO NEOPRENE NAO FRETADO (1,4KG/DM3)</v>
          </cell>
          <cell r="C7695" t="str">
            <v>KG</v>
          </cell>
          <cell r="D7695">
            <v>44.23</v>
          </cell>
        </row>
        <row r="7696">
          <cell r="A7696">
            <v>84154</v>
          </cell>
          <cell r="B7696" t="str">
            <v>APARELHO APOIO NEOPRENE FRETADO</v>
          </cell>
          <cell r="C7696" t="str">
            <v>DM3</v>
          </cell>
          <cell r="D7696">
            <v>89.38</v>
          </cell>
        </row>
        <row r="7697">
          <cell r="A7697">
            <v>85233</v>
          </cell>
          <cell r="B7697" t="str">
            <v>ESCADA EM CONCRETO ARMADO, FCK = 15 MPA, MOLDADA IN LOCO</v>
          </cell>
          <cell r="C7697" t="str">
            <v>M3</v>
          </cell>
          <cell r="D7697">
            <v>2126.5300000000002</v>
          </cell>
        </row>
        <row r="7698">
          <cell r="A7698">
            <v>95952</v>
          </cell>
          <cell r="B7698" t="str">
            <v>(COMPOSIÇÃO REPRESENTATIVA) EXECUÇÃO DE ESTRUTURAS DE CONCRETO ARMADO CONVENCIONAL, PARA EDIFICAÇÃO HABITACIONAL MULTIFAMILIAR (PRÉDIO), FCK = 25 MPA. AF_01/2017</v>
          </cell>
          <cell r="C7698" t="str">
            <v>M3</v>
          </cell>
          <cell r="D7698">
            <v>1306.74</v>
          </cell>
        </row>
        <row r="7699">
          <cell r="A7699">
            <v>95953</v>
          </cell>
          <cell r="B7699" t="str">
            <v>(COMPOSIÇÃO REPRESENTATIVA) EXECUÇÃO DE ESTRUTURAS DE CONCRETO ARMADO, PARA EDIFICAÇÃO HABITACIONAL UNIFAMILIAR COM DOIS PAVIMENTOS (CASA ISOLADA), FCK = 25 MPA. AF_01/2017</v>
          </cell>
          <cell r="C7699" t="str">
            <v>M3</v>
          </cell>
          <cell r="D7699">
            <v>2239.14</v>
          </cell>
        </row>
        <row r="7700">
          <cell r="A7700">
            <v>95954</v>
          </cell>
          <cell r="B7700" t="str">
            <v>(COMPOSIÇÃO REPRESENTATIVA) EXECUÇÃO DE ESTRUTURAS DE CONCRETO ARMADO, PARA EDIFICAÇÃO HABITACIONAL UNIFAMILIAR COM DOIS PAVIMENTOS (CASA EM EMPREENDIMENTOS), FCK = 25 MPA. AF_01/2017</v>
          </cell>
          <cell r="C7700" t="str">
            <v>M3</v>
          </cell>
          <cell r="D7700">
            <v>1512.37</v>
          </cell>
        </row>
        <row r="7701">
          <cell r="A7701">
            <v>95955</v>
          </cell>
          <cell r="B7701" t="str">
            <v>(COMPOSIÇÃO REPRESENTATIVA) EXECUÇÃO DE ESTRUTURAS DE CONCRETO ARMADO, PARA EDIFICAÇÃO HABITACIONAL UNIFAMILIAR TÉRREA (CASA ISOLADA), FCK = 25 MPA. AF_01/2017</v>
          </cell>
          <cell r="C7701" t="str">
            <v>M3</v>
          </cell>
          <cell r="D7701">
            <v>1947.7</v>
          </cell>
        </row>
        <row r="7702">
          <cell r="A7702">
            <v>95956</v>
          </cell>
          <cell r="B7702" t="str">
            <v>(COMPOSIÇÃO REPRESENTATIVA) EXECUÇÃO DE ESTRUTURAS DE CONCRETO ARMADO, PARA EDIFICAÇÃO HABITACIONAL UNIFAMILIAR TÉRREA (CASA EM EMPREENDIMENTOS), FCK = 25 MPA. AF_01/2017</v>
          </cell>
          <cell r="C7702" t="str">
            <v>M3</v>
          </cell>
          <cell r="D7702">
            <v>1471.66</v>
          </cell>
        </row>
        <row r="7703">
          <cell r="A7703">
            <v>95957</v>
          </cell>
          <cell r="B7703" t="str">
            <v>(COMPOSIÇÃO REPRESENTATIVA) EXECUÇÃO DE ESTRUTURAS DE CONCRETO ARMADO, PARA EDIFICAÇÃO INSTITUCIONAL TÉRREA, FCK = 25 MPA. AF_01/2017</v>
          </cell>
          <cell r="C7703" t="str">
            <v>M3</v>
          </cell>
          <cell r="D7703">
            <v>1910.67</v>
          </cell>
        </row>
        <row r="7704">
          <cell r="A7704">
            <v>95969</v>
          </cell>
          <cell r="B7704" t="str">
            <v>(COMPOSIÇÃO REPRESENTATIVA) EXECUÇÃO DE ESCADA EM CONCRETO ARMADO, MOLDADA IN LOCO, FCK = 25 MPA. AF_02/2017</v>
          </cell>
          <cell r="C7704" t="str">
            <v>M3</v>
          </cell>
          <cell r="D7704">
            <v>1869.49</v>
          </cell>
        </row>
        <row r="7705">
          <cell r="A7705">
            <v>97733</v>
          </cell>
          <cell r="B7705" t="str">
            <v>PEÇA RETANGULAR PRÉ-MOLDADA, VOLUME DE CONCRETO DE ATÉ 10 LITROS, TAXA DE AÇO APROXIMADA DE 30KG/M³. AF_01/2018</v>
          </cell>
          <cell r="C7705" t="str">
            <v>M3</v>
          </cell>
          <cell r="D7705">
            <v>2172.7600000000002</v>
          </cell>
        </row>
        <row r="7706">
          <cell r="A7706">
            <v>97734</v>
          </cell>
          <cell r="B7706" t="str">
            <v>PEÇA RETANGULAR PRÉ-MOLDADA, VOLUME DE CONCRETO DE 10 A 30 LITROS, TAXA DE AÇO APROXIMADA DE 30KG/M³. AF_01/2018</v>
          </cell>
          <cell r="C7706" t="str">
            <v>M3</v>
          </cell>
          <cell r="D7706">
            <v>1887.75</v>
          </cell>
        </row>
        <row r="7707">
          <cell r="A7707">
            <v>97735</v>
          </cell>
          <cell r="B7707" t="str">
            <v>PEÇA RETANGULAR PRÉ-MOLDADA, VOLUME DE CONCRETO DE 30 A 100 LITROS, TAXA DE AÇO APROXIMADA DE 30KG/M³. AF_01/2018</v>
          </cell>
          <cell r="C7707" t="str">
            <v>M3</v>
          </cell>
          <cell r="D7707">
            <v>1556.21</v>
          </cell>
        </row>
        <row r="7708">
          <cell r="A7708">
            <v>97736</v>
          </cell>
          <cell r="B7708" t="str">
            <v>PEÇA RETANGULAR PRÉ-MOLDADA, VOLUME DE CONCRETO ACIMA DE 100 LITROS, TAXA DE AÇO APROXIMADA DE 30KG/M³. AF_01/2018</v>
          </cell>
          <cell r="C7708" t="str">
            <v>M3</v>
          </cell>
          <cell r="D7708">
            <v>968.12</v>
          </cell>
        </row>
        <row r="7709">
          <cell r="A7709">
            <v>97737</v>
          </cell>
          <cell r="B7709" t="str">
            <v>PEÇA RETANGULAR PRÉ-MOLDADA, VOLUME DE CONCRETO DE 30 A 70 LITROS , TAXA DE AÇO APROXIMADA DE 70KG/M³. AF_01/2018</v>
          </cell>
          <cell r="C7709" t="str">
            <v>M3</v>
          </cell>
          <cell r="D7709">
            <v>2158.79</v>
          </cell>
        </row>
        <row r="7710">
          <cell r="A7710">
            <v>97738</v>
          </cell>
          <cell r="B7710" t="str">
            <v>PEÇA CIRCULAR PRÉ-MOLDADA, VOLUME DE CONCRETO DE 10 A 30 LITROS, TAXA DE FIBRA DE POLIPROPILENO APROXIMADA DE 6 KG/M³. AF_01/2018_P</v>
          </cell>
          <cell r="C7710" t="str">
            <v>M3</v>
          </cell>
          <cell r="D7710">
            <v>3074.74</v>
          </cell>
        </row>
        <row r="7711">
          <cell r="A7711">
            <v>97739</v>
          </cell>
          <cell r="B7711" t="str">
            <v>PEÇA CIRCULAR PRÉ-MOLDADA, VOLUME DE CONCRETO DE 30 A 100 LITROS, TAXA DE AÇO APROXIMADA DE 30KG/M³. AF_01/2018</v>
          </cell>
          <cell r="C7711" t="str">
            <v>M3</v>
          </cell>
          <cell r="D7711">
            <v>1807.18</v>
          </cell>
        </row>
        <row r="7712">
          <cell r="A7712">
            <v>97740</v>
          </cell>
          <cell r="B7712" t="str">
            <v>PEÇA CIRCULAR PRÉ-MOLDADA, VOLUME DE CONCRETO ACIMA DE 100 LITROS, TAXA DE AÇO APROXIMADA DE 30KG/M³. AF_01/2018</v>
          </cell>
          <cell r="C7712" t="str">
            <v>M3</v>
          </cell>
          <cell r="D7712">
            <v>1311.16</v>
          </cell>
        </row>
        <row r="7713">
          <cell r="A7713">
            <v>98615</v>
          </cell>
          <cell r="B7713" t="str">
            <v>CONTENÇÃO EM CORTINA COM ESTACAS ESPAÇADAS COM 30 CM DE DIÂMETRO E PROFUNDIDADE MENOR OU IGUAL A 10 M. AF_06/2018</v>
          </cell>
          <cell r="C7713" t="str">
            <v>M2</v>
          </cell>
          <cell r="D7713">
            <v>78.489999999999995</v>
          </cell>
        </row>
        <row r="7714">
          <cell r="A7714">
            <v>98616</v>
          </cell>
          <cell r="B7714" t="str">
            <v>CONTENÇÃO EM CORTINA COM ESTACAS ESPAÇADAS COM 30 CM DE DIÂMETRO E PROFUNDIDADE MAIOR QUE 10 M E MENOR OU IGUAL A 15 M. AF_06/2018</v>
          </cell>
          <cell r="C7714" t="str">
            <v>M2</v>
          </cell>
          <cell r="D7714">
            <v>59.33</v>
          </cell>
        </row>
        <row r="7715">
          <cell r="A7715">
            <v>98617</v>
          </cell>
          <cell r="B7715" t="str">
            <v>CONTENÇÃO EM CORTINA COM ESTACAS ESPAÇADAS COM 30 CM DE DIÂMETRO E PROFUNDIDADE MAIOR QUE 15 M. AF_06/2018</v>
          </cell>
          <cell r="C7715" t="str">
            <v>M2</v>
          </cell>
          <cell r="D7715">
            <v>53.96</v>
          </cell>
        </row>
        <row r="7716">
          <cell r="A7716">
            <v>98618</v>
          </cell>
          <cell r="B7716" t="str">
            <v>CONTENÇÃO EM CORTINA COM ESTACAS ESPAÇADAS COM 40 CM DE DIÂMETRO E PROFUNDIDADE MENOR OU IGUAL A 10 M. AF_06/2018</v>
          </cell>
          <cell r="C7716" t="str">
            <v>M2</v>
          </cell>
          <cell r="D7716">
            <v>74.540000000000006</v>
          </cell>
        </row>
        <row r="7717">
          <cell r="A7717">
            <v>98619</v>
          </cell>
          <cell r="B7717" t="str">
            <v>CONTENÇÃO EM CORTINA COM ESTACAS ESPAÇADAS COM 40 CM DE DIÂMETRO E PROFUNDIDADE MAIOR QUE 10 M E MENOR OU IGUAL A 15 M. AF_06/2018</v>
          </cell>
          <cell r="C7717" t="str">
            <v>M2</v>
          </cell>
          <cell r="D7717">
            <v>66.41</v>
          </cell>
        </row>
        <row r="7718">
          <cell r="A7718">
            <v>98620</v>
          </cell>
          <cell r="B7718" t="str">
            <v>CONTENÇÃO EM CORTINA COM ESTACAS ESPAÇADAS COM 40 CM DE DIÂMETRO E PROFUNDIDADE MAIOR QUE 15 M. AF_06/2018</v>
          </cell>
          <cell r="C7718" t="str">
            <v>M2</v>
          </cell>
          <cell r="D7718">
            <v>62.3</v>
          </cell>
        </row>
        <row r="7719">
          <cell r="A7719">
            <v>98621</v>
          </cell>
          <cell r="B7719" t="str">
            <v>CONTENÇÃO EM CORTINA COM ESTACAS ESPAÇADAS COM 50 CM DE DIÂMETRO E PROFUNDIDADE MENOR OU IGUAL A 10 M. AF_06/2018</v>
          </cell>
          <cell r="C7719" t="str">
            <v>M2</v>
          </cell>
          <cell r="D7719">
            <v>82.57</v>
          </cell>
        </row>
        <row r="7720">
          <cell r="A7720">
            <v>98622</v>
          </cell>
          <cell r="B7720" t="str">
            <v>CONTENÇÃO EM CORTINA COM ESTACAS ESPAÇADAS COM 50 CM DE DIÂMETRO E PROFUNDIDADE MAIOR QUE 10 M E MENOR OU IGUAL A 15 M. AF_06/2018</v>
          </cell>
          <cell r="C7720" t="str">
            <v>M2</v>
          </cell>
          <cell r="D7720">
            <v>76.05</v>
          </cell>
        </row>
        <row r="7721">
          <cell r="A7721">
            <v>98623</v>
          </cell>
          <cell r="B7721" t="str">
            <v>CONTENÇÃO EM CORTINA COM ESTACAS ESPAÇADAS COM 50 CM DE DIÂMETRO E PROFUNDIDADE MAIOR QUE 15 M. AF_06/2018</v>
          </cell>
          <cell r="C7721" t="str">
            <v>M2</v>
          </cell>
          <cell r="D7721">
            <v>72.73</v>
          </cell>
        </row>
        <row r="7722">
          <cell r="A7722">
            <v>98624</v>
          </cell>
          <cell r="B7722" t="str">
            <v>CONTENÇÃO EM CORTINA COM ESTACAS ESPAÇADAS COM 60 CM DE DIÂMETRO E PROFUNDIDADE MENOR OU IGUAL A 10 M. AF_06/2018</v>
          </cell>
          <cell r="C7722" t="str">
            <v>M2</v>
          </cell>
          <cell r="D7722">
            <v>91.8</v>
          </cell>
        </row>
        <row r="7723">
          <cell r="A7723">
            <v>98625</v>
          </cell>
          <cell r="B7723" t="str">
            <v>CONTENÇÃO EM CORTINA COM ESTACAS ESPAÇADAS COM 60 CM DE DIÂMETRO E PROFUNDIDADE MAIOR QUE 10 M E MENOR OU IGUAL A 15 M. AF_06/2018</v>
          </cell>
          <cell r="C7723" t="str">
            <v>M2</v>
          </cell>
          <cell r="D7723">
            <v>86.3</v>
          </cell>
        </row>
        <row r="7724">
          <cell r="A7724">
            <v>98626</v>
          </cell>
          <cell r="B7724" t="str">
            <v>CONTENÇÃO EM CORTINA COM ESTACAS ESPAÇADAS COM 60 CM DE DIÂMETRO E PROFUNDIDADE MAIOR QUE 15 M. AF_06/2018</v>
          </cell>
          <cell r="C7724" t="str">
            <v>M2</v>
          </cell>
          <cell r="D7724">
            <v>83.48</v>
          </cell>
        </row>
        <row r="7725">
          <cell r="A7725">
            <v>98655</v>
          </cell>
          <cell r="B7725" t="str">
            <v>EXECUÇÃO DE MURETA GUIA PARA CONTENÇÃO/ FUNDAÇÃO COM 30 CM DE ESPESSURA. AF_06/2018</v>
          </cell>
          <cell r="C7725" t="str">
            <v>M</v>
          </cell>
          <cell r="D7725">
            <v>395.4</v>
          </cell>
        </row>
        <row r="7726">
          <cell r="A7726">
            <v>98656</v>
          </cell>
          <cell r="B7726" t="str">
            <v>EXECUÇÃO DE MURETA GUIA PARA CONTENÇÃO/ FUNDAÇÃO COM 40 CM DE ESPESSURA. AF_06/2018</v>
          </cell>
          <cell r="C7726" t="str">
            <v>M</v>
          </cell>
          <cell r="D7726">
            <v>401.9</v>
          </cell>
        </row>
        <row r="7727">
          <cell r="A7727">
            <v>98657</v>
          </cell>
          <cell r="B7727" t="str">
            <v>EXECUÇÃO DE MURETA GUIA PARA CONTENÇÃO/ FUNDAÇÃO COM 50 CM DE ESPESSURA. AF_06/2018</v>
          </cell>
          <cell r="C7727" t="str">
            <v>M</v>
          </cell>
          <cell r="D7727">
            <v>408.39</v>
          </cell>
        </row>
        <row r="7728">
          <cell r="A7728">
            <v>98658</v>
          </cell>
          <cell r="B7728" t="str">
            <v>EXECUÇÃO DE MURETA GUIA PARA CONTENÇÃO/ FUNDAÇÃO COM 60 CM DE ESPESSURA. AF_06/2018</v>
          </cell>
          <cell r="C7728" t="str">
            <v>M</v>
          </cell>
          <cell r="D7728">
            <v>414.89</v>
          </cell>
        </row>
        <row r="7729">
          <cell r="A7729">
            <v>98659</v>
          </cell>
          <cell r="B7729" t="str">
            <v>EXECUÇÃO DE MURETA GUIA PARA CONTENÇÃO/ FUNDAÇÃO COM 80 CM DE ESPESSURA. AF_06/2018</v>
          </cell>
          <cell r="C7729" t="str">
            <v>M</v>
          </cell>
          <cell r="D7729">
            <v>427.88</v>
          </cell>
        </row>
        <row r="7730">
          <cell r="A7730">
            <v>98746</v>
          </cell>
          <cell r="B7730" t="str">
            <v>SOLDA DE TOPO EM CHAPA/PERFIL/TUBO DE AÇO CHANFRADO, ESPESSURA=1/4''. AF_06/2018</v>
          </cell>
          <cell r="C7730" t="str">
            <v>M</v>
          </cell>
          <cell r="D7730">
            <v>41.79</v>
          </cell>
        </row>
        <row r="7731">
          <cell r="A7731">
            <v>98749</v>
          </cell>
          <cell r="B7731" t="str">
            <v>SOLDA DE TOPO EM CHAPA/PERFIL/TUBO DE AÇO CHANFRADO, ESPESSURA=5/16''. AF_06/2018</v>
          </cell>
          <cell r="C7731" t="str">
            <v>M</v>
          </cell>
          <cell r="D7731">
            <v>49.9</v>
          </cell>
        </row>
        <row r="7732">
          <cell r="A7732">
            <v>98750</v>
          </cell>
          <cell r="B7732" t="str">
            <v>SOLDA DE TOPO EM CHAPA/PERFIL/TUBO DE AÇO CHANFRADO, ESPESSURA=3/8''. AF_06/2018</v>
          </cell>
          <cell r="C7732" t="str">
            <v>M</v>
          </cell>
          <cell r="D7732">
            <v>59.69</v>
          </cell>
        </row>
        <row r="7733">
          <cell r="A7733">
            <v>98751</v>
          </cell>
          <cell r="B7733" t="str">
            <v>SOLDA DE TOPO EM CHAPA/PERFIL/TUBO DE AÇO CHANFRADO, ESPESSURA=1/2''. AF_06/2018</v>
          </cell>
          <cell r="C7733" t="str">
            <v>M</v>
          </cell>
          <cell r="D7733">
            <v>85.26</v>
          </cell>
        </row>
        <row r="7734">
          <cell r="A7734">
            <v>98752</v>
          </cell>
          <cell r="B7734" t="str">
            <v>SOLDA DE TOPO EM CHAPA/PERFIL/TUBO DE AÇO CHANFRADO, ESPESSURA=5/8''. AF_06/2018</v>
          </cell>
          <cell r="C7734" t="str">
            <v>M</v>
          </cell>
          <cell r="D7734">
            <v>116.04</v>
          </cell>
        </row>
        <row r="7735">
          <cell r="A7735">
            <v>98753</v>
          </cell>
          <cell r="B7735" t="str">
            <v>SOLDA DE TOPO EM CHAPA/PERFIL/TUBO DE AÇO CHANFRADO, ESPESSURA=3/4''. AF_06/2018</v>
          </cell>
          <cell r="C7735" t="str">
            <v>M</v>
          </cell>
          <cell r="D7735">
            <v>154.28</v>
          </cell>
        </row>
        <row r="7736">
          <cell r="A7736">
            <v>98560</v>
          </cell>
          <cell r="B7736" t="str">
            <v>IMPERMEABILIZAÇÃO DE PISO COM ARGAMASSA DE CIMENTO E AREIA, COM ADITIVO IMPERMEABILIZANTE, E = 2CM. AF_06/2018</v>
          </cell>
          <cell r="C7736" t="str">
            <v>M2</v>
          </cell>
          <cell r="D7736">
            <v>32.340000000000003</v>
          </cell>
        </row>
        <row r="7737">
          <cell r="A7737">
            <v>98561</v>
          </cell>
          <cell r="B7737" t="str">
            <v>IMPERMEABILIZAÇÃO DE PAREDES COM ARGAMASSA DE CIMENTO E AREIA, COM ADITIVO IMPERMEABILIZANTE, E = 2CM. AF_06/2018</v>
          </cell>
          <cell r="C7737" t="str">
            <v>M2</v>
          </cell>
          <cell r="D7737">
            <v>27.61</v>
          </cell>
        </row>
        <row r="7738">
          <cell r="A7738">
            <v>98562</v>
          </cell>
          <cell r="B7738" t="str">
            <v>IMPERMEABILIZAÇÃO DE FLOREIRA OU VIGA BALDRAME COM ARGAMASSA DE CIMENTO E AREIA, COM ADITIVO IMPERMEABILIZANTE, E = 2 CM. AF_06/2018</v>
          </cell>
          <cell r="C7738" t="str">
            <v>M2</v>
          </cell>
          <cell r="D7738">
            <v>29.13</v>
          </cell>
        </row>
        <row r="7739">
          <cell r="A7739">
            <v>83735</v>
          </cell>
          <cell r="B7739" t="str">
            <v>IMPERMEABILIZACAO DE SUPERFICIE COM CIMENTO IMPERMEABILIZANTE DE PEGA ULTRA RAPIDA, TRACO 1:1, E=0,5 CM</v>
          </cell>
          <cell r="C7739" t="str">
            <v>M2</v>
          </cell>
          <cell r="D7739">
            <v>62.57</v>
          </cell>
        </row>
        <row r="7740">
          <cell r="A7740">
            <v>98555</v>
          </cell>
          <cell r="B7740" t="str">
            <v>IMPERMEABILIZAÇÃO DE SUPERFÍCIE COM IMPERMEABILIZANTE SEMI-FLEXIVEL (MAI), 3 DEMÃOS. AF_06/2018</v>
          </cell>
          <cell r="C7740" t="str">
            <v>M2</v>
          </cell>
          <cell r="D7740">
            <v>31.1</v>
          </cell>
        </row>
        <row r="7741">
          <cell r="A7741">
            <v>98556</v>
          </cell>
          <cell r="B7741" t="str">
            <v>IMPERMEABILIZAÇÃO DE SUPERFÍCIE COM IMPERMEABILIZANTE SEMI-FLEXIVEL, 4 DEMÃOS, REFORÇADO COM VÉU DE POLIÉSTER (MAV). AF_06/2018</v>
          </cell>
          <cell r="C7741" t="str">
            <v>M2</v>
          </cell>
          <cell r="D7741">
            <v>51.23</v>
          </cell>
        </row>
        <row r="7742">
          <cell r="A7742">
            <v>98558</v>
          </cell>
          <cell r="B7742" t="str">
            <v>TRATAMENTO DE RALO OU PONTO EMERGENTE COM IMPERMEABILIZANTE SEMI-FLEXÍVEL REFORÇADO COM VEU DE POLIÉSTER (MAV). AF_06/2018</v>
          </cell>
          <cell r="C7742" t="str">
            <v>UN</v>
          </cell>
          <cell r="D7742">
            <v>7.97</v>
          </cell>
        </row>
        <row r="7743">
          <cell r="A7743">
            <v>98559</v>
          </cell>
          <cell r="B7743" t="str">
            <v>TRATAMENTO DE RODAPÉ COM VÉU DE POLIÉSTER. AF_06/2018</v>
          </cell>
          <cell r="C7743" t="str">
            <v>M</v>
          </cell>
          <cell r="D7743">
            <v>3.17</v>
          </cell>
        </row>
        <row r="7744">
          <cell r="A7744">
            <v>68053</v>
          </cell>
          <cell r="B7744" t="str">
            <v>FORNECIMENTO/INSTALACAO LONA PLASTICA PRETA, PARA IMPERMEABILIZACAO, ESPESSURA 150 MICRAS.</v>
          </cell>
          <cell r="C7744" t="str">
            <v>M2</v>
          </cell>
          <cell r="D7744">
            <v>4.7699999999999996</v>
          </cell>
        </row>
        <row r="7745">
          <cell r="A7745" t="str">
            <v>74033/1</v>
          </cell>
          <cell r="B7745" t="str">
            <v>IMPERMEABILIZACAO DE SUPERFICIE COM GEOMEMBRANA (MANTA TERMOPLASTICA LISA) TIPO PEAD, E=2MM.</v>
          </cell>
          <cell r="C7745" t="str">
            <v>M2</v>
          </cell>
          <cell r="D7745">
            <v>45.63</v>
          </cell>
        </row>
        <row r="7746">
          <cell r="A7746">
            <v>98546</v>
          </cell>
          <cell r="B7746" t="str">
            <v>IMPERMEABILIZAÇÃO DE SUPERFÍCIE COM MANTA ASFÁLTICA, UMA CAMADA, INCLUSIVE APLICAÇÃO DE PRIMER ASFÁLTICO, E=3MM. AF_06/2018</v>
          </cell>
          <cell r="C7746" t="str">
            <v>M2</v>
          </cell>
          <cell r="D7746">
            <v>73.3</v>
          </cell>
        </row>
        <row r="7747">
          <cell r="A7747">
            <v>98547</v>
          </cell>
          <cell r="B7747" t="str">
            <v>IMPERMEABILIZAÇÃO DE SUPERFÍCIE COM MANTA ASFÁLTICA, DUAS CAMADAS, INCLUSIVE APLICAÇÃO DE PRIMER ASFÁLTICO, E=3MM E E=4MM. AF_06/2018</v>
          </cell>
          <cell r="C7747" t="str">
            <v>M2</v>
          </cell>
          <cell r="D7747">
            <v>135.13999999999999</v>
          </cell>
        </row>
        <row r="7748">
          <cell r="A7748" t="str">
            <v>73762/4</v>
          </cell>
          <cell r="B7748" t="str">
            <v>IMPERMEABILIZACAO DE SUPERFICIE COM ASFALTO ELASTOMERICO, INCLUSOS PRIMER E VEU DE FIBRA DE VIDRO.</v>
          </cell>
          <cell r="C7748" t="str">
            <v>M2</v>
          </cell>
          <cell r="D7748">
            <v>150.85</v>
          </cell>
        </row>
        <row r="7749">
          <cell r="A7749" t="str">
            <v>74066/2</v>
          </cell>
          <cell r="B7749" t="str">
            <v>IMPERMEABILIZACAO DE SUPERFICIE, COM IMPERMEABILIZANTE FLEXIVEL A BASE ACRILICA.</v>
          </cell>
          <cell r="C7749" t="str">
            <v>M2</v>
          </cell>
          <cell r="D7749">
            <v>82.05</v>
          </cell>
        </row>
        <row r="7750">
          <cell r="A7750" t="str">
            <v>74106/1</v>
          </cell>
          <cell r="B7750" t="str">
            <v>IMPERMEABILIZACAO DE ESTRUTURAS ENTERRADAS, COM TINTA ASFALTICA, DUAS DEMAOS.</v>
          </cell>
          <cell r="C7750" t="str">
            <v>M2</v>
          </cell>
          <cell r="D7750">
            <v>9.41</v>
          </cell>
        </row>
        <row r="7751">
          <cell r="A7751">
            <v>98557</v>
          </cell>
          <cell r="B7751" t="str">
            <v>IMPERMEABILIZAÇÃO DE SUPERFÍCIE COM EMULSÃO ASFÁLTICA, 2 DEMÃOS AF_06/2018</v>
          </cell>
          <cell r="C7751" t="str">
            <v>M2</v>
          </cell>
          <cell r="D7751">
            <v>30.85</v>
          </cell>
        </row>
        <row r="7752">
          <cell r="A7752" t="str">
            <v>73872/1</v>
          </cell>
          <cell r="B7752" t="str">
            <v>IMPERMEABILIZACAO COM PINTURA A BASE DE RESINA EPOXI ALCATRAO, UMA DEMAO.</v>
          </cell>
          <cell r="C7752" t="str">
            <v>M2</v>
          </cell>
          <cell r="D7752">
            <v>28.36</v>
          </cell>
        </row>
        <row r="7753">
          <cell r="A7753" t="str">
            <v>73872/2</v>
          </cell>
          <cell r="B7753" t="str">
            <v>IMPERMEABILIZACAO COM PINTURA A BASE DE RESINA EPOXI ALCATRAO, DUAS DEMAOS.</v>
          </cell>
          <cell r="C7753" t="str">
            <v>M2</v>
          </cell>
          <cell r="D7753">
            <v>54.97</v>
          </cell>
        </row>
        <row r="7754">
          <cell r="A7754">
            <v>72124</v>
          </cell>
          <cell r="B7754" t="str">
            <v>IMPERMEABILIZACAO DE SUPERFICIE COM MASTIQUE ELASTICO A BASE DE SILICONE, POR VOLUME.</v>
          </cell>
          <cell r="C7754" t="str">
            <v>DM3</v>
          </cell>
          <cell r="D7754">
            <v>128.44</v>
          </cell>
        </row>
        <row r="7755">
          <cell r="A7755" t="str">
            <v>74025/1</v>
          </cell>
          <cell r="B7755" t="str">
            <v>IMPERMEABILIZACAO DE SUPERFICIE COM MASTIQUE BETUMINOSO A FRIO, POR METRO.</v>
          </cell>
          <cell r="C7755" t="str">
            <v>M</v>
          </cell>
          <cell r="D7755">
            <v>50.32</v>
          </cell>
        </row>
        <row r="7756">
          <cell r="A7756" t="str">
            <v>74190/1</v>
          </cell>
          <cell r="B7756" t="str">
            <v>IMPERMEABILIZACAO DE SUPERFICIE COM MASTIQUE BETUMINOSO A FRIO, POR AREA.</v>
          </cell>
          <cell r="C7756" t="str">
            <v>M2</v>
          </cell>
          <cell r="D7756">
            <v>166.48</v>
          </cell>
        </row>
        <row r="7757">
          <cell r="A7757">
            <v>98563</v>
          </cell>
          <cell r="B7757" t="str">
            <v>PROTEÇÃO MECÂNICA DE SUPERFÍCIE HORIZONTAL COM ARGAMASSA DE CIMENTO E AREIA, TRAÇO 1:3, E=2CM. AF_06/2018</v>
          </cell>
          <cell r="C7757" t="str">
            <v>M2</v>
          </cell>
          <cell r="D7757">
            <v>21.54</v>
          </cell>
        </row>
        <row r="7758">
          <cell r="A7758">
            <v>98564</v>
          </cell>
          <cell r="B7758" t="str">
            <v>PROTEÇÃO MECÂNICA DE SUPERFÍCIE VERTICAL COM ARGAMASSA DE CIMENTO E AREIA, TRAÇO 1:3, E=2CM. AF_06/2018</v>
          </cell>
          <cell r="C7758" t="str">
            <v>M2</v>
          </cell>
          <cell r="D7758">
            <v>33.119999999999997</v>
          </cell>
        </row>
        <row r="7759">
          <cell r="A7759">
            <v>98565</v>
          </cell>
          <cell r="B7759" t="str">
            <v>PROTEÇÃO MECÂNICA DE SUPERFICIE HORIZONTAL COM ARGAMASSA DE CIMENTO E AREIA, TRAÇO 1:3, E=3CM. AF_06/2018</v>
          </cell>
          <cell r="C7759" t="str">
            <v>M2</v>
          </cell>
          <cell r="D7759">
            <v>31.02</v>
          </cell>
        </row>
        <row r="7760">
          <cell r="A7760">
            <v>98566</v>
          </cell>
          <cell r="B7760" t="str">
            <v>PROTEÇÃO MECÂNICA DE SUPERFÍCIE VERTICAL COM ARGAMASSA DE CIMENTO E AREIA, TRAÇO 1:3, E=3CM. AF_06/2018</v>
          </cell>
          <cell r="C7760" t="str">
            <v>M2</v>
          </cell>
          <cell r="D7760">
            <v>42.6</v>
          </cell>
        </row>
        <row r="7761">
          <cell r="A7761">
            <v>98567</v>
          </cell>
          <cell r="B7761" t="str">
            <v>PROTEÇÃO MECÂNICA DE SUPERFICIE HORIZONTAL COM ARGAMASSA DE CIMENTO E AREIA, TRAÇO 1:3, E=4CM. AF_06/2018</v>
          </cell>
          <cell r="C7761" t="str">
            <v>M2</v>
          </cell>
          <cell r="D7761">
            <v>40.049999999999997</v>
          </cell>
        </row>
        <row r="7762">
          <cell r="A7762">
            <v>98568</v>
          </cell>
          <cell r="B7762" t="str">
            <v>PROTEÇÃO MECÂNICA DE SUPERFÍCIE VERTICAL COM ARGAMASSA DE CIMENTO E AREIA, TRAÇO 1:3, E=4CM. AF_06/2018</v>
          </cell>
          <cell r="C7762" t="str">
            <v>M2</v>
          </cell>
          <cell r="D7762">
            <v>51.61</v>
          </cell>
        </row>
        <row r="7763">
          <cell r="A7763">
            <v>98569</v>
          </cell>
          <cell r="B7763" t="str">
            <v>PROTEÇÃO MECÂNICA DE SUPERFICIE HORIZONTAL COM ARGAMASSA DE CIMENTO E AREIA, TRAÇO 1:3, E=5CM. AF_06/2018</v>
          </cell>
          <cell r="C7763" t="str">
            <v>M2</v>
          </cell>
          <cell r="D7763">
            <v>49.51</v>
          </cell>
        </row>
        <row r="7764">
          <cell r="A7764">
            <v>98570</v>
          </cell>
          <cell r="B7764" t="str">
            <v>PROTEÇÃO MECÂNICA DE SUPERFÍCIE VERTICAL COM ARGAMASSA DE CIMENTO E AREIA, TRAÇO 1:3, E=5CM. AF_06/2018</v>
          </cell>
          <cell r="C7764" t="str">
            <v>M2</v>
          </cell>
          <cell r="D7764">
            <v>61.11</v>
          </cell>
        </row>
        <row r="7765">
          <cell r="A7765">
            <v>98571</v>
          </cell>
          <cell r="B7765" t="str">
            <v>PROTEÇÃO MECÂNICA DE SUPERFICIE HORIZONTAL COM CONCRETO 15 MPA, E=4CM. AF_06/2018</v>
          </cell>
          <cell r="C7765" t="str">
            <v>M2</v>
          </cell>
          <cell r="D7765">
            <v>24.35</v>
          </cell>
        </row>
        <row r="7766">
          <cell r="A7766">
            <v>98572</v>
          </cell>
          <cell r="B7766" t="str">
            <v>PROTEÇÃO MECÂNICA DE SUPERFICIE HORIZONTAL COM CONCRETO 15 MPA, E=5CM. AF_06/2018</v>
          </cell>
          <cell r="C7766" t="str">
            <v>M2</v>
          </cell>
          <cell r="D7766">
            <v>30.02</v>
          </cell>
        </row>
        <row r="7767">
          <cell r="A7767">
            <v>98573</v>
          </cell>
          <cell r="B7767" t="str">
            <v>PROTEÇÃO MECÂNICA DE SUPERFÍCIE VERTICAL COM CONCRETO 15 MPA, E=5CM. AF_06/2018</v>
          </cell>
          <cell r="C7767" t="str">
            <v>M2</v>
          </cell>
          <cell r="D7767">
            <v>41.33</v>
          </cell>
        </row>
        <row r="7768">
          <cell r="A7768" t="str">
            <v>73798/1</v>
          </cell>
          <cell r="B7768" t="str">
            <v>DUTO ESPIRAL FLEXIVEL SINGELO PEAD D=50MM(2") REVESTIDO COM PVC COM FIO GUIA DE ACO GALVANIZADO, LANCADO DIRETO NO SOLO, INCL CONEXOES</v>
          </cell>
          <cell r="C7768" t="str">
            <v>M</v>
          </cell>
          <cell r="D7768">
            <v>20.39</v>
          </cell>
        </row>
        <row r="7769">
          <cell r="A7769" t="str">
            <v>73798/3</v>
          </cell>
          <cell r="B7769" t="str">
            <v>DUTO ESPIRAL FLEXIVEL SINGELO PEAD D=75MM(3") REVESTIDO COM PVC COM FIO GUIA DE ACO GALVANIZADO, LANCADO DIRETO NO SOLO, INCL CONEXOES</v>
          </cell>
          <cell r="C7769" t="str">
            <v>M</v>
          </cell>
          <cell r="D7769">
            <v>31.67</v>
          </cell>
        </row>
        <row r="7770">
          <cell r="A7770">
            <v>91831</v>
          </cell>
          <cell r="B7770" t="str">
            <v>ELETRODUTO FLEXÍVEL CORRUGADO, PVC, DN 20 MM (1/2"), PARA CIRCUITOS TERMINAIS, INSTALADO EM FORRO - FORNECIMENTO E INSTALAÇÃO. AF_12/2015</v>
          </cell>
          <cell r="C7770" t="str">
            <v>M</v>
          </cell>
          <cell r="D7770">
            <v>5.29</v>
          </cell>
        </row>
        <row r="7771">
          <cell r="A7771">
            <v>91834</v>
          </cell>
          <cell r="B7771" t="str">
            <v>ELETRODUTO FLEXÍVEL CORRUGADO, PVC, DN 25 MM (3/4"), PARA CIRCUITOS TERMINAIS, INSTALADO EM FORRO - FORNECIMENTO E INSTALAÇÃO. AF_12/2015</v>
          </cell>
          <cell r="C7771" t="str">
            <v>M</v>
          </cell>
          <cell r="D7771">
            <v>5.87</v>
          </cell>
        </row>
        <row r="7772">
          <cell r="A7772">
            <v>91836</v>
          </cell>
          <cell r="B7772" t="str">
            <v>ELETRODUTO FLEXÍVEL CORRUGADO, PVC, DN 32 MM (1"), PARA CIRCUITOS TERMINAIS, INSTALADO EM FORRO - FORNECIMENTO E INSTALAÇÃO. AF_12/2015</v>
          </cell>
          <cell r="C7772" t="str">
            <v>M</v>
          </cell>
          <cell r="D7772">
            <v>7.57</v>
          </cell>
        </row>
        <row r="7773">
          <cell r="A7773">
            <v>91842</v>
          </cell>
          <cell r="B7773" t="str">
            <v>ELETRODUTO FLEXÍVEL CORRUGADO, PVC, DN 20 MM (1/2"), PARA CIRCUITOS TERMINAIS, INSTALADO EM LAJE - FORNECIMENTO E INSTALAÇÃO. AF_12/2015</v>
          </cell>
          <cell r="C7773" t="str">
            <v>M</v>
          </cell>
          <cell r="D7773">
            <v>3.64</v>
          </cell>
        </row>
        <row r="7774">
          <cell r="A7774">
            <v>91844</v>
          </cell>
          <cell r="B7774" t="str">
            <v>ELETRODUTO FLEXÍVEL CORRUGADO, PVC, DN 25 MM (3/4"), PARA CIRCUITOS TERMINAIS, INSTALADO EM LAJE - FORNECIMENTO E INSTALAÇÃO. AF_12/2015</v>
          </cell>
          <cell r="C7774" t="str">
            <v>M</v>
          </cell>
          <cell r="D7774">
            <v>4.22</v>
          </cell>
        </row>
        <row r="7775">
          <cell r="A7775">
            <v>91846</v>
          </cell>
          <cell r="B7775" t="str">
            <v>ELETRODUTO FLEXÍVEL CORRUGADO, PVC, DN 32 MM (1"), PARA CIRCUITOS TERMINAIS, INSTALADO EM LAJE - FORNECIMENTO E INSTALAÇÃO. AF_12/2015</v>
          </cell>
          <cell r="C7775" t="str">
            <v>M</v>
          </cell>
          <cell r="D7775">
            <v>5.92</v>
          </cell>
        </row>
        <row r="7776">
          <cell r="A7776">
            <v>91852</v>
          </cell>
          <cell r="B7776" t="str">
            <v>ELETRODUTO FLEXÍVEL CORRUGADO, PVC, DN 20 MM (1/2"), PARA CIRCUITOS TERMINAIS, INSTALADO EM PAREDE - FORNECIMENTO E INSTALAÇÃO. AF_12/2015</v>
          </cell>
          <cell r="C7776" t="str">
            <v>M</v>
          </cell>
          <cell r="D7776">
            <v>5.3</v>
          </cell>
        </row>
        <row r="7777">
          <cell r="A7777">
            <v>91854</v>
          </cell>
          <cell r="B7777" t="str">
            <v>ELETRODUTO FLEXÍVEL CORRUGADO, PVC, DN 25 MM (3/4"), PARA CIRCUITOS TERMINAIS, INSTALADO EM PAREDE - FORNECIMENTO E INSTALAÇÃO. AF_12/2015</v>
          </cell>
          <cell r="C7777" t="str">
            <v>M</v>
          </cell>
          <cell r="D7777">
            <v>5.88</v>
          </cell>
        </row>
        <row r="7778">
          <cell r="A7778">
            <v>91856</v>
          </cell>
          <cell r="B7778" t="str">
            <v>ELETRODUTO FLEXÍVEL CORRUGADO, PVC, DN 32 MM (1"), PARA CIRCUITOS TERMINAIS, INSTALADO EM PAREDE - FORNECIMENTO E INSTALAÇÃO. AF_12/2015</v>
          </cell>
          <cell r="C7778" t="str">
            <v>M</v>
          </cell>
          <cell r="D7778">
            <v>7.5</v>
          </cell>
        </row>
        <row r="7779">
          <cell r="A7779">
            <v>91862</v>
          </cell>
          <cell r="B7779" t="str">
            <v>ELETRODUTO RÍGIDO ROSCÁVEL, PVC, DN 20 MM (1/2"), PARA CIRCUITOS TERMINAIS, INSTALADO EM FORRO - FORNECIMENTO E INSTALAÇÃO. AF_12/2015</v>
          </cell>
          <cell r="C7779" t="str">
            <v>M</v>
          </cell>
          <cell r="D7779">
            <v>6.35</v>
          </cell>
        </row>
        <row r="7780">
          <cell r="A7780">
            <v>91863</v>
          </cell>
          <cell r="B7780" t="str">
            <v>ELETRODUTO RÍGIDO ROSCÁVEL, PVC, DN 25 MM (3/4"), PARA CIRCUITOS TERMINAIS, INSTALADO EM FORRO - FORNECIMENTO E INSTALAÇÃO. AF_12/2015</v>
          </cell>
          <cell r="C7780" t="str">
            <v>M</v>
          </cell>
          <cell r="D7780">
            <v>7.39</v>
          </cell>
        </row>
        <row r="7781">
          <cell r="A7781">
            <v>91864</v>
          </cell>
          <cell r="B7781" t="str">
            <v>ELETRODUTO RÍGIDO ROSCÁVEL, PVC, DN 32 MM (1"), PARA CIRCUITOS TERMINAIS, INSTALADO EM FORRO - FORNECIMENTO E INSTALAÇÃO. AF_12/2015</v>
          </cell>
          <cell r="C7781" t="str">
            <v>M</v>
          </cell>
          <cell r="D7781">
            <v>9.65</v>
          </cell>
        </row>
        <row r="7782">
          <cell r="A7782">
            <v>91865</v>
          </cell>
          <cell r="B7782" t="str">
            <v>ELETRODUTO RÍGIDO ROSCÁVEL, PVC, DN 40 MM (1 1/4"), PARA CIRCUITOS TERMINAIS, INSTALADO EM FORRO - FORNECIMENTO E INSTALAÇÃO. AF_12/2015</v>
          </cell>
          <cell r="C7782" t="str">
            <v>M</v>
          </cell>
          <cell r="D7782">
            <v>11.91</v>
          </cell>
        </row>
        <row r="7783">
          <cell r="A7783">
            <v>91866</v>
          </cell>
          <cell r="B7783" t="str">
            <v>ELETRODUTO RÍGIDO ROSCÁVEL, PVC, DN 20 MM (1/2"), PARA CIRCUITOS TERMINAIS, INSTALADO EM LAJE - FORNECIMENTO E INSTALAÇÃO. AF_12/2015</v>
          </cell>
          <cell r="C7783" t="str">
            <v>M</v>
          </cell>
          <cell r="D7783">
            <v>4.79</v>
          </cell>
        </row>
        <row r="7784">
          <cell r="A7784">
            <v>91867</v>
          </cell>
          <cell r="B7784" t="str">
            <v>ELETRODUTO RÍGIDO ROSCÁVEL, PVC, DN 25 MM (3/4"), PARA CIRCUITOS TERMINAIS, INSTALADO EM LAJE - FORNECIMENTO E INSTALAÇÃO. AF_12/2015</v>
          </cell>
          <cell r="C7784" t="str">
            <v>M</v>
          </cell>
          <cell r="D7784">
            <v>5.85</v>
          </cell>
        </row>
        <row r="7785">
          <cell r="A7785">
            <v>91868</v>
          </cell>
          <cell r="B7785" t="str">
            <v>ELETRODUTO RÍGIDO ROSCÁVEL, PVC, DN 32 MM (1"), PARA CIRCUITOS TERMINAIS, INSTALADO EM LAJE - FORNECIMENTO E INSTALAÇÃO. AF_12/2015</v>
          </cell>
          <cell r="C7785" t="str">
            <v>M</v>
          </cell>
          <cell r="D7785">
            <v>8.09</v>
          </cell>
        </row>
        <row r="7786">
          <cell r="A7786">
            <v>91869</v>
          </cell>
          <cell r="B7786" t="str">
            <v>ELETRODUTO RÍGIDO ROSCÁVEL, PVC, DN 40 MM (1 1/4"), PARA CIRCUITOS TERMINAIS, INSTALADO EM LAJE - FORNECIMENTO E INSTALAÇÃO. AF_12/2015</v>
          </cell>
          <cell r="C7786" t="str">
            <v>M</v>
          </cell>
          <cell r="D7786">
            <v>10.37</v>
          </cell>
        </row>
        <row r="7787">
          <cell r="A7787">
            <v>91870</v>
          </cell>
          <cell r="B7787" t="str">
            <v>ELETRODUTO RÍGIDO ROSCÁVEL, PVC, DN 20 MM (1/2"), PARA CIRCUITOS TERMINAIS, INSTALADO EM PAREDE - FORNECIMENTO E INSTALAÇÃO. AF_12/2015</v>
          </cell>
          <cell r="C7787" t="str">
            <v>M</v>
          </cell>
          <cell r="D7787">
            <v>6.87</v>
          </cell>
        </row>
        <row r="7788">
          <cell r="A7788">
            <v>91871</v>
          </cell>
          <cell r="B7788" t="str">
            <v>ELETRODUTO RÍGIDO ROSCÁVEL, PVC, DN 25 MM (3/4"), PARA CIRCUITOS TERMINAIS, INSTALADO EM PAREDE - FORNECIMENTO E INSTALAÇÃO. AF_12/2015</v>
          </cell>
          <cell r="C7788" t="str">
            <v>M</v>
          </cell>
          <cell r="D7788">
            <v>7.95</v>
          </cell>
        </row>
        <row r="7789">
          <cell r="A7789">
            <v>91872</v>
          </cell>
          <cell r="B7789" t="str">
            <v>ELETRODUTO RÍGIDO ROSCÁVEL, PVC, DN 32 MM (1"), PARA CIRCUITOS TERMINAIS, INSTALADO EM PAREDE - FORNECIMENTO E INSTALAÇÃO. AF_12/2015</v>
          </cell>
          <cell r="C7789" t="str">
            <v>M</v>
          </cell>
          <cell r="D7789">
            <v>10.199999999999999</v>
          </cell>
        </row>
        <row r="7790">
          <cell r="A7790">
            <v>91873</v>
          </cell>
          <cell r="B7790" t="str">
            <v>ELETRODUTO RÍGIDO ROSCÁVEL, PVC, DN 40 MM (1 1/4"), PARA CIRCUITOS TERMINAIS, INSTALADO EM PAREDE - FORNECIMENTO E INSTALAÇÃO. AF_12/2015</v>
          </cell>
          <cell r="C7790" t="str">
            <v>M</v>
          </cell>
          <cell r="D7790">
            <v>12.43</v>
          </cell>
        </row>
        <row r="7791">
          <cell r="A7791">
            <v>93008</v>
          </cell>
          <cell r="B7791" t="str">
            <v>ELETRODUTO RÍGIDO ROSCÁVEL, PVC, DN 50 MM (1 1/2") - FORNECIMENTO E INSTALAÇÃO. AF_12/2015</v>
          </cell>
          <cell r="C7791" t="str">
            <v>M</v>
          </cell>
          <cell r="D7791">
            <v>10.08</v>
          </cell>
        </row>
        <row r="7792">
          <cell r="A7792">
            <v>93009</v>
          </cell>
          <cell r="B7792" t="str">
            <v>ELETRODUTO RÍGIDO ROSCÁVEL, PVC, DN 60 MM (2") - FORNECIMENTO E INSTALAÇÃO. AF_12/2015</v>
          </cell>
          <cell r="C7792" t="str">
            <v>M</v>
          </cell>
          <cell r="D7792">
            <v>14.81</v>
          </cell>
        </row>
        <row r="7793">
          <cell r="A7793">
            <v>93010</v>
          </cell>
          <cell r="B7793" t="str">
            <v>ELETRODUTO RÍGIDO ROSCÁVEL, PVC, DN 75 MM (2 1/2") - FORNECIMENTO E INSTALAÇÃO. AF_12/2015</v>
          </cell>
          <cell r="C7793" t="str">
            <v>M</v>
          </cell>
          <cell r="D7793">
            <v>20.55</v>
          </cell>
        </row>
        <row r="7794">
          <cell r="A7794">
            <v>93011</v>
          </cell>
          <cell r="B7794" t="str">
            <v>ELETRODUTO RÍGIDO ROSCÁVEL, PVC, DN 85 MM (3") - FORNECIMENTO E INSTALAÇÃO. AF_12/2015</v>
          </cell>
          <cell r="C7794" t="str">
            <v>M</v>
          </cell>
          <cell r="D7794">
            <v>25.08</v>
          </cell>
        </row>
        <row r="7795">
          <cell r="A7795">
            <v>93012</v>
          </cell>
          <cell r="B7795" t="str">
            <v>ELETRODUTO RÍGIDO ROSCÁVEL, PVC, DN 110 MM (4") - FORNECIMENTO E INSTALAÇÃO. AF_12/2015</v>
          </cell>
          <cell r="C7795" t="str">
            <v>M</v>
          </cell>
          <cell r="D7795">
            <v>37.76</v>
          </cell>
        </row>
        <row r="7796">
          <cell r="A7796">
            <v>95726</v>
          </cell>
          <cell r="B7796" t="str">
            <v>ELETRODUTO RÍGIDO SOLDÁVEL, PVC, DN 20 MM (½), APARENTE, INSTALADO EM TETO - FORNECIMENTO E INSTALAÇÃO. AF_11/2016_P</v>
          </cell>
          <cell r="C7796" t="str">
            <v>M</v>
          </cell>
          <cell r="D7796">
            <v>4.42</v>
          </cell>
        </row>
        <row r="7797">
          <cell r="A7797">
            <v>95727</v>
          </cell>
          <cell r="B7797" t="str">
            <v>ELETRODUTO RÍGIDO SOLDÁVEL, PVC, DN 25 MM (3/4), APARENTE, INSTALADO EM TETO - FORNECIMENTO E INSTALAÇÃO. AF_11/2016_P</v>
          </cell>
          <cell r="C7797" t="str">
            <v>M</v>
          </cell>
          <cell r="D7797">
            <v>5</v>
          </cell>
        </row>
        <row r="7798">
          <cell r="A7798">
            <v>95728</v>
          </cell>
          <cell r="B7798" t="str">
            <v>ELETRODUTO RÍGIDO SOLDÁVEL, PVC, DN 32 MM (1), APARENTE, INSTALADO EM TETO - FORNECIMENTO E INSTALAÇÃO. AF_11/2016_P</v>
          </cell>
          <cell r="C7798" t="str">
            <v>M</v>
          </cell>
          <cell r="D7798">
            <v>6.24</v>
          </cell>
        </row>
        <row r="7799">
          <cell r="A7799">
            <v>95729</v>
          </cell>
          <cell r="B7799" t="str">
            <v>ELETRODUTO RÍGIDO SOLDÁVEL, PVC, DN 20 MM (½), APARENTE, INSTALADO EM PAREDE - FORNECIMENTO E INSTALAÇÃO. AF_11/2016_P</v>
          </cell>
          <cell r="C7799" t="str">
            <v>M</v>
          </cell>
          <cell r="D7799">
            <v>5.73</v>
          </cell>
        </row>
        <row r="7800">
          <cell r="A7800">
            <v>95730</v>
          </cell>
          <cell r="B7800" t="str">
            <v>ELETRODUTO RÍGIDO SOLDÁVEL, PVC, DN 25 MM (3/4), APARENTE, INSTALADO EM PAREDE - FORNECIMENTO E INSTALAÇÃO. AF_11/2016_P</v>
          </cell>
          <cell r="C7800" t="str">
            <v>M</v>
          </cell>
          <cell r="D7800">
            <v>6.32</v>
          </cell>
        </row>
        <row r="7801">
          <cell r="A7801">
            <v>95731</v>
          </cell>
          <cell r="B7801" t="str">
            <v>ELETRODUTO RÍGIDO SOLDÁVEL, PVC, DN 32 MM (1), APARENTE, INSTALADO EM PAREDE - FORNECIMENTO E INSTALAÇÃO. AF_11/2016_P</v>
          </cell>
          <cell r="C7801" t="str">
            <v>M</v>
          </cell>
          <cell r="D7801">
            <v>7.56</v>
          </cell>
        </row>
        <row r="7802">
          <cell r="A7802">
            <v>95732</v>
          </cell>
          <cell r="B7802" t="str">
            <v>LUVA PARA ELETRODUTO, PVC, SOLDÁVEL, DN 20 MM (1/2), APARENTE, INSTALADA EM TETO - FORNECIMENTO E INSTALAÇÃO. AF_11/2016_P</v>
          </cell>
          <cell r="C7802" t="str">
            <v>UN</v>
          </cell>
          <cell r="D7802">
            <v>2.98</v>
          </cell>
        </row>
        <row r="7803">
          <cell r="A7803">
            <v>95745</v>
          </cell>
          <cell r="B7803" t="str">
            <v>ELETRODUTO DE AÇO GALVANIZADO, CLASSE LEVE, DN 20 MM (3/4), APARENTE, INSTALADO EM TETO - FORNECIMENTO E INSTALAÇÃO. AF_11/2016_P</v>
          </cell>
          <cell r="C7803" t="str">
            <v>M</v>
          </cell>
          <cell r="D7803">
            <v>16.82</v>
          </cell>
        </row>
        <row r="7804">
          <cell r="A7804">
            <v>95746</v>
          </cell>
          <cell r="B7804" t="str">
            <v>ELETRODUTO DE AÇO GALVANIZADO, CLASSE LEVE, DN 25 MM (1), APARENTE, INSTALADO EM TETO - FORNECIMENTO E INSTALAÇÃO. AF_11/2016_P</v>
          </cell>
          <cell r="C7804" t="str">
            <v>M</v>
          </cell>
          <cell r="D7804">
            <v>20.94</v>
          </cell>
        </row>
        <row r="7805">
          <cell r="A7805">
            <v>95747</v>
          </cell>
          <cell r="B7805" t="str">
            <v>ELETRODUTO DE AÇO GALVANIZADO, CLASSE SEMI PESADO, DN 32 MM (1 1/4), APARENTE, INSTALADO EM TETO - FORNECIMENTO E INSTALAÇÃO. AF_11/2016_P</v>
          </cell>
          <cell r="C7805" t="str">
            <v>M</v>
          </cell>
          <cell r="D7805">
            <v>35.25</v>
          </cell>
        </row>
        <row r="7806">
          <cell r="A7806">
            <v>95748</v>
          </cell>
          <cell r="B7806" t="str">
            <v>ELETRODUTO DE AÇO GALVANIZADO, CLASSE SEMI PESADO, DN 40 MM (1 1/2 ), APARENTE, INSTALADO EM TETO - FORNECIMENTO E INSTALAÇÃO. AF_11/2016_P</v>
          </cell>
          <cell r="C7806" t="str">
            <v>M</v>
          </cell>
          <cell r="D7806">
            <v>37.82</v>
          </cell>
        </row>
        <row r="7807">
          <cell r="A7807">
            <v>95749</v>
          </cell>
          <cell r="B7807" t="str">
            <v>ELETRODUTO DE AÇO GALVANIZADO, CLASSE LEVE, DN 20 MM (3/4), APARENTE, INSTALADO EM PAREDE - FORNECIMENTO E INSTALAÇÃO. AF_11/2016_P</v>
          </cell>
          <cell r="C7807" t="str">
            <v>M</v>
          </cell>
          <cell r="D7807">
            <v>21.13</v>
          </cell>
        </row>
        <row r="7808">
          <cell r="A7808">
            <v>95750</v>
          </cell>
          <cell r="B7808" t="str">
            <v>ELETRODUTO DE AÇO GALVANIZADO, CLASSE LEVE, DN 25 MM (1), APARENTE, INSTALADO EM PAREDE - FORNECIMENTO E INSTALAÇÃO. AF_11/2016_P</v>
          </cell>
          <cell r="C7808" t="str">
            <v>M</v>
          </cell>
          <cell r="D7808">
            <v>25.15</v>
          </cell>
        </row>
        <row r="7809">
          <cell r="A7809">
            <v>95751</v>
          </cell>
          <cell r="B7809" t="str">
            <v>ELETRODUTO DE AÇO GALVANIZADO, CLASSE SEMI PESADO, DN 32 MM (1 1/4), APARENTE, INSTALADO EM PAREDE - FORNECIMENTO E INSTALAÇÃO. AF_11/2016_P</v>
          </cell>
          <cell r="C7809" t="str">
            <v>M</v>
          </cell>
          <cell r="D7809">
            <v>39.32</v>
          </cell>
        </row>
        <row r="7810">
          <cell r="A7810">
            <v>95752</v>
          </cell>
          <cell r="B7810" t="str">
            <v>ELETRODUTO DE AÇO GALVANIZADO, CLASSE SEMI PESADO, DN 40 MM (1 1/2  ), APARENTE, INSTALADO EM PAREDE - FORNECIMENTO E INSTALAÇÃO. AF_11/2016_P</v>
          </cell>
          <cell r="C7810" t="str">
            <v>M</v>
          </cell>
          <cell r="D7810">
            <v>41.74</v>
          </cell>
        </row>
        <row r="7811">
          <cell r="A7811">
            <v>72259</v>
          </cell>
          <cell r="B7811" t="str">
            <v>TERMINAL OU CONECTOR DE PRESSAO - PARA CABO 10MM2 - FORNECIMENTO E INSTALACAO</v>
          </cell>
          <cell r="C7811" t="str">
            <v>UN</v>
          </cell>
          <cell r="D7811">
            <v>13.16</v>
          </cell>
        </row>
        <row r="7812">
          <cell r="A7812">
            <v>72260</v>
          </cell>
          <cell r="B7812" t="str">
            <v>TERMINAL OU CONECTOR DE PRESSAO - PARA CABO 16MM2 - FORNECIMENTO E INSTALACAO</v>
          </cell>
          <cell r="C7812" t="str">
            <v>UN</v>
          </cell>
          <cell r="D7812">
            <v>13.1</v>
          </cell>
        </row>
        <row r="7813">
          <cell r="A7813">
            <v>72261</v>
          </cell>
          <cell r="B7813" t="str">
            <v>TERMINAL OU CONECTOR DE PRESSAO - PARA CABO 25MM2 - FORNECIMENTO E INSTALACAO</v>
          </cell>
          <cell r="C7813" t="str">
            <v>UN</v>
          </cell>
          <cell r="D7813">
            <v>14.09</v>
          </cell>
        </row>
        <row r="7814">
          <cell r="A7814">
            <v>72262</v>
          </cell>
          <cell r="B7814" t="str">
            <v>TERMINAL OU CONECTOR DE PRESSAO - PARA CABO 35MM2 - FORNECIMENTO E INSTALACAO</v>
          </cell>
          <cell r="C7814" t="str">
            <v>UN</v>
          </cell>
          <cell r="D7814">
            <v>14.18</v>
          </cell>
        </row>
        <row r="7815">
          <cell r="A7815">
            <v>72263</v>
          </cell>
          <cell r="B7815" t="str">
            <v>TERMINAL OU CONECTOR DE PRESSAO - PARA CABO 50MM2 - FORNECIMENTO E INSTALACAO</v>
          </cell>
          <cell r="C7815" t="str">
            <v>UN</v>
          </cell>
          <cell r="D7815">
            <v>19.09</v>
          </cell>
        </row>
        <row r="7816">
          <cell r="A7816">
            <v>72264</v>
          </cell>
          <cell r="B7816" t="str">
            <v>TERMINAL OU CONECTOR DE PRESSAO - PARA CABO 70MM2 - FORNECIMENTO E INSTALACAO</v>
          </cell>
          <cell r="C7816" t="str">
            <v>UN</v>
          </cell>
          <cell r="D7816">
            <v>19.3</v>
          </cell>
        </row>
        <row r="7817">
          <cell r="A7817">
            <v>72265</v>
          </cell>
          <cell r="B7817" t="str">
            <v>TERMINAL OU CONECTOR DE PRESSAO - PARA CABO 95MM2 - FORNECIMENTO E INSTALACAO</v>
          </cell>
          <cell r="C7817" t="str">
            <v>UN</v>
          </cell>
          <cell r="D7817">
            <v>24.5</v>
          </cell>
        </row>
        <row r="7818">
          <cell r="A7818">
            <v>72266</v>
          </cell>
          <cell r="B7818" t="str">
            <v>TERMINAL OU CONECTOR DE PRESSAO - PARA CABO 120MM2 - FORNECIMENTO E INSTALACAO</v>
          </cell>
          <cell r="C7818" t="str">
            <v>UN</v>
          </cell>
          <cell r="D7818">
            <v>33.43</v>
          </cell>
        </row>
        <row r="7819">
          <cell r="A7819">
            <v>72267</v>
          </cell>
          <cell r="B7819" t="str">
            <v>TERMINAL OU CONECTOR DE PRESSAO - PARA CABO 150MM2 - FORNECIMENTO E INSTALACAO</v>
          </cell>
          <cell r="C7819" t="str">
            <v>UN</v>
          </cell>
          <cell r="D7819">
            <v>33.799999999999997</v>
          </cell>
        </row>
        <row r="7820">
          <cell r="A7820">
            <v>72268</v>
          </cell>
          <cell r="B7820" t="str">
            <v>TERMINAL OU CONECTOR DE PRESSAO - PARA CABO 185MM2 - FORNECIMENTO E INSTALACAO</v>
          </cell>
          <cell r="C7820" t="str">
            <v>UN</v>
          </cell>
          <cell r="D7820">
            <v>35.49</v>
          </cell>
        </row>
        <row r="7821">
          <cell r="A7821">
            <v>72269</v>
          </cell>
          <cell r="B7821" t="str">
            <v>TERMINAL OU CONECTOR DE PRESSAO - PARA CABO 240MM2 - FORNECIMENTO E INSTALACAO</v>
          </cell>
          <cell r="C7821" t="str">
            <v>UN</v>
          </cell>
          <cell r="D7821">
            <v>41.85</v>
          </cell>
        </row>
        <row r="7822">
          <cell r="A7822">
            <v>72270</v>
          </cell>
          <cell r="B7822" t="str">
            <v>TERMINAL OU CONECTOR DE PRESSAO - PARA CABO 300MM2 - FORNECIMENTO E INSTALACAO</v>
          </cell>
          <cell r="C7822" t="str">
            <v>UN</v>
          </cell>
          <cell r="D7822">
            <v>53.79</v>
          </cell>
        </row>
        <row r="7823">
          <cell r="A7823">
            <v>72271</v>
          </cell>
          <cell r="B7823" t="str">
            <v>CONECTOR PARAFUSO FENDIDO SPLIT-BOLT - PARA CABO DE 16MM2 - FORNECIMENTO E INSTALACAO</v>
          </cell>
          <cell r="C7823" t="str">
            <v>UN</v>
          </cell>
          <cell r="D7823">
            <v>11.6</v>
          </cell>
        </row>
        <row r="7824">
          <cell r="A7824">
            <v>72272</v>
          </cell>
          <cell r="B7824" t="str">
            <v>CONECTOR PARAFUSO FENDIDO SPLIT-BOLT - PARA CABO DE 35MM2 - FORNECIMENTO E INSTALACAO</v>
          </cell>
          <cell r="C7824" t="str">
            <v>UN</v>
          </cell>
          <cell r="D7824">
            <v>13.31</v>
          </cell>
        </row>
        <row r="7825">
          <cell r="A7825" t="str">
            <v>73782/2</v>
          </cell>
          <cell r="B7825" t="str">
            <v>TERMINAL METALICO A PRESSAO PARA 1 CABO DE 50 MM2 - FORNECIMENTO E INSTALACAO</v>
          </cell>
          <cell r="C7825" t="str">
            <v>UN</v>
          </cell>
          <cell r="D7825">
            <v>32</v>
          </cell>
        </row>
        <row r="7826">
          <cell r="A7826" t="str">
            <v>73782/3</v>
          </cell>
          <cell r="B7826" t="str">
            <v>TERMINAL METALICO A PRESSAO PARA 1 CABO DE 95 MM2 - FORNECIMENTO E INSTALACAO</v>
          </cell>
          <cell r="C7826" t="str">
            <v>UN</v>
          </cell>
          <cell r="D7826">
            <v>50.1</v>
          </cell>
        </row>
        <row r="7827">
          <cell r="A7827" t="str">
            <v>73782/4</v>
          </cell>
          <cell r="B7827" t="str">
            <v>TERMINAL A PRESSAO REFORCADO PARA CONEXAO DE CABO DE COBRE A BARRA, CABO 150 E 185MM2 - FORNECIMENTO E INSTALACAO</v>
          </cell>
          <cell r="C7827" t="str">
            <v>UN</v>
          </cell>
          <cell r="D7827">
            <v>137.91</v>
          </cell>
        </row>
        <row r="7828">
          <cell r="A7828" t="str">
            <v>73782/5</v>
          </cell>
          <cell r="B7828" t="str">
            <v>TERMINAL METALICO A PRESSAO P/ 1 CABO DE COBRE DE 25 MM2 COM 1 FURO DE FIXAÇÃO - FORNECIMENTO E INSTALACAO</v>
          </cell>
          <cell r="C7828" t="str">
            <v>UN</v>
          </cell>
          <cell r="D7828">
            <v>19.61</v>
          </cell>
        </row>
        <row r="7829">
          <cell r="A7829">
            <v>83377</v>
          </cell>
          <cell r="B7829" t="str">
            <v>CONECTOR DE PARAFUSO FENDIDO EM LIGA DE COBRE COM SEPARADOR DE CABOS PARA CABO 50 MM2 - FORNECIMENTO E INSTALACAO</v>
          </cell>
          <cell r="C7829" t="str">
            <v>UN</v>
          </cell>
          <cell r="D7829">
            <v>12.64</v>
          </cell>
        </row>
        <row r="7830">
          <cell r="A7830">
            <v>91874</v>
          </cell>
          <cell r="B7830" t="str">
            <v>LUVA PARA ELETRODUTO, PVC, ROSCÁVEL, DN 20 MM (1/2"), PARA CIRCUITOS TERMINAIS, INSTALADA EM FORRO - FORNECIMENTO E INSTALAÇÃO. AF_12/2015</v>
          </cell>
          <cell r="C7830" t="str">
            <v>UN</v>
          </cell>
          <cell r="D7830">
            <v>3.28</v>
          </cell>
        </row>
        <row r="7831">
          <cell r="A7831">
            <v>91875</v>
          </cell>
          <cell r="B7831" t="str">
            <v>LUVA PARA ELETRODUTO, PVC, ROSCÁVEL, DN 25 MM (3/4"), PARA CIRCUITOS TERMINAIS, INSTALADA EM FORRO - FORNECIMENTO E INSTALAÇÃO. AF_12/2015</v>
          </cell>
          <cell r="C7831" t="str">
            <v>UN</v>
          </cell>
          <cell r="D7831">
            <v>4.3499999999999996</v>
          </cell>
        </row>
        <row r="7832">
          <cell r="A7832">
            <v>91876</v>
          </cell>
          <cell r="B7832" t="str">
            <v>LUVA PARA ELETRODUTO, PVC, ROSCÁVEL, DN 32 MM (1"), PARA CIRCUITOS TERMINAIS, INSTALADA EM FORRO - FORNECIMENTO E INSTALAÇÃO. AF_12/2015</v>
          </cell>
          <cell r="C7832" t="str">
            <v>UN</v>
          </cell>
          <cell r="D7832">
            <v>5.76</v>
          </cell>
        </row>
        <row r="7833">
          <cell r="A7833">
            <v>91877</v>
          </cell>
          <cell r="B7833" t="str">
            <v>LUVA PARA ELETRODUTO, PVC, ROSCÁVEL, DN 40 MM (1 1/4"), PARA CIRCUITOS TERMINAIS, INSTALADA EM FORRO - FORNECIMENTO E INSTALAÇÃO. AF_12/2015</v>
          </cell>
          <cell r="C7833" t="str">
            <v>UN</v>
          </cell>
          <cell r="D7833">
            <v>7.72</v>
          </cell>
        </row>
        <row r="7834">
          <cell r="A7834">
            <v>91878</v>
          </cell>
          <cell r="B7834" t="str">
            <v>LUVA PARA ELETRODUTO, PVC, ROSCÁVEL, DN 20 MM (1/2"), PARA CIRCUITOS TERMINAIS, INSTALADA EM LAJE - FORNECIMENTO E INSTALAÇÃO. AF_12/2015</v>
          </cell>
          <cell r="C7834" t="str">
            <v>UN</v>
          </cell>
          <cell r="D7834">
            <v>4.18</v>
          </cell>
        </row>
        <row r="7835">
          <cell r="A7835">
            <v>91879</v>
          </cell>
          <cell r="B7835" t="str">
            <v>LUVA PARA ELETRODUTO, PVC, ROSCÁVEL, DN 25 MM (3/4"), PARA CIRCUITOS TERMINAIS, INSTALADA EM LAJE - FORNECIMENTO E INSTALAÇÃO. AF_12/2015</v>
          </cell>
          <cell r="C7835" t="str">
            <v>UN</v>
          </cell>
          <cell r="D7835">
            <v>5.23</v>
          </cell>
        </row>
        <row r="7836">
          <cell r="A7836">
            <v>91880</v>
          </cell>
          <cell r="B7836" t="str">
            <v>LUVA PARA ELETRODUTO, PVC, ROSCÁVEL, DN 32 MM (1"), PARA CIRCUITOS TERMINAIS, INSTALADA EM LAJE - FORNECIMENTO E INSTALAÇÃO. AF_12/2015</v>
          </cell>
          <cell r="C7836" t="str">
            <v>UN</v>
          </cell>
          <cell r="D7836">
            <v>6.67</v>
          </cell>
        </row>
        <row r="7837">
          <cell r="A7837">
            <v>91881</v>
          </cell>
          <cell r="B7837" t="str">
            <v>LUVA PARA ELETRODUTO, PVC, ROSCÁVEL, DN 40 MM (1 1/4"), PARA CIRCUITOS TERMINAIS, INSTALADA EM LAJE - FORNECIMENTO E INSTALAÇÃO. AF_12/2015</v>
          </cell>
          <cell r="C7837" t="str">
            <v>UN</v>
          </cell>
          <cell r="D7837">
            <v>8.6199999999999992</v>
          </cell>
        </row>
        <row r="7838">
          <cell r="A7838">
            <v>91882</v>
          </cell>
          <cell r="B7838" t="str">
            <v>LUVA PARA ELETRODUTO, PVC, ROSCÁVEL, DN 20 MM (1/2"), PARA CIRCUITOS TERMINAIS, INSTALADA EM PAREDE - FORNECIMENTO E INSTALAÇÃO. AF_12/2015</v>
          </cell>
          <cell r="C7838" t="str">
            <v>UN</v>
          </cell>
          <cell r="D7838">
            <v>5.15</v>
          </cell>
        </row>
        <row r="7839">
          <cell r="A7839">
            <v>91884</v>
          </cell>
          <cell r="B7839" t="str">
            <v>LUVA PARA ELETRODUTO, PVC, ROSCÁVEL, DN 25 MM (3/4"), PARA CIRCUITOS TERMINAIS, INSTALADA EM PAREDE - FORNECIMENTO E INSTALAÇÃO. AF_12/2015</v>
          </cell>
          <cell r="C7839" t="str">
            <v>UN</v>
          </cell>
          <cell r="D7839">
            <v>5.98</v>
          </cell>
        </row>
        <row r="7840">
          <cell r="A7840">
            <v>91885</v>
          </cell>
          <cell r="B7840" t="str">
            <v>LUVA PARA ELETRODUTO, PVC, ROSCÁVEL, DN 32 MM (1"), PARA CIRCUITOS TERMINAIS, INSTALADA EM PAREDE - FORNECIMENTO E INSTALAÇÃO. AF_12/2015</v>
          </cell>
          <cell r="C7840" t="str">
            <v>UN</v>
          </cell>
          <cell r="D7840">
            <v>7.11</v>
          </cell>
        </row>
        <row r="7841">
          <cell r="A7841">
            <v>91886</v>
          </cell>
          <cell r="B7841" t="str">
            <v>LUVA PARA ELETRODUTO, PVC, ROSCÁVEL, DN 40 MM (1 1/4"), PARA CIRCUITOS TERMINAIS, INSTALADA EM PAREDE - FORNECIMENTO E INSTALAÇÃO. AF_12/2015</v>
          </cell>
          <cell r="C7841" t="str">
            <v>UN</v>
          </cell>
          <cell r="D7841">
            <v>8.7200000000000006</v>
          </cell>
        </row>
        <row r="7842">
          <cell r="A7842">
            <v>91887</v>
          </cell>
          <cell r="B7842" t="str">
            <v>CURVA 90 GRAUS PARA ELETRODUTO, PVC, ROSCÁVEL, DN 20 MM (1/2"), PARA CIRCUITOS TERMINAIS, INSTALADA EM FORRO - FORNECIMENTO E INSTALAÇÃO. AF_12/2015</v>
          </cell>
          <cell r="C7842" t="str">
            <v>UN</v>
          </cell>
          <cell r="D7842">
            <v>6.24</v>
          </cell>
        </row>
        <row r="7843">
          <cell r="A7843">
            <v>91889</v>
          </cell>
          <cell r="B7843" t="str">
            <v>CURVA 180 GRAUS PARA ELETRODUTO, PVC, ROSCÁVEL, DN 20 MM (1/2"), PARA CIRCUITOS TERMINAIS, INSTALADA EM FORRO - FORNECIMENTO E INSTALAÇÃO. AF_12/2015</v>
          </cell>
          <cell r="C7843" t="str">
            <v>UN</v>
          </cell>
          <cell r="D7843">
            <v>5.98</v>
          </cell>
        </row>
        <row r="7844">
          <cell r="A7844">
            <v>91890</v>
          </cell>
          <cell r="B7844" t="str">
            <v>CURVA 90 GRAUS PARA ELETRODUTO, PVC, ROSCÁVEL, DN 25 MM (3/4"), PARA CIRCUITOS TERMINAIS, INSTALADA EM FORRO - FORNECIMENTO E INSTALAÇÃO. AF_12/2015</v>
          </cell>
          <cell r="C7844" t="str">
            <v>UN</v>
          </cell>
          <cell r="D7844">
            <v>7.36</v>
          </cell>
        </row>
        <row r="7845">
          <cell r="A7845">
            <v>91892</v>
          </cell>
          <cell r="B7845" t="str">
            <v>CURVA 180 GRAUS PARA ELETRODUTO, PVC, ROSCÁVEL, DN 25 MM (3/4"), PARA CIRCUITOS TERMINAIS, INSTALADA EM FORRO - FORNECIMENTO E INSTALAÇÃO. AF_12/2015</v>
          </cell>
          <cell r="C7845" t="str">
            <v>UN</v>
          </cell>
          <cell r="D7845">
            <v>9.06</v>
          </cell>
        </row>
        <row r="7846">
          <cell r="A7846">
            <v>91893</v>
          </cell>
          <cell r="B7846" t="str">
            <v>CURVA 90 GRAUS PARA ELETRODUTO, PVC, ROSCÁVEL, DN 32 MM (1"), PARA CIRCUITOS TERMINAIS, INSTALADA EM FORRO - FORNECIMENTO E INSTALAÇÃO. AF_12/2015</v>
          </cell>
          <cell r="C7846" t="str">
            <v>UN</v>
          </cell>
          <cell r="D7846">
            <v>10.119999999999999</v>
          </cell>
        </row>
        <row r="7847">
          <cell r="A7847">
            <v>91896</v>
          </cell>
          <cell r="B7847" t="str">
            <v>CURVA 90 GRAUS PARA ELETRODUTO, PVC, ROSCÁVEL, DN 40 MM (1 1/4"), PARA CIRCUITOS TERMINAIS, INSTALADA EM FORRO - FORNECIMENTO E INSTALAÇÃO. AF_12/2015</v>
          </cell>
          <cell r="C7847" t="str">
            <v>UN</v>
          </cell>
          <cell r="D7847">
            <v>12.3</v>
          </cell>
        </row>
        <row r="7848">
          <cell r="A7848">
            <v>91898</v>
          </cell>
          <cell r="B7848" t="str">
            <v>CURVA 180 GRAUS PARA ELETRODUTO, PVC, ROSCÁVEL, DN 40 MM (1 1/4"), PARA CIRCUITOS TERMINAIS, INSTALADA EM FORRO - FORNECIMENTO E INSTALAÇÃO. AF_12/2015</v>
          </cell>
          <cell r="C7848" t="str">
            <v>UN</v>
          </cell>
          <cell r="D7848">
            <v>14.15</v>
          </cell>
        </row>
        <row r="7849">
          <cell r="A7849">
            <v>91899</v>
          </cell>
          <cell r="B7849" t="str">
            <v>CURVA 90 GRAUS PARA ELETRODUTO, PVC, ROSCÁVEL, DN 20 MM (1/2"), PARA CIRCUITOS TERMINAIS, INSTALADA EM LAJE - FORNECIMENTO E INSTALAÇÃO. AF_12/2015</v>
          </cell>
          <cell r="C7849" t="str">
            <v>UN</v>
          </cell>
          <cell r="D7849">
            <v>7.55</v>
          </cell>
        </row>
        <row r="7850">
          <cell r="A7850">
            <v>91901</v>
          </cell>
          <cell r="B7850" t="str">
            <v>CURVA 180 GRAUS PARA ELETRODUTO, PVC, ROSCÁVEL, DN 20 MM (1/2"), PARA CIRCUITOS TERMINAIS, INSTALADA EM LAJE - FORNECIMENTO E INSTALAÇÃO. AF_12/2015</v>
          </cell>
          <cell r="C7850" t="str">
            <v>UN</v>
          </cell>
          <cell r="D7850">
            <v>7.29</v>
          </cell>
        </row>
        <row r="7851">
          <cell r="A7851">
            <v>91902</v>
          </cell>
          <cell r="B7851" t="str">
            <v>CURVA 90 GRAUS PARA ELETRODUTO, PVC, ROSCÁVEL, DN 25 MM (3/4"), PARA CIRCUITOS TERMINAIS, INSTALADA EM LAJE - FORNECIMENTO E INSTALAÇÃO. AF_12/2015</v>
          </cell>
          <cell r="C7851" t="str">
            <v>UN</v>
          </cell>
          <cell r="D7851">
            <v>8.67</v>
          </cell>
        </row>
        <row r="7852">
          <cell r="A7852">
            <v>91904</v>
          </cell>
          <cell r="B7852" t="str">
            <v>CURVA 180 GRAUS PARA ELETRODUTO, PVC, ROSCÁVEL, DN 25 MM (3/4"), PARA CIRCUITOS TERMINAIS, INSTALADA EM LAJE - FORNECIMENTO E INSTALAÇÃO. AF_12/2015</v>
          </cell>
          <cell r="C7852" t="str">
            <v>UN</v>
          </cell>
          <cell r="D7852">
            <v>10.37</v>
          </cell>
        </row>
        <row r="7853">
          <cell r="A7853">
            <v>91905</v>
          </cell>
          <cell r="B7853" t="str">
            <v>CURVA 90 GRAUS PARA ELETRODUTO, PVC, ROSCÁVEL, DN 32 MM (1"), PARA CIRCUITOS TERMINAIS, INSTALADA EM LAJE - FORNECIMENTO E INSTALAÇÃO. AF_12/2015</v>
          </cell>
          <cell r="C7853" t="str">
            <v>UN</v>
          </cell>
          <cell r="D7853">
            <v>11.43</v>
          </cell>
        </row>
        <row r="7854">
          <cell r="A7854">
            <v>91908</v>
          </cell>
          <cell r="B7854" t="str">
            <v>CURVA 90 GRAUS PARA ELETRODUTO, PVC, ROSCÁVEL, DN 40 MM (1 1/4"), PARA CIRCUITOS TERMINAIS, INSTALADA EM LAJE - FORNECIMENTO E INSTALAÇÃO. AF_12/2015</v>
          </cell>
          <cell r="C7854" t="str">
            <v>UN</v>
          </cell>
          <cell r="D7854">
            <v>13.63</v>
          </cell>
        </row>
        <row r="7855">
          <cell r="A7855">
            <v>91910</v>
          </cell>
          <cell r="B7855" t="str">
            <v>CURVA 180 GRAUS PARA ELETRODUTO, PVC, ROSCÁVEL, DN 40 MM (1 1/4"), PARA CIRCUITOS TERMINAIS, INSTALADA EM LAJE - FORNECIMENTO E INSTALAÇÃO. AF_12/2015</v>
          </cell>
          <cell r="C7855" t="str">
            <v>UN</v>
          </cell>
          <cell r="D7855">
            <v>15.48</v>
          </cell>
        </row>
        <row r="7856">
          <cell r="A7856">
            <v>91911</v>
          </cell>
          <cell r="B7856" t="str">
            <v>CURVA 90 GRAUS PARA ELETRODUTO, PVC, ROSCÁVEL, DN 20 MM (1/2"), PARA CIRCUITOS TERMINAIS, INSTALADA EM PAREDE - FORNECIMENTO E INSTALAÇÃO. AF_12/2015</v>
          </cell>
          <cell r="C7856" t="str">
            <v>UN</v>
          </cell>
          <cell r="D7856">
            <v>9.0500000000000007</v>
          </cell>
        </row>
        <row r="7857">
          <cell r="A7857">
            <v>91913</v>
          </cell>
          <cell r="B7857" t="str">
            <v>CURVA 180 GRAUS PARA ELETRODUTO, PVC, ROSCÁVEL, DN 20 MM (1/2"), PARA CIRCUITOS TERMINAIS, INSTALADA EM PAREDE - FORNECIMENTO E INSTALAÇÃO. AF_12/2015</v>
          </cell>
          <cell r="C7857" t="str">
            <v>UN</v>
          </cell>
          <cell r="D7857">
            <v>8.7899999999999991</v>
          </cell>
        </row>
        <row r="7858">
          <cell r="A7858">
            <v>91914</v>
          </cell>
          <cell r="B7858" t="str">
            <v>CURVA 90 GRAUS PARA ELETRODUTO, PVC, ROSCÁVEL, DN 25 MM (3/4"), PARA CIRCUITOS TERMINAIS, INSTALADA EM PAREDE - FORNECIMENTO E INSTALAÇÃO. AF_12/2015</v>
          </cell>
          <cell r="C7858" t="str">
            <v>UN</v>
          </cell>
          <cell r="D7858">
            <v>9.82</v>
          </cell>
        </row>
        <row r="7859">
          <cell r="A7859">
            <v>91916</v>
          </cell>
          <cell r="B7859" t="str">
            <v>CURVA 180 GRAUS PARA ELETRODUTO, PVC, ROSCÁVEL, DN 25 MM (3/4"), PARA CIRCUITOS TERMINAIS, INSTALADA EM PAREDE - FORNECIMENTO E INSTALAÇÃO. AF_12/2015</v>
          </cell>
          <cell r="C7859" t="str">
            <v>UN</v>
          </cell>
          <cell r="D7859">
            <v>11.52</v>
          </cell>
        </row>
        <row r="7860">
          <cell r="A7860">
            <v>91917</v>
          </cell>
          <cell r="B7860" t="str">
            <v>CURVA 90 GRAUS PARA ELETRODUTO, PVC, ROSCÁVEL, DN 32 MM (1"), PARA CIRCUITOS TERMINAIS, INSTALADA EM PAREDE - FORNECIMENTO E INSTALAÇÃO. AF_12/2015</v>
          </cell>
          <cell r="C7860" t="str">
            <v>UN</v>
          </cell>
          <cell r="D7860">
            <v>12.12</v>
          </cell>
        </row>
        <row r="7861">
          <cell r="A7861">
            <v>91920</v>
          </cell>
          <cell r="B7861" t="str">
            <v>CURVA 90 GRAUS PARA ELETRODUTO, PVC, ROSCÁVEL, DN 40 MM (1 1/4"), PARA CIRCUITOS TERMINAIS, INSTALADA EM PAREDE - FORNECIMENTO E INSTALAÇÃO. AF_12/2015</v>
          </cell>
          <cell r="C7861" t="str">
            <v>UN</v>
          </cell>
          <cell r="D7861">
            <v>13.79</v>
          </cell>
        </row>
        <row r="7862">
          <cell r="A7862">
            <v>91922</v>
          </cell>
          <cell r="B7862" t="str">
            <v>CURVA 180 GRAUS PARA ELETRODUTO, PVC, ROSCÁVEL, DN 40 MM (1 1/4"), PARA CIRCUITOS TERMINAIS, INSTALADA EM PAREDE - FORNECIMENTO E INSTALAÇÃO. AF_12/2015</v>
          </cell>
          <cell r="C7862" t="str">
            <v>UN</v>
          </cell>
          <cell r="D7862">
            <v>15.64</v>
          </cell>
        </row>
        <row r="7863">
          <cell r="A7863">
            <v>93013</v>
          </cell>
          <cell r="B7863" t="str">
            <v>LUVA PARA ELETRODUTO, PVC, ROSCÁVEL, DN 50 MM (1 1/2") - FORNECIMENTO E INSTALAÇÃO. AF_12/2015</v>
          </cell>
          <cell r="C7863" t="str">
            <v>UN</v>
          </cell>
          <cell r="D7863">
            <v>10.050000000000001</v>
          </cell>
        </row>
        <row r="7864">
          <cell r="A7864">
            <v>93014</v>
          </cell>
          <cell r="B7864" t="str">
            <v>LUVA PARA ELETRODUTO, PVC, ROSCÁVEL, DN 60 MM (2") - FORNECIMENTO E INSTALAÇÃO. AF_12/2015</v>
          </cell>
          <cell r="C7864" t="str">
            <v>UN</v>
          </cell>
          <cell r="D7864">
            <v>12.48</v>
          </cell>
        </row>
        <row r="7865">
          <cell r="A7865">
            <v>93015</v>
          </cell>
          <cell r="B7865" t="str">
            <v>LUVA PARA ELETRODUTO, PVC, ROSCÁVEL, DN 75 MM (2 1/2") - FORNECIMENTO E INSTALAÇÃO. AF_12/2015</v>
          </cell>
          <cell r="C7865" t="str">
            <v>UN</v>
          </cell>
          <cell r="D7865">
            <v>19.5</v>
          </cell>
        </row>
        <row r="7866">
          <cell r="A7866">
            <v>93016</v>
          </cell>
          <cell r="B7866" t="str">
            <v>LUVA PARA ELETRODUTO, PVC, ROSCÁVEL, DN 85 MM (3") - FORNECIMENTO E INSTALAÇÃO. AF_12/2015</v>
          </cell>
          <cell r="C7866" t="str">
            <v>UN</v>
          </cell>
          <cell r="D7866">
            <v>23.95</v>
          </cell>
        </row>
        <row r="7867">
          <cell r="A7867">
            <v>93017</v>
          </cell>
          <cell r="B7867" t="str">
            <v>LUVA PARA ELETRODUTO, PVC, ROSCÁVEL, DN 110 MM (4") - FORNECIMENTO E INSTALAÇÃO. AF_12/2015</v>
          </cell>
          <cell r="C7867" t="str">
            <v>UN</v>
          </cell>
          <cell r="D7867">
            <v>36.64</v>
          </cell>
        </row>
        <row r="7868">
          <cell r="A7868">
            <v>93018</v>
          </cell>
          <cell r="B7868" t="str">
            <v>CURVA 90 GRAUS PARA ELETRODUTO, PVC, ROSCÁVEL, DN 50 MM (1 1/2") - FORNECIMENTO E INSTALAÇÃO. AF_12/2015</v>
          </cell>
          <cell r="C7868" t="str">
            <v>UN</v>
          </cell>
          <cell r="D7868">
            <v>15.4</v>
          </cell>
        </row>
        <row r="7869">
          <cell r="A7869">
            <v>93020</v>
          </cell>
          <cell r="B7869" t="str">
            <v>CURVA 90 GRAUS PARA ELETRODUTO, PVC, ROSCÁVEL, DN 60 MM (2") - FORNECIMENTO E INSTALAÇÃO. AF_12/2015</v>
          </cell>
          <cell r="C7869" t="str">
            <v>UN</v>
          </cell>
          <cell r="D7869">
            <v>20.07</v>
          </cell>
        </row>
        <row r="7870">
          <cell r="A7870">
            <v>93022</v>
          </cell>
          <cell r="B7870" t="str">
            <v>CURVA 90 GRAUS PARA ELETRODUTO, PVC, ROSCÁVEL, DN 75 MM (2 1/2") - FORNECIMENTO E INSTALAÇÃO. AF_12/2015</v>
          </cell>
          <cell r="C7870" t="str">
            <v>UN</v>
          </cell>
          <cell r="D7870">
            <v>34.86</v>
          </cell>
        </row>
        <row r="7871">
          <cell r="A7871">
            <v>93024</v>
          </cell>
          <cell r="B7871" t="str">
            <v>CURVA 90 GRAUS PARA ELETRODUTO, PVC, ROSCÁVEL, DN 85 MM (3") - FORNECIMENTO E INSTALAÇÃO. AF_12/2015</v>
          </cell>
          <cell r="C7871" t="str">
            <v>UN</v>
          </cell>
          <cell r="D7871">
            <v>36.450000000000003</v>
          </cell>
        </row>
        <row r="7872">
          <cell r="A7872">
            <v>93026</v>
          </cell>
          <cell r="B7872" t="str">
            <v>CURVA 90 GRAUS PARA ELETRODUTO, PVC, ROSCÁVEL, DN 110 MM (4") - FORNECIMENTO E INSTALAÇÃO. AF_12/2015</v>
          </cell>
          <cell r="C7872" t="str">
            <v>UN</v>
          </cell>
          <cell r="D7872">
            <v>61.02</v>
          </cell>
        </row>
        <row r="7873">
          <cell r="A7873">
            <v>95733</v>
          </cell>
          <cell r="B7873" t="str">
            <v>LUVA PARA ELETRODUTO, PVC, SOLDÁVEL, DN 25 MM (3/4), APARENTE, INSTALADA EM TETO - FORNECIMENTO E INSTALAÇÃO. AF_11/2016_P</v>
          </cell>
          <cell r="C7873" t="str">
            <v>UN</v>
          </cell>
          <cell r="D7873">
            <v>3.94</v>
          </cell>
        </row>
        <row r="7874">
          <cell r="A7874">
            <v>95734</v>
          </cell>
          <cell r="B7874" t="str">
            <v>LUVA PARA ELETRODUTO, PVC, SOLDÁVEL, DN 32 MM (1), APARENTE, INSTALADA EM TETO - FORNECIMENTO E INSTALAÇÃO. AF_11/2016_P</v>
          </cell>
          <cell r="C7874" t="str">
            <v>UN</v>
          </cell>
          <cell r="D7874">
            <v>5.25</v>
          </cell>
        </row>
        <row r="7875">
          <cell r="A7875">
            <v>95735</v>
          </cell>
          <cell r="B7875" t="str">
            <v>LUVA PARA ELETRODUTO, PVC, SOLDÁVEL, DN 20 MM (1/2), APARENTE, INSTALADA EM PAREDE - FORNECIMENTO E INSTALAÇÃO. AF_11/2016_P</v>
          </cell>
          <cell r="C7875" t="str">
            <v>UN</v>
          </cell>
          <cell r="D7875">
            <v>4.37</v>
          </cell>
        </row>
        <row r="7876">
          <cell r="A7876">
            <v>95736</v>
          </cell>
          <cell r="B7876" t="str">
            <v>LUVA PARA ELETRODUTO, PVC, SOLDÁVEL, DN 25 MM (3/4), APARENTE, INSTALADA EM PAREDE - FORNECIMENTO E INSTALAÇÃO. AF_11/2016_P</v>
          </cell>
          <cell r="C7876" t="str">
            <v>UN</v>
          </cell>
          <cell r="D7876">
            <v>5.16</v>
          </cell>
        </row>
        <row r="7877">
          <cell r="A7877">
            <v>95738</v>
          </cell>
          <cell r="B7877" t="str">
            <v>LUVA PARA ELETRODUTO, PVC, SOLDÁVEL, DN 32 MM (1), APARENTE, INSTALADA EM PAREDE - FORNECIMENTO E INSTALAÇÃO. AF_11/2016_P</v>
          </cell>
          <cell r="C7877" t="str">
            <v>UN</v>
          </cell>
          <cell r="D7877">
            <v>6.25</v>
          </cell>
        </row>
        <row r="7878">
          <cell r="A7878">
            <v>95753</v>
          </cell>
          <cell r="B7878" t="str">
            <v>LUVA DE EMENDA PARA ELETRODUTO, AÇO GALVANIZADO, DN 20 MM (3/4  ), APARENTE, INSTALADA EM TETO - FORNECIMENTO E INSTALAÇÃO. AF_11/2016_P</v>
          </cell>
          <cell r="C7878" t="str">
            <v>UN</v>
          </cell>
          <cell r="D7878">
            <v>5.1100000000000003</v>
          </cell>
        </row>
        <row r="7879">
          <cell r="A7879">
            <v>95754</v>
          </cell>
          <cell r="B7879" t="str">
            <v>LUVA DE EMENDA PARA ELETRODUTO, AÇO GALVANIZADO, DN 25 MM (1''), APARENTE, INSTALADA EM TETO - FORNECIMENTO E INSTALAÇÃO. AF_11/2016_P</v>
          </cell>
          <cell r="C7879" t="str">
            <v>UN</v>
          </cell>
          <cell r="D7879">
            <v>6.32</v>
          </cell>
        </row>
        <row r="7880">
          <cell r="A7880">
            <v>95755</v>
          </cell>
          <cell r="B7880" t="str">
            <v>LUVA DE EMENDA PARA ELETRODUTO, AÇO GALVANIZADO, DN 32 MM (1 1/4''), APARENTE, INSTALADA EM TETO - FORNECIMENTO E INSTALAÇÃO. AF_11/2016_P</v>
          </cell>
          <cell r="C7880" t="str">
            <v>UN</v>
          </cell>
          <cell r="D7880">
            <v>9.26</v>
          </cell>
        </row>
        <row r="7881">
          <cell r="A7881">
            <v>95756</v>
          </cell>
          <cell r="B7881" t="str">
            <v>LUVA DE EMENDA PARA ELETRODUTO, AÇO GALVANIZADO, DN 40 MM (1 1/2''), APARENTE, INSTALADA EM TETO - FORNECIMENTO E INSTALAÇÃO. AF_11/2016_P</v>
          </cell>
          <cell r="C7881" t="str">
            <v>UN</v>
          </cell>
          <cell r="D7881">
            <v>12.43</v>
          </cell>
        </row>
        <row r="7882">
          <cell r="A7882">
            <v>95757</v>
          </cell>
          <cell r="B7882" t="str">
            <v>LUVA DE EMENDA PARA ELETRODUTO, AÇO GALVANIZADO, DN 20 MM (3/4''), APARENTE, INSTALADA EM PAREDE - FORNECIMENTO E INSTALAÇÃO. AF_11/2016_P</v>
          </cell>
          <cell r="C7882" t="str">
            <v>UN</v>
          </cell>
          <cell r="D7882">
            <v>7.51</v>
          </cell>
        </row>
        <row r="7883">
          <cell r="A7883">
            <v>95758</v>
          </cell>
          <cell r="B7883" t="str">
            <v>LUVA DE EMENDA PARA ELETRODUTO, AÇO GALVANIZADO, DN 25 MM (1''), APARENTE, INSTALADA EM PAREDE - FORNECIMENTO E INSTALAÇÃO. AF_11/2016_P</v>
          </cell>
          <cell r="C7883" t="str">
            <v>UN</v>
          </cell>
          <cell r="D7883">
            <v>8.44</v>
          </cell>
        </row>
        <row r="7884">
          <cell r="A7884">
            <v>95759</v>
          </cell>
          <cell r="B7884" t="str">
            <v>LUVA DE EMENDA PARA ELETRODUTO, AÇO GALVANIZADO, DN 32 MM (1 1/4''), APARENTE, INSTALADA EM PAREDE - FORNECIMENTO E INSTALAÇÃO. AF_11/2016_P</v>
          </cell>
          <cell r="C7884" t="str">
            <v>UN</v>
          </cell>
          <cell r="D7884">
            <v>10.98</v>
          </cell>
        </row>
        <row r="7885">
          <cell r="A7885">
            <v>95760</v>
          </cell>
          <cell r="B7885" t="str">
            <v>LUVA DE EMENDA PARA ELETRODUTO, AÇO GALVANIZADO, DN 40 MM (1 1/2''), APARENTE, INSTALADA EM PAREDE - FORNECIMENTO E INSTALAÇÃO. AF_11/2016_P</v>
          </cell>
          <cell r="C7885" t="str">
            <v>UN</v>
          </cell>
          <cell r="D7885">
            <v>13.69</v>
          </cell>
        </row>
        <row r="7886">
          <cell r="A7886">
            <v>72250</v>
          </cell>
          <cell r="B7886" t="str">
            <v>CABO DE COBRE NU 10MM2 - FORNECIMENTO E INSTALACAO</v>
          </cell>
          <cell r="C7886" t="str">
            <v>M</v>
          </cell>
          <cell r="D7886">
            <v>7.77</v>
          </cell>
        </row>
        <row r="7887">
          <cell r="A7887">
            <v>72251</v>
          </cell>
          <cell r="B7887" t="str">
            <v>CABO DE COBRE NU 16MM2 - FORNECIMENTO E INSTALACAO</v>
          </cell>
          <cell r="C7887" t="str">
            <v>M</v>
          </cell>
          <cell r="D7887">
            <v>11.47</v>
          </cell>
        </row>
        <row r="7888">
          <cell r="A7888">
            <v>72252</v>
          </cell>
          <cell r="B7888" t="str">
            <v>CABO DE COBRE NU 25MM2 - FORNECIMENTO E INSTALACAO</v>
          </cell>
          <cell r="C7888" t="str">
            <v>M</v>
          </cell>
          <cell r="D7888">
            <v>16.75</v>
          </cell>
        </row>
        <row r="7889">
          <cell r="A7889">
            <v>72253</v>
          </cell>
          <cell r="B7889" t="str">
            <v>CABO DE COBRE NU 35MM2 - FORNECIMENTO E INSTALACAO</v>
          </cell>
          <cell r="C7889" t="str">
            <v>M</v>
          </cell>
          <cell r="D7889">
            <v>22.38</v>
          </cell>
        </row>
        <row r="7890">
          <cell r="A7890">
            <v>72254</v>
          </cell>
          <cell r="B7890" t="str">
            <v>CABO DE COBRE NU 50MM2 - FORNECIMENTO E INSTALACAO</v>
          </cell>
          <cell r="C7890" t="str">
            <v>M</v>
          </cell>
          <cell r="D7890">
            <v>31.72</v>
          </cell>
        </row>
        <row r="7891">
          <cell r="A7891">
            <v>72255</v>
          </cell>
          <cell r="B7891" t="str">
            <v>CABO DE COBRE NU 70MM2 - FORNECIMENTO E INSTALACAO</v>
          </cell>
          <cell r="C7891" t="str">
            <v>M</v>
          </cell>
          <cell r="D7891">
            <v>41.66</v>
          </cell>
        </row>
        <row r="7892">
          <cell r="A7892">
            <v>72256</v>
          </cell>
          <cell r="B7892" t="str">
            <v>CABO DE COBRE NU 95MM2 - FORNECIMENTO E INSTALACAO</v>
          </cell>
          <cell r="C7892" t="str">
            <v>M</v>
          </cell>
          <cell r="D7892">
            <v>54.99</v>
          </cell>
        </row>
        <row r="7893">
          <cell r="A7893">
            <v>72257</v>
          </cell>
          <cell r="B7893" t="str">
            <v>CABO DE COBRE NU 120MM2 - FORNECIMENTO E INSTALACAO</v>
          </cell>
          <cell r="C7893" t="str">
            <v>M</v>
          </cell>
          <cell r="D7893">
            <v>71.69</v>
          </cell>
        </row>
        <row r="7894">
          <cell r="A7894">
            <v>91924</v>
          </cell>
          <cell r="B7894" t="str">
            <v>CABO DE COBRE FLEXÍVEL ISOLADO, 1,5 MM², ANTI-CHAMA 450/750 V, PARA CIRCUITOS TERMINAIS - FORNECIMENTO E INSTALAÇÃO. AF_12/2015</v>
          </cell>
          <cell r="C7894" t="str">
            <v>M</v>
          </cell>
          <cell r="D7894">
            <v>2</v>
          </cell>
        </row>
        <row r="7895">
          <cell r="A7895">
            <v>91925</v>
          </cell>
          <cell r="B7895" t="str">
            <v>CABO DE COBRE FLEXÍVEL ISOLADO, 1,5 MM², ANTI-CHAMA 0,6/1,0 KV, PARA CIRCUITOS TERMINAIS - FORNECIMENTO E INSTALAÇÃO. AF_12/2015</v>
          </cell>
          <cell r="C7895" t="str">
            <v>M</v>
          </cell>
          <cell r="D7895">
            <v>2.96</v>
          </cell>
        </row>
        <row r="7896">
          <cell r="A7896">
            <v>91926</v>
          </cell>
          <cell r="B7896" t="str">
            <v>CABO DE COBRE FLEXÍVEL ISOLADO, 2,5 MM², ANTI-CHAMA 450/750 V, PARA CIRCUITOS TERMINAIS - FORNECIMENTO E INSTALAÇÃO. AF_12/2015</v>
          </cell>
          <cell r="C7896" t="str">
            <v>M</v>
          </cell>
          <cell r="D7896">
            <v>2.99</v>
          </cell>
        </row>
        <row r="7897">
          <cell r="A7897">
            <v>91927</v>
          </cell>
          <cell r="B7897" t="str">
            <v>CABO DE COBRE FLEXÍVEL ISOLADO, 2,5 MM², ANTI-CHAMA 0,6/1,0 KV, PARA CIRCUITOS TERMINAIS - FORNECIMENTO E INSTALAÇÃO. AF_12/2015</v>
          </cell>
          <cell r="C7897" t="str">
            <v>M</v>
          </cell>
          <cell r="D7897">
            <v>3.99</v>
          </cell>
        </row>
        <row r="7898">
          <cell r="A7898">
            <v>91928</v>
          </cell>
          <cell r="B7898" t="str">
            <v>CABO DE COBRE FLEXÍVEL ISOLADO, 4 MM², ANTI-CHAMA 450/750 V, PARA CIRCUITOS TERMINAIS - FORNECIMENTO E INSTALAÇÃO. AF_12/2015</v>
          </cell>
          <cell r="C7898" t="str">
            <v>M</v>
          </cell>
          <cell r="D7898">
            <v>4.93</v>
          </cell>
        </row>
        <row r="7899">
          <cell r="A7899">
            <v>91929</v>
          </cell>
          <cell r="B7899" t="str">
            <v>CABO DE COBRE FLEXÍVEL ISOLADO, 4 MM², ANTI-CHAMA 0,6/1,0 KV, PARA CIRCUITOS TERMINAIS - FORNECIMENTO E INSTALAÇÃO. AF_12/2015</v>
          </cell>
          <cell r="C7899" t="str">
            <v>M</v>
          </cell>
          <cell r="D7899">
            <v>5.65</v>
          </cell>
        </row>
        <row r="7900">
          <cell r="A7900">
            <v>91930</v>
          </cell>
          <cell r="B7900" t="str">
            <v>CABO DE COBRE FLEXÍVEL ISOLADO, 6 MM², ANTI-CHAMA 450/750 V, PARA CIRCUITOS TERMINAIS - FORNECIMENTO E INSTALAÇÃO. AF_12/2015</v>
          </cell>
          <cell r="C7900" t="str">
            <v>M</v>
          </cell>
          <cell r="D7900">
            <v>6.78</v>
          </cell>
        </row>
        <row r="7901">
          <cell r="A7901">
            <v>91931</v>
          </cell>
          <cell r="B7901" t="str">
            <v>CABO DE COBRE FLEXÍVEL ISOLADO, 6 MM², ANTI-CHAMA 0,6/1,0 KV, PARA CIRCUITOS TERMINAIS - FORNECIMENTO E INSTALAÇÃO. AF_12/2015</v>
          </cell>
          <cell r="C7901" t="str">
            <v>M</v>
          </cell>
          <cell r="D7901">
            <v>7.62</v>
          </cell>
        </row>
        <row r="7902">
          <cell r="A7902">
            <v>91932</v>
          </cell>
          <cell r="B7902" t="str">
            <v>CABO DE COBRE FLEXÍVEL ISOLADO, 10 MM², ANTI-CHAMA 450/750 V, PARA CIRCUITOS TERMINAIS - FORNECIMENTO E INSTALAÇÃO. AF_12/2015</v>
          </cell>
          <cell r="C7902" t="str">
            <v>M</v>
          </cell>
          <cell r="D7902">
            <v>11.23</v>
          </cell>
        </row>
        <row r="7903">
          <cell r="A7903">
            <v>91933</v>
          </cell>
          <cell r="B7903" t="str">
            <v>CABO DE COBRE FLEXÍVEL ISOLADO, 10 MM², ANTI-CHAMA 0,6/1,0 KV, PARA CIRCUITOS TERMINAIS - FORNECIMENTO E INSTALAÇÃO. AF_12/2015</v>
          </cell>
          <cell r="C7903" t="str">
            <v>M</v>
          </cell>
          <cell r="D7903">
            <v>12.03</v>
          </cell>
        </row>
        <row r="7904">
          <cell r="A7904">
            <v>91934</v>
          </cell>
          <cell r="B7904" t="str">
            <v>CABO DE COBRE FLEXÍVEL ISOLADO, 16 MM², ANTI-CHAMA 450/750 V, PARA CIRCUITOS TERMINAIS - FORNECIMENTO E INSTALAÇÃO. AF_12/2015</v>
          </cell>
          <cell r="C7904" t="str">
            <v>M</v>
          </cell>
          <cell r="D7904">
            <v>17.170000000000002</v>
          </cell>
        </row>
        <row r="7905">
          <cell r="A7905">
            <v>91935</v>
          </cell>
          <cell r="B7905" t="str">
            <v>CABO DE COBRE FLEXÍVEL ISOLADO, 16 MM², ANTI-CHAMA 0,6/1,0 KV, PARA CIRCUITOS TERMINAIS - FORNECIMENTO E INSTALAÇÃO. AF_12/2015</v>
          </cell>
          <cell r="C7905" t="str">
            <v>M</v>
          </cell>
          <cell r="D7905">
            <v>18.329999999999998</v>
          </cell>
        </row>
        <row r="7906">
          <cell r="A7906">
            <v>92979</v>
          </cell>
          <cell r="B7906" t="str">
            <v>CABO DE COBRE FLEXÍVEL ISOLADO, 10 MM², ANTI-CHAMA 450/750 V, PARA DISTRIBUIÇÃO - FORNECIMENTO E INSTALAÇÃO. AF_12/2015</v>
          </cell>
          <cell r="C7906" t="str">
            <v>M</v>
          </cell>
          <cell r="D7906">
            <v>7.9</v>
          </cell>
        </row>
        <row r="7907">
          <cell r="A7907">
            <v>92980</v>
          </cell>
          <cell r="B7907" t="str">
            <v>CABO DE COBRE FLEXÍVEL ISOLADO, 10 MM², ANTI-CHAMA 0,6/1,0 KV, PARA DISTRIBUIÇÃO - FORNECIMENTO E INSTALAÇÃO. AF_12/2015</v>
          </cell>
          <cell r="C7907" t="str">
            <v>M</v>
          </cell>
          <cell r="D7907">
            <v>8.58</v>
          </cell>
        </row>
        <row r="7908">
          <cell r="A7908">
            <v>92981</v>
          </cell>
          <cell r="B7908" t="str">
            <v>CABO DE COBRE FLEXÍVEL ISOLADO, 16 MM², ANTI-CHAMA 450/750 V, PARA DISTRIBUIÇÃO - FORNECIMENTO E INSTALAÇÃO. AF_12/2015</v>
          </cell>
          <cell r="C7908" t="str">
            <v>M</v>
          </cell>
          <cell r="D7908">
            <v>12.13</v>
          </cell>
        </row>
        <row r="7909">
          <cell r="A7909">
            <v>92982</v>
          </cell>
          <cell r="B7909" t="str">
            <v>CABO DE COBRE FLEXÍVEL ISOLADO, 16 MM², ANTI-CHAMA 0,6/1,0 KV, PARA DISTRIBUIÇÃO - FORNECIMENTO E INSTALAÇÃO. AF_12/2015</v>
          </cell>
          <cell r="C7909" t="str">
            <v>M</v>
          </cell>
          <cell r="D7909">
            <v>13.13</v>
          </cell>
        </row>
        <row r="7910">
          <cell r="A7910">
            <v>92983</v>
          </cell>
          <cell r="B7910" t="str">
            <v>CABO DE COBRE FLEXÍVEL ISOLADO, 25 MM², ANTI-CHAMA 450/750 V, PARA DISTRIBUIÇÃO - FORNECIMENTO E INSTALAÇÃO. AF_12/2015</v>
          </cell>
          <cell r="C7910" t="str">
            <v>M</v>
          </cell>
          <cell r="D7910">
            <v>20.6</v>
          </cell>
        </row>
        <row r="7911">
          <cell r="A7911">
            <v>92984</v>
          </cell>
          <cell r="B7911" t="str">
            <v>CABO DE COBRE FLEXÍVEL ISOLADO, 25 MM², ANTI-CHAMA 0,6/1,0 KV, PARA DISTRIBUIÇÃO - FORNECIMENTO E INSTALAÇÃO. AF_12/2015</v>
          </cell>
          <cell r="C7911" t="str">
            <v>M</v>
          </cell>
          <cell r="D7911">
            <v>21.15</v>
          </cell>
        </row>
        <row r="7912">
          <cell r="A7912">
            <v>92985</v>
          </cell>
          <cell r="B7912" t="str">
            <v>CABO DE COBRE FLEXÍVEL ISOLADO, 35 MM², ANTI-CHAMA 450/750 V, PARA DISTRIBUIÇÃO - FORNECIMENTO E INSTALAÇÃO. AF_12/2015</v>
          </cell>
          <cell r="C7912" t="str">
            <v>M</v>
          </cell>
          <cell r="D7912">
            <v>27.85</v>
          </cell>
        </row>
        <row r="7913">
          <cell r="A7913">
            <v>92986</v>
          </cell>
          <cell r="B7913" t="str">
            <v>CABO DE COBRE FLEXÍVEL ISOLADO, 35 MM², ANTI-CHAMA 0,6/1,0 KV, PARA DISTRIBUIÇÃO - FORNECIMENTO E INSTALAÇÃO. AF_12/2015</v>
          </cell>
          <cell r="C7913" t="str">
            <v>M</v>
          </cell>
          <cell r="D7913">
            <v>28.69</v>
          </cell>
        </row>
        <row r="7914">
          <cell r="A7914">
            <v>92987</v>
          </cell>
          <cell r="B7914" t="str">
            <v>CABO DE COBRE FLEXÍVEL ISOLADO, 50 MM², ANTI-CHAMA 450/750 V, PARA DISTRIBUIÇÃO - FORNECIMENTO E INSTALAÇÃO. AF_12/2015</v>
          </cell>
          <cell r="C7914" t="str">
            <v>M</v>
          </cell>
          <cell r="D7914">
            <v>40.24</v>
          </cell>
        </row>
        <row r="7915">
          <cell r="A7915">
            <v>92988</v>
          </cell>
          <cell r="B7915" t="str">
            <v>CABO DE COBRE FLEXÍVEL ISOLADO, 50 MM², ANTI-CHAMA 0,6/1,0 KV, PARA DISTRIBUIÇÃO - FORNECIMENTO E INSTALAÇÃO. AF_12/2015</v>
          </cell>
          <cell r="C7915" t="str">
            <v>M</v>
          </cell>
          <cell r="D7915">
            <v>40.33</v>
          </cell>
        </row>
        <row r="7916">
          <cell r="A7916">
            <v>92989</v>
          </cell>
          <cell r="B7916" t="str">
            <v>CABO DE COBRE FLEXÍVEL ISOLADO, 70 MM², ANTI-CHAMA 450/750 V, PARA DISTRIBUIÇÃO - FORNECIMENTO E INSTALAÇÃO. AF_12/2015</v>
          </cell>
          <cell r="C7916" t="str">
            <v>M</v>
          </cell>
          <cell r="D7916">
            <v>56.05</v>
          </cell>
        </row>
        <row r="7917">
          <cell r="A7917">
            <v>92990</v>
          </cell>
          <cell r="B7917" t="str">
            <v>CABO DE COBRE FLEXÍVEL ISOLADO, 70 MM², ANTI-CHAMA 0,6/1,0 KV, PARA DISTRIBUIÇÃO - FORNECIMENTO E INSTALAÇÃO. AF_12/2015</v>
          </cell>
          <cell r="C7917" t="str">
            <v>M</v>
          </cell>
          <cell r="D7917">
            <v>55.41</v>
          </cell>
        </row>
        <row r="7918">
          <cell r="A7918">
            <v>92991</v>
          </cell>
          <cell r="B7918" t="str">
            <v>CABO DE COBRE FLEXÍVEL ISOLADO, 95 MM², ANTI-CHAMA 450/750 V, PARA DISTRIBUIÇÃO - FORNECIMENTO E INSTALAÇÃO. AF_12/2015</v>
          </cell>
          <cell r="C7918" t="str">
            <v>M</v>
          </cell>
          <cell r="D7918">
            <v>73.180000000000007</v>
          </cell>
        </row>
        <row r="7919">
          <cell r="A7919">
            <v>92992</v>
          </cell>
          <cell r="B7919" t="str">
            <v>CABO DE COBRE FLEXÍVEL ISOLADO, 95 MM², ANTI-CHAMA 0,6/1,0 KV, PARA DISTRIBUIÇÃO - FORNECIMENTO E INSTALAÇÃO. AF_12/2015</v>
          </cell>
          <cell r="C7919" t="str">
            <v>M</v>
          </cell>
          <cell r="D7919">
            <v>73.23</v>
          </cell>
        </row>
        <row r="7920">
          <cell r="A7920">
            <v>92993</v>
          </cell>
          <cell r="B7920" t="str">
            <v>CABO DE COBRE FLEXÍVEL ISOLADO, 120 MM², ANTI-CHAMA 450/750 V, PARA DISTRIBUIÇÃO - FORNECIMENTO E INSTALAÇÃO. AF_12/2015</v>
          </cell>
          <cell r="C7920" t="str">
            <v>M</v>
          </cell>
          <cell r="D7920">
            <v>93.92</v>
          </cell>
        </row>
        <row r="7921">
          <cell r="A7921">
            <v>92994</v>
          </cell>
          <cell r="B7921" t="str">
            <v>CABO DE COBRE FLEXÍVEL ISOLADO, 120 MM², ANTI-CHAMA 0,6/1,0 KV, PARA DISTRIBUIÇÃO - FORNECIMENTO E INSTALAÇÃO. AF_12/2015</v>
          </cell>
          <cell r="C7921" t="str">
            <v>M</v>
          </cell>
          <cell r="D7921">
            <v>94.87</v>
          </cell>
        </row>
        <row r="7922">
          <cell r="A7922">
            <v>92995</v>
          </cell>
          <cell r="B7922" t="str">
            <v>CABO DE COBRE FLEXÍVEL ISOLADO, 150 MM², ANTI-CHAMA 450/750 V, PARA DISTRIBUIÇÃO - FORNECIMENTO E INSTALAÇÃO. AF_12/2015</v>
          </cell>
          <cell r="C7922" t="str">
            <v>M</v>
          </cell>
          <cell r="D7922">
            <v>116.93</v>
          </cell>
        </row>
        <row r="7923">
          <cell r="A7923">
            <v>92996</v>
          </cell>
          <cell r="B7923" t="str">
            <v>CABO DE COBRE FLEXÍVEL ISOLADO, 150 MM², ANTI-CHAMA 0,6/1,0 KV, PARA DISTRIBUIÇÃO - FORNECIMENTO E INSTALAÇÃO. AF_12/2015</v>
          </cell>
          <cell r="C7923" t="str">
            <v>M</v>
          </cell>
          <cell r="D7923">
            <v>117.26</v>
          </cell>
        </row>
        <row r="7924">
          <cell r="A7924">
            <v>92997</v>
          </cell>
          <cell r="B7924" t="str">
            <v>CABO DE COBRE FLEXÍVEL ISOLADO, 185 MM², ANTI-CHAMA 450/750 V, PARA DISTRIBUIÇÃO - FORNECIMENTO E INSTALAÇÃO. AF_12/2015</v>
          </cell>
          <cell r="C7924" t="str">
            <v>M</v>
          </cell>
          <cell r="D7924">
            <v>142.12</v>
          </cell>
        </row>
        <row r="7925">
          <cell r="A7925">
            <v>92998</v>
          </cell>
          <cell r="B7925" t="str">
            <v>CABO DE COBRE FLEXÍVEL ISOLADO, 185 MM², ANTI-CHAMA 0,6/1,0 KV, PARA DISTRIBUIÇÃO - FORNECIMENTO E INSTALAÇÃO. AF_12/2015</v>
          </cell>
          <cell r="C7925" t="str">
            <v>M</v>
          </cell>
          <cell r="D7925">
            <v>143.51</v>
          </cell>
        </row>
        <row r="7926">
          <cell r="A7926">
            <v>92999</v>
          </cell>
          <cell r="B7926" t="str">
            <v>CABO DE COBRE FLEXÍVEL ISOLADO, 240 MM², ANTI-CHAMA 450/750 V, PARA DISTRIBUIÇÃO - FORNECIMENTO E INSTALAÇÃO. AF_12/2015</v>
          </cell>
          <cell r="C7926" t="str">
            <v>M</v>
          </cell>
          <cell r="D7926">
            <v>187.29</v>
          </cell>
        </row>
        <row r="7927">
          <cell r="A7927">
            <v>93000</v>
          </cell>
          <cell r="B7927" t="str">
            <v>CABO DE COBRE FLEXÍVEL ISOLADO, 240 MM², ANTI-CHAMA 0,6/1,0 KV, PARA DISTRIBUIÇÃO - FORNECIMENTO E INSTALAÇÃO. AF_12/2015</v>
          </cell>
          <cell r="C7927" t="str">
            <v>M</v>
          </cell>
          <cell r="D7927">
            <v>188.45</v>
          </cell>
        </row>
        <row r="7928">
          <cell r="A7928">
            <v>93001</v>
          </cell>
          <cell r="B7928" t="str">
            <v>CABO DE COBRE RÍGIDO ISOLADO, 300 MM², ANTI-CHAMA 450/750 V, PARA DISTRIBUIÇÃO - FORNECIMENTO E INSTALAÇÃO. AF_12/2015</v>
          </cell>
          <cell r="C7928" t="str">
            <v>M</v>
          </cell>
          <cell r="D7928">
            <v>228.83</v>
          </cell>
        </row>
        <row r="7929">
          <cell r="A7929">
            <v>93002</v>
          </cell>
          <cell r="B7929" t="str">
            <v>CABO DE COBRE FLEXÍVEL ISOLADO, 300 MM², ANTI-CHAMA 0,6/1,0 KV, PARA DISTRIBUIÇÃO - FORNECIMENTO E INSTALAÇÃO. AF_12/2015</v>
          </cell>
          <cell r="C7929" t="str">
            <v>M</v>
          </cell>
          <cell r="D7929">
            <v>235.27</v>
          </cell>
        </row>
        <row r="7930">
          <cell r="A7930">
            <v>83446</v>
          </cell>
          <cell r="B7930" t="str">
            <v>CAIXA DE PASSAGEM 30X30X40 COM TAMPA E DRENO BRITA</v>
          </cell>
          <cell r="C7930" t="str">
            <v>UN</v>
          </cell>
          <cell r="D7930">
            <v>137.27000000000001</v>
          </cell>
        </row>
        <row r="7931">
          <cell r="A7931">
            <v>91936</v>
          </cell>
          <cell r="B7931" t="str">
            <v>CAIXA OCTOGONAL 4" X 4", PVC, INSTALADA EM LAJE - FORNECIMENTO E INSTALAÇÃO. AF_12/2015</v>
          </cell>
          <cell r="C7931" t="str">
            <v>UN</v>
          </cell>
          <cell r="D7931">
            <v>9.76</v>
          </cell>
        </row>
        <row r="7932">
          <cell r="A7932">
            <v>91937</v>
          </cell>
          <cell r="B7932" t="str">
            <v>CAIXA OCTOGONAL 3" X 3", PVC, INSTALADA EM LAJE - FORNECIMENTO E INSTALAÇÃO. AF_12/2015</v>
          </cell>
          <cell r="C7932" t="str">
            <v>UN</v>
          </cell>
          <cell r="D7932">
            <v>8.1199999999999992</v>
          </cell>
        </row>
        <row r="7933">
          <cell r="A7933">
            <v>91939</v>
          </cell>
          <cell r="B7933" t="str">
            <v>CAIXA RETANGULAR 4" X 2" ALTA (2,00 M DO PISO), PVC, INSTALADA EM PAREDE - FORNECIMENTO E INSTALAÇÃO. AF_12/2015</v>
          </cell>
          <cell r="C7933" t="str">
            <v>UN</v>
          </cell>
          <cell r="D7933">
            <v>18.54</v>
          </cell>
        </row>
        <row r="7934">
          <cell r="A7934">
            <v>91940</v>
          </cell>
          <cell r="B7934" t="str">
            <v>CAIXA RETANGULAR 4" X 2" MÉDIA (1,30 M DO PISO), PVC, INSTALADA EM PAREDE - FORNECIMENTO E INSTALAÇÃO. AF_12/2015</v>
          </cell>
          <cell r="C7934" t="str">
            <v>UN</v>
          </cell>
          <cell r="D7934">
            <v>10.06</v>
          </cell>
        </row>
        <row r="7935">
          <cell r="A7935">
            <v>91941</v>
          </cell>
          <cell r="B7935" t="str">
            <v>CAIXA RETANGULAR 4" X 2" BAIXA (0,30 M DO PISO), PVC, INSTALADA EM PAREDE - FORNECIMENTO E INSTALAÇÃO. AF_12/2015</v>
          </cell>
          <cell r="C7935" t="str">
            <v>UN</v>
          </cell>
          <cell r="D7935">
            <v>6.88</v>
          </cell>
        </row>
        <row r="7936">
          <cell r="A7936">
            <v>91942</v>
          </cell>
          <cell r="B7936" t="str">
            <v>CAIXA RETANGULAR 4" X 4" ALTA (2,00 M DO PISO), PVC, INSTALADA EM PAREDE - FORNECIMENTO E INSTALAÇÃO. AF_12/2015</v>
          </cell>
          <cell r="C7936" t="str">
            <v>UN</v>
          </cell>
          <cell r="D7936">
            <v>23.08</v>
          </cell>
        </row>
        <row r="7937">
          <cell r="A7937">
            <v>91943</v>
          </cell>
          <cell r="B7937" t="str">
            <v>CAIXA RETANGULAR 4" X 4" MÉDIA (1,30 M DO PISO), PVC, INSTALADA EM PAREDE - FORNECIMENTO E INSTALAÇÃO. AF_12/2015</v>
          </cell>
          <cell r="C7937" t="str">
            <v>UN</v>
          </cell>
          <cell r="D7937">
            <v>13.33</v>
          </cell>
        </row>
        <row r="7938">
          <cell r="A7938">
            <v>91944</v>
          </cell>
          <cell r="B7938" t="str">
            <v>CAIXA RETANGULAR 4" X 4" BAIXA (0,30 M DO PISO), PVC, INSTALADA EM PAREDE - FORNECIMENTO E INSTALAÇÃO. AF_12/2015</v>
          </cell>
          <cell r="C7938" t="str">
            <v>UN</v>
          </cell>
          <cell r="D7938">
            <v>9.68</v>
          </cell>
        </row>
        <row r="7939">
          <cell r="A7939">
            <v>92865</v>
          </cell>
          <cell r="B7939" t="str">
            <v>CAIXA OCTOGONAL 4" X 4", METÁLICA, INSTALADA EM LAJE - FORNECIMENTO E INSTALAÇÃO. AF_12/2015</v>
          </cell>
          <cell r="C7939" t="str">
            <v>UN</v>
          </cell>
          <cell r="D7939">
            <v>6.76</v>
          </cell>
        </row>
        <row r="7940">
          <cell r="A7940">
            <v>92866</v>
          </cell>
          <cell r="B7940" t="str">
            <v>CAIXA SEXTAVADA 3" X 3", METÁLICA, INSTALADA EM LAJE - FORNECIMENTO E INSTALAÇÃO. AF_12/2015</v>
          </cell>
          <cell r="C7940" t="str">
            <v>UN</v>
          </cell>
          <cell r="D7940">
            <v>5.64</v>
          </cell>
        </row>
        <row r="7941">
          <cell r="A7941">
            <v>92867</v>
          </cell>
          <cell r="B7941" t="str">
            <v>CAIXA RETANGULAR 4" X 2" ALTA (2,00 M DO PISO), METÁLICA, INSTALADA EM PAREDE - FORNECIMENTO E INSTALAÇÃO. AF_12/2015</v>
          </cell>
          <cell r="C7941" t="str">
            <v>UN</v>
          </cell>
          <cell r="D7941">
            <v>17.59</v>
          </cell>
        </row>
        <row r="7942">
          <cell r="A7942">
            <v>92868</v>
          </cell>
          <cell r="B7942" t="str">
            <v>CAIXA RETANGULAR 4" X 2" MÉDIA (1,30 M DO PISO), METÁLICA, INSTALADA EM PAREDE - FORNECIMENTO E INSTALAÇÃO. AF_12/2015</v>
          </cell>
          <cell r="C7942" t="str">
            <v>UN</v>
          </cell>
          <cell r="D7942">
            <v>9.11</v>
          </cell>
        </row>
        <row r="7943">
          <cell r="A7943">
            <v>92869</v>
          </cell>
          <cell r="B7943" t="str">
            <v>CAIXA RETANGULAR 4" X 2" BAIXA (0,30 M DO PISO), METÁLICA, INSTALADA EM PAREDE - FORNECIMENTO E INSTALAÇÃO. AF_12/2015</v>
          </cell>
          <cell r="C7943" t="str">
            <v>UN</v>
          </cell>
          <cell r="D7943">
            <v>5.93</v>
          </cell>
        </row>
        <row r="7944">
          <cell r="A7944">
            <v>92870</v>
          </cell>
          <cell r="B7944" t="str">
            <v>CAIXA RETANGULAR 4" X 4" ALTA (2,00 M DO PISO), METÁLICA, INSTALADA EM PAREDE - FORNECIMENTO E INSTALAÇÃO. AF_12/2015</v>
          </cell>
          <cell r="C7944" t="str">
            <v>UN</v>
          </cell>
          <cell r="D7944">
            <v>21.32</v>
          </cell>
        </row>
        <row r="7945">
          <cell r="A7945">
            <v>92871</v>
          </cell>
          <cell r="B7945" t="str">
            <v>CAIXA RETANGULAR 4" X 4" MÉDIA (1,30 M DO PISO), METÁLICA, INSTALADA EM PAREDE - FORNECIMENTO E INSTALAÇÃO. AF_12/2015</v>
          </cell>
          <cell r="C7945" t="str">
            <v>UN</v>
          </cell>
          <cell r="D7945">
            <v>11.57</v>
          </cell>
        </row>
        <row r="7946">
          <cell r="A7946">
            <v>92872</v>
          </cell>
          <cell r="B7946" t="str">
            <v>CAIXA RETANGULAR 4" X 4" BAIXA (0,30 M DO PISO), METÁLICA, INSTALADA EM PAREDE - FORNECIMENTO E INSTALAÇÃO. AF_12/2015</v>
          </cell>
          <cell r="C7946" t="str">
            <v>UN</v>
          </cell>
          <cell r="D7946">
            <v>7.92</v>
          </cell>
        </row>
        <row r="7947">
          <cell r="A7947">
            <v>95777</v>
          </cell>
          <cell r="B7947" t="str">
            <v>CONDULETE DE ALUMÍNIO, TIPO B, PARA ELETRODUTO DE AÇO GALVANIZADO DN 20 MM (3/4''), APARENTE - FORNECIMENTO E INSTALAÇÃO. AF_11/2016_P</v>
          </cell>
          <cell r="C7947" t="str">
            <v>UN</v>
          </cell>
          <cell r="D7947">
            <v>19.16</v>
          </cell>
        </row>
        <row r="7948">
          <cell r="A7948">
            <v>95778</v>
          </cell>
          <cell r="B7948" t="str">
            <v>CONDULETE DE ALUMÍNIO, TIPO C, PARA ELETRODUTO DE AÇO GALVANIZADO DN 20 MM (3/4''), APARENTE - FORNECIMENTO E INSTALAÇÃO. AF_11/2016_P</v>
          </cell>
          <cell r="C7948" t="str">
            <v>UN</v>
          </cell>
          <cell r="D7948">
            <v>19.649999999999999</v>
          </cell>
        </row>
        <row r="7949">
          <cell r="A7949">
            <v>95779</v>
          </cell>
          <cell r="B7949" t="str">
            <v>CONDULETE DE ALUMÍNIO, TIPO E, PARA ELETRODUTO DE AÇO GALVANIZADO DN 20 MM (3/4''), APARENTE - FORNECIMENTO E INSTALAÇÃO. AF_11/2016_P</v>
          </cell>
          <cell r="C7949" t="str">
            <v>UN</v>
          </cell>
          <cell r="D7949">
            <v>18.02</v>
          </cell>
        </row>
        <row r="7950">
          <cell r="A7950">
            <v>95780</v>
          </cell>
          <cell r="B7950" t="str">
            <v>CONDULETE DE ALUMÍNIO, TIPO B, PARA ELETRODUTO DE AÇO GALVANIZADO DN 25 MM (1''), APARENTE - FORNECIMENTO E INSTALAÇÃO. AF_11/2016_P</v>
          </cell>
          <cell r="C7950" t="str">
            <v>UN</v>
          </cell>
          <cell r="D7950">
            <v>21.85</v>
          </cell>
        </row>
        <row r="7951">
          <cell r="A7951">
            <v>95781</v>
          </cell>
          <cell r="B7951" t="str">
            <v>CONDULETE DE ALUMÍNIO, TIPO C, PARA ELETRODUTO DE AÇO GALVANIZADO DN 25 MM (1''), APARENTE - FORNECIMENTO E INSTALAÇÃO. AF_11/2016_P</v>
          </cell>
          <cell r="C7951" t="str">
            <v>UN</v>
          </cell>
          <cell r="D7951">
            <v>22.21</v>
          </cell>
        </row>
        <row r="7952">
          <cell r="A7952">
            <v>95782</v>
          </cell>
          <cell r="B7952" t="str">
            <v>CONDULETE DE ALUMÍNIO, TIPO E, ELETRODUTO DE AÇO GALVANIZADO DN 25 MM (1''), APARENTE - FORNECIMENTO E INSTALAÇÃO. AF_11/2016_P</v>
          </cell>
          <cell r="C7952" t="str">
            <v>UN</v>
          </cell>
          <cell r="D7952">
            <v>23.15</v>
          </cell>
        </row>
        <row r="7953">
          <cell r="A7953">
            <v>95785</v>
          </cell>
          <cell r="B7953" t="str">
            <v>CONDULETE DE ALUMÍNIO, TIPO E, PARA ELETRODUTO DE AÇO GALVANIZADO DN 32 MM (1 1/4''), APARENTE - FORNECIMENTO E INSTALAÇÃO. AF_11/2016_P</v>
          </cell>
          <cell r="C7953" t="str">
            <v>UN</v>
          </cell>
          <cell r="D7953">
            <v>26.39</v>
          </cell>
        </row>
        <row r="7954">
          <cell r="A7954">
            <v>95787</v>
          </cell>
          <cell r="B7954" t="str">
            <v>CONDULETE DE ALUMÍNIO, TIPO LR, PARA ELETRODUTO DE AÇO GALVANIZADO DN 20 MM (3/4''), APARENTE - FORNECIMENTO E INSTALAÇÃO. AF_11/2016_P</v>
          </cell>
          <cell r="C7954" t="str">
            <v>UN</v>
          </cell>
          <cell r="D7954">
            <v>19.3</v>
          </cell>
        </row>
        <row r="7955">
          <cell r="A7955">
            <v>95789</v>
          </cell>
          <cell r="B7955" t="str">
            <v>CONDULETE DE ALUMÍNIO, TIPO LR, PARA ELETRODUTO DE AÇO GALVANIZADO DN 25 MM (1''), APARENTE - FORNECIMENTO E INSTALAÇÃO. AF_11/2016_P</v>
          </cell>
          <cell r="C7955" t="str">
            <v>UN</v>
          </cell>
          <cell r="D7955">
            <v>24.05</v>
          </cell>
        </row>
        <row r="7956">
          <cell r="A7956">
            <v>95791</v>
          </cell>
          <cell r="B7956" t="str">
            <v>CONDULETE DE ALUMÍNIO, TIPO LR, PARA ELETRODUTO DE AÇO GALVANIZADO DN 32 MM (1 1/4''), APARENTE - FORNECIMENTO E INSTALAÇÃO. AF_11/2016_P</v>
          </cell>
          <cell r="C7956" t="str">
            <v>UN</v>
          </cell>
          <cell r="D7956">
            <v>31.12</v>
          </cell>
        </row>
        <row r="7957">
          <cell r="A7957">
            <v>95795</v>
          </cell>
          <cell r="B7957" t="str">
            <v>CONDULETE DE ALUMÍNIO, TIPO T, PARA ELETRODUTO DE AÇO GALVANIZADO DN 20 MM (3/4''), APARENTE - FORNECIMENTO E INSTALAÇÃO. AF_11/2016_P</v>
          </cell>
          <cell r="C7957" t="str">
            <v>UN</v>
          </cell>
          <cell r="D7957">
            <v>22.26</v>
          </cell>
        </row>
        <row r="7958">
          <cell r="A7958">
            <v>95796</v>
          </cell>
          <cell r="B7958" t="str">
            <v>CONDULETE DE ALUMÍNIO, TIPO T, PARA ELETRODUTO DE AÇO GALVANIZADO DN 25 MM (1''), APARENTE - FORNECIMENTO E INSTALAÇÃO. AF_11/2016_P</v>
          </cell>
          <cell r="C7958" t="str">
            <v>UN</v>
          </cell>
          <cell r="D7958">
            <v>28.28</v>
          </cell>
        </row>
        <row r="7959">
          <cell r="A7959">
            <v>95797</v>
          </cell>
          <cell r="B7959" t="str">
            <v>CONDULETE DE ALUMÍNIO, TIPO T, PARA ELETRODUTO DE AÇO GALVANIZADO DN 32 MM (1 1/4''), APARENTE - FORNECIMENTO E INSTALAÇÃO. AF_11/2016_P</v>
          </cell>
          <cell r="C7959" t="str">
            <v>UN</v>
          </cell>
          <cell r="D7959">
            <v>36.1</v>
          </cell>
        </row>
        <row r="7960">
          <cell r="A7960">
            <v>95801</v>
          </cell>
          <cell r="B7960" t="str">
            <v>CONDULETE DE ALUMÍNIO, TIPO X, PARA ELETRODUTO DE AÇO GALVANIZADO DN 20 MM (3/4''), APARENTE - FORNECIMENTO E INSTALAÇÃO. AF_11/2016_P</v>
          </cell>
          <cell r="C7960" t="str">
            <v>UN</v>
          </cell>
          <cell r="D7960">
            <v>26.77</v>
          </cell>
        </row>
        <row r="7961">
          <cell r="A7961">
            <v>95802</v>
          </cell>
          <cell r="B7961" t="str">
            <v>CONDULETE DE ALUMÍNIO, TIPO X, PARA ELETRODUTO DE AÇO GALVANIZADO DN 25 MM (1''), APARENTE - FORNECIMENTO E INSTALAÇÃO. AF_11/2016_P</v>
          </cell>
          <cell r="C7961" t="str">
            <v>UN</v>
          </cell>
          <cell r="D7961">
            <v>29.91</v>
          </cell>
        </row>
        <row r="7962">
          <cell r="A7962">
            <v>95803</v>
          </cell>
          <cell r="B7962" t="str">
            <v>CONDULETE DE ALUMÍNIO, TIPO X, PARA ELETRODUTO DE AÇO GALVANIZADO DN 32 MM (1 1/4''), APARENTE - FORNECIMENTO E INSTALAÇÃO. AF_11/2016_P</v>
          </cell>
          <cell r="C7962" t="str">
            <v>UN</v>
          </cell>
          <cell r="D7962">
            <v>39.89</v>
          </cell>
        </row>
        <row r="7963">
          <cell r="A7963">
            <v>95804</v>
          </cell>
          <cell r="B7963" t="str">
            <v>CONDULETE DE PVC, TIPO B, PARA ELETRODUTO DE PVC SOLDÁVEL DN 20 MM (1/2''), APARENTE - FORNECIMENTO E INSTALAÇÃO. AF_11/2016</v>
          </cell>
          <cell r="C7963" t="str">
            <v>UN</v>
          </cell>
          <cell r="D7963">
            <v>17.88</v>
          </cell>
        </row>
        <row r="7964">
          <cell r="A7964">
            <v>95805</v>
          </cell>
          <cell r="B7964" t="str">
            <v>CONDULETE DE PVC, TIPO B, PARA ELETRODUTO DE PVC SOLDÁVEL DN 25 MM (3/4''), APARENTE - FORNECIMENTO E INSTALAÇÃO. AF_11/2016</v>
          </cell>
          <cell r="C7964" t="str">
            <v>UN</v>
          </cell>
          <cell r="D7964">
            <v>18.04</v>
          </cell>
        </row>
        <row r="7965">
          <cell r="A7965">
            <v>95806</v>
          </cell>
          <cell r="B7965" t="str">
            <v>CONDULETE DE PVC, TIPO B, PARA ELETRODUTO DE PVC SOLDÁVEL DN 32 MM (1''), APARENTE - FORNECIMENTO E INSTALAÇÃO. AF_11/2016</v>
          </cell>
          <cell r="C7965" t="str">
            <v>UN</v>
          </cell>
          <cell r="D7965">
            <v>18.64</v>
          </cell>
        </row>
        <row r="7966">
          <cell r="A7966">
            <v>95807</v>
          </cell>
          <cell r="B7966" t="str">
            <v>CONDULETE DE PVC, TIPO LL, PARA ELETRODUTO DE PVC SOLDÁVEL DN 20 MM (1/2''), APARENTE - FORNECIMENTO E INSTALAÇÃO. AF_11/2016</v>
          </cell>
          <cell r="C7966" t="str">
            <v>UN</v>
          </cell>
          <cell r="D7966">
            <v>20.45</v>
          </cell>
        </row>
        <row r="7967">
          <cell r="A7967">
            <v>95808</v>
          </cell>
          <cell r="B7967" t="str">
            <v>CONDULETE DE PVC, TIPO LL, PARA ELETRODUTO DE PVC SOLDÁVEL DN 25 MM (3/4''), APARENTE - FORNECIMENTO E INSTALAÇÃO. AF_11/2016</v>
          </cell>
          <cell r="C7967" t="str">
            <v>UN</v>
          </cell>
          <cell r="D7967">
            <v>20.89</v>
          </cell>
        </row>
        <row r="7968">
          <cell r="A7968">
            <v>95809</v>
          </cell>
          <cell r="B7968" t="str">
            <v>CONDULETE DE PVC, TIPO LL, PARA ELETRODUTO DE PVC SOLDÁVEL DN 32 MM (1''), APARENTE - FORNECIMENTO E INSTALAÇÃO. AF_11/2016</v>
          </cell>
          <cell r="C7968" t="str">
            <v>UN</v>
          </cell>
          <cell r="D7968">
            <v>23.07</v>
          </cell>
        </row>
        <row r="7969">
          <cell r="A7969">
            <v>95810</v>
          </cell>
          <cell r="B7969" t="str">
            <v>CONDULETE DE PVC, TIPO LB, PARA ELETRODUTO DE PVC SOLDÁVEL DN 20 MM (1/2''), APARENTE - FORNECIMENTO E INSTALAÇÃO. AF_11/2016</v>
          </cell>
          <cell r="C7969" t="str">
            <v>UN</v>
          </cell>
          <cell r="D7969">
            <v>12.03</v>
          </cell>
        </row>
        <row r="7970">
          <cell r="A7970">
            <v>95811</v>
          </cell>
          <cell r="B7970" t="str">
            <v>CONDULETE DE PVC, TIPO LB, PARA ELETRODUTO DE PVC SOLDÁVEL DN 25 MM (3/4''), APARENTE - FORNECIMENTO E INSTALAÇÃO. AF_11/2016</v>
          </cell>
          <cell r="C7970" t="str">
            <v>UN</v>
          </cell>
          <cell r="D7970">
            <v>12.47</v>
          </cell>
        </row>
        <row r="7971">
          <cell r="A7971">
            <v>95812</v>
          </cell>
          <cell r="B7971" t="str">
            <v>CONDULETE DE PVC, TIPO LB, PARA ELETRODUTO DE PVC SOLDÁVEL DN 32 MM (1''), APARENTE - FORNECIMENTO E INSTALAÇÃO. AF_11/2016</v>
          </cell>
          <cell r="C7971" t="str">
            <v>UN</v>
          </cell>
          <cell r="D7971">
            <v>14.64</v>
          </cell>
        </row>
        <row r="7972">
          <cell r="A7972">
            <v>95813</v>
          </cell>
          <cell r="B7972" t="str">
            <v>CONDULETE DE PVC, TIPO TB, PARA ELETRODUTO DE PVC SOLDÁVEL DN 20 MM (1/2''), APARENTE - FORNECIMENTO E INSTALAÇÃO. AF_11/2016</v>
          </cell>
          <cell r="C7972" t="str">
            <v>UN</v>
          </cell>
          <cell r="D7972">
            <v>14.27</v>
          </cell>
        </row>
        <row r="7973">
          <cell r="A7973">
            <v>95814</v>
          </cell>
          <cell r="B7973" t="str">
            <v>CONDULETE DE PVC, TIPO TB, PARA ELETRODUTO DE PVC SOLDÁVEL DN 25 MM (3/4''), APARENTE - FORNECIMENTO E INSTALAÇÃO. AF_11/2016</v>
          </cell>
          <cell r="C7973" t="str">
            <v>UN</v>
          </cell>
          <cell r="D7973">
            <v>14.93</v>
          </cell>
        </row>
        <row r="7974">
          <cell r="A7974">
            <v>95815</v>
          </cell>
          <cell r="B7974" t="str">
            <v>CONDULETE DE PVC, TIPO TB, PARA ELETRODUTO DE PVC SOLDÁVEL DN 32 MM (1''), APARENTE - FORNECIMENTO E INSTALAÇÃO. AF_11/2016</v>
          </cell>
          <cell r="C7974" t="str">
            <v>UN</v>
          </cell>
          <cell r="D7974">
            <v>19.21</v>
          </cell>
        </row>
        <row r="7975">
          <cell r="A7975">
            <v>95816</v>
          </cell>
          <cell r="B7975" t="str">
            <v>CONDULETE DE PVC, TIPO X, PARA ELETRODUTO DE PVC SOLDÁVEL DN 20 MM (1/2''), APARENTE - FORNECIMENTO E INSTALAÇÃO. AF_11/2016</v>
          </cell>
          <cell r="C7975" t="str">
            <v>UN</v>
          </cell>
          <cell r="D7975">
            <v>25.14</v>
          </cell>
        </row>
        <row r="7976">
          <cell r="A7976">
            <v>95817</v>
          </cell>
          <cell r="B7976" t="str">
            <v>CONDULETE DE PVC, TIPO X, PARA ELETRODUTO DE PVC SOLDÁVEL DN 25 MM (3/4''), APARENTE - FORNECIMENTO E INSTALAÇÃO. AF_11/2016</v>
          </cell>
          <cell r="C7976" t="str">
            <v>UN</v>
          </cell>
          <cell r="D7976">
            <v>25.65</v>
          </cell>
        </row>
        <row r="7977">
          <cell r="A7977">
            <v>95818</v>
          </cell>
          <cell r="B7977" t="str">
            <v>CONDULETE DE PVC, TIPO X, PARA ELETRODUTO DE PVC SOLDÁVEL DN 32 MM (1''), APARENTE - FORNECIMENTO E INSTALAÇÃO. AF_11/2016</v>
          </cell>
          <cell r="C7977" t="str">
            <v>UN</v>
          </cell>
          <cell r="D7977">
            <v>31.4</v>
          </cell>
        </row>
        <row r="7978">
          <cell r="A7978">
            <v>97886</v>
          </cell>
          <cell r="B7978" t="str">
            <v>CAIXA ENTERRADA ELÉTRICA RETANGULAR, EM ALVENARIA COM TIJOLOS CERÂMICOS MACIÇOS, FUNDO COM BRITA, DIMENSÕES INTERNAS: 0,3X0,3X0,3 M. AF_05/2018</v>
          </cell>
          <cell r="C7978" t="str">
            <v>UN</v>
          </cell>
          <cell r="D7978">
            <v>110.92</v>
          </cell>
        </row>
        <row r="7979">
          <cell r="A7979">
            <v>97887</v>
          </cell>
          <cell r="B7979" t="str">
            <v>CAIXA ENTERRADA ELÉTRICA RETANGULAR, EM ALVENARIA COM TIJOLOS CERÂMICOS MACIÇOS, FUNDO COM BRITA, DIMENSÕES INTERNAS: 0,4X0,4X0,4 M. AF_05/2018</v>
          </cell>
          <cell r="C7979" t="str">
            <v>UN</v>
          </cell>
          <cell r="D7979">
            <v>175.05</v>
          </cell>
        </row>
        <row r="7980">
          <cell r="A7980">
            <v>97888</v>
          </cell>
          <cell r="B7980" t="str">
            <v>CAIXA ENTERRADA ELÉTRICA RETANGULAR, EM ALVENARIA COM TIJOLOS CERÂMICOS MACIÇOS, FUNDO COM BRITA, DIMENSÕES INTERNAS: 0,6X0,6X0,6 M. AF_05/2018</v>
          </cell>
          <cell r="C7980" t="str">
            <v>UN</v>
          </cell>
          <cell r="D7980">
            <v>338.64</v>
          </cell>
        </row>
        <row r="7981">
          <cell r="A7981">
            <v>97889</v>
          </cell>
          <cell r="B7981" t="str">
            <v>CAIXA ENTERRADA ELÉTRICA RETANGULAR, EM ALVENARIA COM TIJOLOS CERÂMICOS MACIÇOS, FUNDO COM BRITA, DIMENSÕES INTERNAS: 0,8X0,8X0,6 M. AF_05/2018</v>
          </cell>
          <cell r="C7981" t="str">
            <v>UN</v>
          </cell>
          <cell r="D7981">
            <v>453.87</v>
          </cell>
        </row>
        <row r="7982">
          <cell r="A7982">
            <v>97890</v>
          </cell>
          <cell r="B7982" t="str">
            <v>CAIXA ENTERRADA ELÉTRICA RETANGULAR, EM ALVENARIA COM TIJOLOS CERÂMICOS MACIÇOS, FUNDO COM BRITA, DIMENSÕES INTERNAS: 1X1X0,6 M. AF_05/2018</v>
          </cell>
          <cell r="C7982" t="str">
            <v>UN</v>
          </cell>
          <cell r="D7982">
            <v>521.53</v>
          </cell>
        </row>
        <row r="7983">
          <cell r="A7983">
            <v>97891</v>
          </cell>
          <cell r="B7983" t="str">
            <v>CAIXA ENTERRADA ELÉTRICA RETANGULAR, EM ALVENARIA COM BLOCOS DE CONCRETO, FUNDO COM BRITA, DIMENSÕES INTERNAS: 0,4X0,4X0,4 M. AF_05/2018</v>
          </cell>
          <cell r="C7983" t="str">
            <v>UN</v>
          </cell>
          <cell r="D7983">
            <v>135.63999999999999</v>
          </cell>
        </row>
        <row r="7984">
          <cell r="A7984">
            <v>97892</v>
          </cell>
          <cell r="B7984" t="str">
            <v>CAIXA ENTERRADA ELÉTRICA RETANGULAR, EM ALVENARIA COM BLOCOS DE CONCRETO, FUNDO COM BRITA, DIMENSÕES INTERNAS: 0,6X0,6X0,6 M. AF_05/2018</v>
          </cell>
          <cell r="C7984" t="str">
            <v>UN</v>
          </cell>
          <cell r="D7984">
            <v>255.36</v>
          </cell>
        </row>
        <row r="7985">
          <cell r="A7985">
            <v>97893</v>
          </cell>
          <cell r="B7985" t="str">
            <v>CAIXA ENTERRADA ELÉTRICA RETANGULAR, EM ALVENARIA COM BLOCOS DE CONCRETO, FUNDO COM BRITA, DIMENSÕES INTERNAS: 0,8X0,8X0,6 M. AF_05/2018</v>
          </cell>
          <cell r="C7985" t="str">
            <v>UN</v>
          </cell>
          <cell r="D7985">
            <v>347.67</v>
          </cell>
        </row>
        <row r="7986">
          <cell r="A7986">
            <v>97894</v>
          </cell>
          <cell r="B7986" t="str">
            <v>CAIXA ENTERRADA ELÉTRICA RETANGULAR, EM ALVENARIA COM BLOCOS DE CONCRETO, FUNDO COM BRITA, DIMENSÕES INTERNAS: 1X1X0,6 M. AF_05/2018</v>
          </cell>
          <cell r="C7986" t="str">
            <v>UN</v>
          </cell>
          <cell r="D7986">
            <v>392.83</v>
          </cell>
        </row>
        <row r="7987">
          <cell r="A7987">
            <v>68066</v>
          </cell>
          <cell r="B7987" t="str">
            <v>CAIXA DE PROTECAO PARA MEDIDOR MONOFASICO, FORNECIMENTO E INSTALACAO</v>
          </cell>
          <cell r="C7987" t="str">
            <v>UN</v>
          </cell>
          <cell r="D7987">
            <v>112.95</v>
          </cell>
        </row>
        <row r="7988">
          <cell r="A7988">
            <v>72319</v>
          </cell>
          <cell r="B7988" t="str">
            <v>DISJUNTOR BAIXA TENSAO TRIPOLAR A SECO  800A/600V, INCLUSIVE ELETROTÉCNICO</v>
          </cell>
          <cell r="C7988" t="str">
            <v>UN</v>
          </cell>
          <cell r="D7988">
            <v>4978.17</v>
          </cell>
        </row>
        <row r="7989">
          <cell r="A7989">
            <v>72341</v>
          </cell>
          <cell r="B7989" t="str">
            <v>CONTATOR TRIPOLAR I NOMINAL 12A - FORNECIMENTO E INSTALACAO INCLUSIVE ELETROTÉCNICO</v>
          </cell>
          <cell r="C7989" t="str">
            <v>UN</v>
          </cell>
          <cell r="D7989">
            <v>199.75</v>
          </cell>
        </row>
        <row r="7990">
          <cell r="A7990">
            <v>72343</v>
          </cell>
          <cell r="B7990" t="str">
            <v>CONTATOR TRIPOLAR I NOMINAL 22A - FORNECIMENTO E INSTALACAO INCLUSIVE ELETROTÉCNICO</v>
          </cell>
          <cell r="C7990" t="str">
            <v>UN</v>
          </cell>
          <cell r="D7990">
            <v>237.22</v>
          </cell>
        </row>
        <row r="7991">
          <cell r="A7991">
            <v>72344</v>
          </cell>
          <cell r="B7991" t="str">
            <v>CONTATOR TRIPOLAR I NOMINAL 36A - FORNECIMENTO E INSTALACAO INCLUSIVE ELETROTÉCNICO</v>
          </cell>
          <cell r="C7991" t="str">
            <v>UN</v>
          </cell>
          <cell r="D7991">
            <v>377.85</v>
          </cell>
        </row>
        <row r="7992">
          <cell r="A7992">
            <v>72345</v>
          </cell>
          <cell r="B7992" t="str">
            <v>CONTATOR TRIPOLAR I NOMIMAL 94A - FORNECIMENTO E INSTALACAO INCLUSIVE ELETROTÉCNICO</v>
          </cell>
          <cell r="C7992" t="str">
            <v>UN</v>
          </cell>
          <cell r="D7992">
            <v>1100.3499999999999</v>
          </cell>
        </row>
        <row r="7993">
          <cell r="A7993" t="str">
            <v>74130/1</v>
          </cell>
          <cell r="B7993" t="str">
            <v>DISJUNTOR TERMOMAGNETICO MONOPOLAR PADRAO NEMA (AMERICANO) 10 A 30A 240V, FORNECIMENTO E INSTALACAO</v>
          </cell>
          <cell r="C7993" t="str">
            <v>UN</v>
          </cell>
          <cell r="D7993">
            <v>14.39</v>
          </cell>
        </row>
        <row r="7994">
          <cell r="A7994" t="str">
            <v>74130/2</v>
          </cell>
          <cell r="B7994" t="str">
            <v>DISJUNTOR TERMOMAGNETICO MONOPOLAR PADRAO NEMA (AMERICANO) 35 A 50A 240V, FORNECIMENTO E INSTALACAO</v>
          </cell>
          <cell r="C7994" t="str">
            <v>UN</v>
          </cell>
          <cell r="D7994">
            <v>22.65</v>
          </cell>
        </row>
        <row r="7995">
          <cell r="A7995" t="str">
            <v>74130/3</v>
          </cell>
          <cell r="B7995" t="str">
            <v>DISJUNTOR TERMOMAGNETICO BIPOLAR PADRAO NEMA (AMERICANO) 10 A 50A 240V, FORNECIMENTO E INSTALACAO</v>
          </cell>
          <cell r="C7995" t="str">
            <v>UN</v>
          </cell>
          <cell r="D7995">
            <v>68.290000000000006</v>
          </cell>
        </row>
        <row r="7996">
          <cell r="A7996" t="str">
            <v>74130/4</v>
          </cell>
          <cell r="B7996" t="str">
            <v>DISJUNTOR TERMOMAGNETICO TRIPOLAR PADRAO NEMA (AMERICANO) 10 A 50A 240V, FORNECIMENTO E INSTALACAO</v>
          </cell>
          <cell r="C7996" t="str">
            <v>UN</v>
          </cell>
          <cell r="D7996">
            <v>94.36</v>
          </cell>
        </row>
        <row r="7997">
          <cell r="A7997" t="str">
            <v>74130/5</v>
          </cell>
          <cell r="B7997" t="str">
            <v>DISJUNTOR TERMOMAGNETICO TRIPOLAR PADRAO NEMA (AMERICANO) 60 A 100A 240V, FORNECIMENTO E INSTALACAO</v>
          </cell>
          <cell r="C7997" t="str">
            <v>UN</v>
          </cell>
          <cell r="D7997">
            <v>127.85</v>
          </cell>
        </row>
        <row r="7998">
          <cell r="A7998" t="str">
            <v>74130/6</v>
          </cell>
          <cell r="B7998" t="str">
            <v>DISJUNTOR TERMOMAGNETICO TRIPOLAR PADRAO NEMA (AMERICANO) 125 A 150A 240V, FORNECIMENTO E INSTALACAO</v>
          </cell>
          <cell r="C7998" t="str">
            <v>UN</v>
          </cell>
          <cell r="D7998">
            <v>373.32</v>
          </cell>
        </row>
        <row r="7999">
          <cell r="A7999" t="str">
            <v>74130/7</v>
          </cell>
          <cell r="B7999" t="str">
            <v>DISJUNTOR TERMOMAGNETICO TRIPOLAR EM CAIXA MOLDADA 250A 600V, FORNECIMENTO E INSTALACAO</v>
          </cell>
          <cell r="C7999" t="str">
            <v>UN</v>
          </cell>
          <cell r="D7999">
            <v>974.56</v>
          </cell>
        </row>
        <row r="8000">
          <cell r="A8000" t="str">
            <v>74130/8</v>
          </cell>
          <cell r="B8000" t="str">
            <v>DISJUNTOR TERMOMAGNETICO TRIPOLAR EM CAIXA MOLDADA 300 A 400A 600V, FORNECIMENTO E INSTALACAO</v>
          </cell>
          <cell r="C8000" t="str">
            <v>UN</v>
          </cell>
          <cell r="D8000">
            <v>1334.03</v>
          </cell>
        </row>
        <row r="8001">
          <cell r="A8001" t="str">
            <v>74130/9</v>
          </cell>
          <cell r="B8001" t="str">
            <v>DISJUNTOR TERMOMAGNETICO TRIPOLAR EM CAIXA MOLDADA 500 A 600A 600V, FORNECIMENTO E INSTALACAO</v>
          </cell>
          <cell r="C8001" t="str">
            <v>UN</v>
          </cell>
          <cell r="D8001">
            <v>2189.0700000000002</v>
          </cell>
        </row>
        <row r="8002">
          <cell r="A8002" t="str">
            <v>74130/10</v>
          </cell>
          <cell r="B8002" t="str">
            <v>DISJUNTOR TERMOMAGNETICO TRIPOLAR EM CAIXA MOLDADA 175 A 225A 240V, FORNECIMENTO E INSTALACAO</v>
          </cell>
          <cell r="C8002" t="str">
            <v>UN</v>
          </cell>
          <cell r="D8002">
            <v>586.98</v>
          </cell>
        </row>
        <row r="8003">
          <cell r="A8003" t="str">
            <v>74131/1</v>
          </cell>
          <cell r="B8003" t="str">
            <v>QUADRO DE DISTRIBUICAO DE ENERGIA DE EMBUTIR, EM CHAPA METALICA, PARA 3 DISJUNTORES TERMOMAGNETICOS MONOPOLARES SEM BARRAMENTO FORNECIMENTO E INSTALACAO</v>
          </cell>
          <cell r="C8003" t="str">
            <v>UN</v>
          </cell>
          <cell r="D8003">
            <v>52.42</v>
          </cell>
        </row>
        <row r="8004">
          <cell r="A8004" t="str">
            <v>74131/4</v>
          </cell>
          <cell r="B8004" t="str">
            <v>QUADRO DE DISTRIBUICAO DE ENERGIA DE EMBUTIR, EM CHAPA METALICA, PARA 18 DISJUNTORES TERMOMAGNETICOS MONOPOLARES, COM BARRAMENTO TRIFASICO E NEUTRO, FORNECIMENTO E INSTALACAO</v>
          </cell>
          <cell r="C8004" t="str">
            <v>UN</v>
          </cell>
          <cell r="D8004">
            <v>347.85</v>
          </cell>
        </row>
        <row r="8005">
          <cell r="A8005" t="str">
            <v>74131/5</v>
          </cell>
          <cell r="B8005" t="str">
            <v>QUADRO DE DISTRIBUICAO DE ENERGIA DE EMBUTIR, EM CHAPA METALICA, PARA 24 DISJUNTORES TERMOMAGNETICOS MONOPOLARES, COM BARRAMENTO TRIFASICO E NEUTRO, FORNECIMENTO E INSTALACAO</v>
          </cell>
          <cell r="C8005" t="str">
            <v>UN</v>
          </cell>
          <cell r="D8005">
            <v>403.56</v>
          </cell>
        </row>
        <row r="8006">
          <cell r="A8006" t="str">
            <v>74131/6</v>
          </cell>
          <cell r="B8006" t="str">
            <v>QUADRO DE DISTRIBUICAO DE ENERGIA DE EMBUTIR, EM CHAPA METALICA, PARA 32 DISJUNTORES TERMOMAGNETICOS MONOPOLARES, COM BARRAMENTO TRIFASICO E NEUTRO, FORNECIMENTO E INSTALACAO</v>
          </cell>
          <cell r="C8006" t="str">
            <v>UN</v>
          </cell>
          <cell r="D8006">
            <v>787.34</v>
          </cell>
        </row>
        <row r="8007">
          <cell r="A8007" t="str">
            <v>74131/7</v>
          </cell>
          <cell r="B8007" t="str">
            <v>QUADRO DE DISTRIBUICAO DE ENERGIA DE EMBUTIR, EM CHAPA METALICA, PARA 40 DISJUNTORES TERMOMAGNETICOS MONOPOLARES, COM BARRAMENTO TRIFASICO E NEUTRO, FORNECIMENTO E INSTALACAO</v>
          </cell>
          <cell r="C8007" t="str">
            <v>UN</v>
          </cell>
          <cell r="D8007">
            <v>653.22</v>
          </cell>
        </row>
        <row r="8008">
          <cell r="A8008" t="str">
            <v>74131/8</v>
          </cell>
          <cell r="B8008" t="str">
            <v>QUADRO DE DISTRIBUICAO DE ENERGIA DE EMBUTIR, EM CHAPA METALICA, PARA 50 DISJUNTORES TERMOMAGNETICOS MONOPOLARES, COM BARRAMENTO TRIFASICO E NEUTRO, FORNECIMENTO E INSTALACAO</v>
          </cell>
          <cell r="C8008" t="str">
            <v>UN</v>
          </cell>
          <cell r="D8008">
            <v>969.14</v>
          </cell>
        </row>
        <row r="8009">
          <cell r="A8009">
            <v>83463</v>
          </cell>
          <cell r="B8009" t="str">
            <v>QUADRO DE DISTRIBUICAO DE ENERGIA EM CHAPA DE ACO GALVANIZADO, PARA 12 DISJUNTORES TERMOMAGNETICOS MONOPOLARES, COM BARRAMENTO TRIFASICO E NEUTRO - FORNECIMENTO E INSTALACAO</v>
          </cell>
          <cell r="C8009" t="str">
            <v>UN</v>
          </cell>
          <cell r="D8009">
            <v>255.58</v>
          </cell>
        </row>
        <row r="8010">
          <cell r="A8010">
            <v>84402</v>
          </cell>
          <cell r="B8010" t="str">
            <v>QUADRO DE DISTRIBUICAO DE ENERGIA P/ 6 DISJUNTORES TERMOMAGNETICOS MONOPOLARES SEM BARRAMENTO, DE EMBUTIR, EM CHAPA METALICA - FORNECIMENTO E INSTALACAO</v>
          </cell>
          <cell r="C8010" t="str">
            <v>UN</v>
          </cell>
          <cell r="D8010">
            <v>60.38</v>
          </cell>
        </row>
        <row r="8011">
          <cell r="A8011">
            <v>93653</v>
          </cell>
          <cell r="B8011" t="str">
            <v>DISJUNTOR MONOPOLAR TIPO DIN, CORRENTE NOMINAL DE 10A - FORNECIMENTO E INSTALAÇÃO. AF_04/2016</v>
          </cell>
          <cell r="C8011" t="str">
            <v>UN</v>
          </cell>
          <cell r="D8011">
            <v>11.19</v>
          </cell>
        </row>
        <row r="8012">
          <cell r="A8012">
            <v>93654</v>
          </cell>
          <cell r="B8012" t="str">
            <v>DISJUNTOR MONOPOLAR TIPO DIN, CORRENTE NOMINAL DE 16A - FORNECIMENTO E INSTALAÇÃO. AF_04/2016</v>
          </cell>
          <cell r="C8012" t="str">
            <v>UN</v>
          </cell>
          <cell r="D8012">
            <v>11.6</v>
          </cell>
        </row>
        <row r="8013">
          <cell r="A8013">
            <v>93655</v>
          </cell>
          <cell r="B8013" t="str">
            <v>DISJUNTOR MONOPOLAR TIPO DIN, CORRENTE NOMINAL DE 20A - FORNECIMENTO E INSTALAÇÃO. AF_04/2016</v>
          </cell>
          <cell r="C8013" t="str">
            <v>UN</v>
          </cell>
          <cell r="D8013">
            <v>12.37</v>
          </cell>
        </row>
        <row r="8014">
          <cell r="A8014">
            <v>93656</v>
          </cell>
          <cell r="B8014" t="str">
            <v>DISJUNTOR MONOPOLAR TIPO DIN, CORRENTE NOMINAL DE 25A - FORNECIMENTO E INSTALAÇÃO. AF_04/2016</v>
          </cell>
          <cell r="C8014" t="str">
            <v>UN</v>
          </cell>
          <cell r="D8014">
            <v>12.37</v>
          </cell>
        </row>
        <row r="8015">
          <cell r="A8015">
            <v>93657</v>
          </cell>
          <cell r="B8015" t="str">
            <v>DISJUNTOR MONOPOLAR TIPO DIN, CORRENTE NOMINAL DE 32A - FORNECIMENTO E INSTALAÇÃO. AF_04/2016</v>
          </cell>
          <cell r="C8015" t="str">
            <v>UN</v>
          </cell>
          <cell r="D8015">
            <v>13.33</v>
          </cell>
        </row>
        <row r="8016">
          <cell r="A8016">
            <v>93658</v>
          </cell>
          <cell r="B8016" t="str">
            <v>DISJUNTOR MONOPOLAR TIPO DIN, CORRENTE NOMINAL DE 40A - FORNECIMENTO E INSTALAÇÃO. AF_04/2016</v>
          </cell>
          <cell r="C8016" t="str">
            <v>UN</v>
          </cell>
          <cell r="D8016">
            <v>19.329999999999998</v>
          </cell>
        </row>
        <row r="8017">
          <cell r="A8017">
            <v>93659</v>
          </cell>
          <cell r="B8017" t="str">
            <v>DISJUNTOR MONOPOLAR TIPO DIN, CORRENTE NOMINAL DE 50A - FORNECIMENTO E INSTALAÇÃO. AF_04/2016</v>
          </cell>
          <cell r="C8017" t="str">
            <v>UN</v>
          </cell>
          <cell r="D8017">
            <v>21.23</v>
          </cell>
        </row>
        <row r="8018">
          <cell r="A8018">
            <v>93660</v>
          </cell>
          <cell r="B8018" t="str">
            <v>DISJUNTOR BIPOLAR TIPO DIN, CORRENTE NOMINAL DE 10A - FORNECIMENTO E INSTALAÇÃO. AF_04/2016</v>
          </cell>
          <cell r="C8018" t="str">
            <v>UN</v>
          </cell>
          <cell r="D8018">
            <v>57.54</v>
          </cell>
        </row>
        <row r="8019">
          <cell r="A8019">
            <v>93661</v>
          </cell>
          <cell r="B8019" t="str">
            <v>DISJUNTOR BIPOLAR TIPO DIN, CORRENTE NOMINAL DE 16A - FORNECIMENTO E INSTALAÇÃO. AF_04/2016</v>
          </cell>
          <cell r="C8019" t="str">
            <v>UN</v>
          </cell>
          <cell r="D8019">
            <v>58.32</v>
          </cell>
        </row>
        <row r="8020">
          <cell r="A8020">
            <v>93662</v>
          </cell>
          <cell r="B8020" t="str">
            <v>DISJUNTOR BIPOLAR TIPO DIN, CORRENTE NOMINAL DE 20A - FORNECIMENTO E INSTALAÇÃO. AF_04/2016</v>
          </cell>
          <cell r="C8020" t="str">
            <v>UN</v>
          </cell>
          <cell r="D8020">
            <v>59.93</v>
          </cell>
        </row>
        <row r="8021">
          <cell r="A8021">
            <v>93663</v>
          </cell>
          <cell r="B8021" t="str">
            <v>DISJUNTOR BIPOLAR TIPO DIN, CORRENTE NOMINAL DE 25A - FORNECIMENTO E INSTALAÇÃO. AF_04/2016</v>
          </cell>
          <cell r="C8021" t="str">
            <v>UN</v>
          </cell>
          <cell r="D8021">
            <v>59.93</v>
          </cell>
        </row>
        <row r="8022">
          <cell r="A8022">
            <v>93664</v>
          </cell>
          <cell r="B8022" t="str">
            <v>DISJUNTOR BIPOLAR TIPO DIN, CORRENTE NOMINAL DE 32A - FORNECIMENTO E INSTALAÇÃO. AF_04/2016</v>
          </cell>
          <cell r="C8022" t="str">
            <v>UN</v>
          </cell>
          <cell r="D8022">
            <v>61.82</v>
          </cell>
        </row>
        <row r="8023">
          <cell r="A8023">
            <v>93665</v>
          </cell>
          <cell r="B8023" t="str">
            <v>DISJUNTOR BIPOLAR TIPO DIN, CORRENTE NOMINAL DE 40A - FORNECIMENTO E INSTALAÇÃO. AF_04/2016</v>
          </cell>
          <cell r="C8023" t="str">
            <v>UN</v>
          </cell>
          <cell r="D8023">
            <v>63.89</v>
          </cell>
        </row>
        <row r="8024">
          <cell r="A8024">
            <v>93666</v>
          </cell>
          <cell r="B8024" t="str">
            <v>DISJUNTOR BIPOLAR TIPO DIN, CORRENTE NOMINAL DE 50A - FORNECIMENTO E INSTALAÇÃO. AF_04/2016</v>
          </cell>
          <cell r="C8024" t="str">
            <v>UN</v>
          </cell>
          <cell r="D8024">
            <v>67.7</v>
          </cell>
        </row>
        <row r="8025">
          <cell r="A8025">
            <v>93667</v>
          </cell>
          <cell r="B8025" t="str">
            <v>DISJUNTOR TRIPOLAR TIPO DIN, CORRENTE NOMINAL DE 10A - FORNECIMENTO E INSTALAÇÃO. AF_04/2016</v>
          </cell>
          <cell r="C8025" t="str">
            <v>UN</v>
          </cell>
          <cell r="D8025">
            <v>71.489999999999995</v>
          </cell>
        </row>
        <row r="8026">
          <cell r="A8026">
            <v>93668</v>
          </cell>
          <cell r="B8026" t="str">
            <v>DISJUNTOR TRIPOLAR TIPO DIN, CORRENTE NOMINAL DE 16A - FORNECIMENTO E INSTALAÇÃO. AF_04/2016</v>
          </cell>
          <cell r="C8026" t="str">
            <v>UN</v>
          </cell>
          <cell r="D8026">
            <v>72.67</v>
          </cell>
        </row>
        <row r="8027">
          <cell r="A8027">
            <v>93669</v>
          </cell>
          <cell r="B8027" t="str">
            <v>DISJUNTOR TRIPOLAR TIPO DIN, CORRENTE NOMINAL DE 20A - FORNECIMENTO E INSTALAÇÃO. AF_04/2016</v>
          </cell>
          <cell r="C8027" t="str">
            <v>UN</v>
          </cell>
          <cell r="D8027">
            <v>75.05</v>
          </cell>
        </row>
        <row r="8028">
          <cell r="A8028">
            <v>93670</v>
          </cell>
          <cell r="B8028" t="str">
            <v>DISJUNTOR TRIPOLAR TIPO DIN, CORRENTE NOMINAL DE 25A - FORNECIMENTO E INSTALAÇÃO. AF_04/2016</v>
          </cell>
          <cell r="C8028" t="str">
            <v>UN</v>
          </cell>
          <cell r="D8028">
            <v>75.05</v>
          </cell>
        </row>
        <row r="8029">
          <cell r="A8029">
            <v>93671</v>
          </cell>
          <cell r="B8029" t="str">
            <v>DISJUNTOR TRIPOLAR TIPO DIN, CORRENTE NOMINAL DE 32A - FORNECIMENTO E INSTALAÇÃO. AF_04/2016</v>
          </cell>
          <cell r="C8029" t="str">
            <v>UN</v>
          </cell>
          <cell r="D8029">
            <v>77.900000000000006</v>
          </cell>
        </row>
        <row r="8030">
          <cell r="A8030">
            <v>93672</v>
          </cell>
          <cell r="B8030" t="str">
            <v>DISJUNTOR TRIPOLAR TIPO DIN, CORRENTE NOMINAL DE 40A - FORNECIMENTO E INSTALAÇÃO. AF_04/2016</v>
          </cell>
          <cell r="C8030" t="str">
            <v>UN</v>
          </cell>
          <cell r="D8030">
            <v>82.28</v>
          </cell>
        </row>
        <row r="8031">
          <cell r="A8031">
            <v>93673</v>
          </cell>
          <cell r="B8031" t="str">
            <v>DISJUNTOR TRIPOLAR TIPO DIN, CORRENTE NOMINAL DE 50A - FORNECIMENTO E INSTALAÇÃO. AF_04/2016</v>
          </cell>
          <cell r="C8031" t="str">
            <v>UN</v>
          </cell>
          <cell r="D8031">
            <v>87.99</v>
          </cell>
        </row>
        <row r="8032">
          <cell r="A8032">
            <v>72339</v>
          </cell>
          <cell r="B8032" t="str">
            <v>TOMADA 3P+T 30A/440V SEM PLACA - FORNECIMENTO E INSTALACAO</v>
          </cell>
          <cell r="C8032" t="str">
            <v>UN</v>
          </cell>
          <cell r="D8032">
            <v>64.59</v>
          </cell>
        </row>
        <row r="8033">
          <cell r="A8033">
            <v>83403</v>
          </cell>
          <cell r="B8033" t="str">
            <v>INTERRUPTOR PULSADOR DE CAMPAINHA OU MINUTERIA 2A/250V C/ CAIXA - FORNECIMENTO E INSTALACAO</v>
          </cell>
          <cell r="C8033" t="str">
            <v>UN</v>
          </cell>
          <cell r="D8033">
            <v>18.91</v>
          </cell>
        </row>
        <row r="8034">
          <cell r="A8034">
            <v>83465</v>
          </cell>
          <cell r="B8034" t="str">
            <v>INTERRUPTOR INTERMEDIARIO (FOUR-WAY) - FORNECIMENTO E INSTALACAO</v>
          </cell>
          <cell r="C8034" t="str">
            <v>UN</v>
          </cell>
          <cell r="D8034">
            <v>50.02</v>
          </cell>
        </row>
        <row r="8035">
          <cell r="A8035">
            <v>91945</v>
          </cell>
          <cell r="B8035" t="str">
            <v>SUPORTE PARAFUSADO COM PLACA DE ENCAIXE 4" X 2" ALTO (2,00 M DO PISO) PARA PONTO ELÉTRICO - FORNECIMENTO E INSTALAÇÃO. AF_12/2015</v>
          </cell>
          <cell r="C8035" t="str">
            <v>UN</v>
          </cell>
          <cell r="D8035">
            <v>8.43</v>
          </cell>
        </row>
        <row r="8036">
          <cell r="A8036">
            <v>91946</v>
          </cell>
          <cell r="B8036" t="str">
            <v>SUPORTE PARAFUSADO COM PLACA DE ENCAIXE 4" X 2" MÉDIO (1,30 M DO PISO) PARA PONTO ELÉTRICO - FORNECIMENTO E INSTALAÇÃO. AF_12/2015</v>
          </cell>
          <cell r="C8036" t="str">
            <v>UN</v>
          </cell>
          <cell r="D8036">
            <v>7.41</v>
          </cell>
        </row>
        <row r="8037">
          <cell r="A8037">
            <v>91947</v>
          </cell>
          <cell r="B8037" t="str">
            <v>SUPORTE PARAFUSADO COM PLACA DE ENCAIXE 4" X 2" BAIXO (0,30 M DO PISO) PARA PONTO ELÉTRICO - FORNECIMENTO E INSTALAÇÃO. AF_12/2015</v>
          </cell>
          <cell r="C8037" t="str">
            <v>UN</v>
          </cell>
          <cell r="D8037">
            <v>6.78</v>
          </cell>
        </row>
        <row r="8038">
          <cell r="A8038">
            <v>91949</v>
          </cell>
          <cell r="B8038" t="str">
            <v>SUPORTE PARAFUSADO COM PLACA DE ENCAIXE 4" X 4" ALTO (2,00 M DO PISO) PARA PONTO ELÉTRICO - FORNECIMENTO E INSTALAÇÃO. AF_12/2015</v>
          </cell>
          <cell r="C8038" t="str">
            <v>UN</v>
          </cell>
          <cell r="D8038">
            <v>13.73</v>
          </cell>
        </row>
        <row r="8039">
          <cell r="A8039">
            <v>91950</v>
          </cell>
          <cell r="B8039" t="str">
            <v>SUPORTE PARAFUSADO COM PLACA DE ENCAIXE 4" X 4" MÉDIO (1,30 M DO PISO) PARA PONTO ELÉTRICO - FORNECIMENTO E INSTALAÇÃO. AF_12/2015</v>
          </cell>
          <cell r="C8039" t="str">
            <v>UN</v>
          </cell>
          <cell r="D8039">
            <v>12.5</v>
          </cell>
        </row>
        <row r="8040">
          <cell r="A8040">
            <v>91951</v>
          </cell>
          <cell r="B8040" t="str">
            <v>SUPORTE PARAFUSADO COM PLACA DE ENCAIXE 4" X 4" BAIXO (0,30 M DO PISO) PARA PONTO ELÉTRICO - FORNECIMENTO E INSTALAÇÃO. AF_12/2015</v>
          </cell>
          <cell r="C8040" t="str">
            <v>UN</v>
          </cell>
          <cell r="D8040">
            <v>11.76</v>
          </cell>
        </row>
        <row r="8041">
          <cell r="A8041">
            <v>91952</v>
          </cell>
          <cell r="B8041" t="str">
            <v>INTERRUPTOR SIMPLES (1 MÓDULO), 10A/250V, SEM SUPORTE E SEM PLACA - FORNECIMENTO E INSTALAÇÃO. AF_12/2015</v>
          </cell>
          <cell r="C8041" t="str">
            <v>UN</v>
          </cell>
          <cell r="D8041">
            <v>15.15</v>
          </cell>
        </row>
        <row r="8042">
          <cell r="A8042">
            <v>91953</v>
          </cell>
          <cell r="B8042" t="str">
            <v>INTERRUPTOR SIMPLES (1 MÓDULO), 10A/250V, INCLUINDO SUPORTE E PLACA - FORNECIMENTO E INSTALAÇÃO. AF_12/2015</v>
          </cell>
          <cell r="C8042" t="str">
            <v>UN</v>
          </cell>
          <cell r="D8042">
            <v>22.56</v>
          </cell>
        </row>
        <row r="8043">
          <cell r="A8043">
            <v>91954</v>
          </cell>
          <cell r="B8043" t="str">
            <v>INTERRUPTOR PARALELO (1 MÓDULO), 10A/250V, SEM SUPORTE E SEM PLACA - FORNECIMENTO E INSTALAÇÃO. AF_12/2015</v>
          </cell>
          <cell r="C8043" t="str">
            <v>UN</v>
          </cell>
          <cell r="D8043">
            <v>20.22</v>
          </cell>
        </row>
        <row r="8044">
          <cell r="A8044">
            <v>91955</v>
          </cell>
          <cell r="B8044" t="str">
            <v>INTERRUPTOR PARALELO (1 MÓDULO), 10A/250V, INCLUINDO SUPORTE E PLACA - FORNECIMENTO E INSTALAÇÃO. AF_12/2015</v>
          </cell>
          <cell r="C8044" t="str">
            <v>UN</v>
          </cell>
          <cell r="D8044">
            <v>27.63</v>
          </cell>
        </row>
        <row r="8045">
          <cell r="A8045">
            <v>91956</v>
          </cell>
          <cell r="B8045" t="str">
            <v>INTERRUPTOR SIMPLES (1 MÓDULO) COM INTERRUPTOR PARALELO (1 MÓDULO), 10A/250V, SEM SUPORTE E SEM PLACA - FORNECIMENTO E INSTALAÇÃO. AF_12/2015</v>
          </cell>
          <cell r="C8045" t="str">
            <v>UN</v>
          </cell>
          <cell r="D8045">
            <v>33.479999999999997</v>
          </cell>
        </row>
        <row r="8046">
          <cell r="A8046">
            <v>91957</v>
          </cell>
          <cell r="B8046" t="str">
            <v>INTERRUPTOR SIMPLES (1 MÓDULO) COM INTERRUPTOR PARALELO (1 MÓDULO), 10A/250V, INCLUINDO SUPORTE E PLACA - FORNECIMENTO E INSTALAÇÃO. AF_12/2015</v>
          </cell>
          <cell r="C8046" t="str">
            <v>UN</v>
          </cell>
          <cell r="D8046">
            <v>40.89</v>
          </cell>
        </row>
        <row r="8047">
          <cell r="A8047">
            <v>91958</v>
          </cell>
          <cell r="B8047" t="str">
            <v>INTERRUPTOR SIMPLES (2 MÓDULOS), 10A/250V, SEM SUPORTE E SEM PLACA - FORNECIMENTO E INSTALAÇÃO. AF_12/2015</v>
          </cell>
          <cell r="C8047" t="str">
            <v>UN</v>
          </cell>
          <cell r="D8047">
            <v>28.45</v>
          </cell>
        </row>
        <row r="8048">
          <cell r="A8048">
            <v>91959</v>
          </cell>
          <cell r="B8048" t="str">
            <v>INTERRUPTOR SIMPLES (2 MÓDULOS), 10A/250V, INCLUINDO SUPORTE E PLACA - FORNECIMENTO E INSTALAÇÃO. AF_12/2015</v>
          </cell>
          <cell r="C8048" t="str">
            <v>UN</v>
          </cell>
          <cell r="D8048">
            <v>35.86</v>
          </cell>
        </row>
        <row r="8049">
          <cell r="A8049">
            <v>91960</v>
          </cell>
          <cell r="B8049" t="str">
            <v>INTERRUPTOR PARALELO (2 MÓDULOS), 10A/250V, SEM SUPORTE E SEM PLACA - FORNECIMENTO E INSTALAÇÃO. AF_12/2015</v>
          </cell>
          <cell r="C8049" t="str">
            <v>UN</v>
          </cell>
          <cell r="D8049">
            <v>38.549999999999997</v>
          </cell>
        </row>
        <row r="8050">
          <cell r="A8050">
            <v>91961</v>
          </cell>
          <cell r="B8050" t="str">
            <v>INTERRUPTOR PARALELO (2 MÓDULOS), 10A/250V, INCLUINDO SUPORTE E PLACA - FORNECIMENTO E INSTALAÇÃO. AF_12/2015</v>
          </cell>
          <cell r="C8050" t="str">
            <v>UN</v>
          </cell>
          <cell r="D8050">
            <v>45.96</v>
          </cell>
        </row>
        <row r="8051">
          <cell r="A8051">
            <v>91962</v>
          </cell>
          <cell r="B8051" t="str">
            <v>INTERRUPTOR SIMPLES (1 MÓDULO) COM INTERRUPTOR PARALELO (2 MÓDULOS), 10A/250V, SEM SUPORTE E SEM PLACA - FORNECIMENTO E INSTALAÇÃO. AF_12/2015</v>
          </cell>
          <cell r="C8051" t="str">
            <v>UN</v>
          </cell>
          <cell r="D8051">
            <v>51.84</v>
          </cell>
        </row>
        <row r="8052">
          <cell r="A8052">
            <v>91963</v>
          </cell>
          <cell r="B8052" t="str">
            <v>INTERRUPTOR SIMPLES (1 MÓDULO) COM INTERRUPTOR PARALELO (2 MÓDULOS), 10A/250V, INCLUINDO SUPORTE E PLACA - FORNECIMENTO E INSTALAÇÃO. AF_12/2015</v>
          </cell>
          <cell r="C8052" t="str">
            <v>UN</v>
          </cell>
          <cell r="D8052">
            <v>59.25</v>
          </cell>
        </row>
        <row r="8053">
          <cell r="A8053">
            <v>91964</v>
          </cell>
          <cell r="B8053" t="str">
            <v>INTERRUPTOR SIMPLES (2 MÓDULOS) COM INTERRUPTOR PARALELO (1 MÓDULO), 10A/250V, SEM SUPORTE E SEM PLACA - FORNECIMENTO E INSTALAÇÃO. AF_12/2015</v>
          </cell>
          <cell r="C8053" t="str">
            <v>UN</v>
          </cell>
          <cell r="D8053">
            <v>46.77</v>
          </cell>
        </row>
        <row r="8054">
          <cell r="A8054">
            <v>91965</v>
          </cell>
          <cell r="B8054" t="str">
            <v>INTERRUPTOR SIMPLES (2 MÓDULOS) COM INTERRUPTOR PARALELO (1 MÓDULO), 10A/250V, INCLUINDO SUPORTE E PLACA - FORNECIMENTO E INSTALAÇÃO. AF_12/2015</v>
          </cell>
          <cell r="C8054" t="str">
            <v>UN</v>
          </cell>
          <cell r="D8054">
            <v>54.18</v>
          </cell>
        </row>
        <row r="8055">
          <cell r="A8055">
            <v>91966</v>
          </cell>
          <cell r="B8055" t="str">
            <v>INTERRUPTOR SIMPLES (3 MÓDULOS), 10A/250V, SEM SUPORTE E SEM PLACA - FORNECIMENTO E INSTALAÇÃO. AF_12/2015</v>
          </cell>
          <cell r="C8055" t="str">
            <v>UN</v>
          </cell>
          <cell r="D8055">
            <v>41.76</v>
          </cell>
        </row>
        <row r="8056">
          <cell r="A8056">
            <v>91967</v>
          </cell>
          <cell r="B8056" t="str">
            <v>INTERRUPTOR SIMPLES (3 MÓDULOS), 10A/250V, INCLUINDO SUPORTE E PLACA - FORNECIMENTO E INSTALAÇÃO. AF_12/2015</v>
          </cell>
          <cell r="C8056" t="str">
            <v>UN</v>
          </cell>
          <cell r="D8056">
            <v>49.17</v>
          </cell>
        </row>
        <row r="8057">
          <cell r="A8057">
            <v>91968</v>
          </cell>
          <cell r="B8057" t="str">
            <v>INTERRUPTOR PARALELO (3 MÓDULOS), 10A/250V, SEM SUPORTE E SEM PLACA - FORNECIMENTO E INSTALAÇÃO. AF_12/2015</v>
          </cell>
          <cell r="C8057" t="str">
            <v>UN</v>
          </cell>
          <cell r="D8057">
            <v>56.86</v>
          </cell>
        </row>
        <row r="8058">
          <cell r="A8058">
            <v>91969</v>
          </cell>
          <cell r="B8058" t="str">
            <v>INTERRUPTOR PARALELO (3 MÓDULOS), 10A/250V, INCLUINDO SUPORTE E PLACA - FORNECIMENTO E INSTALAÇÃO. AF_12/2015</v>
          </cell>
          <cell r="C8058" t="str">
            <v>UN</v>
          </cell>
          <cell r="D8058">
            <v>64.27</v>
          </cell>
        </row>
        <row r="8059">
          <cell r="A8059">
            <v>91970</v>
          </cell>
          <cell r="B8059" t="str">
            <v>INTERRUPTOR SIMPLES (3 MÓDULOS) COM INTERRUPTOR PARALELO (1 MÓDULO), 10A/250V, SEM SUPORTE E SEM PLACA - FORNECIMENTO E INSTALAÇÃO. AF_12/2015</v>
          </cell>
          <cell r="C8059" t="str">
            <v>UN</v>
          </cell>
          <cell r="D8059">
            <v>60.29</v>
          </cell>
        </row>
        <row r="8060">
          <cell r="A8060">
            <v>91971</v>
          </cell>
          <cell r="B8060" t="str">
            <v>INTERRUPTOR SIMPLES (3 MÓDULOS) COM INTERRUPTOR PARALELO (1 MÓDULO), 10A/250V, INCLUINDO SUPORTE E PLACA - FORNECIMENTO E INSTALAÇÃO. AF_12/2015</v>
          </cell>
          <cell r="C8060" t="str">
            <v>UN</v>
          </cell>
          <cell r="D8060">
            <v>72.790000000000006</v>
          </cell>
        </row>
        <row r="8061">
          <cell r="A8061">
            <v>91972</v>
          </cell>
          <cell r="B8061" t="str">
            <v>INTERRUPTOR SIMPLES (2 MÓDULOS) COM INTERRUPTOR PARALELO (2 MÓDULOS), 10A/250V, SEM SUPORTE E SEM PLACA - FORNECIMENTO E INSTALAÇÃO. AF_12/2015</v>
          </cell>
          <cell r="C8061" t="str">
            <v>UN</v>
          </cell>
          <cell r="D8061">
            <v>65.349999999999994</v>
          </cell>
        </row>
        <row r="8062">
          <cell r="A8062">
            <v>91973</v>
          </cell>
          <cell r="B8062" t="str">
            <v>INTERRUPTOR SIMPLES (2 MÓDULOS) COM INTERRUPTOR PARALELO (2 MÓDULOS), 10A/250V, INCLUINDO SUPORTE E PLACA - FORNECIMENTO E INSTALAÇÃO. AF_12/2015</v>
          </cell>
          <cell r="C8062" t="str">
            <v>UN</v>
          </cell>
          <cell r="D8062">
            <v>77.849999999999994</v>
          </cell>
        </row>
        <row r="8063">
          <cell r="A8063">
            <v>91974</v>
          </cell>
          <cell r="B8063" t="str">
            <v>INTERRUPTOR SIMPLES (4 MÓDULOS), 10A/250V, SEM SUPORTE E SEM PLACA - FORNECIMENTO E INSTALAÇÃO. AF_12/2015</v>
          </cell>
          <cell r="C8063" t="str">
            <v>UN</v>
          </cell>
          <cell r="D8063">
            <v>55.24</v>
          </cell>
        </row>
        <row r="8064">
          <cell r="A8064">
            <v>91975</v>
          </cell>
          <cell r="B8064" t="str">
            <v>INTERRUPTOR SIMPLES (4 MÓDULOS), 10A/250V, INCLUINDO SUPORTE E PLACA - FORNECIMENTO E INSTALAÇÃO. AF_12/2015</v>
          </cell>
          <cell r="C8064" t="str">
            <v>UN</v>
          </cell>
          <cell r="D8064">
            <v>67.739999999999995</v>
          </cell>
        </row>
        <row r="8065">
          <cell r="A8065">
            <v>91976</v>
          </cell>
          <cell r="B8065" t="str">
            <v>INTERRUPTOR SIMPLES (6 MÓDULOS), 10A/250V, SEM SUPORTE E SEM PLACA - FORNECIMENTO E INSTALAÇÃO. AF_12/2015</v>
          </cell>
          <cell r="C8065" t="str">
            <v>UN</v>
          </cell>
          <cell r="D8065">
            <v>81.89</v>
          </cell>
        </row>
        <row r="8066">
          <cell r="A8066">
            <v>91977</v>
          </cell>
          <cell r="B8066" t="str">
            <v>INTERRUPTOR SIMPLES (6 MÓDULOS), 10A/250V, INCLUINDO SUPORTE E PLACA - FORNECIMENTO E INSTALAÇÃO. AF_12/2015</v>
          </cell>
          <cell r="C8066" t="str">
            <v>UN</v>
          </cell>
          <cell r="D8066">
            <v>94.39</v>
          </cell>
        </row>
        <row r="8067">
          <cell r="A8067">
            <v>91978</v>
          </cell>
          <cell r="B8067" t="str">
            <v>INTERRUPTOR INTERMEDIÁRIO (1 MÓDULO), 10A/250V, SEM SUPORTE E SEM PLACA - FORNECIMENTO E INSTALAÇÃO. AF_09/2017</v>
          </cell>
          <cell r="C8067" t="str">
            <v>UN</v>
          </cell>
          <cell r="D8067">
            <v>34.700000000000003</v>
          </cell>
        </row>
        <row r="8068">
          <cell r="A8068">
            <v>91979</v>
          </cell>
          <cell r="B8068" t="str">
            <v>INTERRUPTOR INTERMEDIÁRIO (1 MÓDULO), 10A/250V, INCLUINDO SUPORTE E PLACA - FORNECIMENTO E INSTALAÇÃO. AF_09/2017</v>
          </cell>
          <cell r="C8068" t="str">
            <v>UN</v>
          </cell>
          <cell r="D8068">
            <v>42.11</v>
          </cell>
        </row>
        <row r="8069">
          <cell r="A8069">
            <v>91980</v>
          </cell>
          <cell r="B8069" t="str">
            <v>INTERRUPTOR BIPOLAR (1 MÓDULO), 10A/250V, SEM SUPORTE E SEM PLACA - FORNECIMENTO E INSTALAÇÃO. AF_09/2017</v>
          </cell>
          <cell r="C8069" t="str">
            <v>UN</v>
          </cell>
          <cell r="D8069">
            <v>33.270000000000003</v>
          </cell>
        </row>
        <row r="8070">
          <cell r="A8070">
            <v>91981</v>
          </cell>
          <cell r="B8070" t="str">
            <v>INTERRUPTOR BIPOLAR (1 MÓDULO), 10A/250V, INCLUINDO SUPORTE E PLACA - FORNECIMENTO E INSTALAÇÃO. AF_09/2017</v>
          </cell>
          <cell r="C8070" t="str">
            <v>UN</v>
          </cell>
          <cell r="D8070">
            <v>40.68</v>
          </cell>
        </row>
        <row r="8071">
          <cell r="A8071">
            <v>91982</v>
          </cell>
          <cell r="B8071" t="str">
            <v>DIMMER ROTATIVO (1 MÓDULO), 220V/600W, SEM SUPORTE E SEM PLACA - FORNECIMENTO E INSTALAÇÃO. AF_09/2017</v>
          </cell>
          <cell r="C8071" t="str">
            <v>UN</v>
          </cell>
          <cell r="D8071">
            <v>97.73</v>
          </cell>
        </row>
        <row r="8072">
          <cell r="A8072">
            <v>91983</v>
          </cell>
          <cell r="B8072" t="str">
            <v>DIMMER ROTATIVO (1 MÓDULO), 220V/600W, INCLUINDO SUPORTE E PLACA - FORNECIMENTO E INSTALAÇÃO. AF_09/2017</v>
          </cell>
          <cell r="C8072" t="str">
            <v>UN</v>
          </cell>
          <cell r="D8072">
            <v>105.14</v>
          </cell>
        </row>
        <row r="8073">
          <cell r="A8073">
            <v>91984</v>
          </cell>
          <cell r="B8073" t="str">
            <v>INTERRUPTOR PULSADOR CAMPAINHA (1 MÓDULO), 10A/250V, SEM SUPORTE E SEM PLACA - FORNECIMENTO E INSTALAÇÃO. AF_09/2017</v>
          </cell>
          <cell r="C8073" t="str">
            <v>UN</v>
          </cell>
          <cell r="D8073">
            <v>13.83</v>
          </cell>
        </row>
        <row r="8074">
          <cell r="A8074">
            <v>91985</v>
          </cell>
          <cell r="B8074" t="str">
            <v>INTERRUPTOR PULSADOR CAMPAINHA (1 MÓDULO), 10A/250V, INCLUINDO SUPORTE E PLACA - FORNECIMENTO E INSTALAÇÃO. AF_09/2017</v>
          </cell>
          <cell r="C8074" t="str">
            <v>UN</v>
          </cell>
          <cell r="D8074">
            <v>21.24</v>
          </cell>
        </row>
        <row r="8075">
          <cell r="A8075">
            <v>91986</v>
          </cell>
          <cell r="B8075" t="str">
            <v>CAMPAINHA CIGARRA (1 MÓDULO), 10A/250V, SEM SUPORTE E SEM PLACA - FORNECIMENTO E INSTALAÇÃO. AF_09/2017</v>
          </cell>
          <cell r="C8075" t="str">
            <v>UN</v>
          </cell>
          <cell r="D8075">
            <v>32.78</v>
          </cell>
        </row>
        <row r="8076">
          <cell r="A8076">
            <v>91987</v>
          </cell>
          <cell r="B8076" t="str">
            <v>CAMPAINHA CIGARRA (1 MÓDULO), 10A/250V, INCLUINDO SUPORTE E PLACA - FORNECIMENTO E INSTALAÇÃO. AF_09/2017</v>
          </cell>
          <cell r="C8076" t="str">
            <v>UN</v>
          </cell>
          <cell r="D8076">
            <v>40.19</v>
          </cell>
        </row>
        <row r="8077">
          <cell r="A8077">
            <v>91988</v>
          </cell>
          <cell r="B8077" t="str">
            <v>INTERRUPTOR PULSADOR MINUTERIA (1 MÓDULO), 10A/250V, SEM SUPORTE E SEM PLACA - FORNECIMENTO E INSTALAÇÃO. AF_09/2017</v>
          </cell>
          <cell r="C8077" t="str">
            <v>UN</v>
          </cell>
          <cell r="D8077">
            <v>18.63</v>
          </cell>
        </row>
        <row r="8078">
          <cell r="A8078">
            <v>91989</v>
          </cell>
          <cell r="B8078" t="str">
            <v>INTERRUPTOR PULSADOR MINUTERIA (1 MÓDULO), 10A/250V, INCLUINDO SUPORTE E PLACA - FORNECIMENTO E INSTALAÇÃO. AF_09/2017</v>
          </cell>
          <cell r="C8078" t="str">
            <v>UN</v>
          </cell>
          <cell r="D8078">
            <v>26.04</v>
          </cell>
        </row>
        <row r="8079">
          <cell r="A8079">
            <v>91990</v>
          </cell>
          <cell r="B8079" t="str">
            <v>TOMADA ALTA DE EMBUTIR (1 MÓDULO), 2P+T 10 A, SEM SUPORTE E SEM PLACA - FORNECIMENTO E INSTALAÇÃO. AF_12/2015</v>
          </cell>
          <cell r="C8079" t="str">
            <v>UN</v>
          </cell>
          <cell r="D8079">
            <v>24.73</v>
          </cell>
        </row>
        <row r="8080">
          <cell r="A8080">
            <v>91991</v>
          </cell>
          <cell r="B8080" t="str">
            <v>TOMADA ALTA DE EMBUTIR (1 MÓDULO), 2P+T 20 A, SEM SUPORTE E SEM PLACA - FORNECIMENTO E INSTALAÇÃO. AF_12/2015</v>
          </cell>
          <cell r="C8080" t="str">
            <v>UN</v>
          </cell>
          <cell r="D8080">
            <v>27.33</v>
          </cell>
        </row>
        <row r="8081">
          <cell r="A8081">
            <v>91992</v>
          </cell>
          <cell r="B8081" t="str">
            <v>TOMADA ALTA DE EMBUTIR (1 MÓDULO), 2P+T 10 A, INCLUINDO SUPORTE E PLACA - FORNECIMENTO E INSTALAÇÃO. AF_12/2015</v>
          </cell>
          <cell r="C8081" t="str">
            <v>UN</v>
          </cell>
          <cell r="D8081">
            <v>32.14</v>
          </cell>
        </row>
        <row r="8082">
          <cell r="A8082">
            <v>91993</v>
          </cell>
          <cell r="B8082" t="str">
            <v>TOMADA ALTA DE EMBUTIR (1 MÓDULO), 2P+T 20 A, INCLUINDO SUPORTE E PLACA - FORNECIMENTO E INSTALAÇÃO. AF_12/2015</v>
          </cell>
          <cell r="C8082" t="str">
            <v>UN</v>
          </cell>
          <cell r="D8082">
            <v>34.74</v>
          </cell>
        </row>
        <row r="8083">
          <cell r="A8083">
            <v>91994</v>
          </cell>
          <cell r="B8083" t="str">
            <v>TOMADA MÉDIA DE EMBUTIR (1 MÓDULO), 2P+T 10 A, SEM SUPORTE E SEM PLACA - FORNECIMENTO E INSTALAÇÃO. AF_12/2015</v>
          </cell>
          <cell r="C8083" t="str">
            <v>UN</v>
          </cell>
          <cell r="D8083">
            <v>18.87</v>
          </cell>
        </row>
        <row r="8084">
          <cell r="A8084">
            <v>91995</v>
          </cell>
          <cell r="B8084" t="str">
            <v>TOMADA MÉDIA DE EMBUTIR (1 MÓDULO), 2P+T 20 A, SEM SUPORTE E SEM PLACA - FORNECIMENTO E INSTALAÇÃO. AF_12/2015</v>
          </cell>
          <cell r="C8084" t="str">
            <v>UN</v>
          </cell>
          <cell r="D8084">
            <v>21.47</v>
          </cell>
        </row>
        <row r="8085">
          <cell r="A8085">
            <v>91996</v>
          </cell>
          <cell r="B8085" t="str">
            <v>TOMADA MÉDIA DE EMBUTIR (1 MÓDULO), 2P+T 10 A, INCLUINDO SUPORTE E PLACA - FORNECIMENTO E INSTALAÇÃO. AF_12/2015</v>
          </cell>
          <cell r="C8085" t="str">
            <v>UN</v>
          </cell>
          <cell r="D8085">
            <v>26.28</v>
          </cell>
        </row>
        <row r="8086">
          <cell r="A8086">
            <v>91997</v>
          </cell>
          <cell r="B8086" t="str">
            <v>TOMADA MÉDIA DE EMBUTIR (1 MÓDULO), 2P+T 20 A, INCLUINDO SUPORTE E PLACA - FORNECIMENTO E INSTALAÇÃO. AF_12/2015</v>
          </cell>
          <cell r="C8086" t="str">
            <v>UN</v>
          </cell>
          <cell r="D8086">
            <v>28.88</v>
          </cell>
        </row>
        <row r="8087">
          <cell r="A8087">
            <v>91998</v>
          </cell>
          <cell r="B8087" t="str">
            <v>TOMADA BAIXA DE EMBUTIR (1 MÓDULO), 2P+T 10 A, SEM SUPORTE E SEM PLACA - FORNECIMENTO E INSTALAÇÃO. AF_12/2015</v>
          </cell>
          <cell r="C8087" t="str">
            <v>UN</v>
          </cell>
          <cell r="D8087">
            <v>16.59</v>
          </cell>
        </row>
        <row r="8088">
          <cell r="A8088">
            <v>91999</v>
          </cell>
          <cell r="B8088" t="str">
            <v>TOMADA BAIXA DE EMBUTIR (1 MÓDULO), 2P+T 20 A, SEM SUPORTE E SEM PLACA - FORNECIMENTO E INSTALAÇÃO. AF_12/2015</v>
          </cell>
          <cell r="C8088" t="str">
            <v>UN</v>
          </cell>
          <cell r="D8088">
            <v>19.190000000000001</v>
          </cell>
        </row>
        <row r="8089">
          <cell r="A8089">
            <v>92000</v>
          </cell>
          <cell r="B8089" t="str">
            <v>TOMADA BAIXA DE EMBUTIR (1 MÓDULO), 2P+T 10 A, INCLUINDO SUPORTE E PLACA - FORNECIMENTO E INSTALAÇÃO. AF_12/2015</v>
          </cell>
          <cell r="C8089" t="str">
            <v>UN</v>
          </cell>
          <cell r="D8089">
            <v>24</v>
          </cell>
        </row>
        <row r="8090">
          <cell r="A8090">
            <v>92001</v>
          </cell>
          <cell r="B8090" t="str">
            <v>TOMADA BAIXA DE EMBUTIR (1 MÓDULO), 2P+T 20 A, INCLUINDO SUPORTE E PLACA - FORNECIMENTO E INSTALAÇÃO. AF_12/2015</v>
          </cell>
          <cell r="C8090" t="str">
            <v>UN</v>
          </cell>
          <cell r="D8090">
            <v>26.6</v>
          </cell>
        </row>
        <row r="8091">
          <cell r="A8091">
            <v>92002</v>
          </cell>
          <cell r="B8091" t="str">
            <v>TOMADA MÉDIA DE EMBUTIR (2 MÓDULOS), 2P+T 10 A, SEM SUPORTE E SEM PLACA - FORNECIMENTO E INSTALAÇÃO. AF_12/2015</v>
          </cell>
          <cell r="C8091" t="str">
            <v>UN</v>
          </cell>
          <cell r="D8091">
            <v>35.85</v>
          </cell>
        </row>
        <row r="8092">
          <cell r="A8092">
            <v>92003</v>
          </cell>
          <cell r="B8092" t="str">
            <v>TOMADA MÉDIA DE EMBUTIR (2 MÓDULOS), 2P+T 20 A, SEM SUPORTE E SEM PLACA - FORNECIMENTO E INSTALAÇÃO. AF_12/2015</v>
          </cell>
          <cell r="C8092" t="str">
            <v>UN</v>
          </cell>
          <cell r="D8092">
            <v>41.05</v>
          </cell>
        </row>
        <row r="8093">
          <cell r="A8093">
            <v>92004</v>
          </cell>
          <cell r="B8093" t="str">
            <v>TOMADA MÉDIA DE EMBUTIR (2 MÓDULOS), 2P+T 10 A, INCLUINDO SUPORTE E PLACA - FORNECIMENTO E INSTALAÇÃO. AF_12/2015</v>
          </cell>
          <cell r="C8093" t="str">
            <v>UN</v>
          </cell>
          <cell r="D8093">
            <v>43.26</v>
          </cell>
        </row>
        <row r="8094">
          <cell r="A8094">
            <v>92005</v>
          </cell>
          <cell r="B8094" t="str">
            <v>TOMADA MÉDIA DE EMBUTIR (2 MÓDULOS), 2P+T 20 A, INCLUINDO SUPORTE E PLACA - FORNECIMENTO E INSTALAÇÃO. AF_12/2015</v>
          </cell>
          <cell r="C8094" t="str">
            <v>UN</v>
          </cell>
          <cell r="D8094">
            <v>48.46</v>
          </cell>
        </row>
        <row r="8095">
          <cell r="A8095">
            <v>92006</v>
          </cell>
          <cell r="B8095" t="str">
            <v>TOMADA BAIXA DE EMBUTIR (2 MÓDULOS), 2P+T 10 A, SEM SUPORTE E SEM PLACA - FORNECIMENTO E INSTALAÇÃO. AF_12/2015</v>
          </cell>
          <cell r="C8095" t="str">
            <v>UN</v>
          </cell>
          <cell r="D8095">
            <v>31.28</v>
          </cell>
        </row>
        <row r="8096">
          <cell r="A8096">
            <v>92007</v>
          </cell>
          <cell r="B8096" t="str">
            <v>TOMADA BAIXA DE EMBUTIR (2 MÓDULOS), 2P+T 20 A, SEM SUPORTE E SEM PLACA - FORNECIMENTO E INSTALAÇÃO. AF_12/2015</v>
          </cell>
          <cell r="C8096" t="str">
            <v>UN</v>
          </cell>
          <cell r="D8096">
            <v>36.479999999999997</v>
          </cell>
        </row>
        <row r="8097">
          <cell r="A8097">
            <v>92008</v>
          </cell>
          <cell r="B8097" t="str">
            <v>TOMADA BAIXA DE EMBUTIR (2 MÓDULOS), 2P+T 10 A, INCLUINDO SUPORTE E PLACA - FORNECIMENTO E INSTALAÇÃO. AF_12/2015</v>
          </cell>
          <cell r="C8097" t="str">
            <v>UN</v>
          </cell>
          <cell r="D8097">
            <v>38.69</v>
          </cell>
        </row>
        <row r="8098">
          <cell r="A8098">
            <v>92009</v>
          </cell>
          <cell r="B8098" t="str">
            <v>TOMADA BAIXA DE EMBUTIR (2 MÓDULOS), 2P+T 20 A, INCLUINDO SUPORTE E PLACA - FORNECIMENTO E INSTALAÇÃO. AF_12/2015</v>
          </cell>
          <cell r="C8098" t="str">
            <v>UN</v>
          </cell>
          <cell r="D8098">
            <v>43.89</v>
          </cell>
        </row>
        <row r="8099">
          <cell r="A8099">
            <v>92010</v>
          </cell>
          <cell r="B8099" t="str">
            <v>TOMADA MÉDIA DE EMBUTIR (3 MÓDULOS), 2P+T 10 A, SEM SUPORTE E SEM PLACA - FORNECIMENTO E INSTALAÇÃO. AF_12/2015</v>
          </cell>
          <cell r="C8099" t="str">
            <v>UN</v>
          </cell>
          <cell r="D8099">
            <v>52.81</v>
          </cell>
        </row>
        <row r="8100">
          <cell r="A8100">
            <v>92011</v>
          </cell>
          <cell r="B8100" t="str">
            <v>TOMADA MÉDIA DE EMBUTIR (3 MÓDULOS), 2P+T 20 A, SEM SUPORTE E SEM PLACA - FORNECIMENTO E INSTALAÇÃO. AF_12/2015</v>
          </cell>
          <cell r="C8100" t="str">
            <v>UN</v>
          </cell>
          <cell r="D8100">
            <v>60.61</v>
          </cell>
        </row>
        <row r="8101">
          <cell r="A8101">
            <v>92012</v>
          </cell>
          <cell r="B8101" t="str">
            <v>TOMADA MÉDIA DE EMBUTIR (3 MÓDULOS), 2P+T 10 A, INCLUINDO SUPORTE E PLACA - FORNECIMENTO E INSTALAÇÃO. AF_12/2015</v>
          </cell>
          <cell r="C8101" t="str">
            <v>UN</v>
          </cell>
          <cell r="D8101">
            <v>60.22</v>
          </cell>
        </row>
        <row r="8102">
          <cell r="A8102">
            <v>92013</v>
          </cell>
          <cell r="B8102" t="str">
            <v>TOMADA MÉDIA DE EMBUTIR (3 MÓDULOS), 2P+T 20 A, INCLUINDO SUPORTE E PLACA - FORNECIMENTO E INSTALAÇÃO. AF_12/2015</v>
          </cell>
          <cell r="C8102" t="str">
            <v>UN</v>
          </cell>
          <cell r="D8102">
            <v>68.02</v>
          </cell>
        </row>
        <row r="8103">
          <cell r="A8103">
            <v>92014</v>
          </cell>
          <cell r="B8103" t="str">
            <v>TOMADA BAIXA DE EMBUTIR (3 MÓDULOS), 2P+T 10 A, SEM SUPORTE E SEM PLACA - FORNECIMENTO E INSTALAÇÃO. AF_12/2015</v>
          </cell>
          <cell r="C8103" t="str">
            <v>UN</v>
          </cell>
          <cell r="D8103">
            <v>45.99</v>
          </cell>
        </row>
        <row r="8104">
          <cell r="A8104">
            <v>92015</v>
          </cell>
          <cell r="B8104" t="str">
            <v>TOMADA BAIXA DE EMBUTIR (3 MÓDULOS), 2P+T 20 A, SEM SUPORTE E SEM PLACA - FORNECIMENTO E INSTALAÇÃO. AF_12/2015</v>
          </cell>
          <cell r="C8104" t="str">
            <v>UN</v>
          </cell>
          <cell r="D8104">
            <v>53.79</v>
          </cell>
        </row>
        <row r="8105">
          <cell r="A8105">
            <v>92016</v>
          </cell>
          <cell r="B8105" t="str">
            <v>TOMADA BAIXA DE EMBUTIR (3 MÓDULOS), 2P+T 10 A, INCLUINDO SUPORTE E PLACA - FORNECIMENTO E INSTALAÇÃO. AF_12/2015</v>
          </cell>
          <cell r="C8105" t="str">
            <v>UN</v>
          </cell>
          <cell r="D8105">
            <v>53.4</v>
          </cell>
        </row>
        <row r="8106">
          <cell r="A8106">
            <v>92017</v>
          </cell>
          <cell r="B8106" t="str">
            <v>TOMADA BAIXA DE EMBUTIR (3 MÓDULOS), 2P+T 20 A, INCLUINDO SUPORTE E PLACA - FORNECIMENTO E INSTALAÇÃO. AF_12/2015</v>
          </cell>
          <cell r="C8106" t="str">
            <v>UN</v>
          </cell>
          <cell r="D8106">
            <v>61.2</v>
          </cell>
        </row>
        <row r="8107">
          <cell r="A8107">
            <v>92018</v>
          </cell>
          <cell r="B8107" t="str">
            <v>TOMADA BAIXA DE EMBUTIR (4 MÓDULOS), 2P+T 10 A, SEM SUPORTE E SEM PLACA - FORNECIMENTO E INSTALAÇÃO. AF_12/2015</v>
          </cell>
          <cell r="C8107" t="str">
            <v>UN</v>
          </cell>
          <cell r="D8107">
            <v>61</v>
          </cell>
        </row>
        <row r="8108">
          <cell r="A8108">
            <v>92019</v>
          </cell>
          <cell r="B8108" t="str">
            <v>TOMADA BAIXA DE EMBUTIR (4 MÓDULOS), 2P+T 10 A, INCLUINDO SUPORTE E PLACA - FORNECIMENTO E INSTALAÇÃO. AF_12/2015</v>
          </cell>
          <cell r="C8108" t="str">
            <v>UN</v>
          </cell>
          <cell r="D8108">
            <v>73.5</v>
          </cell>
        </row>
        <row r="8109">
          <cell r="A8109">
            <v>92020</v>
          </cell>
          <cell r="B8109" t="str">
            <v>TOMADA BAIXA DE EMBUTIR (6 MÓDULOS), 2P+T 10 A, SEM SUPORTE E SEM PLACA - FORNECIMENTO E INSTALAÇÃO. AF_12/2015</v>
          </cell>
          <cell r="C8109" t="str">
            <v>UN</v>
          </cell>
          <cell r="D8109">
            <v>90.54</v>
          </cell>
        </row>
        <row r="8110">
          <cell r="A8110">
            <v>92021</v>
          </cell>
          <cell r="B8110" t="str">
            <v>TOMADA BAIXA DE EMBUTIR (6 MÓDULOS), 2P+T 10 A, INCLUINDO SUPORTE E PLACA - FORNECIMENTO E INSTALAÇÃO. AF_12/2015</v>
          </cell>
          <cell r="C8110" t="str">
            <v>UN</v>
          </cell>
          <cell r="D8110">
            <v>103.04</v>
          </cell>
        </row>
        <row r="8111">
          <cell r="A8111">
            <v>92022</v>
          </cell>
          <cell r="B8111" t="str">
            <v>INTERRUPTOR SIMPLES (1 MÓDULO) COM 1 TOMADA DE EMBUTIR 2P+T 10 A,  SEM SUPORTE E SEM PLACA - FORNECIMENTO E INSTALAÇÃO. AF_12/2015</v>
          </cell>
          <cell r="C8111" t="str">
            <v>UN</v>
          </cell>
          <cell r="D8111">
            <v>32.130000000000003</v>
          </cell>
        </row>
        <row r="8112">
          <cell r="A8112">
            <v>92023</v>
          </cell>
          <cell r="B8112" t="str">
            <v>INTERRUPTOR SIMPLES (1 MÓDULO) COM 1 TOMADA DE EMBUTIR 2P+T 10 A,  INCLUINDO SUPORTE E PLACA - FORNECIMENTO E INSTALAÇÃO. AF_12/2015</v>
          </cell>
          <cell r="C8112" t="str">
            <v>UN</v>
          </cell>
          <cell r="D8112">
            <v>39.54</v>
          </cell>
        </row>
        <row r="8113">
          <cell r="A8113">
            <v>92024</v>
          </cell>
          <cell r="B8113" t="str">
            <v>INTERRUPTOR SIMPLES (1 MÓDULO) COM 2 TOMADAS DE EMBUTIR 2P+T 10 A,  SEM SUPORTE E SEM PLACA - FORNECIMENTO E INSTALAÇÃO. AF_12/2015</v>
          </cell>
          <cell r="C8113" t="str">
            <v>UN</v>
          </cell>
          <cell r="D8113">
            <v>49.14</v>
          </cell>
        </row>
        <row r="8114">
          <cell r="A8114">
            <v>92025</v>
          </cell>
          <cell r="B8114" t="str">
            <v>INTERRUPTOR SIMPLES (1 MÓDULO) COM 2 TOMADAS DE EMBUTIR 2P+T 10 A,  INCLUINDO SUPORTE E PLACA - FORNECIMENTO E INSTALAÇÃO. AF_12/2015</v>
          </cell>
          <cell r="C8114" t="str">
            <v>UN</v>
          </cell>
          <cell r="D8114">
            <v>56.55</v>
          </cell>
        </row>
        <row r="8115">
          <cell r="A8115">
            <v>92026</v>
          </cell>
          <cell r="B8115" t="str">
            <v>INTERRUPTOR SIMPLES (2 MÓDULOS) COM 1 TOMADA DE EMBUTIR 2P+T 10 A,  SEM SUPORTE E SEM PLACA - FORNECIMENTO E INSTALAÇÃO. AF_12/2015</v>
          </cell>
          <cell r="C8115" t="str">
            <v>UN</v>
          </cell>
          <cell r="D8115">
            <v>45.42</v>
          </cell>
        </row>
        <row r="8116">
          <cell r="A8116">
            <v>92027</v>
          </cell>
          <cell r="B8116" t="str">
            <v>INTERRUPTOR SIMPLES (2 MÓDULOS) COM 1 TOMADA DE EMBUTIR 2P+T 10 A,  INCLUINDO SUPORTE E PLACA - FORNECIMENTO E INSTALAÇÃO. AF_12/2015</v>
          </cell>
          <cell r="C8116" t="str">
            <v>UN</v>
          </cell>
          <cell r="D8116">
            <v>52.83</v>
          </cell>
        </row>
        <row r="8117">
          <cell r="A8117">
            <v>92028</v>
          </cell>
          <cell r="B8117" t="str">
            <v>INTERRUPTOR PARALELO (1 MÓDULO) COM 1 TOMADA DE EMBUTIR 2P+T 10 A,  SEM SUPORTE E SEM PLACA - FORNECIMENTO E INSTALAÇÃO. AF_12/2015</v>
          </cell>
          <cell r="C8117" t="str">
            <v>UN</v>
          </cell>
          <cell r="D8117">
            <v>37.200000000000003</v>
          </cell>
        </row>
        <row r="8118">
          <cell r="A8118">
            <v>92029</v>
          </cell>
          <cell r="B8118" t="str">
            <v>INTERRUPTOR PARALELO (1 MÓDULO) COM 1 TOMADA DE EMBUTIR 2P+T 10 A,  INCLUINDO SUPORTE E PLACA - FORNECIMENTO E INSTALAÇÃO. AF_12/2015</v>
          </cell>
          <cell r="C8118" t="str">
            <v>UN</v>
          </cell>
          <cell r="D8118">
            <v>44.61</v>
          </cell>
        </row>
        <row r="8119">
          <cell r="A8119">
            <v>92030</v>
          </cell>
          <cell r="B8119" t="str">
            <v>INTERRUPTOR PARALELO (1 MÓDULO) COM 2 TOMADAS DE EMBUTIR 2P+T 10 A,  SEM SUPORTE E SEM PLACA - FORNECIMENTO E INSTALAÇÃO. AF_12/2015</v>
          </cell>
          <cell r="C8119" t="str">
            <v>UN</v>
          </cell>
          <cell r="D8119">
            <v>54.16</v>
          </cell>
        </row>
        <row r="8120">
          <cell r="A8120">
            <v>92031</v>
          </cell>
          <cell r="B8120" t="str">
            <v>INTERRUPTOR PARALELO (1 MÓDULO) COM 2 TOMADAS DE EMBUTIR 2P+T 10 A,  INCLUINDO SUPORTE E PLACA - FORNECIMENTO E INSTALAÇÃO. AF_12/2015</v>
          </cell>
          <cell r="C8120" t="str">
            <v>UN</v>
          </cell>
          <cell r="D8120">
            <v>61.57</v>
          </cell>
        </row>
        <row r="8121">
          <cell r="A8121">
            <v>92032</v>
          </cell>
          <cell r="B8121" t="str">
            <v>INTERRUPTOR PARALELO (2 MÓDULOS) COM 1 TOMADA DE EMBUTIR 2P+T 10 A,  SEM SUPORTE E SEM PLACA - FORNECIMENTO E INSTALAÇÃO. AF_12/2015</v>
          </cell>
          <cell r="C8121" t="str">
            <v>UN</v>
          </cell>
          <cell r="D8121">
            <v>55.51</v>
          </cell>
        </row>
        <row r="8122">
          <cell r="A8122">
            <v>92033</v>
          </cell>
          <cell r="B8122" t="str">
            <v>INTERRUPTOR PARALELO (2 MÓDULOS) COM 1 TOMADA DE EMBUTIR 2P+T 10 A,  INCLUINDO SUPORTE E PLACA - FORNECIMENTO E INSTALAÇÃO. AF_12/2015</v>
          </cell>
          <cell r="C8122" t="str">
            <v>UN</v>
          </cell>
          <cell r="D8122">
            <v>62.92</v>
          </cell>
        </row>
        <row r="8123">
          <cell r="A8123">
            <v>92034</v>
          </cell>
          <cell r="B8123" t="str">
            <v>INTERRUPTOR SIMPLES (1 MÓDULO), INTERRUPTOR PARALELO (1 MÓDULO) E 1 TOMADA DE EMBUTIR 2P+T 10 A,  SEM SUPORTE E SEM PLACA - FORNECIMENTO E INSTALAÇÃO. AF_12/2015</v>
          </cell>
          <cell r="C8123" t="str">
            <v>UN</v>
          </cell>
          <cell r="D8123">
            <v>50.49</v>
          </cell>
        </row>
        <row r="8124">
          <cell r="A8124">
            <v>92035</v>
          </cell>
          <cell r="B8124" t="str">
            <v>INTERRUPTOR SIMPLES (1 MÓDULO), INTERRUPTOR PARALELO (1 MÓDULO) E 1 TOMADA DE EMBUTIR 2P+T 10 A,  INCLUINDO SUPORTE E PLACA - FORNECIMENTO E INSTALAÇÃO. AF_12/2015</v>
          </cell>
          <cell r="C8124" t="str">
            <v>UN</v>
          </cell>
          <cell r="D8124">
            <v>57.9</v>
          </cell>
        </row>
        <row r="8125">
          <cell r="A8125">
            <v>72278</v>
          </cell>
          <cell r="B8125" t="str">
            <v>LAMPADA VAPOR METALICO 400W - FORNECIMENTO E INSTALACAO</v>
          </cell>
          <cell r="C8125" t="str">
            <v>UN</v>
          </cell>
          <cell r="D8125">
            <v>102.78</v>
          </cell>
        </row>
        <row r="8126">
          <cell r="A8126">
            <v>72280</v>
          </cell>
          <cell r="B8126" t="str">
            <v>IGNITOR PARA PARTIDA LÂMPADA VAPOR SÓDIO ALTA PRESSÃO ATÉ 400W</v>
          </cell>
          <cell r="C8126" t="str">
            <v>UN</v>
          </cell>
          <cell r="D8126">
            <v>50.37</v>
          </cell>
        </row>
        <row r="8127">
          <cell r="A8127" t="str">
            <v>73953/4</v>
          </cell>
          <cell r="B8127" t="str">
            <v>LUMINÁRIAS TIPO CALHA, DE SOBREPOR, COM REATORES DE PARTIDA RÁPIDA E LÂMPADAS FLUORESCENTES 2X2X18W, COMPLETAS, FORNECIMENTO E INSTALAÇÃO</v>
          </cell>
          <cell r="C8127" t="str">
            <v>UN</v>
          </cell>
          <cell r="D8127">
            <v>122.29</v>
          </cell>
        </row>
        <row r="8128">
          <cell r="A8128" t="str">
            <v>73953/8</v>
          </cell>
          <cell r="B8128" t="str">
            <v>LUMINÁRIAS TIPO CALHA, DE SOBREPOR, COM REATORES DE PARTIDA RÁPIDA E LÂMPADAS FLUORESCENTES 2X2X36W, COMPLETAS, FORNECIMENTO E INSTALAÇÃO</v>
          </cell>
          <cell r="C8128" t="str">
            <v>UN</v>
          </cell>
          <cell r="D8128">
            <v>161.93</v>
          </cell>
        </row>
        <row r="8129">
          <cell r="A8129" t="str">
            <v>73953/9</v>
          </cell>
          <cell r="B8129" t="str">
            <v>LUMINARIA SOBREPOR TP CALHA C/REATOR PART CONVENC LAMP 1X20W E STARTERFIX EM LAJE OU FORRO - FORNECIMENTO E COLOCACAO</v>
          </cell>
          <cell r="C8129" t="str">
            <v>UN</v>
          </cell>
          <cell r="D8129">
            <v>46.24</v>
          </cell>
        </row>
        <row r="8130">
          <cell r="A8130">
            <v>83391</v>
          </cell>
          <cell r="B8130" t="str">
            <v>REATOR PARA LAMPADA FLUORESCENTE 2X40W PARTIDA RAPIDA FORNECIMENTO E INSTALACAO</v>
          </cell>
          <cell r="C8130" t="str">
            <v>UN</v>
          </cell>
          <cell r="D8130">
            <v>24.85</v>
          </cell>
        </row>
        <row r="8131">
          <cell r="A8131">
            <v>83392</v>
          </cell>
          <cell r="B8131" t="str">
            <v>REATOR PARA LAMPADA FLUORESCENTE 1X20W PARTIDA RAPIDA FORNECIMENTO E INSTALACAO</v>
          </cell>
          <cell r="C8131" t="str">
            <v>UN</v>
          </cell>
          <cell r="D8131">
            <v>18.29</v>
          </cell>
        </row>
        <row r="8132">
          <cell r="A8132">
            <v>83393</v>
          </cell>
          <cell r="B8132" t="str">
            <v>REATOR PARA LAMPADA FLUORESCENTE 1X40W PARTIDA RAPIDA FORNECIMENTO E INSTALACAO</v>
          </cell>
          <cell r="C8132" t="str">
            <v>UN</v>
          </cell>
          <cell r="D8132">
            <v>23.5</v>
          </cell>
        </row>
        <row r="8133">
          <cell r="A8133">
            <v>83470</v>
          </cell>
          <cell r="B8133" t="str">
            <v>LAMPADA FLUORESCENTE TP HO 85W - FORNECIMENTO E INSTALACAO</v>
          </cell>
          <cell r="C8133" t="str">
            <v>UN</v>
          </cell>
          <cell r="D8133">
            <v>102.6</v>
          </cell>
        </row>
        <row r="8134">
          <cell r="A8134">
            <v>93040</v>
          </cell>
          <cell r="B8134" t="str">
            <v>LÂMPADA FLUORESCENTE COMPACTA 15 W 2U, BASE E27 - FORNECIMENTO E INSTALAÇÃO</v>
          </cell>
          <cell r="C8134" t="str">
            <v>UN</v>
          </cell>
          <cell r="D8134">
            <v>15.83</v>
          </cell>
        </row>
        <row r="8135">
          <cell r="A8135">
            <v>93041</v>
          </cell>
          <cell r="B8135" t="str">
            <v>LÂMPADA FLUORESCENTE ESPIRAL BRANCA 65 W, BASE E27 - FORNECIMENTO E INSTALAÇÃO</v>
          </cell>
          <cell r="C8135" t="str">
            <v>UN</v>
          </cell>
          <cell r="D8135">
            <v>102.21</v>
          </cell>
        </row>
        <row r="8136">
          <cell r="A8136">
            <v>93042</v>
          </cell>
          <cell r="B8136" t="str">
            <v>LÂMPADA LED 6 W BIVOLT BRANCA, FORMATO TRADICIONAL (BASE E27) - FORNECIMENTO E INSTALAÇÃO</v>
          </cell>
          <cell r="C8136" t="str">
            <v>UN</v>
          </cell>
          <cell r="D8136">
            <v>32.700000000000003</v>
          </cell>
        </row>
        <row r="8137">
          <cell r="A8137">
            <v>93043</v>
          </cell>
          <cell r="B8137" t="str">
            <v>LÂMPADA LED 10 W BIVOLT BRANCA, FORMATO TRADICIONAL (BASE E27) - FORNECIMENTO E INSTALAÇÃO</v>
          </cell>
          <cell r="C8137" t="str">
            <v>UN</v>
          </cell>
          <cell r="D8137">
            <v>43.73</v>
          </cell>
        </row>
        <row r="8138">
          <cell r="A8138">
            <v>93044</v>
          </cell>
          <cell r="B8138" t="str">
            <v>LÂMPADA FLUORESCENTE COMPACTA 3U BRANCA 20 W, BASE E27 - FORNECIMENTO E INSTALAÇÃO</v>
          </cell>
          <cell r="C8138" t="str">
            <v>UN</v>
          </cell>
          <cell r="D8138">
            <v>17.87</v>
          </cell>
        </row>
        <row r="8139">
          <cell r="A8139">
            <v>93045</v>
          </cell>
          <cell r="B8139" t="str">
            <v>LÂMPADA FLUORESCENTE ESPIRAL BRANCA 45 W, BASE E27 - FORNECIMENTO E INSTALAÇÃO</v>
          </cell>
          <cell r="C8139" t="str">
            <v>UN</v>
          </cell>
          <cell r="D8139">
            <v>57.09</v>
          </cell>
        </row>
        <row r="8140">
          <cell r="A8140">
            <v>97583</v>
          </cell>
          <cell r="B8140" t="str">
            <v>LUMINÁRIA TIPO CALHA, DE SOBREPOR, COM 1 LÂMPADA TUBULAR DE 18 W - FORNECIMENTO E INSTALAÇÃO. AF_11/2017</v>
          </cell>
          <cell r="C8140" t="str">
            <v>UN</v>
          </cell>
          <cell r="D8140">
            <v>38.840000000000003</v>
          </cell>
        </row>
        <row r="8141">
          <cell r="A8141">
            <v>97584</v>
          </cell>
          <cell r="B8141" t="str">
            <v>LUMINÁRIA TIPO CALHA, DE SOBREPOR, COM 1 LÂMPADA TUBULAR DE 36 W - FORNECIMENTO E INSTALAÇÃO. AF_11/2017</v>
          </cell>
          <cell r="C8141" t="str">
            <v>UN</v>
          </cell>
          <cell r="D8141">
            <v>53.29</v>
          </cell>
        </row>
        <row r="8142">
          <cell r="A8142">
            <v>97585</v>
          </cell>
          <cell r="B8142" t="str">
            <v>LUMINÁRIA TIPO CALHA, DE SOBREPOR, COM 2 LÂMPADAS TUBULARES DE 18 W - FORNECIMENTO E INSTALAÇÃO. AF_11/2017</v>
          </cell>
          <cell r="C8142" t="str">
            <v>UN</v>
          </cell>
          <cell r="D8142">
            <v>53.04</v>
          </cell>
        </row>
        <row r="8143">
          <cell r="A8143">
            <v>97586</v>
          </cell>
          <cell r="B8143" t="str">
            <v>LUMINÁRIA TIPO CALHA, DE SOBREPOR, COM 2 LÂMPADAS TUBULARES DE 36 W - FORNECIMENTO E INSTALAÇÃO. AF_11/2017</v>
          </cell>
          <cell r="C8143" t="str">
            <v>UN</v>
          </cell>
          <cell r="D8143">
            <v>70.48</v>
          </cell>
        </row>
        <row r="8144">
          <cell r="A8144">
            <v>97587</v>
          </cell>
          <cell r="B8144" t="str">
            <v>LUMINÁRIA TIPO CALHA, DE EMBUTIR, COM 2 LÂMPADAS DE 14 W COM REFLETOR - FORNECIMENTO E INSTALAÇÃO. AF_11/2017</v>
          </cell>
          <cell r="C8144" t="str">
            <v>UN</v>
          </cell>
          <cell r="D8144">
            <v>122.25</v>
          </cell>
        </row>
        <row r="8145">
          <cell r="A8145">
            <v>97589</v>
          </cell>
          <cell r="B8145" t="str">
            <v>LUMINÁRIA TIPO PLAFON EM PLÁSTICO, DE SOBREPOR, COM 1 LÂMPADA DE 15 W, - FORNECIMENTO E INSTALAÇÃO. AF_11/2017</v>
          </cell>
          <cell r="C8145" t="str">
            <v>UN</v>
          </cell>
          <cell r="D8145">
            <v>29.76</v>
          </cell>
        </row>
        <row r="8146">
          <cell r="A8146">
            <v>97590</v>
          </cell>
          <cell r="B8146" t="str">
            <v>LUMINÁRIA TIPO PLAFON REDONDO COM VIDRO FOSCO, DE SOBREPOR, COM 1 LÂMPADA DE 15 W - FORNECIMENTO E INSTALAÇÃO. AF_11/2017</v>
          </cell>
          <cell r="C8146" t="str">
            <v>UN</v>
          </cell>
          <cell r="D8146">
            <v>53.86</v>
          </cell>
        </row>
        <row r="8147">
          <cell r="A8147">
            <v>97591</v>
          </cell>
          <cell r="B8147" t="str">
            <v>LUMINÁRIA TIPO PLAFON REDONDO COM VIDRO FOSCO, DE SOBREPOR, COM 2 LÂMPADAS DE 15 W - FORNECIMENTO E INSTALAÇÃO. AF_11/2017</v>
          </cell>
          <cell r="C8147" t="str">
            <v>UN</v>
          </cell>
          <cell r="D8147">
            <v>76.23</v>
          </cell>
        </row>
        <row r="8148">
          <cell r="A8148">
            <v>97592</v>
          </cell>
          <cell r="B8148" t="str">
            <v>LUMINÁRIA TIPO PLAFON, DE SOBREPOR, COM 1 LÂMPADA LED - FORNECIMENTO E INSTALAÇÃO. AF_11/2017</v>
          </cell>
          <cell r="C8148" t="str">
            <v>UN</v>
          </cell>
          <cell r="D8148">
            <v>86.4</v>
          </cell>
        </row>
        <row r="8149">
          <cell r="A8149">
            <v>97593</v>
          </cell>
          <cell r="B8149" t="str">
            <v>LUMINÁRIA TIPO SPOT, DE SOBREPOR, COM 1 LÂMPADA DE 15 W - FORNECIMENTO E INSTALAÇÃO. AF_11/2017</v>
          </cell>
          <cell r="C8149" t="str">
            <v>UN</v>
          </cell>
          <cell r="D8149">
            <v>71.709999999999994</v>
          </cell>
        </row>
        <row r="8150">
          <cell r="A8150">
            <v>97594</v>
          </cell>
          <cell r="B8150" t="str">
            <v>LUMINÁRIA TIPO SPOT, DE SOBREPOR, COM 2 LÂMPADAS DE 15 W - FORNECIMENTO E INSTALAÇÃO. AF_11/2017</v>
          </cell>
          <cell r="C8150" t="str">
            <v>UN</v>
          </cell>
          <cell r="D8150">
            <v>75.69</v>
          </cell>
        </row>
        <row r="8151">
          <cell r="A8151">
            <v>97595</v>
          </cell>
          <cell r="B8151" t="str">
            <v>SENSOR DE PRESENÇA COM FOTOCÉLULA, FIXAÇÃO EM PAREDE - FORNECIMENTO E INSTALAÇÃO. AF_11/2017</v>
          </cell>
          <cell r="C8151" t="str">
            <v>UN</v>
          </cell>
          <cell r="D8151">
            <v>42.84</v>
          </cell>
        </row>
        <row r="8152">
          <cell r="A8152">
            <v>97596</v>
          </cell>
          <cell r="B8152" t="str">
            <v>SENSOR DE PRESENÇA SEM FOTOCÉLULA, FIXAÇÃO EM PAREDE - FORNECIMENTO E INSTALAÇÃO. AF_11/2017</v>
          </cell>
          <cell r="C8152" t="str">
            <v>UN</v>
          </cell>
          <cell r="D8152">
            <v>29.82</v>
          </cell>
        </row>
        <row r="8153">
          <cell r="A8153">
            <v>97597</v>
          </cell>
          <cell r="B8153" t="str">
            <v>SENSOR DE PRESENÇA COM FOTOCÉLULA, FIXAÇÃO EM TETO - FORNECIMENTO E INSTALAÇÃO. AF_11/2017</v>
          </cell>
          <cell r="C8153" t="str">
            <v>UN</v>
          </cell>
          <cell r="D8153">
            <v>36.85</v>
          </cell>
        </row>
        <row r="8154">
          <cell r="A8154">
            <v>97598</v>
          </cell>
          <cell r="B8154" t="str">
            <v>SENSOR DE PRESENÇA SEM FOTOCÉLULA, FIXAÇÃO EM TETO - FORNECIMENTO E INSTALAÇÃO. AF_11/2017</v>
          </cell>
          <cell r="C8154" t="str">
            <v>UN</v>
          </cell>
          <cell r="D8154">
            <v>35.19</v>
          </cell>
        </row>
        <row r="8155">
          <cell r="A8155">
            <v>97599</v>
          </cell>
          <cell r="B8155" t="str">
            <v>LUMINÁRIA DE EMERGÊNCIA - FORNECIMENTO E INSTALAÇÃO. AF_11/2017</v>
          </cell>
          <cell r="C8155" t="str">
            <v>UN</v>
          </cell>
          <cell r="D8155">
            <v>32.99</v>
          </cell>
        </row>
        <row r="8156">
          <cell r="A8156">
            <v>97609</v>
          </cell>
          <cell r="B8156" t="str">
            <v>LÂMPADA COMPACTA DE LED 6 W, BASE E27 - FORNECIMENTO E INSTALAÇÃO. AF_11/2017</v>
          </cell>
          <cell r="C8156" t="str">
            <v>UN</v>
          </cell>
          <cell r="D8156">
            <v>37.94</v>
          </cell>
        </row>
        <row r="8157">
          <cell r="A8157">
            <v>97610</v>
          </cell>
          <cell r="B8157" t="str">
            <v>LÂMPADA COMPACTA DE LED 10 W, BASE E27 - FORNECIMENTO E INSTALAÇÃO. AF_11/2017</v>
          </cell>
          <cell r="C8157" t="str">
            <v>UN</v>
          </cell>
          <cell r="D8157">
            <v>48.97</v>
          </cell>
        </row>
        <row r="8158">
          <cell r="A8158">
            <v>97611</v>
          </cell>
          <cell r="B8158" t="str">
            <v>LÂMPADA COMPACTA FLUORESCENTE DE 15 W, BASE E27 - FORNECIMENTO E INSTALAÇÃO. AF_11/2017</v>
          </cell>
          <cell r="C8158" t="str">
            <v>UN</v>
          </cell>
          <cell r="D8158">
            <v>21.07</v>
          </cell>
        </row>
        <row r="8159">
          <cell r="A8159">
            <v>97612</v>
          </cell>
          <cell r="B8159" t="str">
            <v>LÂMPADA COMPACTA FLUORESCENTE DE 20 W, BASE E27 - FORNECIMENTO E INSTALAÇÃO. AF_11/2017</v>
          </cell>
          <cell r="C8159" t="str">
            <v>UN</v>
          </cell>
          <cell r="D8159">
            <v>23.11</v>
          </cell>
        </row>
        <row r="8160">
          <cell r="A8160">
            <v>97613</v>
          </cell>
          <cell r="B8160" t="str">
            <v>LÂMPADA COMPACTA DE VAPOR MERCURIO 125 W, BASE E27 - FORNECIMENTO E INSTALAÇÃO. AF_11/2017</v>
          </cell>
          <cell r="C8160" t="str">
            <v>UN</v>
          </cell>
          <cell r="D8160">
            <v>29.88</v>
          </cell>
        </row>
        <row r="8161">
          <cell r="A8161">
            <v>97614</v>
          </cell>
          <cell r="B8161" t="str">
            <v>LÂMPADA COMPACTA DE VAPOR METÁLICO OVOIDE 150 W, BASE E27 - FORNECIMENTO E INSTALAÇÃO. AF_11/2017</v>
          </cell>
          <cell r="C8161" t="str">
            <v>UN</v>
          </cell>
          <cell r="D8161">
            <v>54.34</v>
          </cell>
        </row>
        <row r="8162">
          <cell r="A8162">
            <v>97615</v>
          </cell>
          <cell r="B8162" t="str">
            <v>LÂMPADA TUBULAR FLUORESCENTE T8 DE 16/18 W, BASE G13 - FORNECIMENTO E INSTALAÇÃO. AF_11/2017_P</v>
          </cell>
          <cell r="C8162" t="str">
            <v>UN</v>
          </cell>
          <cell r="D8162">
            <v>32.39</v>
          </cell>
        </row>
        <row r="8163">
          <cell r="A8163">
            <v>97616</v>
          </cell>
          <cell r="B8163" t="str">
            <v>LÂMPADA TUBULAR FLUORESCENTE T8 DE 32/36 W, BASE G13 - FORNECIMENTO E INSTALAÇÃO. AF_11/2017_P</v>
          </cell>
          <cell r="C8163" t="str">
            <v>UN</v>
          </cell>
          <cell r="D8163">
            <v>36.01</v>
          </cell>
        </row>
        <row r="8164">
          <cell r="A8164">
            <v>97617</v>
          </cell>
          <cell r="B8164" t="str">
            <v>LÂMPADA TUBULAR FLUORESCENTE T10 DE 20/40 W, BASE G13 - FORNECIMENTO E INSTALAÇÃO. AF_11/2017_P</v>
          </cell>
          <cell r="C8164" t="str">
            <v>UN</v>
          </cell>
          <cell r="D8164">
            <v>35.700000000000003</v>
          </cell>
        </row>
        <row r="8165">
          <cell r="A8165">
            <v>97618</v>
          </cell>
          <cell r="B8165" t="str">
            <v>LÂMPADA TUBULAR FLUORESCENTE T5 DE 14 W, BASE G13 - FORNECIMENTO E INSTALAÇÃO. AF_11/2017_P</v>
          </cell>
          <cell r="C8165" t="str">
            <v>UN</v>
          </cell>
          <cell r="D8165">
            <v>35.25</v>
          </cell>
        </row>
        <row r="8166">
          <cell r="A8166">
            <v>9540</v>
          </cell>
          <cell r="B8166" t="str">
            <v>ENTRADA DE ENERGIA ELÉTRICA AÉREA MONOFÁSICA 50A COM POSTE DE CONCRETO, INCLUSIVE CABEAMENTO, CAIXA DE PROTEÇÃO PARA MEDIDOR E ATERRAMENTO.</v>
          </cell>
          <cell r="C8166" t="str">
            <v>UN</v>
          </cell>
          <cell r="D8166">
            <v>1035.02</v>
          </cell>
        </row>
        <row r="8167">
          <cell r="A8167">
            <v>41598</v>
          </cell>
          <cell r="B8167" t="str">
            <v>ENTRADA PROVISORIA DE ENERGIA ELETRICA AEREA TRIFASICA 40A EM POSTE MADEIRA</v>
          </cell>
          <cell r="C8167" t="str">
            <v>UN</v>
          </cell>
          <cell r="D8167">
            <v>1403.98</v>
          </cell>
        </row>
        <row r="8168">
          <cell r="A8168">
            <v>72941</v>
          </cell>
          <cell r="B8168" t="str">
            <v>APARELHO SINALIZADOR DE SAIDA DE GARAGEM, COM CELULA FOTOELETRICA - FORNECIMENTO E INSTALACAO</v>
          </cell>
          <cell r="C8168" t="str">
            <v>UN</v>
          </cell>
          <cell r="D8168">
            <v>155.85</v>
          </cell>
        </row>
        <row r="8169">
          <cell r="A8169">
            <v>73624</v>
          </cell>
          <cell r="B8169" t="str">
            <v>SUPORTE PARA TRANSFORMADOR EM POSTE DE CONCRETO CIRCULAR</v>
          </cell>
          <cell r="C8169" t="str">
            <v>UN</v>
          </cell>
          <cell r="D8169">
            <v>70.33</v>
          </cell>
        </row>
        <row r="8170">
          <cell r="A8170" t="str">
            <v>73767/1</v>
          </cell>
          <cell r="B8170" t="str">
            <v>GRAMPO PARALELO EM ALUMINIO FUNDIDO OU ESTRUDADO DE 2 PARAFUSOS, PARA CABO DE 6 A 50 MM2, PASTA ANTIOXIDANTE. FORNEC E INSTALAÇÃO.</v>
          </cell>
          <cell r="C8170" t="str">
            <v>UN</v>
          </cell>
          <cell r="D8170">
            <v>11.85</v>
          </cell>
        </row>
        <row r="8171">
          <cell r="A8171" t="str">
            <v>73767/2</v>
          </cell>
          <cell r="B8171" t="str">
            <v>ALCA PRE-FORMADA DISTRIBUIÇÃO EM  ACO RECOBERTO COM ALUMINIO PARA CABO 25MM2, ENCAPADO. FORNECIMENTO E INSTALAÇÃO.</v>
          </cell>
          <cell r="C8171" t="str">
            <v>UN</v>
          </cell>
          <cell r="D8171">
            <v>9.41</v>
          </cell>
        </row>
        <row r="8172">
          <cell r="A8172" t="str">
            <v>73767/3</v>
          </cell>
          <cell r="B8172" t="str">
            <v>LACO DE ROLDANA PRE-FORMADO ACO RECOBERTO DE ALUMINIO PARA CABO DE ALUMINIO NU BITOLA 25MM2 - FORNECIMENTO E COLOCACAO</v>
          </cell>
          <cell r="C8172" t="str">
            <v>UN</v>
          </cell>
          <cell r="D8172">
            <v>6.65</v>
          </cell>
        </row>
        <row r="8173">
          <cell r="A8173" t="str">
            <v>73767/4</v>
          </cell>
          <cell r="B8173" t="str">
            <v>ALCA PRE-FORMADA DISTRIBUICAO EM ACO RECOBERTO COM ALUMINIO NU PARA CABO 25MM2, ENCAPADO. FORNECIMENTO E INSTALACAO.</v>
          </cell>
          <cell r="C8173" t="str">
            <v>UN</v>
          </cell>
          <cell r="D8173">
            <v>4.13</v>
          </cell>
        </row>
        <row r="8174">
          <cell r="A8174" t="str">
            <v>73767/5</v>
          </cell>
          <cell r="B8174" t="str">
            <v>ALCA PRE-FORMADA SERV DE ACO RECOB C/ALUM NU ENCAPADO 25MM2 (BITOLA)  CONF PROJ A4-148-CP RIOLUZ FORNECIMENTO E COLOCACAO</v>
          </cell>
          <cell r="C8174" t="str">
            <v>UN</v>
          </cell>
          <cell r="D8174">
            <v>3.73</v>
          </cell>
        </row>
        <row r="8175">
          <cell r="A8175" t="str">
            <v>73781/1</v>
          </cell>
          <cell r="B8175" t="str">
            <v>MUFLA TERMINAL PRIMARIA UNIPOLAR USO INTERNO PARA CABO 35/120MM2, ISOLACAO 15/25KV EM EPR - BORRACHA DE SILICONE. FORNECIMENTO E INSTALACAO.</v>
          </cell>
          <cell r="C8175" t="str">
            <v>UN</v>
          </cell>
          <cell r="D8175">
            <v>335.48</v>
          </cell>
        </row>
        <row r="8176">
          <cell r="A8176" t="str">
            <v>73781/2</v>
          </cell>
          <cell r="B8176" t="str">
            <v>ISOLADOR DE PINO TP HI-POT CILINDRICO CLASSE 15KV. FORNECIMENTO E INSTALACAO.</v>
          </cell>
          <cell r="C8176" t="str">
            <v>UN</v>
          </cell>
          <cell r="D8176">
            <v>26.88</v>
          </cell>
        </row>
        <row r="8177">
          <cell r="A8177" t="str">
            <v>73781/3</v>
          </cell>
          <cell r="B8177" t="str">
            <v>ISOLADOR DE SUSPENSAO (DISCO) TP CAVILHA CLASSE 15KV - 6''. FORNECIMENTO E INSTALACAO.</v>
          </cell>
          <cell r="C8177" t="str">
            <v>UN</v>
          </cell>
          <cell r="D8177">
            <v>82.96</v>
          </cell>
        </row>
        <row r="8178">
          <cell r="A8178">
            <v>88543</v>
          </cell>
          <cell r="B8178" t="str">
            <v>ARMACAO SECUNDARIA OU REX COMPLETA PARA TRESLINHAS-FORNECIMENTO E INSTALACAO.</v>
          </cell>
          <cell r="C8178" t="str">
            <v>UN</v>
          </cell>
          <cell r="D8178">
            <v>138.44</v>
          </cell>
        </row>
        <row r="8179">
          <cell r="A8179">
            <v>88544</v>
          </cell>
          <cell r="B8179" t="str">
            <v>ARMACAO SECUNDARIA OU REX COMPLETA PARA DUAS LINHAS-FORNECIMENTO E INSTALACAO.</v>
          </cell>
          <cell r="C8179" t="str">
            <v>UN</v>
          </cell>
          <cell r="D8179">
            <v>84.6</v>
          </cell>
        </row>
        <row r="8180">
          <cell r="A8180">
            <v>88545</v>
          </cell>
          <cell r="B8180" t="str">
            <v>ARMACAO SECUNDARIA OU REX COMPLETA PARA QUATRO LINHAS-FORNECIMENTO E INSTALACAO.</v>
          </cell>
          <cell r="C8180" t="str">
            <v>UN</v>
          </cell>
          <cell r="D8180">
            <v>159.47999999999999</v>
          </cell>
        </row>
        <row r="8181">
          <cell r="A8181" t="str">
            <v>73783/1</v>
          </cell>
          <cell r="B8181" t="str">
            <v>POSTE CONCRETO SECAO CIRCULAR COMPRIMENTO=5M CARGA NOMINAL TOPO 100KG INCLUSIVE ESCAVACAO EXCLUSIVE TRANSPORTE - FORNECIMENTO E COLOCACAO</v>
          </cell>
          <cell r="C8181" t="str">
            <v>UN</v>
          </cell>
          <cell r="D8181">
            <v>557.28</v>
          </cell>
        </row>
        <row r="8182">
          <cell r="A8182" t="str">
            <v>73783/3</v>
          </cell>
          <cell r="B8182" t="str">
            <v>POSTE CONCRETO SEÇÃO CIRCULAR COMPRIMENTO=5M CARGA NOMINAL TOPO 300KG INCLUSIVE ESCAVACAO EXCLUSIVE TRANSPORTE - FORNECIMENTO E COLOCAÇÃO</v>
          </cell>
          <cell r="C8182" t="str">
            <v>UN</v>
          </cell>
          <cell r="D8182">
            <v>501.83</v>
          </cell>
        </row>
        <row r="8183">
          <cell r="A8183" t="str">
            <v>73783/5</v>
          </cell>
          <cell r="B8183" t="str">
            <v>POSTE CONCRETO SEÇÃO CIRCULAR COMPRIMENTO=7M CARGA NOMINAL TOPO 100KG INCLUSIVE ESCAVACAO EXCLUSIVE TRANSPORTE - FORNECIMENTO E COLOCAÇÃO</v>
          </cell>
          <cell r="C8183" t="str">
            <v>UN</v>
          </cell>
          <cell r="D8183">
            <v>553.44000000000005</v>
          </cell>
        </row>
        <row r="8184">
          <cell r="A8184" t="str">
            <v>73783/6</v>
          </cell>
          <cell r="B8184" t="str">
            <v>POSTE CONCRETO SEÇÃO CIRCULAR COMPRIMENTO=7M CARGA NOMINAL TOPO 200KG INCLUSIVE ESCAVACAO EXCLUSIVE TRANSPORTE - FORNECIMENTO E COLOCAÇÃO</v>
          </cell>
          <cell r="C8184" t="str">
            <v>UN</v>
          </cell>
          <cell r="D8184">
            <v>642.41999999999996</v>
          </cell>
        </row>
        <row r="8185">
          <cell r="A8185" t="str">
            <v>73783/8</v>
          </cell>
          <cell r="B8185" t="str">
            <v>POSTE CONCRETO SEÇÃO CIRCULAR COMPRIMENTO=11M  E CARGA NOMINAL 200KG INCLUSIVE ESCAVACAO EXCLUSIVE TRANSPORTE - FORNECIMENTO E COLOCAÇÃO</v>
          </cell>
          <cell r="C8185" t="str">
            <v>UN</v>
          </cell>
          <cell r="D8185">
            <v>1115.2</v>
          </cell>
        </row>
        <row r="8186">
          <cell r="A8186" t="str">
            <v>73783/9</v>
          </cell>
          <cell r="B8186" t="str">
            <v>POSTE CONCRETO SEÇÃO CIRCULAR COMPRIMENTO=11M  CARGA NOMINAL NO TOPO 300KG INCLUSIVE ESCAVACAO EXCLUSIVE TRANSPORTE - FORNECIMENTO E COLOCAÇÃO</v>
          </cell>
          <cell r="C8186" t="str">
            <v>UN</v>
          </cell>
          <cell r="D8186">
            <v>1117.5</v>
          </cell>
        </row>
        <row r="8187">
          <cell r="A8187" t="str">
            <v>73783/10</v>
          </cell>
          <cell r="B8187" t="str">
            <v>POSTE CONCRETO SEÇÃO CIRCULAR COMPRIMENTO=11M  CARGA NOMINAL NO TOPO 400KG INCLUSIVE ESCAVACAO EXCLUSIVE TRANSPORTE - FORNECIMENTO E COLOCAÇÃO</v>
          </cell>
          <cell r="C8187" t="str">
            <v>UN</v>
          </cell>
          <cell r="D8187">
            <v>1323.12</v>
          </cell>
        </row>
        <row r="8188">
          <cell r="A8188" t="str">
            <v>73783/11</v>
          </cell>
          <cell r="B8188" t="str">
            <v>POSTE CONCRETO SEÇÃO CIRCULAR COMPRIMENTO=14M  CARGA NOMINAL NO TOPO 400KG INCLUSIVE ESCAVACAO EXCLUSIVE TRANSPORTE - FORNECIMENTO E COLOCAÇÃO</v>
          </cell>
          <cell r="C8188" t="str">
            <v>UN</v>
          </cell>
          <cell r="D8188">
            <v>2005.45</v>
          </cell>
        </row>
        <row r="8189">
          <cell r="A8189" t="str">
            <v>73783/12</v>
          </cell>
          <cell r="B8189" t="str">
            <v>POSTE CONCRETO SEÇÃO CIRCULAR COMPRIMENTO=7M CARGA NOMINAL NO TOPO 300KG INCLUSIVE ESCAVACAO EXCLUSIVE TRANSPORTE - FORNECIMENTO E COLOCAÇÃO</v>
          </cell>
          <cell r="C8189" t="str">
            <v>UN</v>
          </cell>
          <cell r="D8189">
            <v>738.48</v>
          </cell>
        </row>
        <row r="8190">
          <cell r="A8190" t="str">
            <v>73783/14</v>
          </cell>
          <cell r="B8190" t="str">
            <v>POSTE CONCRETO SEÇÃO CIRCULAR COMPRIMENTO=9M CARGA NOMINAL NO TOPO 200KG INCLUSIVE ESCAVACAO EXCLUSIVE TRANSPORTE - FORNECIMENTO E COLOCAÇÃO</v>
          </cell>
          <cell r="C8190" t="str">
            <v>UN</v>
          </cell>
          <cell r="D8190">
            <v>837.2</v>
          </cell>
        </row>
        <row r="8191">
          <cell r="A8191" t="str">
            <v>73783/15</v>
          </cell>
          <cell r="B8191" t="str">
            <v>POSTE CONCRETO SEÇÃO CIRCULAR COMPRIMENTO=9M CARGA NOMINAL NO TOPO 300KG INCLUSIVE ESCAVACAO EXCLUSIVE TRANSPORTE - FORNECIMENTO E COLOCAÇÃO</v>
          </cell>
          <cell r="C8191" t="str">
            <v>UN</v>
          </cell>
          <cell r="D8191">
            <v>897.3</v>
          </cell>
        </row>
        <row r="8192">
          <cell r="A8192" t="str">
            <v>73783/16</v>
          </cell>
          <cell r="B8192" t="str">
            <v>POSTE CONCRETO SEÇÃO CIRCULAR COMPRIMENTO=9M CARGA NOMINAL NO TOPO 400KG INCLUSIVE ESCAVACAO EXCLUSIVE TRANSPORTE - FORNECIMENTO E COLOCAÇÃO</v>
          </cell>
          <cell r="C8192" t="str">
            <v>UN</v>
          </cell>
          <cell r="D8192">
            <v>1060.96</v>
          </cell>
        </row>
        <row r="8193">
          <cell r="A8193" t="str">
            <v>73783/17</v>
          </cell>
          <cell r="B8193" t="str">
            <v>POSTE CONCRETO SEÇÃO CIRCULAR COMPRIMENTO=10M CARGA NOMINAL NO TOPO 600KG INCLUSIVE ESCAVACAO EXCLUSIVE TRANSPORTE - FORNECIMENTO E COLOCAÇÃO</v>
          </cell>
          <cell r="C8193" t="str">
            <v>UN</v>
          </cell>
          <cell r="D8193">
            <v>1399.17</v>
          </cell>
        </row>
        <row r="8194">
          <cell r="A8194">
            <v>83394</v>
          </cell>
          <cell r="B8194" t="str">
            <v>POSTE DE CONCRETO DUPLO T H=11M E CARGA NOMINAL 200KG INCLUSIVE ESCAVACAO, EXCLUSIVE TRANSPORTE - FORNECIMENTO E INSTALACAO</v>
          </cell>
          <cell r="C8194" t="str">
            <v>UN</v>
          </cell>
          <cell r="D8194">
            <v>938.73</v>
          </cell>
        </row>
        <row r="8195">
          <cell r="A8195">
            <v>83396</v>
          </cell>
          <cell r="B8195" t="str">
            <v>POSTE DE CONCRETO DUPLO T H=9M CARGA NOMINAL 300KG INCLUSIVE ESCAVACAO, EXCLUSIVE TRANSPORTE - FORNECIMENTO E INSTALACAO</v>
          </cell>
          <cell r="C8195" t="str">
            <v>UN</v>
          </cell>
          <cell r="D8195">
            <v>846.11</v>
          </cell>
        </row>
        <row r="8196">
          <cell r="A8196">
            <v>83397</v>
          </cell>
          <cell r="B8196" t="str">
            <v>POSTE DE CONCRETO DUPLO T H=9M CARGA NOMINAL 500KG INCLUSIVE ESCAVACAO, EXCLUSIVE TRANSPORTE - FORNECIMENTO E INSTALACAO</v>
          </cell>
          <cell r="C8196" t="str">
            <v>UN</v>
          </cell>
          <cell r="D8196">
            <v>1115.18</v>
          </cell>
        </row>
        <row r="8197">
          <cell r="A8197">
            <v>83398</v>
          </cell>
          <cell r="B8197" t="str">
            <v>POSTE DE CONCRETO DUPLO T H=10M CARGA NOMINAL 300KG INCLUSIVE ESCAVACAO, EXCLUSIVE TRANSPORTE - FORNECIMENTO E INSTALACAO</v>
          </cell>
          <cell r="C8197" t="str">
            <v>UN</v>
          </cell>
          <cell r="D8197">
            <v>982.24</v>
          </cell>
        </row>
        <row r="8198">
          <cell r="A8198" t="str">
            <v>73769/1</v>
          </cell>
          <cell r="B8198" t="str">
            <v>POSTE ACO CONICO CONTINUO CURVO SIMPLES SEM BASE C/JANELA 9M (INSPECAO) - FORNECIMENTO E INSTALACAO</v>
          </cell>
          <cell r="C8198" t="str">
            <v>UN</v>
          </cell>
          <cell r="D8198">
            <v>1072.8599999999999</v>
          </cell>
        </row>
        <row r="8199">
          <cell r="A8199" t="str">
            <v>73769/2</v>
          </cell>
          <cell r="B8199" t="str">
            <v>POSTE DE AÇO CONICO CONTÍNUO CURVO SIMPLES, FLANGEADO, COM JANELA DE INSPEÇÃO H=9M - FORNECIMENTO E INSTALACAO</v>
          </cell>
          <cell r="C8199" t="str">
            <v>UN</v>
          </cell>
          <cell r="D8199">
            <v>1074.24</v>
          </cell>
        </row>
        <row r="8200">
          <cell r="A8200" t="str">
            <v>73769/3</v>
          </cell>
          <cell r="B8200" t="str">
            <v>POSTE DE ACO CONICO CONTINUO CURVO DUPLO, FLANGEADO, COM JANELA DE INSPECAO H=9M - FORNECIMENTO E INSTALACAO</v>
          </cell>
          <cell r="C8200" t="str">
            <v>UN</v>
          </cell>
          <cell r="D8200">
            <v>1107.08</v>
          </cell>
        </row>
        <row r="8201">
          <cell r="A8201" t="str">
            <v>73769/4</v>
          </cell>
          <cell r="B8201" t="str">
            <v>POSTE DE ACO CONICO CONTINUO RETO, ENGASTADO, H=9M - FORNECIMENTO E INSTALACAO</v>
          </cell>
          <cell r="C8201" t="str">
            <v>UN</v>
          </cell>
          <cell r="D8201">
            <v>1117.31</v>
          </cell>
        </row>
        <row r="8202">
          <cell r="A8202" t="str">
            <v>73855/1</v>
          </cell>
          <cell r="B8202" t="str">
            <v>CHUMBADOR DE AÇO PARA FIXAÇÃO DE POSTE DE ACO RETO OU CURVO 7 A 9M COM FLANGE - FORNECIMENTO E INSTALACAO</v>
          </cell>
          <cell r="C8202" t="str">
            <v>UN</v>
          </cell>
          <cell r="D8202">
            <v>691.44</v>
          </cell>
        </row>
        <row r="8203">
          <cell r="A8203">
            <v>72281</v>
          </cell>
          <cell r="B8203" t="str">
            <v>REATOR PARA LAMPADA VAPOR DE MERCURIO USO EXTERNO 220V/400W</v>
          </cell>
          <cell r="C8203" t="str">
            <v>UN</v>
          </cell>
          <cell r="D8203">
            <v>92.1</v>
          </cell>
        </row>
        <row r="8204">
          <cell r="A8204">
            <v>72282</v>
          </cell>
          <cell r="B8204" t="str">
            <v>REATOR PARA LAMPADA VAPOR DE SODIO ALTA PRESSAO - 220V/250W - USO EXTERNO</v>
          </cell>
          <cell r="C8204" t="str">
            <v>UN</v>
          </cell>
          <cell r="D8204">
            <v>125.36</v>
          </cell>
        </row>
        <row r="8205">
          <cell r="A8205" t="str">
            <v>73831/2</v>
          </cell>
          <cell r="B8205" t="str">
            <v>LAMPADA DE VAPOR DE MERCURIO DE 250W - FORNECIMENTO E INSTALACAO</v>
          </cell>
          <cell r="C8205" t="str">
            <v>UN</v>
          </cell>
          <cell r="D8205">
            <v>45.01</v>
          </cell>
        </row>
        <row r="8206">
          <cell r="A8206" t="str">
            <v>73831/3</v>
          </cell>
          <cell r="B8206" t="str">
            <v>LAMPADA DE VAPOR DE MERCURIO DE 400W/250V - FORNECIMENTO E INSTALACAO</v>
          </cell>
          <cell r="C8206" t="str">
            <v>UN</v>
          </cell>
          <cell r="D8206">
            <v>60.14</v>
          </cell>
        </row>
        <row r="8207">
          <cell r="A8207" t="str">
            <v>73831/4</v>
          </cell>
          <cell r="B8207" t="str">
            <v>LAMPADA MISTA DE 160W - FORNECIMENTO E INSTALACAO</v>
          </cell>
          <cell r="C8207" t="str">
            <v>UN</v>
          </cell>
          <cell r="D8207">
            <v>28.74</v>
          </cell>
        </row>
        <row r="8208">
          <cell r="A8208" t="str">
            <v>73831/5</v>
          </cell>
          <cell r="B8208" t="str">
            <v>LAMPADA MISTA DE 250W - FORNECIMENTO E INSTALACAO</v>
          </cell>
          <cell r="C8208" t="str">
            <v>UN</v>
          </cell>
          <cell r="D8208">
            <v>37.729999999999997</v>
          </cell>
        </row>
        <row r="8209">
          <cell r="A8209" t="str">
            <v>73831/6</v>
          </cell>
          <cell r="B8209" t="str">
            <v>LAMPADA MISTA DE 500W - FORNECIMENTO E INSTALACAO</v>
          </cell>
          <cell r="C8209" t="str">
            <v>UN</v>
          </cell>
          <cell r="D8209">
            <v>68.23</v>
          </cell>
        </row>
        <row r="8210">
          <cell r="A8210" t="str">
            <v>73831/7</v>
          </cell>
          <cell r="B8210" t="str">
            <v>LAMPADA DE VAPOR DE SODIO DE 150WX220V - FORNECIMENTO E INSTALACAO</v>
          </cell>
          <cell r="C8210" t="str">
            <v>UN</v>
          </cell>
          <cell r="D8210">
            <v>53.94</v>
          </cell>
        </row>
        <row r="8211">
          <cell r="A8211" t="str">
            <v>73831/8</v>
          </cell>
          <cell r="B8211" t="str">
            <v>LAMPADA DE VAPOR DE SODIO DE 250WX220V - FORNECIMENTO E INSTALACAO</v>
          </cell>
          <cell r="C8211" t="str">
            <v>UN</v>
          </cell>
          <cell r="D8211">
            <v>61.83</v>
          </cell>
        </row>
        <row r="8212">
          <cell r="A8212" t="str">
            <v>73831/9</v>
          </cell>
          <cell r="B8212" t="str">
            <v>LAMPADA DE VAPOR DE SODIO DE 400WX220V - FORNECIMENTO E INSTALACAO</v>
          </cell>
          <cell r="C8212" t="str">
            <v>UN</v>
          </cell>
          <cell r="D8212">
            <v>71.510000000000005</v>
          </cell>
        </row>
        <row r="8213">
          <cell r="A8213" t="str">
            <v>74231/1</v>
          </cell>
          <cell r="B8213" t="str">
            <v>LUMINARIA ABERTA PARA ILUMINACAO PUBLICA, PARA LAMPADA A VAPOR DE MERCURIO ATE 400W E MISTA ATE 500W, COM BRACO EM TUBO DE ACO GALV D=50MM PROJ HOR=2.500MM E PROJ VERT= 2.200MM, FORNECIMENTO E INSTALACAO</v>
          </cell>
          <cell r="C8213" t="str">
            <v>UN</v>
          </cell>
          <cell r="D8213">
            <v>116.86</v>
          </cell>
        </row>
        <row r="8214">
          <cell r="A8214" t="str">
            <v>74246/1</v>
          </cell>
          <cell r="B8214" t="str">
            <v>REFLETOR RETANGULAR FECHADO COM LAMPADA VAPOR METALICO 400 W</v>
          </cell>
          <cell r="C8214" t="str">
            <v>UN</v>
          </cell>
          <cell r="D8214">
            <v>270.01</v>
          </cell>
        </row>
        <row r="8215">
          <cell r="A8215">
            <v>83399</v>
          </cell>
          <cell r="B8215" t="str">
            <v>RELE FOTOELETRICO P/ COMANDO DE ILUMINACAO EXTERNA 220V/1000W - FORNECIMENTO E INSTALACAO</v>
          </cell>
          <cell r="C8215" t="str">
            <v>UN</v>
          </cell>
          <cell r="D8215">
            <v>26.55</v>
          </cell>
        </row>
        <row r="8216">
          <cell r="A8216">
            <v>83400</v>
          </cell>
          <cell r="B8216" t="str">
            <v>BRACO P/ ILUMINACAO DE RUAS EM TUBO ACO GALV 1" COMP = 1,20M E INCLINACAO 25GRAUS EM RELACAO AO PLANO VERTICAL P/ FIXACAO EM POSTE OU PAREDE - FORNECIMENTO E INSTALACAO</v>
          </cell>
          <cell r="C8216" t="str">
            <v>UN</v>
          </cell>
          <cell r="D8216">
            <v>86.92</v>
          </cell>
        </row>
        <row r="8217">
          <cell r="A8217">
            <v>83401</v>
          </cell>
          <cell r="B8217" t="str">
            <v>BRACO P/ LUMINARIA PUBLICA 1 X 1,50 M, EM TUBO ACO GALV 3/4, P/ FIXACAO EM POSTE OU PAREDE - FORNECIMENTO E INSTALACAO</v>
          </cell>
          <cell r="C8217" t="str">
            <v>UN</v>
          </cell>
          <cell r="D8217">
            <v>86.92</v>
          </cell>
        </row>
        <row r="8218">
          <cell r="A8218">
            <v>83402</v>
          </cell>
          <cell r="B8218" t="str">
            <v>ABRACADEIRA DE FIXACAO DE BRACOS DE LUMINARIAS DE 4" - FORNECIMENTO E INSTALACAO</v>
          </cell>
          <cell r="C8218" t="str">
            <v>UN</v>
          </cell>
          <cell r="D8218">
            <v>48.15</v>
          </cell>
        </row>
        <row r="8219">
          <cell r="A8219">
            <v>83475</v>
          </cell>
          <cell r="B8219" t="str">
            <v>LUMINARIA FECHADA PARA ILUMINACAO PUBLICA COM REATOR DE PARTIDA RAPIDA COM LAMPADA A VAPOR DE MERCURIO 250W - FORNECIMENTO E INSTALACAO</v>
          </cell>
          <cell r="C8219" t="str">
            <v>UN</v>
          </cell>
          <cell r="D8219">
            <v>364.72</v>
          </cell>
        </row>
        <row r="8220">
          <cell r="A8220">
            <v>83478</v>
          </cell>
          <cell r="B8220" t="str">
            <v>LUMINARIA FECHADA PARA ILUMINACAO PUBLICA - LAMPADAS DE 250/500W - FORNECIMENTO E INSTALACAO (EXCLUINDO LAMPADAS)</v>
          </cell>
          <cell r="C8220" t="str">
            <v>UN</v>
          </cell>
          <cell r="D8220">
            <v>241.23</v>
          </cell>
        </row>
        <row r="8221">
          <cell r="A8221">
            <v>83479</v>
          </cell>
          <cell r="B8221" t="str">
            <v>LUMINARIA ESTANQUE - PROTECAO CONTRA AGUA, POEIRA OU IMPACTOS - TIPO AQUATIC PIAL OU EQUIVALENTE</v>
          </cell>
          <cell r="C8221" t="str">
            <v>UN</v>
          </cell>
          <cell r="D8221">
            <v>94.11</v>
          </cell>
        </row>
        <row r="8222">
          <cell r="A8222">
            <v>83480</v>
          </cell>
          <cell r="B8222" t="str">
            <v>REATOR PARA LAMPADA VAPOR DE MERCURIO 125W  USO EXTERNO</v>
          </cell>
          <cell r="C8222" t="str">
            <v>UN</v>
          </cell>
          <cell r="D8222">
            <v>73.83</v>
          </cell>
        </row>
        <row r="8223">
          <cell r="A8223">
            <v>83481</v>
          </cell>
          <cell r="B8223" t="str">
            <v>REATOR PARA LAMPADA VAPOR DE MERCURIO 250W USO EXTERNO</v>
          </cell>
          <cell r="C8223" t="str">
            <v>UN</v>
          </cell>
          <cell r="D8223">
            <v>83.24</v>
          </cell>
        </row>
        <row r="8224">
          <cell r="A8224">
            <v>97600</v>
          </cell>
          <cell r="B8224" t="str">
            <v>REFLETOR EM ALUMÍNIO COM SUPORTE E ALÇA, LÂMPADA 125 W - FORNECIMENTO E INSTALAÇÃO. AF_11/2017</v>
          </cell>
          <cell r="C8224" t="str">
            <v>UN</v>
          </cell>
          <cell r="D8224">
            <v>199.13</v>
          </cell>
        </row>
        <row r="8225">
          <cell r="A8225">
            <v>97601</v>
          </cell>
          <cell r="B8225" t="str">
            <v>REFLETOR EM ALUMÍNIO COM SUPORTE E ALÇA, LÂMPADA 250 W - FORNECIMENTO E INSTALAÇÃO. AF_11/2017</v>
          </cell>
          <cell r="C8225" t="str">
            <v>UN</v>
          </cell>
          <cell r="D8225">
            <v>217.35</v>
          </cell>
        </row>
        <row r="8226">
          <cell r="A8226">
            <v>97605</v>
          </cell>
          <cell r="B8226" t="str">
            <v>LUMINÁRIA ARANDELA TIPO MEIA-LUA, PARA 1 LÂMPADA LED - FORNECIMENTO E INSTALAÇÃO. AF_11/2017</v>
          </cell>
          <cell r="C8226" t="str">
            <v>UN</v>
          </cell>
          <cell r="D8226">
            <v>70.75</v>
          </cell>
        </row>
        <row r="8227">
          <cell r="A8227">
            <v>97606</v>
          </cell>
          <cell r="B8227" t="str">
            <v>LUMINÁRIA ARANDELA TIPO MEIA-LUA, PARA 1 LÂMPADA DE 15 W - FORNECIMENTO E INSTALAÇÃO. AF_11/2017</v>
          </cell>
          <cell r="C8227" t="str">
            <v>UN</v>
          </cell>
          <cell r="D8227">
            <v>53.88</v>
          </cell>
        </row>
        <row r="8228">
          <cell r="A8228">
            <v>97607</v>
          </cell>
          <cell r="B8228" t="str">
            <v>LUMINÁRIA ARANDELA TIPO TARTARUGA PARA 1 LÂMPADA LED - FORNECIMENTO E INSTALAÇÃO. AF_11/2017</v>
          </cell>
          <cell r="C8228" t="str">
            <v>UN</v>
          </cell>
          <cell r="D8228">
            <v>110.68</v>
          </cell>
        </row>
        <row r="8229">
          <cell r="A8229">
            <v>97608</v>
          </cell>
          <cell r="B8229" t="str">
            <v>LUMINÁRIA ARANDELA TIPO TARTARUGA, COM GRADE, PARA 1 LÂMPADA DE 15 W - FORNECIMENTO E INSTALAÇÃO. AF_11/2017</v>
          </cell>
          <cell r="C8229" t="str">
            <v>UN</v>
          </cell>
          <cell r="D8229">
            <v>76.94</v>
          </cell>
        </row>
        <row r="8230">
          <cell r="A8230" t="str">
            <v>73857/1</v>
          </cell>
          <cell r="B8230" t="str">
            <v>TRANSFORMADOR DISTRIBUICAO  75KVA TRIFASICO 60HZ CLASSE 15KV IMERSO EM ÓLEO MINERAL FORNECIMENTO E INSTALACAO</v>
          </cell>
          <cell r="C8230" t="str">
            <v>UN</v>
          </cell>
          <cell r="D8230">
            <v>6569.46</v>
          </cell>
        </row>
        <row r="8231">
          <cell r="A8231" t="str">
            <v>73857/2</v>
          </cell>
          <cell r="B8231" t="str">
            <v>TRANSFORMADOR DISTRIBUICAO  112,5KVA TRIFASICO 60HZ CLASSE 15KV IMERSO EM ÓLEO MINERAL FORNECIMENTO E INSTALACAO</v>
          </cell>
          <cell r="C8231" t="str">
            <v>UN</v>
          </cell>
          <cell r="D8231">
            <v>8118.31</v>
          </cell>
        </row>
        <row r="8232">
          <cell r="A8232" t="str">
            <v>73857/3</v>
          </cell>
          <cell r="B8232" t="str">
            <v>TRANSFORMADOR DISTRIBUICAO  150KVA TRIFASICO 60HZ CLASSE 15KV IMERSO EM ÓLEO MINERAL FORNECIMENTO E INSTALACAO</v>
          </cell>
          <cell r="C8232" t="str">
            <v>UN</v>
          </cell>
          <cell r="D8232">
            <v>10234.27</v>
          </cell>
        </row>
        <row r="8233">
          <cell r="A8233" t="str">
            <v>73857/4</v>
          </cell>
          <cell r="B8233" t="str">
            <v>TRANSFORMADOR DISTRIBUICAO  225KVA TRIFASICO 60HZ CLASSE 15KV IMERSO EM ÓLEO MINERAL FORNECIMENTO E INSTALACAO</v>
          </cell>
          <cell r="C8233" t="str">
            <v>UN</v>
          </cell>
          <cell r="D8233">
            <v>14334.69</v>
          </cell>
        </row>
        <row r="8234">
          <cell r="A8234" t="str">
            <v>73857/5</v>
          </cell>
          <cell r="B8234" t="str">
            <v>TRANSFORMADOR DISTRIBUICAO  300KVA TRIFASICO 60HZ CLASSE 15KV IMERSO EM ÓLEO MINERAL FORNECIMENTO E INSTALACAO</v>
          </cell>
          <cell r="C8234" t="str">
            <v>UN</v>
          </cell>
          <cell r="D8234">
            <v>16721.169999999998</v>
          </cell>
        </row>
        <row r="8235">
          <cell r="A8235" t="str">
            <v>73857/6</v>
          </cell>
          <cell r="B8235" t="str">
            <v>TRANSFORMADOR DISTRIBUICAO  500KVA TRIFASICO 60HZ CLASSE 15KV IMERSO EM ÓLEO MINERAL FORNECIMENTO E INSTALACAO</v>
          </cell>
          <cell r="C8235" t="str">
            <v>UN</v>
          </cell>
          <cell r="D8235">
            <v>27221.96</v>
          </cell>
        </row>
        <row r="8236">
          <cell r="A8236" t="str">
            <v>73857/7</v>
          </cell>
          <cell r="B8236" t="str">
            <v>TRANSFORMADOR DISTRIBUICAO  30KVA TRIFASICO 60HZ CLASSE 15KV IMERSO EM ÓLEO MINERAL FORNECIMENTO E INSTALACAO</v>
          </cell>
          <cell r="C8236" t="str">
            <v>UN</v>
          </cell>
          <cell r="D8236">
            <v>4535.88</v>
          </cell>
        </row>
        <row r="8237">
          <cell r="A8237" t="str">
            <v>73857/8</v>
          </cell>
          <cell r="B8237" t="str">
            <v>TRANSFORMADOR DISTRIBUICAO  45KVA TRIFASICO 60HZ CLASSE 15KV IMERSO EM ÓLEO MINERAL FORNECIMENTO E INSTALACAO</v>
          </cell>
          <cell r="C8237" t="str">
            <v>UN</v>
          </cell>
          <cell r="D8237">
            <v>5078.54</v>
          </cell>
        </row>
        <row r="8238">
          <cell r="A8238" t="str">
            <v>73857/9</v>
          </cell>
          <cell r="B8238" t="str">
            <v>TRANSFORMADOR DISTRIBUICAO  750KVA TRIFASICO 60HZ CLASSE 15KV IMERSO EM ÓLEO MINERAL FORNECIMENTO E INSTALACAO</v>
          </cell>
          <cell r="C8238" t="str">
            <v>UN</v>
          </cell>
          <cell r="D8238">
            <v>37302.370000000003</v>
          </cell>
        </row>
        <row r="8239">
          <cell r="A8239" t="str">
            <v>73857/10</v>
          </cell>
          <cell r="B8239" t="str">
            <v>TRANSFORMADOR DISTRIBUICAO  1000KVA TRIFASICO 60HZ CLASSE 15KV IMERSO EM ÓLEO MINERAL FORNECIMENTO E INSTALACAO</v>
          </cell>
          <cell r="C8239" t="str">
            <v>UN</v>
          </cell>
          <cell r="D8239">
            <v>52180.36</v>
          </cell>
        </row>
        <row r="8240">
          <cell r="A8240">
            <v>93128</v>
          </cell>
          <cell r="B8240" t="str">
            <v>PONTO DE ILUMINAÇÃO RESIDENCIAL INCLUINDO INTERRUPTOR SIMPLES, CAIXA ELÉTRICA, ELETRODUTO, CABO, RASGO, QUEBRA E CHUMBAMENTO (EXCLUINDO LUMINÁRIA E LÂMPADA). AF_01/2016</v>
          </cell>
          <cell r="C8240" t="str">
            <v>UN</v>
          </cell>
          <cell r="D8240">
            <v>102.49</v>
          </cell>
        </row>
        <row r="8241">
          <cell r="A8241">
            <v>93137</v>
          </cell>
          <cell r="B8241" t="str">
            <v>PONTO DE ILUMINAÇÃO RESIDENCIAL INCLUINDO INTERRUPTOR SIMPLES (2 MÓDULOS), CAIXA ELÉTRICA, ELETRODUTO, CABO, RASGO, QUEBRA E CHUMBAMENTO (EXCLUINDO LUMINÁRIA E LÂMPADA). AF_01/2016</v>
          </cell>
          <cell r="C8241" t="str">
            <v>UN</v>
          </cell>
          <cell r="D8241">
            <v>124.19</v>
          </cell>
        </row>
        <row r="8242">
          <cell r="A8242">
            <v>93138</v>
          </cell>
          <cell r="B8242" t="str">
            <v>PONTO DE ILUMINAÇÃO RESIDENCIAL INCLUINDO INTERRUPTOR PARALELO, CAIXA ELÉTRICA, ELETRODUTO, CABO, RASGO, QUEBRA E CHUMBAMENTO (EXCLUINDO LUMINÁRIA E LÂMPADA). AF_01/2016</v>
          </cell>
          <cell r="C8242" t="str">
            <v>UN</v>
          </cell>
          <cell r="D8242">
            <v>115.96</v>
          </cell>
        </row>
        <row r="8243">
          <cell r="A8243">
            <v>93139</v>
          </cell>
          <cell r="B8243" t="str">
            <v>PONTO DE ILUMINAÇÃO RESIDENCIAL INCLUINDO INTERRUPTOR PARALELO (2 MÓDULOS), CAIXA ELÉTRICA, ELETRODUTO, CABO, RASGO, QUEBRA E CHUMBAMENTO (EXCLUINDO LUMINÁRIA E LÂMPADA). AF_01/2016</v>
          </cell>
          <cell r="C8243" t="str">
            <v>UN</v>
          </cell>
          <cell r="D8243">
            <v>151.09</v>
          </cell>
        </row>
        <row r="8244">
          <cell r="A8244">
            <v>93140</v>
          </cell>
          <cell r="B8244" t="str">
            <v>PONTO DE ILUMINAÇÃO RESIDENCIAL INCLUINDO INTERRUPTOR SIMPLES CONJUGADO COM PARALELO, CAIXA ELÉTRICA, ELETRODUTO, CABO, RASGO, QUEBRA E CHUMBAMENTO (EXCLUINDO LUMINÁRIA E LÂMPADA). AF_01/2016</v>
          </cell>
          <cell r="C8244" t="str">
            <v>UN</v>
          </cell>
          <cell r="D8244">
            <v>141.82</v>
          </cell>
        </row>
        <row r="8245">
          <cell r="A8245">
            <v>93141</v>
          </cell>
          <cell r="B8245" t="str">
            <v>PONTO DE TOMADA RESIDENCIAL INCLUINDO TOMADA 10A/250V, CAIXA ELÉTRICA, ELETRODUTO, CABO, RASGO, QUEBRA E CHUMBAMENTO. AF_01/2016</v>
          </cell>
          <cell r="C8245" t="str">
            <v>UN</v>
          </cell>
          <cell r="D8245">
            <v>127.08</v>
          </cell>
        </row>
        <row r="8246">
          <cell r="A8246">
            <v>93142</v>
          </cell>
          <cell r="B8246" t="str">
            <v>PONTO DE TOMADA RESIDENCIAL INCLUINDO TOMADA (2 MÓDULOS) 10A/250V, CAIXA ELÉTRICA, ELETRODUTO, CABO, RASGO, QUEBRA E CHUMBAMENTO. AF_01/2016</v>
          </cell>
          <cell r="C8246" t="str">
            <v>UN</v>
          </cell>
          <cell r="D8246">
            <v>144.06</v>
          </cell>
        </row>
        <row r="8247">
          <cell r="A8247">
            <v>93143</v>
          </cell>
          <cell r="B8247" t="str">
            <v>PONTO DE TOMADA RESIDENCIAL INCLUINDO TOMADA 20A/250V, CAIXA ELÉTRICA, ELETRODUTO, CABO, RASGO, QUEBRA E CHUMBAMENTO. AF_01/2016</v>
          </cell>
          <cell r="C8247" t="str">
            <v>UN</v>
          </cell>
          <cell r="D8247">
            <v>129.68</v>
          </cell>
        </row>
        <row r="8248">
          <cell r="A8248">
            <v>93144</v>
          </cell>
          <cell r="B8248" t="str">
            <v>PONTO DE UTILIZAÇÃO DE EQUIPAMENTOS ELÉTRICOS, RESIDENCIAL, INCLUINDO SUPORTE E PLACA, CAIXA ELÉTRICA, ELETRODUTO, CABO, RASGO, QUEBRA E CHUMBAMENTO. AF_01/2016</v>
          </cell>
          <cell r="C8248" t="str">
            <v>UN</v>
          </cell>
          <cell r="D8248">
            <v>167.58</v>
          </cell>
        </row>
        <row r="8249">
          <cell r="A8249">
            <v>93145</v>
          </cell>
          <cell r="B8249" t="str">
            <v>PONTO DE ILUMINAÇÃO E TOMADA, RESIDENCIAL, INCLUINDO INTERRUPTOR SIMPLES E TOMADA 10A/250V, CAIXA ELÉTRICA, ELETRODUTO, CABO, RASGO, QUEBRA E CHUMBAMENTO (EXCLUINDO LUMINÁRIA E LÂMPADA). AF_01/2016</v>
          </cell>
          <cell r="C8249" t="str">
            <v>UN</v>
          </cell>
          <cell r="D8249">
            <v>157.13999999999999</v>
          </cell>
        </row>
        <row r="8250">
          <cell r="A8250">
            <v>93146</v>
          </cell>
          <cell r="B8250" t="str">
            <v>PONTO DE ILUMINAÇÃO E TOMADA, RESIDENCIAL, INCLUINDO INTERRUPTOR PARALELO E TOMADA 10A/250V, CAIXA ELÉTRICA, ELETRODUTO, CABO, RASGO, QUEBRA E CHUMBAMENTO (EXCLUINDO LUMINÁRIA E LÂMPADA). AF_01/2016</v>
          </cell>
          <cell r="C8250" t="str">
            <v>UN</v>
          </cell>
          <cell r="D8250">
            <v>170.61</v>
          </cell>
        </row>
        <row r="8251">
          <cell r="A8251">
            <v>93147</v>
          </cell>
          <cell r="B8251" t="str">
            <v>PONTO DE ILUMINAÇÃO E TOMADA, RESIDENCIAL, INCLUINDO INTERRUPTOR SIMPLES, INTERRUPTOR PARALELO E TOMADA 10A/250V, CAIXA ELÉTRICA, ELETRODUTO, CABO, RASGO, QUEBRA E CHUMBAMENTO (EXCLUINDO LUMINÁRIA E LÂMPADA). AF_01/2016</v>
          </cell>
          <cell r="C8251" t="str">
            <v>UN</v>
          </cell>
          <cell r="D8251">
            <v>196.5</v>
          </cell>
        </row>
        <row r="8252">
          <cell r="A8252">
            <v>8260</v>
          </cell>
          <cell r="B8252" t="str">
            <v>INSTALACAO PARA-RAIOS P/RESERVATORIO</v>
          </cell>
          <cell r="C8252" t="str">
            <v>UN</v>
          </cell>
          <cell r="D8252">
            <v>2743.49</v>
          </cell>
        </row>
        <row r="8253">
          <cell r="A8253">
            <v>72315</v>
          </cell>
          <cell r="B8253" t="str">
            <v>TERMINAL AEREO EM ACO GALVANIZADO COM BASE DE FIXACAO H = 30CM</v>
          </cell>
          <cell r="C8253" t="str">
            <v>UN</v>
          </cell>
          <cell r="D8253">
            <v>22.9</v>
          </cell>
        </row>
        <row r="8254">
          <cell r="A8254">
            <v>96971</v>
          </cell>
          <cell r="B8254" t="str">
            <v>CORDOALHA DE COBRE NU 16 MM², NÃO ENTERRADA, COM ISOLADOR - FORNECIMENTO E INSTALAÇÃO. AF_12/2017</v>
          </cell>
          <cell r="C8254" t="str">
            <v>M</v>
          </cell>
          <cell r="D8254">
            <v>18.66</v>
          </cell>
        </row>
        <row r="8255">
          <cell r="A8255">
            <v>96972</v>
          </cell>
          <cell r="B8255" t="str">
            <v>CORDOALHA DE COBRE NU 25 MM², NÃO ENTERRADA, COM ISOLADOR - FORNECIMENTO E INSTALAÇÃO. AF_12/2017</v>
          </cell>
          <cell r="C8255" t="str">
            <v>M</v>
          </cell>
          <cell r="D8255">
            <v>25.63</v>
          </cell>
        </row>
        <row r="8256">
          <cell r="A8256">
            <v>96973</v>
          </cell>
          <cell r="B8256" t="str">
            <v>CORDOALHA DE COBRE NU 35 MM², NÃO ENTERRADA, COM ISOLADOR - FORNECIMENTO E INSTALAÇÃO. AF_12/2017</v>
          </cell>
          <cell r="C8256" t="str">
            <v>M</v>
          </cell>
          <cell r="D8256">
            <v>32.24</v>
          </cell>
        </row>
        <row r="8257">
          <cell r="A8257">
            <v>96974</v>
          </cell>
          <cell r="B8257" t="str">
            <v>CORDOALHA DE COBRE NU 50 MM², NÃO ENTERRADA, COM ISOLADOR - FORNECIMENTO E INSTALAÇÃO. AF_12/2017</v>
          </cell>
          <cell r="C8257" t="str">
            <v>M</v>
          </cell>
          <cell r="D8257">
            <v>40.89</v>
          </cell>
        </row>
        <row r="8258">
          <cell r="A8258">
            <v>96975</v>
          </cell>
          <cell r="B8258" t="str">
            <v>CORDOALHA DE COBRE NU 70 MM², NÃO ENTERRADA, COM ISOLADOR - FORNECIMENTO E INSTALAÇÃO. AF_12/2017</v>
          </cell>
          <cell r="C8258" t="str">
            <v>M</v>
          </cell>
          <cell r="D8258">
            <v>52.28</v>
          </cell>
        </row>
        <row r="8259">
          <cell r="A8259">
            <v>96976</v>
          </cell>
          <cell r="B8259" t="str">
            <v>CORDOALHA DE COBRE NU 95 MM², NÃO ENTERRADA, COM ISOLADOR - FORNECIMENTO E INSTALAÇÃO. AF_12/2017</v>
          </cell>
          <cell r="C8259" t="str">
            <v>M</v>
          </cell>
          <cell r="D8259">
            <v>67.27</v>
          </cell>
        </row>
        <row r="8260">
          <cell r="A8260">
            <v>96977</v>
          </cell>
          <cell r="B8260" t="str">
            <v>CORDOALHA DE COBRE NU 50 MM², ENTERRADA, SEM ISOLADOR - FORNECIMENTO E INSTALAÇÃO. AF_12/2017</v>
          </cell>
          <cell r="C8260" t="str">
            <v>M</v>
          </cell>
          <cell r="D8260">
            <v>24.83</v>
          </cell>
        </row>
        <row r="8261">
          <cell r="A8261">
            <v>96978</v>
          </cell>
          <cell r="B8261" t="str">
            <v>CORDOALHA DE COBRE NU 70 MM², ENTERRADA, SEM ISOLADOR - FORNECIMENTO E INSTALAÇÃO. AF_12/2017</v>
          </cell>
          <cell r="C8261" t="str">
            <v>M</v>
          </cell>
          <cell r="D8261">
            <v>34.770000000000003</v>
          </cell>
        </row>
        <row r="8262">
          <cell r="A8262">
            <v>96979</v>
          </cell>
          <cell r="B8262" t="str">
            <v>CORDOALHA DE COBRE NU 95 MM², ENTERRADA, SEM ISOLADOR - FORNECIMENTO E INSTALAÇÃO. AF_12/2017</v>
          </cell>
          <cell r="C8262" t="str">
            <v>M</v>
          </cell>
          <cell r="D8262">
            <v>48.67</v>
          </cell>
        </row>
        <row r="8263">
          <cell r="A8263">
            <v>96984</v>
          </cell>
          <cell r="B8263" t="str">
            <v>ELETRODUTO PVC 40MM (1 ¼ ) PARA SPDA - FORNECIMENTO E INSTALAÇÃO. AF_12/2017</v>
          </cell>
          <cell r="C8263" t="str">
            <v>UN</v>
          </cell>
          <cell r="D8263">
            <v>36.97</v>
          </cell>
        </row>
        <row r="8264">
          <cell r="A8264">
            <v>96985</v>
          </cell>
          <cell r="B8264" t="str">
            <v>HASTE DE ATERRAMENTO 5/8  PARA SPDA - FORNECIMENTO E INSTALAÇÃO. AF_12/2017</v>
          </cell>
          <cell r="C8264" t="str">
            <v>UN</v>
          </cell>
          <cell r="D8264">
            <v>56.16</v>
          </cell>
        </row>
        <row r="8265">
          <cell r="A8265">
            <v>96986</v>
          </cell>
          <cell r="B8265" t="str">
            <v>HASTE DE ATERRAMENTO 3/4  PARA SPDA - FORNECIMENTO E INSTALAÇÃO. AF_12/2017</v>
          </cell>
          <cell r="C8265" t="str">
            <v>UN</v>
          </cell>
          <cell r="D8265">
            <v>83.75</v>
          </cell>
        </row>
        <row r="8266">
          <cell r="A8266">
            <v>96987</v>
          </cell>
          <cell r="B8266" t="str">
            <v>BASE METÁLICA PARA MASTRO 1 ½  PARA SPDA - FORNECIMENTO E INSTALAÇÃO. AF_12/2017</v>
          </cell>
          <cell r="C8266" t="str">
            <v>UN</v>
          </cell>
          <cell r="D8266">
            <v>81.7</v>
          </cell>
        </row>
        <row r="8267">
          <cell r="A8267">
            <v>96988</v>
          </cell>
          <cell r="B8267" t="str">
            <v>MASTRO 1 ½  PARA SPDA - FORNECIMENTO E INSTALAÇÃO. AF_12/2017</v>
          </cell>
          <cell r="C8267" t="str">
            <v>UN</v>
          </cell>
          <cell r="D8267">
            <v>111.21</v>
          </cell>
        </row>
        <row r="8268">
          <cell r="A8268">
            <v>96989</v>
          </cell>
          <cell r="B8268" t="str">
            <v>CAPTOR TIPO FRANKLIN PARA SPDA - FORNECIMENTO E INSTALAÇÃO. AF_12/2017</v>
          </cell>
          <cell r="C8268" t="str">
            <v>UN</v>
          </cell>
          <cell r="D8268">
            <v>73.31</v>
          </cell>
        </row>
        <row r="8269">
          <cell r="A8269">
            <v>98463</v>
          </cell>
          <cell r="B8269" t="str">
            <v>SUPORTE ISOLADOR PARA CORDOALHA DE COBRE - FORNECIMENTO E INSTALAÇÃO. AF_12/2017</v>
          </cell>
          <cell r="C8269" t="str">
            <v>UN</v>
          </cell>
          <cell r="D8269">
            <v>16.11</v>
          </cell>
        </row>
        <row r="8270">
          <cell r="A8270">
            <v>9535</v>
          </cell>
          <cell r="B8270" t="str">
            <v>CHUVEIRO ELETRICO COMUM CORPO PLASTICO TIPO DUCHA, FORNECIMENTO E INSTALACAO</v>
          </cell>
          <cell r="C8270" t="str">
            <v>UN</v>
          </cell>
          <cell r="D8270">
            <v>70.7</v>
          </cell>
        </row>
        <row r="8271">
          <cell r="A8271">
            <v>72322</v>
          </cell>
          <cell r="B8271" t="str">
            <v>CHAVE SECCIONADORA TRIPOLAR, ABERTURA SOB CARGA, COM FUSÍVEIS NH - 100A/250V - FORNECIMENTO E INSTALACAO</v>
          </cell>
          <cell r="C8271" t="str">
            <v>UN</v>
          </cell>
          <cell r="D8271">
            <v>452.33</v>
          </cell>
        </row>
        <row r="8272">
          <cell r="A8272">
            <v>72326</v>
          </cell>
          <cell r="B8272" t="str">
            <v>CHAVE SECCIONADORA TRIPOLAR, ABERTURA SOB CARGA, COM FUSÍVEIS NH - 200A/250V</v>
          </cell>
          <cell r="C8272" t="str">
            <v>UN</v>
          </cell>
          <cell r="D8272">
            <v>679.55</v>
          </cell>
        </row>
        <row r="8273">
          <cell r="A8273">
            <v>72327</v>
          </cell>
          <cell r="B8273" t="str">
            <v>FUSÍVEL TIPO "DIAZED", TIPO RÁPIDO OU RETARDADO - 2/25A - FORNECIMENTO E INSTALACAO</v>
          </cell>
          <cell r="C8273" t="str">
            <v>UN</v>
          </cell>
          <cell r="D8273">
            <v>8.02</v>
          </cell>
        </row>
        <row r="8274">
          <cell r="A8274">
            <v>72328</v>
          </cell>
          <cell r="B8274" t="str">
            <v>FUSÍVEL TIPO "DIAZED", TIPO RÁPIDO OU RETARDADO - 35/63A - FORNECIMENTO E INSTALACAO</v>
          </cell>
          <cell r="C8274" t="str">
            <v>UN</v>
          </cell>
          <cell r="D8274">
            <v>10.5</v>
          </cell>
        </row>
        <row r="8275">
          <cell r="A8275">
            <v>72330</v>
          </cell>
          <cell r="B8275" t="str">
            <v>FUSÍVEL TIPO NH 200A - TAMANHO 01 - FORNECIMENTO E INSTALACAO</v>
          </cell>
          <cell r="C8275" t="str">
            <v>UN</v>
          </cell>
          <cell r="D8275">
            <v>64.44</v>
          </cell>
        </row>
        <row r="8276">
          <cell r="A8276" t="str">
            <v>73780/1</v>
          </cell>
          <cell r="B8276" t="str">
            <v>CHAVE FUSIVEL UNIPOLAR, 15KV - 100A, EQUIPADA COM COMANDO PARA HASTE DE MANOBRA .       FORNECIMENTO E INSTALAÇÃO.</v>
          </cell>
          <cell r="C8276" t="str">
            <v>UN</v>
          </cell>
          <cell r="D8276">
            <v>320.60000000000002</v>
          </cell>
        </row>
        <row r="8277">
          <cell r="A8277" t="str">
            <v>73780/2</v>
          </cell>
          <cell r="B8277" t="str">
            <v>CHAVE BLINDADA TRIPOLAR 250V, 30A - FORNECIMENTO E INSTALACAO</v>
          </cell>
          <cell r="C8277" t="str">
            <v>UN</v>
          </cell>
          <cell r="D8277">
            <v>217.79</v>
          </cell>
        </row>
        <row r="8278">
          <cell r="A8278" t="str">
            <v>73780/3</v>
          </cell>
          <cell r="B8278" t="str">
            <v>CHAVE BLINDADA TRIPOLAR 250V, 60A - FORNECIMENTO E INSTALACAO</v>
          </cell>
          <cell r="C8278" t="str">
            <v>UN</v>
          </cell>
          <cell r="D8278">
            <v>335.03</v>
          </cell>
        </row>
        <row r="8279">
          <cell r="A8279" t="str">
            <v>73780/4</v>
          </cell>
          <cell r="B8279" t="str">
            <v>CHAVE BLINDADA TRIPOLAR 250V, 100A - FORNECIMENTO E INSTALACAO</v>
          </cell>
          <cell r="C8279" t="str">
            <v>UN</v>
          </cell>
          <cell r="D8279">
            <v>619.19000000000005</v>
          </cell>
        </row>
        <row r="8280">
          <cell r="A8280">
            <v>83482</v>
          </cell>
          <cell r="B8280" t="str">
            <v>FUSIVEL TIPO NH 250 A, TAMANHO 1 - FORNECIMENTO E INSTALACAO</v>
          </cell>
          <cell r="C8280" t="str">
            <v>UN</v>
          </cell>
          <cell r="D8280">
            <v>64.44</v>
          </cell>
        </row>
        <row r="8281">
          <cell r="A8281">
            <v>83487</v>
          </cell>
          <cell r="B8281" t="str">
            <v>BASE PARA FUSIVEL (PORTA-FUSIVEL) NH 01 250A</v>
          </cell>
          <cell r="C8281" t="str">
            <v>UN</v>
          </cell>
          <cell r="D8281">
            <v>101.4</v>
          </cell>
        </row>
        <row r="8282">
          <cell r="A8282">
            <v>83490</v>
          </cell>
          <cell r="B8282" t="str">
            <v>CHAVE FACA TRIPOLAR BLINDADA 250V/30A - FORNECIMENTO E INSTALACAO</v>
          </cell>
          <cell r="C8282" t="str">
            <v>UN</v>
          </cell>
          <cell r="D8282">
            <v>214.45</v>
          </cell>
        </row>
        <row r="8283">
          <cell r="A8283">
            <v>83491</v>
          </cell>
          <cell r="B8283" t="str">
            <v>CHAVE GUARDA MOTOR TRIFASICO 5CV/220V C/ CHAVE MAGNETICA - FORNECIMENTO E INSTALACAO</v>
          </cell>
          <cell r="C8283" t="str">
            <v>UN</v>
          </cell>
          <cell r="D8283">
            <v>299.97000000000003</v>
          </cell>
        </row>
        <row r="8284">
          <cell r="A8284">
            <v>83492</v>
          </cell>
          <cell r="B8284" t="str">
            <v>CHAVE GUARDA MOTOR TRIFISICA 10CV/220V C/ CHAVE MAGNETICA - FORNECIMENTO E INSTALACAO</v>
          </cell>
          <cell r="C8284" t="str">
            <v>UN</v>
          </cell>
          <cell r="D8284">
            <v>455.19</v>
          </cell>
        </row>
        <row r="8285">
          <cell r="A8285">
            <v>83493</v>
          </cell>
          <cell r="B8285" t="str">
            <v>FUSIVEL TIPO NH 250A - TAMANHO 01 - FORNECIMENTO E INSTALACAO</v>
          </cell>
          <cell r="C8285" t="str">
            <v>UN</v>
          </cell>
          <cell r="D8285">
            <v>64.44</v>
          </cell>
        </row>
        <row r="8286">
          <cell r="A8286">
            <v>85195</v>
          </cell>
          <cell r="B8286" t="str">
            <v>CHAVE DE BOIA AUTOMÁTICA</v>
          </cell>
          <cell r="C8286" t="str">
            <v>UN</v>
          </cell>
          <cell r="D8286">
            <v>63.3</v>
          </cell>
        </row>
        <row r="8287">
          <cell r="A8287">
            <v>88547</v>
          </cell>
          <cell r="B8287" t="str">
            <v>CHAVE DE BOIA AUTOMÁTICA SUPERIOR 10A/250V - FORNECIMENTO E INSTALACAO</v>
          </cell>
          <cell r="C8287" t="str">
            <v>UN</v>
          </cell>
          <cell r="D8287">
            <v>69.239999999999995</v>
          </cell>
        </row>
        <row r="8288">
          <cell r="A8288">
            <v>72283</v>
          </cell>
          <cell r="B8288" t="str">
            <v>ABRIGO PARA HIDRANTE, 75X45X17CM, COM REGISTRO GLOBO ANGULAR 45º 2.1/2", ADAPTADOR STORZ 2.1/2", MANGUEIRA DE INCÊNDIO 15M, REDUÇÃO 2.1/2X1.1/2" E ESGUICHO EM LATÃO 1.1/2" - FORNECIMENTO E INSTALAÇÃO</v>
          </cell>
          <cell r="C8288" t="str">
            <v>UN</v>
          </cell>
          <cell r="D8288">
            <v>1072.8399999999999</v>
          </cell>
        </row>
        <row r="8289">
          <cell r="A8289">
            <v>72287</v>
          </cell>
          <cell r="B8289" t="str">
            <v>CAIXA DE INCÊNDIO 45X75X17CM - FORNECIMENTO E INSTALAÇÃO</v>
          </cell>
          <cell r="C8289" t="str">
            <v>UN</v>
          </cell>
          <cell r="D8289">
            <v>307.3</v>
          </cell>
        </row>
        <row r="8290">
          <cell r="A8290">
            <v>72288</v>
          </cell>
          <cell r="B8290" t="str">
            <v>CAIXA DE INCÊNDIO 60X75X17CM - FORNECIMENTO E INSTALAÇÃO</v>
          </cell>
          <cell r="C8290" t="str">
            <v>UN</v>
          </cell>
          <cell r="D8290">
            <v>384.24</v>
          </cell>
        </row>
        <row r="8291">
          <cell r="A8291">
            <v>72553</v>
          </cell>
          <cell r="B8291" t="str">
            <v>EXTINTOR DE PQS 4KG - FORNECIMENTO E INSTALACAO</v>
          </cell>
          <cell r="C8291" t="str">
            <v>UN</v>
          </cell>
          <cell r="D8291">
            <v>151.51</v>
          </cell>
        </row>
        <row r="8292">
          <cell r="A8292">
            <v>72554</v>
          </cell>
          <cell r="B8292" t="str">
            <v>EXTINTOR DE CO2 6KG - FORNECIMENTO E INSTALACAO</v>
          </cell>
          <cell r="C8292" t="str">
            <v>UN</v>
          </cell>
          <cell r="D8292">
            <v>512.28</v>
          </cell>
        </row>
        <row r="8293">
          <cell r="A8293" t="str">
            <v>73775/1</v>
          </cell>
          <cell r="B8293" t="str">
            <v>EXTINTOR INCENDIO TP PO QUIMICO 4KG FORNECIMENTO E COLOCACAO</v>
          </cell>
          <cell r="C8293" t="str">
            <v>UN</v>
          </cell>
          <cell r="D8293">
            <v>157.51</v>
          </cell>
        </row>
        <row r="8294">
          <cell r="A8294" t="str">
            <v>73775/2</v>
          </cell>
          <cell r="B8294" t="str">
            <v>EXTINTOR INCENDIO AGUA-PRESSURIZADA 10L INCL SUPORTE PAREDE CARGA     COMPLETA FORNECIMENTO E COLOCACAO</v>
          </cell>
          <cell r="C8294" t="str">
            <v>UN</v>
          </cell>
          <cell r="D8294">
            <v>162.34</v>
          </cell>
        </row>
        <row r="8295">
          <cell r="A8295">
            <v>83633</v>
          </cell>
          <cell r="B8295" t="str">
            <v>HIDRANTE SUBTERRANEO FERRO FUNDIDO C/ CURVA LONGA E CAIXA DN=75MM</v>
          </cell>
          <cell r="C8295" t="str">
            <v>UN</v>
          </cell>
          <cell r="D8295">
            <v>1625.75</v>
          </cell>
        </row>
        <row r="8296">
          <cell r="A8296">
            <v>83634</v>
          </cell>
          <cell r="B8296" t="str">
            <v>EXTINTOR INCENDIO TP GAS CARBONICO 4KG COMPLETO - FORNECIMENTO E INSTALACAO</v>
          </cell>
          <cell r="C8296" t="str">
            <v>UN</v>
          </cell>
          <cell r="D8296">
            <v>479.62</v>
          </cell>
        </row>
        <row r="8297">
          <cell r="A8297">
            <v>83635</v>
          </cell>
          <cell r="B8297" t="str">
            <v>EXTINTOR INCENDIO TP PO QUIMICO 6KG - FORNECIMENTO E INSTALACAO</v>
          </cell>
          <cell r="C8297" t="str">
            <v>UN</v>
          </cell>
          <cell r="D8297">
            <v>183.28</v>
          </cell>
        </row>
        <row r="8298">
          <cell r="A8298">
            <v>96765</v>
          </cell>
          <cell r="B8298" t="str">
            <v>ABRIGO PARA HIDRANTE, 90X60X17CM, COM REGISTRO GLOBO ANGULAR 45 GRAUS 2 1/2", ADAPTADOR STORZ 2 1/2", MANGUEIRA DE INCÊNDIO 20M, REDUÇÃO 2 1/2 X 1 1/2" E ESGUICHO EM LATÃO 1 1/2" - FORNECIMENTO E INSTALAÇÃO. AF_08/2017</v>
          </cell>
          <cell r="C8298" t="str">
            <v>UN</v>
          </cell>
          <cell r="D8298">
            <v>1274.45</v>
          </cell>
        </row>
        <row r="8299">
          <cell r="A8299">
            <v>72337</v>
          </cell>
          <cell r="B8299" t="str">
            <v>TOMADA PARA TELEFONE DE 4 POLOS PADRAO TELEBRAS - FORNECIMENTO E INSTALACAO</v>
          </cell>
          <cell r="C8299" t="str">
            <v>UN</v>
          </cell>
          <cell r="D8299">
            <v>27.29</v>
          </cell>
        </row>
        <row r="8300">
          <cell r="A8300" t="str">
            <v>73749/1</v>
          </cell>
          <cell r="B8300" t="str">
            <v>CAIXA ENTERRADA PARA INSTALACOES TELEFONICAS TIPO R1 0,60X0,35X0,50M EM BLOCOS DE CONCRETO ESTRUTURAL</v>
          </cell>
          <cell r="C8300" t="str">
            <v>UN</v>
          </cell>
          <cell r="D8300">
            <v>168.05</v>
          </cell>
        </row>
        <row r="8301">
          <cell r="A8301" t="str">
            <v>73749/2</v>
          </cell>
          <cell r="B8301" t="str">
            <v>CAIXA ENTERRADA PARA INSTALACOES TELEFONICAS TIPO R2 1,07X0,52X0,50M EM BLOCOS DE CONCRETO ESTRUTURAL</v>
          </cell>
          <cell r="C8301" t="str">
            <v>UN</v>
          </cell>
          <cell r="D8301">
            <v>306.91000000000003</v>
          </cell>
        </row>
        <row r="8302">
          <cell r="A8302" t="str">
            <v>73749/3</v>
          </cell>
          <cell r="B8302" t="str">
            <v>CAIXA ENTERRADA PARA INSTALACOES TELEFONICAS TIPO R3 1,30X1,20X1,20M EM BLOCOS DE CONCRETO ESTRUTURAL</v>
          </cell>
          <cell r="C8302" t="str">
            <v>UN</v>
          </cell>
          <cell r="D8302">
            <v>996.57</v>
          </cell>
        </row>
        <row r="8303">
          <cell r="A8303" t="str">
            <v>73768/1</v>
          </cell>
          <cell r="B8303" t="str">
            <v>FIO TELEFONICO FI 0,6MM, 2 CONDUTORES (USO INTERNO)-  FORNECIMENTO E INSTALACAO</v>
          </cell>
          <cell r="C8303" t="str">
            <v>M</v>
          </cell>
          <cell r="D8303">
            <v>1.59</v>
          </cell>
        </row>
        <row r="8304">
          <cell r="A8304">
            <v>83366</v>
          </cell>
          <cell r="B8304" t="str">
            <v>CAIXA DE PASSAGEM PARA TELEFONE 15X15X10CM (SOBREPOR), FORNECIMENTO E INSTALACAO.</v>
          </cell>
          <cell r="C8304" t="str">
            <v>UN</v>
          </cell>
          <cell r="D8304">
            <v>51.8</v>
          </cell>
        </row>
        <row r="8305">
          <cell r="A8305">
            <v>83367</v>
          </cell>
          <cell r="B8305" t="str">
            <v>CAIXA DE PASSAGEM PARA TELEFONE 80X80X15CM (SOBREPOR) FORNECIMENTO E INSTALACAO</v>
          </cell>
          <cell r="C8305" t="str">
            <v>UN</v>
          </cell>
          <cell r="D8305">
            <v>363.11</v>
          </cell>
        </row>
        <row r="8306">
          <cell r="A8306">
            <v>83368</v>
          </cell>
          <cell r="B8306" t="str">
            <v>CAIXA DE PASSAGEM PARA TELEFONE 150X150X15CM (SOBREPOR) FORNECIMENTO E INSTALACAO</v>
          </cell>
          <cell r="C8306" t="str">
            <v>UN</v>
          </cell>
          <cell r="D8306">
            <v>994.02</v>
          </cell>
        </row>
        <row r="8307">
          <cell r="A8307">
            <v>83369</v>
          </cell>
          <cell r="B8307" t="str">
            <v>QUADRO DE DISTRIBUICAO PARA TELEFONE N.4, 60X60X12CM EM CHAPA METALICA, DE EMBUTIR, SEM ACESSORIOS, PADRAO TELEBRAS, FORNECIMENTO E INSTALACAO</v>
          </cell>
          <cell r="C8307" t="str">
            <v>UN</v>
          </cell>
          <cell r="D8307">
            <v>237.22</v>
          </cell>
        </row>
        <row r="8308">
          <cell r="A8308">
            <v>83370</v>
          </cell>
          <cell r="B8308" t="str">
            <v>QUADRO DE DISTRIBUICAO PARA TELEFONE N.3, 40X40X12CM EM CHAPA METALICA, DE EMBUTIR, SEM ACESSORIOS, PADRAO TELEBRAS, FORNECIMENTO E INSTALACAO</v>
          </cell>
          <cell r="C8308" t="str">
            <v>UN</v>
          </cell>
          <cell r="D8308">
            <v>148.71</v>
          </cell>
        </row>
        <row r="8309">
          <cell r="A8309">
            <v>83371</v>
          </cell>
          <cell r="B8309" t="str">
            <v>QUADRO DE DISTRIBUICAO PARA TELEFONE N.2, 20X20X12CM EM CHAPA METALICA, DE EMBUTIR, SEM ACESSORIOS, PADRAO TELEBRAS, FORNECIMENTO E INSTALACAO</v>
          </cell>
          <cell r="C8309" t="str">
            <v>UN</v>
          </cell>
          <cell r="D8309">
            <v>89.72</v>
          </cell>
        </row>
        <row r="8310">
          <cell r="A8310">
            <v>83639</v>
          </cell>
          <cell r="B8310" t="str">
            <v>CABO TELEFONICO CT-APL-50, 100 PARES (USO EXTERNO) - FORNECIMENTO E INSTALACAO</v>
          </cell>
          <cell r="C8310" t="str">
            <v>M</v>
          </cell>
          <cell r="D8310">
            <v>53.5</v>
          </cell>
        </row>
        <row r="8311">
          <cell r="A8311">
            <v>84676</v>
          </cell>
          <cell r="B8311" t="str">
            <v>QUADRO DE DISTRIBUICAO PARA TELEFONE N.5, 80X80X12CM EM CHAPA METALICA, SEM ACESSORIOS, PADRAO TELEBRAS, FORNECIMENTO E INSTALACAO</v>
          </cell>
          <cell r="C8311" t="str">
            <v>UN</v>
          </cell>
          <cell r="D8311">
            <v>335.88</v>
          </cell>
        </row>
        <row r="8312">
          <cell r="A8312">
            <v>84796</v>
          </cell>
          <cell r="B8312" t="str">
            <v>TAMPAO FOFO P/ CAIXA R2 PADRAO TELEBRAS COMPLETO - FORNECIMENTO E INSTALACAO</v>
          </cell>
          <cell r="C8312" t="str">
            <v>UN</v>
          </cell>
          <cell r="D8312">
            <v>548.5</v>
          </cell>
        </row>
        <row r="8313">
          <cell r="A8313">
            <v>84798</v>
          </cell>
          <cell r="B8313" t="str">
            <v>TAMPAO FOFO P/ CAIXA R1 PADRAO TELEBRAS COMPLETO - FORNECIMENTO E INSTALACAO</v>
          </cell>
          <cell r="C8313" t="str">
            <v>UN</v>
          </cell>
          <cell r="D8313">
            <v>242.94</v>
          </cell>
        </row>
        <row r="8314">
          <cell r="A8314">
            <v>98261</v>
          </cell>
          <cell r="B8314" t="str">
            <v>CABO TELEFÔNICO CCI-50 1 PAR, INSTALADO EM ENTRADA DE EDIFICAÇÃO - FORNECIMENTO E INSTALAÇÃO. AF_03/2018</v>
          </cell>
          <cell r="C8314" t="str">
            <v>M</v>
          </cell>
          <cell r="D8314">
            <v>2.42</v>
          </cell>
        </row>
        <row r="8315">
          <cell r="A8315">
            <v>98262</v>
          </cell>
          <cell r="B8315" t="str">
            <v>CABO TELEFÔNICO CCI-50 2 PARES, SEM BLINDAGEM, INSTALADO EM ENTRADA DE EDIFICAÇÃO - FORNECIMENTO E INSTALAÇÃO. AF_03/2018</v>
          </cell>
          <cell r="C8315" t="str">
            <v>M</v>
          </cell>
          <cell r="D8315">
            <v>2.9</v>
          </cell>
        </row>
        <row r="8316">
          <cell r="A8316">
            <v>98263</v>
          </cell>
          <cell r="B8316" t="str">
            <v>CABO TELEFÔNICO CCI-50 3 PARES, SEM BLINDAGEM, INSTALADO EM ENTRADA DE EDIFICAÇÃO - FORNECIMENTO E INSTALAÇÃO. AF_03/2018</v>
          </cell>
          <cell r="C8316" t="str">
            <v>M</v>
          </cell>
          <cell r="D8316">
            <v>3.46</v>
          </cell>
        </row>
        <row r="8317">
          <cell r="A8317">
            <v>98264</v>
          </cell>
          <cell r="B8317" t="str">
            <v>CABO TELEFÔNICO CCI-50 4 PARES, SEM BLINDAGEM, INSTALADO EM ENTRADA DE EDIFICAÇÃO - FORNECIMENTO E INSTALAÇÃO. AF_03/2018</v>
          </cell>
          <cell r="C8317" t="str">
            <v>M</v>
          </cell>
          <cell r="D8317">
            <v>3.92</v>
          </cell>
        </row>
        <row r="8318">
          <cell r="A8318">
            <v>98265</v>
          </cell>
          <cell r="B8318" t="str">
            <v>CABO TELEFÔNICO CCI-50 5 PARES, SEM BLINDAGEM, INSTALADO EM ENTRADA DE EDIFICAÇÃO - FORNECIMENTO E INSTALAÇÃO. AF_03/2018</v>
          </cell>
          <cell r="C8318" t="str">
            <v>M</v>
          </cell>
          <cell r="D8318">
            <v>4.59</v>
          </cell>
        </row>
        <row r="8319">
          <cell r="A8319">
            <v>98266</v>
          </cell>
          <cell r="B8319" t="str">
            <v>CABO TELEFÔNICO CCI-50 6 PARES, SEM BLINDAGEM, INSTALADO EM ENTRADA DE EDIFICAÇÃO - FORNECIMENTO E INSTALAÇÃO. AF_03/2018</v>
          </cell>
          <cell r="C8319" t="str">
            <v>M</v>
          </cell>
          <cell r="D8319">
            <v>4.9800000000000004</v>
          </cell>
        </row>
        <row r="8320">
          <cell r="A8320">
            <v>98267</v>
          </cell>
          <cell r="B8320" t="str">
            <v>CABO TELEFÔNICO CI-50 10 PARES INSTALADO EM ENTRADA DE EDIFICAÇÃO - FORNECIMENTO E INSTALAÇÃO. AF_03/2018</v>
          </cell>
          <cell r="C8320" t="str">
            <v>M</v>
          </cell>
          <cell r="D8320">
            <v>8.32</v>
          </cell>
        </row>
        <row r="8321">
          <cell r="A8321">
            <v>98268</v>
          </cell>
          <cell r="B8321" t="str">
            <v>CABO TELEFÔNICO CI-50 20 PARES INSTALADO EM ENTRADA DE EDIFICAÇÃO - FORNECIMENTO E INSTALAÇÃO. AF_03/2018</v>
          </cell>
          <cell r="C8321" t="str">
            <v>M</v>
          </cell>
          <cell r="D8321">
            <v>13.82</v>
          </cell>
        </row>
        <row r="8322">
          <cell r="A8322">
            <v>98269</v>
          </cell>
          <cell r="B8322" t="str">
            <v>CABO TELEFÔNICO CI-50 30 PARES INSTALADO EM ENTRADA DE EDIFICAÇÃO - FORNECIMENTO E INSTALAÇÃO. AF_03/2018</v>
          </cell>
          <cell r="C8322" t="str">
            <v>M</v>
          </cell>
          <cell r="D8322">
            <v>17.96</v>
          </cell>
        </row>
        <row r="8323">
          <cell r="A8323">
            <v>98270</v>
          </cell>
          <cell r="B8323" t="str">
            <v>CABO TELEFÔNICO CI-50 50 PARES INSTALADO EM ENTRADA DE EDIFICAÇÃO - FORNECIMENTO E INSTALAÇÃO. AF_03/2018</v>
          </cell>
          <cell r="C8323" t="str">
            <v>M</v>
          </cell>
          <cell r="D8323">
            <v>29.54</v>
          </cell>
        </row>
        <row r="8324">
          <cell r="A8324">
            <v>98271</v>
          </cell>
          <cell r="B8324" t="str">
            <v>CABO TELEFÔNICO CI-50 75 PARES INSTALADO EM ENTRADA DE EDIFICAÇÃO - FORNECIMENTO E INSTALAÇÃO. AF_03/2018</v>
          </cell>
          <cell r="C8324" t="str">
            <v>M</v>
          </cell>
          <cell r="D8324">
            <v>46.14</v>
          </cell>
        </row>
        <row r="8325">
          <cell r="A8325">
            <v>98272</v>
          </cell>
          <cell r="B8325" t="str">
            <v>CABO TELEFÔNICO CI-50 200 PARES INSTALADO EM ENTRADA DE EDIFICAÇÃO - FORNECIMENTO E INSTALAÇÃO. AF_03/2018</v>
          </cell>
          <cell r="C8325" t="str">
            <v>M</v>
          </cell>
          <cell r="D8325">
            <v>108.93</v>
          </cell>
        </row>
        <row r="8326">
          <cell r="A8326">
            <v>98273</v>
          </cell>
          <cell r="B8326" t="str">
            <v>CABO TELEFÔNICO CCI-50 4 PARES, SEM BLINDAGEM, INSTALADO EM PRUMADA - FORNECIMENTO E INSTALAÇÃO. AF_03/2018</v>
          </cell>
          <cell r="C8326" t="str">
            <v>M</v>
          </cell>
          <cell r="D8326">
            <v>2.04</v>
          </cell>
        </row>
        <row r="8327">
          <cell r="A8327">
            <v>98274</v>
          </cell>
          <cell r="B8327" t="str">
            <v>CABO TELEFÔNICO CCI-50 5 PARES, SEM BLINDAGEM, INSTALADO EM PRUMADA - FORNECIMENTO E INSTALAÇÃO. AF_03/2018</v>
          </cell>
          <cell r="C8327" t="str">
            <v>M</v>
          </cell>
          <cell r="D8327">
            <v>2.71</v>
          </cell>
        </row>
        <row r="8328">
          <cell r="A8328">
            <v>98275</v>
          </cell>
          <cell r="B8328" t="str">
            <v>CABO TELEFÔNICO CCI-50 6 PARES, SEM BLINDAGEM, INSTALADO EM PRUMADA - FORNECIMENTO E INSTALAÇÃO. AF_03/2018</v>
          </cell>
          <cell r="C8328" t="str">
            <v>M</v>
          </cell>
          <cell r="D8328">
            <v>3.1</v>
          </cell>
        </row>
        <row r="8329">
          <cell r="A8329">
            <v>98276</v>
          </cell>
          <cell r="B8329" t="str">
            <v>CABO TELEFÔNICO CI-50 10 PARES INSTALADO EM PRUMADA - FORNECIMENTO E INSTALAÇÃO. AF_03/2018</v>
          </cell>
          <cell r="C8329" t="str">
            <v>M</v>
          </cell>
          <cell r="D8329">
            <v>6.44</v>
          </cell>
        </row>
        <row r="8330">
          <cell r="A8330">
            <v>98277</v>
          </cell>
          <cell r="B8330" t="str">
            <v>CABO TELEFÔNICO CI-50 20 PARES INSTALADO EM PRUMADA - FORNECIMENTO E INSTALAÇÃO. AF_03/2018</v>
          </cell>
          <cell r="C8330" t="str">
            <v>M</v>
          </cell>
          <cell r="D8330">
            <v>11.95</v>
          </cell>
        </row>
        <row r="8331">
          <cell r="A8331">
            <v>98278</v>
          </cell>
          <cell r="B8331" t="str">
            <v>CABO TELEFÔNICO CI-50 30 PARES INSTALADO EM PRUMADA - FORNECIMENTO E INSTALAÇÃO. AF_03/2018</v>
          </cell>
          <cell r="C8331" t="str">
            <v>M</v>
          </cell>
          <cell r="D8331">
            <v>16.079999999999998</v>
          </cell>
        </row>
        <row r="8332">
          <cell r="A8332">
            <v>98279</v>
          </cell>
          <cell r="B8332" t="str">
            <v>CABO TELEFÔNICO CI-50 50 PARES INSTALADO EM PRUMADA - FORNECIMENTO E INSTALAÇÃO. AF_03/2018</v>
          </cell>
          <cell r="C8332" t="str">
            <v>M</v>
          </cell>
          <cell r="D8332">
            <v>27.66</v>
          </cell>
        </row>
        <row r="8333">
          <cell r="A8333">
            <v>98280</v>
          </cell>
          <cell r="B8333" t="str">
            <v>CABO TELEFÔNICO CCI-50 1 PAR, SEM BLINDAGEM, INSTALADO EM DISTRIBUIÇÃO DE EDIFICAÇÃO RESIDENCIAL - FORNECIMENTO E INSTALAÇÃO. AF_03/2018</v>
          </cell>
          <cell r="C8333" t="str">
            <v>M</v>
          </cell>
          <cell r="D8333">
            <v>4.84</v>
          </cell>
        </row>
        <row r="8334">
          <cell r="A8334">
            <v>98281</v>
          </cell>
          <cell r="B8334" t="str">
            <v>CABO TELEFÔNICO CCI-50 2 PARES, SEM BLINDAGEM, INSTALADO EM DISTRIBUIÇÃO DE EDIFICAÇÃO RESIDENCIAL - FORNECIMENTO E INSTALAÇÃO. AF_03/2018</v>
          </cell>
          <cell r="C8334" t="str">
            <v>M</v>
          </cell>
          <cell r="D8334">
            <v>5.32</v>
          </cell>
        </row>
        <row r="8335">
          <cell r="A8335">
            <v>98282</v>
          </cell>
          <cell r="B8335" t="str">
            <v>CABO TELEFÔNICO CCI-50 3 PARES, SEM BLINDAGEM, INSTALADO EM DISTRIBUIÇÃO DE EDIFICAÇÃO RESIDENCIAL - FORNECIMENTO E INSTALAÇÃO. AF_03/2018</v>
          </cell>
          <cell r="C8335" t="str">
            <v>M</v>
          </cell>
          <cell r="D8335">
            <v>5.88</v>
          </cell>
        </row>
        <row r="8336">
          <cell r="A8336">
            <v>98283</v>
          </cell>
          <cell r="B8336" t="str">
            <v>CABO TELEFÔNICO CCI-50 4 PARES, SEM BLINDAGEM, INSTALADO EM DISTRIBUIÇÃO DE EDIFICAÇÃO RESIDENCIAL - FORNECIMENTO E INSTALAÇÃO. AF_03/2018</v>
          </cell>
          <cell r="C8336" t="str">
            <v>M</v>
          </cell>
          <cell r="D8336">
            <v>6.34</v>
          </cell>
        </row>
        <row r="8337">
          <cell r="A8337">
            <v>98284</v>
          </cell>
          <cell r="B8337" t="str">
            <v>CABO TELEFÔNICO CCI-50 5 PARES, SEM BLINDAGEM, INSTALADO EM DISTRIBUIÇÃO DE EDIFICAÇÃO RESIDENCIAL - FORNECIMENTO E INSTALAÇÃO. AF_03/2018</v>
          </cell>
          <cell r="C8337" t="str">
            <v>M</v>
          </cell>
          <cell r="D8337">
            <v>7.01</v>
          </cell>
        </row>
        <row r="8338">
          <cell r="A8338">
            <v>98285</v>
          </cell>
          <cell r="B8338" t="str">
            <v>CABO TELEFÔNICO CCI-50 6 PARES, SEM BLINDAGEM, INSTALADO EM DISTRIBUIÇÃO DE EDIFICAÇÃO RESIDENCIAL - FORNECIMENTO E INSTALAÇÃO. AF_03/2018</v>
          </cell>
          <cell r="C8338" t="str">
            <v>M</v>
          </cell>
          <cell r="D8338">
            <v>7.4</v>
          </cell>
        </row>
        <row r="8339">
          <cell r="A8339">
            <v>98286</v>
          </cell>
          <cell r="B8339" t="str">
            <v>CABO TELEFÔNICO CI-50 10 PARES INSTALADO EM DISTRIBUIÇÃO DE EDIFICAÇÃO RESIDENCIAL - FORNECIMENTO E INSTALAÇÃO. AF_03/2018</v>
          </cell>
          <cell r="C8339" t="str">
            <v>M</v>
          </cell>
          <cell r="D8339">
            <v>10.74</v>
          </cell>
        </row>
        <row r="8340">
          <cell r="A8340">
            <v>98287</v>
          </cell>
          <cell r="B8340" t="str">
            <v>CABO TELEFÔNICO CCI-50 1 PAR, SEM BLINDAGEM, INSTALADO EM DISTRIBUIÇÃO DE EDIFICAÇÃO INSTITUCIONAL - FORNECIMENTO E INSTALAÇÃO. AF_03/2018</v>
          </cell>
          <cell r="C8340" t="str">
            <v>M</v>
          </cell>
          <cell r="D8340">
            <v>0.97</v>
          </cell>
        </row>
        <row r="8341">
          <cell r="A8341">
            <v>98288</v>
          </cell>
          <cell r="B8341" t="str">
            <v>CABO TELEFÔNICO CCI-50 2 PARES, SEM BLINDAGEM, INSTALADO EM DISTRIBUIÇÃO DE EDIFICAÇÃO INSTITUCIONAL - FORNECIMENTO E INSTALAÇÃO. AF_03/2018</v>
          </cell>
          <cell r="C8341" t="str">
            <v>M</v>
          </cell>
          <cell r="D8341">
            <v>1.45</v>
          </cell>
        </row>
        <row r="8342">
          <cell r="A8342">
            <v>98289</v>
          </cell>
          <cell r="B8342" t="str">
            <v>CABO TELEFÔNICO CCI-50 3 PARES, SEM BLINDAGEM, INSTALADO EM DISTRIBUIÇÃO DE EDIFICAÇÃO INSTITUCIONAL - FORNECIMENTO E INSTALAÇÃO. AF_03/2018</v>
          </cell>
          <cell r="C8342" t="str">
            <v>M</v>
          </cell>
          <cell r="D8342">
            <v>2.02</v>
          </cell>
        </row>
        <row r="8343">
          <cell r="A8343">
            <v>98290</v>
          </cell>
          <cell r="B8343" t="str">
            <v>CABO TELEFÔNICO CCI-50 4 PARES, SEM BLINDAGEM, INSTALADO EM DISTRIBUIÇÃO DE EDIFICAÇÃO INSTITUCIONAL - FORNECIMENTO E INSTALAÇÃO. AF_03/2018</v>
          </cell>
          <cell r="C8343" t="str">
            <v>M</v>
          </cell>
          <cell r="D8343">
            <v>2.4700000000000002</v>
          </cell>
        </row>
        <row r="8344">
          <cell r="A8344">
            <v>98291</v>
          </cell>
          <cell r="B8344" t="str">
            <v>CABO TELEFÔNICO CCI-50 5 PARES, SEM BLINDAGEM, INSTALADO EM DISTRIBUIÇÃO DE EDIFICAÇÃO INSTITUCIONAL - FORNECIMENTO E INSTALAÇÃO. AF_03/2018</v>
          </cell>
          <cell r="C8344" t="str">
            <v>M</v>
          </cell>
          <cell r="D8344">
            <v>3.14</v>
          </cell>
        </row>
        <row r="8345">
          <cell r="A8345">
            <v>98292</v>
          </cell>
          <cell r="B8345" t="str">
            <v>CABO TELEFÔNICO CCI-50 6 PARES, SEM BLINDAGEM, INSTALADO EM DISTRIBUIÇÃO DE EDIFICAÇÃO INSTITUCIONAL - FORNECIMENTO E INSTALAÇÃO. AF_03/2018</v>
          </cell>
          <cell r="C8345" t="str">
            <v>M</v>
          </cell>
          <cell r="D8345">
            <v>3.54</v>
          </cell>
        </row>
        <row r="8346">
          <cell r="A8346">
            <v>98293</v>
          </cell>
          <cell r="B8346" t="str">
            <v>CABO TELEFÔNICO CI-50 10 PARES INSTALADO EM DISTRIBUIÇÃO DE EDIFICAÇÃO INSTITUCIONAL - FORNECIMENTO E INSTALAÇÃO. AF_03/2018</v>
          </cell>
          <cell r="C8346" t="str">
            <v>M</v>
          </cell>
          <cell r="D8346">
            <v>6.86</v>
          </cell>
        </row>
        <row r="8347">
          <cell r="A8347">
            <v>98400</v>
          </cell>
          <cell r="B8347" t="str">
            <v>CABO TELEFÔNICO CTP-APL-50 10 PARES INSTALADO EM ENTRADA DE EDIFICAÇÃO - FORNECIMENTO E INSTALAÇÃO. AF_04/2018</v>
          </cell>
          <cell r="C8347" t="str">
            <v>M</v>
          </cell>
          <cell r="D8347">
            <v>9.9499999999999993</v>
          </cell>
        </row>
        <row r="8348">
          <cell r="A8348">
            <v>98401</v>
          </cell>
          <cell r="B8348" t="str">
            <v>CABO TELEFÔNICO CTP-APL-50 20 PARES INSTALADO EM ENTRADA DE EDIFICAÇÃO - FORNECIMENTO E INSTALAÇÃO. AF_04/2018</v>
          </cell>
          <cell r="C8348" t="str">
            <v>M</v>
          </cell>
          <cell r="D8348">
            <v>15.57</v>
          </cell>
        </row>
        <row r="8349">
          <cell r="A8349">
            <v>98402</v>
          </cell>
          <cell r="B8349" t="str">
            <v>CABO TELEFÔNICO CTP-APL-50 30 PARES INSTALADO EM ENTRADA DE EDIFICAÇÃO - FORNECIMENTO E INSTALAÇÃO. AF_04/2018</v>
          </cell>
          <cell r="C8349" t="str">
            <v>M</v>
          </cell>
          <cell r="D8349">
            <v>20.3</v>
          </cell>
        </row>
        <row r="8350">
          <cell r="A8350">
            <v>98397</v>
          </cell>
          <cell r="B8350" t="str">
            <v>PINTURA ANTICORROSIVA DE DUTO METÁLICO. AF_04/2018</v>
          </cell>
          <cell r="C8350" t="str">
            <v>M2</v>
          </cell>
          <cell r="D8350">
            <v>8</v>
          </cell>
        </row>
        <row r="8351">
          <cell r="A8351" t="str">
            <v>74003/1</v>
          </cell>
          <cell r="B8351" t="str">
            <v>INSTALACOES GAS CENTRAL P/ EDIFICIO RESIDENCIAL C/ 4 PAVTOS 16 UNID.  UMA CENTRAL POR BLOCO COM 16 PONTOS</v>
          </cell>
          <cell r="C8351" t="str">
            <v>UN</v>
          </cell>
          <cell r="D8351">
            <v>5076.2700000000004</v>
          </cell>
        </row>
        <row r="8352">
          <cell r="A8352">
            <v>85120</v>
          </cell>
          <cell r="B8352" t="str">
            <v>MANOMETRO 0 A 200 PSI (0 A 14 KGF/CM2), D = 50MM - FORNECIMENTO E COLOCACAO</v>
          </cell>
          <cell r="C8352" t="str">
            <v>UN</v>
          </cell>
          <cell r="D8352">
            <v>111.36</v>
          </cell>
        </row>
        <row r="8353">
          <cell r="A8353">
            <v>83486</v>
          </cell>
          <cell r="B8353" t="str">
            <v>BOMBA CENTRIFUGA C/ MOTOR ELETRICO TRIFASICO 1CV</v>
          </cell>
          <cell r="C8353" t="str">
            <v>UN</v>
          </cell>
          <cell r="D8353">
            <v>1313.81</v>
          </cell>
        </row>
        <row r="8354">
          <cell r="A8354">
            <v>83643</v>
          </cell>
          <cell r="B8354" t="str">
            <v>BOMBA SUBMERSIVEL ELETRICA, TRIFASICA, POTÊNCIA 3,75 HP, DIAMETRO DO ROTOR 90 MM SEMIABERTO, BOCAL DE SAIDA DIAMETRO DE 2 POLEGADAS, HM/Q = 5 M / 61,2 M3/H A 25,5 M / 3,6 M3/H</v>
          </cell>
          <cell r="C8354" t="str">
            <v>UN</v>
          </cell>
          <cell r="D8354">
            <v>3146.65</v>
          </cell>
        </row>
        <row r="8355">
          <cell r="A8355">
            <v>83644</v>
          </cell>
          <cell r="B8355" t="str">
            <v>BOMBA RECALQUE D'AGUA TRIFASICA 10,0 HP</v>
          </cell>
          <cell r="C8355" t="str">
            <v>UN</v>
          </cell>
          <cell r="D8355">
            <v>5879.43</v>
          </cell>
        </row>
        <row r="8356">
          <cell r="A8356">
            <v>83645</v>
          </cell>
          <cell r="B8356" t="str">
            <v>BOMBA RECALQUE D'AGUA TRIFASICA 3,0 HP</v>
          </cell>
          <cell r="C8356" t="str">
            <v>UN</v>
          </cell>
          <cell r="D8356">
            <v>1848.98</v>
          </cell>
        </row>
        <row r="8357">
          <cell r="A8357">
            <v>83646</v>
          </cell>
          <cell r="B8357" t="str">
            <v>BOMBA RECALQUE D'AGUA DE ESTAGIOS TRIFASICA 2,0 HP</v>
          </cell>
          <cell r="C8357" t="str">
            <v>UN</v>
          </cell>
          <cell r="D8357">
            <v>2150.9499999999998</v>
          </cell>
        </row>
        <row r="8358">
          <cell r="A8358">
            <v>83647</v>
          </cell>
          <cell r="B8358" t="str">
            <v>BOMBA RECALQUE D'AGUA TRIFASICA 1,5HP</v>
          </cell>
          <cell r="C8358" t="str">
            <v>UN</v>
          </cell>
          <cell r="D8358">
            <v>1397.08</v>
          </cell>
        </row>
        <row r="8359">
          <cell r="A8359">
            <v>83648</v>
          </cell>
          <cell r="B8359" t="str">
            <v>BOMBA RECALQUE D'AGUA TRIFASICA 0,5 HP</v>
          </cell>
          <cell r="C8359" t="str">
            <v>UN</v>
          </cell>
          <cell r="D8359">
            <v>886.54</v>
          </cell>
        </row>
        <row r="8360">
          <cell r="A8360">
            <v>83649</v>
          </cell>
          <cell r="B8360" t="str">
            <v>BOMBA RECALQUE D'AGUA PREDIO 6 A 10 PAVTOS - 2UD</v>
          </cell>
          <cell r="C8360" t="str">
            <v>UN</v>
          </cell>
          <cell r="D8360">
            <v>5188.76</v>
          </cell>
        </row>
        <row r="8361">
          <cell r="A8361">
            <v>83650</v>
          </cell>
          <cell r="B8361" t="str">
            <v>BOMBA RECALQUE D'AGUA PREDIO 3 A 5 PAVTOS - 2UD</v>
          </cell>
          <cell r="C8361" t="str">
            <v>UN</v>
          </cell>
          <cell r="D8361">
            <v>4284.96</v>
          </cell>
        </row>
        <row r="8362">
          <cell r="A8362">
            <v>98294</v>
          </cell>
          <cell r="B8362" t="str">
            <v>CABO ELETRÔNICO CATEGORIA 5E, INSTALADO EM EDIFICAÇÃO RESIDENCIAL - FORNECIMENTO E INSTALAÇÃO. AF_03/2018</v>
          </cell>
          <cell r="C8362" t="str">
            <v>M</v>
          </cell>
          <cell r="D8362">
            <v>1.66</v>
          </cell>
        </row>
        <row r="8363">
          <cell r="A8363">
            <v>98295</v>
          </cell>
          <cell r="B8363" t="str">
            <v>CABO ELETRÔNICO CATEGORIA 5E, INSTALADO EM EDIFICAÇÃO INSTITUCIONAL - FORNECIMENTO E INSTALAÇÃO. AF_03/2018</v>
          </cell>
          <cell r="C8363" t="str">
            <v>M</v>
          </cell>
          <cell r="D8363">
            <v>1.21</v>
          </cell>
        </row>
        <row r="8364">
          <cell r="A8364">
            <v>98296</v>
          </cell>
          <cell r="B8364" t="str">
            <v>CABO ELETRÔNICO CATEGORIA 6, INSTALADO EM EDIFICAÇÃO RESIDENCIAL - FORNECIMENTO E INSTALAÇÃO. AF_03/2018</v>
          </cell>
          <cell r="C8364" t="str">
            <v>M</v>
          </cell>
          <cell r="D8364">
            <v>2.5499999999999998</v>
          </cell>
        </row>
        <row r="8365">
          <cell r="A8365">
            <v>98297</v>
          </cell>
          <cell r="B8365" t="str">
            <v>CABO ELETRÔNICO CATEGORIA 6, INSTALADO EM EDIFICAÇÃO INSTITUCIONAL - FORNECIMENTO E INSTALAÇÃO. AF_03/2018</v>
          </cell>
          <cell r="C8365" t="str">
            <v>M</v>
          </cell>
          <cell r="D8365">
            <v>1.85</v>
          </cell>
        </row>
        <row r="8366">
          <cell r="A8366">
            <v>98301</v>
          </cell>
          <cell r="B8366" t="str">
            <v>PATCH PANEL 24 PORTAS, CATEGORIA 5E - FORNECIMENTO E INSTALAÇÃO. AF_03/2018</v>
          </cell>
          <cell r="C8366" t="str">
            <v>UN</v>
          </cell>
          <cell r="D8366">
            <v>369.55</v>
          </cell>
        </row>
        <row r="8367">
          <cell r="A8367">
            <v>98302</v>
          </cell>
          <cell r="B8367" t="str">
            <v>PATCH PANEL 24 PORTAS, CATEGORIA 6 - FORNECIMENTO E INSTALAÇÃO. AF_03/2018</v>
          </cell>
          <cell r="C8367" t="str">
            <v>UN</v>
          </cell>
          <cell r="D8367">
            <v>500.43</v>
          </cell>
        </row>
        <row r="8368">
          <cell r="A8368">
            <v>98304</v>
          </cell>
          <cell r="B8368" t="str">
            <v>PATCH PANEL 48 PORTAS, CATEGORIA 6 - FORNECIMENTO E INSTALAÇÃO. AF_03/2018</v>
          </cell>
          <cell r="C8368" t="str">
            <v>UN</v>
          </cell>
          <cell r="D8368">
            <v>798.41</v>
          </cell>
        </row>
        <row r="8369">
          <cell r="A8369">
            <v>98307</v>
          </cell>
          <cell r="B8369" t="str">
            <v>TOMADA DE REDE RJ45 - FORNECIMENTO E INSTALAÇÃO. AF_03/2018</v>
          </cell>
          <cell r="C8369" t="str">
            <v>UN</v>
          </cell>
          <cell r="D8369">
            <v>48.82</v>
          </cell>
        </row>
        <row r="8370">
          <cell r="A8370">
            <v>98308</v>
          </cell>
          <cell r="B8370" t="str">
            <v>TOMADA PARA TELEFONE RJ11 - FORNECIMENTO E INSTALAÇÃO. AF_03/2018</v>
          </cell>
          <cell r="C8370" t="str">
            <v>UN</v>
          </cell>
          <cell r="D8370">
            <v>30.44</v>
          </cell>
        </row>
        <row r="8371">
          <cell r="A8371">
            <v>98593</v>
          </cell>
          <cell r="B8371" t="str">
            <v>PATCH PANEL 48 PORTAS, CATEGORIA 5E - FORNECIMENTO E INSTALAÇÃO. AF_04/2018</v>
          </cell>
          <cell r="C8371" t="str">
            <v>UN</v>
          </cell>
          <cell r="D8371">
            <v>642.09</v>
          </cell>
        </row>
        <row r="8372">
          <cell r="A8372">
            <v>89355</v>
          </cell>
          <cell r="B8372" t="str">
            <v>TUBO, PVC, SOLDÁVEL, DN 20MM, INSTALADO EM RAMAL OU SUB-RAMAL DE ÁGUA - FORNECIMENTO E INSTALAÇÃO. AF_12/2014</v>
          </cell>
          <cell r="C8372" t="str">
            <v>M</v>
          </cell>
          <cell r="D8372">
            <v>12.16</v>
          </cell>
        </row>
        <row r="8373">
          <cell r="A8373">
            <v>89356</v>
          </cell>
          <cell r="B8373" t="str">
            <v>TUBO, PVC, SOLDÁVEL, DN 25MM, INSTALADO EM RAMAL OU SUB-RAMAL DE ÁGUA - FORNECIMENTO E INSTALAÇÃO. AF_12/2014</v>
          </cell>
          <cell r="C8373" t="str">
            <v>M</v>
          </cell>
          <cell r="D8373">
            <v>14.43</v>
          </cell>
        </row>
        <row r="8374">
          <cell r="A8374">
            <v>89357</v>
          </cell>
          <cell r="B8374" t="str">
            <v>TUBO, PVC, SOLDÁVEL, DN 32MM, INSTALADO EM RAMAL OU SUB-RAMAL DE ÁGUA - FORNECIMENTO E INSTALAÇÃO. AF_12/2014</v>
          </cell>
          <cell r="C8374" t="str">
            <v>M</v>
          </cell>
          <cell r="D8374">
            <v>19.86</v>
          </cell>
        </row>
        <row r="8375">
          <cell r="A8375">
            <v>89401</v>
          </cell>
          <cell r="B8375" t="str">
            <v>TUBO, PVC, SOLDÁVEL, DN 20MM, INSTALADO EM RAMAL DE DISTRIBUIÇÃO DE ÁGUA - FORNECIMENTO E INSTALAÇÃO. AF_12/2014</v>
          </cell>
          <cell r="C8375" t="str">
            <v>M</v>
          </cell>
          <cell r="D8375">
            <v>5.15</v>
          </cell>
        </row>
        <row r="8376">
          <cell r="A8376">
            <v>89402</v>
          </cell>
          <cell r="B8376" t="str">
            <v>TUBO, PVC, SOLDÁVEL, DN 25MM, INSTALADO EM RAMAL DE DISTRIBUIÇÃO DE ÁGUA - FORNECIMENTO E INSTALAÇÃO. AF_12/2014</v>
          </cell>
          <cell r="C8376" t="str">
            <v>M</v>
          </cell>
          <cell r="D8376">
            <v>6.35</v>
          </cell>
        </row>
        <row r="8377">
          <cell r="A8377">
            <v>89403</v>
          </cell>
          <cell r="B8377" t="str">
            <v>TUBO, PVC, SOLDÁVEL, DN 32MM, INSTALADO EM RAMAL DE DISTRIBUIÇÃO DE ÁGUA - FORNECIMENTO E INSTALAÇÃO. AF_12/2014</v>
          </cell>
          <cell r="C8377" t="str">
            <v>M</v>
          </cell>
          <cell r="D8377">
            <v>10.19</v>
          </cell>
        </row>
        <row r="8378">
          <cell r="A8378">
            <v>89446</v>
          </cell>
          <cell r="B8378" t="str">
            <v>TUBO, PVC, SOLDÁVEL, DN 25MM, INSTALADO EM PRUMADA DE ÁGUA - FORNECIMENTO E INSTALAÇÃO. AF_12/2014</v>
          </cell>
          <cell r="C8378" t="str">
            <v>M</v>
          </cell>
          <cell r="D8378">
            <v>3.27</v>
          </cell>
        </row>
        <row r="8379">
          <cell r="A8379">
            <v>89447</v>
          </cell>
          <cell r="B8379" t="str">
            <v>TUBO, PVC, SOLDÁVEL, DN 32MM, INSTALADO EM PRUMADA DE ÁGUA - FORNECIMENTO E INSTALAÇÃO. AF_12/2014</v>
          </cell>
          <cell r="C8379" t="str">
            <v>M</v>
          </cell>
          <cell r="D8379">
            <v>6.59</v>
          </cell>
        </row>
        <row r="8380">
          <cell r="A8380">
            <v>89448</v>
          </cell>
          <cell r="B8380" t="str">
            <v>TUBO, PVC, SOLDÁVEL, DN 40MM, INSTALADO EM PRUMADA DE ÁGUA - FORNECIMENTO E INSTALAÇÃO. AF_12/2014</v>
          </cell>
          <cell r="C8380" t="str">
            <v>M</v>
          </cell>
          <cell r="D8380">
            <v>9.4600000000000009</v>
          </cell>
        </row>
        <row r="8381">
          <cell r="A8381">
            <v>89449</v>
          </cell>
          <cell r="B8381" t="str">
            <v>TUBO, PVC, SOLDÁVEL, DN 50MM, INSTALADO EM PRUMADA DE ÁGUA - FORNECIMENTO E INSTALAÇÃO. AF_12/2014</v>
          </cell>
          <cell r="C8381" t="str">
            <v>M</v>
          </cell>
          <cell r="D8381">
            <v>11.72</v>
          </cell>
        </row>
        <row r="8382">
          <cell r="A8382">
            <v>89450</v>
          </cell>
          <cell r="B8382" t="str">
            <v>TUBO, PVC, SOLDÁVEL, DN 60MM, INSTALADO EM PRUMADA DE ÁGUA - FORNECIMENTO E INSTALAÇÃO. AF_12/2014</v>
          </cell>
          <cell r="C8382" t="str">
            <v>M</v>
          </cell>
          <cell r="D8382">
            <v>17.91</v>
          </cell>
        </row>
        <row r="8383">
          <cell r="A8383">
            <v>89451</v>
          </cell>
          <cell r="B8383" t="str">
            <v>TUBO, PVC, SOLDÁVEL, DN 75MM, INSTALADO EM PRUMADA DE ÁGUA - FORNECIMENTO E INSTALAÇÃO. AF_12/2014</v>
          </cell>
          <cell r="C8383" t="str">
            <v>M</v>
          </cell>
          <cell r="D8383">
            <v>24.97</v>
          </cell>
        </row>
        <row r="8384">
          <cell r="A8384">
            <v>89452</v>
          </cell>
          <cell r="B8384" t="str">
            <v>TUBO, PVC, SOLDÁVEL, DN 85MM, INSTALADO EM PRUMADA DE ÁGUA - FORNECIMENTO E INSTALAÇÃO. AF_12/2014</v>
          </cell>
          <cell r="C8384" t="str">
            <v>M</v>
          </cell>
          <cell r="D8384">
            <v>31.29</v>
          </cell>
        </row>
        <row r="8385">
          <cell r="A8385">
            <v>89508</v>
          </cell>
          <cell r="B8385" t="str">
            <v>TUBO PVC, SÉRIE R, ÁGUA PLUVIAL, DN 40 MM, FORNECIDO E INSTALADO EM RAMAL DE ENCAMINHAMENTO. AF_12/2014</v>
          </cell>
          <cell r="C8385" t="str">
            <v>M</v>
          </cell>
          <cell r="D8385">
            <v>10.89</v>
          </cell>
        </row>
        <row r="8386">
          <cell r="A8386">
            <v>89509</v>
          </cell>
          <cell r="B8386" t="str">
            <v>TUBO PVC, SÉRIE R, ÁGUA PLUVIAL, DN 50 MM, FORNECIDO E INSTALADO EM RAMAL DE ENCAMINHAMENTO. AF_12/2014</v>
          </cell>
          <cell r="C8386" t="str">
            <v>M</v>
          </cell>
          <cell r="D8386">
            <v>15.49</v>
          </cell>
        </row>
        <row r="8387">
          <cell r="A8387">
            <v>89511</v>
          </cell>
          <cell r="B8387" t="str">
            <v>TUBO PVC, SÉRIE R, ÁGUA PLUVIAL, DN 75 MM, FORNECIDO E INSTALADO EM RAMAL DE ENCAMINHAMENTO. AF_12/2014</v>
          </cell>
          <cell r="C8387" t="str">
            <v>M</v>
          </cell>
          <cell r="D8387">
            <v>23.02</v>
          </cell>
        </row>
        <row r="8388">
          <cell r="A8388">
            <v>89512</v>
          </cell>
          <cell r="B8388" t="str">
            <v>TUBO PVC, SÉRIE R, ÁGUA PLUVIAL, DN 100 MM, FORNECIDO E INSTALADO EM RAMAL DE ENCAMINHAMENTO. AF_12/2014</v>
          </cell>
          <cell r="C8388" t="str">
            <v>M</v>
          </cell>
          <cell r="D8388">
            <v>34.659999999999997</v>
          </cell>
        </row>
        <row r="8389">
          <cell r="A8389">
            <v>89576</v>
          </cell>
          <cell r="B8389" t="str">
            <v>TUBO PVC, SÉRIE R, ÁGUA PLUVIAL, DN 75 MM, FORNECIDO E INSTALADO EM CONDUTORES VERTICAIS DE ÁGUAS PLUVIAIS. AF_12/2014</v>
          </cell>
          <cell r="C8389" t="str">
            <v>M</v>
          </cell>
          <cell r="D8389">
            <v>12.21</v>
          </cell>
        </row>
        <row r="8390">
          <cell r="A8390">
            <v>89578</v>
          </cell>
          <cell r="B8390" t="str">
            <v>TUBO PVC, SÉRIE R, ÁGUA PLUVIAL, DN 100 MM, FORNECIDO E INSTALADO EM CONDUTORES VERTICAIS DE ÁGUAS PLUVIAIS. AF_12/2014</v>
          </cell>
          <cell r="C8390" t="str">
            <v>M</v>
          </cell>
          <cell r="D8390">
            <v>19.920000000000002</v>
          </cell>
        </row>
        <row r="8391">
          <cell r="A8391">
            <v>89580</v>
          </cell>
          <cell r="B8391" t="str">
            <v>TUBO PVC, SÉRIE R, ÁGUA PLUVIAL, DN 150 MM, FORNECIDO E INSTALADO EM CONDUTORES VERTICAIS DE ÁGUAS PLUVIAIS. AF_12/2014</v>
          </cell>
          <cell r="C8391" t="str">
            <v>M</v>
          </cell>
          <cell r="D8391">
            <v>39.47</v>
          </cell>
        </row>
        <row r="8392">
          <cell r="A8392">
            <v>89633</v>
          </cell>
          <cell r="B8392" t="str">
            <v>TUBO, CPVC, SOLDÁVEL, DN 15MM, INSTALADO EM RAMAL OU SUB-RAMAL DE ÁGUA - FORNECIMENTO E INSTALAÇÃO. AF_12/2014</v>
          </cell>
          <cell r="C8392" t="str">
            <v>M</v>
          </cell>
          <cell r="D8392">
            <v>15.79</v>
          </cell>
        </row>
        <row r="8393">
          <cell r="A8393">
            <v>89634</v>
          </cell>
          <cell r="B8393" t="str">
            <v>TUBO, CPVC, SOLDÁVEL, DN 22MM, INSTALADO EM RAMAL OU SUB-RAMAL DE ÁGUA - FORNECIMENTO E INSTALAÇÃO. AF_12/2014</v>
          </cell>
          <cell r="C8393" t="str">
            <v>M</v>
          </cell>
          <cell r="D8393">
            <v>23.81</v>
          </cell>
        </row>
        <row r="8394">
          <cell r="A8394">
            <v>89635</v>
          </cell>
          <cell r="B8394" t="str">
            <v>TUBO, CPVC, SOLDÁVEL, DN 28MM, INSTALADO EM RAMAL OU SUB-RAMAL DE ÁGUA - FORNECIMENTO E INSTALAÇÃO. AF_12/2014</v>
          </cell>
          <cell r="C8394" t="str">
            <v>M</v>
          </cell>
          <cell r="D8394">
            <v>33.770000000000003</v>
          </cell>
        </row>
        <row r="8395">
          <cell r="A8395">
            <v>89636</v>
          </cell>
          <cell r="B8395" t="str">
            <v>TUBO, CPVC, SOLDÁVEL, DN 35MM, INSTALADO EM RAMAL OU SUB-RAMAL DE ÁGUA  FORNECIMENTO E INSTALAÇÃO. AF_12/2014</v>
          </cell>
          <cell r="C8395" t="str">
            <v>M</v>
          </cell>
          <cell r="D8395">
            <v>41.06</v>
          </cell>
        </row>
        <row r="8396">
          <cell r="A8396">
            <v>89711</v>
          </cell>
          <cell r="B8396" t="str">
            <v>TUBO PVC, SERIE NORMAL, ESGOTO PREDIAL, DN 40 MM, FORNECIDO E INSTALADO EM RAMAL DE DESCARGA OU RAMAL DE ESGOTO SANITÁRIO. AF_12/2014</v>
          </cell>
          <cell r="C8396" t="str">
            <v>M</v>
          </cell>
          <cell r="D8396">
            <v>12.63</v>
          </cell>
        </row>
        <row r="8397">
          <cell r="A8397">
            <v>89712</v>
          </cell>
          <cell r="B8397" t="str">
            <v>TUBO PVC, SERIE NORMAL, ESGOTO PREDIAL, DN 50 MM, FORNECIDO E INSTALADO EM RAMAL DE DESCARGA OU RAMAL DE ESGOTO SANITÁRIO. AF_12/2014</v>
          </cell>
          <cell r="C8397" t="str">
            <v>M</v>
          </cell>
          <cell r="D8397">
            <v>18.559999999999999</v>
          </cell>
        </row>
        <row r="8398">
          <cell r="A8398">
            <v>89713</v>
          </cell>
          <cell r="B8398" t="str">
            <v>TUBO PVC, SERIE NORMAL, ESGOTO PREDIAL, DN 75 MM, FORNECIDO E INSTALADO EM RAMAL DE DESCARGA OU RAMAL DE ESGOTO SANITÁRIO. AF_12/2014</v>
          </cell>
          <cell r="C8398" t="str">
            <v>M</v>
          </cell>
          <cell r="D8398">
            <v>27.67</v>
          </cell>
        </row>
        <row r="8399">
          <cell r="A8399">
            <v>89714</v>
          </cell>
          <cell r="B8399" t="str">
            <v>TUBO PVC, SERIE NORMAL, ESGOTO PREDIAL, DN 100 MM, FORNECIDO E INSTALADO EM RAMAL DE DESCARGA OU RAMAL DE ESGOTO SANITÁRIO. AF_12/2014</v>
          </cell>
          <cell r="C8399" t="str">
            <v>M</v>
          </cell>
          <cell r="D8399">
            <v>35.67</v>
          </cell>
        </row>
        <row r="8400">
          <cell r="A8400">
            <v>89716</v>
          </cell>
          <cell r="B8400" t="str">
            <v>TUBO, CPVC, SOLDÁVEL, DN 22MM, INSTALADO EM RAMAL DE DISTRIBUIÇÃO DE ÁGUA - FORNECIMENTO E INSTALAÇÃO. AF_12/2014</v>
          </cell>
          <cell r="C8400" t="str">
            <v>M</v>
          </cell>
          <cell r="D8400">
            <v>16.5</v>
          </cell>
        </row>
        <row r="8401">
          <cell r="A8401">
            <v>89717</v>
          </cell>
          <cell r="B8401" t="str">
            <v>TUBO, CPVC, SOLDÁVEL, DN 28MM, INSTALADO EM RAMAL DE DISTRIBUIÇÃO DE ÁGUA - FORNECIMENTO E INSTALAÇÃO. AF_12/2014</v>
          </cell>
          <cell r="C8401" t="str">
            <v>M</v>
          </cell>
          <cell r="D8401">
            <v>25.16</v>
          </cell>
        </row>
        <row r="8402">
          <cell r="A8402">
            <v>89770</v>
          </cell>
          <cell r="B8402" t="str">
            <v>TUBO, CPVC, SOLDÁVEL, DN 35MM, INSTALADO EM PRUMADA DE ÁGUA  FORNECIMENTO E INSTALAÇÃO. AF_12/2014</v>
          </cell>
          <cell r="C8402" t="str">
            <v>M</v>
          </cell>
          <cell r="D8402">
            <v>27.14</v>
          </cell>
        </row>
        <row r="8403">
          <cell r="A8403">
            <v>89771</v>
          </cell>
          <cell r="B8403" t="str">
            <v>TUBO, CPVC, SOLDÁVEL, DN 42MM, INSTALADO EM PRUMADA DE ÁGUA  FORNECIMENTO E INSTALAÇÃO. AF_12/2014</v>
          </cell>
          <cell r="C8403" t="str">
            <v>M</v>
          </cell>
          <cell r="D8403">
            <v>37.08</v>
          </cell>
        </row>
        <row r="8404">
          <cell r="A8404">
            <v>89773</v>
          </cell>
          <cell r="B8404" t="str">
            <v>TUBO, CPVC, SOLDÁVEL, DN 73MM, INSTALADO EM PRUMADA DE ÁGUA  FORNECIMENTO E INSTALAÇÃO. AF_12/2014</v>
          </cell>
          <cell r="C8404" t="str">
            <v>M</v>
          </cell>
          <cell r="D8404">
            <v>86.32</v>
          </cell>
        </row>
        <row r="8405">
          <cell r="A8405">
            <v>89775</v>
          </cell>
          <cell r="B8405" t="str">
            <v>TUBO, CPVC, SOLDÁVEL, DN 89MM, INSTALADO EM PRUMADA DE ÁGUA  FORNECIMENTO E INSTALAÇÃO. AF_12/2014</v>
          </cell>
          <cell r="C8405" t="str">
            <v>M</v>
          </cell>
          <cell r="D8405">
            <v>136.28</v>
          </cell>
        </row>
        <row r="8406">
          <cell r="A8406">
            <v>89798</v>
          </cell>
          <cell r="B8406" t="str">
            <v>TUBO PVC, SERIE NORMAL, ESGOTO PREDIAL, DN 50 MM, FORNECIDO E INSTALADO EM PRUMADA DE ESGOTO SANITÁRIO OU VENTILAÇÃO. AF_12/2014</v>
          </cell>
          <cell r="C8406" t="str">
            <v>M</v>
          </cell>
          <cell r="D8406">
            <v>7.35</v>
          </cell>
        </row>
        <row r="8407">
          <cell r="A8407">
            <v>89799</v>
          </cell>
          <cell r="B8407" t="str">
            <v>TUBO PVC, SERIE NORMAL, ESGOTO PREDIAL, DN 75 MM, FORNECIDO E INSTALADO EM PRUMADA DE ESGOTO SANITÁRIO OU VENTILAÇÃO. AF_12/2014</v>
          </cell>
          <cell r="C8407" t="str">
            <v>M</v>
          </cell>
          <cell r="D8407">
            <v>11.69</v>
          </cell>
        </row>
        <row r="8408">
          <cell r="A8408">
            <v>89800</v>
          </cell>
          <cell r="B8408" t="str">
            <v>TUBO PVC, SERIE NORMAL, ESGOTO PREDIAL, DN 100 MM, FORNECIDO E INSTALADO EM PRUMADA DE ESGOTO SANITÁRIO OU VENTILAÇÃO. AF_12/2014</v>
          </cell>
          <cell r="C8408" t="str">
            <v>M</v>
          </cell>
          <cell r="D8408">
            <v>14.68</v>
          </cell>
        </row>
        <row r="8409">
          <cell r="A8409">
            <v>89848</v>
          </cell>
          <cell r="B8409" t="str">
            <v>TUBO PVC, SERIE NORMAL, ESGOTO PREDIAL, DN 100 MM, FORNECIDO E INSTALADO EM SUBCOLETOR AÉREO DE ESGOTO SANITÁRIO. AF_12/2014</v>
          </cell>
          <cell r="C8409" t="str">
            <v>M</v>
          </cell>
          <cell r="D8409">
            <v>18.39</v>
          </cell>
        </row>
        <row r="8410">
          <cell r="A8410">
            <v>89849</v>
          </cell>
          <cell r="B8410" t="str">
            <v>TUBO PVC, SERIE NORMAL, ESGOTO PREDIAL, DN 150 MM, FORNECIDO E INSTALADO EM SUBCOLETOR AÉREO DE ESGOTO SANITÁRIO. AF_12/2014</v>
          </cell>
          <cell r="C8410" t="str">
            <v>M</v>
          </cell>
          <cell r="D8410">
            <v>33.42</v>
          </cell>
        </row>
        <row r="8411">
          <cell r="A8411">
            <v>89865</v>
          </cell>
          <cell r="B8411" t="str">
            <v>TUBO, PVC, SOLDÁVEL, DN 25MM, INSTALADO EM DRENO DE AR-CONDICIONADO - FORNECIMENTO E INSTALAÇÃO. AF_12/2014</v>
          </cell>
          <cell r="C8411" t="str">
            <v>M</v>
          </cell>
          <cell r="D8411">
            <v>8.75</v>
          </cell>
        </row>
        <row r="8412">
          <cell r="A8412">
            <v>91784</v>
          </cell>
          <cell r="B8412" t="str">
            <v>(COMPOSIÇÃO REPRESENTATIVA) DO SERVIÇO DE INSTALAÇÃO DE TUBOS DE PVC, SOLDÁVEL, ÁGUA FRIA, DN 20 MM (INSTALADO EM RAMAL, SUB-RAMAL OU RAMAL DE DISTRIBUIÇÃO), INCLUSIVE CONEXÕES, CORTES E FIXAÇÕES, PARA PRÉDIOS. AF_10/2015</v>
          </cell>
          <cell r="C8412" t="str">
            <v>M</v>
          </cell>
          <cell r="D8412">
            <v>29.28</v>
          </cell>
        </row>
        <row r="8413">
          <cell r="A8413">
            <v>91785</v>
          </cell>
          <cell r="B8413" t="str">
            <v>(COMPOSIÇÃO REPRESENTATIVA) DO SERVIÇO DE INSTALAÇÃO DE TUBOS DE PVC, SOLDÁVEL, ÁGUA FRIA, DN 25 MM (INSTALADO EM RAMAL, SUB-RAMAL, RAMAL DE DISTRIBUIÇÃO OU PRUMADA), INCLUSIVE CONEXÕES, CORTES E FIXAÇÕES, PARA PRÉDIOS. AF_10/2015</v>
          </cell>
          <cell r="C8413" t="str">
            <v>M</v>
          </cell>
          <cell r="D8413">
            <v>28.89</v>
          </cell>
        </row>
        <row r="8414">
          <cell r="A8414">
            <v>91786</v>
          </cell>
          <cell r="B8414" t="str">
            <v>(COMPOSIÇÃO REPRESENTATIVA) DO SERVIÇO DE INSTALAÇÃO TUBOS DE PVC, SOLDÁVEL, ÁGUA FRIA, DN 32 MM (INSTALADO EM RAMAL, SUB-RAMAL, RAMAL DE DISTRIBUIÇÃO OU PRUMADA), INCLUSIVE CONEXÕES, CORTES E FIXAÇÕES, PARA PRÉDIOS. AF_10/2015</v>
          </cell>
          <cell r="C8414" t="str">
            <v>M</v>
          </cell>
          <cell r="D8414">
            <v>18.75</v>
          </cell>
        </row>
        <row r="8415">
          <cell r="A8415">
            <v>91787</v>
          </cell>
          <cell r="B8415" t="str">
            <v>(COMPOSIÇÃO REPRESENTATIVA) DO SERVIÇO DE INSTALAÇÃO DE TUBOS DE PVC, SOLDÁVEL, ÁGUA FRIA, DN 40 MM (INSTALADO EM PRUMADA), INCLUSIVE CONEXÕES, CORTES E FIXAÇÕES, PARA PRÉDIOS. AF_10/2015</v>
          </cell>
          <cell r="C8415" t="str">
            <v>M</v>
          </cell>
          <cell r="D8415">
            <v>21.12</v>
          </cell>
        </row>
        <row r="8416">
          <cell r="A8416">
            <v>91788</v>
          </cell>
          <cell r="B8416" t="str">
            <v>(COMPOSIÇÃO REPRESENTATIVA) DO SERVIÇO DE INSTALAÇÃO DE TUBOS DE PVC, SOLDÁVEL, ÁGUA FRIA, DN 50 MM (INSTALADO EM PRUMADA), INCLUSIVE CONEXÕES, CORTES E FIXAÇÕES, PARA PRÉDIOS. AF_10/2015</v>
          </cell>
          <cell r="C8416" t="str">
            <v>M</v>
          </cell>
          <cell r="D8416">
            <v>29.17</v>
          </cell>
        </row>
        <row r="8417">
          <cell r="A8417">
            <v>91789</v>
          </cell>
          <cell r="B8417" t="str">
            <v>(COMPOSIÇÃO REPRESENTATIVA) DO SERVIÇO DE INSTALAÇÃO DE TUBOS DE PVC, SÉRIE R, ÁGUA PLUVIAL, DN 75 MM (INSTALADO EM RAMAL DE ENCAMINHAMENTO, OU CONDUTORES VERTICAIS), INCLUSIVE CONEXÕES, CORTE E FIXAÇÕES, PARA PRÉDIOS. AF_10/2015</v>
          </cell>
          <cell r="C8417" t="str">
            <v>M</v>
          </cell>
          <cell r="D8417">
            <v>25.29</v>
          </cell>
        </row>
        <row r="8418">
          <cell r="A8418">
            <v>91790</v>
          </cell>
          <cell r="B8418" t="str">
            <v>(COMPOSIÇÃO REPRESENTATIVA) DO SERVIÇO DE INSTALAÇÃO DE TUBOS DE PVC, SÉRIE R, ÁGUA PLUVIAL, DN 100 MM (INSTALADO EM RAMAL DE ENCAMINHAMENTO, OU CONDUTORES VERTICAIS), INCLUSIVE CONEXÕES, CORTES E FIXAÇÕES, PARA PRÉDIOS. AF_10/2015</v>
          </cell>
          <cell r="C8418" t="str">
            <v>M</v>
          </cell>
          <cell r="D8418">
            <v>36.4</v>
          </cell>
        </row>
        <row r="8419">
          <cell r="A8419">
            <v>91791</v>
          </cell>
          <cell r="B8419" t="str">
            <v>(COMPOSIÇÃO REPRESENTATIVA) DO SERVIÇO DE INSTALAÇÃO DE TUBOS DE PVC, SÉRIE R, ÁGUA PLUVIAL, DN 150 MM (INSTALADO EM CONDUTORES VERTICAIS), INCLUSIVE CONEXÕES, CORTES E FIXAÇÕES, PARA PRÉDIOS. AF_10/2015</v>
          </cell>
          <cell r="C8419" t="str">
            <v>M</v>
          </cell>
          <cell r="D8419">
            <v>43.09</v>
          </cell>
        </row>
        <row r="8420">
          <cell r="A8420">
            <v>91792</v>
          </cell>
          <cell r="B8420" t="str">
            <v>(COMPOSIÇÃO REPRESENTATIVA) DO SERVIÇO DE INSTALAÇÃO DE TUBO DE PVC, SÉRIE NORMAL, ESGOTO PREDIAL, DN 40 MM (INSTALADO EM RAMAL DE DESCARGA OU RAMAL DE ESGOTO SANITÁRIO), INCLUSIVE CONEXÕES, CORTES E FIXAÇÕES, PARA PRÉDIOS. AF_10/2015</v>
          </cell>
          <cell r="C8420" t="str">
            <v>M</v>
          </cell>
          <cell r="D8420">
            <v>37.67</v>
          </cell>
        </row>
        <row r="8421">
          <cell r="A8421">
            <v>91793</v>
          </cell>
          <cell r="B8421" t="str">
            <v>(COMPOSIÇÃO REPRESENTATIVA) DO SERVIÇO DE INSTALAÇÃO DE TUBO DE PVC, SÉRIE NORMAL, ESGOTO PREDIAL, DN 50 MM (INSTALADO EM RAMAL DE DESCARGA OU RAMAL DE ESGOTO SANITÁRIO), INCLUSIVE CONEXÕES, CORTES E FIXAÇÕES PARA, PRÉDIOS. AF_10/2015</v>
          </cell>
          <cell r="C8421" t="str">
            <v>M</v>
          </cell>
          <cell r="D8421">
            <v>57.04</v>
          </cell>
        </row>
        <row r="8422">
          <cell r="A8422">
            <v>91794</v>
          </cell>
          <cell r="B8422" t="str">
            <v>(COMPOSIÇÃO REPRESENTATIVA) DO SERVIÇO DE INST. TUBO PVC, SÉRIE N, ESGOTO PREDIAL, DN 75 MM, (INST. EM RAMAL DE DESCARGA, RAMAL DE ESG. SANITÁRIO, PRUMADA DE ESG. SANITÁRIO OU VENTILAÇÃO), INCL. CONEXÕES, CORTES E FIXAÇÕES, P/ PRÉDIOS. AF_10/2015</v>
          </cell>
          <cell r="C8422" t="str">
            <v>M</v>
          </cell>
          <cell r="D8422">
            <v>25.33</v>
          </cell>
        </row>
        <row r="8423">
          <cell r="A8423">
            <v>91795</v>
          </cell>
          <cell r="B8423" t="str">
            <v>(COMPOSIÇÃO REPRESENTATIVA) DO SERVIÇO DE INST. TUBO PVC, SÉRIE N, ESGOTO PREDIAL, 100 MM (INST. RAMAL DESCARGA, RAMAL DE ESG. SANIT., PRUMADA ESG. SANIT., VENTILAÇÃO OU SUB-COLETOR AÉREO), INCL. CONEXÕES E CORTES, FIXAÇÕES, P/ PRÉDIOS. AF_10/2015</v>
          </cell>
          <cell r="C8423" t="str">
            <v>M</v>
          </cell>
          <cell r="D8423">
            <v>43.91</v>
          </cell>
        </row>
        <row r="8424">
          <cell r="A8424">
            <v>91796</v>
          </cell>
          <cell r="B8424" t="str">
            <v>(COMPOSIÇÃO REPRESENTATIVA) DO SERVIÇO DE INSTALAÇÃO DE TUBO DE PVC, SÉRIE NORMAL, ESGOTO PREDIAL, DN 150 MM (INSTALADO EM SUB-COLETOR AÉREO), INCLUSIVE CONEXÕES, CORTES E FIXAÇÕES, PARA PRÉDIOS. AF_10/2015</v>
          </cell>
          <cell r="C8424" t="str">
            <v>M</v>
          </cell>
          <cell r="D8424">
            <v>42.64</v>
          </cell>
        </row>
        <row r="8425">
          <cell r="A8425">
            <v>92275</v>
          </cell>
          <cell r="B8425" t="str">
            <v>TUBO EM COBRE RÍGIDO, DN 22 MM, CLASSE E, SEM ISOLAMENTO, INSTALADO EM PRUMADA  FORNECIMENTO E INSTALAÇÃO. AF_12/2015</v>
          </cell>
          <cell r="C8425" t="str">
            <v>M</v>
          </cell>
          <cell r="D8425">
            <v>27.48</v>
          </cell>
        </row>
        <row r="8426">
          <cell r="A8426">
            <v>92276</v>
          </cell>
          <cell r="B8426" t="str">
            <v>TUBO EM COBRE RÍGIDO, DN 28 MM, CLASSE E, SEM ISOLAMENTO, INSTALADO EM PRUMADA  FORNECIMENTO E INSTALAÇÃO. AF_12/2015</v>
          </cell>
          <cell r="C8426" t="str">
            <v>M</v>
          </cell>
          <cell r="D8426">
            <v>34.78</v>
          </cell>
        </row>
        <row r="8427">
          <cell r="A8427">
            <v>92277</v>
          </cell>
          <cell r="B8427" t="str">
            <v>TUBO EM COBRE RÍGIDO, DN 35 MM, CLASSE E, SEM ISOLAMENTO, INSTALADO EM PRUMADA  FORNECIMENTO E INSTALAÇÃO. AF_12/2015</v>
          </cell>
          <cell r="C8427" t="str">
            <v>M</v>
          </cell>
          <cell r="D8427">
            <v>50.04</v>
          </cell>
        </row>
        <row r="8428">
          <cell r="A8428">
            <v>92278</v>
          </cell>
          <cell r="B8428" t="str">
            <v>TUBO EM COBRE RÍGIDO, DN 42 MM, CLASSE E, SEM ISOLAMENTO, INSTALADO EM PRUMADA  FORNECIMENTO E INSTALAÇÃO. AF_12/2015</v>
          </cell>
          <cell r="C8428" t="str">
            <v>M</v>
          </cell>
          <cell r="D8428">
            <v>67.16</v>
          </cell>
        </row>
        <row r="8429">
          <cell r="A8429">
            <v>92279</v>
          </cell>
          <cell r="B8429" t="str">
            <v>TUBO EM COBRE RÍGIDO, DN 54 MM, CLASSE E, SEM ISOLAMENTO, INSTALADO EM PRUMADA  FORNECIMENTO E INSTALAÇÃO. AF_12/2015</v>
          </cell>
          <cell r="C8429" t="str">
            <v>M</v>
          </cell>
          <cell r="D8429">
            <v>96.91</v>
          </cell>
        </row>
        <row r="8430">
          <cell r="A8430">
            <v>92280</v>
          </cell>
          <cell r="B8430" t="str">
            <v>TUBO EM COBRE RÍGIDO, DN 66 MM, CLASSE E, SEM ISOLAMENTO, INSTALADO EM PRUMADA  FORNECIMENTO E INSTALAÇÃO. AF_12/2015</v>
          </cell>
          <cell r="C8430" t="str">
            <v>M</v>
          </cell>
          <cell r="D8430">
            <v>135.87</v>
          </cell>
        </row>
        <row r="8431">
          <cell r="A8431">
            <v>92281</v>
          </cell>
          <cell r="B8431" t="str">
            <v>TUBO EM COBRE RÍGIDO, DN 22 MM, CLASSE E, COM ISOLAMENTO, INSTALADO EM PRUMADA  FORNECIMENTO E INSTALAÇÃO. AF_12/2015</v>
          </cell>
          <cell r="C8431" t="str">
            <v>M</v>
          </cell>
          <cell r="D8431">
            <v>83.67</v>
          </cell>
        </row>
        <row r="8432">
          <cell r="A8432">
            <v>92282</v>
          </cell>
          <cell r="B8432" t="str">
            <v>TUBO EM COBRE RÍGIDO, DN 28 MM, CLASSE E, COM ISOLAMENTO, INSTALADO EM PRUMADA  FORNECIMENTO E INSTALAÇÃO. AF_12/2015</v>
          </cell>
          <cell r="C8432" t="str">
            <v>M</v>
          </cell>
          <cell r="D8432">
            <v>93.23</v>
          </cell>
        </row>
        <row r="8433">
          <cell r="A8433">
            <v>92283</v>
          </cell>
          <cell r="B8433" t="str">
            <v>TUBO EM COBRE RÍGIDO, DN 35 MM, CLASSE E, COM ISOLAMENTO, INSTALADO EM PRUMADA  FORNECIMENTO E INSTALAÇÃO. AF_12/2015</v>
          </cell>
          <cell r="C8433" t="str">
            <v>M</v>
          </cell>
          <cell r="D8433">
            <v>123.94</v>
          </cell>
        </row>
        <row r="8434">
          <cell r="A8434">
            <v>92284</v>
          </cell>
          <cell r="B8434" t="str">
            <v>TUBO EM COBRE RÍGIDO, DN 42 MM, CLASSE E, COM ISOLAMENTO, INSTALADO EM PRUMADA  FORNECIMENTO E INSTALAÇÃO. AF_12/2015</v>
          </cell>
          <cell r="C8434" t="str">
            <v>M</v>
          </cell>
          <cell r="D8434">
            <v>151.44999999999999</v>
          </cell>
        </row>
        <row r="8435">
          <cell r="A8435">
            <v>92285</v>
          </cell>
          <cell r="B8435" t="str">
            <v>TUBO EM COBRE RÍGIDO, DN 54 MM, CLASSE E, COM ISOLAMENTO, INSTALADO EM PRUMADA  FORNECIMENTO E INSTALAÇÃO. AF_12/2015</v>
          </cell>
          <cell r="C8435" t="str">
            <v>M</v>
          </cell>
          <cell r="D8435">
            <v>197.6</v>
          </cell>
        </row>
        <row r="8436">
          <cell r="A8436">
            <v>92286</v>
          </cell>
          <cell r="B8436" t="str">
            <v>TUBO EM COBRE RÍGIDO, DN 66 MM, CLASSE E, COM ISOLAMENTO, INSTALADO EM PRUMADA  FORNECIMENTO E INSTALAÇÃO. AF_12/2015</v>
          </cell>
          <cell r="C8436" t="str">
            <v>M</v>
          </cell>
          <cell r="D8436">
            <v>237.99</v>
          </cell>
        </row>
        <row r="8437">
          <cell r="A8437">
            <v>92305</v>
          </cell>
          <cell r="B8437" t="str">
            <v>TUBO EM COBRE RÍGIDO, DN 15 MM, CLASSE E, SEM ISOLAMENTO, INSTALADO EM RAMAL DE DISTRIBUIÇÃO  FORNECIMENTO E INSTALAÇÃO. AF_12/2015</v>
          </cell>
          <cell r="C8437" t="str">
            <v>M</v>
          </cell>
          <cell r="D8437">
            <v>18.989999999999998</v>
          </cell>
        </row>
        <row r="8438">
          <cell r="A8438">
            <v>92306</v>
          </cell>
          <cell r="B8438" t="str">
            <v>TUBO EM COBRE RÍGIDO, DN 22 MM, CLASSE E, SEM ISOLAMENTO, INSTALADO EM RAMAL DE DISTRIBUIÇÃO  FORNECIMENTO E INSTALAÇÃO. AF_12/2015</v>
          </cell>
          <cell r="C8438" t="str">
            <v>M</v>
          </cell>
          <cell r="D8438">
            <v>30.48</v>
          </cell>
        </row>
        <row r="8439">
          <cell r="A8439">
            <v>92307</v>
          </cell>
          <cell r="B8439" t="str">
            <v>TUBO EM COBRE RÍGIDO, DN 28 MM, CLASSE E, SEM ISOLAMENTO, INSTALADO EM RAMAL DE DISTRIBUIÇÃO  FORNECIMENTO E INSTALAÇÃO. AF_12/2015</v>
          </cell>
          <cell r="C8439" t="str">
            <v>M</v>
          </cell>
          <cell r="D8439">
            <v>37.99</v>
          </cell>
        </row>
        <row r="8440">
          <cell r="A8440">
            <v>92308</v>
          </cell>
          <cell r="B8440" t="str">
            <v>TUBO EM COBRE RÍGIDO, DN 15 MM, CLASSE E, COM ISOLAMENTO, INSTALADO EM RAMAL DE DISTRIBUIÇÃO  FORNECIMENTO E INSTALAÇÃO. AF_12/2015</v>
          </cell>
          <cell r="C8440" t="str">
            <v>M</v>
          </cell>
          <cell r="D8440">
            <v>32.4</v>
          </cell>
        </row>
        <row r="8441">
          <cell r="A8441">
            <v>92309</v>
          </cell>
          <cell r="B8441" t="str">
            <v>TUBO EM COBRE RÍGIDO, DN 22 MM, CLASSE E, COM ISOLAMENTO, INSTALADO EM RAMAL DE DISTRIBUIÇÃO  FORNECIMENTO E INSTALAÇÃO. AF_12/2015</v>
          </cell>
          <cell r="C8441" t="str">
            <v>M</v>
          </cell>
          <cell r="D8441">
            <v>88.19</v>
          </cell>
        </row>
        <row r="8442">
          <cell r="A8442">
            <v>92310</v>
          </cell>
          <cell r="B8442" t="str">
            <v>TUBO EM COBRE RÍGIDO, DN 28 MM, CLASSE E, COM ISOLAMENTO, INSTALADO EM RAMAL DE DISTRIBUIÇÃO  FORNECIMENTO E INSTALAÇÃO. AF_12/2015</v>
          </cell>
          <cell r="C8442" t="str">
            <v>M</v>
          </cell>
          <cell r="D8442">
            <v>97.99</v>
          </cell>
        </row>
        <row r="8443">
          <cell r="A8443">
            <v>92320</v>
          </cell>
          <cell r="B8443" t="str">
            <v>TUBO EM COBRE RÍGIDO, DN 15 MM, CLASSE E, SEM ISOLAMENTO, INSTALADO EM RAMAL E SUB-RAMAL  FORNECIMENTO E INSTALAÇÃO. AF_12/2015</v>
          </cell>
          <cell r="C8443" t="str">
            <v>M</v>
          </cell>
          <cell r="D8443">
            <v>25.59</v>
          </cell>
        </row>
        <row r="8444">
          <cell r="A8444">
            <v>92321</v>
          </cell>
          <cell r="B8444" t="str">
            <v>TUBO EM COBRE RÍGIDO, DN 22 MM, CLASSE E, SEM ISOLAMENTO, INSTALADO EM RAMAL E SUB-RAMAL  FORNECIMENTO E INSTALAÇÃO. AF_12/2015</v>
          </cell>
          <cell r="C8444" t="str">
            <v>M</v>
          </cell>
          <cell r="D8444">
            <v>41.8</v>
          </cell>
        </row>
        <row r="8445">
          <cell r="A8445">
            <v>92322</v>
          </cell>
          <cell r="B8445" t="str">
            <v>TUBO EM COBRE RÍGIDO, DN 28 MM, CLASSE E, SEM ISOLAMENTO, INSTALADO EM RAMAL E SUB-RAMAL  FORNECIMENTO E INSTALAÇÃO. AF_12/2015</v>
          </cell>
          <cell r="C8445" t="str">
            <v>M</v>
          </cell>
          <cell r="D8445">
            <v>53.42</v>
          </cell>
        </row>
        <row r="8446">
          <cell r="A8446">
            <v>92323</v>
          </cell>
          <cell r="B8446" t="str">
            <v>TUBO EM COBRE RÍGIDO, DN 15 MM, CLASSE E, COM ISOLAMENTO, INSTALADO EM RAMAL E SUB-RAMAL  FORNECIMENTO E INSTALAÇÃO. AF_12/2015</v>
          </cell>
          <cell r="C8446" t="str">
            <v>M</v>
          </cell>
          <cell r="D8446">
            <v>37.409999999999997</v>
          </cell>
        </row>
        <row r="8447">
          <cell r="A8447">
            <v>92324</v>
          </cell>
          <cell r="B8447" t="str">
            <v>TUBO EM COBRE RÍGIDO, DN 22 MM, CLASSE E, COM ISOLAMENTO, INSTALADO EM RAMAL E SUB-RAMAL  FORNECIMENTO E INSTALAÇÃO. AF_12/2015</v>
          </cell>
          <cell r="C8447" t="str">
            <v>M</v>
          </cell>
          <cell r="D8447">
            <v>97.93</v>
          </cell>
        </row>
        <row r="8448">
          <cell r="A8448">
            <v>92325</v>
          </cell>
          <cell r="B8448" t="str">
            <v>TUBO EM COBRE RÍGIDO, DN 28 MM, CLASSE E, COM ISOLAMENTO, INSTALADO EM RAMAL E SUB-RAMAL  FORNECIMENTO E INSTALAÇÃO. AF_12/2015</v>
          </cell>
          <cell r="C8448" t="str">
            <v>M</v>
          </cell>
          <cell r="D8448">
            <v>111.82</v>
          </cell>
        </row>
        <row r="8449">
          <cell r="A8449">
            <v>92335</v>
          </cell>
          <cell r="B8449" t="str">
            <v>TUBO DE AÇO GALVANIZADO COM COSTURA, CLASSE MÉDIA, CONEXÃO RANHURADA, DN 50 (2"), INSTALADO EM PRUMADAS - FORNECIMENTO E INSTALAÇÃO. AF_12/2015</v>
          </cell>
          <cell r="C8449" t="str">
            <v>M</v>
          </cell>
          <cell r="D8449">
            <v>53.56</v>
          </cell>
        </row>
        <row r="8450">
          <cell r="A8450">
            <v>92336</v>
          </cell>
          <cell r="B8450" t="str">
            <v>TUBO DE AÇO GALVANIZADO COM COSTURA, CLASSE MÉDIA, CONEXÃO RANHURADA, DN 65 (2 1/2"), INSTALADO EM PRUMADAS - FORNECIMENTO E INSTALAÇÃO. AF_12/2015</v>
          </cell>
          <cell r="C8450" t="str">
            <v>M</v>
          </cell>
          <cell r="D8450">
            <v>65.77</v>
          </cell>
        </row>
        <row r="8451">
          <cell r="A8451">
            <v>92337</v>
          </cell>
          <cell r="B8451" t="str">
            <v>TUBO DE AÇO GALVANIZADO COM COSTURA, CLASSE MÉDIA, CONEXÃO RANHURADA, DN 80 (3"), INSTALADO EM PRUMADAS - FORNECIMENTO E INSTALAÇÃO. AF_12/2015</v>
          </cell>
          <cell r="C8451" t="str">
            <v>M</v>
          </cell>
          <cell r="D8451">
            <v>86.48</v>
          </cell>
        </row>
        <row r="8452">
          <cell r="A8452">
            <v>92338</v>
          </cell>
          <cell r="B8452" t="str">
            <v>TUBO DE AÇO PRETO SEM COSTURA, CONEXÃO SOLDADA, DN 50 (2"), INSTALADO EM PRUMADAS - FORNECIMENTO E INSTALAÇÃO. AF_12/2015</v>
          </cell>
          <cell r="C8452" t="str">
            <v>M</v>
          </cell>
          <cell r="D8452">
            <v>71.349999999999994</v>
          </cell>
        </row>
        <row r="8453">
          <cell r="A8453">
            <v>92339</v>
          </cell>
          <cell r="B8453" t="str">
            <v>TUBO DE AÇO PRETO SEM COSTURA, CONEXÃO SOLDADA, DN 65 (2 1/2"), INSTALADO EM PRUMADAS - FORNECIMENTO E INSTALAÇÃO. AF_12/2015</v>
          </cell>
          <cell r="C8453" t="str">
            <v>M</v>
          </cell>
          <cell r="D8453">
            <v>106.29</v>
          </cell>
        </row>
        <row r="8454">
          <cell r="A8454">
            <v>92341</v>
          </cell>
          <cell r="B8454" t="str">
            <v>TUBO DE AÇO GALVANIZADO COM COSTURA, CLASSE MÉDIA, DN 50 (2"), CONEXÃO ROSQUEADA, INSTALADO EM PRUMADAS - FORNECIMENTO E INSTALAÇÃO. AF_12/2015</v>
          </cell>
          <cell r="C8454" t="str">
            <v>M</v>
          </cell>
          <cell r="D8454">
            <v>60.16</v>
          </cell>
        </row>
        <row r="8455">
          <cell r="A8455">
            <v>92342</v>
          </cell>
          <cell r="B8455" t="str">
            <v>TUBO DE AÇO GALVANIZADO COM COSTURA, CLASSE MÉDIA, DN 65 (2 1/2"), CONEXÃO ROSQUEADA, INSTALADO EM PRUMADAS - FORNECIMENTO E INSTALAÇÃO. AF_12/2015</v>
          </cell>
          <cell r="C8455" t="str">
            <v>M</v>
          </cell>
          <cell r="D8455">
            <v>72.400000000000006</v>
          </cell>
        </row>
        <row r="8456">
          <cell r="A8456">
            <v>92343</v>
          </cell>
          <cell r="B8456" t="str">
            <v>TUBO DE AÇO GALVANIZADO COM COSTURA, CLASSE MÉDIA, DN 80 (3"), CONEXÃO ROSQUEADA, INSTALADO EM PRUMADAS - FORNECIMENTO E INSTALAÇÃO. AF_12/2015</v>
          </cell>
          <cell r="C8456" t="str">
            <v>M</v>
          </cell>
          <cell r="D8456">
            <v>93.17</v>
          </cell>
        </row>
        <row r="8457">
          <cell r="A8457">
            <v>92361</v>
          </cell>
          <cell r="B8457" t="str">
            <v>TUBO DE AÇO PRETO SEM COSTURA, CONEXÃO SOLDADA, DN 50 (2"), INSTALADO EM REDE DE ALIMENTAÇÃO PARA HIDRANTE - FORNECIMENTO E INSTALAÇÃO. AF_12/2015</v>
          </cell>
          <cell r="C8457" t="str">
            <v>M</v>
          </cell>
          <cell r="D8457">
            <v>57.94</v>
          </cell>
        </row>
        <row r="8458">
          <cell r="A8458">
            <v>92362</v>
          </cell>
          <cell r="B8458" t="str">
            <v>TUBO DE AÇO PRETO SEM COSTURA, CONEXÃO SOLDADA, DN 65 (2 1/2"), INSTALADO EM REDE DE ALIMENTAÇÃO PARA HIDRANTE - FORNECIMENTO E INSTALAÇÃO. AF_12/2015</v>
          </cell>
          <cell r="C8458" t="str">
            <v>M</v>
          </cell>
          <cell r="D8458">
            <v>92.35</v>
          </cell>
        </row>
        <row r="8459">
          <cell r="A8459">
            <v>92364</v>
          </cell>
          <cell r="B8459" t="str">
            <v>TUBO DE AÇO GALVANIZADO COM COSTURA, CLASSE MÉDIA, DN 32 (1 1/4"), CONEXÃO ROSQUEADA, INSTALADO EM REDE DE ALIMENTAÇÃO PARA HIDRANTE - FORNECIMENTO E INSTALAÇÃO. AF_12/2015</v>
          </cell>
          <cell r="C8459" t="str">
            <v>M</v>
          </cell>
          <cell r="D8459">
            <v>32.57</v>
          </cell>
        </row>
        <row r="8460">
          <cell r="A8460">
            <v>92365</v>
          </cell>
          <cell r="B8460" t="str">
            <v>TUBO DE AÇO GALVANIZADO COM COSTURA, CLASSE MÉDIA, DN 40 (1 1/2"), CONEXÃO ROSQUEADA, INSTALADO EM REDE DE ALIMENTAÇÃO PARA HIDRANTE - FORNECIMENTO E INSTALAÇÃO. AF_12/2015</v>
          </cell>
          <cell r="C8460" t="str">
            <v>M</v>
          </cell>
          <cell r="D8460">
            <v>37.46</v>
          </cell>
        </row>
        <row r="8461">
          <cell r="A8461">
            <v>92366</v>
          </cell>
          <cell r="B8461" t="str">
            <v>TUBO DE AÇO GALVANIZADO COM COSTURA, CLASSE MÉDIA, DN 50 (2"), CONEXÃO ROSQUEADA, INSTALADO EM REDE DE ALIMENTAÇÃO PARA HIDRANTE - FORNECIMENTO E INSTALAÇÃO. AF_12/2015</v>
          </cell>
          <cell r="C8461" t="str">
            <v>M</v>
          </cell>
          <cell r="D8461">
            <v>52.02</v>
          </cell>
        </row>
        <row r="8462">
          <cell r="A8462">
            <v>92367</v>
          </cell>
          <cell r="B8462" t="str">
            <v>TUBO DE AÇO GALVANIZADO COM COSTURA, CLASSE MÉDIA, DN 65 (2 1/2"), CONEXÃO ROSQUEADA, INSTALADO EM REDE DE ALIMENTAÇÃO PARA HIDRANTE - FORNECIMENTO E INSTALAÇÃO. AF_12/2015</v>
          </cell>
          <cell r="C8462" t="str">
            <v>M</v>
          </cell>
          <cell r="D8462">
            <v>63.89</v>
          </cell>
        </row>
        <row r="8463">
          <cell r="A8463">
            <v>92368</v>
          </cell>
          <cell r="B8463" t="str">
            <v>TUBO DE AÇO GALVANIZADO COM COSTURA, CLASSE MÉDIA, DN 80 (3"), CONEXÃO ROSQUEADA, INSTALADO EM REDE DE ALIMENTAÇÃO PARA HIDRANTE - FORNECIMENTO E INSTALAÇÃO. AF_12/2015</v>
          </cell>
          <cell r="C8463" t="str">
            <v>M</v>
          </cell>
          <cell r="D8463">
            <v>84.31</v>
          </cell>
        </row>
        <row r="8464">
          <cell r="A8464">
            <v>92648</v>
          </cell>
          <cell r="B8464" t="str">
            <v>TUBO DE AÇO PRETO SEM COSTURA, CONEXÃO SOLDADA, DN 40 (1 1/2"), INSTALADO EM REDE DE ALIMENTAÇÃO PARA SPRINKLER - FORNECIMENTO E INSTALAÇÃO. AF_12/2015</v>
          </cell>
          <cell r="C8464" t="str">
            <v>M</v>
          </cell>
          <cell r="D8464">
            <v>49.55</v>
          </cell>
        </row>
        <row r="8465">
          <cell r="A8465">
            <v>92649</v>
          </cell>
          <cell r="B8465" t="str">
            <v>TUBO DE AÇO PRETO SEM COSTURA, CONEXÃO SOLDADA, DN 50 (2"), INSTALADO EM REDE DE ALIMENTAÇÃO PARA SPRINKLER - FORNECIMENTO E INSTALAÇÃO. AF_12/2015</v>
          </cell>
          <cell r="C8465" t="str">
            <v>M</v>
          </cell>
          <cell r="D8465">
            <v>60.36</v>
          </cell>
        </row>
        <row r="8466">
          <cell r="A8466">
            <v>92650</v>
          </cell>
          <cell r="B8466" t="str">
            <v>TUBO DE AÇO PRETO SEM COSTURA, CONEXÃO SOLDADA, DN 65 (2 1/2"), INSTALADO EM REDE DE ALIMENTAÇÃO PARA SPRINKLER - FORNECIMENTO E INSTALAÇÃO. AF_12/2015</v>
          </cell>
          <cell r="C8466" t="str">
            <v>M</v>
          </cell>
          <cell r="D8466">
            <v>94.77</v>
          </cell>
        </row>
        <row r="8467">
          <cell r="A8467">
            <v>92652</v>
          </cell>
          <cell r="B8467" t="str">
            <v>TUBO DE AÇO GALVANIZADO COM COSTURA, CLASSE MÉDIA, CONEXÃO ROSQUEADA, DN 32 (1 1/4"), INSTALADO EM REDE DE ALIMENTAÇÃO PARA SPRINKLER - FORNECIMENTO E INSTALAÇÃO. AF_12/2015</v>
          </cell>
          <cell r="C8467" t="str">
            <v>M</v>
          </cell>
          <cell r="D8467">
            <v>35.58</v>
          </cell>
        </row>
        <row r="8468">
          <cell r="A8468">
            <v>92653</v>
          </cell>
          <cell r="B8468" t="str">
            <v>TUBO DE AÇO GALVANIZADO COM COSTURA, CLASSE MÉDIA, CONEXÃO ROSQUEADA, DN 40 (1 1/2"), INSTALADO EM REDE DE ALIMENTAÇÃO PARA SPRINKLER - FORNECIMENTO E INSTALAÇÃO. AF_12/2015</v>
          </cell>
          <cell r="C8468" t="str">
            <v>M</v>
          </cell>
          <cell r="D8468">
            <v>40.49</v>
          </cell>
        </row>
        <row r="8469">
          <cell r="A8469">
            <v>92654</v>
          </cell>
          <cell r="B8469" t="str">
            <v>TUBO DE AÇO GALVANIZADO COM COSTURA, CLASSE MÉDIA, CONEXÃO ROSQUEADA, DN 50 (2"), INSTALADO EM REDE DE ALIMENTAÇÃO PARA SPRINKLER - FORNECIMENTO E INSTALAÇÃO. AF_12/2015</v>
          </cell>
          <cell r="C8469" t="str">
            <v>M</v>
          </cell>
          <cell r="D8469">
            <v>55.06</v>
          </cell>
        </row>
        <row r="8470">
          <cell r="A8470">
            <v>92655</v>
          </cell>
          <cell r="B8470" t="str">
            <v>TUBO DE AÇO GALVANIZADO COM COSTURA, CLASSE MÉDIA, CONEXÃO ROSQUEADA, DN 65 (2 1/2"), INSTALADO EM REDE DE ALIMENTAÇÃO PARA SPRINKLER - FORNECIMENTO E INSTALAÇÃO. AF_12/2015</v>
          </cell>
          <cell r="C8470" t="str">
            <v>M</v>
          </cell>
          <cell r="D8470">
            <v>66.98</v>
          </cell>
        </row>
        <row r="8471">
          <cell r="A8471">
            <v>92656</v>
          </cell>
          <cell r="B8471" t="str">
            <v>TUBO DE AÇO GALVANIZADO COM COSTURA, CLASSE MÉDIA, CONEXÃO ROSQUEADA, DN 80 (3"), INSTALADO EM REDE DE ALIMENTAÇÃO PARA SPRINKLER - FORNECIMENTO E INSTALAÇÃO. AF_12/2015</v>
          </cell>
          <cell r="C8471" t="str">
            <v>M</v>
          </cell>
          <cell r="D8471">
            <v>87.41</v>
          </cell>
        </row>
        <row r="8472">
          <cell r="A8472">
            <v>92687</v>
          </cell>
          <cell r="B8472" t="str">
            <v>TUBO DE AÇO GALVANIZADO COM COSTURA, CLASSE MÉDIA, CONEXÃO ROSQUEADA, DN 15 (1/2"), INSTALADO EM RAMAIS E SUB-RAMAIS DE GÁS - FORNECIMENTO E INSTALAÇÃO. AF_12/2015</v>
          </cell>
          <cell r="C8472" t="str">
            <v>M</v>
          </cell>
          <cell r="D8472">
            <v>16.78</v>
          </cell>
        </row>
        <row r="8473">
          <cell r="A8473">
            <v>92688</v>
          </cell>
          <cell r="B8473" t="str">
            <v>TUBO DE AÇO GALVANIZADO COM COSTURA, CLASSE MÉDIA, CONEXÃO ROSQUEADA, DN 20 (3/4"), INSTALADO EM RAMAIS E SUB-RAMAIS DE GÁS - FORNECIMENTO E INSTALAÇÃO. AF_12/2015</v>
          </cell>
          <cell r="C8473" t="str">
            <v>M</v>
          </cell>
          <cell r="D8473">
            <v>23.65</v>
          </cell>
        </row>
        <row r="8474">
          <cell r="A8474">
            <v>92689</v>
          </cell>
          <cell r="B8474" t="str">
            <v>TUBO DE AÇO PRETO SEM COSTURA, CLASSE MÉDIA, CONEXÃO SOLDADA, DN 15 (1/2"), INSTALADO EM RAMAIS E SUB-RAMAIS DE GÁS - FORNECIMENTO E INSTALAÇÃO. AF_12/2015</v>
          </cell>
          <cell r="C8474" t="str">
            <v>M</v>
          </cell>
          <cell r="D8474">
            <v>24.78</v>
          </cell>
        </row>
        <row r="8475">
          <cell r="A8475">
            <v>92690</v>
          </cell>
          <cell r="B8475" t="str">
            <v>TUBO DE AÇO PRETO SEM COSTURA, CLASSE MÉDIA, CONEXÃO SOLDADA, DN 20 (3/4"), INSTALADO EM RAMAIS E SUB-RAMAIS DE GÁS - FORNECIMENTO E INSTALAÇÃO. AF_12/2015</v>
          </cell>
          <cell r="C8475" t="str">
            <v>M</v>
          </cell>
          <cell r="D8475">
            <v>35.78</v>
          </cell>
        </row>
        <row r="8476">
          <cell r="A8476">
            <v>94462</v>
          </cell>
          <cell r="B8476" t="str">
            <v>TUBO DE AÇO GALVANIZADO COM COSTURA, CLASSE MÉDIA, DN 50 (2), CONEXÃO ROSQUEADA, INSTALADO EM RESERVAÇÃO DE ÁGUA DE EDIFICAÇÃO QUE POSSUA RESERVATÓRIO DE FIBRA/FIBROCIMENTO  FORNECIMENTO E INSTALAÇÃO. AF_06/2016</v>
          </cell>
          <cell r="C8476" t="str">
            <v>M</v>
          </cell>
          <cell r="D8476">
            <v>59.77</v>
          </cell>
        </row>
        <row r="8477">
          <cell r="A8477">
            <v>94463</v>
          </cell>
          <cell r="B8477" t="str">
            <v>TUBO DE AÇO GALVANIZADO COM COSTURA, CLASSE MÉDIA, DN 65 (2 1/2), CONEXÃO ROSQUEADA, INSTALADO EM RESERVAÇÃO DE ÁGUA DE EDIFICAÇÃO QUE POSSUA RESERVATÓRIO DE FIBRA/FIBROCIMENTO  FORNECIMENTO E INSTALAÇÃO. AF_06/2016</v>
          </cell>
          <cell r="C8477" t="str">
            <v>M</v>
          </cell>
          <cell r="D8477">
            <v>69.86</v>
          </cell>
        </row>
        <row r="8478">
          <cell r="A8478">
            <v>94464</v>
          </cell>
          <cell r="B8478" t="str">
            <v>TUBO DE AÇO GALVANIZADO COM COSTURA, CLASSE MÉDIA, DN 80 (3), CONEXÃO ROSQUEADA, INSTALADO EM RESERVAÇÃO DE ÁGUA DE EDIFICAÇÃO QUE POSSUA RESERVATÓRIO DE FIBRA/FIBROCIMENTO  FORNECIMENTO E INSTALAÇÃO. AF_06/2016</v>
          </cell>
          <cell r="C8478" t="str">
            <v>M</v>
          </cell>
          <cell r="D8478">
            <v>98.2</v>
          </cell>
        </row>
        <row r="8479">
          <cell r="A8479">
            <v>94602</v>
          </cell>
          <cell r="B8479" t="str">
            <v>TUBO EM COBRE RÍGIDO, DN 54 MM, CLASSE E, SEM ISOLAMENTO, INSTALADO EM RESERVAÇÃO DE ÁGUA DE EDIFICAÇÃO QUE POSSUA RESERVATÓRIO DE FIBRA/FIBROCIMENTO  FORNECIMENTO E INSTALAÇÃO. AF_06/2016</v>
          </cell>
          <cell r="C8479" t="str">
            <v>M</v>
          </cell>
          <cell r="D8479">
            <v>108.74</v>
          </cell>
        </row>
        <row r="8480">
          <cell r="A8480">
            <v>94603</v>
          </cell>
          <cell r="B8480" t="str">
            <v>TUBO EM COBRE RÍGIDO, DN 66 MM, CLASSE E, SEM ISOLAMENTO, INSTALADO EM RESERVAÇÃO DE ÁGUA DE EDIFICAÇÃO QUE POSSUA RESERVATÓRIO DE FIBRA/FIBROCIMENTO  FORNECIMENTO E INSTALAÇÃO. AF_06/2016</v>
          </cell>
          <cell r="C8480" t="str">
            <v>M</v>
          </cell>
          <cell r="D8480">
            <v>144.58000000000001</v>
          </cell>
        </row>
        <row r="8481">
          <cell r="A8481">
            <v>94604</v>
          </cell>
          <cell r="B8481" t="str">
            <v>TUBO EM COBRE RÍGIDO, DN 79 MM, CLASSE E, SEM ISOLAMENTO, INSTALADO EM RESERVAÇÃO DE ÁGUA DE EDIFICAÇÃO QUE POSSUA RESERVATÓRIO DE FIBRA/FIBROCIMENTO  FORNECIMENTO E INSTALAÇÃO. AF_06/2016</v>
          </cell>
          <cell r="C8481" t="str">
            <v>M</v>
          </cell>
          <cell r="D8481">
            <v>196.29</v>
          </cell>
        </row>
        <row r="8482">
          <cell r="A8482">
            <v>94605</v>
          </cell>
          <cell r="B8482" t="str">
            <v>TUBO EM COBRE RÍGIDO, DN 104 MM, CLASSE E, SEM ISOLAMENTO, INSTALADO EM RESERVAÇÃO DE ÁGUA DE EDIFICAÇÃO QUE POSSUA RESERVATÓRIO DE FIBRA/FIBROCIMENTO  FORNECIMENTO E INSTALAÇÃO. AF_06/2016</v>
          </cell>
          <cell r="C8482" t="str">
            <v>M</v>
          </cell>
          <cell r="D8482">
            <v>278.54000000000002</v>
          </cell>
        </row>
        <row r="8483">
          <cell r="A8483">
            <v>94648</v>
          </cell>
          <cell r="B8483" t="str">
            <v>TUBO, PVC, SOLDÁVEL, DN  25 MM, INSTALADO EM RESERVAÇÃO DE ÁGUA DE EDIFICAÇÃO QUE POSSUA RESERVATÓRIO DE FIBRA/FIBROCIMENTO   FORNECIMENTO E INSTALAÇÃO. AF_06/2016</v>
          </cell>
          <cell r="C8483" t="str">
            <v>M</v>
          </cell>
          <cell r="D8483">
            <v>6.84</v>
          </cell>
        </row>
        <row r="8484">
          <cell r="A8484">
            <v>94649</v>
          </cell>
          <cell r="B8484" t="str">
            <v>TUBO, PVC, SOLDÁVEL, DN 32 MM, INSTALADO EM RESERVAÇÃO DE ÁGUA DE EDIFICAÇÃO QUE POSSUA RESERVATÓRIO DE FIBRA/FIBROCIMENTO   FORNECIMENTO E INSTALAÇÃO. AF_06/2016</v>
          </cell>
          <cell r="C8484" t="str">
            <v>M</v>
          </cell>
          <cell r="D8484">
            <v>9.98</v>
          </cell>
        </row>
        <row r="8485">
          <cell r="A8485">
            <v>94650</v>
          </cell>
          <cell r="B8485" t="str">
            <v>TUBO, PVC, SOLDÁVEL, DN 40 MM, INSTALADO EM RESERVAÇÃO DE ÁGUA DE EDIFICAÇÃO QUE POSSUA RESERVATÓRIO DE FIBRA/FIBROCIMENTO   FORNECIMENTO E INSTALAÇÃO. AF_06/2016</v>
          </cell>
          <cell r="C8485" t="str">
            <v>M</v>
          </cell>
          <cell r="D8485">
            <v>14.29</v>
          </cell>
        </row>
        <row r="8486">
          <cell r="A8486">
            <v>94651</v>
          </cell>
          <cell r="B8486" t="str">
            <v>TUBO, PVC, SOLDÁVEL, DN 50 MM, INSTALADO EM RESERVAÇÃO DE ÁGUA DE EDIFICAÇÃO QUE POSSUA RESERVATÓRIO DE FIBRA/FIBROCIMENTO   FORNECIMENTO E INSTALAÇÃO. AF_06/2016</v>
          </cell>
          <cell r="C8486" t="str">
            <v>M</v>
          </cell>
          <cell r="D8486">
            <v>16.32</v>
          </cell>
        </row>
        <row r="8487">
          <cell r="A8487">
            <v>94652</v>
          </cell>
          <cell r="B8487" t="str">
            <v>TUBO, PVC, SOLDÁVEL, DN 60 MM, INSTALADO EM RESERVAÇÃO DE ÁGUA DE EDIFICAÇÃO QUE POSSUA RESERVATÓRIO DE FIBRA/FIBROCIMENTO   FORNECIMENTO E INSTALAÇÃO. AF_06/2016</v>
          </cell>
          <cell r="C8487" t="str">
            <v>M</v>
          </cell>
          <cell r="D8487">
            <v>25.25</v>
          </cell>
        </row>
        <row r="8488">
          <cell r="A8488">
            <v>94653</v>
          </cell>
          <cell r="B8488" t="str">
            <v>TUBO, PVC, SOLDÁVEL, DN 75 MM, INSTALADO EM RESERVAÇÃO DE ÁGUA DE EDIFICAÇÃO QUE POSSUA RESERVATÓRIO DE FIBRA/FIBROCIMENTO   FORNECIMENTO E INSTALAÇÃO. AF_06/2016</v>
          </cell>
          <cell r="C8488" t="str">
            <v>M</v>
          </cell>
          <cell r="D8488">
            <v>31.6</v>
          </cell>
        </row>
        <row r="8489">
          <cell r="A8489">
            <v>94654</v>
          </cell>
          <cell r="B8489" t="str">
            <v>TUBO, PVC, SOLDÁVEL, DN 85 MM, INSTALADO EM RESERVAÇÃO DE ÁGUA DE EDIFICAÇÃO QUE POSSUA RESERVATÓRIO DE FIBRA/FIBROCIMENTO   FORNECIMENTO E INSTALAÇÃO. AF_06/2016</v>
          </cell>
          <cell r="C8489" t="str">
            <v>M</v>
          </cell>
          <cell r="D8489">
            <v>43.15</v>
          </cell>
        </row>
        <row r="8490">
          <cell r="A8490">
            <v>94655</v>
          </cell>
          <cell r="B8490" t="str">
            <v>TUBO, PVC, SOLDÁVEL, DN 110 MM, INSTALADO EM RESERVAÇÃO DE ÁGUA DE EDIFICAÇÃO QUE POSSUA RESERVATÓRIO DE FIBRA/FIBROCIMENTO   FORNECIMENTO E INSTALAÇÃO. AF_06/2016</v>
          </cell>
          <cell r="C8490" t="str">
            <v>M</v>
          </cell>
          <cell r="D8490">
            <v>61.32</v>
          </cell>
        </row>
        <row r="8491">
          <cell r="A8491">
            <v>94716</v>
          </cell>
          <cell r="B8491" t="str">
            <v>TUBO, CPVC, SOLDÁVEL, DN 22 MM, INSTALADO EM RESERVAÇÃO DE ÁGUA DE EDIFICAÇÃO QUE POSSUA RESERVATÓRIO DE FIBRA/FIBROCIMENTO  FORNECIMENTO E INSTALAÇÃO. AF_06/2016</v>
          </cell>
          <cell r="C8491" t="str">
            <v>M</v>
          </cell>
          <cell r="D8491">
            <v>16.73</v>
          </cell>
        </row>
        <row r="8492">
          <cell r="A8492">
            <v>94717</v>
          </cell>
          <cell r="B8492" t="str">
            <v>TUBO, CPVC, SOLDÁVEL, DN 28 MM, INSTALADO EM RESERVAÇÃO DE ÁGUA DE EDIFICAÇÃO QUE POSSUA RESERVATÓRIO DE FIBRA/FIBROCIMENTO  FORNECIMENTO E INSTALAÇÃO. AF_06/2016</v>
          </cell>
          <cell r="C8492" t="str">
            <v>M</v>
          </cell>
          <cell r="D8492">
            <v>24.54</v>
          </cell>
        </row>
        <row r="8493">
          <cell r="A8493">
            <v>94718</v>
          </cell>
          <cell r="B8493" t="str">
            <v>TUBO, CPVC, SOLDÁVEL, DN 35 MM, INSTALADO EM RESERVAÇÃO DE ÁGUA DE EDIFICAÇÃO QUE POSSUA RESERVATÓRIO DE FIBRA/FIBROCIMENTO  FORNECIMENTO E INSTALAÇÃO. AF_06/2016</v>
          </cell>
          <cell r="C8493" t="str">
            <v>M</v>
          </cell>
          <cell r="D8493">
            <v>30.36</v>
          </cell>
        </row>
        <row r="8494">
          <cell r="A8494">
            <v>94719</v>
          </cell>
          <cell r="B8494" t="str">
            <v>TUBO, CPVC, SOLDÁVEL, DN 42 MM, INSTALADO EM RESERVAÇÃO DE ÁGUA DE EDIFICAÇÃO QUE POSSUA RESERVATÓRIO DE FIBRA/FIBROCIMENTO  FORNECIMENTO E INSTALAÇÃO. AF_06/2016</v>
          </cell>
          <cell r="C8494" t="str">
            <v>M</v>
          </cell>
          <cell r="D8494">
            <v>39.74</v>
          </cell>
        </row>
        <row r="8495">
          <cell r="A8495">
            <v>94720</v>
          </cell>
          <cell r="B8495" t="str">
            <v>TUBO, CPVC, SOLDÁVEL, DN 54 MM, INSTALADO EM RESERVAÇÃO DE ÁGUA DE EDIFICAÇÃO QUE POSSUA RESERVATÓRIO DE FIBRA/FIBROCIMENTO  FORNECIMENTO E INSTALAÇÃO. AF_06/2016</v>
          </cell>
          <cell r="C8495" t="str">
            <v>M</v>
          </cell>
          <cell r="D8495">
            <v>60.02</v>
          </cell>
        </row>
        <row r="8496">
          <cell r="A8496">
            <v>94721</v>
          </cell>
          <cell r="B8496" t="str">
            <v>TUBO, CPVC, SOLDÁVEL, DN 73 MM, INSTALADO EM RESERVAÇÃO DE ÁGUA DE EDIFICAÇÃO QUE POSSUA RESERVATÓRIO DE FIBRA/FIBROCIMENTO  FORNECIMENTO E INSTALAÇÃO. AF_06/2016</v>
          </cell>
          <cell r="C8496" t="str">
            <v>M</v>
          </cell>
          <cell r="D8496">
            <v>87.49</v>
          </cell>
        </row>
        <row r="8497">
          <cell r="A8497">
            <v>94722</v>
          </cell>
          <cell r="B8497" t="str">
            <v>TUBO, CPVC, SOLDÁVEL, DN 89 MM, INSTALADO EM RESERVAÇÃO DE ÁGUA DE EDIFICAÇÃO QUE POSSUA RESERVATÓRIO DE FIBRA/FIBROCIMENTO  FORNECIMENTO E INSTALAÇÃO. AF_06/2016</v>
          </cell>
          <cell r="C8497" t="str">
            <v>M</v>
          </cell>
          <cell r="D8497">
            <v>152.54</v>
          </cell>
        </row>
        <row r="8498">
          <cell r="A8498">
            <v>95697</v>
          </cell>
          <cell r="B8498" t="str">
            <v>TUBO DE AÇO PRETO SEM COSTURA, CONEXÃO SOLDADA, DN 40 (1 1/2"), INSTALADO EM REDE DE ALIMENTAÇÃO PARA HIDRANTE - FORNECIMENTO E INSTALAÇÃO. AF_12/2015</v>
          </cell>
          <cell r="C8498" t="str">
            <v>M</v>
          </cell>
          <cell r="D8498">
            <v>47.14</v>
          </cell>
        </row>
        <row r="8499">
          <cell r="A8499">
            <v>96635</v>
          </cell>
          <cell r="B8499" t="str">
            <v>TUBO, PPR, DN 25, CLASSE PN 20,  INSTALADO EM RAMAL OU SUB-RAMAL DE ÁGUA  FORNECIMENTO E INSTALAÇÃO. AF_06/2015</v>
          </cell>
          <cell r="C8499" t="str">
            <v>M</v>
          </cell>
          <cell r="D8499">
            <v>19.149999999999999</v>
          </cell>
        </row>
        <row r="8500">
          <cell r="A8500">
            <v>96636</v>
          </cell>
          <cell r="B8500" t="str">
            <v>TUBO, PPR, DN 25, CLASSE PN 25 INSTALADO EM RAMAL OU SUB-RAMAL DE ÁGUA  FORNECIMENTO E INSTALAÇÃO. AF_06/2015</v>
          </cell>
          <cell r="C8500" t="str">
            <v>M</v>
          </cell>
          <cell r="D8500">
            <v>20.260000000000002</v>
          </cell>
        </row>
        <row r="8501">
          <cell r="A8501">
            <v>96644</v>
          </cell>
          <cell r="B8501" t="str">
            <v>TUBO, PPR, DN 25, CLASSE PN 20,  INSTALADO EM RAMAL DE DISTRIBUIÇÃO DE ÁGUA  FORNECIMENTO E INSTALAÇÃO. AF_06/2015</v>
          </cell>
          <cell r="C8501" t="str">
            <v>M</v>
          </cell>
          <cell r="D8501">
            <v>12.31</v>
          </cell>
        </row>
        <row r="8502">
          <cell r="A8502">
            <v>96645</v>
          </cell>
          <cell r="B8502" t="str">
            <v>TUBO, PPR, DN 32, CLASSE PN 12,  INSTALADO EM RAMAL DE DISTRIBUIÇÃO DE ÁGUA  FORNECIMENTO E INSTALAÇÃO. AF_06/2015</v>
          </cell>
          <cell r="C8502" t="str">
            <v>M</v>
          </cell>
          <cell r="D8502">
            <v>15.97</v>
          </cell>
        </row>
        <row r="8503">
          <cell r="A8503">
            <v>96646</v>
          </cell>
          <cell r="B8503" t="str">
            <v>TUBO, PPR, DN 40, CLASSE PN 12,  INSTALADO EM RAMAL DE DISTRIBUIÇÃO DE ÁGUA  FORNECIMENTO E INSTALAÇÃO. AF_06/2015</v>
          </cell>
          <cell r="C8503" t="str">
            <v>M</v>
          </cell>
          <cell r="D8503">
            <v>24.77</v>
          </cell>
        </row>
        <row r="8504">
          <cell r="A8504">
            <v>96647</v>
          </cell>
          <cell r="B8504" t="str">
            <v>TUBO, PPR, DN 25, CLASSE PN 25,  INSTALADO EM RAMAL DE DISTRIBUIÇÃO DE ÁGUA  FORNECIMENTO E INSTALAÇÃO. AF_06/2015</v>
          </cell>
          <cell r="C8504" t="str">
            <v>M</v>
          </cell>
          <cell r="D8504">
            <v>11.07</v>
          </cell>
        </row>
        <row r="8505">
          <cell r="A8505">
            <v>96648</v>
          </cell>
          <cell r="B8505" t="str">
            <v>TUBO, PPR, DN 32, CLASSE PN 25,  INSTALADO EM RAMAL DE DISTRIBUIÇÃO DE ÁGUA  FORNECIMENTO E INSTALAÇÃO. AF_06/2015</v>
          </cell>
          <cell r="C8505" t="str">
            <v>M</v>
          </cell>
          <cell r="D8505">
            <v>20.239999999999998</v>
          </cell>
        </row>
        <row r="8506">
          <cell r="A8506">
            <v>96649</v>
          </cell>
          <cell r="B8506" t="str">
            <v>TUBO, PPR, DN 40, CLASSE PN 25,  INSTALADO EM RAMAL DE DISTRIBUIÇÃO DE ÁGUA  FORNECIMENTO E INSTALAÇÃO. AF_06/2015</v>
          </cell>
          <cell r="C8506" t="str">
            <v>M</v>
          </cell>
          <cell r="D8506">
            <v>29.9</v>
          </cell>
        </row>
        <row r="8507">
          <cell r="A8507">
            <v>96668</v>
          </cell>
          <cell r="B8507" t="str">
            <v>TUBO, PPR, DN 25, CLASSE PN 20,  INSTALADO EM PRUMADA DE ÁGUA  FORNECIMENTO E INSTALAÇÃO. AF_06/2015</v>
          </cell>
          <cell r="C8507" t="str">
            <v>M</v>
          </cell>
          <cell r="D8507">
            <v>7.55</v>
          </cell>
        </row>
        <row r="8508">
          <cell r="A8508">
            <v>96669</v>
          </cell>
          <cell r="B8508" t="str">
            <v>TUBO, PPR, DN 32, CLASSE PN 12,  INSTALADO EM PRUMADA DE ÁGUA  FORNECIMENTO E INSTALAÇÃO. AF_06/2015</v>
          </cell>
          <cell r="C8508" t="str">
            <v>M</v>
          </cell>
          <cell r="D8508">
            <v>9.3699999999999992</v>
          </cell>
        </row>
        <row r="8509">
          <cell r="A8509">
            <v>96670</v>
          </cell>
          <cell r="B8509" t="str">
            <v>TUBO, PPR, DN 40, CLASSE PN 12,  INSTALADO EM PRUMADA DE ÁGUA  FORNECIMENTO E INSTALAÇÃO. AF_06/2015</v>
          </cell>
          <cell r="C8509" t="str">
            <v>M</v>
          </cell>
          <cell r="D8509">
            <v>14.21</v>
          </cell>
        </row>
        <row r="8510">
          <cell r="A8510">
            <v>96671</v>
          </cell>
          <cell r="B8510" t="str">
            <v>TUBO, PPR, DN 50, CLASSE PN 12,  INSTALADO EM PRUMADA DE ÁGUA  FORNECIMENTO E INSTALAÇÃO. AF_06/2015</v>
          </cell>
          <cell r="C8510" t="str">
            <v>M</v>
          </cell>
          <cell r="D8510">
            <v>19.07</v>
          </cell>
        </row>
        <row r="8511">
          <cell r="A8511">
            <v>96672</v>
          </cell>
          <cell r="B8511" t="str">
            <v>TUBO, PPR, DN 63, CLASSE PN 12,  INSTALADO EM PRUMADA DE ÁGUA  FORNECIMENTO E INSTALAÇÃO. AF_06/2015</v>
          </cell>
          <cell r="C8511" t="str">
            <v>M</v>
          </cell>
          <cell r="D8511">
            <v>28.01</v>
          </cell>
        </row>
        <row r="8512">
          <cell r="A8512">
            <v>96673</v>
          </cell>
          <cell r="B8512" t="str">
            <v>TUBO, PPR, DN 75, CLASSE PN 12,  INSTALADO EM PRUMADA DE ÁGUA  FORNECIMENTO E INSTALAÇÃO. AF_06/2015</v>
          </cell>
          <cell r="C8512" t="str">
            <v>M</v>
          </cell>
          <cell r="D8512">
            <v>45.67</v>
          </cell>
        </row>
        <row r="8513">
          <cell r="A8513">
            <v>96674</v>
          </cell>
          <cell r="B8513" t="str">
            <v>TUBO, PPR, DN 90, CLASSE PN 12,  INSTALADO EM PRUMADA DE ÁGUA  FORNECIMENTO E INSTALAÇÃO. AF_06/2015</v>
          </cell>
          <cell r="C8513" t="str">
            <v>M</v>
          </cell>
          <cell r="D8513">
            <v>64.180000000000007</v>
          </cell>
        </row>
        <row r="8514">
          <cell r="A8514">
            <v>96675</v>
          </cell>
          <cell r="B8514" t="str">
            <v>TUBO, PPR, DN 110, CLASSE PN 12,  INSTALADO EM PRUMADA DE ÁGUA  FORNECIMENTO E INSTALAÇÃO. AF_06/2015</v>
          </cell>
          <cell r="C8514" t="str">
            <v>M</v>
          </cell>
          <cell r="D8514">
            <v>111.35</v>
          </cell>
        </row>
        <row r="8515">
          <cell r="A8515">
            <v>96676</v>
          </cell>
          <cell r="B8515" t="str">
            <v>TUBO, PPR, DN 25, CLASSE PN 25,  INSTALADO EM PRUMADA DE ÁGUA  FORNECIMENTO E INSTALAÇÃO. AF_06/2015</v>
          </cell>
          <cell r="C8515" t="str">
            <v>M</v>
          </cell>
          <cell r="D8515">
            <v>7.52</v>
          </cell>
        </row>
        <row r="8516">
          <cell r="A8516">
            <v>96677</v>
          </cell>
          <cell r="B8516" t="str">
            <v>TUBO, PPR, DN 32, CLASSE PN 25,  INSTALADO EM PRUMADA DE ÁGUA  FORNECIMENTO E INSTALAÇÃO. AF_06/2015</v>
          </cell>
          <cell r="C8516" t="str">
            <v>M</v>
          </cell>
          <cell r="D8516">
            <v>12.38</v>
          </cell>
        </row>
        <row r="8517">
          <cell r="A8517">
            <v>96678</v>
          </cell>
          <cell r="B8517" t="str">
            <v>TUBO, PPR, DN 40, CLASSE PN 25,  INSTALADO EM PRUMADA DE ÁGUA  FORNECIMENTO E INSTALAÇÃO. AF_06/2015</v>
          </cell>
          <cell r="C8517" t="str">
            <v>M</v>
          </cell>
          <cell r="D8517">
            <v>17.22</v>
          </cell>
        </row>
        <row r="8518">
          <cell r="A8518">
            <v>96679</v>
          </cell>
          <cell r="B8518" t="str">
            <v>TUBO, PPR, DN 50, CLASSE PN 25,  INSTALADO EM PRUMADA DE ÁGUA  FORNECIMENTO E INSTALAÇÃO. AF_06/2015</v>
          </cell>
          <cell r="C8518" t="str">
            <v>M</v>
          </cell>
          <cell r="D8518">
            <v>25.13</v>
          </cell>
        </row>
        <row r="8519">
          <cell r="A8519">
            <v>96680</v>
          </cell>
          <cell r="B8519" t="str">
            <v>TUBO, PPR, DN 63, CLASSE PN 25,  INSTALADO EM PRUMADA DE ÁGUA  FORNECIMENTO E INSTALAÇÃO. AF_06/2015</v>
          </cell>
          <cell r="C8519" t="str">
            <v>M</v>
          </cell>
          <cell r="D8519">
            <v>33.909999999999997</v>
          </cell>
        </row>
        <row r="8520">
          <cell r="A8520">
            <v>96681</v>
          </cell>
          <cell r="B8520" t="str">
            <v>TUBO, PPR, DN 75, CLASSE PN 25,  INSTALADO EM PRUMADA DE ÁGUA  FORNECIMENTO E INSTALAÇÃO. AF_06/2015</v>
          </cell>
          <cell r="C8520" t="str">
            <v>M</v>
          </cell>
          <cell r="D8520">
            <v>63.07</v>
          </cell>
        </row>
        <row r="8521">
          <cell r="A8521">
            <v>96682</v>
          </cell>
          <cell r="B8521" t="str">
            <v>TUBO, PPR, DN 90, CLASSE PN 25,  INSTALADO EM PRUMADA DE ÁGUA  FORNECIMENTO E INSTALAÇÃO. AF_06/2015</v>
          </cell>
          <cell r="C8521" t="str">
            <v>M</v>
          </cell>
          <cell r="D8521">
            <v>92.99</v>
          </cell>
        </row>
        <row r="8522">
          <cell r="A8522">
            <v>96683</v>
          </cell>
          <cell r="B8522" t="str">
            <v>TUBO, PPR, DN 110, CLASSE PN 25,  INSTALADO EM PRUMADA DE ÁGUA  FORNECIMENTO E INSTALAÇÃO. AF_06/2015</v>
          </cell>
          <cell r="C8522" t="str">
            <v>M</v>
          </cell>
          <cell r="D8522">
            <v>127.43</v>
          </cell>
        </row>
        <row r="8523">
          <cell r="A8523">
            <v>96718</v>
          </cell>
          <cell r="B8523" t="str">
            <v>TUBO, PPR, DN 20, CLASSE PN 20,  INSTALADO EM RESERVAÇÃO DE ÁGUA DE EDIFICAÇÃO QUE POSSUA RESERVATÓRIO DE FIBRA/FIBROCIMENTO  FORNECIMENTO E INSTALAÇÃO. AF_06/2016</v>
          </cell>
          <cell r="C8523" t="str">
            <v>M</v>
          </cell>
          <cell r="D8523">
            <v>4.9000000000000004</v>
          </cell>
        </row>
        <row r="8524">
          <cell r="A8524">
            <v>96719</v>
          </cell>
          <cell r="B8524" t="str">
            <v>TUBO, PPR, DN 25, CLASSE PN 20,  INSTALADO EM RESERVAÇÃO DE ÁGUA DE EDIFICAÇÃO QUE POSSUA RESERVATÓRIO DE FIBRA/FIBROCIMENTO  FORNECIMENTO E INSTALAÇÃO. AF_06/2016</v>
          </cell>
          <cell r="C8524" t="str">
            <v>M</v>
          </cell>
          <cell r="D8524">
            <v>10.41</v>
          </cell>
        </row>
        <row r="8525">
          <cell r="A8525">
            <v>96720</v>
          </cell>
          <cell r="B8525" t="str">
            <v>TUBO, PPR, DN 32, CLASSE PN 12,  INSTALADO EM RESERVAÇÃO DE ÁGUA DE EDIFICAÇÃO QUE POSSUA RESERVATÓRIO DE FIBRA/FIBROCIMENTO  FORNECIMENTO E INSTALAÇÃO. AF_06/2016</v>
          </cell>
          <cell r="C8525" t="str">
            <v>M</v>
          </cell>
          <cell r="D8525">
            <v>12.62</v>
          </cell>
        </row>
        <row r="8526">
          <cell r="A8526">
            <v>96721</v>
          </cell>
          <cell r="B8526" t="str">
            <v>TUBO, PPR, DN 40, CLASSE PN 12,  INSTALADO EM RESERVAÇÃO DE ÁGUA DE EDIFICAÇÃO QUE POSSUA RESERVATÓRIO DE FIBRA/FIBROCIMENTO  FORNECIMENTO E INSTALAÇÃO. AF_06/2016</v>
          </cell>
          <cell r="C8526" t="str">
            <v>M</v>
          </cell>
          <cell r="D8526">
            <v>16.760000000000002</v>
          </cell>
        </row>
        <row r="8527">
          <cell r="A8527">
            <v>96722</v>
          </cell>
          <cell r="B8527" t="str">
            <v>TUBO, PPR, DN 50, CLASSE PN 12,  INSTALADO EM RESERVAÇÃO DE ÁGUA DE EDIFICAÇÃO QUE POSSUA RESERVATÓRIO DE FIBRA/FIBROCIMENTO  FORNECIMENTO E INSTALAÇÃO. AF_06/2016</v>
          </cell>
          <cell r="C8527" t="str">
            <v>M</v>
          </cell>
          <cell r="D8527">
            <v>23</v>
          </cell>
        </row>
        <row r="8528">
          <cell r="A8528">
            <v>96723</v>
          </cell>
          <cell r="B8528" t="str">
            <v>TUBO, PPR, DN 63, CLASSE PN 12,  INSTALADO EM RESERVAÇÃO DE ÁGUA DE EDIFICAÇÃO QUE POSSUA RESERVATÓRIO DE FIBRA/FIBROCIMENTO  FORNECIMENTO E INSTALAÇÃO. AF_06/2016</v>
          </cell>
          <cell r="C8528" t="str">
            <v>M</v>
          </cell>
          <cell r="D8528">
            <v>30.23</v>
          </cell>
        </row>
        <row r="8529">
          <cell r="A8529">
            <v>96724</v>
          </cell>
          <cell r="B8529" t="str">
            <v>TUBO, PPR, DN 75, CLASSE PN 12,  INSTALADO EM RESERVAÇÃO DE ÁGUA DE EDIFICAÇÃO QUE POSSUA RESERVATÓRIO DE FIBRA/FIBROCIMENTO  FORNECIMENTO E INSTALAÇÃO. AF_06/2016</v>
          </cell>
          <cell r="C8529" t="str">
            <v>M</v>
          </cell>
          <cell r="D8529">
            <v>49.38</v>
          </cell>
        </row>
        <row r="8530">
          <cell r="A8530">
            <v>96725</v>
          </cell>
          <cell r="B8530" t="str">
            <v>TUBO, PPR, DN 90, CLASSE PN 12,  INSTALADO EM RESERVAÇÃO DE ÁGUA DE EDIFICAÇÃO QUE POSSUA RESERVATÓRIO DE FIBRA/FIBROCIMENTO  FORNECIMENTO E INSTALAÇÃO. AF_06/2016</v>
          </cell>
          <cell r="C8530" t="str">
            <v>M</v>
          </cell>
          <cell r="D8530">
            <v>64.489999999999995</v>
          </cell>
        </row>
        <row r="8531">
          <cell r="A8531">
            <v>96726</v>
          </cell>
          <cell r="B8531" t="str">
            <v>TUBO, PPR, DN 110, CLASSE PN 12,  INSTALADO EM RESERVAÇÃO DE ÁGUA DE EDIFICAÇÃO QUE POSSUA RESERVATÓRIO DE FIBRA/FIBROCIMENTO  FORNECIMENTO E INSTALAÇÃO. AF_06/2016</v>
          </cell>
          <cell r="C8531" t="str">
            <v>M</v>
          </cell>
          <cell r="D8531">
            <v>105.05</v>
          </cell>
        </row>
        <row r="8532">
          <cell r="A8532">
            <v>96727</v>
          </cell>
          <cell r="B8532" t="str">
            <v>TUBO, PPR, DN 20, CLASSE PN 25,  INSTALADO EM RESERVAÇÃO DE ÁGUA DE EDIFICAÇÃO QUE POSSUA RESERVATÓRIO DE FIBRA/FIBROCIMENTO  FORNECIMENTO E INSTALAÇÃO. AF_06/2016</v>
          </cell>
          <cell r="C8532" t="str">
            <v>M</v>
          </cell>
          <cell r="D8532">
            <v>9.11</v>
          </cell>
        </row>
        <row r="8533">
          <cell r="A8533">
            <v>96728</v>
          </cell>
          <cell r="B8533" t="str">
            <v>TUBO, PPR, DN 25, CLASSE PN 25,  INSTALADO EM RESERVAÇÃO DE ÁGUA DE EDIFICAÇÃO QUE POSSUA RESERVATÓRIO DE FIBRA/FIBROCIMENTO  FORNECIMENTO E INSTALAÇÃO. AF_06/2016</v>
          </cell>
          <cell r="C8533" t="str">
            <v>M</v>
          </cell>
          <cell r="D8533">
            <v>10.79</v>
          </cell>
        </row>
        <row r="8534">
          <cell r="A8534">
            <v>96729</v>
          </cell>
          <cell r="B8534" t="str">
            <v>TUBO, PPR, DN 32, CLASSE PN 25,  INSTALADO EM RESERVAÇÃO DE ÁGUA DE EDIFICAÇÃO QUE POSSUA RESERVATÓRIO DE FIBRA/FIBROCIMENTO  FORNECIMENTO E INSTALAÇÃO. AF_06/2016</v>
          </cell>
          <cell r="C8534" t="str">
            <v>M</v>
          </cell>
          <cell r="D8534">
            <v>16.190000000000001</v>
          </cell>
        </row>
        <row r="8535">
          <cell r="A8535">
            <v>96730</v>
          </cell>
          <cell r="B8535" t="str">
            <v>TUBO, PPR, DN 40, CLASSE PN 25,  INSTALADO EM RESERVAÇÃO DE ÁGUA DE EDIFICAÇÃO QUE POSSUA RESERVATÓRIO DE FIBRA/FIBROCIMENTO  FORNECIMENTO E INSTALAÇÃO. AF_06/2016</v>
          </cell>
          <cell r="C8535" t="str">
            <v>M</v>
          </cell>
          <cell r="D8535">
            <v>20.25</v>
          </cell>
        </row>
        <row r="8536">
          <cell r="A8536">
            <v>96731</v>
          </cell>
          <cell r="B8536" t="str">
            <v>TUBO, PPR, DN 50, CLASSE PN 25,  INSTALADO EM RESERVAÇÃO DE ÁGUA DE EDIFICAÇÃO QUE POSSUA RESERVATÓRIO DE FIBRA/FIBROCIMENTO  FORNECIMENTO E INSTALAÇÃO. AF_06/2016</v>
          </cell>
          <cell r="C8536" t="str">
            <v>M</v>
          </cell>
          <cell r="D8536">
            <v>29.68</v>
          </cell>
        </row>
        <row r="8537">
          <cell r="A8537">
            <v>96732</v>
          </cell>
          <cell r="B8537" t="str">
            <v>TUBO, PPR, DN 63, CLASSE PN 25,  INSTALADO EM RESERVAÇÃO DE ÁGUA DE EDIFICAÇÃO QUE POSSUA RESERVATÓRIO DE FIBRA/FIBROCIMENTO  FORNECIMENTO E INSTALAÇÃO. AF_06/2016</v>
          </cell>
          <cell r="C8537" t="str">
            <v>M</v>
          </cell>
          <cell r="D8537">
            <v>36.54</v>
          </cell>
        </row>
        <row r="8538">
          <cell r="A8538">
            <v>96733</v>
          </cell>
          <cell r="B8538" t="str">
            <v>TUBO, PPR, DN 75, CLASSE PN 25,  INSTALADO EM RESERVAÇÃO DE ÁGUA DE EDIFICAÇÃO QUE POSSUA RESERVATÓRIO DE FIBRA/FIBROCIMENTO  FORNECIMENTO E INSTALAÇÃO. AF_06/2016</v>
          </cell>
          <cell r="C8538" t="str">
            <v>M</v>
          </cell>
          <cell r="D8538">
            <v>66.900000000000006</v>
          </cell>
        </row>
        <row r="8539">
          <cell r="A8539">
            <v>96734</v>
          </cell>
          <cell r="B8539" t="str">
            <v>TUBO, PPR, DN 90, CLASSE PN 25,  INSTALADO EM RESERVAÇÃO DE ÁGUA DE EDIFICAÇÃO QUE POSSUA RESERVATÓRIO DE FIBRA/FIBROCIMENTO  FORNECIMENTO E INSTALAÇÃO. AF_06/2016</v>
          </cell>
          <cell r="C8539" t="str">
            <v>M</v>
          </cell>
          <cell r="D8539">
            <v>92.19</v>
          </cell>
        </row>
        <row r="8540">
          <cell r="A8540">
            <v>96735</v>
          </cell>
          <cell r="B8540" t="str">
            <v>TUBO, PPR, DN 110, CLASSE PN 25,  INSTALADO EM RESERVAÇÃO DE ÁGUA DE EDIFICAÇÃO QUE POSSUA RESERVATÓRIO DE FIBRA/FIBROCIMENTO  FORNECIMENTO E INSTALAÇÃO. AF_06/2016</v>
          </cell>
          <cell r="C8540" t="str">
            <v>M</v>
          </cell>
          <cell r="D8540">
            <v>120.72</v>
          </cell>
        </row>
        <row r="8541">
          <cell r="A8541">
            <v>96794</v>
          </cell>
          <cell r="B8541" t="str">
            <v>TUBO, PEX, MONOCAMADA, DN 16, INSTALADO EM RAMAL OU SUB-RAMAL DE ÁGUA  FORNECIMENTO E INSTALAÇÃO. AF_06/2015</v>
          </cell>
          <cell r="C8541" t="str">
            <v>M</v>
          </cell>
          <cell r="D8541">
            <v>6.64</v>
          </cell>
        </row>
        <row r="8542">
          <cell r="A8542">
            <v>96795</v>
          </cell>
          <cell r="B8542" t="str">
            <v>TUBO, PEX, MONOCAMADA, DN 20, INSTALADO EM RAMAL OU SUB-RAMAL DE ÁGUA  FORNECIMENTO E INSTALAÇÃO. AF_06/2015</v>
          </cell>
          <cell r="C8542" t="str">
            <v>M</v>
          </cell>
          <cell r="D8542">
            <v>8.4700000000000006</v>
          </cell>
        </row>
        <row r="8543">
          <cell r="A8543">
            <v>96796</v>
          </cell>
          <cell r="B8543" t="str">
            <v>TUBO, PEX, MONOCAMADA, DN 25, INSTALADO EM RAMAL OU SUB-RAMAL DE ÁGUA  FORNECIMENTO E INSTALAÇÃO. AF_06/2015</v>
          </cell>
          <cell r="C8543" t="str">
            <v>M</v>
          </cell>
          <cell r="D8543">
            <v>11.91</v>
          </cell>
        </row>
        <row r="8544">
          <cell r="A8544">
            <v>96797</v>
          </cell>
          <cell r="B8544" t="str">
            <v>TUBO, PEX, MONOCAMADA, DN 32, INSTALADO EM RAMAL OU SUB-RAMAL DE ÁGUA  FORNECIMENTO E INSTALAÇÃO. AF_06/2015</v>
          </cell>
          <cell r="C8544" t="str">
            <v>M</v>
          </cell>
          <cell r="D8544">
            <v>18.100000000000001</v>
          </cell>
        </row>
        <row r="8545">
          <cell r="A8545">
            <v>96798</v>
          </cell>
          <cell r="B8545" t="str">
            <v>TUBO, PEX, MONOCAMADA, DN 16, INSTALADO EM RAMAL DE DISTRIBUIÇÃO DE ÁGUA  FORNECIMENTO E INSTALAÇÃO. AF_06/2015</v>
          </cell>
          <cell r="C8545" t="str">
            <v>M</v>
          </cell>
          <cell r="D8545">
            <v>6.74</v>
          </cell>
        </row>
        <row r="8546">
          <cell r="A8546">
            <v>96799</v>
          </cell>
          <cell r="B8546" t="str">
            <v>TUBO, PEX, MONOCAMADA, DN 20, INSTALADO EM RAMAL DE DISTRIBUIÇÃO DE ÁGUA  FORNECIMENTO E INSTALAÇÃO. AF_06/2015</v>
          </cell>
          <cell r="C8546" t="str">
            <v>M</v>
          </cell>
          <cell r="D8546">
            <v>9.01</v>
          </cell>
        </row>
        <row r="8547">
          <cell r="A8547">
            <v>96800</v>
          </cell>
          <cell r="B8547" t="str">
            <v>TUBO, PEX, MONOCAMADA, DN 25, INSTALADO EM RAMAL DE DISTRIBUIÇÃO DE ÁGUA  FORNECIMENTO E INSTALAÇÃO. AF_06/2015</v>
          </cell>
          <cell r="C8547" t="str">
            <v>M</v>
          </cell>
          <cell r="D8547">
            <v>13.03</v>
          </cell>
        </row>
        <row r="8548">
          <cell r="A8548">
            <v>96801</v>
          </cell>
          <cell r="B8548" t="str">
            <v>TUBO, PEX, MONOCAMADA, DN 32, INSTALADO EM RAMAL DE DISTRIBUIÇÃO DE ÁGUA  FORNECIMENTO E INSTALAÇÃO. AF_06/2015</v>
          </cell>
          <cell r="C8548" t="str">
            <v>M</v>
          </cell>
          <cell r="D8548">
            <v>20.02</v>
          </cell>
        </row>
        <row r="8549">
          <cell r="A8549">
            <v>97327</v>
          </cell>
          <cell r="B8549" t="str">
            <v>TUBO EM COBRE FLEXÍVEL, DN 1/4, COM ISOLAMENTO, INSTALADO EM RAMAL DE ALIMENTAÇÃO DE AR CONDICIONADO COM CONDENSADORA INDIVIDUAL   FORNECIMENTO E INSTALAÇÃO. AF_12/2015</v>
          </cell>
          <cell r="C8549" t="str">
            <v>M</v>
          </cell>
          <cell r="D8549">
            <v>15.21</v>
          </cell>
        </row>
        <row r="8550">
          <cell r="A8550">
            <v>97328</v>
          </cell>
          <cell r="B8550" t="str">
            <v>TUBO EM COBRE FLEXÍVEL, DN 3/8", COM ISOLAMENTO, INSTALADO EM RAMAL DE ALIMENTAÇÃO DE AR CONDICIONADO COM CONDENSADORA INDIVIDUAL  FORNECIMENTO E INSTALAÇÃO. AF_12/2015</v>
          </cell>
          <cell r="C8550" t="str">
            <v>M</v>
          </cell>
          <cell r="D8550">
            <v>26.68</v>
          </cell>
        </row>
        <row r="8551">
          <cell r="A8551">
            <v>97329</v>
          </cell>
          <cell r="B8551" t="str">
            <v>TUBO EM COBRE FLEXÍVEL, DN 1/2", COM ISOLAMENTO, INSTALADO EM RAMAL DE ALIMENTAÇÃO DE AR CONDICIONADO COM CONDENSADORA INDIVIDUAL  FORNECIMENTO E INSTALAÇÃO. AF_12/2015</v>
          </cell>
          <cell r="C8551" t="str">
            <v>M</v>
          </cell>
          <cell r="D8551">
            <v>22.66</v>
          </cell>
        </row>
        <row r="8552">
          <cell r="A8552">
            <v>97330</v>
          </cell>
          <cell r="B8552" t="str">
            <v>TUBO EM COBRE FLEXÍVEL, DN 5/8", COM ISOLAMENTO, INSTALADO EM RAMAL DE ALIMENTAÇÃO DE AR CONDICIONADO COM CONDENSADORA INDIVIDUAL  FORNECIMENTO E INSTALAÇÃO. AF_12/2015</v>
          </cell>
          <cell r="C8552" t="str">
            <v>M</v>
          </cell>
          <cell r="D8552">
            <v>43.56</v>
          </cell>
        </row>
        <row r="8553">
          <cell r="A8553">
            <v>97331</v>
          </cell>
          <cell r="B8553" t="str">
            <v>TUBO EM COBRE FLEXÍVEL, DN 1/4", COM ISOLAMENTO, INSTALADO EM RAMAL DE ALIMENTAÇÃO DE AR CONDICIONADO COM CONDENSADORA CENTRAL  FORNECIMENTO E INSTALAÇÃO. AF_12/2015</v>
          </cell>
          <cell r="C8553" t="str">
            <v>M</v>
          </cell>
          <cell r="D8553">
            <v>15.43</v>
          </cell>
        </row>
        <row r="8554">
          <cell r="A8554">
            <v>97332</v>
          </cell>
          <cell r="B8554" t="str">
            <v>TUBO EM COBRE FLEXÍVEL, DN 3/8", COM ISOLAMENTO, INSTALADO EM RAMAL DE ALIMENTAÇÃO DE AR CONDICIONADO COM CONDENSADORA CENTRAL  FORNECIMENTO E INSTALAÇÃO. AF_12/2015</v>
          </cell>
          <cell r="C8554" t="str">
            <v>M</v>
          </cell>
          <cell r="D8554">
            <v>26.93</v>
          </cell>
        </row>
        <row r="8555">
          <cell r="A8555">
            <v>97333</v>
          </cell>
          <cell r="B8555" t="str">
            <v>TUBO EM COBRE FLEXÍVEL, DN 1/2", COM ISOLAMENTO, INSTALADO EM RAMAL DE ALIMENTAÇÃO DE AR CONDICIONADO COM CONDENSADORA CENTRAL  FORNECIMENTO E INSTALAÇÃO. AF_12/2015</v>
          </cell>
          <cell r="C8555" t="str">
            <v>M</v>
          </cell>
          <cell r="D8555">
            <v>33.380000000000003</v>
          </cell>
        </row>
        <row r="8556">
          <cell r="A8556">
            <v>97334</v>
          </cell>
          <cell r="B8556" t="str">
            <v>TUBO EM COBRE FLEXÍVEL, DN 5/8, COM ISOLAMENTO, INSTALADO EM RAMAL DE ALIMENTAÇÃO DE AR CONDICIONADO COM CONDENSADORA CENTRAL   FORNECIMENTO E INSTALAÇÃO. AF_12/2015</v>
          </cell>
          <cell r="C8556" t="str">
            <v>M</v>
          </cell>
          <cell r="D8556">
            <v>40.549999999999997</v>
          </cell>
        </row>
        <row r="8557">
          <cell r="A8557">
            <v>97335</v>
          </cell>
          <cell r="B8557" t="str">
            <v>TUBO EM COBRE RÍGIDO, DN 22 MM, CLASSE A, SEM ISOLAMENTO, INSTALADO EM PRUMADA  FORNECIMENTO E INSTALAÇÃO. AF_12/2015</v>
          </cell>
          <cell r="C8557" t="str">
            <v>M</v>
          </cell>
          <cell r="D8557">
            <v>39.369999999999997</v>
          </cell>
        </row>
        <row r="8558">
          <cell r="A8558">
            <v>97336</v>
          </cell>
          <cell r="B8558" t="str">
            <v>TUBO EM COBRE RÍGIDO, DN 28 MM, CLASSE A, SEM ISOLAMENTO, INSTALADO EM PRUMADA  FORNECIMENTO E INSTALAÇÃO. AF_12/2015</v>
          </cell>
          <cell r="C8558" t="str">
            <v>M</v>
          </cell>
          <cell r="D8558">
            <v>49.98</v>
          </cell>
        </row>
        <row r="8559">
          <cell r="A8559">
            <v>97337</v>
          </cell>
          <cell r="B8559" t="str">
            <v>TUBO EM COBRE RÍGIDO, DN 35 MM, CLASSE A, SEM ISOLAMENTO, INSTALADO EM PRUMADA  FORNECIMENTO E INSTALAÇÃO. AF_12/2015</v>
          </cell>
          <cell r="C8559" t="str">
            <v>M</v>
          </cell>
          <cell r="D8559">
            <v>74.91</v>
          </cell>
        </row>
        <row r="8560">
          <cell r="A8560">
            <v>97338</v>
          </cell>
          <cell r="B8560" t="str">
            <v>TUBO EM COBRE RÍGIDO, DN 42 MM, CLASSE A, SEM ISOLAMENTO, INSTALADO EM PRUMADA  FORNECIMENTO E INSTALAÇÃO. AF_12/2015</v>
          </cell>
          <cell r="C8560" t="str">
            <v>M</v>
          </cell>
          <cell r="D8560">
            <v>90.03</v>
          </cell>
        </row>
        <row r="8561">
          <cell r="A8561">
            <v>97339</v>
          </cell>
          <cell r="B8561" t="str">
            <v>TUBO EM COBRE RÍGIDO, DN 54 MM, CLASSE A, SEM ISOLAMENTO, INSTALADO EM PRUMADA  FORNECIMENTO E INSTALAÇÃO. AF_12/2015</v>
          </cell>
          <cell r="C8561" t="str">
            <v>M</v>
          </cell>
          <cell r="D8561">
            <v>96.91</v>
          </cell>
        </row>
        <row r="8562">
          <cell r="A8562">
            <v>97340</v>
          </cell>
          <cell r="B8562" t="str">
            <v>TUBO EM COBRE RÍGIDO, DN 66 MM, CLASSE A, SEM ISOLAMENTO, INSTALADO EM PRUMADA  FORNECIMENTO E INSTALAÇÃO. AF_12/2015</v>
          </cell>
          <cell r="C8562" t="str">
            <v>M</v>
          </cell>
          <cell r="D8562">
            <v>97.43</v>
          </cell>
        </row>
        <row r="8563">
          <cell r="A8563">
            <v>97341</v>
          </cell>
          <cell r="B8563" t="str">
            <v>TUBO EM COBRE RÍGIDO, DN 15 MM, CLASSE A, SEM ISOLAMENTO, INSTALADO EM RAMAL DE DISTRIBUIÇÃO  FORNECIMENTO E INSTALAÇÃO. AF_12/2015</v>
          </cell>
          <cell r="C8563" t="str">
            <v>M</v>
          </cell>
          <cell r="D8563">
            <v>27.29</v>
          </cell>
        </row>
        <row r="8564">
          <cell r="A8564">
            <v>97342</v>
          </cell>
          <cell r="B8564" t="str">
            <v>TUBO EM COBRE RÍGIDO, DN 22 MM, CLASSE A, SEM ISOLAMENTO, INSTALADO EM RAMAL DE DISTRIBUIÇÃO FORNECIMENTO E INSTALAÇÃO. AF_12/2015</v>
          </cell>
          <cell r="C8564" t="str">
            <v>M</v>
          </cell>
          <cell r="D8564">
            <v>42.37</v>
          </cell>
        </row>
        <row r="8565">
          <cell r="A8565">
            <v>97343</v>
          </cell>
          <cell r="B8565" t="str">
            <v>TUBO EM COBRE RÍGIDO, DN 28 MM, CLASSE A, SEM ISOLAMENTO, INSTALADO EM RAMAL DE DISTRIBUIÇÃO FORNECIMENTO E INSTALAÇÃO. AF_12/2015</v>
          </cell>
          <cell r="C8565" t="str">
            <v>M</v>
          </cell>
          <cell r="D8565">
            <v>53.19</v>
          </cell>
        </row>
        <row r="8566">
          <cell r="A8566">
            <v>97344</v>
          </cell>
          <cell r="B8566" t="str">
            <v>TUBO EM COBRE RÍGIDO, DN 15 MM, CLASSE A, SEM ISOLAMENTO, INSTALADO EM RAMAL E SUB-RAMAL  FORNECIMENTO E INSTALAÇÃO. AF_12/2015</v>
          </cell>
          <cell r="C8566" t="str">
            <v>M</v>
          </cell>
          <cell r="D8566">
            <v>33.89</v>
          </cell>
        </row>
        <row r="8567">
          <cell r="A8567">
            <v>97345</v>
          </cell>
          <cell r="B8567" t="str">
            <v>TUBO EM COBRE RÍGIDO, DN 22 MM, CLASSE A, SEM ISOLAMENTO, INSTALADO EM RAMAL E SUB-RAMAL  FORNECIMENTO E INSTALAÇÃO. AF_12/2015</v>
          </cell>
          <cell r="C8567" t="str">
            <v>M</v>
          </cell>
          <cell r="D8567">
            <v>53.69</v>
          </cell>
        </row>
        <row r="8568">
          <cell r="A8568">
            <v>97346</v>
          </cell>
          <cell r="B8568" t="str">
            <v>TUBO EM COBRE RÍGIDO, DN 28 MM, CLASSE A, SEM ISOLAMENTO, INSTALADO EM RAMAL E SUB-RAMAL  FORNECIMENTO E INSTALAÇÃO. AF_12/2015</v>
          </cell>
          <cell r="C8568" t="str">
            <v>M</v>
          </cell>
          <cell r="D8568">
            <v>68.62</v>
          </cell>
        </row>
        <row r="8569">
          <cell r="A8569">
            <v>97347</v>
          </cell>
          <cell r="B8569" t="str">
            <v>TUBO EM COBRE RÍGIDO, DN 22 MM, CLASSE I, SEM ISOLAMENTO, INSTALADO EM PRUMADA  FORNECIMENTO E INSTALAÇÃO. AF_12/2015</v>
          </cell>
          <cell r="C8569" t="str">
            <v>M</v>
          </cell>
          <cell r="D8569">
            <v>47.33</v>
          </cell>
        </row>
        <row r="8570">
          <cell r="A8570">
            <v>97348</v>
          </cell>
          <cell r="B8570" t="str">
            <v>TUBO EM COBRE RÍGIDO, DN 28 MM, CLASSE I, SEM ISOLAMENTO, INSTALADO EM PRUMADA  FORNECIMENTO E INSTALAÇÃO. AF_12/2015</v>
          </cell>
          <cell r="C8570" t="str">
            <v>M</v>
          </cell>
          <cell r="D8570">
            <v>65.319999999999993</v>
          </cell>
        </row>
        <row r="8571">
          <cell r="A8571">
            <v>97349</v>
          </cell>
          <cell r="B8571" t="str">
            <v>TUBO EM COBRE RÍGIDO, DN 35 MM, CLASSE I, SEM ISOLAMENTO, INSTALADO EM PRUMADA  FORNECIMENTO E INSTALAÇÃO. AF_12/2015</v>
          </cell>
          <cell r="C8571" t="str">
            <v>M</v>
          </cell>
          <cell r="D8571">
            <v>94.01</v>
          </cell>
        </row>
        <row r="8572">
          <cell r="A8572">
            <v>97350</v>
          </cell>
          <cell r="B8572" t="str">
            <v>TUBO EM COBRE RÍGIDO, DN 42 MM, CLASSE I, SEM ISOLAMENTO, INSTALADO EM PRUMADA  FORNECIMENTO E INSTALAÇÃO. AF_12/2015</v>
          </cell>
          <cell r="C8572" t="str">
            <v>M</v>
          </cell>
          <cell r="D8572">
            <v>114.1</v>
          </cell>
        </row>
        <row r="8573">
          <cell r="A8573">
            <v>97351</v>
          </cell>
          <cell r="B8573" t="str">
            <v>TUBO EM COBRE RÍGIDO, DN 54 MM, CLASSE I, SEM ISOLAMENTO, INSTALADO EM PRUMADA  FORNECIMENTO E INSTALAÇÃO. AF_12/2015</v>
          </cell>
          <cell r="C8573" t="str">
            <v>M</v>
          </cell>
          <cell r="D8573">
            <v>157.68</v>
          </cell>
        </row>
        <row r="8574">
          <cell r="A8574">
            <v>97352</v>
          </cell>
          <cell r="B8574" t="str">
            <v>TUBO EM COBRE RÍGIDO, DN 66 MM, CLASSE I, SEM ISOLAMENTO, INSTALADO EM PRUMADA  FORNECIMENTO E INSTALAÇÃO. AF_12/2015</v>
          </cell>
          <cell r="C8574" t="str">
            <v>M</v>
          </cell>
          <cell r="D8574">
            <v>204.24</v>
          </cell>
        </row>
        <row r="8575">
          <cell r="A8575">
            <v>97353</v>
          </cell>
          <cell r="B8575" t="str">
            <v>TUBO EM COBRE RÍGIDO, DN 15 MM, CLASSE I, SEM ISOLAMENTO, INSTALADO EM RAMAL DE DISTRIBUIÇÃO  FORNECIMENTO E INSTALAÇÃO. AF_12/2015</v>
          </cell>
          <cell r="C8575" t="str">
            <v>M</v>
          </cell>
          <cell r="D8575">
            <v>32.01</v>
          </cell>
        </row>
        <row r="8576">
          <cell r="A8576">
            <v>97354</v>
          </cell>
          <cell r="B8576" t="str">
            <v>TUBO EM COBRE RÍGIDO, DN 22 MM, CLASSE I, SEM ISOLAMENTO, INSTALADO EM RAMAL DE DISTRIBUIÇÃO FORNECIMENTO E INSTALAÇÃO. AF_12/2015</v>
          </cell>
          <cell r="C8576" t="str">
            <v>M</v>
          </cell>
          <cell r="D8576">
            <v>50.33</v>
          </cell>
        </row>
        <row r="8577">
          <cell r="A8577">
            <v>97355</v>
          </cell>
          <cell r="B8577" t="str">
            <v>TUBO EM COBRE RÍGIDO, DN 28 MM, CLASSE I, SEM ISOLAMENTO, INSTALADO EM RAMAL DE DISTRIBUIÇÃO FORNECIMENTO E INSTALAÇÃO. AF_12/2015</v>
          </cell>
          <cell r="C8577" t="str">
            <v>M</v>
          </cell>
          <cell r="D8577">
            <v>68.53</v>
          </cell>
        </row>
        <row r="8578">
          <cell r="A8578">
            <v>97356</v>
          </cell>
          <cell r="B8578" t="str">
            <v>TUBO EM COBRE RÍGIDO, DN 15 MM, CLASSE I, SEM ISOLAMENTO, INSTALADO EM RAMAL E SUB-RAMAL  FORNECIMENTO E INSTALAÇÃO. AF_12/2015</v>
          </cell>
          <cell r="C8578" t="str">
            <v>M</v>
          </cell>
          <cell r="D8578">
            <v>38.61</v>
          </cell>
        </row>
        <row r="8579">
          <cell r="A8579">
            <v>97357</v>
          </cell>
          <cell r="B8579" t="str">
            <v>TUBO EM COBRE RÍGIDO, DN 22 MM, CLASSE I, SEM ISOLAMENTO, INSTALADO EM RAMAL E SUB-RAMAL  FORNECIMENTO E INSTALAÇÃO. AF_12/2015</v>
          </cell>
          <cell r="C8579" t="str">
            <v>M</v>
          </cell>
          <cell r="D8579">
            <v>61.65</v>
          </cell>
        </row>
        <row r="8580">
          <cell r="A8580">
            <v>97358</v>
          </cell>
          <cell r="B8580" t="str">
            <v>TUBO EM COBRE RÍGIDO, DN 28 MM, CLASSE I, SEM ISOLAMENTO, INSTALADO EM RAMAL E SUB-RAMAL  FORNECIMENTO E INSTALAÇÃO. AF_12/2015</v>
          </cell>
          <cell r="C8580" t="str">
            <v>M</v>
          </cell>
          <cell r="D8580">
            <v>83.96</v>
          </cell>
        </row>
        <row r="8581">
          <cell r="A8581">
            <v>97498</v>
          </cell>
          <cell r="B8581" t="str">
            <v>TUBO DE AÇO GALVANIZADO COM COSTURA, CLASSE MÉDIA, DN 25 (1"), CONEXÃO ROSQUEADA, INSTALADO EM REDE DE ALIMENTAÇÃO PARA HIDRANTE - FORNECIMENTO E INSTALAÇÃO. AF_12/2015</v>
          </cell>
          <cell r="C8581" t="str">
            <v>M</v>
          </cell>
          <cell r="D8581">
            <v>26.51</v>
          </cell>
        </row>
        <row r="8582">
          <cell r="A8582">
            <v>97535</v>
          </cell>
          <cell r="B8582" t="str">
            <v>TUBO DE AÇO GALVANIZADO COM COSTURA, CLASSE MÉDIA, CONEXÃO ROSQUEADA, DN 25 (1"), INSTALADO EM REDE DE ALIMENTAÇÃO PARA SPRINKLER - FORNECIMENTO E INSTALAÇÃO. AF_12/2015</v>
          </cell>
          <cell r="C8582" t="str">
            <v>M</v>
          </cell>
          <cell r="D8582">
            <v>29.52</v>
          </cell>
        </row>
        <row r="8583">
          <cell r="A8583">
            <v>97536</v>
          </cell>
          <cell r="B8583" t="str">
            <v>TUBO DE AÇO GALVANIZADO COM COSTURA, CLASSE MÉDIA, CONEXÃO ROSQUEADA, DN 25 (1"), INSTALADO EM RAMAIS  E SUB-RAMAIS DE GÁS - FORNECIMENTO E INSTALAÇÃO. AF_12/2015</v>
          </cell>
          <cell r="C8583" t="str">
            <v>M</v>
          </cell>
          <cell r="D8583">
            <v>36.409999999999997</v>
          </cell>
        </row>
        <row r="8584">
          <cell r="A8584">
            <v>72293</v>
          </cell>
          <cell r="B8584" t="str">
            <v>CAP PVC ESGOTO 50MM (TAMPÃO) - FORNECIMENTO E INSTALAÇÃO</v>
          </cell>
          <cell r="C8584" t="str">
            <v>UN</v>
          </cell>
          <cell r="D8584">
            <v>5.18</v>
          </cell>
        </row>
        <row r="8585">
          <cell r="A8585">
            <v>72294</v>
          </cell>
          <cell r="B8585" t="str">
            <v>CAP PVC ESGOTO 75MM (TAMPÃO) - FORNECIMENTO E INSTALAÇÃO</v>
          </cell>
          <cell r="C8585" t="str">
            <v>UN</v>
          </cell>
          <cell r="D8585">
            <v>7.95</v>
          </cell>
        </row>
        <row r="8586">
          <cell r="A8586">
            <v>72295</v>
          </cell>
          <cell r="B8586" t="str">
            <v>CAP PVC ESGOTO 100MM (TAMPÃO) - FORNECIMENTO E INSTALAÇÃO</v>
          </cell>
          <cell r="C8586" t="str">
            <v>UN</v>
          </cell>
          <cell r="D8586">
            <v>10.89</v>
          </cell>
        </row>
        <row r="8587">
          <cell r="A8587">
            <v>72306</v>
          </cell>
          <cell r="B8587" t="str">
            <v>COTOVELO DE AÇO GALVANIZADO 4" - FORNECIMENTO E INSTALAÇÃO</v>
          </cell>
          <cell r="C8587" t="str">
            <v>UN</v>
          </cell>
          <cell r="D8587">
            <v>179.9</v>
          </cell>
        </row>
        <row r="8588">
          <cell r="A8588">
            <v>72307</v>
          </cell>
          <cell r="B8588" t="str">
            <v>COTOVELO DE AÇO GALVANIZADO 5" - FORNECIMENTO E INSTALAÇÃO</v>
          </cell>
          <cell r="C8588" t="str">
            <v>UN</v>
          </cell>
          <cell r="D8588">
            <v>253.48</v>
          </cell>
        </row>
        <row r="8589">
          <cell r="A8589">
            <v>72313</v>
          </cell>
          <cell r="B8589" t="str">
            <v>COTOVELO DE AÇO GALVANIZADO 6" - FORNECIMENTO E INSTALAÇÃO</v>
          </cell>
          <cell r="C8589" t="str">
            <v>UN</v>
          </cell>
          <cell r="D8589">
            <v>598.66</v>
          </cell>
        </row>
        <row r="8590">
          <cell r="A8590">
            <v>72482</v>
          </cell>
          <cell r="B8590" t="str">
            <v>UNIAO DE ACO GALVANIZADO 4" - FORNECIMENTO E INSTALACAO</v>
          </cell>
          <cell r="C8590" t="str">
            <v>UN</v>
          </cell>
          <cell r="D8590">
            <v>254.52</v>
          </cell>
        </row>
        <row r="8591">
          <cell r="A8591">
            <v>72619</v>
          </cell>
          <cell r="B8591" t="str">
            <v>LUVA DE ACO GALVANIZADO 4" - FORNECIMENTO E INSTALACAO</v>
          </cell>
          <cell r="C8591" t="str">
            <v>UN</v>
          </cell>
          <cell r="D8591">
            <v>106.45</v>
          </cell>
        </row>
        <row r="8592">
          <cell r="A8592">
            <v>72620</v>
          </cell>
          <cell r="B8592" t="str">
            <v>LUVA DE ACO GALVANIZADO 5" - FORNECIMENTO E INSTALACAO</v>
          </cell>
          <cell r="C8592" t="str">
            <v>UN</v>
          </cell>
          <cell r="D8592">
            <v>186.72</v>
          </cell>
        </row>
        <row r="8593">
          <cell r="A8593">
            <v>72621</v>
          </cell>
          <cell r="B8593" t="str">
            <v>LUVA DE ACO GALVANIZADO 6" - FORNECIMENTO E INSTALACAO</v>
          </cell>
          <cell r="C8593" t="str">
            <v>UN</v>
          </cell>
          <cell r="D8593">
            <v>300.89999999999998</v>
          </cell>
        </row>
        <row r="8594">
          <cell r="A8594">
            <v>72667</v>
          </cell>
          <cell r="B8594" t="str">
            <v>LUVA REDUCAO ACO GALVANIZADO 4X2.1/2" - FORNECIMENTO E INSTALACAO</v>
          </cell>
          <cell r="C8594" t="str">
            <v>UN</v>
          </cell>
          <cell r="D8594">
            <v>143.06</v>
          </cell>
        </row>
        <row r="8595">
          <cell r="A8595">
            <v>72668</v>
          </cell>
          <cell r="B8595" t="str">
            <v>LUVA REDUCAO ACO GALVANIZADO 4X2" - FORNECIMENTO E INSTALACAO</v>
          </cell>
          <cell r="C8595" t="str">
            <v>UN</v>
          </cell>
          <cell r="D8595">
            <v>142.4</v>
          </cell>
        </row>
        <row r="8596">
          <cell r="A8596">
            <v>72669</v>
          </cell>
          <cell r="B8596" t="str">
            <v>LUVA REDUCAO ACO GALVANIZADO 4X3" - FORNECIMENTO E INSTALACAO</v>
          </cell>
          <cell r="C8596" t="str">
            <v>UN</v>
          </cell>
          <cell r="D8596">
            <v>146.24</v>
          </cell>
        </row>
        <row r="8597">
          <cell r="A8597">
            <v>72681</v>
          </cell>
          <cell r="B8597" t="str">
            <v>NIPLE DE ACO GALVANIZADO 4" - FORNECIMENTO E INSTALACAO</v>
          </cell>
          <cell r="C8597" t="str">
            <v>UN</v>
          </cell>
          <cell r="D8597">
            <v>102.5</v>
          </cell>
        </row>
        <row r="8598">
          <cell r="A8598">
            <v>72682</v>
          </cell>
          <cell r="B8598" t="str">
            <v>NIPLE DE ACO GALVANIZADO 5" - FORNECIMENTO E INSTALACAO</v>
          </cell>
          <cell r="C8598" t="str">
            <v>UN</v>
          </cell>
          <cell r="D8598">
            <v>208.81</v>
          </cell>
        </row>
        <row r="8599">
          <cell r="A8599">
            <v>72683</v>
          </cell>
          <cell r="B8599" t="str">
            <v>NIPLE DE ACO GALVANIZADO 6" - FORNECIMENTO E INSTALACAO</v>
          </cell>
          <cell r="C8599" t="str">
            <v>UN</v>
          </cell>
          <cell r="D8599">
            <v>337.06</v>
          </cell>
        </row>
        <row r="8600">
          <cell r="A8600">
            <v>72719</v>
          </cell>
          <cell r="B8600" t="str">
            <v>TE DE ACO GALVANIZADO 4" - FORNECIMENTO E INSTALACAO</v>
          </cell>
          <cell r="C8600" t="str">
            <v>UN</v>
          </cell>
          <cell r="D8600">
            <v>226.15</v>
          </cell>
        </row>
        <row r="8601">
          <cell r="A8601">
            <v>72720</v>
          </cell>
          <cell r="B8601" t="str">
            <v>TE DE ACO GALVANIZADO 5" - FORNECIMENTO E INSTALACAO</v>
          </cell>
          <cell r="C8601" t="str">
            <v>UN</v>
          </cell>
          <cell r="D8601">
            <v>312.93</v>
          </cell>
        </row>
        <row r="8602">
          <cell r="A8602">
            <v>72721</v>
          </cell>
          <cell r="B8602" t="str">
            <v>TE DE ACO GALVANIZADO 6" - FORNECIMENTO E INSTALACAO</v>
          </cell>
          <cell r="C8602" t="str">
            <v>UN</v>
          </cell>
          <cell r="D8602">
            <v>685.26</v>
          </cell>
        </row>
        <row r="8603">
          <cell r="A8603">
            <v>89358</v>
          </cell>
          <cell r="B8603" t="str">
            <v>JOELHO 90 GRAUS, PVC, SOLDÁVEL, DN 20MM, INSTALADO EM RAMAL OU SUB-RAMAL DE ÁGUA - FORNECIMENTO E INSTALAÇÃO. AF_12/2014</v>
          </cell>
          <cell r="C8603" t="str">
            <v>UN</v>
          </cell>
          <cell r="D8603">
            <v>4.95</v>
          </cell>
        </row>
        <row r="8604">
          <cell r="A8604">
            <v>89359</v>
          </cell>
          <cell r="B8604" t="str">
            <v>JOELHO 45 GRAUS, PVC, SOLDÁVEL, DN 20MM, INSTALADO EM RAMAL OU SUB-RAMAL DE ÁGUA - FORNECIMENTO E INSTALAÇÃO. AF_12/2014</v>
          </cell>
          <cell r="C8604" t="str">
            <v>UN</v>
          </cell>
          <cell r="D8604">
            <v>5.16</v>
          </cell>
        </row>
        <row r="8605">
          <cell r="A8605">
            <v>89360</v>
          </cell>
          <cell r="B8605" t="str">
            <v>CURVA 90 GRAUS, PVC, SOLDÁVEL, DN 20MM, INSTALADO EM RAMAL OU SUB-RAMAL DE ÁGUA - FORNECIMENTO E INSTALAÇÃO. AF_12/2014</v>
          </cell>
          <cell r="C8605" t="str">
            <v>UN</v>
          </cell>
          <cell r="D8605">
            <v>6.14</v>
          </cell>
        </row>
        <row r="8606">
          <cell r="A8606">
            <v>89361</v>
          </cell>
          <cell r="B8606" t="str">
            <v>CURVA 45 GRAUS, PVC, SOLDÁVEL, DN 20MM, INSTALADO EM RAMAL OU SUB-RAMAL DE ÁGUA - FORNECIMENTO E INSTALAÇÃO. AF_12/2014</v>
          </cell>
          <cell r="C8606" t="str">
            <v>UN</v>
          </cell>
          <cell r="D8606">
            <v>6.06</v>
          </cell>
        </row>
        <row r="8607">
          <cell r="A8607">
            <v>89362</v>
          </cell>
          <cell r="B8607" t="str">
            <v>JOELHO 90 GRAUS, PVC, SOLDÁVEL, DN 25MM, INSTALADO EM RAMAL OU SUB-RAMAL DE ÁGUA - FORNECIMENTO E INSTALAÇÃO. AF_12/2014</v>
          </cell>
          <cell r="C8607" t="str">
            <v>UN</v>
          </cell>
          <cell r="D8607">
            <v>5.93</v>
          </cell>
        </row>
        <row r="8608">
          <cell r="A8608">
            <v>89363</v>
          </cell>
          <cell r="B8608" t="str">
            <v>JOELHO 45 GRAUS, PVC, SOLDÁVEL, DN 25MM, INSTALADO EM RAMAL OU SUB-RAMAL DE ÁGUA - FORNECIMENTO E INSTALAÇÃO. AF_12/2014</v>
          </cell>
          <cell r="C8608" t="str">
            <v>UN</v>
          </cell>
          <cell r="D8608">
            <v>6.39</v>
          </cell>
        </row>
        <row r="8609">
          <cell r="A8609">
            <v>89364</v>
          </cell>
          <cell r="B8609" t="str">
            <v>CURVA 90 GRAUS, PVC, SOLDÁVEL, DN 25MM, INSTALADO EM RAMAL OU SUB-RAMAL DE ÁGUA - FORNECIMENTO E INSTALAÇÃO. AF_12/2014</v>
          </cell>
          <cell r="C8609" t="str">
            <v>UN</v>
          </cell>
          <cell r="D8609">
            <v>7.61</v>
          </cell>
        </row>
        <row r="8610">
          <cell r="A8610">
            <v>89365</v>
          </cell>
          <cell r="B8610" t="str">
            <v>CURVA 45 GRAUS, PVC, SOLDÁVEL, DN 25MM, INSTALADO EM RAMAL OU SUB-RAMAL DE ÁGUA - FORNECIMENTO E INSTALAÇÃO. AF_12/2014</v>
          </cell>
          <cell r="C8610" t="str">
            <v>UN</v>
          </cell>
          <cell r="D8610">
            <v>7.16</v>
          </cell>
        </row>
        <row r="8611">
          <cell r="A8611">
            <v>89366</v>
          </cell>
          <cell r="B8611" t="str">
            <v>JOELHO 90 GRAUS COM BUCHA DE LATÃO, PVC, SOLDÁVEL, DN 25MM, X 3/4 INSTALADO EM RAMAL OU SUB-RAMAL DE ÁGUA - FORNECIMENTO E INSTALAÇÃO. AF_12/2014</v>
          </cell>
          <cell r="C8611" t="str">
            <v>UN</v>
          </cell>
          <cell r="D8611">
            <v>10.71</v>
          </cell>
        </row>
        <row r="8612">
          <cell r="A8612">
            <v>89367</v>
          </cell>
          <cell r="B8612" t="str">
            <v>JOELHO 90 GRAUS, PVC, SOLDÁVEL, DN 32MM, INSTALADO EM RAMAL OU SUB-RAMAL DE ÁGUA - FORNECIMENTO E INSTALAÇÃO. AF_12/2014</v>
          </cell>
          <cell r="C8612" t="str">
            <v>UN</v>
          </cell>
          <cell r="D8612">
            <v>8</v>
          </cell>
        </row>
        <row r="8613">
          <cell r="A8613">
            <v>89368</v>
          </cell>
          <cell r="B8613" t="str">
            <v>JOELHO 45 GRAUS, PVC, SOLDÁVEL, DN 32MM, INSTALADO EM RAMAL OU SUB-RAMAL DE ÁGUA - FORNECIMENTO E INSTALAÇÃO. AF_12/2014</v>
          </cell>
          <cell r="C8613" t="str">
            <v>UN</v>
          </cell>
          <cell r="D8613">
            <v>9.27</v>
          </cell>
        </row>
        <row r="8614">
          <cell r="A8614">
            <v>89369</v>
          </cell>
          <cell r="B8614" t="str">
            <v>CURVA 90 GRAUS, PVC, SOLDÁVEL, DN 32MM, INSTALADO EM RAMAL OU SUB-RAMAL DE ÁGUA - FORNECIMENTO E INSTALAÇÃO. AF_12/2014</v>
          </cell>
          <cell r="C8614" t="str">
            <v>UN</v>
          </cell>
          <cell r="D8614">
            <v>11.07</v>
          </cell>
        </row>
        <row r="8615">
          <cell r="A8615">
            <v>89370</v>
          </cell>
          <cell r="B8615" t="str">
            <v>CURVA 45 GRAUS, PVC, SOLDÁVEL, DN 32MM, INSTALADO EM RAMAL OU SUB-RAMAL DE ÁGUA - FORNECIMENTO E INSTALAÇÃO. AF_12/2014</v>
          </cell>
          <cell r="C8615" t="str">
            <v>UN</v>
          </cell>
          <cell r="D8615">
            <v>9.42</v>
          </cell>
        </row>
        <row r="8616">
          <cell r="A8616">
            <v>89371</v>
          </cell>
          <cell r="B8616" t="str">
            <v>LUVA, PVC, SOLDÁVEL, DN 20MM, INSTALADO EM RAMAL OU SUB-RAMAL DE ÁGUA - FORNECIMENTO E INSTALAÇÃO. AF_12/2014</v>
          </cell>
          <cell r="C8616" t="str">
            <v>UN</v>
          </cell>
          <cell r="D8616">
            <v>3.8</v>
          </cell>
        </row>
        <row r="8617">
          <cell r="A8617">
            <v>89372</v>
          </cell>
          <cell r="B8617" t="str">
            <v>LUVA DE CORRER, PVC, SOLDÁVEL, DN 20MM, INSTALADO EM RAMAL OU SUB-RAMAL DE ÁGUA - FORNECIMENTO E INSTALAÇÃO. AF_12/2014</v>
          </cell>
          <cell r="C8617" t="str">
            <v>UN</v>
          </cell>
          <cell r="D8617">
            <v>10.01</v>
          </cell>
        </row>
        <row r="8618">
          <cell r="A8618">
            <v>89373</v>
          </cell>
          <cell r="B8618" t="str">
            <v>LUVA DE REDUÇÃO, PVC, SOLDÁVEL, DN 25MM X 20MM, INSTALADO EM RAMAL OU SUB-RAMAL DE ÁGUA - FORNECIMENTO E INSTALAÇÃO. AF_12/2014</v>
          </cell>
          <cell r="C8618" t="str">
            <v>UN</v>
          </cell>
          <cell r="D8618">
            <v>4.2300000000000004</v>
          </cell>
        </row>
        <row r="8619">
          <cell r="A8619">
            <v>89374</v>
          </cell>
          <cell r="B8619" t="str">
            <v>LUVA COM BUCHA DE LATÃO, PVC, SOLDÁVEL, DN 20MM X 1/2, INSTALADO EM RAMAL OU SUB-RAMAL DE ÁGUA - FORNECIMENTO E INSTALAÇÃO. AF_12/2014</v>
          </cell>
          <cell r="C8619" t="str">
            <v>UN</v>
          </cell>
          <cell r="D8619">
            <v>7.37</v>
          </cell>
        </row>
        <row r="8620">
          <cell r="A8620">
            <v>89375</v>
          </cell>
          <cell r="B8620" t="str">
            <v>UNIÃO, PVC, SOLDÁVEL, DN 20MM, INSTALADO EM RAMAL OU SUB-RAMAL DE ÁGUA - FORNECIMENTO E INSTALAÇÃO. AF_12/2014</v>
          </cell>
          <cell r="C8620" t="str">
            <v>UN</v>
          </cell>
          <cell r="D8620">
            <v>9.5500000000000007</v>
          </cell>
        </row>
        <row r="8621">
          <cell r="A8621">
            <v>89376</v>
          </cell>
          <cell r="B8621" t="str">
            <v>ADAPTADOR CURTO COM BOLSA E ROSCA PARA REGISTRO, PVC, SOLDÁVEL, DN 20MM X 1/2, INSTALADO EM RAMAL OU SUB-RAMAL DE ÁGUA - FORNECIMENTO E INSTALAÇÃO. AF_12/2014</v>
          </cell>
          <cell r="C8621" t="str">
            <v>UN</v>
          </cell>
          <cell r="D8621">
            <v>4.12</v>
          </cell>
        </row>
        <row r="8622">
          <cell r="A8622">
            <v>89377</v>
          </cell>
          <cell r="B8622" t="str">
            <v>CURVA DE TRANSPOSIÇÃO, PVC, SOLDÁVEL, DN 20MM, INSTALADO EM RAMAL OU SUB-RAMAL DE ÁGUA - FORNECIMENTO E INSTALAÇÃO. AF_12/2014</v>
          </cell>
          <cell r="C8622" t="str">
            <v>UN</v>
          </cell>
          <cell r="D8622">
            <v>5.87</v>
          </cell>
        </row>
        <row r="8623">
          <cell r="A8623">
            <v>89378</v>
          </cell>
          <cell r="B8623" t="str">
            <v>LUVA, PVC, SOLDÁVEL, DN 25MM, INSTALADO EM RAMAL OU SUB-RAMAL DE ÁGUA - FORNECIMENTO E INSTALAÇÃO. AF_12/2014</v>
          </cell>
          <cell r="C8623" t="str">
            <v>UN</v>
          </cell>
          <cell r="D8623">
            <v>4.43</v>
          </cell>
        </row>
        <row r="8624">
          <cell r="A8624">
            <v>89379</v>
          </cell>
          <cell r="B8624" t="str">
            <v>LUVA DE CORRER, PVC, SOLDÁVEL, DN 25MM, INSTALADO EM RAMAL OU SUB-RAMAL DE ÁGUA - FORNECIMENTO E INSTALAÇÃO. AF_12/2014</v>
          </cell>
          <cell r="C8624" t="str">
            <v>UN</v>
          </cell>
          <cell r="D8624">
            <v>13.36</v>
          </cell>
        </row>
        <row r="8625">
          <cell r="A8625">
            <v>89380</v>
          </cell>
          <cell r="B8625" t="str">
            <v>LUVA DE REDUÇÃO, PVC, SOLDÁVEL, DN 32MM X 25MM, INSTALADO EM RAMAL OU SUB-RAMAL DE ÁGUA - FORNECIMENTO E INSTALAÇÃO. AF_12/2014</v>
          </cell>
          <cell r="C8625" t="str">
            <v>UN</v>
          </cell>
          <cell r="D8625">
            <v>6.22</v>
          </cell>
        </row>
        <row r="8626">
          <cell r="A8626">
            <v>89381</v>
          </cell>
          <cell r="B8626" t="str">
            <v>LUVA COM BUCHA DE LATÃO, PVC, SOLDÁVEL, DN 25MM X 3/4, INSTALADO EM RAMAL OU SUB-RAMAL DE ÁGUA - FORNECIMENTO E INSTALAÇÃO. AF_12/2014</v>
          </cell>
          <cell r="C8626" t="str">
            <v>UN</v>
          </cell>
          <cell r="D8626">
            <v>9.32</v>
          </cell>
        </row>
        <row r="8627">
          <cell r="A8627">
            <v>89382</v>
          </cell>
          <cell r="B8627" t="str">
            <v>UNIÃO, PVC, SOLDÁVEL, DN 25MM, INSTALADO EM RAMAL OU SUB-RAMAL DE ÁGUA - FORNECIMENTO E INSTALAÇÃO. AF_12/2014</v>
          </cell>
          <cell r="C8627" t="str">
            <v>UN</v>
          </cell>
          <cell r="D8627">
            <v>11.25</v>
          </cell>
        </row>
        <row r="8628">
          <cell r="A8628">
            <v>89383</v>
          </cell>
          <cell r="B8628" t="str">
            <v>ADAPTADOR CURTO COM BOLSA E ROSCA PARA REGISTRO, PVC, SOLDÁVEL, DN 25MM X 3/4, INSTALADO EM RAMAL OU SUB-RAMAL DE ÁGUA - FORNECIMENTO E INSTALAÇÃO. AF_12/2014</v>
          </cell>
          <cell r="C8628" t="str">
            <v>UN</v>
          </cell>
          <cell r="D8628">
            <v>4.79</v>
          </cell>
        </row>
        <row r="8629">
          <cell r="A8629">
            <v>89384</v>
          </cell>
          <cell r="B8629" t="str">
            <v>CURVA DE TRANSPOSIÇÃO, PVC, SOLDÁVEL, DN 25MM, INSTALADO EM RAMAL OU SUB-RAMAL DE ÁGUA   FORNECIMENTO E INSTALAÇÃO. AF_12/2014</v>
          </cell>
          <cell r="C8629" t="str">
            <v>UN</v>
          </cell>
          <cell r="D8629">
            <v>8.11</v>
          </cell>
        </row>
        <row r="8630">
          <cell r="A8630">
            <v>89385</v>
          </cell>
          <cell r="B8630" t="str">
            <v>LUVA SOLDÁVEL E COM ROSCA, PVC, SOLDÁVEL, DN 25MM X 3/4, INSTALADO EM RAMAL OU SUB-RAMAL DE ÁGUA - FORNECIMENTO E INSTALAÇÃO. AF_12/2014</v>
          </cell>
          <cell r="C8630" t="str">
            <v>UN</v>
          </cell>
          <cell r="D8630">
            <v>4.95</v>
          </cell>
        </row>
        <row r="8631">
          <cell r="A8631">
            <v>89386</v>
          </cell>
          <cell r="B8631" t="str">
            <v>LUVA, PVC, SOLDÁVEL, DN 32MM, INSTALADO EM RAMAL OU SUB-RAMAL DE ÁGUA - FORNECIMENTO E INSTALAÇÃO. AF_12/2014</v>
          </cell>
          <cell r="C8631" t="str">
            <v>UN</v>
          </cell>
          <cell r="D8631">
            <v>5.96</v>
          </cell>
        </row>
        <row r="8632">
          <cell r="A8632">
            <v>89387</v>
          </cell>
          <cell r="B8632" t="str">
            <v>LUVA DE CORRER, PVC, SOLDÁVEL, DN 32MM, INSTALADO EM RAMAL OU SUB-RAMAL DE ÁGUA   FORNECIMENTO E INSTALAÇÃO. AF_12/2014</v>
          </cell>
          <cell r="C8632" t="str">
            <v>UN</v>
          </cell>
          <cell r="D8632">
            <v>20.84</v>
          </cell>
        </row>
        <row r="8633">
          <cell r="A8633">
            <v>89388</v>
          </cell>
          <cell r="B8633" t="str">
            <v>LUVA DE REDUÇÃO, PVC, SOLDÁVEL, DN 40MM X 32MM, INSTALADO EM RAMAL OU SUB-RAMAL DE ÁGUA - FORNECIMENTO E INSTALAÇÃO. AF_12/2014</v>
          </cell>
          <cell r="C8633" t="str">
            <v>UN</v>
          </cell>
          <cell r="D8633">
            <v>7.6</v>
          </cell>
        </row>
        <row r="8634">
          <cell r="A8634">
            <v>89389</v>
          </cell>
          <cell r="B8634" t="str">
            <v>LUVA SOLDÁVEL E COM ROSCA, PVC, SOLDÁVEL, DN 32MM X 1, INSTALADO EM RAMAL OU SUB-RAMAL DE ÁGUA - FORNECIMENTO E INSTALAÇÃO. AF_12/2014</v>
          </cell>
          <cell r="C8634" t="str">
            <v>UN</v>
          </cell>
          <cell r="D8634">
            <v>8.31</v>
          </cell>
        </row>
        <row r="8635">
          <cell r="A8635">
            <v>89390</v>
          </cell>
          <cell r="B8635" t="str">
            <v>UNIÃO, PVC, SOLDÁVEL, DN 32MM, INSTALADO EM RAMAL OU SUB-RAMAL DE ÁGUA - FORNECIMENTO E INSTALAÇÃO. AF_12/2014</v>
          </cell>
          <cell r="C8635" t="str">
            <v>UN</v>
          </cell>
          <cell r="D8635">
            <v>17.2</v>
          </cell>
        </row>
        <row r="8636">
          <cell r="A8636">
            <v>89391</v>
          </cell>
          <cell r="B8636" t="str">
            <v>ADAPTADOR CURTO COM BOLSA E ROSCA PARA REGISTRO, PVC, SOLDÁVEL, DN 32MM X 1, INSTALADO EM RAMAL OU SUB-RAMAL DE ÁGUA - FORNECIMENTO E INSTALAÇÃO. AF_12/2014</v>
          </cell>
          <cell r="C8636" t="str">
            <v>UN</v>
          </cell>
          <cell r="D8636">
            <v>6.58</v>
          </cell>
        </row>
        <row r="8637">
          <cell r="A8637">
            <v>89392</v>
          </cell>
          <cell r="B8637" t="str">
            <v>CURVA DE TRANSPOSIÇÃO, PVC, SOLDÁVEL, DN 32MM, INSTALADO EM RAMAL OU SUB-RAMAL DE ÁGUA   FORNECIMENTO E INSTALAÇÃO. AF_12/2014</v>
          </cell>
          <cell r="C8637" t="str">
            <v>UN</v>
          </cell>
          <cell r="D8637">
            <v>15.78</v>
          </cell>
        </row>
        <row r="8638">
          <cell r="A8638">
            <v>89393</v>
          </cell>
          <cell r="B8638" t="str">
            <v>TE, PVC, SOLDÁVEL, DN 20MM, INSTALADO EM RAMAL OU SUB-RAMAL DE ÁGUA - FORNECIMENTO E INSTALAÇÃO. AF_12/2014</v>
          </cell>
          <cell r="C8638" t="str">
            <v>UN</v>
          </cell>
          <cell r="D8638">
            <v>6.89</v>
          </cell>
        </row>
        <row r="8639">
          <cell r="A8639">
            <v>89394</v>
          </cell>
          <cell r="B8639" t="str">
            <v>TÊ COM BUCHA DE LATÃO NA BOLSA CENTRAL, PVC, SOLDÁVEL, DN 20MM X 1/2, INSTALADO EM RAMAL OU SUB-RAMAL DE ÁGUA - FORNECIMENTO E INSTALAÇÃO. AF_12/2014</v>
          </cell>
          <cell r="C8639" t="str">
            <v>UN</v>
          </cell>
          <cell r="D8639">
            <v>12.97</v>
          </cell>
        </row>
        <row r="8640">
          <cell r="A8640">
            <v>89395</v>
          </cell>
          <cell r="B8640" t="str">
            <v>TE, PVC, SOLDÁVEL, DN 25MM, INSTALADO EM RAMAL OU SUB-RAMAL DE ÁGUA - FORNECIMENTO E INSTALAÇÃO. AF_12/2014</v>
          </cell>
          <cell r="C8640" t="str">
            <v>UN</v>
          </cell>
          <cell r="D8640">
            <v>8.26</v>
          </cell>
        </row>
        <row r="8641">
          <cell r="A8641">
            <v>89396</v>
          </cell>
          <cell r="B8641" t="str">
            <v>TÊ COM BUCHA DE LATÃO NA BOLSA CENTRAL, PVC, SOLDÁVEL, DN 25MM X 1/2, INSTALADO EM RAMAL OU SUB-RAMAL DE ÁGUA - FORNECIMENTO E INSTALAÇÃO. AF_12/2014</v>
          </cell>
          <cell r="C8641" t="str">
            <v>UN</v>
          </cell>
          <cell r="D8641">
            <v>14.71</v>
          </cell>
        </row>
        <row r="8642">
          <cell r="A8642">
            <v>89397</v>
          </cell>
          <cell r="B8642" t="str">
            <v>TÊ DE REDUÇÃO, PVC, SOLDÁVEL, DN 25MM X 20MM, INSTALADO EM RAMAL OU SUB-RAMAL DE ÁGUA - FORNECIMENTO E INSTALAÇÃO. AF_12/2014</v>
          </cell>
          <cell r="C8642" t="str">
            <v>UN</v>
          </cell>
          <cell r="D8642">
            <v>9.6199999999999992</v>
          </cell>
        </row>
        <row r="8643">
          <cell r="A8643">
            <v>89398</v>
          </cell>
          <cell r="B8643" t="str">
            <v>TE, PVC, SOLDÁVEL, DN 32MM, INSTALADO EM RAMAL OU SUB-RAMAL DE ÁGUA - FORNECIMENTO E INSTALAÇÃO. AF_12/2014</v>
          </cell>
          <cell r="C8643" t="str">
            <v>UN</v>
          </cell>
          <cell r="D8643">
            <v>11.26</v>
          </cell>
        </row>
        <row r="8644">
          <cell r="A8644">
            <v>89399</v>
          </cell>
          <cell r="B8644" t="str">
            <v>TÊ COM BUCHA DE LATÃO NA BOLSA CENTRAL, PVC, SOLDÁVEL, DN 32MM X 3/4, INSTALADO EM RAMAL OU SUB-RAMAL DE ÁGUA - FORNECIMENTO E INSTALAÇÃO. AF_12/2014</v>
          </cell>
          <cell r="C8644" t="str">
            <v>UN</v>
          </cell>
          <cell r="D8644">
            <v>21.58</v>
          </cell>
        </row>
        <row r="8645">
          <cell r="A8645">
            <v>89400</v>
          </cell>
          <cell r="B8645" t="str">
            <v>TÊ DE REDUÇÃO, PVC, SOLDÁVEL, DN 32MM X 25MM, INSTALADO EM RAMAL OU SUB-RAMAL DE ÁGUA - FORNECIMENTO E INSTALAÇÃO. AF_12/2014</v>
          </cell>
          <cell r="C8645" t="str">
            <v>UN</v>
          </cell>
          <cell r="D8645">
            <v>13.37</v>
          </cell>
        </row>
        <row r="8646">
          <cell r="A8646">
            <v>89404</v>
          </cell>
          <cell r="B8646" t="str">
            <v>JOELHO 90 GRAUS, PVC, SOLDÁVEL, DN 20MM, INSTALADO EM RAMAL DE DISTRIBUIÇÃO DE ÁGUA - FORNECIMENTO E INSTALAÇÃO. AF_12/2014</v>
          </cell>
          <cell r="C8646" t="str">
            <v>UN</v>
          </cell>
          <cell r="D8646">
            <v>3.31</v>
          </cell>
        </row>
        <row r="8647">
          <cell r="A8647">
            <v>89405</v>
          </cell>
          <cell r="B8647" t="str">
            <v>JOELHO 45 GRAUS, PVC, SOLDÁVEL, DN 20MM, INSTALADO EM RAMAL DE DISTRIBUIÇÃO DE ÁGUA - FORNECIMENTO E INSTALAÇÃO. AF_12/2014</v>
          </cell>
          <cell r="C8647" t="str">
            <v>UN</v>
          </cell>
          <cell r="D8647">
            <v>3.52</v>
          </cell>
        </row>
        <row r="8648">
          <cell r="A8648">
            <v>89406</v>
          </cell>
          <cell r="B8648" t="str">
            <v>CURVA 90 GRAUS, PVC, SOLDÁVEL, DN 20MM, INSTALADO EM RAMAL DE DISTRIBUIÇÃO DE ÁGUA - FORNECIMENTO E INSTALAÇÃO. AF_12/2014</v>
          </cell>
          <cell r="C8648" t="str">
            <v>UN</v>
          </cell>
          <cell r="D8648">
            <v>4.5</v>
          </cell>
        </row>
        <row r="8649">
          <cell r="A8649">
            <v>89407</v>
          </cell>
          <cell r="B8649" t="str">
            <v>CURVA 45 GRAUS, PVC, SOLDÁVEL, DN 20MM, INSTALADO EM RAMAL DE DISTRIBUIÇÃO DE ÁGUA - FORNECIMENTO E INSTALAÇÃO. AF_12/2014</v>
          </cell>
          <cell r="C8649" t="str">
            <v>UN</v>
          </cell>
          <cell r="D8649">
            <v>4.42</v>
          </cell>
        </row>
        <row r="8650">
          <cell r="A8650">
            <v>89408</v>
          </cell>
          <cell r="B8650" t="str">
            <v>JOELHO 90 GRAUS, PVC, SOLDÁVEL, DN 25MM, INSTALADO EM RAMAL DE DISTRIBUIÇÃO DE ÁGUA - FORNECIMENTO E INSTALAÇÃO. AF_12/2014</v>
          </cell>
          <cell r="C8650" t="str">
            <v>UN</v>
          </cell>
          <cell r="D8650">
            <v>4.04</v>
          </cell>
        </row>
        <row r="8651">
          <cell r="A8651">
            <v>89409</v>
          </cell>
          <cell r="B8651" t="str">
            <v>JOELHO 45 GRAUS, PVC, SOLDÁVEL, DN 25MM, INSTALADO EM RAMAL DE DISTRIBUIÇÃO DE ÁGUA - FORNECIMENTO E INSTALAÇÃO. AF_12/2014</v>
          </cell>
          <cell r="C8651" t="str">
            <v>UN</v>
          </cell>
          <cell r="D8651">
            <v>4.5</v>
          </cell>
        </row>
        <row r="8652">
          <cell r="A8652">
            <v>89410</v>
          </cell>
          <cell r="B8652" t="str">
            <v>CURVA 90 GRAUS, PVC, SOLDÁVEL, DN 25MM, INSTALADO EM RAMAL DE DISTRIBUIÇÃO DE ÁGUA - FORNECIMENTO E INSTALAÇÃO. AF_12/2014</v>
          </cell>
          <cell r="C8652" t="str">
            <v>UN</v>
          </cell>
          <cell r="D8652">
            <v>5.72</v>
          </cell>
        </row>
        <row r="8653">
          <cell r="A8653">
            <v>89411</v>
          </cell>
          <cell r="B8653" t="str">
            <v>CURVA 45 GRAUS, PVC, SOLDÁVEL, DN 25MM, INSTALADO EM RAMAL DE DISTRIBUIÇÃO DE ÁGUA - FORNECIMENTO E INSTALAÇÃO. AF_12/2014</v>
          </cell>
          <cell r="C8653" t="str">
            <v>UN</v>
          </cell>
          <cell r="D8653">
            <v>5.27</v>
          </cell>
        </row>
        <row r="8654">
          <cell r="A8654">
            <v>89412</v>
          </cell>
          <cell r="B8654" t="str">
            <v>JOELHO 90 GRAUS, PVC, SOLDÁVEL, DN 25MM, X 3/4 INSTALADO EM RAMAL DE DISTRIBUIÇÃO DE ÁGUA - FORNECIMENTO E INSTALAÇÃO. AF_12/2014</v>
          </cell>
          <cell r="C8654" t="str">
            <v>UN</v>
          </cell>
          <cell r="D8654">
            <v>5.73</v>
          </cell>
        </row>
        <row r="8655">
          <cell r="A8655">
            <v>89413</v>
          </cell>
          <cell r="B8655" t="str">
            <v>JOELHO 90 GRAUS, PVC, SOLDÁVEL, DN 32MM, INSTALADO EM RAMAL DE DISTRIBUIÇÃO DE ÁGUA - FORNECIMENTO E INSTALAÇÃO. AF_12/2014</v>
          </cell>
          <cell r="C8655" t="str">
            <v>UN</v>
          </cell>
          <cell r="D8655">
            <v>5.72</v>
          </cell>
        </row>
        <row r="8656">
          <cell r="A8656">
            <v>89414</v>
          </cell>
          <cell r="B8656" t="str">
            <v>JOELHO 45 GRAUS, PVC, SOLDÁVEL, DN 32MM, INSTALADO EM RAMAL DE DISTRIBUIÇÃO DE ÁGUA - FORNECIMENTO E INSTALAÇÃO. AF_12/2014</v>
          </cell>
          <cell r="C8656" t="str">
            <v>UN</v>
          </cell>
          <cell r="D8656">
            <v>6.99</v>
          </cell>
        </row>
        <row r="8657">
          <cell r="A8657">
            <v>89415</v>
          </cell>
          <cell r="B8657" t="str">
            <v>CURVA 90 GRAUS, PVC, SOLDÁVEL, DN 32MM, INSTALADO EM RAMAL DE DISTRIBUIÇÃO DE ÁGUA - FORNECIMENTO E INSTALAÇÃO. AF_12/2014</v>
          </cell>
          <cell r="C8657" t="str">
            <v>UN</v>
          </cell>
          <cell r="D8657">
            <v>8.7899999999999991</v>
          </cell>
        </row>
        <row r="8658">
          <cell r="A8658">
            <v>89416</v>
          </cell>
          <cell r="B8658" t="str">
            <v>CURVA 45 GRAUS, PVC, SOLDÁVEL, DN 32MM, INSTALADO EM RAMAL DE DISTRIBUIÇÃO DE ÁGUA - FORNECIMENTO E INSTALAÇÃO. AF_12/2014</v>
          </cell>
          <cell r="C8658" t="str">
            <v>UN</v>
          </cell>
          <cell r="D8658">
            <v>7.14</v>
          </cell>
        </row>
        <row r="8659">
          <cell r="A8659">
            <v>89417</v>
          </cell>
          <cell r="B8659" t="str">
            <v>LUVA, PVC, SOLDÁVEL, DN 20MM, INSTALADO EM RAMAL DE DISTRIBUIÇÃO DE ÁGUA - FORNECIMENTO E INSTALAÇÃO. AF_12/2014</v>
          </cell>
          <cell r="C8659" t="str">
            <v>UN</v>
          </cell>
          <cell r="D8659">
            <v>2.72</v>
          </cell>
        </row>
        <row r="8660">
          <cell r="A8660">
            <v>89418</v>
          </cell>
          <cell r="B8660" t="str">
            <v>LUVA DE CORRER, PVC, SOLDÁVEL, DN 20MM, INSTALADO EM RAMAL DE DISTRIBUIÇÃO DE ÁGUA - FORNECIMENTO E INSTALAÇÃO. AF_12/2014</v>
          </cell>
          <cell r="C8660" t="str">
            <v>UN</v>
          </cell>
          <cell r="D8660">
            <v>8.93</v>
          </cell>
        </row>
        <row r="8661">
          <cell r="A8661">
            <v>89419</v>
          </cell>
          <cell r="B8661" t="str">
            <v>LUVA DE REDUÇÃO, PVC, SOLDÁVEL, DN 25MM X 20MM, INSTALADO EM RAMAL DE DISTRIBUIÇÃO DE ÁGUA - FORNECIMENTO E INSTALAÇÃO. AF_12/2014</v>
          </cell>
          <cell r="C8661" t="str">
            <v>UN</v>
          </cell>
          <cell r="D8661">
            <v>3.15</v>
          </cell>
        </row>
        <row r="8662">
          <cell r="A8662">
            <v>89420</v>
          </cell>
          <cell r="B8662" t="str">
            <v>LUVA COM BUCHA DE LATÃO, PVC, SOLDÁVEL, DN 20MM X 1/2, INSTALADO EM RAMAL DE DISTRIBUIÇÃO DE ÁGUA - FORNECIMENTO E INSTALAÇÃO. AF_12/2014</v>
          </cell>
          <cell r="C8662" t="str">
            <v>UN</v>
          </cell>
          <cell r="D8662">
            <v>6.29</v>
          </cell>
        </row>
        <row r="8663">
          <cell r="A8663">
            <v>89421</v>
          </cell>
          <cell r="B8663" t="str">
            <v>UNIÃO, PVC, SOLDÁVEL, DN 20MM, INSTALADO EM RAMAL DE DISTRIBUIÇÃO DE ÁGUA - FORNECIMENTO E INSTALAÇÃO. AF_12/2014</v>
          </cell>
          <cell r="C8663" t="str">
            <v>UN</v>
          </cell>
          <cell r="D8663">
            <v>8.4700000000000006</v>
          </cell>
        </row>
        <row r="8664">
          <cell r="A8664">
            <v>89422</v>
          </cell>
          <cell r="B8664" t="str">
            <v>ADAPTADOR CURTO COM BOLSA E ROSCA PARA REGISTRO, PVC, SOLDÁVEL, DN 20MM X 1/2, INSTALADO EM RAMAL DE DISTRIBUIÇÃO DE ÁGUA - FORNECIMENTO E INSTALAÇÃO. AF_12/2014</v>
          </cell>
          <cell r="C8664" t="str">
            <v>UN</v>
          </cell>
          <cell r="D8664">
            <v>3.04</v>
          </cell>
        </row>
        <row r="8665">
          <cell r="A8665">
            <v>89423</v>
          </cell>
          <cell r="B8665" t="str">
            <v>CURVA DE TRANSPOSIÇÃO, PVC, SOLDÁVEL, DN 20MM, INSTALADO EM RAMAL DE DISTRIBUIÇÃO DE ÁGUA   FORNECIMENTO E INSTALAÇÃO. AF_12/2014</v>
          </cell>
          <cell r="C8665" t="str">
            <v>UN</v>
          </cell>
          <cell r="D8665">
            <v>5.24</v>
          </cell>
        </row>
        <row r="8666">
          <cell r="A8666">
            <v>89424</v>
          </cell>
          <cell r="B8666" t="str">
            <v>LUVA, PVC, SOLDÁVEL, DN 25MM, INSTALADO EM RAMAL DE DISTRIBUIÇÃO DE ÁGUA - FORNECIMENTO E INSTALAÇÃO. AF_12/2014</v>
          </cell>
          <cell r="C8666" t="str">
            <v>UN</v>
          </cell>
          <cell r="D8666">
            <v>3.16</v>
          </cell>
        </row>
        <row r="8667">
          <cell r="A8667">
            <v>89425</v>
          </cell>
          <cell r="B8667" t="str">
            <v>LUVA DE CORRER, PVC, SOLDÁVEL, DN 25MM, INSTALADO EM RAMAL DE DISTRIBUIÇÃO DE ÁGUA - FORNECIMENTO E INSTALAÇÃO. AF_12/2014</v>
          </cell>
          <cell r="C8667" t="str">
            <v>UN</v>
          </cell>
          <cell r="D8667">
            <v>12.09</v>
          </cell>
        </row>
        <row r="8668">
          <cell r="A8668">
            <v>89426</v>
          </cell>
          <cell r="B8668" t="str">
            <v>LUVA DE REDUÇÃO, PVC, SOLDÁVEL, DN 32MM X 25MM, INSTALADO EM RAMAL DE DISTRIBUIÇÃO DE ÁGUA - FORNECIMENTO E INSTALAÇÃO. AF_12/2014</v>
          </cell>
          <cell r="C8668" t="str">
            <v>UN</v>
          </cell>
          <cell r="D8668">
            <v>4.95</v>
          </cell>
        </row>
        <row r="8669">
          <cell r="A8669">
            <v>89427</v>
          </cell>
          <cell r="B8669" t="str">
            <v>LUVA COM BUCHA DE LATÃO, PVC, SOLDÁVEL, DN 25MM X 3/4, INSTALADO EM RAMAL DE DISTRIBUIÇÃO DE ÁGUA - FORNECIMENTO E INSTALAÇÃO. AF_12/2014</v>
          </cell>
          <cell r="C8669" t="str">
            <v>UN</v>
          </cell>
          <cell r="D8669">
            <v>8.0500000000000007</v>
          </cell>
        </row>
        <row r="8670">
          <cell r="A8670">
            <v>89428</v>
          </cell>
          <cell r="B8670" t="str">
            <v>UNIÃO, PVC, SOLDÁVEL, DN 25MM, INSTALADO EM RAMAL DE DISTRIBUIÇÃO DE ÁGUA - FORNECIMENTO E INSTALAÇÃO. AF_12/2014</v>
          </cell>
          <cell r="C8670" t="str">
            <v>UN</v>
          </cell>
          <cell r="D8670">
            <v>9.98</v>
          </cell>
        </row>
        <row r="8671">
          <cell r="A8671">
            <v>89429</v>
          </cell>
          <cell r="B8671" t="str">
            <v>ADAPTADOR CURTO COM BOLSA E ROSCA PARA REGISTRO, PVC, SOLDÁVEL, DN 25MM X 3/4, INSTALADO EM RAMAL DE DISTRIBUIÇÃO DE ÁGUA - FORNECIMENTO E INSTALAÇÃO. AF_12/2014</v>
          </cell>
          <cell r="C8671" t="str">
            <v>UN</v>
          </cell>
          <cell r="D8671">
            <v>3.52</v>
          </cell>
        </row>
        <row r="8672">
          <cell r="A8672">
            <v>89430</v>
          </cell>
          <cell r="B8672" t="str">
            <v>CURVA DE TRANSPOSIÇÃO, PVC, SOLDÁVEL, DN 25MM, INSTALADO EM RAMAL DE DISTRIBUIÇÃO DE ÁGUA   FORNECIMENTO E INSTALAÇÃO. AF_12/2014</v>
          </cell>
          <cell r="C8672" t="str">
            <v>UN</v>
          </cell>
          <cell r="D8672">
            <v>6.84</v>
          </cell>
        </row>
        <row r="8673">
          <cell r="A8673">
            <v>89431</v>
          </cell>
          <cell r="B8673" t="str">
            <v>LUVA, PVC, SOLDÁVEL, DN 32MM, INSTALADO EM RAMAL DE DISTRIBUIÇÃO DE ÁGUA - FORNECIMENTO E INSTALAÇÃO. AF_12/2014</v>
          </cell>
          <cell r="C8673" t="str">
            <v>UN</v>
          </cell>
          <cell r="D8673">
            <v>4.43</v>
          </cell>
        </row>
        <row r="8674">
          <cell r="A8674">
            <v>89432</v>
          </cell>
          <cell r="B8674" t="str">
            <v>LUVA DE CORRER, PVC, SOLDÁVEL, DN 32MM, INSTALADO EM RAMAL DE DISTRIBUIÇÃO DE ÁGUA   FORNECIMENTO E INSTALAÇÃO. AF_12/2014</v>
          </cell>
          <cell r="C8674" t="str">
            <v>UN</v>
          </cell>
          <cell r="D8674">
            <v>19.309999999999999</v>
          </cell>
        </row>
        <row r="8675">
          <cell r="A8675">
            <v>89433</v>
          </cell>
          <cell r="B8675" t="str">
            <v>LUVA DE REDUÇÃO, PVC, SOLDÁVEL, DN 40MM X 32MM, INSTALADO EM RAMAL DE DISTRIBUIÇÃO DE ÁGUA - FORNECIMENTO E INSTALAÇÃO. AF_12/2014</v>
          </cell>
          <cell r="C8675" t="str">
            <v>UN</v>
          </cell>
          <cell r="D8675">
            <v>6.07</v>
          </cell>
        </row>
        <row r="8676">
          <cell r="A8676">
            <v>89434</v>
          </cell>
          <cell r="B8676" t="str">
            <v>LUVA SOLDÁVEL E COM ROSCA, PVC, SOLDÁVEL, DN 32MM X 1, INSTALADO EM RAMAL DE DISTRIBUIÇÃO DE ÁGUA - FORNECIMENTO E INSTALAÇÃO. AF_12/2014</v>
          </cell>
          <cell r="C8676" t="str">
            <v>UN</v>
          </cell>
          <cell r="D8676">
            <v>6.78</v>
          </cell>
        </row>
        <row r="8677">
          <cell r="A8677">
            <v>89435</v>
          </cell>
          <cell r="B8677" t="str">
            <v>UNIÃO, PVC, SOLDÁVEL, DN 32MM, INSTALADO EM RAMAL DE DISTRIBUIÇÃO DE ÁGUA - FORNECIMENTO E INSTALAÇÃO. AF_12/2014</v>
          </cell>
          <cell r="C8677" t="str">
            <v>UN</v>
          </cell>
          <cell r="D8677">
            <v>15.67</v>
          </cell>
        </row>
        <row r="8678">
          <cell r="A8678">
            <v>89436</v>
          </cell>
          <cell r="B8678" t="str">
            <v>ADAPTADOR CURTO COM BOLSA E ROSCA PARA REGISTRO, PVC, SOLDÁVEL, DN 32MM X 1, INSTALADO EM RAMAL DE DISTRIBUIÇÃO DE ÁGUA - FORNECIMENTO E INSTALAÇÃO. AF_12/2014</v>
          </cell>
          <cell r="C8678" t="str">
            <v>UN</v>
          </cell>
          <cell r="D8678">
            <v>5.05</v>
          </cell>
        </row>
        <row r="8679">
          <cell r="A8679">
            <v>89437</v>
          </cell>
          <cell r="B8679" t="str">
            <v>CURVA DE TRANSPOSIÇÃO, PVC, SOLDÁVEL, DN 32MM, INSTALADO EM RAMAL DE DISTRIBUIÇÃO DE ÁGUA   FORNECIMENTO E INSTALAÇÃO. AF_12/2014</v>
          </cell>
          <cell r="C8679" t="str">
            <v>UN</v>
          </cell>
          <cell r="D8679">
            <v>14.25</v>
          </cell>
        </row>
        <row r="8680">
          <cell r="A8680">
            <v>89438</v>
          </cell>
          <cell r="B8680" t="str">
            <v>TE, PVC, SOLDÁVEL, DN 20MM, INSTALADO EM RAMAL DE DISTRIBUIÇÃO DE ÁGUA - FORNECIMENTO E INSTALAÇÃO. AF_12/2014</v>
          </cell>
          <cell r="C8680" t="str">
            <v>UN</v>
          </cell>
          <cell r="D8680">
            <v>4.7</v>
          </cell>
        </row>
        <row r="8681">
          <cell r="A8681">
            <v>89439</v>
          </cell>
          <cell r="B8681" t="str">
            <v>TÊ SOLDÁVEL E COM ROSCA NA BOLSA CENTRAL, PVC, SOLDÁVEL, DN 20MM X 1/2, INSTALADO EM RAMAL DE DISTRIBUIÇÃO DE ÁGUA - FORNECIMENTO E INSTALAÇÃO. AF_12/2014</v>
          </cell>
          <cell r="C8681" t="str">
            <v>UN</v>
          </cell>
          <cell r="D8681">
            <v>5.8</v>
          </cell>
        </row>
        <row r="8682">
          <cell r="A8682">
            <v>89440</v>
          </cell>
          <cell r="B8682" t="str">
            <v>TE, PVC, SOLDÁVEL, DN 25MM, INSTALADO EM RAMAL DE DISTRIBUIÇÃO DE ÁGUA - FORNECIMENTO E INSTALAÇÃO. AF_12/2014</v>
          </cell>
          <cell r="C8682" t="str">
            <v>UN</v>
          </cell>
          <cell r="D8682">
            <v>5.72</v>
          </cell>
        </row>
        <row r="8683">
          <cell r="A8683">
            <v>89441</v>
          </cell>
          <cell r="B8683" t="str">
            <v>TÊ COM BUCHA DE LATÃO NA BOLSA CENTRAL, PVC, SOLDÁVEL, DN 25MM X 1/2, INSTALADO EM RAMAL DE DISTRIBUIÇÃO DE ÁGUA - FORNECIMENTO E INSTALAÇÃO. AF_12/2014</v>
          </cell>
          <cell r="C8683" t="str">
            <v>UN</v>
          </cell>
          <cell r="D8683">
            <v>12.17</v>
          </cell>
        </row>
        <row r="8684">
          <cell r="A8684">
            <v>89442</v>
          </cell>
          <cell r="B8684" t="str">
            <v>TÊ DE REDUÇÃO, PVC, SOLDÁVEL, DN 25MM X 20MM, INSTALADO EM RAMAL DE DISTRIBUIÇÃO DE ÁGUA - FORNECIMENTO E INSTALAÇÃO. AF_12/2014</v>
          </cell>
          <cell r="C8684" t="str">
            <v>UN</v>
          </cell>
          <cell r="D8684">
            <v>7.08</v>
          </cell>
        </row>
        <row r="8685">
          <cell r="A8685">
            <v>89443</v>
          </cell>
          <cell r="B8685" t="str">
            <v>TE, PVC, SOLDÁVEL, DN 32MM, INSTALADO EM RAMAL DE DISTRIBUIÇÃO DE ÁGUA - FORNECIMENTO E INSTALAÇÃO. AF_12/2014</v>
          </cell>
          <cell r="C8685" t="str">
            <v>UN</v>
          </cell>
          <cell r="D8685">
            <v>8.26</v>
          </cell>
        </row>
        <row r="8686">
          <cell r="A8686">
            <v>89444</v>
          </cell>
          <cell r="B8686" t="str">
            <v>TÊ COM BUCHA DE LATÃO NA BOLSA CENTRAL, PVC, SOLDÁVEL, DN 32MM X 3/4, INSTALADO EM RAMAL DE DISTRIBUIÇÃO DE ÁGUA - FORNECIMENTO E INSTALAÇÃO. AF_12/2014</v>
          </cell>
          <cell r="C8686" t="str">
            <v>UN</v>
          </cell>
          <cell r="D8686">
            <v>18.579999999999998</v>
          </cell>
        </row>
        <row r="8687">
          <cell r="A8687">
            <v>89445</v>
          </cell>
          <cell r="B8687" t="str">
            <v>TÊ DE REDUÇÃO, PVC, SOLDÁVEL, DN 32MM X 25MM, INSTALADO EM RAMAL DE DISTRIBUIÇÃO DE ÁGUA - FORNECIMENTO E INSTALAÇÃO. AF_12/2014</v>
          </cell>
          <cell r="C8687" t="str">
            <v>UN</v>
          </cell>
          <cell r="D8687">
            <v>10.37</v>
          </cell>
        </row>
        <row r="8688">
          <cell r="A8688">
            <v>89481</v>
          </cell>
          <cell r="B8688" t="str">
            <v>JOELHO 90 GRAUS, PVC, SOLDÁVEL, DN 25MM, INSTALADO EM PRUMADA DE ÁGUA - FORNECIMENTO E INSTALAÇÃO. AF_12/2014</v>
          </cell>
          <cell r="C8688" t="str">
            <v>UN</v>
          </cell>
          <cell r="D8688">
            <v>3.08</v>
          </cell>
        </row>
        <row r="8689">
          <cell r="A8689">
            <v>89485</v>
          </cell>
          <cell r="B8689" t="str">
            <v>JOELHO 45 GRAUS, PVC, SOLDÁVEL, DN 25MM, INSTALADO EM PRUMADA DE ÁGUA - FORNECIMENTO E INSTALAÇÃO. AF_12/2014</v>
          </cell>
          <cell r="C8689" t="str">
            <v>UN</v>
          </cell>
          <cell r="D8689">
            <v>3.54</v>
          </cell>
        </row>
        <row r="8690">
          <cell r="A8690">
            <v>89489</v>
          </cell>
          <cell r="B8690" t="str">
            <v>CURVA 90 GRAUS, PVC, SOLDÁVEL, DN 25MM, INSTALADO EM PRUMADA DE ÁGUA - FORNECIMENTO E INSTALAÇÃO. AF_12/2014</v>
          </cell>
          <cell r="C8690" t="str">
            <v>UN</v>
          </cell>
          <cell r="D8690">
            <v>4.76</v>
          </cell>
        </row>
        <row r="8691">
          <cell r="A8691">
            <v>89490</v>
          </cell>
          <cell r="B8691" t="str">
            <v>CURVA 45 GRAUS, PVC, SOLDÁVEL, DN 25MM, INSTALADO EM PRUMADA DE ÁGUA - FORNECIMENTO E INSTALAÇÃO. AF_12/2014</v>
          </cell>
          <cell r="C8691" t="str">
            <v>UN</v>
          </cell>
          <cell r="D8691">
            <v>4.3099999999999996</v>
          </cell>
        </row>
        <row r="8692">
          <cell r="A8692">
            <v>89492</v>
          </cell>
          <cell r="B8692" t="str">
            <v>JOELHO 90 GRAUS, PVC, SOLDÁVEL, DN 32MM, INSTALADO EM PRUMADA DE ÁGUA - FORNECIMENTO E INSTALAÇÃO. AF_12/2014</v>
          </cell>
          <cell r="C8692" t="str">
            <v>UN</v>
          </cell>
          <cell r="D8692">
            <v>4.6399999999999997</v>
          </cell>
        </row>
        <row r="8693">
          <cell r="A8693">
            <v>89493</v>
          </cell>
          <cell r="B8693" t="str">
            <v>JOELHO 45 GRAUS, PVC, SOLDÁVEL, DN 32MM, INSTALADO EM PRUMADA DE ÁGUA - FORNECIMENTO E INSTALAÇÃO. AF_12/2014</v>
          </cell>
          <cell r="C8693" t="str">
            <v>UN</v>
          </cell>
          <cell r="D8693">
            <v>5.91</v>
          </cell>
        </row>
        <row r="8694">
          <cell r="A8694">
            <v>89494</v>
          </cell>
          <cell r="B8694" t="str">
            <v>CURVA 90 GRAUS, PVC, SOLDÁVEL, DN 32MM, INSTALADO EM PRUMADA DE ÁGUA - FORNECIMENTO E INSTALAÇÃO. AF_12/2014</v>
          </cell>
          <cell r="C8694" t="str">
            <v>UN</v>
          </cell>
          <cell r="D8694">
            <v>7.71</v>
          </cell>
        </row>
        <row r="8695">
          <cell r="A8695">
            <v>89496</v>
          </cell>
          <cell r="B8695" t="str">
            <v>CURVA 45 GRAUS, PVC, SOLDÁVEL, DN 32MM, INSTALADO EM PRUMADA DE ÁGUA - FORNECIMENTO E INSTALAÇÃO. AF_12/2014</v>
          </cell>
          <cell r="C8695" t="str">
            <v>UN</v>
          </cell>
          <cell r="D8695">
            <v>6.06</v>
          </cell>
        </row>
        <row r="8696">
          <cell r="A8696">
            <v>89497</v>
          </cell>
          <cell r="B8696" t="str">
            <v>JOELHO 90 GRAUS, PVC, SOLDÁVEL, DN 40MM, INSTALADO EM PRUMADA DE ÁGUA - FORNECIMENTO E INSTALAÇÃO. AF_12/2014</v>
          </cell>
          <cell r="C8696" t="str">
            <v>UN</v>
          </cell>
          <cell r="D8696">
            <v>7.58</v>
          </cell>
        </row>
        <row r="8697">
          <cell r="A8697">
            <v>89498</v>
          </cell>
          <cell r="B8697" t="str">
            <v>JOELHO 45 GRAUS, PVC, SOLDÁVEL, DN 40MM, INSTALADO EM PRUMADA DE ÁGUA - FORNECIMENTO E INSTALAÇÃO. AF_12/2014</v>
          </cell>
          <cell r="C8697" t="str">
            <v>UN</v>
          </cell>
          <cell r="D8697">
            <v>7.93</v>
          </cell>
        </row>
        <row r="8698">
          <cell r="A8698">
            <v>89499</v>
          </cell>
          <cell r="B8698" t="str">
            <v>CURVA 90 GRAUS, PVC, SOLDÁVEL, DN 40MM, INSTALADO EM PRUMADA DE ÁGUA - FORNECIMENTO E INSTALAÇÃO. AF_12/2014</v>
          </cell>
          <cell r="C8698" t="str">
            <v>UN</v>
          </cell>
          <cell r="D8698">
            <v>12.2</v>
          </cell>
        </row>
        <row r="8699">
          <cell r="A8699">
            <v>89500</v>
          </cell>
          <cell r="B8699" t="str">
            <v>CURVA 45 GRAUS, PVC, SOLDÁVEL, DN 40MM, INSTALADO EM PRUMADA DE ÁGUA - FORNECIMENTO E INSTALAÇÃO. AF_12/2014</v>
          </cell>
          <cell r="C8699" t="str">
            <v>UN</v>
          </cell>
          <cell r="D8699">
            <v>7.59</v>
          </cell>
        </row>
        <row r="8700">
          <cell r="A8700">
            <v>89501</v>
          </cell>
          <cell r="B8700" t="str">
            <v>JOELHO 90 GRAUS, PVC, SOLDÁVEL, DN 50MM, INSTALADO EM PRUMADA DE ÁGUA - FORNECIMENTO E INSTALAÇÃO. AF_12/2014</v>
          </cell>
          <cell r="C8700" t="str">
            <v>UN</v>
          </cell>
          <cell r="D8700">
            <v>9.18</v>
          </cell>
        </row>
        <row r="8701">
          <cell r="A8701">
            <v>89502</v>
          </cell>
          <cell r="B8701" t="str">
            <v>JOELHO 45 GRAUS, PVC, SOLDÁVEL, DN 50MM, INSTALADO EM PRUMADA DE ÁGUA - FORNECIMENTO E INSTALAÇÃO. AF_12/2014</v>
          </cell>
          <cell r="C8701" t="str">
            <v>UN</v>
          </cell>
          <cell r="D8701">
            <v>10.119999999999999</v>
          </cell>
        </row>
        <row r="8702">
          <cell r="A8702">
            <v>89503</v>
          </cell>
          <cell r="B8702" t="str">
            <v>CURVA 90 GRAUS, PVC, SOLDÁVEL, DN 50MM, INSTALADO EM PRUMADA DE ÁGUA - FORNECIMENTO E INSTALAÇÃO. AF_12/2014</v>
          </cell>
          <cell r="C8702" t="str">
            <v>UN</v>
          </cell>
          <cell r="D8702">
            <v>14.25</v>
          </cell>
        </row>
        <row r="8703">
          <cell r="A8703">
            <v>89504</v>
          </cell>
          <cell r="B8703" t="str">
            <v>CURVA 45 GRAUS, PVC, SOLDÁVEL, DN 50MM, INSTALADO EM PRUMADA DE ÁGUA - FORNECIMENTO E INSTALAÇÃO. AF_12/2014</v>
          </cell>
          <cell r="C8703" t="str">
            <v>UN</v>
          </cell>
          <cell r="D8703">
            <v>12.81</v>
          </cell>
        </row>
        <row r="8704">
          <cell r="A8704">
            <v>89505</v>
          </cell>
          <cell r="B8704" t="str">
            <v>JOELHO 90 GRAUS, PVC, SOLDÁVEL, DN 60MM, INSTALADO EM PRUMADA DE ÁGUA - FORNECIMENTO E INSTALAÇÃO. AF_12/2014</v>
          </cell>
          <cell r="C8704" t="str">
            <v>UN</v>
          </cell>
          <cell r="D8704">
            <v>25.19</v>
          </cell>
        </row>
        <row r="8705">
          <cell r="A8705">
            <v>89506</v>
          </cell>
          <cell r="B8705" t="str">
            <v>JOELHO 45 GRAUS, PVC, SOLDÁVEL, DN 60MM, INSTALADO EM PRUMADA DE ÁGUA - FORNECIMENTO E INSTALAÇÃO. AF_12/2014</v>
          </cell>
          <cell r="C8705" t="str">
            <v>UN</v>
          </cell>
          <cell r="D8705">
            <v>24.52</v>
          </cell>
        </row>
        <row r="8706">
          <cell r="A8706">
            <v>89507</v>
          </cell>
          <cell r="B8706" t="str">
            <v>CURVA 90 GRAUS, PVC, SOLDÁVEL, DN 60MM, INSTALADO EM PRUMADA DE ÁGUA - FORNECIMENTO E INSTALAÇÃO. AF_12/2014</v>
          </cell>
          <cell r="C8706" t="str">
            <v>UN</v>
          </cell>
          <cell r="D8706">
            <v>27.52</v>
          </cell>
        </row>
        <row r="8707">
          <cell r="A8707">
            <v>89510</v>
          </cell>
          <cell r="B8707" t="str">
            <v>CURVA 45 GRAUS, PVC, SOLDÁVEL, DN 60MM, INSTALADO EM PRUMADA DE ÁGUA - FORNECIMENTO E INSTALAÇÃO. AF_12/2014</v>
          </cell>
          <cell r="C8707" t="str">
            <v>UN</v>
          </cell>
          <cell r="D8707">
            <v>19.420000000000002</v>
          </cell>
        </row>
        <row r="8708">
          <cell r="A8708">
            <v>89513</v>
          </cell>
          <cell r="B8708" t="str">
            <v>JOELHO 90 GRAUS, PVC, SOLDÁVEL, DN 75MM, INSTALADO EM PRUMADA DE ÁGUA - FORNECIMENTO E INSTALAÇÃO. AF_12/2014</v>
          </cell>
          <cell r="C8708" t="str">
            <v>UN</v>
          </cell>
          <cell r="D8708">
            <v>68.72</v>
          </cell>
        </row>
        <row r="8709">
          <cell r="A8709">
            <v>89514</v>
          </cell>
          <cell r="B8709" t="str">
            <v>JOELHO 90 GRAUS, PVC, SERIE R, ÁGUA PLUVIAL, DN 40 MM, JUNTA SOLDÁVEL, FORNECIDO E INSTALADO EM RAMAL DE ENCAMINHAMENTO. AF_12/2014</v>
          </cell>
          <cell r="C8709" t="str">
            <v>UN</v>
          </cell>
          <cell r="D8709">
            <v>6.13</v>
          </cell>
        </row>
        <row r="8710">
          <cell r="A8710">
            <v>89515</v>
          </cell>
          <cell r="B8710" t="str">
            <v>JOELHO 45 GRAUS, PVC, SOLDÁVEL, DN 75MM, INSTALADO EM PRUMADA DE ÁGUA - FORNECIMENTO E INSTALAÇÃO. AF_12/2014</v>
          </cell>
          <cell r="C8710" t="str">
            <v>UN</v>
          </cell>
          <cell r="D8710">
            <v>53.02</v>
          </cell>
        </row>
        <row r="8711">
          <cell r="A8711">
            <v>89516</v>
          </cell>
          <cell r="B8711" t="str">
            <v>JOELHO 45 GRAUS, PVC, SERIE R, ÁGUA PLUVIAL, DN 40 MM, JUNTA SOLDÁVEL, FORNECIDO E INSTALADO EM RAMAL DE ENCAMINHAMENTO. AF_12/2014</v>
          </cell>
          <cell r="C8711" t="str">
            <v>UN</v>
          </cell>
          <cell r="D8711">
            <v>5.81</v>
          </cell>
        </row>
        <row r="8712">
          <cell r="A8712">
            <v>89517</v>
          </cell>
          <cell r="B8712" t="str">
            <v>CURVA 90 GRAUS, PVC, SOLDÁVEL, DN 75MM, INSTALADO EM PRUMADA DE ÁGUA - FORNECIMENTO E INSTALAÇÃO. AF_12/2014</v>
          </cell>
          <cell r="C8712" t="str">
            <v>UN</v>
          </cell>
          <cell r="D8712">
            <v>45.46</v>
          </cell>
        </row>
        <row r="8713">
          <cell r="A8713">
            <v>89518</v>
          </cell>
          <cell r="B8713" t="str">
            <v>JOELHO 90 GRAUS, PVC, SERIE R, ÁGUA PLUVIAL, DN 50 MM, JUNTA ELÁSTICA, FORNECIDO E INSTALADO EM RAMAL DE ENCAMINHAMENTO. AF_12/2014</v>
          </cell>
          <cell r="C8713" t="str">
            <v>UN</v>
          </cell>
          <cell r="D8713">
            <v>8.8699999999999992</v>
          </cell>
        </row>
        <row r="8714">
          <cell r="A8714">
            <v>89519</v>
          </cell>
          <cell r="B8714" t="str">
            <v>CURVA 45 GRAUS, PVC, SOLDÁVEL, DN 75MM, INSTALADO EM PRUMADA DE ÁGUA - FORNECIMENTO E INSTALAÇÃO. AF_12/2014</v>
          </cell>
          <cell r="C8714" t="str">
            <v>UN</v>
          </cell>
          <cell r="D8714">
            <v>35.46</v>
          </cell>
        </row>
        <row r="8715">
          <cell r="A8715">
            <v>89520</v>
          </cell>
          <cell r="B8715" t="str">
            <v>JOELHO 45 GRAUS, PVC, SERIE R, ÁGUA PLUVIAL, DN 50 MM, JUNTA ELÁSTICA, FORNECIDO E INSTALADO EM RAMAL DE ENCAMINHAMENTO. AF_12/2014</v>
          </cell>
          <cell r="C8715" t="str">
            <v>UN</v>
          </cell>
          <cell r="D8715">
            <v>8.16</v>
          </cell>
        </row>
        <row r="8716">
          <cell r="A8716">
            <v>89521</v>
          </cell>
          <cell r="B8716" t="str">
            <v>JOELHO 90 GRAUS, PVC, SOLDÁVEL, DN 85MM, INSTALADO EM PRUMADA DE ÁGUA - FORNECIMENTO E INSTALAÇÃO. AF_12/2014</v>
          </cell>
          <cell r="C8716" t="str">
            <v>UN</v>
          </cell>
          <cell r="D8716">
            <v>77.599999999999994</v>
          </cell>
        </row>
        <row r="8717">
          <cell r="A8717">
            <v>89522</v>
          </cell>
          <cell r="B8717" t="str">
            <v>JOELHO 90 GRAUS, PVC, SERIE R, ÁGUA PLUVIAL, DN 75 MM, JUNTA ELÁSTICA, FORNECIDO E INSTALADO EM RAMAL DE ENCAMINHAMENTO. AF_12/2014</v>
          </cell>
          <cell r="C8717" t="str">
            <v>UN</v>
          </cell>
          <cell r="D8717">
            <v>18.559999999999999</v>
          </cell>
        </row>
        <row r="8718">
          <cell r="A8718">
            <v>89523</v>
          </cell>
          <cell r="B8718" t="str">
            <v>JOELHO 45 GRAUS, PVC, SOLDÁVEL, DN 85MM, INSTALADO EM PRUMADA DE ÁGUA - FORNECIMENTO E INSTALAÇÃO. AF_12/2014</v>
          </cell>
          <cell r="C8718" t="str">
            <v>UN</v>
          </cell>
          <cell r="D8718">
            <v>60.13</v>
          </cell>
        </row>
        <row r="8719">
          <cell r="A8719">
            <v>89524</v>
          </cell>
          <cell r="B8719" t="str">
            <v>JOELHO 45 GRAUS, PVC, SERIE R, ÁGUA PLUVIAL, DN 75 MM, JUNTA ELÁSTICA, FORNECIDO E INSTALADO EM RAMAL DE ENCAMINHAMENTO. AF_12/2014</v>
          </cell>
          <cell r="C8719" t="str">
            <v>UN</v>
          </cell>
          <cell r="D8719">
            <v>18.100000000000001</v>
          </cell>
        </row>
        <row r="8720">
          <cell r="A8720">
            <v>89525</v>
          </cell>
          <cell r="B8720" t="str">
            <v>CURVA 90 GRAUS, PVC, SOLDÁVEL, DN 85MM, INSTALADO EM PRUMADA DE ÁGUA - FORNECIMENTO E INSTALAÇÃO. AF_12/2014</v>
          </cell>
          <cell r="C8720" t="str">
            <v>UN</v>
          </cell>
          <cell r="D8720">
            <v>54.07</v>
          </cell>
        </row>
        <row r="8721">
          <cell r="A8721">
            <v>89526</v>
          </cell>
          <cell r="B8721" t="str">
            <v>CURVA 87 GRAUS E 30 MINUTOS, PVC, SERIE R, ÁGUA PLUVIAL, DN 75 MM, JUNTA ELÁSTICA, FORNECIDO E INSTALADO EM RAMAL DE ENCAMINHAMENTO. AF_12/2014</v>
          </cell>
          <cell r="C8721" t="str">
            <v>UN</v>
          </cell>
          <cell r="D8721">
            <v>22.43</v>
          </cell>
        </row>
        <row r="8722">
          <cell r="A8722">
            <v>89527</v>
          </cell>
          <cell r="B8722" t="str">
            <v>CURVA 45 GRAUS, PVC, SOLDÁVEL, DN 85MM, INSTALADO EM PRUMADA DE ÁGUA - FORNECIMENTO E INSTALAÇÃO. AF_12/2014</v>
          </cell>
          <cell r="C8722" t="str">
            <v>UN</v>
          </cell>
          <cell r="D8722">
            <v>41.9</v>
          </cell>
        </row>
        <row r="8723">
          <cell r="A8723">
            <v>89528</v>
          </cell>
          <cell r="B8723" t="str">
            <v>LUVA, PVC, SOLDÁVEL, DN 25MM, INSTALADO EM PRUMADA DE ÁGUA - FORNECIMENTO E INSTALAÇÃO. AF_12/2014</v>
          </cell>
          <cell r="C8723" t="str">
            <v>UN</v>
          </cell>
          <cell r="D8723">
            <v>2.5099999999999998</v>
          </cell>
        </row>
        <row r="8724">
          <cell r="A8724">
            <v>89529</v>
          </cell>
          <cell r="B8724" t="str">
            <v>JOELHO 90 GRAUS, PVC, SERIE R, ÁGUA PLUVIAL, DN 100 MM, JUNTA ELÁSTICA, FORNECIDO E INSTALADO EM RAMAL DE ENCAMINHAMENTO. AF_12/2014</v>
          </cell>
          <cell r="C8724" t="str">
            <v>UN</v>
          </cell>
          <cell r="D8724">
            <v>28.82</v>
          </cell>
        </row>
        <row r="8725">
          <cell r="A8725">
            <v>89530</v>
          </cell>
          <cell r="B8725" t="str">
            <v>LUVA DE CORRER, PVC, SOLDÁVEL, DN 25MM, INSTALADO EM PRUMADA DE ÁGUA - FORNECIMENTO E INSTALAÇÃO. AF_12/2014</v>
          </cell>
          <cell r="C8725" t="str">
            <v>UN</v>
          </cell>
          <cell r="D8725">
            <v>11.44</v>
          </cell>
        </row>
        <row r="8726">
          <cell r="A8726">
            <v>89531</v>
          </cell>
          <cell r="B8726" t="str">
            <v>JOELHO 45 GRAUS, PVC, SERIE R, ÁGUA PLUVIAL, DN 100 MM, JUNTA ELÁSTICA, FORNECIDO E INSTALADO EM RAMAL DE ENCAMINHAMENTO. AF_12/2014</v>
          </cell>
          <cell r="C8726" t="str">
            <v>UN</v>
          </cell>
          <cell r="D8726">
            <v>24.57</v>
          </cell>
        </row>
        <row r="8727">
          <cell r="A8727">
            <v>89532</v>
          </cell>
          <cell r="B8727" t="str">
            <v>LUVA DE REDUÇÃO, PVC, SOLDÁVEL, DN 32MM X 25MM, INSTALADO EM PRUMADA DE ÁGUA - FORNECIMENTO E INSTALAÇÃO. AF_12/2014</v>
          </cell>
          <cell r="C8727" t="str">
            <v>UN</v>
          </cell>
          <cell r="D8727">
            <v>4.3</v>
          </cell>
        </row>
        <row r="8728">
          <cell r="A8728">
            <v>89533</v>
          </cell>
          <cell r="B8728" t="str">
            <v>JOELHO 45 GRAUS PARA PÉ DE COLUNA, PVC, SERIE R, ÁGUA PLUVIAL, DN 100 MM, JUNTA ELÁSTICA, FORNECIDO E INSTALADO EM RAMAL DE ENCAMINHAMENTO. AF_12/2014</v>
          </cell>
          <cell r="C8728" t="str">
            <v>UN</v>
          </cell>
          <cell r="D8728">
            <v>24.57</v>
          </cell>
        </row>
        <row r="8729">
          <cell r="A8729">
            <v>89534</v>
          </cell>
          <cell r="B8729" t="str">
            <v>LUVA SOLDÁVEL E COM ROSCA, PVC, SOLDÁVEL, DN 25MM X 3/4, INSTALADO EM PRUMADA DE ÁGUA - FORNECIMENTO E INSTALAÇÃO. AF_12/2014</v>
          </cell>
          <cell r="C8729" t="str">
            <v>UN</v>
          </cell>
          <cell r="D8729">
            <v>3.03</v>
          </cell>
        </row>
        <row r="8730">
          <cell r="A8730">
            <v>89535</v>
          </cell>
          <cell r="B8730" t="str">
            <v>CURVA 87 GRAUS E 30 MINUTOS, PVC, SERIE R, ÁGUA PLUVIAL, DN 100 MM, JUNTA ELÁSTICA, FORNECIDO E INSTALADO EM RAMAL DE ENCAMINHAMENTO. AF_12/2014</v>
          </cell>
          <cell r="C8730" t="str">
            <v>UN</v>
          </cell>
          <cell r="D8730">
            <v>36.659999999999997</v>
          </cell>
        </row>
        <row r="8731">
          <cell r="A8731">
            <v>89536</v>
          </cell>
          <cell r="B8731" t="str">
            <v>UNIÃO, PVC, SOLDÁVEL, DN 25MM, INSTALADO EM PRUMADA DE ÁGUA - FORNECIMENTO E INSTALAÇÃO. AF_12/2014</v>
          </cell>
          <cell r="C8731" t="str">
            <v>UN</v>
          </cell>
          <cell r="D8731">
            <v>9.33</v>
          </cell>
        </row>
        <row r="8732">
          <cell r="A8732">
            <v>89538</v>
          </cell>
          <cell r="B8732" t="str">
            <v>ADAPTADOR CURTO COM BOLSA E ROSCA PARA REGISTRO, PVC, SOLDÁVEL, DN 25MM X 3/4, INSTALADO EM PRUMADA DE ÁGUA - FORNECIMENTO E INSTALAÇÃO. AF_12/2014</v>
          </cell>
          <cell r="C8732" t="str">
            <v>UN</v>
          </cell>
          <cell r="D8732">
            <v>2.87</v>
          </cell>
        </row>
        <row r="8733">
          <cell r="A8733">
            <v>89540</v>
          </cell>
          <cell r="B8733" t="str">
            <v>CURVA DE TRANSPOSIÇÃO, PVC, SOLDÁVEL, DN 25MM, INSTALADO EM PRUMADA DE ÁGUA  - FORNECIMENTO E INSTALAÇÃO. AF_12/2014</v>
          </cell>
          <cell r="C8733" t="str">
            <v>UN</v>
          </cell>
          <cell r="D8733">
            <v>6.19</v>
          </cell>
        </row>
        <row r="8734">
          <cell r="A8734">
            <v>89541</v>
          </cell>
          <cell r="B8734" t="str">
            <v>LUVA, PVC, SOLDÁVEL, DN 32MM, INSTALADO EM PRUMADA DE ÁGUA - FORNECIMENTO E INSTALAÇÃO. AF_12/2014</v>
          </cell>
          <cell r="C8734" t="str">
            <v>UN</v>
          </cell>
          <cell r="D8734">
            <v>3.72</v>
          </cell>
        </row>
        <row r="8735">
          <cell r="A8735">
            <v>89542</v>
          </cell>
          <cell r="B8735" t="str">
            <v>LUVA DE CORRER, PVC, SOLDÁVEL, DN 32MM, INSTALADO EM PRUMADA DE ÁGUA - FORNECIMENTO E INSTALAÇÃO. AF_12/2014</v>
          </cell>
          <cell r="C8735" t="str">
            <v>UN</v>
          </cell>
          <cell r="D8735">
            <v>18.600000000000001</v>
          </cell>
        </row>
        <row r="8736">
          <cell r="A8736">
            <v>89544</v>
          </cell>
          <cell r="B8736" t="str">
            <v>LUVA SIMPLES, PVC, SERIE R, ÁGUA PLUVIAL, DN 40 MM, JUNTA SOLDÁVEL, FORNECIDO E INSTALADO EM RAMAL DE ENCAMINHAMENTO. AF_12/2014</v>
          </cell>
          <cell r="C8736" t="str">
            <v>UN</v>
          </cell>
          <cell r="D8736">
            <v>5.87</v>
          </cell>
        </row>
        <row r="8737">
          <cell r="A8737">
            <v>89545</v>
          </cell>
          <cell r="B8737" t="str">
            <v>LUVA SIMPLES, PVC, SERIE R, ÁGUA PLUVIAL, DN 50 MM, JUNTA ELÁSTICA, FORNECIDO E INSTALADO EM RAMAL DE ENCAMINHAMENTO. AF_12/2014</v>
          </cell>
          <cell r="C8737" t="str">
            <v>UN</v>
          </cell>
          <cell r="D8737">
            <v>8.2899999999999991</v>
          </cell>
        </row>
        <row r="8738">
          <cell r="A8738">
            <v>89546</v>
          </cell>
          <cell r="B8738" t="str">
            <v>BUCHA DE REDUÇÃO LONGA, PVC, SERIE R, ÁGUA PLUVIAL, DN 50 X 40 MM, JUNTA ELÁSTICA, FORNECIDO E INSTALADO EM RAMAL DE ENCAMINHAMENTO. AF_12/2014</v>
          </cell>
          <cell r="C8738" t="str">
            <v>UN</v>
          </cell>
          <cell r="D8738">
            <v>6.33</v>
          </cell>
        </row>
        <row r="8739">
          <cell r="A8739">
            <v>89547</v>
          </cell>
          <cell r="B8739" t="str">
            <v>LUVA SIMPLES, PVC, SERIE R, ÁGUA PLUVIAL, DN 75 MM, JUNTA ELÁSTICA, FORNECIDO E INSTALADO EM RAMAL DE ENCAMINHAMENTO. AF_12/2014</v>
          </cell>
          <cell r="C8739" t="str">
            <v>UN</v>
          </cell>
          <cell r="D8739">
            <v>12.28</v>
          </cell>
        </row>
        <row r="8740">
          <cell r="A8740">
            <v>89548</v>
          </cell>
          <cell r="B8740" t="str">
            <v>LUVA DE CORRER, PVC, SERIE R, ÁGUA PLUVIAL, DN 75 MM, JUNTA ELÁSTICA, FORNECIDO E INSTALADO EM RAMAL DE ENCAMINHAMENTO. AF_12/2014</v>
          </cell>
          <cell r="C8740" t="str">
            <v>UN</v>
          </cell>
          <cell r="D8740">
            <v>13.69</v>
          </cell>
        </row>
        <row r="8741">
          <cell r="A8741">
            <v>89549</v>
          </cell>
          <cell r="B8741" t="str">
            <v>REDUÇÃO EXCÊNTRICA, PVC, SERIE R, ÁGUA PLUVIAL, DN 75 X 50 MM, JUNTA ELÁSTICA, FORNECIDO E INSTALADO EM RAMAL DE ENCAMINHAMENTO. AF_12/2014</v>
          </cell>
          <cell r="C8741" t="str">
            <v>UN</v>
          </cell>
          <cell r="D8741">
            <v>10.1</v>
          </cell>
        </row>
        <row r="8742">
          <cell r="A8742">
            <v>89550</v>
          </cell>
          <cell r="B8742" t="str">
            <v>TÊ DE INSPEÇÃO, PVC, SERIE R, ÁGUA PLUVIAL, DN 75 MM, JUNTA ELÁSTICA, FORNECIDO E INSTALADO EM RAMAL DE ENCAMINHAMENTO. AF_12/2014</v>
          </cell>
          <cell r="C8742" t="str">
            <v>UN</v>
          </cell>
          <cell r="D8742">
            <v>28.44</v>
          </cell>
        </row>
        <row r="8743">
          <cell r="A8743">
            <v>89551</v>
          </cell>
          <cell r="B8743" t="str">
            <v>LUVA SOLDÁVEL E COM ROSCA, PVC, SOLDÁVEL, DN 32MM X 1, INSTALADO EM PRUMADA DE ÁGUA - FORNECIMENTO E INSTALAÇÃO. AF_12/2014</v>
          </cell>
          <cell r="C8743" t="str">
            <v>UN</v>
          </cell>
          <cell r="D8743">
            <v>6.07</v>
          </cell>
        </row>
        <row r="8744">
          <cell r="A8744">
            <v>89552</v>
          </cell>
          <cell r="B8744" t="str">
            <v>UNIÃO, PVC, SOLDÁVEL, DN 32MM, INSTALADO EM PRUMADA DE ÁGUA - FORNECIMENTO E INSTALAÇÃO. AF_12/2014</v>
          </cell>
          <cell r="C8744" t="str">
            <v>UN</v>
          </cell>
          <cell r="D8744">
            <v>14.96</v>
          </cell>
        </row>
        <row r="8745">
          <cell r="A8745">
            <v>89553</v>
          </cell>
          <cell r="B8745" t="str">
            <v>ADAPTADOR CURTO COM BOLSA E ROSCA PARA REGISTRO, PVC, SOLDÁVEL, DN 32MM X 1, INSTALADO EM PRUMADA DE ÁGUA - FORNECIMENTO E INSTALAÇÃO. AF_12/2014</v>
          </cell>
          <cell r="C8745" t="str">
            <v>UN</v>
          </cell>
          <cell r="D8745">
            <v>4.34</v>
          </cell>
        </row>
        <row r="8746">
          <cell r="A8746">
            <v>89554</v>
          </cell>
          <cell r="B8746" t="str">
            <v>LUVA SIMPLES, PVC, SERIE R, ÁGUA PLUVIAL, DN 100 MM, JUNTA ELÁSTICA, FORNECIDO E INSTALADO EM RAMAL DE ENCAMINHAMENTO. AF_12/2014</v>
          </cell>
          <cell r="C8746" t="str">
            <v>UN</v>
          </cell>
          <cell r="D8746">
            <v>15.16</v>
          </cell>
        </row>
        <row r="8747">
          <cell r="A8747">
            <v>89555</v>
          </cell>
          <cell r="B8747" t="str">
            <v>CURVA DE TRANSPOSIÇÃO, PVC, SOLDÁVEL, DN 32MM, INSTALADO EM PRUMADA DE ÁGUA   FORNECIMENTO E INSTALAÇÃO. AF_12/2014</v>
          </cell>
          <cell r="C8747" t="str">
            <v>UN</v>
          </cell>
          <cell r="D8747">
            <v>13.54</v>
          </cell>
        </row>
        <row r="8748">
          <cell r="A8748">
            <v>89556</v>
          </cell>
          <cell r="B8748" t="str">
            <v>LUVA DE CORRER, PVC, SERIE R, ÁGUA PLUVIAL, DN 100 MM, JUNTA ELÁSTICA, FORNECIDO E INSTALADO EM RAMAL DE ENCAMINHAMENTO. AF_12/2014</v>
          </cell>
          <cell r="C8748" t="str">
            <v>UN</v>
          </cell>
          <cell r="D8748">
            <v>22.04</v>
          </cell>
        </row>
        <row r="8749">
          <cell r="A8749">
            <v>89557</v>
          </cell>
          <cell r="B8749" t="str">
            <v>REDUÇÃO EXCÊNTRICA, PVC, SERIE R, ÁGUA PLUVIAL, DN 100 X 75 MM, JUNTA ELÁSTICA, FORNECIDO E INSTALADO EM RAMAL DE ENCAMINHAMENTO. AF_12/2014</v>
          </cell>
          <cell r="C8749" t="str">
            <v>UN</v>
          </cell>
          <cell r="D8749">
            <v>17.59</v>
          </cell>
        </row>
        <row r="8750">
          <cell r="A8750">
            <v>89558</v>
          </cell>
          <cell r="B8750" t="str">
            <v>LUVA, PVC, SOLDÁVEL, DN 40MM, INSTALADO EM PRUMADA DE ÁGUA - FORNECIMENTO E INSTALAÇÃO. AF_12/2014</v>
          </cell>
          <cell r="C8750" t="str">
            <v>UN</v>
          </cell>
          <cell r="D8750">
            <v>5.94</v>
          </cell>
        </row>
        <row r="8751">
          <cell r="A8751">
            <v>89559</v>
          </cell>
          <cell r="B8751" t="str">
            <v>TÊ DE INSPEÇÃO, PVC, SERIE R, ÁGUA PLUVIAL, DN 100 MM, JUNTA ELÁSTICA, FORNECIDO E INSTALADO EM RAMAL DE ENCAMINHAMENTO. AF_12/2014</v>
          </cell>
          <cell r="C8751" t="str">
            <v>UN</v>
          </cell>
          <cell r="D8751">
            <v>38.200000000000003</v>
          </cell>
        </row>
        <row r="8752">
          <cell r="A8752">
            <v>89561</v>
          </cell>
          <cell r="B8752" t="str">
            <v>JUNÇÃO SIMPLES, PVC, SERIE R, ÁGUA PLUVIAL, DN 40 MM, JUNTA SOLDÁVEL, FORNECIDO E INSTALADO EM RAMAL DE ENCAMINHAMENTO. AF_12/2014</v>
          </cell>
          <cell r="C8752" t="str">
            <v>UN</v>
          </cell>
          <cell r="D8752">
            <v>10.41</v>
          </cell>
        </row>
        <row r="8753">
          <cell r="A8753">
            <v>89562</v>
          </cell>
          <cell r="B8753" t="str">
            <v>LUVA DE REDUÇÃO, PVC, SOLDÁVEL, DN 40MM X 32MM, INSTALADO EM PRUMADA DE ÁGUA - FORNECIMENTO E INSTALAÇÃO. AF_12/2014</v>
          </cell>
          <cell r="C8753" t="str">
            <v>UN</v>
          </cell>
          <cell r="D8753">
            <v>5.92</v>
          </cell>
        </row>
        <row r="8754">
          <cell r="A8754">
            <v>89563</v>
          </cell>
          <cell r="B8754" t="str">
            <v>JUNÇÃO SIMPLES, PVC, SERIE R, ÁGUA PLUVIAL, DN 50 MM, JUNTA ELÁSTICA, FORNECIDO E INSTALADO EM RAMAL DE ENCAMINHAMENTO. AF_12/2014</v>
          </cell>
          <cell r="C8754" t="str">
            <v>UN</v>
          </cell>
          <cell r="D8754">
            <v>15.4</v>
          </cell>
        </row>
        <row r="8755">
          <cell r="A8755">
            <v>89564</v>
          </cell>
          <cell r="B8755" t="str">
            <v>LUVA COM ROSCA, PVC, SOLDÁVEL, DN 40MM X 1.1/4, INSTALADO EM PRUMADA DE ÁGUA - FORNECIMENTO E INSTALAÇÃO. AF_12/2014</v>
          </cell>
          <cell r="C8755" t="str">
            <v>UN</v>
          </cell>
          <cell r="D8755">
            <v>10.89</v>
          </cell>
        </row>
        <row r="8756">
          <cell r="A8756">
            <v>89565</v>
          </cell>
          <cell r="B8756" t="str">
            <v>JUNÇÃO SIMPLES, PVC, SERIE R, ÁGUA PLUVIAL, DN 75 X 75 MM, JUNTA ELÁSTICA, FORNECIDO E INSTALADO EM RAMAL DE ENCAMINHAMENTO. AF_12/2014</v>
          </cell>
          <cell r="C8756" t="str">
            <v>UN</v>
          </cell>
          <cell r="D8756">
            <v>34.119999999999997</v>
          </cell>
        </row>
        <row r="8757">
          <cell r="A8757">
            <v>89566</v>
          </cell>
          <cell r="B8757" t="str">
            <v>TÊ, PVC, SERIE R, ÁGUA PLUVIAL, DN 75 MM, JUNTA ELÁSTICA, FORNECIDO E INSTALADO EM RAMAL DE ENCAMINHAMENTO. AF_12/2014</v>
          </cell>
          <cell r="C8757" t="str">
            <v>UN</v>
          </cell>
          <cell r="D8757">
            <v>28.47</v>
          </cell>
        </row>
        <row r="8758">
          <cell r="A8758">
            <v>89567</v>
          </cell>
          <cell r="B8758" t="str">
            <v>JUNÇÃO SIMPLES, PVC, SERIE R, ÁGUA PLUVIAL, DN 100 X 100 MM, JUNTA ELÁSTICA, FORNECIDO E INSTALADO EM RAMAL DE ENCAMINHAMENTO. AF_12/2014</v>
          </cell>
          <cell r="C8758" t="str">
            <v>UN</v>
          </cell>
          <cell r="D8758">
            <v>51.17</v>
          </cell>
        </row>
        <row r="8759">
          <cell r="A8759">
            <v>89568</v>
          </cell>
          <cell r="B8759" t="str">
            <v>UNIÃO, PVC, SOLDÁVEL, DN 40MM, INSTALADO EM PRUMADA DE ÁGUA - FORNECIMENTO E INSTALAÇÃO. AF_12/2014</v>
          </cell>
          <cell r="C8759" t="str">
            <v>UN</v>
          </cell>
          <cell r="D8759">
            <v>27.54</v>
          </cell>
        </row>
        <row r="8760">
          <cell r="A8760">
            <v>89569</v>
          </cell>
          <cell r="B8760" t="str">
            <v>JUNÇÃO SIMPLES, PVC, SERIE R, ÁGUA PLUVIAL, DN 100 X 75 MM, JUNTA ELÁSTICA, FORNECIDO E INSTALADO EM RAMAL DE ENCAMINHAMENTO. AF_12/2014</v>
          </cell>
          <cell r="C8760" t="str">
            <v>UN</v>
          </cell>
          <cell r="D8760">
            <v>49.49</v>
          </cell>
        </row>
        <row r="8761">
          <cell r="A8761">
            <v>89570</v>
          </cell>
          <cell r="B8761" t="str">
            <v>ADAPTADOR CURTO COM BOLSA E ROSCA PARA REGISTRO, PVC, SOLDÁVEL, DN 40MM X 1.1/2, INSTALADO EM PRUMADA DE ÁGUA - FORNECIMENTO E INSTALAÇÃO. AF_12/2014</v>
          </cell>
          <cell r="C8761" t="str">
            <v>UN</v>
          </cell>
          <cell r="D8761">
            <v>7.6</v>
          </cell>
        </row>
        <row r="8762">
          <cell r="A8762">
            <v>89571</v>
          </cell>
          <cell r="B8762" t="str">
            <v>TÊ, PVC, SERIE R, ÁGUA PLUVIAL, DN 100 X 100 MM, JUNTA ELÁSTICA, FORNECIDO E INSTALADO EM RAMAL DE ENCAMINHAMENTO. AF_12/2014</v>
          </cell>
          <cell r="C8762" t="str">
            <v>UN</v>
          </cell>
          <cell r="D8762">
            <v>45.49</v>
          </cell>
        </row>
        <row r="8763">
          <cell r="A8763">
            <v>89572</v>
          </cell>
          <cell r="B8763" t="str">
            <v>ADAPTADOR CURTO COM BOLSA E ROSCA PARA REGISTRO, PVC, SOLDÁVEL, DN 40MM X 1.1/4, INSTALADO EM PRUMADA DE ÁGUA - FORNECIMENTO E INSTALAÇÃO. AF_12/2014</v>
          </cell>
          <cell r="C8763" t="str">
            <v>UN</v>
          </cell>
          <cell r="D8763">
            <v>6.5</v>
          </cell>
        </row>
        <row r="8764">
          <cell r="A8764">
            <v>89573</v>
          </cell>
          <cell r="B8764" t="str">
            <v>TÊ, PVC, SERIE R, ÁGUA PLUVIAL, DN 100 X 75 MM, JUNTA ELÁSTICA, FORNECIDO E INSTALADO EM RAMAL DE ENCAMINHAMENTO. AF_12/2014</v>
          </cell>
          <cell r="C8764" t="str">
            <v>UN</v>
          </cell>
          <cell r="D8764">
            <v>35.92</v>
          </cell>
        </row>
        <row r="8765">
          <cell r="A8765">
            <v>89574</v>
          </cell>
          <cell r="B8765" t="str">
            <v>JUNÇÃO DUPLA, PVC, SERIE R, ÁGUA PLUVIAL, DN 100 X 100 X 100 MM, JUNTA ELÁSTICA, FORNECIDO E INSTALADO EM RAMAL DE ENCAMINHAMENTO. AF_12/2014</v>
          </cell>
          <cell r="C8765" t="str">
            <v>UN</v>
          </cell>
          <cell r="D8765">
            <v>65.88</v>
          </cell>
        </row>
        <row r="8766">
          <cell r="A8766">
            <v>89575</v>
          </cell>
          <cell r="B8766" t="str">
            <v>LUVA, PVC, SOLDÁVEL, DN 50MM, INSTALADO EM PRUMADA DE ÁGUA - FORNECIMENTO E INSTALAÇÃO. AF_12/2014</v>
          </cell>
          <cell r="C8766" t="str">
            <v>UN</v>
          </cell>
          <cell r="D8766">
            <v>7.45</v>
          </cell>
        </row>
        <row r="8767">
          <cell r="A8767">
            <v>89577</v>
          </cell>
          <cell r="B8767" t="str">
            <v>LUVA DE CORRER, PVC, SOLDÁVEL, DN 50MM, INSTALADO EM PRUMADA DE ÁGUA - FORNECIMENTO E INSTALAÇÃO. AF_12/2014</v>
          </cell>
          <cell r="C8767" t="str">
            <v>UN</v>
          </cell>
          <cell r="D8767">
            <v>25.74</v>
          </cell>
        </row>
        <row r="8768">
          <cell r="A8768">
            <v>89579</v>
          </cell>
          <cell r="B8768" t="str">
            <v>LUVA DE REDUÇÃO, PVC, SOLDÁVEL, DN 50MM X 25MM, INSTALADO EM PRUMADA DE ÁGUA   FORNECIMENTO E INSTALAÇÃO. AF_12/2014</v>
          </cell>
          <cell r="C8768" t="str">
            <v>UN</v>
          </cell>
          <cell r="D8768">
            <v>7.34</v>
          </cell>
        </row>
        <row r="8769">
          <cell r="A8769">
            <v>89581</v>
          </cell>
          <cell r="B8769" t="str">
            <v>JOELHO 90 GRAUS, PVC, SERIE R, ÁGUA PLUVIAL, DN 75 MM, JUNTA ELÁSTICA, FORNECIDO E INSTALADO EM CONDUTORES VERTICAIS DE ÁGUAS PLUVIAIS. AF_12/2014</v>
          </cell>
          <cell r="C8769" t="str">
            <v>UN</v>
          </cell>
          <cell r="D8769">
            <v>17.329999999999998</v>
          </cell>
        </row>
        <row r="8770">
          <cell r="A8770">
            <v>89582</v>
          </cell>
          <cell r="B8770" t="str">
            <v>JOELHO 45 GRAUS, PVC, SERIE R, ÁGUA PLUVIAL, DN 75 MM, JUNTA ELÁSTICA, FORNECIDO E INSTALADO EM CONDUTORES VERTICAIS DE ÁGUAS PLUVIAIS. AF_12/2014</v>
          </cell>
          <cell r="C8770" t="str">
            <v>UN</v>
          </cell>
          <cell r="D8770">
            <v>16.87</v>
          </cell>
        </row>
        <row r="8771">
          <cell r="A8771">
            <v>89583</v>
          </cell>
          <cell r="B8771" t="str">
            <v>CURVA 87 GRAUS E 30 MINUTOS, PVC, SERIE R, ÁGUA PLUVIAL, DN 75 MM, JUNTA ELÁSTICA, FORNECIDO E INSTALADO EM CONDUTORES VERTICAIS DE ÁGUAS PLUVIAIS. AF_12/2014</v>
          </cell>
          <cell r="C8771" t="str">
            <v>UN</v>
          </cell>
          <cell r="D8771">
            <v>21.2</v>
          </cell>
        </row>
        <row r="8772">
          <cell r="A8772">
            <v>89584</v>
          </cell>
          <cell r="B8772" t="str">
            <v>JOELHO 90 GRAUS, PVC, SERIE R, ÁGUA PLUVIAL, DN 100 MM, JUNTA ELÁSTICA, FORNECIDO E INSTALADO EM CONDUTORES VERTICAIS DE ÁGUAS PLUVIAIS. AF_12/2014</v>
          </cell>
          <cell r="C8772" t="str">
            <v>UN</v>
          </cell>
          <cell r="D8772">
            <v>27.58</v>
          </cell>
        </row>
        <row r="8773">
          <cell r="A8773">
            <v>89585</v>
          </cell>
          <cell r="B8773" t="str">
            <v>JOELHO 45 GRAUS, PVC, SERIE R, ÁGUA PLUVIAL, DN 100 MM, JUNTA ELÁSTICA, FORNECIDO E INSTALADO EM CONDUTORES VERTICAIS DE ÁGUAS PLUVIAIS. AF_12/2014</v>
          </cell>
          <cell r="C8773" t="str">
            <v>UN</v>
          </cell>
          <cell r="D8773">
            <v>23.33</v>
          </cell>
        </row>
        <row r="8774">
          <cell r="A8774">
            <v>89586</v>
          </cell>
          <cell r="B8774" t="str">
            <v>JOELHO 45 GRAUS PARA PÉ DE COLUNA, PVC, SERIE R, ÁGUA PLUVIAL, DN 100 MM, JUNTA ELÁSTICA, FORNECIDO E INSTALADO EM CONDUTORES VERTICAIS DE ÁGUAS PLUVIAIS. AF_12/2014</v>
          </cell>
          <cell r="C8774" t="str">
            <v>UN</v>
          </cell>
          <cell r="D8774">
            <v>23.33</v>
          </cell>
        </row>
        <row r="8775">
          <cell r="A8775">
            <v>89587</v>
          </cell>
          <cell r="B8775" t="str">
            <v>CURVA 87 GRAUS E 30 MINUTOS, PVC, SERIE R, ÁGUA PLUVIAL, DN 100 MM, JUNTA ELÁSTICA, FORNECIDO E INSTALADO EM CONDUTORES VERTICAIS DE ÁGUAS PLUVIAIS. AF_12/2014</v>
          </cell>
          <cell r="C8775" t="str">
            <v>UN</v>
          </cell>
          <cell r="D8775">
            <v>35.42</v>
          </cell>
        </row>
        <row r="8776">
          <cell r="A8776">
            <v>89590</v>
          </cell>
          <cell r="B8776" t="str">
            <v>JOELHO 90 GRAUS, PVC, SERIE R, ÁGUA PLUVIAL, DN 150 MM, JUNTA ELÁSTICA, FORNECIDO E INSTALADO EM CONDUTORES VERTICAIS DE ÁGUAS PLUVIAIS. AF_12/2014</v>
          </cell>
          <cell r="C8776" t="str">
            <v>UN</v>
          </cell>
          <cell r="D8776">
            <v>86.09</v>
          </cell>
        </row>
        <row r="8777">
          <cell r="A8777">
            <v>89591</v>
          </cell>
          <cell r="B8777" t="str">
            <v>JOELHO 45 GRAUS, PVC, SERIE R, ÁGUA PLUVIAL, DN 150 MM, JUNTA ELÁSTICA, FORNECIDO E INSTALADO EM CONDUTORES VERTICAIS DE ÁGUAS PLUVIAIS. AF_12/2014</v>
          </cell>
          <cell r="C8777" t="str">
            <v>UN</v>
          </cell>
          <cell r="D8777">
            <v>70.2</v>
          </cell>
        </row>
        <row r="8778">
          <cell r="A8778">
            <v>89592</v>
          </cell>
          <cell r="B8778" t="str">
            <v>CURVA 87 GRAUS E 30 MINUTOS, PVC, SERIE R, ÁGUA PLUVIAL, DN 150 MM, JUNTA ELÁSTICA, FORNECIDO E INSTALADO EM CONDUTORES VERTICAIS DE ÁGUAS PLUVIAIS. AF_12/2014</v>
          </cell>
          <cell r="C8778" t="str">
            <v>UN</v>
          </cell>
          <cell r="D8778">
            <v>228.13</v>
          </cell>
        </row>
        <row r="8779">
          <cell r="A8779">
            <v>89593</v>
          </cell>
          <cell r="B8779" t="str">
            <v>LUVA COM ROSCA, PVC, SOLDÁVEL, DN 50MM X 1.1/2, INSTALADO EM PRUMADA DE ÁGUA - FORNECIMENTO E INSTALAÇÃO. AF_12/2014</v>
          </cell>
          <cell r="C8779" t="str">
            <v>UN</v>
          </cell>
          <cell r="D8779">
            <v>17.96</v>
          </cell>
        </row>
        <row r="8780">
          <cell r="A8780">
            <v>89594</v>
          </cell>
          <cell r="B8780" t="str">
            <v>UNIÃO, PVC, SOLDÁVEL, DN 50MM, INSTALADO EM PRUMADA DE ÁGUA - FORNECIMENTO E INSTALAÇÃO. AF_12/2014</v>
          </cell>
          <cell r="C8780" t="str">
            <v>UN</v>
          </cell>
          <cell r="D8780">
            <v>32.86</v>
          </cell>
        </row>
        <row r="8781">
          <cell r="A8781">
            <v>89595</v>
          </cell>
          <cell r="B8781" t="str">
            <v>ADAPTADOR CURTO COM BOLSA E ROSCA PARA REGISTRO, PVC, SOLDÁVEL, DN 50MM X 1.1/4, INSTALADO EM PRUMADA DE ÁGUA - FORNECIMENTO E INSTALAÇÃO. AF_12/2014</v>
          </cell>
          <cell r="C8781" t="str">
            <v>UN</v>
          </cell>
          <cell r="D8781">
            <v>12.03</v>
          </cell>
        </row>
        <row r="8782">
          <cell r="A8782">
            <v>89596</v>
          </cell>
          <cell r="B8782" t="str">
            <v>ADAPTADOR CURTO COM BOLSA E ROSCA PARA REGISTRO, PVC, SOLDÁVEL, DN 50MM X 1.1/2, INSTALADO EM PRUMADA DE ÁGUA - FORNECIMENTO E INSTALAÇÃO. AF_12/2014</v>
          </cell>
          <cell r="C8782" t="str">
            <v>UN</v>
          </cell>
          <cell r="D8782">
            <v>8.31</v>
          </cell>
        </row>
        <row r="8783">
          <cell r="A8783">
            <v>89597</v>
          </cell>
          <cell r="B8783" t="str">
            <v>LUVA, PVC, SOLDÁVEL, DN 60MM, INSTALADO EM PRUMADA DE ÁGUA - FORNECIMENTO E INSTALAÇÃO. AF_12/2014</v>
          </cell>
          <cell r="C8783" t="str">
            <v>UN</v>
          </cell>
          <cell r="D8783">
            <v>14.57</v>
          </cell>
        </row>
        <row r="8784">
          <cell r="A8784">
            <v>89598</v>
          </cell>
          <cell r="B8784" t="str">
            <v>LUVA DE CORRER, PVC, SOLDÁVEL, DN 60MM, INSTALADO EM PRUMADA DE ÁGUA   FORNECIMENTO E INSTALAÇÃO. AF_12/2014</v>
          </cell>
          <cell r="C8784" t="str">
            <v>UN</v>
          </cell>
          <cell r="D8784">
            <v>33.99</v>
          </cell>
        </row>
        <row r="8785">
          <cell r="A8785">
            <v>89599</v>
          </cell>
          <cell r="B8785" t="str">
            <v>LUVA SIMPLES, PVC, SERIE R, ÁGUA PLUVIAL, DN 75 MM, JUNTA ELÁSTICA, FORNECIDO E INSTALADO EM CONDUTORES VERTICAIS DE ÁGUAS PLUVIAIS. AF_12/2014</v>
          </cell>
          <cell r="C8785" t="str">
            <v>UN</v>
          </cell>
          <cell r="D8785">
            <v>11.35</v>
          </cell>
        </row>
        <row r="8786">
          <cell r="A8786">
            <v>89600</v>
          </cell>
          <cell r="B8786" t="str">
            <v>LUVA DE CORRER, PVC, SERIE R, ÁGUA PLUVIAL, DN 75 MM, JUNTA ELÁSTICA, FORNECIDO E INSTALADO EM CONDUTORES VERTICAIS DE ÁGUAS PLUVIAIS. AF_12/2014</v>
          </cell>
          <cell r="C8786" t="str">
            <v>UN</v>
          </cell>
          <cell r="D8786">
            <v>12.76</v>
          </cell>
        </row>
        <row r="8787">
          <cell r="A8787">
            <v>89605</v>
          </cell>
          <cell r="B8787" t="str">
            <v>LUVA DE REDUÇÃO, PVC, SOLDÁVEL, DN 60MM X 50MM, INSTALADO EM PRUMADA DE ÁGUA - FORNECIMENTO E INSTALAÇÃO. AF_12/2014</v>
          </cell>
          <cell r="C8787" t="str">
            <v>UN</v>
          </cell>
          <cell r="D8787">
            <v>13.08</v>
          </cell>
        </row>
        <row r="8788">
          <cell r="A8788">
            <v>89609</v>
          </cell>
          <cell r="B8788" t="str">
            <v>UNIÃO, PVC, SOLDÁVEL, DN 60MM, INSTALADO EM PRUMADA DE ÁGUA - FORNECIMENTO E INSTALAÇÃO. AF_12/2014</v>
          </cell>
          <cell r="C8788" t="str">
            <v>UN</v>
          </cell>
          <cell r="D8788">
            <v>71.88</v>
          </cell>
        </row>
        <row r="8789">
          <cell r="A8789">
            <v>89610</v>
          </cell>
          <cell r="B8789" t="str">
            <v>ADAPTADOR CURTO COM BOLSA E ROSCA PARA REGISTRO, PVC, SOLDÁVEL, DN 60MM X 2, INSTALADO EM PRUMADA DE ÁGUA - FORNECIMENTO E INSTALAÇÃO. AF_12/2014</v>
          </cell>
          <cell r="C8789" t="str">
            <v>UN</v>
          </cell>
          <cell r="D8789">
            <v>16.09</v>
          </cell>
        </row>
        <row r="8790">
          <cell r="A8790">
            <v>89611</v>
          </cell>
          <cell r="B8790" t="str">
            <v>LUVA, PVC, SOLDÁVEL, DN 75MM, INSTALADO EM PRUMADA DE ÁGUA - FORNECIMENTO E INSTALAÇÃO. AF_12/2014</v>
          </cell>
          <cell r="C8790" t="str">
            <v>UN</v>
          </cell>
          <cell r="D8790">
            <v>21.54</v>
          </cell>
        </row>
        <row r="8791">
          <cell r="A8791">
            <v>89612</v>
          </cell>
          <cell r="B8791" t="str">
            <v>UNIÃO, PVC, SOLDÁVEL, DN 75MM, INSTALADO EM PRUMADA DE ÁGUA - FORNECIMENTO E INSTALAÇÃO. AF_12/2014</v>
          </cell>
          <cell r="C8791" t="str">
            <v>UN</v>
          </cell>
          <cell r="D8791">
            <v>146.25</v>
          </cell>
        </row>
        <row r="8792">
          <cell r="A8792">
            <v>89613</v>
          </cell>
          <cell r="B8792" t="str">
            <v>ADAPTADOR CURTO COM BOLSA E ROSCA PARA REGISTRO, PVC, SOLDÁVEL, DN 75MM X 2.1/2, INSTALADO EM PRUMADA DE ÁGUA - FORNECIMENTO E INSTALAÇÃO. AF_12/2014</v>
          </cell>
          <cell r="C8792" t="str">
            <v>UN</v>
          </cell>
          <cell r="D8792">
            <v>26.38</v>
          </cell>
        </row>
        <row r="8793">
          <cell r="A8793">
            <v>89614</v>
          </cell>
          <cell r="B8793" t="str">
            <v>LUVA, PVC, SOLDÁVEL, DN 85MM, INSTALADO EM PRUMADA DE ÁGUA - FORNECIMENTO E INSTALAÇÃO. AF_12/2014</v>
          </cell>
          <cell r="C8793" t="str">
            <v>UN</v>
          </cell>
          <cell r="D8793">
            <v>41.04</v>
          </cell>
        </row>
        <row r="8794">
          <cell r="A8794">
            <v>89615</v>
          </cell>
          <cell r="B8794" t="str">
            <v>UNIÃO, PVC, SOLDÁVEL, DN 85MM, INSTALADO EM PRUMADA DE ÁGUA - FORNECIMENTO E INSTALAÇÃO. AF_12/2014</v>
          </cell>
          <cell r="C8794" t="str">
            <v>UN</v>
          </cell>
          <cell r="D8794">
            <v>214.71</v>
          </cell>
        </row>
        <row r="8795">
          <cell r="A8795">
            <v>89616</v>
          </cell>
          <cell r="B8795" t="str">
            <v>ADAPTADOR CURTO COM BOLSA E ROSCA PARA REGISTRO, PVC, SOLDÁVEL, DN 85MM X 3, INSTALADO EM PRUMADA DE ÁGUA - FORNECIMENTO E INSTALAÇÃO. AF_12/2014</v>
          </cell>
          <cell r="C8795" t="str">
            <v>UN</v>
          </cell>
          <cell r="D8795">
            <v>37.11</v>
          </cell>
        </row>
        <row r="8796">
          <cell r="A8796">
            <v>89617</v>
          </cell>
          <cell r="B8796" t="str">
            <v>TE, PVC, SOLDÁVEL, DN 25MM, INSTALADO EM PRUMADA DE ÁGUA - FORNECIMENTO E INSTALAÇÃO. AF_12/2014</v>
          </cell>
          <cell r="C8796" t="str">
            <v>UN</v>
          </cell>
          <cell r="D8796">
            <v>4.43</v>
          </cell>
        </row>
        <row r="8797">
          <cell r="A8797">
            <v>89618</v>
          </cell>
          <cell r="B8797" t="str">
            <v>TÊ COM BUCHA DE LATÃO NA BOLSA CENTRAL, PVC, SOLDÁVEL, DN 25MM X 1/2, INSTALADO EM PRUMADA DE ÁGUA - FORNECIMENTO E INSTALAÇÃO. AF_12/2014</v>
          </cell>
          <cell r="C8797" t="str">
            <v>UN</v>
          </cell>
          <cell r="D8797">
            <v>10.88</v>
          </cell>
        </row>
        <row r="8798">
          <cell r="A8798">
            <v>89619</v>
          </cell>
          <cell r="B8798" t="str">
            <v>TÊ DE REDUÇÃO, PVC, SOLDÁVEL, DN 25MM X 20MM, INSTALADO EM PRUMADA DE ÁGUA - FORNECIMENTO E INSTALAÇÃO. AF_12/2014</v>
          </cell>
          <cell r="C8798" t="str">
            <v>UN</v>
          </cell>
          <cell r="D8798">
            <v>5.79</v>
          </cell>
        </row>
        <row r="8799">
          <cell r="A8799">
            <v>89620</v>
          </cell>
          <cell r="B8799" t="str">
            <v>TE, PVC, SOLDÁVEL, DN 32MM, INSTALADO EM PRUMADA DE ÁGUA - FORNECIMENTO E INSTALAÇÃO. AF_12/2014</v>
          </cell>
          <cell r="C8799" t="str">
            <v>UN</v>
          </cell>
          <cell r="D8799">
            <v>6.81</v>
          </cell>
        </row>
        <row r="8800">
          <cell r="A8800">
            <v>89621</v>
          </cell>
          <cell r="B8800" t="str">
            <v>TÊ COM BUCHA DE LATÃO NA BOLSA CENTRAL, PVC, SOLDÁVEL, DN 32MM X 3/4, INSTALADO EM PRUMADA DE ÁGUA - FORNECIMENTO E INSTALAÇÃO. AF_12/2014</v>
          </cell>
          <cell r="C8800" t="str">
            <v>UN</v>
          </cell>
          <cell r="D8800">
            <v>17.13</v>
          </cell>
        </row>
        <row r="8801">
          <cell r="A8801">
            <v>89622</v>
          </cell>
          <cell r="B8801" t="str">
            <v>TÊ DE REDUÇÃO, PVC, SOLDÁVEL, DN 32MM X 25MM, INSTALADO EM PRUMADA DE ÁGUA - FORNECIMENTO E INSTALAÇÃO. AF_12/2014</v>
          </cell>
          <cell r="C8801" t="str">
            <v>UN</v>
          </cell>
          <cell r="D8801">
            <v>8.92</v>
          </cell>
        </row>
        <row r="8802">
          <cell r="A8802">
            <v>89623</v>
          </cell>
          <cell r="B8802" t="str">
            <v>TE, PVC, SOLDÁVEL, DN 40MM, INSTALADO EM PRUMADA DE ÁGUA - FORNECIMENTO E INSTALAÇÃO. AF_12/2014</v>
          </cell>
          <cell r="C8802" t="str">
            <v>UN</v>
          </cell>
          <cell r="D8802">
            <v>11.68</v>
          </cell>
        </row>
        <row r="8803">
          <cell r="A8803">
            <v>89624</v>
          </cell>
          <cell r="B8803" t="str">
            <v>TÊ DE REDUÇÃO, PVC, SOLDÁVEL, DN 40MM X 32MM, INSTALADO EM PRUMADA DE ÁGUA - FORNECIMENTO E INSTALAÇÃO. AF_12/2014</v>
          </cell>
          <cell r="C8803" t="str">
            <v>UN</v>
          </cell>
          <cell r="D8803">
            <v>11.56</v>
          </cell>
        </row>
        <row r="8804">
          <cell r="A8804">
            <v>89625</v>
          </cell>
          <cell r="B8804" t="str">
            <v>TE, PVC, SOLDÁVEL, DN 50MM, INSTALADO EM PRUMADA DE ÁGUA - FORNECIMENTO E INSTALAÇÃO. AF_12/2014</v>
          </cell>
          <cell r="C8804" t="str">
            <v>UN</v>
          </cell>
          <cell r="D8804">
            <v>14.11</v>
          </cell>
        </row>
        <row r="8805">
          <cell r="A8805">
            <v>89626</v>
          </cell>
          <cell r="B8805" t="str">
            <v>TÊ DE REDUÇÃO, PVC, SOLDÁVEL, DN 50MM X 40MM, INSTALADO EM PRUMADA DE ÁGUA - FORNECIMENTO E INSTALAÇÃO. AF_12/2014</v>
          </cell>
          <cell r="C8805" t="str">
            <v>UN</v>
          </cell>
          <cell r="D8805">
            <v>17.73</v>
          </cell>
        </row>
        <row r="8806">
          <cell r="A8806">
            <v>89627</v>
          </cell>
          <cell r="B8806" t="str">
            <v>TÊ DE REDUÇÃO, PVC, SOLDÁVEL, DN 50MM X 25MM, INSTALADO EM PRUMADA DE ÁGUA - FORNECIMENTO E INSTALAÇÃO. AF_12/2014</v>
          </cell>
          <cell r="C8806" t="str">
            <v>UN</v>
          </cell>
          <cell r="D8806">
            <v>13.88</v>
          </cell>
        </row>
        <row r="8807">
          <cell r="A8807">
            <v>89628</v>
          </cell>
          <cell r="B8807" t="str">
            <v>TE, PVC, SOLDÁVEL, DN 60MM, INSTALADO EM PRUMADA DE ÁGUA - FORNECIMENTO E INSTALAÇÃO. AF_12/2014</v>
          </cell>
          <cell r="C8807" t="str">
            <v>UN</v>
          </cell>
          <cell r="D8807">
            <v>29.18</v>
          </cell>
        </row>
        <row r="8808">
          <cell r="A8808">
            <v>89629</v>
          </cell>
          <cell r="B8808" t="str">
            <v>TE, PVC, SOLDÁVEL, DN 75MM, INSTALADO EM PRUMADA DE ÁGUA - FORNECIMENTO E INSTALAÇÃO. AF_12/2014</v>
          </cell>
          <cell r="C8808" t="str">
            <v>UN</v>
          </cell>
          <cell r="D8808">
            <v>51.63</v>
          </cell>
        </row>
        <row r="8809">
          <cell r="A8809">
            <v>89630</v>
          </cell>
          <cell r="B8809" t="str">
            <v>TE DE REDUÇÃO, PVC, SOLDÁVEL, DN 75MM X 50MM, INSTALADO EM PRUMADA DE ÁGUA - FORNECIMENTO E INSTALAÇÃO. AF_12/2014</v>
          </cell>
          <cell r="C8809" t="str">
            <v>UN</v>
          </cell>
          <cell r="D8809">
            <v>44.41</v>
          </cell>
        </row>
        <row r="8810">
          <cell r="A8810">
            <v>89631</v>
          </cell>
          <cell r="B8810" t="str">
            <v>TE, PVC, SOLDÁVEL, DN 85MM, INSTALADO EM PRUMADA DE ÁGUA - FORNECIMENTO E INSTALAÇÃO. AF_12/2014</v>
          </cell>
          <cell r="C8810" t="str">
            <v>UN</v>
          </cell>
          <cell r="D8810">
            <v>75.78</v>
          </cell>
        </row>
        <row r="8811">
          <cell r="A8811">
            <v>89632</v>
          </cell>
          <cell r="B8811" t="str">
            <v>TE DE REDUÇÃO, PVC, SOLDÁVEL, DN 85MM X 60MM, INSTALADO EM PRUMADA DE ÁGUA - FORNECIMENTO E INSTALAÇÃO. AF_12/2014</v>
          </cell>
          <cell r="C8811" t="str">
            <v>UN</v>
          </cell>
          <cell r="D8811">
            <v>65.05</v>
          </cell>
        </row>
        <row r="8812">
          <cell r="A8812">
            <v>89637</v>
          </cell>
          <cell r="B8812" t="str">
            <v>JOELHO 90 GRAUS, CPVC, SOLDÁVEL, DN 15MM, INSTALADO EM RAMAL OU SUB-RAMAL DE ÁGUA - FORNECIMENTO E INSTALAÇÃO. AF_12/2014</v>
          </cell>
          <cell r="C8812" t="str">
            <v>UN</v>
          </cell>
          <cell r="D8812">
            <v>5.8</v>
          </cell>
        </row>
        <row r="8813">
          <cell r="A8813">
            <v>89638</v>
          </cell>
          <cell r="B8813" t="str">
            <v>JOELHO 45 GRAUS, CPVC, SOLDÁVEL, DN 15MM, INSTALADO EM RAMAL OU SUB-RAMAL DE ÁGUA - FORNECIMENTO E INSTALAÇÃO. AF_12/2014</v>
          </cell>
          <cell r="C8813" t="str">
            <v>UN</v>
          </cell>
          <cell r="D8813">
            <v>6.37</v>
          </cell>
        </row>
        <row r="8814">
          <cell r="A8814">
            <v>89639</v>
          </cell>
          <cell r="B8814" t="str">
            <v>CURVA 90 GRAUS, CPVC, SOLDÁVEL, DN 15MM, INSTALADO EM RAMAL OU SUB-RAMAL DE ÁGUA - FORNECIMENTO E INSTALAÇÃO. AF_12/2014</v>
          </cell>
          <cell r="C8814" t="str">
            <v>UN</v>
          </cell>
          <cell r="D8814">
            <v>6.59</v>
          </cell>
        </row>
        <row r="8815">
          <cell r="A8815">
            <v>89641</v>
          </cell>
          <cell r="B8815" t="str">
            <v>JOELHO 90 GRAUS, CPVC, SOLDÁVEL, DN 22MM, INSTALADO EM RAMAL OU SUB-RAMAL DE ÁGUA - FORNECIMENTO E INSTALAÇÃO. AF_12/2014</v>
          </cell>
          <cell r="C8815" t="str">
            <v>UN</v>
          </cell>
          <cell r="D8815">
            <v>8.06</v>
          </cell>
        </row>
        <row r="8816">
          <cell r="A8816">
            <v>89642</v>
          </cell>
          <cell r="B8816" t="str">
            <v>JOELHO 45 GRAUS, CPVC, SOLDÁVEL, DN 22MM, INSTALADO EM RAMAL OU SUB-RAMAL DE ÁGUA - FORNECIMENTO E INSTALAÇÃO. AF_12/2014</v>
          </cell>
          <cell r="C8816" t="str">
            <v>UN</v>
          </cell>
          <cell r="D8816">
            <v>9.15</v>
          </cell>
        </row>
        <row r="8817">
          <cell r="A8817">
            <v>89643</v>
          </cell>
          <cell r="B8817" t="str">
            <v>CURVA 90 GRAUS, CPVC, SOLDÁVEL, DN 22MM, INSTALADO EM RAMAL OU SUB-RAMAL DE ÁGUA - FORNECIMENTO E INSTALAÇÃO. AF_12/2014</v>
          </cell>
          <cell r="C8817" t="str">
            <v>UN</v>
          </cell>
          <cell r="D8817">
            <v>9.51</v>
          </cell>
        </row>
        <row r="8818">
          <cell r="A8818">
            <v>89645</v>
          </cell>
          <cell r="B8818" t="str">
            <v>JOELHO DE TRANSIÇÃO, 90 GRAUS, CPVC, SOLDÁVEL, DN 22MM X 3/4", INSTALADO EM RAMAL OU SUB-RAMAL DE ÁGUA - FORNECIMENTO E INSTALAÇÃO. AF_12/2014</v>
          </cell>
          <cell r="C8818" t="str">
            <v>UN</v>
          </cell>
          <cell r="D8818">
            <v>16.07</v>
          </cell>
        </row>
        <row r="8819">
          <cell r="A8819">
            <v>89646</v>
          </cell>
          <cell r="B8819" t="str">
            <v>JOELHO 90 GRAUS, CPVC, SOLDÁVEL, DN 28MM, INSTALADO EM RAMAL OU SUB-RAMAL DE ÁGUA - FORNECIMENTO E INSTALAÇÃO. AF_12/2014</v>
          </cell>
          <cell r="C8819" t="str">
            <v>UN</v>
          </cell>
          <cell r="D8819">
            <v>12.23</v>
          </cell>
        </row>
        <row r="8820">
          <cell r="A8820">
            <v>89647</v>
          </cell>
          <cell r="B8820" t="str">
            <v>JOELHO 45 GRAUS, CPVC, SOLDÁVEL, DN 28MM, INSTALADO EM RAMAL OU SUB-RAMAL DE ÁGUA  FORNECIMENTO E INSTALAÇÃO. AF_12/2014</v>
          </cell>
          <cell r="C8820" t="str">
            <v>UN</v>
          </cell>
          <cell r="D8820">
            <v>11.97</v>
          </cell>
        </row>
        <row r="8821">
          <cell r="A8821">
            <v>89648</v>
          </cell>
          <cell r="B8821" t="str">
            <v>CURVA 90 GRAUS, CPVC, SOLDÁVEL, DN 28MM, INSTALADO EM RAMAL OU SUB-RAMAL DE ÁGUA  FORNECIMENTO E INSTALAÇÃO. AF_12/2014</v>
          </cell>
          <cell r="C8821" t="str">
            <v>UN</v>
          </cell>
          <cell r="D8821">
            <v>13.15</v>
          </cell>
        </row>
        <row r="8822">
          <cell r="A8822">
            <v>89649</v>
          </cell>
          <cell r="B8822" t="str">
            <v>JOELHO 90 GRAUS, CPVC, SOLDÁVEL, DN 35MM, INSTALADO EM RAMAL OU SUB-RAMAL DE ÁGUA  FORNECIMENTO E INSTALAÇÃO. AF_12/2014</v>
          </cell>
          <cell r="C8822" t="str">
            <v>UN</v>
          </cell>
          <cell r="D8822">
            <v>17.77</v>
          </cell>
        </row>
        <row r="8823">
          <cell r="A8823">
            <v>89650</v>
          </cell>
          <cell r="B8823" t="str">
            <v>JOELHO 45 GRAUS, CPVC, SOLDÁVEL, DN 35MM, INSTALADO EM RAMAL OU SUB-RAMAL DE ÁGUA  FORNECIMENTO E INSTALAÇÃO. AF_12/2014</v>
          </cell>
          <cell r="C8823" t="str">
            <v>UN</v>
          </cell>
          <cell r="D8823">
            <v>17.77</v>
          </cell>
        </row>
        <row r="8824">
          <cell r="A8824">
            <v>89651</v>
          </cell>
          <cell r="B8824" t="str">
            <v>LUVA, CPVC, SOLDÁVEL, DN 15MM, INSTALADO EM RAMAL OU SUB-RAMAL DE ÁGUA - FORNECIMENTO E INSTALAÇÃO. AF_12/2014</v>
          </cell>
          <cell r="C8824" t="str">
            <v>UN</v>
          </cell>
          <cell r="D8824">
            <v>3.96</v>
          </cell>
        </row>
        <row r="8825">
          <cell r="A8825">
            <v>89652</v>
          </cell>
          <cell r="B8825" t="str">
            <v>LUVA DE CORRER, CPVC, SOLDÁVEL, DN 15MM, INSTALADO EM RAMAL OU SUB-RAMAL DE ÁGUA  FORNECIMENTO E INSTALAÇÃO. AF_12/2014</v>
          </cell>
          <cell r="C8825" t="str">
            <v>UN</v>
          </cell>
          <cell r="D8825">
            <v>6.47</v>
          </cell>
        </row>
        <row r="8826">
          <cell r="A8826">
            <v>89653</v>
          </cell>
          <cell r="B8826" t="str">
            <v>LUVA DE TRANSIÇÃO, CPVC, SOLDÁVEL, DN15MM X 1/2", INSTALADO EM RAMAL OU SUB-RAMAL DE ÁGUA - FORNECIMENTO E INSTALAÇÃO. AF_12/2014</v>
          </cell>
          <cell r="C8826" t="str">
            <v>UN</v>
          </cell>
          <cell r="D8826">
            <v>10.32</v>
          </cell>
        </row>
        <row r="8827">
          <cell r="A8827">
            <v>89654</v>
          </cell>
          <cell r="B8827" t="str">
            <v>UNIÃO, CPVC, SOLDÁVEL, DN15MM, INSTALADO EM RAMAL OU SUB-RAMAL DE ÁGUA  FORNECIMENTO E INSTALAÇÃO. AF_12/2014</v>
          </cell>
          <cell r="C8827" t="str">
            <v>UN</v>
          </cell>
          <cell r="D8827">
            <v>10.07</v>
          </cell>
        </row>
        <row r="8828">
          <cell r="A8828">
            <v>89655</v>
          </cell>
          <cell r="B8828" t="str">
            <v>CONECTOR, CPVC, SOLDÁVEL, DN 15MM X 1/2, INSTALADO EM RAMAL OU SUB-RAMAL DE ÁGUA  FORNECIMENTO E INSTALAÇÃO. AF_12/2014</v>
          </cell>
          <cell r="C8828" t="str">
            <v>UN</v>
          </cell>
          <cell r="D8828">
            <v>14.78</v>
          </cell>
        </row>
        <row r="8829">
          <cell r="A8829">
            <v>89656</v>
          </cell>
          <cell r="B8829" t="str">
            <v>ADAPTADOR, CPVC, SOLDÁVEL, DN15MM, INSTALADO EM RAMAL OU SUB-RAMAL DE ÁGUA  FORNECIMENTO E INSTALAÇÃO. AF_12/2014</v>
          </cell>
          <cell r="C8829" t="str">
            <v>UN</v>
          </cell>
          <cell r="D8829">
            <v>6.86</v>
          </cell>
        </row>
        <row r="8830">
          <cell r="A8830">
            <v>89657</v>
          </cell>
          <cell r="B8830" t="str">
            <v>CURVA DE TRANSPOSIÇÃO, CPVC, SOLDÁVEL, DN15MM, INSTALADO EM RAMAL OU SUB-RAMAL DE ÁGUA  FORNECIMENTO E INSTALAÇÃO. AF_12/2014</v>
          </cell>
          <cell r="C8830" t="str">
            <v>UN</v>
          </cell>
          <cell r="D8830">
            <v>6.99</v>
          </cell>
        </row>
        <row r="8831">
          <cell r="A8831">
            <v>89658</v>
          </cell>
          <cell r="B8831" t="str">
            <v>LUVA, CPVC, SOLDÁVEL, DN 22MM, INSTALADO EM RAMAL OU SUB-RAMAL DE ÁGUA  FORNECIMENTO E INSTALAÇÃO. AF_12/2014</v>
          </cell>
          <cell r="C8831" t="str">
            <v>UN</v>
          </cell>
          <cell r="D8831">
            <v>5.39</v>
          </cell>
        </row>
        <row r="8832">
          <cell r="A8832">
            <v>89659</v>
          </cell>
          <cell r="B8832" t="str">
            <v>LUVA DE CORRER, CPVC, SOLDÁVEL, DN 22MM, INSTALADO EM RAMAL OU SUB-RAMAL DE ÁGUA  FORNECIMENTO E INSTALAÇÃO. AF_12/2014</v>
          </cell>
          <cell r="C8832" t="str">
            <v>UN</v>
          </cell>
          <cell r="D8832">
            <v>9.23</v>
          </cell>
        </row>
        <row r="8833">
          <cell r="A8833">
            <v>89660</v>
          </cell>
          <cell r="B8833" t="str">
            <v>LUVA DE TRANSIÇÃO, CPVC, SOLDÁVEL, DN22MM X 25MM, INSTALADO EM RAMAL OU SUB-RAMAL DE ÁGUA - FORNECIMENTO E INSTALAÇÃO. AF_12/2014</v>
          </cell>
          <cell r="C8833" t="str">
            <v>UN</v>
          </cell>
          <cell r="D8833">
            <v>5.0599999999999996</v>
          </cell>
        </row>
        <row r="8834">
          <cell r="A8834">
            <v>89661</v>
          </cell>
          <cell r="B8834" t="str">
            <v>UNIÃO, CPVC, SOLDÁVEL, DN22MM, INSTALADO EM RAMAL OU SUB-RAMAL DE ÁGUA  FORNECIMENTO E INSTALAÇÃO. AF_12/2014</v>
          </cell>
          <cell r="C8834" t="str">
            <v>UN</v>
          </cell>
          <cell r="D8834">
            <v>12.14</v>
          </cell>
        </row>
        <row r="8835">
          <cell r="A8835">
            <v>89662</v>
          </cell>
          <cell r="B8835" t="str">
            <v>CONECTOR, CPVC, SOLDÁVEL, DN 22MM X 1/2, INSTALADO EM RAMAL OU SUB-RAMAL DE ÁGUA  FORNECIMENTO E INSTALAÇÃO. AF_12/2014</v>
          </cell>
          <cell r="C8835" t="str">
            <v>UN</v>
          </cell>
          <cell r="D8835">
            <v>18.39</v>
          </cell>
        </row>
        <row r="8836">
          <cell r="A8836">
            <v>89663</v>
          </cell>
          <cell r="B8836" t="str">
            <v>ADAPTADOR, CPVC, SOLDÁVEL, DN22MM, INSTALADO EM RAMAL OU SUB-RAMAL DE ÁGUA  FORNECIMENTO E INSTALAÇÃO. AF_12/2014</v>
          </cell>
          <cell r="C8836" t="str">
            <v>UN</v>
          </cell>
          <cell r="D8836">
            <v>7.93</v>
          </cell>
        </row>
        <row r="8837">
          <cell r="A8837">
            <v>89664</v>
          </cell>
          <cell r="B8837" t="str">
            <v>CURVA DE TRANSPOSIÇÃO, CPVC, SOLDÁVEL, DN22MM, INSTALADO EM RAMAL OU SUB-RAMAL DE ÁGUA  FORNECIMENTO E INSTALAÇÃO. AF_12/2014</v>
          </cell>
          <cell r="C8837" t="str">
            <v>UN</v>
          </cell>
          <cell r="D8837">
            <v>9.23</v>
          </cell>
        </row>
        <row r="8838">
          <cell r="A8838">
            <v>89665</v>
          </cell>
          <cell r="B8838" t="str">
            <v>REDUÇÃO EXCÊNTRICA, PVC, SERIE R, ÁGUA PLUVIAL, DN 75 X 50 MM, JUNTA ELÁSTICA, FORNECIDO E INSTALADO EM CONDUTORES VERTICAIS DE ÁGUAS PLUVIAIS. AF_12/2014</v>
          </cell>
          <cell r="C8838" t="str">
            <v>UN</v>
          </cell>
          <cell r="D8838">
            <v>9.17</v>
          </cell>
        </row>
        <row r="8839">
          <cell r="A8839">
            <v>89666</v>
          </cell>
          <cell r="B8839" t="str">
            <v>BUCHA DE REDUÇÃO, CPVC, SOLDÁVEL, DN22MM X 15MM, INSTALADO EM RAMAL OU SUB-RAMAL DE ÁGUA  FORNECIMENTO E INSTALAÇÃO. AF_12/2014</v>
          </cell>
          <cell r="C8839" t="str">
            <v>UN</v>
          </cell>
          <cell r="D8839">
            <v>4.49</v>
          </cell>
        </row>
        <row r="8840">
          <cell r="A8840">
            <v>89667</v>
          </cell>
          <cell r="B8840" t="str">
            <v>TÊ DE INSPEÇÃO, PVC, SERIE R, ÁGUA PLUVIAL, DN 75 MM, JUNTA ELÁSTICA, FORNECIDO E INSTALADO EM CONDUTORES VERTICAIS DE ÁGUAS PLUVIAIS. AF_12/2014</v>
          </cell>
          <cell r="C8840" t="str">
            <v>UN</v>
          </cell>
          <cell r="D8840">
            <v>27.51</v>
          </cell>
        </row>
        <row r="8841">
          <cell r="A8841">
            <v>89668</v>
          </cell>
          <cell r="B8841" t="str">
            <v>CONECTOR, CPVC, SOLDÁVEL, DN22MM X 3/4", INSTALADO EM RAMAL OU SUB-RAMAL DE ÁGUA - FORNECIMENTO E INSTALAÇÃO. AF_12/2014</v>
          </cell>
          <cell r="C8841" t="str">
            <v>UN</v>
          </cell>
          <cell r="D8841">
            <v>17.47</v>
          </cell>
        </row>
        <row r="8842">
          <cell r="A8842">
            <v>89669</v>
          </cell>
          <cell r="B8842" t="str">
            <v>LUVA SIMPLES, PVC, SERIE R, ÁGUA PLUVIAL, DN 100 MM, JUNTA ELÁSTICA, FORNECIDO E INSTALADO EM CONDUTORES VERTICAIS DE ÁGUAS PLUVIAIS. AF_12/2014</v>
          </cell>
          <cell r="C8842" t="str">
            <v>UN</v>
          </cell>
          <cell r="D8842">
            <v>14.39</v>
          </cell>
        </row>
        <row r="8843">
          <cell r="A8843">
            <v>89670</v>
          </cell>
          <cell r="B8843" t="str">
            <v>LUVA, CPVC, SOLDÁVEL, DN 28MM, INSTALADO EM RAMAL OU SUB-RAMAL DE ÁGUA  FORNECIMENTO E INSTALAÇÃO. AF_12/2014</v>
          </cell>
          <cell r="C8843" t="str">
            <v>UN</v>
          </cell>
          <cell r="D8843">
            <v>7.83</v>
          </cell>
        </row>
        <row r="8844">
          <cell r="A8844">
            <v>89671</v>
          </cell>
          <cell r="B8844" t="str">
            <v>LUVA DE CORRER, PVC, SERIE R, ÁGUA PLUVIAL, DN 100 MM, JUNTA ELÁSTICA, FORNECIDO E INSTALADO EM CONDUTORES VERTICAIS DE ÁGUAS PLUVIAIS. AF_12/2014</v>
          </cell>
          <cell r="C8844" t="str">
            <v>UN</v>
          </cell>
          <cell r="D8844">
            <v>21.27</v>
          </cell>
        </row>
        <row r="8845">
          <cell r="A8845">
            <v>89672</v>
          </cell>
          <cell r="B8845" t="str">
            <v>LUVA DE CORRER, CPVC, SOLDÁVEL, DN 28MM, INSTALADO EM RAMAL OU SUB-RAMAL DE ÁGUA  FORNECIMENTO E INSTALAÇÃO. AF_12/2014</v>
          </cell>
          <cell r="C8845" t="str">
            <v>UN</v>
          </cell>
          <cell r="D8845">
            <v>12.22</v>
          </cell>
        </row>
        <row r="8846">
          <cell r="A8846">
            <v>89673</v>
          </cell>
          <cell r="B8846" t="str">
            <v>REDUÇÃO EXCÊNTRICA, PVC, SERIE R, ÁGUA PLUVIAL, DN 100 X 75 MM, JUNTA ELÁSTICA, FORNECIDO E INSTALADO EM CONDUTORES VERTICAIS DE ÁGUAS PLUVIAIS. AF_12/2014</v>
          </cell>
          <cell r="C8846" t="str">
            <v>UN</v>
          </cell>
          <cell r="D8846">
            <v>16.82</v>
          </cell>
        </row>
        <row r="8847">
          <cell r="A8847">
            <v>89674</v>
          </cell>
          <cell r="B8847" t="str">
            <v>UNIÃO, CPVC, SOLDÁVEL, DN28MM, INSTALADO EM RAMAL OU SUB-RAMAL DE ÁGUA  FORNECIMENTO E INSTALAÇÃO. AF_12/2014</v>
          </cell>
          <cell r="C8847" t="str">
            <v>UN</v>
          </cell>
          <cell r="D8847">
            <v>17.82</v>
          </cell>
        </row>
        <row r="8848">
          <cell r="A8848">
            <v>89675</v>
          </cell>
          <cell r="B8848" t="str">
            <v>TÊ DE INSPEÇÃO, PVC, SERIE R, ÁGUA PLUVIAL, DN 100 MM, JUNTA ELÁSTICA, FORNECIDO E INSTALADO EM CONDUTORES VERTICAIS DE ÁGUAS PLUVIAIS. AF_12/2014</v>
          </cell>
          <cell r="C8848" t="str">
            <v>UN</v>
          </cell>
          <cell r="D8848">
            <v>37.43</v>
          </cell>
        </row>
        <row r="8849">
          <cell r="A8849">
            <v>89676</v>
          </cell>
          <cell r="B8849" t="str">
            <v>CONECTOR, CPVC, SOLDÁVEL, DN 28MM X 1, INSTALADO EM RAMAL OU SUB-RAMAL DE ÁGUA  FORNECIMENTO E INSTALAÇÃO. AF_12/2014</v>
          </cell>
          <cell r="C8849" t="str">
            <v>UN</v>
          </cell>
          <cell r="D8849">
            <v>26.95</v>
          </cell>
        </row>
        <row r="8850">
          <cell r="A8850">
            <v>89677</v>
          </cell>
          <cell r="B8850" t="str">
            <v>LUVA SIMPLES, PVC, SERIE R, ÁGUA PLUVIAL, DN 150 MM, JUNTA ELÁSTICA, FORNECIDO E INSTALADO EM CONDUTORES VERTICAIS DE ÁGUAS PLUVIAIS. AF_12/2014</v>
          </cell>
          <cell r="C8850" t="str">
            <v>UN</v>
          </cell>
          <cell r="D8850">
            <v>42.61</v>
          </cell>
        </row>
        <row r="8851">
          <cell r="A8851">
            <v>89678</v>
          </cell>
          <cell r="B8851" t="str">
            <v>BUCHA DE REDUÇÃO, CPVC, SOLDÁVEL, DN28MM X 22MM, INSTALADO EM RAMAL OU SUB-RAMAL DE ÁGUA  FORNECIMENTO E INSTALAÇÃO. AF_12/2014</v>
          </cell>
          <cell r="C8851" t="str">
            <v>UN</v>
          </cell>
          <cell r="D8851">
            <v>5.88</v>
          </cell>
        </row>
        <row r="8852">
          <cell r="A8852">
            <v>89679</v>
          </cell>
          <cell r="B8852" t="str">
            <v>LUVA DE CORRER, PVC, SERIE R, ÁGUA PLUVIAL, DN 150 MM, JUNTA ELÁSTICA, FORNECIDO E INSTALADO EM CONDUTORES VERTICAIS DE ÁGUAS PLUVIAIS. AF_12/2014</v>
          </cell>
          <cell r="C8852" t="str">
            <v>UN</v>
          </cell>
          <cell r="D8852">
            <v>69.97</v>
          </cell>
        </row>
        <row r="8853">
          <cell r="A8853">
            <v>89680</v>
          </cell>
          <cell r="B8853" t="str">
            <v>LUVA, CPVC, SOLDÁVEL, DN 35MM, INSTALADO EM RAMAL OU SUB-RAMAL DE ÁGUA  FORNECIMENTO E INSTALAÇÃO. AF_12/2014</v>
          </cell>
          <cell r="C8853" t="str">
            <v>UN</v>
          </cell>
          <cell r="D8853">
            <v>12.06</v>
          </cell>
        </row>
        <row r="8854">
          <cell r="A8854">
            <v>89681</v>
          </cell>
          <cell r="B8854" t="str">
            <v>REDUÇÃO EXCÊNTRICA, PVC, SERIE R, ÁGUA PLUVIAL, DN 150 X 100 MM, JUNTA ELÁSTICA, FORNECIDO E INSTALADO EM CONDUTORES VERTICAIS DE ÁGUAS PLUVIAIS. AF_12/2014</v>
          </cell>
          <cell r="C8854" t="str">
            <v>UN</v>
          </cell>
          <cell r="D8854">
            <v>47.38</v>
          </cell>
        </row>
        <row r="8855">
          <cell r="A8855">
            <v>89682</v>
          </cell>
          <cell r="B8855" t="str">
            <v>LUVA DE CORRER, CPVC, SOLDÁVEL, DN 35MM, INSTALADO EM RAMAL OU SUB-RAMAL DE ÁGUA  FORNECIMENTO E INSTALAÇÃO. AF_12/2014</v>
          </cell>
          <cell r="C8855" t="str">
            <v>UN</v>
          </cell>
          <cell r="D8855">
            <v>18.63</v>
          </cell>
        </row>
        <row r="8856">
          <cell r="A8856">
            <v>89684</v>
          </cell>
          <cell r="B8856" t="str">
            <v>UNIÃO, CPVC, SOLDÁVEL, DN35MM, INSTALADO EM RAMAL OU SUB-RAMAL DE ÁGUA  FORNECIMENTO E INSTALAÇÃO. AF_12/2014</v>
          </cell>
          <cell r="C8856" t="str">
            <v>UN</v>
          </cell>
          <cell r="D8856">
            <v>25.67</v>
          </cell>
        </row>
        <row r="8857">
          <cell r="A8857">
            <v>89685</v>
          </cell>
          <cell r="B8857" t="str">
            <v>JUNÇÃO SIMPLES, PVC, SERIE R, ÁGUA PLUVIAL, DN 75 X 75 MM, JUNTA ELÁSTICA, FORNECIDO E INSTALADO EM CONDUTORES VERTICAIS DE ÁGUAS PLUVIAIS. AF_12/2014</v>
          </cell>
          <cell r="C8857" t="str">
            <v>UN</v>
          </cell>
          <cell r="D8857">
            <v>32.409999999999997</v>
          </cell>
        </row>
        <row r="8858">
          <cell r="A8858">
            <v>89686</v>
          </cell>
          <cell r="B8858" t="str">
            <v>CONECTOR, CPVC, SOLDÁVEL, DN 35MM X 1 1/4, INSTALADO EM RAMAL OU SUB-RAMAL DE ÁGUA  FORNECIMENTO E INSTALAÇÃO. AF_12/2014</v>
          </cell>
          <cell r="C8858" t="str">
            <v>UN</v>
          </cell>
          <cell r="D8858">
            <v>95.31</v>
          </cell>
        </row>
        <row r="8859">
          <cell r="A8859">
            <v>89687</v>
          </cell>
          <cell r="B8859" t="str">
            <v>TÊ, PVC, SERIE R, ÁGUA PLUVIAL, DN 75 X 75 MM, JUNTA ELÁSTICA, FORNECIDO E INSTALADO EM CONDUTORES VERTICAIS DE ÁGUAS PLUVIAIS. AF_12/2014</v>
          </cell>
          <cell r="C8859" t="str">
            <v>UN</v>
          </cell>
          <cell r="D8859">
            <v>26.76</v>
          </cell>
        </row>
        <row r="8860">
          <cell r="A8860">
            <v>89689</v>
          </cell>
          <cell r="B8860" t="str">
            <v>BUCHA DE REDUÇÃO, CPVC, SOLDÁVEL, DN35MM X 28MM, INSTALADO EM RAMAL OU SUB-RAMAL DE ÁGUA  FORNECIMENTO E INSTALAÇÃO. AF_12/2014</v>
          </cell>
          <cell r="C8860" t="str">
            <v>UN</v>
          </cell>
          <cell r="D8860">
            <v>20.04</v>
          </cell>
        </row>
        <row r="8861">
          <cell r="A8861">
            <v>89690</v>
          </cell>
          <cell r="B8861" t="str">
            <v>JUNÇÃO SIMPLES, PVC, SERIE R, ÁGUA PLUVIAL, DN 100 X 100 MM, JUNTA ELÁSTICA, FORNECIDO E INSTALADO EM CONDUTORES VERTICAIS DE ÁGUAS PLUVIAIS. AF_12/2014</v>
          </cell>
          <cell r="C8861" t="str">
            <v>UN</v>
          </cell>
          <cell r="D8861">
            <v>49.47</v>
          </cell>
        </row>
        <row r="8862">
          <cell r="A8862">
            <v>89691</v>
          </cell>
          <cell r="B8862" t="str">
            <v>TE, CPVC, SOLDÁVEL, DN 15MM, INSTALADO EM RAMAL OU SUB-RAMAL DE ÁGUA - FORNECIMENTO E INSTALAÇÃO. AF_12/2014</v>
          </cell>
          <cell r="C8862" t="str">
            <v>UN</v>
          </cell>
          <cell r="D8862">
            <v>7.47</v>
          </cell>
        </row>
        <row r="8863">
          <cell r="A8863">
            <v>89692</v>
          </cell>
          <cell r="B8863" t="str">
            <v>JUNÇÃO SIMPLES, PVC, SERIE R, ÁGUA PLUVIAL, DN 100 X 75 MM, JUNTA ELÁSTICA, FORNECIDO E INSTALADO EM CONDUTORES VERTICAIS DE ÁGUAS PLUVIAIS. AF_12/2014</v>
          </cell>
          <cell r="C8863" t="str">
            <v>UN</v>
          </cell>
          <cell r="D8863">
            <v>47.79</v>
          </cell>
        </row>
        <row r="8864">
          <cell r="A8864">
            <v>89693</v>
          </cell>
          <cell r="B8864" t="str">
            <v>TÊ, PVC, SERIE R, ÁGUA PLUVIAL, DN 100 X 100 MM, JUNTA ELÁSTICA, FORNECIDO E INSTALADO EM CONDUTORES VERTICAIS DE ÁGUAS PLUVIAIS. AF_12/2014</v>
          </cell>
          <cell r="C8864" t="str">
            <v>UN</v>
          </cell>
          <cell r="D8864">
            <v>43.79</v>
          </cell>
        </row>
        <row r="8865">
          <cell r="A8865">
            <v>89694</v>
          </cell>
          <cell r="B8865" t="str">
            <v>TE DE TRANSIÇÃO, CPVC, SOLDÁVEL, DN 15MM X 1/2, INSTALADO EM RAMAL OU SUB-RAMAL DE ÁGUA  FORNECIMENTO E INSTALAÇÃO. AF_12/2014</v>
          </cell>
          <cell r="C8865" t="str">
            <v>UN</v>
          </cell>
          <cell r="D8865">
            <v>11.77</v>
          </cell>
        </row>
        <row r="8866">
          <cell r="A8866">
            <v>89695</v>
          </cell>
          <cell r="B8866" t="str">
            <v>TÊ MISTURADOR, CPVC, SOLDÁVEL, DN15MM, INSTALADO EM RAMAL OU SUB-RAMAL DE ÁGUA  FORNECIMENTO E INSTALAÇÃO. AF_12/2014</v>
          </cell>
          <cell r="C8866" t="str">
            <v>UN</v>
          </cell>
          <cell r="D8866">
            <v>10.96</v>
          </cell>
        </row>
        <row r="8867">
          <cell r="A8867">
            <v>89696</v>
          </cell>
          <cell r="B8867" t="str">
            <v>TÊ, PVC, SERIE R, ÁGUA PLUVIAL, DN 100 X 75 MM, JUNTA ELÁSTICA, FORNECIDO E INSTALADO EM CONDUTORES VERTICAIS DE ÁGUAS PLUVIAIS. AF_12/2014</v>
          </cell>
          <cell r="C8867" t="str">
            <v>UN</v>
          </cell>
          <cell r="D8867">
            <v>34.22</v>
          </cell>
        </row>
        <row r="8868">
          <cell r="A8868">
            <v>89697</v>
          </cell>
          <cell r="B8868" t="str">
            <v>TE, CPVC, SOLDÁVEL, DN 22MM, INSTALADO EM RAMAL OU SUB-RAMAL DE ÁGUA - FORNECIMENTO E INSTALAÇÃO. AF_12/2014</v>
          </cell>
          <cell r="C8868" t="str">
            <v>UN</v>
          </cell>
          <cell r="D8868">
            <v>9.06</v>
          </cell>
        </row>
        <row r="8869">
          <cell r="A8869">
            <v>89698</v>
          </cell>
          <cell r="B8869" t="str">
            <v>JUNÇÃO SIMPLES, PVC, SERIE R, ÁGUA PLUVIAL, DN 150 X 150 MM, JUNTA ELÁSTICA, FORNECIDO E INSTALADO EM CONDUTORES VERTICAIS DE ÁGUAS PLUVIAIS. AF_12/2014</v>
          </cell>
          <cell r="C8869" t="str">
            <v>UN</v>
          </cell>
          <cell r="D8869">
            <v>138.16999999999999</v>
          </cell>
        </row>
        <row r="8870">
          <cell r="A8870">
            <v>89699</v>
          </cell>
          <cell r="B8870" t="str">
            <v>JUNÇÃO SIMPLES, PVC, SERIE R, ÁGUA PLUVIAL, DN 150 X 100 MM, JUNTA ELÁSTICA, FORNECIDO E INSTALADO EM CONDUTORES VERTICAIS DE ÁGUAS PLUVIAIS. AF_12/2014</v>
          </cell>
          <cell r="C8870" t="str">
            <v>UN</v>
          </cell>
          <cell r="D8870">
            <v>111.91</v>
          </cell>
        </row>
        <row r="8871">
          <cell r="A8871">
            <v>89700</v>
          </cell>
          <cell r="B8871" t="str">
            <v>TE DE TRANSIÇÃO, CPVC, SOLDÁVEL, DN 22MM X 1/2, INSTALADO EM RAMAL OU SUB-RAMAL DE ÁGUA  FORNECIMENTO E INSTALAÇÃO. AF_12/2014</v>
          </cell>
          <cell r="C8871" t="str">
            <v>UN</v>
          </cell>
          <cell r="D8871">
            <v>12.74</v>
          </cell>
        </row>
        <row r="8872">
          <cell r="A8872">
            <v>89701</v>
          </cell>
          <cell r="B8872" t="str">
            <v>TÊ, PVC, SERIE R, ÁGUA PLUVIAL, DN 150 X 150 MM, JUNTA ELÁSTICA, FORNECIDO E INSTALADO EM CONDUTORES VERTICAIS DE ÁGUAS PLUVIAIS. AF_12/2014</v>
          </cell>
          <cell r="C8872" t="str">
            <v>UN</v>
          </cell>
          <cell r="D8872">
            <v>99.69</v>
          </cell>
        </row>
        <row r="8873">
          <cell r="A8873">
            <v>89702</v>
          </cell>
          <cell r="B8873" t="str">
            <v>TÊ MISTURADOR, CPVC, SOLDÁVEL, DN22MM, INSTALADO EM RAMAL OU SUB-RAMAL DE ÁGUA  FORNECIMENTO E INSTALAÇÃO. AF_12/2014</v>
          </cell>
          <cell r="C8873" t="str">
            <v>UN</v>
          </cell>
          <cell r="D8873">
            <v>12.74</v>
          </cell>
        </row>
        <row r="8874">
          <cell r="A8874">
            <v>89703</v>
          </cell>
          <cell r="B8874" t="str">
            <v>TE MISTURADOR DE TRANSIÇÃO, CPVC, SOLDÁVEL, DN 22MM X 3/4", INSTALADO EM RAMAL OU SUB-RAMAL DE ÁGUA - FORNECIMENTO E INSTALAÇÃO. AF_12/2014</v>
          </cell>
          <cell r="C8874" t="str">
            <v>UN</v>
          </cell>
          <cell r="D8874">
            <v>27.68</v>
          </cell>
        </row>
        <row r="8875">
          <cell r="A8875">
            <v>89704</v>
          </cell>
          <cell r="B8875" t="str">
            <v>TÊ, PVC, SERIE R, ÁGUA PLUVIAL, DN 150 X 100 MM, JUNTA ELÁSTICA, FORNECIDO E INSTALADO EM CONDUTORES VERTICAIS DE ÁGUAS PLUVIAIS. AF_12/2014</v>
          </cell>
          <cell r="C8875" t="str">
            <v>UN</v>
          </cell>
          <cell r="D8875">
            <v>78.28</v>
          </cell>
        </row>
        <row r="8876">
          <cell r="A8876">
            <v>89705</v>
          </cell>
          <cell r="B8876" t="str">
            <v>TÊ, CPVC, SOLDÁVEL, DN28MM, INSTALADO EM RAMAL OU SUB-RAMAL DE ÁGUA   FORNECIMENTO E INSTALAÇÃO. AF_12/2014</v>
          </cell>
          <cell r="C8876" t="str">
            <v>UN</v>
          </cell>
          <cell r="D8876">
            <v>14.71</v>
          </cell>
        </row>
        <row r="8877">
          <cell r="A8877">
            <v>89706</v>
          </cell>
          <cell r="B8877" t="str">
            <v>TÊ, CPVC, SOLDÁVEL, DN35MM, INSTALADO EM RAMAL OU SUB-RAMAL DE ÁGUA  FORNECIMENTO E INSTALAÇÃO. AF_12/2014</v>
          </cell>
          <cell r="C8877" t="str">
            <v>UN</v>
          </cell>
          <cell r="D8877">
            <v>30.99</v>
          </cell>
        </row>
        <row r="8878">
          <cell r="A8878">
            <v>89718</v>
          </cell>
          <cell r="B8878" t="str">
            <v>TUBO, CPVC, SOLDÁVEL, DN 35MM, INSTALADO EM RAMAL DE DISTRIBUIÇÃO DE ÁGUA   FORNECIMENTO E INSTALAÇÃO. AF_12/2014</v>
          </cell>
          <cell r="C8878" t="str">
            <v>M</v>
          </cell>
          <cell r="D8878">
            <v>30.94</v>
          </cell>
        </row>
        <row r="8879">
          <cell r="A8879">
            <v>89719</v>
          </cell>
          <cell r="B8879" t="str">
            <v>JOELHO 90 GRAUS, CPVC, SOLDÁVEL, DN 22MM, INSTALADO EM RAMAL DE DISTRIBUIÇÃO DE ÁGUA   FORNECIMENTO E INSTALAÇÃO. AF_12/2014</v>
          </cell>
          <cell r="C8879" t="str">
            <v>UN</v>
          </cell>
          <cell r="D8879">
            <v>6.33</v>
          </cell>
        </row>
        <row r="8880">
          <cell r="A8880">
            <v>89720</v>
          </cell>
          <cell r="B8880" t="str">
            <v>JOELHO 45 GRAUS, CPVC, SOLDÁVEL, DN 22MM, INSTALADO EM RAMAL DE DISTRIBUIÇÃO DE ÁGUA   FORNECIMENTO E INSTALAÇÃO. AF_12/2014</v>
          </cell>
          <cell r="C8880" t="str">
            <v>UN</v>
          </cell>
          <cell r="D8880">
            <v>7.42</v>
          </cell>
        </row>
        <row r="8881">
          <cell r="A8881">
            <v>89721</v>
          </cell>
          <cell r="B8881" t="str">
            <v>CURVA 90 GRAUS, CPVC, SOLDÁVEL, DN 22MM, INSTALADO EM RAMAL DE DISTRIBUIÇÃO DE ÁGUA - FORNECIMENTO E INSTALAÇÃO. AF_12/2014</v>
          </cell>
          <cell r="C8881" t="str">
            <v>UN</v>
          </cell>
          <cell r="D8881">
            <v>7.78</v>
          </cell>
        </row>
        <row r="8882">
          <cell r="A8882">
            <v>89723</v>
          </cell>
          <cell r="B8882" t="str">
            <v>JOELHO 90 GRAUS, CPVC, SOLDÁVEL, DN 28MM, INSTALADO EM RAMAL DE DISTRIBUIÇÃO DE ÁGUA   FORNECIMENTO E INSTALAÇÃO. AF_12/2014</v>
          </cell>
          <cell r="C8882" t="str">
            <v>UN</v>
          </cell>
          <cell r="D8882">
            <v>10.220000000000001</v>
          </cell>
        </row>
        <row r="8883">
          <cell r="A8883">
            <v>89724</v>
          </cell>
          <cell r="B8883" t="str">
            <v>JOELHO 90 GRAUS, PVC, SERIE NORMAL, ESGOTO PREDIAL, DN 40 MM, JUNTA SOLDÁVEL, FORNECIDO E INSTALADO EM RAMAL DE DESCARGA OU RAMAL DE ESGOTO SANITÁRIO. AF_12/2014</v>
          </cell>
          <cell r="C8883" t="str">
            <v>UN</v>
          </cell>
          <cell r="D8883">
            <v>5.32</v>
          </cell>
        </row>
        <row r="8884">
          <cell r="A8884">
            <v>89725</v>
          </cell>
          <cell r="B8884" t="str">
            <v>JOELHO 45 GRAUS, CPVC, SOLDÁVEL, DN 28MM, INSTALADO EM RAMAL DE DISTRIBUIÇÃO DE ÁGUA   FORNECIMENTO E INSTALAÇÃO. AF_12/2014</v>
          </cell>
          <cell r="C8884" t="str">
            <v>UN</v>
          </cell>
          <cell r="D8884">
            <v>9.9600000000000009</v>
          </cell>
        </row>
        <row r="8885">
          <cell r="A8885">
            <v>89726</v>
          </cell>
          <cell r="B8885" t="str">
            <v>JOELHO 45 GRAUS, PVC, SERIE NORMAL, ESGOTO PREDIAL, DN 40 MM, JUNTA SOLDÁVEL, FORNECIDO E INSTALADO EM RAMAL DE DESCARGA OU RAMAL DE ESGOTO SANITÁRIO. AF_12/2014</v>
          </cell>
          <cell r="C8885" t="str">
            <v>UN</v>
          </cell>
          <cell r="D8885">
            <v>6.08</v>
          </cell>
        </row>
        <row r="8886">
          <cell r="A8886">
            <v>89727</v>
          </cell>
          <cell r="B8886" t="str">
            <v>CURVA 90 GRAUS, CPVC, SOLDÁVEL, DN 28MM, INSTALADO EM RAMAL DE DISTRIBUIÇÃO DE ÁGUA   FORNECIMENTO E INSTALAÇÃO. AF_12/2014</v>
          </cell>
          <cell r="C8886" t="str">
            <v>UN</v>
          </cell>
          <cell r="D8886">
            <v>11.14</v>
          </cell>
        </row>
        <row r="8887">
          <cell r="A8887">
            <v>89728</v>
          </cell>
          <cell r="B8887" t="str">
            <v>CURVA CURTA 90 GRAUS, PVC, SERIE NORMAL, ESGOTO PREDIAL, DN 40 MM, JUNTA SOLDÁVEL, FORNECIDO E INSTALADO EM RAMAL DE DESCARGA OU RAMAL DE ESGOTO SANITÁRIO. AF_12/2014</v>
          </cell>
          <cell r="C8887" t="str">
            <v>UN</v>
          </cell>
          <cell r="D8887">
            <v>7.34</v>
          </cell>
        </row>
        <row r="8888">
          <cell r="A8888">
            <v>89729</v>
          </cell>
          <cell r="B8888" t="str">
            <v>JOELHO 90 GRAUS, CPVC, SOLDÁVEL, DN 35MM, INSTALADO EM RAMAL DE DISTRIBUIÇÃO DE ÁGUA   FORNECIMENTO E INSTALAÇÃO. AF_12/2014</v>
          </cell>
          <cell r="C8888" t="str">
            <v>UN</v>
          </cell>
          <cell r="D8888">
            <v>15.38</v>
          </cell>
        </row>
        <row r="8889">
          <cell r="A8889">
            <v>89730</v>
          </cell>
          <cell r="B8889" t="str">
            <v>CURVA LONGA 90 GRAUS, PVC, SERIE NORMAL, ESGOTO PREDIAL, DN 40 MM, JUNTA SOLDÁVEL, FORNECIDO E INSTALADO EM RAMAL DE DESCARGA OU RAMAL DE ESGOTO SANITÁRIO. AF_12/2014</v>
          </cell>
          <cell r="C8889" t="str">
            <v>UN</v>
          </cell>
          <cell r="D8889">
            <v>7.44</v>
          </cell>
        </row>
        <row r="8890">
          <cell r="A8890">
            <v>89731</v>
          </cell>
          <cell r="B8890" t="str">
            <v>JOELHO 90 GRAUS, PVC, SERIE NORMAL, ESGOTO PREDIAL, DN 50 MM, JUNTA ELÁSTICA, FORNECIDO E INSTALADO EM RAMAL DE DESCARGA OU RAMAL DE ESGOTO SANITÁRIO. AF_12/2014</v>
          </cell>
          <cell r="C8890" t="str">
            <v>UN</v>
          </cell>
          <cell r="D8890">
            <v>7.26</v>
          </cell>
        </row>
        <row r="8891">
          <cell r="A8891">
            <v>89732</v>
          </cell>
          <cell r="B8891" t="str">
            <v>JOELHO 45 GRAUS, PVC, SERIE NORMAL, ESGOTO PREDIAL, DN 50 MM, JUNTA ELÁSTICA, FORNECIDO E INSTALADO EM RAMAL DE DESCARGA OU RAMAL DE ESGOTO SANITÁRIO. AF_12/2014</v>
          </cell>
          <cell r="C8891" t="str">
            <v>UN</v>
          </cell>
          <cell r="D8891">
            <v>7.81</v>
          </cell>
        </row>
        <row r="8892">
          <cell r="A8892">
            <v>89733</v>
          </cell>
          <cell r="B8892" t="str">
            <v>CURVA CURTA 90 GRAUS, PVC, SERIE NORMAL, ESGOTO PREDIAL, DN 50 MM, JUNTA ELÁSTICA, FORNECIDO E INSTALADO EM RAMAL DE DESCARGA OU RAMAL DE ESGOTO SANITÁRIO. AF_12/2014</v>
          </cell>
          <cell r="C8892" t="str">
            <v>UN</v>
          </cell>
          <cell r="D8892">
            <v>12.72</v>
          </cell>
        </row>
        <row r="8893">
          <cell r="A8893">
            <v>89734</v>
          </cell>
          <cell r="B8893" t="str">
            <v>JOELHO 45 GRAUS, CPVC, SOLDÁVEL, DN 35MM, INSTALADO EM RAMAL DE DISTRIBUIÇÃO DE ÁGUA   FORNECIMENTO E INSTALAÇÃO. AF_12/2014</v>
          </cell>
          <cell r="C8893" t="str">
            <v>UN</v>
          </cell>
          <cell r="D8893">
            <v>15.38</v>
          </cell>
        </row>
        <row r="8894">
          <cell r="A8894">
            <v>89735</v>
          </cell>
          <cell r="B8894" t="str">
            <v>CURVA LONGA 90 GRAUS, PVC, SERIE NORMAL, ESGOTO PREDIAL, DN 50 MM, JUNTA ELÁSTICA, FORNECIDO E INSTALADO EM RAMAL DE DESCARGA OU RAMAL DE ESGOTO SANITÁRIO. AF_12/2014</v>
          </cell>
          <cell r="C8894" t="str">
            <v>UN</v>
          </cell>
          <cell r="D8894">
            <v>12.61</v>
          </cell>
        </row>
        <row r="8895">
          <cell r="A8895">
            <v>89736</v>
          </cell>
          <cell r="B8895" t="str">
            <v>LUVA, CPVC, SOLDÁVEL, DN 22MM, INSTALADO EM RAMAL DE DISTRIBUIÇÃO DE ÁGUA   FORNECIMENTO E INSTALAÇÃO. AF_12/2014</v>
          </cell>
          <cell r="C8895" t="str">
            <v>UN</v>
          </cell>
          <cell r="D8895">
            <v>4.25</v>
          </cell>
        </row>
        <row r="8896">
          <cell r="A8896">
            <v>89737</v>
          </cell>
          <cell r="B8896" t="str">
            <v>JOELHO 90 GRAUS, PVC, SERIE NORMAL, ESGOTO PREDIAL, DN 75 MM, JUNTA ELÁSTICA, FORNECIDO E INSTALADO EM RAMAL DE DESCARGA OU RAMAL DE ESGOTO SANITÁRIO. AF_12/2014</v>
          </cell>
          <cell r="C8896" t="str">
            <v>UN</v>
          </cell>
          <cell r="D8896">
            <v>12.55</v>
          </cell>
        </row>
        <row r="8897">
          <cell r="A8897">
            <v>89738</v>
          </cell>
          <cell r="B8897" t="str">
            <v>LUVA DE CORRER, CPVC, SOLDÁVEL, DN 22MM, INSTALADO EM RAMAL DE DISTRIBUIÇÃO DE ÁGUA   FORNECIMENTO E INSTALAÇÃO. AF_12/2014</v>
          </cell>
          <cell r="C8897" t="str">
            <v>UN</v>
          </cell>
          <cell r="D8897">
            <v>8.09</v>
          </cell>
        </row>
        <row r="8898">
          <cell r="A8898">
            <v>89739</v>
          </cell>
          <cell r="B8898" t="str">
            <v>JOELHO 45 GRAUS, PVC, SERIE NORMAL, ESGOTO PREDIAL, DN 75 MM, JUNTA ELÁSTICA, FORNECIDO E INSTALADO EM RAMAL DE DESCARGA OU RAMAL DE ESGOTO SANITÁRIO. AF_12/2014</v>
          </cell>
          <cell r="C8898" t="str">
            <v>UN</v>
          </cell>
          <cell r="D8898">
            <v>13.35</v>
          </cell>
        </row>
        <row r="8899">
          <cell r="A8899">
            <v>89740</v>
          </cell>
          <cell r="B8899" t="str">
            <v>LUVA DE TRANSIÇÃO, CPVC, SOLDÁVEL, DN 22MM X 25MM, INSTALADO EM RAMAL DE DISTRIBUIÇÃO DE ÁGUA   FORNECIMENTO E INSTALAÇÃO. AF_12/2014</v>
          </cell>
          <cell r="C8899" t="str">
            <v>UN</v>
          </cell>
          <cell r="D8899">
            <v>3.92</v>
          </cell>
        </row>
        <row r="8900">
          <cell r="A8900">
            <v>89741</v>
          </cell>
          <cell r="B8900" t="str">
            <v>UNIÃO, CPVC, SOLDÁVEL, DN 22MM, INSTALADO EM RAMAL DE DISTRIBUIÇÃO DE ÁGUA   FORNECIMENTO E INSTALAÇÃO. AF_12/2014</v>
          </cell>
          <cell r="C8900" t="str">
            <v>UN</v>
          </cell>
          <cell r="D8900">
            <v>11</v>
          </cell>
        </row>
        <row r="8901">
          <cell r="A8901">
            <v>89742</v>
          </cell>
          <cell r="B8901" t="str">
            <v>CURVA CURTA 90 GRAUS, PVC, SERIE NORMAL, ESGOTO PREDIAL, DN 75 MM, JUNTA ELÁSTICA, FORNECIDO E INSTALADO EM RAMAL DE DESCARGA OU RAMAL DE ESGOTO SANITÁRIO. AF_12/2014</v>
          </cell>
          <cell r="C8901" t="str">
            <v>UN</v>
          </cell>
          <cell r="D8901">
            <v>22.6</v>
          </cell>
        </row>
        <row r="8902">
          <cell r="A8902">
            <v>89743</v>
          </cell>
          <cell r="B8902" t="str">
            <v>CURVA LONGA 90 GRAUS, PVC, SERIE NORMAL, ESGOTO PREDIAL, DN 75 MM, JUNTA ELÁSTICA, FORNECIDO E INSTALADO EM RAMAL DE DESCARGA OU RAMAL DE ESGOTO SANITÁRIO. AF_12/2014</v>
          </cell>
          <cell r="C8902" t="str">
            <v>UN</v>
          </cell>
          <cell r="D8902">
            <v>30.3</v>
          </cell>
        </row>
        <row r="8903">
          <cell r="A8903">
            <v>89744</v>
          </cell>
          <cell r="B8903" t="str">
            <v>JOELHO 90 GRAUS, PVC, SERIE NORMAL, ESGOTO PREDIAL, DN 100 MM, JUNTA ELÁSTICA, FORNECIDO E INSTALADO EM RAMAL DE DESCARGA OU RAMAL DE ESGOTO SANITÁRIO. AF_12/2014</v>
          </cell>
          <cell r="C8903" t="str">
            <v>UN</v>
          </cell>
          <cell r="D8903">
            <v>16.53</v>
          </cell>
        </row>
        <row r="8904">
          <cell r="A8904">
            <v>89745</v>
          </cell>
          <cell r="B8904" t="str">
            <v>CONECTOR, CPVC, SOLDÁVEL, DN 22MM X 1/2 , INSTALADO EM RAMAL DE DISTRIBUIÇÃO DE ÁGUA   FORNECIMENTO E INSTALAÇÃO. AF_12/2014</v>
          </cell>
          <cell r="C8904" t="str">
            <v>UN</v>
          </cell>
          <cell r="D8904">
            <v>17.25</v>
          </cell>
        </row>
        <row r="8905">
          <cell r="A8905">
            <v>89746</v>
          </cell>
          <cell r="B8905" t="str">
            <v>JOELHO 45 GRAUS, PVC, SERIE NORMAL, ESGOTO PREDIAL, DN 100 MM, JUNTA ELÁSTICA, FORNECIDO E INSTALADO EM RAMAL DE DESCARGA OU RAMAL DE ESGOTO SANITÁRIO. AF_12/2014</v>
          </cell>
          <cell r="C8905" t="str">
            <v>UN</v>
          </cell>
          <cell r="D8905">
            <v>16.59</v>
          </cell>
        </row>
        <row r="8906">
          <cell r="A8906">
            <v>89747</v>
          </cell>
          <cell r="B8906" t="str">
            <v>ADAPTADOR, CPVC, SOLDÁVEL, DN 22MM, INSTALADO EM RAMAL DE DISTRIBUIÇÃO DE ÁGUA   FORNECIMENTO E INSTALAÇÃO. AF_12/2014</v>
          </cell>
          <cell r="C8906" t="str">
            <v>UN</v>
          </cell>
          <cell r="D8906">
            <v>6.79</v>
          </cell>
        </row>
        <row r="8907">
          <cell r="A8907">
            <v>89748</v>
          </cell>
          <cell r="B8907" t="str">
            <v>CURVA CURTA 90 GRAUS, PVC, SERIE NORMAL, ESGOTO PREDIAL, DN 100 MM, JUNTA ELÁSTICA, FORNECIDO E INSTALADO EM RAMAL DE DESCARGA OU RAMAL DE ESGOTO SANITÁRIO. AF_12/2014</v>
          </cell>
          <cell r="C8907" t="str">
            <v>UN</v>
          </cell>
          <cell r="D8907">
            <v>26.02</v>
          </cell>
        </row>
        <row r="8908">
          <cell r="A8908">
            <v>89749</v>
          </cell>
          <cell r="B8908" t="str">
            <v>CURVA DE TRANSPOSIÇÃO, CPVC, SOLDÁVEL, DN 22MM, INSTALADO EM RAMAL DE DISTRIBUIÇÃO DE ÁGUA   FORNECIMENTO E INSTALAÇÃO. AF_12/2014</v>
          </cell>
          <cell r="C8908" t="str">
            <v>UN</v>
          </cell>
          <cell r="D8908">
            <v>8.09</v>
          </cell>
        </row>
        <row r="8909">
          <cell r="A8909">
            <v>89750</v>
          </cell>
          <cell r="B8909" t="str">
            <v>CURVA LONGA 90 GRAUS, PVC, SERIE NORMAL, ESGOTO PREDIAL, DN 100 MM, JUNTA ELÁSTICA, FORNECIDO E INSTALADO EM RAMAL DE DESCARGA OU RAMAL DE ESGOTO SANITÁRIO. AF_12/2014</v>
          </cell>
          <cell r="C8909" t="str">
            <v>UN</v>
          </cell>
          <cell r="D8909">
            <v>46.23</v>
          </cell>
        </row>
        <row r="8910">
          <cell r="A8910">
            <v>89751</v>
          </cell>
          <cell r="B8910" t="str">
            <v>BUCHA DE REDUÇÃO, CPVC, SOLDÁVEL, DN 22MM X 15MM, INSTALADO EM RAMAL DE DISTRIBUIÇÃO DE ÁGUA   FORNECIMENTO E INSTALAÇÃO. AF_12/2014</v>
          </cell>
          <cell r="C8910" t="str">
            <v>UN</v>
          </cell>
          <cell r="D8910">
            <v>3.35</v>
          </cell>
        </row>
        <row r="8911">
          <cell r="A8911">
            <v>89752</v>
          </cell>
          <cell r="B8911" t="str">
            <v>LUVA SIMPLES, PVC, SERIE NORMAL, ESGOTO PREDIAL, DN 40 MM, JUNTA SOLDÁVEL, FORNECIDO E INSTALADO EM RAMAL DE DESCARGA OU RAMAL DE ESGOTO SANITÁRIO. AF_12/2014</v>
          </cell>
          <cell r="C8911" t="str">
            <v>UN</v>
          </cell>
          <cell r="D8911">
            <v>4.22</v>
          </cell>
        </row>
        <row r="8912">
          <cell r="A8912">
            <v>89753</v>
          </cell>
          <cell r="B8912" t="str">
            <v>LUVA SIMPLES, PVC, SERIE NORMAL, ESGOTO PREDIAL, DN 50 MM, JUNTA ELÁSTICA, FORNECIDO E INSTALADO EM RAMAL DE DESCARGA OU RAMAL DE ESGOTO SANITÁRIO. AF_12/2014</v>
          </cell>
          <cell r="C8912" t="str">
            <v>UN</v>
          </cell>
          <cell r="D8912">
            <v>6.26</v>
          </cell>
        </row>
        <row r="8913">
          <cell r="A8913">
            <v>89754</v>
          </cell>
          <cell r="B8913" t="str">
            <v>LUVA DE CORRER, PVC, SERIE NORMAL, ESGOTO PREDIAL, DN 50 MM, JUNTA ELÁSTICA, FORNECIDO E INSTALADO EM RAMAL DE DESCARGA OU RAMAL DE ESGOTO SANITÁRIO. AF_12/2014</v>
          </cell>
          <cell r="C8913" t="str">
            <v>UN</v>
          </cell>
          <cell r="D8913">
            <v>11.31</v>
          </cell>
        </row>
        <row r="8914">
          <cell r="A8914">
            <v>89755</v>
          </cell>
          <cell r="B8914" t="str">
            <v>LUVA, CPVC, SOLDÁVEL, DN 28MM, INSTALADO EM RAMAL DE DISTRIBUIÇÃO DE ÁGUA   FORNECIMENTO E INSTALAÇÃO. AF_12/2014</v>
          </cell>
          <cell r="C8914" t="str">
            <v>UN</v>
          </cell>
          <cell r="D8914">
            <v>6.5</v>
          </cell>
        </row>
        <row r="8915">
          <cell r="A8915">
            <v>89756</v>
          </cell>
          <cell r="B8915" t="str">
            <v>LUVA DE CORRER, CPVC, SOLDÁVEL, DN 28MM, INSTALADO EM RAMAL DE DISTRIBUIÇÃO DE ÁGUA   FORNECIMENTO E INSTALAÇÃO. AF_12/2014</v>
          </cell>
          <cell r="C8915" t="str">
            <v>UN</v>
          </cell>
          <cell r="D8915">
            <v>10.89</v>
          </cell>
        </row>
        <row r="8916">
          <cell r="A8916">
            <v>89757</v>
          </cell>
          <cell r="B8916" t="str">
            <v>UNIÃO, CPVC, SOLDÁVEL, DN 28MM, INSTALADO EM RAMAL DE DISTRIBUIÇÃO DE ÁGUA   FORNECIMENTO E INSTALAÇÃO. AF_12/2014</v>
          </cell>
          <cell r="C8916" t="str">
            <v>UN</v>
          </cell>
          <cell r="D8916">
            <v>16.489999999999998</v>
          </cell>
        </row>
        <row r="8917">
          <cell r="A8917">
            <v>89758</v>
          </cell>
          <cell r="B8917" t="str">
            <v>CONECTOR, CPVC, SOLDÁVEL, DN 28MM X 1 , INSTALADO EM RAMAL DE DISTRIBUIÇÃO DE ÁGUA   FORNECIMENTO E INSTALAÇÃO. AF_12/2014</v>
          </cell>
          <cell r="C8917" t="str">
            <v>UN</v>
          </cell>
          <cell r="D8917">
            <v>25.62</v>
          </cell>
        </row>
        <row r="8918">
          <cell r="A8918">
            <v>89759</v>
          </cell>
          <cell r="B8918" t="str">
            <v>BUCHA DE REDUÇÃO, CPVC, SOLDÁVEL, DN 28MM X 22MM, INSTALADO EM RAMAL DE DISTRIBUIÇÃO DE ÁGUA - FORNECIMENTO E INSTALAÇÃO. AF_12/2014</v>
          </cell>
          <cell r="C8918" t="str">
            <v>UN</v>
          </cell>
          <cell r="D8918">
            <v>4.55</v>
          </cell>
        </row>
        <row r="8919">
          <cell r="A8919">
            <v>89760</v>
          </cell>
          <cell r="B8919" t="str">
            <v>LUVA, CPVC, SOLDÁVEL, DN 35MM, INSTALADO EM RAMAL DE DISTRIBUIÇÃO DE ÁGUA - FORNECIMENTO E INSTALAÇÃO. AF_12/2014</v>
          </cell>
          <cell r="C8919" t="str">
            <v>UN</v>
          </cell>
          <cell r="D8919">
            <v>10.48</v>
          </cell>
        </row>
        <row r="8920">
          <cell r="A8920">
            <v>89761</v>
          </cell>
          <cell r="B8920" t="str">
            <v>LUVA DE CORRER, CPVC, SOLDÁVEL, DN 35MM, INSTALADO EM RAMAL DE DISTRIBUIÇÃO DE ÁGUA - FORNECIMENTO E INSTALAÇÃO. AF_12/2014</v>
          </cell>
          <cell r="C8920" t="str">
            <v>UN</v>
          </cell>
          <cell r="D8920">
            <v>17.05</v>
          </cell>
        </row>
        <row r="8921">
          <cell r="A8921">
            <v>89762</v>
          </cell>
          <cell r="B8921" t="str">
            <v>UNIÃO, CPVC, SOLDÁVEL, DN35MM, INSTALADO EM RAMAL DE DISTRIBUIÇÃO DE ÁGUA - FORNECIMENTO E INSTALAÇÃO. AF_12/2014</v>
          </cell>
          <cell r="C8921" t="str">
            <v>UN</v>
          </cell>
          <cell r="D8921">
            <v>24.09</v>
          </cell>
        </row>
        <row r="8922">
          <cell r="A8922">
            <v>89763</v>
          </cell>
          <cell r="B8922" t="str">
            <v>CONECTOR, CPVC, SOLDÁVEL, DN 35MM X 1 1/4 , INSTALADO EM RAMAL DE DISTRIBUIÇÃO DE ÁGUA - FORNECIMENTO E INSTALAÇÃO. AF_12/2014</v>
          </cell>
          <cell r="C8922" t="str">
            <v>UN</v>
          </cell>
          <cell r="D8922">
            <v>93.73</v>
          </cell>
        </row>
        <row r="8923">
          <cell r="A8923">
            <v>89764</v>
          </cell>
          <cell r="B8923" t="str">
            <v>BUCHA DE REDUÇÃO, CPVC, SOLDÁVEL, DN35MM X 28MM, INSTALADO EM RAMAL DE DISTRIBUIÇÃO DE ÁGUA - FORNECIMENTO E INSTALAÇÃO. AF_12/2014</v>
          </cell>
          <cell r="C8923" t="str">
            <v>UN</v>
          </cell>
          <cell r="D8923">
            <v>18.46</v>
          </cell>
        </row>
        <row r="8924">
          <cell r="A8924">
            <v>89765</v>
          </cell>
          <cell r="B8924" t="str">
            <v>TE, CPVC, SOLDÁVEL, DN 22MM, INSTALADO EM RAMAL DE DISTRIBUIÇÃO DE ÁGUA - FORNECIMENTO E INSTALAÇÃO. AF_12/2014</v>
          </cell>
          <cell r="C8924" t="str">
            <v>UN</v>
          </cell>
          <cell r="D8924">
            <v>8.17</v>
          </cell>
        </row>
        <row r="8925">
          <cell r="A8925">
            <v>89766</v>
          </cell>
          <cell r="B8925" t="str">
            <v>TE DE TRANSIÇÃO, CPVC, SOLDÁVEL, DN 22MM X 1/2 , INSTALADO EM RAMAL DE DISTRIBUIÇÃO DE ÁGUA   FORNECIMENTO E INSTALAÇÃO. AF_12/2014</v>
          </cell>
          <cell r="C8925" t="str">
            <v>UN</v>
          </cell>
          <cell r="D8925">
            <v>11.85</v>
          </cell>
        </row>
        <row r="8926">
          <cell r="A8926">
            <v>89767</v>
          </cell>
          <cell r="B8926" t="str">
            <v>TÊ MISTURADOR, CPVC, SOLDÁVEL, DN 22MM, INSTALADO EM RAMAL DE DISTRIBUIÇÃO DE ÁGUA - FORNECIMENTO E INSTALAÇÃO. AF_12/2014</v>
          </cell>
          <cell r="C8926" t="str">
            <v>UN</v>
          </cell>
          <cell r="D8926">
            <v>11.85</v>
          </cell>
        </row>
        <row r="8927">
          <cell r="A8927">
            <v>89768</v>
          </cell>
          <cell r="B8927" t="str">
            <v>TÊ, CPVC, SOLDÁVEL, DN 28MM, INSTALADO EM RAMAL DE DISTRIBUIÇÃO DE ÁGUA - FORNECIMENTO E INSTALAÇÃO. AF_12/2014</v>
          </cell>
          <cell r="C8927" t="str">
            <v>UN</v>
          </cell>
          <cell r="D8927">
            <v>12.02</v>
          </cell>
        </row>
        <row r="8928">
          <cell r="A8928">
            <v>89769</v>
          </cell>
          <cell r="B8928" t="str">
            <v>TÊ, CPVC, SOLDÁVEL, DN35MM, INSTALADO EM RAMAL DE DISTRIBUIÇÃO DE ÁGUA - FORNECIMENTO E INSTALAÇÃO. AF_12/2014</v>
          </cell>
          <cell r="C8928" t="str">
            <v>UN</v>
          </cell>
          <cell r="D8928">
            <v>27.8</v>
          </cell>
        </row>
        <row r="8929">
          <cell r="A8929">
            <v>89772</v>
          </cell>
          <cell r="B8929" t="str">
            <v>TUBO, CPVC, SOLDÁVEL, DN 54MM, INSTALADO EM PRUMADA DE ÁGUA  FORNECIMENTO E INSTALAÇÃO. AF_12/2014</v>
          </cell>
          <cell r="C8929" t="str">
            <v>M</v>
          </cell>
          <cell r="D8929">
            <v>56.32</v>
          </cell>
        </row>
        <row r="8930">
          <cell r="A8930">
            <v>89774</v>
          </cell>
          <cell r="B8930" t="str">
            <v>LUVA SIMPLES, PVC, SERIE NORMAL, ESGOTO PREDIAL, DN 75 MM, JUNTA ELÁSTICA, FORNECIDO E INSTALADO EM RAMAL DE DESCARGA OU RAMAL DE ESGOTO SANITÁRIO. AF_12/2014</v>
          </cell>
          <cell r="C8930" t="str">
            <v>UN</v>
          </cell>
          <cell r="D8930">
            <v>10.45</v>
          </cell>
        </row>
        <row r="8931">
          <cell r="A8931">
            <v>89776</v>
          </cell>
          <cell r="B8931" t="str">
            <v>LUVA DE CORRER, PVC, SERIE NORMAL, ESGOTO PREDIAL, DN 75 MM, JUNTA ELÁSTICA, FORNECIDO E INSTALADO EM RAMAL DE DESCARGA OU RAMAL DE ESGOTO SANITÁRIO. AF_12/2014</v>
          </cell>
          <cell r="C8931" t="str">
            <v>UN</v>
          </cell>
          <cell r="D8931">
            <v>14</v>
          </cell>
        </row>
        <row r="8932">
          <cell r="A8932">
            <v>89777</v>
          </cell>
          <cell r="B8932" t="str">
            <v>JOELHO 90 GRAUS, CPVC, SOLDÁVEL, DN 35MM, INSTALADO EM PRUMADA DE ÁGUA  FORNECIMENTO E INSTALAÇÃO. AF_12/2014</v>
          </cell>
          <cell r="C8932" t="str">
            <v>UN</v>
          </cell>
          <cell r="D8932">
            <v>14.31</v>
          </cell>
        </row>
        <row r="8933">
          <cell r="A8933">
            <v>89778</v>
          </cell>
          <cell r="B8933" t="str">
            <v>LUVA SIMPLES, PVC, SERIE NORMAL, ESGOTO PREDIAL, DN 100 MM, JUNTA ELÁSTICA, FORNECIDO E INSTALADO EM RAMAL DE DESCARGA OU RAMAL DE ESGOTO SANITÁRIO. AF_12/2014</v>
          </cell>
          <cell r="C8933" t="str">
            <v>UN</v>
          </cell>
          <cell r="D8933">
            <v>13.07</v>
          </cell>
        </row>
        <row r="8934">
          <cell r="A8934">
            <v>89779</v>
          </cell>
          <cell r="B8934" t="str">
            <v>LUVA DE CORRER, PVC, SERIE NORMAL, ESGOTO PREDIAL, DN 100 MM, JUNTA ELÁSTICA, FORNECIDO E INSTALADO EM RAMAL DE DESCARGA OU RAMAL DE ESGOTO SANITÁRIO. AF_12/2014</v>
          </cell>
          <cell r="C8934" t="str">
            <v>UN</v>
          </cell>
          <cell r="D8934">
            <v>20.170000000000002</v>
          </cell>
        </row>
        <row r="8935">
          <cell r="A8935">
            <v>89780</v>
          </cell>
          <cell r="B8935" t="str">
            <v>JOELHO 45 GRAUS, CPVC, SOLDÁVEL, DN 35MM, INSTALADO EM PRUMADA DE ÁGUA - FORNECIMENTO E INSTALAÇÃO. AF_12/2014</v>
          </cell>
          <cell r="C8935" t="str">
            <v>UN</v>
          </cell>
          <cell r="D8935">
            <v>14.31</v>
          </cell>
        </row>
        <row r="8936">
          <cell r="A8936">
            <v>89781</v>
          </cell>
          <cell r="B8936" t="str">
            <v>JOELHO 90 GRAUS, CPVC, SOLDÁVEL, DN 42MM, INSTALADO EM PRUMADA DE ÁGUA  FORNECIMENTO E INSTALAÇÃO. AF_12/2014</v>
          </cell>
          <cell r="C8936" t="str">
            <v>UN</v>
          </cell>
          <cell r="D8936">
            <v>21.23</v>
          </cell>
        </row>
        <row r="8937">
          <cell r="A8937">
            <v>89782</v>
          </cell>
          <cell r="B8937" t="str">
            <v>TE, PVC, SERIE NORMAL, ESGOTO PREDIAL, DN 40 X 40 MM, JUNTA SOLDÁVEL, FORNECIDO E INSTALADO EM RAMAL DE DESCARGA OU RAMAL DE ESGOTO SANITÁRIO. AF_12/2014</v>
          </cell>
          <cell r="C8937" t="str">
            <v>UN</v>
          </cell>
          <cell r="D8937">
            <v>7.77</v>
          </cell>
        </row>
        <row r="8938">
          <cell r="A8938">
            <v>89783</v>
          </cell>
          <cell r="B8938" t="str">
            <v>JUNÇÃO SIMPLES, PVC, SERIE NORMAL, ESGOTO PREDIAL, DN 40 MM, JUNTA SOLDÁVEL, FORNECIDO E INSTALADO EM RAMAL DE DESCARGA OU RAMAL DE ESGOTO SANITÁRIO. AF_12/2014</v>
          </cell>
          <cell r="C8938" t="str">
            <v>UN</v>
          </cell>
          <cell r="D8938">
            <v>8.15</v>
          </cell>
        </row>
        <row r="8939">
          <cell r="A8939">
            <v>89784</v>
          </cell>
          <cell r="B8939" t="str">
            <v>TE, PVC, SERIE NORMAL, ESGOTO PREDIAL, DN 50 X 50 MM, JUNTA ELÁSTICA, FORNECIDO E INSTALADO EM RAMAL DE DESCARGA OU RAMAL DE ESGOTO SANITÁRIO. AF_12/2014</v>
          </cell>
          <cell r="C8939" t="str">
            <v>UN</v>
          </cell>
          <cell r="D8939">
            <v>13.23</v>
          </cell>
        </row>
        <row r="8940">
          <cell r="A8940">
            <v>89785</v>
          </cell>
          <cell r="B8940" t="str">
            <v>JUNÇÃO SIMPLES, PVC, SERIE NORMAL, ESGOTO PREDIAL, DN 50 X 50 MM, JUNTA ELÁSTICA, FORNECIDO E INSTALADO EM RAMAL DE DESCARGA OU RAMAL DE ESGOTO SANITÁRIO. AF_12/2014</v>
          </cell>
          <cell r="C8940" t="str">
            <v>UN</v>
          </cell>
          <cell r="D8940">
            <v>14.08</v>
          </cell>
        </row>
        <row r="8941">
          <cell r="A8941">
            <v>89786</v>
          </cell>
          <cell r="B8941" t="str">
            <v>TE, PVC, SERIE NORMAL, ESGOTO PREDIAL, DN 75 X 75 MM, JUNTA ELÁSTICA, FORNECIDO E INSTALADO EM RAMAL DE DESCARGA OU RAMAL DE ESGOTO SANITÁRIO. AF_12/2014</v>
          </cell>
          <cell r="C8941" t="str">
            <v>UN</v>
          </cell>
          <cell r="D8941">
            <v>21.95</v>
          </cell>
        </row>
        <row r="8942">
          <cell r="A8942">
            <v>89787</v>
          </cell>
          <cell r="B8942" t="str">
            <v>JOELHO 45 GRAUS, CPVC, SOLDÁVEL, DN 42MM, INSTALADO EM PRUMADA DE ÁGUA  FORNECIMENTO E INSTALAÇÃO. AF_12/2014</v>
          </cell>
          <cell r="C8942" t="str">
            <v>UN</v>
          </cell>
          <cell r="D8942">
            <v>21.23</v>
          </cell>
        </row>
        <row r="8943">
          <cell r="A8943">
            <v>89788</v>
          </cell>
          <cell r="B8943" t="str">
            <v>JOELHO 90 GRAUS, CPVC, SOLDÁVEL, DN 54MM, INSTALADO EM PRUMADA DE ÁGUA  FORNECIMENTO E INSTALAÇÃO. AF_12/2014</v>
          </cell>
          <cell r="C8943" t="str">
            <v>UN</v>
          </cell>
          <cell r="D8943">
            <v>41.31</v>
          </cell>
        </row>
        <row r="8944">
          <cell r="A8944">
            <v>89789</v>
          </cell>
          <cell r="B8944" t="str">
            <v>JOELHO 45 GRAUS, CPVC, SOLDÁVEL, DN 54MM, INSTALADO EM PRUMADA DE ÁGUA  FORNECIMENTO E INSTALAÇÃO. AF_12/2014</v>
          </cell>
          <cell r="C8944" t="str">
            <v>UN</v>
          </cell>
          <cell r="D8944">
            <v>41.96</v>
          </cell>
        </row>
        <row r="8945">
          <cell r="A8945">
            <v>89790</v>
          </cell>
          <cell r="B8945" t="str">
            <v>JOELHO 90 GRAUS, CPVC, SOLDÁVEL, DN 73MM, INSTALADO EM PRUMADA DE ÁGUA  FORNECIMENTO E INSTALAÇÃO. AF_12/2014</v>
          </cell>
          <cell r="C8945" t="str">
            <v>UN</v>
          </cell>
          <cell r="D8945">
            <v>101.82</v>
          </cell>
        </row>
        <row r="8946">
          <cell r="A8946">
            <v>89791</v>
          </cell>
          <cell r="B8946" t="str">
            <v>JOELHO 45 GRAUS, CPVC, SOLDÁVEL, DN 73MM, INSTALADO EM PRUMADA DE ÁGUA  FORNECIMENTO E INSTALAÇÃO. AF_12/2014</v>
          </cell>
          <cell r="C8946" t="str">
            <v>UN</v>
          </cell>
          <cell r="D8946">
            <v>104.19</v>
          </cell>
        </row>
        <row r="8947">
          <cell r="A8947">
            <v>89792</v>
          </cell>
          <cell r="B8947" t="str">
            <v>JOELHO 90 GRAUS, CPVC, SOLDÁVEL, DN 89MM, INSTALADO EM PRUMADA DE ÁGUA  FORNECIMENTO E INSTALAÇÃO. AF_12/2014</v>
          </cell>
          <cell r="C8947" t="str">
            <v>UN</v>
          </cell>
          <cell r="D8947">
            <v>119.6</v>
          </cell>
        </row>
        <row r="8948">
          <cell r="A8948">
            <v>89793</v>
          </cell>
          <cell r="B8948" t="str">
            <v>JOELHO 45 GRAUS, CPVC, SOLDÁVEL, DN 89MM, INSTALADO EM PRUMADA DE ÁGUA  FORNECIMENTO E INSTALAÇÃO. AF_12/2014</v>
          </cell>
          <cell r="C8948" t="str">
            <v>UN</v>
          </cell>
          <cell r="D8948">
            <v>122.81</v>
          </cell>
        </row>
        <row r="8949">
          <cell r="A8949">
            <v>89794</v>
          </cell>
          <cell r="B8949" t="str">
            <v>LUVA, CPVC, SOLDÁVEL, DN 35MM, INSTALADO EM PRUMADA DE ÁGUA  FORNECIMENTO E INSTALAÇÃO. AF_12/2014</v>
          </cell>
          <cell r="C8949" t="str">
            <v>UN</v>
          </cell>
          <cell r="D8949">
            <v>9.76</v>
          </cell>
        </row>
        <row r="8950">
          <cell r="A8950">
            <v>89795</v>
          </cell>
          <cell r="B8950" t="str">
            <v>JUNÇÃO SIMPLES, PVC, SERIE NORMAL, ESGOTO PREDIAL, DN 75 X 75 MM, JUNTA ELÁSTICA, FORNECIDO E INSTALADO EM RAMAL DE DESCARGA OU RAMAL DE ESGOTO SANITÁRIO. AF_12/2014</v>
          </cell>
          <cell r="C8950" t="str">
            <v>UN</v>
          </cell>
          <cell r="D8950">
            <v>23.13</v>
          </cell>
        </row>
        <row r="8951">
          <cell r="A8951">
            <v>89796</v>
          </cell>
          <cell r="B8951" t="str">
            <v>TE, PVC, SERIE NORMAL, ESGOTO PREDIAL, DN 100 X 100 MM, JUNTA ELÁSTICA, FORNECIDO E INSTALADO EM RAMAL DE DESCARGA OU RAMAL DE ESGOTO SANITÁRIO. AF_12/2014</v>
          </cell>
          <cell r="C8951" t="str">
            <v>UN</v>
          </cell>
          <cell r="D8951">
            <v>27.19</v>
          </cell>
        </row>
        <row r="8952">
          <cell r="A8952">
            <v>89797</v>
          </cell>
          <cell r="B8952" t="str">
            <v>JUNÇÃO SIMPLES, PVC, SERIE NORMAL, ESGOTO PREDIAL, DN 100 X 100 MM, JUNTA ELÁSTICA, FORNECIDO E INSTALADO EM RAMAL DE DESCARGA OU RAMAL DE ESGOTO SANITÁRIO. AF_12/2014</v>
          </cell>
          <cell r="C8952" t="str">
            <v>UN</v>
          </cell>
          <cell r="D8952">
            <v>31.64</v>
          </cell>
        </row>
        <row r="8953">
          <cell r="A8953">
            <v>89801</v>
          </cell>
          <cell r="B8953" t="str">
            <v>JOELHO 90 GRAUS, PVC, SERIE NORMAL, ESGOTO PREDIAL, DN 50 MM, JUNTA ELÁSTICA, FORNECIDO E INSTALADO EM PRUMADA DE ESGOTO SANITÁRIO OU VENTILAÇÃO. AF_12/2014</v>
          </cell>
          <cell r="C8953" t="str">
            <v>UN</v>
          </cell>
          <cell r="D8953">
            <v>4.4800000000000004</v>
          </cell>
        </row>
        <row r="8954">
          <cell r="A8954">
            <v>89802</v>
          </cell>
          <cell r="B8954" t="str">
            <v>JOELHO 45 GRAUS, PVC, SERIE NORMAL, ESGOTO PREDIAL, DN 50 MM, JUNTA ELÁSTICA, FORNECIDO E INSTALADO EM PRUMADA DE ESGOTO SANITÁRIO OU VENTILAÇÃO. AF_12/2014</v>
          </cell>
          <cell r="C8954" t="str">
            <v>UN</v>
          </cell>
          <cell r="D8954">
            <v>5.03</v>
          </cell>
        </row>
        <row r="8955">
          <cell r="A8955">
            <v>89803</v>
          </cell>
          <cell r="B8955" t="str">
            <v>CURVA CURTA 90 GRAUS, PVC, SERIE NORMAL, ESGOTO PREDIAL, DN 50 MM, JUNTA ELÁSTICA, FORNECIDO E INSTALADO EM PRUMADA DE ESGOTO SANITÁRIO OU VENTILAÇÃO. AF_12/2014</v>
          </cell>
          <cell r="C8955" t="str">
            <v>UN</v>
          </cell>
          <cell r="D8955">
            <v>9.94</v>
          </cell>
        </row>
        <row r="8956">
          <cell r="A8956">
            <v>89804</v>
          </cell>
          <cell r="B8956" t="str">
            <v>CURVA LONGA 90 GRAUS, PVC, SERIE NORMAL, ESGOTO PREDIAL, DN 50 MM, JUNTA ELÁSTICA, FORNECIDO E INSTALADO EM PRUMADA DE ESGOTO SANITÁRIO OU VENTILAÇÃO. AF_12/2014</v>
          </cell>
          <cell r="C8956" t="str">
            <v>UN</v>
          </cell>
          <cell r="D8956">
            <v>9.83</v>
          </cell>
        </row>
        <row r="8957">
          <cell r="A8957">
            <v>89805</v>
          </cell>
          <cell r="B8957" t="str">
            <v>JOELHO 90 GRAUS, PVC, SERIE NORMAL, ESGOTO PREDIAL, DN 75 MM, JUNTA ELÁSTICA, FORNECIDO E INSTALADO EM PRUMADA DE ESGOTO SANITÁRIO OU VENTILAÇÃO. AF_12/2014</v>
          </cell>
          <cell r="C8957" t="str">
            <v>UN</v>
          </cell>
          <cell r="D8957">
            <v>9.14</v>
          </cell>
        </row>
        <row r="8958">
          <cell r="A8958">
            <v>89806</v>
          </cell>
          <cell r="B8958" t="str">
            <v>JOELHO 45 GRAUS, PVC, SERIE NORMAL, ESGOTO PREDIAL, DN 75 MM, JUNTA ELÁSTICA, FORNECIDO E INSTALADO EM PRUMADA DE ESGOTO SANITÁRIO OU VENTILAÇÃO. AF_12/2014</v>
          </cell>
          <cell r="C8958" t="str">
            <v>UN</v>
          </cell>
          <cell r="D8958">
            <v>9.94</v>
          </cell>
        </row>
        <row r="8959">
          <cell r="A8959">
            <v>89807</v>
          </cell>
          <cell r="B8959" t="str">
            <v>CURVA CURTA 90 GRAUS, PVC, SERIE NORMAL, ESGOTO PREDIAL, DN 75 MM, JUNTA ELÁSTICA, FORNECIDO E INSTALADO EM PRUMADA DE ESGOTO SANITÁRIO OU VENTILAÇÃO. AF_12/2014</v>
          </cell>
          <cell r="C8959" t="str">
            <v>UN</v>
          </cell>
          <cell r="D8959">
            <v>19.190000000000001</v>
          </cell>
        </row>
        <row r="8960">
          <cell r="A8960">
            <v>89808</v>
          </cell>
          <cell r="B8960" t="str">
            <v>CURVA LONGA 90 GRAUS, PVC, SERIE NORMAL, ESGOTO PREDIAL, DN 75 MM, JUNTA ELÁSTICA, FORNECIDO E INSTALADO EM PRUMADA DE ESGOTO SANITÁRIO OU VENTILAÇÃO. AF_12/2014</v>
          </cell>
          <cell r="C8960" t="str">
            <v>UN</v>
          </cell>
          <cell r="D8960">
            <v>26.89</v>
          </cell>
        </row>
        <row r="8961">
          <cell r="A8961">
            <v>89809</v>
          </cell>
          <cell r="B8961" t="str">
            <v>JOELHO 90 GRAUS, PVC, SERIE NORMAL, ESGOTO PREDIAL, DN 100 MM, JUNTA ELÁSTICA, FORNECIDO E INSTALADO EM PRUMADA DE ESGOTO SANITÁRIO OU VENTILAÇÃO. AF_12/2014</v>
          </cell>
          <cell r="C8961" t="str">
            <v>UN</v>
          </cell>
          <cell r="D8961">
            <v>12.51</v>
          </cell>
        </row>
        <row r="8962">
          <cell r="A8962">
            <v>89810</v>
          </cell>
          <cell r="B8962" t="str">
            <v>JOELHO 45 GRAUS, PVC, SERIE NORMAL, ESGOTO PREDIAL, DN 100 MM, JUNTA ELÁSTICA, FORNECIDO E INSTALADO EM PRUMADA DE ESGOTO SANITÁRIO OU VENTILAÇÃO. AF_12/2014</v>
          </cell>
          <cell r="C8962" t="str">
            <v>UN</v>
          </cell>
          <cell r="D8962">
            <v>12.57</v>
          </cell>
        </row>
        <row r="8963">
          <cell r="A8963">
            <v>89811</v>
          </cell>
          <cell r="B8963" t="str">
            <v>CURVA CURTA 90 GRAUS, PVC, SERIE NORMAL, ESGOTO PREDIAL, DN 100 MM, JUNTA ELÁSTICA, FORNECIDO E INSTALADO EM PRUMADA DE ESGOTO SANITÁRIO OU VENTILAÇÃO. AF_12/2014</v>
          </cell>
          <cell r="C8963" t="str">
            <v>UN</v>
          </cell>
          <cell r="D8963">
            <v>22</v>
          </cell>
        </row>
        <row r="8964">
          <cell r="A8964">
            <v>89812</v>
          </cell>
          <cell r="B8964" t="str">
            <v>CURVA LONGA 90 GRAUS, PVC, SERIE NORMAL, ESGOTO PREDIAL, DN 100 MM, JUNTA ELÁSTICA, FORNECIDO E INSTALADO EM PRUMADA DE ESGOTO SANITÁRIO OU VENTILAÇÃO. AF_12/2014</v>
          </cell>
          <cell r="C8964" t="str">
            <v>UN</v>
          </cell>
          <cell r="D8964">
            <v>42.21</v>
          </cell>
        </row>
        <row r="8965">
          <cell r="A8965">
            <v>89813</v>
          </cell>
          <cell r="B8965" t="str">
            <v>LUVA SIMPLES, PVC, SERIE NORMAL, ESGOTO PREDIAL, DN 50 MM, JUNTA ELÁSTICA, FORNECIDO E INSTALADO EM PRUMADA DE ESGOTO SANITÁRIO OU VENTILAÇÃO. AF_12/2014</v>
          </cell>
          <cell r="C8965" t="str">
            <v>UN</v>
          </cell>
          <cell r="D8965">
            <v>4.72</v>
          </cell>
        </row>
        <row r="8966">
          <cell r="A8966">
            <v>89814</v>
          </cell>
          <cell r="B8966" t="str">
            <v>LUVA DE CORRER, PVC, SERIE NORMAL, ESGOTO PREDIAL, DN 50 MM, JUNTA ELÁSTICA, FORNECIDO E INSTALADO EM PRUMADA DE ESGOTO SANITÁRIO OU VENTILAÇÃO. AF_12/2014</v>
          </cell>
          <cell r="C8966" t="str">
            <v>UN</v>
          </cell>
          <cell r="D8966">
            <v>9.77</v>
          </cell>
        </row>
        <row r="8967">
          <cell r="A8967">
            <v>89815</v>
          </cell>
          <cell r="B8967" t="str">
            <v>LUVA DE CORRER, CPVC, SOLDÁVEL, DN 35MM, INSTALADO EM PRUMADA DE ÁGUA  FORNECIMENTO E INSTALAÇÃO. AF_12/2014</v>
          </cell>
          <cell r="C8967" t="str">
            <v>UN</v>
          </cell>
          <cell r="D8967">
            <v>16.329999999999998</v>
          </cell>
        </row>
        <row r="8968">
          <cell r="A8968">
            <v>89816</v>
          </cell>
          <cell r="B8968" t="str">
            <v>UNIÃO, CPVC, SOLDÁVEL, DN35MM, INSTALADO EM PRUMADA DE ÁGUA  FORNECIMENTO E INSTALAÇÃO. AF_12/2014</v>
          </cell>
          <cell r="C8968" t="str">
            <v>UN</v>
          </cell>
          <cell r="D8968">
            <v>23.37</v>
          </cell>
        </row>
        <row r="8969">
          <cell r="A8969">
            <v>89817</v>
          </cell>
          <cell r="B8969" t="str">
            <v>LUVA SIMPLES, PVC, SERIE NORMAL, ESGOTO PREDIAL, DN 75 MM, JUNTA ELÁSTICA, FORNECIDO E INSTALADO EM PRUMADA DE ESGOTO SANITÁRIO OU VENTILAÇÃO. AF_12/2014</v>
          </cell>
          <cell r="C8969" t="str">
            <v>UN</v>
          </cell>
          <cell r="D8969">
            <v>8.2899999999999991</v>
          </cell>
        </row>
        <row r="8970">
          <cell r="A8970">
            <v>89818</v>
          </cell>
          <cell r="B8970" t="str">
            <v>CONECTOR, CPVC, SOLDÁVEL, DN 35MM X 1 1/4, INSTALADO EM PRUMADA DE ÁGUA  FORNECIMENTO E INSTALAÇÃO. AF_12/2014</v>
          </cell>
          <cell r="C8970" t="str">
            <v>UN</v>
          </cell>
          <cell r="D8970">
            <v>93.01</v>
          </cell>
        </row>
        <row r="8971">
          <cell r="A8971">
            <v>89819</v>
          </cell>
          <cell r="B8971" t="str">
            <v>LUVA DE CORRER, PVC, SERIE NORMAL, ESGOTO PREDIAL, DN 75 MM, JUNTA ELÁSTICA, FORNECIDO E INSTALADO EM PRUMADA DE ESGOTO SANITÁRIO OU VENTILAÇÃO. AF_12/2014</v>
          </cell>
          <cell r="C8971" t="str">
            <v>UN</v>
          </cell>
          <cell r="D8971">
            <v>11.84</v>
          </cell>
        </row>
        <row r="8972">
          <cell r="A8972">
            <v>89820</v>
          </cell>
          <cell r="B8972" t="str">
            <v>BUCHA DE REDUÇÃO, CPVC, SOLDÁVEL, DN35MM X 28MM, INSTALADO EM PRUMADA DE ÁGUA  FORNECIMENTO E INSTALAÇÃO. AF_12/2014</v>
          </cell>
          <cell r="C8972" t="str">
            <v>UN</v>
          </cell>
          <cell r="D8972">
            <v>17.739999999999998</v>
          </cell>
        </row>
        <row r="8973">
          <cell r="A8973">
            <v>89821</v>
          </cell>
          <cell r="B8973" t="str">
            <v>LUVA SIMPLES, PVC, SERIE NORMAL, ESGOTO PREDIAL, DN 100 MM, JUNTA ELÁSTICA, FORNECIDO E INSTALADO EM PRUMADA DE ESGOTO SANITÁRIO OU VENTILAÇÃO. AF_12/2014</v>
          </cell>
          <cell r="C8973" t="str">
            <v>UN</v>
          </cell>
          <cell r="D8973">
            <v>10.29</v>
          </cell>
        </row>
        <row r="8974">
          <cell r="A8974">
            <v>89822</v>
          </cell>
          <cell r="B8974" t="str">
            <v>LUVA, CPVC, SOLDÁVEL, DN 42MM, INSTALADO EM PRUMADA DE ÁGUA  FORNECIMENTO E INSTALAÇÃO. AF_12/2014</v>
          </cell>
          <cell r="C8974" t="str">
            <v>UN</v>
          </cell>
          <cell r="D8974">
            <v>12.82</v>
          </cell>
        </row>
        <row r="8975">
          <cell r="A8975">
            <v>89823</v>
          </cell>
          <cell r="B8975" t="str">
            <v>LUVA DE CORRER, PVC, SERIE NORMAL, ESGOTO PREDIAL, DN 100 MM, JUNTA ELÁSTICA, FORNECIDO E INSTALADO EM PRUMADA DE ESGOTO SANITÁRIO OU VENTILAÇÃO. AF_12/2014</v>
          </cell>
          <cell r="C8975" t="str">
            <v>UN</v>
          </cell>
          <cell r="D8975">
            <v>17.39</v>
          </cell>
        </row>
        <row r="8976">
          <cell r="A8976">
            <v>89824</v>
          </cell>
          <cell r="B8976" t="str">
            <v>LUVA DE CORRER, CPVC, SOLDÁVEL, DN 42MM, INSTALADO EM PRUMADA DE ÁGUA  FORNECIMENTO E INSTALAÇÃO. AF_12/2014</v>
          </cell>
          <cell r="C8976" t="str">
            <v>UN</v>
          </cell>
          <cell r="D8976">
            <v>22.18</v>
          </cell>
        </row>
        <row r="8977">
          <cell r="A8977">
            <v>89825</v>
          </cell>
          <cell r="B8977" t="str">
            <v>TE, PVC, SERIE NORMAL, ESGOTO PREDIAL, DN 50 X 50 MM, JUNTA ELÁSTICA, FORNECIDO E INSTALADO EM PRUMADA DE ESGOTO SANITÁRIO OU VENTILAÇÃO. AF_12/2014</v>
          </cell>
          <cell r="C8977" t="str">
            <v>UN</v>
          </cell>
          <cell r="D8977">
            <v>9.84</v>
          </cell>
        </row>
        <row r="8978">
          <cell r="A8978">
            <v>89826</v>
          </cell>
          <cell r="B8978" t="str">
            <v>LUVA DE TRANSIÇÃO, CPVC, SOLDÁVEL, DN42MM X 1.1/2, INSTALADO EM PRUMADA DE ÁGUA  FORNECIMENTO E INSTALAÇÃO. AF_12/2014</v>
          </cell>
          <cell r="C8978" t="str">
            <v>UN</v>
          </cell>
          <cell r="D8978">
            <v>95</v>
          </cell>
        </row>
        <row r="8979">
          <cell r="A8979">
            <v>89827</v>
          </cell>
          <cell r="B8979" t="str">
            <v>JUNÇÃO SIMPLES, PVC, SERIE NORMAL, ESGOTO PREDIAL, DN 50 X 50 MM, JUNTA ELÁSTICA, FORNECIDO E INSTALADO EM PRUMADA DE ESGOTO SANITÁRIO OU VENTILAÇÃO. AF_12/2014</v>
          </cell>
          <cell r="C8979" t="str">
            <v>UN</v>
          </cell>
          <cell r="D8979">
            <v>10.69</v>
          </cell>
        </row>
        <row r="8980">
          <cell r="A8980">
            <v>89828</v>
          </cell>
          <cell r="B8980" t="str">
            <v>UNIÃO, CPVC, SOLDÁVEL, DN42MM, INSTALADO EM PRUMADA DE ÁGUA  FORNECIMENTO E INSTALAÇÃO. AF_12/2014</v>
          </cell>
          <cell r="C8980" t="str">
            <v>UN</v>
          </cell>
          <cell r="D8980">
            <v>33.72</v>
          </cell>
        </row>
        <row r="8981">
          <cell r="A8981">
            <v>89829</v>
          </cell>
          <cell r="B8981" t="str">
            <v>TE, PVC, SERIE NORMAL, ESGOTO PREDIAL, DN 75 X 75 MM, JUNTA ELÁSTICA, FORNECIDO E INSTALADO EM PRUMADA DE ESGOTO SANITÁRIO OU VENTILAÇÃO. AF_12/2014</v>
          </cell>
          <cell r="C8981" t="str">
            <v>UN</v>
          </cell>
          <cell r="D8981">
            <v>17.62</v>
          </cell>
        </row>
        <row r="8982">
          <cell r="A8982">
            <v>89830</v>
          </cell>
          <cell r="B8982" t="str">
            <v>JUNÇÃO SIMPLES, PVC, SERIE NORMAL, ESGOTO PREDIAL, DN 75 X 75 MM, JUNTA ELÁSTICA, FORNECIDO E INSTALADO EM PRUMADA DE ESGOTO SANITÁRIO OU VENTILAÇÃO. AF_12/2014</v>
          </cell>
          <cell r="C8982" t="str">
            <v>UN</v>
          </cell>
          <cell r="D8982">
            <v>18.8</v>
          </cell>
        </row>
        <row r="8983">
          <cell r="A8983">
            <v>89831</v>
          </cell>
          <cell r="B8983" t="str">
            <v>CONECTOR, CPVC, SOLDÁVEL, DN 42MM X 1.1/2, INSTALADO EM PRUMADA DE ÁGUA  FORNECIMENTO E INSTALAÇÃO. AF_12/2014</v>
          </cell>
          <cell r="C8983" t="str">
            <v>UN</v>
          </cell>
          <cell r="D8983">
            <v>113.57</v>
          </cell>
        </row>
        <row r="8984">
          <cell r="A8984">
            <v>89832</v>
          </cell>
          <cell r="B8984" t="str">
            <v>BUCHA DE REDUÇÃO, CPVC, SOLDÁVEL, DN 42MM X 22MM, INSTALADO EM RAMAL DE DISTRIBUIÇÃO DE ÁGUA - FORNECIMENTO E INSTALAÇÃO. AF_12/2014</v>
          </cell>
          <cell r="C8984" t="str">
            <v>UN</v>
          </cell>
          <cell r="D8984">
            <v>23.24</v>
          </cell>
        </row>
        <row r="8985">
          <cell r="A8985">
            <v>89833</v>
          </cell>
          <cell r="B8985" t="str">
            <v>TE, PVC, SERIE NORMAL, ESGOTO PREDIAL, DN 100 X 100 MM, JUNTA ELÁSTICA, FORNECIDO E INSTALADO EM PRUMADA DE ESGOTO SANITÁRIO OU VENTILAÇÃO. AF_12/2014</v>
          </cell>
          <cell r="C8985" t="str">
            <v>UN</v>
          </cell>
          <cell r="D8985">
            <v>21.93</v>
          </cell>
        </row>
        <row r="8986">
          <cell r="A8986">
            <v>89834</v>
          </cell>
          <cell r="B8986" t="str">
            <v>JUNÇÃO SIMPLES, PVC, SERIE NORMAL, ESGOTO PREDIAL, DN 100 X 100 MM, JUNTA ELÁSTICA, FORNECIDO E INSTALADO EM PRUMADA DE ESGOTO SANITÁRIO OU VENTILAÇÃO. AF_12/2014</v>
          </cell>
          <cell r="C8986" t="str">
            <v>UN</v>
          </cell>
          <cell r="D8986">
            <v>26.38</v>
          </cell>
        </row>
        <row r="8987">
          <cell r="A8987">
            <v>89835</v>
          </cell>
          <cell r="B8987" t="str">
            <v>LUVA, CPVC, SOLDÁVEL, DN 54MM, INSTALADO EM PRUMADA DE ÁGUA  FORNECIMENTO E INSTALAÇÃO. AF_12/2014</v>
          </cell>
          <cell r="C8987" t="str">
            <v>UN</v>
          </cell>
          <cell r="D8987">
            <v>22.92</v>
          </cell>
        </row>
        <row r="8988">
          <cell r="A8988">
            <v>89836</v>
          </cell>
          <cell r="B8988" t="str">
            <v>LUVA DE TRANSIÇÃO, CPVC, SOLDÁVEL, DN 54MM X 2, INSTALADO EM PRUMADA DE ÁGUA  FORNECIMENTO E INSTALAÇÃO. AF_12/2014</v>
          </cell>
          <cell r="C8988" t="str">
            <v>UN</v>
          </cell>
          <cell r="D8988">
            <v>153.44999999999999</v>
          </cell>
        </row>
        <row r="8989">
          <cell r="A8989">
            <v>89837</v>
          </cell>
          <cell r="B8989" t="str">
            <v>UNIÃO, CPVC, SOLDÁVEL, DN 54MM, INSTALADO EM PRUMADA DE ÁGUA  FORNECIMENTO E INSTALAÇÃO. AF_12/2014</v>
          </cell>
          <cell r="C8989" t="str">
            <v>UN</v>
          </cell>
          <cell r="D8989">
            <v>76.48</v>
          </cell>
        </row>
        <row r="8990">
          <cell r="A8990">
            <v>89838</v>
          </cell>
          <cell r="B8990" t="str">
            <v>LUVA, CPVC, SOLDÁVEL, DN 73MM, INSTALADO EM PRUMADA DE ÁGUA  FORNECIMENTO E INSTALAÇÃO. AF_12/2014</v>
          </cell>
          <cell r="C8990" t="str">
            <v>UN</v>
          </cell>
          <cell r="D8990">
            <v>83.62</v>
          </cell>
        </row>
        <row r="8991">
          <cell r="A8991">
            <v>89839</v>
          </cell>
          <cell r="B8991" t="str">
            <v>UNIÃO, CPVC, SOLDÁVEL, DN 73MM, INSTALADO EM PRUMADA DE ÁGUA  FORNECIMENTO E INSTALAÇÃO. AF_12/2014</v>
          </cell>
          <cell r="C8991" t="str">
            <v>UN</v>
          </cell>
          <cell r="D8991">
            <v>110.75</v>
          </cell>
        </row>
        <row r="8992">
          <cell r="A8992">
            <v>89840</v>
          </cell>
          <cell r="B8992" t="str">
            <v>LUVA, CPVC, SOLDÁVEL, DN 89MM, INSTALADO EM PRUMADA DE ÁGUA  FORNECIMENTO E INSTALAÇÃO. AF_12/2014</v>
          </cell>
          <cell r="C8992" t="str">
            <v>UN</v>
          </cell>
          <cell r="D8992">
            <v>96.24</v>
          </cell>
        </row>
        <row r="8993">
          <cell r="A8993">
            <v>89841</v>
          </cell>
          <cell r="B8993" t="str">
            <v>UNIÃO, CPVC, SOLDÁVEL, DN 89MM, INSTALADO EM PRUMADA DE ÁGUA  FORNECIMENTO E INSTALAÇÃO. AF_12/2014</v>
          </cell>
          <cell r="C8993" t="str">
            <v>UN</v>
          </cell>
          <cell r="D8993">
            <v>162.4</v>
          </cell>
        </row>
        <row r="8994">
          <cell r="A8994">
            <v>89842</v>
          </cell>
          <cell r="B8994" t="str">
            <v>TÊ, CPVC, SOLDÁVEL, DN 35MM, INSTALADO EM PRUMADA DE ÁGUA  FORNECIMENTO E INSTALAÇÃO. AF_12/2014</v>
          </cell>
          <cell r="C8994" t="str">
            <v>UN</v>
          </cell>
          <cell r="D8994">
            <v>26.37</v>
          </cell>
        </row>
        <row r="8995">
          <cell r="A8995">
            <v>89844</v>
          </cell>
          <cell r="B8995" t="str">
            <v>TE, CPVC, SOLDÁVEL, DN  42MM, INSTALADO EM PRUMADA DE ÁGUA  FORNECIMENTO E INSTALAÇÃO. AF_12/2014</v>
          </cell>
          <cell r="C8995" t="str">
            <v>UN</v>
          </cell>
          <cell r="D8995">
            <v>33.58</v>
          </cell>
        </row>
        <row r="8996">
          <cell r="A8996">
            <v>89845</v>
          </cell>
          <cell r="B8996" t="str">
            <v>TÊ, CPVC, SOLDÁVEL, DN 54 MM, INSTALADO EM PRUMADA DE ÁGUA  FORNECIMENTO E INSTALAÇÃO. AF_12/2014</v>
          </cell>
          <cell r="C8996" t="str">
            <v>UN</v>
          </cell>
          <cell r="D8996">
            <v>52.05</v>
          </cell>
        </row>
        <row r="8997">
          <cell r="A8997">
            <v>89846</v>
          </cell>
          <cell r="B8997" t="str">
            <v>TÊ, CPVC, SOLDÁVEL, DN 73MM, INSTALADO EM PRUMADA DE ÁGUA  FORNECIMENTO E INSTALAÇÃO. AF_12/2014</v>
          </cell>
          <cell r="C8997" t="str">
            <v>UN</v>
          </cell>
          <cell r="D8997">
            <v>116.85</v>
          </cell>
        </row>
        <row r="8998">
          <cell r="A8998">
            <v>89847</v>
          </cell>
          <cell r="B8998" t="str">
            <v>TÊ, CPVC, SOLDÁVEL, DN 89MM, INSTALADO EM PRUMADA DE ÁGUA  FORNECIMENTO E INSTALAÇÃO. AF_12/2014</v>
          </cell>
          <cell r="C8998" t="str">
            <v>UN</v>
          </cell>
          <cell r="D8998">
            <v>143.4</v>
          </cell>
        </row>
        <row r="8999">
          <cell r="A8999">
            <v>89850</v>
          </cell>
          <cell r="B8999" t="str">
            <v>JOELHO 90 GRAUS, PVC, SERIE NORMAL, ESGOTO PREDIAL, DN 100 MM, JUNTA ELÁSTICA, FORNECIDO E INSTALADO EM SUBCOLETOR AÉREO DE ESGOTO SANITÁRIO. AF_12/2014</v>
          </cell>
          <cell r="C8999" t="str">
            <v>UN</v>
          </cell>
          <cell r="D8999">
            <v>16.22</v>
          </cell>
        </row>
        <row r="9000">
          <cell r="A9000">
            <v>89851</v>
          </cell>
          <cell r="B9000" t="str">
            <v>JOELHO 45 GRAUS, PVC, SERIE NORMAL, ESGOTO PREDIAL, DN 100 MM, JUNTA ELÁSTICA, FORNECIDO E INSTALADO EM SUBCOLETOR AÉREO DE ESGOTO SANITÁRIO. AF_12/2014</v>
          </cell>
          <cell r="C9000" t="str">
            <v>UN</v>
          </cell>
          <cell r="D9000">
            <v>16.28</v>
          </cell>
        </row>
        <row r="9001">
          <cell r="A9001">
            <v>89852</v>
          </cell>
          <cell r="B9001" t="str">
            <v>CURVA CURTA 90 GRAUS, PVC, SERIE NORMAL, ESGOTO PREDIAL, DN 100 MM, JUNTA ELÁSTICA, FORNECIDO E INSTALADO EM SUBCOLETOR AÉREO DE ESGOTO SANITÁRIO. AF_12/2014</v>
          </cell>
          <cell r="C9001" t="str">
            <v>UN</v>
          </cell>
          <cell r="D9001">
            <v>25.71</v>
          </cell>
        </row>
        <row r="9002">
          <cell r="A9002">
            <v>89853</v>
          </cell>
          <cell r="B9002" t="str">
            <v>CURVA LONGA 90 GRAUS, PVC, SERIE NORMAL, ESGOTO PREDIAL, DN 100 MM, JUNTA ELÁSTICA, FORNECIDO E INSTALADO EM SUBCOLETOR AÉREO DE ESGOTO SANITÁRIO. AF_12/2014</v>
          </cell>
          <cell r="C9002" t="str">
            <v>UN</v>
          </cell>
          <cell r="D9002">
            <v>45.92</v>
          </cell>
        </row>
        <row r="9003">
          <cell r="A9003">
            <v>89854</v>
          </cell>
          <cell r="B9003" t="str">
            <v>JOELHO 90 GRAUS, PVC, SERIE NORMAL, ESGOTO PREDIAL, DN 150 MM, JUNTA ELÁSTICA, FORNECIDO E INSTALADO EM SUBCOLETOR AÉREO DE ESGOTO SANITÁRIO. AF_12/2014</v>
          </cell>
          <cell r="C9003" t="str">
            <v>UN</v>
          </cell>
          <cell r="D9003">
            <v>48.8</v>
          </cell>
        </row>
        <row r="9004">
          <cell r="A9004">
            <v>89855</v>
          </cell>
          <cell r="B9004" t="str">
            <v>JOELHO 45 GRAUS, PVC, SERIE NORMAL, ESGOTO PREDIAL, DN 150 MM, JUNTA ELÁSTICA, FORNECIDO E INSTALADO EM SUBCOLETOR AÉREO DE ESGOTO SANITÁRIO. AF_12/2014</v>
          </cell>
          <cell r="C9004" t="str">
            <v>UN</v>
          </cell>
          <cell r="D9004">
            <v>52.15</v>
          </cell>
        </row>
        <row r="9005">
          <cell r="A9005">
            <v>89856</v>
          </cell>
          <cell r="B9005" t="str">
            <v>LUVA SIMPLES, PVC, SERIE NORMAL, ESGOTO PREDIAL, DN 100 MM, JUNTA ELÁSTICA, FORNECIDO E INSTALADO EM SUBCOLETOR AÉREO DE ESGOTO SANITÁRIO. AF_12/2014</v>
          </cell>
          <cell r="C9005" t="str">
            <v>UN</v>
          </cell>
          <cell r="D9005">
            <v>12.77</v>
          </cell>
        </row>
        <row r="9006">
          <cell r="A9006">
            <v>89857</v>
          </cell>
          <cell r="B9006" t="str">
            <v>LUVA DE CORRER, PVC, SERIE NORMAL, ESGOTO PREDIAL, DN 100 MM, JUNTA ELÁSTICA, FORNECIDO E INSTALADO EM SUBCOLETOR AÉREO DE ESGOTO SANITÁRIO. AF_12/2014</v>
          </cell>
          <cell r="C9006" t="str">
            <v>UN</v>
          </cell>
          <cell r="D9006">
            <v>19.87</v>
          </cell>
        </row>
        <row r="9007">
          <cell r="A9007">
            <v>89859</v>
          </cell>
          <cell r="B9007" t="str">
            <v>LUVA DE CORRER, PVC, SERIE NORMAL, ESGOTO PREDIAL, DN 150 MM, JUNTA ELÁSTICA, FORNECIDO E INSTALADO EM SUBCOLETOR AÉREO DE ESGOTO SANITÁRIO. AF_12/2014</v>
          </cell>
          <cell r="C9007" t="str">
            <v>UN</v>
          </cell>
          <cell r="D9007">
            <v>36.07</v>
          </cell>
        </row>
        <row r="9008">
          <cell r="A9008">
            <v>89860</v>
          </cell>
          <cell r="B9008" t="str">
            <v>TE, PVC, SERIE NORMAL, ESGOTO PREDIAL, DN 100 X 100 MM, JUNTA ELÁSTICA, FORNECIDO E INSTALADO EM SUBCOLETOR AÉREO DE ESGOTO SANITÁRIO. AF_12/2014</v>
          </cell>
          <cell r="C9008" t="str">
            <v>UN</v>
          </cell>
          <cell r="D9008">
            <v>26.88</v>
          </cell>
        </row>
        <row r="9009">
          <cell r="A9009">
            <v>89861</v>
          </cell>
          <cell r="B9009" t="str">
            <v>JUNÇÃO SIMPLES, PVC, SERIE NORMAL, ESGOTO PREDIAL, DN 100 X 100 MM, JUNTA ELÁSTICA, FORNECIDO E INSTALADO EM SUBCOLETOR AÉREO DE ESGOTO SANITÁRIO. AF_12/2014</v>
          </cell>
          <cell r="C9009" t="str">
            <v>UN</v>
          </cell>
          <cell r="D9009">
            <v>31.33</v>
          </cell>
        </row>
        <row r="9010">
          <cell r="A9010">
            <v>89862</v>
          </cell>
          <cell r="B9010" t="str">
            <v>TE, PVC, SERIE NORMAL, ESGOTO PREDIAL, DN 150 X 150 MM, JUNTA ELÁSTICA, FORNECIDO E INSTALADO EM SUBCOLETOR AÉREO DE ESGOTO SANITÁRIO. AF_12/2014</v>
          </cell>
          <cell r="C9010" t="str">
            <v>UN</v>
          </cell>
          <cell r="D9010">
            <v>79.599999999999994</v>
          </cell>
        </row>
        <row r="9011">
          <cell r="A9011">
            <v>89863</v>
          </cell>
          <cell r="B9011" t="str">
            <v>JUNÇÃO SIMPLES, PVC, SERIE NORMAL, ESGOTO PREDIAL, DN 150 X 150 MM, JUNTA ELÁSTICA, FORNECIDO E INSTALADO EM SUBCOLETOR AÉREO DE ESGOTO SANITÁRIO. AF_12/2014</v>
          </cell>
          <cell r="C9011" t="str">
            <v>UN</v>
          </cell>
          <cell r="D9011">
            <v>130.88999999999999</v>
          </cell>
        </row>
        <row r="9012">
          <cell r="A9012">
            <v>89866</v>
          </cell>
          <cell r="B9012" t="str">
            <v>JOELHO 90 GRAUS, PVC, SOLDÁVEL, DN 25MM, INSTALADO EM DRENO DE AR-CONDICIONADO - FORNECIMENTO E INSTALAÇÃO. AF_12/2014</v>
          </cell>
          <cell r="C9012" t="str">
            <v>UN</v>
          </cell>
          <cell r="D9012">
            <v>3.42</v>
          </cell>
        </row>
        <row r="9013">
          <cell r="A9013">
            <v>89867</v>
          </cell>
          <cell r="B9013" t="str">
            <v>JOELHO 45 GRAUS, PVC, SOLDÁVEL, DN 25MM, INSTALADO EM DRENO DE AR-CONDICIONADO - FORNECIMENTO E INSTALAÇÃO. AF_12/2014</v>
          </cell>
          <cell r="C9013" t="str">
            <v>UN</v>
          </cell>
          <cell r="D9013">
            <v>3.88</v>
          </cell>
        </row>
        <row r="9014">
          <cell r="A9014">
            <v>89868</v>
          </cell>
          <cell r="B9014" t="str">
            <v>LUVA, PVC, SOLDÁVEL, DN 25MM, INSTALADO EM DRENO DE AR-CONDICIONADO - FORNECIMENTO E INSTALAÇÃO. AF_12/2014</v>
          </cell>
          <cell r="C9014" t="str">
            <v>UN</v>
          </cell>
          <cell r="D9014">
            <v>2.54</v>
          </cell>
        </row>
        <row r="9015">
          <cell r="A9015">
            <v>89869</v>
          </cell>
          <cell r="B9015" t="str">
            <v>TE, PVC, SOLDÁVEL, DN 25MM, INSTALADO EM DRENO DE AR-CONDICIONADO - FORNECIMENTO E INSTALAÇÃO. AF_12/2014</v>
          </cell>
          <cell r="C9015" t="str">
            <v>UN</v>
          </cell>
          <cell r="D9015">
            <v>5.36</v>
          </cell>
        </row>
        <row r="9016">
          <cell r="A9016">
            <v>89979</v>
          </cell>
          <cell r="B9016" t="str">
            <v>LUVA COM BUCHA DE LATÃO, PVC, SOLDÁVEL, DN 32MM X 1 , INSTALADO EM RAMAL OU SUB-RAMAL DE ÁGUA   FORNECIMENTO E INSTALAÇÃO. AF_12/2014</v>
          </cell>
          <cell r="C9016" t="str">
            <v>UN</v>
          </cell>
          <cell r="D9016">
            <v>17.36</v>
          </cell>
        </row>
        <row r="9017">
          <cell r="A9017">
            <v>89980</v>
          </cell>
          <cell r="B9017" t="str">
            <v>LUVA COM BUCHA DE LATÃO, PVC, SOLDÁVEL, DN 25MM X 3/4, INSTALADO EM PRUMADA DE ÁGUA - FORNECIMENTO E INSTALAÇÃO. AF_12/2014</v>
          </cell>
          <cell r="C9017" t="str">
            <v>UN</v>
          </cell>
          <cell r="D9017">
            <v>7.4</v>
          </cell>
        </row>
        <row r="9018">
          <cell r="A9018">
            <v>89981</v>
          </cell>
          <cell r="B9018" t="str">
            <v>LUVA SOLDÁVEL E COM BUCHA DE LATÃO, PVC, SOLDÁVEL, DN 32MM X 1 , INSTALADO EM PRUMADA DE ÁGUA   FORNECIMENTO E INSTALAÇÃO. AF_12/2014</v>
          </cell>
          <cell r="C9018" t="str">
            <v>UN</v>
          </cell>
          <cell r="D9018">
            <v>15.12</v>
          </cell>
        </row>
        <row r="9019">
          <cell r="A9019">
            <v>90373</v>
          </cell>
          <cell r="B9019" t="str">
            <v>JOELHO 90 GRAUS COM BUCHA DE LATÃO, PVC, SOLDÁVEL, DN 25MM, X 1/2 INSTALADO EM RAMAL OU SUB-RAMAL DE ÁGUA - FORNECIMENTO E INSTALAÇÃO. AF_12/2014</v>
          </cell>
          <cell r="C9019" t="str">
            <v>UN</v>
          </cell>
          <cell r="D9019">
            <v>9.85</v>
          </cell>
        </row>
        <row r="9020">
          <cell r="A9020">
            <v>90374</v>
          </cell>
          <cell r="B9020" t="str">
            <v>TÊ COM BUCHA DE LATÃO NA BOLSA CENTRAL, PVC, SOLDÁVEL, DN 25MM X 3/4, INSTALADO EM RAMAL OU SUB-RAMAL DE ÁGUA - FORNECIMENTO E INSTALAÇÃO. AF_03/2015</v>
          </cell>
          <cell r="C9020" t="str">
            <v>UN</v>
          </cell>
          <cell r="D9020">
            <v>14.93</v>
          </cell>
        </row>
        <row r="9021">
          <cell r="A9021">
            <v>90375</v>
          </cell>
          <cell r="B9021" t="str">
            <v>BUCHA DE REDUÇÃO, PVC, SOLDÁVEL, DN 40MM X 32MM, INSTALADO EM RAMAL OU SUB-RAMAL DE ÁGUA - FORNECIMENTO E INSTALAÇÃO. AF_03/2015</v>
          </cell>
          <cell r="C9021" t="str">
            <v>UN</v>
          </cell>
          <cell r="D9021">
            <v>6.93</v>
          </cell>
        </row>
        <row r="9022">
          <cell r="A9022">
            <v>92287</v>
          </cell>
          <cell r="B9022" t="str">
            <v>COTOVELO EM COBRE, DN 22 MM, 90 GRAUS, SEM ANEL DE SOLDA, INSTALADO EM PRUMADA   FORNECIMENTO E INSTALAÇÃO. AF_12/2015</v>
          </cell>
          <cell r="C9022" t="str">
            <v>UN</v>
          </cell>
          <cell r="D9022">
            <v>9.49</v>
          </cell>
        </row>
        <row r="9023">
          <cell r="A9023">
            <v>92288</v>
          </cell>
          <cell r="B9023" t="str">
            <v>COTOVELO EM COBRE, DN 28 MM, 90 GRAUS, SEM ANEL DE SOLDA, INSTALADO EM PRUMADA  FORNECIMENTO E INSTALAÇÃO. AF_12/2015</v>
          </cell>
          <cell r="C9023" t="str">
            <v>UN</v>
          </cell>
          <cell r="D9023">
            <v>14.35</v>
          </cell>
        </row>
        <row r="9024">
          <cell r="A9024">
            <v>92289</v>
          </cell>
          <cell r="B9024" t="str">
            <v>COTOVELO EM COBRE, DN 35 MM, 90 GRAUS, SEM ANEL DE SOLDA, INSTALADO EM PRUMADA  FORNECIMENTO E INSTALAÇÃO. AF_12/2015</v>
          </cell>
          <cell r="C9024" t="str">
            <v>UN</v>
          </cell>
          <cell r="D9024">
            <v>24.66</v>
          </cell>
        </row>
        <row r="9025">
          <cell r="A9025">
            <v>92290</v>
          </cell>
          <cell r="B9025" t="str">
            <v>COTOVELO EM COBRE, DN 42 MM, 90 GRAUS, SEM ANEL DE SOLDA, INSTALADO EM PRUMADA  FORNECIMENTO E INSTALAÇÃO. AF_12/2015</v>
          </cell>
          <cell r="C9025" t="str">
            <v>UN</v>
          </cell>
          <cell r="D9025">
            <v>37.08</v>
          </cell>
        </row>
        <row r="9026">
          <cell r="A9026">
            <v>92291</v>
          </cell>
          <cell r="B9026" t="str">
            <v>COTOVELO EM COBRE, DN 54 MM, 90 GRAUS, SEM ANEL DE SOLDA, INSTALADO EM PRUMADA  FORNECIMENTO E INSTALAÇÃO. AF_12/2015</v>
          </cell>
          <cell r="C9026" t="str">
            <v>UN</v>
          </cell>
          <cell r="D9026">
            <v>56.43</v>
          </cell>
        </row>
        <row r="9027">
          <cell r="A9027">
            <v>92292</v>
          </cell>
          <cell r="B9027" t="str">
            <v>COTOVELO EM COBRE, DN 66 MM, 90 GRAUS, SEM ANEL DE SOLDA, INSTALADO EM PRUMADA  FORNECIMENTO E INSTALAÇÃO. AF_12/2015</v>
          </cell>
          <cell r="C9027" t="str">
            <v>UN</v>
          </cell>
          <cell r="D9027">
            <v>173.26</v>
          </cell>
        </row>
        <row r="9028">
          <cell r="A9028">
            <v>92293</v>
          </cell>
          <cell r="B9028" t="str">
            <v>LUVA EM COBRE, DN 22 MM, SEM ANEL DE SOLDA, INSTALADO EM PRUMADA  FORNECIMENTO E INSTALAÇÃO. AF_12/2015</v>
          </cell>
          <cell r="C9028" t="str">
            <v>UN</v>
          </cell>
          <cell r="D9028">
            <v>5.54</v>
          </cell>
        </row>
        <row r="9029">
          <cell r="A9029">
            <v>92294</v>
          </cell>
          <cell r="B9029" t="str">
            <v>LUVA EM COBRE, DN 28 MM, SEM ANEL DE SOLDA, INSTALADO EM PRUMADA  FORNECIMENTO E INSTALAÇÃO. AF_12/2015</v>
          </cell>
          <cell r="C9029" t="str">
            <v>UN</v>
          </cell>
          <cell r="D9029">
            <v>8.8699999999999992</v>
          </cell>
        </row>
        <row r="9030">
          <cell r="A9030">
            <v>92295</v>
          </cell>
          <cell r="B9030" t="str">
            <v>LUVA EM COBRE, DN 35 MM, SEM ANEL DE SOLDA, INSTALADO EM PRUMADA  FORNECIMENTO E INSTALAÇÃO. AF_12/2015</v>
          </cell>
          <cell r="C9030" t="str">
            <v>UN</v>
          </cell>
          <cell r="D9030">
            <v>16.079999999999998</v>
          </cell>
        </row>
        <row r="9031">
          <cell r="A9031">
            <v>92296</v>
          </cell>
          <cell r="B9031" t="str">
            <v>LUVA EM COBRE, DN 42 MM, SEM ANEL DE SOLDA, INSTALADO EM PRUMADA  FORNECIMENTO E INSTALAÇÃO. AF_12/2015</v>
          </cell>
          <cell r="C9031" t="str">
            <v>UN</v>
          </cell>
          <cell r="D9031">
            <v>21.29</v>
          </cell>
        </row>
        <row r="9032">
          <cell r="A9032">
            <v>92297</v>
          </cell>
          <cell r="B9032" t="str">
            <v>LUVA EM COBRE, DN 54 MM, SEM ANEL DE SOLDA, INSTALADO EM PRUMADA  FORNECIMENTO E INSTALAÇÃO. AF_12/2015</v>
          </cell>
          <cell r="C9032" t="str">
            <v>UN</v>
          </cell>
          <cell r="D9032">
            <v>32.659999999999997</v>
          </cell>
        </row>
        <row r="9033">
          <cell r="A9033">
            <v>92298</v>
          </cell>
          <cell r="B9033" t="str">
            <v>LUVA EM COBRE, DN 66 MM, SEM ANEL DE SOLDA, INSTALADO EM PRUMADA  FORNECIMENTO E INSTALAÇÃO. AF_12/2015</v>
          </cell>
          <cell r="C9033" t="str">
            <v>UN</v>
          </cell>
          <cell r="D9033">
            <v>89.98</v>
          </cell>
        </row>
        <row r="9034">
          <cell r="A9034">
            <v>92299</v>
          </cell>
          <cell r="B9034" t="str">
            <v>TE EM COBRE, DN 22 MM, SEM ANEL DE SOLDA, INSTALADO EM PRUMADA  FORNECIMENTO E INSTALAÇÃO. AF_12/2015</v>
          </cell>
          <cell r="C9034" t="str">
            <v>UN</v>
          </cell>
          <cell r="D9034">
            <v>12.53</v>
          </cell>
        </row>
        <row r="9035">
          <cell r="A9035">
            <v>92300</v>
          </cell>
          <cell r="B9035" t="str">
            <v>TE EM COBRE, DN 28 MM, SEM ANEL DE SOLDA, INSTALADO EM PRUMADA  FORNECIMENTO E INSTALAÇÃO. AF_12/2015</v>
          </cell>
          <cell r="C9035" t="str">
            <v>UN</v>
          </cell>
          <cell r="D9035">
            <v>18.36</v>
          </cell>
        </row>
        <row r="9036">
          <cell r="A9036">
            <v>92301</v>
          </cell>
          <cell r="B9036" t="str">
            <v>TE EM COBRE, DN 35 MM, SEM ANEL DE SOLDA, INSTALADO EM PRUMADA  FORNECIMENTO E INSTALAÇÃO. AF_12/2015</v>
          </cell>
          <cell r="C9036" t="str">
            <v>UN</v>
          </cell>
          <cell r="D9036">
            <v>35.020000000000003</v>
          </cell>
        </row>
        <row r="9037">
          <cell r="A9037">
            <v>92302</v>
          </cell>
          <cell r="B9037" t="str">
            <v>TE EM COBRE, DN 42 MM, SEM ANEL DE SOLDA, INSTALADO EM PRUMADA  FORNECIMENTO E INSTALAÇÃO. AF_12/2015</v>
          </cell>
          <cell r="C9037" t="str">
            <v>UN</v>
          </cell>
          <cell r="D9037">
            <v>46.12</v>
          </cell>
        </row>
        <row r="9038">
          <cell r="A9038">
            <v>92303</v>
          </cell>
          <cell r="B9038" t="str">
            <v>TE EM COBRE, DN 54 MM, SEM ANEL DE SOLDA, INSTALADO EM PRUMADA  FORNECIMENTO E INSTALAÇÃO. AF_12/2015</v>
          </cell>
          <cell r="C9038" t="str">
            <v>UN</v>
          </cell>
          <cell r="D9038">
            <v>83.43</v>
          </cell>
        </row>
        <row r="9039">
          <cell r="A9039">
            <v>92304</v>
          </cell>
          <cell r="B9039" t="str">
            <v>TE EM COBRE, DN 66 MM, SEM ANEL DE SOLDA, INSTALADO EM PRUMADA  FORNECIMENTO E INSTALAÇÃO. AF_12/2015</v>
          </cell>
          <cell r="C9039" t="str">
            <v>UN</v>
          </cell>
          <cell r="D9039">
            <v>214.02</v>
          </cell>
        </row>
        <row r="9040">
          <cell r="A9040">
            <v>92311</v>
          </cell>
          <cell r="B9040" t="str">
            <v>COTOVELO EM COBRE, DN 15 MM, 90 GRAUS, SEM ANEL DE SOLDA, INSTALADO EM RAMAL DE DISTRIBUIÇÃO  FORNECIMENTO E INSTALAÇÃO. AF_12/2015</v>
          </cell>
          <cell r="C9040" t="str">
            <v>UN</v>
          </cell>
          <cell r="D9040">
            <v>7.28</v>
          </cell>
        </row>
        <row r="9041">
          <cell r="A9041">
            <v>92312</v>
          </cell>
          <cell r="B9041" t="str">
            <v>COTOVELO EM COBRE, DN 22 MM, 90 GRAUS, SEM ANEL DE SOLDA, INSTALADO EM RAMAL DE DISTRIBUIÇÃO  FORNECIMENTO E INSTALAÇÃO. AF_12/2015</v>
          </cell>
          <cell r="C9041" t="str">
            <v>UN</v>
          </cell>
          <cell r="D9041">
            <v>11.43</v>
          </cell>
        </row>
        <row r="9042">
          <cell r="A9042">
            <v>92313</v>
          </cell>
          <cell r="B9042" t="str">
            <v>COTOVELO EM COBRE, DN 28 MM, 90 GRAUS, SEM ANEL DE SOLDA, INSTALADO EM RAMAL DE DISTRIBUIÇÃO  FORNECIMENTO E INSTALAÇÃO. AF_12/2015</v>
          </cell>
          <cell r="C9042" t="str">
            <v>UN</v>
          </cell>
          <cell r="D9042">
            <v>16.3</v>
          </cell>
        </row>
        <row r="9043">
          <cell r="A9043">
            <v>92314</v>
          </cell>
          <cell r="B9043" t="str">
            <v>LUVA EM COBRE, DN 15 MM, SEM ANEL DE SOLDA, INSTALADO EM RAMAL DE DISTRIBUIÇÃO  FORNECIMENTO E INSTALAÇÃO. AF_12/2015</v>
          </cell>
          <cell r="C9043" t="str">
            <v>UN</v>
          </cell>
          <cell r="D9043">
            <v>4.74</v>
          </cell>
        </row>
        <row r="9044">
          <cell r="A9044">
            <v>92315</v>
          </cell>
          <cell r="B9044" t="str">
            <v>LUVA EM COBRE, DN 22 MM, SEM ANEL DE SOLDA, INSTALADO EM RAMAL DE DISTRIBUIÇÃO  FORNECIMENTO E INSTALAÇÃO. AF_12/2015</v>
          </cell>
          <cell r="C9044" t="str">
            <v>UN</v>
          </cell>
          <cell r="D9044">
            <v>6.85</v>
          </cell>
        </row>
        <row r="9045">
          <cell r="A9045">
            <v>92316</v>
          </cell>
          <cell r="B9045" t="str">
            <v>LUVA EM COBRE, DN 28 MM, SEM ANEL DE SOLDA, INSTALADO EM RAMAL DE DISTRIBUIÇÃO  FORNECIMENTO E INSTALAÇÃO. AF_12/2015</v>
          </cell>
          <cell r="C9045" t="str">
            <v>UN</v>
          </cell>
          <cell r="D9045">
            <v>10.19</v>
          </cell>
        </row>
        <row r="9046">
          <cell r="A9046">
            <v>92317</v>
          </cell>
          <cell r="B9046" t="str">
            <v>TE EM COBRE, DN 15 MM, SEM ANEL DE SOLDA, INSTALADO EM RAMAL DE DISTRIBUIÇÃO  FORNECIMENTO E INSTALAÇÃO. AF_12/2015</v>
          </cell>
          <cell r="C9046" t="str">
            <v>UN</v>
          </cell>
          <cell r="D9046">
            <v>9.8800000000000008</v>
          </cell>
        </row>
        <row r="9047">
          <cell r="A9047">
            <v>92318</v>
          </cell>
          <cell r="B9047" t="str">
            <v>TE EM COBRE, DN 22 MM, SEM ANEL DE SOLDA, INSTALADO EM RAMAL DE DISTRIBUIÇÃO  FORNECIMENTO E INSTALAÇÃO. AF_12/2015</v>
          </cell>
          <cell r="C9047" t="str">
            <v>UN</v>
          </cell>
          <cell r="D9047">
            <v>15.13</v>
          </cell>
        </row>
        <row r="9048">
          <cell r="A9048">
            <v>92319</v>
          </cell>
          <cell r="B9048" t="str">
            <v>TE EM COBRE, DN 28 MM, SEM ANEL DE SOLDA, INSTALADO EM RAMAL DE DISTRIBUIÇÃO  FORNECIMENTO E INSTALAÇÃO. AF_12/2015</v>
          </cell>
          <cell r="C9048" t="str">
            <v>UN</v>
          </cell>
          <cell r="D9048">
            <v>20.95</v>
          </cell>
        </row>
        <row r="9049">
          <cell r="A9049">
            <v>92326</v>
          </cell>
          <cell r="B9049" t="str">
            <v>COTOVELO EM COBRE, DN 15 MM, 90 GRAUS, SEM ANEL DE SOLDA, INSTALADO EM RAMAL E SUB-RAMAL  FORNECIMENTO E INSTALAÇÃO. AF_12/2015</v>
          </cell>
          <cell r="C9049" t="str">
            <v>UN</v>
          </cell>
          <cell r="D9049">
            <v>8.17</v>
          </cell>
        </row>
        <row r="9050">
          <cell r="A9050">
            <v>92327</v>
          </cell>
          <cell r="B9050" t="str">
            <v>COTOVELO EM COBRE, DN 22 MM, 90 GRAUS, SEM ANEL DE SOLDA, INSTALADO EM RAMAL E SUB-RAMAL  FORNECIMENTO E INSTALAÇÃO. AF_12/2015</v>
          </cell>
          <cell r="C9050" t="str">
            <v>UN</v>
          </cell>
          <cell r="D9050">
            <v>13.22</v>
          </cell>
        </row>
        <row r="9051">
          <cell r="A9051">
            <v>92328</v>
          </cell>
          <cell r="B9051" t="str">
            <v>COTOVELO EM COBRE, DN 28 MM, 90 GRAUS, SEM ANEL DE SOLDA, INSTALADO EM RAMAL E SUB-RAMAL  FORNECIMENTO E INSTALAÇÃO. AF_12/2015</v>
          </cell>
          <cell r="C9051" t="str">
            <v>UN</v>
          </cell>
          <cell r="D9051">
            <v>19.48</v>
          </cell>
        </row>
        <row r="9052">
          <cell r="A9052">
            <v>92329</v>
          </cell>
          <cell r="B9052" t="str">
            <v>LUVA EM COBRE, DN 15 MM, SEM ANEL DE SOLDA, INSTALADO EM RAMAL E SUB-RAMAL  FORNECIMENTO E INSTALAÇÃO. AF_12/2015</v>
          </cell>
          <cell r="C9052" t="str">
            <v>UN</v>
          </cell>
          <cell r="D9052">
            <v>4.88</v>
          </cell>
        </row>
        <row r="9053">
          <cell r="A9053">
            <v>92330</v>
          </cell>
          <cell r="B9053" t="str">
            <v>LUVA EM COBRE, DN 22 MM, SEM ANEL DE SOLDA, INSTALADO EM RAMAL E SUB-RAMAL  FORNECIMENTO E INSTALAÇÃO. AF_12/2015</v>
          </cell>
          <cell r="C9053" t="str">
            <v>UN</v>
          </cell>
          <cell r="D9053">
            <v>8.0399999999999991</v>
          </cell>
        </row>
        <row r="9054">
          <cell r="A9054">
            <v>92331</v>
          </cell>
          <cell r="B9054" t="str">
            <v>LUVA EM COBRE, DN 28 MM, SEM ANEL DE SOLDA, INSTALADO EM RAMAL E SUB-RAMAL  FORNECIMENTO E INSTALAÇÃO. AF_12/2015</v>
          </cell>
          <cell r="C9054" t="str">
            <v>UN</v>
          </cell>
          <cell r="D9054">
            <v>12.32</v>
          </cell>
        </row>
        <row r="9055">
          <cell r="A9055">
            <v>92332</v>
          </cell>
          <cell r="B9055" t="str">
            <v>TE EM COBRE, DN 15 MM, SEM ANEL DE SOLDA, INSTALADO EM RAMAL E SUB-RAMAL  FORNECIMENTO E INSTALAÇÃO. AF_12/2015</v>
          </cell>
          <cell r="C9055" t="str">
            <v>UN</v>
          </cell>
          <cell r="D9055">
            <v>10.06</v>
          </cell>
        </row>
        <row r="9056">
          <cell r="A9056">
            <v>92333</v>
          </cell>
          <cell r="B9056" t="str">
            <v>TE EM COBRE, DN 22 MM, SEM ANEL DE SOLDA, INSTALADO EM RAMAL E SUB-RAMAL  FORNECIMENTO E INSTALAÇÃO. AF_12/2015</v>
          </cell>
          <cell r="C9056" t="str">
            <v>UN</v>
          </cell>
          <cell r="D9056">
            <v>17.5</v>
          </cell>
        </row>
        <row r="9057">
          <cell r="A9057">
            <v>92334</v>
          </cell>
          <cell r="B9057" t="str">
            <v>TE EM COBRE, DN 28 MM, SEM ANEL DE SOLDA, INSTALADO EM RAMAL E SUB-RAMAL  FORNECIMENTO E INSTALAÇÃO. AF_12/2015</v>
          </cell>
          <cell r="C9057" t="str">
            <v>UN</v>
          </cell>
          <cell r="D9057">
            <v>25.2</v>
          </cell>
        </row>
        <row r="9058">
          <cell r="A9058">
            <v>92344</v>
          </cell>
          <cell r="B9058" t="str">
            <v>NIPLE, EM FERRO GALVANIZADO, DN 50 (2"), CONEXÃO ROSQUEADA, INSTALADO EM PRUMADAS - FORNECIMENTO E INSTALAÇÃO. AF_12/2015</v>
          </cell>
          <cell r="C9058" t="str">
            <v>UN</v>
          </cell>
          <cell r="D9058">
            <v>41.9</v>
          </cell>
        </row>
        <row r="9059">
          <cell r="A9059">
            <v>92345</v>
          </cell>
          <cell r="B9059" t="str">
            <v>LUVA, EM FERRO GALVANIZADO, DN 50 (2"), CONEXÃO ROSQUEADA, INSTALADO EM PRUMADAS - FORNECIMENTO E INSTALAÇÃO. AF_12/2015</v>
          </cell>
          <cell r="C9059" t="str">
            <v>UN</v>
          </cell>
          <cell r="D9059">
            <v>41.88</v>
          </cell>
        </row>
        <row r="9060">
          <cell r="A9060">
            <v>92346</v>
          </cell>
          <cell r="B9060" t="str">
            <v>NIPLE, EM FERRO GALVANIZADO, DN 65 (2 1/2"), CONEXÃO ROSQUEADA, INSTALADO EM PRUMADAS - FORNECIMENTO E INSTALAÇÃO. AF_12/2015</v>
          </cell>
          <cell r="C9060" t="str">
            <v>UN</v>
          </cell>
          <cell r="D9060">
            <v>55.21</v>
          </cell>
        </row>
        <row r="9061">
          <cell r="A9061">
            <v>92347</v>
          </cell>
          <cell r="B9061" t="str">
            <v>LUVA, EM FERRO GALVANIZADO, DN 65 (2 1/2"), CONEXÃO ROSQUEADA, INSTALADO EM PRUMADAS - FORNECIMENTO E INSTALAÇÃO. AF_12/2015</v>
          </cell>
          <cell r="C9061" t="str">
            <v>UN</v>
          </cell>
          <cell r="D9061">
            <v>61.54</v>
          </cell>
        </row>
        <row r="9062">
          <cell r="A9062">
            <v>92348</v>
          </cell>
          <cell r="B9062" t="str">
            <v>NIPLE, EM FERRO GALVANIZADO, DN 80 (3"), CONEXÃO ROSQUEADA, INSTALADO EM PRUMADAS - FORNECIMENTO E INSTALAÇÃO. AF_12/2015</v>
          </cell>
          <cell r="C9062" t="str">
            <v>UN</v>
          </cell>
          <cell r="D9062">
            <v>77.77</v>
          </cell>
        </row>
        <row r="9063">
          <cell r="A9063">
            <v>92349</v>
          </cell>
          <cell r="B9063" t="str">
            <v>LUVA, EM FERRO GALVANIZADO, DN 80 (3"), CONEXÃO ROSQUEADA, INSTALADO EM PRUMADAS - FORNECIMENTO E INSTALAÇÃO. AF_12/2015</v>
          </cell>
          <cell r="C9063" t="str">
            <v>UN</v>
          </cell>
          <cell r="D9063">
            <v>83.4</v>
          </cell>
        </row>
        <row r="9064">
          <cell r="A9064">
            <v>92350</v>
          </cell>
          <cell r="B9064" t="str">
            <v>JOELHO 45 GRAUS, EM FERRO GALVANIZADO, DN 50 (2"), CONEXÃO ROSQUEADA, INSTALADO EM PRUMADAS - FORNECIMENTO E INSTALAÇÃO. AF_12/2015</v>
          </cell>
          <cell r="C9064" t="str">
            <v>UN</v>
          </cell>
          <cell r="D9064">
            <v>62.34</v>
          </cell>
        </row>
        <row r="9065">
          <cell r="A9065">
            <v>92351</v>
          </cell>
          <cell r="B9065" t="str">
            <v>JOELHO 90 GRAUS, EM FERRO GALVANIZADO, DN 50 (2"), CONEXÃO ROSQUEADA, INSTALADO EM PRUMADAS - FORNECIMENTO E INSTALAÇÃO. AF_12/2015</v>
          </cell>
          <cell r="C9065" t="str">
            <v>UN</v>
          </cell>
          <cell r="D9065">
            <v>60.94</v>
          </cell>
        </row>
        <row r="9066">
          <cell r="A9066">
            <v>92352</v>
          </cell>
          <cell r="B9066" t="str">
            <v>JOELHO 45 GRAUS, EM FERRO GALVANIZADO, DN 65 (2 1/2"), CONEXÃO ROSQUEADA, INSTALADO EM PRUMADAS - FORNECIMENTO E INSTALAÇÃO. AF_12/2015</v>
          </cell>
          <cell r="C9066" t="str">
            <v>UN</v>
          </cell>
          <cell r="D9066">
            <v>95.01</v>
          </cell>
        </row>
        <row r="9067">
          <cell r="A9067">
            <v>92353</v>
          </cell>
          <cell r="B9067" t="str">
            <v>JOELHO 90 GRAUS, EM FERRO GALVANIZADO, DN 65 (2 1/2"), CONEXÃO ROSQUEADA, INSTALADO EM PRUMADAS - FORNECIMENTO E INSTALAÇÃO. AF_12/2015</v>
          </cell>
          <cell r="C9067" t="str">
            <v>UN</v>
          </cell>
          <cell r="D9067">
            <v>88.82</v>
          </cell>
        </row>
        <row r="9068">
          <cell r="A9068">
            <v>92354</v>
          </cell>
          <cell r="B9068" t="str">
            <v>JOELHO 45 GRAUS, EM FERRO GALVANIZADO, DN 80 (3"), CONEXÃO ROSQUEADA, INSTALADO EM PRUMADAS - FORNECIMENTO E INSTALAÇÃO. AF_12/2015</v>
          </cell>
          <cell r="C9068" t="str">
            <v>UN</v>
          </cell>
          <cell r="D9068">
            <v>126.39</v>
          </cell>
        </row>
        <row r="9069">
          <cell r="A9069">
            <v>92355</v>
          </cell>
          <cell r="B9069" t="str">
            <v>JOELHO 90 GRAUS, EM FERRO GALVANIZADO, DN 80 (3"), CONEXÃO ROSQUEADA, INSTALADO EM PRUMADAS - FORNECIMENTO E INSTALAÇÃO. AF_12/2015</v>
          </cell>
          <cell r="C9069" t="str">
            <v>UN</v>
          </cell>
          <cell r="D9069">
            <v>114.46</v>
          </cell>
        </row>
        <row r="9070">
          <cell r="A9070">
            <v>92356</v>
          </cell>
          <cell r="B9070" t="str">
            <v>TÊ, EM FERRO GALVANIZADO, DN 50 (2"), CONEXÃO ROSQUEADA, INSTALADO EM PRUMADAS - FORNECIMENTO E INSTALAÇÃO. AF_12/2015</v>
          </cell>
          <cell r="C9070" t="str">
            <v>UN</v>
          </cell>
          <cell r="D9070">
            <v>81.209999999999994</v>
          </cell>
        </row>
        <row r="9071">
          <cell r="A9071">
            <v>92357</v>
          </cell>
          <cell r="B9071" t="str">
            <v>TÊ, EM FERRO GALVANIZADO, DN 65 (2 1/2"), CONEXÃO ROSQUEADA, INSTALADO EM PRUMADAS - FORNECIMENTO E INSTALAÇÃO. AF_12/2015</v>
          </cell>
          <cell r="C9071" t="str">
            <v>UN</v>
          </cell>
          <cell r="D9071">
            <v>121.53</v>
          </cell>
        </row>
        <row r="9072">
          <cell r="A9072">
            <v>92358</v>
          </cell>
          <cell r="B9072" t="str">
            <v>TÊ, EM FERRO GALVANIZADO, DN 80 (3"), CONEXÃO ROSQUEADA, INSTALADO EM PRUMADAS - FORNECIMENTO E INSTALAÇÃO. AF_12/2015</v>
          </cell>
          <cell r="C9072" t="str">
            <v>UN</v>
          </cell>
          <cell r="D9072">
            <v>151.44999999999999</v>
          </cell>
        </row>
        <row r="9073">
          <cell r="A9073">
            <v>92369</v>
          </cell>
          <cell r="B9073" t="str">
            <v>NIPLE, EM FERRO GALVANIZADO, DN 25 (1"), CONEXÃO ROSQUEADA, INSTALADO EM REDE DE ALIMENTAÇÃO PARA HIDRANTE - FORNECIMENTO E INSTALAÇÃO. AF_12/2015</v>
          </cell>
          <cell r="C9073" t="str">
            <v>UN</v>
          </cell>
          <cell r="D9073">
            <v>22.42</v>
          </cell>
        </row>
        <row r="9074">
          <cell r="A9074">
            <v>92370</v>
          </cell>
          <cell r="B9074" t="str">
            <v>LUVA, EM FERRO GALVANIZADO, DN 25 (1"), CONEXÃO ROSQUEADA, INSTALADO EM REDE DE ALIMENTAÇÃO PARA HIDRANTE - FORNECIMENTO E INSTALAÇÃO. AF_12/2015</v>
          </cell>
          <cell r="C9074" t="str">
            <v>UN</v>
          </cell>
          <cell r="D9074">
            <v>23.56</v>
          </cell>
        </row>
        <row r="9075">
          <cell r="A9075">
            <v>92371</v>
          </cell>
          <cell r="B9075" t="str">
            <v>NIPLE, EM FERRO GALVANIZADO, DN 32 (1 1/4"), CONEXÃO ROSQUEADA, INSTALADO EM REDE DE ALIMENTAÇÃO PARA HIDRANTE - FORNECIMENTO E INSTALAÇÃO. AF_12/2015</v>
          </cell>
          <cell r="C9075" t="str">
            <v>UN</v>
          </cell>
          <cell r="D9075">
            <v>27.16</v>
          </cell>
        </row>
        <row r="9076">
          <cell r="A9076">
            <v>92372</v>
          </cell>
          <cell r="B9076" t="str">
            <v>LUVA, EM FERRO GALVANIZADO, DN 32 (1 1/4"), CONEXÃO ROSQUEADA, INSTALADO EM REDE DE ALIMENTAÇÃO PARA HIDRANTE - FORNECIMENTO E INSTALAÇÃO. AF_12/2015</v>
          </cell>
          <cell r="C9076" t="str">
            <v>UN</v>
          </cell>
          <cell r="D9076">
            <v>28.22</v>
          </cell>
        </row>
        <row r="9077">
          <cell r="A9077">
            <v>92373</v>
          </cell>
          <cell r="B9077" t="str">
            <v>NIPLE, EM FERRO GALVANIZADO, DN 40 (1 1/2"), CONEXÃO ROSQUEADA, INSTALADO EM REDE DE ALIMENTAÇÃO PARA HIDRANTE - FORNECIMENTO E INSTALAÇÃO. AF_12/2015</v>
          </cell>
          <cell r="C9077" t="str">
            <v>UN</v>
          </cell>
          <cell r="D9077">
            <v>32.159999999999997</v>
          </cell>
        </row>
        <row r="9078">
          <cell r="A9078">
            <v>92374</v>
          </cell>
          <cell r="B9078" t="str">
            <v>LUVA, EM FERRO GALVANIZADO, DN 40 (1 1/2"), CONEXÃO ROSQUEADA, INSTALADO EM REDE DE ALIMENTAÇÃO PARA HIDRANTE - FORNECIMENTO E INSTALAÇÃO. AF_12/2015</v>
          </cell>
          <cell r="C9078" t="str">
            <v>UN</v>
          </cell>
          <cell r="D9078">
            <v>32.369999999999997</v>
          </cell>
        </row>
        <row r="9079">
          <cell r="A9079">
            <v>92375</v>
          </cell>
          <cell r="B9079" t="str">
            <v>NIPLE, EM FERRO GALVANIZADO, DN 50 (2"), CONEXÃO ROSQUEADA, INSTALADO EM REDE DE ALIMENTAÇÃO PARA HIDRANTE - FORNECIMENTO E INSTALAÇÃO. AF_12/2015</v>
          </cell>
          <cell r="C9079" t="str">
            <v>UN</v>
          </cell>
          <cell r="D9079">
            <v>41.87</v>
          </cell>
        </row>
        <row r="9080">
          <cell r="A9080">
            <v>92376</v>
          </cell>
          <cell r="B9080" t="str">
            <v>LUVA, EM FERRO GALVANIZADO, DN 50 (2"), CONEXÃO ROSQUEADA, INSTALADO EM REDE DE ALIMENTAÇÃO PARA HIDRANTE - FORNECIMENTO E INSTALAÇÃO. AF_12/2015</v>
          </cell>
          <cell r="C9080" t="str">
            <v>UN</v>
          </cell>
          <cell r="D9080">
            <v>41.85</v>
          </cell>
        </row>
        <row r="9081">
          <cell r="A9081">
            <v>92377</v>
          </cell>
          <cell r="B9081" t="str">
            <v>NIPLE, EM FERRO GALVANIZADO, DN 65 (2 1/2"), CONEXÃO ROSQUEADA, INSTALADO EM REDE DE ALIMENTAÇÃO PARA HIDRANTE - FORNECIMENTO E INSTALAÇÃO. AF_12/2015</v>
          </cell>
          <cell r="C9081" t="str">
            <v>UN</v>
          </cell>
          <cell r="D9081">
            <v>56.26</v>
          </cell>
        </row>
        <row r="9082">
          <cell r="A9082">
            <v>92378</v>
          </cell>
          <cell r="B9082" t="str">
            <v>LUVA, EM FERRO GALVANIZADO, DN 65 (2 1/2"), CONEXÃO ROSQUEADA, INSTALADO EM REDE DE ALIMENTAÇÃO PARA HIDRANTE - FORNECIMENTO E INSTALAÇÃO. AF_12/2015</v>
          </cell>
          <cell r="C9082" t="str">
            <v>UN</v>
          </cell>
          <cell r="D9082">
            <v>62.59</v>
          </cell>
        </row>
        <row r="9083">
          <cell r="A9083">
            <v>92379</v>
          </cell>
          <cell r="B9083" t="str">
            <v>NIPLE, EM FERRO GALVANIZADO, DN 80 (3"), CONEXÃO ROSQUEADA, INSTALADO EM REDE DE ALIMENTAÇÃO PARA HIDRANTE - FORNECIMENTO E INSTALAÇÃO. AF_12/2015</v>
          </cell>
          <cell r="C9083" t="str">
            <v>UN</v>
          </cell>
          <cell r="D9083">
            <v>79.930000000000007</v>
          </cell>
        </row>
        <row r="9084">
          <cell r="A9084">
            <v>92380</v>
          </cell>
          <cell r="B9084" t="str">
            <v>LUVA, EM FERRO GALVANIZADO, DN 80 (3"), CONEXÃO ROSQUEADA, INSTALADO EM REDE DE ALIMENTAÇÃO PARA HIDRANTE - FORNECIMENTO E INSTALAÇÃO. AF_12/2015</v>
          </cell>
          <cell r="C9084" t="str">
            <v>UN</v>
          </cell>
          <cell r="D9084">
            <v>85.56</v>
          </cell>
        </row>
        <row r="9085">
          <cell r="A9085">
            <v>92381</v>
          </cell>
          <cell r="B9085" t="str">
            <v>JOELHO 45 GRAUS, EM FERRO GALVANIZADO, DN 25 (1"), CONEXÃO ROSQUEADA, INSTALADO EM REDE DE ALIMENTAÇÃO PARA HIDRANTE - FORNECIMENTO E INSTALAÇÃO. AF_12/2015</v>
          </cell>
          <cell r="C9085" t="str">
            <v>UN</v>
          </cell>
          <cell r="D9085">
            <v>33.99</v>
          </cell>
        </row>
        <row r="9086">
          <cell r="A9086">
            <v>92382</v>
          </cell>
          <cell r="B9086" t="str">
            <v>JOELHO 90 GRAUS, EM FERRO GALVANIZADO, DN 25 (1"), CONEXÃO ROSQUEADA, INSTALADO EM REDE DE ALIMENTAÇÃO PARA HIDRANTE - FORNECIMENTO E INSTALAÇÃO. AF_12/2015</v>
          </cell>
          <cell r="C9086" t="str">
            <v>UN</v>
          </cell>
          <cell r="D9086">
            <v>32.479999999999997</v>
          </cell>
        </row>
        <row r="9087">
          <cell r="A9087">
            <v>92383</v>
          </cell>
          <cell r="B9087" t="str">
            <v>JOELHO 45 GRAUS, EM FERRO GALVANIZADO, DN 32 (1 1/4"), CONEXÃO ROSQUEADA, INSTALADO EM REDE DE ALIMENTAÇÃO PARA HIDRANTE - FORNECIMENTO E INSTALAÇÃO. AF_12/2015</v>
          </cell>
          <cell r="C9087" t="str">
            <v>UN</v>
          </cell>
          <cell r="D9087">
            <v>42.96</v>
          </cell>
        </row>
        <row r="9088">
          <cell r="A9088">
            <v>92384</v>
          </cell>
          <cell r="B9088" t="str">
            <v>JOELHO 90 GRAUS, EM FERRO GALVANIZADO, DN 32 (1 1/4"), CONEXÃO ROSQUEADA, INSTALADO EM REDE DE ALIMENTAÇÃO PARA HIDRANTE - FORNECIMENTO E INSTALAÇÃO. AF_12/2015</v>
          </cell>
          <cell r="C9088" t="str">
            <v>UN</v>
          </cell>
          <cell r="D9088">
            <v>39.96</v>
          </cell>
        </row>
        <row r="9089">
          <cell r="A9089">
            <v>92385</v>
          </cell>
          <cell r="B9089" t="str">
            <v>JOELHO 45 GRAUS, EM FERRO GALVANIZADO, DN 40 (1 1/2"), CONEXÃO ROSQUEADA, INSTALADO EM REDE DE ALIMENTAÇÃO PARA HIDRANTE - FORNECIMENTO E INSTALAÇÃO. AF_12/2015</v>
          </cell>
          <cell r="C9089" t="str">
            <v>UN</v>
          </cell>
          <cell r="D9089">
            <v>49.3</v>
          </cell>
        </row>
        <row r="9090">
          <cell r="A9090">
            <v>92386</v>
          </cell>
          <cell r="B9090" t="str">
            <v>JOELHO 90 GRAUS, EM FERRO GALVANIZADO, DN 40 (1 1/2"), CONEXÃO ROSQUEADA, INSTALADO EM REDE DE ALIMENTAÇÃO PARA HIDRANTE - FORNECIMENTO E INSTALAÇÃO. AF_12/2015</v>
          </cell>
          <cell r="C9090" t="str">
            <v>UN</v>
          </cell>
          <cell r="D9090">
            <v>47.23</v>
          </cell>
        </row>
        <row r="9091">
          <cell r="A9091">
            <v>92387</v>
          </cell>
          <cell r="B9091" t="str">
            <v>JOELHO 45 GRAUS, EM FERRO GALVANIZADO, DN 50 (2"), CONEXÃO ROSQUEADA, INSTALADO EM REDE DE ALIMENTAÇÃO PARA HIDRANTE - FORNECIMENTO E INSTALAÇÃO. AF_12/2015</v>
          </cell>
          <cell r="C9091" t="str">
            <v>UN</v>
          </cell>
          <cell r="D9091">
            <v>62.28</v>
          </cell>
        </row>
        <row r="9092">
          <cell r="A9092">
            <v>92388</v>
          </cell>
          <cell r="B9092" t="str">
            <v>JOELHO 90 GRAUS, EM FERRO GALVANIZADO, DN 50 (2"), CONEXÃO ROSQUEADA, INSTALADO EM REDE DE ALIMENTAÇÃO PARA HIDRANTE - FORNECIMENTO E INSTALAÇÃO. AF_12/2015</v>
          </cell>
          <cell r="C9092" t="str">
            <v>UN</v>
          </cell>
          <cell r="D9092">
            <v>60.88</v>
          </cell>
        </row>
        <row r="9093">
          <cell r="A9093">
            <v>92389</v>
          </cell>
          <cell r="B9093" t="str">
            <v>JOELHO 45 GRAUS, EM FERRO GALVANIZADO, DN 65 (2 1/2"), CONEXÃO ROSQUEADA, INSTALADO EM REDE DE ALIMENTAÇÃO PARA HIDRANTE - FORNECIMENTO E INSTALAÇÃO. AF_12/2015</v>
          </cell>
          <cell r="C9093" t="str">
            <v>UN</v>
          </cell>
          <cell r="D9093">
            <v>96.62</v>
          </cell>
        </row>
        <row r="9094">
          <cell r="A9094">
            <v>92390</v>
          </cell>
          <cell r="B9094" t="str">
            <v>JOELHO 90 GRAUS, EM FERRO GALVANIZADO, DN 65 (2 1/2"), CONEXÃO ROSQUEADA, INSTALADO EM REDE DE ALIMENTAÇÃO PARA HIDRANTE - FORNECIMENTO E INSTALAÇÃO. AF_12/2015</v>
          </cell>
          <cell r="C9094" t="str">
            <v>UN</v>
          </cell>
          <cell r="D9094">
            <v>90.43</v>
          </cell>
        </row>
        <row r="9095">
          <cell r="A9095">
            <v>92635</v>
          </cell>
          <cell r="B9095" t="str">
            <v>JOELHO 45 GRAUS, EM FERRO GALVANIZADO, CONEXÃO ROSQUEADA, DN 80 (3"), INSTALADO EM REDE DE ALIMENTAÇÃO PARA HIDRANTE - FORNECIMENTO E INSTALAÇÃO. AF_12/2015</v>
          </cell>
          <cell r="C9095" t="str">
            <v>UN</v>
          </cell>
          <cell r="D9095">
            <v>129.63</v>
          </cell>
        </row>
        <row r="9096">
          <cell r="A9096">
            <v>92636</v>
          </cell>
          <cell r="B9096" t="str">
            <v>JOELHO 90 GRAUS, EM FERRO GALVANIZADO, CONEXÃO ROSQUEADA, DN 80 (3"), INSTALADO EM REDE DE ALIMENTAÇÃO PARA HIDRANTE - FORNECIMENTO E INSTALAÇÃO. AF_12/2015</v>
          </cell>
          <cell r="C9096" t="str">
            <v>UN</v>
          </cell>
          <cell r="D9096">
            <v>117.7</v>
          </cell>
        </row>
        <row r="9097">
          <cell r="A9097">
            <v>92637</v>
          </cell>
          <cell r="B9097" t="str">
            <v>TÊ, EM FERRO GALVANIZADO, CONEXÃO ROSQUEADA, DN 25 (1"), INSTALADO EM REDE DE ALIMENTAÇÃO PARA HIDRANTE - FORNECIMENTO E INSTALAÇÃO. AF_12/2015</v>
          </cell>
          <cell r="C9097" t="str">
            <v>UN</v>
          </cell>
          <cell r="D9097">
            <v>43.86</v>
          </cell>
        </row>
        <row r="9098">
          <cell r="A9098">
            <v>92638</v>
          </cell>
          <cell r="B9098" t="str">
            <v>TÊ, EM FERRO GALVANIZADO, CONEXÃO ROSQUEADA, DN 32 (1 1/4"), INSTALADO EM REDE DE ALIMENTAÇÃO PARA HIDRANTE - FORNECIMENTO E INSTALAÇÃO. AF_12/2015</v>
          </cell>
          <cell r="C9098" t="str">
            <v>UN</v>
          </cell>
          <cell r="D9098">
            <v>53.64</v>
          </cell>
        </row>
        <row r="9099">
          <cell r="A9099">
            <v>92639</v>
          </cell>
          <cell r="B9099" t="str">
            <v>TÊ, EM FERRO GALVANIZADO, CONEXÃO ROSQUEADA, DN 40 (1 1/2"), INSTALADO EM REDE DE ALIMENTAÇÃO PARA HIDRANTE - FORNECIMENTO E INSTALAÇÃO. AF_12/2015</v>
          </cell>
          <cell r="C9099" t="str">
            <v>UN</v>
          </cell>
          <cell r="D9099">
            <v>62.15</v>
          </cell>
        </row>
        <row r="9100">
          <cell r="A9100">
            <v>92640</v>
          </cell>
          <cell r="B9100" t="str">
            <v>TÊ, EM FERRO GALVANIZADO, CONEXÃO ROSQUEADA, DN 50 (2"), INSTALADO EM REDE DE ALIMENTAÇÃO PARA HIDRANTE - FORNECIMENTO E INSTALAÇÃO. AF_12/2015</v>
          </cell>
          <cell r="C9100" t="str">
            <v>UN</v>
          </cell>
          <cell r="D9100">
            <v>81.11</v>
          </cell>
        </row>
        <row r="9101">
          <cell r="A9101">
            <v>92642</v>
          </cell>
          <cell r="B9101" t="str">
            <v>TÊ, EM FERRO GALVANIZADO, CONEXÃO ROSQUEADA, DN 65 (2 1/2"), INSTALADO EM REDE DE ALIMENTAÇÃO PARA HIDRANTE - FORNECIMENTO E INSTALAÇÃO. AF_12/2015</v>
          </cell>
          <cell r="C9101" t="str">
            <v>UN</v>
          </cell>
          <cell r="D9101">
            <v>123.63</v>
          </cell>
        </row>
        <row r="9102">
          <cell r="A9102">
            <v>92644</v>
          </cell>
          <cell r="B9102" t="str">
            <v>TÊ, EM FERRO GALVANIZADO, CONEXÃO ROSQUEADA, DN 80 (3"), INSTALADO EM REDE DE ALIMENTAÇÃO PARA HIDRANTE - FORNECIMENTO E INSTALAÇÃO. AF_12/2015</v>
          </cell>
          <cell r="C9102" t="str">
            <v>UN</v>
          </cell>
          <cell r="D9102">
            <v>155.78</v>
          </cell>
        </row>
        <row r="9103">
          <cell r="A9103">
            <v>92657</v>
          </cell>
          <cell r="B9103" t="str">
            <v>NIPLE, EM FERRO GALVANIZADO, CONEXÃO ROSQUEADA, DN 25 (1"), INSTALADO EM REDE DE ALIMENTAÇÃO PARA SPRINKLER - FORNECIMENTO E INSTALAÇÃO. AF_12/2015</v>
          </cell>
          <cell r="C9103" t="str">
            <v>UN</v>
          </cell>
          <cell r="D9103">
            <v>16.57</v>
          </cell>
        </row>
        <row r="9104">
          <cell r="A9104">
            <v>92658</v>
          </cell>
          <cell r="B9104" t="str">
            <v>LUVA, EM FERRO GALVANIZADO, CONEXÃO ROSQUEADA, DN 25 (1"), INSTALADO EM REDE DE ALIMENTAÇÃO PARA SPRINKLER - FORNECIMENTO E INSTALAÇÃO. AF_12/2015</v>
          </cell>
          <cell r="C9104" t="str">
            <v>UN</v>
          </cell>
          <cell r="D9104">
            <v>17.71</v>
          </cell>
        </row>
        <row r="9105">
          <cell r="A9105">
            <v>92659</v>
          </cell>
          <cell r="B9105" t="str">
            <v>NIPLE, EM FERRO GALVANIZADO, CONEXÃO ROSQUEADA, DN 32 (1 1/4"), INSTALADO EM REDE DE ALIMENTAÇÃO PARA SPRINKLER - FORNECIMENTO E INSTALAÇÃO. AF_12/2015</v>
          </cell>
          <cell r="C9105" t="str">
            <v>UN</v>
          </cell>
          <cell r="D9105">
            <v>20.51</v>
          </cell>
        </row>
        <row r="9106">
          <cell r="A9106">
            <v>92660</v>
          </cell>
          <cell r="B9106" t="str">
            <v>LUVA, EM FERRO GALVANIZADO, CONEXÃO ROSQUEADA, DN 32 (1 1/4"), INSTALADO EM REDE DE ALIMENTAÇÃO PARA SPRINKLER - FORNECIMENTO E INSTALAÇÃO. AF_12/2015</v>
          </cell>
          <cell r="C9106" t="str">
            <v>UN</v>
          </cell>
          <cell r="D9106">
            <v>21.57</v>
          </cell>
        </row>
        <row r="9107">
          <cell r="A9107">
            <v>92661</v>
          </cell>
          <cell r="B9107" t="str">
            <v>NIPLE, EM FERRO GALVANIZADO, CONEXÃO ROSQUEADA, DN 40 (1 1/2"), INSTALADO EM REDE DE ALIMENTAÇÃO PARA SPRINKLER - FORNECIMENTO E INSTALAÇÃO. AF_12/2015</v>
          </cell>
          <cell r="C9107" t="str">
            <v>UN</v>
          </cell>
          <cell r="D9107">
            <v>24.58</v>
          </cell>
        </row>
        <row r="9108">
          <cell r="A9108">
            <v>92662</v>
          </cell>
          <cell r="B9108" t="str">
            <v>LUVA, EM FERRO GALVANIZADO, CONEXÃO ROSQUEADA, DN 40 (1 1/2"), INSTALADO EM REDE DE ALIMENTAÇÃO PARA SPRINKLER - FORNECIMENTO E INSTALAÇÃO. AF_12/2015</v>
          </cell>
          <cell r="C9108" t="str">
            <v>UN</v>
          </cell>
          <cell r="D9108">
            <v>24.79</v>
          </cell>
        </row>
        <row r="9109">
          <cell r="A9109">
            <v>92663</v>
          </cell>
          <cell r="B9109" t="str">
            <v>NIPLE, EM FERRO GALVANIZADO, CONEXÃO ROSQUEADA, DN 50 (2"), INSTALADO EM REDE DE ALIMENTAÇÃO PARA SPRINKLER - FORNECIMENTO E INSTALAÇÃO. AF_12/2015</v>
          </cell>
          <cell r="C9109" t="str">
            <v>UN</v>
          </cell>
          <cell r="D9109">
            <v>33.15</v>
          </cell>
        </row>
        <row r="9110">
          <cell r="A9110">
            <v>92664</v>
          </cell>
          <cell r="B9110" t="str">
            <v>LUVA, EM FERRO GALVANIZADO, CONEXÃO ROSQUEADA, DN 50 (2"), INSTALADO EM REDE DE ALIMENTAÇÃO PARA SPRINKLER - FORNECIMENTO E INSTALAÇÃO. AF_12/2015</v>
          </cell>
          <cell r="C9110" t="str">
            <v>UN</v>
          </cell>
          <cell r="D9110">
            <v>33.130000000000003</v>
          </cell>
        </row>
        <row r="9111">
          <cell r="A9111">
            <v>92665</v>
          </cell>
          <cell r="B9111" t="str">
            <v>NIPLE, EM FERRO GALVANIZADO, CONEXÃO ROSQUEADA, DN 65 (2 1/2"), INSTALADO EM REDE DE ALIMENTAÇÃO PARA SPRINKLER - FORNECIMENTO E INSTALAÇÃO. AF_12/2015</v>
          </cell>
          <cell r="C9111" t="str">
            <v>UN</v>
          </cell>
          <cell r="D9111">
            <v>45.81</v>
          </cell>
        </row>
        <row r="9112">
          <cell r="A9112">
            <v>92666</v>
          </cell>
          <cell r="B9112" t="str">
            <v>LUVA, EM FERRO GALVANIZADO, CONEXÃO ROSQUEADA, DN 65 (2 1/2"), INSTALADO EM REDE DE ALIMENTAÇÃO PARA SPRINKLER - FORNECIMENTO E INSTALAÇÃO. AF_12/2015</v>
          </cell>
          <cell r="C9112" t="str">
            <v>UN</v>
          </cell>
          <cell r="D9112">
            <v>52.14</v>
          </cell>
        </row>
        <row r="9113">
          <cell r="A9113">
            <v>92667</v>
          </cell>
          <cell r="B9113" t="str">
            <v>NIPLE, EM FERRO GALVANIZADO, CONEXÃO ROSQUEADA, DN 80 (3"), INSTALADO EM REDE DE ALIMENTAÇÃO PARA SPRINKLER - FORNECIMENTO E INSTALAÇÃO. AF_12/2015</v>
          </cell>
          <cell r="C9113" t="str">
            <v>UN</v>
          </cell>
          <cell r="D9113">
            <v>67.77</v>
          </cell>
        </row>
        <row r="9114">
          <cell r="A9114">
            <v>92668</v>
          </cell>
          <cell r="B9114" t="str">
            <v>LUVA, EM FERRO GALVANIZADO, CONEXÃO ROSQUEADA, DN 80 (3"), INSTALADO EM REDE DE ALIMENTAÇÃO PARA SPRINKLER - FORNECIMENTO E INSTALAÇÃO. AF_12/2015</v>
          </cell>
          <cell r="C9114" t="str">
            <v>UN</v>
          </cell>
          <cell r="D9114">
            <v>73.400000000000006</v>
          </cell>
        </row>
        <row r="9115">
          <cell r="A9115">
            <v>92669</v>
          </cell>
          <cell r="B9115" t="str">
            <v>JOELHO 45 GRAUS, EM FERRO GALVANIZADO, CONEXÃO ROSQUEADA, DN 25 (1"), INSTALADO EM REDE DE ALIMENTAÇÃO PARA SPRINKLER - FORNECIMENTO E INSTALAÇÃO. AF_12/2015</v>
          </cell>
          <cell r="C9115" t="str">
            <v>UN</v>
          </cell>
          <cell r="D9115">
            <v>25.2</v>
          </cell>
        </row>
        <row r="9116">
          <cell r="A9116">
            <v>92670</v>
          </cell>
          <cell r="B9116" t="str">
            <v>JOELHO 90 GRAUS, EM FERRO GALVANIZADO, CONEXÃO ROSQUEADA, DN 25 (1"), INSTALADO EM REDE DE ALIMENTAÇÃO PARA SPRINKLER - FORNECIMENTO E INSTALAÇÃO. AF_12/2015</v>
          </cell>
          <cell r="C9116" t="str">
            <v>UN</v>
          </cell>
          <cell r="D9116">
            <v>23.69</v>
          </cell>
        </row>
        <row r="9117">
          <cell r="A9117">
            <v>92671</v>
          </cell>
          <cell r="B9117" t="str">
            <v>JOELHO 45 GRAUS, EM FERRO GALVANIZADO, CONEXÃO ROSQUEADA, DN 32 (1 1/4"), INSTALADO EM REDE DE ALIMENTAÇÃO PARA SPRINKLER - FORNECIMENTO E INSTALAÇÃO. AF_12/2015</v>
          </cell>
          <cell r="C9117" t="str">
            <v>UN</v>
          </cell>
          <cell r="D9117">
            <v>32.99</v>
          </cell>
        </row>
        <row r="9118">
          <cell r="A9118">
            <v>92672</v>
          </cell>
          <cell r="B9118" t="str">
            <v>JOELHO 90 GRAUS, EM FERRO GALVANIZADO, CONEXÃO ROSQUEADA, DN 32 (1 1/4"), INSTALADO EM REDE DE ALIMENTAÇÃO PARA SPRINKLER - FORNECIMENTO E INSTALAÇÃO. AF_12/2015</v>
          </cell>
          <cell r="C9118" t="str">
            <v>UN</v>
          </cell>
          <cell r="D9118">
            <v>29.99</v>
          </cell>
        </row>
        <row r="9119">
          <cell r="A9119">
            <v>92673</v>
          </cell>
          <cell r="B9119" t="str">
            <v>JOELHO 45 GRAUS, EM FERRO GALVANIZADO, CONEXÃO ROSQUEADA, DN 40 (1 1/2"), INSTALADO EM REDE DE ALIMENTAÇÃO PARA SPRINKLER - FORNECIMENTO E INSTALAÇÃO. AF_12/2015</v>
          </cell>
          <cell r="C9119" t="str">
            <v>UN</v>
          </cell>
          <cell r="D9119">
            <v>37.950000000000003</v>
          </cell>
        </row>
        <row r="9120">
          <cell r="A9120">
            <v>92674</v>
          </cell>
          <cell r="B9120" t="str">
            <v>JOELHO 90 GRAUS, EM FERRO GALVANIZADO, CONEXÃO ROSQUEADA, DN 40 (1 1/2"), INSTALADO EM REDE DE ALIMENTAÇÃO PARA SPRINKLER - FORNECIMENTO E INSTALAÇÃO. AF_12/2015</v>
          </cell>
          <cell r="C9120" t="str">
            <v>UN</v>
          </cell>
          <cell r="D9120">
            <v>35.880000000000003</v>
          </cell>
        </row>
        <row r="9121">
          <cell r="A9121">
            <v>92675</v>
          </cell>
          <cell r="B9121" t="str">
            <v>JOELHO 45 GRAUS, EM FERRO GALVANIZADO, CONEXÃO ROSQUEADA, DN 50 (2"), INSTALADO EM REDE DE ALIMENTAÇÃO PARA SPRINKLER - FORNECIMENTO E INSTALAÇÃO. AF_12/2015</v>
          </cell>
          <cell r="C9121" t="str">
            <v>UN</v>
          </cell>
          <cell r="D9121">
            <v>49.23</v>
          </cell>
        </row>
        <row r="9122">
          <cell r="A9122">
            <v>92676</v>
          </cell>
          <cell r="B9122" t="str">
            <v>JOELHO 90 GRAUS, EM FERRO GALVANIZADO, CONEXÃO ROSQUEADA, DN 50 (2"), INSTALADO EM REDE DE ALIMENTAÇÃO PARA SPRINKLER - FORNECIMENTO E INSTALAÇÃO. AF_12/2015</v>
          </cell>
          <cell r="C9122" t="str">
            <v>UN</v>
          </cell>
          <cell r="D9122">
            <v>47.83</v>
          </cell>
        </row>
        <row r="9123">
          <cell r="A9123">
            <v>92677</v>
          </cell>
          <cell r="B9123" t="str">
            <v>JOELHO 45 GRAUS, EM FERRO GALVANIZADO, CONEXÃO ROSQUEADA, DN 65 (2 1/2"), INSTALADO EM REDE DE ALIMENTAÇÃO PARA SPRINKLER - FORNECIMENTO E INSTALAÇÃO. AF_12/2015</v>
          </cell>
          <cell r="C9123" t="str">
            <v>UN</v>
          </cell>
          <cell r="D9123">
            <v>80.97</v>
          </cell>
        </row>
        <row r="9124">
          <cell r="A9124">
            <v>92678</v>
          </cell>
          <cell r="B9124" t="str">
            <v>JOELHO 90 GRAUS, EM FERRO GALVANIZADO, CONEXÃO ROSQUEADA, DN 65 (2 1/2"), INSTALADO EM REDE DE ALIMENTAÇÃO PARA SPRINKLER - FORNECIMENTO E INSTALAÇÃO. AF_12/2015</v>
          </cell>
          <cell r="C9124" t="str">
            <v>UN</v>
          </cell>
          <cell r="D9124">
            <v>74.78</v>
          </cell>
        </row>
        <row r="9125">
          <cell r="A9125">
            <v>92679</v>
          </cell>
          <cell r="B9125" t="str">
            <v>JOELHO 45 GRAUS, EM FERRO GALVANIZADO, CONEXÃO ROSQUEADA, DN 80 (3"), INSTALADO EM REDE DE ALIMENTAÇÃO PARA SPRINKLER - FORNECIMENTO E INSTALAÇÃO. AF_12/2015</v>
          </cell>
          <cell r="C9125" t="str">
            <v>UN</v>
          </cell>
          <cell r="D9125">
            <v>111.41</v>
          </cell>
        </row>
        <row r="9126">
          <cell r="A9126">
            <v>92680</v>
          </cell>
          <cell r="B9126" t="str">
            <v>JOELHO 90 GRAUS, EM FERRO GALVANIZADO, CONEXÃO ROSQUEADA, DN 80 (3"), INSTALADO EM REDE DE ALIMENTAÇÃO PARA SPRINKLER - FORNECIMENTO E INSTALAÇÃO. AF_12/2015</v>
          </cell>
          <cell r="C9126" t="str">
            <v>UN</v>
          </cell>
          <cell r="D9126">
            <v>99.48</v>
          </cell>
        </row>
        <row r="9127">
          <cell r="A9127">
            <v>92681</v>
          </cell>
          <cell r="B9127" t="str">
            <v>TÊ, EM FERRO GALVANIZADO, CONEXÃO ROSQUEADA, DN 25 (1"), INSTALADO EM REDE DE ALIMENTAÇÃO PARA SPRINKLER - FORNECIMENTO E INSTALAÇÃO. AF_12/2015</v>
          </cell>
          <cell r="C9127" t="str">
            <v>UN</v>
          </cell>
          <cell r="D9127">
            <v>32.14</v>
          </cell>
        </row>
        <row r="9128">
          <cell r="A9128">
            <v>92682</v>
          </cell>
          <cell r="B9128" t="str">
            <v>TÊ, EM FERRO GALVANIZADO, CONEXÃO ROSQUEADA, DN 32 (1 1/4"), INSTALADO EM REDE DE ALIMENTAÇÃO PARA SPRINKLER - FORNECIMENTO E INSTALAÇÃO. AF_12/2015</v>
          </cell>
          <cell r="C9128" t="str">
            <v>UN</v>
          </cell>
          <cell r="D9128">
            <v>40.31</v>
          </cell>
        </row>
        <row r="9129">
          <cell r="A9129">
            <v>92683</v>
          </cell>
          <cell r="B9129" t="str">
            <v>TÊ, EM FERRO GALVANIZADO, CONEXÃO ROSQUEADA, DN 40 (1 1/2"), INSTALADO EM REDE DE ALIMENTAÇÃO PARA SPRINKLER - FORNECIMENTO E INSTALAÇÃO. AF_12/2015</v>
          </cell>
          <cell r="C9129" t="str">
            <v>UN</v>
          </cell>
          <cell r="D9129">
            <v>47.03</v>
          </cell>
        </row>
        <row r="9130">
          <cell r="A9130">
            <v>92684</v>
          </cell>
          <cell r="B9130" t="str">
            <v>TÊ, EM FERRO GALVANIZADO, CONEXÃO ROSQUEADA, DN 50 (2"), INSTALADO EM REDE DE ALIMENTAÇÃO PARA SPRINKLER - FORNECIMENTO E INSTALAÇÃO. AF_12/2015</v>
          </cell>
          <cell r="C9130" t="str">
            <v>UN</v>
          </cell>
          <cell r="D9130">
            <v>63.71</v>
          </cell>
        </row>
        <row r="9131">
          <cell r="A9131">
            <v>92685</v>
          </cell>
          <cell r="B9131" t="str">
            <v>TÊ, EM FERRO GALVANIZADO, CONEXÃO ROSQUEADA, DN 65 (2 1/2"), INSTALADO EM REDE DE ALIMENTAÇÃO PARA SPRINKLER - FORNECIMENTO E INSTALAÇÃO. AF_12/2015</v>
          </cell>
          <cell r="C9131" t="str">
            <v>UN</v>
          </cell>
          <cell r="D9131">
            <v>102.78</v>
          </cell>
        </row>
        <row r="9132">
          <cell r="A9132">
            <v>92686</v>
          </cell>
          <cell r="B9132" t="str">
            <v>TÊ, EM FERRO GALVANIZADO, CONEXÃO ROSQUEADA, DN 80 (3"), INSTALADO EM REDE DE ALIMENTAÇÃO PARA SPRINKLER - FORNECIMENTO E INSTALAÇÃO. AF_12/2015</v>
          </cell>
          <cell r="C9132" t="str">
            <v>UN</v>
          </cell>
          <cell r="D9132">
            <v>131.47</v>
          </cell>
        </row>
        <row r="9133">
          <cell r="A9133">
            <v>92692</v>
          </cell>
          <cell r="B9133" t="str">
            <v>NIPLE, EM FERRO GALVANIZADO, CONEXÃO ROSQUEADA, DN 15 (1/2"), INSTALADO EM RAMAIS E SUB-RAMAIS DE GÁS - FORNECIMENTO E INSTALAÇÃO. AF_12/2015</v>
          </cell>
          <cell r="C9133" t="str">
            <v>UN</v>
          </cell>
          <cell r="D9133">
            <v>8.91</v>
          </cell>
        </row>
        <row r="9134">
          <cell r="A9134">
            <v>92693</v>
          </cell>
          <cell r="B9134" t="str">
            <v>LUVA, EM FERRO GALVANIZADO, CONEXÃO ROSQUEADA, DN 15 (1/2"), INSTALADO EM RAMAIS E SUB-RAMAIS DE GÁS - FORNECIMENTO E INSTALAÇÃO. AF_12/2015</v>
          </cell>
          <cell r="C9134" t="str">
            <v>UN</v>
          </cell>
          <cell r="D9134">
            <v>9.17</v>
          </cell>
        </row>
        <row r="9135">
          <cell r="A9135">
            <v>92694</v>
          </cell>
          <cell r="B9135" t="str">
            <v>NIPLE, EM FERRO GALVANIZADO, CONEXÃO ROSQUEADA, DN 20 (3/4"), INSTALADO EM RAMAIS E SUB-RAMAIS DE GÁS - FORNECIMENTO E INSTALAÇÃO. AF_12/2015</v>
          </cell>
          <cell r="C9135" t="str">
            <v>UN</v>
          </cell>
          <cell r="D9135">
            <v>14.15</v>
          </cell>
        </row>
        <row r="9136">
          <cell r="A9136">
            <v>92695</v>
          </cell>
          <cell r="B9136" t="str">
            <v>LUVA, EM FERRO GALVANIZADO, CONEXÃO ROSQUEADA, DN 20 (3/4"), INSTALADO EM RAMAIS E SUB-RAMAIS DE GÁS - FORNECIMENTO E INSTALAÇÃO. AF_12/2015</v>
          </cell>
          <cell r="C9136" t="str">
            <v>UN</v>
          </cell>
          <cell r="D9136">
            <v>14.4</v>
          </cell>
        </row>
        <row r="9137">
          <cell r="A9137">
            <v>92696</v>
          </cell>
          <cell r="B9137" t="str">
            <v>NIPLE, EM FERRO GALVANIZADO, CONEXÃO ROSQUEADA, DN 25 (1"), INSTALADO EM RAMAIS E SUB-RAMAIS DE GÁS - FORNECIMENTO E INSTALAÇÃO. AF_12/2015</v>
          </cell>
          <cell r="C9137" t="str">
            <v>UN</v>
          </cell>
          <cell r="D9137">
            <v>22.17</v>
          </cell>
        </row>
        <row r="9138">
          <cell r="A9138">
            <v>92697</v>
          </cell>
          <cell r="B9138" t="str">
            <v>LUVA, EM FERRO GALVANIZADO, CONEXÃO ROSQUEADA, DN 25 (1"), INSTALADO EM RAMAIS E SUB-RAMAIS DE GÁS - FORNECIMENTO E INSTALAÇÃO. AF_12/2015</v>
          </cell>
          <cell r="C9138" t="str">
            <v>UN</v>
          </cell>
          <cell r="D9138">
            <v>23.31</v>
          </cell>
        </row>
        <row r="9139">
          <cell r="A9139">
            <v>92698</v>
          </cell>
          <cell r="B9139" t="str">
            <v>JOELHO 45 GRAUS, EM FERRO GALVANIZADO, CONEXÃO ROSQUEADA, DN 15 (1/2"), INSTALADO EM RAMAIS E SUB-RAMAIS DE GÁS - FORNECIMENTO E INSTALAÇÃO. AF_12/2015</v>
          </cell>
          <cell r="C9139" t="str">
            <v>UN</v>
          </cell>
          <cell r="D9139">
            <v>13.19</v>
          </cell>
        </row>
        <row r="9140">
          <cell r="A9140">
            <v>92699</v>
          </cell>
          <cell r="B9140" t="str">
            <v>JOELHO 90 GRAUS, EM FERRO GALVANIZADO, CONEXÃO ROSQUEADA, DN 15 (1/2"), INSTALADO EM RAMAIS E SUB-RAMAIS DE GÁS - FORNECIMENTO E INSTALAÇÃO. AF_12/2015</v>
          </cell>
          <cell r="C9140" t="str">
            <v>UN</v>
          </cell>
          <cell r="D9140">
            <v>12.37</v>
          </cell>
        </row>
        <row r="9141">
          <cell r="A9141">
            <v>92700</v>
          </cell>
          <cell r="B9141" t="str">
            <v>JOELHO 45 GRAUS, EM FERRO GALVANIZADO, CONEXÃO ROSQUEADA, DN 20 (3/4"), INSTALADO EM RAMAIS E SUB-RAMAIS DE GÁS - FORNECIMENTO E INSTALAÇÃO. AF_12/2015</v>
          </cell>
          <cell r="C9141" t="str">
            <v>UN</v>
          </cell>
          <cell r="D9141">
            <v>21.52</v>
          </cell>
        </row>
        <row r="9142">
          <cell r="A9142">
            <v>92701</v>
          </cell>
          <cell r="B9142" t="str">
            <v>JOELHO 90 GRAUS, EM FERRO GALVANIZADO, CONEXÃO ROSQUEADA, DN 20 (3/4"), INSTALADO EM RAMAIS E SUB-RAMAIS DE GÁS - FORNECIMENTO E INSTALAÇÃO. AF_12/2015</v>
          </cell>
          <cell r="C9142" t="str">
            <v>UN</v>
          </cell>
          <cell r="D9142">
            <v>20.29</v>
          </cell>
        </row>
        <row r="9143">
          <cell r="A9143">
            <v>92702</v>
          </cell>
          <cell r="B9143" t="str">
            <v>JOELHO 45 GRAUS, EM FERRO GALVANIZADO, CONEXÃO ROSQUEADA, DN 25 (1"), INSTALADO EM RAMAIS E SUB-RAMAIS DE GÁS - FORNECIMENTO E INSTALAÇÃO. AF_12/2015</v>
          </cell>
          <cell r="C9143" t="str">
            <v>UN</v>
          </cell>
          <cell r="D9143">
            <v>33.65</v>
          </cell>
        </row>
        <row r="9144">
          <cell r="A9144">
            <v>92703</v>
          </cell>
          <cell r="B9144" t="str">
            <v>JOELHO 90 GRAUS, EM FERRO GALVANIZADO, CONEXÃO ROSQUEADA, DN 25 (1"), INSTALADO EM RAMAIS E SUB-RAMAIS DE GÁS - FORNECIMENTO E INSTALAÇÃO. AF_12/2015</v>
          </cell>
          <cell r="C9144" t="str">
            <v>UN</v>
          </cell>
          <cell r="D9144">
            <v>32.14</v>
          </cell>
        </row>
        <row r="9145">
          <cell r="A9145">
            <v>92704</v>
          </cell>
          <cell r="B9145" t="str">
            <v>TÊ, EM FERRO GALVANIZADO, CONEXÃO ROSQUEADA, DN 15 (1/2"), INSTALADO EM RAMAIS E SUB-RAMAIS DE GÁS - FORNECIMENTO E INSTALAÇÃO. AF_12/2015</v>
          </cell>
          <cell r="C9145" t="str">
            <v>UN</v>
          </cell>
          <cell r="D9145">
            <v>16.649999999999999</v>
          </cell>
        </row>
        <row r="9146">
          <cell r="A9146">
            <v>92705</v>
          </cell>
          <cell r="B9146" t="str">
            <v>TÊ, EM FERRO GALVANIZADO, CONEXÃO ROSQUEADA, DN 20 (3/4"), INSTALADO EM RAMAIS E SUB-RAMAIS DE GÁS - FORNECIMENTO E INSTALAÇÃO. AF_12/2015</v>
          </cell>
          <cell r="C9146" t="str">
            <v>UN</v>
          </cell>
          <cell r="D9146">
            <v>26.8</v>
          </cell>
        </row>
        <row r="9147">
          <cell r="A9147">
            <v>92706</v>
          </cell>
          <cell r="B9147" t="str">
            <v>TÊ, EM FERRO GALVANIZADO, CONEXÃO ROSQUEADA, DN 25 (1"), INSTALADO EM RAMAIS E SUB-RAMAIS DE GÁS - FORNECIMENTO E INSTALAÇÃO. AF_12/2015</v>
          </cell>
          <cell r="C9147" t="str">
            <v>UN</v>
          </cell>
          <cell r="D9147">
            <v>43.4</v>
          </cell>
        </row>
        <row r="9148">
          <cell r="A9148">
            <v>92889</v>
          </cell>
          <cell r="B9148" t="str">
            <v>UNIÃO, EM FERRO GALVANIZADO, DN 50 (2"), CONEXÃO ROSQUEADA, INSTALADO EM PRUMADAS - FORNECIMENTO E INSTALAÇÃO. AF_12/2015</v>
          </cell>
          <cell r="C9148" t="str">
            <v>UN</v>
          </cell>
          <cell r="D9148">
            <v>82.96</v>
          </cell>
        </row>
        <row r="9149">
          <cell r="A9149">
            <v>92890</v>
          </cell>
          <cell r="B9149" t="str">
            <v>UNIÃO, EM FERRO GALVANIZADO, DN 65 (2 1/2"), CONEXÃO ROSQUEADA, INSTALADO EM PRUMADAS - FORNECIMENTO E INSTALAÇÃO. AF_12/2015</v>
          </cell>
          <cell r="C9149" t="str">
            <v>UN</v>
          </cell>
          <cell r="D9149">
            <v>125.83</v>
          </cell>
        </row>
        <row r="9150">
          <cell r="A9150">
            <v>92891</v>
          </cell>
          <cell r="B9150" t="str">
            <v>UNIÃO, EM FERRO GALVANIZADO, DN 80 (3"), CONEXÃO ROSQUEADA, INSTALADO EM PRUMADAS - FORNECIMENTO E INSTALAÇÃO. AF_12/2015</v>
          </cell>
          <cell r="C9150" t="str">
            <v>UN</v>
          </cell>
          <cell r="D9150">
            <v>184.61</v>
          </cell>
        </row>
        <row r="9151">
          <cell r="A9151">
            <v>92892</v>
          </cell>
          <cell r="B9151" t="str">
            <v>UNIÃO, EM FERRO GALVANIZADO, DN 25 (1"), CONEXÃO ROSQUEADA, INSTALADO EM REDE DE ALIMENTAÇÃO PARA HIDRANTE - FORNECIMENTO E INSTALAÇÃO. AF_12/2015</v>
          </cell>
          <cell r="C9151" t="str">
            <v>UN</v>
          </cell>
          <cell r="D9151">
            <v>35.79</v>
          </cell>
        </row>
        <row r="9152">
          <cell r="A9152">
            <v>92893</v>
          </cell>
          <cell r="B9152" t="str">
            <v>UNIÃO, EM FERRO GALVANIZADO, DN 32 (1 1/4"), CONEXÃO ROSQUEADA, INSTALADO EM REDE DE ALIMENTAÇÃO PARA HIDRANTE - FORNECIMENTO E INSTALAÇÃO. AF_12/2015</v>
          </cell>
          <cell r="C9152" t="str">
            <v>UN</v>
          </cell>
          <cell r="D9152">
            <v>50.95</v>
          </cell>
        </row>
        <row r="9153">
          <cell r="A9153">
            <v>92894</v>
          </cell>
          <cell r="B9153" t="str">
            <v>UNIÃO, EM FERRO GALVANIZADO, DN 40 (1 1/2"), CONEXÃO ROSQUEADA, INSTALADO EM REDE DE ALIMENTAÇÃO PARA HIDRANTE - FORNECIMENTO E INSTALAÇÃO. AF_12/2015</v>
          </cell>
          <cell r="C9153" t="str">
            <v>UN</v>
          </cell>
          <cell r="D9153">
            <v>60.89</v>
          </cell>
        </row>
        <row r="9154">
          <cell r="A9154">
            <v>92895</v>
          </cell>
          <cell r="B9154" t="str">
            <v>UNIÃO, EM FERRO GALVANIZADO, DN 50 (2"), CONEXÃO ROSQUEADA, INSTALADO EM REDE DE ALIMENTAÇÃO PARA HIDRANTE - FORNECIMENTO E INSTALAÇÃO. AF_12/2015</v>
          </cell>
          <cell r="C9154" t="str">
            <v>UN</v>
          </cell>
          <cell r="D9154">
            <v>82.93</v>
          </cell>
        </row>
        <row r="9155">
          <cell r="A9155">
            <v>92896</v>
          </cell>
          <cell r="B9155" t="str">
            <v>UNIÃO, EM FERRO GALVANIZADO, DN 65 (2 1/2"), CONEXÃO ROSQUEADA, INSTALADO EM REDE DE ALIMENTAÇÃO PARA HIDRANTE - FORNECIMENTO E INSTALAÇÃO. AF_12/2015</v>
          </cell>
          <cell r="C9155" t="str">
            <v>UN</v>
          </cell>
          <cell r="D9155">
            <v>126.88</v>
          </cell>
        </row>
        <row r="9156">
          <cell r="A9156">
            <v>92897</v>
          </cell>
          <cell r="B9156" t="str">
            <v>UNIÃO, EM FERRO GALVANIZADO, DN 80 (3"), CONEXÃO ROSQUEADA, INSTALADO EM REDE DE ALIMENTAÇÃO PARA HIDRANTE - FORNECIMENTO E INSTALAÇÃO. AF_12/2015</v>
          </cell>
          <cell r="C9156" t="str">
            <v>UN</v>
          </cell>
          <cell r="D9156">
            <v>186.77</v>
          </cell>
        </row>
        <row r="9157">
          <cell r="A9157">
            <v>92898</v>
          </cell>
          <cell r="B9157" t="str">
            <v>UNIÃO, EM FERRO GALVANIZADO, CONEXÃO ROSQUEADA, DN 25 (1"), INSTALADO EM REDE DE ALIMENTAÇÃO PARA SPRINKLER - FORNECIMENTO E INSTALAÇÃO. AF_12/2015</v>
          </cell>
          <cell r="C9157" t="str">
            <v>UN</v>
          </cell>
          <cell r="D9157">
            <v>29.94</v>
          </cell>
        </row>
        <row r="9158">
          <cell r="A9158">
            <v>92899</v>
          </cell>
          <cell r="B9158" t="str">
            <v>UNIÃO, EM FERRO GALVANIZADO, CONEXÃO ROSQUEADA, DN 32 (1 1/4"), INSTALADO EM REDE DE ALIMENTAÇÃO PARA SPRINKLER - FORNECIMENTO E INSTALAÇÃO. AF_12/2015</v>
          </cell>
          <cell r="C9158" t="str">
            <v>UN</v>
          </cell>
          <cell r="D9158">
            <v>44.3</v>
          </cell>
        </row>
        <row r="9159">
          <cell r="A9159">
            <v>92900</v>
          </cell>
          <cell r="B9159" t="str">
            <v>UNIÃO, EM FERRO GALVANIZADO, CONEXÃO ROSQUEADA, DN 40 (1 1/2"), INSTALADO EM REDE DE ALIMENTAÇÃO PARA SPRINKLER - FORNECIMENTO E INSTALAÇÃO. AF_12/2015</v>
          </cell>
          <cell r="C9159" t="str">
            <v>UN</v>
          </cell>
          <cell r="D9159">
            <v>53.31</v>
          </cell>
        </row>
        <row r="9160">
          <cell r="A9160">
            <v>92901</v>
          </cell>
          <cell r="B9160" t="str">
            <v>UNIÃO, EM FERRO GALVANIZADO, CONEXÃO ROSQUEADA, DN 50 (2"), INSTALADO EM REDE DE ALIMENTAÇÃO PARA SPRINKLER - FORNECIMENTO E INSTALAÇÃO. AF_12/2015</v>
          </cell>
          <cell r="C9160" t="str">
            <v>UN</v>
          </cell>
          <cell r="D9160">
            <v>74.209999999999994</v>
          </cell>
        </row>
        <row r="9161">
          <cell r="A9161">
            <v>92902</v>
          </cell>
          <cell r="B9161" t="str">
            <v>UNIÃO, EM FERRO GALVANIZADO, CONEXÃO ROSQUEADA, DN 65 (2 1/2"), INSTALADO EM REDE DE ALIMENTAÇÃO PARA SPRINKLER - FORNECIMENTO E INSTALAÇÃO. AF_12/2015</v>
          </cell>
          <cell r="C9161" t="str">
            <v>UN</v>
          </cell>
          <cell r="D9161">
            <v>116.43</v>
          </cell>
        </row>
        <row r="9162">
          <cell r="A9162">
            <v>92903</v>
          </cell>
          <cell r="B9162" t="str">
            <v>UNIÃO, EM FERRO GALVANIZADO, CONEXÃO ROSQUEADA, DN 80 (3"), INSTALADO EM REDE DE ALIMENTAÇÃO PARA SPRINKLER - FORNECIMENTO E INSTALAÇÃO. AF_12/2015</v>
          </cell>
          <cell r="C9162" t="str">
            <v>UN</v>
          </cell>
          <cell r="D9162">
            <v>174.61</v>
          </cell>
        </row>
        <row r="9163">
          <cell r="A9163">
            <v>92904</v>
          </cell>
          <cell r="B9163" t="str">
            <v>UNIÃO, EM FERRO GALVANIZADO, CONEXÃO ROSQUEADA, DN 15 (1/2"), INSTALADO EM RAMAIS E SUB-RAMAIS DE GÁS - FORNECIMENTO E INSTALAÇÃO. AF_12/2015</v>
          </cell>
          <cell r="C9163" t="str">
            <v>UN</v>
          </cell>
          <cell r="D9163">
            <v>20.39</v>
          </cell>
        </row>
        <row r="9164">
          <cell r="A9164">
            <v>92905</v>
          </cell>
          <cell r="B9164" t="str">
            <v>UNIÃO, EM FERRO GALVANIZADO, CONEXÃO ROSQUEADA, DN 20 (3/4"), INSTALADO EM RAMAIS E SUB-RAMAIS DE GÁS - FORNECIMENTO E INSTALAÇÃO. AF_12/2015</v>
          </cell>
          <cell r="C9164" t="str">
            <v>UN</v>
          </cell>
          <cell r="D9164">
            <v>29.13</v>
          </cell>
        </row>
        <row r="9165">
          <cell r="A9165">
            <v>92906</v>
          </cell>
          <cell r="B9165" t="str">
            <v>UNIÃO, EM FERRO GALVANIZADO, CONEXÃO ROSQUEADA, DN 25 (1"), INSTALADO EM RAMAIS E SUB-RAMAIS DE GÁS - FORNECIMENTO E INSTALAÇÃO. AF_12/2015</v>
          </cell>
          <cell r="C9165" t="str">
            <v>UN</v>
          </cell>
          <cell r="D9165">
            <v>35.54</v>
          </cell>
        </row>
        <row r="9166">
          <cell r="A9166">
            <v>92907</v>
          </cell>
          <cell r="B9166" t="str">
            <v>LUVA DE REDUÇÃO, EM FERRO GALVANIZADO, 2" X 1 1/2", CONEXÃO ROSQUEADA, INSTALADO EM PRUMADAS - FORNECIMENTO E INSTALAÇÃO. AF_12/2015</v>
          </cell>
          <cell r="C9166" t="str">
            <v>UN</v>
          </cell>
          <cell r="D9166">
            <v>44.27</v>
          </cell>
        </row>
        <row r="9167">
          <cell r="A9167">
            <v>92908</v>
          </cell>
          <cell r="B9167" t="str">
            <v>LUVA DE REDUÇÃO, EM FERRO GALVANIZADO, 2" X 1 1/4", CONEXÃO ROSQUEADA, INSTALADO EM PRUMADAS - FORNECIMENTO E INSTALAÇÃO. AF_12/2015</v>
          </cell>
          <cell r="C9167" t="str">
            <v>UN</v>
          </cell>
          <cell r="D9167">
            <v>44.27</v>
          </cell>
        </row>
        <row r="9168">
          <cell r="A9168">
            <v>92909</v>
          </cell>
          <cell r="B9168" t="str">
            <v>LUVA DE REDUÇÃO, EM FERRO GALVANIZADO, 2" X 1", CONEXÃO ROSQUEADA, INSTALADO EM PRUMADAS - FORNECIMENTO E INSTALAÇÃO. AF_12/2015</v>
          </cell>
          <cell r="C9168" t="str">
            <v>UN</v>
          </cell>
          <cell r="D9168">
            <v>44.27</v>
          </cell>
        </row>
        <row r="9169">
          <cell r="A9169">
            <v>92910</v>
          </cell>
          <cell r="B9169" t="str">
            <v>LUVA DE REDUÇÃO, EM FERRO GALVANIZADO, 2 1/2" X 1 1/2", CONEXÃO ROSQUEADA, INSTALADO EM PRUMADAS - FORNECIMENTO E INSTALAÇÃO. AF_12/2015</v>
          </cell>
          <cell r="C9169" t="str">
            <v>UN</v>
          </cell>
          <cell r="D9169">
            <v>64.209999999999994</v>
          </cell>
        </row>
        <row r="9170">
          <cell r="A9170">
            <v>92911</v>
          </cell>
          <cell r="B9170" t="str">
            <v>LUVA DE REDUÇÃO, EM FERRO GALVANIZADO, 2 1/2" X 2", CONEXÃO ROSQUEADA, INSTALADO EM PRUMADAS - FORNECIMENTO E INSTALAÇÃO. AF_12/2015</v>
          </cell>
          <cell r="C9170" t="str">
            <v>UN</v>
          </cell>
          <cell r="D9170">
            <v>64.209999999999994</v>
          </cell>
        </row>
        <row r="9171">
          <cell r="A9171">
            <v>92912</v>
          </cell>
          <cell r="B9171" t="str">
            <v>LUVA DE REDUÇÃO, EM FERRO GALVANIZADO, 3" X 1 1/2", CONEXÃO ROSQUEADA, INSTALADO EM PRUMADAS - FORNECIMENTO E INSTALAÇÃO. AF_12/2015</v>
          </cell>
          <cell r="C9171" t="str">
            <v>UN</v>
          </cell>
          <cell r="D9171">
            <v>86.26</v>
          </cell>
        </row>
        <row r="9172">
          <cell r="A9172">
            <v>92913</v>
          </cell>
          <cell r="B9172" t="str">
            <v>LUVA DE REDUÇÃO, EM FERRO GALVANIZADO, 3" X 2 1/2", CONEXÃO ROSQUEADA, INSTALADO EM PRUMADAS - FORNECIMENTO E INSTALAÇÃO. AF_12/2015</v>
          </cell>
          <cell r="C9172" t="str">
            <v>UN</v>
          </cell>
          <cell r="D9172">
            <v>88.06</v>
          </cell>
        </row>
        <row r="9173">
          <cell r="A9173">
            <v>92914</v>
          </cell>
          <cell r="B9173" t="str">
            <v>LUVA DE REDUÇÃO, EM FERRO GALVANIZADO, 3" X 2", CONEXÃO ROSQUEADA, INSTALADO EM PRUMADAS - FORNECIMENTO E INSTALAÇÃO. AF_12/2015</v>
          </cell>
          <cell r="C9173" t="str">
            <v>UN</v>
          </cell>
          <cell r="D9173">
            <v>88.06</v>
          </cell>
        </row>
        <row r="9174">
          <cell r="A9174">
            <v>92918</v>
          </cell>
          <cell r="B9174" t="str">
            <v>LUVA DE REDUÇÃO, EM FERRO GALVANIZADO, 1" X 1/2", CONEXÃO ROSQUEADA, INSTALADO EM REDE DE ALIMENTAÇÃO PARA HIDRANTE - FORNECIMENTO E INSTALAÇÃO. AF_12/2015</v>
          </cell>
          <cell r="C9174" t="str">
            <v>UN</v>
          </cell>
          <cell r="D9174">
            <v>23.47</v>
          </cell>
        </row>
        <row r="9175">
          <cell r="A9175">
            <v>92920</v>
          </cell>
          <cell r="B9175" t="str">
            <v>LUVA DE REDUÇÃO, EM FERRO GALVANIZADO, 1" X 3/4", CONEXÃO ROSQUEADA, INSTALADO EM REDE DE ALIMENTAÇÃO PARA HIDRANTE - FORNECIMENTO E INSTALAÇÃO. AF_12/2015</v>
          </cell>
          <cell r="C9175" t="str">
            <v>UN</v>
          </cell>
          <cell r="D9175">
            <v>23.62</v>
          </cell>
        </row>
        <row r="9176">
          <cell r="A9176">
            <v>92925</v>
          </cell>
          <cell r="B9176" t="str">
            <v>LUVA DE REDUÇÃO, EM FERRO GALVANIZADO, 1 1/4" X 1", CONEXÃO ROSQUEADA, INSTALADO EM REDE DE ALIMENTAÇÃO PARA HIDRANTE - FORNECIMENTO E INSTALAÇÃO. AF_12/2015</v>
          </cell>
          <cell r="C9176" t="str">
            <v>UN</v>
          </cell>
          <cell r="D9176">
            <v>29.07</v>
          </cell>
        </row>
        <row r="9177">
          <cell r="A9177">
            <v>92926</v>
          </cell>
          <cell r="B9177" t="str">
            <v>LUVA DE REDUÇÃO, EM FERRO GALVANIZADO, 1 1/4" X 1/2", CONEXÃO ROSQUEADA, INSTALADO EM REDE DE ALIMENTAÇÃO PARA HIDRANTE - FORNECIMENTO E INSTALAÇÃO. AF_12/2015</v>
          </cell>
          <cell r="C9177" t="str">
            <v>UN</v>
          </cell>
          <cell r="D9177">
            <v>29.06</v>
          </cell>
        </row>
        <row r="9178">
          <cell r="A9178">
            <v>92927</v>
          </cell>
          <cell r="B9178" t="str">
            <v>LUVA DE REDUÇÃO, EM FERRO GALVANIZADO, 1 1/4" X 3/4", CONEXÃO ROSQUEADA, INSTALADO EM REDE DE ALIMENTAÇÃO PARA HIDRANTE - FORNECIMENTO E INSTALAÇÃO. AF_12/2015</v>
          </cell>
          <cell r="C9178" t="str">
            <v>UN</v>
          </cell>
          <cell r="D9178">
            <v>29.06</v>
          </cell>
        </row>
        <row r="9179">
          <cell r="A9179">
            <v>92928</v>
          </cell>
          <cell r="B9179" t="str">
            <v>LUVA DE REDUÇÃO, EM FERRO GALVANIZADO, 1 1/2" X 1 1/4", CONEXÃO ROSQUEADA, INSTALADO EM REDE DE ALIMENTAÇÃO PARA HIDRANTE - FORNECIMENTO E INSTALAÇÃO. AF_12/2015</v>
          </cell>
          <cell r="C9179" t="str">
            <v>UN</v>
          </cell>
          <cell r="D9179">
            <v>33.25</v>
          </cell>
        </row>
        <row r="9180">
          <cell r="A9180">
            <v>92929</v>
          </cell>
          <cell r="B9180" t="str">
            <v>LUVA DE REDUÇÃO, EM FERRO GALVANIZADO, 1 1/2" X 1", CONEXÃO ROSQUEADA, INSTALADO EM REDE DE ALIMENTAÇÃO PARA HIDRANTE - FORNECIMENTO E INSTALAÇÃO. AF_12/2015</v>
          </cell>
          <cell r="C9180" t="str">
            <v>UN</v>
          </cell>
          <cell r="D9180">
            <v>33.25</v>
          </cell>
        </row>
        <row r="9181">
          <cell r="A9181">
            <v>92930</v>
          </cell>
          <cell r="B9181" t="str">
            <v>LUVA DE REDUÇÃO, EM FERRO GALVANIZADO, 1 1/2" X 3/4", CONEXÃO ROSQUEADA, INSTALADO EM REDE DE ALIMENTAÇÃO PARA HIDRANTE - FORNECIMENTO E INSTALAÇÃO. AF_12/2015</v>
          </cell>
          <cell r="C9181" t="str">
            <v>UN</v>
          </cell>
          <cell r="D9181">
            <v>33.25</v>
          </cell>
        </row>
        <row r="9182">
          <cell r="A9182">
            <v>92931</v>
          </cell>
          <cell r="B9182" t="str">
            <v>LUVA DE REDUÇÃO, EM FERRO GALVANIZADO, 2" X 1 1/2", CONEXÃO ROSQUEADA, INSTALADO EM REDE DE ALIMENTAÇÃO PARA HIDRANTE - FORNECIMENTO E INSTALAÇÃO. AF_12/2015</v>
          </cell>
          <cell r="C9182" t="str">
            <v>UN</v>
          </cell>
          <cell r="D9182">
            <v>44.24</v>
          </cell>
        </row>
        <row r="9183">
          <cell r="A9183">
            <v>92932</v>
          </cell>
          <cell r="B9183" t="str">
            <v>LUVA DE REDUÇÃO, EM FERRO GALVANIZADO, 2" X 1 1/4", CONEXÃO ROSQUEADA, INSTALADO EM REDE DE ALIMENTAÇÃO PARA HIDRANTE - FORNECIMENTO E INSTALAÇÃO. AF_12/2015</v>
          </cell>
          <cell r="C9183" t="str">
            <v>UN</v>
          </cell>
          <cell r="D9183">
            <v>44.24</v>
          </cell>
        </row>
        <row r="9184">
          <cell r="A9184">
            <v>92933</v>
          </cell>
          <cell r="B9184" t="str">
            <v>LUVA DE REDUÇÃO, EM FERRO GALVANIZADO, 2" X 1", CONEXÃO ROSQUEADA, INSTALADO EM REDE DE ALIMENTAÇÃO PARA HIDRANTE - FORNECIMENTO E INSTALAÇÃO. AF_12/2015</v>
          </cell>
          <cell r="C9184" t="str">
            <v>UN</v>
          </cell>
          <cell r="D9184">
            <v>44.24</v>
          </cell>
        </row>
        <row r="9185">
          <cell r="A9185">
            <v>92934</v>
          </cell>
          <cell r="B9185" t="str">
            <v>LUVA DE REDUÇÃO, EM FERRO GALVANIZADO, 2 1/2" X 1 1/2", CONEXÃO ROSQUEADA, INSTALADO EM REDE DE ALIMENTAÇÃO PARA HIDRANTE - FORNECIMENTO E INSTALAÇÃO. AF_12/2015</v>
          </cell>
          <cell r="C9185" t="str">
            <v>UN</v>
          </cell>
          <cell r="D9185">
            <v>65.260000000000005</v>
          </cell>
        </row>
        <row r="9186">
          <cell r="A9186">
            <v>92935</v>
          </cell>
          <cell r="B9186" t="str">
            <v>LUVA DE REDUÇÃO, EM FERRO GALVANIZADO, 2 1/2" X 2", CONEXÃO ROSQUEADA, INSTALADO EM REDE DE ALIMENTAÇÃO PARA HIDRANTE - FORNECIMENTO E INSTALAÇÃO. AF_12/2015</v>
          </cell>
          <cell r="C9186" t="str">
            <v>UN</v>
          </cell>
          <cell r="D9186">
            <v>65.260000000000005</v>
          </cell>
        </row>
        <row r="9187">
          <cell r="A9187">
            <v>92936</v>
          </cell>
          <cell r="B9187" t="str">
            <v>LUVA DE REDUÇÃO, EM FERRO GALVANIZADO, 3" X 2 1/2", CONEXÃO ROSQUEADA, INSTALADO EM REDE DE ALIMENTAÇÃO PARA HIDRANTE - FORNECIMENTO E INSTALAÇÃO. AF_12/2015</v>
          </cell>
          <cell r="C9187" t="str">
            <v>UN</v>
          </cell>
          <cell r="D9187">
            <v>90.22</v>
          </cell>
        </row>
        <row r="9188">
          <cell r="A9188">
            <v>92937</v>
          </cell>
          <cell r="B9188" t="str">
            <v>LUVA DE REDUÇÃO, EM FERRO GALVANIZADO, 3" X 2", CONEXÃO ROSQUEADA, INSTALADO EM REDE DE ALIMENTAÇÃO PARA HIDRANTE - FORNECIMENTO E INSTALAÇÃO. AF_12/2015</v>
          </cell>
          <cell r="C9188" t="str">
            <v>UN</v>
          </cell>
          <cell r="D9188">
            <v>90.22</v>
          </cell>
        </row>
        <row r="9189">
          <cell r="A9189">
            <v>92938</v>
          </cell>
          <cell r="B9189" t="str">
            <v>LUVA DE REDUÇÃO, EM FERRO GALVANIZADO, 1" X 1/2", CONEXÃO ROSQUEADA, INSTALADO EM REDE DE ALIMENTAÇÃO PARA SPRINKLER - FORNECIMENTO E INSTALAÇÃO. AF_12/2015</v>
          </cell>
          <cell r="C9189" t="str">
            <v>UN</v>
          </cell>
          <cell r="D9189">
            <v>17.62</v>
          </cell>
        </row>
        <row r="9190">
          <cell r="A9190">
            <v>92939</v>
          </cell>
          <cell r="B9190" t="str">
            <v>LUVA DE REDUÇÃO, EM FERRO GALVANIZADO, 1" X 3/4", CONEXÃO ROSQUEADA, INSTALADO EM REDE DE ALIMENTAÇÃO PARA SPRINKLER - FORNECIMENTO E INSTALAÇÃO. AF_12/2015</v>
          </cell>
          <cell r="C9190" t="str">
            <v>UN</v>
          </cell>
          <cell r="D9190">
            <v>17.77</v>
          </cell>
        </row>
        <row r="9191">
          <cell r="A9191">
            <v>92940</v>
          </cell>
          <cell r="B9191" t="str">
            <v>LUVA DE REDUÇÃO, EM FERRO GALVANIZADO, 1 1/4" X 1", CONEXÃO ROSQUEADA, INSTALADO EM REDE DE ALIMENTAÇÃO PARA SPRINKLER - FORNECIMENTO E INSTALAÇÃO. AF_12/2015</v>
          </cell>
          <cell r="C9191" t="str">
            <v>UN</v>
          </cell>
          <cell r="D9191">
            <v>22.42</v>
          </cell>
        </row>
        <row r="9192">
          <cell r="A9192">
            <v>92941</v>
          </cell>
          <cell r="B9192" t="str">
            <v>LUVA DE REDUÇÃO, EM FERRO GALVANIZADO, 1 1/4" X 1/2", CONEXÃO ROSQUEADA, INSTALADO EM REDE DE ALIMENTAÇÃO PARA SPRINKLER - FORNECIMENTO E INSTALAÇÃO. AF_12/2015</v>
          </cell>
          <cell r="C9192" t="str">
            <v>UN</v>
          </cell>
          <cell r="D9192">
            <v>22.41</v>
          </cell>
        </row>
        <row r="9193">
          <cell r="A9193">
            <v>92942</v>
          </cell>
          <cell r="B9193" t="str">
            <v>LUVA DE REDUÇÃO, EM FERRO GALVANIZADO, 1 1/4" X 3/4", CONEXÃO ROSQUEADA, INSTALADO EM REDE DE ALIMENTAÇÃO PARA SPRINKLER - FORNECIMENTO E INSTALAÇÃO. AF_12/2015</v>
          </cell>
          <cell r="C9193" t="str">
            <v>UN</v>
          </cell>
          <cell r="D9193">
            <v>22.41</v>
          </cell>
        </row>
        <row r="9194">
          <cell r="A9194">
            <v>92943</v>
          </cell>
          <cell r="B9194" t="str">
            <v>LUVA DE REDUÇÃO, EM FERRO GALVANIZADO, 1 1/2" X 1 1/4", CONEXÃO ROSQUEADA, INSTALADO EM REDE DE ALIMENTAÇÃO PARA SPRINKLER - FORNECIMENTO E INSTALAÇÃO. AF_12/2015</v>
          </cell>
          <cell r="C9194" t="str">
            <v>UN</v>
          </cell>
          <cell r="D9194">
            <v>25.67</v>
          </cell>
        </row>
        <row r="9195">
          <cell r="A9195">
            <v>92944</v>
          </cell>
          <cell r="B9195" t="str">
            <v>LUVA DE REDUÇÃO, EM FERRO GALVANIZADO, 1 1/2" X 1", CONEXÃO ROSQUEADA, INSTALADO EM REDE DE ALIMENTAÇÃO PARA SPRINKLER - FORNECIMENTO E INSTALAÇÃO. AF_12/2015</v>
          </cell>
          <cell r="C9195" t="str">
            <v>UN</v>
          </cell>
          <cell r="D9195">
            <v>25.67</v>
          </cell>
        </row>
        <row r="9196">
          <cell r="A9196">
            <v>92945</v>
          </cell>
          <cell r="B9196" t="str">
            <v>LUVA DE REDUÇÃO, EM FERRO GALVANIZADO, 1 1/2" X 3/4", CONEXÃO ROSQUEADA, INSTALADO EM REDE DE ALIMENTAÇÃO PARA SPRINKLER - FORNECIMENTO E INSTALAÇÃO. AF_12/2015</v>
          </cell>
          <cell r="C9196" t="str">
            <v>UN</v>
          </cell>
          <cell r="D9196">
            <v>25.67</v>
          </cell>
        </row>
        <row r="9197">
          <cell r="A9197">
            <v>92946</v>
          </cell>
          <cell r="B9197" t="str">
            <v>LUVA DE REDUÇÃO, EM FERRO GALVANIZADO, 2" X 1 1/2", CONEXÃO ROSQUEADA, INSTALADO EM REDE DE ALIMENTAÇÃO PARA SPRINKLER - FORNECIMENTO E INSTALAÇÃO. AF_12/2015</v>
          </cell>
          <cell r="C9197" t="str">
            <v>UN</v>
          </cell>
          <cell r="D9197">
            <v>35.520000000000003</v>
          </cell>
        </row>
        <row r="9198">
          <cell r="A9198">
            <v>92947</v>
          </cell>
          <cell r="B9198" t="str">
            <v>LUVA DE REDUÇÃO, EM FERRO GALVANIZADO, 2" X 1 1/4", CONEXÃO ROSQUEADA, INSTALADO EM REDE DE ALIMENTAÇÃO PARA SPRINKLER - FORNECIMENTO E INSTALAÇÃO. AF_12/2015</v>
          </cell>
          <cell r="C9198" t="str">
            <v>UN</v>
          </cell>
          <cell r="D9198">
            <v>35.520000000000003</v>
          </cell>
        </row>
        <row r="9199">
          <cell r="A9199">
            <v>92948</v>
          </cell>
          <cell r="B9199" t="str">
            <v>LUVA DE REDUÇÃO, EM FERRO GALVANIZADO, 2" X 1", CONEXÃO ROSQUEADA, INSTALADO EM REDE DE ALIMENTAÇÃO PARA SPRINKLER - FORNECIMENTO E INSTALAÇÃO. AF_12/2015</v>
          </cell>
          <cell r="C9199" t="str">
            <v>UN</v>
          </cell>
          <cell r="D9199">
            <v>35.520000000000003</v>
          </cell>
        </row>
        <row r="9200">
          <cell r="A9200">
            <v>92949</v>
          </cell>
          <cell r="B9200" t="str">
            <v>LUVA DE REDUÇÃO, EM FERRO GALVANIZADO, 2 1/2" X 1 1/2", CONEXÃO ROSQUEADA, INSTALADO EM REDE DE ALIMENTAÇÃO PARA SPRINKLER - FORNECIMENTO E INSTALAÇÃO. AF_12/2015</v>
          </cell>
          <cell r="C9200" t="str">
            <v>UN</v>
          </cell>
          <cell r="D9200">
            <v>54.81</v>
          </cell>
        </row>
        <row r="9201">
          <cell r="A9201">
            <v>92950</v>
          </cell>
          <cell r="B9201" t="str">
            <v>LUVA DE REDUÇÃO, EM FERRO GALVANIZADO, 2 1/2" X 2", CONEXÃO ROSQUEADA, INSTALADO EM REDE DE ALIMENTAÇÃO PARA SPRINKLER - FORNECIMENTO E INSTALAÇÃO. AF_12/2015</v>
          </cell>
          <cell r="C9201" t="str">
            <v>UN</v>
          </cell>
          <cell r="D9201">
            <v>54.81</v>
          </cell>
        </row>
        <row r="9202">
          <cell r="A9202">
            <v>92951</v>
          </cell>
          <cell r="B9202" t="str">
            <v>LUVA DE REDUÇÃO, EM FERRO GALVANIZADO, 3" X 2 1/2", CONEXÃO ROSQUEADA, INSTALADO EM REDE DE ALIMENTAÇÃO PARA SPRINKLER - FORNECIMENTO E INSTALAÇÃO. AF_12/2015</v>
          </cell>
          <cell r="C9202" t="str">
            <v>UN</v>
          </cell>
          <cell r="D9202">
            <v>78.06</v>
          </cell>
        </row>
        <row r="9203">
          <cell r="A9203">
            <v>92952</v>
          </cell>
          <cell r="B9203" t="str">
            <v>LUVA DE REDUÇÃO, EM FERRO GALVANIZADO, 3" X 2", CONEXÃO ROSQUEADA, INSTALADO EM REDE DE ALIMENTAÇÃO PARA SPRINKLER - FORNECIMENTO E INSTALAÇÃO. AF_12/2015</v>
          </cell>
          <cell r="C9203" t="str">
            <v>UN</v>
          </cell>
          <cell r="D9203">
            <v>78.06</v>
          </cell>
        </row>
        <row r="9204">
          <cell r="A9204">
            <v>92953</v>
          </cell>
          <cell r="B9204" t="str">
            <v>LUVA DE REDUÇÃO, EM FERRO GALVANIZADO, 3/4" X 1/2", CONEXÃO ROSQUEADA, INSTALADO EM RAMAIS E SUB-RAMAIS DE GÁS - FORNECIMENTO E INSTALAÇÃO. AF_12/2015</v>
          </cell>
          <cell r="C9204" t="str">
            <v>UN</v>
          </cell>
          <cell r="D9204">
            <v>15.22</v>
          </cell>
        </row>
        <row r="9205">
          <cell r="A9205">
            <v>93050</v>
          </cell>
          <cell r="B9205" t="str">
            <v>LUVA PASSANTE EM COBRE, DN 22 MM, SEM ANEL DE SOLDA, INSTALADO EM PRUMADA  FORNECIMENTO E INSTALAÇÃO. AF_01/2016</v>
          </cell>
          <cell r="C9205" t="str">
            <v>UN</v>
          </cell>
          <cell r="D9205">
            <v>6.18</v>
          </cell>
        </row>
        <row r="9206">
          <cell r="A9206">
            <v>93051</v>
          </cell>
          <cell r="B9206" t="str">
            <v>BUCHA DE REDUÇÃO EM COBRE, DN 22 MM X 15 MM, SEM ANEL DE SOLDA, BOLSA X BOLSA, INSTALADO EM PRUMADA  FORNECIMENTO E INSTALAÇÃO. AF_01/2016</v>
          </cell>
          <cell r="C9206" t="str">
            <v>UN</v>
          </cell>
          <cell r="D9206">
            <v>5.74</v>
          </cell>
        </row>
        <row r="9207">
          <cell r="A9207">
            <v>93052</v>
          </cell>
          <cell r="B9207" t="str">
            <v>JUNTA DE EXPANSÃO EM COBRE, DN 22 MM, PONTA X PONTA, INSTALADO EM PRUMADA  FORNECIMENTO E INSTALAÇÃO. AF_01/2016</v>
          </cell>
          <cell r="C9207" t="str">
            <v>UN</v>
          </cell>
          <cell r="D9207">
            <v>252.01</v>
          </cell>
        </row>
        <row r="9208">
          <cell r="A9208">
            <v>93054</v>
          </cell>
          <cell r="B9208" t="str">
            <v>CONECTOR EM BRONZE/LATÃO, DN 22 MM X 3/4", SEM ANEL DE SOLDA, BOLSA X ROSCA F, INSTALADO EM PRUMADA  FORNECIMENTO E INSTALAÇÃO. AF_01/2016</v>
          </cell>
          <cell r="C9208" t="str">
            <v>UN</v>
          </cell>
          <cell r="D9208">
            <v>11.3</v>
          </cell>
        </row>
        <row r="9209">
          <cell r="A9209">
            <v>93055</v>
          </cell>
          <cell r="B9209" t="str">
            <v>CURVA DE TRANSPOSIÇÃO EM BRONZE/LATÃO, DN 22 MM, SEM ANEL DE SOLDA, BOLSA X BOLSA, INSTALADO EM PRUMADA  FORNECIMENTO E INSTALAÇÃO. AF_01/2016</v>
          </cell>
          <cell r="C9209" t="str">
            <v>UN</v>
          </cell>
          <cell r="D9209">
            <v>22.46</v>
          </cell>
        </row>
        <row r="9210">
          <cell r="A9210">
            <v>93056</v>
          </cell>
          <cell r="B9210" t="str">
            <v>LUVA PASSANTE EM COBRE, DN 28 MM, SEM ANEL DE SOLDA, INSTALADO EM PRUMADA  FORNECIMENTO E INSTALAÇÃO. AF_01/2016</v>
          </cell>
          <cell r="C9210" t="str">
            <v>UN</v>
          </cell>
          <cell r="D9210">
            <v>8.8699999999999992</v>
          </cell>
        </row>
        <row r="9211">
          <cell r="A9211">
            <v>93057</v>
          </cell>
          <cell r="B9211" t="str">
            <v>BUCHA DE REDUÇÃO EM COBRE, DN 28 MM X 22 MM, SEM ANEL DE SOLDA, PONTA X BOLSA, INSTALADO EM PRUMADA  FORNECIMENTO E INSTALAÇÃO. AF_01/2016</v>
          </cell>
          <cell r="C9211" t="str">
            <v>UN</v>
          </cell>
          <cell r="D9211">
            <v>7.82</v>
          </cell>
        </row>
        <row r="9212">
          <cell r="A9212">
            <v>93058</v>
          </cell>
          <cell r="B9212" t="str">
            <v>JUNTA DE EXPANSÃO EM COBRE, DN 28 MM, PONTA X PONTA, INSTALADO EM PRUMADA  FORNECIMENTO E INSTALAÇÃO. AF_01/2016</v>
          </cell>
          <cell r="C9212" t="str">
            <v>UN</v>
          </cell>
          <cell r="D9212">
            <v>277.17</v>
          </cell>
        </row>
        <row r="9213">
          <cell r="A9213">
            <v>93059</v>
          </cell>
          <cell r="B9213" t="str">
            <v>CONECTOR EM BRONZE/LATÃO, DN 28 MM X 1/2", SEM ANEL DE SOLDA, BOLSA X ROSCA F, INSTALADO EM PRUMADA  FORNECIMENTO E INSTALAÇÃO. AF_01/2016</v>
          </cell>
          <cell r="C9213" t="str">
            <v>UN</v>
          </cell>
          <cell r="D9213">
            <v>15.4</v>
          </cell>
        </row>
        <row r="9214">
          <cell r="A9214">
            <v>93060</v>
          </cell>
          <cell r="B9214" t="str">
            <v>CURVA DE TRANSPOSIÇÃO EM BRONZE/LATÃO, DN 28 MM, SEM ANEL DE SOLDA, BOLSA X BOLSA, INSTALADO EM PRUMADA  FORNECIMENTO E INSTALAÇÃO. AF_01/2016</v>
          </cell>
          <cell r="C9214" t="str">
            <v>UN</v>
          </cell>
          <cell r="D9214">
            <v>38.799999999999997</v>
          </cell>
        </row>
        <row r="9215">
          <cell r="A9215">
            <v>93061</v>
          </cell>
          <cell r="B9215" t="str">
            <v>LUVA PASSANTE EM COBRE, DN 35 MM, SEM ANEL DE SOLDA, INSTALADO EM PRUMADA  FORNECIMENTO E INSTALAÇÃO. AF_01/2016</v>
          </cell>
          <cell r="C9215" t="str">
            <v>UN</v>
          </cell>
          <cell r="D9215">
            <v>16.14</v>
          </cell>
        </row>
        <row r="9216">
          <cell r="A9216">
            <v>93062</v>
          </cell>
          <cell r="B9216" t="str">
            <v>BUCHA DE REDUÇÃO EM COBRE, DN 35 MM X 28 MM, SEM ANEL DE SOLDA, PONTA X BOLSA, INSTALADO EM PRUMADA  FORNECIMENTO E INSTALAÇÃO. AF_01/2016</v>
          </cell>
          <cell r="C9216" t="str">
            <v>UN</v>
          </cell>
          <cell r="D9216">
            <v>14.12</v>
          </cell>
        </row>
        <row r="9217">
          <cell r="A9217">
            <v>93063</v>
          </cell>
          <cell r="B9217" t="str">
            <v>JUNTA DE EXPANSÃO EM BRONZE/LATÃO, DN 35 MM, PONTA X PONTA, INSTALADO EM PRUMADA  FORNECIMENTO E INSTALAÇÃO. AF_01/2016</v>
          </cell>
          <cell r="C9217" t="str">
            <v>UN</v>
          </cell>
          <cell r="D9217">
            <v>317.48</v>
          </cell>
        </row>
        <row r="9218">
          <cell r="A9218">
            <v>93064</v>
          </cell>
          <cell r="B9218" t="str">
            <v>LUVA PASSANTE EM COBRE, DN 42 MM, SEM ANEL DE SOLDA, INSTALADO EM PRUMADA  FORNECIMENTO E INSTALAÇÃO. AF_01/2016</v>
          </cell>
          <cell r="C9218" t="str">
            <v>UN</v>
          </cell>
          <cell r="D9218">
            <v>24.61</v>
          </cell>
        </row>
        <row r="9219">
          <cell r="A9219">
            <v>93065</v>
          </cell>
          <cell r="B9219" t="str">
            <v>BUCHA DE REDUÇÃO EM COBRE, DN 42 MM X 35 MM, SEM ANEL DE SOLDA, PONTA X BOLSA, INSTALADO EM PRUMADA  FORNECIMENTO E INSTALAÇÃO. AF_01/2016</v>
          </cell>
          <cell r="C9219" t="str">
            <v>UN</v>
          </cell>
          <cell r="D9219">
            <v>23.11</v>
          </cell>
        </row>
        <row r="9220">
          <cell r="A9220">
            <v>93066</v>
          </cell>
          <cell r="B9220" t="str">
            <v>JUNTA DE EXPANSÃO EM BRONZE/LATÃO, DN 42 MM, PONTA X PONTA, INSTALADO EM PRUMADA  FORNECIMENTO E INSTALAÇÃO. AF_01/2016</v>
          </cell>
          <cell r="C9220" t="str">
            <v>UN</v>
          </cell>
          <cell r="D9220">
            <v>398.46</v>
          </cell>
        </row>
        <row r="9221">
          <cell r="A9221">
            <v>93067</v>
          </cell>
          <cell r="B9221" t="str">
            <v>LUVA PASSANTE EM COBRE, DN 54 MM, SEM ANEL DE SOLDA, INSTALADO EM PRUMADA  FORNECIMENTO E INSTALAÇÃO. AF_01/2016</v>
          </cell>
          <cell r="C9221" t="str">
            <v>UN</v>
          </cell>
          <cell r="D9221">
            <v>36.28</v>
          </cell>
        </row>
        <row r="9222">
          <cell r="A9222">
            <v>93068</v>
          </cell>
          <cell r="B9222" t="str">
            <v>BUCHA DE REDUÇÃO EM COBRE, DN 54 MM X 42 MM, SEM ANEL DE SOLDA, PONTA X BOLSA, INSTALADO EM PRUMADA  FORNECIMENTO E INSTALAÇÃO. AF_01/2016</v>
          </cell>
          <cell r="C9222" t="str">
            <v>UN</v>
          </cell>
          <cell r="D9222">
            <v>31.89</v>
          </cell>
        </row>
        <row r="9223">
          <cell r="A9223">
            <v>93069</v>
          </cell>
          <cell r="B9223" t="str">
            <v>JUNTA DE EXPANSÃO EM BRONZE/LATÃO, DN 54 MM, PONTA X PONTA, INSTALADO EM PRUMADA  FORNECIMENTO E INSTALAÇÃO. AF_01/2016</v>
          </cell>
          <cell r="C9223" t="str">
            <v>UN</v>
          </cell>
          <cell r="D9223">
            <v>552.1</v>
          </cell>
        </row>
        <row r="9224">
          <cell r="A9224">
            <v>93070</v>
          </cell>
          <cell r="B9224" t="str">
            <v>LUVA PASSANTE EM COBRE, DN 66 MM, SEM ANEL DE SOLDA, INSTALADO EM PRUMADA  FORNECIMENTO E INSTALAÇÃO. AF_01/2016</v>
          </cell>
          <cell r="C9224" t="str">
            <v>UN</v>
          </cell>
          <cell r="D9224">
            <v>89.98</v>
          </cell>
        </row>
        <row r="9225">
          <cell r="A9225">
            <v>93071</v>
          </cell>
          <cell r="B9225" t="str">
            <v>BUCHA DE REDUÇÃO EM COBRE, DN 66 MM X 54 MM, SEM ANEL DE SOLDA, PONTA X BOLSA, INSTALADO EM PRUMADA  FORNECIMENTO E INSTALAÇÃO. AF_01/2016</v>
          </cell>
          <cell r="C9225" t="str">
            <v>UN</v>
          </cell>
          <cell r="D9225">
            <v>83.65</v>
          </cell>
        </row>
        <row r="9226">
          <cell r="A9226">
            <v>93072</v>
          </cell>
          <cell r="B9226" t="str">
            <v>JUNTA DE EXPANSÃO EM BRONZE/LATÃO, DN 66 MM, PONTA X PONTA, INSTALADO EM PRUMADA  FORNECIMENTO E INSTALAÇÃO. AF_01/2016</v>
          </cell>
          <cell r="C9226" t="str">
            <v>UN</v>
          </cell>
          <cell r="D9226">
            <v>728.26</v>
          </cell>
        </row>
        <row r="9227">
          <cell r="A9227">
            <v>93073</v>
          </cell>
          <cell r="B9227" t="str">
            <v>TE DUPLA CURVA EM BRONZE/LATÃO, DN 3/4" X 22 MM X 3/4", SEM ANEL DE SOLDA, ROSCA F X BOLSA X ROSCA F, INSTALADO EM PRUMADA  FORNECIMENTO E INSTALAÇÃO. AF_01/2016</v>
          </cell>
          <cell r="C9227" t="str">
            <v>UN</v>
          </cell>
          <cell r="D9227">
            <v>41.15</v>
          </cell>
        </row>
        <row r="9228">
          <cell r="A9228">
            <v>93074</v>
          </cell>
          <cell r="B9228" t="str">
            <v>CURVA EM COBRE, DN 15 MM, 45 GRAUS, SEM ANEL DE SOLDA, BOLSA X BOLSA, INSTALADO EM RAMAL DE DISTRIBUIÇÃO  FORNECIMENTO E INSTALAÇÃO. AF_01/2016</v>
          </cell>
          <cell r="C9228" t="str">
            <v>UN</v>
          </cell>
          <cell r="D9228">
            <v>7.26</v>
          </cell>
        </row>
        <row r="9229">
          <cell r="A9229">
            <v>93075</v>
          </cell>
          <cell r="B9229" t="str">
            <v>COTOVELO EM BRONZE/LATÃO, DN 15 MM X 1/2", 90 GRAUS, SEM ANEL DE SOLDA, BOLSA X ROSCA F, INSTALADO EM RAMAL DE DISTRIBUIÇÃO  FORNECIMENTO E INSTALAÇÃO. AF_01/2016</v>
          </cell>
          <cell r="C9229" t="str">
            <v>UN</v>
          </cell>
          <cell r="D9229">
            <v>11.44</v>
          </cell>
        </row>
        <row r="9230">
          <cell r="A9230">
            <v>93076</v>
          </cell>
          <cell r="B9230" t="str">
            <v>CURVA EM COBRE, DN 22 MM, 45 GRAUS, SEM ANEL DE SOLDA, BOLSA X BOLSA, INSTALADO EM RAMAL DE DISTRIBUIÇÃO  FORNECIMENTO E INSTALAÇÃO. AF_01/2016</v>
          </cell>
          <cell r="C9230" t="str">
            <v>UN</v>
          </cell>
          <cell r="D9230">
            <v>11.29</v>
          </cell>
        </row>
        <row r="9231">
          <cell r="A9231">
            <v>93077</v>
          </cell>
          <cell r="B9231" t="str">
            <v>COTOVELO EM BRONZE/LATÃO, DN 22 MM X 1/2", 90 GRAUS, SEM ANEL DE SOLDA, BOLSA X ROSCA F, INSTALADO EM RAMAL DE DISTRIBUIÇÃO  FORNECIMENTO E INSTALAÇÃO. AF_01/2016</v>
          </cell>
          <cell r="C9231" t="str">
            <v>UN</v>
          </cell>
          <cell r="D9231">
            <v>15.98</v>
          </cell>
        </row>
        <row r="9232">
          <cell r="A9232">
            <v>93078</v>
          </cell>
          <cell r="B9232" t="str">
            <v>COTOVELO EM BRONZE/LATÃO, DN 22 MM X 3/4", 90 GRAUS, SEM ANEL DE SOLDA, BOLSA X ROSCA F, INSTALADO EM RAMAL DE DISTRIBUIÇÃO  FORNECIMENTO E INSTALAÇÃO. AF_01/2016</v>
          </cell>
          <cell r="C9232" t="str">
            <v>UN</v>
          </cell>
          <cell r="D9232">
            <v>17.21</v>
          </cell>
        </row>
        <row r="9233">
          <cell r="A9233">
            <v>93079</v>
          </cell>
          <cell r="B9233" t="str">
            <v>CURVA EM COBRE, DN 28 MM, 45 GRAUS, SEM ANEL DE SOLDA, BOLSA X BOLSA, INSTALADO EM RAMAL DE DISTRIBUIÇÃO  FORNECIMENTO E INSTALAÇÃO. AF_01/2016</v>
          </cell>
          <cell r="C9233" t="str">
            <v>UN</v>
          </cell>
          <cell r="D9233">
            <v>15.45</v>
          </cell>
        </row>
        <row r="9234">
          <cell r="A9234">
            <v>93080</v>
          </cell>
          <cell r="B9234" t="str">
            <v>LUVA PASSANTE EM COBRE, DN 15 MM, SEM ANEL DE SOLDA, INSTALADO EM RAMAL DE DISTRIBUIÇÃO  FORNECIMENTO E INSTALAÇÃO. AF_01/2016</v>
          </cell>
          <cell r="C9234" t="str">
            <v>UN</v>
          </cell>
          <cell r="D9234">
            <v>4.76</v>
          </cell>
        </row>
        <row r="9235">
          <cell r="A9235">
            <v>93081</v>
          </cell>
          <cell r="B9235" t="str">
            <v>CONECTOR EM BRONZE/LATÃO, DN 15 MM X 1/2", SEM ANEL DE SOLDA, BOLSA X ROSCA F, INSTALADO EM RAMAL DE DISTRIBUIÇÃO  FORNECIMENTO E INSTALAÇÃO. AF_01/2016</v>
          </cell>
          <cell r="C9235" t="str">
            <v>UN</v>
          </cell>
          <cell r="D9235">
            <v>10.050000000000001</v>
          </cell>
        </row>
        <row r="9236">
          <cell r="A9236">
            <v>93082</v>
          </cell>
          <cell r="B9236" t="str">
            <v>CURVA DE TRANSPOSIÇÃO EM BRONZE/LATÃO, DN 15 MM, SEM ANEL DE SOLDA, BOLSA X BOLSA, INSTALADO EM RAMAL DE DISTRIBUIÇÃO  FORNECIMENTO E INSTALAÇÃO. AF_01/2016</v>
          </cell>
          <cell r="C9236" t="str">
            <v>UN</v>
          </cell>
          <cell r="D9236">
            <v>12.17</v>
          </cell>
        </row>
        <row r="9237">
          <cell r="A9237">
            <v>93083</v>
          </cell>
          <cell r="B9237" t="str">
            <v>JUNTA DE EXPANSÃO EM COBRE, DN 15 MM, PONTA X PONTA, INSTALADO EM RAMAL DE DISTRIBUIÇÃO  FORNECIMENTO E INSTALAÇÃO. AF_01/2016</v>
          </cell>
          <cell r="C9237" t="str">
            <v>UN</v>
          </cell>
          <cell r="D9237">
            <v>218.14</v>
          </cell>
        </row>
        <row r="9238">
          <cell r="A9238">
            <v>93084</v>
          </cell>
          <cell r="B9238" t="str">
            <v>LUVA PASSANTE EM COBRE, DN 22 MM, SEM ANEL DE SOLDA, INSTALADO EM RAMAL DE DISTRIBUIÇÃO  FORNECIMENTO E INSTALAÇÃO. AF_01/2016</v>
          </cell>
          <cell r="C9238" t="str">
            <v>UN</v>
          </cell>
          <cell r="D9238">
            <v>7.49</v>
          </cell>
        </row>
        <row r="9239">
          <cell r="A9239">
            <v>93085</v>
          </cell>
          <cell r="B9239" t="str">
            <v>BUCHA DE REDUÇÃO EM COBRE, DN 22 MM X 15 MM, SEM ANEL DE SOLDA, PONTA X BOLSA, INSTALADO EM RAMAL DE DISTRIBUIÇÃO  FORNECIMENTO E INSTALAÇÃO. AF_01/2016</v>
          </cell>
          <cell r="C9239" t="str">
            <v>UN</v>
          </cell>
          <cell r="D9239">
            <v>7.05</v>
          </cell>
        </row>
        <row r="9240">
          <cell r="A9240">
            <v>93086</v>
          </cell>
          <cell r="B9240" t="str">
            <v>JUNTA DE EXPANSÃO EM COBRE, DN 22 MM, PONTA X PONTA, INSTALADO EM RAMAL DE DISTRIBUIÇÃO  FORNECIMENTO E INSTALAÇÃO. AF_01/2016</v>
          </cell>
          <cell r="C9240" t="str">
            <v>UN</v>
          </cell>
          <cell r="D9240">
            <v>253.32</v>
          </cell>
        </row>
        <row r="9241">
          <cell r="A9241">
            <v>93087</v>
          </cell>
          <cell r="B9241" t="str">
            <v>CONECTOR EM BRONZE/LATÃO, DN 22 MM X 1/2", SEM ANEL DE SOLDA, BOLSA X ROSCA F, INSTALADO EM RAMAL DE DISTRIBUIÇÃO  FORNECIMENTO E INSTALAÇÃO. AF_01/2016</v>
          </cell>
          <cell r="C9241" t="str">
            <v>UN</v>
          </cell>
          <cell r="D9241">
            <v>10.98</v>
          </cell>
        </row>
        <row r="9242">
          <cell r="A9242">
            <v>93088</v>
          </cell>
          <cell r="B9242" t="str">
            <v>CONECTOR EM BRONZE/LATÃO, DN 22 MM X 3/4", SEM ANEL DE SOLDA, BOLSA X ROSCA F, INSTALADO EM RAMAL DE DISTRIBUIÇÃO  FORNECIMENTO E INSTALAÇÃO. AF_01/2016</v>
          </cell>
          <cell r="C9242" t="str">
            <v>UN</v>
          </cell>
          <cell r="D9242">
            <v>12.71</v>
          </cell>
        </row>
        <row r="9243">
          <cell r="A9243">
            <v>93089</v>
          </cell>
          <cell r="B9243" t="str">
            <v>CURVA DE TRANSPOSIÇÃO EM BRONZE/LATÃO, DN 22 MM, SEM ANEL DE SOLDA, BOLSA X BOLSA, INSTALADO EM RAMAL DE DISTRIBUIÇÃO  FORNECIMENTO E INSTALAÇÃO. AF_01/2016</v>
          </cell>
          <cell r="C9243" t="str">
            <v>UN</v>
          </cell>
          <cell r="D9243">
            <v>23.77</v>
          </cell>
        </row>
        <row r="9244">
          <cell r="A9244">
            <v>93090</v>
          </cell>
          <cell r="B9244" t="str">
            <v>LUVA PASSANTE EM COBRE, DN 28 MM, SEM ANEL DE SOLDA, INSTALADO EM RAMAL DE DISTRIBUIÇÃO  FORNECIMENTO E INSTALAÇÃO. AF_01/2016</v>
          </cell>
          <cell r="C9244" t="str">
            <v>UN</v>
          </cell>
          <cell r="D9244">
            <v>10.19</v>
          </cell>
        </row>
        <row r="9245">
          <cell r="A9245">
            <v>93091</v>
          </cell>
          <cell r="B9245" t="str">
            <v>BUCHA DE REDUÇÃO EM COBRE, DN 28 MM X 22 MM, SEM ANEL DE SOLDA, INSTALADO EM RAMAL DE DISTRIBUIÇÃO  FORNECIMENTO E INSTALAÇÃO. AF_01/2016</v>
          </cell>
          <cell r="C9245" t="str">
            <v>UN</v>
          </cell>
          <cell r="D9245">
            <v>9.14</v>
          </cell>
        </row>
        <row r="9246">
          <cell r="A9246">
            <v>93092</v>
          </cell>
          <cell r="B9246" t="str">
            <v>JUNTA DE EXPANSÃO EM COBRE, DN 28 MM, PONTA X PONTA, INSTALADO EM RAMAL DE DISTRIBUIÇÃO  FORNECIMENTO E INSTALAÇÃO. AF_01/2016</v>
          </cell>
          <cell r="C9246" t="str">
            <v>UN</v>
          </cell>
          <cell r="D9246">
            <v>278.49</v>
          </cell>
        </row>
        <row r="9247">
          <cell r="A9247">
            <v>93093</v>
          </cell>
          <cell r="B9247" t="str">
            <v>CONECTOR EM BRONZE/LATÃO, DN 28 MM X 1/2", SEM ANEL DE SOLDA, BOLSA X ROSCA F, INSTALADO EM RAMAL DE DISTRIBUIÇÃO  FORNECIMENTO E INSTALAÇÃO. AF_01/2016</v>
          </cell>
          <cell r="C9247" t="str">
            <v>UN</v>
          </cell>
          <cell r="D9247">
            <v>16.72</v>
          </cell>
        </row>
        <row r="9248">
          <cell r="A9248">
            <v>93094</v>
          </cell>
          <cell r="B9248" t="str">
            <v>CURVA DE TRANSPOSIÇÃO EM BRONZE/LATÃO, DN 28 MM, SEM ANEL DE SOLDA, BOLSA X BOLSA, INSTALADO EM RAMAL DE DISTRIBUIÇÃO  FORNECIMENTO E INSTALAÇÃO. AF_01/2016</v>
          </cell>
          <cell r="C9248" t="str">
            <v>UN</v>
          </cell>
          <cell r="D9248">
            <v>40.119999999999997</v>
          </cell>
        </row>
        <row r="9249">
          <cell r="A9249">
            <v>93095</v>
          </cell>
          <cell r="B9249" t="str">
            <v>TE DUPLA CURVA EM BRONZE/LATÃO, DN 1/2" X 15 MM X 1/2", SEM ANEL DE SOLDA, ROSCA F X BOLSA X ROSCA F, INSTALADO EM RAMAL DE DISTRIBUIÇÃO  FORNECIMENTO E INSTALAÇÃO. AF_01/2016</v>
          </cell>
          <cell r="C9249" t="str">
            <v>UN</v>
          </cell>
          <cell r="D9249">
            <v>30.95</v>
          </cell>
        </row>
        <row r="9250">
          <cell r="A9250">
            <v>93096</v>
          </cell>
          <cell r="B9250" t="str">
            <v>TE DUPLA CURVA EM BRONZE/LATÃO, DN 3/4" X 22 MM X 3/4", SEM ANEL DE SOLDA, ROSCA F X BOLSA X ROSCA F, INSTALADO EM RAMAL DE DISTRIBUIÇÃO  FORNECIMENTO E INSTALAÇÃO. AF_01/2016</v>
          </cell>
          <cell r="C9250" t="str">
            <v>UN</v>
          </cell>
          <cell r="D9250">
            <v>43.75</v>
          </cell>
        </row>
        <row r="9251">
          <cell r="A9251">
            <v>93097</v>
          </cell>
          <cell r="B9251" t="str">
            <v>CURVA EM COBRE, DN 15 MM, 45 GRAUS, SEM ANEL DE SOLDA, BOLSA X BOLSA, INSTALADO EM RAMAL E SUB-RAMAL  FORNECIMENTO E INSTALAÇÃO. AF_01/2016</v>
          </cell>
          <cell r="C9251" t="str">
            <v>UN</v>
          </cell>
          <cell r="D9251">
            <v>7.42</v>
          </cell>
        </row>
        <row r="9252">
          <cell r="A9252">
            <v>93098</v>
          </cell>
          <cell r="B9252" t="str">
            <v>COTOVELO EM BRONZE/LATÃO, DN 15 MM X 1/2", 90 GRAUS, SEM ANEL DE SOLDA, BOLSA X ROSCA F, INSTALADO EM RAMAL E SUB-RAMAL  FORNECIMENTO E INSTALAÇÃO. AF_01/2016</v>
          </cell>
          <cell r="C9252" t="str">
            <v>UN</v>
          </cell>
          <cell r="D9252">
            <v>11.6</v>
          </cell>
        </row>
        <row r="9253">
          <cell r="A9253">
            <v>93099</v>
          </cell>
          <cell r="B9253" t="str">
            <v>CURVA EM COBRE, DN 22 MM, 45 GRAUS, SEM ANEL DE SOLDA, BOLSA X BOLSA, INSTALADO EM RAMAL E SUB-RAMAL  FORNECIMENTO E INSTALAÇÃO. AF_01/2016</v>
          </cell>
          <cell r="C9253" t="str">
            <v>UN</v>
          </cell>
          <cell r="D9253">
            <v>13.08</v>
          </cell>
        </row>
        <row r="9254">
          <cell r="A9254">
            <v>93100</v>
          </cell>
          <cell r="B9254" t="str">
            <v>COTOVELO EM BRONZE/LATÃO, DN 22 MM X 1/2", 90 GRAUS, SEM ANEL DE SOLDA, BOLSA X ROSCA F, INSTALADO EM RAMAL E SUB-RAMAL  FORNECIMENTO E INSTALAÇÃO. AF_01/2016</v>
          </cell>
          <cell r="C9254" t="str">
            <v>UN</v>
          </cell>
          <cell r="D9254">
            <v>17.77</v>
          </cell>
        </row>
        <row r="9255">
          <cell r="A9255">
            <v>93101</v>
          </cell>
          <cell r="B9255" t="str">
            <v>COTOVELO EM BRONZE/LATÃO, DN 22 MM X 3/4", 90 GRAUS, SEM ANEL DE SOLDA, BOLSA X ROSCA F, INSTALADO EM RAMAL E SUB-RAMAL  FORNECIMENTO E INSTALAÇÃO. AF_01/2016</v>
          </cell>
          <cell r="C9255" t="str">
            <v>UN</v>
          </cell>
          <cell r="D9255">
            <v>19</v>
          </cell>
        </row>
        <row r="9256">
          <cell r="A9256">
            <v>93102</v>
          </cell>
          <cell r="B9256" t="str">
            <v>CURVA EM COBRE, DN 28 MM, 45 GRAUS, SEM ANEL DE SOLDA, BOLSA X BOLSA, INSTALADO EM RAMAL E SUB-RAMAL  FORNECIMENTO E INSTALAÇÃO. AF_01/2016</v>
          </cell>
          <cell r="C9256" t="str">
            <v>UN</v>
          </cell>
          <cell r="D9256">
            <v>17.079999999999998</v>
          </cell>
        </row>
        <row r="9257">
          <cell r="A9257">
            <v>93103</v>
          </cell>
          <cell r="B9257" t="str">
            <v>LUVA PASSANTE EM COBRE, DN 15 MM, SEM ANEL DE SOLDA, INSTALADO EM RAMAL E SUB-RAMAL  FORNECIMENTO E INSTALAÇÃO. AF_01/2016</v>
          </cell>
          <cell r="C9257" t="str">
            <v>UN</v>
          </cell>
          <cell r="D9257">
            <v>4.9000000000000004</v>
          </cell>
        </row>
        <row r="9258">
          <cell r="A9258">
            <v>93104</v>
          </cell>
          <cell r="B9258" t="str">
            <v>CONECTOR EM BRONZE/LATÃO, DN 15 MM X 1/2", SEM ANEL DE SOLDA, BOLSA X ROSCA F, INSTALADO EM RAMAL E SUB-RAMAL  FORNECIMENTO E INSTALAÇÃO. AF_01/2016</v>
          </cell>
          <cell r="C9258" t="str">
            <v>UN</v>
          </cell>
          <cell r="D9258">
            <v>10.19</v>
          </cell>
        </row>
        <row r="9259">
          <cell r="A9259">
            <v>93105</v>
          </cell>
          <cell r="B9259" t="str">
            <v>CURVA DE TRANSPOSIÇÃO EM BRONZE/LATÃO, DN 15 MM, SEM ANEL DE SOLDA, BOLSA X BOLSA, INSTALADO EM RAMAL E SUB-RAMAL  FORNECIMENTO E INSTALAÇÃO. AF_01/2016</v>
          </cell>
          <cell r="C9259" t="str">
            <v>UN</v>
          </cell>
          <cell r="D9259">
            <v>12.31</v>
          </cell>
        </row>
        <row r="9260">
          <cell r="A9260">
            <v>93106</v>
          </cell>
          <cell r="B9260" t="str">
            <v>JUNTA DE EXPANSÃO EM COBRE, DN 15 MM, PONTA X PONTA, INSTALADO EM RAMAL E SUB-RAMAL  FORNECIMENTO E INSTALAÇÃO. AF_01/2016</v>
          </cell>
          <cell r="C9260" t="str">
            <v>UN</v>
          </cell>
          <cell r="D9260">
            <v>218.28</v>
          </cell>
        </row>
        <row r="9261">
          <cell r="A9261">
            <v>93107</v>
          </cell>
          <cell r="B9261" t="str">
            <v>LUVA PASSANTE EM COBRE, DN 22 MM, SEM ANEL DE SOLDA, INSTALADO EM RAMAL E SUB-RAMAL  FORNECIMENTO E INSTALAÇÃO. AF_01/2016</v>
          </cell>
          <cell r="C9261" t="str">
            <v>UN</v>
          </cell>
          <cell r="D9261">
            <v>8.68</v>
          </cell>
        </row>
        <row r="9262">
          <cell r="A9262">
            <v>93108</v>
          </cell>
          <cell r="B9262" t="str">
            <v>BUCHA DE REDUÇÃO EM COBRE, DN 22 MM X 15 MM, SEM ANEL DE SOLDA, PONTA X BOLSA, INSTALADO EM RAMAL E SUB-RAMAL  FORNECIMENTO E INSTALAÇÃO. AF_01/2016</v>
          </cell>
          <cell r="C9262" t="str">
            <v>UN</v>
          </cell>
          <cell r="D9262">
            <v>8.24</v>
          </cell>
        </row>
        <row r="9263">
          <cell r="A9263">
            <v>93109</v>
          </cell>
          <cell r="B9263" t="str">
            <v>JUNTA DE EXPANSÃO EM COBRE, DN 22 MM, PONTA X PONTA, INSTALADO EM RAMAL E SUB-RAMAL  FORNECIMENTO E INSTALAÇÃO. AF_01/2016</v>
          </cell>
          <cell r="C9263" t="str">
            <v>UN</v>
          </cell>
          <cell r="D9263">
            <v>254.51</v>
          </cell>
        </row>
        <row r="9264">
          <cell r="A9264">
            <v>93110</v>
          </cell>
          <cell r="B9264" t="str">
            <v>CONECTOR EM BRONZE/LATÃO, DN 22 MM X 1/2", SEM ANEL DE SOLDA, BOLSA X ROSCA F, INSTALADO EM RAMAL E SUB-RAMAL  FORNECIMENTO E INSTALAÇÃO. AF_01/2016</v>
          </cell>
          <cell r="C9264" t="str">
            <v>UN</v>
          </cell>
          <cell r="D9264">
            <v>12.17</v>
          </cell>
        </row>
        <row r="9265">
          <cell r="A9265">
            <v>93111</v>
          </cell>
          <cell r="B9265" t="str">
            <v>CONECTOR EM BRONZE/LATÃO, DN 22 MM X 3/4", SEM ANEL DE SOLDA, BOLSA X ROSCA F, INSTALADO EM RAMAL E SUB-RAMAL  FORNECIMENTO E INSTALAÇÃO. AF_01/2016</v>
          </cell>
          <cell r="C9265" t="str">
            <v>UN</v>
          </cell>
          <cell r="D9265">
            <v>13.8</v>
          </cell>
        </row>
        <row r="9266">
          <cell r="A9266">
            <v>93112</v>
          </cell>
          <cell r="B9266" t="str">
            <v>CURVA DE TRANSPOSIÇÃO EM BRONZE/LATÃO, DN 22 MM, SEM ANEL DE SOLDA, BOLSA X BOLSA, INSTALADO EM RAMAL E SUB-RAMAL  FORNECIMENTO E INSTALAÇÃO. AF_01/2016</v>
          </cell>
          <cell r="C9266" t="str">
            <v>UN</v>
          </cell>
          <cell r="D9266">
            <v>24.96</v>
          </cell>
        </row>
        <row r="9267">
          <cell r="A9267">
            <v>93113</v>
          </cell>
          <cell r="B9267" t="str">
            <v>LUVA PASSANTE EM COBRE, DN 28 MM, SEM ANEL DE SOLDA, INSTALADO EM RAMAL E SUB-RAMAL  FORNECIMENTO E INSTALAÇÃO. AF_01/2016</v>
          </cell>
          <cell r="C9267" t="str">
            <v>UN</v>
          </cell>
          <cell r="D9267">
            <v>12.32</v>
          </cell>
        </row>
        <row r="9268">
          <cell r="A9268">
            <v>93114</v>
          </cell>
          <cell r="B9268" t="str">
            <v>CONECTOR EM BRONZE/LATÃO, DN 28 MM X 1/2", SEM ANEL DE SOLDA, BOLSA X ROSCA F, INSTALADO EM RAMAL E SUB-RAMAL  FORNECIMENTO E INSTALAÇÃO. AF_01/2016</v>
          </cell>
          <cell r="C9268" t="str">
            <v>UN</v>
          </cell>
          <cell r="D9268">
            <v>18.850000000000001</v>
          </cell>
        </row>
        <row r="9269">
          <cell r="A9269">
            <v>93115</v>
          </cell>
          <cell r="B9269" t="str">
            <v>CURVA DE TRANSPOSIÇÃO EM BRONZE/LATÃO, DN 28 MM, SEM ANEL DE SOLDA, BOLSA X BOLSA, INSTALADO EM RAMAL E SUB-RAMAL  FORNECIMENTO E INSTALAÇÃO. AF_01/2016</v>
          </cell>
          <cell r="C9269" t="str">
            <v>UN</v>
          </cell>
          <cell r="D9269">
            <v>42.25</v>
          </cell>
        </row>
        <row r="9270">
          <cell r="A9270">
            <v>93116</v>
          </cell>
          <cell r="B9270" t="str">
            <v>JUNTA DE EXPANSÃO EM COBRE, DN 28 MM, PONTA X PONTA, INSTALADO EM RAMAL E SUB-RAMAL  FORNECIMENTO E INSTALAÇÃO. AF_01/2016</v>
          </cell>
          <cell r="C9270" t="str">
            <v>UN</v>
          </cell>
          <cell r="D9270">
            <v>280.62</v>
          </cell>
        </row>
        <row r="9271">
          <cell r="A9271">
            <v>93117</v>
          </cell>
          <cell r="B9271" t="str">
            <v>TE DUPLA CURVA EM BRONZE/LATÃO, DN 1/2" X 15 MM X 1/2", SEM ANEL DE SOLDA, ROSCA F X BOLSA X ROSCA F, INSTALADO EM RAMAL E SUB-RAMAL  FORNECIMENTO E INSTALAÇÃO. AF_01/2016</v>
          </cell>
          <cell r="C9271" t="str">
            <v>UN</v>
          </cell>
          <cell r="D9271">
            <v>31.13</v>
          </cell>
        </row>
        <row r="9272">
          <cell r="A9272">
            <v>93118</v>
          </cell>
          <cell r="B9272" t="str">
            <v>TE DUPLA CURVA EM BRONZE/LATÃO, DN 3/4" X 22 MM X 3/4", SEM ANEL DE SOLDA, ROSCA F X BOLSA X ROSCA F, INSTALADO EM RAMAL E SUB-RAMAL  FORNECIMENTO E INSTALAÇÃO. AF_01/2016</v>
          </cell>
          <cell r="C9272" t="str">
            <v>UN</v>
          </cell>
          <cell r="D9272">
            <v>46.12</v>
          </cell>
        </row>
        <row r="9273">
          <cell r="A9273">
            <v>93119</v>
          </cell>
          <cell r="B9273" t="str">
            <v>CURVA EM COBRE, DN 22 MM, 45 GRAUS, SEM ANEL DE SOLDA, BOLSA X BOLSA, INSTALADO EM PRUMADA  FORNECIMENTO E INSTALAÇÃO. AF_01/2016</v>
          </cell>
          <cell r="C9273" t="str">
            <v>UN</v>
          </cell>
          <cell r="D9273">
            <v>9.35</v>
          </cell>
        </row>
        <row r="9274">
          <cell r="A9274">
            <v>93120</v>
          </cell>
          <cell r="B9274" t="str">
            <v>COTOVELO EM BRONZE/LATÃO, DN 22 MM X 1/2", 90 GRAUS, SEM ANEL DE SOLDA, BOLSA X ROSCA F, INSTALADO EM PRUMADA  FORNECIMENTO E INSTALAÇÃO. AF_01/2016</v>
          </cell>
          <cell r="C9274" t="str">
            <v>UN</v>
          </cell>
          <cell r="D9274">
            <v>14.04</v>
          </cell>
        </row>
        <row r="9275">
          <cell r="A9275">
            <v>93121</v>
          </cell>
          <cell r="B9275" t="str">
            <v>COTOVELO EM BRONZE/LATÃO, DN 22 MM X 3/4", 90 GRAUS, SEM ANEL DE SOLDA, BOLSA X ROSCA F, INSTALADO EM PRUMADA  FORNECIMENTO E INSTALAÇÃO. AF_01/2016</v>
          </cell>
          <cell r="C9275" t="str">
            <v>UN</v>
          </cell>
          <cell r="D9275">
            <v>15.27</v>
          </cell>
        </row>
        <row r="9276">
          <cell r="A9276">
            <v>93122</v>
          </cell>
          <cell r="B9276" t="str">
            <v>CURVA EM COBRE, DN 28 MM, 45 GRAUS, SEM ANEL DE SOLDA, BOLSA X BOLSA, INSTALADO EM PRUMADA  FORNECIMENTO E INSTALAÇÃO. AF_01/2016</v>
          </cell>
          <cell r="C9276" t="str">
            <v>UN</v>
          </cell>
          <cell r="D9276">
            <v>13.5</v>
          </cell>
        </row>
        <row r="9277">
          <cell r="A9277">
            <v>93123</v>
          </cell>
          <cell r="B9277" t="str">
            <v>CURVA EM COBRE, DN 35 MM, 45 GRAUS, SEM ANEL DE SOLDA, BOLSA X BOLSA, INSTALADO EM PRUMADA  FORNECIMENTO E INSTALAÇÃO. AF_01/2016</v>
          </cell>
          <cell r="C9277" t="str">
            <v>UN</v>
          </cell>
          <cell r="D9277">
            <v>28.86</v>
          </cell>
        </row>
        <row r="9278">
          <cell r="A9278">
            <v>93124</v>
          </cell>
          <cell r="B9278" t="str">
            <v>CURVA EM COBRE, DN 42 MM, 45 GRAUS, SEM ANEL DE SOLDA, BOLSA X BOLSA, INSTALADO EM PRUMADA  FORNECIMENTO E INSTALAÇÃO. AF_01/2016</v>
          </cell>
          <cell r="C9278" t="str">
            <v>UN</v>
          </cell>
          <cell r="D9278">
            <v>44.96</v>
          </cell>
        </row>
        <row r="9279">
          <cell r="A9279">
            <v>93125</v>
          </cell>
          <cell r="B9279" t="str">
            <v>CURVA EM COBRE, DN 54 MM, 45 GRAUS, SEM ANEL DE SOLDA, BOLSA X BOLSA, INSTALADO EM PRUMADA  FORNECIMENTO E INSTALAÇÃO. AF_01/2016</v>
          </cell>
          <cell r="C9279" t="str">
            <v>UN</v>
          </cell>
          <cell r="D9279">
            <v>65.16</v>
          </cell>
        </row>
        <row r="9280">
          <cell r="A9280">
            <v>93126</v>
          </cell>
          <cell r="B9280" t="str">
            <v>CURVA EM COBRE, DN 66 MM, 45 GRAUS, SEM ANEL DE SOLDA, BOLSA X BOLSA, INSTALADO EM PRUMADA  FORNECIMENTO E INSTALAÇÃO. AF_01/2016</v>
          </cell>
          <cell r="C9280" t="str">
            <v>UN</v>
          </cell>
          <cell r="D9280">
            <v>142.9</v>
          </cell>
        </row>
        <row r="9281">
          <cell r="A9281">
            <v>93133</v>
          </cell>
          <cell r="B9281" t="str">
            <v>BUCHA DE REDUÇÃO EM COBRE, DN 28 MM X 22 MM, SEM ANEL DE SOLDA, INSTALADO EM RAMAL E SUB-RAMAL  FORNECIMENTO E INSTALAÇÃO. AF_01/2016</v>
          </cell>
          <cell r="C9281" t="str">
            <v>UN</v>
          </cell>
          <cell r="D9281">
            <v>11.27</v>
          </cell>
        </row>
        <row r="9282">
          <cell r="A9282">
            <v>94465</v>
          </cell>
          <cell r="B9282" t="str">
            <v>LUVA, EM FERRO GALVANIZADO, CONEXÃO ROSQUEADA, DN 50 (2), INSTALADO EM RESERVAÇÃO DE ÁGUA DE EDIFICAÇÃO QUE POSSUA RESERVATÓRIO DE FIBRA/FIBROCIMENTO  FORNECIMENTO E INSTALAÇÃO. AF_06/2016</v>
          </cell>
          <cell r="C9282" t="str">
            <v>UN</v>
          </cell>
          <cell r="D9282">
            <v>32.630000000000003</v>
          </cell>
        </row>
        <row r="9283">
          <cell r="A9283">
            <v>94466</v>
          </cell>
          <cell r="B9283" t="str">
            <v>NIPLE, EM FERRO GALVANIZADO, CONEXÃO ROSQUEADA, DN 50 (2), INSTALADO EM RESERVAÇÃO DE ÁGUA DE EDIFICAÇÃO QUE POSSUA RESERVATÓRIO DE FIBRA/FIBROCIMENTO  FORNECIMENTO E INSTALAÇÃO. AF_06/2016</v>
          </cell>
          <cell r="C9283" t="str">
            <v>UN</v>
          </cell>
          <cell r="D9283">
            <v>32.65</v>
          </cell>
        </row>
        <row r="9284">
          <cell r="A9284">
            <v>94467</v>
          </cell>
          <cell r="B9284" t="str">
            <v>LUVA, EM FERRO GALVANIZADO, CONEXÃO ROSQUEADA, DN 65 (2 1/2), INSTALADO EM RESERVAÇÃO DE ÁGUA DE EDIFICAÇÃO QUE POSSUA RESERVATÓRIO DE FIBRA/FIBROCIMENTO  FORNECIMENTO E INSTALAÇÃO. AF_06/2016</v>
          </cell>
          <cell r="C9284" t="str">
            <v>UN</v>
          </cell>
          <cell r="D9284">
            <v>50.46</v>
          </cell>
        </row>
        <row r="9285">
          <cell r="A9285">
            <v>94468</v>
          </cell>
          <cell r="B9285" t="str">
            <v>NIPLE, EM FERRO GALVANIZADO, CONEXÃO ROSQUEADA, DN 65 (2 1/2), INSTALADO EM RESERVAÇÃO DE ÁGUA DE EDIFICAÇÃO QUE POSSUA RESERVATÓRIO DE FIBRA/FIBROCIMENTO  FORNECIMENTO E INSTALAÇÃO. AF_06/2016</v>
          </cell>
          <cell r="C9285" t="str">
            <v>UN</v>
          </cell>
          <cell r="D9285">
            <v>44.13</v>
          </cell>
        </row>
        <row r="9286">
          <cell r="A9286">
            <v>94469</v>
          </cell>
          <cell r="B9286" t="str">
            <v>LUVA, EM FERRO GALVANIZADO, CONEXÃO ROSQUEADA, DN 80 (3), INSTALADO EM RESERVAÇÃO DE ÁGUA DE EDIFICAÇÃO QUE POSSUA RESERVATÓRIO DE FIBRA/FIBROCIMENTO  FORNECIMENTO E INSTALAÇÃO. AF_06/2016</v>
          </cell>
          <cell r="C9286" t="str">
            <v>UN</v>
          </cell>
          <cell r="D9286">
            <v>73.3</v>
          </cell>
        </row>
        <row r="9287">
          <cell r="A9287">
            <v>94470</v>
          </cell>
          <cell r="B9287" t="str">
            <v>NIPLE, EM FERRO GALVANIZADO, CONEXÃO ROSQUEADA, DN 80 (3), INSTALADO EM RESERVAÇÃO DE ÁGUA DE EDIFICAÇÃO QUE POSSUA RESERVATÓRIO DE FIBRA/FIBROCIMENTO  FORNECIMENTO E INSTALAÇÃO. AF_06/2016</v>
          </cell>
          <cell r="C9287" t="str">
            <v>UN</v>
          </cell>
          <cell r="D9287">
            <v>67.67</v>
          </cell>
        </row>
        <row r="9288">
          <cell r="A9288">
            <v>94471</v>
          </cell>
          <cell r="B9288" t="str">
            <v>COTOVELO 90 GRAUS, EM FERRO GALVANIZADO, CONEXÃO ROSQUEADA, DN 50 (2), INSTALADO EM RESERVAÇÃO DE ÁGUA DE EDIFICAÇÃO QUE POSSUA RESERVATÓRIO DE FIBRA/FIBROCIMENTO  FORNECIMENTO E INSTALAÇÃO. AF_06/2016</v>
          </cell>
          <cell r="C9288" t="str">
            <v>UN</v>
          </cell>
          <cell r="D9288">
            <v>47.11</v>
          </cell>
        </row>
        <row r="9289">
          <cell r="A9289">
            <v>94472</v>
          </cell>
          <cell r="B9289" t="str">
            <v>COTOVELO 45 GRAUS, EM FERRO GALVANIZADO, CONEXÃO ROSQUEADA, DN 50 (2), INSTALADO EM RESERVAÇÃO DE ÁGUA DE EDIFICAÇÃO QUE POSSUA RESERVATÓRIO DE FIBRA/FIBROCIMENTO  FORNECIMENTO E INSTALAÇÃO. AF_06/2016</v>
          </cell>
          <cell r="C9289" t="str">
            <v>UN</v>
          </cell>
          <cell r="D9289">
            <v>48.51</v>
          </cell>
        </row>
        <row r="9290">
          <cell r="A9290">
            <v>94473</v>
          </cell>
          <cell r="B9290" t="str">
            <v>COTOVELO 90 GRAUS, EM FERRO GALVANIZADO, CONEXÃO ROSQUEADA, DN 65 (2 1/2), INSTALADO EM RESERVAÇÃO DE ÁGUA DE EDIFICAÇÃO QUE POSSUA RESERVATÓRIO DE FIBRA/FIBROCIMENTO  FORNECIMENTO E INSTALAÇÃO. AF_06/2016</v>
          </cell>
          <cell r="C9290" t="str">
            <v>UN</v>
          </cell>
          <cell r="D9290">
            <v>72.290000000000006</v>
          </cell>
        </row>
        <row r="9291">
          <cell r="A9291">
            <v>94474</v>
          </cell>
          <cell r="B9291" t="str">
            <v>COTOVELO 45 GRAUS, EM FERRO GALVANIZADO, CONEXÃO ROSQUEADA, DN 65 (2 1/2), INSTALADO EM RESERVAÇÃO DE ÁGUA DE EDIFICAÇÃO QUE POSSUA RESERVATÓRIO DE FIBRA/FIBROCIMENTO  FORNECIMENTO E INSTALAÇÃO. AF_06/2016</v>
          </cell>
          <cell r="C9291" t="str">
            <v>UN</v>
          </cell>
          <cell r="D9291">
            <v>78.48</v>
          </cell>
        </row>
        <row r="9292">
          <cell r="A9292">
            <v>94475</v>
          </cell>
          <cell r="B9292" t="str">
            <v>COTOVELO 90 GRAUS, EM FERRO GALVANIZADO, CONEXÃO ROSQUEADA, DN 80 (3), INSTALADO EM RESERVAÇÃO DE ÁGUA DE EDIFICAÇÃO QUE POSSUA RESERVATÓRIO DE FIBRA/FIBROCIMENTO  FORNECIMENTO E INSTALAÇÃO. AF_06/2016</v>
          </cell>
          <cell r="C9292" t="str">
            <v>UN</v>
          </cell>
          <cell r="D9292">
            <v>99.36</v>
          </cell>
        </row>
        <row r="9293">
          <cell r="A9293">
            <v>94476</v>
          </cell>
          <cell r="B9293" t="str">
            <v>COTOVELO 45 GRAUS, EM FERRO GALVANIZADO, CONEXÃO ROSQUEADA, DN 80 (3), INSTALADO EM RESERVAÇÃO DE ÁGUA DE EDIFICAÇÃO QUE POSSUA RESERVATÓRIO DE FIBRA/FIBROCIMENTO  FORNECIMENTO E INSTALAÇÃO. AF_06/2016</v>
          </cell>
          <cell r="C9293" t="str">
            <v>UN</v>
          </cell>
          <cell r="D9293">
            <v>111.29</v>
          </cell>
        </row>
        <row r="9294">
          <cell r="A9294">
            <v>94477</v>
          </cell>
          <cell r="B9294" t="str">
            <v>TÊ, EM FERRO GALVANIZADO, CONEXÃO ROSQUEADA, DN 50 (2), INSTALADO EM RESERVAÇÃO DE ÁGUA DE EDIFICAÇÃO QUE POSSUA RESERVATÓRIO DE FIBRA/FIBROCIMENTO  FORNECIMENTO E INSTALAÇÃO. AF_06/2016</v>
          </cell>
          <cell r="C9294" t="str">
            <v>UN</v>
          </cell>
          <cell r="D9294">
            <v>62.69</v>
          </cell>
        </row>
        <row r="9295">
          <cell r="A9295">
            <v>94478</v>
          </cell>
          <cell r="B9295" t="str">
            <v>TÊ, EM FERRO GALVANIZADO, CONEXÃO ROSQUEADA, DN 65 (2 1/2), INSTALADO EM RESERVAÇÃO DE ÁGUA DE EDIFICAÇÃO QUE POSSUA RESERVATÓRIO DE FIBRA/FIBROCIMENTO  FORNECIMENTO E INSTALAÇÃO. AF_06/2016</v>
          </cell>
          <cell r="C9295" t="str">
            <v>UN</v>
          </cell>
          <cell r="D9295">
            <v>99.39</v>
          </cell>
        </row>
        <row r="9296">
          <cell r="A9296">
            <v>94479</v>
          </cell>
          <cell r="B9296" t="str">
            <v>TÊ, EM FERRO GALVANIZADO, CONEXÃO ROSQUEADA, DN 80 (3), INSTALADO EM RESERVAÇÃO DE ÁGUA DE EDIFICAÇÃO QUE POSSUA RESERVATÓRIO DE FIBRA/FIBROCIMENTO  FORNECIMENTO E INSTALAÇÃO. AF_06/2016</v>
          </cell>
          <cell r="C9296" t="str">
            <v>UN</v>
          </cell>
          <cell r="D9296">
            <v>131.22</v>
          </cell>
        </row>
        <row r="9297">
          <cell r="A9297">
            <v>94606</v>
          </cell>
          <cell r="B9297" t="str">
            <v>LUVA EM COBRE, DN 54 MM, SEM ANEL DE SOLDA, INSTALADO EM RESERVAÇÃO DE ÁGUA DE EDIFICAÇÃO QUE POSSUA RESERVATÓRIO DE FIBRA/FIBROCIMENTO  FORNECIMENTO E INSTALAÇÃO. AF_06/2016</v>
          </cell>
          <cell r="C9297" t="str">
            <v>UN</v>
          </cell>
          <cell r="D9297">
            <v>41.75</v>
          </cell>
        </row>
        <row r="9298">
          <cell r="A9298">
            <v>94608</v>
          </cell>
          <cell r="B9298" t="str">
            <v>LUVA EM COBRE, DN 66 MM, SEM ANEL DE SOLDA, INSTALADO EM RESERVAÇÃO DE ÁGUA DE EDIFICAÇÃO QUE POSSUA RESERVATÓRIO DE FIBRA/FIBROCIMENTO  FORNECIMENTO E INSTALAÇÃO. AF_06/2016</v>
          </cell>
          <cell r="C9298" t="str">
            <v>UN</v>
          </cell>
          <cell r="D9298">
            <v>97.39</v>
          </cell>
        </row>
        <row r="9299">
          <cell r="A9299">
            <v>94610</v>
          </cell>
          <cell r="B9299" t="str">
            <v>LUVA EM COBRE, DN 79 MM, SEM ANEL DE SOLDA, INSTALADO EM RESERVAÇÃO DE ÁGUA DE EDIFICAÇÃO QUE POSSUA RESERVATÓRIO DE FIBRA/FIBROCIMENTO  FORNECIMENTO E INSTALAÇÃO. AF_06/2016</v>
          </cell>
          <cell r="C9299" t="str">
            <v>UN</v>
          </cell>
          <cell r="D9299">
            <v>143.24</v>
          </cell>
        </row>
        <row r="9300">
          <cell r="A9300">
            <v>94612</v>
          </cell>
          <cell r="B9300" t="str">
            <v>LUVA DE COBRE, DN 104 MM, SEM ANEL DE SOLDA, INSTALADO EM RESERVAÇÃO DE ÁGUA DE EDIFICAÇÃO QUE POSSUA RESERVATÓRIO DE FIBRA/FIBROCIMENTO  FORNECIMENTO E INSTALAÇÃO. AF_06/2016</v>
          </cell>
          <cell r="C9300" t="str">
            <v>UN</v>
          </cell>
          <cell r="D9300">
            <v>199.41</v>
          </cell>
        </row>
        <row r="9301">
          <cell r="A9301">
            <v>94614</v>
          </cell>
          <cell r="B9301" t="str">
            <v>COTOVELO EM COBRE, DN 54 MM, 90 GRAUS, SEM ANEL DE SOLDA, INSTALADO EM RESERVAÇÃO DE ÁGUA DE EDIFICAÇÃO QUE POSSUA RESERVATÓRIO DE FIBRA/FIBROCIMENTO  FORNECIMENTO E INSTALAÇÃO. AF_06/2016</v>
          </cell>
          <cell r="C9301" t="str">
            <v>UN</v>
          </cell>
          <cell r="D9301">
            <v>69.95</v>
          </cell>
        </row>
        <row r="9302">
          <cell r="A9302">
            <v>94615</v>
          </cell>
          <cell r="B9302" t="str">
            <v>CURVA EM COBRE, DN 54 MM, 45 GRAUS, SEM ANEL DE SOLDA, BOLSA X BOLSA, INSTALADO EM RESERVAÇÃO DE ÁGUA DE EDIFICAÇÃO QUE POSSUA RESERVATÓRIO DE FIBRA/FIBROCIMENTO  FORNECIMENTO E INSTALAÇÃO. AF_06/2016</v>
          </cell>
          <cell r="C9302" t="str">
            <v>UN</v>
          </cell>
          <cell r="D9302">
            <v>78.680000000000007</v>
          </cell>
        </row>
        <row r="9303">
          <cell r="A9303">
            <v>94616</v>
          </cell>
          <cell r="B9303" t="str">
            <v>COTOVELO EM COBRE, DN 66 MM, 90 GRAUS, SEM ANEL DE SOLDA, INSTALADO EM RESERVAÇÃO DE ÁGUA DE EDIFICAÇÃO QUE POSSUA RESERVATÓRIO DE FIBRA/FIBROCIMENTO  FORNECIMENTO E INSTALAÇÃO. AF_06/2016</v>
          </cell>
          <cell r="C9303" t="str">
            <v>UN</v>
          </cell>
          <cell r="D9303">
            <v>184.73</v>
          </cell>
        </row>
        <row r="9304">
          <cell r="A9304">
            <v>94617</v>
          </cell>
          <cell r="B9304" t="str">
            <v>CURVA EM COBRE, DN 66 MM, 45 GRAUS, SEM ANEL DE SOLDA, BOLSA X BOLSA, INSTALADO EM RESERVAÇÃO DE ÁGUA DE EDIFICAÇÃO QUE POSSUA RESERVATÓRIO DE FIBRA/FIBROCIMENTO  FORNECIMENTO E INSTALAÇÃO. AF_06/2016</v>
          </cell>
          <cell r="C9304" t="str">
            <v>UN</v>
          </cell>
          <cell r="D9304">
            <v>154.37</v>
          </cell>
        </row>
        <row r="9305">
          <cell r="A9305">
            <v>94618</v>
          </cell>
          <cell r="B9305" t="str">
            <v>COTOVELO EM COBRE, DN 79 MM, 90 GRAUS, SEM ANEL DE SOLDA, INSTALADO EM RESERVAÇÃO DE ÁGUA DE EDIFICAÇÃO QUE POSSUA RESERVATÓRIO DE FIBRA/FIBROCIMENTO  FORNECIMENTO E INSTALAÇÃO. AF_06/2016</v>
          </cell>
          <cell r="C9305" t="str">
            <v>UN</v>
          </cell>
          <cell r="D9305">
            <v>181.99</v>
          </cell>
        </row>
        <row r="9306">
          <cell r="A9306">
            <v>94620</v>
          </cell>
          <cell r="B9306" t="str">
            <v>COTOVELO EM COBRE, DN 104 MM, 90 GRAUS, SEM ANEL DE SOLDA, INSTALADO EM RESERVAÇÃO DE ÁGUA DE EDIFICAÇÃO QUE POSSUA RESERVATÓRIO DE FIBRA/FIBROCIMENTO  FORNECIMENTO E INSTALAÇÃO. AF_06/2016</v>
          </cell>
          <cell r="C9306" t="str">
            <v>UN</v>
          </cell>
          <cell r="D9306">
            <v>409.13</v>
          </cell>
        </row>
        <row r="9307">
          <cell r="A9307">
            <v>94622</v>
          </cell>
          <cell r="B9307" t="str">
            <v>TE EM COBRE, DN 54 MM, SEM ANEL DE SOLDA, INSTALADO EM RESERVAÇÃO DE ÁGUA DE EDIFICAÇÃO QUE POSSUA RESERVATÓRIO DE FIBRA/FIBROCIMENTO  FORNECIMENTO E INSTALAÇÃO. AF_06/2016</v>
          </cell>
          <cell r="C9307" t="str">
            <v>UN</v>
          </cell>
          <cell r="D9307">
            <v>101.68</v>
          </cell>
        </row>
        <row r="9308">
          <cell r="A9308">
            <v>94623</v>
          </cell>
          <cell r="B9308" t="str">
            <v>TE EM COBRE, DN 66 MM, SEM ANEL DE SOLDA, INSTALADO EM RESERVAÇÃO DE ÁGUA DE EDIFICAÇÃO QUE POSSUA RESERVATÓRIO DE FIBRA/FIBROCIMENTO  FORNECIMENTO E INSTALAÇÃO. AF_06/2016</v>
          </cell>
          <cell r="C9308" t="str">
            <v>UN</v>
          </cell>
          <cell r="D9308">
            <v>229.35</v>
          </cell>
        </row>
        <row r="9309">
          <cell r="A9309">
            <v>94624</v>
          </cell>
          <cell r="B9309" t="str">
            <v>TE EM COBRE, DN 79 MM, SEM ANEL DE SOLDA, INSTALADO EM RESERVAÇÃO DE ÁGUA DE EDIFICAÇÃO QUE POSSUA RESERVATÓRIO DE FIBRA/FIBROCIMENTO  FORNECIMENTO E INSTALAÇÃO. AF_06/2016</v>
          </cell>
          <cell r="C9309" t="str">
            <v>UN</v>
          </cell>
          <cell r="D9309">
            <v>345.87</v>
          </cell>
        </row>
        <row r="9310">
          <cell r="A9310">
            <v>94625</v>
          </cell>
          <cell r="B9310" t="str">
            <v>TE EM COBRE, DN 104 MM, SEM ANEL DE SOLDA, INSTALADO EM RESERVAÇÃO DE ÁGUA DE EDIFICAÇÃO QUE POSSUA RESERVATÓRIO DE FIBRA/FIBROCIMENTO  FORNECIMENTO E INSTALAÇÃO. AF_06/2016</v>
          </cell>
          <cell r="C9310" t="str">
            <v>UN</v>
          </cell>
          <cell r="D9310">
            <v>711.21</v>
          </cell>
        </row>
        <row r="9311">
          <cell r="A9311">
            <v>94656</v>
          </cell>
          <cell r="B9311" t="str">
            <v>ADAPTADOR CURTO COM BOLSA E ROSCA PARA REGISTRO, PVC, SOLDÁVEL, DN  25 MM X 3/4 , INSTALADO EM RESERVAÇÃO DE ÁGUA DE EDIFICAÇÃO QUE POSSUA RESERVATÓRIO DE FIBRA/FIBROCIMENTO   FORNECIMENTO E INSTALAÇÃO. AF_06/2016</v>
          </cell>
          <cell r="C9311" t="str">
            <v>UN</v>
          </cell>
          <cell r="D9311">
            <v>4.43</v>
          </cell>
        </row>
        <row r="9312">
          <cell r="A9312">
            <v>94657</v>
          </cell>
          <cell r="B9312" t="str">
            <v>LUVA PVC, SOLDÁVEL, DN  25 MM, INSTALADA EM RESERVAÇÃO DE ÁGUA DE EDIFICAÇÃO QUE POSSUA RESERVATÓRIO DE FIBRA/FIBROCIMENTO   FORNECIMENTO E INSTALAÇÃO. AF_06/2016</v>
          </cell>
          <cell r="C9312" t="str">
            <v>UN</v>
          </cell>
          <cell r="D9312">
            <v>4.07</v>
          </cell>
        </row>
        <row r="9313">
          <cell r="A9313">
            <v>94658</v>
          </cell>
          <cell r="B9313" t="str">
            <v>ADAPTADOR CURTO COM BOLSA E ROSCA PARA REGISTRO, PVC, SOLDÁVEL, DN 32 MM X 1 , INSTALADO EM RESERVAÇÃO DE ÁGUA DE EDIFICAÇÃO QUE POSSUA RESERVATÓRIO DE FIBRA/FIBROCIMENTO   FORNECIMENTO E INSTALAÇÃO. AF_06/2016</v>
          </cell>
          <cell r="C9313" t="str">
            <v>UN</v>
          </cell>
          <cell r="D9313">
            <v>5.4</v>
          </cell>
        </row>
        <row r="9314">
          <cell r="A9314">
            <v>94659</v>
          </cell>
          <cell r="B9314" t="str">
            <v>LUVA PVC, SOLDÁVEL, DN 32 MM, INSTALADA EM RESERVAÇÃO DE ÁGUA DE EDIFICAÇÃO QUE POSSUA RESERVATÓRIO DE FIBRA/FIBROCIMENTO   FORNECIMENTO E INSTALAÇÃO. AF_06/2016</v>
          </cell>
          <cell r="C9314" t="str">
            <v>UN</v>
          </cell>
          <cell r="D9314">
            <v>4.78</v>
          </cell>
        </row>
        <row r="9315">
          <cell r="A9315">
            <v>94660</v>
          </cell>
          <cell r="B9315" t="str">
            <v>ADAPTADOR CURTO COM BOLSA E ROSCA PARA REGISTRO, PVC, SOLDÁVEL, DN 40 MM X 1 1/4 , INSTALADO EM RESERVAÇÃO DE ÁGUA DE EDIFICAÇÃO QUE POSSUA RESERVATÓRIO DE FIBRA/FIBROCIMENTO   FORNECIMENTO E INSTALAÇÃO. AF_06/2016</v>
          </cell>
          <cell r="C9315" t="str">
            <v>UN</v>
          </cell>
          <cell r="D9315">
            <v>8.81</v>
          </cell>
        </row>
        <row r="9316">
          <cell r="A9316">
            <v>94661</v>
          </cell>
          <cell r="B9316" t="str">
            <v>LUVA, PVC, SOLDÁVEL, DN 40 MM, INSTALADO EM RESERVAÇÃO DE ÁGUA DE EDIFICAÇÃO QUE POSSUA RESERVATÓRIO DE FIBRA/FIBROCIMENTO   FORNECIMENTO E INSTALAÇÃO. AF_06/2016</v>
          </cell>
          <cell r="C9316" t="str">
            <v>UN</v>
          </cell>
          <cell r="D9316">
            <v>8.25</v>
          </cell>
        </row>
        <row r="9317">
          <cell r="A9317">
            <v>94662</v>
          </cell>
          <cell r="B9317" t="str">
            <v>ADAPTADOR CURTO COM BOLSA E ROSCA PARA REGISTRO, PVC, SOLDÁVEL, DN 50 MM X 1 1/2 , INSTALADO EM RESERVAÇÃO DE ÁGUA DE EDIFICAÇÃO QUE POSSUA RESERVATÓRIO DE FIBRA/FIBROCIMENTO   FORNECIMENTO E INSTALAÇÃO. AF_06/2016</v>
          </cell>
          <cell r="C9317" t="str">
            <v>UN</v>
          </cell>
          <cell r="D9317">
            <v>9.6300000000000008</v>
          </cell>
        </row>
        <row r="9318">
          <cell r="A9318">
            <v>94663</v>
          </cell>
          <cell r="B9318" t="str">
            <v>LUVA, PVC, SOLDÁVEL, DN 50 MM, INSTALADO EM RESERVAÇÃO DE ÁGUA DE EDIFICAÇÃO QUE POSSUA RESERVATÓRIO DE FIBRA/FIBROCIMENTO   FORNECIMENTO E INSTALAÇÃO. AF_06/2016</v>
          </cell>
          <cell r="C9318" t="str">
            <v>UN</v>
          </cell>
          <cell r="D9318">
            <v>8.77</v>
          </cell>
        </row>
        <row r="9319">
          <cell r="A9319">
            <v>94664</v>
          </cell>
          <cell r="B9319" t="str">
            <v>ADAPTADOR CURTO COM BOLSA E ROSCA PARA REGISTRO, PVC, SOLDÁVEL, DN 60 MM X 2 , INSTALADO EM RESERVAÇÃO DE ÁGUA DE EDIFICAÇÃO QUE POSSUA RESERVATÓRIO DE FIBRA/FIBROCIMENTO   FORNECIMENTO E INSTALAÇÃO. AF_06/2016</v>
          </cell>
          <cell r="C9319" t="str">
            <v>UN</v>
          </cell>
          <cell r="D9319">
            <v>20.68</v>
          </cell>
        </row>
        <row r="9320">
          <cell r="A9320">
            <v>94665</v>
          </cell>
          <cell r="B9320" t="str">
            <v>LUVA, PVC, SOLDÁVEL, DN 60 MM, INSTALADO EM RESERVAÇÃO DE ÁGUA DE EDIFICAÇÃO QUE POSSUA RESERVATÓRIO DE FIBRA/FIBROCIMENTO   FORNECIMENTO E INSTALAÇÃO. AF_06/2016</v>
          </cell>
          <cell r="C9320" t="str">
            <v>UN</v>
          </cell>
          <cell r="D9320">
            <v>19.16</v>
          </cell>
        </row>
        <row r="9321">
          <cell r="A9321">
            <v>94666</v>
          </cell>
          <cell r="B9321" t="str">
            <v>ADAPTADOR CURTO COM BOLSA E ROSCA PARA REGISTRO, PVC, SOLDÁVEL, DN 75 MM X 2 1/2 , INSTALADO EM RESERVAÇÃO DE ÁGUA DE EDIFICAÇÃO QUE POSSUA RESERVATÓRIO DE FIBRA/FIBROCIMENTO   FORNECIMENTO E INSTALAÇÃO. AF_06/2016</v>
          </cell>
          <cell r="C9321" t="str">
            <v>UN</v>
          </cell>
          <cell r="D9321">
            <v>28.79</v>
          </cell>
        </row>
        <row r="9322">
          <cell r="A9322">
            <v>94667</v>
          </cell>
          <cell r="B9322" t="str">
            <v>LUVA, PVC, SOLDÁVEL, DN 75 MM, INSTALADO EM RESERVAÇÃO DE ÁGUA DE EDIFICAÇÃO QUE POSSUA RESERVATÓRIO DE FIBRA/FIBROCIMENTO   FORNECIMENTO E INSTALAÇÃO. AF_06/2016</v>
          </cell>
          <cell r="C9322" t="str">
            <v>UN</v>
          </cell>
          <cell r="D9322">
            <v>23.95</v>
          </cell>
        </row>
        <row r="9323">
          <cell r="A9323">
            <v>94668</v>
          </cell>
          <cell r="B9323" t="str">
            <v>ADAPTADOR CURTO COM BOLSA E ROSCA PARA REGISTRO, PVC, SOLDÁVEL, DN 85 MM X 3 , INSTALADO EM RESERVAÇÃO DE ÁGUA DE EDIFICAÇÃO QUE POSSUA RESERVATÓRIO DE FIBRA/FIBROCIMENTO   FORNECIMENTO E INSTALAÇÃO. AF_06/2016</v>
          </cell>
          <cell r="C9323" t="str">
            <v>UN</v>
          </cell>
          <cell r="D9323">
            <v>46.13</v>
          </cell>
        </row>
        <row r="9324">
          <cell r="A9324">
            <v>94669</v>
          </cell>
          <cell r="B9324" t="str">
            <v>LUVA, PVC, SOLDÁVEL, DN 85 MM, INSTALADO EM RESERVAÇÃO DE ÁGUA DE EDIFICAÇÃO QUE POSSUA RESERVATÓRIO DE FIBRA/FIBROCIMENTO   FORNECIMENTO E INSTALAÇÃO. AF_06/2016</v>
          </cell>
          <cell r="C9324" t="str">
            <v>UN</v>
          </cell>
          <cell r="D9324">
            <v>50.06</v>
          </cell>
        </row>
        <row r="9325">
          <cell r="A9325">
            <v>94670</v>
          </cell>
          <cell r="B9325" t="str">
            <v>ADAPTADOR CURTO COM BOLSA E ROSCA PARA REGISTRO, PVC, SOLDÁVEL, DN 110 MM X 4 , INSTALADO EM RESERVAÇÃO DE ÁGUA DE EDIFICAÇÃO QUE POSSUA RESERVATÓRIO DE FIBRA/FIBROCIMENTO   FORNECIMENTO E INSTALAÇÃO. AF_06/2016</v>
          </cell>
          <cell r="C9325" t="str">
            <v>UN</v>
          </cell>
          <cell r="D9325">
            <v>63.83</v>
          </cell>
        </row>
        <row r="9326">
          <cell r="A9326">
            <v>94671</v>
          </cell>
          <cell r="B9326" t="str">
            <v>LUVA, PVC, SOLDÁVEL, DN 110 MM, INSTALADO EM RESERVAÇÃO DE ÁGUA DE EDIFICAÇÃO QUE POSSUA RESERVATÓRIO DE FIBRA/FIBROCIMENTO   FORNECIMENTO E INSTALAÇÃO. AF_06/2016</v>
          </cell>
          <cell r="C9326" t="str">
            <v>UN</v>
          </cell>
          <cell r="D9326">
            <v>73.150000000000006</v>
          </cell>
        </row>
        <row r="9327">
          <cell r="A9327">
            <v>94672</v>
          </cell>
          <cell r="B9327" t="str">
            <v>JOELHO 90 GRAUS COM BUCHA DE LATÃO, PVC, SOLDÁVEL, DN  25 MM, X 3/4 INSTALADO EM RESERVAÇÃO DE ÁGUA DE EDIFICAÇÃO QUE POSSUA RESERVATÓRIO DE FIBRA/FIBROCIMENTO   FORNECIMENTO E INSTALAÇÃO. AF_06/2016</v>
          </cell>
          <cell r="C9327" t="str">
            <v>UN</v>
          </cell>
          <cell r="D9327">
            <v>6.96</v>
          </cell>
        </row>
        <row r="9328">
          <cell r="A9328">
            <v>94673</v>
          </cell>
          <cell r="B9328" t="str">
            <v>CURVA 90 GRAUS, PVC, SOLDÁVEL, DN  25 MM, INSTALADO EM RESERVAÇÃO DE ÁGUA DE EDIFICAÇÃO QUE POSSUA RESERVATÓRIO DE FIBRA/FIBROCIMENTO   FORNECIMENTO E INSTALAÇÃO. AF_06/2016</v>
          </cell>
          <cell r="C9328" t="str">
            <v>UN</v>
          </cell>
          <cell r="D9328">
            <v>6.95</v>
          </cell>
        </row>
        <row r="9329">
          <cell r="A9329">
            <v>94674</v>
          </cell>
          <cell r="B9329" t="str">
            <v>JOELHO 90 GRAUS, PVC, SOLDÁVEL, DN 32 MM INSTALADO EM RESERVAÇÃO DE ÁGUA DE EDIFICAÇÃO QUE POSSUA RESERVATÓRIO DE FIBRA/FIBROCIMENTO   FORNECIMENTO E INSTALAÇÃO. AF_06/2016</v>
          </cell>
          <cell r="C9329" t="str">
            <v>UN</v>
          </cell>
          <cell r="D9329">
            <v>6.21</v>
          </cell>
        </row>
        <row r="9330">
          <cell r="A9330">
            <v>94675</v>
          </cell>
          <cell r="B9330" t="str">
            <v>CURVA 90 GRAUS, PVC, SOLDÁVEL, DN 32 MM, INSTALADO EM RESERVAÇÃO DE ÁGUA DE EDIFICAÇÃO QUE POSSUA RESERVATÓRIO DE FIBRA/FIBROCIMENTO   FORNECIMENTO E INSTALAÇÃO. AF_06/2016</v>
          </cell>
          <cell r="C9330" t="str">
            <v>UN</v>
          </cell>
          <cell r="D9330">
            <v>9.2799999999999994</v>
          </cell>
        </row>
        <row r="9331">
          <cell r="A9331">
            <v>94676</v>
          </cell>
          <cell r="B9331" t="str">
            <v>JOELHO 90 GRAUS, PVC, SOLDÁVEL, DN 40 MM INSTALADO EM RESERVAÇÃO DE ÁGUA DE EDIFICAÇÃO QUE POSSUA RESERVATÓRIO DE FIBRA/FIBROCIMENTO   FORNECIMENTO E INSTALAÇÃO. AF_06/2016</v>
          </cell>
          <cell r="C9331" t="str">
            <v>UN</v>
          </cell>
          <cell r="D9331">
            <v>10.75</v>
          </cell>
        </row>
        <row r="9332">
          <cell r="A9332">
            <v>94677</v>
          </cell>
          <cell r="B9332" t="str">
            <v>CURVA 90 GRAUS, PVC, SOLDÁVEL, DN 40 MM, INSTALADO EM RESERVAÇÃO DE ÁGUA DE EDIFICAÇÃO QUE POSSUA RESERVATÓRIO DE FIBRA/FIBROCIMENTO   FORNECIMENTO E INSTALAÇÃO. AF_06/2016</v>
          </cell>
          <cell r="C9332" t="str">
            <v>UN</v>
          </cell>
          <cell r="D9332">
            <v>15.37</v>
          </cell>
        </row>
        <row r="9333">
          <cell r="A9333">
            <v>94678</v>
          </cell>
          <cell r="B9333" t="str">
            <v>JOELHO 90 GRAUS, PVC, SOLDÁVEL, DN 50 MM INSTALADO EM RESERVAÇÃO DE ÁGUA DE EDIFICAÇÃO QUE POSSUA RESERVATÓRIO DE FIBRA/FIBROCIMENTO   FORNECIMENTO E INSTALAÇÃO. AF_06/2016</v>
          </cell>
          <cell r="C9333" t="str">
            <v>UN</v>
          </cell>
          <cell r="D9333">
            <v>11.16</v>
          </cell>
        </row>
        <row r="9334">
          <cell r="A9334">
            <v>94679</v>
          </cell>
          <cell r="B9334" t="str">
            <v>CURVA 90 GRAUS, PVC, SOLDÁVEL, DN 50 MM, INSTALADO EM RESERVAÇÃO DE ÁGUA DE EDIFICAÇÃO QUE POSSUA RESERVATÓRIO DE FIBRA/FIBROCIMENTO   FORNECIMENTO E INSTALAÇÃO. AF_06/2016</v>
          </cell>
          <cell r="C9334" t="str">
            <v>UN</v>
          </cell>
          <cell r="D9334">
            <v>16.23</v>
          </cell>
        </row>
        <row r="9335">
          <cell r="A9335">
            <v>94680</v>
          </cell>
          <cell r="B9335" t="str">
            <v>JOELHO 90 GRAUS, PVC, SOLDÁVEL, DN 60 MM INSTALADO EM RESERVAÇÃO DE ÁGUA DE EDIFICAÇÃO QUE POSSUA RESERVATÓRIO DE FIBRA/FIBROCIMENTO   FORNECIMENTO E INSTALAÇÃO. AF_06/2016</v>
          </cell>
          <cell r="C9335" t="str">
            <v>UN</v>
          </cell>
          <cell r="D9335">
            <v>31.31</v>
          </cell>
        </row>
        <row r="9336">
          <cell r="A9336">
            <v>94681</v>
          </cell>
          <cell r="B9336" t="str">
            <v>CURVA 90 GRAUS, PVC, SOLDÁVEL, DN 60 MM, INSTALADO EM RESERVAÇÃO DE ÁGUA DE EDIFICAÇÃO QUE POSSUA RESERVATÓRIO DE FIBRA/FIBROCIMENTO   FORNECIMENTO E INSTALAÇÃO. AF_06/2016</v>
          </cell>
          <cell r="C9336" t="str">
            <v>UN</v>
          </cell>
          <cell r="D9336">
            <v>33.64</v>
          </cell>
        </row>
        <row r="9337">
          <cell r="A9337">
            <v>94682</v>
          </cell>
          <cell r="B9337" t="str">
            <v>JOELHO 90 GRAUS, PVC, SOLDÁVEL, DN 75 MM INSTALADO EM RESERVAÇÃO DE ÁGUA DE EDIFICAÇÃO QUE POSSUA RESERVATÓRIO DE FIBRA/FIBROCIMENTO   FORNECIMENTO E INSTALAÇÃO. AF_06/2016</v>
          </cell>
          <cell r="C9337" t="str">
            <v>UN</v>
          </cell>
          <cell r="D9337">
            <v>72.349999999999994</v>
          </cell>
        </row>
        <row r="9338">
          <cell r="A9338">
            <v>94683</v>
          </cell>
          <cell r="B9338" t="str">
            <v>CURVA 90 GRAUS, PVC, SOLDÁVEL, DN 75 MM, INSTALADO EM RESERVAÇÃO DE ÁGUA DE EDIFICAÇÃO QUE POSSUA RESERVATÓRIO DE FIBRA/FIBROCIMENTO   FORNECIMENTO E INSTALAÇÃO. AF_06/2016</v>
          </cell>
          <cell r="C9338" t="str">
            <v>UN</v>
          </cell>
          <cell r="D9338">
            <v>49.09</v>
          </cell>
        </row>
        <row r="9339">
          <cell r="A9339">
            <v>94684</v>
          </cell>
          <cell r="B9339" t="str">
            <v>JOELHO 90 GRAUS, PVC, SOLDÁVEL, DN 85 MM INSTALADO EM RESERVAÇÃO DE ÁGUA DE EDIFICAÇÃO QUE POSSUA RESERVATÓRIO DE FIBRA/FIBROCIMENTO   FORNECIMENTO E INSTALAÇÃO. AF_06/2016</v>
          </cell>
          <cell r="C9339" t="str">
            <v>UN</v>
          </cell>
          <cell r="D9339">
            <v>89.82</v>
          </cell>
        </row>
        <row r="9340">
          <cell r="A9340">
            <v>94685</v>
          </cell>
          <cell r="B9340" t="str">
            <v>CURVA 90 GRAUS, PVC, SOLDÁVEL, DN 85 MM, INSTALADO EM RESERVAÇÃO DE ÁGUA DE EDIFICAÇÃO QUE POSSUA RESERVATÓRIO DE FIBRA/FIBROCIMENTO   FORNECIMENTO E INSTALAÇÃO. AF_06/2016</v>
          </cell>
          <cell r="C9340" t="str">
            <v>UN</v>
          </cell>
          <cell r="D9340">
            <v>66.290000000000006</v>
          </cell>
        </row>
        <row r="9341">
          <cell r="A9341">
            <v>94686</v>
          </cell>
          <cell r="B9341" t="str">
            <v>JOELHO 90 GRAUS, PVC, SOLDÁVEL, DN 110 MM INSTALADO EM RESERVAÇÃO DE ÁGUA DE EDIFICAÇÃO QUE POSSUA RESERVATÓRIO DE FIBRA/FIBROCIMENTO   FORNECIMENTO E INSTALAÇÃO. AF_06/2016</v>
          </cell>
          <cell r="C9341" t="str">
            <v>UN</v>
          </cell>
          <cell r="D9341">
            <v>179.53</v>
          </cell>
        </row>
        <row r="9342">
          <cell r="A9342">
            <v>94687</v>
          </cell>
          <cell r="B9342" t="str">
            <v>CURVA 90 GRAUS, PVC, SOLDÁVEL, DN 110 MM, INSTALADO EM RESERVAÇÃO DE ÁGUA DE EDIFICAÇÃO QUE POSSUA RESERVATÓRIO DE FIBRA/FIBROCIMENTO   FORNECIMENTO E INSTALAÇÃO. AF_06/2016</v>
          </cell>
          <cell r="C9342" t="str">
            <v>UN</v>
          </cell>
          <cell r="D9342">
            <v>115.15</v>
          </cell>
        </row>
        <row r="9343">
          <cell r="A9343">
            <v>94688</v>
          </cell>
          <cell r="B9343" t="str">
            <v>TÊ, PVC, SOLDÁVEL, DN  25 MM INSTALADO EM RESERVAÇÃO DE ÁGUA DE EDIFICAÇÃO QUE POSSUA RESERVATÓRIO DE FIBRA/FIBROCIMENTO   FORNECIMENTO E INSTALAÇÃO. AF_06/2016</v>
          </cell>
          <cell r="C9343" t="str">
            <v>UN</v>
          </cell>
          <cell r="D9343">
            <v>7.31</v>
          </cell>
        </row>
        <row r="9344">
          <cell r="A9344">
            <v>94689</v>
          </cell>
          <cell r="B9344" t="str">
            <v>TÊ COM BUCHA DE LATÃO NA BOLSA CENTRAL, PVC, SOLDÁVEL, DN  25 MM X 3/4 , INSTALADO EM RESERVAÇÃO DE ÁGUA DE EDIFICAÇÃO QUE POSSUA RESERVATÓRIO DE FIBRA/FIBROCIMENTO   FORNECIMENTO E INSTALAÇÃO. AF_06/2016</v>
          </cell>
          <cell r="C9344" t="str">
            <v>UN</v>
          </cell>
          <cell r="D9344">
            <v>9.1300000000000008</v>
          </cell>
        </row>
        <row r="9345">
          <cell r="A9345">
            <v>94690</v>
          </cell>
          <cell r="B9345" t="str">
            <v>TÊ, PVC, SOLDÁVEL, DN 32 MM INSTALADO EM RESERVAÇÃO DE ÁGUA DE EDIFICAÇÃO QUE POSSUA RESERVATÓRIO DE FIBRA/FIBROCIMENTO   FORNECIMENTO E INSTALAÇÃO. AF_06/2016</v>
          </cell>
          <cell r="C9345" t="str">
            <v>UN</v>
          </cell>
          <cell r="D9345">
            <v>8.7799999999999994</v>
          </cell>
        </row>
        <row r="9346">
          <cell r="A9346">
            <v>94691</v>
          </cell>
          <cell r="B9346" t="str">
            <v>TÊ DE REDUÇÃO, PVC, SOLDÁVEL, DN 32 MM X  25 MM, INSTALADO EM RESERVAÇÃO DE ÁGUA DE EDIFICAÇÃO QUE POSSUA RESERVATÓRIO DE FIBRA/FIBROCIMENTO   FORNECIMENTO E INSTALAÇÃO. AF_06/2016</v>
          </cell>
          <cell r="C9346" t="str">
            <v>UN</v>
          </cell>
          <cell r="D9346">
            <v>10.89</v>
          </cell>
        </row>
        <row r="9347">
          <cell r="A9347">
            <v>94692</v>
          </cell>
          <cell r="B9347" t="str">
            <v>TÊ, PVC, SOLDÁVEL, DN 40 MM INSTALADO EM RESERVAÇÃO DE ÁGUA DE EDIFICAÇÃO QUE POSSUA RESERVATÓRIO DE FIBRA/FIBROCIMENTO   FORNECIMENTO E INSTALAÇÃO. AF_06/2016</v>
          </cell>
          <cell r="C9347" t="str">
            <v>UN</v>
          </cell>
          <cell r="D9347">
            <v>15.98</v>
          </cell>
        </row>
        <row r="9348">
          <cell r="A9348">
            <v>94693</v>
          </cell>
          <cell r="B9348" t="str">
            <v>TÊ DE REDUÇÃO, PVC, SOLDÁVEL, DN 40 MM X 32 MM, INSTALADO EM RESERVAÇÃO DE ÁGUA DE EDIFICAÇÃO QUE POSSUA RESERVATÓRIO DE FIBRA/FIBROCIMENTO   FORNECIMENTO E INSTALAÇÃO. AF_06/2016</v>
          </cell>
          <cell r="C9348" t="str">
            <v>UN</v>
          </cell>
          <cell r="D9348">
            <v>15.86</v>
          </cell>
        </row>
        <row r="9349">
          <cell r="A9349">
            <v>94694</v>
          </cell>
          <cell r="B9349" t="str">
            <v>TÊ, PVC, SOLDÁVEL, DN 50 MM INSTALADO EM RESERVAÇÃO DE ÁGUA DE EDIFICAÇÃO QUE POSSUA RESERVATÓRIO DE FIBRA/FIBROCIMENTO   FORNECIMENTO E INSTALAÇÃO. AF_06/2016</v>
          </cell>
          <cell r="C9349" t="str">
            <v>UN</v>
          </cell>
          <cell r="D9349">
            <v>16.8</v>
          </cell>
        </row>
        <row r="9350">
          <cell r="A9350">
            <v>94695</v>
          </cell>
          <cell r="B9350" t="str">
            <v>TÊ DE REDUÇÃO, PVC, SOLDÁVEL, DN 50 MM X 40 MM, INSTALADO EM RESERVAÇÃO DE ÁGUA DE EDIFICAÇÃO QUE POSSUA RESERVATÓRIO DE FIBRA/FIBROCIMENTO   FORNECIMENTO E INSTALAÇÃO. AF_06/2016</v>
          </cell>
          <cell r="C9350" t="str">
            <v>UN</v>
          </cell>
          <cell r="D9350">
            <v>20.420000000000002</v>
          </cell>
        </row>
        <row r="9351">
          <cell r="A9351">
            <v>94696</v>
          </cell>
          <cell r="B9351" t="str">
            <v>TÊ, PVC, SOLDÁVEL, DN 60 MM INSTALADO EM RESERVAÇÃO DE ÁGUA DE EDIFICAÇÃO QUE POSSUA RESERVATÓRIO DE FIBRA/FIBROCIMENTO   FORNECIMENTO E INSTALAÇÃO. AF_06/2016</v>
          </cell>
          <cell r="C9351" t="str">
            <v>UN</v>
          </cell>
          <cell r="D9351">
            <v>37.729999999999997</v>
          </cell>
        </row>
        <row r="9352">
          <cell r="A9352">
            <v>94697</v>
          </cell>
          <cell r="B9352" t="str">
            <v>TÊ, PVC, SOLDÁVEL, DN 75 MM INSTALADO EM RESERVAÇÃO DE ÁGUA DE EDIFICAÇÃO QUE POSSUA RESERVATÓRIO DE FIBRA/FIBROCIMENTO   FORNECIMENTO E INSTALAÇÃO. AF_06/2016</v>
          </cell>
          <cell r="C9352" t="str">
            <v>UN</v>
          </cell>
          <cell r="D9352">
            <v>56.54</v>
          </cell>
        </row>
        <row r="9353">
          <cell r="A9353">
            <v>94698</v>
          </cell>
          <cell r="B9353" t="str">
            <v>TÊ DE REDUÇÃO, PVC, SOLDÁVEL, DN 75 MM X 50 MM, INSTALADO EM RESERVAÇÃO DE ÁGUA DE EDIFICAÇÃO QUE POSSUA RESERVATÓRIO DE FIBRA/FIBROCIMENTO   FORNECIMENTO E INSTALAÇÃO. AF_06/2016</v>
          </cell>
          <cell r="C9353" t="str">
            <v>UN</v>
          </cell>
          <cell r="D9353">
            <v>49.32</v>
          </cell>
        </row>
        <row r="9354">
          <cell r="A9354">
            <v>94699</v>
          </cell>
          <cell r="B9354" t="str">
            <v>TÊ, PVC, SOLDÁVEL, DN 85 MM INSTALADO EM RESERVAÇÃO DE ÁGUA DE EDIFICAÇÃO QUE POSSUA RESERVATÓRIO DE FIBRA/FIBROCIMENTO   FORNECIMENTO E INSTALAÇÃO. AF_06/2016</v>
          </cell>
          <cell r="C9354" t="str">
            <v>UN</v>
          </cell>
          <cell r="D9354">
            <v>92.51</v>
          </cell>
        </row>
        <row r="9355">
          <cell r="A9355">
            <v>94700</v>
          </cell>
          <cell r="B9355" t="str">
            <v>TÊ DE REDUÇÃO, PVC, SOLDÁVEL, DN 85 MM X 60 MM, INSTALADO EM RESERVAÇÃO DE ÁGUA DE EDIFICAÇÃO QUE POSSUA RESERVATÓRIO DE FIBRA/FIBROCIMENTO   FORNECIMENTO E INSTALAÇÃO. AF_06/2016</v>
          </cell>
          <cell r="C9355" t="str">
            <v>UN</v>
          </cell>
          <cell r="D9355">
            <v>81.78</v>
          </cell>
        </row>
        <row r="9356">
          <cell r="A9356">
            <v>94701</v>
          </cell>
          <cell r="B9356" t="str">
            <v>TÊ, PVC, SOLDÁVEL, DN 110 MM INSTALADO EM RESERVAÇÃO DE ÁGUA DE EDIFICAÇÃO QUE POSSUA RESERVATÓRIO DE FIBRA/FIBROCIMENTO   FORNECIMENTO E INSTALAÇÃO. AF_06/2016</v>
          </cell>
          <cell r="C9356" t="str">
            <v>UN</v>
          </cell>
          <cell r="D9356">
            <v>146.22</v>
          </cell>
        </row>
        <row r="9357">
          <cell r="A9357">
            <v>94702</v>
          </cell>
          <cell r="B9357" t="str">
            <v>TÊ DE REDUÇÃO, PVC, SOLDÁVEL, DN 110 MM X 60 MM, INSTALADO EM RESERVAÇÃO DE ÁGUA DE EDIFICAÇÃO QUE POSSUA RESERVATÓRIO DE FIBRA/FIBROCIMENTO   FORNECIMENTO E INSTALAÇÃO. AF_06/2016</v>
          </cell>
          <cell r="C9357" t="str">
            <v>UN</v>
          </cell>
          <cell r="D9357">
            <v>116.03</v>
          </cell>
        </row>
        <row r="9358">
          <cell r="A9358">
            <v>94703</v>
          </cell>
          <cell r="B9358" t="str">
            <v>ADAPTADOR COM FLANGE E ANEL DE VEDAÇÃO, PVC, SOLDÁVEL, DN  25 MM X 3/4 , INSTALADO EM RESERVAÇÃO DE ÁGUA DE EDIFICAÇÃO QUE POSSUA RESERVATÓRIO DE FIBRA/FIBROCIMENTO   FORNECIMENTO E INSTALAÇÃO. AF_06/2016</v>
          </cell>
          <cell r="C9358" t="str">
            <v>UN</v>
          </cell>
          <cell r="D9358">
            <v>21.14</v>
          </cell>
        </row>
        <row r="9359">
          <cell r="A9359">
            <v>94704</v>
          </cell>
          <cell r="B9359" t="str">
            <v>ADAPTADOR COM FLANGE E ANEL DE VEDAÇÃO, PVC, SOLDÁVEL, DN 32 MM X 1 , INSTALADO EM RESERVAÇÃO DE ÁGUA DE EDIFICAÇÃO QUE POSSUA RESERVATÓRIO DE FIBRA/FIBROCIMENTO   FORNECIMENTO E INSTALAÇÃO. AF_06/2016</v>
          </cell>
          <cell r="C9359" t="str">
            <v>UN</v>
          </cell>
          <cell r="D9359">
            <v>25.25</v>
          </cell>
        </row>
        <row r="9360">
          <cell r="A9360">
            <v>94705</v>
          </cell>
          <cell r="B9360" t="str">
            <v>ADAPTADOR COM FLANGE E ANEL DE VEDAÇÃO, PVC, SOLDÁVEL, DN 40 MM X 1 1/4 , INSTALADO EM RESERVAÇÃO DE ÁGUA DE EDIFICAÇÃO QUE POSSUA RESERVATÓRIO DE FIBRA/FIBROCIMENTO   FORNECIMENTO E INSTALAÇÃO. AF_06/2016</v>
          </cell>
          <cell r="C9360" t="str">
            <v>UN</v>
          </cell>
          <cell r="D9360">
            <v>37.67</v>
          </cell>
        </row>
        <row r="9361">
          <cell r="A9361">
            <v>94706</v>
          </cell>
          <cell r="B9361" t="str">
            <v>ADAPTADOR COM FLANGE E ANEL DE VEDAÇÃO, PVC, SOLDÁVEL, DN 50 MM X 1 1/2 , INSTALADO EM RESERVAÇÃO DE ÁGUA DE EDIFICAÇÃO QUE POSSUA RESERVATÓRIO DE FIBRA/FIBROCIMENTO   FORNECIMENTO E INSTALAÇÃO. AF_06/2016</v>
          </cell>
          <cell r="C9361" t="str">
            <v>UN</v>
          </cell>
          <cell r="D9361">
            <v>47.77</v>
          </cell>
        </row>
        <row r="9362">
          <cell r="A9362">
            <v>94707</v>
          </cell>
          <cell r="B9362" t="str">
            <v>ADAPTADOR COM FLANGE E ANEL DE VEDAÇÃO, PVC, SOLDÁVEL, DN 60 MM X 2 , INSTALADO EM RESERVAÇÃO DE ÁGUA DE EDIFICAÇÃO QUE POSSUA RESERVATÓRIO DE FIBRA/FIBROCIMENTO   FORNECIMENTO E INSTALAÇÃO. AF_06/2016</v>
          </cell>
          <cell r="C9362" t="str">
            <v>UN</v>
          </cell>
          <cell r="D9362">
            <v>55.83</v>
          </cell>
        </row>
        <row r="9363">
          <cell r="A9363">
            <v>94708</v>
          </cell>
          <cell r="B9363" t="str">
            <v>ADAPTADOR COM FLANGES LIVRES, PVC, SOLDÁVEL, DN  25 MM X 3/4 , INSTALADO EM RESERVAÇÃO DE ÁGUA DE EDIFICAÇÃO QUE POSSUA RESERVATÓRIO DE FIBRA/FIBROCIMENTO   FORNECIMENTO E INSTALAÇÃO. AF_06/2016</v>
          </cell>
          <cell r="C9363" t="str">
            <v>UN</v>
          </cell>
          <cell r="D9363">
            <v>21.69</v>
          </cell>
        </row>
        <row r="9364">
          <cell r="A9364">
            <v>94709</v>
          </cell>
          <cell r="B9364" t="str">
            <v>ADAPTADOR COM FLANGES LIVRES, PVC, SOLDÁVEL, DN 32 MM X 1 , INSTALADO EM RESERVAÇÃO DE ÁGUA DE EDIFICAÇÃO QUE POSSUA RESERVATÓRIO DE FIBRA/FIBROCIMENTO   FORNECIMENTO E INSTALAÇÃO. AF_06/2016</v>
          </cell>
          <cell r="C9364" t="str">
            <v>UN</v>
          </cell>
          <cell r="D9364">
            <v>26.27</v>
          </cell>
        </row>
        <row r="9365">
          <cell r="A9365">
            <v>94710</v>
          </cell>
          <cell r="B9365" t="str">
            <v>ADAPTADOR COM FLANGES LIVRES, PVC, SOLDÁVEL, DN 40 MM X 1 1/4 , INSTALADO EM RESERVAÇÃO DE ÁGUA DE EDIFICAÇÃO QUE POSSUA RESERVATÓRIO DE FIBRA/FIBROCIMENTO   FORNECIMENTO E INSTALAÇÃO. AF_06/2016</v>
          </cell>
          <cell r="C9365" t="str">
            <v>UN</v>
          </cell>
          <cell r="D9365">
            <v>34.94</v>
          </cell>
        </row>
        <row r="9366">
          <cell r="A9366">
            <v>94711</v>
          </cell>
          <cell r="B9366" t="str">
            <v>ADAPTADOR COM FLANGES LIVRES, PVC, SOLDÁVEL, DN 50 MM X 1 1/2 , INSTALADO EM RESERVAÇÃO DE ÁGUA DE EDIFICAÇÃO QUE POSSUA RESERVATÓRIO DE FIBRA/FIBROCIMENTO   FORNECIMENTO E INSTALAÇÃO. AF_06/2016</v>
          </cell>
          <cell r="C9366" t="str">
            <v>UN</v>
          </cell>
          <cell r="D9366">
            <v>44.99</v>
          </cell>
        </row>
        <row r="9367">
          <cell r="A9367">
            <v>94712</v>
          </cell>
          <cell r="B9367" t="str">
            <v>ADAPTADOR COM FLANGES LIVRES, PVC, SOLDÁVEL, DN 60 MM X 2 , INSTALADO EM RESERVAÇÃO DE ÁGUA DE EDIFICAÇÃO QUE POSSUA RESERVATÓRIO DE FIBRA/FIBROCIMENTO   FORNECIMENTO E INSTALAÇÃO. AF_06/2016</v>
          </cell>
          <cell r="C9367" t="str">
            <v>UN</v>
          </cell>
          <cell r="D9367">
            <v>59.78</v>
          </cell>
        </row>
        <row r="9368">
          <cell r="A9368">
            <v>94713</v>
          </cell>
          <cell r="B9368" t="str">
            <v>ADAPTADOR COM FLANGES LIVRES, PVC, SOLDÁVEL, DN 75 MM X 2 1/2 , INSTALADO EM RESERVAÇÃO DE ÁGUA DE EDIFICAÇÃO QUE POSSUA RESERVATÓRIO DE FIBRA/FIBROCIMENTO   FORNECIMENTO E INSTALAÇÃO. AF_06/2016</v>
          </cell>
          <cell r="C9368" t="str">
            <v>UN</v>
          </cell>
          <cell r="D9368">
            <v>191.04</v>
          </cell>
        </row>
        <row r="9369">
          <cell r="A9369">
            <v>94714</v>
          </cell>
          <cell r="B9369" t="str">
            <v>ADAPTADOR COM FLANGES LIVRES, PVC, SOLDÁVEL, DN 85 MM X 3 , INSTALADO EM RESERVAÇÃO DE ÁGUA DE EDIFICAÇÃO QUE POSSUA RESERVATÓRIO DE FIBRA/FIBROCIMENTO   FORNECIMENTO E INSTALAÇÃO. AF_06/2016</v>
          </cell>
          <cell r="C9369" t="str">
            <v>UN</v>
          </cell>
          <cell r="D9369">
            <v>252.35</v>
          </cell>
        </row>
        <row r="9370">
          <cell r="A9370">
            <v>94715</v>
          </cell>
          <cell r="B9370" t="str">
            <v>ADAPTADOR COM FLANGES LIVRES, PVC, SOLDÁVEL, DN 110 MM X 4 , INSTALADO EM RESERVAÇÃO DE ÁGUA DE EDIFICAÇÃO QUE POSSUA RESERVATÓRIO DE FIBRA/FIBROCIMENTO   FORNECIMENTO E INSTALAÇÃO. AF_06/2016</v>
          </cell>
          <cell r="C9370" t="str">
            <v>UN</v>
          </cell>
          <cell r="D9370">
            <v>354.95</v>
          </cell>
        </row>
        <row r="9371">
          <cell r="A9371">
            <v>94724</v>
          </cell>
          <cell r="B9371" t="str">
            <v>CONECTOR, CPVC, SOLDÁVEL, DN 22 MM X 3/4, INSTALADO EM RESERVAÇÃO DE ÁGUA DE EDIFICAÇÃO QUE POSSUA RESERVATÓRIO DE FIBRA/FIBROCIMENTO  FORNECIMENTO E INSTALAÇÃO. AF_06/2016</v>
          </cell>
          <cell r="C9371" t="str">
            <v>UN</v>
          </cell>
          <cell r="D9371">
            <v>16.3</v>
          </cell>
        </row>
        <row r="9372">
          <cell r="A9372">
            <v>94725</v>
          </cell>
          <cell r="B9372" t="str">
            <v>LUVA, CPVC, SOLDÁVEL, DN 22 MM, INSTALADO EM RESERVAÇÃO DE ÁGUA DE EDIFICAÇÃO QUE POSSUA RESERVATÓRIO DE FIBRA/FIBROCIMENTO  FORNECIMENTO E INSTALAÇÃO. AF_06/2016</v>
          </cell>
          <cell r="C9372" t="str">
            <v>UN</v>
          </cell>
          <cell r="D9372">
            <v>4.22</v>
          </cell>
        </row>
        <row r="9373">
          <cell r="A9373">
            <v>94726</v>
          </cell>
          <cell r="B9373" t="str">
            <v>CONECTOR, CPVC, SOLDÁVEL, DN 28 MM X 1, INSTALADO EM RESERVAÇÃO DE ÁGUA DE EDIFICAÇÃO QUE POSSUA RESERVATÓRIO DE FIBRA/FIBROCIMENTO  FORNECIMENTO E INSTALAÇÃO. AF_06/2016</v>
          </cell>
          <cell r="C9373" t="str">
            <v>UN</v>
          </cell>
          <cell r="D9373">
            <v>24.94</v>
          </cell>
        </row>
        <row r="9374">
          <cell r="A9374">
            <v>94727</v>
          </cell>
          <cell r="B9374" t="str">
            <v>LUVA, CPVC, SOLDÁVEL, DN 28 MM, INSTALADO EM RESERVAÇÃO DE ÁGUA DE EDIFICAÇÃO QUE POSSUA RESERVATÓRIO DE FIBRA/FIBROCIMENTO  FORNECIMENTO E INSTALAÇÃO. AF_06/2016</v>
          </cell>
          <cell r="C9374" t="str">
            <v>UN</v>
          </cell>
          <cell r="D9374">
            <v>5.82</v>
          </cell>
        </row>
        <row r="9375">
          <cell r="A9375">
            <v>94728</v>
          </cell>
          <cell r="B9375" t="str">
            <v>CONECTOR, CPVC, SOLDÁVEL, DN 35 MM X 1 1/4, INSTALADO EM RESERVAÇÃO DE ÁGUA DE EDIFICAÇÃO QUE POSSUA RESERVATÓRIO DE FIBRA/FIBROCIMENTO  FORNECIMENTO E INSTALAÇÃO. AF_06/2016</v>
          </cell>
          <cell r="C9375" t="str">
            <v>UN</v>
          </cell>
          <cell r="D9375">
            <v>93.34</v>
          </cell>
        </row>
        <row r="9376">
          <cell r="A9376">
            <v>94729</v>
          </cell>
          <cell r="B9376" t="str">
            <v>LUVA, CPVC, SOLDÁVEL, DN 35 MM, INSTALADO EM RESERVAÇÃO DE ÁGUA DE EDIFICAÇÃO QUE POSSUA RESERVATÓRIO DE FIBRA/FIBROCIMENTO  FORNECIMENTO E INSTALAÇÃO. AF_06/2016</v>
          </cell>
          <cell r="C9376" t="str">
            <v>UN</v>
          </cell>
          <cell r="D9376">
            <v>10.09</v>
          </cell>
        </row>
        <row r="9377">
          <cell r="A9377">
            <v>94730</v>
          </cell>
          <cell r="B9377" t="str">
            <v>CONECTOR, CPVC, SOLDÁVEL, DN 42 MM X 1 1/2, INSTALADO EM RESERVAÇÃO DE ÁGUA DE EDIFICAÇÃO QUE POSSUA RESERVATÓRIO DE FIBRA/FIBROCIMENTO  FORNECIMENTO E INSTALAÇÃO. AF_06/2016</v>
          </cell>
          <cell r="C9377" t="str">
            <v>UN</v>
          </cell>
          <cell r="D9377">
            <v>113.27</v>
          </cell>
        </row>
        <row r="9378">
          <cell r="A9378">
            <v>94731</v>
          </cell>
          <cell r="B9378" t="str">
            <v>LUVA, CPVC, SOLDÁVEL, DN 42 MM, INSTALADO EM RESERVAÇÃO DE ÁGUA DE EDIFICAÇÃO QUE POSSUA RESERVATÓRIO DE FIBRA/FIBROCIMENTO  FORNECIMENTO E INSTALAÇÃO. AF_06/2016</v>
          </cell>
          <cell r="C9378" t="str">
            <v>UN</v>
          </cell>
          <cell r="D9378">
            <v>12.52</v>
          </cell>
        </row>
        <row r="9379">
          <cell r="A9379">
            <v>94733</v>
          </cell>
          <cell r="B9379" t="str">
            <v>LUVA, CPVC, SOLDÁVEL, DN 54 MM, INSTALADO EM RESERVAÇÃO DE ÁGUA DE EDIFICAÇÃO QUE POSSUA RESERVATÓRIO DE FIBRA/FIBROCIMENTO  FORNECIMENTO E INSTALAÇÃO. AF_06/2016</v>
          </cell>
          <cell r="C9379" t="str">
            <v>UN</v>
          </cell>
          <cell r="D9379">
            <v>24.15</v>
          </cell>
        </row>
        <row r="9380">
          <cell r="A9380">
            <v>94737</v>
          </cell>
          <cell r="B9380" t="str">
            <v>LUVA, CPVC, SOLDÁVEL, DN 89 MM, INSTALADO EM RESERVAÇÃO DE ÁGUA DE EDIFICAÇÃO QUE POSSUA RESERVATÓRIO DE FIBRA/FIBROCIMENTO  FORNECIMENTO E INSTALAÇÃO. AF_06/2016</v>
          </cell>
          <cell r="C9380" t="str">
            <v>UN</v>
          </cell>
          <cell r="D9380">
            <v>98.86</v>
          </cell>
        </row>
        <row r="9381">
          <cell r="A9381">
            <v>94740</v>
          </cell>
          <cell r="B9381" t="str">
            <v>JOELHO 90 GRAUS, CPVC, SOLDÁVEL, DN 22 MM, INSTALADO EM RESERVAÇÃO DE ÁGUA DE EDIFICAÇÃO QUE POSSUA RESERVATÓRIO DE FIBRA/FIBROCIMENTO  FORNECIMENTO E INSTALAÇÃO. AF_06/2016</v>
          </cell>
          <cell r="C9381" t="str">
            <v>UN</v>
          </cell>
          <cell r="D9381">
            <v>6.61</v>
          </cell>
        </row>
        <row r="9382">
          <cell r="A9382">
            <v>94741</v>
          </cell>
          <cell r="B9382" t="str">
            <v>CURVA 90 GRAUS, CPVC, SOLDÁVEL, DN 22 MM, INSTALADO EM RESERVAÇÃO DE ÁGUA DE EDIFICAÇÃO QUE POSSUA RESERVATÓRIO DE FIBRA/FIBROCIMENTO  FORNECIMENTO E INSTALAÇÃO. AF_06/2016</v>
          </cell>
          <cell r="C9382" t="str">
            <v>UN</v>
          </cell>
          <cell r="D9382">
            <v>8.06</v>
          </cell>
        </row>
        <row r="9383">
          <cell r="A9383">
            <v>94742</v>
          </cell>
          <cell r="B9383" t="str">
            <v>JOELHO 90 GRAUS, CPVC, SOLDÁVEL, DN 28 MM, INSTALADO EM RESERVAÇÃO DE ÁGUA DE EDIFICAÇÃO QUE POSSUA RESERVATÓRIO DE FIBRA/FIBROCIMENTO  FORNECIMENTO E INSTALAÇÃO. AF_06/2016</v>
          </cell>
          <cell r="C9383" t="str">
            <v>UN</v>
          </cell>
          <cell r="D9383">
            <v>9.6999999999999993</v>
          </cell>
        </row>
        <row r="9384">
          <cell r="A9384">
            <v>94743</v>
          </cell>
          <cell r="B9384" t="str">
            <v>CURVA 90 GRAUS, CPVC, SOLDÁVEL, DN 28 MM, INSTALADO EM RESERVAÇÃO DE ÁGUA DE EDIFICAÇÃO QUE POSSUA RESERVATÓRIO DE FIBRA/FIBROCIMENTO  FORNECIMENTO E INSTALAÇÃO. AF_06/2016</v>
          </cell>
          <cell r="C9384" t="str">
            <v>UN</v>
          </cell>
          <cell r="D9384">
            <v>10.62</v>
          </cell>
        </row>
        <row r="9385">
          <cell r="A9385">
            <v>94744</v>
          </cell>
          <cell r="B9385" t="str">
            <v>JOELHO 90 GRAUS, CPVC, SOLDÁVEL, DN 35 MM, INSTALADO EM RESERVAÇÃO DE ÁGUA DE EDIFICAÇÃO QUE POSSUA RESERVATÓRIO DE FIBRA/FIBROCIMENTO  FORNECIMENTO E INSTALAÇÃO. AF_06/2016</v>
          </cell>
          <cell r="C9385" t="str">
            <v>UN</v>
          </cell>
          <cell r="D9385">
            <v>15.31</v>
          </cell>
        </row>
        <row r="9386">
          <cell r="A9386">
            <v>94746</v>
          </cell>
          <cell r="B9386" t="str">
            <v>JOELHO 90 GRAUS, CPVC, SOLDÁVEL, DN 42 MM, INSTALADO EM RESERVAÇÃO DE ÁGUA DE EDIFICAÇÃO QUE POSSUA RESERVATÓRIO DE FIBRA/FIBROCIMENTO  FORNECIMENTO E INSTALAÇÃO. AF_06/2016</v>
          </cell>
          <cell r="C9386" t="str">
            <v>UN</v>
          </cell>
          <cell r="D9386">
            <v>21.46</v>
          </cell>
        </row>
        <row r="9387">
          <cell r="A9387">
            <v>94748</v>
          </cell>
          <cell r="B9387" t="str">
            <v>JOELHO 90 GRAUS, CPVC, SOLDÁVEL, DN 54 MM, INSTALADO EM RESERVAÇÃO DE ÁGUA DE EDIFICAÇÃO QUE POSSUA RESERVATÓRIO DE FIBRA/FIBROCIMENTO  FORNECIMENTO E INSTALAÇÃO. AF_06/2016</v>
          </cell>
          <cell r="C9387" t="str">
            <v>UN</v>
          </cell>
          <cell r="D9387">
            <v>43.96</v>
          </cell>
        </row>
        <row r="9388">
          <cell r="A9388">
            <v>94750</v>
          </cell>
          <cell r="B9388" t="str">
            <v>JOELHO 90 GRAUS, CPVC, SOLDÁVEL, DN 73 MM, INSTALADO EM RESERVAÇÃO DE ÁGUA DE EDIFICAÇÃO QUE POSSUA RESERVATÓRIO DE FIBRA/FIBROCIMENTO  FORNECIMENTO E INSTALAÇÃO. AF_06/2016</v>
          </cell>
          <cell r="C9388" t="str">
            <v>UN</v>
          </cell>
          <cell r="D9388">
            <v>102.15</v>
          </cell>
        </row>
        <row r="9389">
          <cell r="A9389">
            <v>94752</v>
          </cell>
          <cell r="B9389" t="str">
            <v>JOELHO 90 GRAUS, CPVC, SOLDÁVEL, DN 89 MM, INSTALADO EM RESERVAÇÃO DE ÁGUA DE EDIFICAÇÃO QUE POSSUA RESERVATÓRIO DE FIBRA/FIBROCIMENTO  FORNECIMENTO E INSTALAÇÃO. AF_06/2016</v>
          </cell>
          <cell r="C9389" t="str">
            <v>UN</v>
          </cell>
          <cell r="D9389">
            <v>125.69</v>
          </cell>
        </row>
        <row r="9390">
          <cell r="A9390">
            <v>94756</v>
          </cell>
          <cell r="B9390" t="str">
            <v>TE, CPVC, SOLDÁVEL, DN 22 MM, INSTALADO EM RESERVAÇÃO DE ÁGUA DE EDIFICAÇÃO QUE POSSUA RESERVATÓRIO DE FIBRA/FIBROCIMENTO  FORNECIMENTO E INSTALAÇÃO. AF_06/2016</v>
          </cell>
          <cell r="C9390" t="str">
            <v>UN</v>
          </cell>
          <cell r="D9390">
            <v>8.4</v>
          </cell>
        </row>
        <row r="9391">
          <cell r="A9391">
            <v>94757</v>
          </cell>
          <cell r="B9391" t="str">
            <v>TE, CPVC, SOLDÁVEL, DN 28 MM, INSTALADO EM RESERVAÇÃO DE ÁGUA DE EDIFICAÇÃO QUE POSSUA RESERVATÓRIO DE FIBRA/FIBROCIMENTO  FORNECIMENTO E INSTALAÇÃO. AF_06/2016</v>
          </cell>
          <cell r="C9391" t="str">
            <v>UN</v>
          </cell>
          <cell r="D9391">
            <v>11.16</v>
          </cell>
        </row>
        <row r="9392">
          <cell r="A9392">
            <v>94758</v>
          </cell>
          <cell r="B9392" t="str">
            <v>TE, CPVC, SOLDÁVEL, DN 35 MM, INSTALADO EM RESERVAÇÃO DE ÁGUA DE EDIFICAÇÃO QUE POSSUA RESERVATÓRIO DE FIBRA/FIBROCIMENTO  FORNECIMENTO E INSTALAÇÃO. AF_06/2016</v>
          </cell>
          <cell r="C9392" t="str">
            <v>UN</v>
          </cell>
          <cell r="D9392">
            <v>27.49</v>
          </cell>
        </row>
        <row r="9393">
          <cell r="A9393">
            <v>94759</v>
          </cell>
          <cell r="B9393" t="str">
            <v>TE, CPVC, SOLDÁVEL, DN 42 MM, INSTALADO EM RESERVAÇÃO DE ÁGUA DE EDIFICAÇÃO QUE POSSUA RESERVATÓRIO DE FIBRA/FIBROCIMENTO  FORNECIMENTO E INSTALAÇÃO. AF_06/2016</v>
          </cell>
          <cell r="C9393" t="str">
            <v>UN</v>
          </cell>
          <cell r="D9393">
            <v>33.619999999999997</v>
          </cell>
        </row>
        <row r="9394">
          <cell r="A9394">
            <v>94760</v>
          </cell>
          <cell r="B9394" t="str">
            <v>TE, CPVC, SOLDÁVEL, DN 54 MM, INSTALADO EM RESERVAÇÃO DE ÁGUA DE EDIFICAÇÃO QUE POSSUA RESERVATÓRIO DE FIBRA/FIBROCIMENTO  FORNECIMENTO E INSTALAÇÃO. AF_06/2016</v>
          </cell>
          <cell r="C9394" t="str">
            <v>UN</v>
          </cell>
          <cell r="D9394">
            <v>55.31</v>
          </cell>
        </row>
        <row r="9395">
          <cell r="A9395">
            <v>94761</v>
          </cell>
          <cell r="B9395" t="str">
            <v>TE, CPVC, SOLDÁVEL, DN 73 MM, INSTALADO EM RESERVAÇÃO DE ÁGUA DE EDIFICAÇÃO QUE POSSUA RESERVATÓRIO DE FIBRA/FIBROCIMENTO  FORNECIMENTO E INSTALAÇÃO. AF_06/2016</v>
          </cell>
          <cell r="C9395" t="str">
            <v>UN</v>
          </cell>
          <cell r="D9395">
            <v>116.82</v>
          </cell>
        </row>
        <row r="9396">
          <cell r="A9396">
            <v>94762</v>
          </cell>
          <cell r="B9396" t="str">
            <v>TE, CPVC, SOLDÁVEL, DN 89 MM, INSTALADO EM RESERVAÇÃO DE ÁGUA DE EDIFICAÇÃO QUE POSSUA RESERVATÓRIO DE FIBRA/FIBROCIMENTO  FORNECIMENTO E INSTALAÇÃO. AF_06/2016</v>
          </cell>
          <cell r="C9396" t="str">
            <v>UN</v>
          </cell>
          <cell r="D9396">
            <v>150.87</v>
          </cell>
        </row>
        <row r="9397">
          <cell r="A9397">
            <v>94783</v>
          </cell>
          <cell r="B9397" t="str">
            <v>ADAPTADOR COM FLANGE E ANEL DE VEDAÇÃO, PVC, SOLDÁVEL, DN  20 MM X 1/2 , INSTALADO EM RESERVAÇÃO DE ÁGUA DE EDIFICAÇÃO QUE POSSUA RESERVATÓRIO DE FIBRA/FIBROCIMENTO   FORNECIMENTO E INSTALAÇÃO. AF_06/2016</v>
          </cell>
          <cell r="C9397" t="str">
            <v>UN</v>
          </cell>
          <cell r="D9397">
            <v>17.54</v>
          </cell>
        </row>
        <row r="9398">
          <cell r="A9398">
            <v>94785</v>
          </cell>
          <cell r="B9398" t="str">
            <v>ADAPTADOR COM FLANGES LIVRES, PVC, SOLDÁVEL LONGO, DN 32 MM X 1 , INSTALADO EM RESERVAÇÃO DE ÁGUA DE EDIFICAÇÃO QUE POSSUA RESERVATÓRIO DE FIBRA/FIBROCIMENTO   FORNECIMENTO E INSTALAÇÃO. AF_06/2016</v>
          </cell>
          <cell r="C9398" t="str">
            <v>UN</v>
          </cell>
          <cell r="D9398">
            <v>32.47</v>
          </cell>
        </row>
        <row r="9399">
          <cell r="A9399">
            <v>94786</v>
          </cell>
          <cell r="B9399" t="str">
            <v>ADAPTADOR COM FLANGES LIVRES, PVC, SOLDÁVEL LONGO, DN 40 MM X 1 1/4 , INSTALADO EM RESERVAÇÃO DE ÁGUA DE EDIFICAÇÃO QUE POSSUA RESERVATÓRIO DE FIBRA/FIBROCIMENTO   FORNECIMENTO E INSTALAÇÃO. AF_06/2016</v>
          </cell>
          <cell r="C9399" t="str">
            <v>UN</v>
          </cell>
          <cell r="D9399">
            <v>44.01</v>
          </cell>
        </row>
        <row r="9400">
          <cell r="A9400">
            <v>94787</v>
          </cell>
          <cell r="B9400" t="str">
            <v>ADAPTADOR COM FLANGES LIVRES, PVC, SOLDÁVEL LONGO, DN 50 MM X 1 1/2 , INSTALADO EM RESERVAÇÃO DE ÁGUA DE EDIFICAÇÃO QUE POSSUA RESERVATÓRIO DE FIBRA/FIBROCIMENTO   FORNECIMENTO E INSTALAÇÃO. AF_06/2016</v>
          </cell>
          <cell r="C9400" t="str">
            <v>UN</v>
          </cell>
          <cell r="D9400">
            <v>55.39</v>
          </cell>
        </row>
        <row r="9401">
          <cell r="A9401">
            <v>94788</v>
          </cell>
          <cell r="B9401" t="str">
            <v>ADAPTADOR COM FLANGES LIVRES, PVC, SOLDÁVEL LONGO, DN 60 MM X 2 , INSTALADO EM RESERVAÇÃO DE ÁGUA DE EDIFICAÇÃO QUE POSSUA RESERVATÓRIO DE FIBRA/FIBROCIMENTO   FORNECIMENTO E INSTALAÇÃO. AF_06/2016</v>
          </cell>
          <cell r="C9401" t="str">
            <v>UN</v>
          </cell>
          <cell r="D9401">
            <v>75.23</v>
          </cell>
        </row>
        <row r="9402">
          <cell r="A9402">
            <v>94789</v>
          </cell>
          <cell r="B9402" t="str">
            <v>ADAPTADOR COM FLANGES LIVRES, PVC, SOLDÁVEL LONGO, DN 75 MM X 2 1/2 , INSTALADO EM RESERVAÇÃO DE ÁGUA DE EDIFICAÇÃO QUE POSSUA RESERVATÓRIO DE FIBRA/FIBROCIMENTO   FORNECIMENTO E INSTALAÇÃO. AF_06/2016</v>
          </cell>
          <cell r="C9402" t="str">
            <v>UN</v>
          </cell>
          <cell r="D9402">
            <v>251.18</v>
          </cell>
        </row>
        <row r="9403">
          <cell r="A9403">
            <v>94790</v>
          </cell>
          <cell r="B9403" t="str">
            <v>ADAPTADOR COM FLANGES LIVRES, PVC, SOLDÁVEL LONGO, DN 85 MM X 3 , INSTALADO EM RESERVAÇÃO DE ÁGUA DE EDIFICAÇÃO QUE POSSUA RESERVATÓRIO DE FIBRA/FIBROCIMENTO   FORNECIMENTO E INSTALAÇÃO. AF_06/2016</v>
          </cell>
          <cell r="C9403" t="str">
            <v>UN</v>
          </cell>
          <cell r="D9403">
            <v>333.35</v>
          </cell>
        </row>
        <row r="9404">
          <cell r="A9404">
            <v>94791</v>
          </cell>
          <cell r="B9404" t="str">
            <v>ADAPTADOR COM FLANGES LIVRES, PVC, SOLDÁVEL LONGO, DN 110 MM X 4 , INSTALADO EM RESERVAÇÃO DE ÁGUA DE EDIFICAÇÃO QUE POSSUA RESERVATÓRIO DE FIBRA/FIBROCIMENTO   FORNECIMENTO E INSTALAÇÃO. AF_06/2016</v>
          </cell>
          <cell r="C9404" t="str">
            <v>UN</v>
          </cell>
          <cell r="D9404">
            <v>500.88</v>
          </cell>
        </row>
        <row r="9405">
          <cell r="A9405">
            <v>94863</v>
          </cell>
          <cell r="B9405" t="str">
            <v>LUVA, CPVC, SOLDÁVEL, DN 73 MM, INSTALADO EM RESERVAÇÃO DE ÁGUA DE EDIFICAÇÃO QUE POSSUA RESERVATÓRIO DE FIBRA/FIBROCIMENTO  FORNECIMENTO E INSTALAÇÃO. AF_06/2016</v>
          </cell>
          <cell r="C9405" t="str">
            <v>UN</v>
          </cell>
          <cell r="D9405">
            <v>83.57</v>
          </cell>
        </row>
        <row r="9406">
          <cell r="A9406">
            <v>95141</v>
          </cell>
          <cell r="B9406" t="str">
            <v>ADAPTADOR COM FLANGES LIVRES, PVC, SOLDÁVEL LONGO, DN  25 MM X 3/4 , INSTALADO EM RESERVAÇÃO DE ÁGUA DE EDIFICAÇÃO QUE POSSUA RESERVATÓRIO DE FIBRA/FIBROCIMENTO    FORNECIMENTO E INSTALAÇÃO. AF_06/2016</v>
          </cell>
          <cell r="C9406" t="str">
            <v>UN</v>
          </cell>
          <cell r="D9406">
            <v>28.39</v>
          </cell>
        </row>
        <row r="9407">
          <cell r="A9407">
            <v>95237</v>
          </cell>
          <cell r="B9407" t="str">
            <v>LUVA COM BUCHA DE LATÃO, PVC, SOLDÁVEL, DN 32MM X 1 , INSTALADO EM RAMAL DE DISTRIBUIÇÃO DE ÁGUA   FORNECIMENTO E INSTALAÇÃO. AF_12/2014</v>
          </cell>
          <cell r="C9407" t="str">
            <v>UN</v>
          </cell>
          <cell r="D9407">
            <v>15.83</v>
          </cell>
        </row>
        <row r="9408">
          <cell r="A9408">
            <v>95693</v>
          </cell>
          <cell r="B9408" t="str">
            <v>LUVA SIMPLES, PVC, SÉRIE NORMAL, ESGOTO PREDIAL, DN 150 MM, JUNTA ELÁSTICA, FORNECIDO E INSTALADO EM SUBCOLETOR AÉREO DE ESGOTO SANITÁRIO. AF_12/2014</v>
          </cell>
          <cell r="C9408" t="str">
            <v>UN</v>
          </cell>
          <cell r="D9408">
            <v>36.270000000000003</v>
          </cell>
        </row>
        <row r="9409">
          <cell r="A9409">
            <v>95694</v>
          </cell>
          <cell r="B9409" t="str">
            <v>CURVA 90 GRAUS, PVC, SERIE R, ÁGUA PLUVIAL, DN 100 MM, JUNTA ELÁSTICA, FORNECIDO E INSTALADO EM RAMAL DE ENCAMINHAMENTO. AF_12/2014</v>
          </cell>
          <cell r="C9409" t="str">
            <v>UN</v>
          </cell>
          <cell r="D9409">
            <v>44.65</v>
          </cell>
        </row>
        <row r="9410">
          <cell r="A9410">
            <v>95695</v>
          </cell>
          <cell r="B9410" t="str">
            <v>CURVA 90 GRAUS, PVC, SERIE R, ÁGUA PLUVIAL, DN 100 MM, JUNTA ELÁSTICA, FORNECIDO E INSTALADO EM CONDUTORES VERTICAIS DE ÁGUAS PLUVIAIS. AF_12/2014</v>
          </cell>
          <cell r="C9410" t="str">
            <v>UN</v>
          </cell>
          <cell r="D9410">
            <v>43.41</v>
          </cell>
        </row>
        <row r="9411">
          <cell r="A9411">
            <v>95696</v>
          </cell>
          <cell r="B9411" t="str">
            <v>SPRINKLER TIPO PENDENTE, 68 °C, UNIÃO POR ROSCA DN 15 (1/2") - FORNECIMENTO E INSTALAÇÃO. AF_12/2015</v>
          </cell>
          <cell r="C9411" t="str">
            <v>UN</v>
          </cell>
          <cell r="D9411">
            <v>30.1</v>
          </cell>
        </row>
        <row r="9412">
          <cell r="A9412">
            <v>96637</v>
          </cell>
          <cell r="B9412" t="str">
            <v>JOELHO 90 GRAUS, PPR, DN 25 MM, CLASSE PN 25, INSTALADO EM RAMAL OU SUB-RAMAL DE ÁGUA  FORNECIMENTO E INSTALAÇÃO . AF_06/2015</v>
          </cell>
          <cell r="C9412" t="str">
            <v>UN</v>
          </cell>
          <cell r="D9412">
            <v>8.99</v>
          </cell>
        </row>
        <row r="9413">
          <cell r="A9413">
            <v>96638</v>
          </cell>
          <cell r="B9413" t="str">
            <v>JOELHO 45 GRAUS, PPR, DN 25 MM, CLASSE PN 25, INSTALADO EM RAMAL OU SUB-RAMAL DE ÁGUA  FORNECIMENTO E INSTALAÇÃO . AF_06/2015</v>
          </cell>
          <cell r="C9413" t="str">
            <v>UN</v>
          </cell>
          <cell r="D9413">
            <v>8.68</v>
          </cell>
        </row>
        <row r="9414">
          <cell r="A9414">
            <v>96639</v>
          </cell>
          <cell r="B9414" t="str">
            <v>LUVA, PPR, DN 25 MM, CLASSE PN 25, INSTALADO EM RAMAL OU SUB-RAMAL DE ÁGUA  FORNECIMENTO E INSTALAÇÃO . AF_06/2015</v>
          </cell>
          <cell r="C9414" t="str">
            <v>UN</v>
          </cell>
          <cell r="D9414">
            <v>6.25</v>
          </cell>
        </row>
        <row r="9415">
          <cell r="A9415">
            <v>96640</v>
          </cell>
          <cell r="B9415" t="str">
            <v>CONECTOR MACHO, PPR, 25 X 1/2'', CLASSE PN 25, INSTALADO EM RAMAL OU SUB-RAMAL DE ÁGUA   FORNECIMENTO E INSTALAÇÃO . AF_06/2015</v>
          </cell>
          <cell r="C9415" t="str">
            <v>UN</v>
          </cell>
          <cell r="D9415">
            <v>15.01</v>
          </cell>
        </row>
        <row r="9416">
          <cell r="A9416">
            <v>96641</v>
          </cell>
          <cell r="B9416" t="str">
            <v>CONECTOR FÊMEA, PPR, 25 X 1/2'', CLASSE PN 25, INSTALADO EM RAMAL OU SUB-RAMAL DE ÁGUA   FORNECIMENTO E INSTALAÇÃO . AF_06/2015</v>
          </cell>
          <cell r="C9416" t="str">
            <v>UN</v>
          </cell>
          <cell r="D9416">
            <v>11.88</v>
          </cell>
        </row>
        <row r="9417">
          <cell r="A9417">
            <v>96642</v>
          </cell>
          <cell r="B9417" t="str">
            <v>TÊ NORMAL, PPR, DN 25 MM, CLASSE PN 25, INSTALADO EM RAMAL OU SUB-RAMAL DE ÁGUA  FORNECIMENTO E INSTALAÇÃO . AF_06/2015</v>
          </cell>
          <cell r="C9417" t="str">
            <v>UN</v>
          </cell>
          <cell r="D9417">
            <v>11.91</v>
          </cell>
        </row>
        <row r="9418">
          <cell r="A9418">
            <v>96643</v>
          </cell>
          <cell r="B9418" t="str">
            <v>TÊ MISTURADOR, PPR, 25 X 3/4'' , CLASSE PN 25, INSTALADO EM RAMAL OU SUB-RAMAL DE ÁGUA  FORNECIMENTO E INSTALAÇÃO . AF_06/2015</v>
          </cell>
          <cell r="C9418" t="str">
            <v>UN</v>
          </cell>
          <cell r="D9418">
            <v>30.25</v>
          </cell>
        </row>
        <row r="9419">
          <cell r="A9419">
            <v>96650</v>
          </cell>
          <cell r="B9419" t="str">
            <v>JOELHO 90 GRAUS, PPR, DN 25 MM, CLASSE PN 25, INSTALADO EM RAMAL DE DISTRIBUIÇÃO  FORNECIMENTO E INSTALAÇÃO . AF_06/2015</v>
          </cell>
          <cell r="C9419" t="str">
            <v>UN</v>
          </cell>
          <cell r="D9419">
            <v>6.64</v>
          </cell>
        </row>
        <row r="9420">
          <cell r="A9420">
            <v>96651</v>
          </cell>
          <cell r="B9420" t="str">
            <v>JOELHO 45 GRAUS, PPR, DN 25 MM, CLASSE PN 25, INSTALADO EM RAMAL DE DISTRIBUIÇÃO DE ÁGUA  FORNECIMENTO E INSTALAÇÃO . AF_06/2015</v>
          </cell>
          <cell r="C9420" t="str">
            <v>UN</v>
          </cell>
          <cell r="D9420">
            <v>6.33</v>
          </cell>
        </row>
        <row r="9421">
          <cell r="A9421">
            <v>96652</v>
          </cell>
          <cell r="B9421" t="str">
            <v>JOELHO 90 GRAUS, PPR, DN 32 MM, CLASSE PN 25, INSTALADO EM RAMAL DE DISTRIBUIÇÃO  FORNECIMENTO E INSTALAÇÃO . AF_06/2015</v>
          </cell>
          <cell r="C9421" t="str">
            <v>UN</v>
          </cell>
          <cell r="D9421">
            <v>12.75</v>
          </cell>
        </row>
        <row r="9422">
          <cell r="A9422">
            <v>96653</v>
          </cell>
          <cell r="B9422" t="str">
            <v>JOELHO 45 GRAUS, PPR, DN 32 MM, CLASSE PN 25, INSTALADO EM RAMAL DE DISTRIBUIÇÃO DE ÁGUA  FORNECIMENTO E INSTALAÇÃO . AF_06/2015</v>
          </cell>
          <cell r="C9422" t="str">
            <v>UN</v>
          </cell>
          <cell r="D9422">
            <v>12.72</v>
          </cell>
        </row>
        <row r="9423">
          <cell r="A9423">
            <v>96654</v>
          </cell>
          <cell r="B9423" t="str">
            <v>JOELHO 90 GRAUS, PPR, DN 40 MM, CLASSE PN 25, INSTALADO EM RAMAL DE DISTRIBUIÇÃO  FORNECIMENTO E INSTALAÇÃO . AF_06/2015</v>
          </cell>
          <cell r="C9423" t="str">
            <v>UN</v>
          </cell>
          <cell r="D9423">
            <v>21.04</v>
          </cell>
        </row>
        <row r="9424">
          <cell r="A9424">
            <v>96655</v>
          </cell>
          <cell r="B9424" t="str">
            <v>JOELHO 45 GRAUS, PPR, DN 40 MM, CLASSE PN 25, INSTALADO EM RAMAL DE DISTRIBUIÇÃO DE ÁGUA  FORNECIMENTO E INSTALAÇÃO . AF_06/2015</v>
          </cell>
          <cell r="C9424" t="str">
            <v>UN</v>
          </cell>
          <cell r="D9424">
            <v>20.69</v>
          </cell>
        </row>
        <row r="9425">
          <cell r="A9425">
            <v>96656</v>
          </cell>
          <cell r="B9425" t="str">
            <v>LUVA, PPR, DN 25 MM, CLASSE PN 25, INSTALADO EM RAMAL DE DISTRIBUIÇÃO DE ÁGUA  FORNECIMENTO E INSTALAÇÃO . AF_06/2015</v>
          </cell>
          <cell r="C9425" t="str">
            <v>UN</v>
          </cell>
          <cell r="D9425">
            <v>4.7</v>
          </cell>
        </row>
        <row r="9426">
          <cell r="A9426">
            <v>96657</v>
          </cell>
          <cell r="B9426" t="str">
            <v>CONECTOR MACHO, PPR, 25 X 1/2, CLASSE PN 25, INSTALADO EM RAMAL DE DISTRIBUIÇÃO DE ÁGUA  FORNECIMENTO E INSTALAÇÃO . AF_06/2015</v>
          </cell>
          <cell r="C9426" t="str">
            <v>UN</v>
          </cell>
          <cell r="D9426">
            <v>13.46</v>
          </cell>
        </row>
        <row r="9427">
          <cell r="A9427">
            <v>96658</v>
          </cell>
          <cell r="B9427" t="str">
            <v>CONECTOR FÊMEA, PPR, 25 X 1/2'', CLASSE PN 25, INSTALADO EM RAMAL DE DISTRIBUIÇÃO DE ÁGUA   FORNECIMENTO E INSTALAÇÃO . AF_06/2015</v>
          </cell>
          <cell r="C9427" t="str">
            <v>UN</v>
          </cell>
          <cell r="D9427">
            <v>10.33</v>
          </cell>
        </row>
        <row r="9428">
          <cell r="A9428">
            <v>96659</v>
          </cell>
          <cell r="B9428" t="str">
            <v>LUVA, PPR, DN 32 MM, CLASSE PN 25, INSTALADO EM RAMAL DE DISTRIBUIÇÃO DE ÁGUA  FORNECIMENTO E INSTALAÇÃO. AF_06/2015</v>
          </cell>
          <cell r="C9428" t="str">
            <v>UN</v>
          </cell>
          <cell r="D9428">
            <v>8.6</v>
          </cell>
        </row>
        <row r="9429">
          <cell r="A9429">
            <v>96660</v>
          </cell>
          <cell r="B9429" t="str">
            <v>CONECTOR MACHO, PPR, 32 X 3/4'', CLASSE PN 25, INSTALADO EM RAMAL DE DISTRIBUIÇÃO DE ÁGUA   FORNECIMENTO E INSTALAÇÃO. AF_06/2015</v>
          </cell>
          <cell r="C9429" t="str">
            <v>UN</v>
          </cell>
          <cell r="D9429">
            <v>23.2</v>
          </cell>
        </row>
        <row r="9430">
          <cell r="A9430">
            <v>96661</v>
          </cell>
          <cell r="B9430" t="str">
            <v>CONECTOR FÊMEA, PPR, 32 X 3/4'', CLASSE PN 25, INSTALADO EM RAMAL DE DISTRIBUIÇÃO DE ÁGUA   FORNECIMENTO E INSTALAÇÃO . AF_06/2015</v>
          </cell>
          <cell r="C9430" t="str">
            <v>UN</v>
          </cell>
          <cell r="D9430">
            <v>18.399999999999999</v>
          </cell>
        </row>
        <row r="9431">
          <cell r="A9431">
            <v>96662</v>
          </cell>
          <cell r="B9431" t="str">
            <v>BUCHA DE REDUÇÃO, PPR, 32 X 25, CLASSE PN 25, INSTALADO EM RAMAL DE DISTRIBUIÇÃO DE ÁGUA  FORNECIMENTO E INSTALAÇÃO . AF_06/2015</v>
          </cell>
          <cell r="C9431" t="str">
            <v>UN</v>
          </cell>
          <cell r="D9431">
            <v>8.76</v>
          </cell>
        </row>
        <row r="9432">
          <cell r="A9432">
            <v>96663</v>
          </cell>
          <cell r="B9432" t="str">
            <v>LUVA, PPR, DN 40 MM, CLASSE PN 25, INSTALADO EM RAMAL DE DISTRIBUIÇÃO DE ÁGUA  FORNECIMENTO E INSTALAÇÃO. AF_06/2015</v>
          </cell>
          <cell r="C9432" t="str">
            <v>UN</v>
          </cell>
          <cell r="D9432">
            <v>15.42</v>
          </cell>
        </row>
        <row r="9433">
          <cell r="A9433">
            <v>96664</v>
          </cell>
          <cell r="B9433" t="str">
            <v>BUCHA DE REDUÇÃO, PPR, 40 X 25, CLASSE PN 25, INSTALADO EM RAMAL DE DISTRIBUIÇÃO DE ÁGUA  FORNECIMENTO E INSTALAÇÃO . AF_06/2015</v>
          </cell>
          <cell r="C9433" t="str">
            <v>UN</v>
          </cell>
          <cell r="D9433">
            <v>16.45</v>
          </cell>
        </row>
        <row r="9434">
          <cell r="A9434">
            <v>96665</v>
          </cell>
          <cell r="B9434" t="str">
            <v>TÊ NORMAL, PPR, DN 25 MM, CLASSE PN 25, INSTALADO EM RAMAL DE DISTRIBUIÇÃO DE ÁGUA  FORNECIMENTO E INSTALAÇÃO . AF_06/2015</v>
          </cell>
          <cell r="C9434" t="str">
            <v>UN</v>
          </cell>
          <cell r="D9434">
            <v>8.76</v>
          </cell>
        </row>
        <row r="9435">
          <cell r="A9435">
            <v>96666</v>
          </cell>
          <cell r="B9435" t="str">
            <v>TÊ NORMAL, PPR, DN 32 MM, CLASSE PN 25, INSTALADO EM RAMAL DE DISTRIBUIÇÃO DE ÁGUA  FORNECIMENTO E INSTALAÇÃO . AF_06/2015</v>
          </cell>
          <cell r="C9435" t="str">
            <v>UN</v>
          </cell>
          <cell r="D9435">
            <v>17.07</v>
          </cell>
        </row>
        <row r="9436">
          <cell r="A9436">
            <v>96667</v>
          </cell>
          <cell r="B9436" t="str">
            <v>TÊ NORMAL, PPR, DN 40 MM, CLASSE PN 25, INSTALADO EM RAMAL DE DISTRIBUIÇÃO DE ÁGUA  FORNECIMENTO E INSTALAÇÃO . AF_06/2015</v>
          </cell>
          <cell r="C9436" t="str">
            <v>UN</v>
          </cell>
          <cell r="D9436">
            <v>29.48</v>
          </cell>
        </row>
        <row r="9437">
          <cell r="A9437">
            <v>96684</v>
          </cell>
          <cell r="B9437" t="str">
            <v>JOELHO 90 GRAUS, PPR, DN 25 MM, CLASSE PN 25, INSTALADO EM PRUMADA DE ÁGUA  FORNECIMENTO E INSTALAÇÃO . AF_06/2015</v>
          </cell>
          <cell r="C9437" t="str">
            <v>UN</v>
          </cell>
          <cell r="D9437">
            <v>3.11</v>
          </cell>
        </row>
        <row r="9438">
          <cell r="A9438">
            <v>96685</v>
          </cell>
          <cell r="B9438" t="str">
            <v>JOELHO 45 GRAUS, PPR, DN 25 MM, CLASSE PN 25, INSTALADO EM PRUMADA DE ÁGUA  FORNECIMENTO E INSTALAÇÃO . AF_06/2015</v>
          </cell>
          <cell r="C9438" t="str">
            <v>UN</v>
          </cell>
          <cell r="D9438">
            <v>2.8</v>
          </cell>
        </row>
        <row r="9439">
          <cell r="A9439">
            <v>96686</v>
          </cell>
          <cell r="B9439" t="str">
            <v>JOELHO 90 GRAUS, PPR, DN 32 MM, CLASSE PN 25, INSTALADO EM PRUMADA DE ÁGUA  FORNECIMENTO E INSTALAÇÃO . AF_06/2015</v>
          </cell>
          <cell r="C9439" t="str">
            <v>UN</v>
          </cell>
          <cell r="D9439">
            <v>4.67</v>
          </cell>
        </row>
        <row r="9440">
          <cell r="A9440">
            <v>96687</v>
          </cell>
          <cell r="B9440" t="str">
            <v>JOELHO 45 GRAUS, PPR, DN 32 MM, CLASSE PN 25, INSTALADO EM PRUMADA DE ÁGUA  FORNECIMENTO E INSTALAÇÃO . AF_06/2015</v>
          </cell>
          <cell r="C9440" t="str">
            <v>UN</v>
          </cell>
          <cell r="D9440">
            <v>4.6399999999999997</v>
          </cell>
        </row>
        <row r="9441">
          <cell r="A9441">
            <v>96688</v>
          </cell>
          <cell r="B9441" t="str">
            <v>JOELHO 90 GRAUS, PPR, DN 40 MM, CLASSE PN 25, INSTALADO EM PRUMADA DE ÁGUA  FORNECIMENTO E INSTALAÇÃO . AF_06/2015</v>
          </cell>
          <cell r="C9441" t="str">
            <v>UN</v>
          </cell>
          <cell r="D9441">
            <v>7.99</v>
          </cell>
        </row>
        <row r="9442">
          <cell r="A9442">
            <v>96689</v>
          </cell>
          <cell r="B9442" t="str">
            <v>JOELHO 45 GRAUS, PPR, DN 40 MM, CLASSE PN 25, INSTALADO EM PRUMADA DE ÁGUA  FORNECIMENTO E INSTALAÇÃO . AF_06/2015</v>
          </cell>
          <cell r="C9442" t="str">
            <v>UN</v>
          </cell>
          <cell r="D9442">
            <v>7.64</v>
          </cell>
        </row>
        <row r="9443">
          <cell r="A9443">
            <v>96690</v>
          </cell>
          <cell r="B9443" t="str">
            <v>JOELHO 90 GRAUS, PPR, DN 50 MM, CLASSE PN 25, INSTALADO EM PRUMADA DE ÁGUA  FORNECIMENTO E INSTALAÇÃO . AF_06/2015</v>
          </cell>
          <cell r="C9443" t="str">
            <v>UN</v>
          </cell>
          <cell r="D9443">
            <v>14.72</v>
          </cell>
        </row>
        <row r="9444">
          <cell r="A9444">
            <v>96691</v>
          </cell>
          <cell r="B9444" t="str">
            <v>JOELHO 45 GRAUS, PPR, DN 50 MM, CLASSE PN 25, INSTALADO EM PRUMADA DE ÁGUA  FORNECIMENTO E INSTALAÇÃO . AF_06/2015</v>
          </cell>
          <cell r="C9444" t="str">
            <v>UN</v>
          </cell>
          <cell r="D9444">
            <v>15.19</v>
          </cell>
        </row>
        <row r="9445">
          <cell r="A9445">
            <v>96692</v>
          </cell>
          <cell r="B9445" t="str">
            <v>JOELHO 90 GRAUS, PPR, DN 63 MM, CLASSE PN 25, INSTALADO EM PRUMADA DE ÁGUA  FORNECIMENTO E INSTALAÇÃO . AF_06/2015</v>
          </cell>
          <cell r="C9445" t="str">
            <v>UN</v>
          </cell>
          <cell r="D9445">
            <v>22.27</v>
          </cell>
        </row>
        <row r="9446">
          <cell r="A9446">
            <v>96693</v>
          </cell>
          <cell r="B9446" t="str">
            <v>JOELHO 45 GRAUS, PPR, DN 63 MM, CLASSE PN 25, INSTALADO EM PRUMADA DE ÁGUA  FORNECIMENTO E INSTALAÇÃO . AF_06/2015</v>
          </cell>
          <cell r="C9446" t="str">
            <v>UN</v>
          </cell>
          <cell r="D9446">
            <v>21.12</v>
          </cell>
        </row>
        <row r="9447">
          <cell r="A9447">
            <v>96694</v>
          </cell>
          <cell r="B9447" t="str">
            <v>JOELHO 90 GRAUS, PPR, DN 75 MM, CLASSE PN 25, INSTALADO EM PRUMADA DE ÁGUA  FORNECIMENTO E INSTALAÇÃO . AF_06/2015</v>
          </cell>
          <cell r="C9447" t="str">
            <v>UN</v>
          </cell>
          <cell r="D9447">
            <v>48.47</v>
          </cell>
        </row>
        <row r="9448">
          <cell r="A9448">
            <v>96695</v>
          </cell>
          <cell r="B9448" t="str">
            <v>JOELHO 45 GRAUS, PPR, DN 75 MM, CLASSE PN 25, INSTALADO EM PRUMADA DE ÁGUA  FORNECIMENTO E INSTALAÇÃO . AF_06/2015</v>
          </cell>
          <cell r="C9448" t="str">
            <v>UN</v>
          </cell>
          <cell r="D9448">
            <v>47.12</v>
          </cell>
        </row>
        <row r="9449">
          <cell r="A9449">
            <v>96696</v>
          </cell>
          <cell r="B9449" t="str">
            <v>JOELHO 90 GRAUS, PPR, DN 90 MM, CLASSE PN 25, INSTALADO EM PRUMADA DE ÁGUA  FORNECIMENTO E INSTALAÇÃO . AF_06/2015</v>
          </cell>
          <cell r="C9449" t="str">
            <v>UN</v>
          </cell>
          <cell r="D9449">
            <v>72.930000000000007</v>
          </cell>
        </row>
        <row r="9450">
          <cell r="A9450">
            <v>96697</v>
          </cell>
          <cell r="B9450" t="str">
            <v>JOELHO 90 GRAUS, PPR, DN 110 MM, CLASSE PN 25, INSTALADO EM PRUMADA DE ÁGUA  FORNECIMENTO E INSTALAÇÃO . AF_06/2015</v>
          </cell>
          <cell r="C9450" t="str">
            <v>UN</v>
          </cell>
          <cell r="D9450">
            <v>109.09</v>
          </cell>
        </row>
        <row r="9451">
          <cell r="A9451">
            <v>96698</v>
          </cell>
          <cell r="B9451" t="str">
            <v>LUVA, PPR, DN 25 MM, CLASSE PN 25, INSTALADO EM PRUMADA DE ÁGUA  FORNECIMENTO E INSTALAÇÃO . AF_06/2015</v>
          </cell>
          <cell r="C9451" t="str">
            <v>UN</v>
          </cell>
          <cell r="D9451">
            <v>2.35</v>
          </cell>
        </row>
        <row r="9452">
          <cell r="A9452">
            <v>96699</v>
          </cell>
          <cell r="B9452" t="str">
            <v>CONECTOR MACHO, PPR, 25 X 1/2'', CLASSE PN 25, INSTALADO EM PRUMADA DE ÁGUA   FORNECIMENTO E INSTALAÇÃO . AF_06/2015</v>
          </cell>
          <cell r="C9452" t="str">
            <v>UN</v>
          </cell>
          <cell r="D9452">
            <v>11.11</v>
          </cell>
        </row>
        <row r="9453">
          <cell r="A9453">
            <v>96700</v>
          </cell>
          <cell r="B9453" t="str">
            <v>CONECTOR FÊMEA, PPR, 25 X 1/2'', CLASSE PN 25, INSTALADO EM PRUMADA DE ÁGUA   FORNECIMENTO E INSTALAÇÃO . AF_06/2015</v>
          </cell>
          <cell r="C9453" t="str">
            <v>UN</v>
          </cell>
          <cell r="D9453">
            <v>7.98</v>
          </cell>
        </row>
        <row r="9454">
          <cell r="A9454">
            <v>96701</v>
          </cell>
          <cell r="B9454" t="str">
            <v>LUVA, PPR, DN 32 MM, CLASSE PN 25, INSTALADO EM PRUMADA DE ÁGUA  FORNECIMENTO E INSTALAÇÃO. AF_06/2015</v>
          </cell>
          <cell r="C9454" t="str">
            <v>UN</v>
          </cell>
          <cell r="D9454">
            <v>3.23</v>
          </cell>
        </row>
        <row r="9455">
          <cell r="A9455">
            <v>96702</v>
          </cell>
          <cell r="B9455" t="str">
            <v>BUCHA DE REDUÇÃO, PPR, 32 X 25, CLASSE PN 25, INSTALADO EM PRUMADA DE ÁGUA  FORNECIMENTO E INSTALAÇÃO . AF_06/2015</v>
          </cell>
          <cell r="C9455" t="str">
            <v>UN</v>
          </cell>
          <cell r="D9455">
            <v>3.39</v>
          </cell>
        </row>
        <row r="9456">
          <cell r="A9456">
            <v>96703</v>
          </cell>
          <cell r="B9456" t="str">
            <v>LUVA, PPR, DN 40 MM, CLASSE PN 25, INSTALADO EM PRUMADA DE ÁGUA  FORNECIMENTO E INSTALAÇÃO. AF_06/2015</v>
          </cell>
          <cell r="C9456" t="str">
            <v>UN</v>
          </cell>
          <cell r="D9456">
            <v>6.69</v>
          </cell>
        </row>
        <row r="9457">
          <cell r="A9457">
            <v>96704</v>
          </cell>
          <cell r="B9457" t="str">
            <v>BUCHA DE REDUÇÃO, PPR, 40 X 25, CLASSE PN 25, INSTALADO EM PRUMADA DE ÁGUA  FORNECIMENTO E INSTALAÇÃO . AF_06/2015</v>
          </cell>
          <cell r="C9457" t="str">
            <v>UN</v>
          </cell>
          <cell r="D9457">
            <v>7.72</v>
          </cell>
        </row>
        <row r="9458">
          <cell r="A9458">
            <v>96705</v>
          </cell>
          <cell r="B9458" t="str">
            <v>LUVA, PPR, DN 50 MM, CLASSE PN 25, INSTALADO EM PRUMADA DE ÁGUA  FORNECIMENTO E INSTALAÇÃO. AF_06/2015</v>
          </cell>
          <cell r="C9458" t="str">
            <v>UN</v>
          </cell>
          <cell r="D9458">
            <v>10.08</v>
          </cell>
        </row>
        <row r="9459">
          <cell r="A9459">
            <v>96706</v>
          </cell>
          <cell r="B9459" t="str">
            <v>LUVA, PPR, DN 63 MM, CLASSE PN 25, INSTALADO EM PRUMADA DE ÁGUA  FORNECIMENTO E INSTALAÇÃO. AF_06/2015</v>
          </cell>
          <cell r="C9459" t="str">
            <v>UN</v>
          </cell>
          <cell r="D9459">
            <v>15.15</v>
          </cell>
        </row>
        <row r="9460">
          <cell r="A9460">
            <v>96707</v>
          </cell>
          <cell r="B9460" t="str">
            <v>LUVA, PPR, DN 75 MM, CLASSE PN 25, INSTALADO EM PRUMADA DE ÁGUA  FORNECIMENTO E INSTALAÇÃO. AF_06/2015</v>
          </cell>
          <cell r="C9460" t="str">
            <v>UN</v>
          </cell>
          <cell r="D9460">
            <v>31.18</v>
          </cell>
        </row>
        <row r="9461">
          <cell r="A9461">
            <v>96708</v>
          </cell>
          <cell r="B9461" t="str">
            <v>LUVA, PPR, DN 90 MM, CLASSE PN 25, INSTALADO EM PRUMADA DE ÁGUA  FORNECIMENTO E INSTALAÇÃO. AF_06/2015</v>
          </cell>
          <cell r="C9461" t="str">
            <v>UN</v>
          </cell>
          <cell r="D9461">
            <v>49.09</v>
          </cell>
        </row>
        <row r="9462">
          <cell r="A9462">
            <v>96709</v>
          </cell>
          <cell r="B9462" t="str">
            <v>LUVA, PPR, DN 110 MM, CLASSE PN 25, INSTALADO EM PRUMADA DE ÁGUA  FORNECIMENTO E INSTALAÇÃO. AF_06/2015</v>
          </cell>
          <cell r="C9462" t="str">
            <v>UN</v>
          </cell>
          <cell r="D9462">
            <v>77.45</v>
          </cell>
        </row>
        <row r="9463">
          <cell r="A9463">
            <v>96710</v>
          </cell>
          <cell r="B9463" t="str">
            <v>TÊ NORMAL, PPR, DN 25 MM, CLASSE PN 25, INSTALADO EM PRUMADA DE ÁGUA  FORNECIMENTO E INSTALAÇÃO . AF_06/2015</v>
          </cell>
          <cell r="C9463" t="str">
            <v>UN</v>
          </cell>
          <cell r="D9463">
            <v>4.09</v>
          </cell>
        </row>
        <row r="9464">
          <cell r="A9464">
            <v>96711</v>
          </cell>
          <cell r="B9464" t="str">
            <v>TÊ NORMAL, PPR, DN 32 MM, CLASSE PN 25, INSTALADO EM PRUMADA DE ÁGUA  FORNECIMENTO E INSTALAÇÃO . AF_06/2015</v>
          </cell>
          <cell r="C9464" t="str">
            <v>UN</v>
          </cell>
          <cell r="D9464">
            <v>6.34</v>
          </cell>
        </row>
        <row r="9465">
          <cell r="A9465">
            <v>96712</v>
          </cell>
          <cell r="B9465" t="str">
            <v>TÊ NORMAL, PPR, DN 40 MM, CLASSE PN 25, INSTALADO EM PRUMADA DE ÁGUA  FORNECIMENTO E INSTALAÇÃO . AF_06/2015</v>
          </cell>
          <cell r="C9465" t="str">
            <v>UN</v>
          </cell>
          <cell r="D9465">
            <v>12.03</v>
          </cell>
        </row>
        <row r="9466">
          <cell r="A9466">
            <v>96713</v>
          </cell>
          <cell r="B9466" t="str">
            <v>TÊ NORMAL, PPR, DN 50 MM, CLASSE PN 25, INSTALADO EM PRUMADA DE ÁGUA  FORNECIMENTO E INSTALAÇÃO . AF_06/2015</v>
          </cell>
          <cell r="C9466" t="str">
            <v>UN</v>
          </cell>
          <cell r="D9466">
            <v>16.739999999999998</v>
          </cell>
        </row>
        <row r="9467">
          <cell r="A9467">
            <v>96714</v>
          </cell>
          <cell r="B9467" t="str">
            <v>TÊ NORMAL, PPR, DN 63 MM, CLASSE PN 25, INSTALADO EM PRUMADA DE ÁGUA  FORNECIMENTO E INSTALAÇÃO . AF_06/2015</v>
          </cell>
          <cell r="C9467" t="str">
            <v>UN</v>
          </cell>
          <cell r="D9467">
            <v>28.15</v>
          </cell>
        </row>
        <row r="9468">
          <cell r="A9468">
            <v>96715</v>
          </cell>
          <cell r="B9468" t="str">
            <v>TÊ NORMAL, PPR, DN 75 MM, CLASSE PN 25, INSTALADO EM PRUMADA DE ÁGUA  FORNECIMENTO E INSTALAÇÃO . AF_06/2015</v>
          </cell>
          <cell r="C9468" t="str">
            <v>UN</v>
          </cell>
          <cell r="D9468">
            <v>52.43</v>
          </cell>
        </row>
        <row r="9469">
          <cell r="A9469">
            <v>96716</v>
          </cell>
          <cell r="B9469" t="str">
            <v>TÊ NORMAL, PPR, DN 90 MM, CLASSE PN 25, INSTALADO EM PRUMADA DE ÁGUA  FORNECIMENTO E INSTALAÇÃO . AF_06/2015</v>
          </cell>
          <cell r="C9469" t="str">
            <v>UN</v>
          </cell>
          <cell r="D9469">
            <v>78.64</v>
          </cell>
        </row>
        <row r="9470">
          <cell r="A9470">
            <v>96717</v>
          </cell>
          <cell r="B9470" t="str">
            <v>TÊ NORMAL, PPR, DN 110 MM, CLASSE PN 25, INSTALADO EM PRUMADA DE ÁGUA  FORNECIMENTO E INSTALAÇÃO . AF_06/2015</v>
          </cell>
          <cell r="C9470" t="str">
            <v>UN</v>
          </cell>
          <cell r="D9470">
            <v>123.66</v>
          </cell>
        </row>
        <row r="9471">
          <cell r="A9471">
            <v>96736</v>
          </cell>
          <cell r="B9471" t="str">
            <v>LUVA, PPR, DN 20 MM, CLASSE PN 25, INSTALADO EM RESERVAÇÃO DE ÁGUA DE EDIFICAÇÃO QUE POSSUA RESERVATÓRIO DE FIBRA/FIBROCIMENTO  FORNECIMENTO E INSTALAÇÃO. AF_06/2016</v>
          </cell>
          <cell r="C9471" t="str">
            <v>UN</v>
          </cell>
          <cell r="D9471">
            <v>3.57</v>
          </cell>
        </row>
        <row r="9472">
          <cell r="A9472">
            <v>96737</v>
          </cell>
          <cell r="B9472" t="str">
            <v>LUVA, PPR, DN 25 MM, CLASSE PN 25, INSTALADO EM RESERVAÇÃO DE ÁGUA DE EDIFICAÇÃO QUE POSSUA RESERVATÓRIO DE FIBRA/FIBROCIMENTO  FORNECIMENTO E INSTALAÇÃO. AF_06/2016</v>
          </cell>
          <cell r="C9472" t="str">
            <v>UN</v>
          </cell>
          <cell r="D9472">
            <v>4.05</v>
          </cell>
        </row>
        <row r="9473">
          <cell r="A9473">
            <v>96738</v>
          </cell>
          <cell r="B9473" t="str">
            <v>CONECTOR MACHO, PPR, 25 X 1/2'', CLASSE PN 25,  INSTALADO EM RESERVAÇÃO DE ÁGUA DE EDIFICAÇÃO QUE POSSUA RESERVATÓRIO DE FIBRA/FIBROCIMENTO   FORNECIMENTO E INSTALAÇÃO. AF_06/2016</v>
          </cell>
          <cell r="C9473" t="str">
            <v>UN</v>
          </cell>
          <cell r="D9473">
            <v>12.81</v>
          </cell>
        </row>
        <row r="9474">
          <cell r="A9474">
            <v>96739</v>
          </cell>
          <cell r="B9474" t="str">
            <v>LUVA, PPR, DN 32 MM, CLASSE PN 25, INSTALADO EM RESERVAÇÃO DE ÁGUA DE EDIFICAÇÃO QUE POSSUA RESERVATÓRIO DE FIBRA/FIBROCIMENTO  FORNECIMENTO E INSTALAÇÃO. AF_06/2016</v>
          </cell>
          <cell r="C9474" t="str">
            <v>UN</v>
          </cell>
          <cell r="D9474">
            <v>5.23</v>
          </cell>
        </row>
        <row r="9475">
          <cell r="A9475">
            <v>96740</v>
          </cell>
          <cell r="B9475" t="str">
            <v>CONECTOR MACHO, PPR, 32 X 3/4'', CLASSE PN 25,  INSTALADO EM RESERVAÇÃO DE ÁGUA DE EDIFICAÇÃO QUE POSSUA RESERVATÓRIO DE FIBRA/FIBROCIMENTO   FORNECIMENTO E INSTALAÇÃO. AF_06/2016</v>
          </cell>
          <cell r="C9475" t="str">
            <v>UN</v>
          </cell>
          <cell r="D9475">
            <v>19.829999999999998</v>
          </cell>
        </row>
        <row r="9476">
          <cell r="A9476">
            <v>96741</v>
          </cell>
          <cell r="B9476" t="str">
            <v>LUVA, PPR, DN 40 MM, CLASSE PN 25, INSTALADO EM RESERVAÇÃO DE ÁGUA DE EDIFICAÇÃO QUE POSSUA RESERVATÓRIO DE FIBRA/FIBROCIMENTO  FORNECIMENTO E INSTALAÇÃO. AF_06/2016</v>
          </cell>
          <cell r="C9476" t="str">
            <v>UN</v>
          </cell>
          <cell r="D9476">
            <v>8.08</v>
          </cell>
        </row>
        <row r="9477">
          <cell r="A9477">
            <v>96742</v>
          </cell>
          <cell r="B9477" t="str">
            <v>LUVA, PPR, DN 50 MM, CLASSE PN 25, INSTALADO EM RESERVAÇÃO DE ÁGUA DE EDIFICAÇÃO QUE POSSUA RESERVATÓRIO DE FIBRA/FIBROCIMENTO  FORNECIMENTO E INSTALAÇÃO. AF_06/2016</v>
          </cell>
          <cell r="C9477" t="str">
            <v>UN</v>
          </cell>
          <cell r="D9477">
            <v>12.28</v>
          </cell>
        </row>
        <row r="9478">
          <cell r="A9478">
            <v>96743</v>
          </cell>
          <cell r="B9478" t="str">
            <v>LUVA, PPR, DN 63 MM, CLASSE PN 25, INSTALADO EM RESERVAÇÃO DE ÁGUA DE EDIFICAÇÃO QUE POSSUA RESERVATÓRIO DE FIBRA/FIBROCIMENTO  FORNECIMENTO E INSTALAÇÃO. AF_06/2016</v>
          </cell>
          <cell r="C9478" t="str">
            <v>UN</v>
          </cell>
          <cell r="D9478">
            <v>15.74</v>
          </cell>
        </row>
        <row r="9479">
          <cell r="A9479">
            <v>96744</v>
          </cell>
          <cell r="B9479" t="str">
            <v>LUVA, PPR, DN 75 MM, CLASSE PN 25, INSTALADO EM RESERVAÇÃO DE ÁGUA DE EDIFICAÇÃO QUE POSSUA RESERVATÓRIO DE FIBRA/FIBROCIMENTO  FORNECIMENTO E INSTALAÇÃO. AF_06/2016</v>
          </cell>
          <cell r="C9479" t="str">
            <v>UN</v>
          </cell>
          <cell r="D9479">
            <v>33.340000000000003</v>
          </cell>
        </row>
        <row r="9480">
          <cell r="A9480">
            <v>96745</v>
          </cell>
          <cell r="B9480" t="str">
            <v>LUVA, PPR, DN 90 MM, CLASSE PN 25, INSTALADO EM RESERVAÇÃO DE ÁGUA DE EDIFICAÇÃO QUE POSSUA RESERVATÓRIO DE FIBRA/FIBROCIMENTO  FORNECIMENTO E INSTALAÇÃO. AF_06/2016</v>
          </cell>
          <cell r="C9480" t="str">
            <v>UN</v>
          </cell>
          <cell r="D9480">
            <v>48.56</v>
          </cell>
        </row>
        <row r="9481">
          <cell r="A9481">
            <v>96746</v>
          </cell>
          <cell r="B9481" t="str">
            <v>LUVA, PPR, DN 110 MM, CLASSE PN 25, INSTALADO EM RESERVAÇÃO DE ÁGUA DE EDIFICAÇÃO QUE POSSUA RESERVATÓRIO DE FIBRA/FIBROCIMENTO  FORNECIMENTO E INSTALAÇÃO. AF_06/2016</v>
          </cell>
          <cell r="C9481" t="str">
            <v>UN</v>
          </cell>
          <cell r="D9481">
            <v>77.42</v>
          </cell>
        </row>
        <row r="9482">
          <cell r="A9482">
            <v>96747</v>
          </cell>
          <cell r="B9482" t="str">
            <v>JOELHO 90 GRAUS, PPR, DN 20 MM, CLASSE PN 25,  INSTALADO EM RESERVAÇÃO DE ÁGUA DE EDIFICAÇÃO QUE POSSUA RESERVATÓRIO DE FIBRA/FIBROCIMENTO  FORNECIMENTO E INSTALAÇÃO. AF_06/2016</v>
          </cell>
          <cell r="C9482" t="str">
            <v>UN</v>
          </cell>
          <cell r="D9482">
            <v>5.08</v>
          </cell>
        </row>
        <row r="9483">
          <cell r="A9483">
            <v>96748</v>
          </cell>
          <cell r="B9483" t="str">
            <v>JOELHO 90 GRAUS, PPR, DN 25 MM, CLASSE PN 25,  INSTALADO EM RESERVAÇÃO DE ÁGUA DE EDIFICAÇÃO QUE POSSUA RESERVATÓRIO DE FIBRA/FIBROCIMENTO  FORNECIMENTO E INSTALAÇÃO. AF_06/2016</v>
          </cell>
          <cell r="C9483" t="str">
            <v>UN</v>
          </cell>
          <cell r="D9483">
            <v>5.68</v>
          </cell>
        </row>
        <row r="9484">
          <cell r="A9484">
            <v>96749</v>
          </cell>
          <cell r="B9484" t="str">
            <v>JOELHO 90 GRAUS, PPR, DN 32 MM, CLASSE PN 25,  INSTALADO EM RESERVAÇÃO DE ÁGUA DE EDIFICAÇÃO QUE POSSUA RESERVATÓRIO DE FIBRA/FIBROCIMENTO  FORNECIMENTO E INSTALAÇÃO. AF_06/2016</v>
          </cell>
          <cell r="C9484" t="str">
            <v>UN</v>
          </cell>
          <cell r="D9484">
            <v>7.71</v>
          </cell>
        </row>
        <row r="9485">
          <cell r="A9485">
            <v>96750</v>
          </cell>
          <cell r="B9485" t="str">
            <v>JOELHO 90 GRAUS, PPR, DN 40 MM, CLASSE PN 25,  INSTALADO EM RESERVAÇÃO DE ÁGUA DE EDIFICAÇÃO QUE POSSUA RESERVATÓRIO DE FIBRA/FIBROCIMENTO  FORNECIMENTO E INSTALAÇÃO. AF_06/2016</v>
          </cell>
          <cell r="C9485" t="str">
            <v>UN</v>
          </cell>
          <cell r="D9485">
            <v>10.06</v>
          </cell>
        </row>
        <row r="9486">
          <cell r="A9486">
            <v>96751</v>
          </cell>
          <cell r="B9486" t="str">
            <v>JOELHO 90 GRAUS, PPR, DN 50 MM, CLASSE PN 25,  INSTALADO EM RESERVAÇÃO DE ÁGUA DE EDIFICAÇÃO QUE POSSUA RESERVATÓRIO DE FIBRA/FIBROCIMENTO  FORNECIMENTO E INSTALAÇÃO. AF_06/2016</v>
          </cell>
          <cell r="C9486" t="str">
            <v>UN</v>
          </cell>
          <cell r="D9486">
            <v>18</v>
          </cell>
        </row>
        <row r="9487">
          <cell r="A9487">
            <v>96752</v>
          </cell>
          <cell r="B9487" t="str">
            <v>JOELHO 90 GRAUS, PPR, DN 63 MM, CLASSE PN 25,  INSTALADO EM RESERVAÇÃO DE ÁGUA DE EDIFICAÇÃO QUE POSSUA RESERVATÓRIO DE FIBRA/FIBROCIMENTO  FORNECIMENTO E INSTALAÇÃO. AF_06/2016</v>
          </cell>
          <cell r="C9487" t="str">
            <v>UN</v>
          </cell>
          <cell r="D9487">
            <v>23.14</v>
          </cell>
        </row>
        <row r="9488">
          <cell r="A9488">
            <v>96753</v>
          </cell>
          <cell r="B9488" t="str">
            <v>JOELHO 90 GRAUS, PPR, DN 75 MM, CLASSE PN 25,  INSTALADO EM RESERVAÇÃO DE ÁGUA DE EDIFICAÇÃO QUE POSSUA RESERVATÓRIO DE FIBRA/FIBROCIMENTO  FORNECIMENTO E INSTALAÇÃO. AF_06/2016</v>
          </cell>
          <cell r="C9488" t="str">
            <v>UN</v>
          </cell>
          <cell r="D9488">
            <v>51.73</v>
          </cell>
        </row>
        <row r="9489">
          <cell r="A9489">
            <v>96754</v>
          </cell>
          <cell r="B9489" t="str">
            <v>JOELHO 90 GRAUS, PPR, DN 90 MM, CLASSE PN 25,  INSTALADO EM RESERVAÇÃO DE ÁGUA DE EDIFICAÇÃO QUE POSSUA RESERVATÓRIO DE FIBRA/FIBROCIMENTO  FORNECIMENTO E INSTALAÇÃO. AF_06/2016</v>
          </cell>
          <cell r="C9489" t="str">
            <v>UN</v>
          </cell>
          <cell r="D9489">
            <v>72.13</v>
          </cell>
        </row>
        <row r="9490">
          <cell r="A9490">
            <v>96755</v>
          </cell>
          <cell r="B9490" t="str">
            <v>JOELHO 90 GRAUS, PPR, DN 110 MM, CLASSE PN 25,  INSTALADO EM RESERVAÇÃO DE ÁGUA DE EDIFICAÇÃO QUE POSSUA RESERVATÓRIO DE FIBRA/FIBROCIMENTO  FORNECIMENTO E INSTALAÇÃO. AF_06/2016</v>
          </cell>
          <cell r="C9490" t="str">
            <v>UN</v>
          </cell>
          <cell r="D9490">
            <v>109.06</v>
          </cell>
        </row>
        <row r="9491">
          <cell r="A9491">
            <v>96756</v>
          </cell>
          <cell r="B9491" t="str">
            <v>TÊ MISTURADOR, PPR, DN 20 MM, CLASSE PN 25,  INSTALADO EM RESERVAÇÃO DE ÁGUA DE EDIFICAÇÃO QUE POSSUA RESERVATÓRIO DE FIBRA/FIBROCIMENTO  FORNECIMENTO E INSTALAÇÃO. AF_06/2016</v>
          </cell>
          <cell r="C9491" t="str">
            <v>UN</v>
          </cell>
          <cell r="D9491">
            <v>9.0500000000000007</v>
          </cell>
        </row>
        <row r="9492">
          <cell r="A9492">
            <v>96757</v>
          </cell>
          <cell r="B9492" t="str">
            <v>TÊ MISTURADOR, PPR, DN 25 MM, CLASSE PN 25,  INSTALADO EM RESERVAÇÃO DE ÁGUA DE EDIFICAÇÃO QUE POSSUA RESERVATÓRIO DE FIBRA/FIBROCIMENTO  FORNECIMENTO E INSTALAÇÃO. AF_06/2016</v>
          </cell>
          <cell r="C9492" t="str">
            <v>UN</v>
          </cell>
          <cell r="D9492">
            <v>8.73</v>
          </cell>
        </row>
        <row r="9493">
          <cell r="A9493">
            <v>96758</v>
          </cell>
          <cell r="B9493" t="str">
            <v>TÊ, PPR, DN 32 MM, CLASSE PN 25,  INSTALADO EM RESERVAÇÃO DE ÁGUA DE EDIFICAÇÃO QUE POSSUA RESERVATÓRIO DE FIBRA/FIBROCIMENTO  FORNECIMENTO E INSTALAÇÃO. AF_06/2016</v>
          </cell>
          <cell r="C9493" t="str">
            <v>UN</v>
          </cell>
          <cell r="D9493">
            <v>10.35</v>
          </cell>
        </row>
        <row r="9494">
          <cell r="A9494">
            <v>96759</v>
          </cell>
          <cell r="B9494" t="str">
            <v>TÊ, PPR, DN 40 MM, CLASSE PN 25,  INSTALADO EM RESERVAÇÃO DE ÁGUA DE EDIFICAÇÃO QUE POSSUA RESERVATÓRIO DE FIBRA/FIBROCIMENTO  FORNECIMENTO E INSTALAÇÃO. AF_06/2016</v>
          </cell>
          <cell r="C9494" t="str">
            <v>UN</v>
          </cell>
          <cell r="D9494">
            <v>14.81</v>
          </cell>
        </row>
        <row r="9495">
          <cell r="A9495">
            <v>96760</v>
          </cell>
          <cell r="B9495" t="str">
            <v>TÊ, PPR, DN 50 MM, CLASSE PN 25,  INSTALADO EM RESERVAÇÃO DE ÁGUA DE EDIFICAÇÃO QUE POSSUA RESERVATÓRIO DE FIBRA/FIBROCIMENTO  FORNECIMENTO E INSTALAÇÃO. AF_06/2016</v>
          </cell>
          <cell r="C9495" t="str">
            <v>UN</v>
          </cell>
          <cell r="D9495">
            <v>21.1</v>
          </cell>
        </row>
        <row r="9496">
          <cell r="A9496">
            <v>96761</v>
          </cell>
          <cell r="B9496" t="str">
            <v>TÊ, PPR, DN 63 MM, CLASSE PN 25,  INSTALADO EM RESERVAÇÃO DE ÁGUA DE EDIFICAÇÃO QUE POSSUA RESERVATÓRIO DE FIBRA/FIBROCIMENTO  FORNECIMENTO E INSTALAÇÃO. AF_06/2016</v>
          </cell>
          <cell r="C9496" t="str">
            <v>UN</v>
          </cell>
          <cell r="D9496">
            <v>29.32</v>
          </cell>
        </row>
        <row r="9497">
          <cell r="A9497">
            <v>96762</v>
          </cell>
          <cell r="B9497" t="str">
            <v>TÊ, PPR, DN 75 MM, CLASSE PN 25,  INSTALADO EM RESERVAÇÃO DE ÁGUA DE EDIFICAÇÃO QUE POSSUA RESERVATÓRIO DE FIBRA/FIBROCIMENTO  FORNECIMENTO E INSTALAÇÃO. AF_06/2016</v>
          </cell>
          <cell r="C9497" t="str">
            <v>UN</v>
          </cell>
          <cell r="D9497">
            <v>56.72</v>
          </cell>
        </row>
        <row r="9498">
          <cell r="A9498">
            <v>96763</v>
          </cell>
          <cell r="B9498" t="str">
            <v>TÊ, PPR, DN 90 MM, CLASSE PN 25,  INSTALADO EM RESERVAÇÃO DE ÁGUA DE EDIFICAÇÃO QUE POSSUA RESERVATÓRIO DE FIBRA/FIBROCIMENTO  FORNECIMENTO E INSTALAÇÃO. AF_06/2016</v>
          </cell>
          <cell r="C9498" t="str">
            <v>UN</v>
          </cell>
          <cell r="D9498">
            <v>77.55</v>
          </cell>
        </row>
        <row r="9499">
          <cell r="A9499">
            <v>96764</v>
          </cell>
          <cell r="B9499" t="str">
            <v>TÊ, PPR, DN 110 MM, CLASSE PN 25,  INSTALADO EM RESERVAÇÃO DE ÁGUA DE EDIFICAÇÃO QUE POSSUA RESERVATÓRIO DE FIBRA/FIBROCIMENTO  FORNECIMENTO E INSTALAÇÃO. AF_06/2016</v>
          </cell>
          <cell r="C9499" t="str">
            <v>UN</v>
          </cell>
          <cell r="D9499">
            <v>123.59</v>
          </cell>
        </row>
        <row r="9500">
          <cell r="A9500">
            <v>96802</v>
          </cell>
          <cell r="B9500" t="str">
            <v>KIT CHASSI PEX, PRÉ-FABRICADO, PARA CHUVEIRO COM REGISTROS DE PRESSÃO E CONEXÕES POR CRIMPAGEM  FORNECIMENTO E INSTALAÇÃO. AF_06/2015</v>
          </cell>
          <cell r="C9500" t="str">
            <v>UN</v>
          </cell>
          <cell r="D9500">
            <v>200.64</v>
          </cell>
        </row>
        <row r="9501">
          <cell r="A9501">
            <v>96803</v>
          </cell>
          <cell r="B9501" t="str">
            <v>KIT CHASSI PEX, PRÉ-FABRICADO, PARA COZINHA COM CUBA SIMPLES E CONEXÕES POR CRIMPAGEM  FORNECIMENTO E INSTALAÇÃO. AF_06/2015</v>
          </cell>
          <cell r="C9501" t="str">
            <v>UN</v>
          </cell>
          <cell r="D9501">
            <v>102.78</v>
          </cell>
        </row>
        <row r="9502">
          <cell r="A9502">
            <v>96804</v>
          </cell>
          <cell r="B9502" t="str">
            <v>KIT CHASSI PEX, PRÉ-FABRICADO, PARA ÁREA DE SERVIÇO COM TANQUE E MÁQUINA DE LAVAR ROUPA, E CONEXÕES POR CRIMPAGEM  FORNECIMENTO E INSTALAÇÃO. AF_06/2015</v>
          </cell>
          <cell r="C9502" t="str">
            <v>UN</v>
          </cell>
          <cell r="D9502">
            <v>183.22</v>
          </cell>
        </row>
        <row r="9503">
          <cell r="A9503">
            <v>96805</v>
          </cell>
          <cell r="B9503" t="str">
            <v>KIT CHASSI PEX, PRÉ-FABRICADO, PARA CHUVEIRO COM REGISTROS DE PRESSÃO E CONEXÕES POR ANEL DESLIZANTE  FORNECIMENTO E INSTALAÇÃO. AF_06/2015</v>
          </cell>
          <cell r="C9503" t="str">
            <v>UN</v>
          </cell>
          <cell r="D9503">
            <v>206.68</v>
          </cell>
        </row>
        <row r="9504">
          <cell r="A9504">
            <v>96806</v>
          </cell>
          <cell r="B9504" t="str">
            <v>KIT CHASSI PEX, PRÉ-FABRICADO, PARA COZINHA COM CUBA SIMPLES E CONEXÕES POR ANEL DESLIZANTE  FORNECIMENTO E INSTALAÇÃO. AF_06/2015</v>
          </cell>
          <cell r="C9504" t="str">
            <v>UN</v>
          </cell>
          <cell r="D9504">
            <v>99.74</v>
          </cell>
        </row>
        <row r="9505">
          <cell r="A9505">
            <v>96807</v>
          </cell>
          <cell r="B9505" t="str">
            <v>KIT CHASSI PEX, PRÉ-FABRICADO, PARA ÁREA DE SERVIÇO COM TANQUE E MÁQUINA DE LAVAR ROUPA, E CONEXÕES POR ANEL DESLIZANTE  FORNECIMENTO E INSTALAÇÃO. AF_06/2015</v>
          </cell>
          <cell r="C9505" t="str">
            <v>UN</v>
          </cell>
          <cell r="D9505">
            <v>165.84</v>
          </cell>
        </row>
        <row r="9506">
          <cell r="A9506">
            <v>96808</v>
          </cell>
          <cell r="B9506" t="str">
            <v>UNIÃO METÁLICA PARA INSTALAÇÕES EM PEX, DN 16 MM, FIXAÇÃO DAS CONEXÕES POR ANEL DESLIZANTE  FORNECIMENTO E INSTALAÇÃO . AF_06/2015</v>
          </cell>
          <cell r="C9506" t="str">
            <v>UN</v>
          </cell>
          <cell r="D9506">
            <v>9.16</v>
          </cell>
        </row>
        <row r="9507">
          <cell r="A9507">
            <v>96809</v>
          </cell>
          <cell r="B9507" t="str">
            <v>CONEXÃO FIXA, ROSCA FÊMEA, METÁLICA, PARA INSTALAÇÕES EM PEX, DN 16 MM X 1/2", COM ANEL DESLIZANTE. FORNECIMENTO E INSTALAÇÃO. AF_06/2015</v>
          </cell>
          <cell r="C9507" t="str">
            <v>UN</v>
          </cell>
          <cell r="D9507">
            <v>10.52</v>
          </cell>
        </row>
        <row r="9508">
          <cell r="A9508">
            <v>96810</v>
          </cell>
          <cell r="B9508" t="str">
            <v>CONEXÃO MÓVEL, ROSCA FÊMEA, METÁLICA, PARA INSTALAÇÕES EM PEX, DN 16 MM X 3/4", COM ANEL DESLIZANTE. FORNECIMENTO E INSTALAÇÃO. AF_06/2015</v>
          </cell>
          <cell r="C9508" t="str">
            <v>UN</v>
          </cell>
          <cell r="D9508">
            <v>11.44</v>
          </cell>
        </row>
        <row r="9509">
          <cell r="A9509">
            <v>96811</v>
          </cell>
          <cell r="B9509" t="str">
            <v>UNIÃO METÁLICA PARA INSTALAÇÕES EM PEX, DN 20 MM, FIXAÇÃO DAS CONEXÕES POR ANEL DESLIZANTE  FORNECIMENTO E INSTALAÇÃO . AF_06/2015</v>
          </cell>
          <cell r="C9509" t="str">
            <v>UN</v>
          </cell>
          <cell r="D9509">
            <v>12.28</v>
          </cell>
        </row>
        <row r="9510">
          <cell r="A9510">
            <v>96812</v>
          </cell>
          <cell r="B9510" t="str">
            <v>CONEXÃO FIXA, ROSCA FÊMEA, METÁLICA, PARA INSTALAÇÕES EM PEX, DN 20 MM X 1/2", COM ANEL DESLIZANTE. FORNECIMENTO E INSTALAÇÃO. AF_06/2015</v>
          </cell>
          <cell r="C9510" t="str">
            <v>UN</v>
          </cell>
          <cell r="D9510">
            <v>11.8</v>
          </cell>
        </row>
        <row r="9511">
          <cell r="A9511">
            <v>96813</v>
          </cell>
          <cell r="B9511" t="str">
            <v>CONEXÃO FIXA, ROSCA FÊMEA, METÁLICA, PARA INSTALAÇÕES EM PEX, DN 20 MM X 3/4", COM ANEL DESLIZANTE. FORNECIMENTO E INSTALAÇÃO. AF_06/2015</v>
          </cell>
          <cell r="C9511" t="str">
            <v>UN</v>
          </cell>
          <cell r="D9511">
            <v>13.62</v>
          </cell>
        </row>
        <row r="9512">
          <cell r="A9512">
            <v>96814</v>
          </cell>
          <cell r="B9512" t="str">
            <v>UNIÃO DE REDUÇÃO, METÁLICA, PARA INSTALAÇÕES EM PEX, DN 20 X 16 MM, CONEXÃO POR ANEL DESLIZANTE  FORNECIMENTO E INSTALAÇÃO. AF_06/2015</v>
          </cell>
          <cell r="C9512" t="str">
            <v>UN</v>
          </cell>
          <cell r="D9512">
            <v>11.49</v>
          </cell>
        </row>
        <row r="9513">
          <cell r="A9513">
            <v>96815</v>
          </cell>
          <cell r="B9513" t="str">
            <v>UNIÃO METÁLICA PARA INSTALAÇÕES EM PEX, DN 25 MM, FIXAÇÃO DAS CONEXÕES POR ANEL DESLIZANTE   FORNECIMENTO E INSTALAÇÃO. AF_06/2015</v>
          </cell>
          <cell r="C9513" t="str">
            <v>UN</v>
          </cell>
          <cell r="D9513">
            <v>19.45</v>
          </cell>
        </row>
        <row r="9514">
          <cell r="A9514">
            <v>96816</v>
          </cell>
          <cell r="B9514" t="str">
            <v>CONEXÃO FIXA, ROSCA FÊMEA, METÁLICA, PARA INSTALAÇÕES EM PEX, DN 25 MM X 3/4", COM ANEL DESLIZANTE. FORNECIMENTO E INSTALAÇÃO. AF_06/2015</v>
          </cell>
          <cell r="C9514" t="str">
            <v>UN</v>
          </cell>
          <cell r="D9514">
            <v>15.97</v>
          </cell>
        </row>
        <row r="9515">
          <cell r="A9515">
            <v>96817</v>
          </cell>
          <cell r="B9515" t="str">
            <v>CONEXÃO FIXA, ROSCA FÊMEA, METÁLICA, PARA INSTALAÇÕES EM PEX, DN 25 MM X 1", COM ANEL DESLIZANTE. FORNECIMENTO E INSTALAÇÃO. AF_06/2015</v>
          </cell>
          <cell r="C9515" t="str">
            <v>UN</v>
          </cell>
          <cell r="D9515">
            <v>18.190000000000001</v>
          </cell>
        </row>
        <row r="9516">
          <cell r="A9516">
            <v>96818</v>
          </cell>
          <cell r="B9516" t="str">
            <v>UNIÃO DE REDUÇÃO, METÁLICA, PEX, DN 25 X 16 MM, CONEXÃO POR ANEL DESLIZANTE  FORNECIMENTO E INSTALAÇÃO. AF_06/2015</v>
          </cell>
          <cell r="C9516" t="str">
            <v>UN</v>
          </cell>
          <cell r="D9516">
            <v>16.93</v>
          </cell>
        </row>
        <row r="9517">
          <cell r="A9517">
            <v>96819</v>
          </cell>
          <cell r="B9517" t="str">
            <v>UNIÃO DE REDUÇÃO, METÁLICA, PEX, DN 25 X 20 MM, CONEXÃO POR ANEL DESLIZANTE  FORNECIMENTO E INSTALAÇÃO. AF_06/2015</v>
          </cell>
          <cell r="C9517" t="str">
            <v>UN</v>
          </cell>
          <cell r="D9517">
            <v>16.93</v>
          </cell>
        </row>
        <row r="9518">
          <cell r="A9518">
            <v>96820</v>
          </cell>
          <cell r="B9518" t="str">
            <v>UNIÃO METÁLICA PARA INSTALAÇÕES EM PEX, DN 32 MM, FIXAÇÃO DAS CONEXÕES POR ANEL DESLIZANTE   FORNECIMENTO E INSTALAÇÃO. AF_06/2015</v>
          </cell>
          <cell r="C9518" t="str">
            <v>UN</v>
          </cell>
          <cell r="D9518">
            <v>30.92</v>
          </cell>
        </row>
        <row r="9519">
          <cell r="A9519">
            <v>96821</v>
          </cell>
          <cell r="B9519" t="str">
            <v>CONEXÃO FIXA, ROSCA FÊMEA, METÁLICA, PARA INSTALAÇÕES EM PEX, DN 32 MM X 1", COM ANEL DESLIZANTE  FORNECIMENTO E INSTALAÇÃO. AF_06/2015</v>
          </cell>
          <cell r="C9519" t="str">
            <v>UN</v>
          </cell>
          <cell r="D9519">
            <v>26.3</v>
          </cell>
        </row>
        <row r="9520">
          <cell r="A9520">
            <v>96822</v>
          </cell>
          <cell r="B9520" t="str">
            <v>UNIÃO DE REDUÇÃO, METÁLICA, PEX, DN 32 X 25 MM, CONEXÃO POR ANEL DESLIZANTE  FORNECIMENTO E INSTALAÇÃO. AF_06/2015</v>
          </cell>
          <cell r="C9520" t="str">
            <v>UN</v>
          </cell>
          <cell r="D9520">
            <v>26.66</v>
          </cell>
        </row>
        <row r="9521">
          <cell r="A9521">
            <v>96823</v>
          </cell>
          <cell r="B9521" t="str">
            <v>LUVA PARA INSTALAÇÕES EM PEX, DN 16 MM, CONEXÃO POR CRIMPAGEM  FORNECIMENTO E INSTALAÇÃO . AF_06/2015</v>
          </cell>
          <cell r="C9521" t="str">
            <v>UN</v>
          </cell>
          <cell r="D9521">
            <v>10.98</v>
          </cell>
        </row>
        <row r="9522">
          <cell r="A9522">
            <v>96824</v>
          </cell>
          <cell r="B9522" t="str">
            <v>CONEXÃO FIXA, ROSCA FÊMEA, PARA INSTALAÇÕES EM PEX, DN 16MM X 1/2", CONEXÃO POR CRIMPAGEM  FORNECIMENTO E INSTALAÇÃO. AF_06/2015</v>
          </cell>
          <cell r="C9522" t="str">
            <v>UN</v>
          </cell>
          <cell r="D9522">
            <v>12.4</v>
          </cell>
        </row>
        <row r="9523">
          <cell r="A9523">
            <v>96825</v>
          </cell>
          <cell r="B9523" t="str">
            <v>CONEXÃO FIXA, ROSCA FÊMEA, PARA INSTALAÇÕES EM PEX, DN 16MM X 3/4", CONEXÃO POR CRIMPAGEM  FORNECIMENTO E INSTALAÇÃO. AF_06/2015</v>
          </cell>
          <cell r="C9523" t="str">
            <v>UN</v>
          </cell>
          <cell r="D9523">
            <v>16.84</v>
          </cell>
        </row>
        <row r="9524">
          <cell r="A9524">
            <v>96826</v>
          </cell>
          <cell r="B9524" t="str">
            <v>LUVA PARA INSTALAÇÕES EM PEX, DN 20 MM, CONEXÃO POR CRIMPAGEM   FORNECIMENTO E INSTALAÇÃO. AF_06/2015</v>
          </cell>
          <cell r="C9524" t="str">
            <v>UN</v>
          </cell>
          <cell r="D9524">
            <v>15.25</v>
          </cell>
        </row>
        <row r="9525">
          <cell r="A9525">
            <v>96827</v>
          </cell>
          <cell r="B9525" t="str">
            <v>CONEXÃO FIXA, ROSCA FÊMEA, PARA INSTALAÇÕES EM PEX, DN 20MM X 1/2", CONEXÃO POR CRIMPAGEM  FORNECIMENTO E INSTALAÇÃO. AF_06/2015</v>
          </cell>
          <cell r="C9525" t="str">
            <v>UN</v>
          </cell>
          <cell r="D9525">
            <v>15.82</v>
          </cell>
        </row>
        <row r="9526">
          <cell r="A9526">
            <v>96828</v>
          </cell>
          <cell r="B9526" t="str">
            <v>CONEXÃO FIXA, ROSCA FÊMEA, PARA INSTALAÇÕES EM PEX, DN 20MM X 3/4", CONEXÃO POR CRIMPAGEM  FORNECIMENTO E INSTALAÇÃO. AF_06/2015</v>
          </cell>
          <cell r="C9526" t="str">
            <v>UN</v>
          </cell>
          <cell r="D9526">
            <v>19.89</v>
          </cell>
        </row>
        <row r="9527">
          <cell r="A9527">
            <v>96829</v>
          </cell>
          <cell r="B9527" t="str">
            <v>LUVA DE REDUÇÃO PARA INSTALAÇÕES EM PEX, DN 20 X 16 MM, CONEXÃO POR CRIMPAGEM  FORNECIMENTO E INSTALAÇÃO. AF_06/2015</v>
          </cell>
          <cell r="C9527" t="str">
            <v>UN</v>
          </cell>
          <cell r="D9527">
            <v>15.22</v>
          </cell>
        </row>
        <row r="9528">
          <cell r="A9528">
            <v>96830</v>
          </cell>
          <cell r="B9528" t="str">
            <v>LUVA PARA INSTALAÇÕES EM PEX, DN 25 MM, CONEXÃO POR CRIMPAGEM   FORNECIMENTO E INSTALAÇÃO. AF_06/2015</v>
          </cell>
          <cell r="C9528" t="str">
            <v>UN</v>
          </cell>
          <cell r="D9528">
            <v>22.16</v>
          </cell>
        </row>
        <row r="9529">
          <cell r="A9529">
            <v>96831</v>
          </cell>
          <cell r="B9529" t="str">
            <v>CONEXÃO FIXA, ROSCA FÊMEA, PARA INSTALAÇÕES EM PEX, DN 25MM X 1/2", CONEXÃO POR CRIMPAGEM  FORNECIMENTO E INSTALAÇÃO. AF_06/2015</v>
          </cell>
          <cell r="C9529" t="str">
            <v>UN</v>
          </cell>
          <cell r="D9529">
            <v>18.05</v>
          </cell>
        </row>
        <row r="9530">
          <cell r="A9530">
            <v>96832</v>
          </cell>
          <cell r="B9530" t="str">
            <v>CONEXÃO FIXA, ROSCA FÊMEA, PARA INSTALAÇÕES EM PEX, DN 25MM X 3/4", CONEXÃO POR CRIMPAGEM  FORNECIMENTO E INSTALAÇÃO. AF_06/2015</v>
          </cell>
          <cell r="C9530" t="str">
            <v>UN</v>
          </cell>
          <cell r="D9530">
            <v>20.88</v>
          </cell>
        </row>
        <row r="9531">
          <cell r="A9531">
            <v>96833</v>
          </cell>
          <cell r="B9531" t="str">
            <v>LUVA DE REDUÇÃO PARA INSTALAÇÕES EM PEX, DN 25 X 16 MM, CONEXÃO POR CRIMPAGEM  FORNECIMENTO E INSTALAÇÃO. AF_06/2015</v>
          </cell>
          <cell r="C9531" t="str">
            <v>UN</v>
          </cell>
          <cell r="D9531">
            <v>19.55</v>
          </cell>
        </row>
        <row r="9532">
          <cell r="A9532">
            <v>96834</v>
          </cell>
          <cell r="B9532" t="str">
            <v>LUVA PARA INSTALAÇÕES EM PEX, DN 32 MM, CONEXÃO POR CRIMPAGEM  FORNECIMENTO E INSTALAÇÃO . AF_06/2015</v>
          </cell>
          <cell r="C9532" t="str">
            <v>UN</v>
          </cell>
          <cell r="D9532">
            <v>32.33</v>
          </cell>
        </row>
        <row r="9533">
          <cell r="A9533">
            <v>96835</v>
          </cell>
          <cell r="B9533" t="str">
            <v>CONEXÃO FIXA, ROSCA FÊMEA, PARA INSTALAÇÕES EM PEX, DN 32 MM X 3/4", CONEXÃO POR CRIMPAGEM  FORNECIMENTO E INSTALAÇÃO. AF_06/2015</v>
          </cell>
          <cell r="C9533" t="str">
            <v>UN</v>
          </cell>
          <cell r="D9533">
            <v>27.93</v>
          </cell>
        </row>
        <row r="9534">
          <cell r="A9534">
            <v>96836</v>
          </cell>
          <cell r="B9534" t="str">
            <v>LUVA DE REDUÇÃO PARA INSTALAÇÕES EM PEX, DN 32 X 25 MM, CONEXÃO POR CRIMPAGEM  FORNECIMENTO E INSTALAÇÃO. AF_06/2015</v>
          </cell>
          <cell r="C9534" t="str">
            <v>UN</v>
          </cell>
          <cell r="D9534">
            <v>29.76</v>
          </cell>
        </row>
        <row r="9535">
          <cell r="A9535">
            <v>96837</v>
          </cell>
          <cell r="B9535" t="str">
            <v>JOELHO 90 GRAUS, METÁLICO, PARA INSTALAÇÕES EM PEX, DN 16 MM, CONEXÃO POR ANEL DESLIZANTE   FORNECIMENTO E INSTALAÇÃO. AF_06/2015</v>
          </cell>
          <cell r="C9535" t="str">
            <v>UN</v>
          </cell>
          <cell r="D9535">
            <v>16.03</v>
          </cell>
        </row>
        <row r="9536">
          <cell r="A9536">
            <v>96838</v>
          </cell>
          <cell r="B9536" t="str">
            <v>JOELHO 90 GRAUS, ROSCA FÊMEA TERMINAL, METÁLICO, PARA INSTALAÇÕES EM PEX, DN 16MM X 1/2", CONEXÃO POR ANEL DESLIZANTE  FORNECIMENTO E INSTALAÇÃO. AF_06/2015</v>
          </cell>
          <cell r="C9536" t="str">
            <v>UN</v>
          </cell>
          <cell r="D9536">
            <v>14.72</v>
          </cell>
        </row>
        <row r="9537">
          <cell r="A9537">
            <v>96839</v>
          </cell>
          <cell r="B9537" t="str">
            <v>JOELHO, ROSCA FÊMEA, COM BASE FIXA, METÁLICO, PARA INSTALAÇÕES EM PEX, DN 16MM X 1/2", CONEXÃO POR ANEL DESLIZANTE  FORNECIMENTO E INSTALAÇÃO. AF_06/2015</v>
          </cell>
          <cell r="C9537" t="str">
            <v>UN</v>
          </cell>
          <cell r="D9537">
            <v>14.49</v>
          </cell>
        </row>
        <row r="9538">
          <cell r="A9538">
            <v>96840</v>
          </cell>
          <cell r="B9538" t="str">
            <v>JOELHO 90 GRAUS, METÁLICO, PARA INSTALAÇÕES EM PEX, DN 20 MM, CONEXÃO POR ANEL DESLIZANTE  FORNECIMENTO E INSTALAÇÃO . AF_06/2015</v>
          </cell>
          <cell r="C9538" t="str">
            <v>UN</v>
          </cell>
          <cell r="D9538">
            <v>18.739999999999998</v>
          </cell>
        </row>
        <row r="9539">
          <cell r="A9539">
            <v>96841</v>
          </cell>
          <cell r="B9539" t="str">
            <v>JOELHO 90 GRAUS, ROSCA FÊMEA TERMINAL, METÁLICO, PARA INSTALAÇÕES EM PEX, DN 20 MM X 1/2", CONEXÃO POR ANEL DESLIZANTE  FORNECIMENTO E INSTALAÇÃO. AF_06/2015</v>
          </cell>
          <cell r="C9539" t="str">
            <v>UN</v>
          </cell>
          <cell r="D9539">
            <v>16.37</v>
          </cell>
        </row>
        <row r="9540">
          <cell r="A9540">
            <v>96842</v>
          </cell>
          <cell r="B9540" t="str">
            <v>JOELHO 90 GRAUS, ROSCA FÊMEA TERMINAL, METÁLICO, PARA INSTALAÇÕES EM PEX, DN 20 MM X 3/4", CONEXÃO POR ANEL DESLIZANTE  FORNECIMENTO E INSTALAÇÃO. AF_06/2015</v>
          </cell>
          <cell r="C9540" t="str">
            <v>UN</v>
          </cell>
          <cell r="D9540">
            <v>20.9</v>
          </cell>
        </row>
        <row r="9541">
          <cell r="A9541">
            <v>96843</v>
          </cell>
          <cell r="B9541" t="str">
            <v>JOELHO ROSCA FÊMEA, COM BASE FIXA, METÁLICO, PARA INSTALAÇÕES EM PEX, DN 20MM X 1/2", CONEXÃO POR ANEL DESLIZANTE  FORNECIMENTO E INSTALAÇÃO. AF_06/2015</v>
          </cell>
          <cell r="C9541" t="str">
            <v>UN</v>
          </cell>
          <cell r="D9541">
            <v>20.09</v>
          </cell>
        </row>
        <row r="9542">
          <cell r="A9542">
            <v>96844</v>
          </cell>
          <cell r="B9542" t="str">
            <v>JOELHO ROSCA FÊMEA, MÓVEL, METÁLICO, PARA INSTALAÇÕES EM PEX, DN 20MM X 3/4", CONEXÃO POR ANEL DESLIZANTE  FORNECIMENTO E INSTALAÇÃO. AF_06/2015</v>
          </cell>
          <cell r="C9542" t="str">
            <v>UN</v>
          </cell>
          <cell r="D9542">
            <v>27.47</v>
          </cell>
        </row>
        <row r="9543">
          <cell r="A9543">
            <v>96845</v>
          </cell>
          <cell r="B9543" t="str">
            <v>JOELHO 90 GRAUS, METÁLICO, PARA INSTALAÇÕES EM PEX, DN 25 MM, CONEXÃO POR ANEL DESLIZANTE   FORNECIMENTO E INSTALAÇÃO. AF_06/2015</v>
          </cell>
          <cell r="C9543" t="str">
            <v>UN</v>
          </cell>
          <cell r="D9543">
            <v>29.39</v>
          </cell>
        </row>
        <row r="9544">
          <cell r="A9544">
            <v>96846</v>
          </cell>
          <cell r="B9544" t="str">
            <v>JOELHO 90 GRAUS, ROSCA FÊMEA TERMINAL, METÁLICO, PARA INSTALAÇÕES EM PEX, DN 25 MM X 3/4", CONEXÃO POR ANEL DESLIZANTE  FORNECIMENTO E INSTALAÇÃO. AF_06/2015</v>
          </cell>
          <cell r="C9544" t="str">
            <v>UN</v>
          </cell>
          <cell r="D9544">
            <v>23.08</v>
          </cell>
        </row>
        <row r="9545">
          <cell r="A9545">
            <v>96847</v>
          </cell>
          <cell r="B9545" t="str">
            <v>JOELHO ROSCA FÊMEA, COM BASE FIXA, METÁLICO, PARA INSTALAÇÕES EM PEX, DN 25MM X 3/4", CONEXÃO POR ANEL DESLIZANTE  FORNECIMENTO E INSTALAÇÃO. AF_06/2015</v>
          </cell>
          <cell r="C9545" t="str">
            <v>UN</v>
          </cell>
          <cell r="D9545">
            <v>25.39</v>
          </cell>
        </row>
        <row r="9546">
          <cell r="A9546">
            <v>96848</v>
          </cell>
          <cell r="B9546" t="str">
            <v>JOELHO 90 GRAUS, METÁLICO, PARA INSTALAÇÕES EM PEX, DN 32 MM, CONEXÃO POR ANEL DESLIZANTE  FORNECIMENTO E INSTALAÇÃO . AF_06/2015</v>
          </cell>
          <cell r="C9546" t="str">
            <v>UN</v>
          </cell>
          <cell r="D9546">
            <v>38.130000000000003</v>
          </cell>
        </row>
        <row r="9547">
          <cell r="A9547">
            <v>96849</v>
          </cell>
          <cell r="B9547" t="str">
            <v>JOELHO 90 GRAUS, PARA INSTALAÇÕES EM PEX, DN 16 MM, CONEXÃO POR CRIMPAGEM   FORNECIMENTO E INSTALAÇÃO. AF_06/2015</v>
          </cell>
          <cell r="C9547" t="str">
            <v>UN</v>
          </cell>
          <cell r="D9547">
            <v>13.82</v>
          </cell>
        </row>
        <row r="9548">
          <cell r="A9548">
            <v>96850</v>
          </cell>
          <cell r="B9548" t="str">
            <v>JOELHO 90 GRAUS, ROSCA FÊMEA TERMINAL, PARA INSTALAÇÕES EM PEX, DN 16MM X 1/2", CONEXÃO POR CRIMPAGEM  FORNECIMENTO E INSTALAÇÃO. AF_06/2015</v>
          </cell>
          <cell r="C9548" t="str">
            <v>UN</v>
          </cell>
          <cell r="D9548">
            <v>16.18</v>
          </cell>
        </row>
        <row r="9549">
          <cell r="A9549">
            <v>96851</v>
          </cell>
          <cell r="B9549" t="str">
            <v>JOELHO 90 GRAUS, ROSCA FÊMEA TERMINAL, PARA INSTALAÇÕES EM PEX, DN 16MM X 3/4", CONEXÃO POR CRIMPAGEM  FORNECIMENTO E INSTALAÇÃO. AF_06/2015</v>
          </cell>
          <cell r="C9549" t="str">
            <v>UN</v>
          </cell>
          <cell r="D9549">
            <v>21.47</v>
          </cell>
        </row>
        <row r="9550">
          <cell r="A9550">
            <v>96852</v>
          </cell>
          <cell r="B9550" t="str">
            <v>JOELHO 90 GRAUS, PARA INSTALAÇÕES EM PEX, DN 20 MM, CONEXÃO POR CRIMPAGEM   FORNECIMENTO E INSTALAÇÃO. AF_06/2015</v>
          </cell>
          <cell r="C9550" t="str">
            <v>UN</v>
          </cell>
          <cell r="D9550">
            <v>18.41</v>
          </cell>
        </row>
        <row r="9551">
          <cell r="A9551">
            <v>96853</v>
          </cell>
          <cell r="B9551" t="str">
            <v>JOELHO 90 GRAUS, ROSCA FÊMEA TERMINAL, PARA INSTALAÇÕES EM PEX, DN 20MM X 1/2", CONEXÃO POR CRIMPAGEM  FORNECIMENTO E INSTALAÇÃO. AF_06/2015</v>
          </cell>
          <cell r="C9551" t="str">
            <v>UN</v>
          </cell>
          <cell r="D9551">
            <v>20.72</v>
          </cell>
        </row>
        <row r="9552">
          <cell r="A9552">
            <v>96854</v>
          </cell>
          <cell r="B9552" t="str">
            <v>JOELHO 90 GRAUS, ROSCA FÊMEA TERMINAL, PARA INSTALAÇÕES EM PEX, DN 20MM X 3/4", CONEXÃO POR CRIMPAGEM  FORNECIMENTO E INSTALAÇÃO. AF_06/2015</v>
          </cell>
          <cell r="C9552" t="str">
            <v>UN</v>
          </cell>
          <cell r="D9552">
            <v>24.81</v>
          </cell>
        </row>
        <row r="9553">
          <cell r="A9553">
            <v>96855</v>
          </cell>
          <cell r="B9553" t="str">
            <v>JOELHO 90 GRAUS, PARA INSTALAÇÕES EM PEX, DN 25 MM, CONEXÃO POR CRIMPAGEM   FORNECIMENTO E INSTALAÇÃO. AF_06/2015</v>
          </cell>
          <cell r="C9553" t="str">
            <v>UN</v>
          </cell>
          <cell r="D9553">
            <v>22.85</v>
          </cell>
        </row>
        <row r="9554">
          <cell r="A9554">
            <v>96856</v>
          </cell>
          <cell r="B9554" t="str">
            <v>JOELHO 90 GRAUS, ROSCA FÊMEA TERMINAL, PARA INSTALAÇÕES EM PEX, DN 25MM X 1/2", CONEXÃO POR CRIMPAGEM  FORNECIMENTO E INSTALAÇÃO. AF_06/2015</v>
          </cell>
          <cell r="C9554" t="str">
            <v>UN</v>
          </cell>
          <cell r="D9554">
            <v>23.19</v>
          </cell>
        </row>
        <row r="9555">
          <cell r="A9555">
            <v>96857</v>
          </cell>
          <cell r="B9555" t="str">
            <v>JOELHO 90 GRAUS, ROSCA FÊMEA TERMINAL, PARA INSTALAÇÕES EM PEX, DN 25MM X 1, CONEXÃO POR CRIMPAGEM  FORNECIMENTO E INSTALAÇÃO. AF_06/2015</v>
          </cell>
          <cell r="C9555" t="str">
            <v>UN</v>
          </cell>
          <cell r="D9555">
            <v>37.020000000000003</v>
          </cell>
        </row>
        <row r="9556">
          <cell r="A9556">
            <v>96858</v>
          </cell>
          <cell r="B9556" t="str">
            <v>JOELHO 90 GRAUS, PARA INSTALAÇÕES EM PEX, DN 32 MM, CONEXÃO POR CRIMPAGEM   FORNECIMENTO E INSTALAÇÃO. AF_06/2015</v>
          </cell>
          <cell r="C9556" t="str">
            <v>UN</v>
          </cell>
          <cell r="D9556">
            <v>37.4</v>
          </cell>
        </row>
        <row r="9557">
          <cell r="A9557">
            <v>96859</v>
          </cell>
          <cell r="B9557" t="str">
            <v>JOELHO 90 GRAUS, ROSCA FÊMEA TERMINAL, PARA INSTALAÇÕES EM PEX, DN 32 MM X 1", CONEXÃO POR CRIMPAGEM  FORNECIMENTO E INSTALAÇÃO. AF_06/2015</v>
          </cell>
          <cell r="C9557" t="str">
            <v>UN</v>
          </cell>
          <cell r="D9557">
            <v>46.38</v>
          </cell>
        </row>
        <row r="9558">
          <cell r="A9558">
            <v>96860</v>
          </cell>
          <cell r="B9558" t="str">
            <v>TÊ, METÁLICO, PARA INSTALAÇÕES EM PEX, DN 16 MM, CONEXÃO POR ANEL DESLIZANTE  FORNECIMENTO E INSTALAÇÃO. AF_06/2015</v>
          </cell>
          <cell r="C9558" t="str">
            <v>UN</v>
          </cell>
          <cell r="D9558">
            <v>18.59</v>
          </cell>
        </row>
        <row r="9559">
          <cell r="A9559">
            <v>96861</v>
          </cell>
          <cell r="B9559" t="str">
            <v>TÊ, ROSCA FÊMEA, METÁLICO, PARA INSTALAÇÕES EM PEX, DN 16 MM X ½, CONEXÃO POR ANEL DESLIZANTE   FORNECIMENTO E INSTALAÇÃO. AF_06/2015</v>
          </cell>
          <cell r="C9559" t="str">
            <v>UN</v>
          </cell>
          <cell r="D9559">
            <v>20.079999999999998</v>
          </cell>
        </row>
        <row r="9560">
          <cell r="A9560">
            <v>96862</v>
          </cell>
          <cell r="B9560" t="str">
            <v>TÊ, METÁLICO, PARA INSTALAÇÕES EM PEX, DN 20 MM, CONEXÃO POR ANEL DESLIZANTE  FORNECIMENTO E INSTALAÇÃO. AF_06/2015</v>
          </cell>
          <cell r="C9560" t="str">
            <v>UN</v>
          </cell>
          <cell r="D9560">
            <v>22.42</v>
          </cell>
        </row>
        <row r="9561">
          <cell r="A9561">
            <v>96863</v>
          </cell>
          <cell r="B9561" t="str">
            <v>TÊ, ROSCA FÊMEA, METÁLICO, PARA INSTALAÇÕES EM PEX, DN 20 MM X ½, CONEXÃO POR ANEL DESLIZANTE   FORNECIMENTO E INSTALAÇÃO. AF_06/2015</v>
          </cell>
          <cell r="C9561" t="str">
            <v>UN</v>
          </cell>
          <cell r="D9561">
            <v>22.17</v>
          </cell>
        </row>
        <row r="9562">
          <cell r="A9562">
            <v>96864</v>
          </cell>
          <cell r="B9562" t="str">
            <v>TÊ, METÁLICO, PARA INSTALAÇÕES EM PEX, DN 25 MM, CONEXÃO POR ANEL DESLIZANTE  FORNECIMENTO E INSTALAÇÃO. AF_06/2015</v>
          </cell>
          <cell r="C9562" t="str">
            <v>UN</v>
          </cell>
          <cell r="D9562">
            <v>35.18</v>
          </cell>
        </row>
        <row r="9563">
          <cell r="A9563">
            <v>96865</v>
          </cell>
          <cell r="B9563" t="str">
            <v>TÊ, ROSCA FÊMEA, METÁLICO, PARA INSTALAÇÕES EM PEX, DN 25 MM X 3/4", CONEXÃO POR ANEL DESLIZANTE  FORNECIMENTO E INSTALAÇÃO. AF_06/2015</v>
          </cell>
          <cell r="C9563" t="str">
            <v>UN</v>
          </cell>
          <cell r="D9563">
            <v>34.46</v>
          </cell>
        </row>
        <row r="9564">
          <cell r="A9564">
            <v>96866</v>
          </cell>
          <cell r="B9564" t="str">
            <v>TÊ, METÁLICO, PARA INSTALAÇÕES EM PEX, DN 32 MM, CONEXÃO POR ANEL DESLIZANTE  FORNECIMENTO E INSTALAÇÃO. AF_06/2015</v>
          </cell>
          <cell r="C9564" t="str">
            <v>UN</v>
          </cell>
          <cell r="D9564">
            <v>46.27</v>
          </cell>
        </row>
        <row r="9565">
          <cell r="A9565">
            <v>96867</v>
          </cell>
          <cell r="B9565" t="str">
            <v>TÊ, ROSCA MACHO, METÁLICO, PARA INSTALAÇÕES EM PEX, DN 32 MM X 1", CONEXÃO POR ANEL DESLIZANTE  FORNECIMENTO E INSTALAÇÃO. AF_06/2015</v>
          </cell>
          <cell r="C9565" t="str">
            <v>UN</v>
          </cell>
          <cell r="D9565">
            <v>53.81</v>
          </cell>
        </row>
        <row r="9566">
          <cell r="A9566">
            <v>96868</v>
          </cell>
          <cell r="B9566" t="str">
            <v>TÊ, PARA INSTALAÇÕES EM PEX, DN 16 MM, CONEXÃO POR CRIMPAGEM  FORNECIMENTO E INSTALAÇÃO. AF_06/2015</v>
          </cell>
          <cell r="C9566" t="str">
            <v>UN</v>
          </cell>
          <cell r="D9566">
            <v>21.44</v>
          </cell>
        </row>
        <row r="9567">
          <cell r="A9567">
            <v>96869</v>
          </cell>
          <cell r="B9567" t="str">
            <v>TÊ, PARA INSTALAÇÕES EM PEX, DN 20 MM, CONEXÃO POR CRIMPAGEM  FORNECIMENTO E INSTALAÇÃO. AF_06/2015</v>
          </cell>
          <cell r="C9567" t="str">
            <v>UN</v>
          </cell>
          <cell r="D9567">
            <v>25.62</v>
          </cell>
        </row>
        <row r="9568">
          <cell r="A9568">
            <v>96870</v>
          </cell>
          <cell r="B9568" t="str">
            <v>TÊ, PEX, DN 25 MM, CONEXÃO POR CRIMPAGEM  FORNECIMENTO E INSTALAÇÃO. AF_06/2015</v>
          </cell>
          <cell r="C9568" t="str">
            <v>UN</v>
          </cell>
          <cell r="D9568">
            <v>40.51</v>
          </cell>
        </row>
        <row r="9569">
          <cell r="A9569">
            <v>96871</v>
          </cell>
          <cell r="B9569" t="str">
            <v>TÊ, PARA INSTALAÇÕES EM PEX, DN 32 MM, CONEXÃO POR CRIMPAGEM  FORNECIMENTO E INSTALAÇÃO. AF_06/2015</v>
          </cell>
          <cell r="C9569" t="str">
            <v>UN</v>
          </cell>
          <cell r="D9569">
            <v>58.76</v>
          </cell>
        </row>
        <row r="9570">
          <cell r="A9570">
            <v>96872</v>
          </cell>
          <cell r="B9570" t="str">
            <v>DISTRIBUIDOR 2 SAÍDAS, METÁLICO, PARA INSTALAÇÕES EM PEX, ENTRADA DE 3/4" X 2 SAÍDAS DE 1/2", CONEXÃO POR ANEL DESLIZANTE  FORNECIMENTO E INSTALAÇÃO. AF_06/2015</v>
          </cell>
          <cell r="C9570" t="str">
            <v>UN</v>
          </cell>
          <cell r="D9570">
            <v>52.39</v>
          </cell>
        </row>
        <row r="9571">
          <cell r="A9571">
            <v>96873</v>
          </cell>
          <cell r="B9571" t="str">
            <v>DISTRIBUIDOR 2 SAÍDAS, METÁLICO, PARA INSTALAÇÕES EM PEX, ENTRADA DE 1" X 2 SAÍDAS DE 1/2", CONEXÃO POR ANEL DESLIZANTE  FORNECIMENTO E INSTALAÇÃO. AF_06/2015</v>
          </cell>
          <cell r="C9571" t="str">
            <v>UN</v>
          </cell>
          <cell r="D9571">
            <v>60.72</v>
          </cell>
        </row>
        <row r="9572">
          <cell r="A9572">
            <v>96874</v>
          </cell>
          <cell r="B9572" t="str">
            <v>DISTRIBUIDOR 3 SAÍDAS, METÁLICO, PARA INSTALAÇÕES EM PEX, ENTRADA DE 3/4" X 3 SAÍDAS DE 1/2", CONEXÃO POR ANEL DESLIZANTE  FORNECIMENTO E INSTALAÇÃO . AF_06/2015</v>
          </cell>
          <cell r="C9572" t="str">
            <v>UN</v>
          </cell>
          <cell r="D9572">
            <v>64.09</v>
          </cell>
        </row>
        <row r="9573">
          <cell r="A9573">
            <v>96875</v>
          </cell>
          <cell r="B9573" t="str">
            <v>DISTRIBUIDOR 3 SAÍDAS, METÁLICO, PARA INSTALAÇÕES EM PEX, ENTRADA DE 1 X 3 SAÍDAS DE 1/2, CONEXÃO POR ANEL DESLIZANTE   FORNECIMENTO E INSTALAÇÃO. AF_06/2015</v>
          </cell>
          <cell r="C9573" t="str">
            <v>UN</v>
          </cell>
          <cell r="D9573">
            <v>77.47</v>
          </cell>
        </row>
        <row r="9574">
          <cell r="A9574">
            <v>96876</v>
          </cell>
          <cell r="B9574" t="str">
            <v>DISTRIBUIDOR 2 SAÍDAS, PARA INSTALAÇÕES EM PEX, ENTRADA DE 32 MM X 2 SAÍDAS DE 16 MM, CONEXÃO POR CRIMPAGEM FORNECIMENTO E INSTALAÇÃO. AF_06/2015</v>
          </cell>
          <cell r="C9574" t="str">
            <v>UN</v>
          </cell>
          <cell r="D9574">
            <v>139.49</v>
          </cell>
        </row>
        <row r="9575">
          <cell r="A9575">
            <v>96877</v>
          </cell>
          <cell r="B9575" t="str">
            <v>DISTRIBUIDOR 2 SAÍDAS, PARA INSTALAÇÕES EM PEX, ENTRADA DE 32 MM X 2 SAÍDAS DE 20 MM, CONEXÃO POR CRIMPAGEM  FORNECIMENTO E INSTALAÇÃO. AF_06/2015</v>
          </cell>
          <cell r="C9575" t="str">
            <v>UN</v>
          </cell>
          <cell r="D9575">
            <v>149.19999999999999</v>
          </cell>
        </row>
        <row r="9576">
          <cell r="A9576">
            <v>96878</v>
          </cell>
          <cell r="B9576" t="str">
            <v>DISTRIBUIDOR 2 SAÍDAS, PARA INSTALAÇÕES EM PEX, ENTRADA DE 32 MM X 2 SAÍDAS DE 25 MM, CONEXÃO POR CRIMPAGEM  FORNECIMENTO E INSTALAÇÃO. AF_06/2015</v>
          </cell>
          <cell r="C9576" t="str">
            <v>UN</v>
          </cell>
          <cell r="D9576">
            <v>151.02000000000001</v>
          </cell>
        </row>
        <row r="9577">
          <cell r="A9577">
            <v>96879</v>
          </cell>
          <cell r="B9577" t="str">
            <v>DISTRIBUIDOR 3 SAÍDAS, PARA INSTALAÇÕES EM PEX, ENTRADA DE 32 MM X 3 SAÍDAS DE 16 MM, CONEXÃO POR CRIMPAGEM  FORNECIMENTO E INSTALAÇÃO. AF_06/2015</v>
          </cell>
          <cell r="C9577" t="str">
            <v>UN</v>
          </cell>
          <cell r="D9577">
            <v>151.56</v>
          </cell>
        </row>
        <row r="9578">
          <cell r="A9578">
            <v>96880</v>
          </cell>
          <cell r="B9578" t="str">
            <v>DISTRIBUIDOR 3 SAÍDAS, PARA INSTALAÇÕES EM PEX, ENTRADA DE 32 MM X 3 SAÍDAS DE 20 MM, CONEXÃO POR CRIMPAGEM  FORNECIMENTO E INSTALAÇÃO. AF_06/2015</v>
          </cell>
          <cell r="C9578" t="str">
            <v>UN</v>
          </cell>
          <cell r="D9578">
            <v>173.31</v>
          </cell>
        </row>
        <row r="9579">
          <cell r="A9579">
            <v>96881</v>
          </cell>
          <cell r="B9579" t="str">
            <v>DISTRIBUIDOR 3 SAÍDAS, PARA INSTALAÇÕES EM PEX, ENTRADA DE 32 MM X 3 SAÍDAS DE 25 MM, CONEXÃO POR CRIMPAGEM  FORNECIMENTO E INSTALAÇÃO. AF_06/2015</v>
          </cell>
          <cell r="C9579" t="str">
            <v>UN</v>
          </cell>
          <cell r="D9579">
            <v>183.16</v>
          </cell>
        </row>
        <row r="9580">
          <cell r="A9580">
            <v>97425</v>
          </cell>
          <cell r="B9580" t="str">
            <v>FLANGE EM AÇO, DN 15 MM X 1/2'', INSTALADO EM RESERVAÇÃO DE ÁGUA DE EDIFICAÇÃO QUE POSSUA RESERVATÓRIO DE FIBRA/FIBROCIMENTO - FORNECIMENTO E INSTALAÇÃO. AF_06/2016</v>
          </cell>
          <cell r="C9580" t="str">
            <v>UN</v>
          </cell>
          <cell r="D9580">
            <v>19.55</v>
          </cell>
        </row>
        <row r="9581">
          <cell r="A9581">
            <v>97426</v>
          </cell>
          <cell r="B9581" t="str">
            <v>FLANGE EM AÇO, DN 20 MM X 3/4'', INSTALADO EM RESERVAÇÃO DE ÁGUA DE EDIFICAÇÃO QUE POSSUA RESERVATÓRIO DE FIBRA/FIBROCIMENTO - FORNECIMENTO E INSTALAÇÃO. AF_06/2016</v>
          </cell>
          <cell r="C9581" t="str">
            <v>UN</v>
          </cell>
          <cell r="D9581">
            <v>23.69</v>
          </cell>
        </row>
        <row r="9582">
          <cell r="A9582">
            <v>97427</v>
          </cell>
          <cell r="B9582" t="str">
            <v>FLANGE EM AÇO, DN 25 MM X 1'', INSTALADO EM RESERVAÇÃO DE ÁGUA DE EDIFICAÇÃO QUE POSSUA RESERVATÓRIO DE FIBRA/FIBROCIMENTO - FORNECIMENTO E INSTALAÇÃO. AF_06/2016</v>
          </cell>
          <cell r="C9582" t="str">
            <v>UN</v>
          </cell>
          <cell r="D9582">
            <v>26.82</v>
          </cell>
        </row>
        <row r="9583">
          <cell r="A9583">
            <v>97428</v>
          </cell>
          <cell r="B9583" t="str">
            <v>FLANGE EM AÇO, DN 32 MM X 1 1/4'', INSTALADO EM RESERVAÇÃO DE ÁGUA DE EDIFICAÇÃO QUE POSSUA RESERVATÓRIO DE FIBRA/FIBROCIMENTO - FORNECIMENTO E INSTALAÇÃO. AF_06/2016</v>
          </cell>
          <cell r="C9583" t="str">
            <v>UN</v>
          </cell>
          <cell r="D9583">
            <v>34.090000000000003</v>
          </cell>
        </row>
        <row r="9584">
          <cell r="A9584">
            <v>97429</v>
          </cell>
          <cell r="B9584" t="str">
            <v>FLANGE EM AÇO, DN 40 MM X 1 1/2'', INSTALADO EM RESERVAÇÃO DE ÁGUA DE EDIFICAÇÃO QUE POSSUA RESERVATÓRIO DE FIBRA/FIBROCIMENTO - FORNECIMENTO E INSTALAÇÃO. AF_06/2016</v>
          </cell>
          <cell r="C9584" t="str">
            <v>UN</v>
          </cell>
          <cell r="D9584">
            <v>40.78</v>
          </cell>
        </row>
        <row r="9585">
          <cell r="A9585">
            <v>97430</v>
          </cell>
          <cell r="B9585" t="str">
            <v>ACOPLAMENTO RÍGIDO EM AÇO, CONEXÃO RANHURADA, DN 50 (2"), INSTALADO EM PRUMADAS - FORNECIMENTO E INSTALAÇÃO. AF_12/2015</v>
          </cell>
          <cell r="C9585" t="str">
            <v>UN</v>
          </cell>
          <cell r="D9585">
            <v>26.17</v>
          </cell>
        </row>
        <row r="9586">
          <cell r="A9586">
            <v>97431</v>
          </cell>
          <cell r="B9586" t="str">
            <v>ACOPLAMENTO RÍGIDO EM AÇO, CONEXÃO RANHURADA, DN 65 (2 1/2"), INSTALADO EM PRUMADAS - FORNECIMENTO E INSTALAÇÃO. AF_12/2015</v>
          </cell>
          <cell r="C9586" t="str">
            <v>UN</v>
          </cell>
          <cell r="D9586">
            <v>29.16</v>
          </cell>
        </row>
        <row r="9587">
          <cell r="A9587">
            <v>97432</v>
          </cell>
          <cell r="B9587" t="str">
            <v>ACOPLAMENTO RÍGIDO EM AÇO, CONEXÃO RANHURADA, DN 80 (3"), INSTALADO EM PRUMADAS - FORNECIMENTO E INSTALAÇÃO. AF_12/2015</v>
          </cell>
          <cell r="C9587" t="str">
            <v>UN</v>
          </cell>
          <cell r="D9587">
            <v>32.909999999999997</v>
          </cell>
        </row>
        <row r="9588">
          <cell r="A9588">
            <v>97433</v>
          </cell>
          <cell r="B9588" t="str">
            <v>CURVA 45 GRAUS, EM AÇO, CONEXÃO RANHURADA, DN 50 (2), INSTALADO EM PRUMADAS - FORNECIMENTO E INSTALAÇÃO. AF_12/2015</v>
          </cell>
          <cell r="C9588" t="str">
            <v>UN</v>
          </cell>
          <cell r="D9588">
            <v>59.92</v>
          </cell>
        </row>
        <row r="9589">
          <cell r="A9589">
            <v>97434</v>
          </cell>
          <cell r="B9589" t="str">
            <v>CURVA 90 GRAUS, EM AÇO, CONEXÃO RANHURADA, DN 50 (2"), INSTALADO EM PRUMADAS - FORNECIMENTO E INSTALAÇÃO. AF_12/2015</v>
          </cell>
          <cell r="C9589" t="str">
            <v>UN</v>
          </cell>
          <cell r="D9589">
            <v>61.05</v>
          </cell>
        </row>
        <row r="9590">
          <cell r="A9590">
            <v>97435</v>
          </cell>
          <cell r="B9590" t="str">
            <v>CURVA 45 GRAUS, EM AÇO, CONEXÃO RANHURADA, DN 65 (2 1/2"), INSTALADO EM PRUMADAS - FORNECIMENTO E INSTALAÇÃO. AF_12/2015</v>
          </cell>
          <cell r="C9590" t="str">
            <v>UN</v>
          </cell>
          <cell r="D9590">
            <v>70.08</v>
          </cell>
        </row>
        <row r="9591">
          <cell r="A9591">
            <v>97436</v>
          </cell>
          <cell r="B9591" t="str">
            <v>CURVA 90 GRAUS, EM AÇO, CONEXÃO RANHURADA, DN 65 (2 1/2), INSTALADO EM PRUMADAS - FORNECIMENTO E INSTALAÇÃO. AF_12/2015</v>
          </cell>
          <cell r="C9591" t="str">
            <v>UN</v>
          </cell>
          <cell r="D9591">
            <v>72.25</v>
          </cell>
        </row>
        <row r="9592">
          <cell r="A9592">
            <v>97437</v>
          </cell>
          <cell r="B9592" t="str">
            <v>CURVA 45 GRAUS, EM AÇO, CONEXÃO RANHURADA, DN 80 (3"), INSTALADO EM PRUMADAS - FORNECIMENTO E INSTALAÇÃO. AF_12/2015</v>
          </cell>
          <cell r="C9592" t="str">
            <v>UN</v>
          </cell>
          <cell r="D9592">
            <v>80.2</v>
          </cell>
        </row>
        <row r="9593">
          <cell r="A9593">
            <v>97438</v>
          </cell>
          <cell r="B9593" t="str">
            <v>CURVA 90 GRAUS, EM AÇO, CONEXÃO RANHURADA, DN 80 (3"), INSTALADO EM PRUMADAS - FORNECIMENTO E INSTALAÇÃO. AF_12/2015</v>
          </cell>
          <cell r="C9593" t="str">
            <v>UN</v>
          </cell>
          <cell r="D9593">
            <v>82.53</v>
          </cell>
        </row>
        <row r="9594">
          <cell r="A9594">
            <v>97439</v>
          </cell>
          <cell r="B9594" t="str">
            <v>TÊ, EM AÇO, CONEXÃO RANHURADA, DN 50 (2"), INSTALADO EM PRUMADAS - FORNECIMENTO E INSTALAÇÃO. AF_12/2015</v>
          </cell>
          <cell r="C9594" t="str">
            <v>UN</v>
          </cell>
          <cell r="D9594">
            <v>90.75</v>
          </cell>
        </row>
        <row r="9595">
          <cell r="A9595">
            <v>97440</v>
          </cell>
          <cell r="B9595" t="str">
            <v>TÊ, EM AÇO, CONEXÃO RANHURADA, DN 65 (2 1/2"), INSTALADO EM PRUMADAS - FORNECIMENTO E INSTALAÇÃO. AF_12/2015</v>
          </cell>
          <cell r="C9595" t="str">
            <v>UN</v>
          </cell>
          <cell r="D9595">
            <v>108.79</v>
          </cell>
        </row>
        <row r="9596">
          <cell r="A9596">
            <v>97442</v>
          </cell>
          <cell r="B9596" t="str">
            <v>TÊ, EM AÇO, CONEXÃO RANHURADA, DN 80 (3"), INSTALADO EM PRUMADAS - FORNECIMENTO E INSTALAÇÃO. AF_12/2015</v>
          </cell>
          <cell r="C9596" t="str">
            <v>UN</v>
          </cell>
          <cell r="D9596">
            <v>120.17</v>
          </cell>
        </row>
        <row r="9597">
          <cell r="A9597">
            <v>97443</v>
          </cell>
          <cell r="B9597" t="str">
            <v>LUVA, EM AÇO, CONEXÃO SOLDADA, DN 50 (2"), INSTALADO EM PRUMADAS - FORNECIMENTO E INSTALAÇÃO. AF_12/2015</v>
          </cell>
          <cell r="C9597" t="str">
            <v>UN</v>
          </cell>
          <cell r="D9597">
            <v>58.4</v>
          </cell>
        </row>
        <row r="9598">
          <cell r="A9598">
            <v>97444</v>
          </cell>
          <cell r="B9598" t="str">
            <v>LUVA COM REDUÇÃO, EM AÇO, CONEXÃO SOLDADA, DN 50 X 40 MM (2 X 1 1/2), INSTALADO EM PRUMADAS - FORNECIMENTO E INSTALAÇÃO. AF_12/2015</v>
          </cell>
          <cell r="C9598" t="str">
            <v>UN</v>
          </cell>
          <cell r="D9598">
            <v>67.72</v>
          </cell>
        </row>
        <row r="9599">
          <cell r="A9599">
            <v>97446</v>
          </cell>
          <cell r="B9599" t="str">
            <v>LUVA, EM AÇO, CONEXÃO SOLDADA, DN 65 (2 1/2"), INSTALADO EM PRUMADAS - FORNECIMENTO E INSTALAÇÃO. AF_12/2015</v>
          </cell>
          <cell r="C9599" t="str">
            <v>UN</v>
          </cell>
          <cell r="D9599">
            <v>113.71</v>
          </cell>
        </row>
        <row r="9600">
          <cell r="A9600">
            <v>97447</v>
          </cell>
          <cell r="B9600" t="str">
            <v>LUVA COM REDUÇÃO, EM AÇO, CONEXÃO SOLDADA, DN 65 X 50 MM (2 1/2" X 2"), INSTALADO EM PRUMADAS - FORNECIMENTO E INSTALAÇÃO. AF_12/2015</v>
          </cell>
          <cell r="C9600" t="str">
            <v>UN</v>
          </cell>
          <cell r="D9600">
            <v>113.71</v>
          </cell>
        </row>
        <row r="9601">
          <cell r="A9601">
            <v>97449</v>
          </cell>
          <cell r="B9601" t="str">
            <v>LUVA, EM AÇO, CONEXÃO SOLDADA, DN 80 (3), INSTALADO EM PRUMADAS - FORNECIMENTO E INSTALAÇÃO. AF_12/2015</v>
          </cell>
          <cell r="C9601" t="str">
            <v>UN</v>
          </cell>
          <cell r="D9601">
            <v>121.4</v>
          </cell>
        </row>
        <row r="9602">
          <cell r="A9602">
            <v>97450</v>
          </cell>
          <cell r="B9602" t="str">
            <v>LUVA COM REDUÇÃO, EM AÇO, CONEXÃO SOLDADA, DN 80 X 65 MM (3" X 2 1/2"), INSTALADO EM PRUMADAS - FORNECIMENTO E INSTALAÇÃO. AF_12/2015</v>
          </cell>
          <cell r="C9602" t="str">
            <v>UN</v>
          </cell>
          <cell r="D9602">
            <v>146.78</v>
          </cell>
        </row>
        <row r="9603">
          <cell r="A9603">
            <v>97452</v>
          </cell>
          <cell r="B9603" t="str">
            <v>CURVA 45 GRAUS, EM AÇO, CONEXÃO SOLDADA, DN 50 (2), INSTALADO EM PRUMADAS - FORNECIMENTO E INSTALAÇÃO. AF_12/2015</v>
          </cell>
          <cell r="C9603" t="str">
            <v>UN</v>
          </cell>
          <cell r="D9603">
            <v>95.13</v>
          </cell>
        </row>
        <row r="9604">
          <cell r="A9604">
            <v>97453</v>
          </cell>
          <cell r="B9604" t="str">
            <v>CURVA 90 GRAUS, EM AÇO, CONEXÃO SOLDADA, DN 50 (2), INSTALADO EM PRUMADAS - FORNECIMENTO E INSTALAÇÃO. AF_12/2015</v>
          </cell>
          <cell r="C9604" t="str">
            <v>UN</v>
          </cell>
          <cell r="D9604">
            <v>100.45</v>
          </cell>
        </row>
        <row r="9605">
          <cell r="A9605">
            <v>97454</v>
          </cell>
          <cell r="B9605" t="str">
            <v>CURVA 45 GRAUS, EM AÇO, CONEXÃO SOLDADA, DN 65 (2 1/2), INSTALADO EM PRUMADAS - FORNECIMENTO E INSTALAÇÃO. AF_12/2015</v>
          </cell>
          <cell r="C9605" t="str">
            <v>UN</v>
          </cell>
          <cell r="D9605">
            <v>156.94</v>
          </cell>
        </row>
        <row r="9606">
          <cell r="A9606">
            <v>97455</v>
          </cell>
          <cell r="B9606" t="str">
            <v>CURVA 90 GRAUS, EM AÇO, CONEXÃO SOLDADA, DN 65 (2 1/2), INSTALADO EM PRUMADAS - FORNECIMENTO E INSTALAÇÃO. AF_12/2015</v>
          </cell>
          <cell r="C9606" t="str">
            <v>UN</v>
          </cell>
          <cell r="D9606">
            <v>165.45</v>
          </cell>
        </row>
        <row r="9607">
          <cell r="A9607">
            <v>97456</v>
          </cell>
          <cell r="B9607" t="str">
            <v>CURVA 45 GRAUS, EM AÇO, CONEXÃO SOLDADA, DN 80 (3), INSTALADO EM PRUMADAS - FORNECIMENTO E INSTALAÇÃO. AF_12/2015</v>
          </cell>
          <cell r="C9607" t="str">
            <v>UN</v>
          </cell>
          <cell r="D9607">
            <v>344.26</v>
          </cell>
        </row>
        <row r="9608">
          <cell r="A9608">
            <v>97457</v>
          </cell>
          <cell r="B9608" t="str">
            <v>CURVA 90 GRAUS, EM AÇO, CONEXÃO SOLDADA, DN 80 (3), INSTALADO EM PRUMADAS - FORNECIMENTO E INSTALAÇÃO. AF_12/2015</v>
          </cell>
          <cell r="C9608" t="str">
            <v>UN</v>
          </cell>
          <cell r="D9608">
            <v>306.08</v>
          </cell>
        </row>
        <row r="9609">
          <cell r="A9609">
            <v>97458</v>
          </cell>
          <cell r="B9609" t="str">
            <v>TÊ, EM AÇO, CONEXÃO SOLDADA, DN 50 (2"), INSTALADO EM PRUMADAS - FORNECIMENTO E INSTALAÇÃO. AF_12/2015</v>
          </cell>
          <cell r="C9609" t="str">
            <v>UN</v>
          </cell>
          <cell r="D9609">
            <v>148.27000000000001</v>
          </cell>
        </row>
        <row r="9610">
          <cell r="A9610">
            <v>97459</v>
          </cell>
          <cell r="B9610" t="str">
            <v>TÊ, EM AÇO, CONEXÃO SOLDADA, DN 65 (2 1/2"), INSTALADO EM PRUMADAS - FORNECIMENTO E INSTALAÇÃO. AF_12/2015</v>
          </cell>
          <cell r="C9610" t="str">
            <v>UN</v>
          </cell>
          <cell r="D9610">
            <v>247.55</v>
          </cell>
        </row>
        <row r="9611">
          <cell r="A9611">
            <v>97460</v>
          </cell>
          <cell r="B9611" t="str">
            <v>TÊ, EM AÇO, CONEXÃO SOLDADA, DN 80 (3"), INSTALADO EM PRUMADAS - FORNECIMENTO E INSTALAÇÃO. AF_12/2015</v>
          </cell>
          <cell r="C9611" t="str">
            <v>UN</v>
          </cell>
          <cell r="D9611">
            <v>374.89</v>
          </cell>
        </row>
        <row r="9612">
          <cell r="A9612">
            <v>97461</v>
          </cell>
          <cell r="B9612" t="str">
            <v>LUVA, EM AÇO, CONEXÃO SOLDADA, DN 25 (1), INSTALADO EM REDE DE ALIMENTAÇÃO PARA HIDRANTE - FORNECIMENTO E INSTALAÇÃO. AF_12/2015</v>
          </cell>
          <cell r="C9612" t="str">
            <v>UN</v>
          </cell>
          <cell r="D9612">
            <v>18.32</v>
          </cell>
        </row>
        <row r="9613">
          <cell r="A9613">
            <v>97462</v>
          </cell>
          <cell r="B9613" t="str">
            <v>LUVA COM REDUÇÃO, EM AÇO, CONEXÃO SOLDADA, DN 25 X 20 MM (1 X 3/4), INSTALADO EM REDE DE ALIMENTAÇÃO PARA HIDRANTE - FORNECIMENTO E INSTALAÇÃO. AF_12/2015</v>
          </cell>
          <cell r="C9613" t="str">
            <v>UN</v>
          </cell>
          <cell r="D9613">
            <v>15.59</v>
          </cell>
        </row>
        <row r="9614">
          <cell r="A9614">
            <v>97464</v>
          </cell>
          <cell r="B9614" t="str">
            <v>LUVA, EM AÇO, CONEXÃO SOLDADA, DN 32 (1 1/4), INSTALADO EM REDE DE ALIMENTAÇÃO PARA HIDRANTE - FORNECIMENTO E INSTALAÇÃO. AF_12/2015</v>
          </cell>
          <cell r="C9614" t="str">
            <v>UN</v>
          </cell>
          <cell r="D9614">
            <v>26.1</v>
          </cell>
        </row>
        <row r="9615">
          <cell r="A9615">
            <v>97465</v>
          </cell>
          <cell r="B9615" t="str">
            <v>LUVA COM REDUÇÃO, EM AÇO, CONEXÃO SOLDADA, DN 32 X 25 MM (1 1/4  X 1), INSTALADO EM REDE DE ALIMENTAÇÃO PARA HIDRANTE - FORNECIMENTO E INSTALAÇÃO. AF_12/2015</v>
          </cell>
          <cell r="C9615" t="str">
            <v>UN</v>
          </cell>
          <cell r="D9615">
            <v>30.71</v>
          </cell>
        </row>
        <row r="9616">
          <cell r="A9616">
            <v>97467</v>
          </cell>
          <cell r="B9616" t="str">
            <v>LUVA, EM AÇO, CONEXÃO SOLDADA, DN 40 (1 1/2), INSTALADO EM REDE DE ALIMENTAÇÃO PARA HIDRANTE - FORNECIMENTO E INSTALAÇÃO. AF_12/2015</v>
          </cell>
          <cell r="C9616" t="str">
            <v>UN</v>
          </cell>
          <cell r="D9616">
            <v>33.08</v>
          </cell>
        </row>
        <row r="9617">
          <cell r="A9617">
            <v>97468</v>
          </cell>
          <cell r="B9617" t="str">
            <v>LUVA COM REDUÇÃO, EM AÇO, CONEXÃO SOLDADA, DN 40  X 32 MM (1 1/2 X 1 1/4), INSTALADO EM REDE DE ALIMENTAÇÃO PARA HIDRANTE - FORNECIMENTO E INSTALAÇÃO. AF_12/2015</v>
          </cell>
          <cell r="C9617" t="str">
            <v>UN</v>
          </cell>
          <cell r="D9617">
            <v>38.97</v>
          </cell>
        </row>
        <row r="9618">
          <cell r="A9618">
            <v>97470</v>
          </cell>
          <cell r="B9618" t="str">
            <v>LUVA, EM AÇO, CONEXÃO SOLDADA, DN 50 (2), INSTALADO EM REDE DE ALIMENTAÇÃO PARA HIDRANTE - FORNECIMENTO E INSTALAÇÃO. AF_12/2015</v>
          </cell>
          <cell r="C9618" t="str">
            <v>UN</v>
          </cell>
          <cell r="D9618">
            <v>48.23</v>
          </cell>
        </row>
        <row r="9619">
          <cell r="A9619">
            <v>97471</v>
          </cell>
          <cell r="B9619" t="str">
            <v>LUVA COM REDUÇÃO, EM AÇO, CONEXÃO SOLDADA, DN 50 X 40 MM (2 X 1 1/2), INSTALADO EM REDE DE ALIMENTAÇÃO PARA HIDRANTE - FORNECIMENTO E INSTALAÇÃO. AF_12/2015</v>
          </cell>
          <cell r="C9619" t="str">
            <v>UN</v>
          </cell>
          <cell r="D9619">
            <v>57.55</v>
          </cell>
        </row>
        <row r="9620">
          <cell r="A9620">
            <v>97474</v>
          </cell>
          <cell r="B9620" t="str">
            <v>LUVA, EM AÇO, CONEXÃO SOLDADA, DN 65 (2 1/2), INSTALADO EM REDE DE ALIMENTAÇÃO PARA HIDRANTE - FORNECIMENTO E INSTALAÇÃO. AF_12/2015</v>
          </cell>
          <cell r="C9620" t="str">
            <v>UN</v>
          </cell>
          <cell r="D9620">
            <v>86.42</v>
          </cell>
        </row>
        <row r="9621">
          <cell r="A9621">
            <v>97475</v>
          </cell>
          <cell r="B9621" t="str">
            <v>LUVA COM REDUÇÃO, EM AÇO, CONEXÃO SOLDADA, DN 65 X 50 MM (2 1/2 X 2), INSTALADO EM REDE DE ALIMENTAÇÃO PARA HIDRANTE - FORNECIMENTO E INSTALAÇÃO. AF_12/2015</v>
          </cell>
          <cell r="C9621" t="str">
            <v>UN</v>
          </cell>
          <cell r="D9621">
            <v>105.26</v>
          </cell>
        </row>
        <row r="9622">
          <cell r="A9622">
            <v>97477</v>
          </cell>
          <cell r="B9622" t="str">
            <v>LUVA, EM AÇO, CONEXÃO SOLDADA, DN 80 (3), INSTALADO EM REDE DE ALIMENTAÇÃO PARA HIDRANTE - FORNECIMENTO E INSTALAÇÃO. AF_12/2015</v>
          </cell>
          <cell r="C9622" t="str">
            <v>UN</v>
          </cell>
          <cell r="D9622">
            <v>114.71</v>
          </cell>
        </row>
        <row r="9623">
          <cell r="A9623">
            <v>97478</v>
          </cell>
          <cell r="B9623" t="str">
            <v>LUVA COM REDUÇÃO, EM AÇO, CONEXÃO SOLDADA, DN 80 X 65 MM (3 X 2 1/2), INSTALADO EM REDE DE ALIMENTAÇÃO PARA HIDRANTE - FORNECIMENTO E INSTALAÇÃO. AF_12/2015</v>
          </cell>
          <cell r="C9623" t="str">
            <v>UN</v>
          </cell>
          <cell r="D9623">
            <v>140.09</v>
          </cell>
        </row>
        <row r="9624">
          <cell r="A9624">
            <v>97479</v>
          </cell>
          <cell r="B9624" t="str">
            <v>CURVA 45 GRAUS, EM AÇO, CONEXÃO SOLDADA, DN 25 (1), INSTALADO EM REDE DE ALIMENTAÇÃO PARA HIDRANTE - FORNECIMENTO E INSTALAÇÃO. AF_12/2015</v>
          </cell>
          <cell r="C9624" t="str">
            <v>UN</v>
          </cell>
          <cell r="D9624">
            <v>29.28</v>
          </cell>
        </row>
        <row r="9625">
          <cell r="A9625">
            <v>97480</v>
          </cell>
          <cell r="B9625" t="str">
            <v>CURVA 90 GRAUS, EM AÇO, CONEXÃO SOLDADA, DN 25 (1), INSTALADO EM REDE DE ALIMENTAÇÃO PARA HIDRANTE - FORNECIMENTO E INSTALAÇÃO. AF_12/2015</v>
          </cell>
          <cell r="C9625" t="str">
            <v>UN</v>
          </cell>
          <cell r="D9625">
            <v>29.28</v>
          </cell>
        </row>
        <row r="9626">
          <cell r="A9626">
            <v>97481</v>
          </cell>
          <cell r="B9626" t="str">
            <v>CURVA 45 GRAUS, EM AÇO, CONEXÃO SOLDADA, DN 32 (1 1/4), INSTALADO EM REDE DE ALIMENTAÇÃO PARA HIDRANTE - FORNECIMENTO E INSTALAÇÃO. AF_12/2015</v>
          </cell>
          <cell r="C9626" t="str">
            <v>UN</v>
          </cell>
          <cell r="D9626">
            <v>42.01</v>
          </cell>
        </row>
        <row r="9627">
          <cell r="A9627">
            <v>97482</v>
          </cell>
          <cell r="B9627" t="str">
            <v>CURVA 90 GRAUS, EM AÇO, CONEXÃO SOLDADA, DN 32 (1 1/4), INSTALADO EM REDE DE ALIMENTAÇÃO PARA HIDRANTE - FORNECIMENTO E INSTALAÇÃO. AF_12/2015</v>
          </cell>
          <cell r="C9627" t="str">
            <v>UN</v>
          </cell>
          <cell r="D9627">
            <v>42.01</v>
          </cell>
        </row>
        <row r="9628">
          <cell r="A9628">
            <v>97483</v>
          </cell>
          <cell r="B9628" t="str">
            <v>CURVA 45 GRAUS, EM AÇO, CONEXÃO SOLDADA, DN 40 (1 1/2"), INSTALADO EM REDE DE ALIMENTAÇÃO PARA HIDRANTE - FORNECIMENTO E INSTALAÇÃO. AF_12/2015</v>
          </cell>
          <cell r="C9628" t="str">
            <v>UN</v>
          </cell>
          <cell r="D9628">
            <v>58.32</v>
          </cell>
        </row>
        <row r="9629">
          <cell r="A9629">
            <v>97484</v>
          </cell>
          <cell r="B9629" t="str">
            <v>CURVA 90 GRAUS, EM AÇO, CONEXÃO SOLDADA, DN 40 (1 1/2"), INSTALADO EM REDE DE ALIMENTAÇÃO PARA HIDRANTE - FORNECIMENTO E INSTALAÇÃO. AF_12/2015</v>
          </cell>
          <cell r="C9629" t="str">
            <v>UN</v>
          </cell>
          <cell r="D9629">
            <v>58.32</v>
          </cell>
        </row>
        <row r="9630">
          <cell r="A9630">
            <v>97485</v>
          </cell>
          <cell r="B9630" t="str">
            <v>CURVA 45 GRAUS, EM AÇO, CONEXÃO SOLDADA, DN 50 (2"), INSTALADO EM REDE DE ALIMENTAÇÃO PARA HIDRANTE - FORNECIMENTO E INSTALAÇÃO. AF_12/2015</v>
          </cell>
          <cell r="C9630" t="str">
            <v>UN</v>
          </cell>
          <cell r="D9630">
            <v>79.89</v>
          </cell>
        </row>
        <row r="9631">
          <cell r="A9631">
            <v>97486</v>
          </cell>
          <cell r="B9631" t="str">
            <v>CURVA 90 GRAUS, EM AÇO, CONEXÃO SOLDADA, DN 50 (2"), INSTALADO EM REDE DE ALIMENTAÇÃO PARA HIDRANTE - FORNECIMENTO E INSTALAÇÃO. AF_12/2015</v>
          </cell>
          <cell r="C9631" t="str">
            <v>UN</v>
          </cell>
          <cell r="D9631">
            <v>85.21</v>
          </cell>
        </row>
        <row r="9632">
          <cell r="A9632">
            <v>97487</v>
          </cell>
          <cell r="B9632" t="str">
            <v>CURVA 45 GRAUS, EM AÇO, CONEXÃO SOLDADA, DN 65 (2 1/2"), INSTALADO EM REDE DE ALIMENTAÇÃO PARA HIDRANTE - FORNECIMENTO E INSTALAÇÃO. AF_12/2015</v>
          </cell>
          <cell r="C9632" t="str">
            <v>UN</v>
          </cell>
          <cell r="D9632">
            <v>144.30000000000001</v>
          </cell>
        </row>
        <row r="9633">
          <cell r="A9633">
            <v>97488</v>
          </cell>
          <cell r="B9633" t="str">
            <v>CURVA 90 GRAUS, EM AÇO, CONEXÃO SOLDADA, DN 65 (2 1/2"), INSTALADO EM REDE DE ALIMENTAÇÃO PARA HIDRANTE - FORNECIMENTO E INSTALAÇÃO. AF_12/2015</v>
          </cell>
          <cell r="C9633" t="str">
            <v>UN</v>
          </cell>
          <cell r="D9633">
            <v>152.81</v>
          </cell>
        </row>
        <row r="9634">
          <cell r="A9634">
            <v>97489</v>
          </cell>
          <cell r="B9634" t="str">
            <v>CURVA 45 GRAUS, EM AÇO, CONEXÃO SOLDADA, DN 80 (3"), INSTALADO EM REDE DE ALIMENTAÇÃO PARA HIDRANTE - FORNECIMENTO E INSTALAÇÃO. AF_12/2015</v>
          </cell>
          <cell r="C9634" t="str">
            <v>UN</v>
          </cell>
          <cell r="D9634">
            <v>334.18</v>
          </cell>
        </row>
        <row r="9635">
          <cell r="A9635">
            <v>97490</v>
          </cell>
          <cell r="B9635" t="str">
            <v>CURVA 90 GRAUS, EM AÇO, CONEXÃO SOLDADA, DN 80 (3"), INSTALADO EM REDE DE ALIMENTAÇÃO PARA HIDRANTE - FORNECIMENTO E INSTALAÇÃO. AF_12/2015</v>
          </cell>
          <cell r="C9635" t="str">
            <v>UN</v>
          </cell>
          <cell r="D9635">
            <v>296</v>
          </cell>
        </row>
        <row r="9636">
          <cell r="A9636">
            <v>97491</v>
          </cell>
          <cell r="B9636" t="str">
            <v>TÊ, EM AÇO, CONEXÃO SOLDADA, DN 25 (1"), INSTALADO EM REDE DE ALIMENTAÇÃO PARA HIDRANTE - FORNECIMENTO E INSTALAÇÃO. AF_12/2015</v>
          </cell>
          <cell r="C9636" t="str">
            <v>UN</v>
          </cell>
          <cell r="D9636">
            <v>44.69</v>
          </cell>
        </row>
        <row r="9637">
          <cell r="A9637">
            <v>97492</v>
          </cell>
          <cell r="B9637" t="str">
            <v>TÊ, EM AÇO, CONEXÃO SOLDADA, DN 32 (1 1/4"), INSTALADO EM REDE DE ALIMENTAÇÃO PARA HIDRANTE - FORNECIMENTO E INSTALAÇÃO. AF_12/2015</v>
          </cell>
          <cell r="C9637" t="str">
            <v>UN</v>
          </cell>
          <cell r="D9637">
            <v>64.95</v>
          </cell>
        </row>
        <row r="9638">
          <cell r="A9638">
            <v>97493</v>
          </cell>
          <cell r="B9638" t="str">
            <v>TÊ, EM AÇO, CONEXÃO SOLDADA, DN 40 (1 1/2"), INSTALADO EM REDE DE ALIMENTAÇÃO PARA HIDRANTE - FORNECIMENTO E INSTALAÇÃO. AF_12/2015</v>
          </cell>
          <cell r="C9638" t="str">
            <v>UN</v>
          </cell>
          <cell r="D9638">
            <v>83.55</v>
          </cell>
        </row>
        <row r="9639">
          <cell r="A9639">
            <v>97494</v>
          </cell>
          <cell r="B9639" t="str">
            <v>TÊ, EM AÇO, CONEXÃO SOLDADA, DN 50 (2"), INSTALADO EM REDE DE ALIMENTAÇÃO PARA HIDRANTE - FORNECIMENTO E INSTALAÇÃO. AF_12/2015</v>
          </cell>
          <cell r="C9639" t="str">
            <v>UN</v>
          </cell>
          <cell r="D9639">
            <v>127.92</v>
          </cell>
        </row>
        <row r="9640">
          <cell r="A9640">
            <v>97495</v>
          </cell>
          <cell r="B9640" t="str">
            <v>TÊ, EM AÇO, CONEXÃO SOLDADA, DN 65 (2 1/2"), INSTALADO EM REDE DE ALIMENTAÇÃO PARA HIDRANTE - FORNECIMENTO E INSTALAÇÃO. AF_12/2015</v>
          </cell>
          <cell r="C9640" t="str">
            <v>UN</v>
          </cell>
          <cell r="D9640">
            <v>230.68</v>
          </cell>
        </row>
        <row r="9641">
          <cell r="A9641">
            <v>97496</v>
          </cell>
          <cell r="B9641" t="str">
            <v>TÊ, EM AÇO, CONEXÃO SOLDADA, DN 80 (3"), INSTALADO EM REDE DE ALIMENTAÇÃO PARA HIDRANTE - FORNECIMENTO E INSTALAÇÃO. AF_12/2015</v>
          </cell>
          <cell r="C9641" t="str">
            <v>UN</v>
          </cell>
          <cell r="D9641">
            <v>361.5</v>
          </cell>
        </row>
        <row r="9642">
          <cell r="A9642">
            <v>97499</v>
          </cell>
          <cell r="B9642" t="str">
            <v>LUVA, EM AÇO, CONEXÃO SOLDADA, DN 25 (1"), INSTALADO EM REDE DE ALIMENTAÇÃO PARA SPRINKLER - FORNECIMENTO E INSTALAÇÃO. AF_12/2015</v>
          </cell>
          <cell r="C9642" t="str">
            <v>UN</v>
          </cell>
          <cell r="D9642">
            <v>16.68</v>
          </cell>
        </row>
        <row r="9643">
          <cell r="A9643">
            <v>97500</v>
          </cell>
          <cell r="B9643" t="str">
            <v>LUVA COM REDUÇÃO, EM AÇO, CONEXÃO SOLDADA, DN 25 X 20 MM (1" X 3/4"), INSTALADO EM REDE DE ALIMENTAÇÃO PARA SPRINKLER - FORNECIMENTO E INSTALAÇÃO. AF_12/2015</v>
          </cell>
          <cell r="C9643" t="str">
            <v>UN</v>
          </cell>
          <cell r="D9643">
            <v>13.95</v>
          </cell>
        </row>
        <row r="9644">
          <cell r="A9644">
            <v>97502</v>
          </cell>
          <cell r="B9644" t="str">
            <v>LUVA, EM AÇO, CONEXÃO SOLDADA, DN 32 (1 1/4"), INSTALADO EM REDE DE ALIMENTAÇÃO PARA SPRINKLER - FORNECIMENTO E INSTALAÇÃO. AF_12/2015</v>
          </cell>
          <cell r="C9644" t="str">
            <v>UN</v>
          </cell>
          <cell r="D9644">
            <v>23.06</v>
          </cell>
        </row>
        <row r="9645">
          <cell r="A9645">
            <v>97503</v>
          </cell>
          <cell r="B9645" t="str">
            <v>LUVA COM REDUÇÃO, EM AÇO, CONEXÃO SOLDADA, DN 32 X 25 MM (1 1/4"  X 1"), INSTALADO EM REDE DE ALIMENTAÇÃO PARA SPRINKLER - FORNECIMENTO E INSTALAÇÃO. AF_12/2015</v>
          </cell>
          <cell r="C9645" t="str">
            <v>UN</v>
          </cell>
          <cell r="D9645">
            <v>27.83</v>
          </cell>
        </row>
        <row r="9646">
          <cell r="A9646">
            <v>97505</v>
          </cell>
          <cell r="B9646" t="str">
            <v>LUVA, EM AÇO, CONEXÃO SOLDADA, DN 40 (1 1/2"), INSTALADO EM REDE DE ALIMENTAÇÃO PARA SPRINKLER - FORNECIMENTO E INSTALAÇÃO. AF_12/2015</v>
          </cell>
          <cell r="C9646" t="str">
            <v>UN</v>
          </cell>
          <cell r="D9646">
            <v>28.79</v>
          </cell>
        </row>
        <row r="9647">
          <cell r="A9647">
            <v>97506</v>
          </cell>
          <cell r="B9647" t="str">
            <v>LUVA COM REDUÇÃO, EM AÇO, CONEXÃO SOLDADA, DN 40  X 32 MM (1 1/2" X 1 1/4"), INSTALADO EM REDE DE ALIMENTAÇÃO PARA SPRINKLER - FORNECIMENTO E INSTALAÇÃO. AF_12/2015</v>
          </cell>
          <cell r="C9647" t="str">
            <v>UN</v>
          </cell>
          <cell r="D9647">
            <v>34.68</v>
          </cell>
        </row>
        <row r="9648">
          <cell r="A9648">
            <v>97508</v>
          </cell>
          <cell r="B9648" t="str">
            <v>LUVA, EM AÇO, CONEXÃO SOLDADA, DN 50 (2"), INSTALADO EM REDE DE ALIMENTAÇÃO PARA SPRINKLER - FORNECIMENTO E INSTALAÇÃO. AF_12/2015</v>
          </cell>
          <cell r="C9648" t="str">
            <v>UN</v>
          </cell>
          <cell r="D9648">
            <v>42.15</v>
          </cell>
        </row>
        <row r="9649">
          <cell r="A9649">
            <v>97509</v>
          </cell>
          <cell r="B9649" t="str">
            <v>LUVA COM REDUÇÃO, EM AÇO, CONEXÃO SOLDADA, DN 50 X 40 MM (2" X 1 1/2"), INSTALADO EM REDE DE ALIMENTAÇÃO PARA SPRINKLER - FORNECIMENTO E INSTALAÇÃO. AF_12/2015</v>
          </cell>
          <cell r="C9649" t="str">
            <v>UN</v>
          </cell>
          <cell r="D9649">
            <v>51.47</v>
          </cell>
        </row>
        <row r="9650">
          <cell r="A9650">
            <v>97511</v>
          </cell>
          <cell r="B9650" t="str">
            <v>LUVA, EM AÇO, CONEXÃO SOLDADA, DN 65 (2 1/2"), INSTALADO EM REDE DE ALIMENTAÇÃO PARA SPRINKLER - FORNECIMENTO E INSTALAÇÃO. AF_12/2015</v>
          </cell>
          <cell r="C9650" t="str">
            <v>UN</v>
          </cell>
          <cell r="D9650">
            <v>77.7</v>
          </cell>
        </row>
        <row r="9651">
          <cell r="A9651">
            <v>97512</v>
          </cell>
          <cell r="B9651" t="str">
            <v>LUVA COM REDUÇÃO, EM AÇO, CONEXÃO SOLDADA, DN 65 X 50 MM (2 1/2" X 2"), INSTALADO EM REDE DE ALIMENTAÇÃO PARA SPRINKLER - FORNECIMENTO E INSTALAÇÃO. AF_12/2015</v>
          </cell>
          <cell r="C9651" t="str">
            <v>UN</v>
          </cell>
          <cell r="D9651">
            <v>96.54</v>
          </cell>
        </row>
        <row r="9652">
          <cell r="A9652">
            <v>97514</v>
          </cell>
          <cell r="B9652" t="str">
            <v>LUVA, EM AÇO, CONEXÃO SOLDADA, DN 80 (3"), INSTALADO EM REDE DE ALIMENTAÇÃO PARA SPRINKLER - FORNECIMENTO E INSTALAÇÃO. AF_12/2015</v>
          </cell>
          <cell r="C9652" t="str">
            <v>UN</v>
          </cell>
          <cell r="D9652">
            <v>103.22</v>
          </cell>
        </row>
        <row r="9653">
          <cell r="A9653">
            <v>97515</v>
          </cell>
          <cell r="B9653" t="str">
            <v>LUVA COM REDUÇÃO, EM AÇO, CONEXÃO SOLDADA, DN 80 X 65 MM (3" X 2 1/2"), INSTALADO EM REDE DE ALIMENTAÇÃO PARA SPRINKLER - FORNECIMENTO E INSTALAÇÃO. AF_12/2015</v>
          </cell>
          <cell r="C9653" t="str">
            <v>UN</v>
          </cell>
          <cell r="D9653">
            <v>128.6</v>
          </cell>
        </row>
        <row r="9654">
          <cell r="A9654">
            <v>97517</v>
          </cell>
          <cell r="B9654" t="str">
            <v>CURVA 45 GRAUS, EM AÇO, CONEXÃO SOLDADA, DN 25 (1"), INSTALADO EM REDE DE ALIMENTAÇÃO PARA SPRINKLER - FORNECIMENTO E INSTALAÇÃO. AF_12/2015</v>
          </cell>
          <cell r="C9654" t="str">
            <v>UN</v>
          </cell>
          <cell r="D9654">
            <v>26.82</v>
          </cell>
        </row>
        <row r="9655">
          <cell r="A9655">
            <v>97518</v>
          </cell>
          <cell r="B9655" t="str">
            <v>CURVA 90 GRAUS, EM AÇO, CONEXÃO SOLDADA, DN 25 (1"), INSTALADO EM REDE DE ALIMENTAÇÃO PARA SPRINKLER - FORNECIMENTO E INSTALAÇÃO. AF_12/2015</v>
          </cell>
          <cell r="C9655" t="str">
            <v>UN</v>
          </cell>
          <cell r="D9655">
            <v>26.82</v>
          </cell>
        </row>
        <row r="9656">
          <cell r="A9656">
            <v>97519</v>
          </cell>
          <cell r="B9656" t="str">
            <v>CURVA 45 GRAUS, EM AÇO, CONEXÃO SOLDADA, DN 32 (1 1/4"), INSTALADO EM REDE DE ALIMENTAÇÃO PARA SPRINKLER - FORNECIMENTO E INSTALAÇÃO. AF_12/2015</v>
          </cell>
          <cell r="C9656" t="str">
            <v>UN</v>
          </cell>
          <cell r="D9656">
            <v>37.67</v>
          </cell>
        </row>
        <row r="9657">
          <cell r="A9657">
            <v>97520</v>
          </cell>
          <cell r="B9657" t="str">
            <v>CURVA 90 GRAUS, EM AÇO, CONEXÃO SOLDADA, DN 32 (1 1/4"), INSTALADO EM REDE DE ALIMENTAÇÃO PARA SPRINKLER - FORNECIMENTO E INSTALAÇÃO. AF_12/2015</v>
          </cell>
          <cell r="C9657" t="str">
            <v>UN</v>
          </cell>
          <cell r="D9657">
            <v>37.67</v>
          </cell>
        </row>
        <row r="9658">
          <cell r="A9658">
            <v>97521</v>
          </cell>
          <cell r="B9658" t="str">
            <v>CURVA 45 GRAUS, EM AÇO, CONEXÃO SOLDADA, DN 40 (1 1/2"), INSTALADO EM REDE DE ALIMENTAÇÃO PARA SPRINKLER - FORNECIMENTO E INSTALAÇÃO. AF_12/2015</v>
          </cell>
          <cell r="C9658" t="str">
            <v>UN</v>
          </cell>
          <cell r="D9658">
            <v>51.86</v>
          </cell>
        </row>
        <row r="9659">
          <cell r="A9659">
            <v>97522</v>
          </cell>
          <cell r="B9659" t="str">
            <v>CURVA 90 GRAUS, EM AÇO, CONEXÃO SOLDADA, DN 40 (1 1/2"), INSTALADO EM REDE DE ALIMENTAÇÃO PARA SPRINKLER - FORNECIMENTO E INSTALAÇÃO. AF_12/2015</v>
          </cell>
          <cell r="C9659" t="str">
            <v>UN</v>
          </cell>
          <cell r="D9659">
            <v>51.86</v>
          </cell>
        </row>
        <row r="9660">
          <cell r="A9660">
            <v>97523</v>
          </cell>
          <cell r="B9660" t="str">
            <v>CURVA 45 GRAUS, EM AÇO, CONEXÃO SOLDADA, DN 50 (2"), INSTALADO EM REDE DE ALIMENTAÇÃO PARA SPRINKLER - FORNECIMENTO E INSTALAÇÃO. AF_12/2015</v>
          </cell>
          <cell r="C9660" t="str">
            <v>UN</v>
          </cell>
          <cell r="D9660">
            <v>70.78</v>
          </cell>
        </row>
        <row r="9661">
          <cell r="A9661">
            <v>97524</v>
          </cell>
          <cell r="B9661" t="str">
            <v>CURVA 90 GRAUS, EM AÇO, CONEXÃO SOLDADA, DN 50 (2"), INSTALADO EM REDE DE ALIMENTAÇÃO PARA SPRINKLER - FORNECIMENTO E INSTALAÇÃO. AF_12/2015</v>
          </cell>
          <cell r="C9661" t="str">
            <v>UN</v>
          </cell>
          <cell r="D9661">
            <v>76.099999999999994</v>
          </cell>
        </row>
        <row r="9662">
          <cell r="A9662">
            <v>97525</v>
          </cell>
          <cell r="B9662" t="str">
            <v>CURVA 45 GRAUS, EM AÇO, CONEXÃO SOLDADA, DN 65 (2 1/2"), INSTALADO EM REDE DE ALIMENTAÇÃO PARA SPRINKLER - FORNECIMENTO E INSTALAÇÃO. AF_12/2015</v>
          </cell>
          <cell r="C9662" t="str">
            <v>UN</v>
          </cell>
          <cell r="D9662">
            <v>131.15</v>
          </cell>
        </row>
        <row r="9663">
          <cell r="A9663">
            <v>97526</v>
          </cell>
          <cell r="B9663" t="str">
            <v>CURVA 90 GRAUS, EM AÇO, CONEXÃO SOLDADA, DN 65 (2 1/2"), INSTALADO EM REDE DE ALIMENTAÇÃO PARA SPRINKLER - FORNECIMENTO E INSTALAÇÃO. AF_12/2015</v>
          </cell>
          <cell r="C9663" t="str">
            <v>UN</v>
          </cell>
          <cell r="D9663">
            <v>139.66</v>
          </cell>
        </row>
        <row r="9664">
          <cell r="A9664">
            <v>97527</v>
          </cell>
          <cell r="B9664" t="str">
            <v>CURVA 45 GRAUS, EM AÇO, CONEXÃO SOLDADA, DN 80 (3"), INSTALADO EM REDE DE ALIMENTAÇÃO PARA SPRINKLER - FORNECIMENTO E INSTALAÇÃO. AF_12/2015</v>
          </cell>
          <cell r="C9664" t="str">
            <v>UN</v>
          </cell>
          <cell r="D9664">
            <v>317.02</v>
          </cell>
        </row>
        <row r="9665">
          <cell r="A9665">
            <v>97528</v>
          </cell>
          <cell r="B9665" t="str">
            <v>CURVA 90 GRAUS, EM AÇO, CONEXÃO SOLDADA, DN 80 (3"), INSTALADO EM REDE DE ALIMENTAÇÃO PARA SPRINKLER - FORNECIMENTO E INSTALAÇÃO. AF_12/2015</v>
          </cell>
          <cell r="C9665" t="str">
            <v>UN</v>
          </cell>
          <cell r="D9665">
            <v>278.83999999999997</v>
          </cell>
        </row>
        <row r="9666">
          <cell r="A9666">
            <v>97529</v>
          </cell>
          <cell r="B9666" t="str">
            <v>TÊ, EM AÇO, CONEXÃO SOLDADA, DN 25 (1"), INSTALADO EM REDE DE ALIMENTAÇÃO PARA SPRINKLER - FORNECIMENTO E INSTALAÇÃO. AF_12/2015</v>
          </cell>
          <cell r="C9666" t="str">
            <v>UN</v>
          </cell>
          <cell r="D9666">
            <v>41.46</v>
          </cell>
        </row>
        <row r="9667">
          <cell r="A9667">
            <v>97530</v>
          </cell>
          <cell r="B9667" t="str">
            <v>TÊ, EM AÇO, CONEXÃO SOLDADA, DN 32 (1 1/4"), INSTALADO EM REDE DE ALIMENTAÇÃO PARA SPRINKLER - FORNECIMENTO E INSTALAÇÃO. AF_12/2015</v>
          </cell>
          <cell r="C9667" t="str">
            <v>UN</v>
          </cell>
          <cell r="D9667">
            <v>59.17</v>
          </cell>
        </row>
        <row r="9668">
          <cell r="A9668">
            <v>97531</v>
          </cell>
          <cell r="B9668" t="str">
            <v>TÊ, EM AÇO, CONEXÃO SOLDADA, DN 40 (1 1/2"), INSTALADO EM REDE DE ALIMENTAÇÃO PARA SPRINKLER - FORNECIMENTO E INSTALAÇÃO. AF_12/2015</v>
          </cell>
          <cell r="C9668" t="str">
            <v>UN</v>
          </cell>
          <cell r="D9668">
            <v>74.930000000000007</v>
          </cell>
        </row>
        <row r="9669">
          <cell r="A9669">
            <v>97532</v>
          </cell>
          <cell r="B9669" t="str">
            <v>TÊ, EM AÇO, CONEXÃO SOLDADA, DN 50 (2"), INSTALADO EM REDE DE ALIMENTAÇÃO PARA SPRINKLER - FORNECIMENTO E INSTALAÇÃO. AF_12/2015</v>
          </cell>
          <cell r="C9669" t="str">
            <v>UN</v>
          </cell>
          <cell r="D9669">
            <v>115.77</v>
          </cell>
        </row>
        <row r="9670">
          <cell r="A9670">
            <v>97533</v>
          </cell>
          <cell r="B9670" t="str">
            <v>TÊ, EM AÇO, CONEXÃO SOLDADA, DN 65 (2 1/2"), INSTALADO EM REDE DE ALIMENTAÇÃO PARA SPRINKLER - FORNECIMENTO E INSTALAÇÃO. AF_12/2015</v>
          </cell>
          <cell r="C9670" t="str">
            <v>UN</v>
          </cell>
          <cell r="D9670">
            <v>215.73</v>
          </cell>
        </row>
        <row r="9671">
          <cell r="A9671">
            <v>97534</v>
          </cell>
          <cell r="B9671" t="str">
            <v>TÊ, EM AÇO, CONEXÃO SOLDADA, DN 80 (3"), INSTALADO EM REDE DE ALIMENTAÇÃO PARA SPRINKLER - FORNECIMENTO E INSTALAÇÃO. AF_12/2015</v>
          </cell>
          <cell r="C9671" t="str">
            <v>UN</v>
          </cell>
          <cell r="D9671">
            <v>338.59</v>
          </cell>
        </row>
        <row r="9672">
          <cell r="A9672">
            <v>97537</v>
          </cell>
          <cell r="B9672" t="str">
            <v>LUVA, EM AÇO, CONEXÃO SOLDADA, DN 15 (1/2"), INSTALADO EM RAMAIS E SUB-RAMAIS DE GÁS - FORNECIMENTO E INSTALAÇÃO. AF_12/2015</v>
          </cell>
          <cell r="C9672" t="str">
            <v>UN</v>
          </cell>
          <cell r="D9672">
            <v>12.78</v>
          </cell>
        </row>
        <row r="9673">
          <cell r="A9673">
            <v>97540</v>
          </cell>
          <cell r="B9673" t="str">
            <v>LUVA, EM AÇO, CONEXÃO SOLDADA, DN 20 (3/4"), INSTALADO EM RAMAIS E SUB-RAMAIS DE GÁS - FORNECIMENTO E INSTALAÇÃO. AF_12/2015</v>
          </cell>
          <cell r="C9673" t="str">
            <v>UN</v>
          </cell>
          <cell r="D9673">
            <v>17.68</v>
          </cell>
        </row>
        <row r="9674">
          <cell r="A9674">
            <v>97541</v>
          </cell>
          <cell r="B9674" t="str">
            <v>LUVA COM REDUÇÃO, EM AÇO, CONEXÃO SOLDADA, DN 20 X 15 MM (3/4 " X 1/2"), INSTALADO EM RAMAIS E SUB-RAMAIS DE GÁS - FORNECIMENTO E INSTALAÇÃO. AF_12/2015</v>
          </cell>
          <cell r="C9674" t="str">
            <v>UN</v>
          </cell>
          <cell r="D9674">
            <v>15.41</v>
          </cell>
        </row>
        <row r="9675">
          <cell r="A9675">
            <v>97543</v>
          </cell>
          <cell r="B9675" t="str">
            <v>LUVA, EM AÇO, CONEXÃO SOLDADA, DN 25 (1"), INSTALADO EM RAMAIS E SUB-RAMAIS DE GÁS - FORNECIMENTO E INSTALAÇÃO. AF_12/2015</v>
          </cell>
          <cell r="C9675" t="str">
            <v>UN</v>
          </cell>
          <cell r="D9675">
            <v>29.46</v>
          </cell>
        </row>
        <row r="9676">
          <cell r="A9676">
            <v>97544</v>
          </cell>
          <cell r="B9676" t="str">
            <v>LUVA COM REDUÇÃO, EM AÇO, CONEXÃO SOLDADA, DN 25 X 20 MM (1" X 3/4"), INSTALADO EM RAMAIS E SUB-RAMAIS DE GÁS - FORNECIMENTO E INSTALAÇÃO. AF_12/2015</v>
          </cell>
          <cell r="C9676" t="str">
            <v>UN</v>
          </cell>
          <cell r="D9676">
            <v>26.73</v>
          </cell>
        </row>
        <row r="9677">
          <cell r="A9677">
            <v>97546</v>
          </cell>
          <cell r="B9677" t="str">
            <v>CURVA 45 GRAUS, EM AÇO, CONEXÃO SOLDADA, DN 15 (1/2"), INSTALADO EM RAMAIS E SUB-RAMAIS DE GÁS - FORNECIMENTO E INSTALAÇÃO. AF_12/2015</v>
          </cell>
          <cell r="C9677" t="str">
            <v>UN</v>
          </cell>
          <cell r="D9677">
            <v>18.02</v>
          </cell>
        </row>
        <row r="9678">
          <cell r="A9678">
            <v>97547</v>
          </cell>
          <cell r="B9678" t="str">
            <v>CURVA 90 GRAUS, EM AÇO, CONEXÃO SOLDADA, DN 15 (1/2"), INSTALADO EM RAMAIS E SUB-RAMAIS DE GÁS - FORNECIMENTO E INSTALAÇÃO. AF_12/2015</v>
          </cell>
          <cell r="C9678" t="str">
            <v>UN</v>
          </cell>
          <cell r="D9678">
            <v>18.02</v>
          </cell>
        </row>
        <row r="9679">
          <cell r="A9679">
            <v>97548</v>
          </cell>
          <cell r="B9679" t="str">
            <v>CURVA 45 GRAUS, EM AÇO, CONEXÃO SOLDADA, DN 20 (3/4"), INSTALADO EM RAMAIS E SUB-RAMAIS DE GÁS - FORNECIMENTO E INSTALAÇÃO. AF_12/2015</v>
          </cell>
          <cell r="C9679" t="str">
            <v>UN</v>
          </cell>
          <cell r="D9679">
            <v>27.15</v>
          </cell>
        </row>
        <row r="9680">
          <cell r="A9680">
            <v>97549</v>
          </cell>
          <cell r="B9680" t="str">
            <v>CURVA 90 GRAUS, EM AÇO, CONEXÃO SOLDADA, DN 20 (3/4"), INSTALADO EM RAMAIS E SUB-RAMAIS DE GÁS - FORNECIMENTO E INSTALAÇÃO. AF_12/2015</v>
          </cell>
          <cell r="C9680" t="str">
            <v>UN</v>
          </cell>
          <cell r="D9680">
            <v>27.15</v>
          </cell>
        </row>
        <row r="9681">
          <cell r="A9681">
            <v>97550</v>
          </cell>
          <cell r="B9681" t="str">
            <v>CURVA 45 GRAUS, EM AÇO, CONEXÃO SOLDADA, DN 25 (1"), INSTALADO EM RAMAIS E SUB-RAMAIS DE GÁS - FORNECIMENTO E INSTALAÇÃO. AF_12/2015</v>
          </cell>
          <cell r="C9681" t="str">
            <v>UN</v>
          </cell>
          <cell r="D9681">
            <v>46.01</v>
          </cell>
        </row>
        <row r="9682">
          <cell r="A9682">
            <v>97551</v>
          </cell>
          <cell r="B9682" t="str">
            <v>CURVA 90 GRAUS, EM AÇO, CONEXÃO SOLDADA, DN 25 (1"), INSTALADO EM RAMAIS E SUB-RAMAIS DE GÁS - FORNECIMENTO E INSTALAÇÃO. AF_12/2015</v>
          </cell>
          <cell r="C9682" t="str">
            <v>UN</v>
          </cell>
          <cell r="D9682">
            <v>46.01</v>
          </cell>
        </row>
        <row r="9683">
          <cell r="A9683">
            <v>97552</v>
          </cell>
          <cell r="B9683" t="str">
            <v>TÊ, EM AÇO, CONEXÃO SOLDADA, DN 15 (1/2"), INSTALADO EM RAMAIS E SUB-RAMAIS DE GÁS - FORNECIMENTO E INSTALAÇÃO. AF_12/2015</v>
          </cell>
          <cell r="C9683" t="str">
            <v>UN</v>
          </cell>
          <cell r="D9683">
            <v>26.01</v>
          </cell>
        </row>
        <row r="9684">
          <cell r="A9684">
            <v>97553</v>
          </cell>
          <cell r="B9684" t="str">
            <v>TÊ, EM AÇO, CONEXÃO SOLDADA, DN 20 (3/4"), INSTALADO EM RAMAIS E SUB-RAMAIS DE GÁS - FORNECIMENTO E INSTALAÇÃO. AF_12/2015</v>
          </cell>
          <cell r="C9684" t="str">
            <v>UN</v>
          </cell>
          <cell r="D9684">
            <v>38.19</v>
          </cell>
        </row>
        <row r="9685">
          <cell r="A9685">
            <v>97554</v>
          </cell>
          <cell r="B9685" t="str">
            <v>TÊ, EM AÇO, CONEXÃO SOLDADA, DN 25 (1"), INSTALADO EM RAMAIS E SUB-RAMAIS DE GÁS - FORNECIMENTO E INSTALAÇÃO. AF_12/2015</v>
          </cell>
          <cell r="C9685" t="str">
            <v>UN</v>
          </cell>
          <cell r="D9685">
            <v>67.06</v>
          </cell>
        </row>
        <row r="9686">
          <cell r="A9686">
            <v>98602</v>
          </cell>
          <cell r="B9686" t="str">
            <v>CONECTOR EM BRONZE/LATÃO, DN 22 MM X 1/2", SEM ANEL DE SOLDA, BOLSA X ROSCA F, INSTALADO EM PRUMADA  FORNECIMENTO E INSTALAÇÃO. AF_01/2016</v>
          </cell>
          <cell r="C9686" t="str">
            <v>UN</v>
          </cell>
          <cell r="D9686">
            <v>9.67</v>
          </cell>
        </row>
        <row r="9687">
          <cell r="A9687">
            <v>6171</v>
          </cell>
          <cell r="B9687" t="str">
            <v>TAMPA DE CONCRETO ARMADO 60X60X5CM PARA CAIXA</v>
          </cell>
          <cell r="C9687" t="str">
            <v>UN</v>
          </cell>
          <cell r="D9687">
            <v>22.16</v>
          </cell>
        </row>
        <row r="9688">
          <cell r="A9688" t="str">
            <v>74166/1</v>
          </cell>
          <cell r="B9688" t="str">
            <v>CAIXA DE INSPEÇÃO EM CONCRETO PRÉ-MOLDADO DN 60CM COM TAMPA H= 60CM - FORNECIMENTO E INSTALACAO</v>
          </cell>
          <cell r="C9688" t="str">
            <v>UN</v>
          </cell>
          <cell r="D9688">
            <v>166.08</v>
          </cell>
        </row>
        <row r="9689">
          <cell r="A9689" t="str">
            <v>74166/2</v>
          </cell>
          <cell r="B9689" t="str">
            <v>CAIXA DE INSPECAO EM ANEL DE CONCRETO PRE MOLDADO, COM 950MM DE ALTURA TOTAL. ANEIS COM ESP=50MM, DIAM.=600MM. EXCLUSIVE TAMPAO E ESCAVACAO - FORNECIMENTO E INSTALACAO</v>
          </cell>
          <cell r="C9689" t="str">
            <v>UN</v>
          </cell>
          <cell r="D9689">
            <v>213.96</v>
          </cell>
        </row>
        <row r="9690">
          <cell r="A9690">
            <v>88503</v>
          </cell>
          <cell r="B9690" t="str">
            <v>CAIXA D´ÁGUA EM POLIETILENO, 1000 LITROS, COM ACESSÓRIOS</v>
          </cell>
          <cell r="C9690" t="str">
            <v>UN</v>
          </cell>
          <cell r="D9690">
            <v>651.85</v>
          </cell>
        </row>
        <row r="9691">
          <cell r="A9691">
            <v>88504</v>
          </cell>
          <cell r="B9691" t="str">
            <v>CAIXA D´AGUA EM POLIETILENO, 500 LITROS, COM ACESSÓRIOS</v>
          </cell>
          <cell r="C9691" t="str">
            <v>UN</v>
          </cell>
          <cell r="D9691">
            <v>533.89</v>
          </cell>
        </row>
        <row r="9692">
          <cell r="A9692">
            <v>97900</v>
          </cell>
          <cell r="B9692" t="str">
            <v>CAIXA ENTERRADA HIDRÁULICA RETANGULAR EM ALVENARIA COM TIJOLOS CERÂMICOS MACIÇOS, DIMENSÕES INTERNAS: 0,3X0,3X0,3 M PARA REDE DE ESGOTO. AF_05/2018</v>
          </cell>
          <cell r="C9692" t="str">
            <v>UN</v>
          </cell>
          <cell r="D9692">
            <v>123.13</v>
          </cell>
        </row>
        <row r="9693">
          <cell r="A9693">
            <v>97901</v>
          </cell>
          <cell r="B9693" t="str">
            <v>CAIXA ENTERRADA HIDRÁULICA RETANGULAR EM ALVENARIA COM TIJOLOS CERÂMICOS MACIÇOS, DIMENSÕES INTERNAS: 0,4X0,4X0,4 M PARA REDE DE ESGOTO. AF_05/2018</v>
          </cell>
          <cell r="C9693" t="str">
            <v>UN</v>
          </cell>
          <cell r="D9693">
            <v>195.42</v>
          </cell>
        </row>
        <row r="9694">
          <cell r="A9694">
            <v>97902</v>
          </cell>
          <cell r="B9694" t="str">
            <v>CAIXA ENTERRADA HIDRÁULICA RETANGULAR EM ALVENARIA COM TIJOLOS CERÂMICOS MACIÇOS, DIMENSÕES INTERNAS: 0,6X0,6X0,6 M PARA REDE DE ESGOTO. AF_05/2018</v>
          </cell>
          <cell r="C9694" t="str">
            <v>UN</v>
          </cell>
          <cell r="D9694">
            <v>385.73</v>
          </cell>
        </row>
        <row r="9695">
          <cell r="A9695">
            <v>97903</v>
          </cell>
          <cell r="B9695" t="str">
            <v>CAIXA ENTERRADA HIDRÁULICA RETANGULAR EM ALVENARIA COM TIJOLOS CERÂMICOS MACIÇOS, DIMENSÕES INTERNAS: 0,8X0,8X0,6 M PARA REDE DE ESGOTO. AF_05/2018</v>
          </cell>
          <cell r="C9695" t="str">
            <v>UN</v>
          </cell>
          <cell r="D9695">
            <v>533.17999999999995</v>
          </cell>
        </row>
        <row r="9696">
          <cell r="A9696">
            <v>97904</v>
          </cell>
          <cell r="B9696" t="str">
            <v>CAIXA ENTERRADA HIDRÁULICA RETANGULAR EM ALVENARIA COM TIJOLOS CERÂMICOS MACIÇOS, DIMENSÕES INTERNAS: 1X1X0,6 M PARA REDE DE ESGOTO. AF_05/2018</v>
          </cell>
          <cell r="C9696" t="str">
            <v>UN</v>
          </cell>
          <cell r="D9696">
            <v>631.37</v>
          </cell>
        </row>
        <row r="9697">
          <cell r="A9697">
            <v>97905</v>
          </cell>
          <cell r="B9697" t="str">
            <v>CAIXA ENTERRADA HIDRÁULICA RETANGULAR, EM ALVENARIA COM BLOCOS DE CONCRETO, DIMENSÕES INTERNAS: 0,4X0,4X0,4 M PARA REDE DE ESGOTO. AF_05/2018</v>
          </cell>
          <cell r="C9697" t="str">
            <v>UN</v>
          </cell>
          <cell r="D9697">
            <v>160.27000000000001</v>
          </cell>
        </row>
        <row r="9698">
          <cell r="A9698">
            <v>97906</v>
          </cell>
          <cell r="B9698" t="str">
            <v>CAIXA ENTERRADA HIDRÁULICA RETANGULAR, EM ALVENARIA COM BLOCOS DE CONCRETO, DIMENSÕES INTERNAS: 0,6X0,6X0,6 M PARA REDE DE ESGOTO. AF_05/2018</v>
          </cell>
          <cell r="C9698" t="str">
            <v>UN</v>
          </cell>
          <cell r="D9698">
            <v>299.63</v>
          </cell>
        </row>
        <row r="9699">
          <cell r="A9699">
            <v>97907</v>
          </cell>
          <cell r="B9699" t="str">
            <v>CAIXA ENTERRADA HIDRÁULICA RETANGULAR, EM ALVENARIA COM BLOCOS DE CONCRETO, DIMENSÕES INTERNAS: 0,8X0,8X0,6 M PARA REDE DE ESGOTO. AF_05/2018</v>
          </cell>
          <cell r="C9699" t="str">
            <v>UN</v>
          </cell>
          <cell r="D9699">
            <v>423.3</v>
          </cell>
        </row>
        <row r="9700">
          <cell r="A9700">
            <v>97908</v>
          </cell>
          <cell r="B9700" t="str">
            <v>CAIXA ENTERRADA HIDRÁULICA RETANGULAR, EM ALVENARIA COM BLOCOS DE CONCRETO, DIMENSÕES INTERNAS: 1X1X0,6 M PARA REDE DE ESGOTO. AF_05/2018</v>
          </cell>
          <cell r="C9700" t="str">
            <v>UN</v>
          </cell>
          <cell r="D9700">
            <v>501.35</v>
          </cell>
        </row>
        <row r="9701">
          <cell r="A9701">
            <v>98102</v>
          </cell>
          <cell r="B9701" t="str">
            <v>CAIXA DE GORDURA SIMPLES, CIRCULAR, EM CONCRETO PRÉ-MOLDADO, DIÂMETRO INTERNO = 0,4 M, ALTURA INTERNA = 0,4 M. AF_05/2018</v>
          </cell>
          <cell r="C9701" t="str">
            <v>UN</v>
          </cell>
          <cell r="D9701">
            <v>55.57</v>
          </cell>
        </row>
        <row r="9702">
          <cell r="A9702">
            <v>98103</v>
          </cell>
          <cell r="B9702" t="str">
            <v>CAIXA DE GORDURA DUPLA, CIRCULAR, EM CONCRETO PRÉ-MOLDADO, DIÂMETRO INTERNO = 0,6 M, ALTURA INTERNA = 0,6 M. AF_05/2018</v>
          </cell>
          <cell r="C9702" t="str">
            <v>UN</v>
          </cell>
          <cell r="D9702">
            <v>115.5</v>
          </cell>
        </row>
        <row r="9703">
          <cell r="A9703">
            <v>98104</v>
          </cell>
          <cell r="B9703" t="str">
            <v>CAIXA DE GORDURA SIMPLES (CAPACIDADE: 36L), RETANGULAR, EM ALVENARIA COM TIJOLOS CERÂMICOS MACIÇOS, DIMENSÕES INTERNAS = 0,2X0,4 M, ALTURA INTERNA = 0,8 M. AF_05/2018</v>
          </cell>
          <cell r="C9703" t="str">
            <v>UN</v>
          </cell>
          <cell r="D9703">
            <v>259.27999999999997</v>
          </cell>
        </row>
        <row r="9704">
          <cell r="A9704">
            <v>98105</v>
          </cell>
          <cell r="B9704" t="str">
            <v>CAIXA DE GORDURA DUPLA (CAPACIDADE: 126 L), RETANGULAR, EM ALVENARIA COM TIJOLOS CERÂMICOS MACIÇOS, DIMENSÕES INTERNAS = 0,4X0,7 M, ALTURA INTERNA = 0,8 M. AF_05/2018</v>
          </cell>
          <cell r="C9704" t="str">
            <v>UN</v>
          </cell>
          <cell r="D9704">
            <v>449.27</v>
          </cell>
        </row>
        <row r="9705">
          <cell r="A9705">
            <v>98106</v>
          </cell>
          <cell r="B9705" t="str">
            <v>CAIXA DE GORDURA ESPECIAL (CAPACIDADE: 312 L - PARA ATÉ 146 PESSOAS SERVIDAS NO PICO), RETANGULAR, EM ALVENARIA COM TIJOLOS CERÂMICOS MACIÇOS, DIMENSÕES INTERNAS = 0,4X1,2 M, ALTURA INTERNA = 1 M. AF_05/2018</v>
          </cell>
          <cell r="C9705" t="str">
            <v>UN</v>
          </cell>
          <cell r="D9705">
            <v>743.11</v>
          </cell>
        </row>
        <row r="9706">
          <cell r="A9706">
            <v>98107</v>
          </cell>
          <cell r="B9706" t="str">
            <v>CAIXA DE GORDURA SIMPLES (CAPACIDADE: 36 L), RETANGULAR, EM ALVENARIA COM BLOCOS DE CONCRETO, DIMENSÕES INTERNAS = 0,2X0,4 M, ALTURA INTERNA = 0,8 M. AF_05/2018</v>
          </cell>
          <cell r="C9706" t="str">
            <v>UN</v>
          </cell>
          <cell r="D9706">
            <v>192.26</v>
          </cell>
        </row>
        <row r="9707">
          <cell r="A9707">
            <v>98108</v>
          </cell>
          <cell r="B9707" t="str">
            <v>CAIXA DE GORDURA DUPLA (CAPACIDADE: 126 L), RETANGULAR, EM ALVENARIA COM BLOCOS DE CONCRETO, DIMENSÕES INTERNAS = 0,4X0,7 M, ALTURA INTERNA = 0,8 M. AF_05/2018</v>
          </cell>
          <cell r="C9707" t="str">
            <v>UN</v>
          </cell>
          <cell r="D9707">
            <v>341.24</v>
          </cell>
        </row>
        <row r="9708">
          <cell r="A9708">
            <v>89482</v>
          </cell>
          <cell r="B9708" t="str">
            <v>CAIXA SIFONADA, PVC, DN 100 X 100 X 50 MM, FORNECIDA E INSTALADA EM RAMAIS DE ENCAMINHAMENTO DE ÁGUA PLUVIAL. AF_12/2014</v>
          </cell>
          <cell r="C9708" t="str">
            <v>UN</v>
          </cell>
          <cell r="D9708">
            <v>18.690000000000001</v>
          </cell>
        </row>
        <row r="9709">
          <cell r="A9709">
            <v>89491</v>
          </cell>
          <cell r="B9709" t="str">
            <v>CAIXA SIFONADA, PVC, DN 150 X 185 X 75 MM, FORNECIDA E INSTALADA EM RAMAIS DE ENCAMINHAMENTO DE ÁGUA PLUVIAL. AF_12/2014</v>
          </cell>
          <cell r="C9709" t="str">
            <v>UN</v>
          </cell>
          <cell r="D9709">
            <v>46.89</v>
          </cell>
        </row>
        <row r="9710">
          <cell r="A9710">
            <v>89495</v>
          </cell>
          <cell r="B9710" t="str">
            <v>RALO SIFONADO, PVC, DN 100 X 40 MM, JUNTA SOLDÁVEL, FORNECIDO E INSTALADO EM RAMAIS DE ENCAMINHAMENTO DE ÁGUA PLUVIAL. AF_12/2014</v>
          </cell>
          <cell r="C9710" t="str">
            <v>UN</v>
          </cell>
          <cell r="D9710">
            <v>7.57</v>
          </cell>
        </row>
        <row r="9711">
          <cell r="A9711">
            <v>89707</v>
          </cell>
          <cell r="B9711" t="str">
            <v>CAIXA SIFONADA, PVC, DN 100 X 100 X 50 MM, JUNTA ELÁSTICA, FORNECIDA E INSTALADA EM RAMAL DE DESCARGA OU EM RAMAL DE ESGOTO SANITÁRIO. AF_12/2014</v>
          </cell>
          <cell r="C9711" t="str">
            <v>UN</v>
          </cell>
          <cell r="D9711">
            <v>22.41</v>
          </cell>
        </row>
        <row r="9712">
          <cell r="A9712">
            <v>89708</v>
          </cell>
          <cell r="B9712" t="str">
            <v>CAIXA SIFONADA, PVC, DN 150 X 185 X 75 MM, JUNTA ELÁSTICA, FORNECIDA E INSTALADA EM RAMAL DE DESCARGA OU EM RAMAL DE ESGOTO SANITÁRIO. AF_12/2014</v>
          </cell>
          <cell r="C9712" t="str">
            <v>UN</v>
          </cell>
          <cell r="D9712">
            <v>51.96</v>
          </cell>
        </row>
        <row r="9713">
          <cell r="A9713">
            <v>89709</v>
          </cell>
          <cell r="B9713" t="str">
            <v>RALO SIFONADO, PVC, DN 100 X 40 MM, JUNTA SOLDÁVEL, FORNECIDO E INSTALADO EM RAMAL DE DESCARGA OU EM RAMAL DE ESGOTO SANITÁRIO. AF_12/2014</v>
          </cell>
          <cell r="C9713" t="str">
            <v>UN</v>
          </cell>
          <cell r="D9713">
            <v>8.67</v>
          </cell>
        </row>
        <row r="9714">
          <cell r="A9714">
            <v>89710</v>
          </cell>
          <cell r="B9714" t="str">
            <v>RALO SECO, PVC, DN 100 X 40 MM, JUNTA SOLDÁVEL, FORNECIDO E INSTALADO EM RAMAL DE DESCARGA OU EM RAMAL DE ESGOTO SANITÁRIO. AF_12/2014</v>
          </cell>
          <cell r="C9714" t="str">
            <v>UN</v>
          </cell>
          <cell r="D9714">
            <v>8.49</v>
          </cell>
        </row>
        <row r="9715">
          <cell r="A9715">
            <v>72739</v>
          </cell>
          <cell r="B9715" t="str">
            <v>VASO SANITARIO INFANTIL SIFONADO, PARA VALVULA DE DESCARGA, EM LOUCA BRANCA, COM ACESSORIOS, INCLUSIVE ASSENTO PLASTICO, BOLSA DE BORRACHA PARA LIGACAO, TUBO PVC LIGACAO - FORNECIMENTO E INSTALACAO</v>
          </cell>
          <cell r="C9715" t="str">
            <v>UN</v>
          </cell>
          <cell r="D9715">
            <v>407.52</v>
          </cell>
        </row>
        <row r="9716">
          <cell r="A9716" t="str">
            <v>74234/1</v>
          </cell>
          <cell r="B9716" t="str">
            <v>MICTORIO SIFONADO DE LOUCA BRANCA COM PERTENCES, COM REGISTRO DE PRESSAO 1/2" COM CANOPLA CROMADA ACABAMENTO SIMPLES E CONJUNTO PARA FIXACAO  - FORNECIMENTO E INSTALACAO</v>
          </cell>
          <cell r="C9716" t="str">
            <v>UN</v>
          </cell>
          <cell r="D9716">
            <v>439.75</v>
          </cell>
        </row>
        <row r="9717">
          <cell r="A9717">
            <v>86872</v>
          </cell>
          <cell r="B9717" t="str">
            <v>TANQUE DE LOUÇA BRANCA COM COLUNA, 30L OU EQUIVALENTE - FORNECIMENTO E INSTALAÇÃO. AF_12/2013</v>
          </cell>
          <cell r="C9717" t="str">
            <v>UN</v>
          </cell>
          <cell r="D9717">
            <v>575.55999999999995</v>
          </cell>
        </row>
        <row r="9718">
          <cell r="A9718">
            <v>86874</v>
          </cell>
          <cell r="B9718" t="str">
            <v>TANQUE DE LOUÇA BRANCA SUSPENSO, 18L OU EQUIVALENTE - FORNECIMENTO E INSTALAÇÃO. AF_12/2013</v>
          </cell>
          <cell r="C9718" t="str">
            <v>UN</v>
          </cell>
          <cell r="D9718">
            <v>352.78</v>
          </cell>
        </row>
        <row r="9719">
          <cell r="A9719">
            <v>86875</v>
          </cell>
          <cell r="B9719" t="str">
            <v>TANQUE DE MÁRMORE SINTÉTICO COM COLUNA, 22L OU EQUIVALENTE  FORNECIMENTO E INSTALAÇÃO. AF_12/2013</v>
          </cell>
          <cell r="C9719" t="str">
            <v>UN</v>
          </cell>
          <cell r="D9719">
            <v>262.05</v>
          </cell>
        </row>
        <row r="9720">
          <cell r="A9720">
            <v>86876</v>
          </cell>
          <cell r="B9720" t="str">
            <v>TANQUE DE MÁRMORE SINTÉTICO SUSPENSO, 22L OU EQUIVALENTE - FORNECIMENTO E INSTALAÇÃO. AF_12/2013</v>
          </cell>
          <cell r="C9720" t="str">
            <v>UN</v>
          </cell>
          <cell r="D9720">
            <v>151.26</v>
          </cell>
        </row>
        <row r="9721">
          <cell r="A9721">
            <v>86877</v>
          </cell>
          <cell r="B9721" t="str">
            <v>VÁLVULA EM METAL CROMADO 1.1/2" X 1.1/2" PARA TANQUE OU LAVATÓRIO, COM OU SEM LADRÃO - FORNECIMENTO E INSTALAÇÃO. AF_12/2013</v>
          </cell>
          <cell r="C9721" t="str">
            <v>UN</v>
          </cell>
          <cell r="D9721">
            <v>23.47</v>
          </cell>
        </row>
        <row r="9722">
          <cell r="A9722">
            <v>86878</v>
          </cell>
          <cell r="B9722" t="str">
            <v>VÁLVULA EM METAL CROMADO TIPO AMERICANA 3.1/2" X 1.1/2" PARA PIA - FORNECIMENTO E INSTALAÇÃO. AF_12/2013</v>
          </cell>
          <cell r="C9722" t="str">
            <v>UN</v>
          </cell>
          <cell r="D9722">
            <v>44.62</v>
          </cell>
        </row>
        <row r="9723">
          <cell r="A9723">
            <v>86879</v>
          </cell>
          <cell r="B9723" t="str">
            <v>VÁLVULA EM PLÁSTICO 1" PARA PIA, TANQUE OU LAVATÓRIO, COM OU SEM LADRÃO - FORNECIMENTO E INSTALAÇÃO. AF_12/2013</v>
          </cell>
          <cell r="C9723" t="str">
            <v>UN</v>
          </cell>
          <cell r="D9723">
            <v>4.88</v>
          </cell>
        </row>
        <row r="9724">
          <cell r="A9724">
            <v>86880</v>
          </cell>
          <cell r="B9724" t="str">
            <v>VÁLVULA EM PLÁSTICO CROMADO TIPO AMERICANA 3.1/2" X 1.1/2" SEM ADAPTADOR PARA PIA - FORNECIMENTO E INSTALAÇÃO. AF_12/2013</v>
          </cell>
          <cell r="C9724" t="str">
            <v>UN</v>
          </cell>
          <cell r="D9724">
            <v>13.39</v>
          </cell>
        </row>
        <row r="9725">
          <cell r="A9725">
            <v>86881</v>
          </cell>
          <cell r="B9725" t="str">
            <v>SIFÃO DO TIPO GARRAFA EM METAL CROMADO 1 X 1.1/2" - FORNECIMENTO E INSTALAÇÃO. AF_12/2013</v>
          </cell>
          <cell r="C9725" t="str">
            <v>UN</v>
          </cell>
          <cell r="D9725">
            <v>125.82</v>
          </cell>
        </row>
        <row r="9726">
          <cell r="A9726">
            <v>86882</v>
          </cell>
          <cell r="B9726" t="str">
            <v>SIFÃO DO TIPO GARRAFA/COPO EM PVC 1.1/4 X 1.1/2" - FORNECIMENTO E INSTALAÇÃO. AF_12/2013</v>
          </cell>
          <cell r="C9726" t="str">
            <v>UN</v>
          </cell>
          <cell r="D9726">
            <v>13.85</v>
          </cell>
        </row>
        <row r="9727">
          <cell r="A9727">
            <v>86883</v>
          </cell>
          <cell r="B9727" t="str">
            <v>SIFÃO DO TIPO FLEXÍVEL EM PVC 1 X 1.1/2 - FORNECIMENTO E INSTALAÇÃO. AF_12/2013</v>
          </cell>
          <cell r="C9727" t="str">
            <v>UN</v>
          </cell>
          <cell r="D9727">
            <v>7.9</v>
          </cell>
        </row>
        <row r="9728">
          <cell r="A9728">
            <v>86884</v>
          </cell>
          <cell r="B9728" t="str">
            <v>ENGATE FLEXÍVEL EM PLÁSTICO BRANCO, 1/2" X 30CM - FORNECIMENTO E INSTALAÇÃO. AF_12/2013</v>
          </cell>
          <cell r="C9728" t="str">
            <v>UN</v>
          </cell>
          <cell r="D9728">
            <v>6.02</v>
          </cell>
        </row>
        <row r="9729">
          <cell r="A9729">
            <v>86885</v>
          </cell>
          <cell r="B9729" t="str">
            <v>ENGATE FLEXÍVEL EM PLÁSTICO BRANCO, 1/2" X 40CM - FORNECIMENTO E INSTALAÇÃO. AF_12/2013</v>
          </cell>
          <cell r="C9729" t="str">
            <v>UN</v>
          </cell>
          <cell r="D9729">
            <v>8.06</v>
          </cell>
        </row>
        <row r="9730">
          <cell r="A9730">
            <v>86886</v>
          </cell>
          <cell r="B9730" t="str">
            <v>ENGATE FLEXÍVEL EM INOX, 1/2 X 30CM - FORNECIMENTO E INSTALAÇÃO. AF_12/2013</v>
          </cell>
          <cell r="C9730" t="str">
            <v>UN</v>
          </cell>
          <cell r="D9730">
            <v>30.79</v>
          </cell>
        </row>
        <row r="9731">
          <cell r="A9731">
            <v>86887</v>
          </cell>
          <cell r="B9731" t="str">
            <v>ENGATE FLEXÍVEL EM INOX, 1/2 X 40CM - FORNECIMENTO E INSTALAÇÃO. AF_12/2013</v>
          </cell>
          <cell r="C9731" t="str">
            <v>UN</v>
          </cell>
          <cell r="D9731">
            <v>33.39</v>
          </cell>
        </row>
        <row r="9732">
          <cell r="A9732">
            <v>86888</v>
          </cell>
          <cell r="B9732" t="str">
            <v>VASO SANITÁRIO SIFONADO COM CAIXA ACOPLADA LOUÇA BRANCA - FORNECIMENTO E INSTALAÇÃO. AF_12/2013</v>
          </cell>
          <cell r="C9732" t="str">
            <v>UN</v>
          </cell>
          <cell r="D9732">
            <v>343.7</v>
          </cell>
        </row>
        <row r="9733">
          <cell r="A9733">
            <v>86889</v>
          </cell>
          <cell r="B9733" t="str">
            <v>BANCADA DE GRANITO CINZA POLIDO PARA PIA DE COZINHA 1,50 X 0,60 M - FORNECIMENTO E INSTALAÇÃO. AF_12/2013</v>
          </cell>
          <cell r="C9733" t="str">
            <v>UN</v>
          </cell>
          <cell r="D9733">
            <v>579.23</v>
          </cell>
        </row>
        <row r="9734">
          <cell r="A9734">
            <v>86893</v>
          </cell>
          <cell r="B9734" t="str">
            <v>BANCADA DE MÁRMORE BRANCO POLIDO PARA PIA DE COZINHA 1,50 X 0,60 M - FORNECIMENTO E INSTALAÇÃO. AF_12/2013</v>
          </cell>
          <cell r="C9734" t="str">
            <v>UN</v>
          </cell>
          <cell r="D9734">
            <v>420.3</v>
          </cell>
        </row>
        <row r="9735">
          <cell r="A9735">
            <v>86894</v>
          </cell>
          <cell r="B9735" t="str">
            <v>BANCADA DE MÁRMORE SINTÉTICO 120 X 60CM, COM CUBA INTEGRADA - FORNECIMENTO E INSTALAÇÃO. AF_12/2013</v>
          </cell>
          <cell r="C9735" t="str">
            <v>UN</v>
          </cell>
          <cell r="D9735">
            <v>193.69</v>
          </cell>
        </row>
        <row r="9736">
          <cell r="A9736">
            <v>86895</v>
          </cell>
          <cell r="B9736" t="str">
            <v>BANCADA DE GRANITO CINZA POLIDO PARA LAVATÓRIO 0,50 X 0,60 M - FORNECIMENTO E INSTALAÇÃO. AF_12/2013</v>
          </cell>
          <cell r="C9736" t="str">
            <v>UN</v>
          </cell>
          <cell r="D9736">
            <v>281.13</v>
          </cell>
        </row>
        <row r="9737">
          <cell r="A9737">
            <v>86899</v>
          </cell>
          <cell r="B9737" t="str">
            <v>BANCADA DE MÁRMORE BRANCO POLIDO PARA LAVATÓRIO 0,50 X 0,60 M - FORNECIMENTO E INSTALAÇÃO. AF_12/2013</v>
          </cell>
          <cell r="C9737" t="str">
            <v>UN</v>
          </cell>
          <cell r="D9737">
            <v>221.51</v>
          </cell>
        </row>
        <row r="9738">
          <cell r="A9738">
            <v>86900</v>
          </cell>
          <cell r="B9738" t="str">
            <v>CUBA DE EMBUTIR DE AÇO INOXIDÁVEL MÉDIA - FORNECIMENTO E INSTALAÇÃO. AF_12/2013</v>
          </cell>
          <cell r="C9738" t="str">
            <v>UN</v>
          </cell>
          <cell r="D9738">
            <v>130.83000000000001</v>
          </cell>
        </row>
        <row r="9739">
          <cell r="A9739">
            <v>86901</v>
          </cell>
          <cell r="B9739" t="str">
            <v>CUBA DE EMBUTIR OVAL EM LOUÇA BRANCA, 35 X 50CM OU EQUIVALENTE - FORNECIMENTO E INSTALAÇÃO. AF_12/2013</v>
          </cell>
          <cell r="C9739" t="str">
            <v>UN</v>
          </cell>
          <cell r="D9739">
            <v>106.52</v>
          </cell>
        </row>
        <row r="9740">
          <cell r="A9740">
            <v>86902</v>
          </cell>
          <cell r="B9740" t="str">
            <v>LAVATÓRIO LOUÇA BRANCA COM COLUNA, *44 X 35,5* CM, PADRÃO POPULAR - FORNECIMENTO E INSTALAÇÃO. AF_12/2013</v>
          </cell>
          <cell r="C9740" t="str">
            <v>UN</v>
          </cell>
          <cell r="D9740">
            <v>192.93</v>
          </cell>
        </row>
        <row r="9741">
          <cell r="A9741">
            <v>86903</v>
          </cell>
          <cell r="B9741" t="str">
            <v>LAVATÓRIO LOUÇA BRANCA COM COLUNA, 45 X 55CM OU EQUIVALENTE, PADRÃO MÉDIO - FORNECIMENTO E INSTALAÇÃO. AF_12/2013</v>
          </cell>
          <cell r="C9741" t="str">
            <v>UN</v>
          </cell>
          <cell r="D9741">
            <v>256.36</v>
          </cell>
        </row>
        <row r="9742">
          <cell r="A9742">
            <v>86904</v>
          </cell>
          <cell r="B9742" t="str">
            <v>LAVATÓRIO LOUÇA BRANCA SUSPENSO, 29,5 X 39CM OU EQUIVALENTE, PADRÃO POPULAR - FORNECIMENTO E INSTALAÇÃO. AF_12/2013</v>
          </cell>
          <cell r="C9742" t="str">
            <v>UN</v>
          </cell>
          <cell r="D9742">
            <v>100.83</v>
          </cell>
        </row>
        <row r="9743">
          <cell r="A9743">
            <v>86905</v>
          </cell>
          <cell r="B9743" t="str">
            <v>APARELHO MISTURADOR DE MESA PARA LAVATÓRIO, PADRÃO MÉDIO - FORNECIMENTO E INSTALAÇÃO. AF_12/2013</v>
          </cell>
          <cell r="C9743" t="str">
            <v>UN</v>
          </cell>
          <cell r="D9743">
            <v>196.4</v>
          </cell>
        </row>
        <row r="9744">
          <cell r="A9744">
            <v>86906</v>
          </cell>
          <cell r="B9744" t="str">
            <v>TORNEIRA CROMADA DE MESA, 1/2" OU 3/4", PARA LAVATÓRIO, PADRÃO POPULAR - FORNECIMENTO E INSTALAÇÃO. AF_12/2013</v>
          </cell>
          <cell r="C9744" t="str">
            <v>UN</v>
          </cell>
          <cell r="D9744">
            <v>45.92</v>
          </cell>
        </row>
        <row r="9745">
          <cell r="A9745">
            <v>86908</v>
          </cell>
          <cell r="B9745" t="str">
            <v>APARELHO MISTURADOR DE MESA PARA PIA DE COZINHA, PADRÃO MÉDIO - FORNECIMENTO E INSTALAÇÃO. AF_12/2013</v>
          </cell>
          <cell r="C9745" t="str">
            <v>UN</v>
          </cell>
          <cell r="D9745">
            <v>236.03</v>
          </cell>
        </row>
        <row r="9746">
          <cell r="A9746">
            <v>86909</v>
          </cell>
          <cell r="B9746" t="str">
            <v>TORNEIRA CROMADA TUBO MÓVEL, DE MESA, 1/2" OU 3/4", PARA PIA DE COZINHA, PADRÃO ALTO - FORNECIMENTO E INSTALAÇÃO. AF_12/2013</v>
          </cell>
          <cell r="C9746" t="str">
            <v>UN</v>
          </cell>
          <cell r="D9746">
            <v>91.83</v>
          </cell>
        </row>
        <row r="9747">
          <cell r="A9747">
            <v>86910</v>
          </cell>
          <cell r="B9747" t="str">
            <v>TORNEIRA CROMADA TUBO MÓVEL, DE PAREDE, 1/2" OU 3/4", PARA PIA DE COZINHA, PADRÃO MÉDIO - FORNECIMENTO E INSTALAÇÃO. AF_12/2013</v>
          </cell>
          <cell r="C9747" t="str">
            <v>UN</v>
          </cell>
          <cell r="D9747">
            <v>87.84</v>
          </cell>
        </row>
        <row r="9748">
          <cell r="A9748">
            <v>86911</v>
          </cell>
          <cell r="B9748" t="str">
            <v>TORNEIRA CROMADA LONGA, DE PAREDE, 1/2" OU 3/4", PARA PIA DE COZINHA, PADRÃO POPULAR - FORNECIMENTO E INSTALAÇÃO. AF_12/2013</v>
          </cell>
          <cell r="C9748" t="str">
            <v>UN</v>
          </cell>
          <cell r="D9748">
            <v>38.9</v>
          </cell>
        </row>
        <row r="9749">
          <cell r="A9749">
            <v>86912</v>
          </cell>
          <cell r="B9749" t="str">
            <v>TORNEIRA CROMADA LONGA, DE PAREDE, 1/2" OU 3/4", PARA PIA DE COZINHA, PADRÃO MÉDIO - FORNECIMENTO E INSTALAÇÃO. AF_12/2013</v>
          </cell>
          <cell r="C9749" t="str">
            <v>UN</v>
          </cell>
          <cell r="D9749">
            <v>38.9</v>
          </cell>
        </row>
        <row r="9750">
          <cell r="A9750">
            <v>86913</v>
          </cell>
          <cell r="B9750" t="str">
            <v>TORNEIRA CROMADA 1/2" OU 3/4" PARA TANQUE, PADRÃO POPULAR - FORNECIMENTO E INSTALAÇÃO. AF_12/2013</v>
          </cell>
          <cell r="C9750" t="str">
            <v>UN</v>
          </cell>
          <cell r="D9750">
            <v>17.18</v>
          </cell>
        </row>
        <row r="9751">
          <cell r="A9751">
            <v>86914</v>
          </cell>
          <cell r="B9751" t="str">
            <v>TORNEIRA CROMADA 1/2" OU 3/4" PARA TANQUE, PADRÃO MÉDIO - FORNECIMENTO E INSTALAÇÃO. AF_12/2013</v>
          </cell>
          <cell r="C9751" t="str">
            <v>UN</v>
          </cell>
          <cell r="D9751">
            <v>35.29</v>
          </cell>
        </row>
        <row r="9752">
          <cell r="A9752">
            <v>86915</v>
          </cell>
          <cell r="B9752" t="str">
            <v>TORNEIRA CROMADA DE MESA, 1/2" OU 3/4", PARA LAVATÓRIO, PADRÃO MÉDIO - FORNECIMENTO E INSTALAÇÃO. AF_12/2013</v>
          </cell>
          <cell r="C9752" t="str">
            <v>UN</v>
          </cell>
          <cell r="D9752">
            <v>77.400000000000006</v>
          </cell>
        </row>
        <row r="9753">
          <cell r="A9753">
            <v>86916</v>
          </cell>
          <cell r="B9753" t="str">
            <v>TORNEIRA PLÁSTICA 3/4" PARA TANQUE - FORNECIMENTO E INSTALAÇÃO. AF_12/2013</v>
          </cell>
          <cell r="C9753" t="str">
            <v>UN</v>
          </cell>
          <cell r="D9753">
            <v>24.33</v>
          </cell>
        </row>
        <row r="9754">
          <cell r="A9754">
            <v>86919</v>
          </cell>
          <cell r="B9754" t="str">
            <v>TANQUE DE LOUÇA BRANCA COM COLUNA, 30L OU EQUIVALENTE, INCLUSO SIFÃO FLEXÍVEL EM PVC, VÁLVULA METÁLICA E TORNEIRA DE METAL CROMADO PADRÃO MÉDIO - FORNECIMENTO E INSTALAÇÃO. AF_12/2013</v>
          </cell>
          <cell r="C9754" t="str">
            <v>UN</v>
          </cell>
          <cell r="D9754">
            <v>642.22</v>
          </cell>
        </row>
        <row r="9755">
          <cell r="A9755">
            <v>86920</v>
          </cell>
          <cell r="B9755" t="str">
            <v>TANQUE DE LOUÇA BRANCA COM COLUNA, 30L OU EQUIVALENTE, INCLUSO SIFÃO FLEXÍVEL EM PVC, VÁLVULA PLÁSTICA E TORNEIRA DE METAL CROMADO PADRÃO POPULAR - FORNECIMENTO E INSTALAÇÃO. AF_12/2013</v>
          </cell>
          <cell r="C9755" t="str">
            <v>UN</v>
          </cell>
          <cell r="D9755">
            <v>605.52</v>
          </cell>
        </row>
        <row r="9756">
          <cell r="A9756">
            <v>86921</v>
          </cell>
          <cell r="B9756" t="str">
            <v>TANQUE DE LOUÇA BRANCA COM COLUNA, 30L OU EQUIVALENTE, INCLUSO SIFÃO FLEXÍVEL EM PVC, VÁLVULA PLÁSTICA E TORNEIRA DE PLÁSTICO - FORNECIMENTO E INSTALAÇÃO. AF_12/2013</v>
          </cell>
          <cell r="C9756" t="str">
            <v>UN</v>
          </cell>
          <cell r="D9756">
            <v>612.66999999999996</v>
          </cell>
        </row>
        <row r="9757">
          <cell r="A9757">
            <v>86922</v>
          </cell>
          <cell r="B9757" t="str">
            <v>TANQUE DE LOUÇA BRANCA SUSPENSO, 18L OU EQUIVALENTE, INCLUSO SIFÃO TIPO GARRAFA EM METAL CROMADO, VÁLVULA METÁLICA E TORNEIRA DE METAL CROMADO PADRÃO MÉDIO - FORNECIMENTO E INSTALAÇÃO. AF_12/2013</v>
          </cell>
          <cell r="C9757" t="str">
            <v>UN</v>
          </cell>
          <cell r="D9757">
            <v>537.36</v>
          </cell>
        </row>
        <row r="9758">
          <cell r="A9758">
            <v>86923</v>
          </cell>
          <cell r="B9758" t="str">
            <v>TANQUE DE LOUÇA BRANCA SUSPENSO, 18L OU EQUIVALENTE, INCLUSO SIFÃO TIPO GARRAFA EM PVC, VÁLVULA PLÁSTICA E TORNEIRA DE METAL CROMADO PADRÃO POPULAR - FORNECIMENTO E INSTALAÇÃO. AF_12/2013</v>
          </cell>
          <cell r="C9758" t="str">
            <v>UN</v>
          </cell>
          <cell r="D9758">
            <v>388.69</v>
          </cell>
        </row>
        <row r="9759">
          <cell r="A9759">
            <v>86924</v>
          </cell>
          <cell r="B9759" t="str">
            <v>TANQUE DE LOUÇA BRANCA SUSPENSO, 18L OU EQUIVALENTE, INCLUSO SIFÃO TIPO GARRAFA EM PVC, VÁLVULA PLÁSTICA E TORNEIRA DE PLÁSTICO - FORNECIMENTO E INSTALAÇÃO. AF_12/2013</v>
          </cell>
          <cell r="C9759" t="str">
            <v>UN</v>
          </cell>
          <cell r="D9759">
            <v>395.84</v>
          </cell>
        </row>
        <row r="9760">
          <cell r="A9760">
            <v>86925</v>
          </cell>
          <cell r="B9760" t="str">
            <v>TANQUE DE MÁRMORE SINTÉTICO COM COLUNA, 22L OU EQUIVALENTE, INCLUSO SIFÃO FLEXÍVEL EM PVC, VÁLVULA PLÁSTICA E TORNEIRA DE METAL CROMADO PADRÃO POPULAR - FORNECIMENTO E INSTALAÇÃO. AF_12/2013</v>
          </cell>
          <cell r="C9760" t="str">
            <v>UN</v>
          </cell>
          <cell r="D9760">
            <v>292.01</v>
          </cell>
        </row>
        <row r="9761">
          <cell r="A9761">
            <v>86926</v>
          </cell>
          <cell r="B9761" t="str">
            <v>TANQUE DE MÁRMORE SINTÉTICO COM COLUNA, 22L OU EQUIVALENTE, INCLUSO SIFÃO FLEXÍVEL EM PVC, VÁLVULA PLÁSTICA E TORNEIRA DE PLÁSTICO - FORNECIMENTO E INSTALAÇÃO. AF_12/2013</v>
          </cell>
          <cell r="C9761" t="str">
            <v>UN</v>
          </cell>
          <cell r="D9761">
            <v>299.16000000000003</v>
          </cell>
        </row>
        <row r="9762">
          <cell r="A9762">
            <v>86927</v>
          </cell>
          <cell r="B9762" t="str">
            <v>TANQUE DE MÁRMORE SINTÉTICO SUSPENSO, 22L OU EQUIVALENTE, INCLUSO SIFÃO TIPO GARRAFA EM PVC, VÁLVULA PLÁSTICA E TORNEIRA DE METAL CROMADO PADRÃO POPULAR - FORNECIMENTO E INSTALAÇÃO. AF_12/2013</v>
          </cell>
          <cell r="C9762" t="str">
            <v>UN</v>
          </cell>
          <cell r="D9762">
            <v>187.17</v>
          </cell>
        </row>
        <row r="9763">
          <cell r="A9763">
            <v>86928</v>
          </cell>
          <cell r="B9763" t="str">
            <v>TANQUE DE MÁRMORE SINTÉTICO SUSPENSO, 22L OU EQUIVALENTE, INCLUSO SIFÃO TIPO GARRAFA EM PVC, VÁLVULA PLÁSTICA E TORNEIRA DE PLÁSTICO - FORNECIMENTO E INSTALAÇÃO. AF_12/2013</v>
          </cell>
          <cell r="C9763" t="str">
            <v>UN</v>
          </cell>
          <cell r="D9763">
            <v>194.32</v>
          </cell>
        </row>
        <row r="9764">
          <cell r="A9764">
            <v>86929</v>
          </cell>
          <cell r="B9764" t="str">
            <v>TANQUE DE MÁRMORE SINTÉTICO SUSPENSO, 22L OU EQUIVALENTE, INCLUSO SIFÃO FLEXÍVEL EM PVC, VÁLVULA PLÁSTICA E TORNEIRA DE METAL CROMADO PADRÃO POPULAR - FORNECIMENTO E INSTALAÇÃO. AF_12/2013</v>
          </cell>
          <cell r="C9764" t="str">
            <v>UN</v>
          </cell>
          <cell r="D9764">
            <v>181.22</v>
          </cell>
        </row>
        <row r="9765">
          <cell r="A9765">
            <v>86930</v>
          </cell>
          <cell r="B9765" t="str">
            <v>TANQUE DE MÁRMORE SINTÉTICO SUSPENSO, 22L OU EQUIVALENTE, INCLUSO SIFÃO FLEXÍVEL EM PVC, VÁLVULA PLÁSTICA E TORNEIRA DE PLÁSTICO - FORNECIMENTO E INSTALAÇÃO. AF_12/2013</v>
          </cell>
          <cell r="C9765" t="str">
            <v>UN</v>
          </cell>
          <cell r="D9765">
            <v>188.37</v>
          </cell>
        </row>
        <row r="9766">
          <cell r="A9766">
            <v>86931</v>
          </cell>
          <cell r="B9766" t="str">
            <v>VASO SANITÁRIO SIFONADO COM CAIXA ACOPLADA LOUÇA BRANCA, INCLUSO ENGATE FLEXÍVEL EM PLÁSTICO BRANCO, 1/2  X 40CM - FORNECIMENTO E INSTALAÇÃO. AF_12/2013</v>
          </cell>
          <cell r="C9766" t="str">
            <v>UN</v>
          </cell>
          <cell r="D9766">
            <v>351.76</v>
          </cell>
        </row>
        <row r="9767">
          <cell r="A9767">
            <v>86932</v>
          </cell>
          <cell r="B9767" t="str">
            <v>VASO SANITÁRIO SIFONADO COM CAIXA ACOPLADA LOUÇA BRANCA - PADRÃO MÉDIO, INCLUSO ENGATE FLEXÍVEL EM METAL CROMADO, 1/2 X 40CM - FORNECIMENTO E INSTALAÇÃO. AF_12/2013</v>
          </cell>
          <cell r="C9767" t="str">
            <v>UN</v>
          </cell>
          <cell r="D9767">
            <v>377.09</v>
          </cell>
        </row>
        <row r="9768">
          <cell r="A9768">
            <v>86933</v>
          </cell>
          <cell r="B9768" t="str">
            <v>BANCADA DE MÁRMORE SINTÉTICO 120 X 60CM, COM CUBA INTEGRADA, INCLUSO SIFÃO TIPO GARRAFA EM PVC, VÁLVULA EM PLÁSTICO CROMADO TIPO AMERICANA E TORNEIRA CROMADA LONGA, DE PAREDE, PADRÃO POPULAR - FORNECIMENTO E INSTALAÇÃO. AF_12/2013</v>
          </cell>
          <cell r="C9768" t="str">
            <v>UN</v>
          </cell>
          <cell r="D9768">
            <v>259.83</v>
          </cell>
        </row>
        <row r="9769">
          <cell r="A9769">
            <v>86934</v>
          </cell>
          <cell r="B9769" t="str">
            <v>BANCADA DE MÁRMORE SINTÉTICO 120 X 60CM, COM CUBA INTEGRADA, INCLUSO SIFÃO TIPO FLEXÍVEL EM PVC, VÁLVULA EM PLÁSTICO CROMADO TIPO AMERICANA E TORNEIRA CROMADA LONGA, DE PAREDE, PADRÃO POPULAR - FORNECIMENTO E INSTALAÇÃO. AF_12/2013</v>
          </cell>
          <cell r="C9769" t="str">
            <v>UN</v>
          </cell>
          <cell r="D9769">
            <v>253.88</v>
          </cell>
        </row>
        <row r="9770">
          <cell r="A9770">
            <v>86935</v>
          </cell>
          <cell r="B9770" t="str">
            <v>CUBA DE EMBUTIR DE AÇO INOXIDÁVEL MÉDIA, INCLUSO VÁLVULA TIPO AMERICANA EM METAL CROMADO E SIFÃO FLEXÍVEL EM PVC - FORNECIMENTO E INSTALAÇÃO. AF_12/2013</v>
          </cell>
          <cell r="C9770" t="str">
            <v>UN</v>
          </cell>
          <cell r="D9770">
            <v>183.35</v>
          </cell>
        </row>
        <row r="9771">
          <cell r="A9771">
            <v>86936</v>
          </cell>
          <cell r="B9771" t="str">
            <v>CUBA DE EMBUTIR DE AÇO INOXIDÁVEL MÉDIA, INCLUSO VÁLVULA TIPO AMERICANA E SIFÃO TIPO GARRAFA EM METAL CROMADO - FORNECIMENTO E INSTALAÇÃO. AF_12/2013</v>
          </cell>
          <cell r="C9771" t="str">
            <v>UN</v>
          </cell>
          <cell r="D9771">
            <v>301.27</v>
          </cell>
        </row>
        <row r="9772">
          <cell r="A9772">
            <v>86937</v>
          </cell>
          <cell r="B9772" t="str">
            <v>CUBA DE EMBUTIR OVAL EM LOUÇA BRANCA, 35 X 50CM OU EQUIVALENTE, INCLUSO VÁLVULA EM METAL CROMADO E SIFÃO FLEXÍVEL EM PVC - FORNECIMENTO E INSTALAÇÃO. AF_12/2013</v>
          </cell>
          <cell r="C9772" t="str">
            <v>UN</v>
          </cell>
          <cell r="D9772">
            <v>137.88999999999999</v>
          </cell>
        </row>
        <row r="9773">
          <cell r="A9773">
            <v>86938</v>
          </cell>
          <cell r="B9773" t="str">
            <v>CUBA DE EMBUTIR OVAL EM LOUÇA BRANCA, 35 X 50CM OU EQUIVALENTE, INCLUSO VÁLVULA E SIFÃO TIPO GARRAFA EM METAL CROMADO - FORNECIMENTO E INSTALAÇÃO. AF_12/2013</v>
          </cell>
          <cell r="C9773" t="str">
            <v>UN</v>
          </cell>
          <cell r="D9773">
            <v>255.81</v>
          </cell>
        </row>
        <row r="9774">
          <cell r="A9774">
            <v>86939</v>
          </cell>
          <cell r="B9774" t="str">
            <v>LAVATÓRIO LOUÇA BRANCA COM COLUNA, *44 X 35,5* CM, PADRÃO POPULAR, INCLUSO SIFÃO FLEXÍVEL EM PVC, VÁLVULA E ENGATE FLEXÍVEL 30CM EM PLÁSTICO E COM TORNEIRA CROMADA PADRÃO POPULAR - FORNECIMENTO E INSTALAÇÃO. AF_12/2013</v>
          </cell>
          <cell r="C9774" t="str">
            <v>UN</v>
          </cell>
          <cell r="D9774">
            <v>257.64999999999998</v>
          </cell>
        </row>
        <row r="9775">
          <cell r="A9775">
            <v>86940</v>
          </cell>
          <cell r="B9775" t="str">
            <v>LAVATÓRIO LOUÇA BRANCA COM COLUNA, 45 X 55CM OU EQUIVALENTE, PADRÃO MÉDIO, INCLUSO SIFÃO TIPO GARRAFA, VÁLVULA E ENGATE FLEXÍVEL DE 40CM EM METAL CROMADO, COM APARELHO MISTURADOR PADRÃO MÉDIO - FORNECIMENTO E INSTALAÇÃO. AF_12/2013</v>
          </cell>
          <cell r="C9775" t="str">
            <v>UN</v>
          </cell>
          <cell r="D9775">
            <v>668.83</v>
          </cell>
        </row>
        <row r="9776">
          <cell r="A9776">
            <v>86941</v>
          </cell>
          <cell r="B9776" t="str">
            <v>LAVATÓRIO LOUÇA BRANCA COM COLUNA, 45 X 55CM OU EQUIVALENTE, PADRÃO MÉDIO, INCLUSO SIFÃO TIPO GARRAFA, VÁLVULA E ENGATE FLEXÍVEL DE 40CM EM METAL CROMADO, COM TORNEIRA CROMADA DE MESA, PADRÃO MÉDIO - FORNECIMENTO E INSTALAÇÃO. AF_12/2013</v>
          </cell>
          <cell r="C9776" t="str">
            <v>UN</v>
          </cell>
          <cell r="D9776">
            <v>516.44000000000005</v>
          </cell>
        </row>
        <row r="9777">
          <cell r="A9777">
            <v>86942</v>
          </cell>
          <cell r="B9777" t="str">
            <v>LAVATÓRIO LOUÇA BRANCA SUSPENSO, 29,5 X 39CM OU EQUIVALENTE, PADRÃO POPULAR, INCLUSO SIFÃO TIPO GARRAFA EM PVC, VÁLVULA E ENGATE FLEXÍVEL 30CM EM PLÁSTICO E TORNEIRA CROMADA DE MESA, PADRÃO POPULAR - FORNECIMENTO E INSTALAÇÃO. AF_12/2013</v>
          </cell>
          <cell r="C9777" t="str">
            <v>UN</v>
          </cell>
          <cell r="D9777">
            <v>171.5</v>
          </cell>
        </row>
        <row r="9778">
          <cell r="A9778">
            <v>86943</v>
          </cell>
          <cell r="B9778" t="str">
            <v>LAVATÓRIO LOUÇA BRANCA SUSPENSO, 29,5 X 39CM OU EQUIVALENTE, PADRÃO POPULAR, INCLUSO SIFÃO FLEXÍVEL EM PVC, VÁLVULA E ENGATE FLEXÍVEL 30CM EM PLÁSTICO E TORNEIRA CROMADA DE MESA, PADRÃO POPULAR - FORNECIMENTO E INSTALAÇÃO. AF_12/2013</v>
          </cell>
          <cell r="C9778" t="str">
            <v>UN</v>
          </cell>
          <cell r="D9778">
            <v>165.55</v>
          </cell>
        </row>
        <row r="9779">
          <cell r="A9779">
            <v>86947</v>
          </cell>
          <cell r="B9779" t="str">
            <v>BANCADA MÁRMORE BRANCO POLIDO 0,50X0,60M, INCLUSO CUBA DE EMBUTIR OVAL EM LOUÇA BRANCA 35 X 50CM, VÁLVULA, SIFÃO TIPO GARRAFA E ENGATE FLEXÍVEL 40CM EM METAL CROMADO E APARELHO MISTURADOR DE MESA, PADRÃO MÉDIO - FORNECIMENTO E INSTALAÇÃO. AF_12/2013</v>
          </cell>
          <cell r="C9779" t="str">
            <v>UN</v>
          </cell>
          <cell r="D9779">
            <v>740.5</v>
          </cell>
        </row>
        <row r="9780">
          <cell r="A9780">
            <v>88571</v>
          </cell>
          <cell r="B9780" t="str">
            <v>SABONETEIRA DE SOBREPOR (FIXADA NA PAREDE), TIPO CONCHA, EM ACO INOXIDAVEL - FORNECIMENTO E INSTALACAO</v>
          </cell>
          <cell r="C9780" t="str">
            <v>UN</v>
          </cell>
          <cell r="D9780">
            <v>60.36</v>
          </cell>
        </row>
        <row r="9781">
          <cell r="A9781">
            <v>93396</v>
          </cell>
          <cell r="B9781" t="str">
            <v>BANCADA GRANITO CINZA POLIDO 0,50 X 0,60M, INCL. CUBA DE EMBUTIR OVAL LOUÇA BRANCA 35 X 50CM, VÁLVULA METAL CROMADO, SIFÃO FLEXÍVEL PVC, ENGATE 30CM FLEXÍVEL PLÁSTICO E TORNEIRA CROMADA DE MESA, PADRÃO POPULAR - FORNEC. E INSTALAÇÃO. AF_12/2013</v>
          </cell>
          <cell r="C9781" t="str">
            <v>UN</v>
          </cell>
          <cell r="D9781">
            <v>470.96</v>
          </cell>
        </row>
        <row r="9782">
          <cell r="A9782">
            <v>93441</v>
          </cell>
          <cell r="B978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9782" t="str">
            <v>UN</v>
          </cell>
          <cell r="D9782">
            <v>807.5</v>
          </cell>
        </row>
        <row r="9783">
          <cell r="A9783">
            <v>93442</v>
          </cell>
          <cell r="B978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9783" t="str">
            <v>UN</v>
          </cell>
          <cell r="D9783">
            <v>819.42</v>
          </cell>
        </row>
        <row r="9784">
          <cell r="A9784">
            <v>95469</v>
          </cell>
          <cell r="B9784" t="str">
            <v>VASO SANITARIO SIFONADO CONVENCIONAL COM  LOUÇA BRANCA - FORNECIMENTO E INSTALAÇÃO. AF_10/2016</v>
          </cell>
          <cell r="C9784" t="str">
            <v>UN</v>
          </cell>
          <cell r="D9784">
            <v>162.07</v>
          </cell>
        </row>
        <row r="9785">
          <cell r="A9785">
            <v>95470</v>
          </cell>
          <cell r="B9785" t="str">
            <v>VASO SANITARIO SIFONADO CONVENCIONAL COM LOUÇA BRANCA, INCLUSO CONJUNTO DE LIGAÇÃO PARA BACIA SANITÁRIA AJUSTÁVEL - FORNECIMENTO E INSTALAÇÃO. AF_10/2016</v>
          </cell>
          <cell r="C9785" t="str">
            <v>UN</v>
          </cell>
          <cell r="D9785">
            <v>166.69</v>
          </cell>
        </row>
        <row r="9786">
          <cell r="A9786">
            <v>95471</v>
          </cell>
          <cell r="B9786" t="str">
            <v>VASO SANITARIO SIFONADO CONVENCIONAL PARA PCD SEM FURO FRONTAL COM  LOUÇA BRANCA SEM ASSENTO -  FORNECIMENTO E INSTALAÇÃO. AF_10/2016</v>
          </cell>
          <cell r="C9786" t="str">
            <v>UN</v>
          </cell>
          <cell r="D9786">
            <v>596.12</v>
          </cell>
        </row>
        <row r="9787">
          <cell r="A9787">
            <v>95472</v>
          </cell>
          <cell r="B9787" t="str">
            <v>VASO SANITARIO SIFONADO CONVENCIONAL PARA PCD SEM FURO FRONTAL COM LOUÇA BRANCA SEM ASSENTO, INCLUSO CONJUNTO DE LIGAÇÃO PARA BACIA SANITÁRIA AJUSTÁVEL - FORNECIMENTO E INSTALAÇÃO. AF_10/2016</v>
          </cell>
          <cell r="C9787" t="str">
            <v>UN</v>
          </cell>
          <cell r="D9787">
            <v>600.74</v>
          </cell>
        </row>
        <row r="9788">
          <cell r="A9788">
            <v>95542</v>
          </cell>
          <cell r="B9788" t="str">
            <v>PORTA TOALHA ROSTO EM METAL CROMADO, TIPO ARGOLA, INCLUSO FIXAÇÃO. AF_10/2016</v>
          </cell>
          <cell r="C9788" t="str">
            <v>UN</v>
          </cell>
          <cell r="D9788">
            <v>38.29</v>
          </cell>
        </row>
        <row r="9789">
          <cell r="A9789">
            <v>95543</v>
          </cell>
          <cell r="B9789" t="str">
            <v>PORTA TOALHA BANHO EM METAL CROMADO, TIPO BARRA, INCLUSO FIXAÇÃO. AF_10/2016</v>
          </cell>
          <cell r="C9789" t="str">
            <v>UN</v>
          </cell>
          <cell r="D9789">
            <v>61.01</v>
          </cell>
        </row>
        <row r="9790">
          <cell r="A9790">
            <v>95544</v>
          </cell>
          <cell r="B9790" t="str">
            <v>PAPELEIRA DE PAREDE EM METAL CROMADO SEM TAMPA, INCLUSO FIXAÇÃO. AF_10/2016</v>
          </cell>
          <cell r="C9790" t="str">
            <v>UN</v>
          </cell>
          <cell r="D9790">
            <v>49.17</v>
          </cell>
        </row>
        <row r="9791">
          <cell r="A9791">
            <v>95545</v>
          </cell>
          <cell r="B9791" t="str">
            <v>SABONETEIRA DE PAREDE EM METAL CROMADO, INCLUSO FIXAÇÃO. AF_10/2016</v>
          </cell>
          <cell r="C9791" t="str">
            <v>UN</v>
          </cell>
          <cell r="D9791">
            <v>48.01</v>
          </cell>
        </row>
        <row r="9792">
          <cell r="A9792">
            <v>95546</v>
          </cell>
          <cell r="B9792" t="str">
            <v>KIT DE ACESSORIOS PARA BANHEIRO EM METAL CROMADO, 5 PECAS, INCLUSO FIXAÇÃO. AF_10/2016</v>
          </cell>
          <cell r="C9792" t="str">
            <v>UN</v>
          </cell>
          <cell r="D9792">
            <v>137.03</v>
          </cell>
        </row>
        <row r="9793">
          <cell r="A9793">
            <v>95547</v>
          </cell>
          <cell r="B9793" t="str">
            <v>SABONETEIRA PLASTICA TIPO DISPENSER PARA SABONETE LIQUIDO COM RESERVATORIO 800 A 1500 ML, INCLUSO FIXAÇÃO. AF_10/2016</v>
          </cell>
          <cell r="C9793" t="str">
            <v>UN</v>
          </cell>
          <cell r="D9793">
            <v>64.33</v>
          </cell>
        </row>
        <row r="9794">
          <cell r="A9794">
            <v>6087</v>
          </cell>
          <cell r="B9794" t="str">
            <v>TAMPA EM CONCRETO ARMADO 60X60X5CM P/CX INSPECAO/FOSSA SEPTICA</v>
          </cell>
          <cell r="C9794" t="str">
            <v>UN</v>
          </cell>
          <cell r="D9794">
            <v>21.92</v>
          </cell>
        </row>
        <row r="9795">
          <cell r="A9795">
            <v>98052</v>
          </cell>
          <cell r="B9795" t="str">
            <v>TANQUE SÉPTICO CIRCULAR, EM CONCRETO PRÉ-MOLDADO, DIÂMETRO INTERNO = 1,10 M, ALTURA INTERNA = 2,50 M, VOLUME ÚTIL: 2138,2 L (PARA 5 CONTRIBUINTES). AF_05/2018</v>
          </cell>
          <cell r="C9795" t="str">
            <v>UN</v>
          </cell>
          <cell r="D9795">
            <v>991.51</v>
          </cell>
        </row>
        <row r="9796">
          <cell r="A9796">
            <v>98053</v>
          </cell>
          <cell r="B9796" t="str">
            <v>TANQUE SÉPTICO CIRCULAR, EM CONCRETO PRÉ-MOLDADO, DIÂMETRO INTERNO = 1,40 M, ALTURA INTERNA = 2,50 M, VOLUME ÚTIL: 3463,6 L (PARA 13 CONTRIBUINTES). AF_05/2018</v>
          </cell>
          <cell r="C9796" t="str">
            <v>UN</v>
          </cell>
          <cell r="D9796">
            <v>1435.83</v>
          </cell>
        </row>
        <row r="9797">
          <cell r="A9797">
            <v>98054</v>
          </cell>
          <cell r="B9797" t="str">
            <v>TANQUE SÉPTICO CIRCULAR, EM CONCRETO PRÉ-MOLDADO, DIÂMETRO INTERNO = 1,88 M, ALTURA INTERNA = 2,50 M, VOLUME ÚTIL: 6245,8 L (PARA 32 CONTRIBUINTES). AF_05/2018</v>
          </cell>
          <cell r="C9797" t="str">
            <v>UN</v>
          </cell>
          <cell r="D9797">
            <v>2101.71</v>
          </cell>
        </row>
        <row r="9798">
          <cell r="A9798">
            <v>98055</v>
          </cell>
          <cell r="B9798" t="str">
            <v>TANQUE SÉPTICO CIRCULAR, EM CONCRETO PRÉ-MOLDADO, DIÂMETRO INTERNO = 2,38 M, ALTURA INTERNA = 2,50 M, VOLUME ÚTIL: 10009,8 L (PARA 69 CONTRIBUINTES). AF_05/2018</v>
          </cell>
          <cell r="C9798" t="str">
            <v>UN</v>
          </cell>
          <cell r="D9798">
            <v>2790.14</v>
          </cell>
        </row>
        <row r="9799">
          <cell r="A9799">
            <v>98056</v>
          </cell>
          <cell r="B9799" t="str">
            <v>TANQUE SÉPTICO CIRCULAR, EM CONCRETO PRÉ-MOLDADO, DIÂMETRO INTERNO = 2,38 M, ALTURA INTERNA = 3,0 M, VOLUME ÚTIL: 12234,2 L (PARA 86 CONTRIBUINTES). AF_05/2018</v>
          </cell>
          <cell r="C9799" t="str">
            <v>UN</v>
          </cell>
          <cell r="D9799">
            <v>3214.5</v>
          </cell>
        </row>
        <row r="9800">
          <cell r="A9800">
            <v>98057</v>
          </cell>
          <cell r="B9800" t="str">
            <v>TANQUE SÉPTICO CIRCULAR, EM CONCRETO PRÉ-MOLDADO, DIÂMETRO INTERNO = 2,88 M, ALTURA INTERNA = 2,50 M, VOLUME ÚTIL: 14657,4 L (PARA 105 CONTRIBUINTES). AF_05/2018</v>
          </cell>
          <cell r="C9800" t="str">
            <v>UN</v>
          </cell>
          <cell r="D9800">
            <v>4206.4399999999996</v>
          </cell>
        </row>
        <row r="9801">
          <cell r="A9801">
            <v>98066</v>
          </cell>
          <cell r="B9801" t="str">
            <v>TANQUE SÉPTICO RETANGULAR, EM ALVENARIA COM TIJOLOS CERÂMICOS MACIÇOS, DIMENSÕES INTERNAS: 1,0 X 2,0 X 1,4 M, VOLUME ÚTIL: 2000 L (PARA 5 CONTRIBUINTES). AF_05/2018</v>
          </cell>
          <cell r="C9801" t="str">
            <v>UN</v>
          </cell>
          <cell r="D9801">
            <v>3313.36</v>
          </cell>
        </row>
        <row r="9802">
          <cell r="A9802">
            <v>98067</v>
          </cell>
          <cell r="B9802" t="str">
            <v>TANQUE SÉPTICO RETANGULAR, EM ALVENARIA COM TIJOLOS CERÂMICOS MACIÇOS, DIMENSÕES INTERNAS: 1,2 X 2,4 X 1,6 M, VOLUME ÚTIL: 3456 L (PARA 13 CONTRIBUINTES). AF_05/2018</v>
          </cell>
          <cell r="C9802" t="str">
            <v>UN</v>
          </cell>
          <cell r="D9802">
            <v>4426.5</v>
          </cell>
        </row>
        <row r="9803">
          <cell r="A9803">
            <v>98068</v>
          </cell>
          <cell r="B9803" t="str">
            <v>TANQUE SÉPTICO RETANGULAR, EM ALVENARIA COM TIJOLOS CERÂMICOS MACIÇOS, DIMENSÕES INTERNAS: 1,4 X 3,2 X 1,8 M, VOLUME ÚTIL: 6272 L (PARA 32 CONTRIBUINTES). AF_05/2018</v>
          </cell>
          <cell r="C9803" t="str">
            <v>UN</v>
          </cell>
          <cell r="D9803">
            <v>6259.05</v>
          </cell>
        </row>
        <row r="9804">
          <cell r="A9804">
            <v>98069</v>
          </cell>
          <cell r="B9804" t="str">
            <v>TANQUE SÉPTICO RETANGULAR, EM ALVENARIA COM TIJOLOS CERÂMICOS MACIÇOS, DIMENSÕES INTERNAS: 1,6 X 4,4 X 1,8 M, VOLUME ÚTIL: 9856 L (PARA 68 CONTRIBUINTES). AF_05/2018</v>
          </cell>
          <cell r="C9804" t="str">
            <v>UN</v>
          </cell>
          <cell r="D9804">
            <v>8392.5499999999993</v>
          </cell>
        </row>
        <row r="9805">
          <cell r="A9805">
            <v>98070</v>
          </cell>
          <cell r="B9805" t="str">
            <v>TANQUE SÉPTICO RETANGULAR, EM ALVENARIA COM TIJOLOS CERÂMICOS MACIÇOS, DIMENSÕES INTERNAS: 1,6 X 4,8 X 2,0 M, VOLUME ÚTIL: 12288 L (PARA 86 CONTRIBUINTES). AF_05/2018</v>
          </cell>
          <cell r="C9805" t="str">
            <v>UN</v>
          </cell>
          <cell r="D9805">
            <v>9616.3799999999992</v>
          </cell>
        </row>
        <row r="9806">
          <cell r="A9806">
            <v>98071</v>
          </cell>
          <cell r="B9806" t="str">
            <v>TANQUE SÉPTICO RETANGULAR, EM ALVENARIA COM TIJOLOS CERÂMICOS MACIÇOS, DIMENSÕES INTERNAS: 1,6 X 4,6 X 2,4 M, VOLUME ÚTIL: 14720 L (PARA 105 CONTRIBUINTES). AF_05/2018</v>
          </cell>
          <cell r="C9806" t="str">
            <v>UN</v>
          </cell>
          <cell r="D9806">
            <v>10551.6</v>
          </cell>
        </row>
        <row r="9807">
          <cell r="A9807">
            <v>98072</v>
          </cell>
          <cell r="B9807" t="str">
            <v>FILTRO ANAERÓBIO RETANGULAR, EM ALVENARIA COM TIJOLOS CERÂMICOS MACIÇOS, DIMENSÕES INTERNAS: 0,8 X 1,2 X 1,67 M, VOLUME ÚTIL: 1152 L (PARA 5 CONTRIBUINTES). AF_05/2018</v>
          </cell>
          <cell r="C9807" t="str">
            <v>UN</v>
          </cell>
          <cell r="D9807">
            <v>2778.18</v>
          </cell>
        </row>
        <row r="9808">
          <cell r="A9808">
            <v>98073</v>
          </cell>
          <cell r="B9808" t="str">
            <v>FILTRO ANAERÓBIO RETANGULAR, EM ALVENARIA COM TIJOLOS CERÂMICOS MACIÇOS, DIMENSÕES INTERNAS: 1,2 X 1,8 X 1,67 M, VOLUME ÚTIL: 2592 L (PARA 13 CONTRIBUINTES). AF_05/2018</v>
          </cell>
          <cell r="C9808" t="str">
            <v>UN</v>
          </cell>
          <cell r="D9808">
            <v>4339.17</v>
          </cell>
        </row>
        <row r="9809">
          <cell r="A9809">
            <v>98074</v>
          </cell>
          <cell r="B9809" t="str">
            <v>FILTRO ANAERÓBIO RETANGULAR, EM ALVENARIA COM TIJOLOS CERÂMICOS MACIÇOS, DIMENSÕES INTERNAS: 1,4 X 3,0 X 1,67 M, VOLUME ÚTIL: 5040 L (PARA 32 CONTRIBUINTES). AF_05/2018</v>
          </cell>
          <cell r="C9809" t="str">
            <v>UN</v>
          </cell>
          <cell r="D9809">
            <v>6736.05</v>
          </cell>
        </row>
        <row r="9810">
          <cell r="A9810">
            <v>98075</v>
          </cell>
          <cell r="B9810" t="str">
            <v>FILTRO ANAERÓBIO RETANGULAR, EM ALVENARIA COM TIJOLOS CERÂMICOS MACIÇOS, DIMENSÕES INTERNAS: 1,4 X 4,2 X 1,67 M, VOLUME ÚTIL: 7056 L (PARA 67 CONTRIBUINTES). AF_05/2018</v>
          </cell>
          <cell r="C9810" t="str">
            <v>UN</v>
          </cell>
          <cell r="D9810">
            <v>8757.48</v>
          </cell>
        </row>
        <row r="9811">
          <cell r="A9811">
            <v>98076</v>
          </cell>
          <cell r="B9811" t="str">
            <v>FILTRO ANAERÓBIO RETANGULAR, EM ALVENARIA COM TIJOLOS CERÂMICOS MACIÇOS, DIMENSÕES INTERNAS: 1,6 X 4,6 X 1,67 M, VOLUME ÚTIL: 8832 L (PARA 84 CONTRIBUINTES). AF_05/2018</v>
          </cell>
          <cell r="C9811" t="str">
            <v>UN</v>
          </cell>
          <cell r="D9811">
            <v>10091.219999999999</v>
          </cell>
        </row>
        <row r="9812">
          <cell r="A9812">
            <v>98077</v>
          </cell>
          <cell r="B9812" t="str">
            <v>FILTRO ANAERÓBIO RETANGULAR, EM ALVENARIA COM TIJOLOS CERÂMICOS MACIÇOS, DIMENSÕES INTERNAS: 1,6 X 5,6 X 1,67 M, VOLUME ÚTIL: 10752 L (PARA 103 CONTRIBUINTES). AF_05/2018</v>
          </cell>
          <cell r="C9812" t="str">
            <v>UN</v>
          </cell>
          <cell r="D9812">
            <v>11879.62</v>
          </cell>
        </row>
        <row r="9813">
          <cell r="A9813">
            <v>98078</v>
          </cell>
          <cell r="B9813" t="str">
            <v>SUMIDOURO RETANGULAR, EM ALVENARIA COM TIJOLOS CERÂMICOS MACIÇOS, DIMENSÕES INTERNAS: 0,8 X 1,4 X 3,0 M, ÁREA DE INFILTRAÇÃO: 13,2 M² (PARA 5 CONTRIBUINTES). AF_05/2018</v>
          </cell>
          <cell r="C9813" t="str">
            <v>UN</v>
          </cell>
          <cell r="D9813">
            <v>2727.59</v>
          </cell>
        </row>
        <row r="9814">
          <cell r="A9814">
            <v>98079</v>
          </cell>
          <cell r="B9814" t="str">
            <v>SUMIDOURO RETANGULAR, EM ALVENARIA COM TIJOLOS CERÂMICOS MACIÇOS, DIMENSÕES INTERNAS: 1,0 X 3,0 X 3,0 M, ÁREA DE INFILTRAÇÃO: 25 M² (PARA 10 CONTRIBUINTES). AF_05/2018</v>
          </cell>
          <cell r="C9814" t="str">
            <v>UN</v>
          </cell>
          <cell r="D9814">
            <v>4787.42</v>
          </cell>
        </row>
        <row r="9815">
          <cell r="A9815">
            <v>98080</v>
          </cell>
          <cell r="B9815" t="str">
            <v>SUMIDOURO RETANGULAR, EM ALVENARIA COM TIJOLOS CERÂMICOS MACIÇOS, DIMENSÕES INTERNAS: 1,6 X 3,4 X 3,0 M, ÁREA DE INFILTRAÇÃO: 32,9 M² (PARA 13 CONTRIBUINTES). AF_05/2018</v>
          </cell>
          <cell r="C9815" t="str">
            <v>UN</v>
          </cell>
          <cell r="D9815">
            <v>6169.69</v>
          </cell>
        </row>
        <row r="9816">
          <cell r="A9816">
            <v>98081</v>
          </cell>
          <cell r="B9816" t="str">
            <v>SUMIDOURO RETANGULAR, EM ALVENARIA COM TIJOLOS CERÂMICOS MACIÇOS, DIMENSÕES INTERNAS: 1,6 X 5,8 X 3,0 M, ÁREA DE INFILTRAÇÃO: 50 M² (PARA 20 CONTRIBUINTES). AF_05/2018</v>
          </cell>
          <cell r="C9816" t="str">
            <v>UN</v>
          </cell>
          <cell r="D9816">
            <v>9150.7999999999993</v>
          </cell>
        </row>
        <row r="9817">
          <cell r="A9817">
            <v>98082</v>
          </cell>
          <cell r="B9817" t="str">
            <v>TANQUE SÉPTICO RETANGULAR, EM ALVENARIA COM BLOCOS DE CONCRETO, DIMENSÕES INTERNAS: 1,0 X 2,0 X 1,4 M, VOLUME ÚTIL: 2000 L (PARA 5 CONTRIBUINTES). AF_05/2018</v>
          </cell>
          <cell r="C9817" t="str">
            <v>UN</v>
          </cell>
          <cell r="D9817">
            <v>2628.31</v>
          </cell>
        </row>
        <row r="9818">
          <cell r="A9818">
            <v>98083</v>
          </cell>
          <cell r="B9818" t="str">
            <v>TANQUE SÉPTICO RETANGULAR, EM ALVENARIA COM BLOCOS DE CONCRETO, DIMENSÕES INTERNAS: 1,2 X 2,4 X 1,6 M, VOLUME ÚTIL: 3456 L (PARA 13 CONTRIBUINTES). AF_05/2018</v>
          </cell>
          <cell r="C9818" t="str">
            <v>UN</v>
          </cell>
          <cell r="D9818">
            <v>3478</v>
          </cell>
        </row>
        <row r="9819">
          <cell r="A9819">
            <v>98084</v>
          </cell>
          <cell r="B9819" t="str">
            <v>TANQUE SÉPTICO RETANGULAR, EM ALVENARIA COM BLOCOS DE CONCRETO, DIMENSÕES INTERNAS: 1,4 X 3,2 X 1,8 M, VOLUME ÚTIL: 6272 L (PARA 32 CONTRIBUINTES). AF_05/2018</v>
          </cell>
          <cell r="C9819" t="str">
            <v>UN</v>
          </cell>
          <cell r="D9819">
            <v>4887.9399999999996</v>
          </cell>
        </row>
        <row r="9820">
          <cell r="A9820">
            <v>98085</v>
          </cell>
          <cell r="B9820" t="str">
            <v>TANQUE SÉPTICO RETANGULAR, EM ALVENARIA COM BLOCOS DE CONCRETO, DIMENSÕES INTERNAS: 1,6 X 4,4 X 1,8 M, VOLUME ÚTIL: 9856 L (PARA 68 CONTRIBUINTES). AF_05/2018</v>
          </cell>
          <cell r="C9820" t="str">
            <v>UN</v>
          </cell>
          <cell r="D9820">
            <v>6615.27</v>
          </cell>
        </row>
        <row r="9821">
          <cell r="A9821">
            <v>98086</v>
          </cell>
          <cell r="B9821" t="str">
            <v>TANQUE SÉPTICO RETANGULAR, EM ALVENARIA COM BLOCOS DE CONCRETO, DIMENSÕES INTERNAS: 1,6 X 4,8 X 2,0 M, VOLUME ÚTIL: 12288 L (PARA 86 CONTRIBUINTES). AF_05/2018</v>
          </cell>
          <cell r="C9821" t="str">
            <v>UN</v>
          </cell>
          <cell r="D9821">
            <v>7491.44</v>
          </cell>
        </row>
        <row r="9822">
          <cell r="A9822">
            <v>98087</v>
          </cell>
          <cell r="B9822" t="str">
            <v>TANQUE SÉPTICO RETANGULAR, EM ALVENARIA COM BLOCOS DE CONCRETO, DIMENSÕES INTERNAS: 1,6 X 4,6 X 2,4 M, VOLUME ÚTIL: 14720 L (PARA 105 CONTRIBUINTES). AF_05/2018</v>
          </cell>
          <cell r="C9822" t="str">
            <v>UN</v>
          </cell>
          <cell r="D9822">
            <v>8044.22</v>
          </cell>
        </row>
        <row r="9823">
          <cell r="A9823">
            <v>98088</v>
          </cell>
          <cell r="B9823" t="str">
            <v>FILTRO ANAERÓBIO RETANGULAR, EM ALVENARIA COM BLOCOS DE CONCRETO, DIMENSÕES INTERNAS: 0,8 X 1,2 X 1,67 M, VOLUME ÚTIL: 1152 L (PARA 5 CONTRIBUINTES). AF_05/2018</v>
          </cell>
          <cell r="C9823" t="str">
            <v>UN</v>
          </cell>
          <cell r="D9823">
            <v>2242.2800000000002</v>
          </cell>
        </row>
        <row r="9824">
          <cell r="A9824">
            <v>98089</v>
          </cell>
          <cell r="B9824" t="str">
            <v>FILTRO ANAERÓBIO RETANGULAR, EM ALVENARIA COM BLOCOS DE CONCRETO, DIMENSÕES INTERNAS: 1,2 X 1,8 X 1,67 M, VOLUME ÚTIL: 2592 L (PARA 13 CONTRIBUINTES). AF_05/2018</v>
          </cell>
          <cell r="C9824" t="str">
            <v>UN</v>
          </cell>
          <cell r="D9824">
            <v>3541.86</v>
          </cell>
        </row>
        <row r="9825">
          <cell r="A9825">
            <v>98090</v>
          </cell>
          <cell r="B9825" t="str">
            <v>FILTRO ANAERÓBIO RETANGULAR, EM ALVENARIA COM BLOCOS DE CONCRETO, DIMENSÕES INTERNAS: 1,4 X 3,0 X 1,67 M, VOLUME ÚTIL: 5040 L (PARA 32 CONTRIBUINTES). AF_05/2018</v>
          </cell>
          <cell r="C9825" t="str">
            <v>UN</v>
          </cell>
          <cell r="D9825">
            <v>5558.88</v>
          </cell>
        </row>
        <row r="9826">
          <cell r="A9826">
            <v>98091</v>
          </cell>
          <cell r="B9826" t="str">
            <v>FILTRO ANAERÓBIO RETANGULAR, EM ALVENARIA COM BLOCOS DE CONCRETO, DIMENSÕES INTERNAS: 1,4 X 4,2 X 1,67 M, VOLUME ÚTIL: 7056 L (PARA 67 CONTRIBUINTES). AF_05/2018</v>
          </cell>
          <cell r="C9826" t="str">
            <v>UN</v>
          </cell>
          <cell r="D9826">
            <v>7140.48</v>
          </cell>
        </row>
        <row r="9827">
          <cell r="A9827">
            <v>98092</v>
          </cell>
          <cell r="B9827" t="str">
            <v>FILTRO ANAERÓBIO RETANGULAR, EM ALVENARIA COM BLOCOS DE CONCRETO, DIMENSÕES INTERNAS: 1,6 X 4,6 X 1,67 M, VOLUME ÚTIL: 8832 L (PARA 84 CONTRIBUINTES). AF_05/2018</v>
          </cell>
          <cell r="C9827" t="str">
            <v>UN</v>
          </cell>
          <cell r="D9827">
            <v>8424.52</v>
          </cell>
        </row>
        <row r="9828">
          <cell r="A9828">
            <v>98093</v>
          </cell>
          <cell r="B9828" t="str">
            <v>FILTRO ANAERÓBIO RETANGULAR, EM ALVENARIA COM BLOCOS DE CONCRETO, DIMENSÕES INTERNAS: 1,6 X 5,6 X 1,67 M, VOLUME ÚTIL: 10752 L (PARA 103 CONTRIBUINTES). AF_05/2018</v>
          </cell>
          <cell r="C9828" t="str">
            <v>UN</v>
          </cell>
          <cell r="D9828">
            <v>9942.85</v>
          </cell>
        </row>
        <row r="9829">
          <cell r="A9829">
            <v>98094</v>
          </cell>
          <cell r="B9829" t="str">
            <v>SUMIDOURO RETANGULAR, EM ALVENARIA COM BLOCOS DE CONCRETO, DIMENSÕES INTERNAS: 0,8 X 1,4 X 3,0 M, ÁREA DE INFILTRAÇÃO: 13,2 M² (PARA 5 CONTRIBUINTES). AF_05/2018</v>
          </cell>
          <cell r="C9829" t="str">
            <v>UN</v>
          </cell>
          <cell r="D9829">
            <v>1874.41</v>
          </cell>
        </row>
        <row r="9830">
          <cell r="A9830">
            <v>98099</v>
          </cell>
          <cell r="B9830" t="str">
            <v>SUMIDOURO RETANGULAR, EM ALVENARIA COM BLOCOS DE CONCRETO, DIMENSÕES INTERNAS: 1,0 X 3,0 X 3,0 M, ÁREA DE INFILTRAÇÃO: 25 M² (PARA 10 CONTRIBUINTES). AF_05/2018</v>
          </cell>
          <cell r="C9830" t="str">
            <v>UN</v>
          </cell>
          <cell r="D9830">
            <v>3219.23</v>
          </cell>
        </row>
        <row r="9831">
          <cell r="A9831">
            <v>98100</v>
          </cell>
          <cell r="B9831" t="str">
            <v>SUMIDOURO RETANGULAR, EM ALVENARIA COM BLOCOS DE CONCRETO, DIMENSÕES INTERNAS: 1,6 X 3,4 X 3,0 M, ÁREA DE INFILTRAÇÃO: 32,9 M² (PARA 13 CONTRIBUINTES). AF_05/2018</v>
          </cell>
          <cell r="C9831" t="str">
            <v>UN</v>
          </cell>
          <cell r="D9831">
            <v>4204.2700000000004</v>
          </cell>
        </row>
        <row r="9832">
          <cell r="A9832">
            <v>98101</v>
          </cell>
          <cell r="B9832" t="str">
            <v>SUMIDOURO RETANGULAR, EM ALVENARIA COM BLOCOS DE CONCRETO, DIMENSÕES INTERNAS: 1,6 X 5,8 X 3,0 M, ÁREA DE INFILTRAÇÃO: 50 M² (PARA 20 CONTRIBUINTES). AF_05/2018</v>
          </cell>
          <cell r="C9832" t="str">
            <v>UN</v>
          </cell>
          <cell r="D9832">
            <v>6220.15</v>
          </cell>
        </row>
        <row r="9833">
          <cell r="A9833">
            <v>98109</v>
          </cell>
          <cell r="B9833" t="str">
            <v>CAIXA DE GORDURA ESPECIAL (CAPACIDADE: 312 L - PARA ATÉ 146 PESSOAS SERVIDAS NO PICO), RETANGULAR, EM ALVENARIA COM BLOCOS DE CONCRETO, DIMENSÕES INTERNAS = 0,4X1,2 M, ALTURA INTERNA = 1 M. AF_05/2018</v>
          </cell>
          <cell r="C9833" t="str">
            <v>UN</v>
          </cell>
          <cell r="D9833">
            <v>556.71</v>
          </cell>
        </row>
        <row r="9834">
          <cell r="A9834">
            <v>98110</v>
          </cell>
          <cell r="B9834" t="str">
            <v>CAIXA DE GORDURA PEQUENA (CAPACIDADE: 19 L), CIRCULAR, EM PVC, DIÂMETRO INTERNO= 0,3 M. AF_05/2018</v>
          </cell>
          <cell r="C9834" t="str">
            <v>UN</v>
          </cell>
          <cell r="D9834">
            <v>394.15</v>
          </cell>
        </row>
        <row r="9835">
          <cell r="A9835">
            <v>98111</v>
          </cell>
          <cell r="B9835" t="str">
            <v>CAIXA DE INSPEÇÃO PARA ATERRAMENTO, CIRCULAR, EM POLIETILENO, DIÂMETRO INTERNO = 0,3 M. AF_05/2018</v>
          </cell>
          <cell r="C9835" t="str">
            <v>UN</v>
          </cell>
          <cell r="D9835">
            <v>19.71</v>
          </cell>
        </row>
        <row r="9836">
          <cell r="A9836">
            <v>98114</v>
          </cell>
          <cell r="B9836" t="str">
            <v>TAMPA CIRCULAR PARA ESGOTO E DRENAGEM, EM FERRO FUNDIDO, DIÂMETRO INTERNO = 0,6 M. AF_05/2018</v>
          </cell>
          <cell r="C9836" t="str">
            <v>UN</v>
          </cell>
          <cell r="D9836">
            <v>431.74</v>
          </cell>
        </row>
        <row r="9837">
          <cell r="A9837">
            <v>98115</v>
          </cell>
          <cell r="B9837" t="str">
            <v>TAMPA CIRCULAR PARA ESGOTO E DRENAGEM, EM CONCRETO PRÉ-MOLDADO, DIÂMETRO INTERNO = 0,6 M. AF_05/2018</v>
          </cell>
          <cell r="C9837" t="str">
            <v>UN</v>
          </cell>
          <cell r="D9837">
            <v>83.95</v>
          </cell>
        </row>
        <row r="9838">
          <cell r="A9838">
            <v>89957</v>
          </cell>
          <cell r="B9838" t="str">
            <v>PONTO DE CONSUMO TERMINAL DE ÁGUA FRIA (SUBRAMAL) COM TUBULAÇÃO DE PVC, DN 25 MM, INSTALADO EM RAMAL DE ÁGUA, INCLUSOS RASGO E CHUMBAMENTO EM ALVENARIA. AF_12/2014</v>
          </cell>
          <cell r="C9838" t="str">
            <v>UN</v>
          </cell>
          <cell r="D9838">
            <v>93.05</v>
          </cell>
        </row>
        <row r="9839">
          <cell r="A9839">
            <v>89959</v>
          </cell>
          <cell r="B9839" t="str">
            <v>PONTO DE CONSUMO TERMINAL DE ÁGUA QUENTE (SUBRAMAL) COM TUBULAÇÃO DE CPVC, DN 22 MM, INSTALADO EM RAMAL DE ÁGUA, INCLUSOS RASGO E CHUMBAMENTO EM ALVENARIA. AF_12/2014</v>
          </cell>
          <cell r="C9839" t="str">
            <v>UN</v>
          </cell>
          <cell r="D9839">
            <v>149.61000000000001</v>
          </cell>
        </row>
        <row r="9840">
          <cell r="A9840">
            <v>40729</v>
          </cell>
          <cell r="B9840" t="str">
            <v>VALVULA DESCARGA 1.1/2" COM REGISTRO, ACABAMENTO EM METAL CROMADO - FORNECIMENTO E INSTALACAO</v>
          </cell>
          <cell r="C9840" t="str">
            <v>UN</v>
          </cell>
          <cell r="D9840">
            <v>217.45</v>
          </cell>
        </row>
        <row r="9841">
          <cell r="A9841" t="str">
            <v>73795/1</v>
          </cell>
          <cell r="B9841" t="str">
            <v>VÁLVULA DE RETENÇÃO VERTICAL Ø 20MM (3/4") - FORNECIMENTO E INSTALAÇÃO</v>
          </cell>
          <cell r="C9841" t="str">
            <v>UN</v>
          </cell>
          <cell r="D9841">
            <v>53.11</v>
          </cell>
        </row>
        <row r="9842">
          <cell r="A9842" t="str">
            <v>73795/2</v>
          </cell>
          <cell r="B9842" t="str">
            <v>VÁLVULA DE RETENÇÃO VERTICAL Ø 25MM (1") - FORNECIMENTO E INSTALAÇÃO</v>
          </cell>
          <cell r="C9842" t="str">
            <v>UN</v>
          </cell>
          <cell r="D9842">
            <v>56.32</v>
          </cell>
        </row>
        <row r="9843">
          <cell r="A9843" t="str">
            <v>73795/3</v>
          </cell>
          <cell r="B9843" t="str">
            <v>VÁLVULA DE RETENÇÃO VERTICAL Ø 32MM (1.1/4") - FORNECIMENTO E INSTALAÇÃO</v>
          </cell>
          <cell r="C9843" t="str">
            <v>UN</v>
          </cell>
          <cell r="D9843">
            <v>75.05</v>
          </cell>
        </row>
        <row r="9844">
          <cell r="A9844" t="str">
            <v>73795/4</v>
          </cell>
          <cell r="B9844" t="str">
            <v>VÁLVULA DE RETENÇÃO VERTICAL Ø 40MM (1.1/2") - FORNECIMENTO E INSTALAÇÃO</v>
          </cell>
          <cell r="C9844" t="str">
            <v>UN</v>
          </cell>
          <cell r="D9844">
            <v>86.79</v>
          </cell>
        </row>
        <row r="9845">
          <cell r="A9845" t="str">
            <v>73795/5</v>
          </cell>
          <cell r="B9845" t="str">
            <v>VÁLVULA DE RETENÇÃO VERTICAL Ø 50MM (2") - FORNECIMENTO E INSTALAÇÃO</v>
          </cell>
          <cell r="C9845" t="str">
            <v>UN</v>
          </cell>
          <cell r="D9845">
            <v>116.28</v>
          </cell>
        </row>
        <row r="9846">
          <cell r="A9846" t="str">
            <v>73795/6</v>
          </cell>
          <cell r="B9846" t="str">
            <v>VÁLVULA DE RETENÇÃO VERTICAL Ø 80MM (3") - FORNECIMENTO E INSTALAÇÃO</v>
          </cell>
          <cell r="C9846" t="str">
            <v>UN</v>
          </cell>
          <cell r="D9846">
            <v>231.04</v>
          </cell>
        </row>
        <row r="9847">
          <cell r="A9847" t="str">
            <v>73795/7</v>
          </cell>
          <cell r="B9847" t="str">
            <v>VÁLVULA DE RETENÇÃO VERTICAL Ø 100MM (4") - FORNECIMENTO E INSTALAÇÃO</v>
          </cell>
          <cell r="C9847" t="str">
            <v>UN</v>
          </cell>
          <cell r="D9847">
            <v>388.25</v>
          </cell>
        </row>
        <row r="9848">
          <cell r="A9848" t="str">
            <v>73795/8</v>
          </cell>
          <cell r="B9848" t="str">
            <v>VÁLVULA DE RETENÇÃO HORIZONTAL Ø 20MM (3/4") - FORNECIMENTO E INSTALAÇÃO</v>
          </cell>
          <cell r="C9848" t="str">
            <v>UN</v>
          </cell>
          <cell r="D9848">
            <v>72.16</v>
          </cell>
        </row>
        <row r="9849">
          <cell r="A9849" t="str">
            <v>73795/9</v>
          </cell>
          <cell r="B9849" t="str">
            <v>VALVULA DE RETENCAO HORIZONTAL Ø 25MM (1) - FORNECIMENTO E INSTALACAO</v>
          </cell>
          <cell r="C9849" t="str">
            <v>UN</v>
          </cell>
          <cell r="D9849">
            <v>91.27</v>
          </cell>
        </row>
        <row r="9850">
          <cell r="A9850" t="str">
            <v>73795/10</v>
          </cell>
          <cell r="B9850" t="str">
            <v>VÁLVULA DE RETENÇÃO HORIZONTAL Ø 32MM (1.1/4") - FORNECIMENTO E INSTALAÇÃO</v>
          </cell>
          <cell r="C9850" t="str">
            <v>UN</v>
          </cell>
          <cell r="D9850">
            <v>127.26</v>
          </cell>
        </row>
        <row r="9851">
          <cell r="A9851" t="str">
            <v>73795/11</v>
          </cell>
          <cell r="B9851" t="str">
            <v>VÁLVULA DE RETENÇÃO HORIZONTAL Ø 40MM (1.1/2") - FORNECIMENTO E INSTALAÇÃO</v>
          </cell>
          <cell r="C9851" t="str">
            <v>UN</v>
          </cell>
          <cell r="D9851">
            <v>143.22</v>
          </cell>
        </row>
        <row r="9852">
          <cell r="A9852" t="str">
            <v>73795/12</v>
          </cell>
          <cell r="B9852" t="str">
            <v>VÁLVULA DE RETENÇÃO HORIZONTAL Ø 50MM (2") - FORNECIMENTO E INSTALAÇÃO</v>
          </cell>
          <cell r="C9852" t="str">
            <v>UN</v>
          </cell>
          <cell r="D9852">
            <v>191.74</v>
          </cell>
        </row>
        <row r="9853">
          <cell r="A9853" t="str">
            <v>73795/13</v>
          </cell>
          <cell r="B9853" t="str">
            <v>VÁLVULA DE RETENÇÃO HORIZONTAL Ø 65MM (2.1/2") - FORNECIMENTO E INSTALAÇÃO</v>
          </cell>
          <cell r="C9853" t="str">
            <v>UN</v>
          </cell>
          <cell r="D9853">
            <v>275.07</v>
          </cell>
        </row>
        <row r="9854">
          <cell r="A9854" t="str">
            <v>73795/14</v>
          </cell>
          <cell r="B9854" t="str">
            <v>VÁLVULA DE RETENÇÃO HORIZONTAL Ø 80MM (3") - FORNECIMENTO E INSTALAÇÃO</v>
          </cell>
          <cell r="C9854" t="str">
            <v>UN</v>
          </cell>
          <cell r="D9854">
            <v>360.13</v>
          </cell>
        </row>
        <row r="9855">
          <cell r="A9855" t="str">
            <v>73795/15</v>
          </cell>
          <cell r="B9855" t="str">
            <v>VÁLVULA DE RETENÇÃO HORIZONTAL Ø 100MM (4") - FORNECIMENTO E INSTALAÇÃO</v>
          </cell>
          <cell r="C9855" t="str">
            <v>UN</v>
          </cell>
          <cell r="D9855">
            <v>550.66999999999996</v>
          </cell>
        </row>
        <row r="9856">
          <cell r="A9856" t="str">
            <v>73796/1</v>
          </cell>
          <cell r="B9856" t="str">
            <v>VÁLVULA DE PÉ COM CRIVO Ø 20MM (3/4") - FORNECIMENTO E INSTALAÇÃO</v>
          </cell>
          <cell r="C9856" t="str">
            <v>UN</v>
          </cell>
          <cell r="D9856">
            <v>52.3</v>
          </cell>
        </row>
        <row r="9857">
          <cell r="A9857" t="str">
            <v>73796/2</v>
          </cell>
          <cell r="B9857" t="str">
            <v>VÁLVULA DE PÉ COM CRIVO Ø 25MM (1") - FORNECIMENTO E INSTALAÇÃO</v>
          </cell>
          <cell r="C9857" t="str">
            <v>UN</v>
          </cell>
          <cell r="D9857">
            <v>55.87</v>
          </cell>
        </row>
        <row r="9858">
          <cell r="A9858" t="str">
            <v>73796/3</v>
          </cell>
          <cell r="B9858" t="str">
            <v>VÁLVULA DE PÉ COM CRIVO Ø 40MM (1.1/2") - FORNECIMENTO E INSTALAÇÃO</v>
          </cell>
          <cell r="C9858" t="str">
            <v>UN</v>
          </cell>
          <cell r="D9858">
            <v>84.75</v>
          </cell>
        </row>
        <row r="9859">
          <cell r="A9859" t="str">
            <v>73796/4</v>
          </cell>
          <cell r="B9859" t="str">
            <v>VÁLVULA DE PÉ COM CRIVO Ø 50MM (2") - FORNECIMENTO E INSTALAÇÃO</v>
          </cell>
          <cell r="C9859" t="str">
            <v>UN</v>
          </cell>
          <cell r="D9859">
            <v>116.89</v>
          </cell>
        </row>
        <row r="9860">
          <cell r="A9860" t="str">
            <v>73796/5</v>
          </cell>
          <cell r="B9860" t="str">
            <v>VÁLVULA DE PÉ COM CRIVO Ø 65MM (2.1/2") - FORNECIMENTO E INSTALAÇÃO</v>
          </cell>
          <cell r="C9860" t="str">
            <v>UN</v>
          </cell>
          <cell r="D9860">
            <v>201.67</v>
          </cell>
        </row>
        <row r="9861">
          <cell r="A9861" t="str">
            <v>73796/6</v>
          </cell>
          <cell r="B9861" t="str">
            <v>VÁLVULA DE PÉ COM CRIVO Ø 80MM (3") - FORNECIMENTO E INSTALAÇÃO</v>
          </cell>
          <cell r="C9861" t="str">
            <v>UN</v>
          </cell>
          <cell r="D9861">
            <v>257.01</v>
          </cell>
        </row>
        <row r="9862">
          <cell r="A9862" t="str">
            <v>73796/7</v>
          </cell>
          <cell r="B9862" t="str">
            <v>VÁLVULA DE PÉ COM CRIVO Ø 100MM (4") - FORNECIMENTO E INSTALAÇÃO</v>
          </cell>
          <cell r="C9862" t="str">
            <v>UN</v>
          </cell>
          <cell r="D9862">
            <v>438.94</v>
          </cell>
        </row>
        <row r="9863">
          <cell r="A9863" t="str">
            <v>73870/4</v>
          </cell>
          <cell r="B9863" t="str">
            <v>REGISTRO DE ESFERA EM BRONZE D= 1.1/4" FORNEC E COLOCACAO</v>
          </cell>
          <cell r="C9863" t="str">
            <v>UN</v>
          </cell>
          <cell r="D9863">
            <v>90.18</v>
          </cell>
        </row>
        <row r="9864">
          <cell r="A9864" t="str">
            <v>74091/1</v>
          </cell>
          <cell r="B9864" t="str">
            <v>VALVULA RETENCAO VERTICAL BRONZE (PN-16) 2.1/2" 200PSI - EXTREMIDADES COM ROSCA - FORNECIMENTO E INSTALACAO</v>
          </cell>
          <cell r="C9864" t="str">
            <v>UN</v>
          </cell>
          <cell r="D9864">
            <v>177.14</v>
          </cell>
        </row>
        <row r="9865">
          <cell r="A9865" t="str">
            <v>74093/1</v>
          </cell>
          <cell r="B9865" t="str">
            <v>VALVULA PE COM CRIVO BRONZE 1.1/4" - FORNECIMENTO E INSTALACAO</v>
          </cell>
          <cell r="C9865" t="str">
            <v>UN</v>
          </cell>
          <cell r="D9865">
            <v>76.91</v>
          </cell>
        </row>
        <row r="9866">
          <cell r="A9866" t="str">
            <v>74169/1</v>
          </cell>
          <cell r="B9866" t="str">
            <v>REGISTRO/VALVULA GLOBO ANGULAR 45 GRAUS EM LATAO PARA HIDRANTES DE INCÊNDIO PREDIAL DN 2.1/2, COM VOLANTE, CLASSE DE PRESSAO DE ATE 200 PSI - FORNECIMENTO E INSTALACAO</v>
          </cell>
          <cell r="C9866" t="str">
            <v>UN</v>
          </cell>
          <cell r="D9866">
            <v>213.42</v>
          </cell>
        </row>
        <row r="9867">
          <cell r="A9867">
            <v>85117</v>
          </cell>
          <cell r="B9867" t="str">
            <v>VALVULA DE RETENCAO VERTICAL BRONZE (PN-16) 1/2" 200 PSI - EXTREMIDADE COM ROSCA - FORNECIMENTO E INSTALACAO</v>
          </cell>
          <cell r="C9867" t="str">
            <v>UN</v>
          </cell>
          <cell r="D9867">
            <v>37.28</v>
          </cell>
        </row>
        <row r="9868">
          <cell r="A9868">
            <v>89349</v>
          </cell>
          <cell r="B9868" t="str">
            <v>REGISTRO DE PRESSÃO BRUTO, LATÃO, ROSCÁVEL, 1/2", FORNECIDO E INSTALADO EM RAMAL DE ÁGUA. AF_12/2014</v>
          </cell>
          <cell r="C9868" t="str">
            <v>UN</v>
          </cell>
          <cell r="D9868">
            <v>20.7</v>
          </cell>
        </row>
        <row r="9869">
          <cell r="A9869">
            <v>89351</v>
          </cell>
          <cell r="B9869" t="str">
            <v>REGISTRO DE PRESSÃO BRUTO, ROSCÁVEL, 3/4", FORNECIDO E INSTALADO EM RAMAL DE ÁGUA. AF_12/2014</v>
          </cell>
          <cell r="C9869" t="str">
            <v>UN</v>
          </cell>
          <cell r="D9869">
            <v>23.5</v>
          </cell>
        </row>
        <row r="9870">
          <cell r="A9870">
            <v>89352</v>
          </cell>
          <cell r="B9870" t="str">
            <v>REGISTRO DE GAVETA BRUTO, LATÃO, ROSCÁVEL, 1/2", FORNECIDO E INSTALADO EM RAMAL DE ÁGUA. AF_12/2014</v>
          </cell>
          <cell r="C9870" t="str">
            <v>UN</v>
          </cell>
          <cell r="D9870">
            <v>26.63</v>
          </cell>
        </row>
        <row r="9871">
          <cell r="A9871">
            <v>89353</v>
          </cell>
          <cell r="B9871" t="str">
            <v>REGISTRO DE GAVETA BRUTO, LATÃO, ROSCÁVEL, 3/4", FORNECIDO E INSTALADO EM RAMAL DE ÁGUA. AF_12/2014</v>
          </cell>
          <cell r="C9871" t="str">
            <v>UN</v>
          </cell>
          <cell r="D9871">
            <v>27.75</v>
          </cell>
        </row>
        <row r="9872">
          <cell r="A9872">
            <v>89354</v>
          </cell>
          <cell r="B9872" t="str">
            <v>MISTURADOR MONOCOMANDO PARA CHUVEIRO, BASE BRUTA E ACABAMENTO CROMADO, FORNECIDO E INSTALADO EM RAMAL DE ÁGUA. AF_12/2014</v>
          </cell>
          <cell r="C9872" t="str">
            <v>UN</v>
          </cell>
          <cell r="D9872">
            <v>222.55</v>
          </cell>
        </row>
        <row r="9873">
          <cell r="A9873">
            <v>89969</v>
          </cell>
          <cell r="B9873" t="str">
            <v>KIT DE REGISTRO DE PRESSÃO BRUTO DE LATÃO ½", INCLUSIVE CONEXÕES,  ROSCÁVEL, INSTALADO EM RAMAL DE ÁGUA FRIA - FORNECIMENTO E INSTALAÇÃO. AF_12/2014</v>
          </cell>
          <cell r="C9873" t="str">
            <v>UN</v>
          </cell>
          <cell r="D9873">
            <v>31.11</v>
          </cell>
        </row>
        <row r="9874">
          <cell r="A9874">
            <v>89970</v>
          </cell>
          <cell r="B9874" t="str">
            <v>KIT DE REGISTRO DE PRESSÃO BRUTO DE LATÃO ¾", INCLUSIVE CONEXÕES, ROSCÁVEL, INSTALADO EM RAMAL DE ÁGUA FRIA - FORNECIMENTO E INSTALAÇÃO. AF_12/2014</v>
          </cell>
          <cell r="C9874" t="str">
            <v>UN</v>
          </cell>
          <cell r="D9874">
            <v>33.24</v>
          </cell>
        </row>
        <row r="9875">
          <cell r="A9875">
            <v>89971</v>
          </cell>
          <cell r="B9875" t="str">
            <v>KIT DE REGISTRO DE GAVETA BRUTO DE LATÃO ½", INCLUSIVE CONEXÕES, ROSCÁVEL, INSTALADO EM RAMAL DE ÁGUA FRIA - FORNECIMENTO E INSTALAÇÃO. AF_12/2014</v>
          </cell>
          <cell r="C9875" t="str">
            <v>UN</v>
          </cell>
          <cell r="D9875">
            <v>34.869999999999997</v>
          </cell>
        </row>
        <row r="9876">
          <cell r="A9876">
            <v>89972</v>
          </cell>
          <cell r="B9876" t="str">
            <v>KIT DE REGISTRO DE GAVETA BRUTO DE LATÃO ¾", INCLUSIVE CONEXÕES, ROSCÁVEL, INSTALADO EM RAMAL DE ÁGUA FRIA - FORNECIMENTO E INSTALAÇÃO. AF_12/2014</v>
          </cell>
          <cell r="C9876" t="str">
            <v>UN</v>
          </cell>
          <cell r="D9876">
            <v>37.33</v>
          </cell>
        </row>
        <row r="9877">
          <cell r="A9877">
            <v>89973</v>
          </cell>
          <cell r="B9877" t="str">
            <v>KIT DE MISTURADOR BASE BRUTA DE LATÃO ¾" MONOCOMANDO PARA CHUVEIRO, INCLUSIVE CONEXÕES, INSTALADO EM RAMAL DE ÁGUA - FORNECIMENTO E INSTALAÇÃO. AF_12/2014</v>
          </cell>
          <cell r="C9877" t="str">
            <v>UN</v>
          </cell>
          <cell r="D9877">
            <v>351.77</v>
          </cell>
        </row>
        <row r="9878">
          <cell r="A9878">
            <v>89974</v>
          </cell>
          <cell r="B9878" t="str">
            <v>KIT DE TÊ MISTURADOR EM CPVC ¾" COM DUPLO COMANDO PARA CHUVEIRO, INCLUSIVE CONEXÕES, INSTALADO EM RAMAL DE ÁGUA - FORNECIMENTO E INSTALAÇÃO. AF_12/2014</v>
          </cell>
          <cell r="C9878" t="str">
            <v>UN</v>
          </cell>
          <cell r="D9878">
            <v>186.43</v>
          </cell>
        </row>
        <row r="9879">
          <cell r="A9879">
            <v>89984</v>
          </cell>
          <cell r="B9879" t="str">
            <v>REGISTRO DE PRESSÃO BRUTO, LATÃO, ROSCÁVEL, 1/2", COM ACABAMENTO E CANOPLA CROMADOS. FORNECIDO E INSTALADO EM RAMAL DE ÁGUA. AF_12/2014</v>
          </cell>
          <cell r="C9879" t="str">
            <v>UN</v>
          </cell>
          <cell r="D9879">
            <v>56.22</v>
          </cell>
        </row>
        <row r="9880">
          <cell r="A9880">
            <v>89985</v>
          </cell>
          <cell r="B9880" t="str">
            <v>REGISTRO DE PRESSÃO BRUTO, LATÃO, ROSCÁVEL, 3/4", COM ACABAMENTO E CANOPLA CROMADOS. FORNECIDO E INSTALADO EM RAMAL DE ÁGUA. AF_12/2014</v>
          </cell>
          <cell r="C9880" t="str">
            <v>UN</v>
          </cell>
          <cell r="D9880">
            <v>57.83</v>
          </cell>
        </row>
        <row r="9881">
          <cell r="A9881">
            <v>89986</v>
          </cell>
          <cell r="B9881" t="str">
            <v>REGISTRO DE GAVETA BRUTO, LATÃO, ROSCÁVEL, 1/2", COM ACABAMENTO E CANOPLA CROMADOS. FORNECIDO E INSTALADO EM RAMAL DE ÁGUA. AF_12/2014</v>
          </cell>
          <cell r="C9881" t="str">
            <v>UN</v>
          </cell>
          <cell r="D9881">
            <v>54.86</v>
          </cell>
        </row>
        <row r="9882">
          <cell r="A9882">
            <v>89987</v>
          </cell>
          <cell r="B9882" t="str">
            <v>REGISTRO DE GAVETA BRUTO, LATÃO, ROSCÁVEL, 3/4", COM ACABAMENTO E CANOPLA CROMADOS. FORNECIDO E INSTALADO EM RAMAL DE ÁGUA. AF_12/2014</v>
          </cell>
          <cell r="C9882" t="str">
            <v>UN</v>
          </cell>
          <cell r="D9882">
            <v>60.81</v>
          </cell>
        </row>
        <row r="9883">
          <cell r="A9883">
            <v>90371</v>
          </cell>
          <cell r="B9883" t="str">
            <v>REGISTRO DE ESFERA, PVC, ROSCÁVEL, 3/4", FORNECIDO E INSTALADO EM RAMAL DE ÁGUA. AF_03/2015</v>
          </cell>
          <cell r="C9883" t="str">
            <v>UN</v>
          </cell>
          <cell r="D9883">
            <v>28.82</v>
          </cell>
        </row>
        <row r="9884">
          <cell r="A9884">
            <v>94489</v>
          </cell>
          <cell r="B9884" t="str">
            <v>REGISTRO DE ESFERA, PVC, SOLDÁVEL, DN  25 MM, INSTALADO EM RESERVAÇÃO DE ÁGUA DE EDIFICAÇÃO QUE POSSUA RESERVATÓRIO DE FIBRA/FIBROCIMENTO   FORNECIMENTO E INSTALAÇÃO. AF_06/2016</v>
          </cell>
          <cell r="C9884" t="str">
            <v>UN</v>
          </cell>
          <cell r="D9884">
            <v>25.91</v>
          </cell>
        </row>
        <row r="9885">
          <cell r="A9885">
            <v>94490</v>
          </cell>
          <cell r="B9885" t="str">
            <v>REGISTRO DE ESFERA, PVC, SOLDÁVEL, DN  32 MM, INSTALADO EM RESERVAÇÃO DE ÁGUA DE EDIFICAÇÃO QUE POSSUA RESERVATÓRIO DE FIBRA/FIBROCIMENTO   FORNECIMENTO E INSTALAÇÃO. AF_06/2016</v>
          </cell>
          <cell r="C9885" t="str">
            <v>UN</v>
          </cell>
          <cell r="D9885">
            <v>42.64</v>
          </cell>
        </row>
        <row r="9886">
          <cell r="A9886">
            <v>94491</v>
          </cell>
          <cell r="B9886" t="str">
            <v>REGISTRO DE ESFERA, PVC, SOLDÁVEL, DN  40 MM, INSTALADO EM RESERVAÇÃO DE ÁGUA DE EDIFICAÇÃO QUE POSSUA RESERVATÓRIO DE FIBRA/FIBROCIMENTO   FORNECIMENTO E INSTALAÇÃO. AF_06/2016</v>
          </cell>
          <cell r="C9886" t="str">
            <v>UN</v>
          </cell>
          <cell r="D9886">
            <v>58.22</v>
          </cell>
        </row>
        <row r="9887">
          <cell r="A9887">
            <v>94492</v>
          </cell>
          <cell r="B9887" t="str">
            <v>REGISTRO DE ESFERA, PVC, SOLDÁVEL, DN  50 MM, INSTALADO EM RESERVAÇÃO DE ÁGUA DE EDIFICAÇÃO QUE POSSUA RESERVATÓRIO DE FIBRA/FIBROCIMENTO   FORNECIMENTO E INSTALAÇÃO. AF_06/2016</v>
          </cell>
          <cell r="C9887" t="str">
            <v>UN</v>
          </cell>
          <cell r="D9887">
            <v>59.81</v>
          </cell>
        </row>
        <row r="9888">
          <cell r="A9888">
            <v>94493</v>
          </cell>
          <cell r="B9888" t="str">
            <v>REGISTRO DE ESFERA, PVC, SOLDÁVEL, DN  60 MM, INSTALADO EM RESERVAÇÃO DE ÁGUA DE EDIFICAÇÃO QUE POSSUA RESERVATÓRIO DE FIBRA/FIBROCIMENTO   FORNECIMENTO E INSTALAÇÃO. AF_06/2016</v>
          </cell>
          <cell r="C9888" t="str">
            <v>UN</v>
          </cell>
          <cell r="D9888">
            <v>109.07</v>
          </cell>
        </row>
        <row r="9889">
          <cell r="A9889">
            <v>94494</v>
          </cell>
          <cell r="B9889" t="str">
            <v>REGISTRO DE GAVETA BRUTO, LATÃO, ROSCÁVEL, 3/4, INSTALADO EM RESERVAÇÃO DE ÁGUA DE EDIFICAÇÃO QUE POSSUA RESERVATÓRIO DE FIBRA/FIBROCIMENTO  FORNECIMENTO E INSTALAÇÃO. AF_06/2016</v>
          </cell>
          <cell r="C9889" t="str">
            <v>UN</v>
          </cell>
          <cell r="D9889">
            <v>45.49</v>
          </cell>
        </row>
        <row r="9890">
          <cell r="A9890">
            <v>94495</v>
          </cell>
          <cell r="B9890" t="str">
            <v>REGISTRO DE GAVETA BRUTO, LATÃO, ROSCÁVEL, 1, INSTALADO EM RESERVAÇÃO DE ÁGUA DE EDIFICAÇÃO QUE POSSUA RESERVATÓRIO DE FIBRA/FIBROCIMENTO  FORNECIMENTO E INSTALAÇÃO. AF_06/2016</v>
          </cell>
          <cell r="C9890" t="str">
            <v>UN</v>
          </cell>
          <cell r="D9890">
            <v>57.91</v>
          </cell>
        </row>
        <row r="9891">
          <cell r="A9891">
            <v>94496</v>
          </cell>
          <cell r="B9891" t="str">
            <v>REGISTRO DE GAVETA BRUTO, LATÃO, ROSCÁVEL, 1 1/4, INSTALADO EM RESERVAÇÃO DE ÁGUA DE EDIFICAÇÃO QUE POSSUA RESERVATÓRIO DE FIBRA/FIBROCIMENTO  FORNECIMENTO E INSTALAÇÃO. AF_06/2016</v>
          </cell>
          <cell r="C9891" t="str">
            <v>UN</v>
          </cell>
          <cell r="D9891">
            <v>70.73</v>
          </cell>
        </row>
        <row r="9892">
          <cell r="A9892">
            <v>94497</v>
          </cell>
          <cell r="B9892" t="str">
            <v>REGISTRO DE GAVETA BRUTO, LATÃO, ROSCÁVEL, 1 1/2, INSTALADO EM RESERVAÇÃO DE ÁGUA DE EDIFICAÇÃO QUE POSSUA RESERVATÓRIO DE FIBRA/FIBROCIMENTO  FORNECIMENTO E INSTALAÇÃO. AF_06/2016</v>
          </cell>
          <cell r="C9892" t="str">
            <v>UN</v>
          </cell>
          <cell r="D9892">
            <v>82.86</v>
          </cell>
        </row>
        <row r="9893">
          <cell r="A9893">
            <v>94498</v>
          </cell>
          <cell r="B9893" t="str">
            <v>REGISTRO DE GAVETA BRUTO, LATÃO, ROSCÁVEL, 2, INSTALADO EM RESERVAÇÃO DE ÁGUA DE EDIFICAÇÃO QUE POSSUA RESERVATÓRIO DE FIBRA/FIBROCIMENTO  FORNECIMENTO E INSTALAÇÃO. AF_06/2016</v>
          </cell>
          <cell r="C9893" t="str">
            <v>UN</v>
          </cell>
          <cell r="D9893">
            <v>106.83</v>
          </cell>
        </row>
        <row r="9894">
          <cell r="A9894">
            <v>94499</v>
          </cell>
          <cell r="B9894" t="str">
            <v>REGISTRO DE GAVETA BRUTO, LATÃO, ROSCÁVEL, 2 1/2, INSTALADO EM RESERVAÇÃO DE ÁGUA DE EDIFICAÇÃO QUE POSSUA RESERVATÓRIO DE FIBRA/FIBROCIMENTO  FORNECIMENTO E INSTALAÇÃO. AF_06/2016</v>
          </cell>
          <cell r="C9894" t="str">
            <v>UN</v>
          </cell>
          <cell r="D9894">
            <v>194.08</v>
          </cell>
        </row>
        <row r="9895">
          <cell r="A9895">
            <v>94500</v>
          </cell>
          <cell r="B9895" t="str">
            <v>REGISTRO DE GAVETA BRUTO, LATÃO, ROSCÁVEL, 3, INSTALADO EM RESERVAÇÃO DE ÁGUA DE EDIFICAÇÃO QUE POSSUA RESERVATÓRIO DE FIBRA/FIBROCIMENTO  FORNECIMENTO E INSTALAÇÃO. AF_06/2016</v>
          </cell>
          <cell r="C9895" t="str">
            <v>UN</v>
          </cell>
          <cell r="D9895">
            <v>230.62</v>
          </cell>
        </row>
        <row r="9896">
          <cell r="A9896">
            <v>94501</v>
          </cell>
          <cell r="B9896" t="str">
            <v>REGISTRO DE GAVETA BRUTO, LATÃO, ROSCÁVEL, 4, INSTALADO EM RESERVAÇÃO DE ÁGUA DE EDIFICAÇÃO QUE POSSUA RESERVATÓRIO DE FIBRA/FIBROCIMENTO  FORNECIMENTO E INSTALAÇÃO. AF_06/2016</v>
          </cell>
          <cell r="C9896" t="str">
            <v>UN</v>
          </cell>
          <cell r="D9896">
            <v>451.7</v>
          </cell>
        </row>
        <row r="9897">
          <cell r="A9897">
            <v>94792</v>
          </cell>
          <cell r="B9897" t="str">
            <v>REGISTRO DE GAVETA BRUTO, LATÃO, ROSCÁVEL, 1, COM ACABAMENTO E CANOPLA CROMADOS, INSTALADO EM RESERVAÇÃO DE ÁGUA DE EDIFICAÇÃO QUE POSSUA RESERVATÓRIO DE FIBRA/FIBROCIMENTO  FORNECIMENTO E INSTALAÇÃO. AF_06/2016</v>
          </cell>
          <cell r="C9897" t="str">
            <v>UN</v>
          </cell>
          <cell r="D9897">
            <v>88.15</v>
          </cell>
        </row>
        <row r="9898">
          <cell r="A9898">
            <v>94793</v>
          </cell>
          <cell r="B9898" t="str">
            <v>REGISTRO DE GAVETA BRUTO, LATÃO, ROSCÁVEL, 1 1/4, COM ACABAMENTO E CANOPLA CROMADOS, INSTALADO EM RESERVAÇÃO DE ÁGUA DE EDIFICAÇÃO QUE POSSUA RESERVATÓRIO DE FIBRA/FIBROCIMENTO  FORNECIMENTO E INSTALAÇÃO. AF_06/2016</v>
          </cell>
          <cell r="C9898" t="str">
            <v>UN</v>
          </cell>
          <cell r="D9898">
            <v>113.71</v>
          </cell>
        </row>
        <row r="9899">
          <cell r="A9899">
            <v>94794</v>
          </cell>
          <cell r="B9899" t="str">
            <v>REGISTRO DE GAVETA BRUTO, LATÃO, ROSCÁVEL, 1 1/2, COM ACABAMENTO E CANOPLA CROMADOS, INSTALADO EM RESERVAÇÃO DE ÁGUA DE EDIFICAÇÃO QUE POSSUA RESERVATÓRIO DE FIBRA/FIBROCIMENTO  FORNECIMENTO E INSTALAÇÃO. AF_06/2016</v>
          </cell>
          <cell r="C9899" t="str">
            <v>UN</v>
          </cell>
          <cell r="D9899">
            <v>117.81</v>
          </cell>
        </row>
        <row r="9900">
          <cell r="A9900">
            <v>94795</v>
          </cell>
          <cell r="B9900" t="str">
            <v>TORNEIRA DE BÓIA REAL, ROSCÁVEL, 1/2", FORNECIDA E INSTALADA EM RESERVAÇÃO DE ÁGUA. AF_06/2016</v>
          </cell>
          <cell r="C9900" t="str">
            <v>UN</v>
          </cell>
          <cell r="D9900">
            <v>23.72</v>
          </cell>
        </row>
        <row r="9901">
          <cell r="A9901">
            <v>94796</v>
          </cell>
          <cell r="B9901" t="str">
            <v>TORNEIRA DE BÓIA REAL, ROSCÁVEL, 3/4", FORNECIDA E INSTALADA EM RESERVAÇÃO DE ÁGUA. AF_06/2016</v>
          </cell>
          <cell r="C9901" t="str">
            <v>UN</v>
          </cell>
          <cell r="D9901">
            <v>29.56</v>
          </cell>
        </row>
        <row r="9902">
          <cell r="A9902">
            <v>94797</v>
          </cell>
          <cell r="B9902" t="str">
            <v>TORNEIRA DE BÓIA REAL, ROSCÁVEL, 1", FORNECIDA E INSTALADA EM RESERVAÇÃO DE ÁGUA. AF_06/2016</v>
          </cell>
          <cell r="C9902" t="str">
            <v>UN</v>
          </cell>
          <cell r="D9902">
            <v>28.52</v>
          </cell>
        </row>
        <row r="9903">
          <cell r="A9903">
            <v>94798</v>
          </cell>
          <cell r="B9903" t="str">
            <v>TORNEIRA DE BÓIA REAL, ROSCÁVEL, 1 1/4", FORNECIDA E INSTALADA EM RESERVAÇÃO DE ÁGUA. AF_06/2016</v>
          </cell>
          <cell r="C9903" t="str">
            <v>UN</v>
          </cell>
          <cell r="D9903">
            <v>59.5</v>
          </cell>
        </row>
        <row r="9904">
          <cell r="A9904">
            <v>94799</v>
          </cell>
          <cell r="B9904" t="str">
            <v>TORNEIRA DE BÓIA REAL, ROSCÁVEL, 1 1/2", FORNECIDA E INSTALADA EM RESERVAÇÃO DE ÁGUA. AF_06/2016</v>
          </cell>
          <cell r="C9904" t="str">
            <v>UN</v>
          </cell>
          <cell r="D9904">
            <v>58.46</v>
          </cell>
        </row>
        <row r="9905">
          <cell r="A9905">
            <v>94800</v>
          </cell>
          <cell r="B9905" t="str">
            <v>TORNEIRA DE BÓIA REAL, ROSCÁVEL, 2", FORNECIDA E INSTALADA EM RESERVAÇÃO DE ÁGUA. AF_06/2016</v>
          </cell>
          <cell r="C9905" t="str">
            <v>UN</v>
          </cell>
          <cell r="D9905">
            <v>98.13</v>
          </cell>
        </row>
        <row r="9906">
          <cell r="A9906">
            <v>95248</v>
          </cell>
          <cell r="B9906" t="str">
            <v>VÁLVULA DE ESFERA BRUTA, BRONZE, ROSCÁVEL, 1/2  , INSTALADO EM RESERVAÇÃO DE ÁGUA DE EDIFICAÇÃO QUE POSSUA RESERVATÓRIO DE FIBRA/FIBROCIMENTO - FORNECIMENTO E INSTALAÇÃO. AF_06/2016</v>
          </cell>
          <cell r="C9906" t="str">
            <v>UN</v>
          </cell>
          <cell r="D9906">
            <v>54.53</v>
          </cell>
        </row>
        <row r="9907">
          <cell r="A9907">
            <v>95249</v>
          </cell>
          <cell r="B9907" t="str">
            <v>VÁLVULA DE ESFERA BRUTA, BRONZE, ROSCÁVEL, 3/4'', INSTALADO EM RESERVAÇÃO DE ÁGUA DE EDIFICAÇÃO QUE POSSUA RESERVATÓRIO DE FIBRA/FIBROCIMENTO - FORNECIMENTO E INSTALAÇÃO. AF_06/2016</v>
          </cell>
          <cell r="C9907" t="str">
            <v>UN</v>
          </cell>
          <cell r="D9907">
            <v>59.24</v>
          </cell>
        </row>
        <row r="9908">
          <cell r="A9908">
            <v>95250</v>
          </cell>
          <cell r="B9908" t="str">
            <v>VÁLVULA DE ESFERA BRUTA, BRONZE, ROSCÁVEL, 1'', INSTALADO EM RESERVAÇÃO DE ÁGUA DE EDIFICAÇÃO QUE POSSUA RESERVATÓRIO DE FIBRA/FIBROCIMENTO -   FORNECIMENTO E INSTALAÇÃO. AF_06/2016</v>
          </cell>
          <cell r="C9908" t="str">
            <v>UN</v>
          </cell>
          <cell r="D9908">
            <v>71.569999999999993</v>
          </cell>
        </row>
        <row r="9909">
          <cell r="A9909">
            <v>95251</v>
          </cell>
          <cell r="B9909" t="str">
            <v>VÁLVULA DE ESFERA BRUTA, BRONZE, ROSCÁVEL, 1 1/4'', INSTALADO EM RESERVAÇÃO DE ÁGUA DE EDIFICAÇÃO QUE POSSUA RESERVATÓRIO DE FIBRA/FIBROCIMENTO -   FORNECIMENTO E INSTALAÇÃO. AF_06/2016</v>
          </cell>
          <cell r="C9909" t="str">
            <v>UN</v>
          </cell>
          <cell r="D9909">
            <v>95.42</v>
          </cell>
        </row>
        <row r="9910">
          <cell r="A9910">
            <v>95252</v>
          </cell>
          <cell r="B9910" t="str">
            <v>VÁLVULA DE ESFERA BRUTA, BRONZE, ROSCÁVEL, 1 1/2'', INSTALADO EM RESERVAÇÃO DE ÁGUA DE EDIFICAÇÃO QUE POSSUA RESERVATÓRIO DE FIBRA/FIBROCIMENTO -   FORNECIMENTO E INSTALAÇÃO. AF_06/2016</v>
          </cell>
          <cell r="C9910" t="str">
            <v>UN</v>
          </cell>
          <cell r="D9910">
            <v>109.96</v>
          </cell>
        </row>
        <row r="9911">
          <cell r="A9911">
            <v>95253</v>
          </cell>
          <cell r="B9911" t="str">
            <v>VÁLVULA DE ESFERA BRUTA, BRONZE, ROSCÁVEL, 2'', INSTALADO EM RESERVAÇÃO DE ÁGUA DE EDIFICAÇÃO QUE POSSUA RESERVATÓRIO DE FIBRA/FIBROCIMENTO - FORNECIMENTO E INSTALAÇÃO. AF_06/2016</v>
          </cell>
          <cell r="C9911" t="str">
            <v>UN</v>
          </cell>
          <cell r="D9911">
            <v>157.30000000000001</v>
          </cell>
        </row>
        <row r="9912">
          <cell r="A9912">
            <v>95634</v>
          </cell>
          <cell r="B9912" t="str">
            <v>KIT CAVALETE PARA MEDIÇÃO DE ÁGUA - ENTRADA PRINCIPAL, EM PVC SOLDÁVEL DN 20 (½ )   FORNECIMENTO E INSTALAÇÃO (EXCLUSIVE HIDRÔMETRO). AF_11/2016</v>
          </cell>
          <cell r="C9912" t="str">
            <v>UN</v>
          </cell>
          <cell r="D9912">
            <v>85.75</v>
          </cell>
        </row>
        <row r="9913">
          <cell r="A9913">
            <v>95635</v>
          </cell>
          <cell r="B9913" t="str">
            <v>KIT CAVALETE PARA MEDIÇÃO DE ÁGUA - ENTRADA PRINCIPAL, EM PVC SOLDÁVEL DN 25 (¾ )   FORNECIMENTO E INSTALAÇÃO (EXCLUSIVE HIDRÔMETRO). AF_11/2016</v>
          </cell>
          <cell r="C9913" t="str">
            <v>UN</v>
          </cell>
          <cell r="D9913">
            <v>92.56</v>
          </cell>
        </row>
        <row r="9914">
          <cell r="A9914">
            <v>95637</v>
          </cell>
          <cell r="B9914" t="str">
            <v>KIT CAVALETE PARA MEDIÇÃO DE ÁGUA - ENTRADA PRINCIPAL, EM AÇO GALVANIZADO DN 32 (1 ¼)  FORNECIMENTO E INSTALAÇÃO (EXCLUSIVE HIDRÔMETRO). AF_11/2016</v>
          </cell>
          <cell r="C9914" t="str">
            <v>UN</v>
          </cell>
          <cell r="D9914">
            <v>353.13</v>
          </cell>
        </row>
        <row r="9915">
          <cell r="A9915">
            <v>95638</v>
          </cell>
          <cell r="B9915" t="str">
            <v>KIT CAVALETE PARA MEDIÇÃO DE ÁGUA - ENTRADA PRINCIPAL, EM AÇO GALVANIZADO DN 40 (1 ½)  FORNECIMENTO E INSTALAÇÃO (EXCLUSIVE HIDRÔMETRO). AF_11/2016</v>
          </cell>
          <cell r="C9915" t="str">
            <v>UN</v>
          </cell>
          <cell r="D9915">
            <v>429.22</v>
          </cell>
        </row>
        <row r="9916">
          <cell r="A9916">
            <v>95639</v>
          </cell>
          <cell r="B9916" t="str">
            <v>KIT CAVALETE PARA MEDIÇÃO DE ÁGUA - ENTRADA PRINCIPAL, EM AÇO GALVANIZADO DN 50 (2)  FORNECIMENTO E INSTALAÇÃO (EXCLUSIVE HIDRÔMETRO). AF_11/2016</v>
          </cell>
          <cell r="C9916" t="str">
            <v>UN</v>
          </cell>
          <cell r="D9916">
            <v>547.24</v>
          </cell>
        </row>
        <row r="9917">
          <cell r="A9917">
            <v>95641</v>
          </cell>
          <cell r="B9917" t="str">
            <v>KIT CAVALETE PARA MEDIÇÃO DE ÁGUA - ENTRADA INDIVIDUALIZADA, EM PVC DN 25 (¾), PARA 2 MEDIDORES  FORNECIMENTO E INSTALAÇÃO (EXCLUSIVE HIDRÔMETRO). AF_11/2016</v>
          </cell>
          <cell r="C9917" t="str">
            <v>UN</v>
          </cell>
          <cell r="D9917">
            <v>201.11</v>
          </cell>
        </row>
        <row r="9918">
          <cell r="A9918">
            <v>95642</v>
          </cell>
          <cell r="B9918" t="str">
            <v>KIT CAVALETE PARA MEDIÇÃO DE ÁGUA - ENTRADA INDIVIDUALIZADA, EM PVC DN 25 (¾), PARA 3 MEDIDORES  FORNECIMENTO E INSTALAÇÃO (EXCLUSIVE HIDRÔMETRO). AF_11/2016</v>
          </cell>
          <cell r="C9918" t="str">
            <v>UN</v>
          </cell>
          <cell r="D9918">
            <v>297.22000000000003</v>
          </cell>
        </row>
        <row r="9919">
          <cell r="A9919">
            <v>95643</v>
          </cell>
          <cell r="B9919" t="str">
            <v>KIT CAVALETE PARA MEDIÇÃO DE ÁGUA - ENTRADA INDIVIDUALIZADA, EM PVC DN 25 (¾), PARA 4 MEDIDORES  FORNECIMENTO E INSTALAÇÃO (EXCLUSIVE HIDRÔMETRO). AF_11/2016</v>
          </cell>
          <cell r="C9919" t="str">
            <v>UN</v>
          </cell>
          <cell r="D9919">
            <v>389.13</v>
          </cell>
        </row>
        <row r="9920">
          <cell r="A9920">
            <v>95644</v>
          </cell>
          <cell r="B9920" t="str">
            <v>KIT CAVALETE PARA MEDIÇÃO DE ÁGUA - ENTRADA INDIVIDUALIZADA, EM PVC DN 32 (1), PARA 1 MEDIDOR  FORNECIMENTO E INSTALAÇÃO (EXCLUSIVE HIDRÔMETRO). AF_11/2016</v>
          </cell>
          <cell r="C9920" t="str">
            <v>UN</v>
          </cell>
          <cell r="D9920">
            <v>144.72999999999999</v>
          </cell>
        </row>
        <row r="9921">
          <cell r="A9921">
            <v>95645</v>
          </cell>
          <cell r="B9921" t="str">
            <v>KIT CAVALETE PARA MEDIÇÃO DE ÁGUA - ENTRADA INDIVIDUALIZADA, EM PVC DN 32 (1), PARA 2 MEDIDORES  FORNECIMENTO E INSTALAÇÃO (EXCLUSIVE HIDRÔMETRO). AF_11/2016</v>
          </cell>
          <cell r="C9921" t="str">
            <v>UN</v>
          </cell>
          <cell r="D9921">
            <v>265.45999999999998</v>
          </cell>
        </row>
        <row r="9922">
          <cell r="A9922">
            <v>95646</v>
          </cell>
          <cell r="B9922" t="str">
            <v>KIT CAVALETE PARA MEDIÇÃO DE ÁGUA - ENTRADA INDIVIDUALIZADA, EM PVC DN 32 (1), PARA 3 MEDIDORES  FORNECIMENTO E INSTALAÇÃO (EXCLUSIVE HIDRÔMETRO). AF_11/2016</v>
          </cell>
          <cell r="C9922" t="str">
            <v>UN</v>
          </cell>
          <cell r="D9922">
            <v>395.27</v>
          </cell>
        </row>
        <row r="9923">
          <cell r="A9923">
            <v>95647</v>
          </cell>
          <cell r="B9923" t="str">
            <v>KIT CAVALETE PARA MEDIÇÃO DE ÁGUA - ENTRADA INDIVIDUALIZADA, EM PVC DN 32 (1), PARA 4 MEDIDORES  FORNECIMENTO E INSTALAÇÃO (EXCLUSIVE HIDRÔMETRO). AF_11/2016</v>
          </cell>
          <cell r="C9923" t="str">
            <v>UN</v>
          </cell>
          <cell r="D9923">
            <v>518.64</v>
          </cell>
        </row>
        <row r="9924">
          <cell r="A9924">
            <v>95673</v>
          </cell>
          <cell r="B9924" t="str">
            <v>HIDRÔMETRO DN 20 (½), 1,5 M³/H  FORNECIMENTO E INSTALAÇÃO. AF_11/2016</v>
          </cell>
          <cell r="C9924" t="str">
            <v>UN</v>
          </cell>
          <cell r="D9924">
            <v>99.16</v>
          </cell>
        </row>
        <row r="9925">
          <cell r="A9925">
            <v>95674</v>
          </cell>
          <cell r="B9925" t="str">
            <v>HIDRÔMETRO DN 20 (½), 3,0 M³/H  FORNECIMENTO E INSTALAÇÃO. AF_11/2016</v>
          </cell>
          <cell r="C9925" t="str">
            <v>UN</v>
          </cell>
          <cell r="D9925">
            <v>105.4</v>
          </cell>
        </row>
        <row r="9926">
          <cell r="A9926">
            <v>95675</v>
          </cell>
          <cell r="B9926" t="str">
            <v>HIDRÔMETRO DN 25 (¾ ), 5,0 M³/H FORNECIMENTO E INSTALAÇÃO. AF_11/2016</v>
          </cell>
          <cell r="C9926" t="str">
            <v>UN</v>
          </cell>
          <cell r="D9926">
            <v>128.88999999999999</v>
          </cell>
        </row>
        <row r="9927">
          <cell r="A9927">
            <v>95676</v>
          </cell>
          <cell r="B9927" t="str">
            <v>CAIXA EM CONCRETO PRÉ-MOLDADO PARA ABRIGO DE HIDRÔMETRO COM DN 20 (½)  FORNECIMENTO E INSTALAÇÃO. AF_11/2016</v>
          </cell>
          <cell r="C9927" t="str">
            <v>UN</v>
          </cell>
          <cell r="D9927">
            <v>59.36</v>
          </cell>
        </row>
        <row r="9928">
          <cell r="A9928">
            <v>97741</v>
          </cell>
          <cell r="B9928" t="str">
            <v>KIT CAVALETE PARA MEDIÇÃO DE ÁGUA - ENTRADA INDIVIDUALIZADA, EM PVC DN 25 (¾), PARA 1 MEDIDOR  FORNECIMENTO E INSTALAÇÃO (EXCLUSIVE HIDRÔMETRO). AF_11/2016</v>
          </cell>
          <cell r="C9928" t="str">
            <v>UN</v>
          </cell>
          <cell r="D9928">
            <v>112.24</v>
          </cell>
        </row>
        <row r="9929">
          <cell r="A9929">
            <v>72285</v>
          </cell>
          <cell r="B9929" t="str">
            <v>CAIXA DE AREIA 40X40X40CM EM ALVENARIA - EXECUÇÃO</v>
          </cell>
          <cell r="C9929" t="str">
            <v>UN</v>
          </cell>
          <cell r="D9929">
            <v>71.27</v>
          </cell>
        </row>
        <row r="9930">
          <cell r="A9930">
            <v>90436</v>
          </cell>
          <cell r="B9930" t="str">
            <v>FURO EM ALVENARIA PARA DIÂMETROS MENORES OU IGUAIS A 40 MM. AF_05/2015</v>
          </cell>
          <cell r="C9930" t="str">
            <v>UN</v>
          </cell>
          <cell r="D9930">
            <v>9.61</v>
          </cell>
        </row>
        <row r="9931">
          <cell r="A9931">
            <v>90437</v>
          </cell>
          <cell r="B9931" t="str">
            <v>FURO EM ALVENARIA PARA DIÂMETROS MAIORES QUE 40 MM E MENORES OU IGUAIS A 75 MM. AF_05/2015</v>
          </cell>
          <cell r="C9931" t="str">
            <v>UN</v>
          </cell>
          <cell r="D9931">
            <v>23.35</v>
          </cell>
        </row>
        <row r="9932">
          <cell r="A9932">
            <v>90438</v>
          </cell>
          <cell r="B9932" t="str">
            <v>FURO EM ALVENARIA PARA DIÂMETROS MAIORES QUE 75 MM. AF_05/2015</v>
          </cell>
          <cell r="C9932" t="str">
            <v>UN</v>
          </cell>
          <cell r="D9932">
            <v>33.47</v>
          </cell>
        </row>
        <row r="9933">
          <cell r="A9933">
            <v>90439</v>
          </cell>
          <cell r="B9933" t="str">
            <v>FURO EM CONCRETO PARA DIÂMETROS MENORES OU IGUAIS A 40 MM. AF_05/2015</v>
          </cell>
          <cell r="C9933" t="str">
            <v>UN</v>
          </cell>
          <cell r="D9933">
            <v>55.83</v>
          </cell>
        </row>
        <row r="9934">
          <cell r="A9934">
            <v>90440</v>
          </cell>
          <cell r="B9934" t="str">
            <v>FURO EM CONCRETO PARA DIÂMETROS MAIORES QUE 40 MM E MENORES OU IGUAIS A 75 MM. AF_05/2015</v>
          </cell>
          <cell r="C9934" t="str">
            <v>UN</v>
          </cell>
          <cell r="D9934">
            <v>89.42</v>
          </cell>
        </row>
        <row r="9935">
          <cell r="A9935">
            <v>90441</v>
          </cell>
          <cell r="B9935" t="str">
            <v>FURO EM CONCRETO PARA DIÂMETROS MAIORES QUE 75 MM. AF_05/2015</v>
          </cell>
          <cell r="C9935" t="str">
            <v>UN</v>
          </cell>
          <cell r="D9935">
            <v>114.21</v>
          </cell>
        </row>
        <row r="9936">
          <cell r="A9936">
            <v>90443</v>
          </cell>
          <cell r="B9936" t="str">
            <v>RASGO EM ALVENARIA PARA RAMAIS/ DISTRIBUIÇÃO COM DIAMETROS MENORES OU IGUAIS A 40 MM. AF_05/2015</v>
          </cell>
          <cell r="C9936" t="str">
            <v>M</v>
          </cell>
          <cell r="D9936">
            <v>8.74</v>
          </cell>
        </row>
        <row r="9937">
          <cell r="A9937">
            <v>90444</v>
          </cell>
          <cell r="B9937" t="str">
            <v>RASGO EM CONTRAPISO PARA RAMAIS/ DISTRIBUIÇÃO COM DIÂMETROS MENORES OU IGUAIS A 40 MM. AF_05/2015</v>
          </cell>
          <cell r="C9937" t="str">
            <v>M</v>
          </cell>
          <cell r="D9937">
            <v>23.95</v>
          </cell>
        </row>
        <row r="9938">
          <cell r="A9938">
            <v>90445</v>
          </cell>
          <cell r="B9938" t="str">
            <v>RASGO EM CONTRAPISO PARA RAMAIS/ DISTRIBUIÇÃO COM DIÂMETROS MAIORES QUE 40 MM E MENORES OU IGUAIS A 75 MM. AF_05/2015</v>
          </cell>
          <cell r="C9938" t="str">
            <v>M</v>
          </cell>
          <cell r="D9938">
            <v>25.57</v>
          </cell>
        </row>
        <row r="9939">
          <cell r="A9939">
            <v>90446</v>
          </cell>
          <cell r="B9939" t="str">
            <v>RASGO EM CONTRAPISO PARA RAMAIS/ DISTRIBUIÇÃO COM DIÂMETROS MAIORES QUE 75 MM. AF_05/2015</v>
          </cell>
          <cell r="C9939" t="str">
            <v>M</v>
          </cell>
          <cell r="D9939">
            <v>27.79</v>
          </cell>
        </row>
        <row r="9940">
          <cell r="A9940">
            <v>90447</v>
          </cell>
          <cell r="B9940" t="str">
            <v>RASGO EM ALVENARIA PARA ELETRODUTOS COM DIAMETROS MENORES OU IGUAIS A 40 MM. AF_05/2015</v>
          </cell>
          <cell r="C9940" t="str">
            <v>M</v>
          </cell>
          <cell r="D9940">
            <v>4.25</v>
          </cell>
        </row>
        <row r="9941">
          <cell r="A9941">
            <v>90451</v>
          </cell>
          <cell r="B9941" t="str">
            <v>PASSANTE TIPO PEÇA EM POLIESTIRENO PARA ABERTURA PARA PASSAGEM DE 1 TUBO, FIXADO EM LAJE. AF_05/2015</v>
          </cell>
          <cell r="C9941" t="str">
            <v>UN</v>
          </cell>
          <cell r="D9941">
            <v>3.04</v>
          </cell>
        </row>
        <row r="9942">
          <cell r="A9942">
            <v>90452</v>
          </cell>
          <cell r="B9942" t="str">
            <v>PASSANTE TIPO PEÇA EM POLIESTIRENO PARA ABERTURA PARA PASSAGEM DE MAIS DE 1 TUBO, FIXADO EM LAJE. AF_05/2015</v>
          </cell>
          <cell r="C9942" t="str">
            <v>UN</v>
          </cell>
          <cell r="D9942">
            <v>14.45</v>
          </cell>
        </row>
        <row r="9943">
          <cell r="A9943">
            <v>90453</v>
          </cell>
          <cell r="B9943" t="str">
            <v>PASSANTE TIPO TUBO DE DIÂMETRO MENOR OU IGUAL A 40 MM, FIXADO EM LAJE. AF_05/2015</v>
          </cell>
          <cell r="C9943" t="str">
            <v>UN</v>
          </cell>
          <cell r="D9943">
            <v>1.76</v>
          </cell>
        </row>
        <row r="9944">
          <cell r="A9944">
            <v>90454</v>
          </cell>
          <cell r="B9944" t="str">
            <v>PASSANTE TIPO TUBO DE DIÂMETRO MAIORES QUE 40 MM E MENORES OU IGUAIS A 75 MM, FIXADO EM LAJE. AF_05/2015</v>
          </cell>
          <cell r="C9944" t="str">
            <v>UN</v>
          </cell>
          <cell r="D9944">
            <v>3.05</v>
          </cell>
        </row>
        <row r="9945">
          <cell r="A9945">
            <v>90455</v>
          </cell>
          <cell r="B9945" t="str">
            <v>PASSANTE TIPO TUBO DE DIÂMETRO MAIOR QUE 75 MM, FIXADO EM LAJE. AF_05/2015</v>
          </cell>
          <cell r="C9945" t="str">
            <v>UN</v>
          </cell>
          <cell r="D9945">
            <v>4.0999999999999996</v>
          </cell>
        </row>
        <row r="9946">
          <cell r="A9946">
            <v>90456</v>
          </cell>
          <cell r="B9946" t="str">
            <v>QUEBRA EM ALVENARIA PARA INSTALAÇÃO DE CAIXA DE TOMADA (4X4 OU 4X2). AF_05/2015</v>
          </cell>
          <cell r="C9946" t="str">
            <v>UN</v>
          </cell>
          <cell r="D9946">
            <v>2.8</v>
          </cell>
        </row>
        <row r="9947">
          <cell r="A9947">
            <v>90457</v>
          </cell>
          <cell r="B9947" t="str">
            <v>QUEBRA EM ALVENARIA PARA INSTALAÇÃO DE QUADRO DISTRIBUIÇÃO PEQUENO (19X25 CM). AF_05/2015</v>
          </cell>
          <cell r="C9947" t="str">
            <v>UN</v>
          </cell>
          <cell r="D9947">
            <v>6.39</v>
          </cell>
        </row>
        <row r="9948">
          <cell r="A9948">
            <v>90458</v>
          </cell>
          <cell r="B9948" t="str">
            <v>QUEBRA EM ALVENARIA PARA INSTALAÇÃO DE QUADRO DISTRIBUIÇÃO GRANDE (76X40 CM). AF_05/2015</v>
          </cell>
          <cell r="C9948" t="str">
            <v>UN</v>
          </cell>
          <cell r="D9948">
            <v>18.149999999999999</v>
          </cell>
        </row>
        <row r="9949">
          <cell r="A9949">
            <v>90459</v>
          </cell>
          <cell r="B9949" t="str">
            <v>QUEBRA EM ALVENARIA PARA INSTALAÇÃO DE ABRIGO PARA MANGUEIRAS (90X60 CM). AF_05/2015</v>
          </cell>
          <cell r="C9949" t="str">
            <v>UN</v>
          </cell>
          <cell r="D9949">
            <v>25.59</v>
          </cell>
        </row>
        <row r="9950">
          <cell r="A9950">
            <v>90460</v>
          </cell>
          <cell r="B9950" t="str">
            <v>PERFILADO DE SEÇÃO 38X76 MM PARA SUPORTE DE ATÉ 3 TUBOS HORIZONTAIS. AF_05/2015</v>
          </cell>
          <cell r="C9950" t="str">
            <v>M</v>
          </cell>
          <cell r="D9950">
            <v>21.6</v>
          </cell>
        </row>
        <row r="9951">
          <cell r="A9951">
            <v>90461</v>
          </cell>
          <cell r="B9951" t="str">
            <v>PERFILADO DE SEÇÃO 38X76 MM PARA SUPORTE DE MAIS DE 3 TUBOS HORIZONTAIS. AF_05/2015</v>
          </cell>
          <cell r="C9951" t="str">
            <v>M</v>
          </cell>
          <cell r="D9951">
            <v>11.81</v>
          </cell>
        </row>
        <row r="9952">
          <cell r="A9952">
            <v>90462</v>
          </cell>
          <cell r="B9952" t="str">
            <v>PERFILADO DE SEÇÃO 38X38 MM PARA SUPORTE DE ATÉ 3 TUBOS VERTICAIS. AF_05/2015</v>
          </cell>
          <cell r="C9952" t="str">
            <v>M</v>
          </cell>
          <cell r="D9952">
            <v>2.57</v>
          </cell>
        </row>
        <row r="9953">
          <cell r="A9953">
            <v>90463</v>
          </cell>
          <cell r="B9953" t="str">
            <v>PERFILADO DE SEÇÃO 38X38 MM PARA SUPORTE DE MAIS DE 3 TUBOS VERTICAIS. AF_05/2015</v>
          </cell>
          <cell r="C9953" t="str">
            <v>M</v>
          </cell>
          <cell r="D9953">
            <v>2.0499999999999998</v>
          </cell>
        </row>
        <row r="9954">
          <cell r="A9954">
            <v>90466</v>
          </cell>
          <cell r="B9954" t="str">
            <v>CHUMBAMENTO LINEAR EM ALVENARIA PARA RAMAIS/DISTRIBUIÇÃO COM DIÂMETROS MENORES OU IGUAIS A 40 MM. AF_05/2015</v>
          </cell>
          <cell r="C9954" t="str">
            <v>M</v>
          </cell>
          <cell r="D9954">
            <v>8.61</v>
          </cell>
        </row>
        <row r="9955">
          <cell r="A9955">
            <v>90467</v>
          </cell>
          <cell r="B9955" t="str">
            <v>CHUMBAMENTO LINEAR EM ALVENARIA PARA RAMAIS/DISTRIBUIÇÃO COM DIÂMETROS MAIORES QUE 40 MM E MENORES OU IGUAIS A 75 MM. AF_05/2015</v>
          </cell>
          <cell r="C9955" t="str">
            <v>M</v>
          </cell>
          <cell r="D9955">
            <v>13.61</v>
          </cell>
        </row>
        <row r="9956">
          <cell r="A9956">
            <v>90468</v>
          </cell>
          <cell r="B9956" t="str">
            <v>CHUMBAMENTO LINEAR EM CONTRAPISO PARA RAMAIS/DISTRIBUIÇÃO COM DIÂMETROS MENORES OU IGUAIS A 40 MM. AF_05/2015</v>
          </cell>
          <cell r="C9956" t="str">
            <v>M</v>
          </cell>
          <cell r="D9956">
            <v>3.71</v>
          </cell>
        </row>
        <row r="9957">
          <cell r="A9957">
            <v>90469</v>
          </cell>
          <cell r="B9957" t="str">
            <v>CHUMBAMENTO LINEAR EM CONTRAPISO PARA RAMAIS/DISTRIBUIÇÃO COM DIÂMETROS MAIORES QUE 40 MM E MENORES OU IGUAIS A 75 MM. AF_05/2015</v>
          </cell>
          <cell r="C9957" t="str">
            <v>M</v>
          </cell>
          <cell r="D9957">
            <v>5.95</v>
          </cell>
        </row>
        <row r="9958">
          <cell r="A9958">
            <v>90470</v>
          </cell>
          <cell r="B9958" t="str">
            <v>CHUMBAMENTO LINEAR EM CONTRAPISO PARA RAMAIS/DISTRIBUIÇÃO COM DIÂMETROS MAIORES QUE 75 MM. AF_05/2015</v>
          </cell>
          <cell r="C9958" t="str">
            <v>M</v>
          </cell>
          <cell r="D9958">
            <v>8.1300000000000008</v>
          </cell>
        </row>
        <row r="9959">
          <cell r="A9959">
            <v>91166</v>
          </cell>
          <cell r="B9959" t="str">
            <v>FIXAÇÃO DE TUBOS HORIZONTAIS DE PEX DIAMETROS IGUAIS OU INFERIORES A 40 MM COM ABRAÇADEIRA PLÁSTICA 390 MM, FIXADA EM LAJE. AF_05/2015</v>
          </cell>
          <cell r="C9959" t="str">
            <v>M</v>
          </cell>
          <cell r="D9959">
            <v>2.96</v>
          </cell>
        </row>
        <row r="9960">
          <cell r="A9960">
            <v>91167</v>
          </cell>
          <cell r="B9960" t="str">
            <v>FIXAÇÃO DE TUBOS HORIZONTAIS DE PPR DIÂMETROS MENORES OU IGUAIS A 40 MM COM ABRAÇADEIRA METÁLICA RÍGIDA TIPO D 1/2", FIXADA EM PERFILADO EM LAJE. AF_05/2015</v>
          </cell>
          <cell r="C9960" t="str">
            <v>M</v>
          </cell>
          <cell r="D9960">
            <v>8.52</v>
          </cell>
        </row>
        <row r="9961">
          <cell r="A9961">
            <v>91168</v>
          </cell>
          <cell r="B9961" t="str">
            <v>FIXAÇÃO DE TUBOS HORIZONTAIS DE PPR DIÂMETROS MAIORES QUE 40 MM E MENORES OU IGUAIS A 75 MM COM ABRAÇADEIRA METÁLICA RÍGIDA TIPO D 1 1/2", FIXADA EM PERFILADO EM LAJE. AF_05/2015</v>
          </cell>
          <cell r="C9961" t="str">
            <v>M</v>
          </cell>
          <cell r="D9961">
            <v>6.48</v>
          </cell>
        </row>
        <row r="9962">
          <cell r="A9962">
            <v>91169</v>
          </cell>
          <cell r="B9962" t="str">
            <v>FIXAÇÃO DE TUBOS HORIZONTAIS DE PPR DIÂMETROS MAIORES QUE 75 MM COM ABRAÇADEIRA METÁLICA RÍGIDA TIPO D 3", FIXADA EM PERFILADO EM LAJE. AF_05/2015</v>
          </cell>
          <cell r="C9962" t="str">
            <v>M</v>
          </cell>
          <cell r="D9962">
            <v>7.67</v>
          </cell>
        </row>
        <row r="9963">
          <cell r="A9963">
            <v>91170</v>
          </cell>
          <cell r="B9963" t="str">
            <v>FIXAÇÃO DE TUBOS HORIZONTAIS DE PVC, CPVC OU COBRE DIÂMETROS MENORES OU IGUAIS A 40 MM OU ELETROCALHAS ATÉ 150MM DE LARGURA, COM ABRAÇADEIRA METÁLICA RÍGIDA TIPO D 1/2, FIXADA EM PERFILADO EM LAJE. AF_05/2015</v>
          </cell>
          <cell r="C9963" t="str">
            <v>M</v>
          </cell>
          <cell r="D9963">
            <v>2.19</v>
          </cell>
        </row>
        <row r="9964">
          <cell r="A9964">
            <v>91171</v>
          </cell>
          <cell r="B9964" t="str">
            <v>FIXAÇÃO DE TUBOS HORIZONTAIS DE PVC, CPVC OU COBRE DIÂMETROS MAIORES QUE 40 MM E MENORES OU IGUAIS A 75 MM COM ABRAÇADEIRA METÁLICA RÍGIDA TIPO D 1 1/2", FIXADA EM PERFILADO EM LAJE. AF_05/2015</v>
          </cell>
          <cell r="C9964" t="str">
            <v>M</v>
          </cell>
          <cell r="D9964">
            <v>2.75</v>
          </cell>
        </row>
        <row r="9965">
          <cell r="A9965">
            <v>91172</v>
          </cell>
          <cell r="B9965" t="str">
            <v>FIXAÇÃO DE TUBOS HORIZONTAIS DE PVC, CPVC OU COBRE DIÂMETROS MAIORES QUE 75 MM COM ABRAÇADEIRA METÁLICA RÍGIDA TIPO D 3", FIXADA EM PERFILADO EM LAJE. AF_05/2015</v>
          </cell>
          <cell r="C9965" t="str">
            <v>M</v>
          </cell>
          <cell r="D9965">
            <v>4.05</v>
          </cell>
        </row>
        <row r="9966">
          <cell r="A9966">
            <v>91173</v>
          </cell>
          <cell r="B9966" t="str">
            <v>FIXAÇÃO DE TUBOS VERTICAIS DE PPR DIÂMETROS MENORES OU IGUAIS A 40 MM COM ABRAÇADEIRA METÁLICA RÍGIDA TIPO D 1/2", FIXADA EM PERFILADO EM ALVENARIA. AF_05/2015</v>
          </cell>
          <cell r="C9966" t="str">
            <v>M</v>
          </cell>
          <cell r="D9966">
            <v>1.1000000000000001</v>
          </cell>
        </row>
        <row r="9967">
          <cell r="A9967">
            <v>91174</v>
          </cell>
          <cell r="B9967" t="str">
            <v>FIXAÇÃO DE TUBOS VERTICAIS DE PPR DIÂMETROS MAIORES QUE 40 MM E MENORES OU IGUAIS A 75 MM COM ABRAÇADEIRA METÁLICA RÍGIDA TIPO D 1 1/2", FIXADA EM PERFILADO EM ALVENARIA. AF_05/2015</v>
          </cell>
          <cell r="C9967" t="str">
            <v>M</v>
          </cell>
          <cell r="D9967">
            <v>2.19</v>
          </cell>
        </row>
        <row r="9968">
          <cell r="A9968">
            <v>91175</v>
          </cell>
          <cell r="B9968" t="str">
            <v>FIXAÇÃO DE TUBOS VERTICAIS DE PPR DIÂMETROS MAIORES QUE 75 MM COM ABRAÇADEIRA METÁLICA RÍGIDA TIPO D 3", FIXADA EM PERFILADO EM ALVENARIA. AF_05/2015</v>
          </cell>
          <cell r="C9968" t="str">
            <v>M</v>
          </cell>
          <cell r="D9968">
            <v>3.56</v>
          </cell>
        </row>
        <row r="9969">
          <cell r="A9969">
            <v>91176</v>
          </cell>
          <cell r="B9969" t="str">
            <v>FIXAÇÃO DE TUBOS HORIZONTAIS DE PPR DIÂMETROS MENORES OU IGUAIS A 40 MM COM ABRAÇADEIRA METÁLICA RÍGIDA TIPO  D  1/2" , FIXADA DIRETAMENTE NA LAJE. AF_05/2015</v>
          </cell>
          <cell r="C9969" t="str">
            <v>M</v>
          </cell>
          <cell r="D9969">
            <v>30.94</v>
          </cell>
        </row>
        <row r="9970">
          <cell r="A9970">
            <v>91177</v>
          </cell>
          <cell r="B9970" t="str">
            <v>FIXAÇÃO DE TUBOS HORIZONTAIS DE PPR DIÂMETROS MAIORES QUE 40 MM E MENORES OU IGUAIS A 75 MM COM ABRAÇADEIRA METÁLICA RÍGIDA TIPO  D  1 1/2" , FIXADA DIRETAMENTE NA LAJE. AF_05/2015</v>
          </cell>
          <cell r="C9970" t="str">
            <v>M</v>
          </cell>
          <cell r="D9970">
            <v>13.76</v>
          </cell>
        </row>
        <row r="9971">
          <cell r="A9971">
            <v>91178</v>
          </cell>
          <cell r="B9971" t="str">
            <v>FIXAÇÃO DE TUBOS HORIZONTAIS DE PPR DIÂMETROS MAIORES QUE 75 MM COM ABRAÇADEIRA METÁLICA RÍGIDA TIPO  D  3" , FIXADA DIRETAMENTE NA LAJE. AF_05/2015</v>
          </cell>
          <cell r="C9971" t="str">
            <v>M</v>
          </cell>
          <cell r="D9971">
            <v>14</v>
          </cell>
        </row>
        <row r="9972">
          <cell r="A9972">
            <v>91179</v>
          </cell>
          <cell r="B9972" t="str">
            <v>FIXAÇÃO DE TUBOS HORIZONTAIS DE PVC, CPVC OU COBRE DIÂMETROS MENORES OU IGUAIS A 40 MM COM ABRAÇADEIRA METÁLICA RÍGIDA TIPO  D  1/2" , FIXADA DIRETAMENTE NA LAJE. AF_05/2015</v>
          </cell>
          <cell r="C9972" t="str">
            <v>M</v>
          </cell>
          <cell r="D9972">
            <v>7.94</v>
          </cell>
        </row>
        <row r="9973">
          <cell r="A9973">
            <v>91180</v>
          </cell>
          <cell r="B9973" t="str">
            <v>FIXAÇÃO DE TUBOS HORIZONTAIS DE PVC, CPVC OU COBRE DIÂMETROS MAIORES QUE 40 MM E MENORES OU IGUAIS A 75 MM COM ABRAÇADEIRA METÁLICA RÍGIDA TIPO D 1 1/2, FIXADA DIRETAMENTE NA LAJE. AF_05/2015</v>
          </cell>
          <cell r="C9973" t="str">
            <v>M</v>
          </cell>
          <cell r="D9973">
            <v>6.43</v>
          </cell>
        </row>
        <row r="9974">
          <cell r="A9974">
            <v>91181</v>
          </cell>
          <cell r="B9974" t="str">
            <v>FIXAÇÃO DE TUBOS HORIZONTAIS DE PVC, CPVC OU COBRE DIÂMETROS MAIORES QUE 75 MM COM ABRAÇADEIRA METÁLICA RÍGIDA TIPO  D  3" , FIXADA DIRETAMENTE NA LAJE. AF_05/2015</v>
          </cell>
          <cell r="C9974" t="str">
            <v>M</v>
          </cell>
          <cell r="D9974">
            <v>6.77</v>
          </cell>
        </row>
        <row r="9975">
          <cell r="A9975">
            <v>91182</v>
          </cell>
          <cell r="B9975" t="str">
            <v>FIXAÇÃO DE TUBOS HORIZONTAIS DE PPR DIÂMETROS MENORES OU IGUAIS A 40 MM COM ABRAÇADEIRA METÁLICA FLEXÍVEL 18 MM, FIXADA DIRETAMENTE NA LAJE. AF_05/2015</v>
          </cell>
          <cell r="C9975" t="str">
            <v>M</v>
          </cell>
          <cell r="D9975">
            <v>18.45</v>
          </cell>
        </row>
        <row r="9976">
          <cell r="A9976">
            <v>91183</v>
          </cell>
          <cell r="B9976" t="str">
            <v>FIXAÇÃO DE TUBOS HORIZONTAIS DE PPR DIÂMETROS MAIORES QUE 40 MM E MENORES OU IGUAIS A 75 MM COM ABRAÇADEIRA METÁLICA FLEXÍVEL 18 MM, FIXADA DIRETAMENTE NA LAJE. AF_05/2015</v>
          </cell>
          <cell r="C9976" t="str">
            <v>M</v>
          </cell>
          <cell r="D9976">
            <v>9.1300000000000008</v>
          </cell>
        </row>
        <row r="9977">
          <cell r="A9977">
            <v>91184</v>
          </cell>
          <cell r="B9977" t="str">
            <v>FIXAÇÃO DE TUBOS HORIZONTAIS DE PPR DIÂMETROS MAIORES QUE 75 MM COM ABRAÇADEIRA METÁLICA FLEXÍVEL 18 MM, FIXADA DIRETAMENTE NA LAJE. AF_05/2015</v>
          </cell>
          <cell r="C9977" t="str">
            <v>M</v>
          </cell>
          <cell r="D9977">
            <v>8.5399999999999991</v>
          </cell>
        </row>
        <row r="9978">
          <cell r="A9978">
            <v>91185</v>
          </cell>
          <cell r="B9978" t="str">
            <v>FIXAÇÃO DE TUBOS HORIZONTAIS DE PVC, CPVC OU COBRE DIÂMETROS MENORES OU IGUAIS A 40 MM COM ABRAÇADEIRA METÁLICA FLEXÍVEL 18 MM, FIXADA DIRETAMENTE NA LAJE. AF_05/2015</v>
          </cell>
          <cell r="C9978" t="str">
            <v>M</v>
          </cell>
          <cell r="D9978">
            <v>4.7300000000000004</v>
          </cell>
        </row>
        <row r="9979">
          <cell r="A9979">
            <v>91186</v>
          </cell>
          <cell r="B9979" t="str">
            <v>FIXAÇÃO DE TUBOS HORIZONTAIS DE PVC, CPVC OU COBRE DIÂMETROS MAIORES QUE 40 MM E MENORES OU IGUAIS A 75 MM COM ABRAÇADEIRA METÁLICA FLEXÍVEL 18 MM, FIXADA DIRETAMENTE NA LAJE. AF_05/2015</v>
          </cell>
          <cell r="C9979" t="str">
            <v>M</v>
          </cell>
          <cell r="D9979">
            <v>3.89</v>
          </cell>
        </row>
        <row r="9980">
          <cell r="A9980">
            <v>91187</v>
          </cell>
          <cell r="B9980" t="str">
            <v>FIXAÇÃO DE TUBOS HORIZONTAIS DE PVC, CPVC OU COBRE DIÂMETROS MAIORES QUE 75 MM COM ABRAÇADEIRA METÁLICA FLEXÍVEL 18 MM, FIXADA DIRETAMENTE NA LAJE. AF_05/2015</v>
          </cell>
          <cell r="C9980" t="str">
            <v>M</v>
          </cell>
          <cell r="D9980">
            <v>4.5</v>
          </cell>
        </row>
        <row r="9981">
          <cell r="A9981">
            <v>91188</v>
          </cell>
          <cell r="B9981" t="str">
            <v>CHUMBAMENTO PONTUAL DE ABERTURA EM LAJE COM PASSAGEM DE 1 TUBO DE DIAMETRO EQUIVALENTE IGUAL À  50 MM. AF_05/2015</v>
          </cell>
          <cell r="C9981" t="str">
            <v>UN</v>
          </cell>
          <cell r="D9981">
            <v>4.63</v>
          </cell>
        </row>
        <row r="9982">
          <cell r="A9982">
            <v>91189</v>
          </cell>
          <cell r="B9982" t="str">
            <v>CHUMBAMENTO PONTUAL DE ABERTURA EM LAJE COM PASSAGEM DE MAIS DE 1 TUBO DE  DIAMETRO EQUIVALENTE IGUAL À  50 MM. AF_05/2015</v>
          </cell>
          <cell r="C9982" t="str">
            <v>UN</v>
          </cell>
          <cell r="D9982">
            <v>31</v>
          </cell>
        </row>
        <row r="9983">
          <cell r="A9983">
            <v>91190</v>
          </cell>
          <cell r="B9983" t="str">
            <v>CHUMBAMENTO PONTUAL EM PASSAGEM DE TUBO COM DIÂMETRO MENOR OU IGUAL A 40 MM. AF_05/2015</v>
          </cell>
          <cell r="C9983" t="str">
            <v>UN</v>
          </cell>
          <cell r="D9983">
            <v>3.33</v>
          </cell>
        </row>
        <row r="9984">
          <cell r="A9984">
            <v>91191</v>
          </cell>
          <cell r="B9984" t="str">
            <v>CHUMBAMENTO PONTUAL EM PASSAGEM DE TUBO COM DIÂMETROS ENTRE 40 MM E 75 MM. AF_05/2015</v>
          </cell>
          <cell r="C9984" t="str">
            <v>UN</v>
          </cell>
          <cell r="D9984">
            <v>3.55</v>
          </cell>
        </row>
        <row r="9985">
          <cell r="A9985">
            <v>91192</v>
          </cell>
          <cell r="B9985" t="str">
            <v>CHUMBAMENTO PONTUAL EM PASSAGEM DE TUBO COM DIÂMETRO MAIOR QUE 75 MM. AF_05/2015</v>
          </cell>
          <cell r="C9985" t="str">
            <v>UN</v>
          </cell>
          <cell r="D9985">
            <v>3.93</v>
          </cell>
        </row>
        <row r="9986">
          <cell r="A9986">
            <v>91222</v>
          </cell>
          <cell r="B9986" t="str">
            <v>RASGO EM ALVENARIA PARA RAMAIS/ DISTRIBUIÇÃO COM DIÂMETROS MAIORES QUE 40 MM E MENORES OU IGUAIS A 75 MM. AF_05/2015</v>
          </cell>
          <cell r="C9986" t="str">
            <v>M</v>
          </cell>
          <cell r="D9986">
            <v>9.41</v>
          </cell>
        </row>
        <row r="9987">
          <cell r="A9987">
            <v>94480</v>
          </cell>
          <cell r="B9987" t="str">
            <v>CONJUNTO HIDRÁULICO PARA INSTALAÇÃO DE BOMBA EM AÇO ROSCÁVEL, DN SUCÇÃO 65 (2½) E DN RECALQUE 50 (2), PARA EDIFICAÇÃO ENTRE 12 E 18 PAVIMENTOS  FORNECIMENTO E INSTALAÇÃO. AF_06/2016</v>
          </cell>
          <cell r="C9987" t="str">
            <v>UN</v>
          </cell>
          <cell r="D9987">
            <v>1669.81</v>
          </cell>
        </row>
        <row r="9988">
          <cell r="A9988">
            <v>94481</v>
          </cell>
          <cell r="B9988" t="str">
            <v>CONJUNTO HIDRÁULICO PARA INSTALAÇÃO DE BOMBA EM AÇO ROSCÁVEL, DN SUCÇÃO 50 (2) E DN RECALQUE 40 (1 1/2), PARA EDIFICAÇÃO ENTRE 8 E 12 PAVIMENTOS  FORNECIMENTO E INSTALAÇÃO. AF_06/2016</v>
          </cell>
          <cell r="C9988" t="str">
            <v>UN</v>
          </cell>
          <cell r="D9988">
            <v>1180.49</v>
          </cell>
        </row>
        <row r="9989">
          <cell r="A9989">
            <v>94482</v>
          </cell>
          <cell r="B9989" t="str">
            <v>CONJUNTO HIDRÁULICO PARA INSTALAÇÃO DE BOMBA EM AÇO ROSCÁVEL, DN SUCÇÃO 40 (1 1/2) E DN RECALQUE 32 (1 1/4), PARA EDIFICAÇÃO ENTRE 4 E 8 PAVIMENTOS  FORNECIMENTO E INSTALAÇÃO. AF_06/2016</v>
          </cell>
          <cell r="C9989" t="str">
            <v>UN</v>
          </cell>
          <cell r="D9989">
            <v>936.66</v>
          </cell>
        </row>
        <row r="9990">
          <cell r="A9990">
            <v>94483</v>
          </cell>
          <cell r="B9990" t="str">
            <v>CONJUNTO HIDRÁULICO PARA INSTALAÇÃO DE BOMBA EM AÇO ROSCÁVEL, DN SUCÇÃO 32 (1 1/4) E DN RECALQUE 25 (1), PARA EDIFICAÇÃO ATÉ 4 PAVIMENTOS  FORNECIMENTO E INSTALAÇÃO. AF_06/2016</v>
          </cell>
          <cell r="C9990" t="str">
            <v>UN</v>
          </cell>
          <cell r="D9990">
            <v>790.43</v>
          </cell>
        </row>
        <row r="9991">
          <cell r="A9991">
            <v>95541</v>
          </cell>
          <cell r="B9991" t="str">
            <v>FIXAÇÃO UTILIZANDO PARAFUSO E BUCHA DE NYLON, SOMENTE MÃO DE OBRA. AF_10/2016</v>
          </cell>
          <cell r="C9991" t="str">
            <v>UN</v>
          </cell>
          <cell r="D9991">
            <v>3.11</v>
          </cell>
        </row>
        <row r="9992">
          <cell r="A9992">
            <v>95573</v>
          </cell>
          <cell r="B9992" t="str">
            <v>MÃO-FRANCESA EM AÇO, ABAS IGUAIS 40 CM, CAPACIDADE MÍNIMA 70 KG, BRANCO  FORNECIMENTO E INSTALAÇÃO. AF_11/2016</v>
          </cell>
          <cell r="C9992" t="str">
            <v>UN</v>
          </cell>
          <cell r="D9992">
            <v>35.39</v>
          </cell>
        </row>
        <row r="9993">
          <cell r="A9993">
            <v>95574</v>
          </cell>
          <cell r="B9993" t="str">
            <v>MÃO-FRANCESA EM AÇO, ABAS IGUAIS 30 CM, CAPACIDADE MÍNIMA 60 KG, BRANCO  FORNECIMENTO E INSTALAÇÃO. AF_11/2016</v>
          </cell>
          <cell r="C9993" t="str">
            <v>UN</v>
          </cell>
          <cell r="D9993">
            <v>26.94</v>
          </cell>
        </row>
        <row r="9994">
          <cell r="A9994">
            <v>96559</v>
          </cell>
          <cell r="B9994" t="str">
            <v>PERFILADO DE SEÇÃO 38X76 MM PARA SUPORTE DE DUTO EM CHAPA GALVANIZADA BITOLA 26. AF_07/2017</v>
          </cell>
          <cell r="C9994" t="str">
            <v>M2</v>
          </cell>
          <cell r="D9994">
            <v>61</v>
          </cell>
        </row>
        <row r="9995">
          <cell r="A9995">
            <v>96560</v>
          </cell>
          <cell r="B9995" t="str">
            <v>PERFILADO DE SEÇÃO 38X76 MM PARA SUPORTE DE DUTO EM CHAPA GALVANIZADA BITOLA 24. AF_07/2017</v>
          </cell>
          <cell r="C9995" t="str">
            <v>M2</v>
          </cell>
          <cell r="D9995">
            <v>31.29</v>
          </cell>
        </row>
        <row r="9996">
          <cell r="A9996">
            <v>96561</v>
          </cell>
          <cell r="B9996" t="str">
            <v>PERFILADO DE SEÇÃO 38X76 MM PARA SUPORTE DE DUTO EM CHAPA GALVANIZADA BITOLA 22. AF_07/2017</v>
          </cell>
          <cell r="C9996" t="str">
            <v>M2</v>
          </cell>
          <cell r="D9996">
            <v>19.46</v>
          </cell>
        </row>
        <row r="9997">
          <cell r="A9997">
            <v>96562</v>
          </cell>
          <cell r="B9997" t="str">
            <v>PERFILADO DE SEÇÃO 38X76 MM PARA SUPORTE DE ELETROCALHA LISA OU PERFURADA EM AÇO GALVANIZADO, LARGURA 200 OU 400 MM E ALTURA 50 MM. AF_07/2017</v>
          </cell>
          <cell r="C9997" t="str">
            <v>M</v>
          </cell>
          <cell r="D9997">
            <v>31.6</v>
          </cell>
        </row>
        <row r="9998">
          <cell r="A9998">
            <v>96563</v>
          </cell>
          <cell r="B9998" t="str">
            <v>PERFILADO DE SEÇÃO 38X76 MM PARA SUPORTE DE ELETROCALHA LISA OU PERFURADA EM AÇO GALVANIZADO, LARGURA 500 OU 800 MM E ALTURA 50 MM. AF_07/2017</v>
          </cell>
          <cell r="C9998" t="str">
            <v>M</v>
          </cell>
          <cell r="D9998">
            <v>34.39</v>
          </cell>
        </row>
        <row r="9999">
          <cell r="A9999">
            <v>98113</v>
          </cell>
          <cell r="B9999" t="str">
            <v>TIL (TUBO DE INSPEÇÃO E LIMPEZA) RADIAL PARA ESGOTO, EM PVC, DN 300 X 200 MM. AF_05/2018</v>
          </cell>
          <cell r="C9999" t="str">
            <v>UN</v>
          </cell>
          <cell r="D9999">
            <v>1830.09</v>
          </cell>
        </row>
        <row r="10000">
          <cell r="A10000" t="str">
            <v>73826/1</v>
          </cell>
          <cell r="B10000" t="str">
            <v>INSTALACAO DE COMPRESSOR DE AR, POTENCIA &lt;= 5 CV</v>
          </cell>
          <cell r="C10000" t="str">
            <v>UN</v>
          </cell>
          <cell r="D10000">
            <v>563.20000000000005</v>
          </cell>
        </row>
        <row r="10001">
          <cell r="A10001" t="str">
            <v>73826/2</v>
          </cell>
          <cell r="B10001" t="str">
            <v>INSTALACAO DE COMPRESSOR DE AR, POTENCIA &gt; 5 E &lt;= 10 CV</v>
          </cell>
          <cell r="C10001" t="str">
            <v>UN</v>
          </cell>
          <cell r="D10001">
            <v>732.16</v>
          </cell>
        </row>
        <row r="10002">
          <cell r="A10002" t="str">
            <v>73834/1</v>
          </cell>
          <cell r="B10002" t="str">
            <v>INSTALACAO DE CONJ.MOTO BOMBA SUBMERSIVEL ATE 10 CV</v>
          </cell>
          <cell r="C10002" t="str">
            <v>UN</v>
          </cell>
          <cell r="D10002">
            <v>225.69</v>
          </cell>
        </row>
        <row r="10003">
          <cell r="A10003" t="str">
            <v>73834/2</v>
          </cell>
          <cell r="B10003" t="str">
            <v>INSTALACAO DE CONJ.MOTO BOMBA SUBMERSIVEL DE 11 A 25 CV</v>
          </cell>
          <cell r="C10003" t="str">
            <v>UN</v>
          </cell>
          <cell r="D10003">
            <v>361.12</v>
          </cell>
        </row>
        <row r="10004">
          <cell r="A10004" t="str">
            <v>73834/3</v>
          </cell>
          <cell r="B10004" t="str">
            <v>INSTALACAO DE CONJ.MOTO BOMBA SUBMERSIVEL DE 26 A 50 CV</v>
          </cell>
          <cell r="C10004" t="str">
            <v>UN</v>
          </cell>
          <cell r="D10004">
            <v>722.24</v>
          </cell>
        </row>
        <row r="10005">
          <cell r="A10005" t="str">
            <v>73834/4</v>
          </cell>
          <cell r="B10005" t="str">
            <v>INSTALACAO DE CONJ.MOTO BOMBA SUBMERSIVEL DE 51 A 100 CV</v>
          </cell>
          <cell r="C10005" t="str">
            <v>UN</v>
          </cell>
          <cell r="D10005">
            <v>1083.3599999999999</v>
          </cell>
        </row>
        <row r="10006">
          <cell r="A10006" t="str">
            <v>73835/1</v>
          </cell>
          <cell r="B10006" t="str">
            <v>INSTALACAO DE CONJ.MOTO BOMBA VERTICAL POT &lt;= 100 CV</v>
          </cell>
          <cell r="C10006" t="str">
            <v>UN</v>
          </cell>
          <cell r="D10006">
            <v>1684.87</v>
          </cell>
        </row>
        <row r="10007">
          <cell r="A10007" t="str">
            <v>73835/2</v>
          </cell>
          <cell r="B10007" t="str">
            <v>INSTALACAO DE CONJ.MOTO BOMBA VERTICAL 100 &lt; POT &lt;= 200 CV</v>
          </cell>
          <cell r="C10007" t="str">
            <v>UN</v>
          </cell>
          <cell r="D10007">
            <v>2291.4299999999998</v>
          </cell>
        </row>
        <row r="10008">
          <cell r="A10008" t="str">
            <v>73835/3</v>
          </cell>
          <cell r="B10008" t="str">
            <v>INSTALACAO DE CONJ.MOTO BOMBA VERTICAL 200 &lt; POT &lt;= 300 CV</v>
          </cell>
          <cell r="C10008" t="str">
            <v>UN</v>
          </cell>
          <cell r="D10008">
            <v>2561.0100000000002</v>
          </cell>
        </row>
        <row r="10009">
          <cell r="A10009" t="str">
            <v>73836/1</v>
          </cell>
          <cell r="B10009" t="str">
            <v>INSTALACAO DE CONJ.MOTO BOMBA HORIZONTAL ATE 10 CV</v>
          </cell>
          <cell r="C10009" t="str">
            <v>UN</v>
          </cell>
          <cell r="D10009">
            <v>673.95</v>
          </cell>
        </row>
        <row r="10010">
          <cell r="A10010" t="str">
            <v>73836/2</v>
          </cell>
          <cell r="B10010" t="str">
            <v>INSTALACAO DE CONJ.MOTO BOMBA HORIZONTAL DE 12,5 A 25 CV</v>
          </cell>
          <cell r="C10010" t="str">
            <v>UN</v>
          </cell>
          <cell r="D10010">
            <v>876.13</v>
          </cell>
        </row>
        <row r="10011">
          <cell r="A10011" t="str">
            <v>73836/3</v>
          </cell>
          <cell r="B10011" t="str">
            <v>INSTALACAO DE CONJ.MOTO BOMBA HORIZONTAL DE 30 A 75 CV</v>
          </cell>
          <cell r="C10011" t="str">
            <v>UN</v>
          </cell>
          <cell r="D10011">
            <v>1347.9</v>
          </cell>
        </row>
        <row r="10012">
          <cell r="A10012" t="str">
            <v>73836/4</v>
          </cell>
          <cell r="B10012" t="str">
            <v>INSTALACAO DE CONJ.MOTO BOMBA HORIZONTAL DE 100 A 150 CV</v>
          </cell>
          <cell r="C10012" t="str">
            <v>UN</v>
          </cell>
          <cell r="D10012">
            <v>2156.64</v>
          </cell>
        </row>
        <row r="10013">
          <cell r="A10013" t="str">
            <v>73837/1</v>
          </cell>
          <cell r="B10013" t="str">
            <v>INSTALACAO DE CONJ.MOTO BOMBA SUBMERSO ATE 5 CV</v>
          </cell>
          <cell r="C10013" t="str">
            <v>UN</v>
          </cell>
          <cell r="D10013">
            <v>225.69</v>
          </cell>
        </row>
        <row r="10014">
          <cell r="A10014" t="str">
            <v>73837/2</v>
          </cell>
          <cell r="B10014" t="str">
            <v>INSTALACAO DE CONJ.MOTO BOMBA SUBMERSO DE 6 A 25 CV</v>
          </cell>
          <cell r="C10014" t="str">
            <v>UN</v>
          </cell>
          <cell r="D10014">
            <v>451.4</v>
          </cell>
        </row>
        <row r="10015">
          <cell r="A10015" t="str">
            <v>73837/3</v>
          </cell>
          <cell r="B10015" t="str">
            <v>INSTALACAO DE CONJ.MOTO BOMBA SUBMERSO DE 26 A 50 CV</v>
          </cell>
          <cell r="C10015" t="str">
            <v>UN</v>
          </cell>
          <cell r="D10015">
            <v>902.8</v>
          </cell>
        </row>
        <row r="10016">
          <cell r="A10016">
            <v>73612</v>
          </cell>
          <cell r="B10016" t="str">
            <v>INSTALACAO DE CLORADOR</v>
          </cell>
          <cell r="C10016" t="str">
            <v>UN</v>
          </cell>
          <cell r="D10016">
            <v>410</v>
          </cell>
        </row>
        <row r="10017">
          <cell r="A10017">
            <v>73660</v>
          </cell>
          <cell r="B10017" t="str">
            <v>LEITO FILTRANTE - ASSENTAMENTO DE BLOCOS LEOPOLD</v>
          </cell>
          <cell r="C10017" t="str">
            <v>M2</v>
          </cell>
          <cell r="D10017">
            <v>64.680000000000007</v>
          </cell>
        </row>
        <row r="10018">
          <cell r="A10018">
            <v>73661</v>
          </cell>
          <cell r="B10018" t="str">
            <v>FORNECIMENTO E INSTALACAO DE TALHA E TROLEY MANUAL DE 1 TONELADA</v>
          </cell>
          <cell r="C10018" t="str">
            <v>UN</v>
          </cell>
          <cell r="D10018">
            <v>2066.0300000000002</v>
          </cell>
        </row>
        <row r="10019">
          <cell r="A10019">
            <v>73693</v>
          </cell>
          <cell r="B10019" t="str">
            <v>LEITO FILTRANTE - COLOCACAO DE LONA PLASTICA</v>
          </cell>
          <cell r="C10019" t="str">
            <v>M2</v>
          </cell>
          <cell r="D10019">
            <v>19.399999999999999</v>
          </cell>
        </row>
        <row r="10020">
          <cell r="A10020">
            <v>73694</v>
          </cell>
          <cell r="B10020" t="str">
            <v>INSTALACAO DE BOMBA DOSADORA</v>
          </cell>
          <cell r="C10020" t="str">
            <v>UN</v>
          </cell>
          <cell r="D10020">
            <v>135.9</v>
          </cell>
        </row>
        <row r="10021">
          <cell r="A10021">
            <v>73695</v>
          </cell>
          <cell r="B10021" t="str">
            <v>INSTALACAO DE AGITADOR</v>
          </cell>
          <cell r="C10021" t="str">
            <v>UN</v>
          </cell>
          <cell r="D10021">
            <v>69.89</v>
          </cell>
        </row>
        <row r="10022">
          <cell r="A10022" t="str">
            <v>73824/1</v>
          </cell>
          <cell r="B10022" t="str">
            <v>INSTALACAO DE MISTURADOR VERTICAL</v>
          </cell>
          <cell r="C10022" t="str">
            <v>UN</v>
          </cell>
          <cell r="D10022">
            <v>410</v>
          </cell>
        </row>
        <row r="10023">
          <cell r="A10023" t="str">
            <v>73825/2</v>
          </cell>
          <cell r="B10023" t="str">
            <v>VERTEDOR TRIANGULAR DE ALUMINIO</v>
          </cell>
          <cell r="C10023" t="str">
            <v>M2</v>
          </cell>
          <cell r="D10023">
            <v>790.65</v>
          </cell>
        </row>
        <row r="10024">
          <cell r="A10024" t="str">
            <v>73873/1</v>
          </cell>
          <cell r="B10024" t="str">
            <v>LEITO FILTRANTE - COLOCACAO E APILOAMENTO DE TERRA NO FILTRO</v>
          </cell>
          <cell r="C10024" t="str">
            <v>M3</v>
          </cell>
          <cell r="D10024">
            <v>66.260000000000005</v>
          </cell>
        </row>
        <row r="10025">
          <cell r="A10025" t="str">
            <v>73873/2</v>
          </cell>
          <cell r="B10025" t="str">
            <v>LEITO FILTRANTE - FORN.E ENCHIMENTO C/ BRITA NO. 4</v>
          </cell>
          <cell r="C10025" t="str">
            <v>M3</v>
          </cell>
          <cell r="D10025">
            <v>141.52000000000001</v>
          </cell>
        </row>
        <row r="10026">
          <cell r="A10026" t="str">
            <v>73873/3</v>
          </cell>
          <cell r="B10026" t="str">
            <v>LEITO FILTRANTE - COLOCACAO DE AREIA NOS FILTROS</v>
          </cell>
          <cell r="C10026" t="str">
            <v>M3</v>
          </cell>
          <cell r="D10026">
            <v>66.260000000000005</v>
          </cell>
        </row>
        <row r="10027">
          <cell r="A10027" t="str">
            <v>73873/4</v>
          </cell>
          <cell r="B10027" t="str">
            <v>LEITO FILTRANTE - COLOCACAO DE PEDREGULHOS NOS FILTROS</v>
          </cell>
          <cell r="C10027" t="str">
            <v>M3</v>
          </cell>
          <cell r="D10027">
            <v>72.58</v>
          </cell>
        </row>
        <row r="10028">
          <cell r="A10028" t="str">
            <v>73873/5</v>
          </cell>
          <cell r="B10028" t="str">
            <v>LEITO FILTRANTE - COLOCACAO DE ANTRACITO NOS FILTROS</v>
          </cell>
          <cell r="C10028" t="str">
            <v>M3</v>
          </cell>
          <cell r="D10028">
            <v>66.260000000000005</v>
          </cell>
        </row>
        <row r="10029">
          <cell r="A10029" t="str">
            <v>73827/1</v>
          </cell>
          <cell r="B10029" t="str">
            <v>KIT CAVALETE PVC COM REGISTRO 1/2" - FORNECIMENTO E INSTALAÇÃO</v>
          </cell>
          <cell r="C10029" t="str">
            <v>UN</v>
          </cell>
          <cell r="D10029">
            <v>49.23</v>
          </cell>
        </row>
        <row r="10030">
          <cell r="A10030" t="str">
            <v>74218/1</v>
          </cell>
          <cell r="B10030" t="str">
            <v>KIT CAVALETE PVC COM REGISTRO 3/4" - FORNECIMENTO E INSTALACAO</v>
          </cell>
          <cell r="C10030" t="str">
            <v>UN</v>
          </cell>
          <cell r="D10030">
            <v>46.05</v>
          </cell>
        </row>
        <row r="10031">
          <cell r="A10031" t="str">
            <v>74253/1</v>
          </cell>
          <cell r="B10031" t="str">
            <v>RAMAL PREDIAL EM TUBO PEAD 20MM - FORNECIMENTO, INSTALAÇÃO, ESCAVAÇÃO E REATERRO</v>
          </cell>
          <cell r="C10031" t="str">
            <v>M</v>
          </cell>
          <cell r="D10031">
            <v>21.06</v>
          </cell>
        </row>
        <row r="10032">
          <cell r="A10032">
            <v>83878</v>
          </cell>
          <cell r="B10032" t="str">
            <v>LIGACAO DA REDE 50MM AO RAMAL PREDIAL 1/2"</v>
          </cell>
          <cell r="C10032" t="str">
            <v>UN</v>
          </cell>
          <cell r="D10032">
            <v>47.34</v>
          </cell>
        </row>
        <row r="10033">
          <cell r="A10033">
            <v>83879</v>
          </cell>
          <cell r="B10033" t="str">
            <v>LIGACAO DA REDE 75MM AO RAMAL PREDIAL 1/2"</v>
          </cell>
          <cell r="C10033" t="str">
            <v>UN</v>
          </cell>
          <cell r="D10033">
            <v>54.32</v>
          </cell>
        </row>
        <row r="10034">
          <cell r="A10034">
            <v>73658</v>
          </cell>
          <cell r="B10034" t="str">
            <v>LIGAÇÃO DOMICILIAR DE ESGOTO DN 100MM, DA CASA ATÉ A CAIXA, COMPOSTO POR 10,0M TUBO DE PVC ESGOTO PREDIAL DN 100MM E CAIXA DE ALVENARIA COM TAMPA DE CONCRETO - FORNECIMENTO E INSTALAÇÃO</v>
          </cell>
          <cell r="C10034" t="str">
            <v>UN</v>
          </cell>
          <cell r="D10034">
            <v>455.65</v>
          </cell>
        </row>
        <row r="10035">
          <cell r="A10035">
            <v>93350</v>
          </cell>
          <cell r="B1003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10035" t="str">
            <v>UN</v>
          </cell>
          <cell r="D10035">
            <v>746.27</v>
          </cell>
        </row>
        <row r="10036">
          <cell r="A10036">
            <v>93351</v>
          </cell>
          <cell r="B1003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10036" t="str">
            <v>UN</v>
          </cell>
          <cell r="D10036">
            <v>608.16999999999996</v>
          </cell>
        </row>
        <row r="10037">
          <cell r="A10037">
            <v>93352</v>
          </cell>
          <cell r="B1003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10037" t="str">
            <v>UN</v>
          </cell>
          <cell r="D10037">
            <v>471.22</v>
          </cell>
        </row>
        <row r="10038">
          <cell r="A10038">
            <v>93353</v>
          </cell>
          <cell r="B1003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10038" t="str">
            <v>UN</v>
          </cell>
          <cell r="D10038">
            <v>337.46</v>
          </cell>
        </row>
        <row r="10039">
          <cell r="A10039">
            <v>93354</v>
          </cell>
          <cell r="B1003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10039" t="str">
            <v>UN</v>
          </cell>
          <cell r="D10039">
            <v>512.37</v>
          </cell>
        </row>
        <row r="10040">
          <cell r="A10040">
            <v>93355</v>
          </cell>
          <cell r="B1004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10040" t="str">
            <v>UN</v>
          </cell>
          <cell r="D10040">
            <v>423.89</v>
          </cell>
        </row>
        <row r="10041">
          <cell r="A10041">
            <v>93356</v>
          </cell>
          <cell r="B1004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10041" t="str">
            <v>UN</v>
          </cell>
          <cell r="D10041">
            <v>335.12</v>
          </cell>
        </row>
        <row r="10042">
          <cell r="A10042">
            <v>93357</v>
          </cell>
          <cell r="B1004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10042" t="str">
            <v>UN</v>
          </cell>
          <cell r="D10042">
            <v>248.16</v>
          </cell>
        </row>
        <row r="10043">
          <cell r="A10043">
            <v>83335</v>
          </cell>
          <cell r="B10043" t="str">
            <v>ESCAVACAO SUBMERSA COM DRAGA DE MANDIBULA</v>
          </cell>
          <cell r="C10043" t="str">
            <v>M3</v>
          </cell>
          <cell r="D10043">
            <v>40.229999999999997</v>
          </cell>
        </row>
        <row r="10044">
          <cell r="A10044">
            <v>88548</v>
          </cell>
          <cell r="B10044" t="str">
            <v>DRAGAGEM (C/ ESCAVADEIRA DRAG LINE DE ARRASTE 140HP)</v>
          </cell>
          <cell r="C10044" t="str">
            <v>M3</v>
          </cell>
          <cell r="D10044">
            <v>31.99</v>
          </cell>
        </row>
        <row r="10045">
          <cell r="A10045" t="str">
            <v>73903/1</v>
          </cell>
          <cell r="B10045" t="str">
            <v>LIMPEZA SUPERFICIAL DA CAMADA VEGETAL EM JAZIDA</v>
          </cell>
          <cell r="C10045" t="str">
            <v>M2</v>
          </cell>
          <cell r="D10045">
            <v>0.34</v>
          </cell>
        </row>
        <row r="10046">
          <cell r="A10046" t="str">
            <v>73903/2</v>
          </cell>
          <cell r="B10046" t="str">
            <v>EXPURGO DE JAZIDA (MATERIAL VEGETAL, OU INSERVÍVEL, EXCETO LAMA)</v>
          </cell>
          <cell r="C10046" t="str">
            <v>M3</v>
          </cell>
          <cell r="D10046">
            <v>1.86</v>
          </cell>
        </row>
        <row r="10047">
          <cell r="A10047" t="str">
            <v>74151/1</v>
          </cell>
          <cell r="B10047" t="str">
            <v>ESCAVACAO E CARGA MATERIAL 1A CATEGORIA, UTILIZANDO TRATOR DE ESTEIRAS DE 110 A 160HP COM LAMINA, PESO OPERACIONAL * 13T  E PA CARREGADEIRA COM 170 HP.</v>
          </cell>
          <cell r="C10047" t="str">
            <v>M3</v>
          </cell>
          <cell r="D10047">
            <v>3.12</v>
          </cell>
        </row>
        <row r="10048">
          <cell r="A10048" t="str">
            <v>74153/1</v>
          </cell>
          <cell r="B10048" t="str">
            <v>ESPALHAMENTO MECANIZADO (COM MOTONIVELADORA 140 HP) MATERIAL 1A. CATEGORIA</v>
          </cell>
          <cell r="C10048" t="str">
            <v>M2</v>
          </cell>
          <cell r="D10048">
            <v>0.21</v>
          </cell>
        </row>
        <row r="10049">
          <cell r="A10049" t="str">
            <v>74154/1</v>
          </cell>
          <cell r="B10049" t="str">
            <v>ESCAVACAO, CARGA E TRANSPORTE DE  MATERIAL DE 1A CATEGORIA COM TRATOR SOBRE ESTEIRAS 347 HP E CACAMBA 6M3,  DMT 50 A 200M</v>
          </cell>
          <cell r="C10049" t="str">
            <v>M3</v>
          </cell>
          <cell r="D10049">
            <v>4.8099999999999996</v>
          </cell>
        </row>
        <row r="10050">
          <cell r="A10050" t="str">
            <v>74155/1</v>
          </cell>
          <cell r="B10050" t="str">
            <v>ESCAVACAO E TRANSPORTE DE MATERIAL DE  1A CAT DMT 50M COM TRATOR SOBRE  ESTEIRAS 347 HP COM LAMINA E ESCARIFICADOR</v>
          </cell>
          <cell r="C10050" t="str">
            <v>M3</v>
          </cell>
          <cell r="D10050">
            <v>1.48</v>
          </cell>
        </row>
        <row r="10051">
          <cell r="A10051" t="str">
            <v>74155/2</v>
          </cell>
          <cell r="B10051" t="str">
            <v>ESCAVACAO E TRANSPORTE DE MATERIAL DE  2A CAT DMT 50M COM TRATOR SOBRE  ESTEIRAS 347 HP COM LAMINA E ESCARIFICADOR</v>
          </cell>
          <cell r="C10051" t="str">
            <v>M3</v>
          </cell>
          <cell r="D10051">
            <v>2.88</v>
          </cell>
        </row>
        <row r="10052">
          <cell r="A10052" t="str">
            <v>74205/1</v>
          </cell>
          <cell r="B10052" t="str">
            <v>ESCAVACAO MECANICA DE MATERIAL 1A. CATEGORIA, PROVENIENTE DE CORTE DE SUBLEITO (C/TRATOR ESTEIRAS  160HP)</v>
          </cell>
          <cell r="C10052" t="str">
            <v>M3</v>
          </cell>
          <cell r="D10052">
            <v>1.51</v>
          </cell>
        </row>
        <row r="10053">
          <cell r="A10053">
            <v>79472</v>
          </cell>
          <cell r="B10053" t="str">
            <v>REGULARIZACAO DE SUPERFICIES EM TERRA COM MOTONIVELADORA</v>
          </cell>
          <cell r="C10053" t="str">
            <v>M2</v>
          </cell>
          <cell r="D10053">
            <v>0.47</v>
          </cell>
        </row>
        <row r="10054">
          <cell r="A10054">
            <v>79473</v>
          </cell>
          <cell r="B10054" t="str">
            <v>CORTE E ATERRO COMPENSADO</v>
          </cell>
          <cell r="C10054" t="str">
            <v>M3</v>
          </cell>
          <cell r="D10054">
            <v>5.46</v>
          </cell>
        </row>
        <row r="10055">
          <cell r="A10055">
            <v>79480</v>
          </cell>
          <cell r="B10055" t="str">
            <v>ESCAVACAO MECANICA CAMPO ABERTO EM SOLO EXCETO ROCHA ATE 2,00M PROFUNDIDADE</v>
          </cell>
          <cell r="C10055" t="str">
            <v>M3</v>
          </cell>
          <cell r="D10055">
            <v>2.2999999999999998</v>
          </cell>
        </row>
        <row r="10056">
          <cell r="A10056">
            <v>83336</v>
          </cell>
          <cell r="B10056" t="str">
            <v>ESCAVACAO MECANICA PARA ACERTO DE TALUDES, EM MATERIAL DE 1A CATEGORIA, COM ESCAVADEIRA HIDRAULICA</v>
          </cell>
          <cell r="C10056" t="str">
            <v>M3</v>
          </cell>
          <cell r="D10056">
            <v>4.34</v>
          </cell>
        </row>
        <row r="10057">
          <cell r="A10057">
            <v>83338</v>
          </cell>
          <cell r="B10057" t="str">
            <v>ESCAVACAO MECANICA, A CEU ABERTO, EM MATERIAL DE 1A CATEGORIA, COM ESCAVADEIRA HIDRAULICA, CAPACIDADE DE 0,78 M3</v>
          </cell>
          <cell r="C10057" t="str">
            <v>M3</v>
          </cell>
          <cell r="D10057">
            <v>2.48</v>
          </cell>
        </row>
        <row r="10058">
          <cell r="A10058">
            <v>89885</v>
          </cell>
          <cell r="B10058" t="str">
            <v>ESCAVAÇÃO VERTICAL A CÉU ABERTO, INCLUINDO CARGA, DESCARGA E TRANSPORTE, EM SOLO DE 1ª CATEGORIA COM ESCAVADEIRA HIDRÁULICA (CAÇAMBA: 0,8 M³ / 111 HP), FROTA DE 3 CAMINHÕES BASCULANTES DE 14 M³, DMT DE 0,2 KM E VELOCIDADE MÉDIA 4 KM/H. AF_12/2013</v>
          </cell>
          <cell r="C10058" t="str">
            <v>M3</v>
          </cell>
          <cell r="D10058">
            <v>8.1999999999999993</v>
          </cell>
        </row>
        <row r="10059">
          <cell r="A10059">
            <v>89886</v>
          </cell>
          <cell r="B10059" t="str">
            <v>ESCAVAÇÃO VERTICAL A CÉU ABERTO, INCLUINDO CARGA, DESCARGA E TRANSPORTE, EM SOLO DE 1ª CATEGORIA COM ESCAVADEIRA HIDRÁULICA (CAÇAMBA: 0,8 M³ / 111 HP), FROTA DE 3 CAMINHÕES BASCULANTES DE 14 M³, DMT DE 0,3 KM E VELOCIDADE MÉDIA 5,9 KM/H. AF_12/2013</v>
          </cell>
          <cell r="C10059" t="str">
            <v>M3</v>
          </cell>
          <cell r="D10059">
            <v>8.24</v>
          </cell>
        </row>
        <row r="10060">
          <cell r="A10060">
            <v>89887</v>
          </cell>
          <cell r="B10060" t="str">
            <v>ESCAVAÇÃO VERTICAL A CÉU ABERTO, INCLUINDO CARGA, DESCARGA E TRANSPORTE, EM SOLO DE 1ª CATEGORIA COM ESCAVADEIRA HIDRÁULICA (CAÇAMBA: 0,8 M³ / 111 HP), FROTA DE 3 CAMINHÕES BASCULANTES DE 14 M³, DMT DE 0,6 KM E VELOCIDADE MÉDIA 10 KM/H. AF_12/2013</v>
          </cell>
          <cell r="C10060" t="str">
            <v>M3</v>
          </cell>
          <cell r="D10060">
            <v>8.5</v>
          </cell>
        </row>
        <row r="10061">
          <cell r="A10061">
            <v>89888</v>
          </cell>
          <cell r="B10061" t="str">
            <v>ESCAVAÇÃO VERTICAL A CÉU ABERTO, INCLUINDO CARGA, DESCARGA E TRANSPORTE, EM SOLO DE 1ª CATEGORIA COM ESCAVADEIRA HIDRÁULICA (CAÇAMBA: 0,8 M³ / 111 HP), FROTA DE 3 CAMINHÕES BASCULANTES DE 14 M³, DMT DE 0,8 KM E VELOCIDADE MÉDIA 14 KM/H. AF_12/2013</v>
          </cell>
          <cell r="C10061" t="str">
            <v>M3</v>
          </cell>
          <cell r="D10061">
            <v>8.42</v>
          </cell>
        </row>
        <row r="10062">
          <cell r="A10062">
            <v>89889</v>
          </cell>
          <cell r="B10062" t="str">
            <v>ESCAVAÇÃO VERTICAL A CÉU ABERTO, INCLUINDO CARGA, DESCARGA E TRANSPORTE, EM SOLO DE 1ª CATEGORIA COM ESCAVADEIRA HIDRÁULICA (CAÇAMBA: 0,8 M³ / 111 HP), FROTA DE 3 CAMINHÕES BASCULANTES DE 14 M³, DMT DE 1 KM E VELOCIDADE MÉDIA 15 KM/H. AF_12/2013</v>
          </cell>
          <cell r="C10062" t="str">
            <v>M3</v>
          </cell>
          <cell r="D10062">
            <v>8.7100000000000009</v>
          </cell>
        </row>
        <row r="10063">
          <cell r="A10063">
            <v>89890</v>
          </cell>
          <cell r="B10063" t="str">
            <v>ESCAVAÇÃO VERTICAL A CÉU ABERTO, INCLUINDO CARGA, DESCARGA E TRANSPORTE, EM SOLO DE 1ª CATEGORIA COM ESCAVADEIRA HIDRÁULICA (CAÇAMBA: 0,8 M³ / 111 HP), FROTA DE 4 CAMINHÕES BASCULANTES DE 14 M³, DMT DE 1,5 KM E VELOCIDADE MÉDIA 18 KM/H. AF_12/2013</v>
          </cell>
          <cell r="C10063" t="str">
            <v>M3</v>
          </cell>
          <cell r="D10063">
            <v>12.07</v>
          </cell>
        </row>
        <row r="10064">
          <cell r="A10064">
            <v>89893</v>
          </cell>
          <cell r="B10064" t="str">
            <v>ESCAVAÇÃO VERTICAL A CÉU ABERTO, INCLUINDO CARGA, DESCARGA E TRANSPORTE, EM SOLO DE 1ª CATEGORIA COM ESCAVADEIRA HIDRÁULICA (CAÇAMBA: 0,8 M³ / 111 HP), FROTA DE 5 CAMINHÕES BASCULANTES DE 14 M³, DMT DE 3 KM E VELOCIDADE MÉDIA 20 KM/H. AF_12/2013</v>
          </cell>
          <cell r="C10064" t="str">
            <v>M3</v>
          </cell>
          <cell r="D10064">
            <v>14.85</v>
          </cell>
        </row>
        <row r="10065">
          <cell r="A10065">
            <v>89894</v>
          </cell>
          <cell r="B10065" t="str">
            <v>ESCAVAÇÃO VERTICAL A CÉU ABERTO, INCLUINDO CARGA, DESCARGA E TRANSPORTE, EM SOLO DE 1ª CATEGORIA COM ESCAVADEIRA HIDRÁULICA (CAÇAMBA: 0,8 M³ / 111 HP), FROTA DE 6 CAMINHÕES BASCULANTES DE 14 M³, DMT DE 4 KM E VELOCIDADE MÉDIA 22 KM/H. AF_12/2013</v>
          </cell>
          <cell r="C10065" t="str">
            <v>M3</v>
          </cell>
          <cell r="D10065">
            <v>16.57</v>
          </cell>
        </row>
        <row r="10066">
          <cell r="A10066">
            <v>89895</v>
          </cell>
          <cell r="B10066" t="str">
            <v>ESCAVAÇÃO VERTICAL A CÉU ABERTO, INCLUINDO CARGA, DESCARGA E TRANSPORTE, EM SOLO DE 1ª CATEGORIA COM ESCAVADEIRA HIDRÁULICA (CAÇAMBA: 0,8 M³ / 111 HP), FROTA DE 7 CAMINHÕES BASCULANTES DE 14 M³, DMT DE 6 KM E VELOCIDADE MÉDIA 22 KM/H. AF_12/2013</v>
          </cell>
          <cell r="C10066" t="str">
            <v>M3</v>
          </cell>
          <cell r="D10066">
            <v>20.079999999999998</v>
          </cell>
        </row>
        <row r="10067">
          <cell r="A10067">
            <v>89903</v>
          </cell>
          <cell r="B10067" t="str">
            <v>ESCAVAÇÃO VERTICAL A CÉU ABERTO, INCLUINDO CARGA, DESCARGA E TRANSPORTE, EM SOLO DE 1ª CATEGORIA COM ESCAVADEIRA HIDRÁULICA (CAÇAMBA: 0,8 M³ / 111 HP), FROTA DE 2 CAMINHÕES BASCULANTES DE 18 M³, DMT DE 0,2 KM E VELOCIDADE MÉDIA 4 KM/H. AF_12/2013</v>
          </cell>
          <cell r="C10067" t="str">
            <v>M3</v>
          </cell>
          <cell r="D10067">
            <v>7.15</v>
          </cell>
        </row>
        <row r="10068">
          <cell r="A10068">
            <v>89904</v>
          </cell>
          <cell r="B10068" t="str">
            <v>ESCAVAÇÃO VERTICAL A CÉU ABERTO, INCLUINDO CARGA, DESCARGA E TRANSPORTE, EM SOLO DE 1ª CATEGORIA COM ESCAVADEIRA HIDRÁULICA (CAÇAMBA: 0,8 M³ / 111 HP), FROTA DE 2 CAMINHÕES BASCULANTES DE 18 M³, DMT DE 0,3 KM E VELOCIDADE MÉDIA 5,9KM/H. AF_12/2013</v>
          </cell>
          <cell r="C10068" t="str">
            <v>M3</v>
          </cell>
          <cell r="D10068">
            <v>7.19</v>
          </cell>
        </row>
        <row r="10069">
          <cell r="A10069">
            <v>89905</v>
          </cell>
          <cell r="B10069" t="str">
            <v>ESCAVAÇÃO VERTICAL A CÉU ABERTO, INCLUINDO CARGA, DESCARGA E TRANSPORTE, EM SOLO DE 1ª CATEGORIA COM ESCAVADEIRA HIDRÁULICA (CAÇAMBA: 0,8 M³ / 111 HP), FROTA DE 2 CAMINHÕES BASCULANTES DE 18 M³, DMT DE 0,6 KM E VELOCIDADE MÉDIA 10 KM/H. AF_12/2013</v>
          </cell>
          <cell r="C10069" t="str">
            <v>M3</v>
          </cell>
          <cell r="D10069">
            <v>7.42</v>
          </cell>
        </row>
        <row r="10070">
          <cell r="A10070">
            <v>89906</v>
          </cell>
          <cell r="B10070" t="str">
            <v>ESCAVAÇÃO VERTICAL A CÉU ABERTO, INCLUINDO CARGA, DESCARGA E TRANSPORTE, EM SOLO DE 1ª CATEGORIA COM ESCAVADEIRA HIDRÁULICA (CAÇAMBA: 0,8 M³ / 111 HP), FROTA DE 2 CAMINHÕES BASCULANTES DE 18 M³, DMT DE 0,8 KM E VELOCIDADE MÉDIA 14 KM/H. AF_12/2013</v>
          </cell>
          <cell r="C10070" t="str">
            <v>M3</v>
          </cell>
          <cell r="D10070">
            <v>7.34</v>
          </cell>
        </row>
        <row r="10071">
          <cell r="A10071">
            <v>89907</v>
          </cell>
          <cell r="B10071" t="str">
            <v>ESCAVAÇÃO VERTICAL A CÉU ABERTO, INCLUINDO CARGA, DESCARGA E TRANSPORTE, EM SOLO DE 1ª CATEGORIA COM ESCAVADEIRA HIDRÁULICA (CAÇAMBA: 0,8 M³ / 111 HP), FROTA DE 3 CAMINHÕES BASCULANTES DE 18 M³, DMT DE 1 KM E VELOCIDADE MÉDIA 15 KM/H. AF_12/2013</v>
          </cell>
          <cell r="C10071" t="str">
            <v>M3</v>
          </cell>
          <cell r="D10071">
            <v>8.33</v>
          </cell>
        </row>
        <row r="10072">
          <cell r="A10072">
            <v>89908</v>
          </cell>
          <cell r="B10072" t="str">
            <v>ESCAVAÇÃO VERTICAL A CÉU ABERTO, INCLUINDO CARGA, DESCARGA E TRANSPORTE, EM SOLO DE 1ª CATEGORIA COM ESCAVADEIRA HIDRÁULICA (CAÇAMBA: 0,8 M³ / 111 HP), FROTA DE 4 CAMINHÕES BASCULANTES DE 18 M³, DMT DE 1,5 KM E VELOCIDADE MÉDIA 18 KM/H. AF_12/2013</v>
          </cell>
          <cell r="C10072" t="str">
            <v>M3</v>
          </cell>
          <cell r="D10072">
            <v>11.35</v>
          </cell>
        </row>
        <row r="10073">
          <cell r="A10073">
            <v>89911</v>
          </cell>
          <cell r="B10073" t="str">
            <v>ESCAVAÇÃO VERTICAL A CÉU ABERTO, INCLUINDO CARGA, DESCARGA E TRANSPORTE, EM SOLO DE 1ª CATEGORIA COM ESCAVADEIRA HIDRÁULICA (CAÇAMBA: 0,8 M³ / 111 HP), FROTA DE 5 CAMINHÕES BASCULANTES DE 18 M³, DMT DE 3 KM E VELOCIDADE MÉDIA 20 KM/H. AF_12/2013</v>
          </cell>
          <cell r="C10073" t="str">
            <v>M3</v>
          </cell>
          <cell r="D10073">
            <v>13.85</v>
          </cell>
        </row>
        <row r="10074">
          <cell r="A10074">
            <v>89912</v>
          </cell>
          <cell r="B10074" t="str">
            <v>ESCAVAÇÃO VERTICAL A CÉU ABERTO, INCLUINDO CARGA, DESCARGA E TRANSPORTE, EM SOLO DE 1ª CATEGORIA COM ESCAVADEIRA HIDRÁULICA (CAÇAMBA: 0,8 M³ / 111 HP), FROTA DE 5 CAMINHÕES BASCULANTES DE 18 M³, DMT DE 4 KM E VELOCIDADE MÉDIA 22 KM/H. AF_12/2013</v>
          </cell>
          <cell r="C10074" t="str">
            <v>M3</v>
          </cell>
          <cell r="D10074">
            <v>14.73</v>
          </cell>
        </row>
        <row r="10075">
          <cell r="A10075">
            <v>89913</v>
          </cell>
          <cell r="B10075" t="str">
            <v>ESCAVAÇÃO VERTICAL A CÉU ABERTO, INCLUINDO CARGA, DESCARGA E TRANSPORTE, EM SOLO DE 1ª CATEGORIA COM ESCAVADEIRA HIDRÁULICA (CAÇAMBA: 0,8 M³ / 111 HP), FROTA DE 6 CAMINHÕES BASCULANTES DE 18 M³, DMT DE 6 KM E VELOCIDADE MÉDIA 22 KM/H. AF_12/2013</v>
          </cell>
          <cell r="C10075" t="str">
            <v>M3</v>
          </cell>
          <cell r="D10075">
            <v>17.89</v>
          </cell>
        </row>
        <row r="10076">
          <cell r="A10076">
            <v>89921</v>
          </cell>
          <cell r="B10076" t="str">
            <v>ESCAVAÇÃO VERTICAL A CÉU ABERTO, INCLUINDO CARGA, DESCARGA E TRANSPORTE, EM SOLO DE 1ª CATEGORIA COM ESCAVADEIRA HIDRÁULICA (CAÇAMBA: 1,2 M³ / 155 HP), FROTA DE 3 CAMINHÕES BASCULANTES DE 14 M³, DMT DE 0,2 KM E VELOCIDADE MÉDIA 4 KM/H. AF_12/2013</v>
          </cell>
          <cell r="C10076" t="str">
            <v>M3</v>
          </cell>
          <cell r="D10076">
            <v>6.65</v>
          </cell>
        </row>
        <row r="10077">
          <cell r="A10077">
            <v>89922</v>
          </cell>
          <cell r="B10077" t="str">
            <v>ESCAVAÇÃO VERTICAL A CÉU ABERTO, INCLUINDO CARGA, DESCARGA E TRANSPORTE, EM SOLO DE 1ª CATEGORIA COM ESCAVADEIRA HIDRÁULICA (CAÇAMBA: 1,2 M³ / 155 HP), FROTA DE 3 CAMINHÕES BASCULANTES DE 14 M³, DMT DE 0,3 KM E VELOCIDADE MÉDIA 5,9 KM/H. AF_12/2013</v>
          </cell>
          <cell r="C10077" t="str">
            <v>M3</v>
          </cell>
          <cell r="D10077">
            <v>6.67</v>
          </cell>
        </row>
        <row r="10078">
          <cell r="A10078">
            <v>89923</v>
          </cell>
          <cell r="B10078" t="str">
            <v>ESCAVAÇÃO VERTICAL A CÉU ABERTO, INCLUINDO CARGA, DESCARGA E TRANSPORTE, EM SOLO DE 1ª CATEGORIA COM ESCAVADEIRA HIDRÁULICA (CAÇAMBA: 1,2 M³ / 155 HP), FROTA DE 3 CAMINHÕES BASCULANTES DE 14 M³, DMT DE 0,6 KM E VELOCIDADE MÉDIA 10 KM/H. AF_12/2013</v>
          </cell>
          <cell r="C10078" t="str">
            <v>M3</v>
          </cell>
          <cell r="D10078">
            <v>6.95</v>
          </cell>
        </row>
        <row r="10079">
          <cell r="A10079">
            <v>89924</v>
          </cell>
          <cell r="B10079" t="str">
            <v>ESCAVAÇÃO VERTICAL A CÉU ABERTO, INCLUINDO CARGA, DESCARGA E TRANSPORTE, EM SOLO DE 1ª CATEGORIA COM ESCAVADEIRA HIDRÁULICA (CAÇAMBA: 1,2 M³ / 155 HP), FROTA DE 3 CAMINHÕES BASCULANTES DE 14 M³, DMT DE 0,8 KM E VELOCIDADE MÉDIA 14 KM/H. AF_12/2013</v>
          </cell>
          <cell r="C10079" t="str">
            <v>M3</v>
          </cell>
          <cell r="D10079">
            <v>6.87</v>
          </cell>
        </row>
        <row r="10080">
          <cell r="A10080">
            <v>89925</v>
          </cell>
          <cell r="B10080" t="str">
            <v>ESCAVAÇÃO VERTICAL A CÉU ABERTO, INCLUINDO CARGA, DESCARGA E TRANSPORTE, EM SOLO DE 1ª CATEGORIA COM ESCAVADEIRA HIDRÁULICA (CAÇAMBA: 1,2 M³ / 155 HP), FROTA DE 3 CAMINHÕES BASCULANTES DE 14 M³, DMT DE 1 KM E VELOCIDADE MÉDIA 15 KM/H. AF_12/2013</v>
          </cell>
          <cell r="C10080" t="str">
            <v>M3</v>
          </cell>
          <cell r="D10080">
            <v>7.16</v>
          </cell>
        </row>
        <row r="10081">
          <cell r="A10081">
            <v>89926</v>
          </cell>
          <cell r="B10081" t="str">
            <v>ESCAVAÇÃO VERTICAL A CÉU ABERTO, INCLUINDO CARGA, DESCARGA E TRANSPORTE, EM SOLO DE 1ª CATEGORIA COM ESCAVADEIRA HIDRÁULICA (CAÇAMBA: 1,2 M³ / 155 HP), FROTA DE 5 CAMINHÕES BASCULANTES DE 14 M³, DMT DE 1,5 KM E VELOCIDADE MÉDIA 18 KM/H. AF_12/2013</v>
          </cell>
          <cell r="C10081" t="str">
            <v>M3</v>
          </cell>
          <cell r="D10081">
            <v>10.83</v>
          </cell>
        </row>
        <row r="10082">
          <cell r="A10082">
            <v>89929</v>
          </cell>
          <cell r="B10082" t="str">
            <v>ESCAVAÇÃO VERTICAL A CÉU ABERTO, INCLUINDO CARGA, DESCARGA E TRANSPORTE, EM SOLO DE 1ª CATEGORIA COM ESCAVADEIRA HIDRÁULICA (CAÇAMBA: 1,2 M³ / 155 HP), FROTA DE 7 CAMINHÕES BASCULANTES DE 14 M³, DMT DE 3 KM E VELOCIDADE MÉDIA 20 KM/H. AF_12/2013</v>
          </cell>
          <cell r="C10082" t="str">
            <v>M3</v>
          </cell>
          <cell r="D10082">
            <v>13.96</v>
          </cell>
        </row>
        <row r="10083">
          <cell r="A10083">
            <v>89930</v>
          </cell>
          <cell r="B10083" t="str">
            <v>ESCAVAÇÃO VERTICAL A CÉU ABERTO, INCLUINDO CARGA, DESCARGA E TRANSPORTE, EM SOLO DE 1ª CATEGORIA COM ESCAVADEIRA HIDRÁULICA (CAÇAMBA: 1,2 M³ / 155 HP), FROTA DE 7 CAMINHÕES BASCULANTES DE 14 M³, DMT DE 4 KM E VELOCIDADE MÉDIA 22 KM/H. AF_12/2013</v>
          </cell>
          <cell r="C10083" t="str">
            <v>M3</v>
          </cell>
          <cell r="D10083">
            <v>14.9</v>
          </cell>
        </row>
        <row r="10084">
          <cell r="A10084">
            <v>89931</v>
          </cell>
          <cell r="B10084" t="str">
            <v>ESCAVAÇÃO VERTICAL A CÉU ABERTO, INCLUINDO CARGA, DESCARGA E TRANSPORTE, EM SOLO DE 1ª CATEGORIA COM ESCAVADEIRA HIDRÁULICA (CAÇAMBA: 1,2 M³ / 155 HP), FROTA DE 9 CAMINHÕES BASCULANTES DE 14 M³, DMT DE 6 KM E VELOCIDADE MÉDIA 22 KM/H. AF_12/2013</v>
          </cell>
          <cell r="C10084" t="str">
            <v>M3</v>
          </cell>
          <cell r="D10084">
            <v>18.75</v>
          </cell>
        </row>
        <row r="10085">
          <cell r="A10085">
            <v>89939</v>
          </cell>
          <cell r="B10085" t="str">
            <v>ESCAVAÇÃO VERTICAL A CÉU ABERTO, INCLUINDO CARGA, DESCARGA E TRANSPORTE, EM SOLO DE 1ª CATEGORIA COM ESCAVADEIRA HIDRÁULICA (CAÇAMBA: 1,2 M³ / 155 HP), FROTA DE 3 CAMINHÕES BASCULANTES DE 18 M³, DMT DE 0,2 KM E VELOCIDADE MÉDIA 4 KM/H. AF_12/2013</v>
          </cell>
          <cell r="C10085" t="str">
            <v>M3</v>
          </cell>
          <cell r="D10085">
            <v>6.23</v>
          </cell>
        </row>
        <row r="10086">
          <cell r="A10086">
            <v>89940</v>
          </cell>
          <cell r="B10086" t="str">
            <v>ESCAVAÇÃO VERTICAL A CÉU ABERTO, INCLUINDO CARGA, DESCARGA E TRANSPORTE, EM SOLO DE 1ª CATEGORIA COM ESCAVADEIRA HIDRÁULICA (CAÇAMBA: 1,2 M³ / 155 HP), FROTA DE 3 CAMINHÕES BASCULANTES DE 18 M³, DMT DE 0,3 KM E VELOCIDADE MÉDIA 5,9 KM/H. AF_12/2013</v>
          </cell>
          <cell r="C10086" t="str">
            <v>M3</v>
          </cell>
          <cell r="D10086">
            <v>6.25</v>
          </cell>
        </row>
        <row r="10087">
          <cell r="A10087">
            <v>89941</v>
          </cell>
          <cell r="B10087" t="str">
            <v>ESCAVAÇÃO VERTICAL A CÉU ABERTO, INCLUINDO CARGA, DESCARGA E TRANSPORTE, EM SOLO DE 1ª CATEGORIA COM ESCAVADEIRA HIDRÁULICA (CAÇAMBA: 1,2 M³ / 155 HP), FROTA DE 3 CAMINHÕES BASCULANTES DE 18 M³, DMT DE 0,6 KM E VELOCIDADE MÉDIA 10 KM/H. AF_12/2013</v>
          </cell>
          <cell r="C10087" t="str">
            <v>M3</v>
          </cell>
          <cell r="D10087">
            <v>6.5</v>
          </cell>
        </row>
        <row r="10088">
          <cell r="A10088">
            <v>89942</v>
          </cell>
          <cell r="B10088" t="str">
            <v>ESCAVAÇÃO VERTICAL A CÉU ABERTO, INCLUINDO CARGA, DESCARGA E TRANSPORTE, EM SOLO DE 1ª CATEGORIA COM ESCAVADEIRA HIDRÁULICA (CAÇAMBA: 1,2 M³ / 155 HP), FROTA DE 3 CAMINHÕES BASCULANTES DE 18 M³, DMT DE 0,8 KM E VELOCIDADE MÉDIA 14 KM/H. AF_12/2013</v>
          </cell>
          <cell r="C10088" t="str">
            <v>M3</v>
          </cell>
          <cell r="D10088">
            <v>6.42</v>
          </cell>
        </row>
        <row r="10089">
          <cell r="A10089">
            <v>89943</v>
          </cell>
          <cell r="B10089" t="str">
            <v>ESCAVAÇÃO VERTICAL A CÉU ABERTO, INCLUINDO CARGA, DESCARGA E TRANSPORTE, EM SOLO DE 1ª CATEGORIA COM ESCAVADEIRA HIDRÁULICA (CAÇAMBA: 1,2 M³ / 155 HP), FROTA DE 3 CAMINHÕES BASCULANTES DE 18 M³, DMT DE 1 KM E VELOCIDADE MÉDIA 15 KM/H. AF_12/2013</v>
          </cell>
          <cell r="C10089" t="str">
            <v>M3</v>
          </cell>
          <cell r="D10089">
            <v>6.67</v>
          </cell>
        </row>
        <row r="10090">
          <cell r="A10090">
            <v>89944</v>
          </cell>
          <cell r="B10090" t="str">
            <v>ESCAVAÇÃO VERTICAL A CÉU ABERTO, INCLUINDO CARGA, DESCARGA E TRANSPORTE, EM SOLO DE 1ª CATEGORIA COM ESCAVADEIRA HIDRÁULICA (CAÇAMBA: 1,2 M³ / 155 HP), FROTA DE 5 CAMINHÕES BASCULANTES DE 18 M³, DMT DE 1,5 KM E VELOCIDADE MÉDIA 18 KM/H. AF_12/2013</v>
          </cell>
          <cell r="C10090" t="str">
            <v>M3</v>
          </cell>
          <cell r="D10090">
            <v>9.9700000000000006</v>
          </cell>
        </row>
        <row r="10091">
          <cell r="A10091">
            <v>89947</v>
          </cell>
          <cell r="B10091" t="str">
            <v>ESCAVAÇÃO VERTICAL A CÉU ABERTO, INCLUINDO CARGA, DESCARGA E TRANSPORTE, EM SOLO DE 1ª CATEGORIA COM ESCAVADEIRA HIDRÁULICA (CAÇAMBA: 1,2 M³ / 155 HP), FROTA DE 6 CAMINHÕES BASCULANTES DE 18 M³, DMT DE 3 KM E VELOCIDADE MÉDIA 20 KM/H. AF_12/2013</v>
          </cell>
          <cell r="C10091" t="str">
            <v>M3</v>
          </cell>
          <cell r="D10091">
            <v>12.27</v>
          </cell>
        </row>
        <row r="10092">
          <cell r="A10092">
            <v>89948</v>
          </cell>
          <cell r="B10092" t="str">
            <v>ESCAVAÇÃO VERTICAL A CÉU ABERTO, INCLUINDO CARGA, DESCARGA E TRANSPORTE, EM SOLO DE 1ª CATEGORIA COM ESCAVADEIRA HIDRÁULICA (CAÇAMBA: 1,2 M³ / 155 HP), FROTA DE 7 CAMINHÕES BASCULANTES DE 18 M³, DMT DE 4 KM E VELOCIDADE MÉDIA 22 KM/H. AF_12/2013</v>
          </cell>
          <cell r="C10092" t="str">
            <v>M3</v>
          </cell>
          <cell r="D10092">
            <v>13.63</v>
          </cell>
        </row>
        <row r="10093">
          <cell r="A10093">
            <v>89949</v>
          </cell>
          <cell r="B10093" t="str">
            <v>ESCAVAÇÃO VERTICAL A CÉU ABERTO, INCLUINDO CARGA, DESCARGA E TRANSPORTE, EM SOLO DE 1ª CATEGORIA COM ESCAVADEIRA HIDRÁULICA (CAÇAMBA: 1,2 M³ / 155 HP), FROTA DE 8 CAMINHÕES BASCULANTES DE 18 M³, DMT DE 6 KM E VELOCIDADE MÉDIA 22 KM/H. AF_12/2013</v>
          </cell>
          <cell r="C10093" t="str">
            <v>M3</v>
          </cell>
          <cell r="D10093">
            <v>16.559999999999999</v>
          </cell>
        </row>
        <row r="10094">
          <cell r="A10094">
            <v>96520</v>
          </cell>
          <cell r="B10094" t="str">
            <v>ESCAVAÇÃO MECANIZADA PARA BLOCO DE COROAMENTO OU SAPATA, SEM PREVISÃO DE FÔRMA, COM RETROESCAVADEIRA. AF_06/2017</v>
          </cell>
          <cell r="C10094" t="str">
            <v>M3</v>
          </cell>
          <cell r="D10094">
            <v>72.92</v>
          </cell>
        </row>
        <row r="10095">
          <cell r="A10095">
            <v>96521</v>
          </cell>
          <cell r="B10095" t="str">
            <v>ESCAVAÇÃO MECANIZADA PARA BLOCO DE COROAMENTO OU SAPATA, COM PREVISÃO DE FÔRMA, COM RETROESCAVADEIRA. AF_06/2017</v>
          </cell>
          <cell r="C10095" t="str">
            <v>M3</v>
          </cell>
          <cell r="D10095">
            <v>33.74</v>
          </cell>
        </row>
        <row r="10096">
          <cell r="A10096">
            <v>96522</v>
          </cell>
          <cell r="B10096" t="str">
            <v>ESCAVAÇÃO MANUAL PARA BLOCO DE COROAMENTO OU SAPATA, SEM PREVISÃO DE FÔRMA. AF_06/2017</v>
          </cell>
          <cell r="C10096" t="str">
            <v>M3</v>
          </cell>
          <cell r="D10096">
            <v>99.83</v>
          </cell>
        </row>
        <row r="10097">
          <cell r="A10097">
            <v>96523</v>
          </cell>
          <cell r="B10097" t="str">
            <v>ESCAVAÇÃO MANUAL PARA BLOCO DE COROAMENTO OU SAPATA, COM PREVISÃO DE FÔRMA. AF_06/2017</v>
          </cell>
          <cell r="C10097" t="str">
            <v>M3</v>
          </cell>
          <cell r="D10097">
            <v>63.95</v>
          </cell>
        </row>
        <row r="10098">
          <cell r="A10098">
            <v>96524</v>
          </cell>
          <cell r="B10098" t="str">
            <v>ESCAVAÇÃO MECANIZADA PARA VIGA BALDRAME, SEM PREVISÃO DE FÔRMA, COM MINI-ESCAVADEIRA. AF_06/2017</v>
          </cell>
          <cell r="C10098" t="str">
            <v>M3</v>
          </cell>
          <cell r="D10098">
            <v>127.18</v>
          </cell>
        </row>
        <row r="10099">
          <cell r="A10099">
            <v>96525</v>
          </cell>
          <cell r="B10099" t="str">
            <v>ESCAVAÇÃO MECANIZADA PARA VIGA BALDRAME, COM PREVISÃO DE FÔRMA, COM MINI-ESCAVADEIRA. AF_06/2017</v>
          </cell>
          <cell r="C10099" t="str">
            <v>M3</v>
          </cell>
          <cell r="D10099">
            <v>32.47</v>
          </cell>
        </row>
        <row r="10100">
          <cell r="A10100">
            <v>96526</v>
          </cell>
          <cell r="B10100" t="str">
            <v>ESCAVAÇÃO MANUAL DE VALA PARA VIGA BALDRAME, SEM PREVISÃO DE FÔRMA. AF_06/2017</v>
          </cell>
          <cell r="C10100" t="str">
            <v>M3</v>
          </cell>
          <cell r="D10100">
            <v>201.32</v>
          </cell>
        </row>
        <row r="10101">
          <cell r="A10101">
            <v>96527</v>
          </cell>
          <cell r="B10101" t="str">
            <v>ESCAVAÇÃO MANUAL DE VALA PARA VIGA BALDRAME, COM PREVISÃO DE FÔRMA. AF_06/2017</v>
          </cell>
          <cell r="C10101" t="str">
            <v>M3</v>
          </cell>
          <cell r="D10101">
            <v>84.02</v>
          </cell>
        </row>
        <row r="10102">
          <cell r="A10102">
            <v>96528</v>
          </cell>
          <cell r="B10102" t="str">
            <v>FABRICAÇÃO, MONTAGEM E DESMONTAGEM DE FÔRMA PARA BLOCO DE COROAMENTO, EM MADEIRA SERRADA, E=25 MM, 1 UTILIZAÇÃO. AF_06/2017</v>
          </cell>
          <cell r="C10102" t="str">
            <v>M2</v>
          </cell>
          <cell r="D10102">
            <v>116.22</v>
          </cell>
        </row>
        <row r="10103">
          <cell r="A10103">
            <v>98116</v>
          </cell>
          <cell r="B10103" t="str">
            <v>ESCAVAÇÃO VERTICAL A CÉU ABERTO, INCLUINDO CARGA, DESCARGA E TRANSPORTE, EM SOLO DE 1ª CATEGORIA COM ESCAVADEIRA HIDRÁULICA (CAÇAMBA: 0,8 M³ / 111 HP), FROTA DE 4 CAMINHÕES BASCULANTES DE 14 M³, DMT DE 2 KM E VELOCIDADE MÉDIA 20 KM/H. AF_02/2018</v>
          </cell>
          <cell r="C10103" t="str">
            <v>M3</v>
          </cell>
          <cell r="D10103">
            <v>12.58</v>
          </cell>
        </row>
        <row r="10104">
          <cell r="A10104">
            <v>98117</v>
          </cell>
          <cell r="B10104" t="str">
            <v>ESCAVAÇÃO VERTICAL A CÉU ABERTO, INCLUINDO CARGA, DESCARGA E TRANSPORTE, EM SOLO DE 1ª CATEGORIA COM ESCAVADEIRA HIDRÁULICA (CAÇAMBA: 0,8 M³ / 111 HP), FROTA DE 4 CAMINHÕES BASCULANTES DE 18 M³, DMT DE 2 KM E VELOCIDADE MÉDIA 20 KM/H. AF_02/2018</v>
          </cell>
          <cell r="C10104" t="str">
            <v>M3</v>
          </cell>
          <cell r="D10104">
            <v>11.8</v>
          </cell>
        </row>
        <row r="10105">
          <cell r="A10105">
            <v>98118</v>
          </cell>
          <cell r="B10105" t="str">
            <v>ESCAVAÇÃO VERTICAL A CÉU ABERTO, INCLUINDO CARGA, DESCARGA E TRANSPORTE, EM SOLO DE 1ª CATEGORIA COM ESCAVADEIRA HIDRÁULICA (CAÇAMBA: 1,2 M³ / 155 HP), FROTA DE 6 CAMINHÕES BASCULANTES DE 14 M³, DMT DE 2 KM E VELOCIDADE MÉDIA 20 KM/H. AF_02/2018</v>
          </cell>
          <cell r="C10105" t="str">
            <v>M3</v>
          </cell>
          <cell r="D10105">
            <v>11.88</v>
          </cell>
        </row>
        <row r="10106">
          <cell r="A10106">
            <v>98119</v>
          </cell>
          <cell r="B10106" t="str">
            <v>ESCAVAÇÃO VERTICAL A CÉU ABERTO, INCLUINDO CARGA, DESCARGA E TRANSPORTE, EM SOLO DE 1ª CATEGORIA COM ESCAVADEIRA HIDRÁULICA (CAÇAMBA: 1,2 M³ / 155 HP), FROTA DE 5 CAMINHÕES BASCULANTES DE 18 M³, DMT DE 2 KM E VELOCIDADE MÉDIA 20 KM/H. AF_02/2018</v>
          </cell>
          <cell r="C10106" t="str">
            <v>M3</v>
          </cell>
          <cell r="D10106">
            <v>10.42</v>
          </cell>
        </row>
        <row r="10107">
          <cell r="A10107">
            <v>72915</v>
          </cell>
          <cell r="B10107" t="str">
            <v>ESCAVACAO MECANICA DE VALA EM MATERIAL DE 2A. CATEGORIA ATE 2 M DE PROFUNDIDADE COM UTILIZACAO DE ESCAVADEIRA HIDRAULICA</v>
          </cell>
          <cell r="C10107" t="str">
            <v>M3</v>
          </cell>
          <cell r="D10107">
            <v>10.51</v>
          </cell>
        </row>
        <row r="10108">
          <cell r="A10108">
            <v>72917</v>
          </cell>
          <cell r="B10108" t="str">
            <v>ESCAVACAO MECANICA DE VALA EM MATERIAL 2A. CATEGORIA DE 2,01 ATE 4,00 M DE PROFUNDIDADE COM UTILIZACAO DE ESCAVADEIRA HIDRAULICA</v>
          </cell>
          <cell r="C10108" t="str">
            <v>M3</v>
          </cell>
          <cell r="D10108">
            <v>12</v>
          </cell>
        </row>
        <row r="10109">
          <cell r="A10109">
            <v>72918</v>
          </cell>
          <cell r="B10109" t="str">
            <v>ESCAVACAO MECANICA DE VALA EM MATERIAL 2A. CATEGORIA DE 4,01 ATE 6,00 M DE PROFUNDIDADE COM UTILIZACAO DE ESCAVADEIRA HIDRAULICA</v>
          </cell>
          <cell r="C10109" t="str">
            <v>M3</v>
          </cell>
          <cell r="D10109">
            <v>14.01</v>
          </cell>
        </row>
        <row r="10110">
          <cell r="A10110" t="str">
            <v>73965/9</v>
          </cell>
          <cell r="B10110" t="str">
            <v>ESCAVACAO MANUAL DE VALA EM LODO, DE 1,5 ATE 3M, EXCLUINDO ESGOTAMENTO/ESCORAMENTO.</v>
          </cell>
          <cell r="C10110" t="str">
            <v>M3</v>
          </cell>
          <cell r="D10110">
            <v>141.80000000000001</v>
          </cell>
        </row>
        <row r="10111">
          <cell r="A10111" t="str">
            <v>79506/2</v>
          </cell>
          <cell r="B10111" t="str">
            <v>ESCAVAÇÃO MANUAL DE VALA/CAVA EM LODO, ENTRE 3 E 4,5M DE PROFUNDIDADE</v>
          </cell>
          <cell r="C10111" t="str">
            <v>M3</v>
          </cell>
          <cell r="D10111">
            <v>212.7</v>
          </cell>
        </row>
        <row r="10112">
          <cell r="A10112" t="str">
            <v>79518/1</v>
          </cell>
          <cell r="B10112" t="str">
            <v>MARROAMENTO EM MATERIAL DE 3A CATEGORIA, ROCHA VIVA PARA REDUÇÃO A PEDRA-DE-MÃO</v>
          </cell>
          <cell r="C10112" t="str">
            <v>M3</v>
          </cell>
          <cell r="D10112">
            <v>34.03</v>
          </cell>
        </row>
        <row r="10113">
          <cell r="A10113" t="str">
            <v>79518/2</v>
          </cell>
          <cell r="B10113" t="str">
            <v>MARROAMENTO DE MATERIAL DE 2A CATEGORIA, ROCHA DECOMPOSTA PARA REDUÇÃO A PEDRA-DE-MÃO</v>
          </cell>
          <cell r="C10113" t="str">
            <v>M3</v>
          </cell>
          <cell r="D10113">
            <v>30.62</v>
          </cell>
        </row>
        <row r="10114">
          <cell r="A10114">
            <v>83343</v>
          </cell>
          <cell r="B10114" t="str">
            <v>ESCAVACAO MECANICA DE VALAS (SOLO COM AGUA), PROFUNDIDADE MAIOR QUE 4,00 M ATE 6,00 M.</v>
          </cell>
          <cell r="C10114" t="str">
            <v>M3</v>
          </cell>
          <cell r="D10114">
            <v>14.16</v>
          </cell>
        </row>
        <row r="10115">
          <cell r="A10115">
            <v>90082</v>
          </cell>
          <cell r="B10115" t="str">
            <v>ESCAVAÇÃO MECANIZADA DE VALA COM PROF. ATÉ 1,5 M (MÉDIA ENTRE MONTANTE E JUSANTE/UMA COMPOSIÇÃO POR TRECHO), COM ESCAVADEIRA HIDRÁULICA (0,8 M3), LARG. DE 1,5 M A 2,5 M, EM SOLO DE 1A CATEGORIA, EM LOCAIS COM ALTO NÍVEL DE INTERFERÊNCIA. AF_01/2015</v>
          </cell>
          <cell r="C10115" t="str">
            <v>M3</v>
          </cell>
          <cell r="D10115">
            <v>8.51</v>
          </cell>
        </row>
        <row r="10116">
          <cell r="A10116">
            <v>90084</v>
          </cell>
          <cell r="B1011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10116" t="str">
            <v>M3</v>
          </cell>
          <cell r="D10116">
            <v>8.27</v>
          </cell>
        </row>
        <row r="10117">
          <cell r="A10117">
            <v>90085</v>
          </cell>
          <cell r="B1011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10117" t="str">
            <v>M3</v>
          </cell>
          <cell r="D10117">
            <v>7.77</v>
          </cell>
        </row>
        <row r="10118">
          <cell r="A10118">
            <v>90086</v>
          </cell>
          <cell r="B1011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10118" t="str">
            <v>M3</v>
          </cell>
          <cell r="D10118">
            <v>7.86</v>
          </cell>
        </row>
        <row r="10119">
          <cell r="A10119">
            <v>90087</v>
          </cell>
          <cell r="B10119" t="str">
            <v>ESCAVAÇÃO MECANIZADA DE VALA COM PROF. DE 3,0 M ATÉ 4,5 M(MÉDIA ENTRE MONTANTE E JUSANTE/UMA COMPOSIÇÃO POR TRECHO), COM ESCAVADEIRA HIDRÁULICA (1,2 M3/155 HP), LARG. DE 1,5 M A 2,5 M, EM SOLO DE 1A CATEGORIA, EM LOCAIS COM ALTO NÍVEL DE INTERFERÊNCIA. AF_01/2015</v>
          </cell>
          <cell r="C10119" t="str">
            <v>M3</v>
          </cell>
          <cell r="D10119">
            <v>6.77</v>
          </cell>
        </row>
        <row r="10120">
          <cell r="A10120">
            <v>90088</v>
          </cell>
          <cell r="B1012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10120" t="str">
            <v>M3</v>
          </cell>
          <cell r="D10120">
            <v>6.91</v>
          </cell>
        </row>
        <row r="10121">
          <cell r="A10121">
            <v>90090</v>
          </cell>
          <cell r="B1012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10121" t="str">
            <v>M3</v>
          </cell>
          <cell r="D10121">
            <v>6.63</v>
          </cell>
        </row>
        <row r="10122">
          <cell r="A10122">
            <v>90091</v>
          </cell>
          <cell r="B10122" t="str">
            <v>ESCAVAÇÃO MECANIZADA DE VALA COM PROF. ATÉ 1,5 M(MÉDIA ENTRE MONTANTE E JUSANTE/UMA COMPOSIÇÃO POR TRECHO), COM ESCAVADEIRA HIDRÁULICA (0,8 M3), LARG. DE 1,5M A 2,5 M, EM SOLO DE 1A CATEGORIA, LOCAIS COM BAIXO NÍVEL DE INTERFERÊNCIA. AF_01/2015</v>
          </cell>
          <cell r="C10122" t="str">
            <v>M3</v>
          </cell>
          <cell r="D10122">
            <v>5.08</v>
          </cell>
        </row>
        <row r="10123">
          <cell r="A10123">
            <v>90092</v>
          </cell>
          <cell r="B1012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10123" t="str">
            <v>M3</v>
          </cell>
          <cell r="D10123">
            <v>4.92</v>
          </cell>
        </row>
        <row r="10124">
          <cell r="A10124">
            <v>90093</v>
          </cell>
          <cell r="B1012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10124" t="str">
            <v>M3</v>
          </cell>
          <cell r="D10124">
            <v>4.63</v>
          </cell>
        </row>
        <row r="10125">
          <cell r="A10125">
            <v>90094</v>
          </cell>
          <cell r="B1012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10125" t="str">
            <v>M3</v>
          </cell>
          <cell r="D10125">
            <v>4.6900000000000004</v>
          </cell>
        </row>
        <row r="10126">
          <cell r="A10126">
            <v>90095</v>
          </cell>
          <cell r="B1012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10126" t="str">
            <v>M3</v>
          </cell>
          <cell r="D10126">
            <v>4.04</v>
          </cell>
        </row>
        <row r="10127">
          <cell r="A10127">
            <v>90096</v>
          </cell>
          <cell r="B1012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10127" t="str">
            <v>M3</v>
          </cell>
          <cell r="D10127">
            <v>4.12</v>
          </cell>
        </row>
        <row r="10128">
          <cell r="A10128">
            <v>90098</v>
          </cell>
          <cell r="B1012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10128" t="str">
            <v>M3</v>
          </cell>
          <cell r="D10128">
            <v>3.95</v>
          </cell>
        </row>
        <row r="10129">
          <cell r="A10129">
            <v>90099</v>
          </cell>
          <cell r="B10129" t="str">
            <v>ESCAVAÇÃO MECANIZADA DE VALA COM PROF. ATÉ 1,5 M (MÉDIA ENTRE MONTANTE E JUSANTE/UMA COMPOSIÇÃO POR TRECHO), COM RETROESCAVADEIRA (0,26 M3/88 HP), LARG. MENOR QUE 0,8 M, EM SOLO DE 1A CATEGORIA, EM LOCAIS COM ALTO NÍVEL DE INTERFERÊNCIA. AF_01/2015</v>
          </cell>
          <cell r="C10129" t="str">
            <v>M3</v>
          </cell>
          <cell r="D10129">
            <v>12.13</v>
          </cell>
        </row>
        <row r="10130">
          <cell r="A10130">
            <v>90100</v>
          </cell>
          <cell r="B10130" t="str">
            <v>ESCAVAÇÃO MECANIZADA DE VALA COM PROF. ATÉ 1,5 M (MÉDIA ENTRE MONTANTE E JUSANTE/UMA COMPOSIÇÃO POR TRECHO), COM RETROESCAVADEIRA (0,26 M3/88 HP), LARG. DE 0,8 M A 1,5 M, EM SOLO DE 1A CATEGORIA, EM LOCAIS COM ALTO NÍVEL DE INTERFERÊNCIA. AF_01/2015</v>
          </cell>
          <cell r="C10130" t="str">
            <v>M3</v>
          </cell>
          <cell r="D10130">
            <v>10.3</v>
          </cell>
        </row>
        <row r="10131">
          <cell r="A10131">
            <v>90101</v>
          </cell>
          <cell r="B10131" t="str">
            <v>ESCAVAÇÃO MECANIZADA DE VALA COM PROF. MAIOR QUE 1,5 M ATÉ 3,0 M (MÉDIA ENTRE MONTANTE E JUSANTE/UMA COMPOSIÇÃO POR TRECHO), COM RETROESCAVADEIRA (0,26 M3/88 HP), LARG. MENOR QUE 0,8 M, EM SOLO DE 1A CATEGORIA, EM LOCAIS COM ALTO NÍVEL DE INTERFERÊNCIA.AF_01/2015</v>
          </cell>
          <cell r="C10131" t="str">
            <v>M3</v>
          </cell>
          <cell r="D10131">
            <v>10.18</v>
          </cell>
        </row>
        <row r="10132">
          <cell r="A10132">
            <v>90102</v>
          </cell>
          <cell r="B1013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10132" t="str">
            <v>M3</v>
          </cell>
          <cell r="D10132">
            <v>9.26</v>
          </cell>
        </row>
        <row r="10133">
          <cell r="A10133">
            <v>90105</v>
          </cell>
          <cell r="B1013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10133" t="str">
            <v>M3</v>
          </cell>
          <cell r="D10133">
            <v>7.23</v>
          </cell>
        </row>
        <row r="10134">
          <cell r="A10134">
            <v>90106</v>
          </cell>
          <cell r="B1013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10134" t="str">
            <v>M3</v>
          </cell>
          <cell r="D10134">
            <v>6.15</v>
          </cell>
        </row>
        <row r="10135">
          <cell r="A10135">
            <v>90107</v>
          </cell>
          <cell r="B1013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10135" t="str">
            <v>M3</v>
          </cell>
          <cell r="D10135">
            <v>6.08</v>
          </cell>
        </row>
        <row r="10136">
          <cell r="A10136">
            <v>90108</v>
          </cell>
          <cell r="B1013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10136" t="str">
            <v>M3</v>
          </cell>
          <cell r="D10136">
            <v>5.52</v>
          </cell>
        </row>
        <row r="10137">
          <cell r="A10137">
            <v>93358</v>
          </cell>
          <cell r="B10137" t="str">
            <v>ESCAVAÇÃO MANUAL DE VALA COM PROFUNDIDADE MENOR OU IGUAL A 1,30 M. AF_03/2016</v>
          </cell>
          <cell r="C10137" t="str">
            <v>M3</v>
          </cell>
          <cell r="D10137">
            <v>56.09</v>
          </cell>
        </row>
        <row r="10138">
          <cell r="A10138">
            <v>79482</v>
          </cell>
          <cell r="B10138" t="str">
            <v>ATERRO COM AREIA COM ADENSAMENTO HIDRAULICO</v>
          </cell>
          <cell r="C10138" t="str">
            <v>M3</v>
          </cell>
          <cell r="D10138">
            <v>69.55</v>
          </cell>
        </row>
        <row r="10139">
          <cell r="A10139">
            <v>94304</v>
          </cell>
          <cell r="B10139" t="str">
            <v>ATERRO MECANIZADO DE VALA COM ESCAVADEIRA HIDRÁULICA (CAPACIDADE DA CAÇAMBA: 0,8 M³ / POTÊNCIA: 111 HP), LARGURA DE 1,5 A 2,5 M, PROFUNDIDADE ATÉ 1,5 M, COM SOLO ARGILO-ARENOSO. AF_05/2016</v>
          </cell>
          <cell r="C10139" t="str">
            <v>M3</v>
          </cell>
          <cell r="D10139">
            <v>30.55</v>
          </cell>
        </row>
        <row r="10140">
          <cell r="A10140">
            <v>94305</v>
          </cell>
          <cell r="B10140" t="str">
            <v>ATERRO MECANIZADO DE VALA COM ESCAVADEIRA HIDRÁULICA (CAPACIDADE DA CAÇAMBA: 0,8 M³ / POTÊNCIA: 111 HP), LARGURA ATÉ 1,5 M, PROFUNDIDADE DE 1,5 A 3,0 M, COM SOLO ARGILO-ARENOSO. AF_05/2016</v>
          </cell>
          <cell r="C10140" t="str">
            <v>M3</v>
          </cell>
          <cell r="D10140">
            <v>27.13</v>
          </cell>
        </row>
        <row r="10141">
          <cell r="A10141">
            <v>94306</v>
          </cell>
          <cell r="B10141" t="str">
            <v>ATERRO MECANIZADO DE VALA COM ESCAVADEIRA HIDRÁULICA (CAPACIDADE DA CAÇAMBA: 0,8 M³ / POTÊNCIA: 111 HP), LARGURA DE 1,5 A 2,5 M, PROFUNDIDADE DE 1,5 A 3,0 M, COM SOLO ARGILO-ARENOSO. AF_05/2016</v>
          </cell>
          <cell r="C10141" t="str">
            <v>M3</v>
          </cell>
          <cell r="D10141">
            <v>22.83</v>
          </cell>
        </row>
        <row r="10142">
          <cell r="A10142">
            <v>94307</v>
          </cell>
          <cell r="B10142" t="str">
            <v>ATERRO MECANIZADO DE VALA COM ESCAVADEIRA HIDRÁULICA (CAPACIDADE DA CAÇAMBA: 0,8 M³ / POTÊNCIA: 111 HP), LARGURA ATÉ 1,5 M, PROFUNDIDADE DE 3,0 A 4,5 M, COM SOLO ARGILO-ARENOSO. AF_05/2016</v>
          </cell>
          <cell r="C10142" t="str">
            <v>M3</v>
          </cell>
          <cell r="D10142">
            <v>23.79</v>
          </cell>
        </row>
        <row r="10143">
          <cell r="A10143">
            <v>94308</v>
          </cell>
          <cell r="B10143" t="str">
            <v>ATERRO MECANIZADO DE VALA COM ESCAVADEIRA HIDRÁULICA (CAPACIDADE DA CAÇAMBA: 0,8 M³ / POTÊNCIA: 111 HP), LARGURA DE 1,5 A 2,5 M, PROFUNDIDADE DE 3,0 A 4,5 M, COM SOLO ARGILO-ARENOSO. AF_05/2016</v>
          </cell>
          <cell r="C10143" t="str">
            <v>M3</v>
          </cell>
          <cell r="D10143">
            <v>21.28</v>
          </cell>
        </row>
        <row r="10144">
          <cell r="A10144">
            <v>94309</v>
          </cell>
          <cell r="B10144" t="str">
            <v>ATERRO MECANIZADO DE VALA COM ESCAVADEIRA HIDRÁULICA (CAPACIDADE DA CAÇAMBA: 0,8 M³ / POTÊNCIA: 111 HP), LARGURA ATÉ 1,5 M, PROFUNDIDADE DE 4,5 A 6,0 M, COM SOLO ARGILO-ARENOSO. AF_05/2016</v>
          </cell>
          <cell r="C10144" t="str">
            <v>M3</v>
          </cell>
          <cell r="D10144">
            <v>22.38</v>
          </cell>
        </row>
        <row r="10145">
          <cell r="A10145">
            <v>94310</v>
          </cell>
          <cell r="B10145" t="str">
            <v>ATERRO MECANIZADO DE VALA COM ESCAVADEIRA HIDRÁULICA (CAPACIDADE DA CAÇAMBA: 0,8 M³ / POTÊNCIA: 111 HP), LARGURA DE 1,5 A 2,5 M, PROFUNDIDADE DE 4,5 A 6,0 M, COM SOLO ARGILO-ARENOSO. AF_05/2016</v>
          </cell>
          <cell r="C10145" t="str">
            <v>M3</v>
          </cell>
          <cell r="D10145">
            <v>20.54</v>
          </cell>
        </row>
        <row r="10146">
          <cell r="A10146">
            <v>94315</v>
          </cell>
          <cell r="B10146" t="str">
            <v>ATERRO MECANIZADO DE VALA COM RETROESCAVADEIRA (CAPACIDADE DA CAÇAMBA DA RETRO: 0,26 M³ / POTÊNCIA: 88 HP), LARGURA ATÉ 0,8 M, PROFUNDIDADE ATÉ 1,5 M, COM SOLO ARGILO-ARENOSO. AF_05/2016</v>
          </cell>
          <cell r="C10146" t="str">
            <v>M3</v>
          </cell>
          <cell r="D10146">
            <v>40.270000000000003</v>
          </cell>
        </row>
        <row r="10147">
          <cell r="A10147">
            <v>94316</v>
          </cell>
          <cell r="B10147" t="str">
            <v>ATERRO MECANIZADO DE VALA COM RETROESCAVADEIRA (CAPACIDADE DA CAÇAMBA DA RETRO: 0,26 M³ / POTÊNCIA: 88 HP), LARGURA DE 0,8 A 1,5 M, PROFUNDIDADE ATÉ 1,5 M, COM SOLO ARGILO-ARENOSO. AF_05/2016</v>
          </cell>
          <cell r="C10147" t="str">
            <v>M3</v>
          </cell>
          <cell r="D10147">
            <v>31.62</v>
          </cell>
        </row>
        <row r="10148">
          <cell r="A10148">
            <v>94317</v>
          </cell>
          <cell r="B10148" t="str">
            <v>ATERRO MECANIZADO DE VALA COM RETROESCAVADEIRA (CAPACIDADE DA CAÇAMBA DA RETRO: 0,26 M³ / POTÊNCIA: 88 HP), LARGURA ATÉ 0,8 M, PROFUNDIDADE DE 1,5 A 3,0 M, COM SOLO ARGILO-ARENOSO. AF_05/2016</v>
          </cell>
          <cell r="C10148" t="str">
            <v>M3</v>
          </cell>
          <cell r="D10148">
            <v>27.77</v>
          </cell>
        </row>
        <row r="10149">
          <cell r="A10149">
            <v>94318</v>
          </cell>
          <cell r="B10149" t="str">
            <v>ATERRO MECANIZADO DE VALA COM RETROESCAVADEIRA (CAPACIDADE DA CAÇAMBA DA RETRO: 0,26 M³ / POTÊNCIA: 88 HP), LARGURA DE 0,8 A 1,5 M, PROFUNDIDADE DE 1,5 A 3,0 M, COM SOLO ARGILO-ARENOSO. AF_05/2016</v>
          </cell>
          <cell r="C10149" t="str">
            <v>M3</v>
          </cell>
          <cell r="D10149">
            <v>22.83</v>
          </cell>
        </row>
        <row r="10150">
          <cell r="A10150">
            <v>94319</v>
          </cell>
          <cell r="B10150" t="str">
            <v>ATERRO MANUAL DE VALAS COM SOLO ARGILO-ARENOSO E COMPACTAÇÃO MECANIZADA. AF_05/2016</v>
          </cell>
          <cell r="C10150" t="str">
            <v>M3</v>
          </cell>
          <cell r="D10150">
            <v>41.57</v>
          </cell>
        </row>
        <row r="10151">
          <cell r="A10151">
            <v>94327</v>
          </cell>
          <cell r="B10151" t="str">
            <v>ATERRO MECANIZADO DE VALA COM ESCAVADEIRA HIDRÁULICA (CAPACIDADE DA CAÇAMBA: 0,8 M³ / POTÊNCIA: 111 HP), LARGURA DE 1,5 A 2,5 M, PROFUNDIDADE ATÉ 1,5 M, COM AREIA PARA ATERRO. AF_05/2016</v>
          </cell>
          <cell r="C10151" t="str">
            <v>M3</v>
          </cell>
          <cell r="D10151">
            <v>74.92</v>
          </cell>
        </row>
        <row r="10152">
          <cell r="A10152">
            <v>94328</v>
          </cell>
          <cell r="B10152" t="str">
            <v>ATERRO MECANIZADO DE VALA COM ESCAVADEIRA HIDRÁULICA (CAPACIDADE DA CAÇAMBA: 0,8 M³ / POTÊNCIA: 111 HP), LARGURA ATÉ 1,5 M, PROFUNDIDADE DE 1,5 A 3,0 M, COM AREIA PARA ATERRO. AF_05/2016</v>
          </cell>
          <cell r="C10152" t="str">
            <v>M3</v>
          </cell>
          <cell r="D10152">
            <v>71.5</v>
          </cell>
        </row>
        <row r="10153">
          <cell r="A10153">
            <v>94329</v>
          </cell>
          <cell r="B10153" t="str">
            <v>ATERRO MECANIZADO DE VALA COM ESCAVADEIRA HIDRÁULICA (CAPACIDADE DA CAÇAMBA: 0,8 M³ / POTÊNCIA: 111 HP), LARGURA DE 1,5 A 2,5 M, PROFUNDIDADE DE 1,5 A 3,0 M, COM AREIA PARA ATERRO. AF_05/2016</v>
          </cell>
          <cell r="C10153" t="str">
            <v>M3</v>
          </cell>
          <cell r="D10153">
            <v>67.2</v>
          </cell>
        </row>
        <row r="10154">
          <cell r="A10154">
            <v>94330</v>
          </cell>
          <cell r="B10154" t="str">
            <v>ATERRO MECANIZADO DE VALA COM ESCAVADEIRA HIDRÁULICA (CAPACIDADE DA CAÇAMBA: 0,8 M³ / POTÊNCIA: 111 HP), LARGURA ATÉ 1,5 M, PROFUNDIDADE DE 3,0 A 4,5 M, COM AREIA PARA ATERRO. AF_05/2016</v>
          </cell>
          <cell r="C10154" t="str">
            <v>M3</v>
          </cell>
          <cell r="D10154">
            <v>68.16</v>
          </cell>
        </row>
        <row r="10155">
          <cell r="A10155">
            <v>94331</v>
          </cell>
          <cell r="B10155" t="str">
            <v>ATERRO MECANIZADO DE VALA COM ESCAVADEIRA HIDRÁULICA (CAPACIDADE DA CAÇAMBA: 0,8 M³ / POTÊNCIA: 111 HP), LARGURA DE 1,5 A 2,5 M, PROFUNDIDADE DE 3,0 A 4,5 M, COM AREIA PARA ATERRO. AF_05/2016</v>
          </cell>
          <cell r="C10155" t="str">
            <v>M3</v>
          </cell>
          <cell r="D10155">
            <v>65.650000000000006</v>
          </cell>
        </row>
        <row r="10156">
          <cell r="A10156">
            <v>94332</v>
          </cell>
          <cell r="B10156" t="str">
            <v>ATERRO MECANIZADO DE VALA COM ESCAVADEIRA HIDRÁULICA (CAPACIDADE DA CAÇAMBA: 0,8 M³ / POTÊNCIA: 111 HP), LARGURA ATÉ 1,5 M, PROFUNDIDADE DE 4,5 A 6,0 M, COM AREIA PARA ATERRO. AF_05/2016</v>
          </cell>
          <cell r="C10156" t="str">
            <v>M3</v>
          </cell>
          <cell r="D10156">
            <v>66.75</v>
          </cell>
        </row>
        <row r="10157">
          <cell r="A10157">
            <v>94333</v>
          </cell>
          <cell r="B10157" t="str">
            <v>ATERRO MECANIZADO DE VALA COM ESCAVADEIRA HIDRÁULICA (CAPACIDADE DA CAÇAMBA: 0,8 M³ / POTÊNCIA: 111 HP), LARGURA DE 1,5 A 2,5 M, PROFUNDIDADE DE 4,5 A 6,0 M, COM AREIA PARA ATERRO. AF_05/2016</v>
          </cell>
          <cell r="C10157" t="str">
            <v>M3</v>
          </cell>
          <cell r="D10157">
            <v>64.91</v>
          </cell>
        </row>
        <row r="10158">
          <cell r="A10158">
            <v>94338</v>
          </cell>
          <cell r="B10158" t="str">
            <v>ATERRO MECANIZADO DE VALA COM RETROESCAVADEIRA (CAPACIDADE DA CAÇAMBA DA RETRO: 0,26 M³ / POTÊNCIA: 88 HP), LARGURA ATÉ 0,8 M, PROFUNDIDADE ATÉ 1,5 M, COM AREIA PARA ATERRO. AF_05/2016</v>
          </cell>
          <cell r="C10158" t="str">
            <v>M3</v>
          </cell>
          <cell r="D10158">
            <v>84.64</v>
          </cell>
        </row>
        <row r="10159">
          <cell r="A10159">
            <v>94339</v>
          </cell>
          <cell r="B10159" t="str">
            <v>ATERRO MECANIZADO DE VALA COM RETROESCAVADEIRA (CAPACIDADE DA CAÇAMBA DA RETRO: 0,26 M³ / POTÊNCIA: 88 HP), LARGURA DE 0,8 A 1,5 M, PROFUNDIDADE ATÉ 1,5 M, COM AREIA PARA ATERRO. AF_05/2016</v>
          </cell>
          <cell r="C10159" t="str">
            <v>M3</v>
          </cell>
          <cell r="D10159">
            <v>75.989999999999995</v>
          </cell>
        </row>
        <row r="10160">
          <cell r="A10160">
            <v>94340</v>
          </cell>
          <cell r="B10160" t="str">
            <v>ATERRO MECANIZADO DE VALA COM RETROESCAVADEIRA (CAPACIDADE DA CAÇAMBA DA RETRO: 0,26 M³ / POTÊNCIA: 88 HP), LARGURA ATÉ 0,8 M, PROFUNDIDADE DE 1,5 A 3,0 M, COM AREIA PARA ATERRO. AF_05/2016</v>
          </cell>
          <cell r="C10160" t="str">
            <v>M3</v>
          </cell>
          <cell r="D10160">
            <v>72.14</v>
          </cell>
        </row>
        <row r="10161">
          <cell r="A10161">
            <v>94341</v>
          </cell>
          <cell r="B10161" t="str">
            <v>ATERRO MECANIZADO DE VALA COM RETROESCAVADEIRA (CAPACIDADE DA CAÇAMBA DA RETRO: 0,26 M³ / POTÊNCIA: 88 HP), LARGURA DE 0,8 A 1,5 M, PROFUNDIDADE DE 1,5 A 3,0 M, COM AREIA PARA ATERRO. AF_05/2016</v>
          </cell>
          <cell r="C10161" t="str">
            <v>M3</v>
          </cell>
          <cell r="D10161">
            <v>67.2</v>
          </cell>
        </row>
        <row r="10162">
          <cell r="A10162">
            <v>94342</v>
          </cell>
          <cell r="B10162" t="str">
            <v>ATERRO MANUAL DE VALAS COM AREIA PARA ATERRO E COMPACTAÇÃO MECANIZADA. AF_05/2016</v>
          </cell>
          <cell r="C10162" t="str">
            <v>M3</v>
          </cell>
          <cell r="D10162">
            <v>85.94</v>
          </cell>
        </row>
        <row r="10163">
          <cell r="A10163">
            <v>96385</v>
          </cell>
          <cell r="B10163" t="str">
            <v>EXECUÇÃO E COMPACTAÇÃO DE ATERRO COM SOLO PREDOMINANTEMENTE ARGILOSO - EXCLUSIVE ESCAVAÇÃO, CARGA E TRANSPORTE E SOLO. AF_09/2017</v>
          </cell>
          <cell r="C10163" t="str">
            <v>M3</v>
          </cell>
          <cell r="D10163">
            <v>6.09</v>
          </cell>
        </row>
        <row r="10164">
          <cell r="A10164">
            <v>96386</v>
          </cell>
          <cell r="B10164" t="str">
            <v>EXECUÇÃO E COMPACTAÇÃO DE ATERRO COM SOLO PREDOMINANTEMENTE ARENOSO - EXCLUSIVE ESCAVAÇÃO, CARGA E TRANSPORTE E SOLO. AF_09/2017</v>
          </cell>
          <cell r="C10164" t="str">
            <v>M3</v>
          </cell>
          <cell r="D10164">
            <v>5.69</v>
          </cell>
        </row>
        <row r="10165">
          <cell r="A10165">
            <v>83346</v>
          </cell>
          <cell r="B10165" t="str">
            <v>UMEDECIMENTO DE MATERIAL PARA FECHAMENTO DE VALAS.</v>
          </cell>
          <cell r="C10165" t="str">
            <v>M3</v>
          </cell>
          <cell r="D10165">
            <v>0.94</v>
          </cell>
        </row>
        <row r="10166">
          <cell r="A10166">
            <v>93360</v>
          </cell>
          <cell r="B10166" t="str">
            <v>REATERRO MECANIZADO DE VALA COM ESCAVADEIRA HIDRÁULICA (CAPACIDADE DA CAÇAMBA: 0,8 M³ / POTÊNCIA: 111 HP), LARGURA DE 1,5 A 2,5 M, PROFUNDIDADE ATÉ 1,5 M, COM SOLO DE 1ª CATEGORIA EM LOCAIS COM ALTO NÍVEL DE INTERFERÊNCIA. AF_04/2016</v>
          </cell>
          <cell r="C10166" t="str">
            <v>M3</v>
          </cell>
          <cell r="D10166">
            <v>17.34</v>
          </cell>
        </row>
        <row r="10167">
          <cell r="A10167">
            <v>93361</v>
          </cell>
          <cell r="B10167" t="str">
            <v>REATERRO MECANIZADO DE VALA COM ESCAVADEIRA HIDRÁULICA (CAPACIDADE DA CAÇAMBA: 0,8 M³ / POTÊNCIA: 111 HP), LARGURA ATÉ 1,5 M, PROFUNDIDADE DE 1,5 A 3,0 M, COM SOLO DE 1ª CATEGORIA EM LOCAIS COM ALTO NÍVEL DE INTERFERÊNCIA. AF_04/2016</v>
          </cell>
          <cell r="C10167" t="str">
            <v>M3</v>
          </cell>
          <cell r="D10167">
            <v>14.01</v>
          </cell>
        </row>
        <row r="10168">
          <cell r="A10168">
            <v>93362</v>
          </cell>
          <cell r="B10168" t="str">
            <v>REATERRO MECANIZADO DE VALA COM ESCAVADEIRA HIDRÁULICA (CAPACIDADE DA CAÇAMBA: 0,8 M³ / POTÊNCIA: 111 HP), LARGURA DE 1,5 A 2,5 M, PROFUNDIDADE DE 1,5 A 3,0 M, COM SOLO DE 1ª CATEGORIA EM LOCAIS COM ALTO NÍVEL DE INTERFERÊNCIA. AF_04/2016</v>
          </cell>
          <cell r="C10168" t="str">
            <v>M3</v>
          </cell>
          <cell r="D10168">
            <v>9.64</v>
          </cell>
        </row>
        <row r="10169">
          <cell r="A10169">
            <v>93363</v>
          </cell>
          <cell r="B10169" t="str">
            <v>REATERRO MECANIZADO DE VALA COM ESCAVADEIRA HIDRÁULICA (CAPACIDADE DA CAÇAMBA: 0,8 M³ / POTÊNCIA: 111 HP), LARGURA ATÉ 1,5 M, PROFUNDIDADE DE 3,0 A 4,5 M COM SOLO DE 1ª CATEGORIA EM LOCAIS COM ALTO NÍVEL DE INTERFERÊNCIA. AF_04/2016</v>
          </cell>
          <cell r="C10169" t="str">
            <v>M3</v>
          </cell>
          <cell r="D10169">
            <v>10.58</v>
          </cell>
        </row>
        <row r="10170">
          <cell r="A10170">
            <v>93364</v>
          </cell>
          <cell r="B10170" t="str">
            <v>REATERRO MECANIZADO DE VALA COM ESCAVADEIRA HIDRÁULICA (CAPACIDADE DA CAÇAMBA: 0,8 M³ / POTÊNCIA: 111 HP), LARGURA DE 1,5 A 2,5 M, PROFUNDIDADE DE 3,0  A 4,5 M, COM SOLO (SEM SUBSTITUIÇÃO) DE 1ª CATEGORIA EM LOCAIS COM ALTO NÍVEL DE INTERFERÊNCIA. AF_04/2016</v>
          </cell>
          <cell r="C10170" t="str">
            <v>M3</v>
          </cell>
          <cell r="D10170">
            <v>8.08</v>
          </cell>
        </row>
        <row r="10171">
          <cell r="A10171">
            <v>93365</v>
          </cell>
          <cell r="B10171" t="str">
            <v>REATERRO MECANIZADO DE VALA COM ESCAVADEIRA HIDRÁULICA (CAPACIDADE DA CAÇAMBA: 0,8 M³ / POTÊNCIA: 111 HP), LARGURA ATÉ 1,5 M, PROFUNDIDADE DE 4,5 A 6,0 M, COM SOLO DE 1ª CATEGORIA EM LOCAIS COM ALTO NÍVEL DE INTERFERÊNCIA. AF_04/2016</v>
          </cell>
          <cell r="C10171" t="str">
            <v>M3</v>
          </cell>
          <cell r="D10171">
            <v>9.1199999999999992</v>
          </cell>
        </row>
        <row r="10172">
          <cell r="A10172">
            <v>93366</v>
          </cell>
          <cell r="B10172" t="str">
            <v>REATERRO MECANIZADO DE VALA COM ESCAVADEIRA HIDRÁULICA (CAPACIDADE DA CAÇAMBA: 0,8 M³ / POTÊNCIA: 111 HP), LARGURA DE 1,5 A 2,5 M, PROFUNDIDADE DE 4,5 A 6,0 M, COM SOLO DE 1ª CATEGORIA EM LOCAIS COM ALTO NÍVEL DE INTERFERÊNCIA. AF_04/2016</v>
          </cell>
          <cell r="C10172" t="str">
            <v>M3</v>
          </cell>
          <cell r="D10172">
            <v>7.35</v>
          </cell>
        </row>
        <row r="10173">
          <cell r="A10173">
            <v>93367</v>
          </cell>
          <cell r="B10173" t="str">
            <v>REATERRO MECANIZADO DE VALA COM ESCAVADEIRA HIDRÁULICA (CAPACIDADE DA CAÇAMBA: 0,8 M³ / POTÊNCIA: 111 HP), LARGURA DE 1,5 A 2,5 M, PROFUNDIDADE ATÉ 1,5 M, COM SOLO DE 1ª CATEGORIA EM LOCAIS COM BAIXO NÍVEL DE INTERFERÊNCIA. AF_04/2016</v>
          </cell>
          <cell r="C10173" t="str">
            <v>M3</v>
          </cell>
          <cell r="D10173">
            <v>16.32</v>
          </cell>
        </row>
        <row r="10174">
          <cell r="A10174">
            <v>93368</v>
          </cell>
          <cell r="B10174" t="str">
            <v>REATERRO MECANIZADO DE VALA COM ESCAVADEIRA HIDRÁULICA (CAPACIDADE DA CAÇAMBA: 0,8 M³ / POTÊNCIA: 111 HP), LARGURA ATÉ 1,5 M, PROFUNDIDADE DE 1,5 A 3,0 M, COM SOLO DE 1ª CATEGORIA EM LOCAIS COM BAIXO NÍVEL DE INTERFERÊNCIA. AF_04/2016</v>
          </cell>
          <cell r="C10174" t="str">
            <v>M3</v>
          </cell>
          <cell r="D10174">
            <v>12.91</v>
          </cell>
        </row>
        <row r="10175">
          <cell r="A10175">
            <v>93369</v>
          </cell>
          <cell r="B10175" t="str">
            <v>REATERRO MECANIZADO DE VALA COM ESCAVADEIRA HIDRÁULICA (CAPACIDADE DA CAÇAMBA: 0,8 M³ / POTÊNCIA: 111 HP), LARGURA DE 1,5 A 2,5 M, PROFUNDIDADE DE 1,5 A 3,0 M, COM SOLO (SEM SUBSTITUIÇÃO) DE 1ª CATEGORIA EM LOCAIS COM BAIXO NÍVEL DE INTERFERÊNCIA. AF_04/2016</v>
          </cell>
          <cell r="C10175" t="str">
            <v>M3</v>
          </cell>
          <cell r="D10175">
            <v>8.61</v>
          </cell>
        </row>
        <row r="10176">
          <cell r="A10176">
            <v>93370</v>
          </cell>
          <cell r="B10176" t="str">
            <v>REATERRO MECANIZADO DE VALA COM ESCAVADEIRA HIDRÁULICA (CAPACIDADE DA CAÇAMBA: 0,8 M³ / POTÊNCIA: 111 HP), LARGURA ATÉ 1,5 M, PROFUNDIDADE DE 3,0 A 4,5 M, COM SOLO DE 1ª CATEGORIA EM LOCAIS COM BAIXO NÍVEL DE INTERFERÊNCIA. AF_04/2016</v>
          </cell>
          <cell r="C10176" t="str">
            <v>M3</v>
          </cell>
          <cell r="D10176">
            <v>9.57</v>
          </cell>
        </row>
        <row r="10177">
          <cell r="A10177">
            <v>93371</v>
          </cell>
          <cell r="B10177" t="str">
            <v>REATERRO MECANIZADO DE VALA COM ESCAVADEIRA HIDRÁULICA (CAPACIDADE DA CAÇAMBA: 0,8 M³ / POTÊNCIA: 111 HP), LARGURA DE 1,5 A 2,5 M, PROFUNDIDADE DE 3,0 A 4,5 M, COM SOLO (SEM SUBSTITUIÇÃO) DE 1ª CATEGORIA EM LOCAIS COM BAIXO NÍVEL DE INTERFERÊNCIA. AF_04/2016</v>
          </cell>
          <cell r="C10177" t="str">
            <v>M3</v>
          </cell>
          <cell r="D10177">
            <v>7.06</v>
          </cell>
        </row>
        <row r="10178">
          <cell r="A10178">
            <v>93372</v>
          </cell>
          <cell r="B10178" t="str">
            <v>REATERRO MECANIZADO DE VALA COM ESCAVADEIRA HIDRÁULICA (CAPACIDADE DA CAÇAMBA: 0,8 M³ / POTÊNCIA: 111 HP), LARGURA ATÉ 1,5 M, PROFUNDIDADE DE 4,5 A 6,0 M, COM SOLO DE 1ª CATEGORIA EM LOCAIS COM BAIXO NÍVEL DE INTERFERÊNCIA. AF_04/2016</v>
          </cell>
          <cell r="C10178" t="str">
            <v>M3</v>
          </cell>
          <cell r="D10178">
            <v>8.17</v>
          </cell>
        </row>
        <row r="10179">
          <cell r="A10179">
            <v>93373</v>
          </cell>
          <cell r="B10179" t="str">
            <v>REATERRO MECANIZADO DE VALA COM ESCAVADEIRA HIDRÁULICA (CAPACIDADE DA CAÇAMBA: 0,8 M³ / POTÊNCIA: 111 HP), LARGURA DE 1,5 A 2,5 M, PROFUNDIDADE DE 4,5 A 6,0 M, COM SOLO (SEM SUBSTITUIÇÃO) DE 1ª CATEGORIA EM LOCAIS COM BAIXO NÍVEL DE INTERFERÊNCIA. AF_04/2016</v>
          </cell>
          <cell r="C10179" t="str">
            <v>M3</v>
          </cell>
          <cell r="D10179">
            <v>6.33</v>
          </cell>
        </row>
        <row r="10180">
          <cell r="A10180">
            <v>93374</v>
          </cell>
          <cell r="B10180" t="str">
            <v>REATERRO MECANIZADO DE VALA COM RETROESCAVADEIRA (CAPACIDADE DA CAÇAMBA DA RETRO: 0,26 M³ / POTÊNCIA: 88 HP), LARGURA ATÉ 0,8 M, PROFUNDIDADE ATÉ 1,5 M, COM SOLO (SEM SUBSTITUIÇÃO) DE 1ª CATEGORIA EM LOCAIS COM ALTO NÍVEL DE INTERFERÊNCIA. AF_04/2016</v>
          </cell>
          <cell r="C10180" t="str">
            <v>M3</v>
          </cell>
          <cell r="D10180">
            <v>23.08</v>
          </cell>
        </row>
        <row r="10181">
          <cell r="A10181">
            <v>93375</v>
          </cell>
          <cell r="B10181" t="str">
            <v>REATERRO MECANIZADO DE VALA COM RETROESCAVADEIRA (CAPACIDADE DA CAÇAMBA DA RETRO: 0,26 M³ / POTÊNCIA: 88 HP), LARGURA DE 0,8 A 1,5 M, PROFUNDIDADE ATÉ 1,5 M, COM SOLO DE 1ª CATEGORIA EM LOCAIS COM ALTO NÍVEL DE INTERFERÊNCIA. AF_04/2016</v>
          </cell>
          <cell r="C10181" t="str">
            <v>M3</v>
          </cell>
          <cell r="D10181">
            <v>17.73</v>
          </cell>
        </row>
        <row r="10182">
          <cell r="A10182">
            <v>93376</v>
          </cell>
          <cell r="B10182" t="str">
            <v>REATERRO MECANIZADO DE VALA COM RETROESCAVADEIRA (CAPACIDADE DA CAÇAMBA DA RETRO: 0,26 M³ / POTÊNCIA: 88 HP), LARGURA ATÉ 0,8 M, PROFUNDIDADE DE 1,5 A 3,0 M, COM SOLO DE 1ª CATEGORIA EM LOCAIS COM ALTO NÍVEL DE INTERFERÊNCIA. AF_04/2016</v>
          </cell>
          <cell r="C10182" t="str">
            <v>M3</v>
          </cell>
          <cell r="D10182">
            <v>14.32</v>
          </cell>
        </row>
        <row r="10183">
          <cell r="A10183">
            <v>93377</v>
          </cell>
          <cell r="B10183" t="str">
            <v>REATERRO MECANIZADO DE VALA COM RETROESCAVADEIRA (CAPACIDADE DA CAÇAMBA DA RETRO: 0,26 M³ / POTÊNCIA: 88 HP), LARGURA DE 0,8 A 1,5 M, PROFUNDIDADE DE 1,5 A 3,0 M, COM SOLO (SEM SUBSTITUIÇÃO) DE 1ª CATEGORIA EM LOCAIS COM ALTO NÍVEL DE INTERFERÊNCIA. AF_04/2016</v>
          </cell>
          <cell r="C10183" t="str">
            <v>M3</v>
          </cell>
          <cell r="D10183">
            <v>9.16</v>
          </cell>
        </row>
        <row r="10184">
          <cell r="A10184">
            <v>93378</v>
          </cell>
          <cell r="B10184" t="str">
            <v>REATERRO MECANIZADO DE VALA COM RETROESCAVADEIRA (CAPACIDADE DA CAÇAMBA DA RETRO: 0,26 M³ / POTÊNCIA: 88 HP), LARGURA ATÉ 0,8 M, PROFUNDIDADE ATÉ 1,5 M, COM SOLO DE 1ª CATEGORIA EM LOCAIS COM BAIXO NÍVEL DE INTERFERÊNCIA. AF_04/2016</v>
          </cell>
          <cell r="C10184" t="str">
            <v>M3</v>
          </cell>
          <cell r="D10184">
            <v>21.79</v>
          </cell>
        </row>
        <row r="10185">
          <cell r="A10185">
            <v>93379</v>
          </cell>
          <cell r="B10185" t="str">
            <v>REATERRO MECANIZADO DE VALA COM RETROESCAVADEIRA (CAPACIDADE DA CAÇAMBA DA RETRO: 0,26 M³ / POTÊNCIA: 88 HP), LARGURA DE 0,8 A 1,5 M, PROFUNDIDADE ATÉ 1,5 M, COM SOLO DE 1ª CATEGORIA EM LOCAIS COM BAIXO NÍVEL DE INTERFERÊNCIA. AF_04/2016</v>
          </cell>
          <cell r="C10185" t="str">
            <v>M3</v>
          </cell>
          <cell r="D10185">
            <v>16.73</v>
          </cell>
        </row>
        <row r="10186">
          <cell r="A10186">
            <v>93380</v>
          </cell>
          <cell r="B10186" t="str">
            <v>REATERRO MECANIZADO DE VALA COM RETROESCAVADEIRA (CAPACIDADE DA CAÇAMBA DA RETRO: 0,26 M³ / POTÊNCIA: 88 HP), LARGURA ATÉ 0,8 M, PROFUNDIDADE DE 1,5 A 3,0 M, COM SOLO DE 1ª CATEGORIA EM LOCAIS COM BAIXO NÍVEL DE INTERFERÊNCIA. AF_04/2016</v>
          </cell>
          <cell r="C10186" t="str">
            <v>M3</v>
          </cell>
          <cell r="D10186">
            <v>13.54</v>
          </cell>
        </row>
        <row r="10187">
          <cell r="A10187">
            <v>93381</v>
          </cell>
          <cell r="B10187" t="str">
            <v>REATERRO MECANIZADO DE VALA COM RETROESCAVADEIRA (CAPACIDADE DA CAÇAMBA DA RETRO: 0,26 M³ / POTÊNCIA: 88 HP), LARGURA DE 0,8 A 1,5 M, PROFUNDIDADE DE 1,5 A 3,0 M, COM SOLO (SEM SUBSTITUIÇÃO) DE 1ª CATEGORIA EM LOCAIS COM BAIXO NÍVEL DE INTERFERÊNCIA. AF_04/2016</v>
          </cell>
          <cell r="C10187" t="str">
            <v>M3</v>
          </cell>
          <cell r="D10187">
            <v>8.61</v>
          </cell>
        </row>
        <row r="10188">
          <cell r="A10188">
            <v>93382</v>
          </cell>
          <cell r="B10188" t="str">
            <v>REATERRO MANUAL DE VALAS COM COMPACTAÇÃO MECANIZADA. AF_04/2016</v>
          </cell>
          <cell r="C10188" t="str">
            <v>M3</v>
          </cell>
          <cell r="D10188">
            <v>27.35</v>
          </cell>
        </row>
        <row r="10189">
          <cell r="A10189">
            <v>96995</v>
          </cell>
          <cell r="B10189" t="str">
            <v>REATERRO MANUAL APILOADO COM SOQUETE. AF_10/2017</v>
          </cell>
          <cell r="C10189" t="str">
            <v>M3</v>
          </cell>
          <cell r="D10189">
            <v>34.01</v>
          </cell>
        </row>
        <row r="10190">
          <cell r="A10190">
            <v>72838</v>
          </cell>
          <cell r="B10190" t="str">
            <v>TRANSPORTE COMERCIAL COM CAMINHAO CARROCERIA 9 T, RODOVIA EM LEITO NATURAL</v>
          </cell>
          <cell r="C10190" t="str">
            <v>TXKM</v>
          </cell>
          <cell r="D10190">
            <v>0.94</v>
          </cell>
        </row>
        <row r="10191">
          <cell r="A10191">
            <v>72839</v>
          </cell>
          <cell r="B10191" t="str">
            <v>TRANSPORTE COMERCIAL COM CAMINHAO CARROCERIA 9 T, RODOVIA COM REVESTIMENTO PRIMARIO</v>
          </cell>
          <cell r="C10191" t="str">
            <v>TXKM</v>
          </cell>
          <cell r="D10191">
            <v>0.75</v>
          </cell>
        </row>
        <row r="10192">
          <cell r="A10192">
            <v>72840</v>
          </cell>
          <cell r="B10192" t="str">
            <v>TRANSPORTE COMERCIAL COM CAMINHAO CARROCERIA 9 T, RODOVIA PAVIMENTADA</v>
          </cell>
          <cell r="C10192" t="str">
            <v>TXKM</v>
          </cell>
          <cell r="D10192">
            <v>0.63</v>
          </cell>
        </row>
        <row r="10193">
          <cell r="A10193">
            <v>72844</v>
          </cell>
          <cell r="B10193" t="str">
            <v>CARGA, MANOBRAS E DESCARGA DE AREIA, BRITA, PEDRA DE MAO E SOLOS COM CAMINHAO BASCULANTE 6 M3 (DESCARGA LIVRE)</v>
          </cell>
          <cell r="C10193" t="str">
            <v>T</v>
          </cell>
          <cell r="D10193">
            <v>0.8</v>
          </cell>
        </row>
        <row r="10194">
          <cell r="A10194">
            <v>72845</v>
          </cell>
          <cell r="B10194" t="str">
            <v>CARGA, MANOBRAS E DESCARGA DE BRITA PARA TRATAMENTOS SUPERFICIAIS, COM CAMINHAO BASCULANTE 6 M3</v>
          </cell>
          <cell r="C10194" t="str">
            <v>T</v>
          </cell>
          <cell r="D10194">
            <v>4.83</v>
          </cell>
        </row>
        <row r="10195">
          <cell r="A10195">
            <v>72846</v>
          </cell>
          <cell r="B10195" t="str">
            <v>CARGA, MANOBRAS E DESCARGA DE MISTURA BETUMINOSA A QUENTE, COM CAMINHAO BASCULANTE 6 M3</v>
          </cell>
          <cell r="C10195" t="str">
            <v>T</v>
          </cell>
          <cell r="D10195">
            <v>3.99</v>
          </cell>
        </row>
        <row r="10196">
          <cell r="A10196">
            <v>72847</v>
          </cell>
          <cell r="B10196" t="str">
            <v>CARGA, MANOBRAS E DESCARGA DE MISTURA BETUMINOSA A FRIO, COM CAMINHAO BASCULANTE 6 M3</v>
          </cell>
          <cell r="C10196" t="str">
            <v>T</v>
          </cell>
          <cell r="D10196">
            <v>8.6</v>
          </cell>
        </row>
        <row r="10197">
          <cell r="A10197">
            <v>72848</v>
          </cell>
          <cell r="B10197" t="str">
            <v>CARGA, MANOBRAS E DESCARGA DE BRITA PARA BASE DE MACADAME, COM CAMINHAO BASCULANTE 6 M3</v>
          </cell>
          <cell r="C10197" t="str">
            <v>T</v>
          </cell>
          <cell r="D10197">
            <v>2.15</v>
          </cell>
        </row>
        <row r="10198">
          <cell r="A10198">
            <v>72849</v>
          </cell>
          <cell r="B10198" t="str">
            <v>CARGA, MANOBRAS E DESCARGA DE MISTURAS DE SOLOS E AGREGADOS (BASES ESTABILIZADAS EM USINA) COM CAMINHAO BASCULANTE 6 M3</v>
          </cell>
          <cell r="C10198" t="str">
            <v>T</v>
          </cell>
          <cell r="D10198">
            <v>2.75</v>
          </cell>
        </row>
        <row r="10199">
          <cell r="A10199">
            <v>72850</v>
          </cell>
          <cell r="B10199" t="str">
            <v>CARGA, MANOBRAS E DESCARGA DE MATERIAIS DIVERSOS, COM CAMINHAO CARROCERIA 9T (CARGA E DESCARGA MANUAIS)</v>
          </cell>
          <cell r="C10199" t="str">
            <v>T</v>
          </cell>
          <cell r="D10199">
            <v>11.83</v>
          </cell>
        </row>
        <row r="10200">
          <cell r="A10200">
            <v>72882</v>
          </cell>
          <cell r="B10200" t="str">
            <v>TRANSPORTE COMERCIAL COM CAMINHAO CARROCERIA 9 T, RODOVIA EM LEITO NATURAL</v>
          </cell>
          <cell r="C10200" t="str">
            <v>M3XKM</v>
          </cell>
          <cell r="D10200">
            <v>1.4</v>
          </cell>
        </row>
        <row r="10201">
          <cell r="A10201">
            <v>72883</v>
          </cell>
          <cell r="B10201" t="str">
            <v>TRANSPORTE COMERCIAL COM CAMINHAO CARROCERIA 9 T, RODOVIA COM REVESTIMENTO PRIMARIO</v>
          </cell>
          <cell r="C10201" t="str">
            <v>M3XKM</v>
          </cell>
          <cell r="D10201">
            <v>1.1200000000000001</v>
          </cell>
        </row>
        <row r="10202">
          <cell r="A10202">
            <v>72884</v>
          </cell>
          <cell r="B10202" t="str">
            <v>TRANSPORTE COMERCIAL COM CAMINHAO CARROCERIA 9 T, RODOVIA PAVIMENTADA</v>
          </cell>
          <cell r="C10202" t="str">
            <v>M3XKM</v>
          </cell>
          <cell r="D10202">
            <v>0.94</v>
          </cell>
        </row>
        <row r="10203">
          <cell r="A10203">
            <v>72888</v>
          </cell>
          <cell r="B10203" t="str">
            <v>CARGA, MANOBRAS E DESCARGA DE AREIA, BRITA, PEDRA DE MAO E SOLOS COM CAMINHAO BASCULANTE 6 M3 (DESCARGA LIVRE)</v>
          </cell>
          <cell r="C10203" t="str">
            <v>M3</v>
          </cell>
          <cell r="D10203">
            <v>1.2</v>
          </cell>
        </row>
        <row r="10204">
          <cell r="A10204">
            <v>72890</v>
          </cell>
          <cell r="B10204" t="str">
            <v>CARGA, MANOBRAS E DESCARGA DE BRITA PARA TRATAMENTOS SUPERFICIAIS, COM CAMINHAO BASCULANTE 6 M3, DESCARGA EM DISTRIBUIDOR</v>
          </cell>
          <cell r="C10204" t="str">
            <v>M3</v>
          </cell>
          <cell r="D10204">
            <v>7.26</v>
          </cell>
        </row>
        <row r="10205">
          <cell r="A10205">
            <v>72891</v>
          </cell>
          <cell r="B10205" t="str">
            <v>CARGA, MANOBRAS E DESCARGA DE MISTURA BETUMINOSA A QUENTE, COM CAMINHAO BASCULANTE 6 M3, DESCARGA EM VIBRO-ACABADORA</v>
          </cell>
          <cell r="C10205" t="str">
            <v>M3</v>
          </cell>
          <cell r="D10205">
            <v>5.99</v>
          </cell>
        </row>
        <row r="10206">
          <cell r="A10206">
            <v>72892</v>
          </cell>
          <cell r="B10206" t="str">
            <v>CARGA, MANOBRAS E DESCARGA DE DE MISTURA BETUMINOSA A FRIO, COM CAMINHAO BASCULANTE 6 M3, DESCARGA EM VIBRO-ACABADORA</v>
          </cell>
          <cell r="C10206" t="str">
            <v>M3</v>
          </cell>
          <cell r="D10206">
            <v>12.91</v>
          </cell>
        </row>
        <row r="10207">
          <cell r="A10207">
            <v>72893</v>
          </cell>
          <cell r="B10207" t="str">
            <v>CARGA, MANOBRAS E DESCARGA DE BRITA PARA BASE DE MACADAME, COM CAMINHAO BASCULANTE 6 M3, DESCARGA EM DISTRIBUIDOR</v>
          </cell>
          <cell r="C10207" t="str">
            <v>M3</v>
          </cell>
          <cell r="D10207">
            <v>3.21</v>
          </cell>
        </row>
        <row r="10208">
          <cell r="A10208">
            <v>72894</v>
          </cell>
          <cell r="B10208" t="str">
            <v>CARGA, MANOBRAS E DESCARGA DE MISTURAS DE SOLOS E AGREGADOS, COM CAMINHAO BASCULANTE 6 M3, DESCARGA EM DISTRIBUIDOR</v>
          </cell>
          <cell r="C10208" t="str">
            <v>M3</v>
          </cell>
          <cell r="D10208">
            <v>4.13</v>
          </cell>
        </row>
        <row r="10209">
          <cell r="A10209">
            <v>72895</v>
          </cell>
          <cell r="B10209" t="str">
            <v>CARGA, MANOBRAS E DESCARGA DE MATERIAIS DIVERSOS, COM CAMINHAO BASCULANTE 6M3 (CARGA E DESCARGA MANUAIS)</v>
          </cell>
          <cell r="C10209" t="str">
            <v>M3</v>
          </cell>
          <cell r="D10209">
            <v>21.77</v>
          </cell>
        </row>
        <row r="10210">
          <cell r="A10210">
            <v>72897</v>
          </cell>
          <cell r="B10210" t="str">
            <v>CARGA MANUAL DE ENTULHO EM CAMINHAO BASCULANTE 6 M3</v>
          </cell>
          <cell r="C10210" t="str">
            <v>M3</v>
          </cell>
          <cell r="D10210">
            <v>20.39</v>
          </cell>
        </row>
        <row r="10211">
          <cell r="A10211">
            <v>72898</v>
          </cell>
          <cell r="B10211" t="str">
            <v>CARGA E DESCARGA MECANIZADAS DE ENTULHO EM CAMINHAO BASCULANTE 6 M3</v>
          </cell>
          <cell r="C10211" t="str">
            <v>M3</v>
          </cell>
          <cell r="D10211">
            <v>3.96</v>
          </cell>
        </row>
        <row r="10212">
          <cell r="A10212">
            <v>72899</v>
          </cell>
          <cell r="B10212" t="str">
            <v>TRANSPORTE DE ENTULHO COM CAMINHÃO BASCULANTE 6 M3, RODOVIA PAVIMENTADA, DMT ATE 0,5 KM</v>
          </cell>
          <cell r="C10212" t="str">
            <v>M3</v>
          </cell>
          <cell r="D10212">
            <v>5.62</v>
          </cell>
        </row>
        <row r="10213">
          <cell r="A10213">
            <v>72900</v>
          </cell>
          <cell r="B10213" t="str">
            <v>TRANSPORTE DE ENTULHO COM CAMINHAO BASCULANTE 6 M3, RODOVIA PAVIMENTADA, DMT 0,5 A 1,0 KM</v>
          </cell>
          <cell r="C10213" t="str">
            <v>M3</v>
          </cell>
          <cell r="D10213">
            <v>6.19</v>
          </cell>
        </row>
        <row r="10214">
          <cell r="A10214" t="str">
            <v>74010/1</v>
          </cell>
          <cell r="B10214" t="str">
            <v>CARGA E DESCARGA MECANICA DE SOLO UTILIZANDO CAMINHAO BASCULANTE 6,0M3/16T E PA CARREGADEIRA SOBRE PNEUS 128 HP, CAPACIDADE DA CAÇAMBA 1,7 A 2,8 M3, PESO OPERACIONAL 11632 KG</v>
          </cell>
          <cell r="C10214" t="str">
            <v>M3</v>
          </cell>
          <cell r="D10214">
            <v>1.73</v>
          </cell>
        </row>
        <row r="10215">
          <cell r="A10215" t="str">
            <v>74241/1</v>
          </cell>
          <cell r="B10215" t="str">
            <v>EMPILHAMENTO DE SOLO ORGANICO RETIRADO NA AREA DO ATERRO COM TRATOR SOBRE ESTEIRAS D6</v>
          </cell>
          <cell r="C10215" t="str">
            <v>M3</v>
          </cell>
          <cell r="D10215">
            <v>3.08</v>
          </cell>
        </row>
        <row r="10216">
          <cell r="A10216">
            <v>83356</v>
          </cell>
          <cell r="B10216" t="str">
            <v>TRANSPORTE COMERCIAL DE BRITA</v>
          </cell>
          <cell r="C10216" t="str">
            <v>M3XKM</v>
          </cell>
          <cell r="D10216">
            <v>0.81</v>
          </cell>
        </row>
        <row r="10217">
          <cell r="A10217">
            <v>83358</v>
          </cell>
          <cell r="B10217" t="str">
            <v>TRANSPORTE DE PAVIMENTACAO REMOVIDA (RODOVIAS NAO URBANAS)</v>
          </cell>
          <cell r="C10217" t="str">
            <v>M3XKM</v>
          </cell>
          <cell r="D10217">
            <v>1.69</v>
          </cell>
        </row>
        <row r="10218">
          <cell r="A10218">
            <v>95303</v>
          </cell>
          <cell r="B10218" t="str">
            <v>TRANSPORTE COM CAMINHÃO BASCULANTE 10 M3 DE MASSA ASFALTICA PARA PAVIMENTAÇÃO URBANA</v>
          </cell>
          <cell r="C10218" t="str">
            <v>M3XKM</v>
          </cell>
          <cell r="D10218">
            <v>1.04</v>
          </cell>
        </row>
        <row r="10219">
          <cell r="A10219">
            <v>97912</v>
          </cell>
          <cell r="B10219" t="str">
            <v>TRANSPORTE COM CAMINHÃO BASCULANTE DE 6 M3, EM VIA URBANA EM LEITO NATURAL (UNIDADE: M3XKM). AF_01/2018</v>
          </cell>
          <cell r="C10219" t="str">
            <v>M3XKM</v>
          </cell>
          <cell r="D10219">
            <v>2.2999999999999998</v>
          </cell>
        </row>
        <row r="10220">
          <cell r="A10220">
            <v>97913</v>
          </cell>
          <cell r="B10220" t="str">
            <v>TRANSPORTE COM CAMINHÃO BASCULANTE DE 6 M3, EM VIA URBANA EM REVESTIMENTO PRIMÁRIO (UNIDADE: M3XKM). AF_01/2018</v>
          </cell>
          <cell r="C10220" t="str">
            <v>M3XKM</v>
          </cell>
          <cell r="D10220">
            <v>1.76</v>
          </cell>
        </row>
        <row r="10221">
          <cell r="A10221">
            <v>97914</v>
          </cell>
          <cell r="B10221" t="str">
            <v>TRANSPORTE COM CAMINHÃO BASCULANTE DE 6 M3, EM VIA URBANA PAVIMENTADA, DMT ATÉ 30 KM (UNIDADE: M3XKM). AF_01/2018</v>
          </cell>
          <cell r="C10221" t="str">
            <v>M3XKM</v>
          </cell>
          <cell r="D10221">
            <v>1.65</v>
          </cell>
        </row>
        <row r="10222">
          <cell r="A10222">
            <v>97915</v>
          </cell>
          <cell r="B10222" t="str">
            <v>TRANSPORTE COM CAMINHÃO BASCULANTE DE 6 M3, EM VIA URBANA PAVIMENTADA, DMT ACIMA DE 30 KM (UNIDADE: M3XKM). AF_01/2018</v>
          </cell>
          <cell r="C10222" t="str">
            <v>M3XKM</v>
          </cell>
          <cell r="D10222">
            <v>1.17</v>
          </cell>
        </row>
        <row r="10223">
          <cell r="A10223">
            <v>97916</v>
          </cell>
          <cell r="B10223" t="str">
            <v>TRANSPORTE COM CAMINHÃO BASCULANTE DE 6 M3, EM VIA URBANA EM LEITO NATURAL (UNIDADE: TXKM). AF_01/2018</v>
          </cell>
          <cell r="C10223" t="str">
            <v>TXKM</v>
          </cell>
          <cell r="D10223">
            <v>1.53</v>
          </cell>
        </row>
        <row r="10224">
          <cell r="A10224">
            <v>97917</v>
          </cell>
          <cell r="B10224" t="str">
            <v>TRANSPORTE COM CAMINHÃO BASCULANTE DE 6 M3, EM VIA URBANA EM REVESTIMENTO PRIMÁRIO (UNIDADE: TXKM). AF_01/2018</v>
          </cell>
          <cell r="C10224" t="str">
            <v>TXKM</v>
          </cell>
          <cell r="D10224">
            <v>1.17</v>
          </cell>
        </row>
        <row r="10225">
          <cell r="A10225">
            <v>97918</v>
          </cell>
          <cell r="B10225" t="str">
            <v>TRANSPORTE COM CAMINHÃO BASCULANTE DE 6 M3, EM VIA URBANA PAVIMENTADA, DMT ATÉ 30 KM (UNIDADE: TXKM). AF_01/2018</v>
          </cell>
          <cell r="C10225" t="str">
            <v>TXKM</v>
          </cell>
          <cell r="D10225">
            <v>1.1000000000000001</v>
          </cell>
        </row>
        <row r="10226">
          <cell r="A10226">
            <v>97919</v>
          </cell>
          <cell r="B10226" t="str">
            <v>TRANSPORTE COM CAMINHÃO BASCULANTE DE 6 M3, EM VIA URBANA PAVIMENTADA, DMT ACIMA DE 30 KM (UNIDADE: TXKM). AF_01/2018</v>
          </cell>
          <cell r="C10226" t="str">
            <v>TXKM</v>
          </cell>
          <cell r="D10226">
            <v>0.78</v>
          </cell>
        </row>
        <row r="10227">
          <cell r="A10227">
            <v>94097</v>
          </cell>
          <cell r="B10227" t="str">
            <v>PREPARO DE FUNDO DE VALA COM LARGURA MENOR QUE 1,5 M, EM LOCAL COM NÍVEL BAIXO DE INTERFERÊNCIA. AF_06/2016</v>
          </cell>
          <cell r="C10227" t="str">
            <v>M2</v>
          </cell>
          <cell r="D10227">
            <v>4.2</v>
          </cell>
        </row>
        <row r="10228">
          <cell r="A10228">
            <v>94098</v>
          </cell>
          <cell r="B10228" t="str">
            <v>PREPARO DE FUNDO DE VALA  COM LARGURA MENOR QUE 1,5 M, EM LOCAL COM NÍVEL ALTO DE INTERFERÊNCIA. AF_06/2016</v>
          </cell>
          <cell r="C10228" t="str">
            <v>M2</v>
          </cell>
          <cell r="D10228">
            <v>4.78</v>
          </cell>
        </row>
        <row r="10229">
          <cell r="A10229">
            <v>94099</v>
          </cell>
          <cell r="B10229" t="str">
            <v>PREPARO DE FUNDO DE VALA COM LARGURA MAIOR OU IGUAL A 1,5 M E MENOR QUE 2,5 M, EM LOCAL COM NÍVEL BAIXO DE INTERFERÊNCIA. AF_06/2016</v>
          </cell>
          <cell r="C10229" t="str">
            <v>M2</v>
          </cell>
          <cell r="D10229">
            <v>2.12</v>
          </cell>
        </row>
        <row r="10230">
          <cell r="A10230">
            <v>94100</v>
          </cell>
          <cell r="B10230" t="str">
            <v>PREPARO DE FUNDO DE VALA  COM LARGURA MAIOR OU IGUAL A 1,5 M E MENOR QUE 2,5 M, EM LOCAL COM NÍVEL ALTO DE INTERFERÊNCIA. AF_06/2016</v>
          </cell>
          <cell r="C10230" t="str">
            <v>M2</v>
          </cell>
          <cell r="D10230">
            <v>2.69</v>
          </cell>
        </row>
        <row r="10231">
          <cell r="A10231">
            <v>94102</v>
          </cell>
          <cell r="B10231" t="str">
            <v>LASTRO DE VALA COM PREPARO DE FUNDO, LARGURA MENOR QUE 1,5 M, COM CAMADA DE AREIA, LANÇAMENTO MANUAL, EM LOCAL COM NÍVEL BAIXO DE INTERFERÊNCIA. AF_06/2016</v>
          </cell>
          <cell r="C10231" t="str">
            <v>M3</v>
          </cell>
          <cell r="D10231">
            <v>144.52000000000001</v>
          </cell>
        </row>
        <row r="10232">
          <cell r="A10232">
            <v>94103</v>
          </cell>
          <cell r="B10232" t="str">
            <v>LASTRO DE VALA COM PREPARO DE FUNDO, LARGURA MENOR QUE 1,5 M, COM CAMADA DE BRITA, LANÇAMENTO MANUAL, EM LOCAL COM NÍVEL BAIXO DE INTERFERÊNCIA. AF_06/2016</v>
          </cell>
          <cell r="C10232" t="str">
            <v>M3</v>
          </cell>
          <cell r="D10232">
            <v>179.4</v>
          </cell>
        </row>
        <row r="10233">
          <cell r="A10233">
            <v>94104</v>
          </cell>
          <cell r="B10233" t="str">
            <v>LASTRO DE VALA COM PREPARO DE FUNDO, LARGURA MENOR QUE 1,5 M, COM CAMADA DE AREIA, LANÇAMENTO MANUAL, EM LOCAL COM NÍVEL ALTO DE INTERFERÊNCIA. AF_06/2016</v>
          </cell>
          <cell r="C10233" t="str">
            <v>M3</v>
          </cell>
          <cell r="D10233">
            <v>147.78</v>
          </cell>
        </row>
        <row r="10234">
          <cell r="A10234">
            <v>94105</v>
          </cell>
          <cell r="B10234" t="str">
            <v>LASTRO DE VALA COM PREPARO DE FUNDO, LARGURA MENOR QUE 1,5 M, COM CAMADA DE BRITA, LANÇAMENTO MANUAL, EM LOCAL COM NÍVEL ALTO DE INTERFERÊNCIA. AF_06/2016</v>
          </cell>
          <cell r="C10234" t="str">
            <v>M3</v>
          </cell>
          <cell r="D10234">
            <v>182.69</v>
          </cell>
        </row>
        <row r="10235">
          <cell r="A10235">
            <v>94106</v>
          </cell>
          <cell r="B10235" t="str">
            <v>LASTRO COM PREPARO DE FUNDO, LARGURA MAIOR OU IGUAL A 1,5 M, COM CAMADA DE AREIA, LANÇAMENTO MANUAL, EM LOCAL COM NÍVEL BAIXO DE INTERFERÊNCIA. AF_06/2016</v>
          </cell>
          <cell r="C10235" t="str">
            <v>M3</v>
          </cell>
          <cell r="D10235">
            <v>127.08</v>
          </cell>
        </row>
        <row r="10236">
          <cell r="A10236">
            <v>94107</v>
          </cell>
          <cell r="B10236" t="str">
            <v>LASTRO COM PREPARO DE FUNDO, LARGURA MAIOR OU IGUAL A 1,5 M, COM CAMADA DE BRITA, LANÇAMENTO MANUAL, EM LOCAL COM NÍVEL BAIXO DE INTERFERÊNCIA. AF_06/2016</v>
          </cell>
          <cell r="C10236" t="str">
            <v>M3</v>
          </cell>
          <cell r="D10236">
            <v>161.97999999999999</v>
          </cell>
        </row>
        <row r="10237">
          <cell r="A10237">
            <v>94108</v>
          </cell>
          <cell r="B10237" t="str">
            <v>LASTRO COM PREPARO DE FUNDO, LARGURA MAIOR OU IGUAL A 1,5 M, COM CAMADA DE AREIA, LANÇAMENTO MANUAL, EM LOCAL COM NÍVEL ALTO DE INTERFERÊNCIA. AF_06/2016</v>
          </cell>
          <cell r="C10237" t="str">
            <v>M3</v>
          </cell>
          <cell r="D10237">
            <v>130.36000000000001</v>
          </cell>
        </row>
        <row r="10238">
          <cell r="A10238">
            <v>94110</v>
          </cell>
          <cell r="B10238" t="str">
            <v>LASTRO COM PREPARO DE FUNDO, LARGURA MAIOR OU IGUAL A 1,5 M, COM CAMADA DE BRITA, LANÇAMENTO MANUAL, EM LOCAL COM NÍVEL ALTO DE INTERFERÊNCIA. AF_06/2016</v>
          </cell>
          <cell r="C10238" t="str">
            <v>M3</v>
          </cell>
          <cell r="D10238">
            <v>165.24</v>
          </cell>
        </row>
        <row r="10239">
          <cell r="A10239">
            <v>94111</v>
          </cell>
          <cell r="B10239" t="str">
            <v>LASTRO DE VALA COM PREPARO DE FUNDO, LARGURA MENOR QUE 1,5 M, COM CAMADA DE AREIA, LANÇAMENTO MECANIZADO, EM LOCAL COM NÍVEL BAIXO DE INTERFERÊNCIA. AF_06/2016</v>
          </cell>
          <cell r="C10239" t="str">
            <v>M3</v>
          </cell>
          <cell r="D10239">
            <v>132.86000000000001</v>
          </cell>
        </row>
        <row r="10240">
          <cell r="A10240">
            <v>94112</v>
          </cell>
          <cell r="B10240" t="str">
            <v>LASTRO DE VALA COM PREPARO DE FUNDO, LARGURA MENOR QUE 1,5 M, COM CAMADA DE BRITA, LANÇAMENTO MECANIZADO, EM LOCAL COM NÍVEL BAIXO DE INTERFERÊNCIA. AF_06/2016</v>
          </cell>
          <cell r="C10240" t="str">
            <v>M3</v>
          </cell>
          <cell r="D10240">
            <v>165.02</v>
          </cell>
        </row>
        <row r="10241">
          <cell r="A10241">
            <v>94113</v>
          </cell>
          <cell r="B10241" t="str">
            <v>LASTRO DE VALA COM PREPARO DE FUNDO, LARGURA MENOR QUE 1,5 M, COM CAMADA DE AREIA, LANÇAMENTO MECANIZADO, EM LOCAL COM NÍVEL ALTO DE INTERFERÊNCIA. AF_06/2016</v>
          </cell>
          <cell r="C10241" t="str">
            <v>M3</v>
          </cell>
          <cell r="D10241">
            <v>139.07</v>
          </cell>
        </row>
        <row r="10242">
          <cell r="A10242">
            <v>94114</v>
          </cell>
          <cell r="B10242" t="str">
            <v>LASTRO DE VALA COM PREPARO DE FUNDO, LARGURA MENOR QUE 1,5 M, COM CAMADA DE BRITA, LANÇAMENTO MECANIZADO, EM LOCAL COM NÍVEL ALTO DE INTERFERÊNCIA. AF_06/2016</v>
          </cell>
          <cell r="C10242" t="str">
            <v>M3</v>
          </cell>
          <cell r="D10242">
            <v>172.05</v>
          </cell>
        </row>
        <row r="10243">
          <cell r="A10243">
            <v>94115</v>
          </cell>
          <cell r="B10243" t="str">
            <v>LASTRO COM PREPARO DE FUNDO, LARGURA MAIOR OU IGUAL A 1,5 M, COM CAMADA DE AREIA, LANÇAMENTO MECANIZADO, EM LOCAL COM NÍVEL BAIXO DE INTERFERÊNCIA. AF_06/2016</v>
          </cell>
          <cell r="C10243" t="str">
            <v>M3</v>
          </cell>
          <cell r="D10243">
            <v>102.94</v>
          </cell>
        </row>
        <row r="10244">
          <cell r="A10244">
            <v>94116</v>
          </cell>
          <cell r="B10244" t="str">
            <v>LASTRO COM PREPARO DE FUNDO, LARGURA MAIOR OU IGUAL A 1,5 M, COM CAMADA DE BRITA, LANÇAMENTO MECANIZADO, EM LOCAL COM NÍVEL BAIXO DE INTERFERÊNCIA. AF_06/2016</v>
          </cell>
          <cell r="C10244" t="str">
            <v>M3</v>
          </cell>
          <cell r="D10244">
            <v>130.88999999999999</v>
          </cell>
        </row>
        <row r="10245">
          <cell r="A10245">
            <v>94117</v>
          </cell>
          <cell r="B10245" t="str">
            <v>LASTRO COM PREPARO DE FUNDO, LARGURA MAIOR OU IGUAL A 1,5 M, COM CAMADA DE AREIA, LANÇAMENTO MECANIZADO, EM LOCAL COM NÍVEL ALTO DE INTERFERÊNCIA. AF_06/2016</v>
          </cell>
          <cell r="C10245" t="str">
            <v>M3</v>
          </cell>
          <cell r="D10245">
            <v>108.73</v>
          </cell>
        </row>
        <row r="10246">
          <cell r="A10246">
            <v>94118</v>
          </cell>
          <cell r="B10246" t="str">
            <v>LASTRO COM PREPARO DE FUNDO, LARGURA MAIOR OU IGUAL A 1,5 M, COM CAMADA DE BRITA, LANÇAMENTO MECANIZADO, EM LOCAL COM NÍVEL ALTO DE INTERFERÊNCIA. AF_06/2016</v>
          </cell>
          <cell r="C10246" t="str">
            <v>M3</v>
          </cell>
          <cell r="D10246">
            <v>137.69</v>
          </cell>
        </row>
        <row r="10247">
          <cell r="A10247">
            <v>6514</v>
          </cell>
          <cell r="B10247" t="str">
            <v>FORNECIMENTO E LANCAMENTO DE BRITA N. 4</v>
          </cell>
          <cell r="C10247" t="str">
            <v>M3</v>
          </cell>
          <cell r="D10247">
            <v>90.98</v>
          </cell>
        </row>
        <row r="10248">
          <cell r="A10248">
            <v>88549</v>
          </cell>
          <cell r="B10248" t="str">
            <v>FORNECIMENTO E ASSENTAMENTO DE BRITA 2-DRENOS E FILTROS   MM</v>
          </cell>
          <cell r="C10248" t="str">
            <v>M3</v>
          </cell>
          <cell r="D10248">
            <v>71.58</v>
          </cell>
        </row>
        <row r="10249">
          <cell r="A10249">
            <v>41721</v>
          </cell>
          <cell r="B10249" t="str">
            <v>COMPACTACAO MECANICA A 95% DO PROCTOR NORMAL - PAVIMENTACAO URBANA</v>
          </cell>
          <cell r="C10249" t="str">
            <v>M3</v>
          </cell>
          <cell r="D10249">
            <v>3.21</v>
          </cell>
        </row>
        <row r="10250">
          <cell r="A10250">
            <v>41722</v>
          </cell>
          <cell r="B10250" t="str">
            <v>COMPACTACAO MECANICA A 100% DO PROCTOR NORMAL - PAVIMENTACAO URBANA</v>
          </cell>
          <cell r="C10250" t="str">
            <v>M3</v>
          </cell>
          <cell r="D10250">
            <v>4.72</v>
          </cell>
        </row>
        <row r="10251">
          <cell r="A10251" t="str">
            <v>74005/1</v>
          </cell>
          <cell r="B10251" t="str">
            <v>COMPACTACAO MECANICA, SEM CONTROLE DO GC (C/COMPACTADOR PLACA 400 KG)</v>
          </cell>
          <cell r="C10251" t="str">
            <v>M3</v>
          </cell>
          <cell r="D10251">
            <v>4.13</v>
          </cell>
        </row>
        <row r="10252">
          <cell r="A10252" t="str">
            <v>74005/2</v>
          </cell>
          <cell r="B10252" t="str">
            <v>COMPACTACAO MECANICA C/ CONTROLE DO GC&gt;=95% DO PN (AREAS) (C/MONIVELADORA 140 HP E ROLO COMPRESSOR VIBRATORIO 80 HP)</v>
          </cell>
          <cell r="C10252" t="str">
            <v>M3</v>
          </cell>
          <cell r="D10252">
            <v>5.52</v>
          </cell>
        </row>
        <row r="10253">
          <cell r="A10253" t="str">
            <v>74034/1</v>
          </cell>
          <cell r="B10253" t="str">
            <v>ESPALHAMENTO DE MATERIAL DE 1A CATEGORIA COM TRATOR DE ESTEIRA COM 153HP</v>
          </cell>
          <cell r="C10253" t="str">
            <v>M3</v>
          </cell>
          <cell r="D10253">
            <v>1.7</v>
          </cell>
        </row>
        <row r="10254">
          <cell r="A10254">
            <v>83344</v>
          </cell>
          <cell r="B10254" t="str">
            <v>ESPALHAMENTO DE MATERIAL EM BOTA FORA, COM UTILIZACAO DE TRATOR DE ESTEIRAS DE 165 HP</v>
          </cell>
          <cell r="C10254" t="str">
            <v>M3</v>
          </cell>
          <cell r="D10254">
            <v>0.89</v>
          </cell>
        </row>
        <row r="10255">
          <cell r="A10255">
            <v>95606</v>
          </cell>
          <cell r="B10255" t="str">
            <v>UMIDIFICAÇÃO DE MATERIAL PARA VALAS COM CAMINHÃO PIPA 10000L. AF_11/2016</v>
          </cell>
          <cell r="C10255" t="str">
            <v>M3</v>
          </cell>
          <cell r="D10255">
            <v>1.28</v>
          </cell>
        </row>
        <row r="10256">
          <cell r="A10256">
            <v>72131</v>
          </cell>
          <cell r="B10256" t="str">
            <v>ALVENARIA EM TIJOLO CERAMICO MACICO 5X10X20CM 1 VEZ (ESPESSURA 20CM), ASSENTADO COM ARGAMASSA TRACO 1:2:8 (CIMENTO, CAL E AREIA)</v>
          </cell>
          <cell r="C10256" t="str">
            <v>M2</v>
          </cell>
          <cell r="D10256">
            <v>105.93</v>
          </cell>
        </row>
        <row r="10257">
          <cell r="A10257">
            <v>72132</v>
          </cell>
          <cell r="B10257" t="str">
            <v>ALVENARIA EM TIJOLO CERAMICO MACICO 5X10X20CM 1/2 VEZ (ESPESSURA 10CM), ASSENTADO COM ARGAMASSA TRACO 1:2:8 (CIMENTO, CAL E AREIA)</v>
          </cell>
          <cell r="C10257" t="str">
            <v>M2</v>
          </cell>
          <cell r="D10257">
            <v>54.03</v>
          </cell>
        </row>
        <row r="10258">
          <cell r="A10258">
            <v>72133</v>
          </cell>
          <cell r="B10258" t="str">
            <v>ALVENARIA EM TIJOLO CERAMICO MACICO 5X10X20CM 1 1/2 VEZ (ESPESSURA 30CM), ASSENTADO COM ARGAMASSA TRACO 1:2:8 (CIMENTO, CAL E AREIA)</v>
          </cell>
          <cell r="C10258" t="str">
            <v>M2</v>
          </cell>
          <cell r="D10258">
            <v>189.65</v>
          </cell>
        </row>
        <row r="10259">
          <cell r="A10259">
            <v>87471</v>
          </cell>
          <cell r="B10259" t="str">
            <v>ALVENARIA DE VEDAÇÃO DE BLOCOS CERÂMICOS FURADOS NA VERTICAL DE 9X19X39CM (ESPESSURA 9CM) DE PAREDES COM ÁREA LÍQUIDA MENOR QUE 6M² SEM VÃOS E ARGAMASSA DE ASSENTAMENTO COM PREPARO EM BETONEIRA. AF_06/2014</v>
          </cell>
          <cell r="C10259" t="str">
            <v>M2</v>
          </cell>
          <cell r="D10259">
            <v>35.049999999999997</v>
          </cell>
        </row>
        <row r="10260">
          <cell r="A10260">
            <v>87472</v>
          </cell>
          <cell r="B10260" t="str">
            <v>ALVENARIA DE VEDAÇÃO DE BLOCOS CERÂMICOS FURADOS NA VERTICAL DE 9X19X39CM (ESPESSURA 9CM) DE PAREDES COM ÁREA LÍQUIDA MENOR QUE 6M² SEM VÃOS E ARGAMASSA DE ASSENTAMENTO COM PREPARO MANUAL. AF_06/2014</v>
          </cell>
          <cell r="C10260" t="str">
            <v>M2</v>
          </cell>
          <cell r="D10260">
            <v>35.4</v>
          </cell>
        </row>
        <row r="10261">
          <cell r="A10261">
            <v>87473</v>
          </cell>
          <cell r="B10261" t="str">
            <v>ALVENARIA DE VEDAÇÃO DE BLOCOS CERÂMICOS FURADOS NA VERTICAL DE 14X19X39CM (ESPESSURA 14CM) DE PAREDES COM ÁREA LÍQUIDA MENOR QUE 6M² SEM VÃOS E ARGAMASSA DE ASSENTAMENTO COM PREPARO EM BETONEIRA. AF_06/2014</v>
          </cell>
          <cell r="C10261" t="str">
            <v>M2</v>
          </cell>
          <cell r="D10261">
            <v>48.3</v>
          </cell>
        </row>
        <row r="10262">
          <cell r="A10262">
            <v>87474</v>
          </cell>
          <cell r="B10262" t="str">
            <v>ALVENARIA DE VEDAÇÃO DE BLOCOS CERÂMICOS FURADOS NA VERTICAL DE 14X19X39CM (ESPESSURA 14CM) DE PAREDES COM ÁREA LÍQUIDA MENOR QUE 6M² SEM VÃOS E ARGAMASSA DE ASSENTAMENTO COM PREPARO MANUAL. AF_06/2014</v>
          </cell>
          <cell r="C10262" t="str">
            <v>M2</v>
          </cell>
          <cell r="D10262">
            <v>48.69</v>
          </cell>
        </row>
        <row r="10263">
          <cell r="A10263">
            <v>87475</v>
          </cell>
          <cell r="B10263" t="str">
            <v>ALVENARIA DE VEDAÇÃO DE BLOCOS CERÂMICOS FURADOS NA VERTICAL DE 19X19X39CM (ESPESSURA 19CM) DE PAREDES COM ÁREA LÍQUIDA MENOR QUE 6M² SEM VÃOS E ARGAMASSA DE ASSENTAMENTO COM PREPARO EM BETONEIRA. AF_06/2014</v>
          </cell>
          <cell r="C10263" t="str">
            <v>M2</v>
          </cell>
          <cell r="D10263">
            <v>56.69</v>
          </cell>
        </row>
        <row r="10264">
          <cell r="A10264">
            <v>87476</v>
          </cell>
          <cell r="B10264" t="str">
            <v>ALVENARIA DE VEDAÇÃO DE BLOCOS CERÂMICOS FURADOS NA VERTICAL DE 19X19X39CM (ESPESSURA 19CM) DE PAREDES COM ÁREA LÍQUIDA MENOR QUE 6M² SEM VÃOS E ARGAMASSA DE ASSENTAMENTO COM PREPARO MANUAL. AF_06/2014</v>
          </cell>
          <cell r="C10264" t="str">
            <v>M2</v>
          </cell>
          <cell r="D10264">
            <v>57.15</v>
          </cell>
        </row>
        <row r="10265">
          <cell r="A10265">
            <v>87477</v>
          </cell>
          <cell r="B10265" t="str">
            <v>ALVENARIA DE VEDAÇÃO DE BLOCOS CERÂMICOS FURADOS NA VERTICAL DE 9X19X39CM (ESPESSURA 9CM) DE PAREDES COM ÁREA LÍQUIDA MAIOR OU IGUAL A 6M² SEM VÃOS E ARGAMASSA DE ASSENTAMENTO COM PREPARO EM BETONEIRA. AF_06/2014</v>
          </cell>
          <cell r="C10265" t="str">
            <v>M2</v>
          </cell>
          <cell r="D10265">
            <v>31.63</v>
          </cell>
        </row>
        <row r="10266">
          <cell r="A10266">
            <v>87478</v>
          </cell>
          <cell r="B10266" t="str">
            <v>ALVENARIA DE VEDAÇÃO DE BLOCOS CERÂMICOS FURADOS NA VERTICAL DE 9X19X39CM (ESPESSURA 9CM) DE PAREDES COM ÁREA LÍQUIDA MAIOR OU IGUAL A 6M² SEM VÃOS E ARGAMASSA DE ASSENTAMENTO COM PREPARO MANUAL. AF_06/2014</v>
          </cell>
          <cell r="C10266" t="str">
            <v>M2</v>
          </cell>
          <cell r="D10266">
            <v>31.98</v>
          </cell>
        </row>
        <row r="10267">
          <cell r="A10267">
            <v>87479</v>
          </cell>
          <cell r="B10267" t="str">
            <v>ALVENARIA DE VEDAÇÃO DE BLOCOS CERÂMICOS FURADOS NA VERTICAL DE 14X19X39CM (ESPESSURA 14CM) DE PAREDES COM ÁREA LÍQUIDA MAIOR OU IGUAL A 6M² SEM VÃOS E ARGAMASSA DE ASSENTAMENTO COM PREPARO EM BETONEIRA. AF_06/2014</v>
          </cell>
          <cell r="C10267" t="str">
            <v>M2</v>
          </cell>
          <cell r="D10267">
            <v>44.36</v>
          </cell>
        </row>
        <row r="10268">
          <cell r="A10268">
            <v>87480</v>
          </cell>
          <cell r="B10268" t="str">
            <v>ALVENARIA DE VEDAÇÃO DE BLOCOS CERÂMICOS FURADOS NA VERTICAL DE 14X19X39CM (ESPESSURA 14CM) DE PAREDES COM ÁREA LÍQUIDA MAIOR OU IGUAL A 6M² SEM VÃOS E ARGAMASSA DE ASSENTAMENTO COM PREPARO MANUAL. AF_06/2014</v>
          </cell>
          <cell r="C10268" t="str">
            <v>M2</v>
          </cell>
          <cell r="D10268">
            <v>44.75</v>
          </cell>
        </row>
        <row r="10269">
          <cell r="A10269">
            <v>87481</v>
          </cell>
          <cell r="B10269" t="str">
            <v>ALVENARIA DE VEDAÇÃO DE BLOCOS CERÂMICOS FURADOS NA VERTICAL DE 19X19X39CM (ESPESSURA 19CM) DE PAREDES COM ÁREA LÍQUIDA MAIOR OU IGUAL A 6M² SEM VÃOS E ARGAMASSA DE ASSENTAMENTO COM PREPARO EM BETONEIRA. AF_06/2014</v>
          </cell>
          <cell r="C10269" t="str">
            <v>M2</v>
          </cell>
          <cell r="D10269">
            <v>52.77</v>
          </cell>
        </row>
        <row r="10270">
          <cell r="A10270">
            <v>87482</v>
          </cell>
          <cell r="B10270" t="str">
            <v>ALVENARIA DE VEDAÇÃO DE BLOCOS CERÂMICOS FURADOS NA VERTICAL DE 19X19X39CM (ESPESSURA 19CM) DE PAREDES COM ÁREA LÍQUIDA MAIOR OU IGUAL A 6M² SEM VÃOS E ARGAMASSA DE ASSENTAMENTO COM PREPARO MANUAL. AF_06/2014</v>
          </cell>
          <cell r="C10270" t="str">
            <v>M2</v>
          </cell>
          <cell r="D10270">
            <v>53.23</v>
          </cell>
        </row>
        <row r="10271">
          <cell r="A10271">
            <v>87483</v>
          </cell>
          <cell r="B10271" t="str">
            <v>ALVENARIA DE VEDAÇÃO DE BLOCOS CERÂMICOS FURADOS NA VERTICAL DE 9X19X39CM (ESPESSURA 9CM) DE PAREDES COM ÁREA LÍQUIDA MENOR QUE 6M² COM VÃOS E ARGAMASSA DE ASSENTAMENTO COM PREPARO EM BETONEIRA. AF_06/2014</v>
          </cell>
          <cell r="C10271" t="str">
            <v>M2</v>
          </cell>
          <cell r="D10271">
            <v>40.229999999999997</v>
          </cell>
        </row>
        <row r="10272">
          <cell r="A10272">
            <v>87484</v>
          </cell>
          <cell r="B10272" t="str">
            <v>ALVENARIA DE VEDAÇÃO DE BLOCOS CERÂMICOS FURADOS NA VERTICAL DE 9X19X39CM (ESPESSURA 9CM) DE PAREDES COM ÁREA LÍQUIDA MENOR QUE 6M² COM VÃOS E ARGAMASSA DE ASSENTAMENTO COM PREPARO MANUAL. AF_06/2014</v>
          </cell>
          <cell r="C10272" t="str">
            <v>M2</v>
          </cell>
          <cell r="D10272">
            <v>40.58</v>
          </cell>
        </row>
        <row r="10273">
          <cell r="A10273">
            <v>87485</v>
          </cell>
          <cell r="B10273" t="str">
            <v>ALVENARIA DE VEDAÇÃO DE BLOCOS CERÂMICOS FURADOS NA VERTICAL DE 14X19X39CM (ESPESSURA 14CM) DE PAREDES COM ÁREA LÍQUIDA MENOR QUE 6M² COM VÃOS E ARGAMASSA DE ASSENTAMENTO COM PREPARO EM BETONEIRA. AF_06/2014</v>
          </cell>
          <cell r="C10273" t="str">
            <v>M2</v>
          </cell>
          <cell r="D10273">
            <v>53.57</v>
          </cell>
        </row>
        <row r="10274">
          <cell r="A10274">
            <v>87487</v>
          </cell>
          <cell r="B10274" t="str">
            <v>ALVENARIA DE VEDAÇÃO DE BLOCOS CERÂMICOS FURADOS NA VERTICAL DE 19X19X39CM (ESPESSURA 19CM) DE PAREDES COM ÁREA LÍQUIDA MENOR QUE 6M² COM VÃOS E ARGAMASSA DE ASSENTAMENTO COM PREPARO EM BETONEIRA. AF_06/2014</v>
          </cell>
          <cell r="C10274" t="str">
            <v>M2</v>
          </cell>
          <cell r="D10274">
            <v>61.79</v>
          </cell>
        </row>
        <row r="10275">
          <cell r="A10275">
            <v>87488</v>
          </cell>
          <cell r="B10275" t="str">
            <v>ALVENARIA DE VEDAÇÃO DE BLOCOS CERÂMICOS FURADOS NA VERTICAL DE 19X19X39CM (ESPESSURA 19CM) DE PAREDES COM ÁREA LÍQUIDA MENOR QUE 6M² COM VÃOS E ARGAMASSA DE ASSENTAMENTO COM PREPARO MANUAL. AF_06/2014</v>
          </cell>
          <cell r="C10275" t="str">
            <v>M2</v>
          </cell>
          <cell r="D10275">
            <v>62.25</v>
          </cell>
        </row>
        <row r="10276">
          <cell r="A10276">
            <v>87489</v>
          </cell>
          <cell r="B10276" t="str">
            <v>ALVENARIA DE VEDAÇÃO DE BLOCOS CERÂMICOS FURADOS NA VERTICAL DE 9X19X39CM (ESPESSURA 9CM) DE PAREDES COM ÁREA LÍQUIDA MAIOR OU IGUAL A 6M² COM VÃOS E ARGAMASSA DE ASSENTAMENTO COM PREPARO EM BETONEIRA. AF_06/2014</v>
          </cell>
          <cell r="C10276" t="str">
            <v>M2</v>
          </cell>
          <cell r="D10276">
            <v>34.6</v>
          </cell>
        </row>
        <row r="10277">
          <cell r="A10277">
            <v>87490</v>
          </cell>
          <cell r="B10277" t="str">
            <v>ALVENARIA DE VEDAÇÃO DE BLOCOS CERÂMICOS FURADOS NA VERTICAL DE 9X19X39CM (ESPESSURA 9CM) DE PAREDES COM ÁREA LÍQUIDA MAIOR OU IGUAL A 6M² COM VÃOS E ARGAMASSA DE ASSENTAMENTO COM PREPARO MANUAL. AF_06/2014</v>
          </cell>
          <cell r="C10277" t="str">
            <v>M2</v>
          </cell>
          <cell r="D10277">
            <v>34.950000000000003</v>
          </cell>
        </row>
        <row r="10278">
          <cell r="A10278">
            <v>87491</v>
          </cell>
          <cell r="B10278" t="str">
            <v>ALVENARIA DE VEDAÇÃO DE BLOCOS CERÂMICOS FURADOS NA VERTICAL DE 14X19X39CM (ESPESSURA 14CM) DE PAREDES COM ÁREA LÍQUIDA MAIOR OU IGUAL A 6M² COM VÃOS E ARGAMASSA DE ASSENTAMENTO COM PREPARO EM BETONEIRA. AF_06/2014</v>
          </cell>
          <cell r="C10278" t="str">
            <v>M2</v>
          </cell>
          <cell r="D10278">
            <v>47.42</v>
          </cell>
        </row>
        <row r="10279">
          <cell r="A10279">
            <v>87492</v>
          </cell>
          <cell r="B10279" t="str">
            <v>ALVENARIA DE VEDAÇÃO DE BLOCOS CERÂMICOS FURADOS NA VERTICAL DE 14X19X39CM (ESPESSURA 14CM) DE PAREDES COM ÁREA LÍQUIDA MAIOR OU IGUAL A 6M² COM VÃOS E ARGAMASSA DE ASSENTAMENTO COM PREPARO MANUAL. AF_06/2014</v>
          </cell>
          <cell r="C10279" t="str">
            <v>M2</v>
          </cell>
          <cell r="D10279">
            <v>47.81</v>
          </cell>
        </row>
        <row r="10280">
          <cell r="A10280">
            <v>87493</v>
          </cell>
          <cell r="B10280" t="str">
            <v>ALVENARIA DE VEDAÇÃO DE BLOCOS CERÂMICOS FURADOS NA VERTICAL DE 19X19X39CM (ESPESSURA 19CM) DE PAREDES COM ÁREA LÍQUIDA MAIOR OU IGUAL A 6M² COM VÃOS E ARGAMASSA DE ASSENTAMENTO COM PREPARO EM BETONEIRA. AF_06/2014</v>
          </cell>
          <cell r="C10280" t="str">
            <v>M2</v>
          </cell>
          <cell r="D10280">
            <v>55.91</v>
          </cell>
        </row>
        <row r="10281">
          <cell r="A10281">
            <v>87494</v>
          </cell>
          <cell r="B10281" t="str">
            <v>ALVENARIA DE VEDAÇÃO DE BLOCOS CERÂMICOS FURADOS NA VERTICAL DE 19X19X39CM (ESPESSURA 19CM) DE PAREDES COM ÁREA LÍQUIDA MAIOR OU IGUAL A 6M² COM VÃOS E ARGAMASSA DE ASSENTAMENTO COM PREPARO MANUAL. AF_06/2014</v>
          </cell>
          <cell r="C10281" t="str">
            <v>M2</v>
          </cell>
          <cell r="D10281">
            <v>56.37</v>
          </cell>
        </row>
        <row r="10282">
          <cell r="A10282">
            <v>87495</v>
          </cell>
          <cell r="B10282" t="str">
            <v>ALVENARIA DE VEDAÇÃO DE BLOCOS CERÂMICOS FURADOS NA HORIZONTAL DE 9X19X19CM (ESPESSURA 9CM) DE PAREDES COM ÁREA LÍQUIDA MENOR QUE 6M² SEM VÃOS E ARGAMASSA DE ASSENTAMENTO COM PREPARO EM BETONEIRA. AF_06/2014</v>
          </cell>
          <cell r="C10282" t="str">
            <v>M2</v>
          </cell>
          <cell r="D10282">
            <v>59.6</v>
          </cell>
        </row>
        <row r="10283">
          <cell r="A10283">
            <v>87496</v>
          </cell>
          <cell r="B10283" t="str">
            <v>ALVENARIA DE VEDAÇÃO DE BLOCOS CERÂMICOS FURADOS NA HORIZONTAL DE 9X19X19CM (ESPESSURA 9CM) DE PAREDES COM ÁREA LÍQUIDA MENOR QUE 6M² SEM VÃOS E ARGAMASSA DE ASSENTAMENTO COM PREPARO MANUAL. AF_06/2014</v>
          </cell>
          <cell r="C10283" t="str">
            <v>M2</v>
          </cell>
          <cell r="D10283">
            <v>59.92</v>
          </cell>
        </row>
        <row r="10284">
          <cell r="A10284">
            <v>87497</v>
          </cell>
          <cell r="B10284" t="str">
            <v>ALVENARIA DE VEDAÇÃO DE BLOCOS CERÂMICOS FURADOS NA HORIZONTAL DE 11,5X19X19CM (ESPESSURA 11,5CM) DE PAREDES COM ÁREA LÍQUIDA MENOR QUE 6M² SEM VÃOS E ARGAMASSA DE ASSENTAMENTO COM PREPARO EM BETONEIRA. AF_06/2014</v>
          </cell>
          <cell r="C10284" t="str">
            <v>M2</v>
          </cell>
          <cell r="D10284">
            <v>57.65</v>
          </cell>
        </row>
        <row r="10285">
          <cell r="A10285">
            <v>87498</v>
          </cell>
          <cell r="B10285" t="str">
            <v>ALVENARIA DE VEDAÇÃO DE BLOCOS CERÂMICOS FURADOS NA HORIZONTAL DE 11,5X19X19CM (ESPESSURA 11,5CM) DE PAREDES COM ÁREA LÍQUIDA MENOR QUE 6M² SEM VÃOS E ARGAMASSA DE ASSENTAMENTO COM PREPARO MANUAL. AF_06/2014</v>
          </cell>
          <cell r="C10285" t="str">
            <v>M2</v>
          </cell>
          <cell r="D10285">
            <v>58.06</v>
          </cell>
        </row>
        <row r="10286">
          <cell r="A10286">
            <v>87499</v>
          </cell>
          <cell r="B10286" t="str">
            <v>ALVENARIA DE VEDAÇÃO DE BLOCOS CERÂMICOS FURADOS NA HORIZONTAL DE 9X14X19CM (ESPESSURA 9CM) DE PAREDES COM ÁREA LÍQUIDA MENOR QUE 6M² SEM VÃOS E ARGAMASSA DE ASSENTAMENTO COM PREPARO EM BETONEIRA. AF_06/2014</v>
          </cell>
          <cell r="C10286" t="str">
            <v>M2</v>
          </cell>
          <cell r="D10286">
            <v>65.319999999999993</v>
          </cell>
        </row>
        <row r="10287">
          <cell r="A10287">
            <v>87500</v>
          </cell>
          <cell r="B10287" t="str">
            <v>ALVENARIA DE VEDAÇÃO DE BLOCOS CERÂMICOS FURADOS NA HORIZONTAL DE 9X14X19CM (ESPESSURA 9CM) DE PAREDES COM ÁREA LÍQUIDA MENOR QUE 6M² SEM VÃOS E ARGAMASSA DE ASSENTAMENTO COM PREPARO MANUAL. AF_06/2014</v>
          </cell>
          <cell r="C10287" t="str">
            <v>M2</v>
          </cell>
          <cell r="D10287">
            <v>65.67</v>
          </cell>
        </row>
        <row r="10288">
          <cell r="A10288">
            <v>87501</v>
          </cell>
          <cell r="B10288" t="str">
            <v>ALVENARIA DE VEDAÇÃO DE BLOCOS CERÂMICOS FURADOS NA HORIZONTAL DE 14X9X19CM (ESPESSURA 14CM, BLOCO DEITADO) DE PAREDES COM ÁREA LÍQUIDA MENOR QUE 6M² SEM VÃOS E ARGAMASSA DE ASSENTAMENTO COM PREPARO EM BETONEIRA. AF_06/2014</v>
          </cell>
          <cell r="C10288" t="str">
            <v>M2</v>
          </cell>
          <cell r="D10288">
            <v>101.5</v>
          </cell>
        </row>
        <row r="10289">
          <cell r="A10289">
            <v>87502</v>
          </cell>
          <cell r="B10289" t="str">
            <v>ALVENARIA DE VEDAÇÃO DE BLOCOS CERÂMICOS FURADOS NA HORIZONTAL DE 14X9X19CM (ESPESSURA 14CM, BLOCO DEITADO) DE PAREDES COM ÁREA LÍQUIDA MENOR QUE 6M² SEM VÃOS E ARGAMASSA DE ASSENTAMENTO COM PREPARO MANUAL. AF_06/2014</v>
          </cell>
          <cell r="C10289" t="str">
            <v>M2</v>
          </cell>
          <cell r="D10289">
            <v>101.95</v>
          </cell>
        </row>
        <row r="10290">
          <cell r="A10290">
            <v>87503</v>
          </cell>
          <cell r="B10290" t="str">
            <v>ALVENARIA DE VEDAÇÃO DE BLOCOS CERÂMICOS FURADOS NA HORIZONTAL DE 9X19X19CM (ESPESSURA 9CM) DE PAREDES COM ÁREA LÍQUIDA MAIOR OU IGUAL A 6M² SEM VÃOS E ARGAMASSA DE ASSENTAMENTO COM PREPARO EM BETONEIRA. AF_06/2014</v>
          </cell>
          <cell r="C10290" t="str">
            <v>M2</v>
          </cell>
          <cell r="D10290">
            <v>51.04</v>
          </cell>
        </row>
        <row r="10291">
          <cell r="A10291">
            <v>87504</v>
          </cell>
          <cell r="B10291" t="str">
            <v>ALVENARIA DE VEDAÇÃO DE BLOCOS CERÂMICOS FURADOS NA HORIZONTAL DE 9X19X19CM (ESPESSURA 9CM) DE PAREDES COM ÁREA LÍQUIDA MAIOR OU IGUAL A 6M² SEM VÃOS E ARGAMASSA DE ASSENTAMENTO COM PREPARO MANUAL. AF_06/2014</v>
          </cell>
          <cell r="C10291" t="str">
            <v>M2</v>
          </cell>
          <cell r="D10291">
            <v>51.36</v>
          </cell>
        </row>
        <row r="10292">
          <cell r="A10292">
            <v>87505</v>
          </cell>
          <cell r="B10292" t="str">
            <v>ALVENARIA DE VEDAÇÃO DE BLOCOS CERÂMICOS FURADOS NA HORIZONTAL DE 11,5X19X19CM (ESPESSURA 11,5M) DE PAREDES COM ÁREA LÍQUIDA MAIOR OU IGUAL A 6M² SEM VÃOS E ARGAMASSA DE ASSENTAMENTO COM PREPARO EM BETONEIRA. AF_06/2014</v>
          </cell>
          <cell r="C10292" t="str">
            <v>M2</v>
          </cell>
          <cell r="D10292">
            <v>49.13</v>
          </cell>
        </row>
        <row r="10293">
          <cell r="A10293">
            <v>87506</v>
          </cell>
          <cell r="B10293" t="str">
            <v>ALVENARIA DE VEDAÇÃO DE BLOCOS CERÂMICOS FURADOS NA HORIZONTAL DE 11,5X19X19CM (ESPESSURA 11,5M) DE PAREDES COM ÁREA LÍQUIDA MAIOR OU IGUAL A 6M² SEM VÃOS E ARGAMASSA DE ASSENTAMENTO COM PREPARO MANUAL. AF_06/2014</v>
          </cell>
          <cell r="C10293" t="str">
            <v>M2</v>
          </cell>
          <cell r="D10293">
            <v>49.54</v>
          </cell>
        </row>
        <row r="10294">
          <cell r="A10294">
            <v>87507</v>
          </cell>
          <cell r="B10294" t="str">
            <v>ALVENARIA DE VEDAÇÃO DE BLOCOS CERÂMICOS FURADOS NA HORIZONTAL DE 9X14X19CM (ESPESSURA 9CM) DE PAREDES COM ÁREA LÍQUIDA MAIOR OU IGUAL A 6M² SEM VÃOS E ARGAMASSA DE ASSENTAMENTO COM PREPARO EM BETONEIRA. AF_06/2014</v>
          </cell>
          <cell r="C10294" t="str">
            <v>M2</v>
          </cell>
          <cell r="D10294">
            <v>54</v>
          </cell>
        </row>
        <row r="10295">
          <cell r="A10295">
            <v>87508</v>
          </cell>
          <cell r="B10295" t="str">
            <v>ALVENARIA DE VEDAÇÃO DE BLOCOS CERÂMICOS FURADOS NA HORIZONTAL DE 9X14X19CM (ESPESSURA 9CM) DE PAREDES COM ÁREA LÍQUIDA MAIOR OU IGUAL A 6M² SEM VÃOS E ARGAMASSA DE ASSENTAMENTO COM PREPARO MANUAL. AF_06/2014</v>
          </cell>
          <cell r="C10295" t="str">
            <v>M2</v>
          </cell>
          <cell r="D10295">
            <v>54.35</v>
          </cell>
        </row>
        <row r="10296">
          <cell r="A10296">
            <v>87509</v>
          </cell>
          <cell r="B10296" t="str">
            <v>ALVENARIA DE VEDAÇÃO DE BLOCOS CERÂMICOS FURADOS NA HORIZONTAL DE 14X9X19CM (ESPESSURA 14CM, BLOCO DEITADO) DE PAREDES COM ÁREA LÍQUIDA MAIOR OU IGUAL A 6M² SEM VÃOS E ARGAMASSA DE ASSENTAMENTO COM PREPARO EM BETONEIRA. AF_06/2014</v>
          </cell>
          <cell r="C10296" t="str">
            <v>M2</v>
          </cell>
          <cell r="D10296">
            <v>83.07</v>
          </cell>
        </row>
        <row r="10297">
          <cell r="A10297">
            <v>87510</v>
          </cell>
          <cell r="B10297" t="str">
            <v>ALVENARIA DE VEDAÇÃO DE BLOCOS CERÂMICOS FURADOS NA HORIZONTAL DE 14X9X19CM (ESPESSURA 14CM, BLOCO DEITADO) DE PAREDES COM ÁREA LÍQUIDA MAIOR OU IGUAL A 6M² SEM VÃOS E ARGAMASSA DE ASSENTAMENTO COM PREPARO MANUAL. AF_06/2014</v>
          </cell>
          <cell r="C10297" t="str">
            <v>M2</v>
          </cell>
          <cell r="D10297">
            <v>83.52</v>
          </cell>
        </row>
        <row r="10298">
          <cell r="A10298">
            <v>87511</v>
          </cell>
          <cell r="B10298" t="str">
            <v>ALVENARIA DE VEDAÇÃO DE BLOCOS CERÂMICOS FURADOS NA HORIZONTAL DE 9X19X19CM (ESPESSURA 9CM) DE PAREDES COM ÁREA LÍQUIDA MENOR QUE 6M² COM VÃOS E ARGAMASSA DE ASSENTAMENTO COM PREPARO EM BETONEIRA. AF_06/2014</v>
          </cell>
          <cell r="C10298" t="str">
            <v>M2</v>
          </cell>
          <cell r="D10298">
            <v>66.86</v>
          </cell>
        </row>
        <row r="10299">
          <cell r="A10299">
            <v>87512</v>
          </cell>
          <cell r="B10299" t="str">
            <v>ALVENARIA DE VEDAÇÃO DE BLOCOS CERÂMICOS FURADOS NA HORIZONTAL DE 9X19X19CM (ESPESSURA 9CM) DE PAREDES COM ÁREA LÍQUIDA MENOR QUE 6M² COM VÃOS E ARGAMASSA DE ASSENTAMENTO COM PREPARO MANUAL. AF_06/2014</v>
          </cell>
          <cell r="C10299" t="str">
            <v>M2</v>
          </cell>
          <cell r="D10299">
            <v>67.180000000000007</v>
          </cell>
        </row>
        <row r="10300">
          <cell r="A10300">
            <v>87513</v>
          </cell>
          <cell r="B10300" t="str">
            <v>ALVENARIA DE VEDAÇÃO DE BLOCOS CERÂMICOS FURADOS NA HORIZONTAL DE 11,5X19X19CM (ESPESSURA 11,5CM) DE PAREDES COM ÁREA LÍQUIDA MENOR QUE 6M² COM VÃOS E ARGAMASSA DE ASSENTAMENTO COM PREPARO EM BETONEIRA. AF_06/2014</v>
          </cell>
          <cell r="C10300" t="str">
            <v>M2</v>
          </cell>
          <cell r="D10300">
            <v>65.209999999999994</v>
          </cell>
        </row>
        <row r="10301">
          <cell r="A10301">
            <v>87514</v>
          </cell>
          <cell r="B10301" t="str">
            <v>ALVENARIA DE VEDAÇÃO DE BLOCOS CERÂMICOS FURADOS NA HORIZONTAL DE 11,5X19X19CM (ESPESSURA 11,5CM) DE PAREDES COM ÁREA LÍQUIDA MENOR QUE 6M² COM VÃOS E ARGAMASSA DE ASSENTAMENTO COM PREPARO MANUAL. AF_06/2014</v>
          </cell>
          <cell r="C10301" t="str">
            <v>M2</v>
          </cell>
          <cell r="D10301">
            <v>65.62</v>
          </cell>
        </row>
        <row r="10302">
          <cell r="A10302">
            <v>87515</v>
          </cell>
          <cell r="B10302" t="str">
            <v>ALVENARIA DE VEDAÇÃO DE BLOCOS CERÂMICOS FURADOS NA HORIZONTAL DE 9X14X19CM (ESPESSURA 9CM) DE PAREDES COM ÁREA LÍQUIDA MENOR QUE 6M² COM VÃOS E ARGAMASSA DE ASSENTAMENTO COM PREPARO EM BETONEIRA. AF_06/2014</v>
          </cell>
          <cell r="C10302" t="str">
            <v>M2</v>
          </cell>
          <cell r="D10302">
            <v>75.42</v>
          </cell>
        </row>
        <row r="10303">
          <cell r="A10303">
            <v>87516</v>
          </cell>
          <cell r="B10303" t="str">
            <v>ALVENARIA DE VEDAÇÃO DE BLOCOS CERÂMICOS FURADOS NA HORIZONTAL DE 9X14X19CM (ESPESSURA 9CM) DE PAREDES COM ÁREA LÍQUIDA MENOR QUE 6M² COM VÃOS E ARGAMASSA DE ASSENTAMENTO COM PREPARO MANUAL. AF_06/2014</v>
          </cell>
          <cell r="C10303" t="str">
            <v>M2</v>
          </cell>
          <cell r="D10303">
            <v>75.77</v>
          </cell>
        </row>
        <row r="10304">
          <cell r="A10304">
            <v>87517</v>
          </cell>
          <cell r="B10304" t="str">
            <v>ALVENARIA DE VEDAÇÃO DE BLOCOS CERÂMICOS FURADOS NA HORIZONTAL DE 14X9X19CM (ESPESSURA 14CM, BLOCO DEITADO) DE PAREDES COM ÁREA LÍQUIDA MENOR QUE 6M² COM VÃOS E ARGAMASSA DE ASSENTAMENTO COM PREPARO EM BETONEIRA. AF_06/2014</v>
          </cell>
          <cell r="C10304" t="str">
            <v>M2</v>
          </cell>
          <cell r="D10304">
            <v>117.24</v>
          </cell>
        </row>
        <row r="10305">
          <cell r="A10305">
            <v>87518</v>
          </cell>
          <cell r="B10305" t="str">
            <v>ALVENARIA DE VEDAÇÃO DE BLOCOS CERÂMICOS FURADOS NA HORIZONTAL DE 14X9X19CM (ESPESSURA 14CM, BLOCO DEITADO) DE PAREDES COM ÁREA LÍQUIDA MENOR QUE 6M² COM VÃOS E ARGAMASSA DE ASSENTAMENTO COM PREPARO MANUAL. AF_06/2014</v>
          </cell>
          <cell r="C10305" t="str">
            <v>M2</v>
          </cell>
          <cell r="D10305">
            <v>117.69</v>
          </cell>
        </row>
        <row r="10306">
          <cell r="A10306">
            <v>87519</v>
          </cell>
          <cell r="B10306" t="str">
            <v>ALVENARIA DE VEDAÇÃO DE BLOCOS CERÂMICOS FURADOS NA HORIZONTAL DE 9X19X19CM (ESPESSURA 9CM) DE PAREDES COM ÁREA LÍQUIDA MAIOR OU IGUAL A 6M² COM VÃOS E ARGAMASSA DE ASSENTAMENTO COM PREPARO EM BETONEIRA. AF_06/2014</v>
          </cell>
          <cell r="C10306" t="str">
            <v>M2</v>
          </cell>
          <cell r="D10306">
            <v>55.6</v>
          </cell>
        </row>
        <row r="10307">
          <cell r="A10307">
            <v>87520</v>
          </cell>
          <cell r="B10307" t="str">
            <v>ALVENARIA DE VEDAÇÃO DE BLOCOS CERÂMICOS FURADOS NA HORIZONTAL DE 9X19X19CM (ESPESSURA 9CM) DE PAREDES COM ÁREA LÍQUIDA MAIOR OU IGUAL A 6M² COM VÃOS E ARGAMASSA DE ASSENTAMENTO COM PREPARO MANUAL. AF_06/2014</v>
          </cell>
          <cell r="C10307" t="str">
            <v>M2</v>
          </cell>
          <cell r="D10307">
            <v>55.92</v>
          </cell>
        </row>
        <row r="10308">
          <cell r="A10308">
            <v>87521</v>
          </cell>
          <cell r="B10308" t="str">
            <v>ALVENARIA DE VEDAÇÃO DE BLOCOS CERÂMICOS FURADOS NA HORIZONTAL DE 11,5X19X19CM (ESPESSURA 11,5CM) DE PAREDES COM ÁREA LÍQUIDA MAIOR OU IGUAL A 6M² COM VÃOS E ARGAMASSA DE ASSENTAMENTO COM PREPARO EM BETONEIRA. AF_06/2014</v>
          </cell>
          <cell r="C10308" t="str">
            <v>M2</v>
          </cell>
          <cell r="D10308">
            <v>53.75</v>
          </cell>
        </row>
        <row r="10309">
          <cell r="A10309">
            <v>87522</v>
          </cell>
          <cell r="B10309" t="str">
            <v>ALVENARIA DE VEDAÇÃO DE BLOCOS CERÂMICOS FURADOS NA HORIZONTAL DE 11,5X19X19CM (ESPESSURA 11,5CM) DE PAREDES COM ÁREA LÍQUIDA MAIOR OU IGUAL A 6M² COM VÃOS E ARGAMASSA DE ASSENTAMENTO COM PREPARO MANUAL. AF_06/2014</v>
          </cell>
          <cell r="C10309" t="str">
            <v>M2</v>
          </cell>
          <cell r="D10309">
            <v>54.16</v>
          </cell>
        </row>
        <row r="10310">
          <cell r="A10310">
            <v>87523</v>
          </cell>
          <cell r="B10310" t="str">
            <v>ALVENARIA DE VEDAÇÃO DE BLOCOS CERÂMICOS FURADOS NA HORIZONTAL DE 9X14X19CM (ESPESSURA 9CM) DE PAREDES COM ÁREA LÍQUIDA MAIOR OU IGUAL A 6M² COM VÃOS E ARGAMASSA DE ASSENTAMENTO COM PREPARO EM BETONEIRA. AF_06/2014</v>
          </cell>
          <cell r="C10310" t="str">
            <v>M2</v>
          </cell>
          <cell r="D10310">
            <v>60.16</v>
          </cell>
        </row>
        <row r="10311">
          <cell r="A10311">
            <v>87524</v>
          </cell>
          <cell r="B10311" t="str">
            <v>ALVENARIA DE VEDAÇÃO DE BLOCOS CERÂMICOS FURADOS NA HORIZONTAL DE 9X14X19CM (ESPESSURA 9CM) DE PAREDES COM ÁREA LÍQUIDA MAIOR OU IGUAL A 6M² COM VÃOS E ARGAMASSA DE ASSENTAMENTO COM PREPARO MANUAL. AF_06/2014</v>
          </cell>
          <cell r="C10311" t="str">
            <v>M2</v>
          </cell>
          <cell r="D10311">
            <v>60.51</v>
          </cell>
        </row>
        <row r="10312">
          <cell r="A10312">
            <v>87525</v>
          </cell>
          <cell r="B10312" t="str">
            <v>ALVENARIA DE VEDAÇÃO DE BLOCOS CERÂMICOS FURADOS NA HORIZONTAL DE 14X9X19CM (ESPESSURA 14CM, BLOCO DEITADO) DE PAREDES COM ÁREA LÍQUIDA MAIOR OU IGUAL A 6M² COM VÃOS E ARGAMASSA DE ASSENTAMENTO COM PREPARO EM BETONEIRA. AF_06/2014</v>
          </cell>
          <cell r="C10312" t="str">
            <v>M2</v>
          </cell>
          <cell r="D10312">
            <v>92.61</v>
          </cell>
        </row>
        <row r="10313">
          <cell r="A10313">
            <v>87526</v>
          </cell>
          <cell r="B10313" t="str">
            <v>ALVENARIA DE VEDAÇÃO DE BLOCOS CERÂMICOS FURADOS NA HORIZONTAL DE 14X9X19CM (ESPESSURA 14CM, BLOCO DEITADO) DE PAREDES COM ÁREA LÍQUIDA MAIOR OU IGUAL A 6M² COM VÃOS E ARGAMASSA DE ASSENTAMENTO COM PREPARO MANUAL. AF_06/2014</v>
          </cell>
          <cell r="C10313" t="str">
            <v>M2</v>
          </cell>
          <cell r="D10313">
            <v>93.06</v>
          </cell>
        </row>
        <row r="10314">
          <cell r="A10314">
            <v>89043</v>
          </cell>
          <cell r="B10314" t="str">
            <v>(COMPOSIÇÃO REPRESENTATIVA) DO SERVIÇO DE ALVENARIA DE VEDAÇÃO DE BLOCOS VAZADOS DE CERÂMICA DE 9X19X19CM (ESPESSURA 9CM), PARA EDIFICAÇÃO HABITACIONAL MULTIFAMILIAR (PRÉDIO). AF_11/2014</v>
          </cell>
          <cell r="C10314" t="str">
            <v>M2</v>
          </cell>
          <cell r="D10314">
            <v>56.7</v>
          </cell>
        </row>
        <row r="10315">
          <cell r="A10315">
            <v>89168</v>
          </cell>
          <cell r="B10315" t="str">
            <v>(COMPOSIÇÃO REPRESENTATIVA) DO SERVIÇO DE ALVENARIA DE VEDAÇÃO DE BLOCOS VAZADOS DE CERÂMICA DE 9X19X19CM (ESPESSURA 9CM), PARA EDIFICAÇÃO HABITACIONAL UNIFAMILIAR (CASA) E EDIFICAÇÃO PÚBLICA PADRÃO. AF_11/2014</v>
          </cell>
          <cell r="C10315" t="str">
            <v>M2</v>
          </cell>
          <cell r="D10315">
            <v>58.38</v>
          </cell>
        </row>
        <row r="10316">
          <cell r="A10316">
            <v>89977</v>
          </cell>
          <cell r="B10316" t="str">
            <v>(COMPOSIÇÃO REPRESENTATIVA) DO SERVIÇO DE ALVENARIA DE VEDAÇÃO DE BLOCOS VAZADOS DE CERÂMICA DE 14X9X19CM (ESPESSURA 14CM, BLOCO DEITADO), PARA EDIFICAÇÃO HABITACIONAL UNIFAMILIAR (CASA) E EDIFICAÇÃO PÚBLICA PADRÃO. AF_12/2014</v>
          </cell>
          <cell r="C10316" t="str">
            <v>M2</v>
          </cell>
          <cell r="D10316">
            <v>98.81</v>
          </cell>
        </row>
        <row r="10317">
          <cell r="A10317">
            <v>90112</v>
          </cell>
          <cell r="B10317" t="str">
            <v>ALVENARIA DE VEDAÇÃO DE BLOCOS CERÂMICOS FURADOS NA VERTICAL DE 14X19X39CM (ESPESSURA 14CM) DE PAREDES COM ÁREA LÍQUIDA MENOR QUE 6M2 COM VÃOS E ARGAMASSA DE ASSENTAMENTO COM PREPARO MANUAL. AF_06/2014</v>
          </cell>
          <cell r="C10317" t="str">
            <v>M2</v>
          </cell>
          <cell r="D10317">
            <v>53.96</v>
          </cell>
        </row>
        <row r="10318">
          <cell r="A10318">
            <v>95474</v>
          </cell>
          <cell r="B10318" t="str">
            <v>ALVENARIA DE EMBASAMENTO EM TIJOLOS CERAMICOS MACICOS 5X10X20CM, ASSENTADO  COM ARGAMASSA TRACO 1:2:8 (CIMENTO, CAL E AREIA)</v>
          </cell>
          <cell r="C10318" t="str">
            <v>M3</v>
          </cell>
          <cell r="D10318">
            <v>563.20000000000005</v>
          </cell>
        </row>
        <row r="10319">
          <cell r="A10319">
            <v>89282</v>
          </cell>
          <cell r="B10319" t="str">
            <v>ALVENARIA ESTRUTURAL DE BLOCOS CERÂMICOS 14X19X39, (ESPESSURA DE 14 CM), PARA PAREDES COM ÁREA LÍQUIDA MENOR QUE 6M², SEM VÃOS, UTILIZANDO PALHETA E ARGAMASSA DE ASSENTAMENTO COM PREPARO EM BETONEIRA. AF_12/2014</v>
          </cell>
          <cell r="C10319" t="str">
            <v>M2</v>
          </cell>
          <cell r="D10319">
            <v>43.93</v>
          </cell>
        </row>
        <row r="10320">
          <cell r="A10320">
            <v>89283</v>
          </cell>
          <cell r="B10320" t="str">
            <v>ALVENARIA ESTRUTURAL DE BLOCOS CERÂMICOS 14X19X39, (ESPESSURA DE 14 CM), PARA PAREDES COM ÁREA LÍQUIDA MENOR QUE 6M², SEM VÃOS, UTILIZANDO PALHETA E ARGAMASSA DE ASSENTAMENTO COM PREPARO MANUAL. AF_12/2014</v>
          </cell>
          <cell r="C10320" t="str">
            <v>M2</v>
          </cell>
          <cell r="D10320">
            <v>45.54</v>
          </cell>
        </row>
        <row r="10321">
          <cell r="A10321">
            <v>89284</v>
          </cell>
          <cell r="B10321" t="str">
            <v>ALVENARIA ESTRUTURAL DE BLOCOS CERÂMICOS 14X19X39, (ESPESSURA DE 14 CM), PARA PAREDES COM ÁREA LÍQUIDA MAIOR OU IGUAL QUE 6M², SEM VÃOS, UTILIZANDO PALHETA E ARGAMASSA DE ASSENTAMENTO COM PREPARO EM BETONEIRA. AF_12/2014</v>
          </cell>
          <cell r="C10321" t="str">
            <v>M2</v>
          </cell>
          <cell r="D10321">
            <v>39.9</v>
          </cell>
        </row>
        <row r="10322">
          <cell r="A10322">
            <v>89285</v>
          </cell>
          <cell r="B10322" t="str">
            <v>ALVENARIA ESTRUTURAL DE BLOCOS CERÂMICOS 14X19X39, (ESPESSURA DE 14 CM), PARA PAREDES COM ÁREA LÍQUIDA MAIOR OU IGUAL QUE 6M², SEM VÃOS, UTILIZANDO PALHETA E ARGAMASSA DE ASSENTAMENTO COM PREPARO MANUAL. AF_12/2014</v>
          </cell>
          <cell r="C10322" t="str">
            <v>M2</v>
          </cell>
          <cell r="D10322">
            <v>41.51</v>
          </cell>
        </row>
        <row r="10323">
          <cell r="A10323">
            <v>89286</v>
          </cell>
          <cell r="B10323" t="str">
            <v>ALVENARIA ESTRUTURAL DE BLOCOS CERÂMICOS 14X19X39, (ESPESSURA DE 14 CM), PARA PAREDES COM ÁREA LÍQUIDA MENOR QUE 6M², COM VÃOS, UTILIZANDO PALHETA E ARGAMASSA DE ASSENTAMENTO COM PREPARO EM BETONEIRA. AF_12/2014</v>
          </cell>
          <cell r="C10323" t="str">
            <v>M2</v>
          </cell>
          <cell r="D10323">
            <v>47.61</v>
          </cell>
        </row>
        <row r="10324">
          <cell r="A10324">
            <v>89287</v>
          </cell>
          <cell r="B10324" t="str">
            <v>ALVENARIA ESTRUTURAL DE BLOCOS CERÂMICOS 14X19X39, (ESPESSURA DE 14 CM), PARA PAREDES COM ÁREA LÍQUIDA MENOR QUE 6M², COM VÃOS, UTILIZANDO PALHETA E ARGAMASSA DE ASSENTAMENTO COM PREPARO MANUAL. AF_12/2014</v>
          </cell>
          <cell r="C10324" t="str">
            <v>M2</v>
          </cell>
          <cell r="D10324">
            <v>49.22</v>
          </cell>
        </row>
        <row r="10325">
          <cell r="A10325">
            <v>89288</v>
          </cell>
          <cell r="B10325" t="str">
            <v>ALVENARIA ESTRUTURAL DE BLOCOS CERÂMICOS 14X19X39, (ESPESSURA DE 14 CM), PARA PAREDES COM ÁREA LÍQUIDA MAIOR OU IGUAL A 6M², COM VÃOS, UTILIZANDO PALHETA E ARGAMASSA DE ASSENTAMENTO COM PREPARO EM BETONEIRA. AF_12/2014</v>
          </cell>
          <cell r="C10325" t="str">
            <v>M2</v>
          </cell>
          <cell r="D10325">
            <v>42.09</v>
          </cell>
        </row>
        <row r="10326">
          <cell r="A10326">
            <v>89289</v>
          </cell>
          <cell r="B10326" t="str">
            <v>ALVENARIA ESTRUTURAL DE BLOCOS CERÂMICOS 14X19X39, (ESPESSURA DE 14 CM), PARA PAREDES COM ÁREA LÍQUIDA MAIOR OU IGUAL A 6M², COM VÃOS, UTILIZANDO PALHETA E ARGAMASSA DE ASSENTAMENTO COM PREPARO MANUAL. AF_12/2014</v>
          </cell>
          <cell r="C10326" t="str">
            <v>M2</v>
          </cell>
          <cell r="D10326">
            <v>43.7</v>
          </cell>
        </row>
        <row r="10327">
          <cell r="A10327">
            <v>89290</v>
          </cell>
          <cell r="B10327" t="str">
            <v>ALVENARIA ESTRUTURAL DE BLOCOS CERÂMICOS 14X19X29, (ESPESSURA DE 14 CM), PARA PAREDES COM ÁREA LÍQUIDA MENOR QUE 6M², SEM VÃOS, UTILIZANDO PALHETA E ARGAMASSA DE ASSENTAMENTO COM PREPARO EM BETONEIRA. AF_12/2014</v>
          </cell>
          <cell r="C10327" t="str">
            <v>M2</v>
          </cell>
          <cell r="D10327">
            <v>51.36</v>
          </cell>
        </row>
        <row r="10328">
          <cell r="A10328">
            <v>89291</v>
          </cell>
          <cell r="B10328" t="str">
            <v>ALVENARIA ESTRUTURAL DE BLOCOS CERÂMICOS 14X19X29, (ESPESSURA DE 14 CM), PARA PAREDES COM ÁREA LÍQUIDA MENOR QUE 6M², SEM VÃOS, UTILIZANDO PALHETA E ARGAMASSA DE ASSENTAMENTO COM PREPARO MANUAL. AF_12/2014</v>
          </cell>
          <cell r="C10328" t="str">
            <v>M2</v>
          </cell>
          <cell r="D10328">
            <v>53.15</v>
          </cell>
        </row>
        <row r="10329">
          <cell r="A10329">
            <v>89292</v>
          </cell>
          <cell r="B10329" t="str">
            <v>ALVENARIA ESTRUTURAL DE BLOCOS CERÂMICOS 14X19X29, (ESPESSURA DE 14 CM), PARA PAREDES COM ÁREA LÍQUIDA MAIOR OU IGUAL A 6M², SEM VÃOS, UTILIZANDO PALHETA E ARGAMASSA DE ASSENTAMENTO COM PREPARO EM BETONEIRA. AF_12/2014</v>
          </cell>
          <cell r="C10329" t="str">
            <v>M2</v>
          </cell>
          <cell r="D10329">
            <v>47.38</v>
          </cell>
        </row>
        <row r="10330">
          <cell r="A10330">
            <v>89293</v>
          </cell>
          <cell r="B10330" t="str">
            <v>ALVENARIA ESTRUTURAL DE BLOCOS CERÂMICOS 14X19X29, (ESPESSURA DE 14 CM), PARA PAREDES COM ÁREA LÍQUIDA MAIOR OU IGUAL A 6M2, SEM VÃOS, UTILIZANDO PALHETA E ARGAMASSA DE ASSENTAMENTO COM PREPARO MANUAL. AF_12/2014</v>
          </cell>
          <cell r="C10330" t="str">
            <v>M2</v>
          </cell>
          <cell r="D10330">
            <v>49.17</v>
          </cell>
        </row>
        <row r="10331">
          <cell r="A10331">
            <v>89294</v>
          </cell>
          <cell r="B10331" t="str">
            <v>ALVENARIA ESTRUTURAL DE BLOCOS CERÂMICOS 14X19X29, (ESPESSURA DE 14 CM), PARA PAREDES COM ÁREA LÍQUIDA MENOR QUE 6M², COM VÃOS, UTILIZANDO PALHETA E ARGAMASSA DE ASSENTAMENTO COM PREPARO EM BETONEIRA. AF_12/2014</v>
          </cell>
          <cell r="C10331" t="str">
            <v>M2</v>
          </cell>
          <cell r="D10331">
            <v>56.39</v>
          </cell>
        </row>
        <row r="10332">
          <cell r="A10332">
            <v>89295</v>
          </cell>
          <cell r="B10332" t="str">
            <v>ALVENARIA ESTRUTURAL DE BLOCOS CERÂMICOS 14X19X29, (ESPESSURA DE 14 CM), PARA PAREDES COM ÁREA LÍQUIDA MENOR QUE 6M², COM VÃOS, UTILIZANDO PALHETA E ARGAMASSA DE ASSENTAMENTO COM PREPARO MANUAL. AF_12/2014</v>
          </cell>
          <cell r="C10332" t="str">
            <v>M2</v>
          </cell>
          <cell r="D10332">
            <v>58.18</v>
          </cell>
        </row>
        <row r="10333">
          <cell r="A10333">
            <v>89296</v>
          </cell>
          <cell r="B10333" t="str">
            <v>ALVENARIA ESTRUTURAL DE BLOCOS CERÂMICOS 14X19X29, (ESPESSURA DE 14 CM), PARA PAREDES COM ÁREA LÍQUIDA MAIOR OU IGUAL A 6M², COM VÃOS, UTILIZANDO PALHETA E ARGAMASSA DE ASSENTAMENTO COM PREPARO EM BETONEIRA. AF_12/2014</v>
          </cell>
          <cell r="C10333" t="str">
            <v>M2</v>
          </cell>
          <cell r="D10333">
            <v>50.27</v>
          </cell>
        </row>
        <row r="10334">
          <cell r="A10334">
            <v>89297</v>
          </cell>
          <cell r="B10334" t="str">
            <v>ALVENARIA ESTRUTURAL DE BLOCOS CERÂMICOS 14X19X29, (ESPESSURA DE 14 CM), PARA PAREDES COM ÁREA LÍQUIDA MAIOR OU IGUAL A 6M², COM VÃOS, UTILIZANDO PALHETA E ARGAMASSA DE ASSENTAMENTO COM PREPARO MANUAL. AF_12/2014</v>
          </cell>
          <cell r="C10334" t="str">
            <v>M2</v>
          </cell>
          <cell r="D10334">
            <v>52.06</v>
          </cell>
        </row>
        <row r="10335">
          <cell r="A10335">
            <v>89298</v>
          </cell>
          <cell r="B10335" t="str">
            <v>ALVENARIA ESTRUTURAL DE BLOCOS CERÂMICOS 14X19X39, (ESPESSURA DE 14 CM), PARA PAREDES COM ÁREA LÍQUIDA MENOR QUE 6M², SEM VÃOS, UTILIZANDO COLHER DE PEDREIRO E ARGAMASSA DE ASSENTAMENTO COM PREPARO EM BETONEIRA. AF_12/2014</v>
          </cell>
          <cell r="C10335" t="str">
            <v>M2</v>
          </cell>
          <cell r="D10335">
            <v>52.58</v>
          </cell>
        </row>
        <row r="10336">
          <cell r="A10336">
            <v>89299</v>
          </cell>
          <cell r="B10336" t="str">
            <v>ALVENARIA ESTRUTURAL DE BLOCOS CERÂMICOS 14X19X39, (ESPESSURA DE 14 CM), PARA PAREDES COM ÁREA LÍQUIDA MENOR QUE 6M², SEM VÃOS, UTILIZANDO COLHER DE PEDREIRO E ARGAMASSA DE ASSENTAMENTO COM PREPARO MANUAL. AF_12/2014</v>
          </cell>
          <cell r="C10336" t="str">
            <v>M2</v>
          </cell>
          <cell r="D10336">
            <v>54.87</v>
          </cell>
        </row>
        <row r="10337">
          <cell r="A10337">
            <v>89300</v>
          </cell>
          <cell r="B10337" t="str">
            <v>ALVENARIA ESTRUTURAL DE BLOCOS CERÂMICOS 14X19X39, (ESPESSURA DE 14 CM), PARA PAREDES COM ÁREA LÍQUIDA MAIOR OU IGUAL A 6M², SEM VÃOS, UTILIZANDO COLHER DE PEDREIRO E ARGAMASSA DE ASSENTAMENTO COM PREPARO EM BETONEIRA. AF_12/2014</v>
          </cell>
          <cell r="C10337" t="str">
            <v>M2</v>
          </cell>
          <cell r="D10337">
            <v>48.54</v>
          </cell>
        </row>
        <row r="10338">
          <cell r="A10338">
            <v>89301</v>
          </cell>
          <cell r="B10338" t="str">
            <v>ALVENARIA ESTRUTURAL DE BLOCOS CERÂMICOS 14X19X39, (ESPESSURA DE 14 CM), PARA PAREDES COM ÁREA LÍQUIDA MAIOR OU IGUAL A 6M², SEM VÃOS, UTILIZANDO COLHER DE PEDREIRO E ARGAMASSA DE ASSENTAMENTO COM PREPARO MANUAL. AF_12/2014</v>
          </cell>
          <cell r="C10338" t="str">
            <v>M2</v>
          </cell>
          <cell r="D10338">
            <v>50.83</v>
          </cell>
        </row>
        <row r="10339">
          <cell r="A10339">
            <v>89302</v>
          </cell>
          <cell r="B10339" t="str">
            <v>ALVENARIA ESTRUTURAL DE BLOCOS CERÂMICOS 14X19X39, (ESPESSURA DE 14 CM), PARA PAREDES COM ÁREA LÍQUIDA MENOR QUE 6M², COM VÃOS, UTILIZANDO COLHER DE PEDREIRO E ARGAMASSA DE ASSENTAMENTO COM PREPARO EM BETONEIRA. AF_12/2014</v>
          </cell>
          <cell r="C10339" t="str">
            <v>M2</v>
          </cell>
          <cell r="D10339">
            <v>58.85</v>
          </cell>
        </row>
        <row r="10340">
          <cell r="A10340">
            <v>89303</v>
          </cell>
          <cell r="B10340" t="str">
            <v>ALVENARIA ESTRUTURAL DE BLOCOS CERÂMICOS 14X19X39, (ESPESSURA DE 14 CM), PARA PAREDES COM ÁREA LÍQUIDA MENOR QUE 6M², COM VÃOS, UTILIZANDO COLHER DE PEDREIRO E ARGAMASSA DE ASSENTAMENTO COM PREPARO MANUAL. AF_12/2014</v>
          </cell>
          <cell r="C10340" t="str">
            <v>M2</v>
          </cell>
          <cell r="D10340">
            <v>61.14</v>
          </cell>
        </row>
        <row r="10341">
          <cell r="A10341">
            <v>89304</v>
          </cell>
          <cell r="B10341" t="str">
            <v>ALVENARIA ESTRUTURAL DE BLOCOS CERÂMICOS 14X19X39, (ESPESSURA DE 14 CM), PARA PAREDES COM ÁREA LÍQUIDA MAIOR OU IGUAL A 6M², COM VÃOS, UTILIZANDO COLHER DE PEDREIRO E ARGAMASSA DE ASSENTAMENTO COM PREPARO EM BETONEIRA. AF_12/2014</v>
          </cell>
          <cell r="C10341" t="str">
            <v>M2</v>
          </cell>
          <cell r="D10341">
            <v>52.34</v>
          </cell>
        </row>
        <row r="10342">
          <cell r="A10342">
            <v>89305</v>
          </cell>
          <cell r="B10342" t="str">
            <v>ALVENARIA ESTRUTURAL DE BLOCOS CERÂMICOS 14X19X39, (ESPESSURA DE 14 CM), PARA PAREDES COM ÁREA LÍQUIDA MAIOR OU IGUAL A 6M², COM VÃOS, UTILIZANDO COLHER DE PEDREIRO E ARGAMASSA DE ASSENTAMENTO COM PREPARO MANUAL. AF_12/2014</v>
          </cell>
          <cell r="C10342" t="str">
            <v>M2</v>
          </cell>
          <cell r="D10342">
            <v>54.63</v>
          </cell>
        </row>
        <row r="10343">
          <cell r="A10343">
            <v>89306</v>
          </cell>
          <cell r="B10343" t="str">
            <v>ALVENARIA ESTRUTURAL DE BLOCOS CERÂMICOS 14X19X29, (ESPESSURA DE 14 CM), PARA PAREDES COM ÁREA LÍQUIDA MENOR QUE 6M², SEM VÃOS, UTILIZANDO COLHER DE PEDREIRO E ARGAMASSA DE ASSENTAMENTO COM PREPARO EM BETONEIRA. AF_12/2014</v>
          </cell>
          <cell r="C10343" t="str">
            <v>M2</v>
          </cell>
          <cell r="D10343">
            <v>60.18</v>
          </cell>
        </row>
        <row r="10344">
          <cell r="A10344">
            <v>89307</v>
          </cell>
          <cell r="B10344" t="str">
            <v>ALVENARIA ESTRUTURAL DE BLOCOS CERÂMICOS 14X19X29, (ESPESSURA DE 14 CM), PARA PAREDES COM ÁREA LÍQUIDA MENOR QUE 6M², SEM VÃOS, UTILIZANDO COLHER DE PEDREIRO E ARGAMASSA DE ASSENTAMENTO COM PREPARO MANUAL. AF_12/2014</v>
          </cell>
          <cell r="C10344" t="str">
            <v>M2</v>
          </cell>
          <cell r="D10344">
            <v>62.72</v>
          </cell>
        </row>
        <row r="10345">
          <cell r="A10345">
            <v>89308</v>
          </cell>
          <cell r="B10345" t="str">
            <v>ALVENARIA ESTRUTURAL DE BLOCOS CERÂMICOS 14X19X29, (ESPESSURA DE 14 CM), PARA PAREDES COM ÁREA LÍQUIDA MAIOR OU IGUAL A 6M², SEM VÃOS, UTILIZANDO COLHER DE PEDREIRO E ARGAMASSA DE ASSENTAMENTO COM PREPARO EM BETONEIRA. AF_12/2014</v>
          </cell>
          <cell r="C10345" t="str">
            <v>M2</v>
          </cell>
          <cell r="D10345">
            <v>56.2</v>
          </cell>
        </row>
        <row r="10346">
          <cell r="A10346">
            <v>89309</v>
          </cell>
          <cell r="B10346" t="str">
            <v>ALVENARIA ESTRUTURAL DE BLOCOS CERÂMICOS 14X19X29, (ESPESSURA DE 14 CM), PARA PAREDES COM ÁREA LÍQUIDA MAIOR OU IGUAL A 6M², SEM VÃOS, UTILIZANDO COLHER DE PEDREIRO E ARGAMASSA DE ASSENTAMENTO COM PREPARO MANUAL. AF_12/2014</v>
          </cell>
          <cell r="C10346" t="str">
            <v>M2</v>
          </cell>
          <cell r="D10346">
            <v>58.74</v>
          </cell>
        </row>
        <row r="10347">
          <cell r="A10347">
            <v>89310</v>
          </cell>
          <cell r="B10347" t="str">
            <v>ALVENARIA ESTRUTURAL DE BLOCOS CERÂMICOS 14X19X29, (ESPESSURA DE 14 CM), PARA PAREDES COM ÁREA LÍQUIDA MENOR QUE 6M², COM VÃOS, UTILIZANDO COLHER DE PEDREIRO E ARGAMASSA DE ASSENTAMENTO COM PREPARO EM BETONEIRA. AF_12/2014</v>
          </cell>
          <cell r="C10347" t="str">
            <v>M2</v>
          </cell>
          <cell r="D10347">
            <v>67.75</v>
          </cell>
        </row>
        <row r="10348">
          <cell r="A10348">
            <v>89311</v>
          </cell>
          <cell r="B10348" t="str">
            <v>ALVENARIA ESTRUTURAL DE BLOCOS CERÂMICOS 14X19X29, (ESPESSURA DE 14 CM), PARA PAREDES COM ÁREA LÍQUIDA MENOR QUE 6M², COM VÃOS, UTILIZANDO COLHER DE PEDREIRO E ARGAMASSA DE ASSENTAMENTO COM PREPARO MANUAL. AF_12/2014</v>
          </cell>
          <cell r="C10348" t="str">
            <v>M2</v>
          </cell>
          <cell r="D10348">
            <v>70.290000000000006</v>
          </cell>
        </row>
        <row r="10349">
          <cell r="A10349">
            <v>89312</v>
          </cell>
          <cell r="B10349" t="str">
            <v>ALVENARIA ESTRUTURAL DE BLOCOS CERÂMICOS 14X19X29, (ESPESSURA DE 14 CM), PARA PAREDES COM ÁREA LÍQUIDA MAIOR OU IGUAL A 6M², COM VÃOS, UTILIZANDO COLHER DE PEDREIRO E ARGAMASSA DE ASSENTAMENTO COM PREPARO EM BETONEIRA. AF_12/2014</v>
          </cell>
          <cell r="C10349" t="str">
            <v>M2</v>
          </cell>
          <cell r="D10349">
            <v>60.7</v>
          </cell>
        </row>
        <row r="10350">
          <cell r="A10350">
            <v>89313</v>
          </cell>
          <cell r="B10350" t="str">
            <v>ALVENARIA ESTRUTURAL DE BLOCOS CERÂMICOS 14X19X29, (ESPESSURA DE 14 CM), PARA PAREDES COM ÁREA LÍQUIDA MAIOR OU IGUAL A 6M², COM VÃOS, UTILIZANDO COLHER DE PEDREIRO E ARGAMASSA DE ASSENTAMENTO COM PREPARO MANUAL. AF_12/2014</v>
          </cell>
          <cell r="C10350" t="str">
            <v>M2</v>
          </cell>
          <cell r="D10350">
            <v>63.24</v>
          </cell>
        </row>
        <row r="10351">
          <cell r="A10351">
            <v>95465</v>
          </cell>
          <cell r="B10351" t="str">
            <v>COBOGO CERAMICO (ELEMENTO VAZADO), 9X20X20CM, ASSENTADO COM ARGAMASSA TRACO 1:4 DE CIMENTO E AREIA</v>
          </cell>
          <cell r="C10351" t="str">
            <v>M2</v>
          </cell>
          <cell r="D10351">
            <v>111.23</v>
          </cell>
        </row>
        <row r="10352">
          <cell r="A10352">
            <v>87447</v>
          </cell>
          <cell r="B10352" t="str">
            <v>ALVENARIA DE VEDAÇÃO DE BLOCOS VAZADOS DE CONCRETO DE 9X19X39CM (ESPESSURA 9CM) DE PAREDES COM ÁREA LÍQUIDA MENOR QUE 6M² SEM VÃOS E ARGAMASSA DE ASSENTAMENTO COM PREPARO EM BETONEIRA. AF_06/2014</v>
          </cell>
          <cell r="C10352" t="str">
            <v>M2</v>
          </cell>
          <cell r="D10352">
            <v>45.83</v>
          </cell>
        </row>
        <row r="10353">
          <cell r="A10353">
            <v>87448</v>
          </cell>
          <cell r="B10353" t="str">
            <v>ALVENARIA DE VEDAÇÃO DE BLOCOS VAZADOS DE CONCRETO DE 9X19X39CM (ESPESSURA 9CM) DE PAREDES COM ÁREA LÍQUIDA MENOR QUE 6M² SEM VÃOS E ARGAMASSA DE ASSENTAMENTO COM PREPARO MANUAL. AF_06/2014</v>
          </cell>
          <cell r="C10353" t="str">
            <v>M2</v>
          </cell>
          <cell r="D10353">
            <v>45.75</v>
          </cell>
        </row>
        <row r="10354">
          <cell r="A10354">
            <v>87449</v>
          </cell>
          <cell r="B10354" t="str">
            <v>ALVENARIA DE VEDAÇÃO DE BLOCOS VAZADOS DE CONCRETO DE 14X19X39CM (ESPESSURA 14CM) DE PAREDES COM ÁREA LÍQUIDA MENOR QUE 6M² SEM VÃOS E ARGAMASSA DE ASSENTAMENTO COM PREPARO EM BETONEIRA. AF_06/2014</v>
          </cell>
          <cell r="C10354" t="str">
            <v>M2</v>
          </cell>
          <cell r="D10354">
            <v>58.23</v>
          </cell>
        </row>
        <row r="10355">
          <cell r="A10355">
            <v>87450</v>
          </cell>
          <cell r="B10355" t="str">
            <v>ALVENARIA DE VEDAÇÃO DE BLOCOS VAZADOS DE CONCRETO DE 14X19X39CM (ESPESSURA 14CM) DE PAREDES COM ÁREA LÍQUIDA MENOR QUE 6M² SEM VÃOS E ARGAMASSA DE ASSENTAMENTO COM PREPARO MANUAL. AF_06/2014</v>
          </cell>
          <cell r="C10355" t="str">
            <v>M2</v>
          </cell>
          <cell r="D10355">
            <v>58.57</v>
          </cell>
        </row>
        <row r="10356">
          <cell r="A10356">
            <v>87451</v>
          </cell>
          <cell r="B10356" t="str">
            <v>ALVENARIA DE VEDAÇÃO DE BLOCOS VAZADOS DE CONCRETO DE 19X19X39CM (ESPESSURA 19CM) DE PAREDES COM ÁREA LÍQUIDA MENOR QUE 6M² SEM VÃOS E ARGAMASSA DE ASSENTAMENTO COM PREPARO EM BETONEIRA. AF_06/2014</v>
          </cell>
          <cell r="C10356" t="str">
            <v>M2</v>
          </cell>
          <cell r="D10356">
            <v>70.34</v>
          </cell>
        </row>
        <row r="10357">
          <cell r="A10357">
            <v>87452</v>
          </cell>
          <cell r="B10357" t="str">
            <v>ALVENARIA DE VEDAÇÃO DE BLOCOS VAZADOS DE CONCRETO DE 19X19X39CM (ESPESSURA 19CM) DE PAREDES COM ÁREA LÍQUIDA MENOR QUE 6M² SEM VÃOS E ARGAMASSA DE ASSENTAMENTO COM PREPARO MANUAL. AF_06/2014</v>
          </cell>
          <cell r="C10357" t="str">
            <v>M2</v>
          </cell>
          <cell r="D10357">
            <v>70.73</v>
          </cell>
        </row>
        <row r="10358">
          <cell r="A10358">
            <v>87453</v>
          </cell>
          <cell r="B10358" t="str">
            <v>ALVENARIA DE VEDAÇÃO DE BLOCOS VAZADOS DE CONCRETO DE 9X19X39CM (ESPESSURA 9CM) DE PAREDES COM ÁREA LÍQUIDA MAIOR OU IGUAL A 6M² SEM VÃOS E ARGAMASSA DE ASSENTAMENTO COM PREPARO EM BETONEIRA. AF_06/2014</v>
          </cell>
          <cell r="C10358" t="str">
            <v>M2</v>
          </cell>
          <cell r="D10358">
            <v>42.65</v>
          </cell>
        </row>
        <row r="10359">
          <cell r="A10359">
            <v>87454</v>
          </cell>
          <cell r="B10359" t="str">
            <v>ALVENARIA DE VEDAÇÃO DE BLOCOS VAZADOS DE CONCRETO DE 9X19X39CM (ESPESSURA 9CM) DE PAREDES COM ÁREA LÍQUIDA MAIOR OU IGUAL A 6M² SEM VÃOS E ARGAMASSA DE ASSENTAMENTO COM PREPARO MANUAL. AF_06/2014</v>
          </cell>
          <cell r="C10359" t="str">
            <v>M2</v>
          </cell>
          <cell r="D10359">
            <v>42.94</v>
          </cell>
        </row>
        <row r="10360">
          <cell r="A10360">
            <v>87455</v>
          </cell>
          <cell r="B10360" t="str">
            <v>ALVENARIA DE VEDAÇÃO DE BLOCOS VAZADOS DE CONCRETO DE 14X19X39CM (ESPESSURA 14CM) DE PAREDES COM ÁREA LÍQUIDA MAIOR OU IGUAL A 6M² SEM VÃOS E ARGAMASSA DE ASSENTAMENTO COM PREPARO EM BETONEIRA. AF_06/2014</v>
          </cell>
          <cell r="C10360" t="str">
            <v>M2</v>
          </cell>
          <cell r="D10360">
            <v>54.24</v>
          </cell>
        </row>
        <row r="10361">
          <cell r="A10361">
            <v>87456</v>
          </cell>
          <cell r="B10361" t="str">
            <v>ALVENARIA DE VEDAÇÃO DE BLOCOS VAZADOS DE CONCRETO DE 14X19X39CM (ESPESSURA 14CM) DE PAREDES COM ÁREA LÍQUIDA MAIOR OU IGUAL A 6M² SEM VÃOS E ARGAMASSA DE ASSENTAMENTO COM PREPARO MANUAL. AF_06/2014</v>
          </cell>
          <cell r="C10361" t="str">
            <v>M2</v>
          </cell>
          <cell r="D10361">
            <v>54.88</v>
          </cell>
        </row>
        <row r="10362">
          <cell r="A10362">
            <v>87457</v>
          </cell>
          <cell r="B10362" t="str">
            <v>ALVENARIA DE VEDAÇÃO DE BLOCOS VAZADOS DE CONCRETO DE 19X19X39CM (ESPESSURA 19CM) DE PAREDES COM ÁREA LÍQUIDA MAIOR OU IGUAL A 6M² SEM VÃOS E ARGAMASSA DE ASSENTAMENTO COM PREPARO EM BETONEIRA. AF_06/2014</v>
          </cell>
          <cell r="C10362" t="str">
            <v>M2</v>
          </cell>
          <cell r="D10362">
            <v>66.23</v>
          </cell>
        </row>
        <row r="10363">
          <cell r="A10363">
            <v>87458</v>
          </cell>
          <cell r="B10363" t="str">
            <v>ALVENARIA DE VEDAÇÃO DE BLOCOS VAZADOS DE CONCRETO DE 19X19X39CM (ESPESSURA 19CM) DE PAREDES COM ÁREA LÍQUIDA MAIOR OU IGUAL A 6M² SEM VÃOS E ARGAMASSA DE ASSENTAMENTO COM PREPARO MANUAL. AF_06/2014</v>
          </cell>
          <cell r="C10363" t="str">
            <v>M2</v>
          </cell>
          <cell r="D10363">
            <v>66.66</v>
          </cell>
        </row>
        <row r="10364">
          <cell r="A10364">
            <v>87459</v>
          </cell>
          <cell r="B10364" t="str">
            <v>ALVENARIA DE VEDAÇÃO DE BLOCOS VAZADOS DE CONCRETO DE 9X19X39CM (ESPESSURA 9CM) DE PAREDES COM ÁREA LÍQUIDA MENOR QUE 6M² COM VÃOS E ARGAMASSA DE ASSENTAMENTO COM PREPARO EM BETONEIRA. AF_06/2014</v>
          </cell>
          <cell r="C10364" t="str">
            <v>M2</v>
          </cell>
          <cell r="D10364">
            <v>50.89</v>
          </cell>
        </row>
        <row r="10365">
          <cell r="A10365">
            <v>87460</v>
          </cell>
          <cell r="B10365" t="str">
            <v>ALVENARIA DE VEDAÇÃO DE BLOCOS VAZADOS DE CONCRETO DE 9X19X39CM (ESPESSURA 9CM) DE PAREDES COM ÁREA LÍQUIDA MENOR QUE 6M² COM VÃOS E ARGAMASSA DE ASSENTAMENTO COM PREPARO MANUAL. AF_06/2014</v>
          </cell>
          <cell r="C10365" t="str">
            <v>M2</v>
          </cell>
          <cell r="D10365">
            <v>51.18</v>
          </cell>
        </row>
        <row r="10366">
          <cell r="A10366">
            <v>87461</v>
          </cell>
          <cell r="B10366" t="str">
            <v>ALVENARIA DE VEDAÇÃO DE BLOCOS VAZADOS DE CONCRETO DE 14X19X39CM (ESPESSURA 14CM) DE PAREDES COM ÁREA LÍQUIDA MENOR QUE 6M² COM VÃOS E ARGAMASSA DE ASSENTAMENTO COM PREPARO EM BETONEIRA. AF_06/2014</v>
          </cell>
          <cell r="C10366" t="str">
            <v>M2</v>
          </cell>
          <cell r="D10366">
            <v>63.33</v>
          </cell>
        </row>
        <row r="10367">
          <cell r="A10367">
            <v>87462</v>
          </cell>
          <cell r="B10367" t="str">
            <v>ALVENARIA DE VEDAÇÃO DE BLOCOS VAZADOS DE CONCRETO DE 14X19X39CM (ESPESSURA 14CM) DE PAREDES COM ÁREA LÍQUIDA MENOR QUE 6M² COM VÃOS E ARGAMASSA DE ASSENTAMENTO COM PREPARO MANUAL. AF_06/2014</v>
          </cell>
          <cell r="C10367" t="str">
            <v>M2</v>
          </cell>
          <cell r="D10367">
            <v>63.67</v>
          </cell>
        </row>
        <row r="10368">
          <cell r="A10368">
            <v>87463</v>
          </cell>
          <cell r="B10368" t="str">
            <v>ALVENARIA DE VEDAÇÃO DE BLOCOS VAZADOS DE CONCRETO DE 19X19X39CM (ESPESSURA 19CM) DE PAREDES COM ÁREA LÍQUIDA MENOR QUE 6M² COM VÃOS E ARGAMASSA DE ASSENTAMENTO COM PREPARO EM BETONEIRA. AF_06/2014</v>
          </cell>
          <cell r="C10368" t="str">
            <v>M2</v>
          </cell>
          <cell r="D10368">
            <v>75.44</v>
          </cell>
        </row>
        <row r="10369">
          <cell r="A10369">
            <v>87464</v>
          </cell>
          <cell r="B10369" t="str">
            <v>ALVENARIA DE VEDAÇÃO DE BLOCOS VAZADOS DE CONCRETO DE 19X19X39CM (ESPESSURA 19CM) DE PAREDES COM ÁREA LÍQUIDA MENOR QUE 6M² COM VÃOS E ARGAMASSA DE ASSENTAMENTO COM PREPARO MANUAL. AF_06/2014</v>
          </cell>
          <cell r="C10369" t="str">
            <v>M2</v>
          </cell>
          <cell r="D10369">
            <v>75.87</v>
          </cell>
        </row>
        <row r="10370">
          <cell r="A10370">
            <v>87465</v>
          </cell>
          <cell r="B10370" t="str">
            <v>ALVENARIA DE VEDAÇÃO DE BLOCOS VAZADOS DE CONCRETO DE 9X19X39CM (ESPESSURA 9CM) DE PAREDES COM ÁREA LÍQUIDA MAIOR OU IGUAL A 6M² COM VÃOS E ARGAMASSA DE ASSENTAMENTO COM PREPARO EM BETONEIRA. AF_06/2014</v>
          </cell>
          <cell r="C10370" t="str">
            <v>M2</v>
          </cell>
          <cell r="D10370">
            <v>45.51</v>
          </cell>
        </row>
        <row r="10371">
          <cell r="A10371">
            <v>87466</v>
          </cell>
          <cell r="B10371" t="str">
            <v>ALVENARIA DE VEDAÇÃO DE BLOCOS VAZADOS DE CONCRETO DE 9X19X39CM (ESPESSURA 9CM) DE PAREDES COM ÁREA LÍQUIDA MAIOR OU IGUAL A 6M² COM VÃOS E ARGAMASSA DE ASSENTAMENTO COM PREPARO MANUAL. AF_06/2014</v>
          </cell>
          <cell r="C10371" t="str">
            <v>M2</v>
          </cell>
          <cell r="D10371">
            <v>45.8</v>
          </cell>
        </row>
        <row r="10372">
          <cell r="A10372">
            <v>87467</v>
          </cell>
          <cell r="B10372" t="str">
            <v>ALVENARIA DE VEDAÇÃO DE BLOCOS VAZADOS DE CONCRETO DE 14X19X39CM (ESPESSURA 14CM) DE PAREDES COM ÁREA LÍQUIDA MAIOR OU IGUAL A 6M² COM VÃOS E ARGAMASSA DE ASSENTAMENTO COM PREPARO EM BETONEIRA. AF_06/2014</v>
          </cell>
          <cell r="C10372" t="str">
            <v>M2</v>
          </cell>
          <cell r="D10372">
            <v>57.44</v>
          </cell>
        </row>
        <row r="10373">
          <cell r="A10373">
            <v>87468</v>
          </cell>
          <cell r="B10373" t="str">
            <v>ALVENARIA DE VEDAÇÃO DE BLOCOS VAZADOS DE CONCRETO DE 14X19X39CM (ESPESSURA 14CM) DE PAREDES COM ÁREA LÍQUIDA MAIOR OU IGUAL A 6M² COM VÃOS E ARGAMASSA DE ASSENTAMENTO COM PREPARO MANUAL. AF_06/2014</v>
          </cell>
          <cell r="C10373" t="str">
            <v>M2</v>
          </cell>
          <cell r="D10373">
            <v>57.78</v>
          </cell>
        </row>
        <row r="10374">
          <cell r="A10374">
            <v>87469</v>
          </cell>
          <cell r="B10374" t="str">
            <v>ALVENARIA DE VEDAÇÃO DE BLOCOS VAZADOS DE CONCRETO DE 19X19X39CM (ESPESSURA 19CM) DE PAREDES COM ÁREA LÍQUIDA MAIOR OU IGUAL A 6M² COM VÃOS E ARGAMASSA DE ASSENTAMENTO COM PREPARO EM BETONEIRA. AF_06/2014</v>
          </cell>
          <cell r="C10374" t="str">
            <v>M2</v>
          </cell>
          <cell r="D10374">
            <v>69.56</v>
          </cell>
        </row>
        <row r="10375">
          <cell r="A10375">
            <v>87470</v>
          </cell>
          <cell r="B10375" t="str">
            <v>ALVENARIA DE VEDAÇÃO DE BLOCOS VAZADOS DE CONCRETO DE 19X19X39CM (ESPESSURA 19CM) DE PAREDES COM ÁREA LÍQUIDA MAIOR OU IGUAL A 6M² COM VÃOS E ARGAMASSA DE ASSENTAMENTO COM PREPARO MANUAL. AF_06/2014</v>
          </cell>
          <cell r="C10375" t="str">
            <v>M2</v>
          </cell>
          <cell r="D10375">
            <v>69.989999999999995</v>
          </cell>
        </row>
        <row r="10376">
          <cell r="A10376">
            <v>89044</v>
          </cell>
          <cell r="B10376" t="str">
            <v>(COMPOSIÇÃO REPRESENTATIVA) DO SERVIÇO DE ALVENARIA DE VEDAÇÃO DE BLOCOS VAZADOS DE CONCRETO DE 9X19X39CM (ESPESSURA 9CM), PARA EDIFICAÇÃO HABITACIONAL MULTIFAMILIAR (PRÉDIO). AF_11/2014</v>
          </cell>
          <cell r="C10376" t="str">
            <v>M2</v>
          </cell>
          <cell r="D10376">
            <v>45.62</v>
          </cell>
        </row>
        <row r="10377">
          <cell r="A10377">
            <v>89169</v>
          </cell>
          <cell r="B10377" t="str">
            <v>(COMPOSIÇÃO REPRESENTATIVA) DO SERVIÇO DE ALVENARIA DE VEDAÇÃO DE BLOCOS VAZADOS DE CONCRETO DE 9X19X39CM (ESPESSURA 9CM), PARA EDIFICAÇÃO HABITACIONAL UNIFAMILIAR (CASA) E EDIFICAÇÃO PÚBLICA PADRÃO. AF_11/2014</v>
          </cell>
          <cell r="C10377" t="str">
            <v>M2</v>
          </cell>
          <cell r="D10377">
            <v>46.3</v>
          </cell>
        </row>
        <row r="10378">
          <cell r="A10378">
            <v>89978</v>
          </cell>
          <cell r="B10378" t="str">
            <v>(COMPOSIÇÃO REPRESENTATIVA) DO SERVIÇO DE ALVENARIA DE VEDAÇÃO DE BLOCOS VAZADOS DE CONCRETO DE 14X19X39CM (ESPESSURA 14CM), PARA EDIFICAÇÃO HABITACIONAL UNIFAMILIAR (CASA) E EDIFICAÇÃO PÚBLICA PADRÃO. AF_12/2014</v>
          </cell>
          <cell r="C10378" t="str">
            <v>M2</v>
          </cell>
          <cell r="D10378">
            <v>58.41</v>
          </cell>
        </row>
        <row r="10379">
          <cell r="A10379" t="str">
            <v>73937/1</v>
          </cell>
          <cell r="B10379" t="str">
            <v>COBOGO DE CONCRETO (ELEMENTO VAZADO), 7X50X50CM, ASSENTADO COM ARGAMASSA TRACO 1:4 (CIMENTO E AREIA)</v>
          </cell>
          <cell r="C10379" t="str">
            <v>M2</v>
          </cell>
          <cell r="D10379">
            <v>105.1</v>
          </cell>
        </row>
        <row r="10380">
          <cell r="A10380" t="str">
            <v>73937/3</v>
          </cell>
          <cell r="B10380" t="str">
            <v>COBOGO DE CONCRETO (ELEMENTO VAZADO), 7X50X50CM, ASSENTADO COM ARGAMASSA TRACO 1:3 (CIMENTO E AREIA)</v>
          </cell>
          <cell r="C10380" t="str">
            <v>M2</v>
          </cell>
          <cell r="D10380">
            <v>105.24</v>
          </cell>
        </row>
        <row r="10381">
          <cell r="A10381" t="str">
            <v>73937/5</v>
          </cell>
          <cell r="B10381" t="str">
            <v>COBOGO DE CONCRETO (ELEMENTO VAZADO), 10X29X39CM ABERTURA COM VIDRO, ASSENTADO COM ARGAMASSA TRACO 1:4 (CIMENTO E AREIA MEDIA NAO PENEIRADA)</v>
          </cell>
          <cell r="C10381" t="str">
            <v>M2</v>
          </cell>
          <cell r="D10381">
            <v>185.16</v>
          </cell>
        </row>
        <row r="10382">
          <cell r="A10382">
            <v>89453</v>
          </cell>
          <cell r="B10382" t="str">
            <v>ALVENARIA DE BLOCOS DE CONCRETO ESTRUTURAL 14X19X39 CM, (ESPESSURA 14 CM), FBK = 4,5 MPA, PARA PAREDES COM ÁREA LÍQUIDA MENOR QUE 6M², SEM VÃOS, UTILIZANDO PALHETA. AF_12/2014</v>
          </cell>
          <cell r="C10382" t="str">
            <v>M2</v>
          </cell>
          <cell r="D10382">
            <v>52.88</v>
          </cell>
        </row>
        <row r="10383">
          <cell r="A10383">
            <v>89454</v>
          </cell>
          <cell r="B10383" t="str">
            <v>ALVENARIA DE BLOCOS DE CONCRETO ESTRUTURAL 14X19X39 CM, (ESPESSURA 14 CM), FBK = 4,5 MPA, PARA PAREDES COM ÁREA LÍQUIDA MAIOR OU IGUAL A 6M², SEM VÃOS, UTILIZANDO PALHETA. AF_12/2014</v>
          </cell>
          <cell r="C10383" t="str">
            <v>M2</v>
          </cell>
          <cell r="D10383">
            <v>50.43</v>
          </cell>
        </row>
        <row r="10384">
          <cell r="A10384">
            <v>89455</v>
          </cell>
          <cell r="B10384" t="str">
            <v>ALVENARIA DE BLOCOS DE CONCRETO ESTRUTURAL 14X19X39 CM, (ESPESSURA 14 CM) FBK = 14,0 MPA, PARA PAREDES COM ÁREA LÍQUIDA MENOR QUE 6M², SEM VÃOS, UTILIZANDO PALHETA. AF_12/2014</v>
          </cell>
          <cell r="C10384" t="str">
            <v>M2</v>
          </cell>
          <cell r="D10384">
            <v>64.650000000000006</v>
          </cell>
        </row>
        <row r="10385">
          <cell r="A10385">
            <v>89456</v>
          </cell>
          <cell r="B10385" t="str">
            <v>ALVENARIA DE BLOCOS DE CONCRETO ESTRUTURAL 14X19X39 CM, (ESPESSURA 14 CM) FBK = 14,0 MPA, PARA PAREDES COM ÁREA LÍQUIDA MAIOR OU IGUAL A 6M², SEM VÃOS, UTILIZANDO PALHETA. AF_12/2014</v>
          </cell>
          <cell r="C10385" t="str">
            <v>M2</v>
          </cell>
          <cell r="D10385">
            <v>61.66</v>
          </cell>
        </row>
        <row r="10386">
          <cell r="A10386">
            <v>89457</v>
          </cell>
          <cell r="B10386" t="str">
            <v>ALVENARIA DE BLOCOS DE CONCRETO ESTRUTURAL 14X19X39 CM, (ESPESSURA 14 CM), FBK = 4,5 MPA, PARA PAREDES COM ÁREA LÍQUIDA MENOR QUE 6M², COM VÃOS, UTILIZANDO PALHETA. AF_12/2014</v>
          </cell>
          <cell r="C10386" t="str">
            <v>M2</v>
          </cell>
          <cell r="D10386">
            <v>56.19</v>
          </cell>
        </row>
        <row r="10387">
          <cell r="A10387">
            <v>89458</v>
          </cell>
          <cell r="B10387" t="str">
            <v>ALVENARIA DE BLOCOS DE CONCRETO ESTRUTURAL 14X19X39 CM, (ESPESSURA 14 CM), FBK = 4,5 MPA, PARA PAREDES COM ÁREA LÍQUIDA MAIOR OU IGUAL A 6M², COM VÃOS, UTILIZANDO PALHETA. AF_12/2014</v>
          </cell>
          <cell r="C10387" t="str">
            <v>M2</v>
          </cell>
          <cell r="D10387">
            <v>52.27</v>
          </cell>
        </row>
        <row r="10388">
          <cell r="A10388">
            <v>89459</v>
          </cell>
          <cell r="B10388" t="str">
            <v>ALVENARIA DE BLOCOS DE CONCRETO ESTRUTURAL 14X19X39 CM, (ESPESSURA 14 CM) FBK = 14,0 MPA, PARA PAREDES COM ÁREA LÍQUIDA MENOR QUE 6M², COM VÃOS, UTILIZANDO PALHETA. AF_12/2014</v>
          </cell>
          <cell r="C10388" t="str">
            <v>M2</v>
          </cell>
          <cell r="D10388">
            <v>69.28</v>
          </cell>
        </row>
        <row r="10389">
          <cell r="A10389">
            <v>89460</v>
          </cell>
          <cell r="B10389" t="str">
            <v>ALVENARIA DE BLOCOS DE CONCRETO ESTRUTURAL 14X19X39 CM, (ESPESSURA 14 CM) FBK = 14,0 MPA, PARA PAREDES COM ÁREA LÍQUIDA MAIOR OU IGUAL A 6M², COM VÃOS, UTILIZANDO PALHETA. AF_12/2014</v>
          </cell>
          <cell r="C10389" t="str">
            <v>M2</v>
          </cell>
          <cell r="D10389">
            <v>64.47</v>
          </cell>
        </row>
        <row r="10390">
          <cell r="A10390">
            <v>89462</v>
          </cell>
          <cell r="B10390" t="str">
            <v>ALVENARIA DE BLOCOS DE CONCRETO ESTRUTURAL 14X19X29 CM, (ESPESSURA 14 CM), FBK = 4,5 MPA, PARA PAREDES COM ÁREA LÍQUIDA MENOR QUE 6M², SEM VÃOS, UTILIZANDO PALHETA. AF_12/2014</v>
          </cell>
          <cell r="C10390" t="str">
            <v>M2</v>
          </cell>
          <cell r="D10390">
            <v>60.9</v>
          </cell>
        </row>
        <row r="10391">
          <cell r="A10391">
            <v>89463</v>
          </cell>
          <cell r="B10391" t="str">
            <v>ALVENARIA DE BLOCOS DE CONCRETO ESTRUTURAL 14X19X29 CM, (ESPESSURA 14 CM), FBK = 4,5 MPA, PARA PAREDES COM ÁREA LÍQUIDA MAIOR OU IGUAL A 6M², SEM VÃOS, UTILIZANDO PALHETA. AF_12/2014</v>
          </cell>
          <cell r="C10391" t="str">
            <v>M2</v>
          </cell>
          <cell r="D10391">
            <v>58.67</v>
          </cell>
        </row>
        <row r="10392">
          <cell r="A10392">
            <v>89464</v>
          </cell>
          <cell r="B10392" t="str">
            <v>ALVENARIA DE BLOCOS DE CONCRETO ESTRUTURAL 14X19X29 CM, (ESPESSURA 14 CM) FBK = 14,0 MPA, PARA PAREDES COM ÁREA LÍQUIDA MENOR QUE 6M², SEM VÃOS, UTILIZANDO PALHETA. AF_12/2014</v>
          </cell>
          <cell r="C10392" t="str">
            <v>M2</v>
          </cell>
          <cell r="D10392">
            <v>80.34</v>
          </cell>
        </row>
        <row r="10393">
          <cell r="A10393">
            <v>89465</v>
          </cell>
          <cell r="B10393" t="str">
            <v>ALVENARIA DE BLOCOS DE CONCRETO ESTRUTURAL 14X19X29 CM, (ESPESSURA 14 CM) FBK = 14,0 MPA, PARA PAREDES COM ÁREA LÍQUIDA MAIOR OU IGUAL A 6M², SEM VÃOS, UTILIZANDO PALHETA. AF_12/2014</v>
          </cell>
          <cell r="C10393" t="str">
            <v>M2</v>
          </cell>
          <cell r="D10393">
            <v>77.709999999999994</v>
          </cell>
        </row>
        <row r="10394">
          <cell r="A10394">
            <v>89466</v>
          </cell>
          <cell r="B10394" t="str">
            <v>ALVENARIA DE BLOCOS DE CONCRETO ESTRUTURAL 14X19X29 CM, (ESPESSURA 14 CM), FBK = 4,5 MPA, PARA PAREDES COM ÁREA LÍQUIDA MENOR QUE 6M², COM VÃOS, UTILIZANDO PALHETA. AF_12/2014</v>
          </cell>
          <cell r="C10394" t="str">
            <v>M2</v>
          </cell>
          <cell r="D10394">
            <v>64.39</v>
          </cell>
        </row>
        <row r="10395">
          <cell r="A10395">
            <v>89467</v>
          </cell>
          <cell r="B10395" t="str">
            <v>ALVENARIA DE BLOCOS DE CONCRETO ESTRUTURAL 14X19X29 CM, (ESPESSURA 14 CM), FBK = 4,5 MPA, PARA PAREDES COM ÁREA LÍQUIDA MAIOR OU IGUAL A 6M², COM VÃOS, UTILIZANDO PALHETA. AF_12/2014</v>
          </cell>
          <cell r="C10395" t="str">
            <v>M2</v>
          </cell>
          <cell r="D10395">
            <v>60.54</v>
          </cell>
        </row>
        <row r="10396">
          <cell r="A10396">
            <v>89468</v>
          </cell>
          <cell r="B10396" t="str">
            <v>ALVENARIA DE BLOCOS DE CONCRETO ESTRUTURAL 14X19X29 CM, (ESPESSURA 14 CM) FBK = 14,0 MPA, PARA PAREDES COM ÁREA LÍQUIDA MENOR QUE 6M², COM VÃOS, UTILIZANDO PALHETA. AF_12/2014</v>
          </cell>
          <cell r="C10396" t="str">
            <v>M2</v>
          </cell>
          <cell r="D10396">
            <v>84.66</v>
          </cell>
        </row>
        <row r="10397">
          <cell r="A10397">
            <v>89469</v>
          </cell>
          <cell r="B10397" t="str">
            <v>ALVENARIA DE BLOCOS DE CONCRETO ESTRUTURAL 14X19X29 CM, (ESPESSURA 14 CM) FBK = 14,0 MPA, PARA PAREDES COM ÁREA LÍQUIDA MAIOR OU IGUAL A 6M², COM VÃOS, UTILIZANDO PALHETA. AF_12/2014</v>
          </cell>
          <cell r="C10397" t="str">
            <v>M2</v>
          </cell>
          <cell r="D10397">
            <v>80</v>
          </cell>
        </row>
        <row r="10398">
          <cell r="A10398">
            <v>89470</v>
          </cell>
          <cell r="B10398" t="str">
            <v>ALVENARIA DE BLOCOS DE CONCRETO ESTRUTURAL 14X19X39 CM, (ESPESSURA 14 CM), FBK = 4,5 MPA, PARA PAREDES COM ÁREA LÍQUIDA MENOR QUE 6M², SEM VÃOS, UTILIZANDO COLHER DE PEDREIRO. AF_12/2014</v>
          </cell>
          <cell r="C10398" t="str">
            <v>M2</v>
          </cell>
          <cell r="D10398">
            <v>63.62</v>
          </cell>
        </row>
        <row r="10399">
          <cell r="A10399">
            <v>89471</v>
          </cell>
          <cell r="B10399" t="str">
            <v>ALVENARIA DE BLOCOS DE CONCRETO ESTRUTURAL 14X19X39 CM, (ESPESSURA 14 CM), FBK = 4,5 MPA, PARA PAREDES COM ÁREA LÍQUIDA MAIOR OU IGUAL A 6M², SEM VÃOS, UTILIZANDO COLHER DE PEDREIRO. AF_12/2014</v>
          </cell>
          <cell r="C10399" t="str">
            <v>M2</v>
          </cell>
          <cell r="D10399">
            <v>61.16</v>
          </cell>
        </row>
        <row r="10400">
          <cell r="A10400">
            <v>89472</v>
          </cell>
          <cell r="B10400" t="str">
            <v>ALVENARIA DE BLOCOS DE CONCRETO ESTRUTURAL 14X19X39 CM, (ESPESSURA 14 CM) FBK = 14,0 MPA, PARA PAREDES COM ÁREA LÍQUIDA MENOR QUE 6M², SEM VÃOS, UTILIZANDO COLHER DE PEDREIRO. AF_12/2014</v>
          </cell>
          <cell r="C10400" t="str">
            <v>M2</v>
          </cell>
          <cell r="D10400">
            <v>74.94</v>
          </cell>
        </row>
        <row r="10401">
          <cell r="A10401">
            <v>89473</v>
          </cell>
          <cell r="B10401" t="str">
            <v>ALVENARIA DE BLOCOS DE CONCRETO ESTRUTURAL 14X19X39 CM, (ESPESSURA 14 CM) FBK = 14,0 MPA, PARA PAREDES COM ÁREA LÍQUIDA MAIOR OU IGUAL A 6M², SEM VÃOS, UTILIZANDO COLHER DE PEDREIRO. AF_12/2014</v>
          </cell>
          <cell r="C10401" t="str">
            <v>M2</v>
          </cell>
          <cell r="D10401">
            <v>72.12</v>
          </cell>
        </row>
        <row r="10402">
          <cell r="A10402">
            <v>89474</v>
          </cell>
          <cell r="B10402" t="str">
            <v>ALVENARIA DE BLOCOS DE CONCRETO ESTRUTURAL 14X19X39 CM, (ESPESSURA 14 CM), FBK = 4,5 MPA, PARA PAREDES COM ÁREA LÍQUIDA MENOR QUE 6M², COM VÃOS, UTILIZANDO COLHER DE PEDREIRO. AF_12/2014</v>
          </cell>
          <cell r="C10402" t="str">
            <v>M2</v>
          </cell>
          <cell r="D10402">
            <v>69.8</v>
          </cell>
        </row>
        <row r="10403">
          <cell r="A10403">
            <v>89475</v>
          </cell>
          <cell r="B10403" t="str">
            <v>ALVENARIA DE BLOCOS DE CONCRETO ESTRUTURAL 14X19X39 CM, (ESPESSURA 14 CM), FBK = 4,5 MPA, PARA PAREDES COM ÁREA LÍQUIDA MAIOR OU IGUAL A 6M², COM VÃOS, UTILIZANDO COLHER DE PEDREIRO. AF_12/2014</v>
          </cell>
          <cell r="C10403" t="str">
            <v>M2</v>
          </cell>
          <cell r="D10403">
            <v>64.58</v>
          </cell>
        </row>
        <row r="10404">
          <cell r="A10404">
            <v>89476</v>
          </cell>
          <cell r="B10404" t="str">
            <v>ALVENARIA DE BLOCOS DE CONCRETO ESTRUTURAL 14X19X39 CM, (ESPESSURA 14 CM) FBK = 14,0 MPA, PARA PAREDES COM ÁREA LÍQUIDA MENOR QUE 6M², COM VÃOS, UTILIZANDO COLHER DE PEDREIRO. AF_12/2014</v>
          </cell>
          <cell r="C10404" t="str">
            <v>M2</v>
          </cell>
          <cell r="D10404">
            <v>82.61</v>
          </cell>
        </row>
        <row r="10405">
          <cell r="A10405">
            <v>89477</v>
          </cell>
          <cell r="B10405" t="str">
            <v>ALVENARIA DE BLOCOS DE CONCRETO ESTRUTURAL 14X19X39 CM, (ESPESSURA 14 CM) FBK = 14,0 MPA, PARA PAREDES COM ÁREA LÍQUIDA MAIOR OU IGUAL A 6M², COM VÃOS, UTILIZANDO COLHER DE PEDREIRO. AF_12/2014</v>
          </cell>
          <cell r="C10405" t="str">
            <v>M2</v>
          </cell>
          <cell r="D10405">
            <v>76.69</v>
          </cell>
        </row>
        <row r="10406">
          <cell r="A10406">
            <v>89478</v>
          </cell>
          <cell r="B10406" t="str">
            <v>ALVENARIA DE BLOCOS DE CONCRETO ESTRUTURAL 14X19X29 CM, (ESPESSURA 14 CM), FBK = 4,5 MPA, PARA PAREDES COM ÁREA LÍQUIDA MENOR QUE 6M², SEM VÃOS, UTILIZANDO COLHER DE PEDREIRO. AF_12/2014</v>
          </cell>
          <cell r="C10406" t="str">
            <v>M2</v>
          </cell>
          <cell r="D10406">
            <v>71.88</v>
          </cell>
        </row>
        <row r="10407">
          <cell r="A10407">
            <v>89479</v>
          </cell>
          <cell r="B10407" t="str">
            <v>ALVENARIA DE BLOCOS DE CONCRETO ESTRUTURAL 14X19X29 CM, (ESPESSURA 14 CM), FBK = 4,5 MPA, PARA PAREDES COM ÁREA LÍQUIDA MAIOR OU IGUAL A 6M², SEM VÃOS, UTILIZANDO COLHER DE PEDREIRO. AF_12/2014</v>
          </cell>
          <cell r="C10407" t="str">
            <v>M2</v>
          </cell>
          <cell r="D10407">
            <v>69.650000000000006</v>
          </cell>
        </row>
        <row r="10408">
          <cell r="A10408">
            <v>89480</v>
          </cell>
          <cell r="B10408" t="str">
            <v>ALVENARIA DE BLOCOS DE CONCRETO ESTRUTURAL 14X19X29 CM, (ESPESSURA 14 CM) FBK = 14,0 MPA, PARA PAREDES COM ÁREA LÍQUIDA MENOR QUE 6M², SEM VÃOS, UTILIZANDO COLHER DE PEDREIRO. AF_12/2014</v>
          </cell>
          <cell r="C10408" t="str">
            <v>M2</v>
          </cell>
          <cell r="D10408">
            <v>90.84</v>
          </cell>
        </row>
        <row r="10409">
          <cell r="A10409">
            <v>89483</v>
          </cell>
          <cell r="B10409" t="str">
            <v>ALVENARIA DE BLOCOS DE CONCRETO ESTRUTURAL 14X19X29 CM, (ESPESSURA 14 CM) FBK = 14,0 MPA, PARA PAREDES COM ÁREA LÍQUIDA MAIOR OU IGUAL A 6M², SEM VÃOS, UTILIZANDO COLHER DE PEDREIRO. AF_12/2014</v>
          </cell>
          <cell r="C10409" t="str">
            <v>M2</v>
          </cell>
          <cell r="D10409">
            <v>88.37</v>
          </cell>
        </row>
        <row r="10410">
          <cell r="A10410">
            <v>89484</v>
          </cell>
          <cell r="B10410" t="str">
            <v>ALVENARIA DE BLOCOS DE CONCRETO ESTRUTURAL 14X19X29 CM, (ESPESSURA 14 CM), FBK = 4,5 MPA, PARA PAREDES COM ÁREA LÍQUIDA MENOR QUE 6M², COM VÃOS, UTILIZANDO COLHER DE PEDREIRO. AF_12/2014</v>
          </cell>
          <cell r="C10410" t="str">
            <v>M2</v>
          </cell>
          <cell r="D10410">
            <v>78.23</v>
          </cell>
        </row>
        <row r="10411">
          <cell r="A10411">
            <v>89486</v>
          </cell>
          <cell r="B10411" t="str">
            <v>ALVENARIA DE BLOCOS DE CONCRETO ESTRUTURAL 14X19X29 CM, (ESPESSURA 14 CM), FBK = 4,5 MPA, PARA PAREDES COM ÁREA LÍQUIDA MAIOR OU IGUAL A 6M², COM VÃOS, UTILIZANDO COLHER DE PEDREIRO. AF_12/2014</v>
          </cell>
          <cell r="C10411" t="str">
            <v>M2</v>
          </cell>
          <cell r="D10411">
            <v>73.27</v>
          </cell>
        </row>
        <row r="10412">
          <cell r="A10412">
            <v>89487</v>
          </cell>
          <cell r="B10412" t="str">
            <v>ALVENARIA DE BLOCOS DE CONCRETO ESTRUTURAL 14X19X29 CM, (ESPESSURA 14 CM) FBK = 14,0 MPA, PARA PAREDES COM ÁREA LÍQUIDA MENOR QUE 6M², COM VÃOS, UTILIZANDO COLHER DE PEDREIRO. AF_12/2014</v>
          </cell>
          <cell r="C10412" t="str">
            <v>M2</v>
          </cell>
          <cell r="D10412">
            <v>98.19</v>
          </cell>
        </row>
        <row r="10413">
          <cell r="A10413">
            <v>89488</v>
          </cell>
          <cell r="B10413" t="str">
            <v>ALVENARIA DE BLOCOS DE CONCRETO ESTRUTURAL 14X19X29 CM, (ESPESSURA 14 CM) FBK = 14,0 MPA, PARA PAREDES COM ÁREA LÍQUIDA MAIOR OU IGUAL A 6M², COM VÃOS, UTILIZANDO COLHER DE PEDREIRO. AF_12/2014</v>
          </cell>
          <cell r="C10413" t="str">
            <v>M2</v>
          </cell>
          <cell r="D10413">
            <v>92.4</v>
          </cell>
        </row>
        <row r="10414">
          <cell r="A10414">
            <v>91815</v>
          </cell>
          <cell r="B10414" t="str">
            <v>(COMPOSIÇÃO REPRESENTATIVA) DE ALVENARIA DE BLOCOS DE CONCRETO ESTRUTURAL 14X19X39 CM, (ESPESSURA 14 CM), FBK = 4,5 MPA, UTILIZANDO PALHETA, PARA EDIFICAÇÃO HABITACIONAL. AF_10/2015</v>
          </cell>
          <cell r="C10414" t="str">
            <v>M2</v>
          </cell>
          <cell r="D10414">
            <v>52.84</v>
          </cell>
        </row>
        <row r="10415">
          <cell r="A10415">
            <v>91816</v>
          </cell>
          <cell r="B10415" t="str">
            <v>COMPOSIÇÃO REPRESENTATIVA DE SERVIÇOS DE ALVENARIA DE BLOCOS DE CONCRETO ESTRUTURAL 14X19X29 CM, (ESPESSURA 14 CM), FBK = 4,5 MPA, UTILIZANDO PALHETA, PARA EDIFICAÇÃO HABITACIONAL. AF_10/2015</v>
          </cell>
          <cell r="C10415" t="str">
            <v>M2</v>
          </cell>
          <cell r="D10415">
            <v>61.01</v>
          </cell>
        </row>
        <row r="10416">
          <cell r="A10416">
            <v>72139</v>
          </cell>
          <cell r="B10416" t="str">
            <v>BLOCOS DE VIDRO TIPO CANELADO 19X19X8CM, ASSENTADO COM ARGAMASSA TRACO 1:3 (CIMENTO E AREIA GROSSA) PREPARO MECANICO, COM REJUNTAMENTO EM CIMENTO BRANCO E BARRAS DE ACO</v>
          </cell>
          <cell r="C10416" t="str">
            <v>M2</v>
          </cell>
          <cell r="D10416">
            <v>432.54</v>
          </cell>
        </row>
        <row r="10417">
          <cell r="A10417">
            <v>72175</v>
          </cell>
          <cell r="B10417" t="str">
            <v>BLOCOS DE VIDRO TIPO XADREZ 20X20X10CM, ASSENTADO COM ARGAMASSA TRACO 1:3 (CIMENTO E AREIA GROSSA) PREPARO MECANICO, COM REJUNTAMENTO EM CIMENTO BRANCO E BARRAS DE ACO</v>
          </cell>
          <cell r="C10417" t="str">
            <v>M2</v>
          </cell>
          <cell r="D10417">
            <v>435.79</v>
          </cell>
        </row>
        <row r="10418">
          <cell r="A10418">
            <v>72176</v>
          </cell>
          <cell r="B10418" t="str">
            <v>BLOCOS DE VIDRO TIPO XADREZ 20X10X8CM, ASSENTADO COM ARGAMASSA TRACO 1:3 (CIMENTO E AREIA GROSSA) PREPARO MECANICO, COM REJUNTAMENTO EM CIMENTO BRANCO E BARRAS DE ACO</v>
          </cell>
          <cell r="C10418" t="str">
            <v>M2</v>
          </cell>
          <cell r="D10418">
            <v>438.79</v>
          </cell>
        </row>
        <row r="10419">
          <cell r="A10419">
            <v>72178</v>
          </cell>
          <cell r="B10419" t="str">
            <v>RETIRADA DE DIVISORIAS EM CHAPAS DE MADEIRA, COM MONTANTES METALICOS</v>
          </cell>
          <cell r="C10419" t="str">
            <v>M2</v>
          </cell>
          <cell r="D10419">
            <v>19.82</v>
          </cell>
        </row>
        <row r="10420">
          <cell r="A10420">
            <v>72179</v>
          </cell>
          <cell r="B10420" t="str">
            <v>RECOLOCACAO DE PLACAS DIVISORIAS DE GRANILITE, CONSIDERANDO REAPROVEITAMENTO DO MATERIAL</v>
          </cell>
          <cell r="C10420" t="str">
            <v>M2</v>
          </cell>
          <cell r="D10420">
            <v>43.45</v>
          </cell>
        </row>
        <row r="10421">
          <cell r="A10421">
            <v>72180</v>
          </cell>
          <cell r="B10421" t="str">
            <v>RECOLOCACAO DE DIVISORIAS TIPO CHAPAS OU TABUAS, EXCLUSIVE ENTARUGAMENTO, CONSIDERANDO REAPROVEITAMENTO DO MATERIAL</v>
          </cell>
          <cell r="C10421" t="str">
            <v>M2</v>
          </cell>
          <cell r="D10421">
            <v>13.11</v>
          </cell>
        </row>
        <row r="10422">
          <cell r="A10422">
            <v>72181</v>
          </cell>
          <cell r="B10422" t="str">
            <v>RECOLOCACAO DE DIVISORIAS TIPO CHAPAS OU TABUAS, INCLUSIVE ENTARUGAMENTO, CONSIDERANDO REAPROVEITAMENTO DO MATERIAL</v>
          </cell>
          <cell r="C10422" t="str">
            <v>M2</v>
          </cell>
          <cell r="D10422">
            <v>26.65</v>
          </cell>
        </row>
        <row r="10423">
          <cell r="A10423" t="str">
            <v>73774/1</v>
          </cell>
          <cell r="B10423" t="str">
            <v>DIVISORIA EM MARMORITE ESPESSURA 35MM, CHUMBAMENTO NO PISO E PAREDE COM ARGAMASSA DE CIMENTO E AREIA, POLIMENTO MANUAL, EXCLUSIVE FERRAGENS</v>
          </cell>
          <cell r="C10423" t="str">
            <v>M2</v>
          </cell>
          <cell r="D10423">
            <v>254.43</v>
          </cell>
        </row>
        <row r="10424">
          <cell r="A10424" t="str">
            <v>73909/1</v>
          </cell>
          <cell r="B10424" t="str">
            <v>DIVISORIA EM MADEIRA COMPENSADA RESINADA ESPESSURA 6MM, ESTRUTURADA EM MADEIRA DE LEI 3"X3"</v>
          </cell>
          <cell r="C10424" t="str">
            <v>M2</v>
          </cell>
          <cell r="D10424">
            <v>187.93</v>
          </cell>
        </row>
        <row r="10425">
          <cell r="A10425" t="str">
            <v>74229/1</v>
          </cell>
          <cell r="B10425" t="str">
            <v>DIVISORIA EM MARMORE BRANCO POLIDO, ESPESSURA 3 CM, ASSENTADO COM ARGAMASSA TRACO 1:4 (CIMENTO E AREIA), ARREMATE COM CIMENTO BRANCO, EXCLUSIVE FERRAGENS</v>
          </cell>
          <cell r="C10425" t="str">
            <v>M2</v>
          </cell>
          <cell r="D10425">
            <v>499.18</v>
          </cell>
        </row>
        <row r="10426">
          <cell r="A10426">
            <v>79627</v>
          </cell>
          <cell r="B10426" t="str">
            <v>DIVISORIA EM GRANITO BRANCO POLIDO, ESP = 3CM, ASSENTADO COM ARGAMASSA TRACO 1:4, ARREMATE EM CIMENTO BRANCO, EXCLUSIVE FERRAGENS</v>
          </cell>
          <cell r="C10426" t="str">
            <v>M2</v>
          </cell>
          <cell r="D10426">
            <v>627.61</v>
          </cell>
        </row>
        <row r="10427">
          <cell r="A10427">
            <v>96358</v>
          </cell>
          <cell r="B10427" t="str">
            <v>PAREDE COM PLACAS DE GESSO ACARTONADO (DRYWALL), PARA USO INTERNO, COM DUAS FACES SIMPLES E ESTRUTURA METÁLICA COM GUIAS SIMPLES, SEM VÃOS. AF_06/2017_P</v>
          </cell>
          <cell r="C10427" t="str">
            <v>M2</v>
          </cell>
          <cell r="D10427">
            <v>64.78</v>
          </cell>
        </row>
        <row r="10428">
          <cell r="A10428">
            <v>96359</v>
          </cell>
          <cell r="B10428" t="str">
            <v>PAREDE COM PLACAS DE GESSO ACARTONADO (DRYWALL), PARA USO INTERNO, COM DUAS FACES SIMPLES E ESTRUTURA METÁLICA COM GUIAS SIMPLES, COM VÃOS AF_06/2017_P</v>
          </cell>
          <cell r="C10428" t="str">
            <v>M2</v>
          </cell>
          <cell r="D10428">
            <v>73.52</v>
          </cell>
        </row>
        <row r="10429">
          <cell r="A10429">
            <v>96360</v>
          </cell>
          <cell r="B10429" t="str">
            <v>PAREDE COM PLACAS DE GESSO ACARTONADO (DRYWALL), PARA USO INTERNO, COM DUAS FACES SIMPLES E ESTRUTURA METÁLICA COM GUIAS DUPLAS, SEM VÃOS. AF_06/2017_P</v>
          </cell>
          <cell r="C10429" t="str">
            <v>M2</v>
          </cell>
          <cell r="D10429">
            <v>86.76</v>
          </cell>
        </row>
        <row r="10430">
          <cell r="A10430">
            <v>96361</v>
          </cell>
          <cell r="B10430" t="str">
            <v>PAREDE COM PLACAS DE GESSO ACARTONADO (DRYWALL), PARA USO INTERNO, COM DUAS FACES SIMPLES E ESTRUTURA METÁLICA COM GUIAS DUPLAS, COM VÃOS. AF_06/2017_P</v>
          </cell>
          <cell r="C10430" t="str">
            <v>M2</v>
          </cell>
          <cell r="D10430">
            <v>103.63</v>
          </cell>
        </row>
        <row r="10431">
          <cell r="A10431">
            <v>96362</v>
          </cell>
          <cell r="B10431" t="str">
            <v>PAREDE COM PLACAS DE GESSO ACARTONADO (DRYWALL), PARA USO INTERNO, COM UMA FACE SIMPLES E OUTRA FACE DUPLA E ESTRUTURA METÁLICA COM GUIAS SIMPLES, SEM VÃOS. AF_06/2017_P</v>
          </cell>
          <cell r="C10431" t="str">
            <v>M2</v>
          </cell>
          <cell r="D10431">
            <v>82.21</v>
          </cell>
        </row>
        <row r="10432">
          <cell r="A10432">
            <v>96363</v>
          </cell>
          <cell r="B10432" t="str">
            <v>PAREDE COM PLACAS DE GESSO ACARTONADO (DRYWALL), PARA USO INTERNO, COM UMA FACE SIMPLES E OUTRA FACE DUPLA E ESTRUTURA METÁLICA COM GUIAS SIMPLES, COM VÃOS. AF_06/2017_P</v>
          </cell>
          <cell r="C10432" t="str">
            <v>M2</v>
          </cell>
          <cell r="D10432">
            <v>91.38</v>
          </cell>
        </row>
        <row r="10433">
          <cell r="A10433">
            <v>96364</v>
          </cell>
          <cell r="B10433" t="str">
            <v>PAREDE COM PLACAS DE GESSO ACARTONADO (DRYWALL), PARA USO INTERNO COM UMA FACE SIMPLES E OUTRA FACE DUPLA E ESTRUTURA METÁLICA COM GUIAS DUPLAS, SEM VÃOS. AF_06/2017_P</v>
          </cell>
          <cell r="C10433" t="str">
            <v>M2</v>
          </cell>
          <cell r="D10433">
            <v>104.2</v>
          </cell>
        </row>
        <row r="10434">
          <cell r="A10434">
            <v>96365</v>
          </cell>
          <cell r="B10434" t="str">
            <v>PAREDE COM PLACAS DE GESSO ACARTONADO (DRYWALL), PARA USO INTERNO, COM UMA FACE SIMPLES E OUTRA FACE DUPLA E   ESTRUTURA METÁLICA COM GUIAS DUPLAS, COM VÃOS. AF_06/2017_P</v>
          </cell>
          <cell r="C10434" t="str">
            <v>M2</v>
          </cell>
          <cell r="D10434">
            <v>121.48</v>
          </cell>
        </row>
        <row r="10435">
          <cell r="A10435">
            <v>96366</v>
          </cell>
          <cell r="B10435" t="str">
            <v>PAREDE COM PLACAS DE GESSO ACARTONADO (DRYWALL), PARA USO INTERNO, COM DUAS FACES DUPLAS E ESTRUTURA METÁLICA COM GUIAS SIMPLES, SEM VÃOS. AF_06/2017_P</v>
          </cell>
          <cell r="C10435" t="str">
            <v>M2</v>
          </cell>
          <cell r="D10435">
            <v>99.65</v>
          </cell>
        </row>
        <row r="10436">
          <cell r="A10436">
            <v>96367</v>
          </cell>
          <cell r="B10436" t="str">
            <v>PAREDE COM PLACAS DE GESSO ACARTONADO (DRYWALL), PARA USO INTERNO, COM DUAS FACES DUPLAS E ESTRUTURA METÁLICA COM GUIAS SIMPLES, COM VÃOS. AF_06/2017_P</v>
          </cell>
          <cell r="C10436" t="str">
            <v>M2</v>
          </cell>
          <cell r="D10436">
            <v>109.23</v>
          </cell>
        </row>
        <row r="10437">
          <cell r="A10437">
            <v>96368</v>
          </cell>
          <cell r="B10437" t="str">
            <v>PAREDE COM PLACAS DE GESSO ACARTONADO (DRYWALL), PARA USO INTERNO COM DUAS FACES DUPLAS E ESTRUTURA METÁLICA COM GUIAS DUPLAS, SEM VÃOS. AF_06/2017</v>
          </cell>
          <cell r="C10437" t="str">
            <v>M2</v>
          </cell>
          <cell r="D10437">
            <v>121.64</v>
          </cell>
        </row>
        <row r="10438">
          <cell r="A10438">
            <v>96369</v>
          </cell>
          <cell r="B10438" t="str">
            <v>PAREDE COM PLACAS DE GESSO ACARTONADO (DRYWALL), PARA USO INTERNO, COM DUAS FACES DUPLAS E ESTRUTURA METÁLICA COM GUIAS DUPLAS, COM VÃOS. AF_06/2017_P</v>
          </cell>
          <cell r="C10438" t="str">
            <v>M2</v>
          </cell>
          <cell r="D10438">
            <v>139.32</v>
          </cell>
        </row>
        <row r="10439">
          <cell r="A10439">
            <v>96370</v>
          </cell>
          <cell r="B10439" t="str">
            <v>PAREDE COM PLACAS DE GESSO ACARTONADO (DRYWALL), PARA USO INTERNO, COM UMA FACE SIMPLES E ESTRUTURA METÁLICA COM GUIAS SIMPLES, SEM VÃOS. AF_06/2017_P</v>
          </cell>
          <cell r="C10439" t="str">
            <v>M2</v>
          </cell>
          <cell r="D10439">
            <v>43.96</v>
          </cell>
        </row>
        <row r="10440">
          <cell r="A10440">
            <v>96371</v>
          </cell>
          <cell r="B10440" t="str">
            <v>PAREDE COM PLACAS DE GESSO ACARTONADO (DRYWALL), PARA USO INTERNO, COM UMA FACE SIMPLES E ESTRUTURA METÁLICA COM GUIAS SIMPLES, COM VÃOS. AF_06/2017_P</v>
          </cell>
          <cell r="C10440" t="str">
            <v>M2</v>
          </cell>
          <cell r="D10440">
            <v>52.48</v>
          </cell>
        </row>
        <row r="10441">
          <cell r="A10441">
            <v>96372</v>
          </cell>
          <cell r="B10441" t="str">
            <v>INSTALAÇÃO DE ISOLAMENTO COM LÃ DE ROCHA EM PAREDES DRYWALL. AF_06/2017</v>
          </cell>
          <cell r="C10441" t="str">
            <v>M2</v>
          </cell>
          <cell r="D10441">
            <v>26.78</v>
          </cell>
        </row>
        <row r="10442">
          <cell r="A10442">
            <v>96373</v>
          </cell>
          <cell r="B10442" t="str">
            <v>INSTALAÇÃO DE REFORÇO METÁLICO EM PAREDE DRYWALL. AF_06/2017</v>
          </cell>
          <cell r="C10442" t="str">
            <v>M</v>
          </cell>
          <cell r="D10442">
            <v>7.94</v>
          </cell>
        </row>
        <row r="10443">
          <cell r="A10443">
            <v>96374</v>
          </cell>
          <cell r="B10443" t="str">
            <v>INSTALAÇÃO DE REFORÇO DE MADEIRA EM PAREDE DRYWALL. AF_06/2017</v>
          </cell>
          <cell r="C10443" t="str">
            <v>M</v>
          </cell>
          <cell r="D10443">
            <v>23.23</v>
          </cell>
        </row>
        <row r="10444">
          <cell r="A10444" t="str">
            <v>73863/1</v>
          </cell>
          <cell r="B10444" t="str">
            <v>ALVENARIA COM BLOCOS DE CONCRETO CELULAR 10X30X60CM, ESPESSURA 10CM, ASSENTADOS COM ARGAMASSA TRACO 1:2:9 (CIMENTO, CAL E AREIA) PREPARO MANUAL</v>
          </cell>
          <cell r="C10444" t="str">
            <v>M2</v>
          </cell>
          <cell r="D10444">
            <v>54.49</v>
          </cell>
        </row>
        <row r="10445">
          <cell r="A10445" t="str">
            <v>73863/2</v>
          </cell>
          <cell r="B10445" t="str">
            <v>ALVENARIA COM BLOCOS DE CONCRETO CELULAR 20X30X60CM, ESPESSURA 20CM, ASSENTADOS COM ARGAMASSA TRACO 1:2:9 (CIMENTO, CAL E AREIA) PREPARO MANUAL</v>
          </cell>
          <cell r="C10445" t="str">
            <v>M2</v>
          </cell>
          <cell r="D10445">
            <v>111.55</v>
          </cell>
        </row>
        <row r="10446">
          <cell r="A10446" t="str">
            <v>73790/2</v>
          </cell>
          <cell r="B10446" t="str">
            <v>REASSENTAMENTO DE PARALELEPIPEDO SOBRE COLCHAO DE PO DE PEDRA ESPESSURA 10CM, REJUNTADO COM BETUME E PEDRISCO, CONSIDERANDO APROVEITAMENTO DO PARALELEPIPEDO</v>
          </cell>
          <cell r="C10446" t="str">
            <v>M2</v>
          </cell>
          <cell r="D10446">
            <v>44.35</v>
          </cell>
        </row>
        <row r="10447">
          <cell r="A10447" t="str">
            <v>73790/4</v>
          </cell>
          <cell r="B10447" t="str">
            <v>REASSENTAMENTO DE PARALELEPIPEDO SOBRE COLCHAO DE PO DE PEDRA ESPESSURA 10CM, REJUNTADO COM ARGAMASSA TRACO 1:3 (CIMENTO E AREIA), CONSIDERANDO APROVEITAMENTO DO PARALELEPIPEDO</v>
          </cell>
          <cell r="C10447" t="str">
            <v>M2</v>
          </cell>
          <cell r="D10447">
            <v>37.619999999999997</v>
          </cell>
        </row>
        <row r="10448">
          <cell r="A10448">
            <v>83694</v>
          </cell>
          <cell r="B10448" t="str">
            <v>RECOMPOSICAO DE PAVIMENTACAO TIPO BLOKRET SOBRE COLCHAO DE AREIA COM REAPROVEITAMENTO DE MATERIAL</v>
          </cell>
          <cell r="C10448" t="str">
            <v>M2</v>
          </cell>
          <cell r="D10448">
            <v>14.22</v>
          </cell>
        </row>
        <row r="10449">
          <cell r="A10449" t="str">
            <v>83695/1</v>
          </cell>
          <cell r="B10449" t="str">
            <v>REJUNTAMENTO PAVIMENTACAO PARALELEPIPEDO BETUME CASCALH INCL MATERIAIS</v>
          </cell>
          <cell r="C10449" t="str">
            <v>M2</v>
          </cell>
          <cell r="D10449">
            <v>20.89</v>
          </cell>
        </row>
        <row r="10450">
          <cell r="A10450">
            <v>83771</v>
          </cell>
          <cell r="B10450" t="str">
            <v>RECOMPOSICAO DE REVESTIMENTO PRIMARIO MEDIDO P/ VOLUME COMPACTADO</v>
          </cell>
          <cell r="C10450" t="str">
            <v>M3</v>
          </cell>
          <cell r="D10450">
            <v>7.59</v>
          </cell>
        </row>
        <row r="10451">
          <cell r="A10451">
            <v>92970</v>
          </cell>
          <cell r="B10451" t="str">
            <v>DEMOLIÇÃO DE PAVIMENTAÇÃO ASFÁLTICA COM UTILIZAÇÃO DE MARTELO PERFURADOR, ESPESSURA ATÉ 15 CM, EXCLUSIVE CARGA E TRANSPORTE</v>
          </cell>
          <cell r="C10451" t="str">
            <v>M2</v>
          </cell>
          <cell r="D10451">
            <v>14.68</v>
          </cell>
        </row>
        <row r="10452">
          <cell r="A10452">
            <v>41879</v>
          </cell>
          <cell r="B10452" t="str">
            <v>CONFORMACAO GEOMETRICA DE PLATAFORMA PARA EXECUCAO DE REVESTIMENTO PRIMARIO EM RODOVIAS VICINAIS</v>
          </cell>
          <cell r="C10452" t="str">
            <v>M2</v>
          </cell>
          <cell r="D10452">
            <v>0.12</v>
          </cell>
        </row>
        <row r="10453">
          <cell r="A10453">
            <v>72916</v>
          </cell>
          <cell r="B10453" t="str">
            <v>BASE DE SOLO CIMENTO 2% MISTURA EM USINA, COMPACTACAO 100% PROCTOR INTERMEDIARIO, EXCLUSIVE ESCAVACAO, CARGA E TRANSPORTE DO SOLO</v>
          </cell>
          <cell r="C10453" t="str">
            <v>M3</v>
          </cell>
          <cell r="D10453">
            <v>27.99</v>
          </cell>
        </row>
        <row r="10454">
          <cell r="A10454">
            <v>72919</v>
          </cell>
          <cell r="B10454" t="str">
            <v>BASE DE SOLO CIMENTO 4% MISTURA EM USINA, COMPACTACAO 100% PROCTOR NORMAL, EXCLUSIVE ESCAVACAO, CARGA E TRANSPORTE DO SOLO</v>
          </cell>
          <cell r="C10454" t="str">
            <v>M3</v>
          </cell>
          <cell r="D10454">
            <v>39.200000000000003</v>
          </cell>
        </row>
        <row r="10455">
          <cell r="A10455">
            <v>72922</v>
          </cell>
          <cell r="B10455" t="str">
            <v>BASE DE SOLO CIMENTO 6% COM MISTURA EM USINA, COMPACTACAO 100% PROCTOR NORMAL, EXCLUSIVE ESCAVACAO, CARGA E TRANSPORTE DO SOLO</v>
          </cell>
          <cell r="C10455" t="str">
            <v>M3</v>
          </cell>
          <cell r="D10455">
            <v>53.14</v>
          </cell>
        </row>
        <row r="10456">
          <cell r="A10456">
            <v>72923</v>
          </cell>
          <cell r="B10456" t="str">
            <v>BASE DE SOLO - BRITA (40/60), MISTURA EM USINA, COMPACTACAO 100% PROCTOR MODIFICADO, EXCLUSIVE ESCAVACAO, CARGA E TRANSPORTE</v>
          </cell>
          <cell r="C10456" t="str">
            <v>M3</v>
          </cell>
          <cell r="D10456">
            <v>58.13</v>
          </cell>
        </row>
        <row r="10457">
          <cell r="A10457">
            <v>72924</v>
          </cell>
          <cell r="B10457" t="str">
            <v>BASE DE SOLO - BRITA (50/50), MISTURA EM USINA, COMPACTACAO 100% PROCTOR MODIFICADO, EXCLUSIVE ESCAVACAO, CARGA E TRANSPORTE</v>
          </cell>
          <cell r="C10457" t="str">
            <v>M3</v>
          </cell>
          <cell r="D10457">
            <v>50.07</v>
          </cell>
        </row>
        <row r="10458">
          <cell r="A10458">
            <v>72961</v>
          </cell>
          <cell r="B10458" t="str">
            <v>REGULARIZACAO E COMPACTACAO DE SUBLEITO ATE 20 CM DE ESPESSURA</v>
          </cell>
          <cell r="C10458" t="str">
            <v>M2</v>
          </cell>
          <cell r="D10458">
            <v>1.35</v>
          </cell>
        </row>
        <row r="10459">
          <cell r="A10459">
            <v>96387</v>
          </cell>
          <cell r="B10459" t="str">
            <v>EXECUÇÃO E COMPACTAÇÃO DE BASE E OU SUB BASE COM SOLO ESTABILIZADO GRANULOMETRICAMENTE - EXCLUSIVE ESCAVAÇÃO, CARGA E TRANSPORTE E SOLO. AF_09/2017</v>
          </cell>
          <cell r="C10459" t="str">
            <v>M3</v>
          </cell>
          <cell r="D10459">
            <v>7.68</v>
          </cell>
        </row>
        <row r="10460">
          <cell r="A10460">
            <v>96388</v>
          </cell>
          <cell r="B10460" t="str">
            <v>EXECUÇÃO E COMPACTAÇÃO DE BASE E OU SUB BASE COM SOLO PREDOMINANTEMENTE ARENOSO - EXCLUSIVE ESCAVAÇÃO, CARGA E TRANSPORTE E SOLO. AF_09/2017</v>
          </cell>
          <cell r="C10460" t="str">
            <v>M3</v>
          </cell>
          <cell r="D10460">
            <v>7.14</v>
          </cell>
        </row>
        <row r="10461">
          <cell r="A10461">
            <v>96389</v>
          </cell>
          <cell r="B10461" t="str">
            <v>EXECUÇÃO E COMPACTAÇÃO DE BASE E OU SUB BASE COM SOLO MELHORADO COM CIMENTO (TEOR DE 2%) - EXCLUSIVE ESCAVAÇÃO, CARGA E TRANSPORTE E SOLO. AF_09/2017</v>
          </cell>
          <cell r="C10461" t="str">
            <v>M3</v>
          </cell>
          <cell r="D10461">
            <v>28.93</v>
          </cell>
        </row>
        <row r="10462">
          <cell r="A10462">
            <v>96390</v>
          </cell>
          <cell r="B10462" t="str">
            <v>EXECUÇÃO E COMPACTAÇÃO DE BASE E OU SUB BASE COM SOLO MELHORADO COM CIMENTO (TEOR DE 4%) - EXCLUSIVE ESCAVAÇÃO, CARGA E TRANSPORTE E SOLO. AF_09/2017</v>
          </cell>
          <cell r="C10462" t="str">
            <v>M3</v>
          </cell>
          <cell r="D10462">
            <v>47.39</v>
          </cell>
        </row>
        <row r="10463">
          <cell r="A10463">
            <v>96391</v>
          </cell>
          <cell r="B10463" t="str">
            <v>EXECUÇÃO E COMPACTAÇÃO DE BASE E OU SUB BASE COM SOLO CIMENTO (TEOR DE CIMENTO IGUAL A 6%) - EXCLUSIVE ESCAVAÇÃO, CARGA E TRANSPORTE E SOLO. AF_09/2017</v>
          </cell>
          <cell r="C10463" t="str">
            <v>M3</v>
          </cell>
          <cell r="D10463">
            <v>65.67</v>
          </cell>
        </row>
        <row r="10464">
          <cell r="A10464">
            <v>96392</v>
          </cell>
          <cell r="B10464" t="str">
            <v>EXECUÇÃO E COMPACTAÇÃO DE BASE E OU SUB BASE COM SOLO CIMENTO (TEOR DE CIMENTO IGUAL A 8%) - EXCLUSIVE ESCAVAÇÃO, CARGA E TRANSPORTE E SOLO. AF_09/2017</v>
          </cell>
          <cell r="C10464" t="str">
            <v>M3</v>
          </cell>
          <cell r="D10464">
            <v>87.27</v>
          </cell>
        </row>
        <row r="10465">
          <cell r="A10465">
            <v>96396</v>
          </cell>
          <cell r="B10465" t="str">
            <v>EXECUÇÃO E COMPACTAÇÃO DE BASE E OU SUB BASE COM BRITA GRADUADA SIMPLES - EXCLUSIVE CARGA E TRANSPORTE. AF_09/2017</v>
          </cell>
          <cell r="C10465" t="str">
            <v>M3</v>
          </cell>
          <cell r="D10465">
            <v>98.18</v>
          </cell>
        </row>
        <row r="10466">
          <cell r="A10466">
            <v>96397</v>
          </cell>
          <cell r="B10466" t="str">
            <v>EXECUÇÃO E COMPACTAÇÃO DE BASE E OU SUB BASE COM BRITA GRADUADA TRATADA COM CIMENTO - EXCLUSIVE CARGA E TRANSPORTE. AF_09/2017</v>
          </cell>
          <cell r="C10466" t="str">
            <v>M3</v>
          </cell>
          <cell r="D10466">
            <v>131.56</v>
          </cell>
        </row>
        <row r="10467">
          <cell r="A10467">
            <v>96398</v>
          </cell>
          <cell r="B10467" t="str">
            <v>EXECUÇÃO E COMPACTAÇÃO DE BASE E OU SUB BASE COM CONCRETO COMPACTADO COM ROLO - EXCLUSIVE CARGA E TRANSPORTE. AF_09/2017</v>
          </cell>
          <cell r="C10467" t="str">
            <v>M3</v>
          </cell>
          <cell r="D10467">
            <v>144.69999999999999</v>
          </cell>
        </row>
        <row r="10468">
          <cell r="A10468">
            <v>96399</v>
          </cell>
          <cell r="B10468" t="str">
            <v>EXECUÇÃO E COMPACTAÇÃO DE BASE E OU SUB BASE COM PEDRA RACHÃO - EXCLUSIVE ESCAVAÇÃO, CARGA E TRANSPORTE. AF_09/2017</v>
          </cell>
          <cell r="C10468" t="str">
            <v>M3</v>
          </cell>
          <cell r="D10468">
            <v>80.72</v>
          </cell>
        </row>
        <row r="10469">
          <cell r="A10469">
            <v>96400</v>
          </cell>
          <cell r="B10469" t="str">
            <v>EXECUÇÃO E COMPACTAÇÃO DE BASE E OU SUB BASE COM MACADAME SECO - EXCLUSIVE ESCAVAÇÃO, CARGA E TRANSPORTE. AF_09/2017</v>
          </cell>
          <cell r="C10469" t="str">
            <v>M3</v>
          </cell>
          <cell r="D10469">
            <v>88.54</v>
          </cell>
        </row>
        <row r="10470">
          <cell r="A10470">
            <v>96401</v>
          </cell>
          <cell r="B10470" t="str">
            <v>EXECUÇÃO DE IMPRIMAÇÃO COM ASFALTO DILUÍDO CM-30. AF_09/2017</v>
          </cell>
          <cell r="C10470" t="str">
            <v>M2</v>
          </cell>
          <cell r="D10470">
            <v>5.29</v>
          </cell>
        </row>
        <row r="10471">
          <cell r="A10471">
            <v>96402</v>
          </cell>
          <cell r="B10471" t="str">
            <v>EXECUÇÃO DE IMPRIMAÇÃO LIGANTE COM EMULSÃO ASFÁLTICA RR-2C. AF_09/2017</v>
          </cell>
          <cell r="C10471" t="str">
            <v>M2</v>
          </cell>
          <cell r="D10471">
            <v>3.14</v>
          </cell>
        </row>
        <row r="10472">
          <cell r="A10472">
            <v>72799</v>
          </cell>
          <cell r="B10472" t="str">
            <v>PAVIMENTO EM PARALELEPIPEDO SOBRE COLCHAO DE AREIA REJUNTADO COM ARGAMASSA DE CIMENTO E AREIA NO TRAÇO 1:3 (PEDRAS PEQUENAS 30 A 35 PECAS POR M2)</v>
          </cell>
          <cell r="C10472" t="str">
            <v>M2</v>
          </cell>
          <cell r="D10472">
            <v>72.86</v>
          </cell>
        </row>
        <row r="10473">
          <cell r="A10473">
            <v>72942</v>
          </cell>
          <cell r="B10473" t="str">
            <v>PINTURA DE LIGACAO COM EMULSAO RR-1C</v>
          </cell>
          <cell r="C10473" t="str">
            <v>M2</v>
          </cell>
          <cell r="D10473">
            <v>1.47</v>
          </cell>
        </row>
        <row r="10474">
          <cell r="A10474">
            <v>72943</v>
          </cell>
          <cell r="B10474" t="str">
            <v>PINTURA DE LIGACAO COM EMULSAO RR-2C</v>
          </cell>
          <cell r="C10474" t="str">
            <v>M2</v>
          </cell>
          <cell r="D10474">
            <v>1.66</v>
          </cell>
        </row>
        <row r="10475">
          <cell r="A10475">
            <v>72972</v>
          </cell>
          <cell r="B10475" t="str">
            <v>CONTENCAO LATERAL COM SOLO LOCAL PARA PAVIMENTO POLIEDRICO</v>
          </cell>
          <cell r="C10475" t="str">
            <v>M2</v>
          </cell>
          <cell r="D10475">
            <v>0.75</v>
          </cell>
        </row>
        <row r="10476">
          <cell r="A10476">
            <v>72973</v>
          </cell>
          <cell r="B10476" t="str">
            <v>CORTE E PREPARO DE CORDAO DE PEDRA PARA PAVIMENTO POLIEDRICO</v>
          </cell>
          <cell r="C10476" t="str">
            <v>M</v>
          </cell>
          <cell r="D10476">
            <v>1.41</v>
          </cell>
        </row>
        <row r="10477">
          <cell r="A10477">
            <v>72974</v>
          </cell>
          <cell r="B10477" t="str">
            <v>CORTE E PREPARO DE PEDRA PARA PAVIMENTO POLIEDRICO</v>
          </cell>
          <cell r="C10477" t="str">
            <v>M2</v>
          </cell>
          <cell r="D10477">
            <v>4.72</v>
          </cell>
        </row>
        <row r="10478">
          <cell r="A10478">
            <v>72975</v>
          </cell>
          <cell r="B10478" t="str">
            <v>DESMONTE MANUAL DE PEDRA PARA PAVIMENTO POLIEDRICO</v>
          </cell>
          <cell r="C10478" t="str">
            <v>M2</v>
          </cell>
          <cell r="D10478">
            <v>0.53</v>
          </cell>
        </row>
        <row r="10479">
          <cell r="A10479">
            <v>72978</v>
          </cell>
          <cell r="B10479" t="str">
            <v>EXTRACAO, CARGA E ASSENTAMENTO DE CORDAO DE PEDRA PARA PAVIMENTO POLIEDRICO, EXCLUSIVE TRANSPORTE DE PEDRA E INDENIZACAO PEDREIRA</v>
          </cell>
          <cell r="C10479" t="str">
            <v>M</v>
          </cell>
          <cell r="D10479">
            <v>4.71</v>
          </cell>
        </row>
        <row r="10480">
          <cell r="A10480">
            <v>72979</v>
          </cell>
          <cell r="B10480" t="str">
            <v>EXTRACAO, CARGA, PREPARO E ASSENTAMENTO DE PEDRAS POLIEDRICAS, EXCLUSIVE TRANSPORTE DE PEDRA E INDENIZACAO PEDREIRA</v>
          </cell>
          <cell r="C10480" t="str">
            <v>M2</v>
          </cell>
          <cell r="D10480">
            <v>9.0299999999999994</v>
          </cell>
        </row>
        <row r="10481">
          <cell r="A10481" t="str">
            <v>73760/1</v>
          </cell>
          <cell r="B10481" t="str">
            <v>CAPA SELANTE COMPREENDENDO APLICAÇÃO DE ASFALTO NA PROPORÇÃO DE 0,7 A 1,5L / M2, DISTRIBUIÇÃO DE AGREGADOS DE 5 A 15KG/M2 E COMPACTAÇÃO COM ROLO - COM USO DA EMULSAO RR-2C, INCLUSO APLICACAO E COMPACTACAO</v>
          </cell>
          <cell r="C10481" t="str">
            <v>M2</v>
          </cell>
          <cell r="D10481">
            <v>3.72</v>
          </cell>
        </row>
        <row r="10482">
          <cell r="A10482" t="str">
            <v>73849/1</v>
          </cell>
          <cell r="B10482" t="str">
            <v>AREIA ASFALTO A QUENTE (AAUQ) COM CAP 50/70, INCLUSO USINAGEM E APLICACAO, EXCLUSIVE TRANSPORTE</v>
          </cell>
          <cell r="C10482" t="str">
            <v>M3</v>
          </cell>
          <cell r="D10482">
            <v>694.9</v>
          </cell>
        </row>
        <row r="10483">
          <cell r="A10483" t="str">
            <v>73849/2</v>
          </cell>
          <cell r="B10483" t="str">
            <v>AREIA ASFALTO A FRIO (AAUF), COM EMULSAO RR-2C INCLUSO USINAGEM E APLICACAO, EXCLUSIVE TRANSPORTE</v>
          </cell>
          <cell r="C10483" t="str">
            <v>M3</v>
          </cell>
          <cell r="D10483">
            <v>556.92999999999995</v>
          </cell>
        </row>
        <row r="10484">
          <cell r="A10484">
            <v>92391</v>
          </cell>
          <cell r="B10484" t="str">
            <v>EXECUÇÃO DE PAVIMENTO EM PISO INTERTRAVADO, COM BLOCO PISOGRAMA DE 35 X 25 CM, ESPESSURA 6 CM. AF_12/2015</v>
          </cell>
          <cell r="C10484" t="str">
            <v>M2</v>
          </cell>
          <cell r="D10484">
            <v>52.02</v>
          </cell>
        </row>
        <row r="10485">
          <cell r="A10485">
            <v>92392</v>
          </cell>
          <cell r="B10485" t="str">
            <v>EXECUÇÃO DE PAVIMENTO EM PISO INTERTRAVADO, COM BLOCO PISOGRAMA DE 35 X 25 CM, ESPESSURA 8 CM. AF_12/2015</v>
          </cell>
          <cell r="C10485" t="str">
            <v>M2</v>
          </cell>
          <cell r="D10485">
            <v>54.61</v>
          </cell>
        </row>
        <row r="10486">
          <cell r="A10486">
            <v>92393</v>
          </cell>
          <cell r="B10486" t="str">
            <v>EXECUÇÃO DE PAVIMENTO EM PISO INTERTRAVADO, COM BLOCO SEXTAVADO DE 25 X 25 CM, ESPESSURA 6 CM. AF_12/2015</v>
          </cell>
          <cell r="C10486" t="str">
            <v>M2</v>
          </cell>
          <cell r="D10486">
            <v>46.63</v>
          </cell>
        </row>
        <row r="10487">
          <cell r="A10487">
            <v>92394</v>
          </cell>
          <cell r="B10487" t="str">
            <v>EXECUÇÃO DE PAVIMENTO EM PISO INTERTRAVADO, COM BLOCO SEXTAVADO DE 25 X 25 CM, ESPESSURA 8 CM. AF_12/2015</v>
          </cell>
          <cell r="C10487" t="str">
            <v>M2</v>
          </cell>
          <cell r="D10487">
            <v>50.2</v>
          </cell>
        </row>
        <row r="10488">
          <cell r="A10488">
            <v>92395</v>
          </cell>
          <cell r="B10488" t="str">
            <v>EXECUÇÃO DE PAVIMENTO EM PISO INTERTRAVADO, COM BLOCO SEXTAVADO DE 25 X 25 CM, ESPESSURA 10 CM. AF_12/2015</v>
          </cell>
          <cell r="C10488" t="str">
            <v>M2</v>
          </cell>
          <cell r="D10488">
            <v>63.66</v>
          </cell>
        </row>
        <row r="10489">
          <cell r="A10489">
            <v>92396</v>
          </cell>
          <cell r="B10489" t="str">
            <v>EXECUÇÃO DE PASSEIO EM PISO INTERTRAVADO, COM BLOCO RETANGULAR COR NATURAL DE 20 X 10 CM, ESPESSURA 6 CM. AF_12/2015</v>
          </cell>
          <cell r="C10489" t="str">
            <v>M2</v>
          </cell>
          <cell r="D10489">
            <v>55.79</v>
          </cell>
        </row>
        <row r="10490">
          <cell r="A10490">
            <v>92397</v>
          </cell>
          <cell r="B10490" t="str">
            <v>EXECUÇÃO DE PÁTIO/ESTACIONAMENTO EM PISO INTERTRAVADO, COM BLOCO RETANGULAR COR NATURAL DE 20 X 10 CM, ESPESSURA 6 CM. AF_12/2015</v>
          </cell>
          <cell r="C10490" t="str">
            <v>M2</v>
          </cell>
          <cell r="D10490">
            <v>46.05</v>
          </cell>
        </row>
        <row r="10491">
          <cell r="A10491">
            <v>92398</v>
          </cell>
          <cell r="B10491" t="str">
            <v>EXECUÇÃO DE PÁTIO/ESTACIONAMENTO EM PISO INTERTRAVADO, COM BLOCO RETANGULAR COR NATURAL DE 20 X 10 CM, ESPESSURA 8 CM. AF_12/2015</v>
          </cell>
          <cell r="C10491" t="str">
            <v>M2</v>
          </cell>
          <cell r="D10491">
            <v>54</v>
          </cell>
        </row>
        <row r="10492">
          <cell r="A10492">
            <v>92399</v>
          </cell>
          <cell r="B10492" t="str">
            <v>EXECUÇÃO DE VIA EM PISO INTERTRAVADO, COM BLOCO RETANGULAR COR NATURAL DE 20 X 10 CM, ESPESSURA 8 CM. AF_12/2015</v>
          </cell>
          <cell r="C10492" t="str">
            <v>M2</v>
          </cell>
          <cell r="D10492">
            <v>55.08</v>
          </cell>
        </row>
        <row r="10493">
          <cell r="A10493">
            <v>92400</v>
          </cell>
          <cell r="B10493" t="str">
            <v>EXECUÇÃO DE PÁTIO/ESTACIONAMENTO EM PISO INTERTRAVADO, COM BLOCO RETANGULAR DE 20 X 10 CM, ESPESSURA 10 CM. AF_12/2015</v>
          </cell>
          <cell r="C10493" t="str">
            <v>M2</v>
          </cell>
          <cell r="D10493">
            <v>63.63</v>
          </cell>
        </row>
        <row r="10494">
          <cell r="A10494">
            <v>92401</v>
          </cell>
          <cell r="B10494" t="str">
            <v>EXECUÇÃO DE VIA EM PISO INTERTRAVADO, COM BLOCO RETANGULAR DE 20 X 10 CM, ESPESSURA 10 CM. AF_12/2015</v>
          </cell>
          <cell r="C10494" t="str">
            <v>M2</v>
          </cell>
          <cell r="D10494">
            <v>64.739999999999995</v>
          </cell>
        </row>
        <row r="10495">
          <cell r="A10495">
            <v>92402</v>
          </cell>
          <cell r="B10495" t="str">
            <v>EXECUÇÃO DE PASSEIO EM PISO INTERTRAVADO, COM BLOCO 16 FACES DE 22 X 11 CM, ESPESSURA 6 CM. AF_12/2015</v>
          </cell>
          <cell r="C10495" t="str">
            <v>M2</v>
          </cell>
          <cell r="D10495">
            <v>55.42</v>
          </cell>
        </row>
        <row r="10496">
          <cell r="A10496">
            <v>92403</v>
          </cell>
          <cell r="B10496" t="str">
            <v>EXECUÇÃO DE PÁTIO/ESTACIONAMENTO EM PISO INTERTRAVADO, COM BLOCO 16 FACES DE 22 X 11 CM, ESPESSURA 6 CM. AF_12/2015</v>
          </cell>
          <cell r="C10496" t="str">
            <v>M2</v>
          </cell>
          <cell r="D10496">
            <v>45.63</v>
          </cell>
        </row>
        <row r="10497">
          <cell r="A10497">
            <v>92404</v>
          </cell>
          <cell r="B10497" t="str">
            <v>EXECUÇÃO DE PÁTIO/ESTACIONAMENTO EM PISO INTERTRAVADO, COM BLOCO 16 FACES DE 22 X 11 CM, ESPESSURA 8 CM. AF_12/2015</v>
          </cell>
          <cell r="C10497" t="str">
            <v>M2</v>
          </cell>
          <cell r="D10497">
            <v>53.1</v>
          </cell>
        </row>
        <row r="10498">
          <cell r="A10498">
            <v>92405</v>
          </cell>
          <cell r="B10498" t="str">
            <v>EXECUÇÃO DE VIA EM PISO INTERTRAVADO, COM BLOCO 16 FACES DE 22 X 11 CM, ESPESSURA 8 CM. AF_12/2015</v>
          </cell>
          <cell r="C10498" t="str">
            <v>M2</v>
          </cell>
          <cell r="D10498">
            <v>54.13</v>
          </cell>
        </row>
        <row r="10499">
          <cell r="A10499">
            <v>92406</v>
          </cell>
          <cell r="B10499" t="str">
            <v>EXECUÇÃO DE PÁTIO/ESTACIONAMENTO EM PISO INTERTRAVADO, COM BLOCO 16 FACES DE 22 X 11 CM, ESPESSURA 10 CM. AF_12/2015</v>
          </cell>
          <cell r="C10499" t="str">
            <v>M2</v>
          </cell>
          <cell r="D10499">
            <v>64.91</v>
          </cell>
        </row>
        <row r="10500">
          <cell r="A10500">
            <v>92407</v>
          </cell>
          <cell r="B10500" t="str">
            <v>EXECUÇÃO DE VIA EM PISO INTERTRAVADO, COM BLOCO 16 FACES DE 22 X 11 CM, ESPESSURA 10 CM. AF_12/2015</v>
          </cell>
          <cell r="C10500" t="str">
            <v>M2</v>
          </cell>
          <cell r="D10500">
            <v>66.010000000000005</v>
          </cell>
        </row>
        <row r="10501">
          <cell r="A10501">
            <v>93679</v>
          </cell>
          <cell r="B10501" t="str">
            <v>EXECUÇÃO DE PASSEIO EM PISO INTERTRAVADO, COM BLOCO RETANGULAR COLORIDO DE 20 X 10 CM, ESPESSURA 6 CM. AF_12/2015</v>
          </cell>
          <cell r="C10501" t="str">
            <v>M2</v>
          </cell>
          <cell r="D10501">
            <v>60.84</v>
          </cell>
        </row>
        <row r="10502">
          <cell r="A10502">
            <v>93680</v>
          </cell>
          <cell r="B10502" t="str">
            <v>EXECUÇÃO DE PÁTIO/ESTACIONAMENTO EM PISO INTERTRAVADO, COM BLOCO RETANGULAR COLORIDO DE 20 X 10 CM, ESPESSURA 6 CM. AF_12/2015</v>
          </cell>
          <cell r="C10502" t="str">
            <v>M2</v>
          </cell>
          <cell r="D10502">
            <v>50.88</v>
          </cell>
        </row>
        <row r="10503">
          <cell r="A10503">
            <v>93681</v>
          </cell>
          <cell r="B10503" t="str">
            <v>EXECUÇÃO DE PÁTIO/ESTACIONAMENTO EM PISO INTERTRAVADO, COM BLOCO RETANGULAR COLORIDO DE 20 X 10 CM, ESPESSURA 8 CM. AF_12/2015</v>
          </cell>
          <cell r="C10503" t="str">
            <v>M2</v>
          </cell>
          <cell r="D10503">
            <v>61.48</v>
          </cell>
        </row>
        <row r="10504">
          <cell r="A10504">
            <v>93682</v>
          </cell>
          <cell r="B10504" t="str">
            <v>EXECUÇÃO DE VIA EM PISO INTERTRAVADO, COM BLOCO RETANGULAR COLORIDO DE 20 X 10 CM, ESPESSURA 8 CM. AF_12/2015</v>
          </cell>
          <cell r="C10504" t="str">
            <v>M2</v>
          </cell>
          <cell r="D10504">
            <v>62.64</v>
          </cell>
        </row>
        <row r="10505">
          <cell r="A10505">
            <v>97114</v>
          </cell>
          <cell r="B10505" t="str">
            <v>EXECUÇÃO DE JUNTAS DE CONTRAÇÃO PARA PAVIMENTOS DE CONCRETO. AF_11/2017</v>
          </cell>
          <cell r="C10505" t="str">
            <v>M</v>
          </cell>
          <cell r="D10505">
            <v>0.3</v>
          </cell>
        </row>
        <row r="10506">
          <cell r="A10506">
            <v>97115</v>
          </cell>
          <cell r="B10506" t="str">
            <v>APLICAÇÃO DE GRAXA EM BARRAS DE TRANSFERÊNCIA PARA EXECUÇÃO DE PAVIMENTO DE CONCRETO. AF_11/2017</v>
          </cell>
          <cell r="C10506" t="str">
            <v>KG</v>
          </cell>
          <cell r="D10506">
            <v>32.67</v>
          </cell>
        </row>
        <row r="10507">
          <cell r="A10507">
            <v>97120</v>
          </cell>
          <cell r="B10507" t="str">
            <v>BARRAS DE LIGAÇÃO, AÇO CA-50 DE 10 MM, PARA EXECUÇÃO DE PAVIMENTO DE CONCRETO  FORNECIMENTO E INSTALAÇÃO. AF_11/2017</v>
          </cell>
          <cell r="C10507" t="str">
            <v>KG</v>
          </cell>
          <cell r="D10507">
            <v>6.27</v>
          </cell>
        </row>
        <row r="10508">
          <cell r="A10508">
            <v>97802</v>
          </cell>
          <cell r="B10508" t="str">
            <v>CONSTRUÇÃO DE PAVIMENTO COM TRATAMENTO SUPERFICIAL SIMPLES, COM EMULSÃO ASFÁLTICA RR-2C. AF_01/2018</v>
          </cell>
          <cell r="C10508" t="str">
            <v>M2</v>
          </cell>
          <cell r="D10508">
            <v>3.33</v>
          </cell>
        </row>
        <row r="10509">
          <cell r="A10509">
            <v>97803</v>
          </cell>
          <cell r="B10509" t="str">
            <v>CONSTRUÇÃO DE PAVIMENTO COM TRATAMENTO SUPERFICIAL SIMPLES, COM EMULSÃO ASFÁLTICA RR-2C, COM BANHO DILUÍDO. AF_01/2018</v>
          </cell>
          <cell r="C10509" t="str">
            <v>M2</v>
          </cell>
          <cell r="D10509">
            <v>3.99</v>
          </cell>
        </row>
        <row r="10510">
          <cell r="A10510">
            <v>97805</v>
          </cell>
          <cell r="B10510" t="str">
            <v>CONSTRUÇÃO DE PAVIMENTO COM TRATAMENTO SUPERFICIAL DUPLO, COM EMULSÃO ASFÁLTICA RR-2C. AF_01/2018</v>
          </cell>
          <cell r="C10510" t="str">
            <v>M2</v>
          </cell>
          <cell r="D10510">
            <v>7.27</v>
          </cell>
        </row>
        <row r="10511">
          <cell r="A10511">
            <v>97806</v>
          </cell>
          <cell r="B10511" t="str">
            <v>CONSTRUÇÃO DE PAVIMENTO COM TRATAMENTO SUPERFICIAL DUPLO, COM EMULSÃO ASFÁLTICA RR-2C, COM BANHO DILUÍDO. AF_01/2018</v>
          </cell>
          <cell r="C10511" t="str">
            <v>M2</v>
          </cell>
          <cell r="D10511">
            <v>8.82</v>
          </cell>
        </row>
        <row r="10512">
          <cell r="A10512">
            <v>97807</v>
          </cell>
          <cell r="B10512" t="str">
            <v>CONSTRUÇÃO DE PAVIMENTO COM TRATAMENTO SUPERFICIAL DUPLO, COM EMULSÃO ASFÁLTICA RR-2C, COM CAPA SELANTE. AF_01/2018</v>
          </cell>
          <cell r="C10512" t="str">
            <v>M2</v>
          </cell>
          <cell r="D10512">
            <v>10.29</v>
          </cell>
        </row>
        <row r="10513">
          <cell r="A10513">
            <v>97809</v>
          </cell>
          <cell r="B10513" t="str">
            <v>CONSTRUÇÃO DE PAVIMENTO COM TRATAMENTO SUPERFICIAL TRIPLO, COM EMULSÃO ASFÁLTICA RR-2C. AF_01/2018</v>
          </cell>
          <cell r="C10513" t="str">
            <v>M2</v>
          </cell>
          <cell r="D10513">
            <v>13.03</v>
          </cell>
        </row>
        <row r="10514">
          <cell r="A10514">
            <v>97810</v>
          </cell>
          <cell r="B10514" t="str">
            <v>CONSTRUÇÃO DE PAVIMENTO COM TRATAMENTO SUPERFICIAL TRIPLO, COM EMULSÃO ASFÁLTICA RR-2C, COM BANHO DILUÍDO. AF_01/2018</v>
          </cell>
          <cell r="C10514" t="str">
            <v>M2</v>
          </cell>
          <cell r="D10514">
            <v>14.6</v>
          </cell>
        </row>
        <row r="10515">
          <cell r="A10515">
            <v>97811</v>
          </cell>
          <cell r="B10515" t="str">
            <v>CONSTRUÇÃO DE PAVIMENTO COM TRATAMENTO SUPERFICIAL TRIPLO, COM EMULSÃO ASFÁLTICA RR-2C, COM CAPA SELANTE. AF_01/2018</v>
          </cell>
          <cell r="C10515" t="str">
            <v>M2</v>
          </cell>
          <cell r="D10515">
            <v>16.05</v>
          </cell>
        </row>
        <row r="10516">
          <cell r="A10516">
            <v>97813</v>
          </cell>
          <cell r="B10516" t="str">
            <v>RECONSTRUÇÃO DE PAVIMENTO COM TRATAMENTO SUPERFICIAL SIMPLES, COM EMULSÃO ASFÁLTICA RR-2C. AF_01/2018</v>
          </cell>
          <cell r="C10516" t="str">
            <v>M2</v>
          </cell>
          <cell r="D10516">
            <v>3.5</v>
          </cell>
        </row>
        <row r="10517">
          <cell r="A10517">
            <v>97814</v>
          </cell>
          <cell r="B10517" t="str">
            <v>RECONSTRUÇÃO DE PAVIMENTO COM TRATAMENTO SUPERFICIAL SIMPLES, COM EMULSÃO ASFÁLTICA RR-2C, COM BANHO DILUÍDO. AF_01/2018</v>
          </cell>
          <cell r="C10517" t="str">
            <v>M2</v>
          </cell>
          <cell r="D10517">
            <v>4.16</v>
          </cell>
        </row>
        <row r="10518">
          <cell r="A10518">
            <v>97816</v>
          </cell>
          <cell r="B10518" t="str">
            <v>RECONSTRUÇÃO DE PAVIMENTO COM TRATAMENTO SUPERFICIAL DUPLO, COM EMULSÃO ASFÁLTICA RR-2C. AF_01/2018</v>
          </cell>
          <cell r="C10518" t="str">
            <v>M2</v>
          </cell>
          <cell r="D10518">
            <v>7.78</v>
          </cell>
        </row>
        <row r="10519">
          <cell r="A10519">
            <v>97817</v>
          </cell>
          <cell r="B10519" t="str">
            <v>RECONSTRUÇÃO DE PAVIMENTO COM TRATAMENTO SUPERFICIAL DUPLO, COM EMULSÃO ASFÁLTICA RR-2C, COM BANHO DILUÍDO. AF_01/2018</v>
          </cell>
          <cell r="C10519" t="str">
            <v>M2</v>
          </cell>
          <cell r="D10519">
            <v>9.34</v>
          </cell>
        </row>
        <row r="10520">
          <cell r="A10520">
            <v>97818</v>
          </cell>
          <cell r="B10520" t="str">
            <v>RECONSTRUÇÃO DE PAVIMENTO COM TRATAMENTO SUPERFICIAL DUPLO, COM EMULSÃO ASFÁLTICA RR-2C, COM CAPA SELANTE. AF_01/2018</v>
          </cell>
          <cell r="C10520" t="str">
            <v>M2</v>
          </cell>
          <cell r="D10520">
            <v>10.98</v>
          </cell>
        </row>
        <row r="10521">
          <cell r="A10521">
            <v>97820</v>
          </cell>
          <cell r="B10521" t="str">
            <v>RECONSTRUÇÃO DE PAVIMENTO COM TRATAMENTO SUPERFICIAL TRIPLO, COM EMULSÃO ASFÁLTICA RR-2C. AF_01/2018</v>
          </cell>
          <cell r="C10521" t="str">
            <v>M2</v>
          </cell>
          <cell r="D10521">
            <v>14.06</v>
          </cell>
        </row>
        <row r="10522">
          <cell r="A10522">
            <v>97821</v>
          </cell>
          <cell r="B10522" t="str">
            <v>RECONSTRUÇÃO DE PAVIMENTO COM TRATAMENTO SUPERFICIAL TRIPLO, COM EMULSÃO ASFÁLTICA RR-2C, COM BANHO DILUÍDO. AF_01/2018</v>
          </cell>
          <cell r="C10522" t="str">
            <v>M2</v>
          </cell>
          <cell r="D10522">
            <v>15.63</v>
          </cell>
        </row>
        <row r="10523">
          <cell r="A10523">
            <v>97822</v>
          </cell>
          <cell r="B10523" t="str">
            <v>RECONSTRUÇÃO DE PAVIMENTO COM TRATAMENTO SUPERFICIAL TRIPLO, COM EMULSÃO ASFÁLTICA RR-2C, COM CAPA SELANTE. AF_01/2018</v>
          </cell>
          <cell r="C10523" t="str">
            <v>M2</v>
          </cell>
          <cell r="D10523">
            <v>17.260000000000002</v>
          </cell>
        </row>
        <row r="10524">
          <cell r="A10524">
            <v>72947</v>
          </cell>
          <cell r="B10524" t="str">
            <v>SINALIZACAO HORIZONTAL COM TINTA RETRORREFLETIVA A BASE DE RESINA ACRILICA COM MICROESFERAS DE VIDRO</v>
          </cell>
          <cell r="C10524" t="str">
            <v>M2</v>
          </cell>
          <cell r="D10524">
            <v>24.33</v>
          </cell>
        </row>
        <row r="10525">
          <cell r="A10525">
            <v>83693</v>
          </cell>
          <cell r="B10525" t="str">
            <v>CAIACAO EM MEIO FIO</v>
          </cell>
          <cell r="C10525" t="str">
            <v>M2</v>
          </cell>
          <cell r="D10525">
            <v>2.96</v>
          </cell>
        </row>
        <row r="10526">
          <cell r="A10526" t="str">
            <v>73770/1</v>
          </cell>
          <cell r="B10526" t="str">
            <v>BARREIRA PRE-MOLDADA EXTERNA CONCRETO ARMADO 0,25X0,40X1,14M FCK=25MPA ACO CA-50 INCL VIGOTA HORIZONTAL MONTANTE A CADA 1,00M  FERROS DE LIGACAO E MATERIAIS.</v>
          </cell>
          <cell r="C10526" t="str">
            <v>M</v>
          </cell>
          <cell r="D10526">
            <v>458.77</v>
          </cell>
        </row>
        <row r="10527">
          <cell r="A10527" t="str">
            <v>73770/2</v>
          </cell>
          <cell r="B10527" t="str">
            <v>BARREIRA DUPLA PRE-MOL INTER CONCRETO ARMADO 0,15X0,65X0,77M FCK=25MPA ACO CA-50 INCL FERROS DE LIGACAO E MATERIAIS.</v>
          </cell>
          <cell r="C10527" t="str">
            <v>M</v>
          </cell>
          <cell r="D10527">
            <v>393.77</v>
          </cell>
        </row>
        <row r="10528">
          <cell r="A10528" t="str">
            <v>83696/1</v>
          </cell>
          <cell r="B10528" t="str">
            <v>PINTURA GUARDA-CORPO GUARDA-RODA E MURETA PROTECAO COM CAL EM PONTES EVIADUTOS MEDIDA PELO DOBRO DA AREA TOTAL (LARGURAXALTURA).</v>
          </cell>
          <cell r="C10528" t="str">
            <v>M2</v>
          </cell>
          <cell r="D10528">
            <v>4.87</v>
          </cell>
        </row>
        <row r="10529">
          <cell r="A10529">
            <v>72962</v>
          </cell>
          <cell r="B10529" t="str">
            <v>USINAGEM DE CBUQ COM CAP 50/70, PARA CAPA DE ROLAMENTO</v>
          </cell>
          <cell r="C10529" t="str">
            <v>T</v>
          </cell>
          <cell r="D10529">
            <v>233.74</v>
          </cell>
        </row>
        <row r="10530">
          <cell r="A10530">
            <v>72963</v>
          </cell>
          <cell r="B10530" t="str">
            <v>USINAGEM DE CBUQ COM CAP 50/70, PARA BINDER</v>
          </cell>
          <cell r="C10530" t="str">
            <v>T</v>
          </cell>
          <cell r="D10530">
            <v>196.29</v>
          </cell>
        </row>
        <row r="10531">
          <cell r="A10531">
            <v>95990</v>
          </cell>
          <cell r="B10531" t="str">
            <v>CONSTRUÇÃO DE PAVIMENTO COM APLICAÇÃO DE CONCRETO BETUMINOSO USINADO A QUENTE (CBUQ), CAMADA DE ROLAMENTO, COM ESPESSURA DE 3,0 CM - EXCLUSIVE TRANSPORTE. AF_03/2017</v>
          </cell>
          <cell r="C10531" t="str">
            <v>M3</v>
          </cell>
          <cell r="D10531">
            <v>802.83</v>
          </cell>
        </row>
        <row r="10532">
          <cell r="A10532">
            <v>95992</v>
          </cell>
          <cell r="B10532" t="str">
            <v>CONSTRUÇÃO DE PAVIMENTO COM APLICAÇÃO DE CONCRETO BETUMINOSO USINADO A QUENTE (CBUQ), BINDER, COM ESPESSURA DE 3,0 CM - EXCLUSIVE TRANSPORTE. AF_03/2017</v>
          </cell>
          <cell r="C10532" t="str">
            <v>M3</v>
          </cell>
          <cell r="D10532">
            <v>736.89</v>
          </cell>
        </row>
        <row r="10533">
          <cell r="A10533">
            <v>95993</v>
          </cell>
          <cell r="B10533" t="str">
            <v>CONSTRUÇÃO DE PAVIMENTO COM APLICAÇÃO DE CONCRETO BETUMINOSO USINADO A QUENTE (CBUQ), CAMADA DE ROLAMENTO, COM ESPESSURA DE 4,0 CM - EXCLUSIVE TRANSPORTE. AF_03/2017</v>
          </cell>
          <cell r="C10533" t="str">
            <v>M3</v>
          </cell>
          <cell r="D10533">
            <v>763.36</v>
          </cell>
        </row>
        <row r="10534">
          <cell r="A10534">
            <v>95994</v>
          </cell>
          <cell r="B10534" t="str">
            <v>CONSTRUÇÃO DE PAVIMENTO COM APLICAÇÃO DE CONCRETO BETUMINOSO USINADO A QUENTE (CBUQ), BINDER, COM ESPESSURA DE 4,0 CM - EXCLUSIVE TRANSPORTE. AF_03/2017</v>
          </cell>
          <cell r="C10534" t="str">
            <v>M3</v>
          </cell>
          <cell r="D10534">
            <v>708.48</v>
          </cell>
        </row>
        <row r="10535">
          <cell r="A10535">
            <v>95995</v>
          </cell>
          <cell r="B10535" t="str">
            <v>CONSTRUÇÃO DE PAVIMENTO COM APLICAÇÃO DE CONCRETO BETUMINOSO USINADO A QUENTE (CBUQ), CAMADA DE ROLAMENTO, COM ESPESSURA DE 5,0 CM - EXCLUSIVE TRANSPORTE. AF_03/2017</v>
          </cell>
          <cell r="C10535" t="str">
            <v>M3</v>
          </cell>
          <cell r="D10535">
            <v>739.09</v>
          </cell>
        </row>
        <row r="10536">
          <cell r="A10536">
            <v>95996</v>
          </cell>
          <cell r="B10536" t="str">
            <v>CONSTRUÇÃO DE PAVIMENTO COM APLICAÇÃO DE CONCRETO BETUMINOSO USINADO A QUENTE (CBUQ), BINDER, COM ESPESSURA DE 5,0 CM - EXCLUSIVE TRANSPORTE. AF_03/2017</v>
          </cell>
          <cell r="C10536" t="str">
            <v>M3</v>
          </cell>
          <cell r="D10536">
            <v>691.02</v>
          </cell>
        </row>
        <row r="10537">
          <cell r="A10537">
            <v>95997</v>
          </cell>
          <cell r="B10537" t="str">
            <v>CONSTRUÇÃO DE PAVIMENTO COM APLICAÇÃO DE CONCRETO BETUMINOSO USINADO A QUENTE (CBUQ), CAMADA DE ROLAMENTO, COM ESPESSURA DE 6,0 CM - EXCLUSIVE TRANSPORTE. AF_03/2017</v>
          </cell>
          <cell r="C10537" t="str">
            <v>M3</v>
          </cell>
          <cell r="D10537">
            <v>723.87</v>
          </cell>
        </row>
        <row r="10538">
          <cell r="A10538">
            <v>95998</v>
          </cell>
          <cell r="B10538" t="str">
            <v>CONSTRUÇÃO DE PAVIMENTO COM APLICAÇÃO DE CONCRETO BETUMINOSO USINADO A QUENTE (CBUQ), BINDER, COM ESPESSURA DE 6,0 CM - EXCLUSIVE TRANSPORTE. AF_03/2017</v>
          </cell>
          <cell r="C10538" t="str">
            <v>M3</v>
          </cell>
          <cell r="D10538">
            <v>680.06</v>
          </cell>
        </row>
        <row r="10539">
          <cell r="A10539">
            <v>95999</v>
          </cell>
          <cell r="B10539" t="str">
            <v>CONSTRUÇÃO DE PAVIMENTO COM APLICAÇÃO DE CONCRETO BETUMINOSO USINADO A QUENTE (CBUQ), CAMADA DE ROLAMENTO, COM ESPESSURA DE 7,0 CM - EXCLUSIVE TRANSPORTE. AF_03/2017</v>
          </cell>
          <cell r="C10539" t="str">
            <v>M3</v>
          </cell>
          <cell r="D10539">
            <v>713.01</v>
          </cell>
        </row>
        <row r="10540">
          <cell r="A10540">
            <v>96000</v>
          </cell>
          <cell r="B10540" t="str">
            <v>CONSTRUÇÃO DE PAVIMENTO COM APLICAÇÃO DE CONCRETO BETUMINOSO USINADO A QUENTE (CBUQ), BINDER, COM ESPESSURA DE 7,0 CM - EXCLUSIVE TRANSPORTE. AF_03/2017</v>
          </cell>
          <cell r="C10540" t="str">
            <v>M3</v>
          </cell>
          <cell r="D10540">
            <v>672.3</v>
          </cell>
        </row>
        <row r="10541">
          <cell r="A10541">
            <v>96001</v>
          </cell>
          <cell r="B10541" t="str">
            <v>FRESAGEM DE PAVIMENTO ASFÁLTICO (PROFUNDIDADE 5,0 CM), EM LOCAIS COM NIVEL BAIXO DE INTERFERÊNCIA. AF_03/2017</v>
          </cell>
          <cell r="C10541" t="str">
            <v>M2</v>
          </cell>
          <cell r="D10541">
            <v>5.18</v>
          </cell>
        </row>
        <row r="10542">
          <cell r="A10542">
            <v>96002</v>
          </cell>
          <cell r="B10542" t="str">
            <v>FRESAGEM DE PAVIMENTO ASFÁLTICO (PROFUNDIDADE 5,0 CM), EM LOCAIS COM NIVEL ALTO DE INTERFERÊNCIA. AF_03/2017</v>
          </cell>
          <cell r="C10542" t="str">
            <v>M2</v>
          </cell>
          <cell r="D10542">
            <v>6.05</v>
          </cell>
        </row>
        <row r="10543">
          <cell r="A10543">
            <v>96393</v>
          </cell>
          <cell r="B10543" t="str">
            <v>USINAGEM DE BRITA GRADUADA SIMPLES, UTILIZANDO BRITA COMERCIAL COM USINA 300 T/H. AF_06/2017</v>
          </cell>
          <cell r="C10543" t="str">
            <v>M3</v>
          </cell>
          <cell r="D10543">
            <v>91.56</v>
          </cell>
        </row>
        <row r="10544">
          <cell r="A10544">
            <v>96394</v>
          </cell>
          <cell r="B10544" t="str">
            <v>USINAGEM DE BRITA GRADUADA TRATADA COM CIMENTO, UTILIZANDO BRITA COMERCIAL COM USINA 300 T/H. AF_06/2017</v>
          </cell>
          <cell r="C10544" t="str">
            <v>M3</v>
          </cell>
          <cell r="D10544">
            <v>124.13</v>
          </cell>
        </row>
        <row r="10545">
          <cell r="A10545">
            <v>96395</v>
          </cell>
          <cell r="B10545" t="str">
            <v>USINAGEM DE CONCRETO PARA COMPACTAÇÃO COM ROLO, UTILIZANDO BRITA COMERCIAL. AF_06/2017</v>
          </cell>
          <cell r="C10545" t="str">
            <v>M3</v>
          </cell>
          <cell r="D10545">
            <v>138.11000000000001</v>
          </cell>
        </row>
        <row r="10546">
          <cell r="A10546">
            <v>73445</v>
          </cell>
          <cell r="B10546" t="str">
            <v>CAIACAO INT OU EXT SOBRE REVESTIMENTO LISO C/ADOCAO DE FIXADOR COM    COM DUAS DEMAOS</v>
          </cell>
          <cell r="C10546" t="str">
            <v>M2</v>
          </cell>
          <cell r="D10546">
            <v>7.35</v>
          </cell>
        </row>
        <row r="10547">
          <cell r="A10547">
            <v>73446</v>
          </cell>
          <cell r="B10547" t="str">
            <v>PINTURA DE SUPERFICIE C/TINTA GRAFITE</v>
          </cell>
          <cell r="C10547" t="str">
            <v>M2</v>
          </cell>
          <cell r="D10547">
            <v>16.760000000000002</v>
          </cell>
        </row>
        <row r="10548">
          <cell r="A10548" t="str">
            <v>74133/1</v>
          </cell>
          <cell r="B10548" t="str">
            <v>EMASSAMENTO COM MASSA A OLEO, UMA DEMAO</v>
          </cell>
          <cell r="C10548" t="str">
            <v>M2</v>
          </cell>
          <cell r="D10548">
            <v>12.65</v>
          </cell>
        </row>
        <row r="10549">
          <cell r="A10549" t="str">
            <v>74133/2</v>
          </cell>
          <cell r="B10549" t="str">
            <v>EMASSAMENTO COM MASSA A OLEO, DUAS DEMAOS</v>
          </cell>
          <cell r="C10549" t="str">
            <v>M2</v>
          </cell>
          <cell r="D10549">
            <v>15.77</v>
          </cell>
        </row>
        <row r="10550">
          <cell r="A10550">
            <v>79462</v>
          </cell>
          <cell r="B10550" t="str">
            <v>EMASSAMENTO COM MASSA EPOXI, 2 DEMAOS</v>
          </cell>
          <cell r="C10550" t="str">
            <v>M2</v>
          </cell>
          <cell r="D10550">
            <v>37.72</v>
          </cell>
        </row>
        <row r="10551">
          <cell r="A10551" t="str">
            <v>79494/1</v>
          </cell>
          <cell r="B10551" t="str">
            <v>PINTURA DE QUADRO ESCOLAR COM TINTA ESMALTE ACABAMENTO FOSCO, DUAS DEMAOS SOBRE MASSA ACRILICA</v>
          </cell>
          <cell r="C10551" t="str">
            <v>M2</v>
          </cell>
          <cell r="D10551">
            <v>10.87</v>
          </cell>
        </row>
        <row r="10552">
          <cell r="A10552">
            <v>84651</v>
          </cell>
          <cell r="B10552" t="str">
            <v>PINTURA COM TINTA IMPERMEAVEL MINERAL EM PO, DUAS DEMAOS</v>
          </cell>
          <cell r="C10552" t="str">
            <v>M2</v>
          </cell>
          <cell r="D10552">
            <v>8.18</v>
          </cell>
        </row>
        <row r="10553">
          <cell r="A10553">
            <v>88411</v>
          </cell>
          <cell r="B10553" t="str">
            <v>APLICAÇÃO MANUAL DE FUNDO SELADOR ACRÍLICO EM PANOS COM PRESENÇA DE VÃOS DE EDIFÍCIOS DE MÚLTIPLOS PAVIMENTOS. AF_06/2014</v>
          </cell>
          <cell r="C10553" t="str">
            <v>M2</v>
          </cell>
          <cell r="D10553">
            <v>1.94</v>
          </cell>
        </row>
        <row r="10554">
          <cell r="A10554">
            <v>88412</v>
          </cell>
          <cell r="B10554" t="str">
            <v>APLICAÇÃO MANUAL DE FUNDO SELADOR ACRÍLICO EM PANOS CEGOS DE FACHADA (SEM PRESENÇA DE VÃOS) DE EDIFÍCIOS DE MÚLTIPLOS PAVIMENTOS. AF_06/2014</v>
          </cell>
          <cell r="C10554" t="str">
            <v>M2</v>
          </cell>
          <cell r="D10554">
            <v>1.47</v>
          </cell>
        </row>
        <row r="10555">
          <cell r="A10555">
            <v>88413</v>
          </cell>
          <cell r="B10555" t="str">
            <v>APLICAÇÃO MANUAL DE FUNDO SELADOR ACRÍLICO EM SUPERFÍCIES EXTERNAS DE SACADA DE EDIFÍCIOS DE MÚLTIPLOS PAVIMENTOS. AF_06/2014</v>
          </cell>
          <cell r="C10555" t="str">
            <v>M2</v>
          </cell>
          <cell r="D10555">
            <v>2.87</v>
          </cell>
        </row>
        <row r="10556">
          <cell r="A10556">
            <v>88414</v>
          </cell>
          <cell r="B10556" t="str">
            <v>APLICAÇÃO MANUAL DE FUNDO SELADOR ACRÍLICO EM SUPERFÍCIES INTERNAS DA SACADA DE EDIFÍCIOS DE MÚLTIPLOS PAVIMENTOS. AF_06/2014</v>
          </cell>
          <cell r="C10556" t="str">
            <v>M2</v>
          </cell>
          <cell r="D10556">
            <v>3.17</v>
          </cell>
        </row>
        <row r="10557">
          <cell r="A10557">
            <v>88415</v>
          </cell>
          <cell r="B10557" t="str">
            <v>APLICAÇÃO MANUAL DE FUNDO SELADOR ACRÍLICO EM PAREDES EXTERNAS DE CASAS. AF_06/2014</v>
          </cell>
          <cell r="C10557" t="str">
            <v>M2</v>
          </cell>
          <cell r="D10557">
            <v>2.08</v>
          </cell>
        </row>
        <row r="10558">
          <cell r="A10558">
            <v>88416</v>
          </cell>
          <cell r="B10558" t="str">
            <v>APLICAÇÃO MANUAL DE PINTURA COM TINTA TEXTURIZADA ACRÍLICA EM PANOS COM PRESENÇA DE VÃOS DE EDIFÍCIOS DE MÚLTIPLOS PAVIMENTOS, UMA COR. AF_06/2014</v>
          </cell>
          <cell r="C10558" t="str">
            <v>M2</v>
          </cell>
          <cell r="D10558">
            <v>13.48</v>
          </cell>
        </row>
        <row r="10559">
          <cell r="A10559">
            <v>88417</v>
          </cell>
          <cell r="B10559" t="str">
            <v>APLICAÇÃO MANUAL DE PINTURA COM TINTA TEXTURIZADA ACRÍLICA EM PANOS CEGOS DE FACHADA (SEM PRESENÇA DE VÃOS) DE EDIFÍCIOS DE MÚLTIPLOS PAVIMENTOS, UMA COR. AF_06/2014</v>
          </cell>
          <cell r="C10559" t="str">
            <v>M2</v>
          </cell>
          <cell r="D10559">
            <v>11.83</v>
          </cell>
        </row>
        <row r="10560">
          <cell r="A10560">
            <v>88420</v>
          </cell>
          <cell r="B10560" t="str">
            <v>APLICAÇÃO MANUAL DE PINTURA COM TINTA TEXTURIZADA ACRÍLICA EM SUPERFÍCIES EXTERNAS DE SACADA DE EDIFÍCIOS DE MÚLTIPLOS PAVIMENTOS, UMA COR. AF_06/2014</v>
          </cell>
          <cell r="C10560" t="str">
            <v>M2</v>
          </cell>
          <cell r="D10560">
            <v>16.82</v>
          </cell>
        </row>
        <row r="10561">
          <cell r="A10561">
            <v>88421</v>
          </cell>
          <cell r="B10561" t="str">
            <v>APLICAÇÃO MANUAL DE PINTURA COM TINTA TEXTURIZADA ACRÍLICA EM SUPERFÍCIES INTERNAS DA SACADA DE EDIFÍCIOS DE MÚLTIPLOS PAVIMENTOS, UMA COR. AF_06/2014</v>
          </cell>
          <cell r="C10561" t="str">
            <v>M2</v>
          </cell>
          <cell r="D10561">
            <v>17.87</v>
          </cell>
        </row>
        <row r="10562">
          <cell r="A10562">
            <v>88423</v>
          </cell>
          <cell r="B10562" t="str">
            <v>APLICAÇÃO MANUAL DE PINTURA COM TINTA TEXTURIZADA ACRÍLICA EM PAREDES EXTERNAS DE CASAS, UMA COR. AF_06/2014</v>
          </cell>
          <cell r="C10562" t="str">
            <v>M2</v>
          </cell>
          <cell r="D10562">
            <v>14</v>
          </cell>
        </row>
        <row r="10563">
          <cell r="A10563">
            <v>88424</v>
          </cell>
          <cell r="B10563" t="str">
            <v>APLICAÇÃO MANUAL DE PINTURA COM TINTA TEXTURIZADA ACRÍLICA EM PANOS COM PRESENÇA DE VÃOS DE EDIFÍCIOS DE MÚLTIPLOS PAVIMENTOS, DUAS CORES. AF_06/2014</v>
          </cell>
          <cell r="C10563" t="str">
            <v>M2</v>
          </cell>
          <cell r="D10563">
            <v>15.76</v>
          </cell>
        </row>
        <row r="10564">
          <cell r="A10564">
            <v>88426</v>
          </cell>
          <cell r="B10564" t="str">
            <v>APLICAÇÃO MANUAL DE PINTURA COM TINTA TEXTURIZADA ACRÍLICA EM PANOS CEGOS DE FACHADA (SEM PRESENÇA DE VÃOS) DE EDIFÍCIOS DE MÚLTIPLOS PAVIMENTOS, DUAS CORES. AF_06/2014</v>
          </cell>
          <cell r="C10564" t="str">
            <v>M2</v>
          </cell>
          <cell r="D10564">
            <v>12.9</v>
          </cell>
        </row>
        <row r="10565">
          <cell r="A10565">
            <v>88428</v>
          </cell>
          <cell r="B10565" t="str">
            <v>APLICAÇÃO MANUAL DE PINTURA COM TINTA TEXTURIZADA ACRÍLICA EM SUPERFÍCIES EXTERNAS DE SACADA DE EDIFÍCIOS DE MÚLTIPLOS PAVIMENTOS, DUAS CORES. AF_06/2014</v>
          </cell>
          <cell r="C10565" t="str">
            <v>M2</v>
          </cell>
          <cell r="D10565">
            <v>21.5</v>
          </cell>
        </row>
        <row r="10566">
          <cell r="A10566">
            <v>88429</v>
          </cell>
          <cell r="B10566" t="str">
            <v>APLICAÇÃO MANUAL DE PINTURA COM TINTA TEXTURIZADA ACRÍLICA EM SUPERFÍCIES INTERNAS DA SACADA DE EDIFÍCIOS DE MÚLTIPLOS PAVIMENTOS, DUAS CORES. AF_06/2014</v>
          </cell>
          <cell r="C10566" t="str">
            <v>M2</v>
          </cell>
          <cell r="D10566">
            <v>23.34</v>
          </cell>
        </row>
        <row r="10567">
          <cell r="A10567">
            <v>88431</v>
          </cell>
          <cell r="B10567" t="str">
            <v>APLICAÇÃO MANUAL DE PINTURA COM TINTA TEXTURIZADA ACRÍLICA EM PAREDES EXTERNAS DE CASAS, DUAS CORES. AF_06/2014</v>
          </cell>
          <cell r="C10567" t="str">
            <v>M2</v>
          </cell>
          <cell r="D10567">
            <v>16.649999999999999</v>
          </cell>
        </row>
        <row r="10568">
          <cell r="A10568">
            <v>88432</v>
          </cell>
          <cell r="B10568" t="str">
            <v>APLICAÇÃO MANUAL DE PINTURA COM TINTA TEXTURIZADA ACRÍLICA EM MOLDURAS DE EPS, PRÉ-FABRICADOS, OU OUTROS. AF_06/2014</v>
          </cell>
          <cell r="C10568" t="str">
            <v>M2</v>
          </cell>
          <cell r="D10568">
            <v>11.95</v>
          </cell>
        </row>
        <row r="10569">
          <cell r="A10569">
            <v>88482</v>
          </cell>
          <cell r="B10569" t="str">
            <v>APLICAÇÃO DE FUNDO SELADOR LÁTEX PVA EM TETO, UMA DEMÃO. AF_06/2014</v>
          </cell>
          <cell r="C10569" t="str">
            <v>M2</v>
          </cell>
          <cell r="D10569">
            <v>2.63</v>
          </cell>
        </row>
        <row r="10570">
          <cell r="A10570">
            <v>88483</v>
          </cell>
          <cell r="B10570" t="str">
            <v>APLICAÇÃO DE FUNDO SELADOR LÁTEX PVA EM PAREDES, UMA DEMÃO. AF_06/2014</v>
          </cell>
          <cell r="C10570" t="str">
            <v>M2</v>
          </cell>
          <cell r="D10570">
            <v>2.4300000000000002</v>
          </cell>
        </row>
        <row r="10571">
          <cell r="A10571">
            <v>88484</v>
          </cell>
          <cell r="B10571" t="str">
            <v>APLICAÇÃO DE FUNDO SELADOR ACRÍLICO EM TETO, UMA DEMÃO. AF_06/2014</v>
          </cell>
          <cell r="C10571" t="str">
            <v>M2</v>
          </cell>
          <cell r="D10571">
            <v>2.1</v>
          </cell>
        </row>
        <row r="10572">
          <cell r="A10572">
            <v>88485</v>
          </cell>
          <cell r="B10572" t="str">
            <v>APLICAÇÃO DE FUNDO SELADOR ACRÍLICO EM PAREDES, UMA DEMÃO. AF_06/2014</v>
          </cell>
          <cell r="C10572" t="str">
            <v>M2</v>
          </cell>
          <cell r="D10572">
            <v>1.82</v>
          </cell>
        </row>
        <row r="10573">
          <cell r="A10573">
            <v>88486</v>
          </cell>
          <cell r="B10573" t="str">
            <v>APLICAÇÃO MANUAL DE PINTURA COM TINTA LÁTEX PVA EM TETO, DUAS DEMÃOS. AF_06/2014</v>
          </cell>
          <cell r="C10573" t="str">
            <v>M2</v>
          </cell>
          <cell r="D10573">
            <v>8.76</v>
          </cell>
        </row>
        <row r="10574">
          <cell r="A10574">
            <v>88487</v>
          </cell>
          <cell r="B10574" t="str">
            <v>APLICAÇÃO MANUAL DE PINTURA COM TINTA LÁTEX PVA EM PAREDES, DUAS DEMÃOS. AF_06/2014</v>
          </cell>
          <cell r="C10574" t="str">
            <v>M2</v>
          </cell>
          <cell r="D10574">
            <v>7.88</v>
          </cell>
        </row>
        <row r="10575">
          <cell r="A10575">
            <v>88488</v>
          </cell>
          <cell r="B10575" t="str">
            <v>APLICAÇÃO MANUAL DE PINTURA COM TINTA LÁTEX ACRÍLICA EM TETO, DUAS DEMÃOS. AF_06/2014</v>
          </cell>
          <cell r="C10575" t="str">
            <v>M2</v>
          </cell>
          <cell r="D10575">
            <v>11.2</v>
          </cell>
        </row>
        <row r="10576">
          <cell r="A10576">
            <v>88489</v>
          </cell>
          <cell r="B10576" t="str">
            <v>APLICAÇÃO MANUAL DE PINTURA COM TINTA LÁTEX ACRÍLICA EM PAREDES, DUAS DEMÃOS. AF_06/2014</v>
          </cell>
          <cell r="C10576" t="str">
            <v>M2</v>
          </cell>
          <cell r="D10576">
            <v>9.92</v>
          </cell>
        </row>
        <row r="10577">
          <cell r="A10577">
            <v>88490</v>
          </cell>
          <cell r="B10577" t="str">
            <v>APLICAÇÃO MECÂNICA DE PINTURA COM TINTA LÁTEX PVA EM TETO, DUAS DEMÃOS. AF_06/2014</v>
          </cell>
          <cell r="C10577" t="str">
            <v>M2</v>
          </cell>
          <cell r="D10577">
            <v>6.49</v>
          </cell>
        </row>
        <row r="10578">
          <cell r="A10578">
            <v>88491</v>
          </cell>
          <cell r="B10578" t="str">
            <v>APLICAÇÃO MECÂNICA DE PINTURA COM TINTA LÁTEX PVA EM PAREDES, DUAS DEMÃOS. AF_06/2014</v>
          </cell>
          <cell r="C10578" t="str">
            <v>M2</v>
          </cell>
          <cell r="D10578">
            <v>6.28</v>
          </cell>
        </row>
        <row r="10579">
          <cell r="A10579">
            <v>88492</v>
          </cell>
          <cell r="B10579" t="str">
            <v>APLICAÇÃO MECÂNICA DE PINTURA COM TINTA LÁTEX ACRÍLICA EM TETO, DUAS DEMÃOS. AF_06/2014</v>
          </cell>
          <cell r="C10579" t="str">
            <v>M2</v>
          </cell>
          <cell r="D10579">
            <v>7.77</v>
          </cell>
        </row>
        <row r="10580">
          <cell r="A10580">
            <v>88493</v>
          </cell>
          <cell r="B10580" t="str">
            <v>APLICAÇÃO MECÂNICA DE PINTURA COM TINTA LÁTEX ACRÍLICA EM PAREDES, DUAS DEMÃOS. AF_06/2014</v>
          </cell>
          <cell r="C10580" t="str">
            <v>M2</v>
          </cell>
          <cell r="D10580">
            <v>7.45</v>
          </cell>
        </row>
        <row r="10581">
          <cell r="A10581">
            <v>88494</v>
          </cell>
          <cell r="B10581" t="str">
            <v>APLICAÇÃO E LIXAMENTO DE MASSA LÁTEX EM TETO, UMA DEMÃO. AF_06/2014</v>
          </cell>
          <cell r="C10581" t="str">
            <v>M2</v>
          </cell>
          <cell r="D10581">
            <v>12.96</v>
          </cell>
        </row>
        <row r="10582">
          <cell r="A10582">
            <v>88495</v>
          </cell>
          <cell r="B10582" t="str">
            <v>APLICAÇÃO E LIXAMENTO DE MASSA LÁTEX EM PAREDES, UMA DEMÃO. AF_06/2014</v>
          </cell>
          <cell r="C10582" t="str">
            <v>M2</v>
          </cell>
          <cell r="D10582">
            <v>6.88</v>
          </cell>
        </row>
        <row r="10583">
          <cell r="A10583">
            <v>88496</v>
          </cell>
          <cell r="B10583" t="str">
            <v>APLICAÇÃO E LIXAMENTO DE MASSA LÁTEX EM TETO, DUAS DEMÃOS. AF_06/2014</v>
          </cell>
          <cell r="C10583" t="str">
            <v>M2</v>
          </cell>
          <cell r="D10583">
            <v>17.559999999999999</v>
          </cell>
        </row>
        <row r="10584">
          <cell r="A10584">
            <v>88497</v>
          </cell>
          <cell r="B10584" t="str">
            <v>APLICAÇÃO E LIXAMENTO DE MASSA LÁTEX EM PAREDES, DUAS DEMÃOS. AF_06/2014</v>
          </cell>
          <cell r="C10584" t="str">
            <v>M2</v>
          </cell>
          <cell r="D10584">
            <v>9.44</v>
          </cell>
        </row>
        <row r="10585">
          <cell r="A10585">
            <v>95305</v>
          </cell>
          <cell r="B10585" t="str">
            <v>TEXTURA ACRÍLICA, APLICAÇÃO MANUAL EM PAREDE, UMA DEMÃO. AF_09/2016</v>
          </cell>
          <cell r="C10585" t="str">
            <v>M2</v>
          </cell>
          <cell r="D10585">
            <v>10.3</v>
          </cell>
        </row>
        <row r="10586">
          <cell r="A10586">
            <v>95306</v>
          </cell>
          <cell r="B10586" t="str">
            <v>TEXTURA ACRÍLICA, APLICAÇÃO MANUAL EM TETO, UMA DEMÃO. AF_09/2016</v>
          </cell>
          <cell r="C10586" t="str">
            <v>M2</v>
          </cell>
          <cell r="D10586">
            <v>11.92</v>
          </cell>
        </row>
        <row r="10587">
          <cell r="A10587">
            <v>95622</v>
          </cell>
          <cell r="B10587" t="str">
            <v>APLICAÇÃO MANUAL DE TINTA LÁTEX ACRÍLICA EM PANOS COM PRESENÇA DE VÃOS DE EDIFÍCIOS DE MÚLTIPLOS PAVIMENTOS, DUAS DEMÃOS. AF_11/2016</v>
          </cell>
          <cell r="C10587" t="str">
            <v>M2</v>
          </cell>
          <cell r="D10587">
            <v>9.91</v>
          </cell>
        </row>
        <row r="10588">
          <cell r="A10588">
            <v>95623</v>
          </cell>
          <cell r="B10588" t="str">
            <v>APLICAÇÃO MANUAL DE TINTA LÁTEX ACRÍLICA EM PANOS SEM PRESENÇA DE VÃOS DE EDIFÍCIOS DE MÚLTIPLOS PAVIMENTOS, DUAS DEMÃOS. AF_11/2016</v>
          </cell>
          <cell r="C10588" t="str">
            <v>M2</v>
          </cell>
          <cell r="D10588">
            <v>7.65</v>
          </cell>
        </row>
        <row r="10589">
          <cell r="A10589">
            <v>95624</v>
          </cell>
          <cell r="B10589" t="str">
            <v>APLICAÇÃO MANUAL DE TINTA LÁTEX ACRÍLICA EM SUPERFÍCIES EXTERNAS DE SACADA DE EDIFÍCIOS DE MÚLTIPLOS PAVIMENTOS, DUAS DEMÃOS. AF_11/2016</v>
          </cell>
          <cell r="C10589" t="str">
            <v>M2</v>
          </cell>
          <cell r="D10589">
            <v>14.5</v>
          </cell>
        </row>
        <row r="10590">
          <cell r="A10590">
            <v>95625</v>
          </cell>
          <cell r="B10590" t="str">
            <v>APLICAÇÃO MANUAL DE TINTA LÁTEX ACRÍLICA EM SUPERFÍCIES INTERNAS DE SACADA DE EDIFÍCIOS DE MÚLTIPLOS PAVIMENTOS, DUAS DEMÃOS. AF_11/2016</v>
          </cell>
          <cell r="C10590" t="str">
            <v>M2</v>
          </cell>
          <cell r="D10590">
            <v>15.94</v>
          </cell>
        </row>
        <row r="10591">
          <cell r="A10591">
            <v>95626</v>
          </cell>
          <cell r="B10591" t="str">
            <v>APLICAÇÃO MANUAL DE TINTA LÁTEX ACRÍLICA EM PAREDE EXTERNAS DE CASAS, DUAS DEMÃOS. AF_11/2016</v>
          </cell>
          <cell r="C10591" t="str">
            <v>M2</v>
          </cell>
          <cell r="D10591">
            <v>10.63</v>
          </cell>
        </row>
        <row r="10592">
          <cell r="A10592">
            <v>96126</v>
          </cell>
          <cell r="B10592" t="str">
            <v>APLICAÇÃO MANUAL DE MASSA ACRÍLICA EM PANOS DE FACHADA COM PRESENÇA DE VÃOS, DE EDIFÍCIOS DE MÚLTIPLOS PAVIMENTOS, UMA DEMÃO. AF_05/2017</v>
          </cell>
          <cell r="C10592" t="str">
            <v>M2</v>
          </cell>
          <cell r="D10592">
            <v>11.28</v>
          </cell>
        </row>
        <row r="10593">
          <cell r="A10593">
            <v>96127</v>
          </cell>
          <cell r="B10593" t="str">
            <v>APLICAÇÃO MANUAL DE MASSA ACRÍLICA EM PANOS DE FACHADA SEM PRESENÇA DE VÃOS, DE EDIFÍCIOS DE MÚLTIPLOS PAVIMENTOS, UMA DEMÃO. AF_05/2017</v>
          </cell>
          <cell r="C10593" t="str">
            <v>M2</v>
          </cell>
          <cell r="D10593">
            <v>8.4600000000000009</v>
          </cell>
        </row>
        <row r="10594">
          <cell r="A10594">
            <v>96128</v>
          </cell>
          <cell r="B10594" t="str">
            <v>APLICAÇÃO MANUAL DE MASSA ACRÍLICA EM SUPERFÍCIES EXTERNAS DE SACADA DE EDIFÍCIOS DE MÚLTIPLOS PAVIMENTOS, UMA DEMÃO. AF_05/2017</v>
          </cell>
          <cell r="C10594" t="str">
            <v>M2</v>
          </cell>
          <cell r="D10594">
            <v>16.989999999999998</v>
          </cell>
        </row>
        <row r="10595">
          <cell r="A10595">
            <v>96129</v>
          </cell>
          <cell r="B10595" t="str">
            <v>APLICAÇÃO MANUAL DE MASSA ACRÍLICA EM SUPERFÍCIES INTERNAS DE SACADA DE EDIFÍCIOS DE MÚLTIPLOS PAVIMENTOS, UMA DEMÃO. AF_05/2017</v>
          </cell>
          <cell r="C10595" t="str">
            <v>M2</v>
          </cell>
          <cell r="D10595">
            <v>18.809999999999999</v>
          </cell>
        </row>
        <row r="10596">
          <cell r="A10596">
            <v>96130</v>
          </cell>
          <cell r="B10596" t="str">
            <v>APLICAÇÃO MANUAL DE MASSA ACRÍLICA EM PAREDES EXTERNAS DE CASAS, UMA DEMÃO. AF_05/2017</v>
          </cell>
          <cell r="C10596" t="str">
            <v>M2</v>
          </cell>
          <cell r="D10596">
            <v>12.17</v>
          </cell>
        </row>
        <row r="10597">
          <cell r="A10597">
            <v>96131</v>
          </cell>
          <cell r="B10597" t="str">
            <v>APLICAÇÃO MANUAL DE MASSA ACRÍLICA EM PANOS DE FACHADA COM PRESENÇA DE VÃOS, DE EDIFÍCIOS DE MÚLTIPLOS PAVIMENTOS, DUAS DEMÃOS. AF_05/2017</v>
          </cell>
          <cell r="C10597" t="str">
            <v>M2</v>
          </cell>
          <cell r="D10597">
            <v>15.52</v>
          </cell>
        </row>
        <row r="10598">
          <cell r="A10598">
            <v>96132</v>
          </cell>
          <cell r="B10598" t="str">
            <v>APLICAÇÃO MANUAL DE MASSA ACRÍLICA EM PANOS DE FACHADA SEM PRESENÇA DE VÃOS, DE EDIFÍCIOS DE MÚLTIPLOS PAVIMENTOS, DUAS DEMÃOS. AF_05/2017</v>
          </cell>
          <cell r="C10598" t="str">
            <v>M2</v>
          </cell>
          <cell r="D10598">
            <v>11.76</v>
          </cell>
        </row>
        <row r="10599">
          <cell r="A10599">
            <v>96133</v>
          </cell>
          <cell r="B10599" t="str">
            <v>APLICAÇÃO MANUAL DE MASSA ACRÍLICA EM SUPERFÍCIES EXTERNAS DE SACADA DE EDIFÍCIOS DE MÚLTIPLOS PAVIMENTOS, DUAS DEMÃOS. AF_05/2017</v>
          </cell>
          <cell r="C10599" t="str">
            <v>M2</v>
          </cell>
          <cell r="D10599">
            <v>23.11</v>
          </cell>
        </row>
        <row r="10600">
          <cell r="A10600">
            <v>96134</v>
          </cell>
          <cell r="B10600" t="str">
            <v>APLICAÇÃO MANUAL DE MASSA ACRÍLICA EM SUPERFÍCIES INTERNAS DE SACADA DE EDIFÍCIOS DE MÚLTIPLOS PAVIMENTOS, DUAS DEMÃOS. AF_05/2017</v>
          </cell>
          <cell r="C10600" t="str">
            <v>M2</v>
          </cell>
          <cell r="D10600">
            <v>25.53</v>
          </cell>
        </row>
        <row r="10601">
          <cell r="A10601">
            <v>96135</v>
          </cell>
          <cell r="B10601" t="str">
            <v>APLICAÇÃO MANUAL DE MASSA ACRÍLICA EM PAREDES EXTERNAS DE CASAS, DUAS DEMÃOS. AF_05/2017</v>
          </cell>
          <cell r="C10601" t="str">
            <v>M2</v>
          </cell>
          <cell r="D10601">
            <v>16.71</v>
          </cell>
        </row>
        <row r="10602">
          <cell r="A10602">
            <v>79460</v>
          </cell>
          <cell r="B10602" t="str">
            <v>PINTURA EPOXI, DUAS DEMAOS</v>
          </cell>
          <cell r="C10602" t="str">
            <v>M2</v>
          </cell>
          <cell r="D10602">
            <v>41.24</v>
          </cell>
        </row>
        <row r="10603">
          <cell r="A10603">
            <v>79465</v>
          </cell>
          <cell r="B10603" t="str">
            <v>PINTURA COM TINTA A BASE DE BORRACHA CLORADA, 2 DEMAOS</v>
          </cell>
          <cell r="C10603" t="str">
            <v>M2</v>
          </cell>
          <cell r="D10603">
            <v>36.11</v>
          </cell>
        </row>
        <row r="10604">
          <cell r="A10604" t="str">
            <v>79514/1</v>
          </cell>
          <cell r="B10604" t="str">
            <v>PINTURA EPOXI, TRES DEMAOS</v>
          </cell>
          <cell r="C10604" t="str">
            <v>M2</v>
          </cell>
          <cell r="D10604">
            <v>58.16</v>
          </cell>
        </row>
        <row r="10605">
          <cell r="A10605">
            <v>84647</v>
          </cell>
          <cell r="B10605" t="str">
            <v>PINTURA EPOXI INCLUSO EMASSAMENTO E FUNDO PREPARADOR</v>
          </cell>
          <cell r="C10605" t="str">
            <v>M2</v>
          </cell>
          <cell r="D10605">
            <v>118.98</v>
          </cell>
        </row>
        <row r="10606">
          <cell r="A10606">
            <v>84656</v>
          </cell>
          <cell r="B10606" t="str">
            <v>TRATAMENTO EM  CONCRETO COM ESTUQUE E LIXAMENTO</v>
          </cell>
          <cell r="C10606" t="str">
            <v>M2</v>
          </cell>
          <cell r="D10606">
            <v>27.36</v>
          </cell>
        </row>
        <row r="10607">
          <cell r="A10607">
            <v>84677</v>
          </cell>
          <cell r="B10607" t="str">
            <v>VERNIZ SINTETICO BRILHANTE EM CONCRETO OU TIJOLO, DUAS DEMAOS</v>
          </cell>
          <cell r="C10607" t="str">
            <v>M2</v>
          </cell>
          <cell r="D10607">
            <v>9.89</v>
          </cell>
        </row>
        <row r="10608">
          <cell r="A10608">
            <v>84678</v>
          </cell>
          <cell r="B10608" t="str">
            <v>VERNIZ POLIURETANO BRILHANTE EM CONCRETO OU TIJOLO, TRES DEMAOS</v>
          </cell>
          <cell r="C10608" t="str">
            <v>M2</v>
          </cell>
          <cell r="D10608">
            <v>15.63</v>
          </cell>
        </row>
        <row r="10609">
          <cell r="A10609">
            <v>6082</v>
          </cell>
          <cell r="B10609" t="str">
            <v>PINTURA EM VERNIZ SINTETICO BRILHANTE EM MADEIRA, TRES DEMAOS</v>
          </cell>
          <cell r="C10609" t="str">
            <v>M2</v>
          </cell>
          <cell r="D10609">
            <v>14.06</v>
          </cell>
        </row>
        <row r="10610">
          <cell r="A10610">
            <v>40905</v>
          </cell>
          <cell r="B10610" t="str">
            <v>VERNIZ SINTETICO EM MADEIRA, DUAS DEMAOS</v>
          </cell>
          <cell r="C10610" t="str">
            <v>M2</v>
          </cell>
          <cell r="D10610">
            <v>18.09</v>
          </cell>
        </row>
        <row r="10611">
          <cell r="A10611" t="str">
            <v>73739/1</v>
          </cell>
          <cell r="B10611" t="str">
            <v>PINTURA ESMALTE ACETINADO EM MADEIRA, DUAS DEMAOS</v>
          </cell>
          <cell r="C10611" t="str">
            <v>M2</v>
          </cell>
          <cell r="D10611">
            <v>14.44</v>
          </cell>
        </row>
        <row r="10612">
          <cell r="A10612" t="str">
            <v>74065/1</v>
          </cell>
          <cell r="B10612" t="str">
            <v>PINTURA ESMALTE FOSCO PARA MADEIRA, DUAS DEMAOS, SOBRE FUNDO NIVELADOR BRANCO</v>
          </cell>
          <cell r="C10612" t="str">
            <v>M2</v>
          </cell>
          <cell r="D10612">
            <v>19.670000000000002</v>
          </cell>
        </row>
        <row r="10613">
          <cell r="A10613" t="str">
            <v>74065/2</v>
          </cell>
          <cell r="B10613" t="str">
            <v>PINTURA ESMALTE ACETINADO PARA MADEIRA, DUAS DEMAOS, SOBRE FUNDO NIVELADOR BRANCO</v>
          </cell>
          <cell r="C10613" t="str">
            <v>M2</v>
          </cell>
          <cell r="D10613">
            <v>19.27</v>
          </cell>
        </row>
        <row r="10614">
          <cell r="A10614" t="str">
            <v>74065/3</v>
          </cell>
          <cell r="B10614" t="str">
            <v>PINTURA ESMALTE BRILHANTE PARA MADEIRA, DUAS DEMAOS, SOBRE FUNDO NIVELADOR BRANCO</v>
          </cell>
          <cell r="C10614" t="str">
            <v>M2</v>
          </cell>
          <cell r="D10614">
            <v>19.16</v>
          </cell>
        </row>
        <row r="10615">
          <cell r="A10615">
            <v>79463</v>
          </cell>
          <cell r="B10615" t="str">
            <v>PINTURA A OLEO, 1 DEMAO</v>
          </cell>
          <cell r="C10615" t="str">
            <v>M2</v>
          </cell>
          <cell r="D10615">
            <v>12.15</v>
          </cell>
        </row>
        <row r="10616">
          <cell r="A10616">
            <v>79464</v>
          </cell>
          <cell r="B10616" t="str">
            <v>PINTURA A OLEO, 2 DEMAOS</v>
          </cell>
          <cell r="C10616" t="str">
            <v>M2</v>
          </cell>
          <cell r="D10616">
            <v>16.34</v>
          </cell>
        </row>
        <row r="10617">
          <cell r="A10617">
            <v>79466</v>
          </cell>
          <cell r="B10617" t="str">
            <v>PINTURA COM VERNIZ POLIURETANO, 2 DEMAOS</v>
          </cell>
          <cell r="C10617" t="str">
            <v>M2</v>
          </cell>
          <cell r="D10617">
            <v>15.64</v>
          </cell>
        </row>
        <row r="10618">
          <cell r="A10618" t="str">
            <v>79497/1</v>
          </cell>
          <cell r="B10618" t="str">
            <v>PINTURA A OLEO, 3 DEMAOS</v>
          </cell>
          <cell r="C10618" t="str">
            <v>M2</v>
          </cell>
          <cell r="D10618">
            <v>20.329999999999998</v>
          </cell>
        </row>
        <row r="10619">
          <cell r="A10619">
            <v>84645</v>
          </cell>
          <cell r="B10619" t="str">
            <v>VERNIZ SINTETICO BRILHANTE, 2 DEMAOS</v>
          </cell>
          <cell r="C10619" t="str">
            <v>M2</v>
          </cell>
          <cell r="D10619">
            <v>15.42</v>
          </cell>
        </row>
        <row r="10620">
          <cell r="A10620">
            <v>84657</v>
          </cell>
          <cell r="B10620" t="str">
            <v>FUNDO SINTETICO NIVELADOR BRANCO</v>
          </cell>
          <cell r="C10620" t="str">
            <v>M2</v>
          </cell>
          <cell r="D10620">
            <v>7.37</v>
          </cell>
        </row>
        <row r="10621">
          <cell r="A10621">
            <v>84659</v>
          </cell>
          <cell r="B10621" t="str">
            <v>PINTURA ESMALTE FOSCO EM MADEIRA, DUAS DEMAOS</v>
          </cell>
          <cell r="C10621" t="str">
            <v>M2</v>
          </cell>
          <cell r="D10621">
            <v>13.66</v>
          </cell>
        </row>
        <row r="10622">
          <cell r="A10622">
            <v>84679</v>
          </cell>
          <cell r="B10622" t="str">
            <v>PINTURA IMUNIZANTE PARA MADEIRA, DUAS DEMAOS</v>
          </cell>
          <cell r="C10622" t="str">
            <v>M2</v>
          </cell>
          <cell r="D10622">
            <v>17.22</v>
          </cell>
        </row>
        <row r="10623">
          <cell r="A10623">
            <v>95464</v>
          </cell>
          <cell r="B10623" t="str">
            <v>PINTURA VERNIZ POLIURETANO BRILHANTE EM MADEIRA, TRES DEMAOS</v>
          </cell>
          <cell r="C10623" t="str">
            <v>M2</v>
          </cell>
          <cell r="D10623">
            <v>18.18</v>
          </cell>
        </row>
        <row r="10624">
          <cell r="A10624">
            <v>73656</v>
          </cell>
          <cell r="B10624" t="str">
            <v>JATEAMENTO COM AREIA EM ESTRUTURA METALICA</v>
          </cell>
          <cell r="C10624" t="str">
            <v>M2</v>
          </cell>
          <cell r="D10624">
            <v>18.59</v>
          </cell>
        </row>
        <row r="10625">
          <cell r="A10625" t="str">
            <v>73794/1</v>
          </cell>
          <cell r="B10625" t="str">
            <v>PINTURA COM TINTA PROTETORA ACABAMENTO GRAFITE ESMALTE SOBRE SUPERFICIE METALICA, 2 DEMAOS</v>
          </cell>
          <cell r="C10625" t="str">
            <v>M2</v>
          </cell>
          <cell r="D10625">
            <v>29.5</v>
          </cell>
        </row>
        <row r="10626">
          <cell r="A10626" t="str">
            <v>73865/1</v>
          </cell>
          <cell r="B10626" t="str">
            <v>FUNDO PREPARADOR PRIMER A BASE DE EPOXI, PARA ESTRUTURA METALICA, UMA DEMAO, ESPESSURA DE 25 MICRA.</v>
          </cell>
          <cell r="C10626" t="str">
            <v>M2</v>
          </cell>
          <cell r="D10626">
            <v>9.33</v>
          </cell>
        </row>
        <row r="10627">
          <cell r="A10627" t="str">
            <v>73924/1</v>
          </cell>
          <cell r="B10627" t="str">
            <v>PINTURA ESMALTE ALTO BRILHO, DUAS DEMAOS, SOBRE SUPERFICIE METALICA</v>
          </cell>
          <cell r="C10627" t="str">
            <v>M2</v>
          </cell>
          <cell r="D10627">
            <v>21.66</v>
          </cell>
        </row>
        <row r="10628">
          <cell r="A10628" t="str">
            <v>73924/2</v>
          </cell>
          <cell r="B10628" t="str">
            <v>PINTURA ESMALTE ACETINADO, DUAS DEMAOS, SOBRE SUPERFICIE METALICA</v>
          </cell>
          <cell r="C10628" t="str">
            <v>M2</v>
          </cell>
          <cell r="D10628">
            <v>21.77</v>
          </cell>
        </row>
        <row r="10629">
          <cell r="A10629" t="str">
            <v>73924/3</v>
          </cell>
          <cell r="B10629" t="str">
            <v>PINTURA ESMALTE FOSCO, DUAS DEMAOS, SOBRE SUPERFICIE METALICA</v>
          </cell>
          <cell r="C10629" t="str">
            <v>M2</v>
          </cell>
          <cell r="D10629">
            <v>22.17</v>
          </cell>
        </row>
        <row r="10630">
          <cell r="A10630" t="str">
            <v>74064/1</v>
          </cell>
          <cell r="B10630" t="str">
            <v>FUNDO ANTICORROSIVO A BASE DE OXIDO DE FERRO (ZARCAO), DUAS DEMAOS</v>
          </cell>
          <cell r="C10630" t="str">
            <v>M2</v>
          </cell>
          <cell r="D10630">
            <v>17.18</v>
          </cell>
        </row>
        <row r="10631">
          <cell r="A10631" t="str">
            <v>74064/2</v>
          </cell>
          <cell r="B10631" t="str">
            <v>FUNDO ANTICORROSIVO A BASE DE OXIDO DE FERRO (ZARCAO), UMA DEMAO</v>
          </cell>
          <cell r="C10631" t="str">
            <v>M2</v>
          </cell>
          <cell r="D10631">
            <v>11.02</v>
          </cell>
        </row>
        <row r="10632">
          <cell r="A10632" t="str">
            <v>74145/1</v>
          </cell>
          <cell r="B10632" t="str">
            <v>PINTURA ESMALTE FOSCO, DUAS DEMAOS, SOBRE SUPERFICIE METALICA, INCLUSO UMA DEMAO DE FUNDO ANTICORROSIVO. UTILIZACAO DE REVOLVER ( AR-COMPRIMIDO).</v>
          </cell>
          <cell r="C10632" t="str">
            <v>M2</v>
          </cell>
          <cell r="D10632">
            <v>15.92</v>
          </cell>
        </row>
        <row r="10633">
          <cell r="A10633" t="str">
            <v>79498/1</v>
          </cell>
          <cell r="B10633" t="str">
            <v>PINTURA A OLEO BRILHANTE SOBRE SUPERFICIE METALICA, UMA DEMAO INCLUSO UMA DEMAO DE FUNDO ANTICORROSIVO</v>
          </cell>
          <cell r="C10633" t="str">
            <v>M2</v>
          </cell>
          <cell r="D10633">
            <v>13.86</v>
          </cell>
        </row>
        <row r="10634">
          <cell r="A10634" t="str">
            <v>79499/1</v>
          </cell>
          <cell r="B10634" t="str">
            <v>PINTURA POSTE RETO DE ACO 3,5 A 6M C/1 DEMAO D/TINTA GRAFITE C/PROPRIEDADES DE PRIMER E ACABAMENTO - OBS: C/ALTO TEOR DE ZARCAO</v>
          </cell>
          <cell r="C10634" t="str">
            <v>UN</v>
          </cell>
          <cell r="D10634">
            <v>17.7</v>
          </cell>
        </row>
        <row r="10635">
          <cell r="A10635" t="str">
            <v>79515/1</v>
          </cell>
          <cell r="B10635" t="str">
            <v>PINTURA COM TINTA PROTETORA ACABAMENTO ALUMINIO, TRES DEMAOS</v>
          </cell>
          <cell r="C10635" t="str">
            <v>M2</v>
          </cell>
          <cell r="D10635">
            <v>28.46</v>
          </cell>
        </row>
        <row r="10636">
          <cell r="A10636">
            <v>84660</v>
          </cell>
          <cell r="B10636" t="str">
            <v>FUNDO PREPARADOR PRIMER SINTETICO, PARA ESTRUTURA METALICA, UMA DEMÃO, ESPESSURA DE 25 MICRA</v>
          </cell>
          <cell r="C10636" t="str">
            <v>M2</v>
          </cell>
          <cell r="D10636">
            <v>6.28</v>
          </cell>
        </row>
        <row r="10637">
          <cell r="A10637">
            <v>84661</v>
          </cell>
          <cell r="B10637" t="str">
            <v>PINTURA COM TINTA PROTETORA ACABAMENTO ALUMINIO, UMA DEMAO SOBRE SUPERFCIE METALICA</v>
          </cell>
          <cell r="C10637" t="str">
            <v>M2</v>
          </cell>
          <cell r="D10637">
            <v>14.37</v>
          </cell>
        </row>
        <row r="10638">
          <cell r="A10638">
            <v>84662</v>
          </cell>
          <cell r="B10638" t="str">
            <v>PINTURA COM TINTA PROTETORA ACABAMENTO ALUMINIO, DUAS DEMAOS SOBRE SUPERFICIE METALICA</v>
          </cell>
          <cell r="C10638" t="str">
            <v>M2</v>
          </cell>
          <cell r="D10638">
            <v>22.56</v>
          </cell>
        </row>
        <row r="10639">
          <cell r="A10639">
            <v>95468</v>
          </cell>
          <cell r="B10639" t="str">
            <v>PINTURA ESMALTE BRILHANTE (2 DEMAOS) SOBRE SUPERFICIE METALICA, INCLUSIVE PROTECAO COM ZARCAO (1 DEMAO)</v>
          </cell>
          <cell r="C10639" t="str">
            <v>M2</v>
          </cell>
          <cell r="D10639">
            <v>32.61</v>
          </cell>
        </row>
        <row r="10640">
          <cell r="A10640">
            <v>41595</v>
          </cell>
          <cell r="B10640" t="str">
            <v>PINTURA ACRILICA DE FAIXAS DE DEMARCACAO EM QUADRA POLIESPORTIVA, 5 CM DE LARGURA</v>
          </cell>
          <cell r="C10640" t="str">
            <v>M</v>
          </cell>
          <cell r="D10640">
            <v>9.31</v>
          </cell>
        </row>
        <row r="10641">
          <cell r="A10641" t="str">
            <v>73978/1</v>
          </cell>
          <cell r="B10641" t="str">
            <v>PINTURA HIDROFUGANTE COM SILICONE SOBRE PISO CIMENTADO, UMA DEMAO</v>
          </cell>
          <cell r="C10641" t="str">
            <v>M2</v>
          </cell>
          <cell r="D10641">
            <v>16.41</v>
          </cell>
        </row>
        <row r="10642">
          <cell r="A10642" t="str">
            <v>74245/1</v>
          </cell>
          <cell r="B10642" t="str">
            <v>PINTURA ACRILICA EM PISO CIMENTADO DUAS DEMAOS</v>
          </cell>
          <cell r="C10642" t="str">
            <v>M2</v>
          </cell>
          <cell r="D10642">
            <v>11.56</v>
          </cell>
        </row>
        <row r="10643">
          <cell r="A10643">
            <v>79467</v>
          </cell>
          <cell r="B10643" t="str">
            <v>PINTURA COM TINTA A BASE DE BORRACHA CLORADA , DE FAIXAS DE DEMARCACAO, EM QUADRA POLIESPORTIVA, 5 CM DE LARGURA.</v>
          </cell>
          <cell r="C10643" t="str">
            <v>ML</v>
          </cell>
          <cell r="D10643">
            <v>11.63</v>
          </cell>
        </row>
        <row r="10644">
          <cell r="A10644" t="str">
            <v>79500/2</v>
          </cell>
          <cell r="B10644" t="str">
            <v>PINTURA ACRILICA EM PISO CIMENTADO, TRES DEMAOS</v>
          </cell>
          <cell r="C10644" t="str">
            <v>M2</v>
          </cell>
          <cell r="D10644">
            <v>16.14</v>
          </cell>
        </row>
        <row r="10645">
          <cell r="A10645">
            <v>84663</v>
          </cell>
          <cell r="B10645" t="str">
            <v>APLICACAO DE VERNIZ POLIURETANO FOSCO SOBRE PISO DE PEDRAS DECORATIVAS, 3 DEMAOS</v>
          </cell>
          <cell r="C10645" t="str">
            <v>M2</v>
          </cell>
          <cell r="D10645">
            <v>18.170000000000002</v>
          </cell>
        </row>
        <row r="10646">
          <cell r="A10646">
            <v>84665</v>
          </cell>
          <cell r="B10646" t="str">
            <v>PINTURA ACRILICA PARA SINALIZAÇÃO HORIZONTAL EM PISO CIMENTADO</v>
          </cell>
          <cell r="C10646" t="str">
            <v>M2</v>
          </cell>
          <cell r="D10646">
            <v>17.2</v>
          </cell>
        </row>
        <row r="10647">
          <cell r="A10647">
            <v>84666</v>
          </cell>
          <cell r="B10647" t="str">
            <v>POLIMENTO E ENCERAMENTO DE PISO EM MADEIRA</v>
          </cell>
          <cell r="C10647" t="str">
            <v>M2</v>
          </cell>
          <cell r="D10647">
            <v>17.73</v>
          </cell>
        </row>
        <row r="10648">
          <cell r="A10648">
            <v>75889</v>
          </cell>
          <cell r="B10648" t="str">
            <v>PINTURA PARA TELHAS DE ALUMINIO COM TINTA ESMALTE AUTOMOTIVA</v>
          </cell>
          <cell r="C10648" t="str">
            <v>M2</v>
          </cell>
          <cell r="D10648">
            <v>17.309999999999999</v>
          </cell>
        </row>
        <row r="10649">
          <cell r="A10649">
            <v>72191</v>
          </cell>
          <cell r="B10649" t="str">
            <v>RECOLOCACAO DE TACOS DE MADEIRA COM REAPROVEITAMENTO DE MATERIAL E ASSENTAMENTO COM ARGAMASSA 1:4 (CIMENTO E AREIA)</v>
          </cell>
          <cell r="C10649" t="str">
            <v>M2</v>
          </cell>
          <cell r="D10649">
            <v>67.53</v>
          </cell>
        </row>
        <row r="10650">
          <cell r="A10650">
            <v>72192</v>
          </cell>
          <cell r="B10650" t="str">
            <v>RECOLOCACAO DE PISO DE TABUAS DE MADEIRA, CONSIDERANDO REAPROVEITAMENTO DO MATERIAL, EXCLUSIVE VIGAMENTO</v>
          </cell>
          <cell r="C10650" t="str">
            <v>M2</v>
          </cell>
          <cell r="D10650">
            <v>18.079999999999998</v>
          </cell>
        </row>
        <row r="10651">
          <cell r="A10651">
            <v>72193</v>
          </cell>
          <cell r="B10651" t="str">
            <v>RECOLOCACAO DE PISO DE TABUAS DE MADEIRA, CONSIDERANDO REAPROVEITAMENTO DO MATERIAL, INCLUSIVE VIGAMENTO</v>
          </cell>
          <cell r="C10651" t="str">
            <v>M2</v>
          </cell>
          <cell r="D10651">
            <v>48.78</v>
          </cell>
        </row>
        <row r="10652">
          <cell r="A10652">
            <v>73655</v>
          </cell>
          <cell r="B10652" t="str">
            <v>PISO EM TABUA CORRIDA DE MADEIRA ESPESSURA 2,5CM FIXADO EM PECAS DE MADEIRA E ASSENTADO EM ARGAMASSA TRACO 1:4 (CIMENTO/AREIA)</v>
          </cell>
          <cell r="C10652" t="str">
            <v>M2</v>
          </cell>
          <cell r="D10652">
            <v>165.9</v>
          </cell>
        </row>
        <row r="10653">
          <cell r="A10653" t="str">
            <v>73734/1</v>
          </cell>
          <cell r="B10653" t="str">
            <v>PISO EM TACO DE MADEIRA 7X21CM, ASSENTADO COM ARGAMASSA TRACO 1:4 (CIMENTO E AREIA MEDIA)</v>
          </cell>
          <cell r="C10653" t="str">
            <v>M2</v>
          </cell>
          <cell r="D10653">
            <v>153.21</v>
          </cell>
        </row>
        <row r="10654">
          <cell r="A10654">
            <v>84181</v>
          </cell>
          <cell r="B10654" t="str">
            <v>PISO EM TACO DE MADEIRA 7X21CM, FIXADO COM COLA BASE DE PVA</v>
          </cell>
          <cell r="C10654" t="str">
            <v>M2</v>
          </cell>
          <cell r="D10654">
            <v>130.63999999999999</v>
          </cell>
        </row>
        <row r="10655">
          <cell r="A10655">
            <v>87246</v>
          </cell>
          <cell r="B10655" t="str">
            <v>REVESTIMENTO CERÂMICO PARA PISO COM PLACAS TIPO ESMALTADA EXTRA DE DIMENSÕES 35X35 CM APLICADA EM AMBIENTES DE ÁREA MENOR QUE 5 M2. AF_06/2014</v>
          </cell>
          <cell r="C10655" t="str">
            <v>M2</v>
          </cell>
          <cell r="D10655">
            <v>41.66</v>
          </cell>
        </row>
        <row r="10656">
          <cell r="A10656">
            <v>87247</v>
          </cell>
          <cell r="B10656" t="str">
            <v>REVESTIMENTO CERÂMICO PARA PISO COM PLACAS TIPO ESMALTADA EXTRA DE DIMENSÕES 35X35 CM APLICADA EM AMBIENTES DE ÁREA ENTRE 5 M2 E 10 M2. AF_06/2014</v>
          </cell>
          <cell r="C10656" t="str">
            <v>M2</v>
          </cell>
          <cell r="D10656">
            <v>36.25</v>
          </cell>
        </row>
        <row r="10657">
          <cell r="A10657">
            <v>87248</v>
          </cell>
          <cell r="B10657" t="str">
            <v>REVESTIMENTO CERÂMICO PARA PISO COM PLACAS TIPO ESMALTADA EXTRA DE DIMENSÕES 35X35 CM APLICADA EM AMBIENTES DE ÁREA MAIOR QUE 10 M2. AF_06/2014</v>
          </cell>
          <cell r="C10657" t="str">
            <v>M2</v>
          </cell>
          <cell r="D10657">
            <v>31.78</v>
          </cell>
        </row>
        <row r="10658">
          <cell r="A10658">
            <v>87249</v>
          </cell>
          <cell r="B10658" t="str">
            <v>REVESTIMENTO CERÂMICO PARA PISO COM PLACAS TIPO ESMALTADA EXTRA DE DIMENSÕES 45X45 CM APLICADA EM AMBIENTES DE ÁREA MENOR QUE 5 M2. AF_06/2014</v>
          </cell>
          <cell r="C10658" t="str">
            <v>M2</v>
          </cell>
          <cell r="D10658">
            <v>46.92</v>
          </cell>
        </row>
        <row r="10659">
          <cell r="A10659">
            <v>87250</v>
          </cell>
          <cell r="B10659" t="str">
            <v>REVESTIMENTO CERÂMICO PARA PISO COM PLACAS TIPO ESMALTADA EXTRA DE DIMENSÕES 45X45 CM APLICADA EM AMBIENTES DE ÁREA ENTRE 5 M2 E 10 M2. AF_06/2014</v>
          </cell>
          <cell r="C10659" t="str">
            <v>M2</v>
          </cell>
          <cell r="D10659">
            <v>38.36</v>
          </cell>
        </row>
        <row r="10660">
          <cell r="A10660">
            <v>87251</v>
          </cell>
          <cell r="B10660" t="str">
            <v>REVESTIMENTO CERÂMICO PARA PISO COM PLACAS TIPO ESMALTADA EXTRA DE DIMENSÕES 45X45 CM APLICADA EM AMBIENTES DE ÁREA MAIOR QUE 10 M2. AF_06/2014</v>
          </cell>
          <cell r="C10660" t="str">
            <v>M2</v>
          </cell>
          <cell r="D10660">
            <v>32.76</v>
          </cell>
        </row>
        <row r="10661">
          <cell r="A10661">
            <v>87255</v>
          </cell>
          <cell r="B10661" t="str">
            <v>REVESTIMENTO CERÂMICO PARA PISO COM PLACAS TIPO ESMALTADA EXTRA DE DIMENSÕES 60X60 CM APLICADA EM AMBIENTES DE ÁREA MENOR QUE 5 M2. AF_06/2014</v>
          </cell>
          <cell r="C10661" t="str">
            <v>M2</v>
          </cell>
          <cell r="D10661">
            <v>74.36</v>
          </cell>
        </row>
        <row r="10662">
          <cell r="A10662">
            <v>87256</v>
          </cell>
          <cell r="B10662" t="str">
            <v>REVESTIMENTO CERÂMICO PARA PISO COM PLACAS TIPO ESMALTADA EXTRA DE DIMENSÕES 60X60 CM APLICADA EM AMBIENTES DE ÁREA ENTRE 5 M2 E 10 M2. AF_06/2014</v>
          </cell>
          <cell r="C10662" t="str">
            <v>M2</v>
          </cell>
          <cell r="D10662">
            <v>64.19</v>
          </cell>
        </row>
        <row r="10663">
          <cell r="A10663">
            <v>87257</v>
          </cell>
          <cell r="B10663" t="str">
            <v>REVESTIMENTO CERÂMICO PARA PISO COM PLACAS TIPO ESMALTADA EXTRA DE DIMENSÕES 60X60 CM APLICADA EM AMBIENTES DE ÁREA MAIOR QUE 10 M2. AF_06/2014</v>
          </cell>
          <cell r="C10663" t="str">
            <v>M2</v>
          </cell>
          <cell r="D10663">
            <v>57.64</v>
          </cell>
        </row>
        <row r="10664">
          <cell r="A10664">
            <v>87258</v>
          </cell>
          <cell r="B10664" t="str">
            <v>REVESTIMENTO CERÂMICO PARA PISO COM PLACAS TIPO PORCELANATO DE DIMENSÕES 45X45 CM APLICADA EM AMBIENTES DE ÁREA MENOR QUE 5 M². AF_06/2014</v>
          </cell>
          <cell r="C10664" t="str">
            <v>M2</v>
          </cell>
          <cell r="D10664">
            <v>99.77</v>
          </cell>
        </row>
        <row r="10665">
          <cell r="A10665">
            <v>87259</v>
          </cell>
          <cell r="B10665" t="str">
            <v>REVESTIMENTO CERÂMICO PARA PISO COM PLACAS TIPO PORCELANATO DE DIMENSÕES 45X45 CM APLICADA EM AMBIENTES DE ÁREA ENTRE 5 M² E 10 M². AF_06/2014</v>
          </cell>
          <cell r="C10665" t="str">
            <v>M2</v>
          </cell>
          <cell r="D10665">
            <v>90.14</v>
          </cell>
        </row>
        <row r="10666">
          <cell r="A10666">
            <v>87260</v>
          </cell>
          <cell r="B10666" t="str">
            <v>REVESTIMENTO CERÂMICO PARA PISO COM PLACAS TIPO PORCELANATO DE DIMENSÕES 45X45 CM APLICADA EM AMBIENTES DE ÁREA MAIOR QUE 10 M². AF_06/2014</v>
          </cell>
          <cell r="C10666" t="str">
            <v>M2</v>
          </cell>
          <cell r="D10666">
            <v>84.39</v>
          </cell>
        </row>
        <row r="10667">
          <cell r="A10667">
            <v>87261</v>
          </cell>
          <cell r="B10667" t="str">
            <v>REVESTIMENTO CERÂMICO PARA PISO COM PLACAS TIPO PORCELANATO DE DIMENSÕES 60X60 CM APLICADA EM AMBIENTES DE ÁREA MENOR QUE 5 M². AF_06/2014</v>
          </cell>
          <cell r="C10667" t="str">
            <v>M2</v>
          </cell>
          <cell r="D10667">
            <v>114.04</v>
          </cell>
        </row>
        <row r="10668">
          <cell r="A10668">
            <v>87262</v>
          </cell>
          <cell r="B10668" t="str">
            <v>REVESTIMENTO CERÂMICO PARA PISO COM PLACAS TIPO PORCELANATO DE DIMENSÕES 60X60 CM APLICADA EM AMBIENTES DE ÁREA ENTRE 5 M² E 10 M². AF_06/2014</v>
          </cell>
          <cell r="C10668" t="str">
            <v>M2</v>
          </cell>
          <cell r="D10668">
            <v>102.93</v>
          </cell>
        </row>
        <row r="10669">
          <cell r="A10669">
            <v>87263</v>
          </cell>
          <cell r="B10669" t="str">
            <v>REVESTIMENTO CERÂMICO PARA PISO COM PLACAS TIPO PORCELANATO DE DIMENSÕES 60X60 CM APLICADA EM AMBIENTES DE ÁREA MAIOR QUE 10 M². AF_06/2014</v>
          </cell>
          <cell r="C10669" t="str">
            <v>M2</v>
          </cell>
          <cell r="D10669">
            <v>96.15</v>
          </cell>
        </row>
        <row r="10670">
          <cell r="A10670">
            <v>89046</v>
          </cell>
          <cell r="B10670" t="str">
            <v>(COMPOSIÇÃO REPRESENTATIVA) DO SERVIÇO DE REVESTIMENTO CERÂMICO PARA PISO COM PLACAS TIPO GRÉS DE DIMENSÕES 35X35 CM, PARA EDIFICAÇÃO HABITACIONAL MULTIFAMILIAR (PRÉDIO). AF_11/2014</v>
          </cell>
          <cell r="C10670" t="str">
            <v>M2</v>
          </cell>
          <cell r="D10670">
            <v>35.979999999999997</v>
          </cell>
        </row>
        <row r="10671">
          <cell r="A10671">
            <v>89171</v>
          </cell>
          <cell r="B10671" t="str">
            <v>(COMPOSIÇÃO REPRESENTATIVA) DO SERVIÇO DE REVESTIMENTO CERÂMICO PARA PISO COM PLACAS TIPO GRÉS DE DIMENSÕES 35X35 CM, PARA EDIFICAÇÃO HABITACIONAL UNIFAMILIAR (CASA) E EDIFICAÇÃO PÚBLICA PADRÃO. AF_11/2014</v>
          </cell>
          <cell r="C10671" t="str">
            <v>M2</v>
          </cell>
          <cell r="D10671">
            <v>33.81</v>
          </cell>
        </row>
        <row r="10672">
          <cell r="A10672">
            <v>93389</v>
          </cell>
          <cell r="B10672" t="str">
            <v>REVESTIMENTO CERÂMICO PARA PISO COM PLACAS TIPO ESMALTADA PADRÃO POPULAR DE DIMENSÕES 35X35 CM APLICADA EM AMBIENTES DE ÁREA MENOR QUE 5 M2. AF_06/2014</v>
          </cell>
          <cell r="C10672" t="str">
            <v>M2</v>
          </cell>
          <cell r="D10672">
            <v>37.99</v>
          </cell>
        </row>
        <row r="10673">
          <cell r="A10673">
            <v>93390</v>
          </cell>
          <cell r="B10673" t="str">
            <v>REVESTIMENTO CERÂMICO PARA PISO COM PLACAS TIPO ESMALTADA PADRÃO POPULAR DE DIMENSÕES 35X35 CM APLICADA EM AMBIENTES DE ÁREA ENTRE 5 M2 E 10 M2. AF_06/2014</v>
          </cell>
          <cell r="C10673" t="str">
            <v>M2</v>
          </cell>
          <cell r="D10673">
            <v>32.65</v>
          </cell>
        </row>
        <row r="10674">
          <cell r="A10674">
            <v>93391</v>
          </cell>
          <cell r="B10674" t="str">
            <v>REVESTIMENTO CERÂMICO PARA PISO COM PLACAS TIPO ESMALTADA PADRÃO POPULAR DE DIMENSÕES 35X35 CM APLICADA EM AMBIENTES DE ÁREA MAIOR QUE 10 M2. AF_06/2014</v>
          </cell>
          <cell r="C10674" t="str">
            <v>M2</v>
          </cell>
          <cell r="D10674">
            <v>28.18</v>
          </cell>
        </row>
        <row r="10675">
          <cell r="A10675" t="str">
            <v>73743/1</v>
          </cell>
          <cell r="B10675" t="str">
            <v>PISO EM PEDRA SÃO TOME ASSENTADO SOBRE ARGAMASSA 1:3 (CIMENTO E AREIA) REJUNTADO COM CIMENTO BRANCO</v>
          </cell>
          <cell r="C10675" t="str">
            <v>M2</v>
          </cell>
          <cell r="D10675">
            <v>186.55</v>
          </cell>
        </row>
        <row r="10676">
          <cell r="A10676" t="str">
            <v>73921/2</v>
          </cell>
          <cell r="B10676" t="str">
            <v>PISO EM PEDRA ARDOSIA ASSENTADO SOBRE ARGAMASSA COLANTE REJUNTADO COM CIMENTO COMUM</v>
          </cell>
          <cell r="C10676" t="str">
            <v>M2</v>
          </cell>
          <cell r="D10676">
            <v>39.65</v>
          </cell>
        </row>
        <row r="10677">
          <cell r="A10677">
            <v>84183</v>
          </cell>
          <cell r="B10677" t="str">
            <v>PISO EM PEDRA PORTUGUESA ASSENTADO SOBRE BASE DE AREIA, REJUNTADO COM CIMENTO COMUM</v>
          </cell>
          <cell r="C10677" t="str">
            <v>M2</v>
          </cell>
          <cell r="D10677">
            <v>132.99</v>
          </cell>
        </row>
        <row r="10678">
          <cell r="A10678">
            <v>98670</v>
          </cell>
          <cell r="B10678" t="str">
            <v>PISO EM LADRILHO HIDRÁULICO APLICADO EM AMBIENTES INTERNOS, INCLUSO APLICAÇÃO DE RESINA. AF_06/2018</v>
          </cell>
          <cell r="C10678" t="str">
            <v>M2</v>
          </cell>
          <cell r="D10678">
            <v>127.9</v>
          </cell>
        </row>
        <row r="10679">
          <cell r="A10679">
            <v>98671</v>
          </cell>
          <cell r="B10679" t="str">
            <v>PISO EM GRANITO APLICADO EM AMBIENTES INTERNOS. AF_06/2018</v>
          </cell>
          <cell r="C10679" t="str">
            <v>M2</v>
          </cell>
          <cell r="D10679">
            <v>309.64999999999998</v>
          </cell>
        </row>
        <row r="10680">
          <cell r="A10680">
            <v>98672</v>
          </cell>
          <cell r="B10680" t="str">
            <v>PISO EM MÁRMORE APLICADO EM AMBIENTES INTERNOS. AF_06/2018</v>
          </cell>
          <cell r="C10680" t="str">
            <v>M2</v>
          </cell>
          <cell r="D10680">
            <v>331.22</v>
          </cell>
        </row>
        <row r="10681">
          <cell r="A10681">
            <v>98673</v>
          </cell>
          <cell r="B10681" t="str">
            <v>PISO VINÍLICO SEMI-FLEXÍVEL EM PLACAS, PADRÃO LISO, ESPESSURA 3,2 MM, FIXADO COM COLA. AF_06/2018</v>
          </cell>
          <cell r="C10681" t="str">
            <v>M2</v>
          </cell>
          <cell r="D10681">
            <v>110.53</v>
          </cell>
        </row>
        <row r="10682">
          <cell r="A10682">
            <v>98679</v>
          </cell>
          <cell r="B10682" t="str">
            <v>PISO CIMENTADO, TRAÇO 1:3 (CIMENTO E AREIA), ACABAMENTO LISO, ESPESSURA 2,0 CM, PREPARO MECÂNICO DA ARGAMASSA. AF_06/2018</v>
          </cell>
          <cell r="C10682" t="str">
            <v>M2</v>
          </cell>
          <cell r="D10682">
            <v>23.76</v>
          </cell>
        </row>
        <row r="10683">
          <cell r="A10683">
            <v>98680</v>
          </cell>
          <cell r="B10683" t="str">
            <v>PISO CIMENTADO, TRAÇO 1:3 (CIMENTO E AREIA), ACABAMENTO LISO, ESPESSURA 3,0 CM, PREPARO MECÂNICO DA ARGAMASSA. AF_06/2018</v>
          </cell>
          <cell r="C10683" t="str">
            <v>M2</v>
          </cell>
          <cell r="D10683">
            <v>29.89</v>
          </cell>
        </row>
        <row r="10684">
          <cell r="A10684">
            <v>98681</v>
          </cell>
          <cell r="B10684" t="str">
            <v>PISO CIMENTADO, TRAÇO 1:3 (CIMENTO E AREIA), ACABAMENTO RÚSTICO, ESPESSURA 2,0 CM, PREPARO MECÂNICO DA ARGAMASSA. AF_06/2018</v>
          </cell>
          <cell r="C10684" t="str">
            <v>M2</v>
          </cell>
          <cell r="D10684">
            <v>22.19</v>
          </cell>
        </row>
        <row r="10685">
          <cell r="A10685">
            <v>98682</v>
          </cell>
          <cell r="B10685" t="str">
            <v>PISO CIMENTADO, TRAÇO 1:3 (CIMENTO E AREIA), ACABAMENTO RÚSTICO, ESPESSURA 3,0 CM, PREPARO MECÂNICO DA ARGAMASSA. AF_06/2018</v>
          </cell>
          <cell r="C10685" t="str">
            <v>M2</v>
          </cell>
          <cell r="D10685">
            <v>28.31</v>
          </cell>
        </row>
        <row r="10686">
          <cell r="A10686">
            <v>98685</v>
          </cell>
          <cell r="B10686" t="str">
            <v>RODAPÉ EM GRANITO, ALTURA 10 CM. AF_06/2018</v>
          </cell>
          <cell r="C10686" t="str">
            <v>M</v>
          </cell>
          <cell r="D10686">
            <v>56.15</v>
          </cell>
        </row>
        <row r="10687">
          <cell r="A10687">
            <v>98686</v>
          </cell>
          <cell r="B10687" t="str">
            <v>RODAPÉ EM LADRILHO HIDRÁULICO, ALTURA 7 CM. AF_06/2018</v>
          </cell>
          <cell r="C10687" t="str">
            <v>M</v>
          </cell>
          <cell r="D10687">
            <v>30.01</v>
          </cell>
        </row>
        <row r="10688">
          <cell r="A10688">
            <v>98688</v>
          </cell>
          <cell r="B10688" t="str">
            <v>RODAPÉ EM POLIESTIRENO, ALTURA 5 CM. AF_06/2018</v>
          </cell>
          <cell r="C10688" t="str">
            <v>M</v>
          </cell>
          <cell r="D10688">
            <v>33.5</v>
          </cell>
        </row>
        <row r="10689">
          <cell r="A10689">
            <v>98689</v>
          </cell>
          <cell r="B10689" t="str">
            <v>SOLEIRA EM GRANITO, LARGURA 15 CM, ESPESSURA 2,0 CM. AF_06/2018</v>
          </cell>
          <cell r="C10689" t="str">
            <v>M</v>
          </cell>
          <cell r="D10689">
            <v>79.72</v>
          </cell>
        </row>
        <row r="10690">
          <cell r="A10690">
            <v>72187</v>
          </cell>
          <cell r="B10690" t="str">
            <v>PISO DE BORRACHA FRISADO, ESPESSURA 7MM, ASSENTADO COM ARGAMASSA TRACO 1:3 (CIMENTO E AREIA)</v>
          </cell>
          <cell r="C10690" t="str">
            <v>M2</v>
          </cell>
          <cell r="D10690">
            <v>144.61000000000001</v>
          </cell>
        </row>
        <row r="10691">
          <cell r="A10691">
            <v>72188</v>
          </cell>
          <cell r="B10691" t="str">
            <v>PISO DE BORRACHA PASTILHADO, ESPESSURA 7MM, ASSENTADO COM ARGAMASSA TRACO 1:3 (CIMENTO E AREIA)</v>
          </cell>
          <cell r="C10691" t="str">
            <v>M2</v>
          </cell>
          <cell r="D10691">
            <v>144.61000000000001</v>
          </cell>
        </row>
        <row r="10692">
          <cell r="A10692" t="str">
            <v>73876/1</v>
          </cell>
          <cell r="B10692" t="str">
            <v>PISO DE BORRACHA PASTILHADO, ESPESSURA 7MM, FIXADO COM COLA</v>
          </cell>
          <cell r="C10692" t="str">
            <v>M2</v>
          </cell>
          <cell r="D10692">
            <v>131.65</v>
          </cell>
        </row>
        <row r="10693">
          <cell r="A10693">
            <v>84186</v>
          </cell>
          <cell r="B10693" t="str">
            <v>PISO DE BORRACHA CANELADA, ESPESSURA 3,5MM, FIXADO COM COLA</v>
          </cell>
          <cell r="C10693" t="str">
            <v>M2</v>
          </cell>
          <cell r="D10693">
            <v>58.35</v>
          </cell>
        </row>
        <row r="10694">
          <cell r="A10694">
            <v>84187</v>
          </cell>
          <cell r="B10694" t="str">
            <v>ASSENTAMENTO DE PISO DE BORRACHA PASTILHADA FIXADO COM COLA</v>
          </cell>
          <cell r="C10694" t="str">
            <v>M2</v>
          </cell>
          <cell r="D10694">
            <v>13.15</v>
          </cell>
        </row>
        <row r="10695">
          <cell r="A10695">
            <v>72136</v>
          </cell>
          <cell r="B10695" t="str">
            <v>PISO INDUSTRIAL DE ALTA RESISTENCIA, ESPESSURA 8MM, INCLUSO JUNTAS DE DILATACAO PLASTICAS E POLIMENTO MECANIZADO</v>
          </cell>
          <cell r="C10695" t="str">
            <v>M2</v>
          </cell>
          <cell r="D10695">
            <v>70.14</v>
          </cell>
        </row>
        <row r="10696">
          <cell r="A10696">
            <v>72137</v>
          </cell>
          <cell r="B10696" t="str">
            <v>PISO INDUSTRIAL ALTA RESISTENCIA, ESPESSURA 12MM, INCLUSO JUNTAS DE DILATACAO PLASTICAS E POLIMENTO MECANIZADO</v>
          </cell>
          <cell r="C10696" t="str">
            <v>M2</v>
          </cell>
          <cell r="D10696">
            <v>82.53</v>
          </cell>
        </row>
        <row r="10697">
          <cell r="A10697">
            <v>72815</v>
          </cell>
          <cell r="B10697" t="str">
            <v>APLICACAO DE TINTA A BASE DE EPOXI SOBRE PISO</v>
          </cell>
          <cell r="C10697" t="str">
            <v>M2</v>
          </cell>
          <cell r="D10697">
            <v>45.9</v>
          </cell>
        </row>
        <row r="10698">
          <cell r="A10698">
            <v>84191</v>
          </cell>
          <cell r="B10698" t="str">
            <v>PISO EM GRANILITE, MARMORITE OU GRANITINA ESPESSURA 8 MM, INCLUSO JUNTAS DE DILATACAO PLASTICAS</v>
          </cell>
          <cell r="C10698" t="str">
            <v>M2</v>
          </cell>
          <cell r="D10698">
            <v>94.02</v>
          </cell>
        </row>
        <row r="10699">
          <cell r="A10699" t="str">
            <v>74111/1</v>
          </cell>
          <cell r="B10699" t="str">
            <v>SOLEIRA / TABEIRA EM MARMORE BRANCO COMUM, POLIDO, LARGURA 5 CM, ESPESSURA 2 CM, ASSENTADA COM ARGAMASSA COLANTE</v>
          </cell>
          <cell r="C10699" t="str">
            <v>M</v>
          </cell>
          <cell r="D10699">
            <v>27.93</v>
          </cell>
        </row>
        <row r="10700">
          <cell r="A10700">
            <v>98695</v>
          </cell>
          <cell r="B10700" t="str">
            <v>SOLEIRA EM MÁRMORE, LARGURA 15 CM, ESPESSURA 2,0 CM. AF_06/2018</v>
          </cell>
          <cell r="C10700" t="str">
            <v>M</v>
          </cell>
          <cell r="D10700">
            <v>60.05</v>
          </cell>
        </row>
        <row r="10701">
          <cell r="A10701">
            <v>98697</v>
          </cell>
          <cell r="B10701" t="str">
            <v>RODAPÉ EM MÁRMORE, ALTURA 7 CM. AF_06/2018</v>
          </cell>
          <cell r="C10701" t="str">
            <v>M</v>
          </cell>
          <cell r="D10701">
            <v>39.44</v>
          </cell>
        </row>
        <row r="10702">
          <cell r="A10702" t="str">
            <v>73886/1</v>
          </cell>
          <cell r="B10702" t="str">
            <v>RODAPE EM MADEIRA, ALTURA 7CM, FIXADO EM PECAS DE MADEIRA</v>
          </cell>
          <cell r="C10702" t="str">
            <v>M</v>
          </cell>
          <cell r="D10702">
            <v>16.010000000000002</v>
          </cell>
        </row>
        <row r="10703">
          <cell r="A10703">
            <v>84162</v>
          </cell>
          <cell r="B10703" t="str">
            <v>RODAPE EM MADEIRA, ALTURA 7CM, FIXADO COM COLA</v>
          </cell>
          <cell r="C10703" t="str">
            <v>M</v>
          </cell>
          <cell r="D10703">
            <v>16.170000000000002</v>
          </cell>
        </row>
        <row r="10704">
          <cell r="A10704">
            <v>88648</v>
          </cell>
          <cell r="B10704" t="str">
            <v>RODAPÉ CERÂMICO DE 7CM DE ALTURA COM PLACAS TIPO ESMALTADA EXTRA  DE DIMENSÕES 35X35CM. AF_06/2014</v>
          </cell>
          <cell r="C10704" t="str">
            <v>M</v>
          </cell>
          <cell r="D10704">
            <v>4.93</v>
          </cell>
        </row>
        <row r="10705">
          <cell r="A10705">
            <v>88649</v>
          </cell>
          <cell r="B10705" t="str">
            <v>RODAPÉ CERÂMICO DE 7CM DE ALTURA COM PLACAS TIPO ESMALTADA EXTRA DE DIMENSÕES 45X45CM. AF_06/2014</v>
          </cell>
          <cell r="C10705" t="str">
            <v>M</v>
          </cell>
          <cell r="D10705">
            <v>5.55</v>
          </cell>
        </row>
        <row r="10706">
          <cell r="A10706">
            <v>88650</v>
          </cell>
          <cell r="B10706" t="str">
            <v>RODAPÉ CERÂMICO DE 7CM DE ALTURA COM PLACAS TIPO ESMALTADA EXTRA DE DIMENSÕES 60X60CM. AF_06/2014</v>
          </cell>
          <cell r="C10706" t="str">
            <v>M</v>
          </cell>
          <cell r="D10706">
            <v>10.41</v>
          </cell>
        </row>
        <row r="10707">
          <cell r="A10707">
            <v>96467</v>
          </cell>
          <cell r="B10707" t="str">
            <v>RODAPÉ CERÂMICO DE 7CM DE ALTURA COM PLACAS TIPO ESMALTADA COMERCIAL DE DIMENSÕES 35X35CM (PADRAO POPULAR). AF_06/2017</v>
          </cell>
          <cell r="C10707" t="str">
            <v>M</v>
          </cell>
          <cell r="D10707">
            <v>4.51</v>
          </cell>
        </row>
        <row r="10708">
          <cell r="A10708" t="str">
            <v>73850/1</v>
          </cell>
          <cell r="B10708" t="str">
            <v>RODAPE EM MARMORITE, ALTURA 10CM</v>
          </cell>
          <cell r="C10708" t="str">
            <v>M</v>
          </cell>
          <cell r="D10708">
            <v>21.23</v>
          </cell>
        </row>
        <row r="10709">
          <cell r="A10709">
            <v>84168</v>
          </cell>
          <cell r="B10709" t="str">
            <v>RODAPE EM ARDOSIA ASSENTADO COM ARGAMASSA TRACO 1:4 (CIMENTO E AREIA) ALTURA 10CM</v>
          </cell>
          <cell r="C10709" t="str">
            <v>M</v>
          </cell>
          <cell r="D10709">
            <v>17.55</v>
          </cell>
        </row>
        <row r="10710">
          <cell r="A10710">
            <v>68325</v>
          </cell>
          <cell r="B10710" t="str">
            <v>PISO EM CONCRETO 20 MPA PREPARO MECANICO, ESPESSURA 7CM, INCLUSO SELANTE ELASTICO A BASE DE POLIURETANO</v>
          </cell>
          <cell r="C10710" t="str">
            <v>M2</v>
          </cell>
          <cell r="D10710">
            <v>40.03</v>
          </cell>
        </row>
        <row r="10711">
          <cell r="A10711">
            <v>68333</v>
          </cell>
          <cell r="B10711" t="str">
            <v>PISO EM CONCRETO 20 MPA PREPARO MECANICO, ESPESSURA 7CM, INCLUSO JUNTAS DE DILATACAO EM MADEIRA</v>
          </cell>
          <cell r="C10711" t="str">
            <v>M2</v>
          </cell>
          <cell r="D10711">
            <v>40.85</v>
          </cell>
        </row>
        <row r="10712">
          <cell r="A10712">
            <v>72183</v>
          </cell>
          <cell r="B10712" t="str">
            <v>PISO EM CONCRETO 20MPA PREPARO MECANICO, ESPESSURA 7 CM, COM ARMACAO EM TELA SOLDADA</v>
          </cell>
          <cell r="C10712" t="str">
            <v>M2</v>
          </cell>
          <cell r="D10712">
            <v>71.31</v>
          </cell>
        </row>
        <row r="10713">
          <cell r="A10713">
            <v>84175</v>
          </cell>
          <cell r="B10713" t="str">
            <v>JUNTA 5X5CM COM ARGAMASSA TRACO 1:3 (CIMENTO E AREIA) PARA PISO EM PLACAS</v>
          </cell>
          <cell r="C10713" t="str">
            <v>M</v>
          </cell>
          <cell r="D10713">
            <v>10.54</v>
          </cell>
        </row>
        <row r="10714">
          <cell r="A10714">
            <v>84176</v>
          </cell>
          <cell r="B10714" t="str">
            <v>JUNTA 2,5X2,5CM COM ARGAMASSA 1:1:3 IMPERMEABILIZANTE DE HIDRO-ASFALTO CIMENTO E AREIA PARA PISO EM PLACAS</v>
          </cell>
          <cell r="C10714" t="str">
            <v>M</v>
          </cell>
          <cell r="D10714">
            <v>20.68</v>
          </cell>
        </row>
        <row r="10715">
          <cell r="A10715">
            <v>94990</v>
          </cell>
          <cell r="B10715" t="str">
            <v>EXECUÇÃO DE PASSEIO (CALÇADA) OU PISO DE CONCRETO COM CONCRETO MOLDADO IN LOCO, FEITO EM OBRA, ACABAMENTO CONVENCIONAL, NÃO ARMADO. AF_07/2016</v>
          </cell>
          <cell r="C10715" t="str">
            <v>M3</v>
          </cell>
          <cell r="D10715">
            <v>501.74</v>
          </cell>
        </row>
        <row r="10716">
          <cell r="A10716">
            <v>94991</v>
          </cell>
          <cell r="B10716" t="str">
            <v>EXECUÇÃO DE PASSEIO (CALÇADA) OU PISO DE CONCRETO COM CONCRETO MOLDADO IN LOCO, USINADO, ACABAMENTO CONVENCIONAL, NÃO ARMADO. AF_07/2016</v>
          </cell>
          <cell r="C10716" t="str">
            <v>M3</v>
          </cell>
          <cell r="D10716">
            <v>374.77</v>
          </cell>
        </row>
        <row r="10717">
          <cell r="A10717">
            <v>94992</v>
          </cell>
          <cell r="B10717" t="str">
            <v>EXECUÇÃO DE PASSEIO (CALÇADA) OU PISO DE CONCRETO COM CONCRETO MOLDADO IN LOCO, FEITO EM OBRA, ACABAMENTO CONVENCIONAL, ESPESSURA 6 CM, ARMADO. AF_07/2016</v>
          </cell>
          <cell r="C10717" t="str">
            <v>M2</v>
          </cell>
          <cell r="D10717">
            <v>55.48</v>
          </cell>
        </row>
        <row r="10718">
          <cell r="A10718">
            <v>94993</v>
          </cell>
          <cell r="B10718" t="str">
            <v>EXECUÇÃO DE PASSEIO (CALÇADA) OU PISO DE CONCRETO COM CONCRETO MOLDADO IN LOCO, USINADO, ACABAMENTO CONVENCIONAL, ESPESSURA 6 CM, ARMADO. AF_07/2016</v>
          </cell>
          <cell r="C10718" t="str">
            <v>M2</v>
          </cell>
          <cell r="D10718">
            <v>47.85</v>
          </cell>
        </row>
        <row r="10719">
          <cell r="A10719">
            <v>94994</v>
          </cell>
          <cell r="B10719" t="str">
            <v>EXECUÇÃO DE PASSEIO (CALÇADA) OU PISO DE CONCRETO COM CONCRETO MOLDADO IN LOCO, FEITO EM OBRA, ACABAMENTO CONVENCIONAL, ESPESSURA 8 CM, ARMADO. AF_07/2016</v>
          </cell>
          <cell r="C10719" t="str">
            <v>M2</v>
          </cell>
          <cell r="D10719">
            <v>66.88</v>
          </cell>
        </row>
        <row r="10720">
          <cell r="A10720">
            <v>94995</v>
          </cell>
          <cell r="B10720" t="str">
            <v>EXECUÇÃO DE PASSEIO (CALÇADA) OU PISO DE CONCRETO COM CONCRETO MOLDADO IN LOCO, USINADO, ACABAMENTO CONVENCIONAL, ESPESSURA 8 CM, ARMADO. AF_07/2016</v>
          </cell>
          <cell r="C10720" t="str">
            <v>M2</v>
          </cell>
          <cell r="D10720">
            <v>56.72</v>
          </cell>
        </row>
        <row r="10721">
          <cell r="A10721">
            <v>94996</v>
          </cell>
          <cell r="B10721" t="str">
            <v>EXECUÇÃO DE PASSEIO (CALÇADA) OU PISO DE CONCRETO COM CONCRETO MOLDADO IN LOCO, FEITO EM OBRA, ACABAMENTO CONVENCIONAL, ESPESSURA 10 CM, ARMADO. AF_07/2016</v>
          </cell>
          <cell r="C10721" t="str">
            <v>M2</v>
          </cell>
          <cell r="D10721">
            <v>76.95</v>
          </cell>
        </row>
        <row r="10722">
          <cell r="A10722">
            <v>94997</v>
          </cell>
          <cell r="B10722" t="str">
            <v>EXECUÇÃO DE PASSEIO (CALÇADA) OU PISO DE CONCRETO COM CONCRETO MOLDADO IN LOCO, USINADO, ACABAMENTO CONVENCIONAL, ESPESSURA 10 CM, ARMADO. AF_07/2016</v>
          </cell>
          <cell r="C10722" t="str">
            <v>M2</v>
          </cell>
          <cell r="D10722">
            <v>64.25</v>
          </cell>
        </row>
        <row r="10723">
          <cell r="A10723">
            <v>94998</v>
          </cell>
          <cell r="B10723" t="str">
            <v>EXECUÇÃO DE PASSEIO (CALÇADA) OU PISO DE CONCRETO COM CONCRETO MOLDADO IN LOCO, FEITO EM OBRA, ACABAMENTO CONVENCIONAL, ESPESSURA 12 CM, ARMADO. AF_07/2016</v>
          </cell>
          <cell r="C10723" t="str">
            <v>M2</v>
          </cell>
          <cell r="D10723">
            <v>86.67</v>
          </cell>
        </row>
        <row r="10724">
          <cell r="A10724">
            <v>94999</v>
          </cell>
          <cell r="B10724" t="str">
            <v>EXECUÇÃO DE PASSEIO (CALÇADA) OU PISO DE CONCRETO COM CONCRETO MOLDADO IN LOCO, USINADO, ACABAMENTO CONVENCIONAL, ESPESSURA 12 CM, ARMADO. AF_07/2016</v>
          </cell>
          <cell r="C10724" t="str">
            <v>M2</v>
          </cell>
          <cell r="D10724">
            <v>71.430000000000007</v>
          </cell>
        </row>
        <row r="10725">
          <cell r="A10725">
            <v>87620</v>
          </cell>
          <cell r="B10725" t="str">
            <v>CONTRAPISO EM ARGAMASSA TRAÇO 1:4 (CIMENTO E AREIA), PREPARO MECÂNICO COM BETONEIRA 400 L, APLICADO EM ÁREAS SECAS SOBRE LAJE, ADERIDO, ESPESSURA 2CM. AF_06/2014</v>
          </cell>
          <cell r="C10725" t="str">
            <v>M2</v>
          </cell>
          <cell r="D10725">
            <v>24.67</v>
          </cell>
        </row>
        <row r="10726">
          <cell r="A10726">
            <v>87622</v>
          </cell>
          <cell r="B10726" t="str">
            <v>CONTRAPISO EM ARGAMASSA TRAÇO 1:4 (CIMENTO E AREIA), PREPARO MANUAL, APLICADO EM ÁREAS SECAS SOBRE LAJE, ADERIDO, ESPESSURA 2CM. AF_06/2014</v>
          </cell>
          <cell r="C10726" t="str">
            <v>M2</v>
          </cell>
          <cell r="D10726">
            <v>25.62</v>
          </cell>
        </row>
        <row r="10727">
          <cell r="A10727">
            <v>87623</v>
          </cell>
          <cell r="B10727" t="str">
            <v>CONTRAPISO EM ARGAMASSA PRONTA, PREPARO MECÂNICO COM MISTURADOR 300 KG, APLICADO EM ÁREAS SECAS SOBRE LAJE, ADERIDO, ESPESSURA 2CM. AF_06/2014</v>
          </cell>
          <cell r="C10727" t="str">
            <v>M2</v>
          </cell>
          <cell r="D10727">
            <v>61.26</v>
          </cell>
        </row>
        <row r="10728">
          <cell r="A10728">
            <v>87624</v>
          </cell>
          <cell r="B10728" t="str">
            <v>CONTRAPISO EM ARGAMASSA PRONTA, PREPARO MANUAL, APLICADO EM ÁREAS SECAS SOBRE LAJE, ADERIDO, ESPESSURA 2CM. AF_06/2014</v>
          </cell>
          <cell r="C10728" t="str">
            <v>M2</v>
          </cell>
          <cell r="D10728">
            <v>64.81</v>
          </cell>
        </row>
        <row r="10729">
          <cell r="A10729">
            <v>87630</v>
          </cell>
          <cell r="B10729" t="str">
            <v>CONTRAPISO EM ARGAMASSA TRAÇO 1:4 (CIMENTO E AREIA), PREPARO MECÂNICO COM BETONEIRA 400 L, APLICADO EM ÁREAS SECAS SOBRE LAJE, ADERIDO, ESPESSURA 3CM. AF_06/2014</v>
          </cell>
          <cell r="C10729" t="str">
            <v>M2</v>
          </cell>
          <cell r="D10729">
            <v>30.4</v>
          </cell>
        </row>
        <row r="10730">
          <cell r="A10730">
            <v>87632</v>
          </cell>
          <cell r="B10730" t="str">
            <v>CONTRAPISO EM ARGAMASSA TRAÇO 1:4 (CIMENTO E AREIA), PREPARO MANUAL, APLICADO EM ÁREAS SECAS SOBRE LAJE, ADERIDO, ESPESSURA 3CM. AF_06/2014</v>
          </cell>
          <cell r="C10730" t="str">
            <v>M2</v>
          </cell>
          <cell r="D10730">
            <v>31.72</v>
          </cell>
        </row>
        <row r="10731">
          <cell r="A10731">
            <v>87633</v>
          </cell>
          <cell r="B10731" t="str">
            <v>CONTRAPISO EM ARGAMASSA PRONTA, PREPARO MECÂNICO COM MISTURADOR 300 KG, APLICADO EM ÁREAS SECAS SOBRE LAJE, ADERIDO, ESPESSURA 3CM. AF_06/2014</v>
          </cell>
          <cell r="C10731" t="str">
            <v>M2</v>
          </cell>
          <cell r="D10731">
            <v>81.27</v>
          </cell>
        </row>
        <row r="10732">
          <cell r="A10732">
            <v>87634</v>
          </cell>
          <cell r="B10732" t="str">
            <v>CONTRAPISO EM ARGAMASSA PRONTA, PREPARO MANUAL, APLICADO EM ÁREAS SECAS SOBRE LAJE, ADERIDO, ESPESSURA 3CM. AF_06/2014</v>
          </cell>
          <cell r="C10732" t="str">
            <v>M2</v>
          </cell>
          <cell r="D10732">
            <v>86.21</v>
          </cell>
        </row>
        <row r="10733">
          <cell r="A10733">
            <v>87640</v>
          </cell>
          <cell r="B10733" t="str">
            <v>CONTRAPISO EM ARGAMASSA TRAÇO 1:4 (CIMENTO E AREIA), PREPARO MECÂNICO COM BETONEIRA 400 L, APLICADO EM ÁREAS SECAS SOBRE LAJE, ADERIDO, ESPESSURA 4CM. AF_06/2014</v>
          </cell>
          <cell r="C10733" t="str">
            <v>M2</v>
          </cell>
          <cell r="D10733">
            <v>35.04</v>
          </cell>
        </row>
        <row r="10734">
          <cell r="A10734">
            <v>87642</v>
          </cell>
          <cell r="B10734" t="str">
            <v>CONTRAPISO EM ARGAMASSA TRAÇO 1:4 (CIMENTO E AREIA), PREPARO MANUAL, APLICADO EM ÁREAS SECAS SOBRE LAJE, ADERIDO, ESPESSURA 4CM. AF_06/2014</v>
          </cell>
          <cell r="C10734" t="str">
            <v>M2</v>
          </cell>
          <cell r="D10734">
            <v>36.659999999999997</v>
          </cell>
        </row>
        <row r="10735">
          <cell r="A10735">
            <v>87643</v>
          </cell>
          <cell r="B10735" t="str">
            <v>CONTRAPISO EM ARGAMASSA PRONTA, PREPARO MECÂNICO COM MISTURADOR 300 KG, APLICADO EM ÁREAS SECAS SOBRE LAJE, ADERIDO, ESPESSURA 4CM. AF_06/2014</v>
          </cell>
          <cell r="C10735" t="str">
            <v>M2</v>
          </cell>
          <cell r="D10735">
            <v>97.59</v>
          </cell>
        </row>
        <row r="10736">
          <cell r="A10736">
            <v>87644</v>
          </cell>
          <cell r="B10736" t="str">
            <v>CONTRAPISO EM ARGAMASSA PRONTA, PREPARO MANUAL, APLICADO EM ÁREAS SECAS SOBRE LAJE, ADERIDO, ESPESSURA 4CM. AF_06/2014</v>
          </cell>
          <cell r="C10736" t="str">
            <v>M2</v>
          </cell>
          <cell r="D10736">
            <v>103.66</v>
          </cell>
        </row>
        <row r="10737">
          <cell r="A10737">
            <v>87680</v>
          </cell>
          <cell r="B10737" t="str">
            <v>CONTRAPISO EM ARGAMASSA TRAÇO 1:4 (CIMENTO E AREIA), PREPARO MECÂNICO COM BETONEIRA 400 L, APLICADO EM ÁREAS SECAS SOBRE LAJE, NÃO ADERIDO, ESPESSURA 4CM. AF_06/2014</v>
          </cell>
          <cell r="C10737" t="str">
            <v>M2</v>
          </cell>
          <cell r="D10737">
            <v>27.95</v>
          </cell>
        </row>
        <row r="10738">
          <cell r="A10738">
            <v>87682</v>
          </cell>
          <cell r="B10738" t="str">
            <v>CONTRAPISO EM ARGAMASSA TRAÇO 1:4 (CIMENTO E AREIA), PREPARO MANUAL, APLICADO EM ÁREAS SECAS SOBRE LAJE, NÃO ADERIDO, ESPESSURA 4CM. AF_06/2014</v>
          </cell>
          <cell r="C10738" t="str">
            <v>M2</v>
          </cell>
          <cell r="D10738">
            <v>29.57</v>
          </cell>
        </row>
        <row r="10739">
          <cell r="A10739">
            <v>87683</v>
          </cell>
          <cell r="B10739" t="str">
            <v>CONTRAPISO EM ARGAMASSA PRONTA, PREPARO MECÂNICO COM MISTURADOR 300 KG, APLICADO EM ÁREAS SECAS SOBRE LAJE, NÃO ADERIDO, ESPESSURA 4CM. AF_06/2014</v>
          </cell>
          <cell r="C10739" t="str">
            <v>M2</v>
          </cell>
          <cell r="D10739">
            <v>90.5</v>
          </cell>
        </row>
        <row r="10740">
          <cell r="A10740">
            <v>87684</v>
          </cell>
          <cell r="B10740" t="str">
            <v>CONTRAPISO EM ARGAMASSA PRONTA, PREPARO MANUAL, APLICADO EM ÁREAS SECAS SOBRE LAJE, NÃO ADERIDO, ESPESSURA 4CM. AF_06/2014</v>
          </cell>
          <cell r="C10740" t="str">
            <v>M2</v>
          </cell>
          <cell r="D10740">
            <v>96.57</v>
          </cell>
        </row>
        <row r="10741">
          <cell r="A10741">
            <v>87690</v>
          </cell>
          <cell r="B10741" t="str">
            <v>CONTRAPISO EM ARGAMASSA TRAÇO 1:4 (CIMENTO E AREIA), PREPARO MECÂNICO COM BETONEIRA 400 L, APLICADO EM ÁREAS SECAS SOBRE LAJE, NÃO ADERIDO, ESPESSURA 5CM. AF_06/2014</v>
          </cell>
          <cell r="C10741" t="str">
            <v>M2</v>
          </cell>
          <cell r="D10741">
            <v>32.450000000000003</v>
          </cell>
        </row>
        <row r="10742">
          <cell r="A10742">
            <v>87692</v>
          </cell>
          <cell r="B10742" t="str">
            <v>CONTRAPISO EM ARGAMASSA TRAÇO 1:4 (CIMENTO E AREIA), PREPARO MANUAL, APLICADO EM ÁREAS SECAS SOBRE LAJE, NÃO ADERIDO, ESPESSURA 5CM. AF_06/2014</v>
          </cell>
          <cell r="C10742" t="str">
            <v>M2</v>
          </cell>
          <cell r="D10742">
            <v>34.31</v>
          </cell>
        </row>
        <row r="10743">
          <cell r="A10743">
            <v>87693</v>
          </cell>
          <cell r="B10743" t="str">
            <v>CONTRAPISO EM ARGAMASSA PRONTA, PREPARO MECÂNICO COM MISTURADOR 300 KG, APLICADO EM ÁREAS SECAS SOBRE LAJE, NÃO ADERIDO, ESPESSURA 5CM. AF_06/2014</v>
          </cell>
          <cell r="C10743" t="str">
            <v>M2</v>
          </cell>
          <cell r="D10743">
            <v>104.09</v>
          </cell>
        </row>
        <row r="10744">
          <cell r="A10744">
            <v>87694</v>
          </cell>
          <cell r="B10744" t="str">
            <v>CONTRAPISO EM ARGAMASSA PRONTA, PREPARO MANUAL, APLICADO EM ÁREAS SECAS SOBRE LAJE, NÃO ADERIDO, ESPESSURA 5CM. AF_06/2014</v>
          </cell>
          <cell r="C10744" t="str">
            <v>M2</v>
          </cell>
          <cell r="D10744">
            <v>111.04</v>
          </cell>
        </row>
        <row r="10745">
          <cell r="A10745">
            <v>87700</v>
          </cell>
          <cell r="B10745" t="str">
            <v>CONTRAPISO EM ARGAMASSA TRAÇO 1:4 (CIMENTO E AREIA), PREPARO MECÂNICO COM BETONEIRA 400 L, APLICADO EM ÁREAS SECAS SOBRE LAJE, NÃO ADERIDO, ESPESSURA 6CM. AF_06/2014</v>
          </cell>
          <cell r="C10745" t="str">
            <v>M2</v>
          </cell>
          <cell r="D10745">
            <v>35.07</v>
          </cell>
        </row>
        <row r="10746">
          <cell r="A10746">
            <v>87702</v>
          </cell>
          <cell r="B10746" t="str">
            <v>CONTRAPISO EM ARGAMASSA TRAÇO 1:4 (CIMENTO E AREIA), PREPARO MANUAL, APLICADO EM ÁREAS SECAS SOBRE LAJE, NÃO ADERIDO, ESPESSURA 6CM. AF_06/2014</v>
          </cell>
          <cell r="C10746" t="str">
            <v>M2</v>
          </cell>
          <cell r="D10746">
            <v>37.090000000000003</v>
          </cell>
        </row>
        <row r="10747">
          <cell r="A10747">
            <v>87703</v>
          </cell>
          <cell r="B10747" t="str">
            <v>CONTRAPISO EM ARGAMASSA PRONTA, PREPARO MECÂNICO COM MISTURADOR 300 KG, APLICADO EM ÁREAS SECAS SOBRE LAJE, NÃO ADERIDO, ESPESSURA 6CM. AF_06/2014</v>
          </cell>
          <cell r="C10747" t="str">
            <v>M2</v>
          </cell>
          <cell r="D10747">
            <v>113.08</v>
          </cell>
        </row>
        <row r="10748">
          <cell r="A10748">
            <v>87704</v>
          </cell>
          <cell r="B10748" t="str">
            <v>CONTRAPISO EM ARGAMASSA PRONTA, PREPARO MANUAL, APLICADO EM ÁREAS SECAS SOBRE LAJE, NÃO ADERIDO, ESPESSURA 6CM. AF_06/2014</v>
          </cell>
          <cell r="C10748" t="str">
            <v>M2</v>
          </cell>
          <cell r="D10748">
            <v>120.65</v>
          </cell>
        </row>
        <row r="10749">
          <cell r="A10749">
            <v>87735</v>
          </cell>
          <cell r="B10749" t="str">
            <v>CONTRAPISO EM ARGAMASSA TRAÇO 1:4 (CIMENTO E AREIA), PREPARO MECÂNICO COM BETONEIRA 400 L, APLICADO EM ÁREAS MOLHADAS SOBRE LAJE, ADERIDO, ESPESSURA 2CM. AF_06/2014</v>
          </cell>
          <cell r="C10749" t="str">
            <v>M2</v>
          </cell>
          <cell r="D10749">
            <v>32.01</v>
          </cell>
        </row>
        <row r="10750">
          <cell r="A10750">
            <v>87737</v>
          </cell>
          <cell r="B10750" t="str">
            <v>CONTRAPISO EM ARGAMASSA TRAÇO 1:4 (CIMENTO E AREIA), PREPARO MANUAL, APLICADO EM ÁREAS MOLHADAS SOBRE LAJE, ADERIDO, ESPESSURA 2CM. AF_06/2014</v>
          </cell>
          <cell r="C10750" t="str">
            <v>M2</v>
          </cell>
          <cell r="D10750">
            <v>32.96</v>
          </cell>
        </row>
        <row r="10751">
          <cell r="A10751">
            <v>87738</v>
          </cell>
          <cell r="B10751" t="str">
            <v>CONTRAPISO EM ARGAMASSA PRONTA, PREPARO MECÂNICO COM MISTURADOR 300 KG, APLICADO EM ÁREAS MOLHADAS SOBRE LAJE, ADERIDO, ESPESSURA 2CM. AF_06/2014</v>
          </cell>
          <cell r="C10751" t="str">
            <v>M2</v>
          </cell>
          <cell r="D10751">
            <v>68.599999999999994</v>
          </cell>
        </row>
        <row r="10752">
          <cell r="A10752">
            <v>87739</v>
          </cell>
          <cell r="B10752" t="str">
            <v>CONTRAPISO EM ARGAMASSA PRONTA, PREPARO MANUAL, APLICADO EM ÁREAS MOLHADAS SOBRE LAJE, ADERIDO, ESPESSURA 2CM. AF_06/2014</v>
          </cell>
          <cell r="C10752" t="str">
            <v>M2</v>
          </cell>
          <cell r="D10752">
            <v>72.150000000000006</v>
          </cell>
        </row>
        <row r="10753">
          <cell r="A10753">
            <v>87745</v>
          </cell>
          <cell r="B10753" t="str">
            <v>CONTRAPISO EM ARGAMASSA TRAÇO 1:4 (CIMENTO E AREIA), PREPARO MECÂNICO COM BETONEIRA 400 L, APLICADO EM ÁREAS MOLHADAS SOBRE LAJE, ADERIDO, ESPESSURA 3CM. AF_06/2014</v>
          </cell>
          <cell r="C10753" t="str">
            <v>M2</v>
          </cell>
          <cell r="D10753">
            <v>37.74</v>
          </cell>
        </row>
        <row r="10754">
          <cell r="A10754">
            <v>87747</v>
          </cell>
          <cell r="B10754" t="str">
            <v>CONTRAPISO EM ARGAMASSA TRAÇO 1:4 (CIMENTO E AREIA), PREPARO MANUAL, APLICADO EM ÁREAS MOLHADAS SOBRE LAJE, ADERIDO, ESPESSURA 3CM. AF_06/2014</v>
          </cell>
          <cell r="C10754" t="str">
            <v>M2</v>
          </cell>
          <cell r="D10754">
            <v>39.06</v>
          </cell>
        </row>
        <row r="10755">
          <cell r="A10755">
            <v>87748</v>
          </cell>
          <cell r="B10755" t="str">
            <v>CONTRAPISO EM ARGAMASSA PRONTA, PREPARO MECÂNICO COM MISTURADOR 300 KG, APLICADO EM ÁREAS MOLHADAS SOBRE LAJE, ADERIDO, ESPESSURA 3CM. AF_06/2014</v>
          </cell>
          <cell r="C10755" t="str">
            <v>M2</v>
          </cell>
          <cell r="D10755">
            <v>88.61</v>
          </cell>
        </row>
        <row r="10756">
          <cell r="A10756">
            <v>87749</v>
          </cell>
          <cell r="B10756" t="str">
            <v>CONTRAPISO EM ARGAMASSA PRONTA, PREPARO MANUAL, APLICADO EM ÁREAS MOLHADAS SOBRE LAJE, ADERIDO, ESPESSURA 3CM. AF_06/2014</v>
          </cell>
          <cell r="C10756" t="str">
            <v>M2</v>
          </cell>
          <cell r="D10756">
            <v>93.55</v>
          </cell>
        </row>
        <row r="10757">
          <cell r="A10757">
            <v>87755</v>
          </cell>
          <cell r="B10757" t="str">
            <v>CONTRAPISO EM ARGAMASSA TRAÇO 1:4 (CIMENTO E AREIA), PREPARO MECÂNICO COM BETONEIRA 400 L, APLICADO EM ÁREAS MOLHADAS SOBRE IMPERMEABILIZAÇÃO, ESPESSURA 3CM. AF_06/2014</v>
          </cell>
          <cell r="C10757" t="str">
            <v>M2</v>
          </cell>
          <cell r="D10757">
            <v>33.299999999999997</v>
          </cell>
        </row>
        <row r="10758">
          <cell r="A10758">
            <v>87757</v>
          </cell>
          <cell r="B10758" t="str">
            <v>CONTRAPISO EM ARGAMASSA TRAÇO 1:4 (CIMENTO E AREIA), PREPARO MANUAL, APLICADO EM ÁREAS MOLHADAS SOBRE IMPERMEABILIZAÇÃO, ESPESSURA 3CM. AF_06/2014</v>
          </cell>
          <cell r="C10758" t="str">
            <v>M2</v>
          </cell>
          <cell r="D10758">
            <v>34.619999999999997</v>
          </cell>
        </row>
        <row r="10759">
          <cell r="A10759">
            <v>87758</v>
          </cell>
          <cell r="B10759" t="str">
            <v>CONTRAPISO EM ARGAMASSA PRONTA, PREPARO MECÂNICO COM MISTURADOR 300 KG, APLICADO EM ÁREAS MOLHADAS SOBRE IMPERMEABILIZAÇÃO, ESPESSURA 3CM. AF_06/2014</v>
          </cell>
          <cell r="C10759" t="str">
            <v>M2</v>
          </cell>
          <cell r="D10759">
            <v>84.17</v>
          </cell>
        </row>
        <row r="10760">
          <cell r="A10760">
            <v>87759</v>
          </cell>
          <cell r="B10760" t="str">
            <v>CONTRAPISO EM ARGAMASSA PRONTA, PREPARO MANUAL, APLICADO EM ÁREAS MOLHADAS SOBRE IMPERMEABILIZAÇÃO, ESPESSURA 3CM. AF_06/2014</v>
          </cell>
          <cell r="C10760" t="str">
            <v>M2</v>
          </cell>
          <cell r="D10760">
            <v>89.11</v>
          </cell>
        </row>
        <row r="10761">
          <cell r="A10761">
            <v>87765</v>
          </cell>
          <cell r="B10761" t="str">
            <v>CONTRAPISO EM ARGAMASSA TRAÇO 1:4 (CIMENTO E AREIA), PREPARO MECÂNICO COM BETONEIRA 400 L, APLICADO EM ÁREAS MOLHADAS SOBRE IMPERMEABILIZAÇÃO, ESPESSURA 4CM. AF_06/2014</v>
          </cell>
          <cell r="C10761" t="str">
            <v>M2</v>
          </cell>
          <cell r="D10761">
            <v>37.94</v>
          </cell>
        </row>
        <row r="10762">
          <cell r="A10762">
            <v>87767</v>
          </cell>
          <cell r="B10762" t="str">
            <v>CONTRAPISO EM ARGAMASSA TRAÇO 1:4 (CIMENTO E AREIA), PREPARO MANUAL, APLICADO EM ÁREAS MOLHADAS SOBRE IMPERMEABILIZAÇÃO, ESPESSURA 4CM. AF_06/2014</v>
          </cell>
          <cell r="C10762" t="str">
            <v>M2</v>
          </cell>
          <cell r="D10762">
            <v>39.56</v>
          </cell>
        </row>
        <row r="10763">
          <cell r="A10763">
            <v>87768</v>
          </cell>
          <cell r="B10763" t="str">
            <v>CONTRAPISO EM ARGAMASSA PRONTA, PREPARO MECÂNICO COM MISTURADOR 300 KG, APLICADO EM ÁREAS MOLHADAS SOBRE IMPERMEABILIZAÇÃO, ESPESSURA 4CM. AF_06/2014</v>
          </cell>
          <cell r="C10763" t="str">
            <v>M2</v>
          </cell>
          <cell r="D10763">
            <v>100.49</v>
          </cell>
        </row>
        <row r="10764">
          <cell r="A10764">
            <v>87769</v>
          </cell>
          <cell r="B10764" t="str">
            <v>CONTRAPISO EM ARGAMASSA PRONTA, PREPARO MANUAL, APLICADO EM ÁREAS MOLHADAS SOBRE IMPERMEABILIZAÇÃO, ESPESSURA 4CM. AF_06/2014</v>
          </cell>
          <cell r="C10764" t="str">
            <v>M2</v>
          </cell>
          <cell r="D10764">
            <v>106.56</v>
          </cell>
        </row>
        <row r="10765">
          <cell r="A10765">
            <v>88470</v>
          </cell>
          <cell r="B10765" t="str">
            <v>CONTRAPISO AUTONIVELANTE, APLICADO SOBRE LAJE, NÃO ADERIDO, ESPESSURA 3CM. AF_06/2014</v>
          </cell>
          <cell r="C10765" t="str">
            <v>M2</v>
          </cell>
          <cell r="D10765">
            <v>16.75</v>
          </cell>
        </row>
        <row r="10766">
          <cell r="A10766">
            <v>88471</v>
          </cell>
          <cell r="B10766" t="str">
            <v>CONTRAPISO AUTONIVELANTE, APLICADO SOBRE LAJE, NÃO ADERIDO, ESPESSURA 4CM. AF_06/2014</v>
          </cell>
          <cell r="C10766" t="str">
            <v>M2</v>
          </cell>
          <cell r="D10766">
            <v>20.73</v>
          </cell>
        </row>
        <row r="10767">
          <cell r="A10767">
            <v>88472</v>
          </cell>
          <cell r="B10767" t="str">
            <v>CONTRAPISO AUTONIVELANTE, APLICADO SOBRE LAJE, NÃO ADERIDO, ESPESSURA 5CM. AF_06/2014</v>
          </cell>
          <cell r="C10767" t="str">
            <v>M2</v>
          </cell>
          <cell r="D10767">
            <v>23.84</v>
          </cell>
        </row>
        <row r="10768">
          <cell r="A10768">
            <v>88476</v>
          </cell>
          <cell r="B10768" t="str">
            <v>CONTRAPISO AUTONIVELANTE, APLICADO SOBRE LAJE, ADERIDO, ESPESSURA 2CM. AF_06/2014</v>
          </cell>
          <cell r="C10768" t="str">
            <v>M2</v>
          </cell>
          <cell r="D10768">
            <v>14.49</v>
          </cell>
        </row>
        <row r="10769">
          <cell r="A10769">
            <v>88477</v>
          </cell>
          <cell r="B10769" t="str">
            <v>CONTRAPISO AUTONIVELANTE, APLICADO SOBRE LAJE, ADERIDO, ESPESSURA 3CM. AF_06/2014</v>
          </cell>
          <cell r="C10769" t="str">
            <v>M2</v>
          </cell>
          <cell r="D10769">
            <v>19.600000000000001</v>
          </cell>
        </row>
        <row r="10770">
          <cell r="A10770">
            <v>88478</v>
          </cell>
          <cell r="B10770" t="str">
            <v>CONTRAPISO AUTONIVELANTE, APLICADO SOBRE LAJE, ADERIDO, ESPESSURA 4CM. AF_06/2014</v>
          </cell>
          <cell r="C10770" t="str">
            <v>M2</v>
          </cell>
          <cell r="D10770">
            <v>23.77</v>
          </cell>
        </row>
        <row r="10771">
          <cell r="A10771">
            <v>90900</v>
          </cell>
          <cell r="B10771" t="str">
            <v>CONTRAPISO ACÚSTICO EM ARGAMASSA TRAÇO 1:4 (CIMENTO E AREIA), PREPARO MECÂNICO COM BETONEIRA 400L, APLICADO EM ÁREAS SECAS MENORES QUE 15M2, ESPESSURA 5CM. AF_10/2014</v>
          </cell>
          <cell r="C10771" t="str">
            <v>M2</v>
          </cell>
          <cell r="D10771">
            <v>59.21</v>
          </cell>
        </row>
        <row r="10772">
          <cell r="A10772">
            <v>90902</v>
          </cell>
          <cell r="B10772" t="str">
            <v>CONTRAPISO ACÚSTICO EM ARGAMASSA TRAÇO 1:4 (CIMENTO E AREIA), PREPARO MANUAL, APLICADO EM ÁREAS SECAS MENORES QUE 15M2, ESPESSURA 5CM. AF_10/2014</v>
          </cell>
          <cell r="C10772" t="str">
            <v>M2</v>
          </cell>
          <cell r="D10772">
            <v>61.07</v>
          </cell>
        </row>
        <row r="10773">
          <cell r="A10773">
            <v>90903</v>
          </cell>
          <cell r="B10773" t="str">
            <v>CONTRAPISO ACÚSTICO EM ARGAMASSA PRONTA, PREPARO MECÂNICO COM MISTURADOR 300 KG, APLICADO EM ÁREAS SECAS MENORES QUE 15M2, ESPESSURA 5CM. AF_10/2014</v>
          </cell>
          <cell r="C10773" t="str">
            <v>M2</v>
          </cell>
          <cell r="D10773">
            <v>130.85</v>
          </cell>
        </row>
        <row r="10774">
          <cell r="A10774">
            <v>90904</v>
          </cell>
          <cell r="B10774" t="str">
            <v>CONTRAPISO ACÚSTICO EM ARGAMASSA PRONTA, PREPARO MANUAL, APLICADO EM ÁREAS SECAS MENORES QUE 15M2, ESPESSURA 5CM. AF_10/2014</v>
          </cell>
          <cell r="C10774" t="str">
            <v>M2</v>
          </cell>
          <cell r="D10774">
            <v>137.80000000000001</v>
          </cell>
        </row>
        <row r="10775">
          <cell r="A10775">
            <v>90910</v>
          </cell>
          <cell r="B10775" t="str">
            <v>CONTRAPISO ACÚSTICO EM ARGAMASSA TRAÇO 1:4 (CIMENTO E AREIA), PREPARO MECÂNICO COM BETONEIRA 400L, APLICADO EM ÁREAS SECAS MENORES QUE 15M2, ESPESSURA 6CM. AF_10/2014</v>
          </cell>
          <cell r="C10775" t="str">
            <v>M2</v>
          </cell>
          <cell r="D10775">
            <v>62.49</v>
          </cell>
        </row>
        <row r="10776">
          <cell r="A10776">
            <v>90912</v>
          </cell>
          <cell r="B10776" t="str">
            <v>CONTRAPISO ACÚSTICO EM ARGAMASSA TRAÇO 1:4 (CIMENTO E AREIA), PREPARO MANUAL, APLICADO EM ÁREAS SECAS MENORES QUE 15M2, ESPESSURA 6CM. AF_10/2014</v>
          </cell>
          <cell r="C10776" t="str">
            <v>M2</v>
          </cell>
          <cell r="D10776">
            <v>64.510000000000005</v>
          </cell>
        </row>
        <row r="10777">
          <cell r="A10777">
            <v>90913</v>
          </cell>
          <cell r="B10777" t="str">
            <v>CONTRAPISO ACÚSTICO EM ARGAMASSA PRONTA, PREPARO MECÂNICO COM MISTURADOR 300 KG, APLICADO EM ÁREAS SECAS MENORES QUE 15M2, ESPESSURA 6CM. AF_10/2014</v>
          </cell>
          <cell r="C10777" t="str">
            <v>M2</v>
          </cell>
          <cell r="D10777">
            <v>140.5</v>
          </cell>
        </row>
        <row r="10778">
          <cell r="A10778">
            <v>90914</v>
          </cell>
          <cell r="B10778" t="str">
            <v>CONTRAPISO ACÚSTICO EM ARGAMASSA PRONTA, PREPARO MANUAL, APLICADO EM ÁREAS SECAS MENORES QUE 15M2, ESPESSURA 6CM. AF_10/2014</v>
          </cell>
          <cell r="C10778" t="str">
            <v>M2</v>
          </cell>
          <cell r="D10778">
            <v>148.07</v>
          </cell>
        </row>
        <row r="10779">
          <cell r="A10779">
            <v>90920</v>
          </cell>
          <cell r="B10779" t="str">
            <v>CONTRAPISO ACÚSTICO EM ARGAMASSA TRAÇO 1:4 (CIMENTO E AREIA), PREPARO MECÂNICO COM BETONEIRA 400L, APLICADO EM ÁREAS SECAS MENORES QUE 15M2, ESPESSURA 7CM. AF_10/2014</v>
          </cell>
          <cell r="C10779" t="str">
            <v>M2</v>
          </cell>
          <cell r="D10779">
            <v>68.55</v>
          </cell>
        </row>
        <row r="10780">
          <cell r="A10780">
            <v>90922</v>
          </cell>
          <cell r="B10780" t="str">
            <v>CONTRAPISO ACÚSTICO EM ARGAMASSA TRAÇO 1:4 (CIMENTO E AREIA), PREPARO MANUAL, APLICADO EM ÁREAS SECAS MENORES QUE 15M2, ESPESSURA 7CM. AF_10/2014</v>
          </cell>
          <cell r="C10780" t="str">
            <v>M2</v>
          </cell>
          <cell r="D10780">
            <v>70.87</v>
          </cell>
        </row>
        <row r="10781">
          <cell r="A10781">
            <v>90923</v>
          </cell>
          <cell r="B10781" t="str">
            <v>CONTRAPISO ACÚSTICO EM ARGAMASSA PRONTA, PREPARO MECÂNICO COM MISTURADOR 300 KG, APLICADO EM ÁREAS SECAS MENORES QUE 15M2, ESPESSURA 7CM. AF_10/2014</v>
          </cell>
          <cell r="C10781" t="str">
            <v>M2</v>
          </cell>
          <cell r="D10781">
            <v>158.24</v>
          </cell>
        </row>
        <row r="10782">
          <cell r="A10782">
            <v>90924</v>
          </cell>
          <cell r="B10782" t="str">
            <v>CONTRAPISO ACÚSTICO EM ARGAMASSA PRONTA, PREPARO MANUAL, APLICADO EM ÁREAS SECAS MENORES QUE 15M2, ESPESSURA 7CM. AF_10/2014</v>
          </cell>
          <cell r="C10782" t="str">
            <v>M2</v>
          </cell>
          <cell r="D10782">
            <v>166.94</v>
          </cell>
        </row>
        <row r="10783">
          <cell r="A10783">
            <v>90930</v>
          </cell>
          <cell r="B10783" t="str">
            <v>CONTRAPISO ACÚSTICO EM ARGAMASSA TRAÇO 1:4 (CIMENTO E AREIA), PREPARO MECÂNICO COM BETONEIRA 400L, APLICADO EM ÁREAS SECAS MAIORES QUE 15M2, ESPESSURA 5CM. AF_10/2014</v>
          </cell>
          <cell r="C10783" t="str">
            <v>M2</v>
          </cell>
          <cell r="D10783">
            <v>54.43</v>
          </cell>
        </row>
        <row r="10784">
          <cell r="A10784">
            <v>90932</v>
          </cell>
          <cell r="B10784" t="str">
            <v>CONTRAPISO ACÚSTICO EM ARGAMASSA TRAÇO 1:4 (CIMENTO E AREIA), PREPARO MANUAL, APLICADO EM ÁREAS SECAS MAIORES QUE 15M2, ESPESSURA 5CM. AF_10/2014</v>
          </cell>
          <cell r="C10784" t="str">
            <v>M2</v>
          </cell>
          <cell r="D10784">
            <v>56.29</v>
          </cell>
        </row>
        <row r="10785">
          <cell r="A10785">
            <v>90933</v>
          </cell>
          <cell r="B10785" t="str">
            <v>CONTRAPISO ACÚSTICO EM ARGAMASSA PRONTA, PREPARO MECÂNICO COM MISTURADOR 300 KG, APLICADO EM ÁREAS SECAS MAIORES QUE 15M2, ESPESSURA 5CM. AF_10/2014</v>
          </cell>
          <cell r="C10785" t="str">
            <v>M2</v>
          </cell>
          <cell r="D10785">
            <v>126.07</v>
          </cell>
        </row>
        <row r="10786">
          <cell r="A10786">
            <v>90934</v>
          </cell>
          <cell r="B10786" t="str">
            <v>CONTRAPISO ACÚSTICO EM ARGAMASSA PRONTA, PREPARO MANUAL, APLICADO EM ÁREAS SECAS MAIORES QUE 15M2, ESPESSURA 5CM. AF_10/2014</v>
          </cell>
          <cell r="C10786" t="str">
            <v>M2</v>
          </cell>
          <cell r="D10786">
            <v>133.02000000000001</v>
          </cell>
        </row>
        <row r="10787">
          <cell r="A10787">
            <v>90940</v>
          </cell>
          <cell r="B10787" t="str">
            <v>CONTRAPISO ACÚSTICO EM ARGAMASSA TRAÇO 1:4 (CIMENTO E AREIA), PREPARO MECÂNICO COM BETONEIRA 400L, APLICADO EM ÁREAS SECAS MAIORES QUE 15M2, ESPESSURA 6CM. AF_10/2014</v>
          </cell>
          <cell r="C10787" t="str">
            <v>M2</v>
          </cell>
          <cell r="D10787">
            <v>57.73</v>
          </cell>
        </row>
        <row r="10788">
          <cell r="A10788">
            <v>90942</v>
          </cell>
          <cell r="B10788" t="str">
            <v>CONTRAPISO ACÚSTICO EM ARGAMASSA TRAÇO 1:4 (CIMENTO E AREIA), PREPARO MANUAL, APLICADO EM ÁREAS SECAS MAIORES QUE 15M2, ESPESSURA 6CM. AF_10/2014</v>
          </cell>
          <cell r="C10788" t="str">
            <v>M2</v>
          </cell>
          <cell r="D10788">
            <v>59.75</v>
          </cell>
        </row>
        <row r="10789">
          <cell r="A10789">
            <v>90943</v>
          </cell>
          <cell r="B10789" t="str">
            <v>CONTRAPISO ACÚSTICO EM ARGAMASSA PRONTA, PREPARO MECÂNICO COM MISTURADOR 300 KG, APLICADO EM ÁREAS SECAS MAIORES QUE 15M2, ESPESSURA 6CM. AF_10/2014</v>
          </cell>
          <cell r="C10789" t="str">
            <v>M2</v>
          </cell>
          <cell r="D10789">
            <v>135.74</v>
          </cell>
        </row>
        <row r="10790">
          <cell r="A10790">
            <v>90944</v>
          </cell>
          <cell r="B10790" t="str">
            <v>CONTRAPISO ACÚSTICO EM ARGAMASSA PRONTA, PREPARO MANUAL, APLICADO EM ÁREAS SECAS MAIORES QUE 15M2, ESPESSURA 6CM. AF_10/2014</v>
          </cell>
          <cell r="C10790" t="str">
            <v>M2</v>
          </cell>
          <cell r="D10790">
            <v>143.31</v>
          </cell>
        </row>
        <row r="10791">
          <cell r="A10791">
            <v>90950</v>
          </cell>
          <cell r="B10791" t="str">
            <v>CONTRAPISO ACÚSTICO EM ARGAMASSA TRAÇO 1:4 (CIMENTO E AREIA), PREPARO MECÂNICO COM BETONEIRA 400L, APLICADO EM ÁREAS SECAS MAIORES QUE 15M2, ESPESSURA 7CM. AF_10/2014</v>
          </cell>
          <cell r="C10791" t="str">
            <v>M2</v>
          </cell>
          <cell r="D10791">
            <v>63.76</v>
          </cell>
        </row>
        <row r="10792">
          <cell r="A10792">
            <v>90952</v>
          </cell>
          <cell r="B10792" t="str">
            <v>CONTRAPISO ACÚSTICO EM ARGAMASSA TRAÇO 1:4 (CIMENTO E AREIA), PREPARO MANUAL, APLICADO EM ÁREAS SECAS MAIORES QUE 15M2, ESPESSURA 7CM. AF_10/2014</v>
          </cell>
          <cell r="C10792" t="str">
            <v>M2</v>
          </cell>
          <cell r="D10792">
            <v>66.08</v>
          </cell>
        </row>
        <row r="10793">
          <cell r="A10793">
            <v>90953</v>
          </cell>
          <cell r="B10793" t="str">
            <v>CONTRAPISO ACÚSTICO EM ARGAMASSA PRONTA, PREPARO MECÂNICO COM MISTURADOR 300 KG, APLICADO EM ÁREAS SECAS MAIORES QUE 15M2, ESPESSURA 7CM. AF_10/2014</v>
          </cell>
          <cell r="C10793" t="str">
            <v>M2</v>
          </cell>
          <cell r="D10793">
            <v>153.44999999999999</v>
          </cell>
        </row>
        <row r="10794">
          <cell r="A10794">
            <v>90954</v>
          </cell>
          <cell r="B10794" t="str">
            <v>CONTRAPISO ACÚSTICO EM ARGAMASSA PRONTA, PREPARO MANUAL, APLICADO EM ÁREAS SECAS MAIORES QUE 15M2, ESPESSURA 7CM. AF_10/2014</v>
          </cell>
          <cell r="C10794" t="str">
            <v>M2</v>
          </cell>
          <cell r="D10794">
            <v>162.15</v>
          </cell>
        </row>
        <row r="10795">
          <cell r="A10795">
            <v>94438</v>
          </cell>
          <cell r="B10795" t="str">
            <v>(COMPOSIÇÃO REPRESENTATIVA) DO SERVIÇO DE CONTRAPISO EM ARGAMASSA TRAÇO 1:4 (CIM E AREIA), EM BETONEIRA 400 L, ESPESSURA 3 CM ÁREAS SECAS E 3 CM ÁREAS MOLHADAS, PARA EDIFICAÇÃO HABITACIONAL UNIFAMILIAR (CASA) E EDIFICAÇÃO PÚBLICA PADRÃO. AF_11/2014</v>
          </cell>
          <cell r="C10795" t="str">
            <v>M2</v>
          </cell>
          <cell r="D10795">
            <v>32.32</v>
          </cell>
        </row>
        <row r="10796">
          <cell r="A10796">
            <v>94439</v>
          </cell>
          <cell r="B10796"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10796" t="str">
            <v>M2</v>
          </cell>
          <cell r="D10796">
            <v>36.03</v>
          </cell>
        </row>
        <row r="10797">
          <cell r="A10797">
            <v>94779</v>
          </cell>
          <cell r="B10797" t="str">
            <v>(COMPOSIÇÃO REPRESENTATIVA) DO SERVIÇO DE CONTRAPISO EM ARGAMASSA TRAÇO 1:4 (CIM E AREIA), EM BETONEIRA 400 L, ESPESSURA 3 CM ÁREAS SECAS E 3 CM ÁREAS MOLHADAS, PARA EDIFICAÇÃO HABITACIONAL MULTIFAMILIAR (PRÉDIO). AF_11/2014</v>
          </cell>
          <cell r="C10797" t="str">
            <v>M2</v>
          </cell>
          <cell r="D10797">
            <v>31.54</v>
          </cell>
        </row>
        <row r="10798">
          <cell r="A10798">
            <v>94782</v>
          </cell>
          <cell r="B10798"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10798" t="str">
            <v>M2</v>
          </cell>
          <cell r="D10798">
            <v>35.659999999999997</v>
          </cell>
        </row>
        <row r="10799">
          <cell r="A10799">
            <v>72190</v>
          </cell>
          <cell r="B10799" t="str">
            <v>RODAPE BORRACHA LISO, ALTURA = 7CM, ESPESSURA = 2 MM, PARA ARGAMASSA</v>
          </cell>
          <cell r="C10799" t="str">
            <v>M</v>
          </cell>
          <cell r="D10799">
            <v>25.32</v>
          </cell>
        </row>
        <row r="10800">
          <cell r="A10800">
            <v>87871</v>
          </cell>
          <cell r="B10800" t="str">
            <v>CHAPISCO APLICADO SOMENTE EM ESTRUTURAS DE CONCRETO EM ALVENARIAS INTERNAS, COM DESEMPENADEIRA DENTADA. ARGAMASSA INDUSTRIALIZADA COM PREPARO MANUAL. AF_06/2014</v>
          </cell>
          <cell r="C10800" t="str">
            <v>M2</v>
          </cell>
          <cell r="D10800">
            <v>16.41</v>
          </cell>
        </row>
        <row r="10801">
          <cell r="A10801">
            <v>87872</v>
          </cell>
          <cell r="B10801" t="str">
            <v>CHAPISCO APLICADO SOMENTE EM ESTRUTURAS DE CONCRETO EM ALVENARIAS INTERNAS, COM DESEMPENADEIRA DENTADA.  ARGAMASSA INDUSTRIALIZADA COM PREPARO EM MISTURADOR 300 KG. AF_06/2014</v>
          </cell>
          <cell r="C10801" t="str">
            <v>M2</v>
          </cell>
          <cell r="D10801">
            <v>16.010000000000002</v>
          </cell>
        </row>
        <row r="10802">
          <cell r="A10802">
            <v>87873</v>
          </cell>
          <cell r="B10802" t="str">
            <v>CHAPISCO APLICADO EM ALVENARIAS E ESTRUTURAS DE CONCRETO INTERNAS, COM ROLO PARA TEXTURA ACRÍLICA.  ARGAMASSA TRAÇO 1:4 E EMULSÃO POLIMÉRICA (ADESIVO) COM PREPARO MANUAL. AF_06/2014</v>
          </cell>
          <cell r="C10802" t="str">
            <v>M2</v>
          </cell>
          <cell r="D10802">
            <v>4.55</v>
          </cell>
        </row>
        <row r="10803">
          <cell r="A10803">
            <v>87874</v>
          </cell>
          <cell r="B10803" t="str">
            <v>CHAPISCO APLICADO EM ALVENARIAS E ESTRUTURAS DE CONCRETO INTERNAS, COM ROLO PARA TEXTURA ACRÍLICA.  ARGAMASSA TRAÇO 1:4 E EMULSÃO POLIMÉRICA (ADESIVO) COM PREPARO EM BETONEIRA 400L. AF_06/2014</v>
          </cell>
          <cell r="C10803" t="str">
            <v>M2</v>
          </cell>
          <cell r="D10803">
            <v>4.5199999999999996</v>
          </cell>
        </row>
        <row r="10804">
          <cell r="A10804">
            <v>87876</v>
          </cell>
          <cell r="B10804" t="str">
            <v>CHAPISCO APLICADO EM ALVENARIAS E ESTRUTURAS DE CONCRETO INTERNAS, COM ROLO PARA TEXTURA ACRÍLICA.  ARGAMASSA INDUSTRIALIZADA COM PREPARO MANUAL. AF_06/2014</v>
          </cell>
          <cell r="C10804" t="str">
            <v>M2</v>
          </cell>
          <cell r="D10804">
            <v>8.93</v>
          </cell>
        </row>
        <row r="10805">
          <cell r="A10805">
            <v>87877</v>
          </cell>
          <cell r="B10805" t="str">
            <v>CHAPISCO APLICADO EM ALVENARIAS E ESTRUTURAS DE CONCRETO INTERNAS, COM ROLO PARA TEXTURA ACRÍLICA.  ARGAMASSA INDUSTRIALIZADA COM PREPARO EM MISTURADOR 300 KG. AF_06/2014</v>
          </cell>
          <cell r="C10805" t="str">
            <v>M2</v>
          </cell>
          <cell r="D10805">
            <v>8.75</v>
          </cell>
        </row>
        <row r="10806">
          <cell r="A10806">
            <v>87878</v>
          </cell>
          <cell r="B10806" t="str">
            <v>CHAPISCO APLICADO EM ALVENARIAS E ESTRUTURAS DE CONCRETO INTERNAS, COM COLHER DE PEDREIRO.  ARGAMASSA TRAÇO 1:3 COM PREPARO MANUAL. AF_06/2014</v>
          </cell>
          <cell r="C10806" t="str">
            <v>M2</v>
          </cell>
          <cell r="D10806">
            <v>2.91</v>
          </cell>
        </row>
        <row r="10807">
          <cell r="A10807">
            <v>87879</v>
          </cell>
          <cell r="B10807" t="str">
            <v>CHAPISCO APLICADO EM ALVENARIAS E ESTRUTURAS DE CONCRETO INTERNAS, COM COLHER DE PEDREIRO.  ARGAMASSA TRAÇO 1:3 COM PREPARO EM BETONEIRA 400L. AF_06/2014</v>
          </cell>
          <cell r="C10807" t="str">
            <v>M2</v>
          </cell>
          <cell r="D10807">
            <v>2.73</v>
          </cell>
        </row>
        <row r="10808">
          <cell r="A10808">
            <v>87881</v>
          </cell>
          <cell r="B10808" t="str">
            <v>CHAPISCO APLICADO NO TETO, COM ROLO PARA TEXTURA ACRÍLICA. ARGAMASSA TRAÇO 1:4 E EMULSÃO POLIMÉRICA (ADESIVO) COM PREPARO MANUAL. AF_06/2014</v>
          </cell>
          <cell r="C10808" t="str">
            <v>M2</v>
          </cell>
          <cell r="D10808">
            <v>4.49</v>
          </cell>
        </row>
        <row r="10809">
          <cell r="A10809">
            <v>87882</v>
          </cell>
          <cell r="B10809" t="str">
            <v>CHAPISCO APLICADO NO TETO, COM ROLO PARA TEXTURA ACRÍLICA. ARGAMASSA TRAÇO 1:4 E EMULSÃO POLIMÉRICA (ADESIVO) COM PREPARO EM BETONEIRA 400L. AF_06/2014</v>
          </cell>
          <cell r="C10809" t="str">
            <v>M2</v>
          </cell>
          <cell r="D10809">
            <v>4.46</v>
          </cell>
        </row>
        <row r="10810">
          <cell r="A10810">
            <v>87884</v>
          </cell>
          <cell r="B10810" t="str">
            <v>CHAPISCO APLICADO NO TETO, COM ROLO PARA TEXTURA ACRÍLICA. ARGAMASSA INDUSTRIALIZADA COM PREPARO MANUAL. AF_06/2014</v>
          </cell>
          <cell r="C10810" t="str">
            <v>M2</v>
          </cell>
          <cell r="D10810">
            <v>8.8699999999999992</v>
          </cell>
        </row>
        <row r="10811">
          <cell r="A10811">
            <v>87885</v>
          </cell>
          <cell r="B10811" t="str">
            <v>CHAPISCO APLICADO NO TETO, COM ROLO PARA TEXTURA ACRÍLICA. ARGAMASSA INDUSTRIALIZADA COM PREPARO EM MISTURADOR 300 KG. AF_06/2014</v>
          </cell>
          <cell r="C10811" t="str">
            <v>M2</v>
          </cell>
          <cell r="D10811">
            <v>8.69</v>
          </cell>
        </row>
        <row r="10812">
          <cell r="A10812">
            <v>87886</v>
          </cell>
          <cell r="B10812" t="str">
            <v>CHAPISCO APLICADO NO TETO, COM DESEMPENADEIRA DENTADA. ARGAMASSA INDUSTRIALIZADA COM PREPARO MANUAL. AF_06/2014</v>
          </cell>
          <cell r="C10812" t="str">
            <v>M2</v>
          </cell>
          <cell r="D10812">
            <v>20.98</v>
          </cell>
        </row>
        <row r="10813">
          <cell r="A10813">
            <v>87887</v>
          </cell>
          <cell r="B10813" t="str">
            <v>CHAPISCO APLICADO NO TETO, COM DESEMPENADEIRA DENTADA. ARGAMASSA INDUSTRIALIZADA COM PREPARO EM MISTURADOR 300 KG. AF_06/2014</v>
          </cell>
          <cell r="C10813" t="str">
            <v>M2</v>
          </cell>
          <cell r="D10813">
            <v>20.58</v>
          </cell>
        </row>
        <row r="10814">
          <cell r="A10814">
            <v>87888</v>
          </cell>
          <cell r="B10814" t="str">
            <v>CHAPISCO APLICADO EM ALVENARIA (SEM PRESENÇA DE VÃOS) E ESTRUTURAS DE CONCRETO DE FACHADA, COM ROLO PARA TEXTURA ACRÍLICA.  ARGAMASSA TRAÇO 1:4 E EMULSÃO POLIMÉRICA (ADESIVO) COM PREPARO MANUAL. AF_06/2014</v>
          </cell>
          <cell r="C10814" t="str">
            <v>M2</v>
          </cell>
          <cell r="D10814">
            <v>5.55</v>
          </cell>
        </row>
        <row r="10815">
          <cell r="A10815">
            <v>87889</v>
          </cell>
          <cell r="B10815" t="str">
            <v>CHAPISCO APLICADO EM ALVENARIA (SEM PRESENÇA DE VÃOS) E ESTRUTURAS DE CONCRETO DE FACHADA, COM ROLO PARA TEXTURA ACRÍLICA.  ARGAMASSA TRAÇO 1:4 E EMULSÃO POLIMÉRICA (ADESIVO) COM PREPARO EM BETONEIRA 400L. AF_06/2014</v>
          </cell>
          <cell r="C10815" t="str">
            <v>M2</v>
          </cell>
          <cell r="D10815">
            <v>5.52</v>
          </cell>
        </row>
        <row r="10816">
          <cell r="A10816">
            <v>87891</v>
          </cell>
          <cell r="B10816" t="str">
            <v>CHAPISCO APLICADO EM ALVENARIA (SEM PRESENÇA DE VÃOS) E ESTRUTURAS DE CONCRETO DE FACHADA, COM ROLO PARA TEXTURA ACRÍLICA.  ARGAMASSA INDUSTRIALIZADA COM PREPARO MANUAL. AF_06/2014</v>
          </cell>
          <cell r="C10816" t="str">
            <v>M2</v>
          </cell>
          <cell r="D10816">
            <v>9.93</v>
          </cell>
        </row>
        <row r="10817">
          <cell r="A10817">
            <v>87892</v>
          </cell>
          <cell r="B10817" t="str">
            <v>CHAPISCO APLICADO EM ALVENARIA (SEM PRESENÇA DE VÃOS) E ESTRUTURAS DE CONCRETO DE FACHADA, COM ROLO PARA TEXTURA ACRÍLICA.  ARGAMASSA INDUSTRIALIZADA COM PREPARO EM MISTURADOR 300 KG. AF_06/2014</v>
          </cell>
          <cell r="C10817" t="str">
            <v>M2</v>
          </cell>
          <cell r="D10817">
            <v>9.75</v>
          </cell>
        </row>
        <row r="10818">
          <cell r="A10818">
            <v>87893</v>
          </cell>
          <cell r="B10818" t="str">
            <v>CHAPISCO APLICADO EM ALVENARIA (SEM PRESENÇA DE VÃOS) E ESTRUTURAS DE CONCRETO DE FACHADA, COM COLHER DE PEDREIRO.  ARGAMASSA TRAÇO 1:3 COM PREPARO MANUAL. AF_06/2014</v>
          </cell>
          <cell r="C10818" t="str">
            <v>M2</v>
          </cell>
          <cell r="D10818">
            <v>4.63</v>
          </cell>
        </row>
        <row r="10819">
          <cell r="A10819">
            <v>87894</v>
          </cell>
          <cell r="B10819" t="str">
            <v>CHAPISCO APLICADO EM ALVENARIA (SEM PRESENÇA DE VÃOS) E ESTRUTURAS DE CONCRETO DE FACHADA, COM COLHER DE PEDREIRO.  ARGAMASSA TRAÇO 1:3 COM PREPARO EM BETONEIRA 400L. AF_06/2014</v>
          </cell>
          <cell r="C10819" t="str">
            <v>M2</v>
          </cell>
          <cell r="D10819">
            <v>4.45</v>
          </cell>
        </row>
        <row r="10820">
          <cell r="A10820">
            <v>87896</v>
          </cell>
          <cell r="B10820" t="str">
            <v>CHAPISCO APLICADO EM ALVENARIA (SEM PRESENÇA DE VÃOS) E ESTRUTURAS DE CONCRETO DE FACHADA, COM EQUIPAMENTO DE PROJEÇÃO.  ARGAMASSA TRAÇO 1:3 COM PREPARO MANUAL. AF_06/2014</v>
          </cell>
          <cell r="C10820" t="str">
            <v>M2</v>
          </cell>
          <cell r="D10820">
            <v>4.1500000000000004</v>
          </cell>
        </row>
        <row r="10821">
          <cell r="A10821">
            <v>87897</v>
          </cell>
          <cell r="B10821" t="str">
            <v>CHAPISCO APLICADO EM ALVENARIA (SEM PRESENÇA DE VÃOS) E ESTRUTURAS DE CONCRETO DE FACHADA, COM EQUIPAMENTO DE PROJEÇÃO.  ARGAMASSA TRAÇO 1:3 COM PREPARO EM BETONEIRA 400 L. AF_06/2014</v>
          </cell>
          <cell r="C10821" t="str">
            <v>M2</v>
          </cell>
          <cell r="D10821">
            <v>3.97</v>
          </cell>
        </row>
        <row r="10822">
          <cell r="A10822">
            <v>87899</v>
          </cell>
          <cell r="B10822" t="str">
            <v>CHAPISCO APLICADO EM ALVENARIA (COM PRESENÇA DE VÃOS) E ESTRUTURAS DE CONCRETO DE FACHADA, COM ROLO PARA TEXTURA ACRÍLICA.  ARGAMASSA TRAÇO 1:4 E EMULSÃO POLIMÉRICA (ADESIVO) COM PREPARO MANUAL. AF_06/2014</v>
          </cell>
          <cell r="C10822" t="str">
            <v>M2</v>
          </cell>
          <cell r="D10822">
            <v>6.41</v>
          </cell>
        </row>
        <row r="10823">
          <cell r="A10823">
            <v>87900</v>
          </cell>
          <cell r="B10823" t="str">
            <v>CHAPISCO APLICADO EM ALVENARIA (COM PRESENÇA DE VÃOS) E ESTRUTURAS DE CONCRETO DE FACHADA, COM ROLO PARA TEXTURA ACRÍLICA.  ARGAMASSA TRAÇO 1:4 E EMULSÃO POLIMÉRICA (ADESIVO) COM PREPARO EM BETONEIRA 400L. AF_06/2014</v>
          </cell>
          <cell r="C10823" t="str">
            <v>M2</v>
          </cell>
          <cell r="D10823">
            <v>6.38</v>
          </cell>
        </row>
        <row r="10824">
          <cell r="A10824">
            <v>87902</v>
          </cell>
          <cell r="B10824" t="str">
            <v>CHAPISCO APLICADO EM ALVENARIA (COM PRESENÇA DE VÃOS) E ESTRUTURAS DE CONCRETO DE FACHADA, COM ROLO PARA TEXTURA ACRÍLICA.  ARGAMASSA INDUSTRIALIZADA COM PREPARO MANUAL. AF_06/2014</v>
          </cell>
          <cell r="C10824" t="str">
            <v>M2</v>
          </cell>
          <cell r="D10824">
            <v>10.79</v>
          </cell>
        </row>
        <row r="10825">
          <cell r="A10825">
            <v>87903</v>
          </cell>
          <cell r="B10825" t="str">
            <v>CHAPISCO APLICADO EM ALVENARIA (COM PRESENÇA DE VÃOS) E ESTRUTURAS DE CONCRETO DE FACHADA, COM ROLO PARA TEXTURA ACRÍLICA.  ARGAMASSA INDUSTRIALIZADA COM PREPARO EM MISTURADOR 300 KG. AF_06/2014</v>
          </cell>
          <cell r="C10825" t="str">
            <v>M2</v>
          </cell>
          <cell r="D10825">
            <v>10.61</v>
          </cell>
        </row>
        <row r="10826">
          <cell r="A10826">
            <v>87904</v>
          </cell>
          <cell r="B10826" t="str">
            <v>CHAPISCO APLICADO EM ALVENARIA (COM PRESENÇA DE VÃOS) E ESTRUTURAS DE CONCRETO DE FACHADA, COM COLHER DE PEDREIRO.  ARGAMASSA TRAÇO 1:3 COM PREPARO MANUAL. AF_06/2014</v>
          </cell>
          <cell r="C10826" t="str">
            <v>M2</v>
          </cell>
          <cell r="D10826">
            <v>6.08</v>
          </cell>
        </row>
        <row r="10827">
          <cell r="A10827">
            <v>87905</v>
          </cell>
          <cell r="B10827" t="str">
            <v>CHAPISCO APLICADO EM ALVENARIA (COM PRESENÇA DE VÃOS) E ESTRUTURAS DE CONCRETO DE FACHADA, COM COLHER DE PEDREIRO.  ARGAMASSA TRAÇO 1:3 COM PREPARO EM BETONEIRA 400L. AF_06/2014</v>
          </cell>
          <cell r="C10827" t="str">
            <v>M2</v>
          </cell>
          <cell r="D10827">
            <v>5.9</v>
          </cell>
        </row>
        <row r="10828">
          <cell r="A10828">
            <v>87907</v>
          </cell>
          <cell r="B10828" t="str">
            <v>CHAPISCO APLICADO EM ALVENARIA (COM PRESENÇA DE VÃOS) E ESTRUTURAS DE CONCRETO DE FACHADA, COM EQUIPAMENTO DE PROJEÇÃO.  ARGAMASSA TRAÇO 1:3 COM PREPARO MANUAL. AF_06/2014</v>
          </cell>
          <cell r="C10828" t="str">
            <v>M2</v>
          </cell>
          <cell r="D10828">
            <v>5.4</v>
          </cell>
        </row>
        <row r="10829">
          <cell r="A10829">
            <v>87908</v>
          </cell>
          <cell r="B10829" t="str">
            <v>CHAPISCO APLICADO EM ALVENARIA (COM PRESENÇA DE VÃOS) E ESTRUTURAS DE CONCRETO DE FACHADA, COM EQUIPAMENTO DE PROJEÇÃO.  ARGAMASSA TRAÇO 1:3 COM PREPARO EM BETONEIRA 400 L. AF_06/2014</v>
          </cell>
          <cell r="C10829" t="str">
            <v>M2</v>
          </cell>
          <cell r="D10829">
            <v>5.22</v>
          </cell>
        </row>
        <row r="10830">
          <cell r="A10830">
            <v>87910</v>
          </cell>
          <cell r="B10830" t="str">
            <v>CHAPISCO APLICADO SOMENTE NA ESTRUTURA DE CONCRETO DA FACHADA, COM DESEMPENADEIRA DENTADA. ARGAMASSA INDUSTRIALIZADA COM PREPARO MANUAL. AF_06/2014</v>
          </cell>
          <cell r="C10830" t="str">
            <v>M2</v>
          </cell>
          <cell r="D10830">
            <v>20.91</v>
          </cell>
        </row>
        <row r="10831">
          <cell r="A10831">
            <v>87911</v>
          </cell>
          <cell r="B10831" t="str">
            <v>CHAPISCO APLICADO SOMENTE NA ESTRUTURA DE CONCRETO DA FACHADA, COM DESEMPENADEIRA DENTADA. ARGAMASSA INDUSTRIALIZADA COM PREPARO EM MISTURADOR 300 KG. AF_06/2014</v>
          </cell>
          <cell r="C10831" t="str">
            <v>M2</v>
          </cell>
          <cell r="D10831">
            <v>20.51</v>
          </cell>
        </row>
        <row r="10832">
          <cell r="A10832">
            <v>5991</v>
          </cell>
          <cell r="B10832" t="str">
            <v>BARRA LISA COM ARGAMASSA TRACO 1:4 (CIMENTO E AREIA GROSSA), ESPESSURA 2,0CM, INCLUSO ADITIVO IMPERMEABILIZANTE, PREPARO MECANICO DA ARGAMASSA</v>
          </cell>
          <cell r="C10832" t="str">
            <v>M2</v>
          </cell>
          <cell r="D10832">
            <v>37.94</v>
          </cell>
        </row>
        <row r="10833">
          <cell r="A10833">
            <v>84023</v>
          </cell>
          <cell r="B10833" t="str">
            <v>BARRA LISA TRACO 1:3 (CIMENTO E AREIA MEDIA), ESPESSURA 1,5CM, PREPARO MANUAL DA ARGAMASSA</v>
          </cell>
          <cell r="C10833" t="str">
            <v>M2</v>
          </cell>
          <cell r="D10833">
            <v>34.270000000000003</v>
          </cell>
        </row>
        <row r="10834">
          <cell r="A10834">
            <v>84024</v>
          </cell>
          <cell r="B10834" t="str">
            <v>BARRA LISA TRACO 1:3 (CIMENTO E AREIA MEDIA), ESPESSURA 1,0CM, PREPARO MANUAL DA ARGAMASSA</v>
          </cell>
          <cell r="C10834" t="str">
            <v>M2</v>
          </cell>
          <cell r="D10834">
            <v>32.450000000000003</v>
          </cell>
        </row>
        <row r="10835">
          <cell r="A10835">
            <v>84026</v>
          </cell>
          <cell r="B10835" t="str">
            <v>BARRA LISA TRACO 1:4 (CIMENTO E AREIA MEDIA), ESPESSURA 2,0CM, PREPARO MANUAL DA ARGAMASSA</v>
          </cell>
          <cell r="C10835" t="str">
            <v>M2</v>
          </cell>
          <cell r="D10835">
            <v>40.450000000000003</v>
          </cell>
        </row>
        <row r="10836">
          <cell r="A10836">
            <v>84027</v>
          </cell>
          <cell r="B10836" t="str">
            <v>BARRA LISA TRACO 1:3 (CIMENTO E AREIA MEDIA), ESPESSURA 0,5CM, PREPARO MANUAL DA ARGAMASSA</v>
          </cell>
          <cell r="C10836" t="str">
            <v>M2</v>
          </cell>
          <cell r="D10836">
            <v>27.47</v>
          </cell>
        </row>
        <row r="10837">
          <cell r="A10837">
            <v>84028</v>
          </cell>
          <cell r="B10837" t="str">
            <v>BARRA LISA TRACO 1:4 (CIMENTO E AREIA MEDIA), COM CORANTE AMARELO, ESPESSURA 2,0CM, PREPARO MANUAL DA ARGAMASSA</v>
          </cell>
          <cell r="C10837" t="str">
            <v>M2</v>
          </cell>
          <cell r="D10837">
            <v>47.2</v>
          </cell>
        </row>
        <row r="10838">
          <cell r="A10838">
            <v>84072</v>
          </cell>
          <cell r="B10838" t="str">
            <v>BARRA LISA TRACO 1:3 (CIMENTO E AREIA MEDIA NAO PENEIRADA), INCLUSO ADITIVO IMPERMEABILIZANTE, ESPESSURA 0,5CM, PREPARO MANUAL DA ARGAMASSA</v>
          </cell>
          <cell r="C10838" t="str">
            <v>M2</v>
          </cell>
          <cell r="D10838">
            <v>28.01</v>
          </cell>
        </row>
        <row r="10839">
          <cell r="A10839">
            <v>87411</v>
          </cell>
          <cell r="B10839" t="str">
            <v>APLICAÇÃO MANUAL DE GESSO DESEMPENADO (SEM TALISCAS) EM TETO DE AMBIENTES DE ÁREA MAIOR QUE 10M², ESPESSURA DE 0,5CM. AF_06/2014</v>
          </cell>
          <cell r="C10839" t="str">
            <v>M2</v>
          </cell>
          <cell r="D10839">
            <v>9.49</v>
          </cell>
        </row>
        <row r="10840">
          <cell r="A10840">
            <v>87412</v>
          </cell>
          <cell r="B10840" t="str">
            <v>APLICAÇÃO MANUAL DE GESSO DESEMPENADO (SEM TALISCAS) EM TETO DE AMBIENTES DE ÁREA ENTRE 5M² E 10M², ESPESSURA DE 0,5CM. AF_06/2014</v>
          </cell>
          <cell r="C10840" t="str">
            <v>M2</v>
          </cell>
          <cell r="D10840">
            <v>14.16</v>
          </cell>
        </row>
        <row r="10841">
          <cell r="A10841">
            <v>87413</v>
          </cell>
          <cell r="B10841" t="str">
            <v>APLICAÇÃO MANUAL DE GESSO DESEMPENADO (SEM TALISCAS) EM TETO DE AMBIENTES DE ÁREA MENOR QUE 5M², ESPESSURA DE 0,5CM. AF_06/2014</v>
          </cell>
          <cell r="C10841" t="str">
            <v>M2</v>
          </cell>
          <cell r="D10841">
            <v>16.84</v>
          </cell>
        </row>
        <row r="10842">
          <cell r="A10842">
            <v>87414</v>
          </cell>
          <cell r="B10842" t="str">
            <v>APLICAÇÃO MANUAL DE GESSO DESEMPENADO (SEM TALISCAS) EM TETO DE AMBIENTES DE ÁREA MAIOR QUE 10M², ESPESSURA DE 1,0CM. AF_06/2014</v>
          </cell>
          <cell r="C10842" t="str">
            <v>M2</v>
          </cell>
          <cell r="D10842">
            <v>13.67</v>
          </cell>
        </row>
        <row r="10843">
          <cell r="A10843">
            <v>87415</v>
          </cell>
          <cell r="B10843" t="str">
            <v>APLICAÇÃO MANUAL DE GESSO DESEMPENADO (SEM TALISCAS) EM TETO DE AMBIENTES DE ÁREA ENTRE 5M² E 10M², ESPESSURA DE 1,0CM. AF_06/2014</v>
          </cell>
          <cell r="C10843" t="str">
            <v>M2</v>
          </cell>
          <cell r="D10843">
            <v>18.21</v>
          </cell>
        </row>
        <row r="10844">
          <cell r="A10844">
            <v>87416</v>
          </cell>
          <cell r="B10844" t="str">
            <v>APLICAÇÃO MANUAL DE GESSO DESEMPENADO (SEM TALISCAS) EM TETO DE AMBIENTES DE ÁREA MENOR QUE 5M², ESPESSURA DE 1,0CM. AF_06/2014</v>
          </cell>
          <cell r="C10844" t="str">
            <v>M2</v>
          </cell>
          <cell r="D10844">
            <v>21.05</v>
          </cell>
        </row>
        <row r="10845">
          <cell r="A10845">
            <v>87417</v>
          </cell>
          <cell r="B10845" t="str">
            <v>APLICAÇÃO MANUAL DE GESSO DESEMPENADO (SEM TALISCAS) EM PAREDES DE AMBIENTES DE ÁREA MAIOR QUE 10M², ESPESSURA DE 0,5CM. AF_06/2014</v>
          </cell>
          <cell r="C10845" t="str">
            <v>M2</v>
          </cell>
          <cell r="D10845">
            <v>10.15</v>
          </cell>
        </row>
        <row r="10846">
          <cell r="A10846">
            <v>87418</v>
          </cell>
          <cell r="B10846" t="str">
            <v>APLICAÇÃO MANUAL DE GESSO DESEMPENADO (SEM TALISCAS) EM PAREDES DE AMBIENTES DE ÁREA ENTRE 5M² E 10M², ESPESSURA DE 0,5CM. AF_06/2014</v>
          </cell>
          <cell r="C10846" t="str">
            <v>M2</v>
          </cell>
          <cell r="D10846">
            <v>10.5</v>
          </cell>
        </row>
        <row r="10847">
          <cell r="A10847">
            <v>87419</v>
          </cell>
          <cell r="B10847" t="str">
            <v>APLICAÇÃO MANUAL DE GESSO DESEMPENADO (SEM TALISCAS) EM PAREDES DE AMBIENTES DE ÁREA MENOR QUE 5M², ESPESSURA DE 0,5CM. AF_06/2014</v>
          </cell>
          <cell r="C10847" t="str">
            <v>M2</v>
          </cell>
          <cell r="D10847">
            <v>11.5</v>
          </cell>
        </row>
        <row r="10848">
          <cell r="A10848">
            <v>87420</v>
          </cell>
          <cell r="B10848" t="str">
            <v>APLICAÇÃO MANUAL DE GESSO DESEMPENADO (SEM TALISCAS) EM PAREDES DE AMBIENTES DE ÁREA MAIOR QUE 10M², ESPESSURA DE 1,0CM. AF_06/2014</v>
          </cell>
          <cell r="C10848" t="str">
            <v>M2</v>
          </cell>
          <cell r="D10848">
            <v>14.85</v>
          </cell>
        </row>
        <row r="10849">
          <cell r="A10849">
            <v>87421</v>
          </cell>
          <cell r="B10849" t="str">
            <v>APLICAÇÃO MANUAL DE GESSO DESEMPENADO (SEM TALISCAS) EM PAREDES DE AMBIENTES DE ÁREA ENTRE 5M² E 10M², ESPESSURA DE 1,0CM. AF_06/2014</v>
          </cell>
          <cell r="C10849" t="str">
            <v>M2</v>
          </cell>
          <cell r="D10849">
            <v>15.19</v>
          </cell>
        </row>
        <row r="10850">
          <cell r="A10850">
            <v>87422</v>
          </cell>
          <cell r="B10850" t="str">
            <v>APLICAÇÃO MANUAL DE GESSO DESEMPENADO (SEM TALISCAS) EM PAREDES DE AMBIENTES DE ÁREA MENOR QUE 5M², ESPESSURA DE 1,0CM. AF_06/2014</v>
          </cell>
          <cell r="C10850" t="str">
            <v>M2</v>
          </cell>
          <cell r="D10850">
            <v>16.2</v>
          </cell>
        </row>
        <row r="10851">
          <cell r="A10851">
            <v>87423</v>
          </cell>
          <cell r="B10851" t="str">
            <v>APLICAÇÃO MANUAL DE GESSO SARRAFEADO (COM TALISCAS) EM PAREDES DE AMBIENTES DE ÁREA MAIOR QUE 10M², ESPESSURA DE 1,0CM. AF_06/2014</v>
          </cell>
          <cell r="C10851" t="str">
            <v>M2</v>
          </cell>
          <cell r="D10851">
            <v>20.53</v>
          </cell>
        </row>
        <row r="10852">
          <cell r="A10852">
            <v>87424</v>
          </cell>
          <cell r="B10852" t="str">
            <v>APLICAÇÃO MANUAL DE GESSO SARRAFEADO (COM TALISCAS) EM PAREDES DE AMBIENTES DE ÁREA ENTRE 5M² E 10M², ESPESSURA DE 1,0CM. AF_06/2014</v>
          </cell>
          <cell r="C10852" t="str">
            <v>M2</v>
          </cell>
          <cell r="D10852">
            <v>21.05</v>
          </cell>
        </row>
        <row r="10853">
          <cell r="A10853">
            <v>87425</v>
          </cell>
          <cell r="B10853" t="str">
            <v>APLICAÇÃO MANUAL DE GESSO SARRAFEADO (COM TALISCAS) EM PAREDES DE AMBIENTES DE ÁREA MENOR QUE 5M², ESPESSURA DE 1,0CM. AF_06/2014</v>
          </cell>
          <cell r="C10853" t="str">
            <v>M2</v>
          </cell>
          <cell r="D10853">
            <v>21.88</v>
          </cell>
        </row>
        <row r="10854">
          <cell r="A10854">
            <v>87426</v>
          </cell>
          <cell r="B10854" t="str">
            <v>APLICAÇÃO MANUAL DE GESSO SARRAFEADO (COM TALISCAS) EM PAREDES DE AMBIENTES DE ÁREA MAIOR QUE 10M², ESPESSURA DE 1,5CM. AF_06/2014</v>
          </cell>
          <cell r="C10854" t="str">
            <v>M2</v>
          </cell>
          <cell r="D10854">
            <v>23.79</v>
          </cell>
        </row>
        <row r="10855">
          <cell r="A10855">
            <v>87427</v>
          </cell>
          <cell r="B10855" t="str">
            <v>APLICAÇÃO MANUAL DE GESSO SARRAFEADO (COM TALISCAS) EM PAREDES DE AMBIENTES DE ÁREA ENTRE 5M² E 10M², ESPESSURA DE 1,5CM. AF_06/2014</v>
          </cell>
          <cell r="C10855" t="str">
            <v>M2</v>
          </cell>
          <cell r="D10855">
            <v>24.31</v>
          </cell>
        </row>
        <row r="10856">
          <cell r="A10856">
            <v>87428</v>
          </cell>
          <cell r="B10856" t="str">
            <v>APLICAÇÃO MANUAL DE GESSO SARRAFEADO (COM TALISCAS) EM PAREDES DE AMBIENTES DE ÁREA MENOR QUE 5M², ESPESSURA DE 1,5CM. AF_06/2014</v>
          </cell>
          <cell r="C10856" t="str">
            <v>M2</v>
          </cell>
          <cell r="D10856">
            <v>25.15</v>
          </cell>
        </row>
        <row r="10857">
          <cell r="A10857">
            <v>87429</v>
          </cell>
          <cell r="B10857" t="str">
            <v>APLICAÇÃO DE GESSO PROJETADO COM EQUIPAMENTO DE PROJEÇÃO EM PAREDES DE AMBIENTES DE ÁREA MAIOR QUE 10M², DESEMPENADO (SEM TALISCAS), ESPESSURA DE 0,5CM. AF_06/2014</v>
          </cell>
          <cell r="C10857" t="str">
            <v>M2</v>
          </cell>
          <cell r="D10857">
            <v>12.22</v>
          </cell>
        </row>
        <row r="10858">
          <cell r="A10858">
            <v>87430</v>
          </cell>
          <cell r="B10858" t="str">
            <v>APLICAÇÃO DE GESSO PROJETADO COM EQUIPAMENTO DE PROJEÇÃO EM PAREDES DE AMBIENTES DE ÁREA ENTRE 5M² E 10M², DESEMPENADO (SEM TALISCAS), ESPESSURA DE 0,5CM. AF_06/2014</v>
          </cell>
          <cell r="C10858" t="str">
            <v>M2</v>
          </cell>
          <cell r="D10858">
            <v>12.57</v>
          </cell>
        </row>
        <row r="10859">
          <cell r="A10859">
            <v>87431</v>
          </cell>
          <cell r="B10859" t="str">
            <v>APLICAÇÃO DE GESSO PROJETADO COM EQUIPAMENTO DE PROJEÇÃO EM PAREDES DE AMBIENTES DE ÁREA MENOR QUE 5M², DESEMPENADO (SEM TALISCAS), ESPESSURA DE 0,5CM. AF_06/2014</v>
          </cell>
          <cell r="C10859" t="str">
            <v>M2</v>
          </cell>
          <cell r="D10859">
            <v>12.74</v>
          </cell>
        </row>
        <row r="10860">
          <cell r="A10860">
            <v>87432</v>
          </cell>
          <cell r="B10860" t="str">
            <v>APLICAÇÃO DE GESSO PROJETADO COM EQUIPAMENTO DE PROJEÇÃO EM PAREDES DE AMBIENTES DE ÁREA MAIOR QUE 10M², DESEMPENADO (SEM TALISCAS), ESPESSURA DE 1,0CM. AF_06/2014</v>
          </cell>
          <cell r="C10860" t="str">
            <v>M2</v>
          </cell>
          <cell r="D10860">
            <v>17.34</v>
          </cell>
        </row>
        <row r="10861">
          <cell r="A10861">
            <v>87433</v>
          </cell>
          <cell r="B10861" t="str">
            <v>APLICAÇÃO DE GESSO PROJETADO COM EQUIPAMENTO DE PROJEÇÃO EM PAREDES DE AMBIENTES DE ÁREA ENTRE 5M² E 10M², DESEMPENADO (SEM TALISCAS), ESPESSURA DE 1,0CM. AF_06/2014</v>
          </cell>
          <cell r="C10861" t="str">
            <v>M2</v>
          </cell>
          <cell r="D10861">
            <v>18.03</v>
          </cell>
        </row>
        <row r="10862">
          <cell r="A10862">
            <v>87434</v>
          </cell>
          <cell r="B10862" t="str">
            <v>APLICAÇÃO DE GESSO PROJETADO COM EQUIPAMENTO DE PROJEÇÃO EM PAREDES DE AMBIENTES DE ÁREA MENOR QUE 5M², DESEMPENADO (SEM TALISCAS), ESPESSURA DE 1,0CM. AF_06/2014</v>
          </cell>
          <cell r="C10862" t="str">
            <v>M2</v>
          </cell>
          <cell r="D10862">
            <v>18.52</v>
          </cell>
        </row>
        <row r="10863">
          <cell r="A10863">
            <v>87435</v>
          </cell>
          <cell r="B10863" t="str">
            <v>APLICAÇÃO DE GESSO PROJETADO COM EQUIPAMENTO DE PROJEÇÃO EM PAREDES DE AMBIENTES DE ÁREA MAIOR QUE 10M², SARRAFEADO (COM TALISCAS), ESPESSURA DE 1,0CM. AF_06/2014</v>
          </cell>
          <cell r="C10863" t="str">
            <v>M2</v>
          </cell>
          <cell r="D10863">
            <v>19.52</v>
          </cell>
        </row>
        <row r="10864">
          <cell r="A10864">
            <v>87436</v>
          </cell>
          <cell r="B10864" t="str">
            <v>APLICAÇÃO DE GESSO PROJETADO COM EQUIPAMENTO DE PROJEÇÃO EM PAREDES DE AMBIENTES DE ÁREA ENTRE 5M² E 10M², SARRAFEADO (COM TALISCAS), ESPESSURA DE 1,0CM. AF_06/2014</v>
          </cell>
          <cell r="C10864" t="str">
            <v>M2</v>
          </cell>
          <cell r="D10864">
            <v>20.7</v>
          </cell>
        </row>
        <row r="10865">
          <cell r="A10865">
            <v>87437</v>
          </cell>
          <cell r="B10865" t="str">
            <v>APLICAÇÃO DE GESSO PROJETADO COM EQUIPAMENTO DE PROJEÇÃO EM PAREDES DE AMBIENTES DE ÁREA MENOR QUE 5M², SARRAFEADO (COM TALISCAS), ESPESSURA DE 1,0CM. AF_06/2014</v>
          </cell>
          <cell r="C10865" t="str">
            <v>M2</v>
          </cell>
          <cell r="D10865">
            <v>21.54</v>
          </cell>
        </row>
        <row r="10866">
          <cell r="A10866">
            <v>87438</v>
          </cell>
          <cell r="B10866" t="str">
            <v>APLICAÇÃO DE GESSO PROJETADO COM EQUIPAMENTO DE PROJEÇÃO EM PAREDES DE AMBIENTES DE ÁREA MAIOR QUE 10M², SARRAFEADO (COM TALISCAS), ESPESSURA DE 1,5CM. AF_06/2014</v>
          </cell>
          <cell r="C10866" t="str">
            <v>M2</v>
          </cell>
          <cell r="D10866">
            <v>23.96</v>
          </cell>
        </row>
        <row r="10867">
          <cell r="A10867">
            <v>87439</v>
          </cell>
          <cell r="B10867" t="str">
            <v>APLICAÇÃO DE GESSO PROJETADO COM EQUIPAMENTO DE PROJEÇÃO EM PAREDES DE AMBIENTES DE ÁREA ENTRE 5M² E 10M², SARRAFEADO (COM TALISCAS), ESPESSURA DE 1,5CM. AF_06/2014</v>
          </cell>
          <cell r="C10867" t="str">
            <v>M2</v>
          </cell>
          <cell r="D10867">
            <v>25.46</v>
          </cell>
        </row>
        <row r="10868">
          <cell r="A10868">
            <v>87440</v>
          </cell>
          <cell r="B10868" t="str">
            <v>APLICAÇÃO DE GESSO PROJETADO COM EQUIPAMENTO DE PROJEÇÃO EM PAREDES DE AMBIENTES DE ÁREA MENOR QUE 5M², SARRAFEADO (COM TALISCAS), ESPESSURA DE 1,5CM. AF_06/2014</v>
          </cell>
          <cell r="C10868" t="str">
            <v>M2</v>
          </cell>
          <cell r="D10868">
            <v>26.15</v>
          </cell>
        </row>
        <row r="10869">
          <cell r="A10869">
            <v>87527</v>
          </cell>
          <cell r="B10869" t="str">
            <v>EMBOÇO, PARA RECEBIMENTO DE CERÂMICA, EM ARGAMASSA TRAÇO 1:2:8, PREPARO MECÂNICO COM BETONEIRA 400L, APLICADO MANUALMENTE EM FACES INTERNAS DE PAREDES, PARA AMBIENTE COM ÁREA MENOR QUE 5M2, ESPESSURA DE 20MM, COM EXECUÇÃO DE TALISCAS. AF_06/2014</v>
          </cell>
          <cell r="C10869" t="str">
            <v>M2</v>
          </cell>
          <cell r="D10869">
            <v>28.96</v>
          </cell>
        </row>
        <row r="10870">
          <cell r="A10870">
            <v>87528</v>
          </cell>
          <cell r="B10870" t="str">
            <v>EMBOÇO, PARA RECEBIMENTO DE CERÂMICA, EM ARGAMASSA TRAÇO 1:2:8, PREPARO MANUAL, APLICADO MANUALMENTE EM FACES INTERNAS DE PAREDES, PARA AMBIENTE COM ÁREA MENOR QUE 5M2, ESPESSURA DE 20MM, COM EXECUÇÃO DE TALISCAS. AF_06/2014</v>
          </cell>
          <cell r="C10870" t="str">
            <v>M2</v>
          </cell>
          <cell r="D10870">
            <v>30.21</v>
          </cell>
        </row>
        <row r="10871">
          <cell r="A10871">
            <v>87529</v>
          </cell>
          <cell r="B10871" t="str">
            <v>MASSA ÚNICA, PARA RECEBIMENTO DE PINTURA, EM ARGAMASSA TRAÇO 1:2:8, PREPARO MECÂNICO COM BETONEIRA 400L, APLICADA MANUALMENTE EM FACES INTERNAS DE PAREDES, ESPESSURA DE 20MM, COM EXECUÇÃO DE TALISCAS. AF_06/2014</v>
          </cell>
          <cell r="C10871" t="str">
            <v>M2</v>
          </cell>
          <cell r="D10871">
            <v>26.47</v>
          </cell>
        </row>
        <row r="10872">
          <cell r="A10872">
            <v>87530</v>
          </cell>
          <cell r="B10872" t="str">
            <v>MASSA ÚNICA, PARA RECEBIMENTO DE PINTURA, EM ARGAMASSA TRAÇO 1:2:8, PREPARO MANUAL, APLICADA MANUALMENTE EM FACES INTERNAS DE PAREDES, ESPESSURA DE 20MM, COM EXECUÇÃO DE TALISCAS. AF_06/2014</v>
          </cell>
          <cell r="C10872" t="str">
            <v>M2</v>
          </cell>
          <cell r="D10872">
            <v>27.72</v>
          </cell>
        </row>
        <row r="10873">
          <cell r="A10873">
            <v>87531</v>
          </cell>
          <cell r="B10873" t="str">
            <v>EMBOÇO, PARA RECEBIMENTO DE CERÂMICA, EM ARGAMASSA TRAÇO 1:2:8, PREPARO MECÂNICO COM BETONEIRA 400L, APLICADO MANUALMENTE EM FACES INTERNAS DE PAREDES, PARA AMBIENTE COM ÁREA ENTRE 5M2 E 10M2, ESPESSURA DE 20MM, COM EXECUÇÃO DE TALISCAS. AF_06/2014</v>
          </cell>
          <cell r="C10873" t="str">
            <v>M2</v>
          </cell>
          <cell r="D10873">
            <v>25.6</v>
          </cell>
        </row>
        <row r="10874">
          <cell r="A10874">
            <v>87532</v>
          </cell>
          <cell r="B10874" t="str">
            <v>EMBOÇO, PARA RECEBIMENTO DE CERÂMICA, EM ARGAMASSA TRAÇO 1:2:8, PREPARO MANUAL, APLICADO MANUALMENTE EM FACES INTERNAS DE PAREDES, PARA AMBIENTE COM ÁREA  ENTRE 5M2 E 10M2, ESPESSURA DE 20MM, COM EXECUÇÃO DE TALISCAS. AF_06/2014</v>
          </cell>
          <cell r="C10874" t="str">
            <v>M2</v>
          </cell>
          <cell r="D10874">
            <v>26.85</v>
          </cell>
        </row>
        <row r="10875">
          <cell r="A10875">
            <v>87535</v>
          </cell>
          <cell r="B10875" t="str">
            <v>EMBOÇO, PARA RECEBIMENTO DE CERÂMICA, EM ARGAMASSA TRAÇO 1:2:8, PREPARO MECÂNICO COM BETONEIRA 400L, APLICADO MANUALMENTE EM FACES INTERNAS DE PAREDES, PARA AMBIENTE COM ÁREA  MAIOR QUE 10M2, ESPESSURA DE 20MM, COM EXECUÇÃO DE TALISCAS. AF_06/2014</v>
          </cell>
          <cell r="C10875" t="str">
            <v>M2</v>
          </cell>
          <cell r="D10875">
            <v>23.12</v>
          </cell>
        </row>
        <row r="10876">
          <cell r="A10876">
            <v>87536</v>
          </cell>
          <cell r="B10876" t="str">
            <v>EMBOÇO, PARA RECEBIMENTO DE CERÂMICA, EM ARGAMASSA TRAÇO 1:2:8, PREPARO MANUAL, APLICADO MANUALMENTE EM FACES INTERNAS DE PAREDES, PARA AMBIENTE COM ÁREA  MAIOR QUE 10M2, ESPESSURA DE 20MM, COM EXECUÇÃO DE TALISCAS. AF_06/2014</v>
          </cell>
          <cell r="C10876" t="str">
            <v>M2</v>
          </cell>
          <cell r="D10876">
            <v>24.37</v>
          </cell>
        </row>
        <row r="10877">
          <cell r="A10877">
            <v>87537</v>
          </cell>
          <cell r="B10877"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10877" t="str">
            <v>M2</v>
          </cell>
          <cell r="D10877">
            <v>52.87</v>
          </cell>
        </row>
        <row r="10878">
          <cell r="A10878">
            <v>87538</v>
          </cell>
          <cell r="B10878" t="str">
            <v>MASSA ÚNICA, PARA RECEBIMENTO DE PINTURA, EM ARGAMASSA INDUSTRIALIZADA, PREPARO MECÂNICO, APLICADO COM EQUIPAMENTO DE MISTURA E PROJEÇÃO DE 1,5 M3/H DE ARGAMASSA EM FACES INTERNAS DE PAREDES, ESPESSURA DE 20MM, COM EXECUÇÃO DE TALISCAS. AF_06/2014</v>
          </cell>
          <cell r="C10878" t="str">
            <v>M2</v>
          </cell>
          <cell r="D10878">
            <v>50.76</v>
          </cell>
        </row>
        <row r="10879">
          <cell r="A10879">
            <v>87539</v>
          </cell>
          <cell r="B10879"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10879" t="str">
            <v>M2</v>
          </cell>
          <cell r="D10879">
            <v>50</v>
          </cell>
        </row>
        <row r="10880">
          <cell r="A10880">
            <v>87541</v>
          </cell>
          <cell r="B10880"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10880" t="str">
            <v>M2</v>
          </cell>
          <cell r="D10880">
            <v>47.89</v>
          </cell>
        </row>
        <row r="10881">
          <cell r="A10881">
            <v>87543</v>
          </cell>
          <cell r="B10881" t="str">
            <v>MASSA ÚNICA, PARA RECEBIMENTO DE PINTURA OU CERÂMICA, ARGAMASSA INDUSTRIALIZADA, PREPARO MECÂNICO, APLICADO COM EQUIPAMENTO DE MISTURA E PROJEÇÃO DE 1,5 M3/H EM FACES INTERNAS DE PAREDES, ESPESSURA DE 5MM, SEM EXECUÇÃO DE TALISCAS. AF_06/2014</v>
          </cell>
          <cell r="C10881" t="str">
            <v>M2</v>
          </cell>
          <cell r="D10881">
            <v>16.600000000000001</v>
          </cell>
        </row>
        <row r="10882">
          <cell r="A10882">
            <v>87545</v>
          </cell>
          <cell r="B10882" t="str">
            <v>EMBOÇO, PARA RECEBIMENTO DE CERÂMICA, EM ARGAMASSA TRAÇO 1:2:8, PREPARO MECÂNICO COM BETONEIRA 400L, APLICADO MANUALMENTE EM FACES INTERNAS DE PAREDES, PARA AMBIENTE COM ÁREA MENOR QUE 5M2, ESPESSURA DE 10MM, COM EXECUÇÃO DE TALISCAS. AF_06/2014</v>
          </cell>
          <cell r="C10882" t="str">
            <v>M2</v>
          </cell>
          <cell r="D10882">
            <v>19.350000000000001</v>
          </cell>
        </row>
        <row r="10883">
          <cell r="A10883">
            <v>87546</v>
          </cell>
          <cell r="B10883" t="str">
            <v>EMBOÇO, PARA RECEBIMENTO DE CERÂMICA, EM ARGAMASSA TRAÇO 1:2:8, PREPARO MANUAL, APLICADO MANUALMENTE EM FACES INTERNAS DE PAREDES, PARA AMBIENTE COM ÁREA MENOR QUE 5M2, ESPESSURA DE 10MM, COM EXECUÇÃO DE TALISCAS. AF_06/2014</v>
          </cell>
          <cell r="C10883" t="str">
            <v>M2</v>
          </cell>
          <cell r="D10883">
            <v>20.059999999999999</v>
          </cell>
        </row>
        <row r="10884">
          <cell r="A10884">
            <v>87547</v>
          </cell>
          <cell r="B10884" t="str">
            <v>MASSA ÚNICA, PARA RECEBIMENTO DE PINTURA, EM ARGAMASSA TRAÇO 1:2:8, PREPARO MECÂNICO COM BETONEIRA 400L, APLICADA MANUALMENTE EM FACES INTERNAS DE PAREDES, ESPESSURA DE 10MM, COM EXECUÇÃO DE TALISCAS. AF_06/2014</v>
          </cell>
          <cell r="C10884" t="str">
            <v>M2</v>
          </cell>
          <cell r="D10884">
            <v>16.89</v>
          </cell>
        </row>
        <row r="10885">
          <cell r="A10885">
            <v>87548</v>
          </cell>
          <cell r="B10885" t="str">
            <v>MASSA ÚNICA, PARA RECEBIMENTO DE PINTURA, EM ARGAMASSA TRAÇO 1:2:8, PREPARO MANUAL, APLICADA MANUALMENTE EM FACES INTERNAS DE PAREDES, ESPESSURA DE 10MM, COM EXECUÇÃO DE TALISCAS. AF_06/2014</v>
          </cell>
          <cell r="C10885" t="str">
            <v>M2</v>
          </cell>
          <cell r="D10885">
            <v>17.600000000000001</v>
          </cell>
        </row>
        <row r="10886">
          <cell r="A10886">
            <v>87549</v>
          </cell>
          <cell r="B10886" t="str">
            <v>EMBOÇO, PARA RECEBIMENTO DE CERÂMICA, EM ARGAMASSA TRAÇO 1:2:8, PREPARO MECÂNICO COM BETONEIRA 400L, APLICADO MANUALMENTE EM FACES INTERNAS DE PAREDES, PARA AMBIENTE COM ÁREA ENTRE 5M2 E 10M2, ESPESSURA DE 10MM, COM EXECUÇÃO DE TALISCAS. AF_06/2014</v>
          </cell>
          <cell r="C10886" t="str">
            <v>M2</v>
          </cell>
          <cell r="D10886">
            <v>15.99</v>
          </cell>
        </row>
        <row r="10887">
          <cell r="A10887">
            <v>87550</v>
          </cell>
          <cell r="B10887" t="str">
            <v>EMBOÇO, PARA RECEBIMENTO DE CERÂMICA, EM ARGAMASSA TRAÇO 1:2:8, PREPARO MANUAL, APLICADO MANUALMENTE EM FACES INTERNAS DE PAREDES, PARA AMBIENTE COM ÁREA ENTRE 5M2 E 10M2, ESPESSURA DE 10MM, COM EXECUÇÃO DE TALISCAS. AF_06/2014</v>
          </cell>
          <cell r="C10887" t="str">
            <v>M2</v>
          </cell>
          <cell r="D10887">
            <v>16.7</v>
          </cell>
        </row>
        <row r="10888">
          <cell r="A10888">
            <v>87553</v>
          </cell>
          <cell r="B10888" t="str">
            <v>EMBOÇO, PARA RECEBIMENTO DE CERÂMICA, EM ARGAMASSA TRAÇO 1:2:8, PREPARO MECÂNICO COM BETONEIRA 400L, APLICADO MANUALMENTE EM FACES INTERNAS DE PAREDES, PARA AMBIENTE COM ÁREA MAIOR QUE 10M2, ESPESSURA DE 10MM, COM EXECUÇÃO DE TALISCAS. AF_06/2014</v>
          </cell>
          <cell r="C10888" t="str">
            <v>M2</v>
          </cell>
          <cell r="D10888">
            <v>13.51</v>
          </cell>
        </row>
        <row r="10889">
          <cell r="A10889">
            <v>87554</v>
          </cell>
          <cell r="B10889" t="str">
            <v>EMBOÇO, PARA RECEBIMENTO DE CERÂMICA, EM ARGAMASSA TRAÇO 1:2:8, PREPARO MANUAL, APLICADO MANUALMENTE EM FACES INTERNAS DE PAREDES, PARA AMBIENTE COM ÁREA MAIOR QUE 10M2, ESPESSURA DE 10MM, COM EXECUÇÃO DE TALISCAS. AF_06/2014</v>
          </cell>
          <cell r="C10889" t="str">
            <v>M2</v>
          </cell>
          <cell r="D10889">
            <v>14.22</v>
          </cell>
        </row>
        <row r="10890">
          <cell r="A10890">
            <v>87555</v>
          </cell>
          <cell r="B10890"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10890" t="str">
            <v>M2</v>
          </cell>
          <cell r="D10890">
            <v>32.119999999999997</v>
          </cell>
        </row>
        <row r="10891">
          <cell r="A10891">
            <v>87556</v>
          </cell>
          <cell r="B10891" t="str">
            <v>MASSA ÚNICA, PARA RECEBIMENTO DE PINTURA, EM ARGAMASSA INDUSTRIALIZADA, PREPARO MECÂNICO, APLICADO COM EQUIPAMENTO DE MISTURA E PROJEÇÃO DE 1,5 M3/H DE ARGAMASSA EM FACES INTERNAS DE PAREDES, ESPESSURA DE 10MM, COM EXECUÇÃO DE TALISCAS. AF_06/2014</v>
          </cell>
          <cell r="C10891" t="str">
            <v>M2</v>
          </cell>
          <cell r="D10891">
            <v>30.03</v>
          </cell>
        </row>
        <row r="10892">
          <cell r="A10892">
            <v>87557</v>
          </cell>
          <cell r="B10892"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10892" t="str">
            <v>M2</v>
          </cell>
          <cell r="D10892">
            <v>29.27</v>
          </cell>
        </row>
        <row r="10893">
          <cell r="A10893">
            <v>87559</v>
          </cell>
          <cell r="B10893"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10893" t="str">
            <v>M2</v>
          </cell>
          <cell r="D10893">
            <v>27.16</v>
          </cell>
        </row>
        <row r="10894">
          <cell r="A10894">
            <v>87561</v>
          </cell>
          <cell r="B10894" t="str">
            <v>MASSA ÚNICA, PARA RECEBIMENTO DE PINTURA OU CERÂMICA, EM ARGAMASSA INDUSTRIALIZADA, PREPARO MECÂNICO, APLICADO COM EQUIPAMENTO DE MISTURA E PROJEÇÃO DE 1,5 M3/H DE ARGAMASSA EM FACES INTERNAS DE PAREDES, ESPESSURA DE 10MM, SEM EXECUÇÃO DE TALISCAS. AF_06/2014</v>
          </cell>
          <cell r="C10894" t="str">
            <v>M2</v>
          </cell>
          <cell r="D10894">
            <v>29.45</v>
          </cell>
        </row>
        <row r="10895">
          <cell r="A10895">
            <v>87775</v>
          </cell>
          <cell r="B10895" t="str">
            <v>EMBOÇO OU MASSA ÚNICA EM ARGAMASSA TRAÇO 1:2:8, PREPARO MECÂNICO COM BETONEIRA 400 L, APLICADA MANUALMENTE EM PANOS DE FACHADA COM PRESENÇA DE VÃOS, ESPESSURA DE 25 MM. AF_06/2014</v>
          </cell>
          <cell r="C10895" t="str">
            <v>M2</v>
          </cell>
          <cell r="D10895">
            <v>39.56</v>
          </cell>
        </row>
        <row r="10896">
          <cell r="A10896">
            <v>87777</v>
          </cell>
          <cell r="B10896" t="str">
            <v>EMBOÇO OU MASSA ÚNICA EM ARGAMASSA TRAÇO 1:2:8, PREPARO MANUAL, APLICADA MANUALMENTE EM PANOS DE FACHADA COM PRESENÇA DE VÃOS, ESPESSURA DE 25 MM. AF_06/2014</v>
          </cell>
          <cell r="C10896" t="str">
            <v>M2</v>
          </cell>
          <cell r="D10896">
            <v>40.6</v>
          </cell>
        </row>
        <row r="10897">
          <cell r="A10897">
            <v>87778</v>
          </cell>
          <cell r="B10897" t="str">
            <v>EMBOÇO OU MASSA ÚNICA EM ARGAMASSA INDUSTRIALIZADA, PREPARO MECÂNICO E APLICAÇÃO COM EQUIPAMENTO DE MISTURA E PROJEÇÃO DE 1,5 M3/H DE ARGAMASSA EM PANOS DE FACHADA COM PRESENÇA DE VÃOS, ESPESSURA DE 25 MM. AF_06/2014</v>
          </cell>
          <cell r="C10897" t="str">
            <v>M2</v>
          </cell>
          <cell r="D10897">
            <v>57.71</v>
          </cell>
        </row>
        <row r="10898">
          <cell r="A10898">
            <v>87779</v>
          </cell>
          <cell r="B10898" t="str">
            <v>EMBOÇO OU MASSA ÚNICA EM ARGAMASSA TRAÇO 1:2:8, PREPARO MECÂNICO COM BETONEIRA 400 L, APLICADA MANUALMENTE EM PANOS DE FACHADA COM PRESENÇA DE VÃOS, ESPESSURA DE 35 MM. AF_06/2014</v>
          </cell>
          <cell r="C10898" t="str">
            <v>M2</v>
          </cell>
          <cell r="D10898">
            <v>46.61</v>
          </cell>
        </row>
        <row r="10899">
          <cell r="A10899">
            <v>87781</v>
          </cell>
          <cell r="B10899" t="str">
            <v>EMBOÇO OU MASSA ÚNICA EM ARGAMASSA TRAÇO 1:2:8, PREPARO MANUAL, APLICADA MANUALMENTE EM PANOS DE FACHADA COM PRESENÇA DE VÃOS, ESPESSURA DE 35 MM. AF_06/2014</v>
          </cell>
          <cell r="C10899" t="str">
            <v>M2</v>
          </cell>
          <cell r="D10899">
            <v>48</v>
          </cell>
        </row>
        <row r="10900">
          <cell r="A10900">
            <v>87783</v>
          </cell>
          <cell r="B10900" t="str">
            <v>EMBOÇO OU MASSA ÚNICA EM ARGAMASSA INDUSTRIALIZADA, PREPARO MECÂNICO E APLICAÇÃO COM EQUIPAMENTO DE MISTURA E PROJEÇÃO DE 1,5 M3/H DE ARGAMASSA EM PANOS DE FACHADA COM PRESENÇA DE VÃOS, ESPESSURA DE 35 MM. AF_06/2014</v>
          </cell>
          <cell r="C10900" t="str">
            <v>M2</v>
          </cell>
          <cell r="D10900">
            <v>72.34</v>
          </cell>
        </row>
        <row r="10901">
          <cell r="A10901">
            <v>87784</v>
          </cell>
          <cell r="B10901" t="str">
            <v>EMBOÇO OU MASSA ÚNICA EM ARGAMASSA TRAÇO 1:2:8, PREPARO MECÂNICO COM BETONEIRA 400 L, APLICADA MANUALMENTE EM PANOS DE FACHADA COM PRESENÇA DE VÃOS, ESPESSURA DE 45 MM. AF_06/2014</v>
          </cell>
          <cell r="C10901" t="str">
            <v>M2</v>
          </cell>
          <cell r="D10901">
            <v>53.65</v>
          </cell>
        </row>
        <row r="10902">
          <cell r="A10902">
            <v>87786</v>
          </cell>
          <cell r="B10902" t="str">
            <v>EMBOÇO OU MASSA ÚNICA EM ARGAMASSA TRAÇO 1:2:8, PREPARO MANUAL, APLICADA MANUALMENTE EM PANOS DE FACHADA COM PRESENÇA DE VÃOS, ESPESSURA DE 45 MM. AF_06/2014</v>
          </cell>
          <cell r="C10902" t="str">
            <v>M2</v>
          </cell>
          <cell r="D10902">
            <v>55.4</v>
          </cell>
        </row>
        <row r="10903">
          <cell r="A10903">
            <v>87787</v>
          </cell>
          <cell r="B10903" t="str">
            <v>EMBOÇO OU MASSA ÚNICA EM ARGAMASSA INDUSTRIALIZADA, PREPARO MECÂNICO E APLICAÇÃO COM EQUIPAMENTO DE MISTURA E PROJEÇÃO DE 1,5 M3/H DE ARGAMASSA EM PANOS DE FACHADA COM PRESENÇA DE VÃOS, ESPESSURA DE 45 MM. AF_06/2014</v>
          </cell>
          <cell r="C10903" t="str">
            <v>M2</v>
          </cell>
          <cell r="D10903">
            <v>86.97</v>
          </cell>
        </row>
        <row r="10904">
          <cell r="A10904">
            <v>87788</v>
          </cell>
          <cell r="B10904" t="str">
            <v>EMBOÇO OU MASSA ÚNICA EM ARGAMASSA TRAÇO 1:2:8, PREPARO MECÂNICO COM BETONEIRA 400 L, APLICADA MANUALMENTE EM PANOS DE FACHADA COM PRESENÇA DE VÃOS, ESPESSURA MAIOR OU IGUAL A 50 MM. AF_06/2014</v>
          </cell>
          <cell r="C10904" t="str">
            <v>M2</v>
          </cell>
          <cell r="D10904">
            <v>68.2</v>
          </cell>
        </row>
        <row r="10905">
          <cell r="A10905">
            <v>87790</v>
          </cell>
          <cell r="B10905" t="str">
            <v>EMBOÇO OU MASSA ÚNICA EM ARGAMASSA TRAÇO 1:2:8, PREPARO MANUAL, APLICADA MANUALMENTE EM PANOS DE FACHADA COM PRESENÇA DE VÃOS, ESPESSURA MAIOR OU IGUAL A 50 MM. AF_06/2014</v>
          </cell>
          <cell r="C10905" t="str">
            <v>M2</v>
          </cell>
          <cell r="D10905">
            <v>70.12</v>
          </cell>
        </row>
        <row r="10906">
          <cell r="A10906">
            <v>87791</v>
          </cell>
          <cell r="B10906" t="str">
            <v>EMBOÇO OU MASSA ÚNICA EM ARGAMASSA INDUSTRIALIZADA, PREPARO MECÂNICO E APLICAÇÃO COM EQUIPAMENTO DE MISTURA E PROJEÇÃO DE 1,5 M3/H DE ARGAMASSA EM PANOS DE FACHADA COM PRESENÇA DE VÃOS, ESPESSURA MAIOR OU IGUAL A 50 MM. AF_06/2014</v>
          </cell>
          <cell r="C10906" t="str">
            <v>M2</v>
          </cell>
          <cell r="D10906">
            <v>102.44</v>
          </cell>
        </row>
        <row r="10907">
          <cell r="A10907">
            <v>87792</v>
          </cell>
          <cell r="B10907" t="str">
            <v>EMBOÇO OU MASSA ÚNICA EM ARGAMASSA TRAÇO 1:2:8, PREPARO MECÂNICO COM BETONEIRA 400 L, APLICADA MANUALMENTE EM PANOS CEGOS DE FACHADA (SEM PRESENÇA DE VÃOS), ESPESSURA DE 25 MM. AF_06/2014</v>
          </cell>
          <cell r="C10907" t="str">
            <v>M2</v>
          </cell>
          <cell r="D10907">
            <v>26.92</v>
          </cell>
        </row>
        <row r="10908">
          <cell r="A10908">
            <v>87794</v>
          </cell>
          <cell r="B10908" t="str">
            <v>EMBOÇO OU MASSA ÚNICA EM ARGAMASSA TRAÇO 1:2:8, PREPARO MANUAL, APLICADA MANUALMENTE EM PANOS CEGOS DE FACHADA (SEM PRESENÇA DE VÃOS), ESPESSURA DE 25 MM. AF_06/2014</v>
          </cell>
          <cell r="C10908" t="str">
            <v>M2</v>
          </cell>
          <cell r="D10908">
            <v>27.89</v>
          </cell>
        </row>
        <row r="10909">
          <cell r="A10909">
            <v>87795</v>
          </cell>
          <cell r="B10909" t="str">
            <v>EMBOÇO OU MASSA ÚNICA EM ARGAMASSA INDUSTRIALIZADA, PREPARO MECÂNICO E APLICAÇÃO COM EQUIPAMENTO DE MISTURA E PROJEÇÃO DE 1,5 M3/H DE ARGAMASSA EM PANOS CEGOS DE FACHADA (SEM PRESENÇA DE VÃOS), ESPESSURA DE 25 MM. AF_06/2014</v>
          </cell>
          <cell r="C10909" t="str">
            <v>M2</v>
          </cell>
          <cell r="D10909">
            <v>43.58</v>
          </cell>
        </row>
        <row r="10910">
          <cell r="A10910">
            <v>87797</v>
          </cell>
          <cell r="B10910" t="str">
            <v>EMBOÇO OU MASSA ÚNICA EM ARGAMASSA TRAÇO 1:2:8, PREPARO MECÂNICO COM BETONEIRA 400 L, APLICADA MANUALMENTE EM PANOS CEGOS DE FACHADA (SEM PRESENÇA DE VÃOS), ESPESSURA DE 35 MM. AF_06/2014</v>
          </cell>
          <cell r="C10910" t="str">
            <v>M2</v>
          </cell>
          <cell r="D10910">
            <v>33.67</v>
          </cell>
        </row>
        <row r="10911">
          <cell r="A10911">
            <v>87799</v>
          </cell>
          <cell r="B10911" t="str">
            <v>EMBOÇO OU MASSA ÚNICA EM ARGAMASSA TRAÇO 1:2:8, PREPARO MANUAL, APLICADA MANUALMENTE EM PANOS CEGOS DE FACHADA (SEM PRESENÇA DE VÃOS), ESPESSURA DE 35 MM. AF_06/2014</v>
          </cell>
          <cell r="C10911" t="str">
            <v>M2</v>
          </cell>
          <cell r="D10911">
            <v>34.97</v>
          </cell>
        </row>
        <row r="10912">
          <cell r="A10912">
            <v>87800</v>
          </cell>
          <cell r="B10912" t="str">
            <v>EMBOÇO OU MASSA ÚNICA EM ARGAMASSA INDUSTRIALIZADA, PREPARO MECÂNICO E APLICAÇÃO COM EQUIPAMENTO DE MISTURA E PROJEÇÃO DE 1,5 M3/H DE ARGAMASSA EM PANOS CEGOS DE FACHADA (SEM PRESENÇA DE VÃOS), ESPESSURA DE 35 MM. AF_06/2014</v>
          </cell>
          <cell r="C10912" t="str">
            <v>M2</v>
          </cell>
          <cell r="D10912">
            <v>57.43</v>
          </cell>
        </row>
        <row r="10913">
          <cell r="A10913">
            <v>87801</v>
          </cell>
          <cell r="B10913" t="str">
            <v>EMBOÇO OU MASSA ÚNICA EM ARGAMASSA TRAÇO 1:2:8, PREPARO MECÂNICO COM BETONEIRA 400 L, APLICADA MANUALMENTE EM PANOS CEGOS DE FACHADA (SEM PRESENÇA DE VÃOS), ESPESSURA DE 45 MM. AF_06/2014</v>
          </cell>
          <cell r="C10913" t="str">
            <v>M2</v>
          </cell>
          <cell r="D10913">
            <v>40.43</v>
          </cell>
        </row>
        <row r="10914">
          <cell r="A10914">
            <v>87803</v>
          </cell>
          <cell r="B10914" t="str">
            <v>EMBOÇO OU MASSA ÚNICA EM ARGAMASSA TRAÇO 1:2:8, PREPARO MANUAL, APLICADA MANUALMENTE EM PANOS CEGOS DE FACHADA (SEM PRESENÇA DE VÃOS), ESPESSURA DE 45 MM. AF_06/2014</v>
          </cell>
          <cell r="C10914" t="str">
            <v>M2</v>
          </cell>
          <cell r="D10914">
            <v>42.06</v>
          </cell>
        </row>
        <row r="10915">
          <cell r="A10915">
            <v>87804</v>
          </cell>
          <cell r="B10915" t="str">
            <v>EMBOÇO OU MASSA ÚNICA EM ARGAMASSA INDUSTRIALIZADA, PREPARO MECÂNICO E APLICAÇÃO COM EQUIPAMENTO DE MISTURA E PROJEÇÃO DE 1,5 M3/H DE ARGAMASSA EM PANOS CEGOS DE FACHADA (SEM PRESENÇA DE VÃOS), ESPESSURA DE 45 MM. AF_06/2014</v>
          </cell>
          <cell r="C10915" t="str">
            <v>M2</v>
          </cell>
          <cell r="D10915">
            <v>71.260000000000005</v>
          </cell>
        </row>
        <row r="10916">
          <cell r="A10916">
            <v>87805</v>
          </cell>
          <cell r="B10916" t="str">
            <v>EMBOÇO OU MASSA ÚNICA EM ARGAMASSA TRAÇO 1:2:8, PREPARO MECÂNICO COM BETONEIRA 400 L, APLICADA MANUALMENTE EM PANOS CEGOS DE FACHADA (SEM PRESENÇA DE VÃOS), ESPESSURA MAIOR OU IGUAL A 50 MM. AF_06/2014</v>
          </cell>
          <cell r="C10916" t="str">
            <v>M2</v>
          </cell>
          <cell r="D10916">
            <v>46.33</v>
          </cell>
        </row>
        <row r="10917">
          <cell r="A10917">
            <v>87807</v>
          </cell>
          <cell r="B10917" t="str">
            <v>EMBOÇO OU MASSA ÚNICA EM ARGAMASSA TRAÇO 1:2:8, PREPARO MANUAL, APLICADA MANUALMENTE EM PANOS CEGOS DE FACHADA (SEM PRESENÇA DE VÃOS), ESPESSURA MAIOR OU IGUAL A 50 MM. AF_06/2014</v>
          </cell>
          <cell r="C10917" t="str">
            <v>M2</v>
          </cell>
          <cell r="D10917">
            <v>48.12</v>
          </cell>
        </row>
        <row r="10918">
          <cell r="A10918">
            <v>87808</v>
          </cell>
          <cell r="B10918" t="str">
            <v>EMBOÇO OU MASSA ÚNICA EM ARGAMASSA INDUSTRIALIZADA, PREPARO MECÂNICO E APLICAÇÃO COM EQUIPAMENTO DE MISTURA E PROJEÇÃO DE 1,5 M3/H DE ARGAMASSA EM PANOS CEGOS DE FACHADA (SEM PRESENÇA DE VÃOS), ESPESSURA MAIOR OU IGUAL A 50 MM. AF_06/2014</v>
          </cell>
          <cell r="C10918" t="str">
            <v>M2</v>
          </cell>
          <cell r="D10918">
            <v>77.87</v>
          </cell>
        </row>
        <row r="10919">
          <cell r="A10919">
            <v>87809</v>
          </cell>
          <cell r="B10919" t="str">
            <v>EMBOÇO OU MASSA ÚNICA EM ARGAMASSA TRAÇO 1:2:8, PREPARO MECÂNICO COM BETONEIRA 400 L, APLICADA MANUALMENTE EM SUPERFÍCIES EXTERNAS DA SACADA, ESPESSURA DE 25 MM, SEM USO DE TELA METÁLICA DE REFORÇO CONTRA FISSURAÇÃO. AF_06/2014</v>
          </cell>
          <cell r="C10919" t="str">
            <v>M2</v>
          </cell>
          <cell r="D10919">
            <v>61.28</v>
          </cell>
        </row>
        <row r="10920">
          <cell r="A10920">
            <v>87811</v>
          </cell>
          <cell r="B10920" t="str">
            <v>EMBOÇO OU MASSA ÚNICA EM ARGAMASSA TRAÇO 1:2:8, PREPARO MANUAL, APLICADA MANUALMENTE EM SUPERFÍCIES EXTERNAS DA SACADA, ESPESSURA DE 25 MM, SEM USO DE TELA METÁLICA DE REFORÇO CONTRA FISSURAÇÃO. AF_06/2014</v>
          </cell>
          <cell r="C10920" t="str">
            <v>M2</v>
          </cell>
          <cell r="D10920">
            <v>62.25</v>
          </cell>
        </row>
        <row r="10921">
          <cell r="A10921">
            <v>87812</v>
          </cell>
          <cell r="B10921" t="str">
            <v>EMBOÇO OU MASSA ÚNICA EM ARGAMASSA INDUSTRIALIZADA, PREPARO MECÂNICO E APLICAÇÃO COM EQUIPAMENTO DE MISTURA E PROJEÇÃO DE 1,5 M3/H EM SUPERFÍCIES EXTERNAS DA SACADA, ESPESSURA 25 MM, SEM USO DE TELA METÁLICA. AF_06/2014</v>
          </cell>
          <cell r="C10921" t="str">
            <v>M2</v>
          </cell>
          <cell r="D10921">
            <v>77.64</v>
          </cell>
        </row>
        <row r="10922">
          <cell r="A10922">
            <v>87813</v>
          </cell>
          <cell r="B10922" t="str">
            <v>EMBOÇO OU MASSA ÚNICA EM ARGAMASSA TRAÇO 1:2:8, PREPARO MECÂNICO COM BETONEIRA 400 L, APLICADA MANUALMENTE EM SUPERFÍCIES EXTERNAS DA SACADA, ESPESSURA DE 35 MM, SEM USO DE TELA METÁLICA DE REFORÇO CONTRA FISSURAÇÃO. AF_06/2014</v>
          </cell>
          <cell r="C10922" t="str">
            <v>M2</v>
          </cell>
          <cell r="D10922">
            <v>68.040000000000006</v>
          </cell>
        </row>
        <row r="10923">
          <cell r="A10923">
            <v>87815</v>
          </cell>
          <cell r="B10923" t="str">
            <v>EMBOÇO OU MASSA ÚNICA EM ARGAMASSA TRAÇO 1:2:8, PREPARO MANUAL, APLICADA MANUALMENTE EM SUPERFÍCIES EXTERNAS DA SACADA, ESPESSURA DE 35 MM, SEM USO DE TELA METÁLICA DE REFORÇO CONTRA FISSURAÇÃO. AF_06/2014</v>
          </cell>
          <cell r="C10923" t="str">
            <v>M2</v>
          </cell>
          <cell r="D10923">
            <v>69.34</v>
          </cell>
        </row>
        <row r="10924">
          <cell r="A10924">
            <v>87816</v>
          </cell>
          <cell r="B10924" t="str">
            <v>EMBOÇO OU MASSA ÚNICA EM ARGAMASSA INDUSTRIALIZADA, PREPARO MECÂNICO E APLICAÇÃO COM EQUIPAMENTO DE MISTURA E PROJEÇÃO DE 1,5 M3/H EM SUPERFÍCIES EXTERNAS DA SACADA, ESPESSURA 35 MM, SEM USO DE TELA METÁLICA. AF_06/2014</v>
          </cell>
          <cell r="C10924" t="str">
            <v>M2</v>
          </cell>
          <cell r="D10924">
            <v>91.48</v>
          </cell>
        </row>
        <row r="10925">
          <cell r="A10925">
            <v>87817</v>
          </cell>
          <cell r="B10925" t="str">
            <v>EMBOÇO OU MASSA ÚNICA EM ARGAMASSA TRAÇO 1:2:8, PREPARO MECÂNICO COM BETONEIRA 400 L, APLICADA MANUALMENTE EM SUPERFÍCIES EXTERNAS DA SACADA, ESPESSURA DE 45 MM, SEM USO DE TELA METÁLICA DE REFORÇO CONTRA FISSURAÇÃO. AF_06/2014</v>
          </cell>
          <cell r="C10925" t="str">
            <v>M2</v>
          </cell>
          <cell r="D10925">
            <v>74.48</v>
          </cell>
        </row>
        <row r="10926">
          <cell r="A10926">
            <v>87819</v>
          </cell>
          <cell r="B10926" t="str">
            <v>EMBOÇO OU MASSA ÚNICA EM ARGAMASSA TRAÇO 1:2:8, PREPARO MANUAL, APLICADA MANUALMENTE EM SUPERFÍCIES EXTERNAS DA SACADA, ESPESSURA DE 45 MM, SEM USO DE TELA METÁLICA DE REFORÇO CONTRA FISSURAÇÃO. AF_06/2014</v>
          </cell>
          <cell r="C10926" t="str">
            <v>M2</v>
          </cell>
          <cell r="D10926">
            <v>76.11</v>
          </cell>
        </row>
        <row r="10927">
          <cell r="A10927">
            <v>87820</v>
          </cell>
          <cell r="B10927" t="str">
            <v>EMBOÇO OU MASSA ÚNICA EM ARGAMASSA INDUSTRIALIZADA, PREPARO MECÂNICO E APLICAÇÃO COM EQUIPAMENTO DE MISTURA E PROJEÇÃO DE 1,5 M3/H EM SUPERFÍCIES EXTERNAS DA SACADA, ESPESSURA 45 MM, SEM USO DE TELA METÁLICA. AF_06/2014</v>
          </cell>
          <cell r="C10927" t="str">
            <v>M2</v>
          </cell>
          <cell r="D10927">
            <v>105.32</v>
          </cell>
        </row>
        <row r="10928">
          <cell r="A10928">
            <v>87821</v>
          </cell>
          <cell r="B10928" t="str">
            <v>EMBOÇO OU MASSA ÚNICA EM ARGAMASSA TRAÇO 1:2:8, PREPARO MECÂNICO COM BETONEIRA 400 L, APLICADA MANUALMENTE EM SUPERFÍCIES EXTERNAS DA SACADA, ESPESSURA MAIOR OU IGUAL A 50 MM, SEM USO DE TELA METÁLICA DE REFORÇO CONTRA FISSURAÇÃO. AF_06/2014</v>
          </cell>
          <cell r="C10928" t="str">
            <v>M2</v>
          </cell>
          <cell r="D10928">
            <v>105.95</v>
          </cell>
        </row>
        <row r="10929">
          <cell r="A10929">
            <v>87823</v>
          </cell>
          <cell r="B10929" t="str">
            <v>EMBOÇO OU MASSA ÚNICA EM ARGAMASSA TRAÇO 1:2:8, PREPARO MANUAL, APLICADA MANUALMENTE EM SUPERFÍCIES EXTERNAS DA SACADA, ESPESSURA MAIOR OU IGUAL A 50 MM, SEM USO DE TELA METÁLICA DE REFORÇO CONTRA FISSURAÇÃO. AF_06/2014</v>
          </cell>
          <cell r="C10929" t="str">
            <v>M2</v>
          </cell>
          <cell r="D10929">
            <v>107.74</v>
          </cell>
        </row>
        <row r="10930">
          <cell r="A10930">
            <v>87824</v>
          </cell>
          <cell r="B10930" t="str">
            <v>EMBOÇO OU MASSA ÚNICA EM ARGAMASSA INDUSTRIALIZADA, PREPARO MECÂNICO E APLICAÇÃO COM EQUIPAMENTO DE MISTURA E PROJEÇÃO DE 1,5 M3/H EM SUPERFÍCIES EXTERNAS DA SACADA, ESPESSURA MAIOR OU IGUAL A 50 MM, SEM USO DE TELA METÁLICA. AF_06/2014</v>
          </cell>
          <cell r="C10930" t="str">
            <v>M2</v>
          </cell>
          <cell r="D10930">
            <v>137.18</v>
          </cell>
        </row>
        <row r="10931">
          <cell r="A10931">
            <v>87825</v>
          </cell>
          <cell r="B10931" t="str">
            <v>EMBOÇO OU MASSA ÚNICA EM ARGAMASSA TRAÇO 1:2:8, PREPARO MECÂNICO COM BETONEIRA 400 L, APLICADA MANUALMENTE NAS PAREDES INTERNAS DA SACADA, ESPESSURA DE 25 MM, SEM USO DE TELA METÁLICA DE REFORÇO CONTRA FISSURAÇÃO. AF_06/2014</v>
          </cell>
          <cell r="C10931" t="str">
            <v>M2</v>
          </cell>
          <cell r="D10931">
            <v>49.57</v>
          </cell>
        </row>
        <row r="10932">
          <cell r="A10932">
            <v>87827</v>
          </cell>
          <cell r="B10932" t="str">
            <v>EMBOÇO OU MASSA ÚNICA EM ARGAMASSA TRAÇO 1:2:8, PREPARO MANUAL, APLICADA MANUALMENTE NAS PAREDES INTERNAS DA SACADA, ESPESSURA DE 25 MM, SEM USO DE TELA METÁLICA DE REFORÇO CONTRA FISSURAÇÃO. AF_06/2014</v>
          </cell>
          <cell r="C10932" t="str">
            <v>M2</v>
          </cell>
          <cell r="D10932">
            <v>50.75</v>
          </cell>
        </row>
        <row r="10933">
          <cell r="A10933">
            <v>87828</v>
          </cell>
          <cell r="B10933" t="str">
            <v>EMBOÇO OU MASSA ÚNICA EM ARGAMASSA INDUSTRIALIZADA, PREPARO MECÂNICO E APLICAÇÃO COM EQUIPAMENTO DE MISTURA E PROJEÇÃO DE 1,5 M3/H NAS PAREDES INTERNAS DA SACADA, ESPESSURA 25 MM, SEM USO DE TELA METÁLICA. AF_06/2014</v>
          </cell>
          <cell r="C10933" t="str">
            <v>M2</v>
          </cell>
          <cell r="D10933">
            <v>70.91</v>
          </cell>
        </row>
        <row r="10934">
          <cell r="A10934">
            <v>87829</v>
          </cell>
          <cell r="B10934" t="str">
            <v>EMBOÇO OU MASSA ÚNICA EM ARGAMASSA TRAÇO 1:2:8, PREPARO MECÂNICO COM BETONEIRA 400 L, APLICADA MANUALMENTE NAS PAREDES INTERNAS DA SACADA, ESPESSURA DE 35 MM, SEM USO DE TELA METÁLICA DE REFORÇO CONTRA FISSURAÇÃO. AF_06/2014</v>
          </cell>
          <cell r="C10934" t="str">
            <v>M2</v>
          </cell>
          <cell r="D10934">
            <v>57.25</v>
          </cell>
        </row>
        <row r="10935">
          <cell r="A10935">
            <v>87831</v>
          </cell>
          <cell r="B10935" t="str">
            <v>EMBOÇO OU MASSA ÚNICA EM ARGAMASSA TRAÇO 1:2:8, PREPARO MANUAL, APLICADA MANUALMENTE NAS PAREDES INTERNAS DA SACADA, ESPESSURA DE 35 MM, SEM USO DE TELA METÁLICA DE REFORÇO CONTRA FISSURAÇÃO. AF_06/2014</v>
          </cell>
          <cell r="C10935" t="str">
            <v>M2</v>
          </cell>
          <cell r="D10935">
            <v>58.84</v>
          </cell>
        </row>
        <row r="10936">
          <cell r="A10936">
            <v>87832</v>
          </cell>
          <cell r="B10936" t="str">
            <v>EMBOÇO OU MASSA ÚNICA EM ARGAMASSA INDUSTRIALIZADA, PREPARO MECÂNICO E APLICAÇÃO COM EQUIPAMENTO DE MISTURA E PROJEÇÃO DE 1,5 M3/H DE ARGAMASSA NAS PAREDES INTERNAS DA SACADA, ESPESSURA 35 MM, SEM USO DE TELA METÁLICA. AF_06/2014</v>
          </cell>
          <cell r="C10936" t="str">
            <v>M2</v>
          </cell>
          <cell r="D10936">
            <v>87.23</v>
          </cell>
        </row>
        <row r="10937">
          <cell r="A10937">
            <v>87834</v>
          </cell>
          <cell r="B10937" t="str">
            <v>REVESTIMENTO DECORATIVO MONOCAMADA APLICADO MANUALMENTE EM PANOS CEGOS DA FACHADA DE UM EDIFÍCIO DE ESTRUTURA CONVENCIONAL, COM ACABAMENTO RASPADO. AF_06/2014</v>
          </cell>
          <cell r="C10937" t="str">
            <v>M2</v>
          </cell>
          <cell r="D10937">
            <v>149.55000000000001</v>
          </cell>
        </row>
        <row r="10938">
          <cell r="A10938">
            <v>87835</v>
          </cell>
          <cell r="B10938" t="str">
            <v>REVESTIMENTO DECORATIVO MONOCAMADA APLICADO MANUALMENTE EM PANOS CEGOS DA FACHADA DE UM EDIFÍCIO DE ALVENARIA ESTRUTURAL, COM ACABAMENTO RASPADO. AF_06/2014</v>
          </cell>
          <cell r="C10938" t="str">
            <v>M2</v>
          </cell>
          <cell r="D10938">
            <v>102.18</v>
          </cell>
        </row>
        <row r="10939">
          <cell r="A10939">
            <v>87836</v>
          </cell>
          <cell r="B10939" t="str">
            <v>REVESTIMENTO DECORATIVO MONOCAMADA APLICADO COM EQUIPAMENTO DE PROJEÇÃO EM PANOS CEGOS DA FACHADA DE UM EDIFÍCIO DE ESTRUTURA CONVENCIONAL, COM ACABAMENTO RASPADO. AF_06/2014</v>
          </cell>
          <cell r="C10939" t="str">
            <v>M2</v>
          </cell>
          <cell r="D10939">
            <v>144.13</v>
          </cell>
        </row>
        <row r="10940">
          <cell r="A10940">
            <v>87837</v>
          </cell>
          <cell r="B10940" t="str">
            <v>REVESTIMENTO DECORATIVO MONOCAMADA APLICADO COM EQUIPAMENTO DE PROJEÇÃO EM PANOS CEGOS DA FACHADA DE UM EDIFÍCIO DE ALVENARIA ESTRUTURAL, COM ACABAMENTO RASPADO. AF_06/2014</v>
          </cell>
          <cell r="C10940" t="str">
            <v>M2</v>
          </cell>
          <cell r="D10940">
            <v>97.39</v>
          </cell>
        </row>
        <row r="10941">
          <cell r="A10941">
            <v>87838</v>
          </cell>
          <cell r="B10941" t="str">
            <v>REVESTIMENTO DECORATIVO MONOCAMADA APLICADO MANUALMENTE EM PANOS DA FACHADA COM PRESENÇA DE VÃOS, DE UM EDIFÍCIO DE ESTRUTURA CONVENCIONAL E ACABAMENTO RASPADO. AF_06/2014</v>
          </cell>
          <cell r="C10941" t="str">
            <v>M2</v>
          </cell>
          <cell r="D10941">
            <v>155.71</v>
          </cell>
        </row>
        <row r="10942">
          <cell r="A10942">
            <v>87839</v>
          </cell>
          <cell r="B10942" t="str">
            <v>REVESTIMENTO DECORATIVO MONOCAMADA APLICADO MANUALMENTE EM PANOS DA FACHADA COM PRESENÇA DE VÃOS, DE UM EDIFÍCIO DE ALVENARIA ESTRUTURAL E ACABAMENTO RASPADO. AF_06/2014</v>
          </cell>
          <cell r="C10942" t="str">
            <v>M2</v>
          </cell>
          <cell r="D10942">
            <v>106.24</v>
          </cell>
        </row>
        <row r="10943">
          <cell r="A10943">
            <v>87840</v>
          </cell>
          <cell r="B10943" t="str">
            <v>REVESTIMENTO DECORATIVO MONOCAMADA APLICADO COM EQUIPAMENTO DE PROJEÇÃO EM PANOS DA FACHADA COM PRESENÇA DE VÃOS, DE UM EDIFÍCIO DE ESTRUTURA CONVENCIONAL E ACABAMENTO RASPADO. AF_06/2014</v>
          </cell>
          <cell r="C10943" t="str">
            <v>M2</v>
          </cell>
          <cell r="D10943">
            <v>148.97999999999999</v>
          </cell>
        </row>
        <row r="10944">
          <cell r="A10944">
            <v>87841</v>
          </cell>
          <cell r="B10944" t="str">
            <v>REVESTIMENTO DECORATIVO MONOCAMADA APLICADO COM EQUIPAMENTO DE PROJEÇÃO EM PANOS DA FACHADA COM PRESENÇA DE VÃOS, DE UM EDIFÍCIO DE ALVENARIA ESTRUTURAL E ACABAMENTO RASPADO. AF_06/2014</v>
          </cell>
          <cell r="C10944" t="str">
            <v>M2</v>
          </cell>
          <cell r="D10944">
            <v>100.12</v>
          </cell>
        </row>
        <row r="10945">
          <cell r="A10945">
            <v>87842</v>
          </cell>
          <cell r="B10945" t="str">
            <v>REVESTIMENTO DECORATIVO MONOCAMADA APLICADO MANUALMENTE EM SUPERFÍCIES EXTERNAS DA SACADA DE UM EDIFÍCIO DE ESTRUTURA CONVENCIONAL E ACABAMENTO RASPADO. AF_06/2014</v>
          </cell>
          <cell r="C10945" t="str">
            <v>M2</v>
          </cell>
          <cell r="D10945">
            <v>152.63</v>
          </cell>
        </row>
        <row r="10946">
          <cell r="A10946">
            <v>87843</v>
          </cell>
          <cell r="B10946" t="str">
            <v>REVESTIMENTO DECORATIVO MONOCAMADA APLICADO MANUALMENTE EM SUPERFÍCIES EXTERNAS DA SACADA DE UM EDIFÍCIO DE ALVENARIA ESTRUTURAL E ACABAMENTO RASPADO. AF_06/2014</v>
          </cell>
          <cell r="C10946" t="str">
            <v>M2</v>
          </cell>
          <cell r="D10946">
            <v>112.01</v>
          </cell>
        </row>
        <row r="10947">
          <cell r="A10947">
            <v>87844</v>
          </cell>
          <cell r="B10947" t="str">
            <v>REVESTIMENTO DECORATIVO MONOCAMADA APLICADO COM EQUIPAMENTO DE PROJEÇÃO EM SUPERFÍCIES EXTERNAS DA SACADA DE UM EDIFÍCIO DE ESTRUTURA CONVENCIONAL E ACABAMENTO RASPADO. AF_06/2014</v>
          </cell>
          <cell r="C10947" t="str">
            <v>M2</v>
          </cell>
          <cell r="D10947">
            <v>142.46</v>
          </cell>
        </row>
        <row r="10948">
          <cell r="A10948">
            <v>87845</v>
          </cell>
          <cell r="B10948" t="str">
            <v>REVESTIMENTO DECORATIVO MONOCAMADA APLICADO COM EQUIPAMENTO DE PROJEÇÃO EM SUPERFÍCIES EXTERNAS DA SACADA DE UM EDIFÍCIO DE ALVENARIA ESTRUTURAL E ACABAMENTO RASPADO. AF_06/2014</v>
          </cell>
          <cell r="C10948" t="str">
            <v>M2</v>
          </cell>
          <cell r="D10948">
            <v>102.49</v>
          </cell>
        </row>
        <row r="10949">
          <cell r="A10949">
            <v>87846</v>
          </cell>
          <cell r="B10949" t="str">
            <v>REVESTIMENTO DECORATIVO MONOCAMADA APLICADO MANUALMENTE EM PANOS CEGOS DA FACHADA DE UM EDIFÍCIO DE ESTRUTURA CONVENCIONAL, COM ACABAMENTO TRAVERTINO. AF_06/2014</v>
          </cell>
          <cell r="C10949" t="str">
            <v>M2</v>
          </cell>
          <cell r="D10949">
            <v>161.6</v>
          </cell>
        </row>
        <row r="10950">
          <cell r="A10950">
            <v>87847</v>
          </cell>
          <cell r="B10950" t="str">
            <v>REVESTIMENTO DECORATIVO MONOCAMADA APLICADO MANUALMENTE EM PANOS CEGOS DA FACHADA DE UM EDIFÍCIO DE ALVENARIA ESTRUTURAL, COM ACABAMENTO TRAVERTINO. AF_06/2014</v>
          </cell>
          <cell r="C10950" t="str">
            <v>M2</v>
          </cell>
          <cell r="D10950">
            <v>114.23</v>
          </cell>
        </row>
        <row r="10951">
          <cell r="A10951">
            <v>87848</v>
          </cell>
          <cell r="B10951" t="str">
            <v>REVESTIMENTO DECORATIVO MONOCAMADA APLICADO COM EQUIPAMENTO DE PROJEÇÃO EM PANOS CEGOS DA FACHADA DE UM EDIFÍCIO DE ESTRUTURA CONVENCIONAL, COM ACABAMENTO TRAVERTINO. AF_06/2014</v>
          </cell>
          <cell r="C10951" t="str">
            <v>M2</v>
          </cell>
          <cell r="D10951">
            <v>155.26</v>
          </cell>
        </row>
        <row r="10952">
          <cell r="A10952">
            <v>87849</v>
          </cell>
          <cell r="B10952" t="str">
            <v>REVESTIMENTO DECORATIVO MONOCAMADA APLICADO COM EQUIPAMENTO DE PROJEÇÃO EM PANOS CEGOS DA FACHADA DE UM EDIFÍCIO DE ALVENARIA ESTRUTURAL, COM ACABAMENTO TRAVERTINO. AF_06/2014</v>
          </cell>
          <cell r="C10952" t="str">
            <v>M2</v>
          </cell>
          <cell r="D10952">
            <v>108.52</v>
          </cell>
        </row>
        <row r="10953">
          <cell r="A10953">
            <v>87850</v>
          </cell>
          <cell r="B10953" t="str">
            <v>REVESTIMENTO DECORATIVO MONOCAMADA APLICADO MANUALMENTE EM PANOS DA FACHADA COM PRESENÇA DE VÃOS, DE UM EDIFÍCIO DE ESTRUTURA CONVENCIONAL E ACABAMENTO TRAVERTINO. AF_06/2014</v>
          </cell>
          <cell r="C10953" t="str">
            <v>M2</v>
          </cell>
          <cell r="D10953">
            <v>167.78</v>
          </cell>
        </row>
        <row r="10954">
          <cell r="A10954">
            <v>87851</v>
          </cell>
          <cell r="B10954" t="str">
            <v>REVESTIMENTO DECORATIVO MONOCAMADA APLICADO MANUALMENTE EM PANOS DA FACHADA COM PRESENÇA DE VÃOS, DE UM EDIFÍCIO DE ALVENARIA ESTRUTURAL E ACABAMENTO TRAVERTINO. AF_06/2014</v>
          </cell>
          <cell r="C10954" t="str">
            <v>M2</v>
          </cell>
          <cell r="D10954">
            <v>118.3</v>
          </cell>
        </row>
        <row r="10955">
          <cell r="A10955">
            <v>87852</v>
          </cell>
          <cell r="B10955" t="str">
            <v>REVESTIMENTO DECORATIVO MONOCAMADA APLICADO COM EQUIPAMENTO DE PROJEÇÃO EM PANOS DA FACHADA COM PRESENÇA DE VÃOS, DE UM EDIFÍCIO DE ESTRUTURA CONVENCIONAL E ACABAMENTO TRAVERTINO. AF_06/2014</v>
          </cell>
          <cell r="C10955" t="str">
            <v>M2</v>
          </cell>
          <cell r="D10955">
            <v>160.09</v>
          </cell>
        </row>
        <row r="10956">
          <cell r="A10956">
            <v>87853</v>
          </cell>
          <cell r="B10956" t="str">
            <v>REVESTIMENTO DECORATIVO MONOCAMADA APLICADO COM EQUIPAMENTO DE PROJEÇÃO EM PANOS DA FACHADA COM PRESENÇA DE VÃOS, DE UM EDIFÍCIO DE ALVENARIA ESTRUTURAL E ACABAMENTO TRAVERTINO. AF_06/2014</v>
          </cell>
          <cell r="C10956" t="str">
            <v>M2</v>
          </cell>
          <cell r="D10956">
            <v>111.23</v>
          </cell>
        </row>
        <row r="10957">
          <cell r="A10957">
            <v>87854</v>
          </cell>
          <cell r="B10957" t="str">
            <v>REVESTIMENTO DECORATIVO MONOCAMADA APLICADO MANUALMENTE EM SUPERFÍCIES EXTERNAS DA SACADA DE UM EDIFÍCIO DE ESTRUTURA CONVENCIONAL E ACABAMENTO TRAVERTINO. AF_06/2014</v>
          </cell>
          <cell r="C10957" t="str">
            <v>M2</v>
          </cell>
          <cell r="D10957">
            <v>164.69</v>
          </cell>
        </row>
        <row r="10958">
          <cell r="A10958">
            <v>87855</v>
          </cell>
          <cell r="B10958" t="str">
            <v>REVESTIMENTO DECORATIVO MONOCAMADA APLICADO MANUALMENTE EM SUPERFÍCIES EXTERNAS DA SACADA DE UM EDIFÍCIO DE ALVENARIA ESTRUTURAL E ACABAMENTO TRAVERTINO. AF_06/2014</v>
          </cell>
          <cell r="C10958" t="str">
            <v>M2</v>
          </cell>
          <cell r="D10958">
            <v>124.08</v>
          </cell>
        </row>
        <row r="10959">
          <cell r="A10959">
            <v>87856</v>
          </cell>
          <cell r="B10959" t="str">
            <v>REVESTIMENTO DECORATIVO MONOCAMADA APLICADO COM EQUIPAMENTO DE PROJEÇÃO EM SUPERFÍCIES EXTERNAS DA SACADA DE UM EDIFÍCIO DE ESTRUTURA CONVENCIONAL E ACABAMENTO TRAVERTINO. AF_06/2014</v>
          </cell>
          <cell r="C10959" t="str">
            <v>M2</v>
          </cell>
          <cell r="D10959">
            <v>153.59</v>
          </cell>
        </row>
        <row r="10960">
          <cell r="A10960">
            <v>87857</v>
          </cell>
          <cell r="B10960" t="str">
            <v>REVESTIMENTO DECORATIVO MONOCAMADA APLICADO COM EQUIPAMENTO DE PROJEÇÃO EM SUPERFÍCIES EXTERNAS DA SACADA DE UM EDIFÍCIO DE ALVENARIA ESTRUTURAL E ACABAMENTO TRAVERTINO. AF_06/2014</v>
          </cell>
          <cell r="C10960" t="str">
            <v>M2</v>
          </cell>
          <cell r="D10960">
            <v>113.6</v>
          </cell>
        </row>
        <row r="10961">
          <cell r="A10961">
            <v>87858</v>
          </cell>
          <cell r="B10961" t="str">
            <v>REVESTIMENTO DECORATIVO MONOCAMADA APLICADO MANUALMENTE NAS PAREDES INTERNAS DA SACADA COM ACABAMENTO RASPADO. AF_06/2014</v>
          </cell>
          <cell r="C10961" t="str">
            <v>M2</v>
          </cell>
          <cell r="D10961">
            <v>108.71</v>
          </cell>
        </row>
        <row r="10962">
          <cell r="A10962">
            <v>87859</v>
          </cell>
          <cell r="B10962" t="str">
            <v>REVESTIMENTO DECORATIVO MONOCAMADA APLICADO MANUALMENTE NAS PAREDES INTERNAS DA SACADA COM ACABAMENTO TRAVERTINO. AF_06/2014</v>
          </cell>
          <cell r="C10962" t="str">
            <v>M2</v>
          </cell>
          <cell r="D10962">
            <v>124.88</v>
          </cell>
        </row>
        <row r="10963">
          <cell r="A10963">
            <v>89048</v>
          </cell>
          <cell r="B10963" t="str">
            <v>(COMPOSIÇÃO REPRESENTATIVA) DO SERVIÇO DE EMBOÇO/MASSA ÚNICA, TRAÇO 1:2:8, PREPARO MECÂNICO, COM BETONEIRA DE 400L, EM PAREDES DE AMBIENTES INTERNOS, COM EXECUÇÃO DE TALISCAS, PARA EDIFICAÇÃO HABITACIONAL MULTIFAMILIAR (PRÉDIO). AF_11/2014</v>
          </cell>
          <cell r="C10963" t="str">
            <v>M2</v>
          </cell>
          <cell r="D10963">
            <v>27</v>
          </cell>
        </row>
        <row r="10964">
          <cell r="A10964">
            <v>89049</v>
          </cell>
          <cell r="B10964" t="str">
            <v>(COMPOSIÇÃO REPRESENTATIVA) DO SERVIÇO DE APLICAÇÃO MANUAL DE GESSO DESEMPENADO (SEM TALISCAS) EM TETO, ESPESSURA 0,5 CM, PARA EDIFICAÇÃO HABITACIONAL MULTIFAMILIAR (PRÉDIO). AF_11/2014</v>
          </cell>
          <cell r="C10964" t="str">
            <v>M2</v>
          </cell>
          <cell r="D10964">
            <v>13.76</v>
          </cell>
        </row>
        <row r="10965">
          <cell r="A10965">
            <v>89173</v>
          </cell>
          <cell r="B10965" t="str">
            <v>(COMPOSIÇÃO REPRESENTATIVA) DO SERVIÇO DE EMBOÇO/MASSA ÚNICA, APLICADO MANUALMENTE, TRAÇO 1:2:8, EM BETONEIRA DE 400L, PAREDES INTERNAS, COM EXECUÇÃO DE TALISCAS, EDIFICAÇÃO HABITACIONAL UNIFAMILIAR (CASAS) E EDIFICAÇÃO PÚBLICA PADRÃO. AF_12/2014</v>
          </cell>
          <cell r="C10965" t="str">
            <v>M2</v>
          </cell>
          <cell r="D10965">
            <v>26.6</v>
          </cell>
        </row>
        <row r="10966">
          <cell r="A10966">
            <v>90406</v>
          </cell>
          <cell r="B10966" t="str">
            <v>MASSA ÚNICA, PARA RECEBIMENTO DE PINTURA, EM ARGAMASSA TRAÇO 1:2:8, PREPARO MECÂNICO COM BETONEIRA 400L, APLICADA MANUALMENTE EM TETO, ESPESSURA DE 20MM, COM EXECUÇÃO DE TALISCAS. AF_03/2015</v>
          </cell>
          <cell r="C10966" t="str">
            <v>M2</v>
          </cell>
          <cell r="D10966">
            <v>33.71</v>
          </cell>
        </row>
        <row r="10967">
          <cell r="A10967">
            <v>90407</v>
          </cell>
          <cell r="B10967" t="str">
            <v>MASSA ÚNICA, PARA RECEBIMENTO DE PINTURA, EM ARGAMASSA TRAÇO 1:2:8, PREPARO MANUAL, APLICADA MANUALMENTE EM TETO, ESPESSURA DE 20MM, COM EXECUÇÃO DE TALISCAS. AF_03/2015</v>
          </cell>
          <cell r="C10967" t="str">
            <v>M2</v>
          </cell>
          <cell r="D10967">
            <v>34.96</v>
          </cell>
        </row>
        <row r="10968">
          <cell r="A10968">
            <v>90408</v>
          </cell>
          <cell r="B10968" t="str">
            <v>MASSA ÚNICA, PARA RECEBIMENTO DE PINTURA, EM ARGAMASSA TRAÇO 1:2:8, PREPARO MECÂNICO COM BETONEIRA 400L, APLICADA MANUALMENTE EM TETO, ESPESSURA DE 10MM, COM EXECUÇÃO DE TALISCAS. AF_03/2015</v>
          </cell>
          <cell r="C10968" t="str">
            <v>M2</v>
          </cell>
          <cell r="D10968">
            <v>23.91</v>
          </cell>
        </row>
        <row r="10969">
          <cell r="A10969">
            <v>90409</v>
          </cell>
          <cell r="B10969" t="str">
            <v>MASSA ÚNICA, PARA RECEBIMENTO DE PINTURA, EM ARGAMASSA TRAÇO 1:2:8, PREPARO MANUAL, APLICADA MANUALMENTE EM TETO, ESPESSURA DE 10MM, COM EXECUÇÃO DE TALISCAS. AF_03/2015</v>
          </cell>
          <cell r="C10969" t="str">
            <v>M2</v>
          </cell>
          <cell r="D10969">
            <v>24.62</v>
          </cell>
        </row>
        <row r="10970">
          <cell r="A10970">
            <v>5998</v>
          </cell>
          <cell r="B10970" t="str">
            <v>PASTA DE CIMENTO PORTLAND, ESPESSURA 1MM</v>
          </cell>
          <cell r="C10970" t="str">
            <v>M2</v>
          </cell>
          <cell r="D10970">
            <v>0.67</v>
          </cell>
        </row>
        <row r="10971">
          <cell r="A10971">
            <v>84084</v>
          </cell>
          <cell r="B10971" t="str">
            <v>APICOAMENTO MANUAL DE SUPERFICIE DE CONCRETO</v>
          </cell>
          <cell r="C10971" t="str">
            <v>M2</v>
          </cell>
          <cell r="D10971">
            <v>5.67</v>
          </cell>
        </row>
        <row r="10972">
          <cell r="A10972">
            <v>87242</v>
          </cell>
          <cell r="B10972" t="str">
            <v>REVESTIMENTO CERÂMICO PARA PAREDES EXTERNAS EM PASTILHAS DE PORCELANA 5 X 5 CM (PLACAS DE 30 X 30 CM), ALINHADAS A PRUMO, APLICADO EM PANOS COM VÃOS. AF_06/2014</v>
          </cell>
          <cell r="C10972" t="str">
            <v>M2</v>
          </cell>
          <cell r="D10972">
            <v>142.72</v>
          </cell>
        </row>
        <row r="10973">
          <cell r="A10973">
            <v>87243</v>
          </cell>
          <cell r="B10973" t="str">
            <v>REVESTIMENTO CERÂMICO PARA PAREDES EXTERNAS EM PASTILHAS DE PORCELANA 5 X 5 CM (PLACAS DE 30 X 30 CM), ALINHADAS A PRUMO, APLICADO EM PANOS SEM VÃOS. AF_06/2014</v>
          </cell>
          <cell r="C10973" t="str">
            <v>M2</v>
          </cell>
          <cell r="D10973">
            <v>130.34</v>
          </cell>
        </row>
        <row r="10974">
          <cell r="A10974">
            <v>87244</v>
          </cell>
          <cell r="B10974" t="str">
            <v>REVESTIMENTO CERÂMICO PARA PAREDES EXTERNAS EM PASTILHAS DE PORCELANA 5 X 5 CM (PLACAS DE 30 X 30 CM), ALINHADAS A PRUMO, APLICADO EM SUPERFÍCIES EXTERNAS DA SACADA. AF_06/2014</v>
          </cell>
          <cell r="C10974" t="str">
            <v>M2</v>
          </cell>
          <cell r="D10974">
            <v>139.82</v>
          </cell>
        </row>
        <row r="10975">
          <cell r="A10975">
            <v>87245</v>
          </cell>
          <cell r="B10975" t="str">
            <v>REVESTIMENTO CERÂMICO PARA PAREDES EXTERNAS EM PASTILHAS DE PORCELANA 5 X 5 CM (PLACAS DE 30 X 30 CM), ALINHADAS A PRUMO, APLICADO EM SUPERFÍCIES INTERNAS DA SACADA. AF_06/2014</v>
          </cell>
          <cell r="C10975" t="str">
            <v>M2</v>
          </cell>
          <cell r="D10975">
            <v>166.44</v>
          </cell>
        </row>
        <row r="10976">
          <cell r="A10976">
            <v>87264</v>
          </cell>
          <cell r="B10976" t="str">
            <v>REVESTIMENTO CERÂMICO PARA PAREDES INTERNAS COM PLACAS TIPO ESMALTADA EXTRA DE DIMENSÕES 20X20 CM APLICADAS EM AMBIENTES DE ÁREA MENOR QUE 5 M² NA ALTURA INTEIRA DAS PAREDES. AF_06/2014</v>
          </cell>
          <cell r="C10976" t="str">
            <v>M2</v>
          </cell>
          <cell r="D10976">
            <v>49.53</v>
          </cell>
        </row>
        <row r="10977">
          <cell r="A10977">
            <v>87265</v>
          </cell>
          <cell r="B10977" t="str">
            <v>REVESTIMENTO CERÂMICO PARA PAREDES INTERNAS COM PLACAS TIPO ESMALTADA EXTRA DE DIMENSÕES 20X20 CM APLICADAS EM AMBIENTES DE ÁREA MAIOR QUE 5 M² NA ALTURA INTEIRA DAS PAREDES. AF_06/2014</v>
          </cell>
          <cell r="C10977" t="str">
            <v>M2</v>
          </cell>
          <cell r="D10977">
            <v>43.46</v>
          </cell>
        </row>
        <row r="10978">
          <cell r="A10978">
            <v>87266</v>
          </cell>
          <cell r="B10978" t="str">
            <v>REVESTIMENTO CERÂMICO PARA PAREDES INTERNAS COM PLACAS TIPO ESMALTADA EXTRA DE DIMENSÕES 20X20 CM APLICADAS EM AMBIENTES DE ÁREA MENOR QUE 5 M² A MEIA ALTURA DAS PAREDES. AF_06/2014</v>
          </cell>
          <cell r="C10978" t="str">
            <v>M2</v>
          </cell>
          <cell r="D10978">
            <v>51.68</v>
          </cell>
        </row>
        <row r="10979">
          <cell r="A10979">
            <v>87267</v>
          </cell>
          <cell r="B10979" t="str">
            <v>REVESTIMENTO CERÂMICO PARA PAREDES INTERNAS COM PLACAS TIPO ESMALTADA EXTRA DE DIMENSÕES 20X20 CM APLICADAS EM AMBIENTES DE ÁREA MAIOR QUE 5 M² A MEIA ALTURA DAS PAREDES. AF_06/2014</v>
          </cell>
          <cell r="C10979" t="str">
            <v>M2</v>
          </cell>
          <cell r="D10979">
            <v>48.99</v>
          </cell>
        </row>
        <row r="10980">
          <cell r="A10980">
            <v>87268</v>
          </cell>
          <cell r="B10980" t="str">
            <v>REVESTIMENTO CERÂMICO PARA PAREDES INTERNAS COM PLACAS TIPO ESMALTADA EXTRA DE DIMENSÕES 25X35 CM APLICADAS EM AMBIENTES DE ÁREA MENOR QUE 5 M² NA ALTURA INTEIRA DAS PAREDES. AF_06/2014</v>
          </cell>
          <cell r="C10980" t="str">
            <v>M2</v>
          </cell>
          <cell r="D10980">
            <v>53.13</v>
          </cell>
        </row>
        <row r="10981">
          <cell r="A10981">
            <v>87269</v>
          </cell>
          <cell r="B10981" t="str">
            <v>REVESTIMENTO CERÂMICO PARA PAREDES INTERNAS COM PLACAS TIPO ESMALTADA EXTRA DE DIMENSÕES 25X35 CM APLICADAS EM AMBIENTES DE ÁREA MAIOR QUE 5 M² NA ALTURA INTEIRA DAS PAREDES. AF_06/2014</v>
          </cell>
          <cell r="C10981" t="str">
            <v>M2</v>
          </cell>
          <cell r="D10981">
            <v>46.53</v>
          </cell>
        </row>
        <row r="10982">
          <cell r="A10982">
            <v>87270</v>
          </cell>
          <cell r="B10982" t="str">
            <v>REVESTIMENTO CERÂMICO PARA PAREDES INTERNAS COM PLACAS TIPO ESMALTADA EXTRA DE DIMENSÕES 25X35 CM APLICADAS EM AMBIENTES DE ÁREA MENOR QUE 5 M² A MEIA ALTURA DAS PAREDES. AF_06/2014</v>
          </cell>
          <cell r="C10982" t="str">
            <v>M2</v>
          </cell>
          <cell r="D10982">
            <v>54.95</v>
          </cell>
        </row>
        <row r="10983">
          <cell r="A10983">
            <v>87271</v>
          </cell>
          <cell r="B10983" t="str">
            <v>REVESTIMENTO CERÂMICO PARA PAREDES INTERNAS COM PLACAS TIPO ESMALTADA EXTRA DE DIMENSÕES 25X35 CM APLICADAS EM AMBIENTES DE ÁREA MAIOR QUE 5 M² A MEIA ALTURA DAS PAREDES. AF_06/2014</v>
          </cell>
          <cell r="C10983" t="str">
            <v>M2</v>
          </cell>
          <cell r="D10983">
            <v>51.82</v>
          </cell>
        </row>
        <row r="10984">
          <cell r="A10984">
            <v>87272</v>
          </cell>
          <cell r="B10984" t="str">
            <v>REVESTIMENTO CERÂMICO PARA PAREDES INTERNAS COM PLACAS TIPO ESMALTADA EXTRA  DE DIMENSÕES 33X45 CM APLICADAS EM AMBIENTES DE ÁREA MENOR QUE 5 M² NA ALTURA INTEIRA DAS PAREDES. AF_06/2014</v>
          </cell>
          <cell r="C10984" t="str">
            <v>M2</v>
          </cell>
          <cell r="D10984">
            <v>56.63</v>
          </cell>
        </row>
        <row r="10985">
          <cell r="A10985">
            <v>87273</v>
          </cell>
          <cell r="B10985" t="str">
            <v>REVESTIMENTO CERÂMICO PARA PAREDES INTERNAS COM PLACAS TIPO ESMALTADA EXTRA DE DIMENSÕES 33X45 CM APLICADAS EM AMBIENTES DE ÁREA MAIOR QUE 5 M² NA ALTURA INTEIRA DAS PAREDES. AF_06/2014</v>
          </cell>
          <cell r="C10985" t="str">
            <v>M2</v>
          </cell>
          <cell r="D10985">
            <v>48.55</v>
          </cell>
        </row>
        <row r="10986">
          <cell r="A10986">
            <v>87274</v>
          </cell>
          <cell r="B10986" t="str">
            <v>REVESTIMENTO CERÂMICO PARA PAREDES INTERNAS COM PLACAS TIPO ESMALTADA EXTRA DE DIMENSÕES 33X45 CM APLICADAS EM AMBIENTES DE ÁREA MENOR QUE 5 M² A MEIA ALTURA DAS PAREDES. AF_06/2014</v>
          </cell>
          <cell r="C10986" t="str">
            <v>M2</v>
          </cell>
          <cell r="D10986">
            <v>57.91</v>
          </cell>
        </row>
        <row r="10987">
          <cell r="A10987">
            <v>87275</v>
          </cell>
          <cell r="B10987" t="str">
            <v>REVESTIMENTO CERÂMICO PARA PAREDES INTERNAS COM PLACAS TIPO ESMALTADA EXTRA  DE DIMENSÕES 33X45 CM APLICADAS EM AMBIENTES DE ÁREA MAIOR QUE 5 M² A MEIA ALTURA DAS PAREDES. AF_06/2014</v>
          </cell>
          <cell r="C10987" t="str">
            <v>M2</v>
          </cell>
          <cell r="D10987">
            <v>55.16</v>
          </cell>
        </row>
        <row r="10988">
          <cell r="A10988">
            <v>88786</v>
          </cell>
          <cell r="B10988" t="str">
            <v>REVESTIMENTO CERÂMICO PARA PAREDES EXTERNAS EM PASTILHAS DE PORCELANA 2,5 X 2,5 CM (PLACAS DE 30 X 30 CM), ALINHADAS A PRUMO, APLICADO EM PANOS COM VÃOS. AF_10/2014</v>
          </cell>
          <cell r="C10988" t="str">
            <v>M2</v>
          </cell>
          <cell r="D10988">
            <v>158.94</v>
          </cell>
        </row>
        <row r="10989">
          <cell r="A10989">
            <v>88787</v>
          </cell>
          <cell r="B10989" t="str">
            <v>REVESTIMENTO CERÂMICO PARA PAREDES EXTERNAS EM PASTILHAS DE PORCELANA 2,5 X 2,5 CM (PLACAS DE 30 X 30 CM), ALINHADAS A PRUMO, APLICADO EM PANOS SEM VÃOS. AF_10/2014</v>
          </cell>
          <cell r="C10989" t="str">
            <v>M2</v>
          </cell>
          <cell r="D10989">
            <v>145.93</v>
          </cell>
        </row>
        <row r="10990">
          <cell r="A10990">
            <v>88788</v>
          </cell>
          <cell r="B10990" t="str">
            <v>REVESTIMENTO CERÂMICO PARA PAREDES EXTERNAS EM PASTILHAS DE PORCELANA 2,5 X 2,5 CM (PLACAS DE 30 X 30 CM), ALINHADAS A PRUMO, APLICADO EM SUPERFÍCIES EXTERNAS DA SACADA. AF_10/2014</v>
          </cell>
          <cell r="C10990" t="str">
            <v>M2</v>
          </cell>
          <cell r="D10990">
            <v>155.41</v>
          </cell>
        </row>
        <row r="10991">
          <cell r="A10991">
            <v>88789</v>
          </cell>
          <cell r="B10991" t="str">
            <v>REVESTIMENTO CERÂMICO PARA PAREDES EXTERNAS EM PASTILHAS DE PORCELANA 2,5 X 2,5 CM (PLACAS DE 30 X 30 CM), ALINHADAS A PRUMO, APLICADO EM SUPERFÍCIES INTERNAS DA SACADA. AF_10/2014</v>
          </cell>
          <cell r="C10991" t="str">
            <v>M2</v>
          </cell>
          <cell r="D10991">
            <v>184.18</v>
          </cell>
        </row>
        <row r="10992">
          <cell r="A10992">
            <v>89045</v>
          </cell>
          <cell r="B10992" t="str">
            <v>(COMPOSIÇÃO REPRESENTATIVA) DO SERVIÇO DE REVESTIMENTO CERÂMICO PARA AMBIENTES DE ÁREAS MOLHADAS, MEIA PAREDE OU PAREDE INTEIRA, COM PLACAS TIPO GRÊS OU SEMI-GRÊS, DIMENSÕES 20X20 CM, PARA EDIFICAÇÃO HABITACIONAL MULTIFAMILIAR (PRÉDIO). AF_11/2014</v>
          </cell>
          <cell r="C10992" t="str">
            <v>M2</v>
          </cell>
          <cell r="D10992">
            <v>49.38</v>
          </cell>
        </row>
        <row r="10993">
          <cell r="A10993">
            <v>89170</v>
          </cell>
          <cell r="B10993" t="str">
            <v>(COMPOSIÇÃO REPRESENTATIVA) DO SERVIÇO DE REVESTIMENTO CERÂMICO PARA PAREDES INTERNAS, MEIA PAREDE, OU PAREDE INTEIRA, PLACAS GRÊS OU SEMI-GRÊS DE 20X20 CM, PARA EDIFICAÇÕES HABITACIONAIS UNIFAMILIAR (CASAS) E EDIFICAÇÕES PÚBLICAS PADRÃO. AF_11/2014</v>
          </cell>
          <cell r="C10993" t="str">
            <v>M2</v>
          </cell>
          <cell r="D10993">
            <v>47.85</v>
          </cell>
        </row>
        <row r="10994">
          <cell r="A10994">
            <v>93392</v>
          </cell>
          <cell r="B10994" t="str">
            <v>REVESTIMENTO CERÂMICO PARA PAREDES INTERNAS COM PLACAS TIPO ESMALTADA PADRÃO POPULAR DE DIMENSÕES 20X20 CM APLICADAS EM AMBIENTES DE ÁREA MENOR QUE 5 M2 NA ALTURA INTEIRA DAS PAREDES. AF_06/2014</v>
          </cell>
          <cell r="C10994" t="str">
            <v>M2</v>
          </cell>
          <cell r="D10994">
            <v>39.119999999999997</v>
          </cell>
        </row>
        <row r="10995">
          <cell r="A10995">
            <v>93393</v>
          </cell>
          <cell r="B10995" t="str">
            <v>REVESTIMENTO CERÂMICO PARA PAREDES INTERNAS COM PLACAS TIPO ESMALTADA PADRÃO POPULAR DE DIMENSÕES 20X20 CM APLICADAS EM AMBIENTES DE ÁREA MAIOR QUE 5 M2 NA ALTURA INTEIRA DAS PAREDES. AF_06/2014</v>
          </cell>
          <cell r="C10995" t="str">
            <v>M2</v>
          </cell>
          <cell r="D10995">
            <v>33.15</v>
          </cell>
        </row>
        <row r="10996">
          <cell r="A10996">
            <v>93394</v>
          </cell>
          <cell r="B10996" t="str">
            <v>REVESTIMENTO CERÂMICO PARA PAREDES INTERNAS COM PLACAS TIPO ESMALTADA PADRÃO POPULAR DE DIMENSÕES 20X20 CM APLICADAS EM AMBIENTES DE ÁREA MENOR QUE 5 M2 A MEIA ALTURA DAS PAREDES. AF_06/2014</v>
          </cell>
          <cell r="C10996" t="str">
            <v>M2</v>
          </cell>
          <cell r="D10996">
            <v>41.27</v>
          </cell>
        </row>
        <row r="10997">
          <cell r="A10997">
            <v>93395</v>
          </cell>
          <cell r="B10997" t="str">
            <v>REVESTIMENTO CERÂMICO PARA PAREDES INTERNAS COM PLACAS TIPO ESMALTADA PADRÃO POPULAR DE DIMENSÕES 20X20 CM APLICADAS EM AMBIENTES DE ÁREA MAIOR QUE 5 M2 A MEIA ALTURA DAS PAREDES. AF_06/2014</v>
          </cell>
          <cell r="C10997" t="str">
            <v>M2</v>
          </cell>
          <cell r="D10997">
            <v>38.58</v>
          </cell>
        </row>
        <row r="10998">
          <cell r="A10998">
            <v>84088</v>
          </cell>
          <cell r="B10998" t="str">
            <v>PEITORIL EM MARMORE BRANCO, LARGURA DE 15CM, ASSENTADO COM ARGAMASSA TRACO 1:4 (CIMENTO E AREIA MEDIA), PREPARO MANUAL DA ARGAMASSA</v>
          </cell>
          <cell r="C10998" t="str">
            <v>M</v>
          </cell>
          <cell r="D10998">
            <v>76.400000000000006</v>
          </cell>
        </row>
        <row r="10999">
          <cell r="A10999">
            <v>84089</v>
          </cell>
          <cell r="B10999" t="str">
            <v>PEITORIL EM MARMORE BRANCO, LARGURA DE 25CM, ASSENTADO COM ARGAMASSA TRACO 1:3 (CIMENTO E AREIA MEDIA), PREPARO MANUAL DA ARGAMASSA</v>
          </cell>
          <cell r="C10999" t="str">
            <v>M</v>
          </cell>
          <cell r="D10999">
            <v>107.9</v>
          </cell>
        </row>
        <row r="11000">
          <cell r="A11000">
            <v>40675</v>
          </cell>
          <cell r="B11000" t="str">
            <v>ASSENTAMENTO DE PEITORIL COM ARGAMASSA DE CIMENTO COLANTE</v>
          </cell>
          <cell r="C11000" t="str">
            <v>M</v>
          </cell>
          <cell r="D11000">
            <v>3.71</v>
          </cell>
        </row>
        <row r="11001">
          <cell r="A11001">
            <v>84093</v>
          </cell>
          <cell r="B11001" t="str">
            <v>TABEIRA DE MADEIRA LEI, 1A QUALIDADE, 2,5X30,0CM PARA BEIRAL DE TELHADO</v>
          </cell>
          <cell r="C11001" t="str">
            <v>M</v>
          </cell>
          <cell r="D11001">
            <v>31.17</v>
          </cell>
        </row>
        <row r="11002">
          <cell r="A11002">
            <v>96112</v>
          </cell>
          <cell r="B11002" t="str">
            <v>FORRO EM MADEIRA PINUS, PARA AMBIENTES RESIDENCIAIS, INCLUSIVE ESTRUTURA DE FIXAÇÃO. AF_05/2017</v>
          </cell>
          <cell r="C11002" t="str">
            <v>M2</v>
          </cell>
          <cell r="D11002">
            <v>90.07</v>
          </cell>
        </row>
        <row r="11003">
          <cell r="A11003">
            <v>96117</v>
          </cell>
          <cell r="B11003" t="str">
            <v>FORRO EM MADEIRA PINUS, PARA AMBIENTES COMERCIAIS, INCLUSIVE ESTRUTURA DE FIXAÇÃO. AF_05/2017</v>
          </cell>
          <cell r="C11003" t="str">
            <v>M2</v>
          </cell>
          <cell r="D11003">
            <v>110</v>
          </cell>
        </row>
        <row r="11004">
          <cell r="A11004">
            <v>96122</v>
          </cell>
          <cell r="B11004" t="str">
            <v>ACABAMENTOS PARA FORRO (RODA-FORRO EM MADEIRA PINUS). AF_05/2017</v>
          </cell>
          <cell r="C11004" t="str">
            <v>M</v>
          </cell>
          <cell r="D11004">
            <v>25.7</v>
          </cell>
        </row>
        <row r="11005">
          <cell r="A11005">
            <v>96109</v>
          </cell>
          <cell r="B11005" t="str">
            <v>FORRO EM PLACAS DE GESSO, PARA AMBIENTES RESIDENCIAIS. AF_05/2017_P</v>
          </cell>
          <cell r="C11005" t="str">
            <v>M2</v>
          </cell>
          <cell r="D11005">
            <v>29.12</v>
          </cell>
        </row>
        <row r="11006">
          <cell r="A11006">
            <v>96110</v>
          </cell>
          <cell r="B11006" t="str">
            <v>FORRO EM DRYWALL, PARA AMBIENTES RESIDENCIAIS, INCLUSIVE ESTRUTURA DE FIXAÇÃO. AF_05/2017_P</v>
          </cell>
          <cell r="C11006" t="str">
            <v>M2</v>
          </cell>
          <cell r="D11006">
            <v>49.42</v>
          </cell>
        </row>
        <row r="11007">
          <cell r="A11007">
            <v>96113</v>
          </cell>
          <cell r="B11007" t="str">
            <v>FORRO EM PLACAS DE GESSO, PARA AMBIENTES COMERCIAIS. AF_05/2017_P</v>
          </cell>
          <cell r="C11007" t="str">
            <v>M2</v>
          </cell>
          <cell r="D11007">
            <v>25.44</v>
          </cell>
        </row>
        <row r="11008">
          <cell r="A11008">
            <v>96114</v>
          </cell>
          <cell r="B11008" t="str">
            <v>FORRO EM DRYWALL, PARA AMBIENTES COMERCIAIS, INCLUSIVE ESTRUTURA DE FIXAÇÃO. AF_05/2017_P</v>
          </cell>
          <cell r="C11008" t="str">
            <v>M2</v>
          </cell>
          <cell r="D11008">
            <v>49.95</v>
          </cell>
        </row>
        <row r="11009">
          <cell r="A11009">
            <v>96120</v>
          </cell>
          <cell r="B11009" t="str">
            <v>ACABAMENTOS PARA FORRO (MOLDURA DE GESSO). AF_05/2017</v>
          </cell>
          <cell r="C11009" t="str">
            <v>M</v>
          </cell>
          <cell r="D11009">
            <v>1.92</v>
          </cell>
        </row>
        <row r="11010">
          <cell r="A11010">
            <v>96123</v>
          </cell>
          <cell r="B11010" t="str">
            <v>ACABAMENTOS PARA FORRO (MOLDURA EM DRYWALL, COM LARGURA DE 15 CM). AF_05/2017_P</v>
          </cell>
          <cell r="C11010" t="str">
            <v>M</v>
          </cell>
          <cell r="D11010">
            <v>22.84</v>
          </cell>
        </row>
        <row r="11011">
          <cell r="A11011">
            <v>99054</v>
          </cell>
          <cell r="B11011" t="str">
            <v>ACABAMENTOS PARA FORRO (SANCA DE GESSO MONTADA NA OBRA). AF_05/2017_P</v>
          </cell>
          <cell r="C11011" t="str">
            <v>M2</v>
          </cell>
          <cell r="D11011">
            <v>36.270000000000003</v>
          </cell>
        </row>
        <row r="11012">
          <cell r="A11012">
            <v>72200</v>
          </cell>
          <cell r="B11012" t="str">
            <v>REVESTIMENTO EM LAMINADO MELAMINICO TEXTURIZADO, ESPESSURA 0,8 MM, FIXADO COM COLA</v>
          </cell>
          <cell r="C11012" t="str">
            <v>M2</v>
          </cell>
          <cell r="D11012">
            <v>78.989999999999995</v>
          </cell>
        </row>
        <row r="11013">
          <cell r="A11013" t="str">
            <v>73807/1</v>
          </cell>
          <cell r="B11013" t="str">
            <v>CORRIMAO EM MARMORITE, LARGURA 15CM</v>
          </cell>
          <cell r="C11013" t="str">
            <v>M</v>
          </cell>
          <cell r="D11013">
            <v>83.26</v>
          </cell>
        </row>
        <row r="11014">
          <cell r="A11014">
            <v>72201</v>
          </cell>
          <cell r="B11014" t="str">
            <v>RECOLOCACO DE FORROS EM REGUA DE PVC E PERFIS, CONSIDERANDO REAPROVEITAMENTO DO MATERIAL</v>
          </cell>
          <cell r="C11014" t="str">
            <v>M2</v>
          </cell>
          <cell r="D11014">
            <v>9.1999999999999993</v>
          </cell>
        </row>
        <row r="11015">
          <cell r="A11015">
            <v>96111</v>
          </cell>
          <cell r="B11015" t="str">
            <v>FORRO EM RÉGUAS DE PVC, FRISADO, PARA AMBIENTES RESIDENCIAIS, INCLUSIVE ESTRUTURA DE FIXAÇÃO. AF_05/2017_P</v>
          </cell>
          <cell r="C11015" t="str">
            <v>M2</v>
          </cell>
          <cell r="D11015">
            <v>44.68</v>
          </cell>
        </row>
        <row r="11016">
          <cell r="A11016">
            <v>96116</v>
          </cell>
          <cell r="B11016" t="str">
            <v>FORRO EM RÉGUAS DE PVC, FRISADO, PARA AMBIENTES COMERCIAIS, INCLUSIVE ESTRUTURA DE FIXAÇÃO. AF_05/2017_P</v>
          </cell>
          <cell r="C11016" t="str">
            <v>M2</v>
          </cell>
          <cell r="D11016">
            <v>47.81</v>
          </cell>
        </row>
        <row r="11017">
          <cell r="A11017">
            <v>96121</v>
          </cell>
          <cell r="B11017" t="str">
            <v>ACABAMENTOS PARA FORRO (RODA-FORRO EM PERFIL METÁLICO E PLÁSTICO). AF_05/2017</v>
          </cell>
          <cell r="C11017" t="str">
            <v>M</v>
          </cell>
          <cell r="D11017">
            <v>8.77</v>
          </cell>
        </row>
        <row r="11018">
          <cell r="A11018">
            <v>96485</v>
          </cell>
          <cell r="B11018" t="str">
            <v>FORRO EM RÉGUAS DE PVC, LISO, PARA AMBIENTES RESIDENCIAIS, INCLUSIVE ESTRUTURA DE FIXAÇÃO. AF_05/2017_P</v>
          </cell>
          <cell r="C11018" t="str">
            <v>M2</v>
          </cell>
          <cell r="D11018">
            <v>50.9</v>
          </cell>
        </row>
        <row r="11019">
          <cell r="A11019">
            <v>96486</v>
          </cell>
          <cell r="B11019" t="str">
            <v>FORRO DE PVC, LISO, PARA AMBIENTES COMERCIAIS, INCLUSIVE ESTRUTURA DE FIXAÇÃO. AF_05/2017_P</v>
          </cell>
          <cell r="C11019" t="str">
            <v>M2</v>
          </cell>
          <cell r="D11019">
            <v>54.42</v>
          </cell>
        </row>
        <row r="11020">
          <cell r="A11020">
            <v>72198</v>
          </cell>
          <cell r="B11020" t="str">
            <v>ISOLAMENTO TERMICO COM ARGAMASSA TRACO 1:3 (CIMENTO E AREIA GROSSA NAO PENEIRADA), COM ADICAO DE PEROLAS DE ISOPOR, ESPESSURA 6CM, PREPARO MANUAL DA ARGAMASSA</v>
          </cell>
          <cell r="C11020" t="str">
            <v>M2</v>
          </cell>
          <cell r="D11020">
            <v>103.91</v>
          </cell>
        </row>
        <row r="11021">
          <cell r="A11021" t="str">
            <v>73833/1</v>
          </cell>
          <cell r="B11021" t="str">
            <v>ISOLAMENTO TERMICO COM MANTA DE LA DE VIDRO, ESPESSURA 2,5CM</v>
          </cell>
          <cell r="C11021" t="str">
            <v>M2</v>
          </cell>
          <cell r="D11021">
            <v>64.89</v>
          </cell>
        </row>
        <row r="11022">
          <cell r="A11022">
            <v>83730</v>
          </cell>
          <cell r="B11022" t="str">
            <v>REPARO ESTRUTURAL DE ESTRUTURAS DE CONCRETO COM ARGAMASSA POLIMERICA DE ALTO DESEMPENHO, E=2 CM</v>
          </cell>
          <cell r="C11022" t="str">
            <v>M2</v>
          </cell>
          <cell r="D11022">
            <v>229.88</v>
          </cell>
        </row>
        <row r="11023">
          <cell r="A11023">
            <v>83736</v>
          </cell>
          <cell r="B11023" t="str">
            <v>REPARO/COLAGEM DE ESTRUTURAS DE CONCRETO COM ADESIVO ESTRUTURAL A BASE DE EPOXI, E=2 MM</v>
          </cell>
          <cell r="C11023" t="str">
            <v>M2</v>
          </cell>
          <cell r="D11023">
            <v>208.18</v>
          </cell>
        </row>
        <row r="11024">
          <cell r="A11024">
            <v>91514</v>
          </cell>
          <cell r="B11024" t="str">
            <v>ESTUCAMENTO DE PANOS DE FACHADA SEM VÃOS DO SISTEMA DE PAREDES DE CONCRETO EM EDIFICAÇÕES DE MÚLTIPLOS PAVIMENTOS. AF_06/2015</v>
          </cell>
          <cell r="C11024" t="str">
            <v>M2</v>
          </cell>
          <cell r="D11024">
            <v>4.59</v>
          </cell>
        </row>
        <row r="11025">
          <cell r="A11025">
            <v>91515</v>
          </cell>
          <cell r="B11025" t="str">
            <v>ESTUCAMENTO DE PANOS DE FACHADA COM VÃOS DO SISTEMA DE PAREDES DE CONCRETO EM EDIFICAÇÕES DE MÚLTIPLOS PAVIMENTOS. AF_06/2015</v>
          </cell>
          <cell r="C11025" t="str">
            <v>M2</v>
          </cell>
          <cell r="D11025">
            <v>6.07</v>
          </cell>
        </row>
        <row r="11026">
          <cell r="A11026">
            <v>91516</v>
          </cell>
          <cell r="B11026" t="str">
            <v>ESTUCAMENTO DE SUPERFÍCIE EXTERNA DA SACADA DO SISTEMA DE PAREDES DE CONCRETO EM EDIFICAÇÕES DE MÚLTIPLOS PAVIMENTOS. AF_06/2015</v>
          </cell>
          <cell r="C11026" t="str">
            <v>M2</v>
          </cell>
          <cell r="D11026">
            <v>8.86</v>
          </cell>
        </row>
        <row r="11027">
          <cell r="A11027">
            <v>91517</v>
          </cell>
          <cell r="B11027" t="str">
            <v>ESTUCAMENTO DE PANOS DE FACHADA SEM VÃOS DO SISTEMA DE PAREDES DE CONCRETO EM EDIFICAÇÕES DE PAVIMENTO ÚNICO. AF_06/2015</v>
          </cell>
          <cell r="C11027" t="str">
            <v>M2</v>
          </cell>
          <cell r="D11027">
            <v>9.8699999999999992</v>
          </cell>
        </row>
        <row r="11028">
          <cell r="A11028">
            <v>91519</v>
          </cell>
          <cell r="B11028" t="str">
            <v>ESTUCAMENTO DE PANOS DE FACHADA COM VÃOS DO SISTEMA DE PAREDES DE CONCRETO EM EDIFICAÇÕES DE PAVIMENTO ÚNICO. AF_06/2015</v>
          </cell>
          <cell r="C11028" t="str">
            <v>M2</v>
          </cell>
          <cell r="D11028">
            <v>11.32</v>
          </cell>
        </row>
        <row r="11029">
          <cell r="A11029">
            <v>91520</v>
          </cell>
          <cell r="B11029" t="str">
            <v>ESTUCAMENTO DE DENSIDADE BAIXA NAS FACES INTERNAS DE PAREDES DO SISTEMA DE PAREDES DE CONCRETO. AF_06/2015</v>
          </cell>
          <cell r="C11029" t="str">
            <v>M2</v>
          </cell>
          <cell r="D11029">
            <v>1.67</v>
          </cell>
        </row>
        <row r="11030">
          <cell r="A11030">
            <v>91522</v>
          </cell>
          <cell r="B11030" t="str">
            <v>ESTUCAMENTO, PARA QUALQUER REVESTIMENTO, EM TETO DO SISTEMA DE PAREDES DE CONCRETO. AF_06/2015</v>
          </cell>
          <cell r="C11030" t="str">
            <v>M2</v>
          </cell>
          <cell r="D11030">
            <v>2</v>
          </cell>
        </row>
        <row r="11031">
          <cell r="A11031">
            <v>91525</v>
          </cell>
          <cell r="B11031" t="str">
            <v>ESTUCAMENTO DE DENSIDADE ALTA, NAS FACES INTERNAS DE PAREDES DO SISTEMA DE PAREDES DE CONCRETO. AF_06/2015</v>
          </cell>
          <cell r="C11031" t="str">
            <v>M2</v>
          </cell>
          <cell r="D11031">
            <v>3.78</v>
          </cell>
        </row>
        <row r="11032">
          <cell r="A11032">
            <v>73548</v>
          </cell>
          <cell r="B11032" t="str">
            <v>ARGAMASSA TRACO 1:3 (CIMENTO E AREIA), PREPARO MANUAL, INCLUSO ADITIVO IMPERMEABILIZANTE</v>
          </cell>
          <cell r="C11032" t="str">
            <v>M3</v>
          </cell>
          <cell r="D11032">
            <v>472.86</v>
          </cell>
        </row>
        <row r="11033">
          <cell r="A11033">
            <v>73549</v>
          </cell>
          <cell r="B11033" t="str">
            <v>ARGAMASSA TRACO 1:4 (CIMENTO E AREIA), PREPARO MANUAL, INCLUSO ADITIVO IMPERMEABILIZANTE</v>
          </cell>
          <cell r="C11033" t="str">
            <v>M3</v>
          </cell>
          <cell r="D11033">
            <v>460.41</v>
          </cell>
        </row>
        <row r="11034">
          <cell r="A11034">
            <v>87280</v>
          </cell>
          <cell r="B11034" t="str">
            <v>ARGAMASSA TRAÇO 1:7 (CIMENTO E AREIA MÉDIA) COM ADIÇÃO DE PLASTIFICANTE PARA EMBOÇO/MASSA ÚNICA/ASSENTAMENTO DE ALVENARIA DE VEDAÇÃO, PREPARO MECÂNICO COM BETONEIRA 400 L. AF_06/2014</v>
          </cell>
          <cell r="C11034" t="str">
            <v>M3</v>
          </cell>
          <cell r="D11034">
            <v>306.83</v>
          </cell>
        </row>
        <row r="11035">
          <cell r="A11035">
            <v>87281</v>
          </cell>
          <cell r="B11035" t="str">
            <v>ARGAMASSA TRAÇO 1:7 (CIMENTO E AREIA MÉDIA) COM ADIÇÃO DE PLASTIFICANTE PARA EMBOÇO/MASSA ÚNICA/ASSENTAMENTO DE ALVENARIA DE VEDAÇÃO, PREPARO MECÂNICO COM BETONEIRA 600 L. AF_06/2014</v>
          </cell>
          <cell r="C11035" t="str">
            <v>M3</v>
          </cell>
          <cell r="D11035">
            <v>291.02</v>
          </cell>
        </row>
        <row r="11036">
          <cell r="A11036">
            <v>87283</v>
          </cell>
          <cell r="B11036" t="str">
            <v>ARGAMASSA TRAÇO 1:6 (CIMENTO E AREIA MÉDIA) COM ADIÇÃO DE PLASTIFICANTE PARA EMBOÇO/MASSA ÚNICA/ASSENTAMENTO DE ALVENARIA DE VEDAÇÃO, PREPARO MECÂNICO COM BETONEIRA 400 L. AF_06/2014</v>
          </cell>
          <cell r="C11036" t="str">
            <v>M3</v>
          </cell>
          <cell r="D11036">
            <v>330.93</v>
          </cell>
        </row>
        <row r="11037">
          <cell r="A11037">
            <v>87284</v>
          </cell>
          <cell r="B11037" t="str">
            <v>ARGAMASSA TRAÇO 1:6 (CIMENTO E AREIA MÉDIA) COM ADIÇÃO DE PLASTIFICANTE PARA EMBOÇO/MASSA ÚNICA/ASSENTAMENTO DE ALVENARIA DE VEDAÇÃO, PREPARO MECÂNICO COM BETONEIRA 600 L. AF_06/2014</v>
          </cell>
          <cell r="C11037" t="str">
            <v>M3</v>
          </cell>
          <cell r="D11037">
            <v>293.62</v>
          </cell>
        </row>
        <row r="11038">
          <cell r="A11038">
            <v>87286</v>
          </cell>
          <cell r="B11038" t="str">
            <v>ARGAMASSA TRAÇO 1:1:6 (CIMENTO, CAL E AREIA MÉDIA) PARA EMBOÇO/MASSA ÚNICA/ASSENTAMENTO DE ALVENARIA DE VEDAÇÃO, PREPARO MECÂNICO COM BETONEIRA 400 L. AF_06/2014</v>
          </cell>
          <cell r="C11038" t="str">
            <v>M3</v>
          </cell>
          <cell r="D11038">
            <v>305.70999999999998</v>
          </cell>
        </row>
        <row r="11039">
          <cell r="A11039">
            <v>87287</v>
          </cell>
          <cell r="B11039" t="str">
            <v>ARGAMASSA TRAÇO 1:1:6 (CIMENTO, CAL E AREIA MÉDIA) PARA EMBOÇO/MASSA ÚNICA/ASSENTAMENTO DE ALVENARIA DE VEDAÇÃO, PREPARO MECÂNICO COM BETONEIRA 600 L. AF_06/2014</v>
          </cell>
          <cell r="C11039" t="str">
            <v>M3</v>
          </cell>
          <cell r="D11039">
            <v>392.17</v>
          </cell>
        </row>
        <row r="11040">
          <cell r="A11040">
            <v>87289</v>
          </cell>
          <cell r="B11040" t="str">
            <v>ARGAMASSA TRAÇO 1:1,5:7,5 (CIMENTO, CAL E AREIA MÉDIA) PARA EMBOÇO/MASSA ÚNICA/ASSENTAMENTO DE ALVENARIA DE VEDAÇÃO, PREPARO MECÂNICO COM BETONEIRA 400 L. AF_06/2014</v>
          </cell>
          <cell r="C11040" t="str">
            <v>M3</v>
          </cell>
          <cell r="D11040">
            <v>399.84</v>
          </cell>
        </row>
        <row r="11041">
          <cell r="A11041">
            <v>87290</v>
          </cell>
          <cell r="B11041" t="str">
            <v>ARGAMASSA TRAÇO 1:1,5:7,5 (CIMENTO, CAL E AREIA MÉDIA) PARA EMBOÇO/MASSA ÚNICA/ASSENTAMENTO DE ALVENARIA DE VEDAÇÃO, PREPARO MECÂNICO COM BETONEIRA 600 L. AF_06/2014</v>
          </cell>
          <cell r="C11041" t="str">
            <v>M3</v>
          </cell>
          <cell r="D11041">
            <v>382.78</v>
          </cell>
        </row>
        <row r="11042">
          <cell r="A11042">
            <v>87292</v>
          </cell>
          <cell r="B11042" t="str">
            <v>ARGAMASSA TRAÇO 1:2:8 (CIMENTO, CAL E AREIA MÉDIA) PARA EMBOÇO/MASSA ÚNICA/ASSENTAMENTO DE ALVENARIA DE VEDAÇÃO, PREPARO MECÂNICO COM BETONEIRA 400 L. AF_06/2014</v>
          </cell>
          <cell r="C11042" t="str">
            <v>M3</v>
          </cell>
          <cell r="D11042">
            <v>422.85</v>
          </cell>
        </row>
        <row r="11043">
          <cell r="A11043">
            <v>87294</v>
          </cell>
          <cell r="B11043" t="str">
            <v>ARGAMASSA TRAÇO 1:2:9 (CIMENTO, CAL E AREIA MÉDIA) PARA EMBOÇO/MASSA ÚNICA/ASSENTAMENTO DE ALVENARIA DE VEDAÇÃO, PREPARO MECÂNICO COM BETONEIRA 600 L. AF_06/2014</v>
          </cell>
          <cell r="C11043" t="str">
            <v>M3</v>
          </cell>
          <cell r="D11043">
            <v>393.05</v>
          </cell>
        </row>
        <row r="11044">
          <cell r="A11044">
            <v>87295</v>
          </cell>
          <cell r="B11044" t="str">
            <v>ARGAMASSA TRAÇO 1:3:12 (CIMENTO, CAL E AREIA MÉDIA) PARA EMBOÇO/MASSA ÚNICA/ASSENTAMENTO DE ALVENARIA DE VEDAÇÃO, PREPARO MECÂNICO COM BETONEIRA 400 L. AF_06/2014</v>
          </cell>
          <cell r="C11044" t="str">
            <v>M3</v>
          </cell>
          <cell r="D11044">
            <v>423.97</v>
          </cell>
        </row>
        <row r="11045">
          <cell r="A11045">
            <v>87296</v>
          </cell>
          <cell r="B11045" t="str">
            <v>ARGAMASSA TRAÇO 1:3:12 (CIMENTO, CAL E AREIA MÉDIA) PARA EMBOÇO/MASSA ÚNICA/ASSENTAMENTO DE ALVENARIA DE VEDAÇÃO, PREPARO MECÂNICO COM BETONEIRA 600 L. AF_06/2014</v>
          </cell>
          <cell r="C11045" t="str">
            <v>M3</v>
          </cell>
          <cell r="D11045">
            <v>385.65</v>
          </cell>
        </row>
        <row r="11046">
          <cell r="A11046">
            <v>87298</v>
          </cell>
          <cell r="B11046" t="str">
            <v>ARGAMASSA TRAÇO 1:3 (CIMENTO E AREIA MÉDIA) PARA CONTRAPISO, PREPARO MECÂNICO COM BETONEIRA 400 L. AF_06/2014</v>
          </cell>
          <cell r="C11046" t="str">
            <v>M3</v>
          </cell>
          <cell r="D11046">
            <v>434.42</v>
          </cell>
        </row>
        <row r="11047">
          <cell r="A11047">
            <v>87299</v>
          </cell>
          <cell r="B11047" t="str">
            <v>ARGAMASSA TRAÇO 1:3 (CIMENTO E AREIA MÉDIA) PARA CONTRAPISO, PREPARO MECÂNICO COM BETONEIRA 600 L. AF_06/2014</v>
          </cell>
          <cell r="C11047" t="str">
            <v>M3</v>
          </cell>
          <cell r="D11047">
            <v>404.64</v>
          </cell>
        </row>
        <row r="11048">
          <cell r="A11048">
            <v>87301</v>
          </cell>
          <cell r="B11048" t="str">
            <v>ARGAMASSA TRAÇO 1:4 (CIMENTO E AREIA MÉDIA) PARA CONTRAPISO, PREPARO MECÂNICO COM BETONEIRA 400 L. AF_06/2014</v>
          </cell>
          <cell r="C11048" t="str">
            <v>M3</v>
          </cell>
          <cell r="D11048">
            <v>393.7</v>
          </cell>
        </row>
        <row r="11049">
          <cell r="A11049">
            <v>87302</v>
          </cell>
          <cell r="B11049" t="str">
            <v>ARGAMASSA TRAÇO 1:4 (CIMENTO E AREIA MÉDIA) PARA CONTRAPISO, PREPARO MECÂNICO COM BETONEIRA 600 L. AF_06/2014</v>
          </cell>
          <cell r="C11049" t="str">
            <v>M3</v>
          </cell>
          <cell r="D11049">
            <v>368</v>
          </cell>
        </row>
        <row r="11050">
          <cell r="A11050">
            <v>87304</v>
          </cell>
          <cell r="B11050" t="str">
            <v>ARGAMASSA TRAÇO 1:5 (CIMENTO E AREIA MÉDIA) PARA CONTRAPISO, PREPARO MECÂNICO COM BETONEIRA 400 L. AF_06/2014</v>
          </cell>
          <cell r="C11050" t="str">
            <v>M3</v>
          </cell>
          <cell r="D11050">
            <v>373.37</v>
          </cell>
        </row>
        <row r="11051">
          <cell r="A11051">
            <v>87305</v>
          </cell>
          <cell r="B11051" t="str">
            <v>ARGAMASSA TRAÇO 1:5 (CIMENTO E AREIA MÉDIA) PARA CONTRAPISO, PREPARO MECÂNICO COM BETONEIRA 600 L. AF_06/2014</v>
          </cell>
          <cell r="C11051" t="str">
            <v>M3</v>
          </cell>
          <cell r="D11051">
            <v>345.64</v>
          </cell>
        </row>
        <row r="11052">
          <cell r="A11052">
            <v>87307</v>
          </cell>
          <cell r="B11052" t="str">
            <v>ARGAMASSA TRAÇO 1:6 (CIMENTO E AREIA MÉDIA) PARA CONTRAPISO, PREPARO MECÂNICO COM BETONEIRA 400 L. AF_06/2014</v>
          </cell>
          <cell r="C11052" t="str">
            <v>M3</v>
          </cell>
          <cell r="D11052">
            <v>349.08</v>
          </cell>
        </row>
        <row r="11053">
          <cell r="A11053">
            <v>87308</v>
          </cell>
          <cell r="B11053" t="str">
            <v>ARGAMASSA TRAÇO 1:6 (CIMENTO E AREIA MÉDIA) PARA CONTRAPISO, PREPARO MECÂNICO COM BETONEIRA 600 L. AF_06/2014</v>
          </cell>
          <cell r="C11053" t="str">
            <v>M3</v>
          </cell>
          <cell r="D11053">
            <v>326.13</v>
          </cell>
        </row>
        <row r="11054">
          <cell r="A11054">
            <v>87310</v>
          </cell>
          <cell r="B11054" t="str">
            <v>ARGAMASSA TRAÇO 1:5 (CIMENTO E AREIA GROSSA) PARA CHAPISCO CONVENCIONAL, PREPARO MECÂNICO COM BETONEIRA 400 L. AF_06/2014</v>
          </cell>
          <cell r="C11054" t="str">
            <v>M3</v>
          </cell>
          <cell r="D11054">
            <v>293.85000000000002</v>
          </cell>
        </row>
        <row r="11055">
          <cell r="A11055">
            <v>87311</v>
          </cell>
          <cell r="B11055" t="str">
            <v>ARGAMASSA TRAÇO 1:5 (CIMENTO E AREIA GROSSA) PARA CHAPISCO CONVENCIONAL, PREPARO MECÂNICO COM BETONEIRA 600 L. AF_06/2014</v>
          </cell>
          <cell r="C11055" t="str">
            <v>M3</v>
          </cell>
          <cell r="D11055">
            <v>276.35000000000002</v>
          </cell>
        </row>
        <row r="11056">
          <cell r="A11056">
            <v>87313</v>
          </cell>
          <cell r="B11056" t="str">
            <v>ARGAMASSA TRAÇO 1:3 (CIMENTO E AREIA GROSSA) PARA CHAPISCO CONVENCIONAL, PREPARO MECÂNICO COM BETONEIRA 400 L. AF_06/2014</v>
          </cell>
          <cell r="C11056" t="str">
            <v>M3</v>
          </cell>
          <cell r="D11056">
            <v>341.48</v>
          </cell>
        </row>
        <row r="11057">
          <cell r="A11057">
            <v>87314</v>
          </cell>
          <cell r="B11057" t="str">
            <v>ARGAMASSA TRAÇO 1:3 (CIMENTO E AREIA GROSSA) PARA CHAPISCO CONVENCIONAL, PREPARO MECÂNICO COM BETONEIRA 600 L. AF_06/2014</v>
          </cell>
          <cell r="C11057" t="str">
            <v>M3</v>
          </cell>
          <cell r="D11057">
            <v>324.39999999999998</v>
          </cell>
        </row>
        <row r="11058">
          <cell r="A11058">
            <v>87316</v>
          </cell>
          <cell r="B11058" t="str">
            <v>ARGAMASSA TRAÇO 1:4 (CIMENTO E AREIA GROSSA) PARA CHAPISCO CONVENCIONAL, PREPARO MECÂNICO COM BETONEIRA 400 L. AF_06/2014</v>
          </cell>
          <cell r="C11058" t="str">
            <v>M3</v>
          </cell>
          <cell r="D11058">
            <v>320.35000000000002</v>
          </cell>
        </row>
        <row r="11059">
          <cell r="A11059">
            <v>87317</v>
          </cell>
          <cell r="B11059" t="str">
            <v>ARGAMASSA TRAÇO 1:4 (CIMENTO E AREIA GROSSA) PARA CHAPISCO CONVENCIONAL, PREPARO MECÂNICO COM BETONEIRA 600 L. AF_06/2014</v>
          </cell>
          <cell r="C11059" t="str">
            <v>M3</v>
          </cell>
          <cell r="D11059">
            <v>295.95</v>
          </cell>
        </row>
        <row r="11060">
          <cell r="A11060">
            <v>87319</v>
          </cell>
          <cell r="B11060" t="str">
            <v>ARGAMASSA TRAÇO 1:5 (CIMENTO E AREIA GROSSA) COM ADIÇÃO DE EMULSÃO POLIMÉRICA PARA CHAPISCO ROLADO, PREPARO MECÂNICO COM BETONEIRA 400 L. AF_06/2014</v>
          </cell>
          <cell r="C11060" t="str">
            <v>M3</v>
          </cell>
          <cell r="D11060">
            <v>2479.7600000000002</v>
          </cell>
        </row>
        <row r="11061">
          <cell r="A11061">
            <v>87320</v>
          </cell>
          <cell r="B11061" t="str">
            <v>ARGAMASSA TRAÇO 1:5 (CIMENTO E AREIA GROSSA) COM ADIÇÃO DE EMULSÃO POLIMÉRICA PARA CHAPISCO ROLADO, PREPARO MECÂNICO COM BETONEIRA 600 L. AF_06/2014</v>
          </cell>
          <cell r="C11061" t="str">
            <v>M3</v>
          </cell>
          <cell r="D11061">
            <v>2471.65</v>
          </cell>
        </row>
        <row r="11062">
          <cell r="A11062">
            <v>87322</v>
          </cell>
          <cell r="B11062" t="str">
            <v>ARGAMASSA TRAÇO 1:3 (CIMENTO E AREIA GROSSA) COM ADIÇÃO DE EMULSÃO POLIMÉRICA PARA CHAPISCO ROLADO, PREPARO MECÂNICO COM BETONEIRA 400 L. AF_06/2014</v>
          </cell>
          <cell r="C11062" t="str">
            <v>M3</v>
          </cell>
          <cell r="D11062">
            <v>2537.75</v>
          </cell>
        </row>
        <row r="11063">
          <cell r="A11063">
            <v>87323</v>
          </cell>
          <cell r="B11063" t="str">
            <v>ARGAMASSA TRAÇO 1:3 (CIMENTO E AREIA GROSSA) COM ADIÇÃO DE EMULSÃO POLIMÉRICA PARA CHAPISCO ROLADO, PREPARO MECÂNICO COM BETONEIRA 600 L. AF_06/2014</v>
          </cell>
          <cell r="C11063" t="str">
            <v>M3</v>
          </cell>
          <cell r="D11063">
            <v>2513.14</v>
          </cell>
        </row>
        <row r="11064">
          <cell r="A11064">
            <v>87325</v>
          </cell>
          <cell r="B11064" t="str">
            <v>ARGAMASSA TRAÇO 1:4 (CIMENTO E AREIA GROSSA) COM ADIÇÃO DE EMULSÃO POLIMÉRICA PARA CHAPISCO ROLADO, PREPARO MECÂNICO COM BETONEIRA 400 L. AF_06/2014</v>
          </cell>
          <cell r="C11064" t="str">
            <v>M3</v>
          </cell>
          <cell r="D11064">
            <v>2505.23</v>
          </cell>
        </row>
        <row r="11065">
          <cell r="A11065">
            <v>87326</v>
          </cell>
          <cell r="B11065" t="str">
            <v>ARGAMASSA TRAÇO 1:4 (CIMENTO E AREIA GROSSA) COM ADIÇÃO DE EMULSÃO POLIMÉRICA PARA CHAPISCO ROLADO, PREPARO MECÂNICO COM BETONEIRA 600 L. AF_06/2014</v>
          </cell>
          <cell r="C11065" t="str">
            <v>M3</v>
          </cell>
          <cell r="D11065">
            <v>2487.5300000000002</v>
          </cell>
        </row>
        <row r="11066">
          <cell r="A11066">
            <v>87327</v>
          </cell>
          <cell r="B11066" t="str">
            <v>ARGAMASSA TRAÇO 1:7 (CIMENTO E AREIA MÉDIA) COM ADIÇÃO DE PLASTIFICANTE PARA EMBOÇO/MASSA ÚNICA/ASSENTAMENTO DE ALVENARIA DE VEDAÇÃO, PREPARO MECÂNICO COM MISTURADOR DE EIXO HORIZONTAL DE 300 KG. AF_06/2014</v>
          </cell>
          <cell r="C11066" t="str">
            <v>M3</v>
          </cell>
          <cell r="D11066">
            <v>333.89</v>
          </cell>
        </row>
        <row r="11067">
          <cell r="A11067">
            <v>87328</v>
          </cell>
          <cell r="B11067" t="str">
            <v>ARGAMASSA TRAÇO 1:7 (CIMENTO E AREIA MÉDIA) COM ADIÇÃO DE PLASTIFICANTE PARA EMBOÇO/MASSA ÚNICA/ASSENTAMENTO DE ALVENARIA DE VEDAÇÃO, PREPARO MECÂNICO COM MISTURADOR DE EIXO HORIZONTAL DE 600 KG. AF_06/2014</v>
          </cell>
          <cell r="C11067" t="str">
            <v>M3</v>
          </cell>
          <cell r="D11067">
            <v>275.75</v>
          </cell>
        </row>
        <row r="11068">
          <cell r="A11068">
            <v>87329</v>
          </cell>
          <cell r="B11068" t="str">
            <v>ARGAMASSA TRAÇO 1:6 (CIMENTO E AREIA MÉDIA) COM ADIÇÃO DE PLASTIFICANTE PARA EMBOÇO/MASSA ÚNICA/ASSENTAMENTO DE ALVENARIA DE VEDAÇÃO, PREPARO MECÂNICO COM MISTURADOR DE EIXO HORIZONTAL DE 300 KG. AF_06/2014</v>
          </cell>
          <cell r="C11068" t="str">
            <v>M3</v>
          </cell>
          <cell r="D11068">
            <v>359.9</v>
          </cell>
        </row>
        <row r="11069">
          <cell r="A11069">
            <v>87330</v>
          </cell>
          <cell r="B11069" t="str">
            <v>ARGAMASSA TRAÇO 1:6 (CIMENTO E AREIA MÉDIA) COM ADIÇÃO DE PLASTIFICANTE PARA EMBOÇO/MASSA ÚNICA/ASSENTAMENTO DE ALVENARIA DE VEDAÇÃO, PREPARO MECÂNICO COM MISTURADOR DE EIXO HORIZONTAL DE 600 KG. AF_06/2014</v>
          </cell>
          <cell r="C11069" t="str">
            <v>M3</v>
          </cell>
          <cell r="D11069">
            <v>297.54000000000002</v>
          </cell>
        </row>
        <row r="11070">
          <cell r="A11070">
            <v>87331</v>
          </cell>
          <cell r="B11070" t="str">
            <v>ARGAMASSA TRAÇO 1:1:6 (CIMENTO, CAL E AREIA MÉDIA) PARA EMBOÇO/MASSA ÚNICA/ASSENTAMENTO DE ALVENARIA DE VEDAÇÃO, PREPARO MECÂNICO COM MISTURADOR DE EIXO HORIZONTAL DE 300 KG. AF_06/2014</v>
          </cell>
          <cell r="C11070" t="str">
            <v>M3</v>
          </cell>
          <cell r="D11070">
            <v>434.4</v>
          </cell>
        </row>
        <row r="11071">
          <cell r="A11071">
            <v>87332</v>
          </cell>
          <cell r="B11071" t="str">
            <v>ARGAMASSA TRAÇO 1:1:6 (CIMENTO, CAL E AREIA MÉDIA) PARA EMBOÇO/MASSA ÚNICA/ASSENTAMENTO DE ALVENARIA DE VEDAÇÃO, PREPARO MECÂNICO COM MISTURADOR DE EIXO HORIZONTAL DE 600 KG. AF_06/2014</v>
          </cell>
          <cell r="C11071" t="str">
            <v>M3</v>
          </cell>
          <cell r="D11071">
            <v>372.79</v>
          </cell>
        </row>
        <row r="11072">
          <cell r="A11072">
            <v>87333</v>
          </cell>
          <cell r="B11072" t="str">
            <v>ARGAMASSA TRAÇO 1:1,5:7,5 (CIMENTO, CAL E AREIA MÉDIA) PARA EMBOÇO/MASSA ÚNICA/ASSENTAMENTO DE ALVENARIA DE VEDAÇÃO, PREPARO MECÂNICO COM MISTURADOR DE EIXO HORIZONTAL DE 300 KG. AF_06/2014</v>
          </cell>
          <cell r="C11072" t="str">
            <v>M3</v>
          </cell>
          <cell r="D11072">
            <v>409.84</v>
          </cell>
        </row>
        <row r="11073">
          <cell r="A11073">
            <v>87334</v>
          </cell>
          <cell r="B11073" t="str">
            <v>ARGAMASSA TRAÇO 1:1,5:7,5 (CIMENTO, CAL E AREIA MÉDIA) PARA EMBOÇO/MASSA ÚNICA/ASSENTAMENTO DE ALVENARIA DE VEDAÇÃO, PREPARO MECÂNICO COM MISTURADOR DE EIXO HORIZONTAL DE 600 KG. AF_06/2014</v>
          </cell>
          <cell r="C11073" t="str">
            <v>M3</v>
          </cell>
          <cell r="D11073">
            <v>362.65</v>
          </cell>
        </row>
        <row r="11074">
          <cell r="A11074">
            <v>87335</v>
          </cell>
          <cell r="B11074" t="str">
            <v>ARGAMASSA TRAÇO 1:2:8 (CIMENTO, CAL E AREIA MÉDIA) PARA EMBOÇO/MASSA ÚNICA/ASSENTAMENTO DE ALVENARIA DE VEDAÇÃO, PREPARO MECÂNICO COM MISTURADOR DE EIXO HORIZONTAL DE 300 KG. AF_06/2014</v>
          </cell>
          <cell r="C11074" t="str">
            <v>M3</v>
          </cell>
          <cell r="D11074">
            <v>419.95</v>
          </cell>
        </row>
        <row r="11075">
          <cell r="A11075">
            <v>87336</v>
          </cell>
          <cell r="B11075" t="str">
            <v>ARGAMASSA TRAÇO 1:2:8 (CIMENTO, CAL E AREIA MÉDIA) PARA EMBOÇO/MASSA ÚNICA/ASSENTAMENTO DE ALVENARIA DE VEDAÇÃO, PREPARO MECÂNICO COM MISTURADOR DE EIXO HORIZONTAL DE 600 KG. AF_06/2014</v>
          </cell>
          <cell r="C11075" t="str">
            <v>M3</v>
          </cell>
          <cell r="D11075">
            <v>382.73</v>
          </cell>
        </row>
        <row r="11076">
          <cell r="A11076">
            <v>87337</v>
          </cell>
          <cell r="B11076" t="str">
            <v>ARGAMASSA TRAÇO 1:2:9 (CIMENTO, CAL E AREIA MÉDIA) PARA EMBOÇO/MASSA ÚNICA/ASSENTAMENTO DE ALVENARIA DE VEDAÇÃO, PREPARO MECÂNICO COM MISTURADOR DE EIXO HORIZONTAL DE 300 KG. AF_06/2014</v>
          </cell>
          <cell r="C11076" t="str">
            <v>M3</v>
          </cell>
          <cell r="D11076">
            <v>400</v>
          </cell>
        </row>
        <row r="11077">
          <cell r="A11077">
            <v>87338</v>
          </cell>
          <cell r="B11077" t="str">
            <v>ARGAMASSA TRAÇO 1:3:12 (CIMENTO, CAL E AREIA MÉDIA) PARA EMBOÇO/MASSA ÚNICA/ASSENTAMENTO DE ALVENARIA DE VEDAÇÃO, PREPARO MECÂNICO COM MISTURADOR DE EIXO HORIZONTAL DE 600 KG. AF_06/2014</v>
          </cell>
          <cell r="C11077" t="str">
            <v>M3</v>
          </cell>
          <cell r="D11077">
            <v>384.42</v>
          </cell>
        </row>
        <row r="11078">
          <cell r="A11078">
            <v>87339</v>
          </cell>
          <cell r="B11078" t="str">
            <v>ARGAMASSA TRAÇO 1:3 (CIMENTO E AREIA MÉDIA) PARA CONTRAPISO, PREPARO MECÂNICO COM MISTURADOR DE EIXO HORIZONTAL DE 160 KG. AF_06/2014</v>
          </cell>
          <cell r="C11078" t="str">
            <v>M3</v>
          </cell>
          <cell r="D11078">
            <v>551.36</v>
          </cell>
        </row>
        <row r="11079">
          <cell r="A11079">
            <v>87340</v>
          </cell>
          <cell r="B11079" t="str">
            <v>ARGAMASSA TRAÇO 1:3 (CIMENTO E AREIA MÉDIA) PARA CONTRAPISO, PREPARO MECÂNICO COM MISTURADOR DE EIXO HORIZONTAL DE 300 KG. AF_06/2014</v>
          </cell>
          <cell r="C11079" t="str">
            <v>M3</v>
          </cell>
          <cell r="D11079">
            <v>422.7</v>
          </cell>
        </row>
        <row r="11080">
          <cell r="A11080">
            <v>87341</v>
          </cell>
          <cell r="B11080" t="str">
            <v>ARGAMASSA TRAÇO 1:3 (CIMENTO E AREIA MÉDIA) PARA CONTRAPISO, PREPARO MECÂNICO COM MISTURADOR DE EIXO HORIZONTAL DE 600 KG. AF_06/2014</v>
          </cell>
          <cell r="C11080" t="str">
            <v>M3</v>
          </cell>
          <cell r="D11080">
            <v>392.27</v>
          </cell>
        </row>
        <row r="11081">
          <cell r="A11081">
            <v>87342</v>
          </cell>
          <cell r="B11081" t="str">
            <v>ARGAMASSA TRAÇO 1:4 (CIMENTO E AREIA MÉDIA) PARA CONTRAPISO, PREPARO MECÂNICO COM MISTURADOR DE EIXO HORIZONTAL DE 160 KG. AF_06/2014</v>
          </cell>
          <cell r="C11081" t="str">
            <v>M3</v>
          </cell>
          <cell r="D11081">
            <v>477.42</v>
          </cell>
        </row>
        <row r="11082">
          <cell r="A11082">
            <v>87343</v>
          </cell>
          <cell r="B11082" t="str">
            <v>ARGAMASSA TRAÇO 1:4 (CIMENTO E AREIA MÉDIA) PARA CONTRAPISO, PREPARO MECÂNICO COM MISTURADOR DE EIXO HORIZONTAL DE 300 KG. AF_06/2014</v>
          </cell>
          <cell r="C11082" t="str">
            <v>M3</v>
          </cell>
          <cell r="D11082">
            <v>394.78</v>
          </cell>
        </row>
        <row r="11083">
          <cell r="A11083">
            <v>87344</v>
          </cell>
          <cell r="B11083" t="str">
            <v>ARGAMASSA TRAÇO 1:4 (CIMENTO E AREIA MÉDIA) PARA CONTRAPISO, PREPARO MECÂNICO COM MISTURADOR DE EIXO HORIZONTAL DE 600 KG. AF_06/2014</v>
          </cell>
          <cell r="C11083" t="str">
            <v>M3</v>
          </cell>
          <cell r="D11083">
            <v>354.15</v>
          </cell>
        </row>
        <row r="11084">
          <cell r="A11084">
            <v>87345</v>
          </cell>
          <cell r="B11084" t="str">
            <v>ARGAMASSA TRAÇO 1:5 (CIMENTO E AREIA MÉDIA) PARA CONTRAPISO, PREPARO MECÂNICO COM MISTURADOR DE EIXO HORIZONTAL DE 160 KG. AF_06/2014</v>
          </cell>
          <cell r="C11084" t="str">
            <v>M3</v>
          </cell>
          <cell r="D11084">
            <v>416.46</v>
          </cell>
        </row>
        <row r="11085">
          <cell r="A11085">
            <v>87346</v>
          </cell>
          <cell r="B11085" t="str">
            <v>ARGAMASSA TRAÇO 1:5 (CIMENTO E AREIA MÉDIA) PARA CONTRAPISO, PREPARO MECÂNICO COM MISTURADOR DE EIXO HORIZONTAL DE 300 KG. AF_06/2014</v>
          </cell>
          <cell r="C11085" t="str">
            <v>M3</v>
          </cell>
          <cell r="D11085">
            <v>359.04</v>
          </cell>
        </row>
        <row r="11086">
          <cell r="A11086">
            <v>87347</v>
          </cell>
          <cell r="B11086" t="str">
            <v>ARGAMASSA TRAÇO 1:5 (CIMENTO E AREIA MÉDIA) PARA CONTRAPISO, PREPARO MECÂNICO COM MISTURADOR DE EIXO HORIZONTAL DE 600 KG. AF_06/2014</v>
          </cell>
          <cell r="C11086" t="str">
            <v>M3</v>
          </cell>
          <cell r="D11086">
            <v>333.87</v>
          </cell>
        </row>
        <row r="11087">
          <cell r="A11087">
            <v>87348</v>
          </cell>
          <cell r="B11087" t="str">
            <v>ARGAMASSA TRAÇO 1:6 (CIMENTO E AREIA MÉDIA) PARA CONTRAPISO, PREPARO MECÂNICO COM MISTURADOR DE EIXO HORIZONTAL DE 160 KG. AF_06/2014</v>
          </cell>
          <cell r="C11087" t="str">
            <v>M3</v>
          </cell>
          <cell r="D11087">
            <v>389.92</v>
          </cell>
        </row>
        <row r="11088">
          <cell r="A11088">
            <v>87349</v>
          </cell>
          <cell r="B11088" t="str">
            <v>ARGAMASSA TRAÇO 1:6 (CIMENTO E AREIA MÉDIA) PARA CONTRAPISO, PREPARO MECÂNICO COM MISTURADOR DE EIXO HORIZONTAL DE 600 KG. AF_06/2014</v>
          </cell>
          <cell r="C11088" t="str">
            <v>M3</v>
          </cell>
          <cell r="D11088">
            <v>310.12</v>
          </cell>
        </row>
        <row r="11089">
          <cell r="A11089">
            <v>87350</v>
          </cell>
          <cell r="B11089" t="str">
            <v>ARGAMASSA TRAÇO 1:5 (CIMENTO E AREIA GROSSA) PARA CHAPISCO CONVENCIONAL, PREPARO MECÂNICO COM MISTURADOR DE EIXO HORIZONTAL DE 300 KG. AF_06/2014</v>
          </cell>
          <cell r="C11089" t="str">
            <v>M3</v>
          </cell>
          <cell r="D11089">
            <v>339.06</v>
          </cell>
        </row>
        <row r="11090">
          <cell r="A11090">
            <v>87351</v>
          </cell>
          <cell r="B11090" t="str">
            <v>ARGAMASSA TRAÇO 1:5 (CIMENTO E AREIA GROSSA) PARA CHAPISCO CONVENCIONAL, PREPARO MECÂNICO COM MISTURADOR DE EIXO HORIZONTAL DE 600 KG. AF_06/2014</v>
          </cell>
          <cell r="C11090" t="str">
            <v>M3</v>
          </cell>
          <cell r="D11090">
            <v>280.88</v>
          </cell>
        </row>
        <row r="11091">
          <cell r="A11091">
            <v>87352</v>
          </cell>
          <cell r="B11091" t="str">
            <v>ARGAMASSA TRAÇO 1:3 (CIMENTO E AREIA GROSSA) PARA CHAPISCO CONVENCIONAL, PREPARO MECÂNICO COM MISTURADOR DE EIXO HORIZONTAL DE 160 KG. AF_06/2014</v>
          </cell>
          <cell r="C11091" t="str">
            <v>M3</v>
          </cell>
          <cell r="D11091">
            <v>425.77</v>
          </cell>
        </row>
        <row r="11092">
          <cell r="A11092">
            <v>87353</v>
          </cell>
          <cell r="B11092" t="str">
            <v>ARGAMASSA TRAÇO 1:3 (CIMENTO E AREIA GROSSA) PARA CHAPISCO CONVENCIONAL, PREPARO MECÂNICO COM MISTURADOR DE EIXO HORIZONTAL DE 300 KG. AF_06/2014</v>
          </cell>
          <cell r="C11092" t="str">
            <v>M3</v>
          </cell>
          <cell r="D11092">
            <v>351.08</v>
          </cell>
        </row>
        <row r="11093">
          <cell r="A11093">
            <v>87354</v>
          </cell>
          <cell r="B11093" t="str">
            <v>ARGAMASSA TRAÇO 1:3 (CIMENTO E AREIA GROSSA) PARA CHAPISCO CONVENCIONAL, PREPARO MECÂNICO COM MISTURADOR DE EIXO HORIZONTAL DE 600 KG. AF_06/2014</v>
          </cell>
          <cell r="C11093" t="str">
            <v>M3</v>
          </cell>
          <cell r="D11093">
            <v>311.27999999999997</v>
          </cell>
        </row>
        <row r="11094">
          <cell r="A11094">
            <v>87355</v>
          </cell>
          <cell r="B11094" t="str">
            <v>ARGAMASSA TRAÇO 1:4 (CIMENTO E AREIA GROSSA) PARA CHAPISCO CONVENCIONAL, PREPARO MECÂNICO COM MISTURADOR DE EIXO HORIZONTAL DE 160 KG. AF_06/2014</v>
          </cell>
          <cell r="C11094" t="str">
            <v>M3</v>
          </cell>
          <cell r="D11094">
            <v>369.49</v>
          </cell>
        </row>
        <row r="11095">
          <cell r="A11095">
            <v>87356</v>
          </cell>
          <cell r="B11095" t="str">
            <v>ARGAMASSA TRAÇO 1:4 (CIMENTO E AREIA GROSSA) PARA CHAPISCO CONVENCIONAL, PREPARO MECÂNICO COM MISTURADOR DE EIXO HORIZONTAL DE 300 KG. AF_06/2014</v>
          </cell>
          <cell r="C11095" t="str">
            <v>M3</v>
          </cell>
          <cell r="D11095">
            <v>308.69</v>
          </cell>
        </row>
        <row r="11096">
          <cell r="A11096">
            <v>87357</v>
          </cell>
          <cell r="B11096" t="str">
            <v>ARGAMASSA TRAÇO 1:4 (CIMENTO E AREIA GROSSA) PARA CHAPISCO CONVENCIONAL, PREPARO MECÂNICO COM MISTURADOR DE EIXO HORIZONTAL DE 600 KG. AF_06/2014</v>
          </cell>
          <cell r="C11096" t="str">
            <v>M3</v>
          </cell>
          <cell r="D11096">
            <v>289.02</v>
          </cell>
        </row>
        <row r="11097">
          <cell r="A11097">
            <v>87358</v>
          </cell>
          <cell r="B11097" t="str">
            <v>ARGAMASSA TRAÇO 1:5 (CIMENTO E AREIA GROSSA) COM ADIÇÃO DE EMULSÃO POLIMÉRICA PARA CHAPISCO ROLADO, PREPARO MECÂNICO COM MISTURADOR DE EIXO HORIZONTAL DE 300 KG. AF_06/2014</v>
          </cell>
          <cell r="C11097" t="str">
            <v>M3</v>
          </cell>
          <cell r="D11097">
            <v>2450.11</v>
          </cell>
        </row>
        <row r="11098">
          <cell r="A11098">
            <v>87359</v>
          </cell>
          <cell r="B11098" t="str">
            <v>ARGAMASSA TRAÇO 1:5 (CIMENTO E AREIA GROSSA) COM ADIÇÃO DE EMULSÃO POLIMÉRICA PARA CHAPISCO ROLADO, PREPARO MECÂNICO COM MISTURADOR DE EIXO HORIZONTAL DE 600 KG. AF_06/2014</v>
          </cell>
          <cell r="C11098" t="str">
            <v>M3</v>
          </cell>
          <cell r="D11098">
            <v>2416.7199999999998</v>
          </cell>
        </row>
        <row r="11099">
          <cell r="A11099">
            <v>87360</v>
          </cell>
          <cell r="B11099" t="str">
            <v>ARGAMASSA TRAÇO 1:3 (CIMENTO E AREIA GROSSA) COM ADIÇÃO DE EMULSÃO POLIMÉRICA PARA CHAPISCO ROLADO, PREPARO MECÂNICO COM MISTURADOR DE EIXO HORIZONTAL DE 160 KG. AF_06/2014</v>
          </cell>
          <cell r="C11099" t="str">
            <v>M3</v>
          </cell>
          <cell r="D11099">
            <v>2528.9499999999998</v>
          </cell>
        </row>
        <row r="11100">
          <cell r="A11100">
            <v>87361</v>
          </cell>
          <cell r="B11100" t="str">
            <v>ARGAMASSA TRAÇO 1:3 (CIMENTO E AREIA GROSSA) COM ADIÇÃO DE EMULSÃO POLIMÉRICA PARA CHAPISCO ROLADO, PREPARO MECÂNICO COM MISTURADOR DE EIXO HORIZONTAL DE 300 KG. AF_06/2014</v>
          </cell>
          <cell r="C11100" t="str">
            <v>M3</v>
          </cell>
          <cell r="D11100">
            <v>2483.6799999999998</v>
          </cell>
        </row>
        <row r="11101">
          <cell r="A11101">
            <v>87362</v>
          </cell>
          <cell r="B11101" t="str">
            <v>ARGAMASSA TRAÇO 1:3 (CIMENTO E AREIA GROSSA) COM ADIÇÃO DE EMULSÃO POLIMÉRICA PARA CHAPISCO ROLADO, PREPARO MECÂNICO COM MISTURADOR DE EIXO HORIZONTAL DE 600 KG. AF_06/2014</v>
          </cell>
          <cell r="C11101" t="str">
            <v>M3</v>
          </cell>
          <cell r="D11101">
            <v>2469.2199999999998</v>
          </cell>
        </row>
        <row r="11102">
          <cell r="A11102">
            <v>87363</v>
          </cell>
          <cell r="B11102" t="str">
            <v>ARGAMASSA TRAÇO 1:4 (CIMENTO E AREIA GROSSA) COM ADIÇÃO DE EMULSÃO POLIMÉRICA PARA CHAPISCO ROLADO, PREPARO MECÂNICO COM MISTURADOR DE EIXO HORIZONTAL DE 300 KG. AF_06/2014</v>
          </cell>
          <cell r="C11102" t="str">
            <v>M3</v>
          </cell>
          <cell r="D11102">
            <v>2497.58</v>
          </cell>
        </row>
        <row r="11103">
          <cell r="A11103">
            <v>87364</v>
          </cell>
          <cell r="B11103" t="str">
            <v>ARGAMASSA TRAÇO 1:4 (CIMENTO E AREIA GROSSA) COM ADIÇÃO DE EMULSÃO POLIMÉRICA PARA CHAPISCO ROLADO, PREPARO MECÂNICO COM MISTURADOR DE EIXO HORIZONTAL DE 600 KG. AF_06/2014</v>
          </cell>
          <cell r="C11103" t="str">
            <v>M3</v>
          </cell>
          <cell r="D11103">
            <v>2437.7600000000002</v>
          </cell>
        </row>
        <row r="11104">
          <cell r="A11104">
            <v>87365</v>
          </cell>
          <cell r="B11104" t="str">
            <v>ARGAMASSA TRAÇO 1:7 (CIMENTO E AREIA MÉDIA) COM ADIÇÃO DE PLASTIFICANTE PARA EMBOÇO/MASSA ÚNICA/ASSENTAMENTO DE ALVENARIA DE VEDAÇÃO, PREPARO MANUAL. AF_06/2014</v>
          </cell>
          <cell r="C11104" t="str">
            <v>M3</v>
          </cell>
          <cell r="D11104">
            <v>339.18</v>
          </cell>
        </row>
        <row r="11105">
          <cell r="A11105">
            <v>87366</v>
          </cell>
          <cell r="B11105" t="str">
            <v>ARGAMASSA TRAÇO 1:6 (CIMENTO E AREIA MÉDIA) COM ADIÇÃO DE PLASTIFICANTE PARA EMBOÇO/MASSA ÚNICA/ASSENTAMENTO DE ALVENARIA DE VEDAÇÃO, PREPARO MANUAL. AF_06/2014</v>
          </cell>
          <cell r="C11105" t="str">
            <v>M3</v>
          </cell>
          <cell r="D11105">
            <v>352.4</v>
          </cell>
        </row>
        <row r="11106">
          <cell r="A11106">
            <v>87367</v>
          </cell>
          <cell r="B11106" t="str">
            <v>ARGAMASSA TRAÇO 1:1:6 (CIMENTO, CAL E AREIA MÉDIA) PARA EMBOÇO/MASSA ÚNICA/ASSENTAMENTO DE ALVENARIA DE VEDAÇÃO, PREPARO MANUAL. AF_06/2014</v>
          </cell>
          <cell r="C11106" t="str">
            <v>M3</v>
          </cell>
          <cell r="D11106">
            <v>432.89</v>
          </cell>
        </row>
        <row r="11107">
          <cell r="A11107">
            <v>87368</v>
          </cell>
          <cell r="B11107" t="str">
            <v>ARGAMASSA TRAÇO 1:1,5:7,5 (CIMENTO, CAL E AREIA MÉDIA) PARA EMBOÇO/MASSA ÚNICA/ASSENTAMENTO DE ALVENARIA DE VEDAÇÃO, PREPARO MANUAL. AF_06/2014</v>
          </cell>
          <cell r="C11107" t="str">
            <v>M3</v>
          </cell>
          <cell r="D11107">
            <v>436.68</v>
          </cell>
        </row>
        <row r="11108">
          <cell r="A11108">
            <v>87369</v>
          </cell>
          <cell r="B11108" t="str">
            <v>ARGAMASSA TRAÇO 1:2:8 (CIMENTO, CAL E AREIA MÉDIA) PARA EMBOÇO/MASSA ÚNICA/ASSENTAMENTO DE ALVENARIA DE VEDAÇÃO, PREPARO MANUAL. AF_06/2014</v>
          </cell>
          <cell r="C11108" t="str">
            <v>M3</v>
          </cell>
          <cell r="D11108">
            <v>455.9</v>
          </cell>
        </row>
        <row r="11109">
          <cell r="A11109">
            <v>87370</v>
          </cell>
          <cell r="B11109" t="str">
            <v>ARGAMASSA TRAÇO 1:2:9 (CIMENTO, CAL E AREIA MÉDIA) PARA EMBOÇO/MASSA ÚNICA/ASSENTAMENTO DE ALVENARIA DE VEDAÇÃO, PREPARO MANUAL. AF_06/2014</v>
          </cell>
          <cell r="C11109" t="str">
            <v>M3</v>
          </cell>
          <cell r="D11109">
            <v>437.96</v>
          </cell>
        </row>
        <row r="11110">
          <cell r="A11110">
            <v>87371</v>
          </cell>
          <cell r="B11110" t="str">
            <v>ARGAMASSA TRAÇO 1:3:12 (CIMENTO, CAL E AREIA MÉDIA) PARA EMBOÇO/MASSA ÚNICA/ASSENTAMENTO DE ALVENARIA DE VEDAÇÃO, PREPARO MANUAL. AF_06/2014</v>
          </cell>
          <cell r="C11110" t="str">
            <v>M3</v>
          </cell>
          <cell r="D11110">
            <v>439.68</v>
          </cell>
        </row>
        <row r="11111">
          <cell r="A11111">
            <v>87372</v>
          </cell>
          <cell r="B11111" t="str">
            <v>ARGAMASSA TRAÇO 1:3 (CIMENTO E AREIA MÉDIA) PARA CONTRAPISO, PREPARO MANUAL. AF_06/2014</v>
          </cell>
          <cell r="C11111" t="str">
            <v>M3</v>
          </cell>
          <cell r="D11111">
            <v>462.7</v>
          </cell>
        </row>
        <row r="11112">
          <cell r="A11112">
            <v>87373</v>
          </cell>
          <cell r="B11112" t="str">
            <v>ARGAMASSA TRAÇO 1:4 (CIMENTO E AREIA MÉDIA) PARA CONTRAPISO, PREPARO MANUAL. AF_06/2014</v>
          </cell>
          <cell r="C11112" t="str">
            <v>M3</v>
          </cell>
          <cell r="D11112">
            <v>424.33</v>
          </cell>
        </row>
        <row r="11113">
          <cell r="A11113">
            <v>87374</v>
          </cell>
          <cell r="B11113" t="str">
            <v>ARGAMASSA TRAÇO 1:5 (CIMENTO E AREIA MÉDIA) PARA CONTRAPISO, PREPARO MANUAL. AF_06/2014</v>
          </cell>
          <cell r="C11113" t="str">
            <v>M3</v>
          </cell>
          <cell r="D11113">
            <v>398.54</v>
          </cell>
        </row>
        <row r="11114">
          <cell r="A11114">
            <v>87375</v>
          </cell>
          <cell r="B11114" t="str">
            <v>ARGAMASSA TRAÇO 1:6 (CIMENTO E AREIA MÉDIA) PARA CONTRAPISO, PREPARO MANUAL. AF_06/2014</v>
          </cell>
          <cell r="C11114" t="str">
            <v>M3</v>
          </cell>
          <cell r="D11114">
            <v>376.19</v>
          </cell>
        </row>
        <row r="11115">
          <cell r="A11115">
            <v>87376</v>
          </cell>
          <cell r="B11115" t="str">
            <v>ARGAMASSA TRAÇO 1:5 (CIMENTO E AREIA GROSSA) PARA CHAPISCO CONVENCIONAL, PREPARO MANUAL. AF_06/2014</v>
          </cell>
          <cell r="C11115" t="str">
            <v>M3</v>
          </cell>
          <cell r="D11115">
            <v>339.56</v>
          </cell>
        </row>
        <row r="11116">
          <cell r="A11116">
            <v>87377</v>
          </cell>
          <cell r="B11116" t="str">
            <v>ARGAMASSA TRAÇO 1:3 (CIMENTO E AREIA GROSSA) PARA CHAPISCO CONVENCIONAL, PREPARO MANUAL. AF_06/2014</v>
          </cell>
          <cell r="C11116" t="str">
            <v>M3</v>
          </cell>
          <cell r="D11116">
            <v>384.48</v>
          </cell>
        </row>
        <row r="11117">
          <cell r="A11117">
            <v>87378</v>
          </cell>
          <cell r="B11117" t="str">
            <v>ARGAMASSA TRAÇO 1:4 (CIMENTO E AREIA GROSSA) PARA CHAPISCO CONVENCIONAL, PREPARO MANUAL. AF_06/2014</v>
          </cell>
          <cell r="C11117" t="str">
            <v>M3</v>
          </cell>
          <cell r="D11117">
            <v>357.5</v>
          </cell>
        </row>
        <row r="11118">
          <cell r="A11118">
            <v>87379</v>
          </cell>
          <cell r="B11118" t="str">
            <v>ARGAMASSA TRAÇO 1:5 (CIMENTO E AREIA GROSSA) COM ADIÇÃO DE EMULSÃO POLIMÉRICA PARA CHAPISCO ROLADO, PREPARO MANUAL. AF_06/2014</v>
          </cell>
          <cell r="C11118" t="str">
            <v>M3</v>
          </cell>
          <cell r="D11118">
            <v>2503.63</v>
          </cell>
        </row>
        <row r="11119">
          <cell r="A11119">
            <v>87380</v>
          </cell>
          <cell r="B11119" t="str">
            <v>ARGAMASSA TRAÇO 1:3 (CIMENTO E AREIA GROSSA) COM ADIÇÃO DE EMULSÃO POLIMÉRICA PARA CHAPISCO ROLADO, PREPARO MANUAL. AF_06/2014</v>
          </cell>
          <cell r="C11119" t="str">
            <v>M3</v>
          </cell>
          <cell r="D11119">
            <v>2554.81</v>
          </cell>
        </row>
        <row r="11120">
          <cell r="A11120">
            <v>87381</v>
          </cell>
          <cell r="B11120" t="str">
            <v>ARGAMASSA TRAÇO 1:4 (CIMENTO E AREIA GROSSA) COM ADIÇÃO DE EMULSÃO POLIMÉRICA PARA CHAPISCO ROLADO, PREPARO MANUAL. AF_06/2014</v>
          </cell>
          <cell r="C11120" t="str">
            <v>M3</v>
          </cell>
          <cell r="D11120">
            <v>2524.86</v>
          </cell>
        </row>
        <row r="11121">
          <cell r="A11121">
            <v>87382</v>
          </cell>
          <cell r="B11121" t="str">
            <v>ARGAMASSA INDUSTRIALIZADA MULTIUSO PARA REVESTIMENTOS E ASSENTAMENTO DA ALVENARIA, PREPARO COM MISTURADOR DE EIXO HORIZONTAL DE 160 KG. AF_06/2014</v>
          </cell>
          <cell r="C11121" t="str">
            <v>M3</v>
          </cell>
          <cell r="D11121">
            <v>1123.3399999999999</v>
          </cell>
        </row>
        <row r="11122">
          <cell r="A11122">
            <v>87383</v>
          </cell>
          <cell r="B11122" t="str">
            <v>ARGAMASSA INDUSTRIALIZADA MULTIUSO PARA REVESTIMENTOS E ASSENTAMENTO DA ALVENARIA, PREPARO COM MISTURADOR DE EIXO HORIZONTAL DE 300 KG. AF_06/2014</v>
          </cell>
          <cell r="C11122" t="str">
            <v>M3</v>
          </cell>
          <cell r="D11122">
            <v>1110.1400000000001</v>
          </cell>
        </row>
        <row r="11123">
          <cell r="A11123">
            <v>87384</v>
          </cell>
          <cell r="B11123" t="str">
            <v>ARGAMASSA INDUSTRIALIZADA MULTIUSO PARA REVESTIMENTOS E ASSENTAMENTO DA ALVENARIA, PREPARO COM MISTURADOR DE EIXO HORIZONTAL DE 600 KG. AF_06/2014</v>
          </cell>
          <cell r="C11123" t="str">
            <v>M3</v>
          </cell>
          <cell r="D11123">
            <v>1092.3699999999999</v>
          </cell>
        </row>
        <row r="11124">
          <cell r="A11124">
            <v>87385</v>
          </cell>
          <cell r="B11124" t="str">
            <v>ARGAMASSA PRONTA PARA CONTRAPISO, PREPARO COM MISTURADOR DE EIXO HORIZONTAL DE 160 KG. AF_06/2014</v>
          </cell>
          <cell r="C11124" t="str">
            <v>M3</v>
          </cell>
          <cell r="D11124">
            <v>1589.94</v>
          </cell>
        </row>
        <row r="11125">
          <cell r="A11125">
            <v>87386</v>
          </cell>
          <cell r="B11125" t="str">
            <v>ARGAMASSA PRONTA PARA CONTRAPISO, PREPARO COM MISTURADOR DE EIXO HORIZONTAL DE 300 KG. AF_06/2014</v>
          </cell>
          <cell r="C11125" t="str">
            <v>M3</v>
          </cell>
          <cell r="D11125">
            <v>1573.94</v>
          </cell>
        </row>
        <row r="11126">
          <cell r="A11126">
            <v>87387</v>
          </cell>
          <cell r="B11126" t="str">
            <v>ARGAMASSA PRONTA PARA CONTRAPISO, PREPARO COM MISTURADOR DE EIXO HORIZONTAL DE 600 KG. AF_06/2014</v>
          </cell>
          <cell r="C11126" t="str">
            <v>M3</v>
          </cell>
          <cell r="D11126">
            <v>1558.49</v>
          </cell>
        </row>
        <row r="11127">
          <cell r="A11127">
            <v>87388</v>
          </cell>
          <cell r="B11127" t="str">
            <v>ARGAMASSA PARA REVESTIMENTO DECORATIVO MONOCAMADA (MONOCAPA), PREPARO COM MISTURADOR DE EIXO HORIZONTAL DE 160 KG. AF_06/2014</v>
          </cell>
          <cell r="C11127" t="str">
            <v>M3</v>
          </cell>
          <cell r="D11127">
            <v>3649.23</v>
          </cell>
        </row>
        <row r="11128">
          <cell r="A11128">
            <v>87389</v>
          </cell>
          <cell r="B11128" t="str">
            <v>ARGAMASSA PARA REVESTIMENTO DECORATIVO MONOCAMADA (MONOCAPA), PREPARO COM MISTURADOR DE EIXO HORIZONTAL DE 300 KG. AF_06/2014</v>
          </cell>
          <cell r="C11128" t="str">
            <v>M3</v>
          </cell>
          <cell r="D11128">
            <v>3655.52</v>
          </cell>
        </row>
        <row r="11129">
          <cell r="A11129">
            <v>87390</v>
          </cell>
          <cell r="B11129" t="str">
            <v>ARGAMASSA PARA REVESTIMENTO DECORATIVO MONOCAMADA (MONOCAPA), PREPARO COM MISTURADOR DE EIXO HORIZONTAL DE 600 KG. AF_06/2014</v>
          </cell>
          <cell r="C11129" t="str">
            <v>M3</v>
          </cell>
          <cell r="D11129">
            <v>3652.49</v>
          </cell>
        </row>
        <row r="11130">
          <cell r="A11130">
            <v>87391</v>
          </cell>
          <cell r="B11130" t="str">
            <v>ARGAMASSA INDUSTRIALIZADA PARA CHAPISCO ROLADO, PREPARO COM MISTURADOR DE EIXO HORIZONTAL DE 160 KG. AF_06/2014</v>
          </cell>
          <cell r="C11130" t="str">
            <v>M3</v>
          </cell>
          <cell r="D11130">
            <v>5273.97</v>
          </cell>
        </row>
        <row r="11131">
          <cell r="A11131">
            <v>87393</v>
          </cell>
          <cell r="B11131" t="str">
            <v>ARGAMASSA INDUSTRIALIZADA PARA CHAPISCO ROLADO, PREPARO COM MISTURADOR DE EIXO HORIZONTAL DE 300 KG. AF_06/2014</v>
          </cell>
          <cell r="C11131" t="str">
            <v>M3</v>
          </cell>
          <cell r="D11131">
            <v>5325.75</v>
          </cell>
        </row>
        <row r="11132">
          <cell r="A11132">
            <v>87394</v>
          </cell>
          <cell r="B11132" t="str">
            <v>ARGAMASSA INDUSTRIALIZADA PARA CHAPISCO ROLADO, PREPARO COM MISTURADOR DE EIXO HORIZONTAL DE 600 KG. AF_06/2014</v>
          </cell>
          <cell r="C11132" t="str">
            <v>M3</v>
          </cell>
          <cell r="D11132">
            <v>5333.69</v>
          </cell>
        </row>
        <row r="11133">
          <cell r="A11133">
            <v>87395</v>
          </cell>
          <cell r="B11133" t="str">
            <v>ARGAMASSA INDUSTRIALIZADA PARA CHAPISCO COLANTE, PREPARO COM MISTURADOR DE EIXO HORIZONTAL DE 160 KG. AF_06/2014</v>
          </cell>
          <cell r="C11133" t="str">
            <v>M3</v>
          </cell>
          <cell r="D11133">
            <v>4143.66</v>
          </cell>
        </row>
        <row r="11134">
          <cell r="A11134">
            <v>87396</v>
          </cell>
          <cell r="B11134" t="str">
            <v>ARGAMASSA INDUSTRIALIZADA PARA CHAPISCO COLANTE, PREPARO COM MISTURADOR DE EIXO HORIZONTAL DE 300 KG. AF_06/2014</v>
          </cell>
          <cell r="C11134" t="str">
            <v>M3</v>
          </cell>
          <cell r="D11134">
            <v>4180.72</v>
          </cell>
        </row>
        <row r="11135">
          <cell r="A11135">
            <v>87397</v>
          </cell>
          <cell r="B11135" t="str">
            <v>ARGAMASSA INDUSTRIALIZADA PARA CHAPISCO COLANTE, PREPARO COM MISTURADOR DE EIXO HORIZONTAL DE 600 KG. AF_06/2014</v>
          </cell>
          <cell r="C11135" t="str">
            <v>M3</v>
          </cell>
          <cell r="D11135">
            <v>4177.88</v>
          </cell>
        </row>
        <row r="11136">
          <cell r="A11136">
            <v>87398</v>
          </cell>
          <cell r="B11136" t="str">
            <v>ARGAMASSA INDUSTRIALIZADA MULTIUSO PARA REVESTIMENTOS E ASSENTAMENTO DA ALVENARIA, PREPARO MANUAL. AF_06/2014</v>
          </cell>
          <cell r="C11136" t="str">
            <v>M3</v>
          </cell>
          <cell r="D11136">
            <v>1214.01</v>
          </cell>
        </row>
        <row r="11137">
          <cell r="A11137">
            <v>87399</v>
          </cell>
          <cell r="B11137" t="str">
            <v>ARGAMASSA PRONTA PARA CONTRAPISO, PREPARO MANUAL. AF_06/2014</v>
          </cell>
          <cell r="C11137" t="str">
            <v>M3</v>
          </cell>
          <cell r="D11137">
            <v>1688.4</v>
          </cell>
        </row>
        <row r="11138">
          <cell r="A11138">
            <v>87401</v>
          </cell>
          <cell r="B11138" t="str">
            <v>ARGAMASSA INDUSTRIALIZADA PARA CHAPISCO ROLADO, PREPARO MANUAL. AF_06/2014</v>
          </cell>
          <cell r="C11138" t="str">
            <v>M3</v>
          </cell>
          <cell r="D11138">
            <v>5442.09</v>
          </cell>
        </row>
        <row r="11139">
          <cell r="A11139">
            <v>87402</v>
          </cell>
          <cell r="B11139" t="str">
            <v>ARGAMASSA INDUSTRIALIZADA PARA CHAPISCO COLANTE, PREPARO MANUAL. AF_06/2014</v>
          </cell>
          <cell r="C11139" t="str">
            <v>M3</v>
          </cell>
          <cell r="D11139">
            <v>4304.9399999999996</v>
          </cell>
        </row>
        <row r="11140">
          <cell r="A11140">
            <v>87404</v>
          </cell>
          <cell r="B11140" t="str">
            <v>ARGAMASSA PARA REVESTIMENTO DECORATIVO MONOCAMADA (MONOCAPA), MISTURA E PROJEÇÃO DE 1,5 M3/H DE ARGAMASSA. AF_06/2014</v>
          </cell>
          <cell r="C11140" t="str">
            <v>M3</v>
          </cell>
          <cell r="D11140">
            <v>3784.17</v>
          </cell>
        </row>
        <row r="11141">
          <cell r="A11141">
            <v>87405</v>
          </cell>
          <cell r="B11141" t="str">
            <v>ARGAMASSA PARA REVESTIMENTO DECORATIVO MONOCAMADA (MONOCAPA), MISTURA E PROJEÇÃO DE 2 M3/H DE ARGAMASSA. AF_06/2014</v>
          </cell>
          <cell r="C11141" t="str">
            <v>M3</v>
          </cell>
          <cell r="D11141">
            <v>3777.29</v>
          </cell>
        </row>
        <row r="11142">
          <cell r="A11142">
            <v>87407</v>
          </cell>
          <cell r="B11142" t="str">
            <v>ARGAMASSA INDUSTRIALIZADA PARA REVESTIMENTOS, MISTURA E PROJEÇÃO DE 1,5 M³/H DE ARGAMASSA. AF_06/2014</v>
          </cell>
          <cell r="C11142" t="str">
            <v>M3</v>
          </cell>
          <cell r="D11142">
            <v>1131.58</v>
          </cell>
        </row>
        <row r="11143">
          <cell r="A11143">
            <v>87408</v>
          </cell>
          <cell r="B11143" t="str">
            <v>ARGAMASSA INDUSTRIALIZADA PARA REVESTIMENTOS, MISTURA E PROJEÇÃO DE 2 M³/H DE ARGAMASSA. AF_06/2014</v>
          </cell>
          <cell r="C11143" t="str">
            <v>M3</v>
          </cell>
          <cell r="D11143">
            <v>1110.81</v>
          </cell>
        </row>
        <row r="11144">
          <cell r="A11144">
            <v>87410</v>
          </cell>
          <cell r="B11144" t="str">
            <v>ARGAMASSA À BASE DE GESSO, MISTURA E PROJEÇÃO DE 1,5 M³/H DE ARGAMASSA. AF_06/2014</v>
          </cell>
          <cell r="C11144" t="str">
            <v>M3</v>
          </cell>
          <cell r="D11144">
            <v>571.83000000000004</v>
          </cell>
        </row>
        <row r="11145">
          <cell r="A11145">
            <v>88626</v>
          </cell>
          <cell r="B11145" t="str">
            <v>ARGAMASSA TRAÇO 1:0,5:4,5 (CIMENTO, CAL E AREIA MÉDIA), PREPARO MECÂNICO COM BETONEIRA 400 L. AF_08/2014</v>
          </cell>
          <cell r="C11145" t="str">
            <v>M3</v>
          </cell>
          <cell r="D11145">
            <v>353.69</v>
          </cell>
        </row>
        <row r="11146">
          <cell r="A11146">
            <v>88627</v>
          </cell>
          <cell r="B11146" t="str">
            <v>ARGAMASSA TRAÇO 1:0,5:4,5 (CIMENTO, CAL E AREIA MÉDIA) PARA ASSENTAMENTO DE ALVENARIA, PREPARO MANUAL. AF_08/2014</v>
          </cell>
          <cell r="C11146" t="str">
            <v>M3</v>
          </cell>
          <cell r="D11146">
            <v>379.21</v>
          </cell>
        </row>
        <row r="11147">
          <cell r="A11147">
            <v>88628</v>
          </cell>
          <cell r="B11147" t="str">
            <v>ARGAMASSA TRAÇO 1:3 (CIMENTO E AREIA MÉDIA), PREPARO MECÂNICO COM BETONEIRA 400 L. AF_08/2014</v>
          </cell>
          <cell r="C11147" t="str">
            <v>M3</v>
          </cell>
          <cell r="D11147">
            <v>330.99</v>
          </cell>
        </row>
        <row r="11148">
          <cell r="A11148">
            <v>88629</v>
          </cell>
          <cell r="B11148" t="str">
            <v>ARGAMASSA TRAÇO 1:3 (CIMENTO E AREIA MÉDIA), PREPARO MANUAL. AF_08/2014</v>
          </cell>
          <cell r="C11148" t="str">
            <v>M3</v>
          </cell>
          <cell r="D11148">
            <v>364.5</v>
          </cell>
        </row>
        <row r="11149">
          <cell r="A11149">
            <v>88630</v>
          </cell>
          <cell r="B11149" t="str">
            <v>ARGAMASSA TRAÇO 1:4 (CIMENTO E AREIA MÉDIA), PREPARO MECÂNICO COM BETONEIRA 400 L. AF_08/2014</v>
          </cell>
          <cell r="C11149" t="str">
            <v>M3</v>
          </cell>
          <cell r="D11149">
            <v>298.67</v>
          </cell>
        </row>
        <row r="11150">
          <cell r="A11150">
            <v>88631</v>
          </cell>
          <cell r="B11150" t="str">
            <v>ARGAMASSA TRAÇO 1:4 (CIMENTO E AREIA MÉDIA), PREPARO MANUAL. AF_08/2014</v>
          </cell>
          <cell r="C11150" t="str">
            <v>M3</v>
          </cell>
          <cell r="D11150">
            <v>335.01</v>
          </cell>
        </row>
        <row r="11151">
          <cell r="A11151">
            <v>88715</v>
          </cell>
          <cell r="B11151" t="str">
            <v>ARGAMASSA TRAÇO 1:2:9 (CIMENTO, CAL E AREIA MÉDIA) PARA EMBOÇO/MASSA ÚNICA/ASSENTAMENTO DE ALVENARIA DE VEDAÇÃO, PREPARO MECÂNICO COM BETONEIRA 400 L. AF_09/2014</v>
          </cell>
          <cell r="C11151" t="str">
            <v>M3</v>
          </cell>
          <cell r="D11151">
            <v>399.93</v>
          </cell>
        </row>
        <row r="11152">
          <cell r="A11152">
            <v>95563</v>
          </cell>
          <cell r="B11152" t="str">
            <v>ARGAMASSA TRAÇO 1:1,65 (CIMENTO E AREIA MÉDIA), FCK 20 MPA, PREPARO MECÂNICO COM MISTURADOR DUPLO HORIZONTAL DE ALTA TURBULÊNCIA. AF_11/2016</v>
          </cell>
          <cell r="C11152" t="str">
            <v>M3</v>
          </cell>
          <cell r="D11152">
            <v>506.11</v>
          </cell>
        </row>
        <row r="11153">
          <cell r="A11153">
            <v>96920</v>
          </cell>
          <cell r="B11153" t="str">
            <v>ARGAMASSA TRAÇO 1:3 (CIMENTO E AREIA), PREPARO MECANICO , INCLUSO ADITIVO IMPERMEABILIZANTE</v>
          </cell>
          <cell r="C11153" t="str">
            <v>M3</v>
          </cell>
          <cell r="D11153">
            <v>439.35</v>
          </cell>
        </row>
        <row r="11154">
          <cell r="A11154">
            <v>88036</v>
          </cell>
          <cell r="B11154" t="str">
            <v>TRANSPORTE HORIZONTAL, MASSA/GRANEL, JERICA 90L, 30M. AF_06/2014</v>
          </cell>
          <cell r="C11154" t="str">
            <v>M3</v>
          </cell>
          <cell r="D11154">
            <v>24.59</v>
          </cell>
        </row>
        <row r="11155">
          <cell r="A11155">
            <v>88037</v>
          </cell>
          <cell r="B11155" t="str">
            <v>TRANSPORTE HORIZONTAL, MASSA/GRANEL, JERICA 90L, 50M. AF_06/2014</v>
          </cell>
          <cell r="C11155" t="str">
            <v>M3</v>
          </cell>
          <cell r="D11155">
            <v>34.46</v>
          </cell>
        </row>
        <row r="11156">
          <cell r="A11156">
            <v>88038</v>
          </cell>
          <cell r="B11156" t="str">
            <v>TRANSPORTE HORIZONTAL, MASSA/GRANEL, JERICA 90L, 75M. AF_06/2014</v>
          </cell>
          <cell r="C11156" t="str">
            <v>M3</v>
          </cell>
          <cell r="D11156">
            <v>46.78</v>
          </cell>
        </row>
        <row r="11157">
          <cell r="A11157">
            <v>88039</v>
          </cell>
          <cell r="B11157" t="str">
            <v>TRANSPORTE HORIZONTAL, MASSA/GRANEL, JERICA 90L, 100M. AF_06/2014</v>
          </cell>
          <cell r="C11157" t="str">
            <v>M3</v>
          </cell>
          <cell r="D11157">
            <v>59.11</v>
          </cell>
        </row>
        <row r="11158">
          <cell r="A11158">
            <v>88040</v>
          </cell>
          <cell r="B11158" t="str">
            <v>TRANSPORTE HORIZONTAL, MASSA/GRANEL, MINICARREGADEIRA, 30M. AF_06/2014</v>
          </cell>
          <cell r="C11158" t="str">
            <v>M3</v>
          </cell>
          <cell r="D11158">
            <v>10.23</v>
          </cell>
        </row>
        <row r="11159">
          <cell r="A11159">
            <v>88041</v>
          </cell>
          <cell r="B11159" t="str">
            <v>TRANSPORTE HORIZONTAL, MASSA/GRANEL, MINICARREGADEIRA, 50M. AF_06/2014</v>
          </cell>
          <cell r="C11159" t="str">
            <v>M3</v>
          </cell>
          <cell r="D11159">
            <v>15.86</v>
          </cell>
        </row>
        <row r="11160">
          <cell r="A11160">
            <v>88042</v>
          </cell>
          <cell r="B11160" t="str">
            <v>TRANSPORTE HORIZONTAL, MASSA/GRANEL, MINICARREGADEIRA, 75M. AF_06/2014</v>
          </cell>
          <cell r="C11160" t="str">
            <v>M3</v>
          </cell>
          <cell r="D11160">
            <v>22.9</v>
          </cell>
        </row>
        <row r="11161">
          <cell r="A11161">
            <v>88043</v>
          </cell>
          <cell r="B11161" t="str">
            <v>TRANSPORTE HORIZONTAL, MASSA/GRANEL, MINICARREGADEIRA, 100M. AF_06/2014</v>
          </cell>
          <cell r="C11161" t="str">
            <v>M3</v>
          </cell>
          <cell r="D11161">
            <v>29.92</v>
          </cell>
        </row>
        <row r="11162">
          <cell r="A11162">
            <v>88044</v>
          </cell>
          <cell r="B11162" t="str">
            <v>TRANSPORTE HORIZONTAL, BLOCOS VAZADOS DE CONCRETO OU CERÂMICO 19X19X39 CM, MANUAL, 30M. AF_06/2014</v>
          </cell>
          <cell r="C11162" t="str">
            <v>UN</v>
          </cell>
          <cell r="D11162">
            <v>0.51</v>
          </cell>
        </row>
        <row r="11163">
          <cell r="A11163">
            <v>88045</v>
          </cell>
          <cell r="B11163" t="str">
            <v>TRANSPORTE HORIZONTAL, BLOCOS CERÂMICOS FURADOS NA HORIZONTAL 9X19X19 CM, MANUAL, 30M. AF_06/2014</v>
          </cell>
          <cell r="C11163" t="str">
            <v>UN</v>
          </cell>
          <cell r="D11163">
            <v>0.25</v>
          </cell>
        </row>
        <row r="11164">
          <cell r="A11164">
            <v>88046</v>
          </cell>
          <cell r="B11164" t="str">
            <v>TRANSPORTE HORIZONTAL, BLOCOS VAZADOS DE CONCRETO OU CERÂMICO 19X19X39 CM, CARRINHO PLATAFORMA, 30M. AF_06/2014</v>
          </cell>
          <cell r="C11164" t="str">
            <v>UN</v>
          </cell>
          <cell r="D11164">
            <v>0.22</v>
          </cell>
        </row>
        <row r="11165">
          <cell r="A11165">
            <v>88047</v>
          </cell>
          <cell r="B11165" t="str">
            <v>TRANSPORTE HORIZONTAL, BLOCOS CERÂMICOS FURADOS NA HORIZONTAL 9X19X19 CM, CARRINHO PLATAFORMA, 30M. AF_06/2014</v>
          </cell>
          <cell r="C11165" t="str">
            <v>UN</v>
          </cell>
          <cell r="D11165">
            <v>0.08</v>
          </cell>
        </row>
        <row r="11166">
          <cell r="A11166">
            <v>88048</v>
          </cell>
          <cell r="B11166" t="str">
            <v>TRANSPORTE HORIZONTAL, BLOCOS VAZADOS DE CONCRETO OU CERÂMICO 19X19X39 CM, CARRINHO PLATAFORMA, 50M. AF_06/2014</v>
          </cell>
          <cell r="C11166" t="str">
            <v>UN</v>
          </cell>
          <cell r="D11166">
            <v>0.28999999999999998</v>
          </cell>
        </row>
        <row r="11167">
          <cell r="A11167">
            <v>88049</v>
          </cell>
          <cell r="B11167" t="str">
            <v>TRANSPORTE HORIZONTAL, BLOCOS CERÂMICOS FURADOS NA HORIZONTAL 9X19X19 CM, CARRINHO PLATAFORMA, 50M. AF_06/2014</v>
          </cell>
          <cell r="C11167" t="str">
            <v>UN</v>
          </cell>
          <cell r="D11167">
            <v>0.1</v>
          </cell>
        </row>
        <row r="11168">
          <cell r="A11168">
            <v>88050</v>
          </cell>
          <cell r="B11168" t="str">
            <v>TRANSPORTE HORIZONTAL, BLOCOS VAZADOS DE CONCRETO OU CERÂMICO 19X19X39 CM, CARRINHO PLATAFORMA, 75M. AF_06/2014</v>
          </cell>
          <cell r="C11168" t="str">
            <v>UN</v>
          </cell>
          <cell r="D11168">
            <v>0.38</v>
          </cell>
        </row>
        <row r="11169">
          <cell r="A11169">
            <v>88051</v>
          </cell>
          <cell r="B11169" t="str">
            <v>TRANSPORTE HORIZONTAL, BLOCOS CERÂMICOS FURADOS NA HORIZONTAL 9X19X19 CM, CARRINHO PLATAFORMA, 75M. AF_06/2014</v>
          </cell>
          <cell r="C11169" t="str">
            <v>UN</v>
          </cell>
          <cell r="D11169">
            <v>0.12</v>
          </cell>
        </row>
        <row r="11170">
          <cell r="A11170">
            <v>88052</v>
          </cell>
          <cell r="B11170" t="str">
            <v>TRANSPORTE HORIZONTAL, BLOCOS VAZADOS DE CONCRETO OU CERÂMICO 19X19X39 CM, CARRINHO PLATAFORMA, 100M. AF_06/2014</v>
          </cell>
          <cell r="C11170" t="str">
            <v>UN</v>
          </cell>
          <cell r="D11170">
            <v>0.47</v>
          </cell>
        </row>
        <row r="11171">
          <cell r="A11171">
            <v>88053</v>
          </cell>
          <cell r="B11171" t="str">
            <v>TRANSPORTE HORIZONTAL, BLOCOS CERÂMICOS FURADOS NA HORIZONTAL 9X19X19 CM, CARRINHO PLATAFORMA, 100M. AF_06/2014</v>
          </cell>
          <cell r="C11171" t="str">
            <v>UN</v>
          </cell>
          <cell r="D11171">
            <v>0.14000000000000001</v>
          </cell>
        </row>
        <row r="11172">
          <cell r="A11172">
            <v>88054</v>
          </cell>
          <cell r="B11172" t="str">
            <v>TRANSPORTE HORIZONTAL, BLOCOS VAZADOS DE CONCRETO OU CERÂMICO 19X19X39 CM, CARRINHO PARA MINI PÁLETES, 30M. AF_06/2014</v>
          </cell>
          <cell r="C11172" t="str">
            <v>UN</v>
          </cell>
          <cell r="D11172">
            <v>0.09</v>
          </cell>
        </row>
        <row r="11173">
          <cell r="A11173">
            <v>88055</v>
          </cell>
          <cell r="B11173" t="str">
            <v>TRANSPORTE HORIZONTAL, BLOCOS CERÂMICOS FURADOS NA HORIZONTAL 9X19X19 CM, CARRINHO PARA MINI PÁLETES, 30M. AF_06/2014</v>
          </cell>
          <cell r="C11173" t="str">
            <v>UN</v>
          </cell>
          <cell r="D11173">
            <v>0.02</v>
          </cell>
        </row>
        <row r="11174">
          <cell r="A11174">
            <v>88056</v>
          </cell>
          <cell r="B11174" t="str">
            <v>TRANSPORTE HORIZONTAL, BLOCOS VAZADOS DE CONCRETO OU CERÂMICO 19X19X39 CM, CARRINHO PARA MINI PÁLETES, 50M. AF_06/2014</v>
          </cell>
          <cell r="C11174" t="str">
            <v>UN</v>
          </cell>
          <cell r="D11174">
            <v>0.15</v>
          </cell>
        </row>
        <row r="11175">
          <cell r="A11175">
            <v>88057</v>
          </cell>
          <cell r="B11175" t="str">
            <v>TRANSPORTE HORIZONTAL, BLOCOS CERÂMICOS FURADOS NA HORIZONTAL 9X19X19 CM, CARRINHO PARA MINI PÁLETES, 50M. AF_06/2014</v>
          </cell>
          <cell r="C11175" t="str">
            <v>UN</v>
          </cell>
          <cell r="D11175">
            <v>0.03</v>
          </cell>
        </row>
        <row r="11176">
          <cell r="A11176">
            <v>88058</v>
          </cell>
          <cell r="B11176" t="str">
            <v>TRANSPORTE HORIZONTAL, BLOCOS VAZADOS DE CONCRETO OU CERÂMICO 19X19X39 CM, CARRINHO PARA MINI PÁLETES, 75M. AF_06/2014</v>
          </cell>
          <cell r="C11176" t="str">
            <v>UN</v>
          </cell>
          <cell r="D11176">
            <v>0.22</v>
          </cell>
        </row>
        <row r="11177">
          <cell r="A11177">
            <v>88059</v>
          </cell>
          <cell r="B11177" t="str">
            <v>TRANSPORTE HORIZONTAL, BLOCOS CERÂMICOS FURADOS NA HORIZONTAL 9X19X19 CM, CARRINHO PARA MINI PÁLETES, 75M. AF_06/2014</v>
          </cell>
          <cell r="C11177" t="str">
            <v>UN</v>
          </cell>
          <cell r="D11177">
            <v>0.05</v>
          </cell>
        </row>
        <row r="11178">
          <cell r="A11178">
            <v>88060</v>
          </cell>
          <cell r="B11178" t="str">
            <v>TRANSPORTE HORIZONTAL, BLOCOS VAZADOS DE CONCRETO OU CERÂMICO 19X19X39 CM, CARRINHO PARA MINI PÁLETES, 100M. AF_06/2014</v>
          </cell>
          <cell r="C11178" t="str">
            <v>UN</v>
          </cell>
          <cell r="D11178">
            <v>0.28999999999999998</v>
          </cell>
        </row>
        <row r="11179">
          <cell r="A11179">
            <v>88061</v>
          </cell>
          <cell r="B11179" t="str">
            <v>TRANSPORTE HORIZONTAL, BLOCOS CERÂMICOS FURADOS NA HORIZONTAL 9X19X19 CM, CARRINHO PARA MINI PÁLETES, 100M. AF_06/2014</v>
          </cell>
          <cell r="C11179" t="str">
            <v>UN</v>
          </cell>
          <cell r="D11179">
            <v>7.0000000000000007E-2</v>
          </cell>
        </row>
        <row r="11180">
          <cell r="A11180">
            <v>88074</v>
          </cell>
          <cell r="B11180" t="str">
            <v>TRANSPORTE HORIZONTAL, PLACAS CERÂMICAS, MANUAL, 30M. AF_06/2014</v>
          </cell>
          <cell r="C11180" t="str">
            <v>M2</v>
          </cell>
          <cell r="D11180">
            <v>0.73</v>
          </cell>
        </row>
        <row r="11181">
          <cell r="A11181">
            <v>88075</v>
          </cell>
          <cell r="B11181" t="str">
            <v>TRANSPORTE HORIZONTAL, PLACAS CERÂMICAS, CARRINHO PLATAFORMA, 30M. AF_06/2014</v>
          </cell>
          <cell r="C11181" t="str">
            <v>M2</v>
          </cell>
          <cell r="D11181">
            <v>0.49</v>
          </cell>
        </row>
        <row r="11182">
          <cell r="A11182">
            <v>88076</v>
          </cell>
          <cell r="B11182" t="str">
            <v>TRANSPORTE HORIZONTAL, PLACAS CERÂMICAS, CARRINHO PLATAFORMA, 50M. AF_06/2014</v>
          </cell>
          <cell r="C11182" t="str">
            <v>M2</v>
          </cell>
          <cell r="D11182">
            <v>0.56999999999999995</v>
          </cell>
        </row>
        <row r="11183">
          <cell r="A11183">
            <v>88077</v>
          </cell>
          <cell r="B11183" t="str">
            <v>TRANSPORTE HORIZONTAL, PLACAS CERÂMICAS, CARRINHO PLATAFORMA, 75M. AF_06/2014</v>
          </cell>
          <cell r="C11183" t="str">
            <v>M2</v>
          </cell>
          <cell r="D11183">
            <v>0.66</v>
          </cell>
        </row>
        <row r="11184">
          <cell r="A11184">
            <v>88078</v>
          </cell>
          <cell r="B11184" t="str">
            <v>TRANSPORTE HORIZONTAL, PLACAS CERÂMICAS, CARRINHO PLATAFORMA, 100M. AF_06/2014</v>
          </cell>
          <cell r="C11184" t="str">
            <v>M2</v>
          </cell>
          <cell r="D11184">
            <v>0.75</v>
          </cell>
        </row>
        <row r="11185">
          <cell r="A11185">
            <v>88079</v>
          </cell>
          <cell r="B11185" t="str">
            <v>TRANSPORTE HORIZONTAL, PLACAS CERÂMICAS, CARRINHO PARA MINI PÁLETES, 30M. AF_06/2014</v>
          </cell>
          <cell r="C11185" t="str">
            <v>M2</v>
          </cell>
          <cell r="D11185">
            <v>0.13</v>
          </cell>
        </row>
        <row r="11186">
          <cell r="A11186">
            <v>88080</v>
          </cell>
          <cell r="B11186" t="str">
            <v>TRANSPORTE HORIZONTAL, PLACAS CERÂMICAS, CARRINHO PARA MINI PÁLETES, 50M. AF_06/2014</v>
          </cell>
          <cell r="C11186" t="str">
            <v>M2</v>
          </cell>
          <cell r="D11186">
            <v>0.21</v>
          </cell>
        </row>
        <row r="11187">
          <cell r="A11187">
            <v>88081</v>
          </cell>
          <cell r="B11187" t="str">
            <v>TRANSPORTE HORIZONTAL, PLACAS CERÂMICAS, CARRINHO PARA MINI PÁLETES, 75M. AF_06/2014</v>
          </cell>
          <cell r="C11187" t="str">
            <v>M2</v>
          </cell>
          <cell r="D11187">
            <v>0.32</v>
          </cell>
        </row>
        <row r="11188">
          <cell r="A11188">
            <v>88082</v>
          </cell>
          <cell r="B11188" t="str">
            <v>TRANSPORTE HORIZONTAL, PLACAS CERÂMICAS, CARRINHO PARA MINI PÁLETES, 100M. AF_06/2014</v>
          </cell>
          <cell r="C11188" t="str">
            <v>M2</v>
          </cell>
          <cell r="D11188">
            <v>0.42</v>
          </cell>
        </row>
        <row r="11189">
          <cell r="A11189">
            <v>88083</v>
          </cell>
          <cell r="B11189" t="str">
            <v>TRANSPORTE HORIZONTAL, PLACAS CERÂMICAS, MANIPULADOR TELESCÓPICO, 30M. AF_06/2014</v>
          </cell>
          <cell r="C11189" t="str">
            <v>M2</v>
          </cell>
          <cell r="D11189">
            <v>7.0000000000000007E-2</v>
          </cell>
        </row>
        <row r="11190">
          <cell r="A11190">
            <v>88084</v>
          </cell>
          <cell r="B11190" t="str">
            <v>TRANSPORTE HORIZONTAL, PLACAS CERÂMICAS, MANIPULADOR TELESCÓPICO, 50M. AF_06/2014</v>
          </cell>
          <cell r="C11190" t="str">
            <v>M2</v>
          </cell>
          <cell r="D11190">
            <v>0.11</v>
          </cell>
        </row>
        <row r="11191">
          <cell r="A11191">
            <v>88085</v>
          </cell>
          <cell r="B11191" t="str">
            <v>TRANSPORTE HORIZONTAL, PLACAS CERÂMICAS, MANIPULADOR TELESCÓPICO, 75M. AF_06/2014</v>
          </cell>
          <cell r="C11191" t="str">
            <v>M2</v>
          </cell>
          <cell r="D11191">
            <v>0.17</v>
          </cell>
        </row>
        <row r="11192">
          <cell r="A11192">
            <v>88086</v>
          </cell>
          <cell r="B11192" t="str">
            <v>TRANSPORTE HORIZONTAL, PLACAS CERÂMICAS, MANIPULADOR TELESCÓPICO, 100M. AF_06/2014</v>
          </cell>
          <cell r="C11192" t="str">
            <v>M2</v>
          </cell>
          <cell r="D11192">
            <v>0.22</v>
          </cell>
        </row>
        <row r="11193">
          <cell r="A11193">
            <v>88087</v>
          </cell>
          <cell r="B11193" t="str">
            <v>TRANSPORTE HORIZONTAL, LATA DE 18 L, MANUAL, 30M. AF_06/2014</v>
          </cell>
          <cell r="C11193" t="str">
            <v>L</v>
          </cell>
          <cell r="D11193">
            <v>0.05</v>
          </cell>
        </row>
        <row r="11194">
          <cell r="A11194">
            <v>88099</v>
          </cell>
          <cell r="B11194" t="str">
            <v>TRANSPORTE VERTICAL, BLOCOS VAZADOS DE CONCRETO OU CERÂMICO 19X19X39 CM, MANUAL, 1 PAVIMENTO. AF_06/2014</v>
          </cell>
          <cell r="C11194" t="str">
            <v>UN</v>
          </cell>
          <cell r="D11194">
            <v>0.2</v>
          </cell>
        </row>
        <row r="11195">
          <cell r="A11195">
            <v>88100</v>
          </cell>
          <cell r="B11195" t="str">
            <v>TRANSPORTE VERTICAL, BLOCOS CERÂMICOS FURADOS NA HORIZONTAL 9X19X19 CM, MANUAL, 1 PAVIMENTO. AF_06/2014</v>
          </cell>
          <cell r="C11195" t="str">
            <v>UN</v>
          </cell>
          <cell r="D11195">
            <v>0.1</v>
          </cell>
        </row>
        <row r="11196">
          <cell r="A11196">
            <v>88101</v>
          </cell>
          <cell r="B11196" t="str">
            <v>TRANSPORTE VERTICAL, PLACAS CERÂMICAS, MANUAL, 1 PAVIMENTO. AF_06/2014</v>
          </cell>
          <cell r="C11196" t="str">
            <v>M2</v>
          </cell>
          <cell r="D11196">
            <v>0.32</v>
          </cell>
        </row>
        <row r="11197">
          <cell r="A11197">
            <v>88102</v>
          </cell>
          <cell r="B11197" t="str">
            <v>TRANSPORTE VERTICAL, LATA DE 18 L, MANUAL, 1 PAVIMENTO. AF_06/2014</v>
          </cell>
          <cell r="C11197" t="str">
            <v>L</v>
          </cell>
          <cell r="D11197">
            <v>0.02</v>
          </cell>
        </row>
        <row r="11198">
          <cell r="A11198">
            <v>88103</v>
          </cell>
          <cell r="B11198" t="str">
            <v>TRANSPORTE VERTICAL, LATA DE 10 L, MANUAL, 1 PAVIMENTO. AF_06/2014</v>
          </cell>
          <cell r="C11198" t="str">
            <v>L</v>
          </cell>
          <cell r="D11198">
            <v>0.04</v>
          </cell>
        </row>
        <row r="11199">
          <cell r="A11199">
            <v>89176</v>
          </cell>
          <cell r="B11199" t="str">
            <v>TRANSPORTE HORIZONTAL, SACOS 50 KG, CARRINHO PLATAFORMA, 30M. AF_06/2014</v>
          </cell>
          <cell r="C11199" t="str">
            <v>T</v>
          </cell>
          <cell r="D11199">
            <v>7.09</v>
          </cell>
        </row>
        <row r="11200">
          <cell r="A11200">
            <v>89177</v>
          </cell>
          <cell r="B11200" t="str">
            <v>TRANSPORTE HORIZONTAL, SACOS 30 KG, CARRINHO PLATAFORMA, 30M. AF_06/2014</v>
          </cell>
          <cell r="C11200" t="str">
            <v>T</v>
          </cell>
          <cell r="D11200">
            <v>9.92</v>
          </cell>
        </row>
        <row r="11201">
          <cell r="A11201">
            <v>89178</v>
          </cell>
          <cell r="B11201" t="str">
            <v>TRANSPORTE HORIZONTAL, SACOS 20 KG, CARRINHO PLATAFORMA, 30M. AF_06/2014</v>
          </cell>
          <cell r="C11201" t="str">
            <v>T</v>
          </cell>
          <cell r="D11201">
            <v>11.34</v>
          </cell>
        </row>
        <row r="11202">
          <cell r="A11202">
            <v>89179</v>
          </cell>
          <cell r="B11202" t="str">
            <v>TRANSPORTE HORIZONTAL, SACOS 50 KG, CARRINHO PLATAFORMA, 50M. AF_06/2014</v>
          </cell>
          <cell r="C11202" t="str">
            <v>T</v>
          </cell>
          <cell r="D11202">
            <v>11.34</v>
          </cell>
        </row>
        <row r="11203">
          <cell r="A11203">
            <v>89180</v>
          </cell>
          <cell r="B11203" t="str">
            <v>TRANSPORTE HORIZONTAL, SACOS 30 KG, CARRINHO PLATAFORMA, 50M. AF_06/2014</v>
          </cell>
          <cell r="C11203" t="str">
            <v>T</v>
          </cell>
          <cell r="D11203">
            <v>12.76</v>
          </cell>
        </row>
        <row r="11204">
          <cell r="A11204">
            <v>89181</v>
          </cell>
          <cell r="B11204" t="str">
            <v>TRANSPORTE HORIZONTAL, SACOS 20 KG, CARRINHO PLATAFORMA, 50M. AF_06/2014</v>
          </cell>
          <cell r="C11204" t="str">
            <v>T</v>
          </cell>
          <cell r="D11204">
            <v>15.59</v>
          </cell>
        </row>
        <row r="11205">
          <cell r="A11205">
            <v>89182</v>
          </cell>
          <cell r="B11205" t="str">
            <v>TRANSPORTE HORIZONTAL, SACOS 50 KG, CARRINHO PLATAFORMA, 75M. AF_06/2014</v>
          </cell>
          <cell r="C11205" t="str">
            <v>T</v>
          </cell>
          <cell r="D11205">
            <v>15.59</v>
          </cell>
        </row>
        <row r="11206">
          <cell r="A11206">
            <v>89183</v>
          </cell>
          <cell r="B11206" t="str">
            <v>TRANSPORTE HORIZONTAL, SACOS 30 KG, CARRINHO PLATAFORMA, 75M. AF_06/2014</v>
          </cell>
          <cell r="C11206" t="str">
            <v>T</v>
          </cell>
          <cell r="D11206">
            <v>17.010000000000002</v>
          </cell>
        </row>
        <row r="11207">
          <cell r="A11207">
            <v>89184</v>
          </cell>
          <cell r="B11207" t="str">
            <v>TRANSPORTE HORIZONTAL, SACOS 20 KG, CARRINHO PLATAFORMA, 75M. AF_06/2014</v>
          </cell>
          <cell r="C11207" t="str">
            <v>T</v>
          </cell>
          <cell r="D11207">
            <v>19.850000000000001</v>
          </cell>
        </row>
        <row r="11208">
          <cell r="A11208">
            <v>89185</v>
          </cell>
          <cell r="B11208" t="str">
            <v>TRANSPORTE HORIZONTAL, SACOS 50 KG, CARRINHO PLATAFORMA, 100M. AF_06/2014</v>
          </cell>
          <cell r="C11208" t="str">
            <v>T</v>
          </cell>
          <cell r="D11208">
            <v>19.850000000000001</v>
          </cell>
        </row>
        <row r="11209">
          <cell r="A11209">
            <v>89186</v>
          </cell>
          <cell r="B11209" t="str">
            <v>TRANSPORTE HORIZONTAL, SACOS 30 KG, CARRINHO PLATAFORMA, 100M. AF_06/2014</v>
          </cell>
          <cell r="C11209" t="str">
            <v>T</v>
          </cell>
          <cell r="D11209">
            <v>21.27</v>
          </cell>
        </row>
        <row r="11210">
          <cell r="A11210">
            <v>89187</v>
          </cell>
          <cell r="B11210" t="str">
            <v>TRANSPORTE HORIZONTAL, SACOS 20 KG, CARRINHO PLATAFORMA, 100M. AF_06/2014</v>
          </cell>
          <cell r="C11210" t="str">
            <v>T</v>
          </cell>
          <cell r="D11210">
            <v>24.1</v>
          </cell>
        </row>
        <row r="11211">
          <cell r="A11211">
            <v>89188</v>
          </cell>
          <cell r="B11211" t="str">
            <v>TRANSPORTE HORIZONTAL, LATA DE 18 L, CARRINHO PLATAFORMA, 30M. AF_06/2014</v>
          </cell>
          <cell r="C11211" t="str">
            <v>18L</v>
          </cell>
          <cell r="D11211">
            <v>0.35</v>
          </cell>
        </row>
        <row r="11212">
          <cell r="A11212">
            <v>89189</v>
          </cell>
          <cell r="B11212" t="str">
            <v>TRANSPORTE HORIZONTAL, LATA DE 18 L, CARRINHO PLATAFORMA, 50M. AF_06/2014</v>
          </cell>
          <cell r="C11212" t="str">
            <v>18L</v>
          </cell>
          <cell r="D11212">
            <v>0.45</v>
          </cell>
        </row>
        <row r="11213">
          <cell r="A11213">
            <v>89190</v>
          </cell>
          <cell r="B11213" t="str">
            <v>TRANSPORTE HORIZONTAL, LATA DE 18 L, CARRINHO PLATAFORMA, 75M. AF_06/2014</v>
          </cell>
          <cell r="C11213" t="str">
            <v>18L</v>
          </cell>
          <cell r="D11213">
            <v>0.61</v>
          </cell>
        </row>
        <row r="11214">
          <cell r="A11214">
            <v>89191</v>
          </cell>
          <cell r="B11214" t="str">
            <v>TRANSPORTE HORIZONTAL, LATA DE 18 L, CARRINHO PLATAFORMA, 100M. AF_06/2014</v>
          </cell>
          <cell r="C11214" t="str">
            <v>18L</v>
          </cell>
          <cell r="D11214">
            <v>0.74</v>
          </cell>
        </row>
        <row r="11215">
          <cell r="A11215">
            <v>89192</v>
          </cell>
          <cell r="B11215" t="str">
            <v>TRANSPORTE HORIZONTAL, SACOS 50 KG, MANUAL, 30M. AF_06/2014</v>
          </cell>
          <cell r="C11215" t="str">
            <v>T</v>
          </cell>
          <cell r="D11215">
            <v>21.27</v>
          </cell>
        </row>
        <row r="11216">
          <cell r="A11216">
            <v>89193</v>
          </cell>
          <cell r="B11216" t="str">
            <v>TRANSPORTE HORIZONTAL, SACOS 30 KG, MANUAL, 30M. AF_06/2014</v>
          </cell>
          <cell r="C11216" t="str">
            <v>T</v>
          </cell>
          <cell r="D11216">
            <v>35.450000000000003</v>
          </cell>
        </row>
        <row r="11217">
          <cell r="A11217">
            <v>89194</v>
          </cell>
          <cell r="B11217" t="str">
            <v>TRANSPORTE HORIZONTAL, SACOS 20 KG, MANUAL, 30M. AF_06/2014</v>
          </cell>
          <cell r="C11217" t="str">
            <v>T</v>
          </cell>
          <cell r="D11217">
            <v>52.46</v>
          </cell>
        </row>
        <row r="11218">
          <cell r="A11218">
            <v>89195</v>
          </cell>
          <cell r="B11218" t="str">
            <v>TRANSPORTE VERTICAL, SACOS 50 KG, MANUAL, 1 PAVIMENTO. AF_06/2014</v>
          </cell>
          <cell r="C11218" t="str">
            <v>T</v>
          </cell>
          <cell r="D11218">
            <v>8.5</v>
          </cell>
        </row>
        <row r="11219">
          <cell r="A11219">
            <v>89196</v>
          </cell>
          <cell r="B11219" t="str">
            <v>TRANSPORTE VERTICAL, SACOS 30 KG, MANUAL, 1 PAVIMENTO. AF_06/2014</v>
          </cell>
          <cell r="C11219" t="str">
            <v>T</v>
          </cell>
          <cell r="D11219">
            <v>14.18</v>
          </cell>
        </row>
        <row r="11220">
          <cell r="A11220">
            <v>89197</v>
          </cell>
          <cell r="B11220" t="str">
            <v>TRANSPORTE VERTICAL, SACOS 20 KG, MANUAL, 1 PAVIMENTO. AF_06/2014</v>
          </cell>
          <cell r="C11220" t="str">
            <v>T</v>
          </cell>
          <cell r="D11220">
            <v>21.27</v>
          </cell>
        </row>
        <row r="11221">
          <cell r="A11221">
            <v>91104</v>
          </cell>
          <cell r="B11221" t="str">
            <v>TRANSPORTE HORIZONTAL, TUBOS DE PVC SOLDÁVEL COM DIÂMETRO MENOR OU IGUAL A 60 MM, MANUAL, 30M. AF_06/2015</v>
          </cell>
          <cell r="C11221" t="str">
            <v>M</v>
          </cell>
          <cell r="D11221">
            <v>0.05</v>
          </cell>
        </row>
        <row r="11222">
          <cell r="A11222">
            <v>91105</v>
          </cell>
          <cell r="B11222" t="str">
            <v>TRANSPORTE HORIZONTAL, TUBOS DE PVC SOLDÁVEL COM DIÂMETRO MAIOR QUE 60 MM E MENOR OU IGUAL A 85 MM, MANUAL, 30M. AF_06/2015</v>
          </cell>
          <cell r="C11222" t="str">
            <v>M</v>
          </cell>
          <cell r="D11222">
            <v>0.13</v>
          </cell>
        </row>
        <row r="11223">
          <cell r="A11223">
            <v>91106</v>
          </cell>
          <cell r="B11223" t="str">
            <v>TRANSPORTE HORIZONTAL, TUBOS DE PVC SÉRIE NORMAL - ESGOTO PREDIAL, OU REFORÇADO PARA ESGOTO OU ÁGUAS PLUVIAIS PREDIAL, COM DIÂMETRO MENOR OU IGUAL A 75 MM, MANUAL, 30M. AF_06/2015</v>
          </cell>
          <cell r="C11223" t="str">
            <v>M</v>
          </cell>
          <cell r="D11223">
            <v>0.05</v>
          </cell>
        </row>
        <row r="11224">
          <cell r="A11224">
            <v>91107</v>
          </cell>
          <cell r="B11224" t="str">
            <v>TRANSPORTE HORIZONTAL, TUBOS DE PVC SÉRIE NORMAL - ESGOTO PREDIAL, OU REFORÇADO PARA ESGOTO OU ÁGUAS PLUVIAIS PREDIAL, COM DIÂMETRO MAIOR QUE 75 MM E MENOR OU IGUAL A 100 MM, MANUAL, 30M. AF_06/2015</v>
          </cell>
          <cell r="C11224" t="str">
            <v>M</v>
          </cell>
          <cell r="D11224">
            <v>0.06</v>
          </cell>
        </row>
        <row r="11225">
          <cell r="A11225">
            <v>91108</v>
          </cell>
          <cell r="B11225" t="str">
            <v>TRANSPORTE HORIZONTAL, TUBOS DE PVC SÉRIE NORMAL - ESGOTO PREDIAL, OU REFORÇADO PARA ESGOTO OU ÁGUAS PLUVIAIS PREDIAL, COM DIÂMETRO MAIOR QUE 100 MM E MENOR OU IGUAL A 150 MM, MANUAL, 30M. AF_06/2015</v>
          </cell>
          <cell r="C11225" t="str">
            <v>M</v>
          </cell>
          <cell r="D11225">
            <v>0.13</v>
          </cell>
        </row>
        <row r="11226">
          <cell r="A11226">
            <v>91109</v>
          </cell>
          <cell r="B11226" t="str">
            <v>TRANSPORTE HORIZONTAL, TUBOS DE CPVC COM DIÂMETRO MENOR OU IGUAL A 54 MM, MANUAL, 30M. AF_06/2015</v>
          </cell>
          <cell r="C11226" t="str">
            <v>M</v>
          </cell>
          <cell r="D11226">
            <v>0.11</v>
          </cell>
        </row>
        <row r="11227">
          <cell r="A11227">
            <v>91110</v>
          </cell>
          <cell r="B11227" t="str">
            <v>TRANSPORTE HORIZONTAL, TUBOS DE CPVC COM DIÂMETRO MAIOR QUE 54 MM E MENOR OU IGUAL A 73 MM, MANUAL, 30M. AF_06/2015</v>
          </cell>
          <cell r="C11227" t="str">
            <v>M</v>
          </cell>
          <cell r="D11227">
            <v>0.13</v>
          </cell>
        </row>
        <row r="11228">
          <cell r="A11228">
            <v>91111</v>
          </cell>
          <cell r="B11228" t="str">
            <v>TRANSPORTE HORIZONTAL, TUBOS DE CPVC COM DIÂMETRO MAIOR QUE 73 MM E MENOR OU IGUAL A 89 MM, MANUAL, 30M. AF_06/2015</v>
          </cell>
          <cell r="C11228" t="str">
            <v>M</v>
          </cell>
          <cell r="D11228">
            <v>0.18</v>
          </cell>
        </row>
        <row r="11229">
          <cell r="A11229">
            <v>91112</v>
          </cell>
          <cell r="B11229" t="str">
            <v>TRANSPORTE HORIZONTAL, TUBOS DE PPR - PN 12 OU PN 25 COM DIÂMETRO MENOR OU IGUAL A 50 MM, MANUAL, 30M. AF_06/2015</v>
          </cell>
          <cell r="C11229" t="str">
            <v>M</v>
          </cell>
          <cell r="D11229">
            <v>0.1</v>
          </cell>
        </row>
        <row r="11230">
          <cell r="A11230">
            <v>91113</v>
          </cell>
          <cell r="B11230" t="str">
            <v>TRANSPORTE HORIZONTAL, TUBOS DE PPR - PN 12 OU PN 25 COM DIÂMETRO MAIOR QUE 50 MM E MENOR OU IGUAL A 75 MM, MANUAL, 30M. AF_06/2015</v>
          </cell>
          <cell r="C11230" t="str">
            <v>M</v>
          </cell>
          <cell r="D11230">
            <v>0.2</v>
          </cell>
        </row>
        <row r="11231">
          <cell r="A11231">
            <v>91114</v>
          </cell>
          <cell r="B11231" t="str">
            <v>TRANSPORTE HORIZONTAL, TUBOS DE PPR - PN 12 OU PN 25 COM DIÂMETRO MAIOR QUE 75 MM E MENOR OU IGUAL A 110 MM, MANUAL, 30M. AF_06/2015</v>
          </cell>
          <cell r="C11231" t="str">
            <v>M</v>
          </cell>
          <cell r="D11231">
            <v>0.39</v>
          </cell>
        </row>
        <row r="11232">
          <cell r="A11232">
            <v>91115</v>
          </cell>
          <cell r="B11232" t="str">
            <v>TRANSPORTE HORIZONTAL, TUBOS DE COBRE - CLASSE E, COM DIÂMETRO MENOR OU IGUAL A 42 MM, MANUAL, 30M. AF_06/2015</v>
          </cell>
          <cell r="C11232" t="str">
            <v>M</v>
          </cell>
          <cell r="D11232">
            <v>0.06</v>
          </cell>
        </row>
        <row r="11233">
          <cell r="A11233">
            <v>91116</v>
          </cell>
          <cell r="B11233" t="str">
            <v>TRANSPORTE HORIZONTAL, TUBOS DE COBRE - CLASSE E, COM DIÂMETRO MAIOR QUE 42 MM E MENOR OU IGUAL A 66 MM, MANUAL, 30M. AF_06/2015</v>
          </cell>
          <cell r="C11233" t="str">
            <v>M</v>
          </cell>
          <cell r="D11233">
            <v>0.11</v>
          </cell>
        </row>
        <row r="11234">
          <cell r="A11234">
            <v>91117</v>
          </cell>
          <cell r="B11234" t="str">
            <v>TRANSPORTE HORIZONTAL, TUBOS DE COBRE - CLASSE E, COM DIÂMETRO MAIOR QUE 66 MM E MENOR OU IGUAL A 104 MM, MANUAL, 30M. AF_06/2015</v>
          </cell>
          <cell r="C11234" t="str">
            <v>M</v>
          </cell>
          <cell r="D11234">
            <v>0.16</v>
          </cell>
        </row>
        <row r="11235">
          <cell r="A11235">
            <v>91118</v>
          </cell>
          <cell r="B11235" t="str">
            <v>TRANSPORTE HORIZONTAL, TUBOS DE AÇO CARBONO LEVE OU MÉDIO, PRETO OU GALVANIZADO, COM DIÂMETRO MENOR OU IGUAL A 25 MM, MANUAL, 30M. AF_06/2015</v>
          </cell>
          <cell r="C11235" t="str">
            <v>M</v>
          </cell>
          <cell r="D11235">
            <v>0.13</v>
          </cell>
        </row>
        <row r="11236">
          <cell r="A11236">
            <v>91119</v>
          </cell>
          <cell r="B11236" t="str">
            <v>TRANSPORTE HORIZONTAL, TUBOS DE AÇO CARBONO LEVE OU MÉDIO, PRETO OU GALVANIZADO, COM DIÂMETRO MAIOR QUE 25 MM E MENOR OU IGUAL A 40 MM, MANUAL, 30M. AF_06/2015</v>
          </cell>
          <cell r="C11236" t="str">
            <v>M</v>
          </cell>
          <cell r="D11236">
            <v>0.26</v>
          </cell>
        </row>
        <row r="11237">
          <cell r="A11237">
            <v>91120</v>
          </cell>
          <cell r="B11237" t="str">
            <v>TRANSPORTE HORIZONTAL, TUBOS DE AÇO CARBONO LEVE OU MÉDIO, PRETO OU GALVANIZADO, COM DIÂMETRO MAIOR QUE 40 MM E MENOR OU IGUAL A 65 MM, MANUAL, 30M. AF_06/2015</v>
          </cell>
          <cell r="C11237" t="str">
            <v>M</v>
          </cell>
          <cell r="D11237">
            <v>0.39</v>
          </cell>
        </row>
        <row r="11238">
          <cell r="A11238">
            <v>91121</v>
          </cell>
          <cell r="B11238" t="str">
            <v>TRANSPORTE HORIZONTAL, TUBOS DE AÇO CARBONO LEVE OU MÉDIO, PRETO OU GALVANIZADO, COM DIÂMETRO MAIOR QUE 65 MM E MENOR OU IGUAL A 90 MM, MANUAL, 30M. AF_06/2015</v>
          </cell>
          <cell r="C11238" t="str">
            <v>M</v>
          </cell>
          <cell r="D11238">
            <v>0.65</v>
          </cell>
        </row>
        <row r="11239">
          <cell r="A11239">
            <v>91122</v>
          </cell>
          <cell r="B11239" t="str">
            <v>TRANSPORTE HORIZONTAL, TUBOS DE AÇO CARBONO LEVE OU MÉDIO, PRETO OU GALVANIZADO, COM DIÂMETRO MAIOR QUE 90 MM E MENOR OU IGUAL A 125 MM, MANUAL, 30M. AF_06/2015</v>
          </cell>
          <cell r="C11239" t="str">
            <v>M</v>
          </cell>
          <cell r="D11239">
            <v>0.91</v>
          </cell>
        </row>
        <row r="11240">
          <cell r="A11240">
            <v>91123</v>
          </cell>
          <cell r="B11240" t="str">
            <v>TRANSPORTE HORIZONTAL, TUBOS DE AÇO CARBONO LEVE OU MÉDIO, PRETO OU GALVANIZADO, COM DIÂMETRO MAIOR QUE 125 MM E MENOR OU IGUAL A 150 MM, MANUAL, 30M. AF_06/2015</v>
          </cell>
          <cell r="C11240" t="str">
            <v>M</v>
          </cell>
          <cell r="D11240">
            <v>1.17</v>
          </cell>
        </row>
        <row r="11241">
          <cell r="A11241">
            <v>91124</v>
          </cell>
          <cell r="B11241" t="str">
            <v>TRANSPORTE HORIZONTAL, MADEIRA, MANUAL, 30M. AF_06/2015</v>
          </cell>
          <cell r="C11241" t="str">
            <v>M3</v>
          </cell>
          <cell r="D11241">
            <v>60.26</v>
          </cell>
        </row>
        <row r="11242">
          <cell r="A11242">
            <v>91125</v>
          </cell>
          <cell r="B11242" t="str">
            <v>TRANSPORTE HORIZONTAL, VERGALHÕES DE AÇO, MANUAL, 30M. AF_06/2015</v>
          </cell>
          <cell r="C11242" t="str">
            <v>KG</v>
          </cell>
          <cell r="D11242">
            <v>7.0000000000000007E-2</v>
          </cell>
        </row>
        <row r="11243">
          <cell r="A11243">
            <v>91128</v>
          </cell>
          <cell r="B11243" t="str">
            <v>TRANSPORTE HORIZONTAL, LATA DE 18 L, MANIPULADOR TELESCÓPICO, 30M. AF_06/2014</v>
          </cell>
          <cell r="C11243" t="str">
            <v>18L</v>
          </cell>
          <cell r="D11243">
            <v>0.15</v>
          </cell>
        </row>
        <row r="11244">
          <cell r="A11244">
            <v>91129</v>
          </cell>
          <cell r="B11244" t="str">
            <v>TRANSPORTE HORIZONTAL, LATA DE 18 L, MANIPULADOR TELESCÓPICO, 50M. AF_06/2014</v>
          </cell>
          <cell r="C11244" t="str">
            <v>18L</v>
          </cell>
          <cell r="D11244">
            <v>0.22</v>
          </cell>
        </row>
        <row r="11245">
          <cell r="A11245">
            <v>91130</v>
          </cell>
          <cell r="B11245" t="str">
            <v>TRANSPORTE HORIZONTAL, LATA DE 18 L, MANIPULADOR TELESCÓPICO, 75M. AF_06/2014</v>
          </cell>
          <cell r="C11245" t="str">
            <v>18L</v>
          </cell>
          <cell r="D11245">
            <v>0.31</v>
          </cell>
        </row>
        <row r="11246">
          <cell r="A11246">
            <v>91132</v>
          </cell>
          <cell r="B11246" t="str">
            <v>TRANSPORTE HORIZONTAL, LATA DE 18 L, MANIPULADOR TELESCÓPICO, 100M. AF_06/2014</v>
          </cell>
          <cell r="C11246" t="str">
            <v>18L</v>
          </cell>
          <cell r="D11246">
            <v>0.41</v>
          </cell>
        </row>
        <row r="11247">
          <cell r="A11247">
            <v>91134</v>
          </cell>
          <cell r="B11247" t="str">
            <v>TRANSPORTE HORIZONTAL, PÁLETE DE SACOS, MANIPULADOR TELESCÓPICO, 30M. AF_06/2014</v>
          </cell>
          <cell r="C11247" t="str">
            <v>T</v>
          </cell>
          <cell r="D11247">
            <v>2.56</v>
          </cell>
        </row>
        <row r="11248">
          <cell r="A11248">
            <v>91135</v>
          </cell>
          <cell r="B11248" t="str">
            <v>TRANSPORTE HORIZONTAL, PÁLETE DE SACOS, MANIPULADOR TELESCÓPICO, 50M. AF_06/2014</v>
          </cell>
          <cell r="C11248" t="str">
            <v>T</v>
          </cell>
          <cell r="D11248">
            <v>4.54</v>
          </cell>
        </row>
        <row r="11249">
          <cell r="A11249">
            <v>91136</v>
          </cell>
          <cell r="B11249" t="str">
            <v>TRANSPORTE HORIZONTAL, PÁLETE DE SACOS, MANIPULADOR TELESCÓPICO, 75M. AF_06/2014</v>
          </cell>
          <cell r="C11249" t="str">
            <v>T</v>
          </cell>
          <cell r="D11249">
            <v>6.52</v>
          </cell>
        </row>
        <row r="11250">
          <cell r="A11250">
            <v>91137</v>
          </cell>
          <cell r="B11250" t="str">
            <v>TRANSPORTE HORIZONTAL, PÁLETE DE SACOS, MANIPULADOR TELESCÓPICO, 100M. AF_06/2014</v>
          </cell>
          <cell r="C11250" t="str">
            <v>T</v>
          </cell>
          <cell r="D11250">
            <v>8.49</v>
          </cell>
        </row>
        <row r="11251">
          <cell r="A11251">
            <v>91138</v>
          </cell>
          <cell r="B11251" t="str">
            <v>TRANSPORTE HORIZONTAL, BLOCOS VAZADOS DE CONCRETO 19X19X39 CM, MANIPULADOR TELESCÓPICO, 30M. AF_06/2014</v>
          </cell>
          <cell r="C11251" t="str">
            <v>MIL</v>
          </cell>
          <cell r="D11251">
            <v>85.12</v>
          </cell>
        </row>
        <row r="11252">
          <cell r="A11252">
            <v>91139</v>
          </cell>
          <cell r="B11252" t="str">
            <v>TRANSPORTE HORIZONTAL, BLOCOS CERÂMICOS FURADOS NA VERTICAL 19X19X39 CM, MANIPULADOR TELESCÓPICO, 30M. AF_06/2014</v>
          </cell>
          <cell r="C11252" t="str">
            <v>MIL</v>
          </cell>
          <cell r="D11252">
            <v>45.49</v>
          </cell>
        </row>
        <row r="11253">
          <cell r="A11253">
            <v>91140</v>
          </cell>
          <cell r="B11253" t="str">
            <v>TRANSPORTE HORIZONTAL, BLOCOS CERÂMICOS FURADOS NA HORIZONTAL 9X19X19 CM, MANIPULADOR TELESCÓPICO, 30M. AF_06/2014</v>
          </cell>
          <cell r="C11253" t="str">
            <v>MIL</v>
          </cell>
          <cell r="D11253">
            <v>19.79</v>
          </cell>
        </row>
        <row r="11254">
          <cell r="A11254">
            <v>91141</v>
          </cell>
          <cell r="B11254" t="str">
            <v>TRANSPORTE HORIZONTAL, BLOCOS VAZADOS DE CONCRETO 19X19X39 CM, MANIPULADOR TELESCÓPICO, 50M. AF_06/2014</v>
          </cell>
          <cell r="C11254" t="str">
            <v>MIL</v>
          </cell>
          <cell r="D11254">
            <v>130.61000000000001</v>
          </cell>
        </row>
        <row r="11255">
          <cell r="A11255">
            <v>91142</v>
          </cell>
          <cell r="B11255" t="str">
            <v>TRANSPORTE HORIZONTAL, BLOCOS CERÂMICOS FURADOS NA VERTICAL 19X19X39 CM, MANIPULADOR TELESCÓPICO, 50M. AF_06/2014</v>
          </cell>
          <cell r="C11255" t="str">
            <v>MIL</v>
          </cell>
          <cell r="D11255">
            <v>85.12</v>
          </cell>
        </row>
        <row r="11256">
          <cell r="A11256">
            <v>91143</v>
          </cell>
          <cell r="B11256" t="str">
            <v>TRANSPORTE HORIZONTAL, BLOCOS CERÂMICOS FURADOS NA HORIZONTAL 9X19X19 CM, MANIPULADOR TELESCÓPICO, 50M. AF_06/2014</v>
          </cell>
          <cell r="C11256" t="str">
            <v>MIL</v>
          </cell>
          <cell r="D11256">
            <v>19.79</v>
          </cell>
        </row>
        <row r="11257">
          <cell r="A11257">
            <v>91144</v>
          </cell>
          <cell r="B11257" t="str">
            <v>TRANSPORTE HORIZONTAL, BLOCOS VAZADOS DE CONCRETO 19X19X39 CM, MANIPULADOR TELESCÓPICO, 75M. AF_06/2014</v>
          </cell>
          <cell r="C11257" t="str">
            <v>MIL</v>
          </cell>
          <cell r="D11257">
            <v>176.11</v>
          </cell>
        </row>
        <row r="11258">
          <cell r="A11258">
            <v>91145</v>
          </cell>
          <cell r="B11258" t="str">
            <v>TRANSPORTE HORIZONTAL, BLOCOS CERÂMICOS FURADOS NA VERTICAL 19X19X39 CM, MANIPULADOR TELESCÓPICO, 75M. AF_06/2014</v>
          </cell>
          <cell r="C11258" t="str">
            <v>MIL</v>
          </cell>
          <cell r="D11258">
            <v>130.61000000000001</v>
          </cell>
        </row>
        <row r="11259">
          <cell r="A11259">
            <v>91146</v>
          </cell>
          <cell r="B11259" t="str">
            <v>TRANSPORTE HORIZONTAL, BLOCOS CERÂMICOS FURADOS NA HORIZONTAL 9X19X19 CM, MANIPULADOR TELESCÓPICO, 75M. AF_06/2014</v>
          </cell>
          <cell r="C11259" t="str">
            <v>MIL</v>
          </cell>
          <cell r="D11259">
            <v>25.67</v>
          </cell>
        </row>
        <row r="11260">
          <cell r="A11260">
            <v>91147</v>
          </cell>
          <cell r="B11260" t="str">
            <v>TRANSPORTE HORIZONTAL, BLOCOS VAZADOS DE CONCRETO 19X19X39 CM, MANIPULADOR TELESCÓPICO, 100M. AF_06/2014</v>
          </cell>
          <cell r="C11260" t="str">
            <v>MIL</v>
          </cell>
          <cell r="D11260">
            <v>241.42</v>
          </cell>
        </row>
        <row r="11261">
          <cell r="A11261">
            <v>91148</v>
          </cell>
          <cell r="B11261" t="str">
            <v>TRANSPORTE HORIZONTAL, BLOCOS CERÂMICOS FURADOS NA VERTICAL 19X19X39 CM, MANIPULADOR TELESCÓPICO, 100M. AF_06/2014</v>
          </cell>
          <cell r="C11261" t="str">
            <v>MIL</v>
          </cell>
          <cell r="D11261">
            <v>156.30000000000001</v>
          </cell>
        </row>
        <row r="11262">
          <cell r="A11262">
            <v>91149</v>
          </cell>
          <cell r="B11262" t="str">
            <v>TRANSPORTE HORIZONTAL, BLOCOS CERÂMICOS FURADOS NA HORIZONTAL 9X19X19 CM, MANIPULADOR TELESCÓPICO, 100M. AF_06/2014</v>
          </cell>
          <cell r="C11262" t="str">
            <v>MIL</v>
          </cell>
          <cell r="D11262">
            <v>39.61</v>
          </cell>
        </row>
        <row r="11263">
          <cell r="A11263">
            <v>92121</v>
          </cell>
          <cell r="B11263" t="str">
            <v>PENEIRAMENTO DE AREIA COM PENEIRA ELÉTRICA. AF_11/2015</v>
          </cell>
          <cell r="C11263" t="str">
            <v>M3</v>
          </cell>
          <cell r="D11263">
            <v>20.22</v>
          </cell>
        </row>
        <row r="11264">
          <cell r="A11264">
            <v>92122</v>
          </cell>
          <cell r="B11264" t="str">
            <v>PENEIRAMENTO DE AREIA COM PENEIRA MANUAL. AF_11/2015</v>
          </cell>
          <cell r="C11264" t="str">
            <v>M3</v>
          </cell>
          <cell r="D11264">
            <v>34</v>
          </cell>
        </row>
        <row r="11265">
          <cell r="A11265">
            <v>92123</v>
          </cell>
          <cell r="B11265" t="str">
            <v>ENSACAMENTO DE AREIA. AF_11/2015</v>
          </cell>
          <cell r="C11265" t="str">
            <v>M3</v>
          </cell>
          <cell r="D11265">
            <v>29.46</v>
          </cell>
        </row>
        <row r="11266">
          <cell r="A11266">
            <v>94926</v>
          </cell>
          <cell r="B11266" t="str">
            <v>TRANSPORTE HORIZONTAL MANUAL, DE 30 M, DE JANELAS. AF_07/2016</v>
          </cell>
          <cell r="C11266" t="str">
            <v>M2</v>
          </cell>
          <cell r="D11266">
            <v>1.02</v>
          </cell>
        </row>
        <row r="11267">
          <cell r="A11267">
            <v>94927</v>
          </cell>
          <cell r="B11267" t="str">
            <v>TRANSPORTE VERTICAL MANUAL, DE 1 PAVIMENTO, DE JANELAS. AF_07/2016</v>
          </cell>
          <cell r="C11267" t="str">
            <v>M2</v>
          </cell>
          <cell r="D11267">
            <v>0.53</v>
          </cell>
        </row>
        <row r="11268">
          <cell r="A11268">
            <v>94928</v>
          </cell>
          <cell r="B11268" t="str">
            <v>TRANSPORTE HORIZONTAL MANUAL, DE 30 M, DE KIT PORTA-PRONTA OU PORTA DE MADEIRA FOLHA LEVE OU MÉDIA, PORTA DE AÇO E PORTA DE ALUMÍNIO. AF_07/2016</v>
          </cell>
          <cell r="C11268" t="str">
            <v>UN</v>
          </cell>
          <cell r="D11268">
            <v>1.62</v>
          </cell>
        </row>
        <row r="11269">
          <cell r="A11269">
            <v>94929</v>
          </cell>
          <cell r="B11269" t="str">
            <v>TRANSPORTE HORIZONTAL MANUAL, DE 30 M, DE KIT PORTA-PRONTA OU PORTA DE MADEIRA FOLHA PESADA OU SUPERPESADA E PORTA CORTA-FOGO. AF_07/2016</v>
          </cell>
          <cell r="C11269" t="str">
            <v>UN</v>
          </cell>
          <cell r="D11269">
            <v>2.85</v>
          </cell>
        </row>
        <row r="11270">
          <cell r="A11270">
            <v>94930</v>
          </cell>
          <cell r="B11270" t="str">
            <v>TRANSPORTE VERTICAL MANUAL, DE 1 PAVIMENTO, DE KIT PORTA-PRONTA OU PORTA DE MADEIRA FOLHA LEVE OU MÉDIA, PORTA DE AÇO E PORTA DE ALUMÍNIO. AF_07/2016</v>
          </cell>
          <cell r="C11270" t="str">
            <v>UN</v>
          </cell>
          <cell r="D11270">
            <v>0.84</v>
          </cell>
        </row>
        <row r="11271">
          <cell r="A11271">
            <v>94931</v>
          </cell>
          <cell r="B11271" t="str">
            <v>TRANSPORTE VERTICAL MANUAL, DE 1 PAVIMENTO, DE KIT PORTA-PRONTA OU PORTA DE MADEIRA FOLHA PESADA OU SUPERPESADA E PORTA CORTA-FOGO. AF_07/2016</v>
          </cell>
          <cell r="C11271" t="str">
            <v>UN</v>
          </cell>
          <cell r="D11271">
            <v>1.48</v>
          </cell>
        </row>
        <row r="11272">
          <cell r="A11272">
            <v>94932</v>
          </cell>
          <cell r="B11272" t="str">
            <v>TRANSPORTE HORIZONTAL MANUAL, DE 30 M, DE BANCADA DE MÁRMORE OU GRANITO PARA COZINHA/LAVATÓRIO OU MÁRMORE SINTÉTICO COM CUBA INTEGRADA. AF_07/2016</v>
          </cell>
          <cell r="C11272" t="str">
            <v>UN</v>
          </cell>
          <cell r="D11272">
            <v>3.02</v>
          </cell>
        </row>
        <row r="11273">
          <cell r="A11273">
            <v>94934</v>
          </cell>
          <cell r="B11273" t="str">
            <v>TRANSPORTE VERTICAL MANUAL, DE 1 PAVIMENTO, DE BANCADA DE MÁRMORE OU GRANITO PARA COZINHA/LAVATÓRIO OU MÁRMORE SINTÉTICO COM CUBA INTEGRADA. AF_07/2016</v>
          </cell>
          <cell r="C11273" t="str">
            <v>UN</v>
          </cell>
          <cell r="D11273">
            <v>1.04</v>
          </cell>
        </row>
        <row r="11274">
          <cell r="A11274">
            <v>94935</v>
          </cell>
          <cell r="B11274" t="str">
            <v>TRANSPORTE HORIZONTAL DE 30 M COM CARRINHO PLATAFORMA COM BANCADA DE MÁRMORE OU GRANITO PARA COZINHA/LAVATÓRIO OU MÁRMORE SINTÉTICO COM CUBA INTEGRADA. AF_07/2016</v>
          </cell>
          <cell r="C11274" t="str">
            <v>UN</v>
          </cell>
          <cell r="D11274">
            <v>1.63</v>
          </cell>
        </row>
        <row r="11275">
          <cell r="A11275">
            <v>94936</v>
          </cell>
          <cell r="B11275" t="str">
            <v>TRANSPORTE HORIZONTAL DE 50 M COM CARRINHO PLATAFORMA COM BANCADA DE MÁRMORE OU GRANITO PARA COZINHA/LAVATÓRIO OU MÁRMORE SINTÉTICO COM CUBA INTEGRADA. AF_07/2016</v>
          </cell>
          <cell r="C11275" t="str">
            <v>UN</v>
          </cell>
          <cell r="D11275">
            <v>2.63</v>
          </cell>
        </row>
        <row r="11276">
          <cell r="A11276">
            <v>94937</v>
          </cell>
          <cell r="B11276" t="str">
            <v>TRANSPORTE HORIZONTAL DE 75 M COM CARRINHO PLATAFORMA COM BANCADA DE MÁRMORE OU GRANITO PARA COZINHA/LAVATÓRIO OU MÁRMORE SINTÉTICO COM CUBA INTEGRADA. AF_07/2016</v>
          </cell>
          <cell r="C11276" t="str">
            <v>UN</v>
          </cell>
          <cell r="D11276">
            <v>3.87</v>
          </cell>
        </row>
        <row r="11277">
          <cell r="A11277">
            <v>94938</v>
          </cell>
          <cell r="B11277" t="str">
            <v>TRANSPORTE HORIZONTAL DE 100 M COM CARRINHO PLATAFORMA COM BANCADA DE MÁRMORE OU GRANITO PARA COZINHA/LAVATÓRIO OU MÁRMORE SINTÉTICO COM CUBA INTEGRADA. AF_07/2016</v>
          </cell>
          <cell r="C11277" t="str">
            <v>UN</v>
          </cell>
          <cell r="D11277">
            <v>5.1100000000000003</v>
          </cell>
        </row>
        <row r="11278">
          <cell r="A11278">
            <v>94939</v>
          </cell>
          <cell r="B11278" t="str">
            <v>TRANSPORTE HORIZONTAL MANUAL, DE 30 M, DE VIDRO. AF_07/2016</v>
          </cell>
          <cell r="C11278" t="str">
            <v>M2</v>
          </cell>
          <cell r="D11278">
            <v>1.59</v>
          </cell>
        </row>
        <row r="11279">
          <cell r="A11279">
            <v>94940</v>
          </cell>
          <cell r="B11279" t="str">
            <v>TRANSPORTE VERTICAL MANUAL, DE 1 PAVIMENTO, DE VIDRO. AF_07/2016</v>
          </cell>
          <cell r="C11279" t="str">
            <v>M2</v>
          </cell>
          <cell r="D11279">
            <v>0.82</v>
          </cell>
        </row>
        <row r="11280">
          <cell r="A11280">
            <v>94941</v>
          </cell>
          <cell r="B11280" t="str">
            <v>TRANSPORTE HORIZONTAL MANUAL, DE 30 M, DE TELA DE AÇO. AF_07/2016</v>
          </cell>
          <cell r="C11280" t="str">
            <v>KG</v>
          </cell>
          <cell r="D11280">
            <v>0.05</v>
          </cell>
        </row>
        <row r="11281">
          <cell r="A11281">
            <v>94942</v>
          </cell>
          <cell r="B11281" t="str">
            <v>TRANSPORTE HORIZONTAL MANUAL, DE 30 M, DE COMPENSADO DE MADEIRA. AF_07/2016</v>
          </cell>
          <cell r="C11281" t="str">
            <v>M2</v>
          </cell>
          <cell r="D11281">
            <v>0.64</v>
          </cell>
        </row>
        <row r="11282">
          <cell r="A11282">
            <v>94943</v>
          </cell>
          <cell r="B11282" t="str">
            <v>TRANSPORTE HORIZONTAL MANUAL, DE 30 M, DE TELHA TERMOACÚSTICA OU TELHA DE AÇO ZINCADO. AF_07/2016</v>
          </cell>
          <cell r="C11282" t="str">
            <v>M2</v>
          </cell>
          <cell r="D11282">
            <v>0.34</v>
          </cell>
        </row>
        <row r="11283">
          <cell r="A11283">
            <v>94944</v>
          </cell>
          <cell r="B11283" t="str">
            <v>TRANSPORTE HORIZONTAL MANUAL, DE 30 M, DE TELHA DE FIBROCIMENTO ONDULADA OU TELHA ESTRUTURAL DE FIBROCIMENTO, CANALETE 90 OU KALHETÃO. AF_07/2016</v>
          </cell>
          <cell r="C11283" t="str">
            <v>M2</v>
          </cell>
          <cell r="D11283">
            <v>0.89</v>
          </cell>
        </row>
        <row r="11284">
          <cell r="A11284">
            <v>94945</v>
          </cell>
          <cell r="B11284" t="str">
            <v>TRANSPORTE HORIZONTAL DE 100 M COM MANIPULADOR TELESCÓPICO DE TELHAS TERMOACÚSTICA, FIBROCIMENTO ONDULADA, AÇO ZINCADO, FIBROCIMENTO ESTRUTURAL, CANALETE 90 OU KALHETÃO. AF_07/2016</v>
          </cell>
          <cell r="C11284" t="str">
            <v>M2</v>
          </cell>
          <cell r="D11284">
            <v>0.23</v>
          </cell>
        </row>
        <row r="11285">
          <cell r="A11285">
            <v>94946</v>
          </cell>
          <cell r="B11285" t="str">
            <v>TRANSPORTE HORIZONTAL MANUAL, DE 30 M, DE BACIA SANITÁRIA, CAIXA ACOPLADA, TANQUE OU PIA. AF_07/2016</v>
          </cell>
          <cell r="C11285" t="str">
            <v>UN</v>
          </cell>
          <cell r="D11285">
            <v>0.91</v>
          </cell>
        </row>
        <row r="11286">
          <cell r="A11286">
            <v>94947</v>
          </cell>
          <cell r="B11286" t="str">
            <v>TRANSPORTE VERTICAL MANUAL DE 1 PAVIMENTO DE BACIA SANITÁRIA, CAIXA ACOPLADA, TANQUE OU PIA. AF_07/2016</v>
          </cell>
          <cell r="C11286" t="str">
            <v>UN</v>
          </cell>
          <cell r="D11286">
            <v>0.67</v>
          </cell>
        </row>
        <row r="11287">
          <cell r="A11287">
            <v>94948</v>
          </cell>
          <cell r="B11287" t="str">
            <v>TRANSPORTE HORIZONTAL DE 30 M COM CARRINHO PLATAFORMA COM BACIA SANITÁRIA, CAIXA ACOPLADA, TANQUE OU PIA. AF_07/2016</v>
          </cell>
          <cell r="C11287" t="str">
            <v>UN</v>
          </cell>
          <cell r="D11287">
            <v>0.48</v>
          </cell>
        </row>
        <row r="11288">
          <cell r="A11288">
            <v>94949</v>
          </cell>
          <cell r="B11288" t="str">
            <v>TRANSPORTE HORIZONTAL DE 50 M COM CARRINHO PLATAFORMA COM BACIA SANITÁRIA, CAIXA ACOPLADA, TANQUE OU PIA. AF_07/2016</v>
          </cell>
          <cell r="C11288" t="str">
            <v>UN</v>
          </cell>
          <cell r="D11288">
            <v>0.73</v>
          </cell>
        </row>
        <row r="11289">
          <cell r="A11289">
            <v>94950</v>
          </cell>
          <cell r="B11289" t="str">
            <v>TRANSPORTE HORIZONTAL DE 75 M COM CARRINHO PLATAFORMA COM BACIA SANITÁRIA, CAIXA ACOPLADA, TANQUE OU PIA. AF_07/2016</v>
          </cell>
          <cell r="C11289" t="str">
            <v>UN</v>
          </cell>
          <cell r="D11289">
            <v>1.04</v>
          </cell>
        </row>
        <row r="11290">
          <cell r="A11290">
            <v>94951</v>
          </cell>
          <cell r="B11290" t="str">
            <v>TRANSPORTE HORIZONTAL DE 100 M COM CARRINHO PLATAFORMA COM BACIA SANITÁRIA, CAIXA ACOPLADA, TANQUE OU PIA. AF_07/2016</v>
          </cell>
          <cell r="C11290" t="str">
            <v>UN</v>
          </cell>
          <cell r="D11290">
            <v>1.35</v>
          </cell>
        </row>
        <row r="11291">
          <cell r="A11291">
            <v>94952</v>
          </cell>
          <cell r="B11291" t="str">
            <v>TRANSPORTE HORIZONTAL DE 100 M COM MANIPULADOR TELESCÓPICO DE BACIAS SANITÁRIAS, CAIXA ACOPLADA, TANQUE OU PIA. AF_07/2016</v>
          </cell>
          <cell r="C11291" t="str">
            <v>UN</v>
          </cell>
          <cell r="D11291">
            <v>0.28999999999999998</v>
          </cell>
        </row>
        <row r="11292">
          <cell r="A11292">
            <v>94953</v>
          </cell>
          <cell r="B11292" t="str">
            <v>TRANSPORTE HORIZONTAL MANUAL, DE 30 M, DE TELHA DE CONCRETO OU CERÂMICA. AF_07/2016</v>
          </cell>
          <cell r="C11292" t="str">
            <v>M2</v>
          </cell>
          <cell r="D11292">
            <v>4.12</v>
          </cell>
        </row>
        <row r="11293">
          <cell r="A11293">
            <v>94954</v>
          </cell>
          <cell r="B11293" t="str">
            <v>TRANSPORTE HORIZONTAL DE 30 M COM CARRINHO PLATAFORMA COM TELHA DE CONCRETO OU CERÂMICA. AF_07/2016</v>
          </cell>
          <cell r="C11293" t="str">
            <v>M2</v>
          </cell>
          <cell r="D11293">
            <v>0.66</v>
          </cell>
        </row>
        <row r="11294">
          <cell r="A11294">
            <v>94955</v>
          </cell>
          <cell r="B11294" t="str">
            <v>TRANSPORTE HORIZONTAL DE 50 M COM CARRINHO PLATAFORMA COM TELHA DE CONCRETO OU CERÂMICA. AF_07/2016</v>
          </cell>
          <cell r="C11294" t="str">
            <v>M2</v>
          </cell>
          <cell r="D11294">
            <v>0.99</v>
          </cell>
        </row>
        <row r="11295">
          <cell r="A11295">
            <v>94956</v>
          </cell>
          <cell r="B11295" t="str">
            <v>TRANSPORTE HORIZONTAL DE 75 M COM CARRINHO PLATAFORMA COM TELHA DE CONCRETO OU CERÂMICA. AF_07/2016</v>
          </cell>
          <cell r="C11295" t="str">
            <v>M2</v>
          </cell>
          <cell r="D11295">
            <v>1.41</v>
          </cell>
        </row>
        <row r="11296">
          <cell r="A11296">
            <v>94957</v>
          </cell>
          <cell r="B11296" t="str">
            <v>TRANSPORTE HORIZONTAL DE 100 M COM CARRINHO PLATAFORMA COM TELHA DE CONCRETO OU CERÂMICA. AF_07/2016</v>
          </cell>
          <cell r="C11296" t="str">
            <v>M2</v>
          </cell>
          <cell r="D11296">
            <v>1.82</v>
          </cell>
        </row>
        <row r="11297">
          <cell r="A11297">
            <v>94958</v>
          </cell>
          <cell r="B11297" t="str">
            <v>TRANSPORTE HORIZONTAL DE 100 M COM MANIPULADOR TELESCÓPICO DE TELHAS DE CONCRETO OU CERÂMICA. AF_07/2016</v>
          </cell>
          <cell r="C11297" t="str">
            <v>M2</v>
          </cell>
          <cell r="D11297">
            <v>0.54</v>
          </cell>
        </row>
        <row r="11298">
          <cell r="A11298">
            <v>94959</v>
          </cell>
          <cell r="B11298" t="str">
            <v>TRANSPORTE HORIZONTAL MANUAL, DE 30 M, DE BARRAMENTO BLINDADO. AF_07/2016</v>
          </cell>
          <cell r="C11298" t="str">
            <v>M</v>
          </cell>
          <cell r="D11298">
            <v>1.1299999999999999</v>
          </cell>
        </row>
        <row r="11299">
          <cell r="A11299">
            <v>94960</v>
          </cell>
          <cell r="B11299" t="str">
            <v>TRANSPORTE HORIZONTAL DE 100 M COM CARRINHO PLATAFORMA COM BARRAMENTO BLINDADO. AF_07/2016</v>
          </cell>
          <cell r="C11299" t="str">
            <v>M</v>
          </cell>
          <cell r="D11299">
            <v>0.93</v>
          </cell>
        </row>
        <row r="11300">
          <cell r="A11300">
            <v>94961</v>
          </cell>
          <cell r="B11300" t="str">
            <v>TRANSPORTE HORIZONTAL MANUAL, DE 30 M, DE CALHA. AF_07/2016</v>
          </cell>
          <cell r="C11300" t="str">
            <v>M</v>
          </cell>
          <cell r="D11300">
            <v>0.42</v>
          </cell>
        </row>
        <row r="11301">
          <cell r="A11301">
            <v>9537</v>
          </cell>
          <cell r="B11301" t="str">
            <v>LIMPEZA FINAL DA OBRA</v>
          </cell>
          <cell r="C11301" t="str">
            <v>M2</v>
          </cell>
          <cell r="D11301">
            <v>2.1800000000000002</v>
          </cell>
        </row>
        <row r="11302">
          <cell r="A11302" t="str">
            <v>73806/1</v>
          </cell>
          <cell r="B11302" t="str">
            <v>LIMPEZA DE SUPERFICIES COM JATO DE ALTA PRESSAO DE AR E AGUA</v>
          </cell>
          <cell r="C11302" t="str">
            <v>M2</v>
          </cell>
          <cell r="D11302">
            <v>1.45</v>
          </cell>
        </row>
        <row r="11303">
          <cell r="A11303" t="str">
            <v>73948/2</v>
          </cell>
          <cell r="B11303" t="str">
            <v>LIMPEZA/PREPARO SUPERFICIE CONCRETO P/PINTURA</v>
          </cell>
          <cell r="C11303" t="str">
            <v>M2</v>
          </cell>
          <cell r="D11303">
            <v>7.56</v>
          </cell>
        </row>
        <row r="11304">
          <cell r="A11304" t="str">
            <v>73948/3</v>
          </cell>
          <cell r="B11304" t="str">
            <v>LIMPEZA AZULEJO</v>
          </cell>
          <cell r="C11304" t="str">
            <v>M2</v>
          </cell>
          <cell r="D11304">
            <v>5.6</v>
          </cell>
        </row>
        <row r="11305">
          <cell r="A11305" t="str">
            <v>73948/8</v>
          </cell>
          <cell r="B11305" t="str">
            <v>LIMPEZA VIDRO COMUM</v>
          </cell>
          <cell r="C11305" t="str">
            <v>M2</v>
          </cell>
          <cell r="D11305">
            <v>10.76</v>
          </cell>
        </row>
        <row r="11306">
          <cell r="A11306" t="str">
            <v>73948/9</v>
          </cell>
          <cell r="B11306" t="str">
            <v>LIMPEZA FORRO</v>
          </cell>
          <cell r="C11306" t="str">
            <v>M2</v>
          </cell>
          <cell r="D11306">
            <v>21.74</v>
          </cell>
        </row>
        <row r="11307">
          <cell r="A11307" t="str">
            <v>73948/11</v>
          </cell>
          <cell r="B11307" t="str">
            <v>LIMPEZA PISO CERAMICO</v>
          </cell>
          <cell r="C11307" t="str">
            <v>M2</v>
          </cell>
          <cell r="D11307">
            <v>18.649999999999999</v>
          </cell>
        </row>
        <row r="11308">
          <cell r="A11308" t="str">
            <v>73948/15</v>
          </cell>
          <cell r="B11308" t="str">
            <v>LIMPEZA PISO MARMORITE/GRANILITE</v>
          </cell>
          <cell r="C11308" t="str">
            <v>M2</v>
          </cell>
          <cell r="D11308">
            <v>12.34</v>
          </cell>
        </row>
        <row r="11309">
          <cell r="A11309" t="str">
            <v>73948/16</v>
          </cell>
          <cell r="B11309" t="str">
            <v>LIMPEZA MANUAL DO TERRENO (C/ RASPAGEM SUPERFICIAL)</v>
          </cell>
          <cell r="C11309" t="str">
            <v>M2</v>
          </cell>
          <cell r="D11309">
            <v>3.54</v>
          </cell>
        </row>
        <row r="11310">
          <cell r="A11310" t="str">
            <v>74086/1</v>
          </cell>
          <cell r="B11310" t="str">
            <v>LIMPEZA LOUCAS E METAIS</v>
          </cell>
          <cell r="C11310" t="str">
            <v>UN</v>
          </cell>
          <cell r="D11310">
            <v>23.83</v>
          </cell>
        </row>
        <row r="11311">
          <cell r="A11311">
            <v>84117</v>
          </cell>
          <cell r="B11311" t="str">
            <v>RASPAGEM / CALAFETACAO TACOS MADEIRA 1 DEMAO CERA</v>
          </cell>
          <cell r="C11311" t="str">
            <v>M2</v>
          </cell>
          <cell r="D11311">
            <v>17.100000000000001</v>
          </cell>
        </row>
        <row r="11312">
          <cell r="A11312">
            <v>84120</v>
          </cell>
          <cell r="B11312" t="str">
            <v>ENCERAMENTO MANUAL EM MADEIRA - 3 DEMAOS</v>
          </cell>
          <cell r="C11312" t="str">
            <v>M2</v>
          </cell>
          <cell r="D11312">
            <v>11.77</v>
          </cell>
        </row>
        <row r="11313">
          <cell r="A11313">
            <v>84123</v>
          </cell>
          <cell r="B11313" t="str">
            <v>LIXAMENTO MAN C/ LIXA CALAFATE DE CONCR APARENTE ANTIGO</v>
          </cell>
          <cell r="C11313" t="str">
            <v>M2</v>
          </cell>
          <cell r="D11313">
            <v>5.0199999999999996</v>
          </cell>
        </row>
        <row r="11314">
          <cell r="A11314">
            <v>84125</v>
          </cell>
          <cell r="B11314" t="str">
            <v>LIMPEZA DE REVESTIMENTO EM PAREDE C/ SOLUCAO DE ACIDO MURIATICO/AMONIA</v>
          </cell>
          <cell r="C11314" t="str">
            <v>M2</v>
          </cell>
          <cell r="D11314">
            <v>6.79</v>
          </cell>
        </row>
        <row r="11315">
          <cell r="A11315" t="str">
            <v>74163/1</v>
          </cell>
          <cell r="B11315" t="str">
            <v>PERFURACAO DE POCO COM PERFURATRIZ PNEUMATICA</v>
          </cell>
          <cell r="C11315" t="str">
            <v>M</v>
          </cell>
          <cell r="D11315">
            <v>47.8</v>
          </cell>
        </row>
        <row r="11316">
          <cell r="A11316" t="str">
            <v>74163/2</v>
          </cell>
          <cell r="B11316" t="str">
            <v>PERFURACAO DE POCO COM PERFURATRIZ A PERCUSSAO</v>
          </cell>
          <cell r="C11316" t="str">
            <v>M</v>
          </cell>
          <cell r="D11316">
            <v>82.66</v>
          </cell>
        </row>
        <row r="11317">
          <cell r="A11317">
            <v>84127</v>
          </cell>
          <cell r="B11317" t="str">
            <v>REVESTIMENTO DE POCOS C/ TUBOS DE CONCRETO</v>
          </cell>
          <cell r="C11317" t="str">
            <v>M</v>
          </cell>
          <cell r="D11317">
            <v>265.19</v>
          </cell>
        </row>
        <row r="11318">
          <cell r="A11318">
            <v>40841</v>
          </cell>
          <cell r="B11318" t="str">
            <v>ABRACADEIRA P/POCOS PROFUNDOS</v>
          </cell>
          <cell r="C11318" t="str">
            <v>UN</v>
          </cell>
          <cell r="D11318">
            <v>97.21</v>
          </cell>
        </row>
        <row r="11319">
          <cell r="A11319">
            <v>6391</v>
          </cell>
          <cell r="B11319" t="str">
            <v>SOLDA TOPO DESCENDENTE CHANFRADA ESPESSURA=1/4" CHAPA/PERFIL/TUBO ACO COM CONVERSOR DIESEL.</v>
          </cell>
          <cell r="C11319" t="str">
            <v>M</v>
          </cell>
          <cell r="D11319">
            <v>124.39</v>
          </cell>
        </row>
        <row r="11320">
          <cell r="A11320">
            <v>84132</v>
          </cell>
          <cell r="B11320" t="str">
            <v>SOLDA DE TOPO DESCENDENTE, EM CHAPA ACO CHANFR 5/16" ESP (P/ ASSENT TUBULACAO OU PECA DE ACO) UTILIZANDO CONVERSOR DIESEL.</v>
          </cell>
          <cell r="C11320" t="str">
            <v>M</v>
          </cell>
          <cell r="D11320">
            <v>202.73</v>
          </cell>
        </row>
        <row r="11321">
          <cell r="A11321">
            <v>84133</v>
          </cell>
          <cell r="B11321" t="str">
            <v>SOLDA DE TOPO DESCENDENTE, EM CHAPA ACO CHANFR 3/8" ESP (P/ ASSENT TUBULACAO OU PECA DE ACO) UTILIZANDO CONVERSOR DIESEL</v>
          </cell>
          <cell r="C11321" t="str">
            <v>M</v>
          </cell>
          <cell r="D11321">
            <v>277.39</v>
          </cell>
        </row>
        <row r="11322">
          <cell r="A11322">
            <v>71516</v>
          </cell>
          <cell r="B11322" t="str">
            <v>CONJUNTO DE MANGUEIRA PARA COMBATE A INCENDIO EM FIBRA DE POLIESTER PURA, COM 1.1/2", REVESTIDA INTERNAMENTE, COM 2 LANCES DE 15M CADA</v>
          </cell>
          <cell r="C11322" t="str">
            <v>UN</v>
          </cell>
          <cell r="D11322">
            <v>578</v>
          </cell>
        </row>
        <row r="11323">
          <cell r="A11323">
            <v>73361</v>
          </cell>
          <cell r="B11323" t="str">
            <v>CONCRETO CICLOPICO FCK=10MPA 30% PEDRA DE MAO INCLUSIVE LANCAMENTO</v>
          </cell>
          <cell r="C11323" t="str">
            <v>M3</v>
          </cell>
          <cell r="D11323">
            <v>335.12</v>
          </cell>
        </row>
        <row r="11324">
          <cell r="A11324">
            <v>73714</v>
          </cell>
          <cell r="B11324" t="str">
            <v>CAIXA PARA RALO C OM GRELHA FOFO 135 KG DE ALV TIJOLO MACICO (7X10X20) PAREDES DE UMA VEZ (0.20 M) DE 0.90X1.20X1.50 M (EXTERNA) COM ARGAMASSA 1:4 CIMENTO:AREIA, BASE CONC FCK=10 MPA, EXCLUSIVE ESCAVACAO E REATERRO.</v>
          </cell>
          <cell r="C11324" t="str">
            <v>UN</v>
          </cell>
          <cell r="D11324">
            <v>1251.4000000000001</v>
          </cell>
        </row>
        <row r="11325">
          <cell r="A11325">
            <v>86957</v>
          </cell>
          <cell r="B11325" t="str">
            <v>MÃO FRANCESA EM BARRA DE FERRO CHATO RETANGULAR 2" X 1/4", REFORÇADA, 40 X 30 CM</v>
          </cell>
          <cell r="C11325" t="str">
            <v>UN</v>
          </cell>
          <cell r="D11325">
            <v>27.42</v>
          </cell>
        </row>
        <row r="11326">
          <cell r="A11326">
            <v>86958</v>
          </cell>
          <cell r="B11326" t="str">
            <v>MÃO FRANCESA EM BARRA DE FERRO CHATO RETANGULAR 2" X 1/4", REFORÇADA, 30 X 25 CM</v>
          </cell>
          <cell r="C11326" t="str">
            <v>UN</v>
          </cell>
          <cell r="D11326">
            <v>24.03</v>
          </cell>
        </row>
        <row r="11327">
          <cell r="A11327">
            <v>97010</v>
          </cell>
          <cell r="B11327" t="str">
            <v>GUARDA-CORPO FIXADO EM FÔRMA DE MADEIRA COM TRAVESSÕES EM MADEIRA PREGADA E FECHAMENTO EM TELA DE POLIPROPILENO PARA EDIFICAÇÕES COM ATÉ 2 PAVIMENTOS. AF_11/2017</v>
          </cell>
          <cell r="C11327" t="str">
            <v>M</v>
          </cell>
          <cell r="D11327">
            <v>41.11</v>
          </cell>
        </row>
        <row r="11328">
          <cell r="A11328">
            <v>97011</v>
          </cell>
          <cell r="B11328" t="str">
            <v>GUARDA-CORPO FIXADO EM FÔRMA DE MADEIRA COM TRAVESSÕES EM MADEIRA PREGADA E FECHAMENTO EM TELA DE POLIPROPILENO PARA EDIFICAÇÕES COM  3 PAVIMENTOS. AF_11/2017</v>
          </cell>
          <cell r="C11328" t="str">
            <v>M</v>
          </cell>
          <cell r="D11328">
            <v>31.74</v>
          </cell>
        </row>
        <row r="11329">
          <cell r="A11329">
            <v>97012</v>
          </cell>
          <cell r="B11329" t="str">
            <v>GUARDA-CORPO FIXADO EM FÔRMA DE MADEIRA COM TRAVESSÕES EM MADEIRA PREGADA E FECHAMENTO EM TELA DE POLIPROPILENO PARA EDIFICAÇÕES COM ALTURA IGUAL OU SUPERIOR A 4 PAVIMENTOS. AF_11/2017</v>
          </cell>
          <cell r="C11329" t="str">
            <v>M</v>
          </cell>
          <cell r="D11329">
            <v>27.06</v>
          </cell>
        </row>
        <row r="11330">
          <cell r="A11330">
            <v>97013</v>
          </cell>
          <cell r="B11330" t="str">
            <v>GUARDA-CORPO FIXADO EM FÔRMA DE MADEIRA COM TRAVESSÕES EM MADEIRA PREGADA E FECHAMENTO EM PAINEL COMPENSADO PARA EDIFICAÇÕES COM ATÉ 2 PAVIMENTOS. AF_11/2017</v>
          </cell>
          <cell r="C11330" t="str">
            <v>M</v>
          </cell>
          <cell r="D11330">
            <v>49.75</v>
          </cell>
        </row>
        <row r="11331">
          <cell r="A11331">
            <v>97014</v>
          </cell>
          <cell r="B11331" t="str">
            <v>GUARDA-CORPO FIXADO EM FÔRMA DE MADEIRA COM TRAVESSÕES EM MADEIRA PREGADA E FECHAMENTO EM PAINEL COMPENSADO PARA EDIFICAÇÕES COM 3 PAVIMENTOS. AF_11/2017</v>
          </cell>
          <cell r="C11331" t="str">
            <v>M</v>
          </cell>
          <cell r="D11331">
            <v>37.67</v>
          </cell>
        </row>
        <row r="11332">
          <cell r="A11332">
            <v>97015</v>
          </cell>
          <cell r="B11332" t="str">
            <v>GUARDA-CORPO FIXADO EM FÔRMA DE MADEIRA COM TRAVESSÕES EM MADEIRA PREGADA E FECHAMENTO EM PAINEL COMPENSADO PARA EDIFICAÇÕES COM ALTURA IGUAL OU SUPERIOR A 4 PAVIMENTOS. AF_11/2017</v>
          </cell>
          <cell r="C11332" t="str">
            <v>M</v>
          </cell>
          <cell r="D11332">
            <v>31.54</v>
          </cell>
        </row>
        <row r="11333">
          <cell r="A11333">
            <v>97016</v>
          </cell>
          <cell r="B11333" t="str">
            <v>GUARDA-CORPO FIXADO EM FÔRMA DE MADEIRA COM TRAVESSÕES EM MADEIRA PREGADA PRÉ-MONTADA E ENCAIXE NA FÔRMA. PARA EDIFICAÇÕES COM ATÉ 2 PAVIMENTOS. AF_11/2017</v>
          </cell>
          <cell r="C11333" t="str">
            <v>M</v>
          </cell>
          <cell r="D11333">
            <v>36.19</v>
          </cell>
        </row>
        <row r="11334">
          <cell r="A11334">
            <v>97017</v>
          </cell>
          <cell r="B11334" t="str">
            <v>GUARDA-CORPO FIXADO EM FÔRMA DE MADEIRA COM TRAVESSÕES EM MADEIRA PREGADA PRÉ-MONTADA E ENCAIXE NA FÔRMA PARA EDIFICAÇÕES COM 3 PAVIMENTOS. AF_11/2017</v>
          </cell>
          <cell r="C11334" t="str">
            <v>M</v>
          </cell>
          <cell r="D11334">
            <v>27.31</v>
          </cell>
        </row>
        <row r="11335">
          <cell r="A11335">
            <v>97018</v>
          </cell>
          <cell r="B11335" t="str">
            <v>GUARDA-CORPO FIXADO EM FÔRMA DE MADEIRA COM TRAVESSÕES EM MADEIRA PREGADA PRÉ-MONTADA E ENCAIXE NA FÔRMA. PARA EDIFICAÇÕES COM ALTURA IGUAL OU SUPERIOR A 4 PAVIMENTOS. AF_11/2017</v>
          </cell>
          <cell r="C11335" t="str">
            <v>M</v>
          </cell>
          <cell r="D11335">
            <v>22.68</v>
          </cell>
        </row>
        <row r="11336">
          <cell r="A11336">
            <v>97031</v>
          </cell>
          <cell r="B11336" t="str">
            <v>GUARDA-CORPO EM LAJE PÓS-DESFÔRMA, PARA ESTRUTURAS EM CONCRETO, COM ESCORAS DE MADEIRA ESTRONCADAS NA ESTRUTURA, TRAVESSÕES DE MADEIRA PREGADOS E FECHAMENTO EM TELA DE POLIPROPILENO PARA EDIFICAÇÕES COM ALTURA ATÉ 4 PAVIMENTOS (1 MONTAGEM POR OBRA). AF_11/2017</v>
          </cell>
          <cell r="C11336" t="str">
            <v>M</v>
          </cell>
          <cell r="D11336">
            <v>63.11</v>
          </cell>
        </row>
        <row r="11337">
          <cell r="A11337">
            <v>97032</v>
          </cell>
          <cell r="B11337" t="str">
            <v>GUARDA-CORPO EM LAJE PÓS-DESFÔRMA, PARA ESTRUTURAS EM CONCRETO, COM ESCORAS DE MADEIRA ESTRONCADAS NA ESTRUTURA, TRAVESSÕES DE MADEIRA PREGADOS E FECHAMENTO EM TELA DE POLIPROPILENO PARA EDIFICAÇÕES ACIMA DE 4 PAV. (2 MONTAGENS POR OBRA). AF_11/2017</v>
          </cell>
          <cell r="C11337" t="str">
            <v>M</v>
          </cell>
          <cell r="D11337">
            <v>38.64</v>
          </cell>
        </row>
        <row r="11338">
          <cell r="A11338">
            <v>97033</v>
          </cell>
          <cell r="B11338" t="str">
            <v>GUARDA-CORPO EM LAJE PÓS-DESFORMA, PARA ESTRUTURAS EM CONCRETO, COM ESCORAS METÁLICAS ESTRONCADAS NA ESTRUTURA, TRAVESSÕES DE MADEIRA E FECHAMENTO EM TELA DE POLIPROPILENO PARA EDIFICAÇÕES COM ALTURA ATÉ 4 PAVIMENTOS (1 MONTAGEM POR OBRA). AF_11/2017</v>
          </cell>
          <cell r="C11338" t="str">
            <v>M</v>
          </cell>
          <cell r="D11338">
            <v>59.62</v>
          </cell>
        </row>
        <row r="11339">
          <cell r="A11339">
            <v>97034</v>
          </cell>
          <cell r="B11339" t="str">
            <v>GUARDA-CORPO EM LAJE PÓS-DESFORMA, PARA ESTRUTURAS EM CONCRETO, COM ESCORAS METÁLICAS ESTRONCADAS NA ESTRUTURA, TRAVESSÕES DE MADEIRA E FECHAMENTO EM TELA DE POLIPROPILENO PARA EDIFICAÇÕES ACIMA DE 4 PAVIMENTOS (2 MONTAGENS POR OBRA). AF_11/2017</v>
          </cell>
          <cell r="C11339" t="str">
            <v>M</v>
          </cell>
          <cell r="D11339">
            <v>36.06</v>
          </cell>
        </row>
        <row r="11340">
          <cell r="A11340">
            <v>97039</v>
          </cell>
          <cell r="B11340" t="str">
            <v>FECHAMENTO REMOVÍVEL DE VÃO DE PORTAS, EM MADEIRA (VÃO DO ELEVADOR)  1 MONTAGEM EM OBRA. AF_11/2017</v>
          </cell>
          <cell r="C11340" t="str">
            <v>M2</v>
          </cell>
          <cell r="D11340">
            <v>31.54</v>
          </cell>
        </row>
        <row r="11341">
          <cell r="A11341">
            <v>97040</v>
          </cell>
          <cell r="B11341" t="str">
            <v>FECHAMENTO REMOVÍVEL DE ABERTURA DE CAIXILHO, EM MADEIRA  4 MONTAGENS EM OBRA. AF_11/2017</v>
          </cell>
          <cell r="C11341" t="str">
            <v>M2</v>
          </cell>
          <cell r="D11341">
            <v>11.93</v>
          </cell>
        </row>
        <row r="11342">
          <cell r="A11342">
            <v>97041</v>
          </cell>
          <cell r="B11342" t="str">
            <v>FECHAMENTO REMOVÍVEL DE ABERTURA NO PISO, EM MADEIRA  1 MONTAGEM EM OBRA. AF_11/2017</v>
          </cell>
          <cell r="C11342" t="str">
            <v>M2</v>
          </cell>
          <cell r="D11342">
            <v>129.47</v>
          </cell>
        </row>
        <row r="11343">
          <cell r="A11343">
            <v>97046</v>
          </cell>
          <cell r="B11343" t="str">
            <v>PONTEIRAS DE PROTEÇÃO DE VERGALHÕES EXPOSTOS EM FUNDAÇÕES. AF_11/2017</v>
          </cell>
          <cell r="C11343" t="str">
            <v>M2</v>
          </cell>
          <cell r="D11343">
            <v>0.28999999999999998</v>
          </cell>
        </row>
        <row r="11344">
          <cell r="A11344">
            <v>97047</v>
          </cell>
          <cell r="B11344" t="str">
            <v>PONTEIRAS DE PROTEÇÃO DE VERGALHÕES EXPOSTOS EM ESTRUTURAS DE CONCRETO ARMADO CONVENCIONAL. AF_11/2017</v>
          </cell>
          <cell r="C11344" t="str">
            <v>M2</v>
          </cell>
          <cell r="D11344">
            <v>0.11</v>
          </cell>
        </row>
        <row r="11345">
          <cell r="A11345">
            <v>97048</v>
          </cell>
          <cell r="B11345" t="str">
            <v>PONTEIRAS DE PROTEÇÃO DE VERGALHÕES EXPOSTOS EM ALVENARIA ESTRUTURAL. AF_11/2017</v>
          </cell>
          <cell r="C11345" t="str">
            <v>M2</v>
          </cell>
          <cell r="D11345">
            <v>0.08</v>
          </cell>
        </row>
        <row r="11346">
          <cell r="A11346">
            <v>97051</v>
          </cell>
          <cell r="B11346" t="str">
            <v>SINALIZAÇÃO COM FITA FIXADA NA ESTRUTURA. AF_11/2017</v>
          </cell>
          <cell r="C11346" t="str">
            <v>M</v>
          </cell>
          <cell r="D11346">
            <v>0.46</v>
          </cell>
        </row>
        <row r="11347">
          <cell r="A11347">
            <v>97053</v>
          </cell>
          <cell r="B11347" t="str">
            <v>SINALIZAÇÃO COM FITA FIXADA EM CONE PLÁSTICO, INCLUINDO CONE. AF_11/2017</v>
          </cell>
          <cell r="C11347" t="str">
            <v>M</v>
          </cell>
          <cell r="D11347">
            <v>18.93</v>
          </cell>
        </row>
        <row r="11348">
          <cell r="A11348">
            <v>97062</v>
          </cell>
          <cell r="B11348" t="str">
            <v>COLOCAÇÃO DE TELA EM ANDAIME FACHADEIRO. AF_11/2017</v>
          </cell>
          <cell r="C11348" t="str">
            <v>M2</v>
          </cell>
          <cell r="D11348">
            <v>4.79</v>
          </cell>
        </row>
        <row r="11349">
          <cell r="A11349">
            <v>97063</v>
          </cell>
          <cell r="B11349" t="str">
            <v>MONTAGEM E DESMONTAGEM DE ANDAIME MODULAR FACHADEIRO, COM PISO METÁLICO, PARA EDIFICAÇÕES COM MÚLTIPLOS PAVIMENTOS (EXCLUSIVE ANDAIME E LIMPEZA). AF_11/2017</v>
          </cell>
          <cell r="C11349" t="str">
            <v>M2</v>
          </cell>
          <cell r="D11349">
            <v>10.89</v>
          </cell>
        </row>
        <row r="11350">
          <cell r="A11350">
            <v>97064</v>
          </cell>
          <cell r="B11350" t="str">
            <v>MONTAGEM E DESMONTAGEM DE ANDAIME TUBULAR TIPO TORRE (EXCLUSIVE ANDAIME E LIMPEZA). AF_11/2017</v>
          </cell>
          <cell r="C11350" t="str">
            <v>M</v>
          </cell>
          <cell r="D11350">
            <v>20.010000000000002</v>
          </cell>
        </row>
        <row r="11351">
          <cell r="A11351">
            <v>97065</v>
          </cell>
          <cell r="B11351" t="str">
            <v>MONTAGEM E DESMONTAGEM DE ANDAIME MULTIDIRECIONAL (EXCLUSIVE ANDAIME E LIMPEZA). AF_11/2017</v>
          </cell>
          <cell r="C11351" t="str">
            <v>M3</v>
          </cell>
          <cell r="D11351">
            <v>6.88</v>
          </cell>
        </row>
        <row r="11352">
          <cell r="A11352">
            <v>97066</v>
          </cell>
          <cell r="B11352" t="str">
            <v>COBERTURA PARA PROTEÇÃO DE PEDESTRES SOBRE ESTRUTURA DE ANDAIME, INCLUSIVE MONTAGEM E DESMONTAGEM. AF_11/2017</v>
          </cell>
          <cell r="C11352" t="str">
            <v>M2</v>
          </cell>
          <cell r="D11352">
            <v>58.06</v>
          </cell>
        </row>
        <row r="11353">
          <cell r="A11353">
            <v>97067</v>
          </cell>
          <cell r="B11353" t="str">
            <v>PLATAFORMA DE PROTEÇÃO PRINCIPAL PARA ALVENARIA ESTRUTURAL PARA SER APOIADA EM ANDAIME, INCLUSIVE MONTAGEM E DESMONTAGEM. AF_11/2017</v>
          </cell>
          <cell r="C11353" t="str">
            <v>M</v>
          </cell>
          <cell r="D11353">
            <v>491.32</v>
          </cell>
        </row>
        <row r="11354">
          <cell r="A11354" t="str">
            <v>73916/2</v>
          </cell>
          <cell r="B11354" t="str">
            <v>PLACA ESMALTADA PARA IDENTIFICAÇÃO NR DE RUA, DIMENSÕES 45X25CM</v>
          </cell>
          <cell r="C11354" t="str">
            <v>UN</v>
          </cell>
          <cell r="D11354">
            <v>85.67</v>
          </cell>
        </row>
        <row r="11355">
          <cell r="A11355">
            <v>73672</v>
          </cell>
          <cell r="B11355" t="str">
            <v>DESMATAMENTO E LIMPEZA MECANIZADA DE TERRENO COM ARVORES ATE Ø 15CM, UTILIZANDO TRATOR DE ESTEIRAS</v>
          </cell>
          <cell r="C11355" t="str">
            <v>M2</v>
          </cell>
          <cell r="D11355">
            <v>0.36</v>
          </cell>
        </row>
        <row r="11356">
          <cell r="A11356" t="str">
            <v>73822/2</v>
          </cell>
          <cell r="B11356" t="str">
            <v>LIMPEZA MECANIZADA DE TERRENO COM REMOCAO DE CAMADA VEGETAL, UTILIZANDO MOTONIVELADORA</v>
          </cell>
          <cell r="C11356" t="str">
            <v>M2</v>
          </cell>
          <cell r="D11356">
            <v>0.51</v>
          </cell>
        </row>
        <row r="11357">
          <cell r="A11357" t="str">
            <v>73859/1</v>
          </cell>
          <cell r="B11357" t="str">
            <v>DESMATAMENTO E LIMPEZA MECANIZADA DE TERRENO COM REMOCAO DE CAMADA VEGETAL, UTILIZANDO TRATOR DE ESTEIRAS</v>
          </cell>
          <cell r="C11357" t="str">
            <v>M2</v>
          </cell>
          <cell r="D11357">
            <v>0.13</v>
          </cell>
        </row>
        <row r="11358">
          <cell r="A11358" t="str">
            <v>73859/2</v>
          </cell>
          <cell r="B11358" t="str">
            <v>CAPINA E LIMPEZA MANUAL DE TERRENO</v>
          </cell>
          <cell r="C11358" t="str">
            <v>M2</v>
          </cell>
          <cell r="D11358">
            <v>1.1299999999999999</v>
          </cell>
        </row>
        <row r="11359">
          <cell r="A11359">
            <v>85331</v>
          </cell>
          <cell r="B11359" t="str">
            <v>CORTE DE CAPOEIRA FINA A FOICE</v>
          </cell>
          <cell r="C11359" t="str">
            <v>M2</v>
          </cell>
          <cell r="D11359">
            <v>1.0900000000000001</v>
          </cell>
        </row>
        <row r="11360">
          <cell r="A11360">
            <v>85422</v>
          </cell>
          <cell r="B11360" t="str">
            <v>PREPARO MANUAL DE TERRENO S/ RASPAGEM SUPERFICIAL</v>
          </cell>
          <cell r="C11360" t="str">
            <v>M2</v>
          </cell>
          <cell r="D11360">
            <v>5.67</v>
          </cell>
        </row>
        <row r="11361">
          <cell r="A11361" t="str">
            <v>74220/1</v>
          </cell>
          <cell r="B11361" t="str">
            <v>TAPUME DE CHAPA DE MADEIRA COMPENSADA, E= 6MM, COM PINTURA A CAL E REAPROVEITAMENTO DE 2X</v>
          </cell>
          <cell r="C11361" t="str">
            <v>M2</v>
          </cell>
          <cell r="D11361">
            <v>49.9</v>
          </cell>
        </row>
        <row r="11362">
          <cell r="A11362" t="str">
            <v>74221/1</v>
          </cell>
          <cell r="B11362" t="str">
            <v>SINALIZACAO DE TRANSITO - NOTURNA</v>
          </cell>
          <cell r="C11362" t="str">
            <v>M</v>
          </cell>
          <cell r="D11362">
            <v>2.39</v>
          </cell>
        </row>
        <row r="11363">
          <cell r="A11363" t="str">
            <v>74219/1</v>
          </cell>
          <cell r="B11363" t="str">
            <v>PASSADICOS COM TABUAS DE MADEIRA PARA PEDESTRES</v>
          </cell>
          <cell r="C11363" t="str">
            <v>M2</v>
          </cell>
          <cell r="D11363">
            <v>53.88</v>
          </cell>
        </row>
        <row r="11364">
          <cell r="A11364" t="str">
            <v>74219/2</v>
          </cell>
          <cell r="B11364" t="str">
            <v>PASSADICOS COM TABUAS DE MADEIRA PARA VEICULOS</v>
          </cell>
          <cell r="C11364" t="str">
            <v>M2</v>
          </cell>
          <cell r="D11364">
            <v>48.29</v>
          </cell>
        </row>
        <row r="11365">
          <cell r="A11365">
            <v>84126</v>
          </cell>
          <cell r="B11365" t="str">
            <v>CHAPA DE ACO CARBONO 3/8 (COLOC/ USO/ RETIR) P/ PASS VEICULO SOBRE VALA MEDIDA P/ AREA CHAPA EM CADA APLICACAO</v>
          </cell>
          <cell r="C11365" t="str">
            <v>M2</v>
          </cell>
          <cell r="D11365">
            <v>34.31</v>
          </cell>
        </row>
        <row r="11366">
          <cell r="A11366">
            <v>85421</v>
          </cell>
          <cell r="B11366" t="str">
            <v>REMOCAO DE VIDRO COMUM</v>
          </cell>
          <cell r="C11366" t="str">
            <v>M2</v>
          </cell>
          <cell r="D11366">
            <v>9.9499999999999993</v>
          </cell>
        </row>
        <row r="11367">
          <cell r="A11367">
            <v>97621</v>
          </cell>
          <cell r="B11367" t="str">
            <v>DEMOLIÇÃO DE ALVENARIA DE BLOCO FURADO, DE FORMA MANUAL, COM REAPROVEITAMENTO. AF_12/2017</v>
          </cell>
          <cell r="C11367" t="str">
            <v>M3</v>
          </cell>
          <cell r="D11367">
            <v>75.650000000000006</v>
          </cell>
        </row>
        <row r="11368">
          <cell r="A11368">
            <v>97622</v>
          </cell>
          <cell r="B11368" t="str">
            <v>DEMOLIÇÃO DE ALVENARIA DE BLOCO FURADO, DE FORMA MANUAL, SEM REAPROVEITAMENTO. AF_12/2017</v>
          </cell>
          <cell r="C11368" t="str">
            <v>M3</v>
          </cell>
          <cell r="D11368">
            <v>36.869999999999997</v>
          </cell>
        </row>
        <row r="11369">
          <cell r="A11369">
            <v>97623</v>
          </cell>
          <cell r="B11369" t="str">
            <v>DEMOLIÇÃO DE ALVENARIA DE TIJOLO MACIÇO, DE FORMA MANUAL, COM REAPROVEITAMENTO. AF_12/2017</v>
          </cell>
          <cell r="C11369" t="str">
            <v>M3</v>
          </cell>
          <cell r="D11369">
            <v>112.94</v>
          </cell>
        </row>
        <row r="11370">
          <cell r="A11370">
            <v>97624</v>
          </cell>
          <cell r="B11370" t="str">
            <v>DEMOLIÇÃO DE ALVENARIA DE TIJOLO MACIÇO, DE FORMA MANUAL, SEM REAPROVEITAMENTO. AF_12/2017</v>
          </cell>
          <cell r="C11370" t="str">
            <v>M3</v>
          </cell>
          <cell r="D11370">
            <v>69.319999999999993</v>
          </cell>
        </row>
        <row r="11371">
          <cell r="A11371">
            <v>97625</v>
          </cell>
          <cell r="B11371" t="str">
            <v>DEMOLIÇÃO DE ALVENARIA PARA QUALQUER TIPO DE BLOCO, DE FORMA MECANIZADA, SEM REAPROVEITAMENTO. AF_12/2017</v>
          </cell>
          <cell r="C11371" t="str">
            <v>M3</v>
          </cell>
          <cell r="D11371">
            <v>41.09</v>
          </cell>
        </row>
        <row r="11372">
          <cell r="A11372">
            <v>97626</v>
          </cell>
          <cell r="B11372" t="str">
            <v>DEMOLIÇÃO DE PILARES E VIGAS EM CONCRETO ARMADO, DE FORMA MANUAL, SEM REAPROVEITAMENTO. AF_12/2017</v>
          </cell>
          <cell r="C11372" t="str">
            <v>M3</v>
          </cell>
          <cell r="D11372">
            <v>382.49</v>
          </cell>
        </row>
        <row r="11373">
          <cell r="A11373">
            <v>97627</v>
          </cell>
          <cell r="B11373" t="str">
            <v>DEMOLIÇÃO DE PILARES E VIGAS EM CONCRETO ARMADO, DE FORMA MECANIZADA COM MARTELETE, SEM REAPROVEITAMENTO. AF_12/2017</v>
          </cell>
          <cell r="C11373" t="str">
            <v>M3</v>
          </cell>
          <cell r="D11373">
            <v>227</v>
          </cell>
        </row>
        <row r="11374">
          <cell r="A11374">
            <v>97628</v>
          </cell>
          <cell r="B11374" t="str">
            <v>DEMOLIÇÃO DE LAJES, DE FORMA MANUAL, SEM REAPROVEITAMENTO. AF_12/2017</v>
          </cell>
          <cell r="C11374" t="str">
            <v>M3</v>
          </cell>
          <cell r="D11374">
            <v>182.22</v>
          </cell>
        </row>
        <row r="11375">
          <cell r="A11375">
            <v>97629</v>
          </cell>
          <cell r="B11375" t="str">
            <v>DEMOLIÇÃO DE LAJES, DE FORMA MECANIZADA COM MARTELETE, SEM REAPROVEITAMENTO. AF_12/2017</v>
          </cell>
          <cell r="C11375" t="str">
            <v>M3</v>
          </cell>
          <cell r="D11375">
            <v>107.69</v>
          </cell>
        </row>
        <row r="11376">
          <cell r="A11376">
            <v>97631</v>
          </cell>
          <cell r="B11376" t="str">
            <v>DEMOLIÇÃO DE ARGAMASSAS, DE FORMA MANUAL, SEM REAPROVEITAMENTO. AF_12/2017</v>
          </cell>
          <cell r="C11376" t="str">
            <v>M2</v>
          </cell>
          <cell r="D11376">
            <v>2.14</v>
          </cell>
        </row>
        <row r="11377">
          <cell r="A11377">
            <v>97632</v>
          </cell>
          <cell r="B11377" t="str">
            <v>DEMOLIÇÃO DE RODAPÉ CERÂMICO, DE FORMA MANUAL, SEM REAPROVEITAMENTO. AF_12/2017</v>
          </cell>
          <cell r="C11377" t="str">
            <v>M</v>
          </cell>
          <cell r="D11377">
            <v>1.74</v>
          </cell>
        </row>
        <row r="11378">
          <cell r="A11378">
            <v>97633</v>
          </cell>
          <cell r="B11378" t="str">
            <v>DEMOLIÇÃO DE REVESTIMENTO CERÂMICO, DE FORMA MANUAL, SEM REAPROVEITAMENTO. AF_12/2017</v>
          </cell>
          <cell r="C11378" t="str">
            <v>M2</v>
          </cell>
          <cell r="D11378">
            <v>15.25</v>
          </cell>
        </row>
        <row r="11379">
          <cell r="A11379">
            <v>97634</v>
          </cell>
          <cell r="B11379" t="str">
            <v>DEMOLIÇÃO DE REVESTIMENTO CERÂMICO, DE FORMA MECANIZADA COM MARTELETE, SEM REAPROVEITAMENTO. AF_12/2017</v>
          </cell>
          <cell r="C11379" t="str">
            <v>M2</v>
          </cell>
          <cell r="D11379">
            <v>9.66</v>
          </cell>
        </row>
        <row r="11380">
          <cell r="A11380">
            <v>97635</v>
          </cell>
          <cell r="B11380" t="str">
            <v>DEMOLIÇÃO DE PAVIMENTO INTERTRAVADO, DE FORMA MANUAL, COM REAPROVEITAMENTO. AF_12/2017</v>
          </cell>
          <cell r="C11380" t="str">
            <v>M2</v>
          </cell>
          <cell r="D11380">
            <v>10.17</v>
          </cell>
        </row>
        <row r="11381">
          <cell r="A11381">
            <v>97636</v>
          </cell>
          <cell r="B11381" t="str">
            <v>DEMOLIÇÃO PARCIAL DE PAVIMENTO ASFÁLTICO, DE FORMA MECANIZADA, SEM REAPROVEITAMENTO. AF_12/2017</v>
          </cell>
          <cell r="C11381" t="str">
            <v>M2</v>
          </cell>
          <cell r="D11381">
            <v>10.74</v>
          </cell>
        </row>
        <row r="11382">
          <cell r="A11382">
            <v>97637</v>
          </cell>
          <cell r="B11382" t="str">
            <v>REMOÇÃO DE TAPUME/ CHAPAS METÁLICAS E DE MADEIRA, DE FORMA MANUAL, SEM REAPROVEITAMENTO. AF_12/2017</v>
          </cell>
          <cell r="C11382" t="str">
            <v>M2</v>
          </cell>
          <cell r="D11382">
            <v>2.2200000000000002</v>
          </cell>
        </row>
        <row r="11383">
          <cell r="A11383">
            <v>97638</v>
          </cell>
          <cell r="B11383" t="str">
            <v>REMOÇÃO DE CHAPAS E PERFIS DE DRYWALL, DE FORMA MANUAL, SEM REAPROVEITAMENTO. AF_12/2017</v>
          </cell>
          <cell r="C11383" t="str">
            <v>M2</v>
          </cell>
          <cell r="D11383">
            <v>6.47</v>
          </cell>
        </row>
        <row r="11384">
          <cell r="A11384">
            <v>97639</v>
          </cell>
          <cell r="B11384" t="str">
            <v>REMOÇÃO DE PLACAS E PILARETES DE CONCRETO, DE FORMA MANUAL, SEM REAPROVEITAMENTO. AF_12/2017</v>
          </cell>
          <cell r="C11384" t="str">
            <v>M2</v>
          </cell>
          <cell r="D11384">
            <v>12.86</v>
          </cell>
        </row>
        <row r="11385">
          <cell r="A11385">
            <v>97640</v>
          </cell>
          <cell r="B11385" t="str">
            <v>REMOÇÃO DE FORROS DE DRYWALL, PVC E FIBROMINERAL, DE FORMA MANUAL, SEM REAPROVEITAMENTO. AF_12/2017</v>
          </cell>
          <cell r="C11385" t="str">
            <v>M2</v>
          </cell>
          <cell r="D11385">
            <v>1.4</v>
          </cell>
        </row>
        <row r="11386">
          <cell r="A11386">
            <v>97641</v>
          </cell>
          <cell r="B11386" t="str">
            <v>REMOÇÃO DE FORRO DE GESSO, DE FORMA MANUAL, SEM REAPROVEITAMENTO. AF_12/2017</v>
          </cell>
          <cell r="C11386" t="str">
            <v>M2</v>
          </cell>
          <cell r="D11386">
            <v>3.21</v>
          </cell>
        </row>
        <row r="11387">
          <cell r="A11387">
            <v>97642</v>
          </cell>
          <cell r="B11387" t="str">
            <v>REMOÇÃO DE TRAMA METÁLICA OU DE MADEIRA PARA FORRO, DE FORMA MANUAL, SEM REAPROVEITAMENTO. AF_12/2017</v>
          </cell>
          <cell r="C11387" t="str">
            <v>M2</v>
          </cell>
          <cell r="D11387">
            <v>2.5099999999999998</v>
          </cell>
        </row>
        <row r="11388">
          <cell r="A11388">
            <v>97643</v>
          </cell>
          <cell r="B11388" t="str">
            <v>REMOÇÃO DE PISO DE MADEIRA (ASSOALHO E BARROTE), DE FORMA MANUAL, SEM REAPROVEITAMENTO. AF_12/2017</v>
          </cell>
          <cell r="C11388" t="str">
            <v>M2</v>
          </cell>
          <cell r="D11388">
            <v>15.8</v>
          </cell>
        </row>
        <row r="11389">
          <cell r="A11389">
            <v>97644</v>
          </cell>
          <cell r="B11389" t="str">
            <v>REMOÇÃO DE PORTAS, DE FORMA MANUAL, SEM REAPROVEITAMENTO. AF_12/2017</v>
          </cell>
          <cell r="C11389" t="str">
            <v>M2</v>
          </cell>
          <cell r="D11389">
            <v>5.94</v>
          </cell>
        </row>
        <row r="11390">
          <cell r="A11390">
            <v>97645</v>
          </cell>
          <cell r="B11390" t="str">
            <v>REMOÇÃO DE JANELAS, DE FORMA MANUAL, SEM REAPROVEITAMENTO. AF_12/2017</v>
          </cell>
          <cell r="C11390" t="str">
            <v>M2</v>
          </cell>
          <cell r="D11390">
            <v>17.260000000000002</v>
          </cell>
        </row>
        <row r="11391">
          <cell r="A11391">
            <v>97647</v>
          </cell>
          <cell r="B11391" t="str">
            <v>REMOÇÃO DE TELHAS, DE FIBROCIMENTO, METÁLICA E CERÂMICA, DE FORMA MANUAL, SEM REAPROVEITAMENTO. AF_12/2017</v>
          </cell>
          <cell r="C11391" t="str">
            <v>M2</v>
          </cell>
          <cell r="D11391">
            <v>2.34</v>
          </cell>
        </row>
        <row r="11392">
          <cell r="A11392">
            <v>97648</v>
          </cell>
          <cell r="B11392" t="str">
            <v>REMOÇÃO DE PROTEÇÃO TÉRMICA PARA COBERTURA EM EPS, DE FORMA MANUAL, SEM REAPROVEITAMENTO. AF_12/2017</v>
          </cell>
          <cell r="C11392" t="str">
            <v>M2</v>
          </cell>
          <cell r="D11392">
            <v>1.35</v>
          </cell>
        </row>
        <row r="11393">
          <cell r="A11393">
            <v>97649</v>
          </cell>
          <cell r="B11393" t="str">
            <v>REMOÇÃO DE TELHAS DE FIBROCIMENTO, METÁLICA E CERÂMICA, DE FORMA MECANIZADA, COM USO DE GUINDASTE, SEM REAPROVEITAMENTO. AF_12/2017</v>
          </cell>
          <cell r="C11393" t="str">
            <v>M2</v>
          </cell>
          <cell r="D11393">
            <v>2.92</v>
          </cell>
        </row>
        <row r="11394">
          <cell r="A11394">
            <v>97650</v>
          </cell>
          <cell r="B11394" t="str">
            <v>REMOÇÃO DE TRAMA DE MADEIRA PARA COBERTURA, DE FORMA MANUAL, SEM REAPROVEITAMENTO. AF_12/2017</v>
          </cell>
          <cell r="C11394" t="str">
            <v>M2</v>
          </cell>
          <cell r="D11394">
            <v>5.04</v>
          </cell>
        </row>
        <row r="11395">
          <cell r="A11395">
            <v>97651</v>
          </cell>
          <cell r="B11395" t="str">
            <v>REMOÇÃO DE TESOURAS DE MADEIRA, COM VÃO MENOR QUE 8M, DE FORMA MANUAL, SEM REAPROVEITAMENTO. AF_12/2017</v>
          </cell>
          <cell r="C11395" t="str">
            <v>UN</v>
          </cell>
          <cell r="D11395">
            <v>55.92</v>
          </cell>
        </row>
        <row r="11396">
          <cell r="A11396">
            <v>97652</v>
          </cell>
          <cell r="B11396" t="str">
            <v>REMOÇÃO DE TESOURAS DE MADEIRA, COM VÃO MAIOR OU IGUAL A 8M, DE FORMA MANUAL, SEM REAPROVEITAMENTO. AF_12/2017</v>
          </cell>
          <cell r="C11396" t="str">
            <v>UN</v>
          </cell>
          <cell r="D11396">
            <v>126.78</v>
          </cell>
        </row>
        <row r="11397">
          <cell r="A11397">
            <v>97653</v>
          </cell>
          <cell r="B11397" t="str">
            <v>REMOÇÃO DE TESOURAS DE MADEIRA, COM VÃO MENOR QUE 8M, DE FORMA MECANIZADA, COM REAPROVEITAMENTO. AF_12/2017</v>
          </cell>
          <cell r="C11397" t="str">
            <v>UN</v>
          </cell>
          <cell r="D11397">
            <v>83.2</v>
          </cell>
        </row>
        <row r="11398">
          <cell r="A11398">
            <v>97654</v>
          </cell>
          <cell r="B11398" t="str">
            <v>REMOÇÃO DE TESOURAS DE MADEIRA, COM VÃO MAIOR OU IGUAL A 8M, DE FORMA MECANIZADA, COM REAPROVEITAMENTO. AF_12/2017</v>
          </cell>
          <cell r="C11398" t="str">
            <v>UN</v>
          </cell>
          <cell r="D11398">
            <v>102.61</v>
          </cell>
        </row>
        <row r="11399">
          <cell r="A11399">
            <v>97655</v>
          </cell>
          <cell r="B11399" t="str">
            <v>REMOÇÃO DE TRAMA METÁLICA PARA COBERTURA, DE FORMA MANUAL, SEM REAPROVEITAMENTO. AF_12/2017</v>
          </cell>
          <cell r="C11399" t="str">
            <v>M2</v>
          </cell>
          <cell r="D11399">
            <v>14.34</v>
          </cell>
        </row>
        <row r="11400">
          <cell r="A11400">
            <v>97656</v>
          </cell>
          <cell r="B11400" t="str">
            <v>REMOÇÃO DE TESOURAS METÁLICAS, COM VÃO MENOR QUE 8M, DE FORMA MANUAL, SEM REAPROVEITAMENTO. AF_12/2017</v>
          </cell>
          <cell r="C11400" t="str">
            <v>UN</v>
          </cell>
          <cell r="D11400">
            <v>144.27000000000001</v>
          </cell>
        </row>
        <row r="11401">
          <cell r="A11401">
            <v>97657</v>
          </cell>
          <cell r="B11401" t="str">
            <v>REMOÇÃO DE TESOURAS METÁLICAS, COM VÃO MAIOR OU IGUAL A 8M, DE FORMA MANUAL, SEM REAPROVEITAMENTO. AF_12/2017</v>
          </cell>
          <cell r="C11401" t="str">
            <v>UN</v>
          </cell>
          <cell r="D11401">
            <v>285.95</v>
          </cell>
        </row>
        <row r="11402">
          <cell r="A11402">
            <v>97658</v>
          </cell>
          <cell r="B11402" t="str">
            <v>REMOÇÃO DE TESOURAS METÁLICAS, COM VÃO MENOR QUE 8M, DE FORMA MECANIZADA, COM REAPROVEITAMENTO. AF_12/2017</v>
          </cell>
          <cell r="C11402" t="str">
            <v>UN</v>
          </cell>
          <cell r="D11402">
            <v>118.2</v>
          </cell>
        </row>
        <row r="11403">
          <cell r="A11403">
            <v>97659</v>
          </cell>
          <cell r="B11403" t="str">
            <v>REMOÇÃO DE TESOURAS METÁLICAS, COM VÃO MAIOR OU IGUAL A 8M, DE FORMA MECANIZADA, COM REAPROVEITAMENTO. AF_12/2017</v>
          </cell>
          <cell r="C11403" t="str">
            <v>UN</v>
          </cell>
          <cell r="D11403">
            <v>159.01</v>
          </cell>
        </row>
        <row r="11404">
          <cell r="A11404">
            <v>97660</v>
          </cell>
          <cell r="B11404" t="str">
            <v>REMOÇÃO DE INTERRUPTORES/TOMADAS ELÉTRICAS, DE FORMA MANUAL, SEM REAPROVEITAMENTO. AF_12/2017</v>
          </cell>
          <cell r="C11404" t="str">
            <v>UN</v>
          </cell>
          <cell r="D11404">
            <v>0.42</v>
          </cell>
        </row>
        <row r="11405">
          <cell r="A11405">
            <v>97661</v>
          </cell>
          <cell r="B11405" t="str">
            <v>REMOÇÃO DE CABOS ELÉTRICOS, DE FORMA MANUAL, SEM REAPROVEITAMENTO. AF_12/2017</v>
          </cell>
          <cell r="C11405" t="str">
            <v>M</v>
          </cell>
          <cell r="D11405">
            <v>0.42</v>
          </cell>
        </row>
        <row r="11406">
          <cell r="A11406">
            <v>97662</v>
          </cell>
          <cell r="B11406" t="str">
            <v>REMOÇÃO DE TUBULAÇÕES (TUBOS E CONEXÕES) DE ÁGUA FRIA, DE FORMA MANUAL, SEM REAPROVEITAMENTO. AF_12/2017</v>
          </cell>
          <cell r="C11406" t="str">
            <v>M</v>
          </cell>
          <cell r="D11406">
            <v>0.31</v>
          </cell>
        </row>
        <row r="11407">
          <cell r="A11407">
            <v>97663</v>
          </cell>
          <cell r="B11407" t="str">
            <v>REMOÇÃO DE LOUÇAS, DE FORMA MANUAL, SEM REAPROVEITAMENTO. AF_12/2017</v>
          </cell>
          <cell r="C11407" t="str">
            <v>UN</v>
          </cell>
          <cell r="D11407">
            <v>7.92</v>
          </cell>
        </row>
        <row r="11408">
          <cell r="A11408">
            <v>97664</v>
          </cell>
          <cell r="B11408" t="str">
            <v>REMOÇÃO DE ACESSÓRIOS, DE FORMA MANUAL, SEM REAPROVEITAMENTO. AF_12/2017</v>
          </cell>
          <cell r="C11408" t="str">
            <v>UN</v>
          </cell>
          <cell r="D11408">
            <v>0.98</v>
          </cell>
        </row>
        <row r="11409">
          <cell r="A11409">
            <v>97665</v>
          </cell>
          <cell r="B11409" t="str">
            <v>REMOÇÃO DE LUMINÁRIAS, DE FORMA MANUAL, SEM REAPROVEITAMENTO. AF_12/2017</v>
          </cell>
          <cell r="C11409" t="str">
            <v>UN</v>
          </cell>
          <cell r="D11409">
            <v>0.82</v>
          </cell>
        </row>
        <row r="11410">
          <cell r="A11410">
            <v>97666</v>
          </cell>
          <cell r="B11410" t="str">
            <v>REMOÇÃO DE METAIS SANITÁRIOS, DE FORMA MANUAL, SEM REAPROVEITAMENTO. AF_12/2017</v>
          </cell>
          <cell r="C11410" t="str">
            <v>UN</v>
          </cell>
          <cell r="D11410">
            <v>5.78</v>
          </cell>
        </row>
        <row r="11411">
          <cell r="A11411">
            <v>85423</v>
          </cell>
          <cell r="B11411" t="str">
            <v>ISOLAMENTO DE OBRA COM TELA PLASTICA COM MALHA DE 5MM</v>
          </cell>
          <cell r="C11411" t="str">
            <v>M2</v>
          </cell>
          <cell r="D11411">
            <v>6.35</v>
          </cell>
        </row>
        <row r="11412">
          <cell r="A11412">
            <v>85424</v>
          </cell>
          <cell r="B11412" t="str">
            <v>ISOLAMENTO DE OBRA COM TELA PLASTICA COM MALHA DE 5MM E ESTRUTURA DE MADEIRA PONTALETEADA</v>
          </cell>
          <cell r="C11412" t="str">
            <v>M2</v>
          </cell>
          <cell r="D11412">
            <v>18.579999999999998</v>
          </cell>
        </row>
        <row r="11413">
          <cell r="A11413">
            <v>72742</v>
          </cell>
          <cell r="B11413" t="str">
            <v>ENSAIO DE RECEBIMENTO E ACEITACAO DE CIMENTO PORTLAND</v>
          </cell>
          <cell r="C11413" t="str">
            <v>UN</v>
          </cell>
          <cell r="D11413">
            <v>507.2</v>
          </cell>
        </row>
        <row r="11414">
          <cell r="A11414">
            <v>72743</v>
          </cell>
          <cell r="B11414" t="str">
            <v>ENSAIO DE RECEBIMENTO E ACEITACAO DE AGREGADO GRAUDO</v>
          </cell>
          <cell r="C11414" t="str">
            <v>UN</v>
          </cell>
          <cell r="D11414">
            <v>253.6</v>
          </cell>
        </row>
        <row r="11415">
          <cell r="A11415" t="str">
            <v>73900/11</v>
          </cell>
          <cell r="B11415" t="str">
            <v>ENSAIOS DE AREIA ASFALTO A QUENTE</v>
          </cell>
          <cell r="C11415" t="str">
            <v>T</v>
          </cell>
          <cell r="D11415">
            <v>28.56</v>
          </cell>
        </row>
        <row r="11416">
          <cell r="A11416" t="str">
            <v>73900/12</v>
          </cell>
          <cell r="B11416" t="str">
            <v>ENSAIOS DE CONCRETO ASFALTICO</v>
          </cell>
          <cell r="C11416" t="str">
            <v>T</v>
          </cell>
          <cell r="D11416">
            <v>39.74</v>
          </cell>
        </row>
        <row r="11417">
          <cell r="A11417" t="str">
            <v>74020/1</v>
          </cell>
          <cell r="B11417" t="str">
            <v>ENSAIO DE PAVIMENTO DE CONCRETO</v>
          </cell>
          <cell r="C11417" t="str">
            <v>M3</v>
          </cell>
          <cell r="D11417">
            <v>18.97</v>
          </cell>
        </row>
        <row r="11418">
          <cell r="A11418" t="str">
            <v>74020/2</v>
          </cell>
          <cell r="B11418" t="str">
            <v>ENSAIOS DE PAVIMENTO DE CONCRETO COMPACTADO COM ROLO</v>
          </cell>
          <cell r="C11418" t="str">
            <v>M3</v>
          </cell>
          <cell r="D11418">
            <v>17.32</v>
          </cell>
        </row>
        <row r="11419">
          <cell r="A11419" t="str">
            <v>74021/2</v>
          </cell>
          <cell r="B11419" t="str">
            <v>ENSAIO DE TERRAPLENAGEM - CAMADA FINAL DO ATERRO</v>
          </cell>
          <cell r="C11419" t="str">
            <v>M3</v>
          </cell>
          <cell r="D11419">
            <v>1.49</v>
          </cell>
        </row>
        <row r="11420">
          <cell r="A11420" t="str">
            <v>74021/3</v>
          </cell>
          <cell r="B11420" t="str">
            <v>ENSAIOS DE REGULARIZACAO DO SUBLEITO</v>
          </cell>
          <cell r="C11420" t="str">
            <v>M2</v>
          </cell>
          <cell r="D11420">
            <v>0.68</v>
          </cell>
        </row>
        <row r="11421">
          <cell r="A11421" t="str">
            <v>74021/4</v>
          </cell>
          <cell r="B11421" t="str">
            <v>ENSAIOS DE REFORCO DO SUBLEITO</v>
          </cell>
          <cell r="C11421" t="str">
            <v>M3</v>
          </cell>
          <cell r="D11421">
            <v>1.24</v>
          </cell>
        </row>
        <row r="11422">
          <cell r="A11422" t="str">
            <v>74021/5</v>
          </cell>
          <cell r="B11422" t="str">
            <v>ENSAIOS DE SUB BASE DE SOLO MELHORADO COM CIMENTO</v>
          </cell>
          <cell r="C11422" t="str">
            <v>M3</v>
          </cell>
          <cell r="D11422">
            <v>1.24</v>
          </cell>
        </row>
        <row r="11423">
          <cell r="A11423" t="str">
            <v>74021/6</v>
          </cell>
          <cell r="B11423" t="str">
            <v>ENSAIOS DE BASE ESTABILIZADA GRANULOMETRICAMENTE</v>
          </cell>
          <cell r="C11423" t="str">
            <v>M3</v>
          </cell>
          <cell r="D11423">
            <v>1.33</v>
          </cell>
        </row>
        <row r="11424">
          <cell r="A11424" t="str">
            <v>74021/7</v>
          </cell>
          <cell r="B11424" t="str">
            <v>ENSAIO DE BASE DE SOLO MELHORADO COM CIMENTO</v>
          </cell>
          <cell r="C11424" t="str">
            <v>M3</v>
          </cell>
          <cell r="D11424">
            <v>1.24</v>
          </cell>
        </row>
        <row r="11425">
          <cell r="A11425" t="str">
            <v>74021/8</v>
          </cell>
          <cell r="B11425" t="str">
            <v>ENSAIOS DE BASE DE SOLO CIMENTO</v>
          </cell>
          <cell r="C11425" t="str">
            <v>M3</v>
          </cell>
          <cell r="D11425">
            <v>1.36</v>
          </cell>
        </row>
        <row r="11426">
          <cell r="A11426" t="str">
            <v>74022/1</v>
          </cell>
          <cell r="B11426" t="str">
            <v>ENSAIO DE PENETRACAO - MATERIAL BETUMINOSO</v>
          </cell>
          <cell r="C11426" t="str">
            <v>UN</v>
          </cell>
          <cell r="D11426">
            <v>107.78</v>
          </cell>
        </row>
        <row r="11427">
          <cell r="A11427" t="str">
            <v>74022/2</v>
          </cell>
          <cell r="B11427" t="str">
            <v>ENSAIO DE VISCOSIDADE SAYBOLT - FUROL - MATERIAL BETUMINOSO</v>
          </cell>
          <cell r="C11427" t="str">
            <v>UN</v>
          </cell>
          <cell r="D11427">
            <v>139.47999999999999</v>
          </cell>
        </row>
        <row r="11428">
          <cell r="A11428" t="str">
            <v>74022/3</v>
          </cell>
          <cell r="B11428" t="str">
            <v>ENSAIO DE DETERMINACAO DA PENEIRACAO - EMULSAO ASFALTICA</v>
          </cell>
          <cell r="C11428" t="str">
            <v>UN</v>
          </cell>
          <cell r="D11428">
            <v>126.8</v>
          </cell>
        </row>
        <row r="11429">
          <cell r="A11429" t="str">
            <v>74022/4</v>
          </cell>
          <cell r="B11429" t="str">
            <v>ENSAIO DE DETERMINACAO DA SEDIMENTACAO - EMULSAO ASFALTICA</v>
          </cell>
          <cell r="C11429" t="str">
            <v>UN</v>
          </cell>
          <cell r="D11429">
            <v>139.47999999999999</v>
          </cell>
        </row>
        <row r="11430">
          <cell r="A11430" t="str">
            <v>74022/5</v>
          </cell>
          <cell r="B11430" t="str">
            <v>ENSAIO DE DETERMINACAO DO TEOR DE BETUME - CIMENTO ASFALTICO DE PETROLEO</v>
          </cell>
          <cell r="C11430" t="str">
            <v>UN</v>
          </cell>
          <cell r="D11430">
            <v>110.94</v>
          </cell>
        </row>
        <row r="11431">
          <cell r="A11431" t="str">
            <v>74022/6</v>
          </cell>
          <cell r="B11431" t="str">
            <v>ENSAIO DE GRANULOMETRIA POR PENEIRAMENTO - SOLOS</v>
          </cell>
          <cell r="C11431" t="str">
            <v>UN</v>
          </cell>
          <cell r="D11431">
            <v>101.44</v>
          </cell>
        </row>
        <row r="11432">
          <cell r="A11432" t="str">
            <v>74022/7</v>
          </cell>
          <cell r="B11432" t="str">
            <v>ENSAIO DE GRANULOMETRIA POR PENEIRAMENTO E SEDIMENTACAO - SOLOS</v>
          </cell>
          <cell r="C11432" t="str">
            <v>UN</v>
          </cell>
          <cell r="D11432">
            <v>120.46</v>
          </cell>
        </row>
        <row r="11433">
          <cell r="A11433" t="str">
            <v>74022/8</v>
          </cell>
          <cell r="B11433" t="str">
            <v>ENSAIO DE LIMITE DE LIQUIDEZ - SOLOS</v>
          </cell>
          <cell r="C11433" t="str">
            <v>UN</v>
          </cell>
          <cell r="D11433">
            <v>63.4</v>
          </cell>
        </row>
        <row r="11434">
          <cell r="A11434" t="str">
            <v>74022/9</v>
          </cell>
          <cell r="B11434" t="str">
            <v>ENSAIO DE LIMITE DE PLASTICIDADE - SOLOS</v>
          </cell>
          <cell r="C11434" t="str">
            <v>UN</v>
          </cell>
          <cell r="D11434">
            <v>57.06</v>
          </cell>
        </row>
        <row r="11435">
          <cell r="A11435" t="str">
            <v>74022/10</v>
          </cell>
          <cell r="B11435" t="str">
            <v>ENSAIO DE COMPACTACAO - AMOSTRAS NAO TRABALHADAS - ENERGIA NORMAL - SOLOS</v>
          </cell>
          <cell r="C11435" t="str">
            <v>UN</v>
          </cell>
          <cell r="D11435">
            <v>120.46</v>
          </cell>
        </row>
        <row r="11436">
          <cell r="A11436" t="str">
            <v>74022/11</v>
          </cell>
          <cell r="B11436" t="str">
            <v>ENSAIO DE COMPACTACAO - AMOSTRAS NAO TRABALHADAS - ENERGIA INTERMEDIARIA - SOLOS</v>
          </cell>
          <cell r="C11436" t="str">
            <v>UN</v>
          </cell>
          <cell r="D11436">
            <v>183.86</v>
          </cell>
        </row>
        <row r="11437">
          <cell r="A11437" t="str">
            <v>74022/12</v>
          </cell>
          <cell r="B11437" t="str">
            <v>ENSAIO DE COMPACTACAO - AMOSTRAS NAO TRABALHADAS - ENERGIA MODIFICADA - SOLOS</v>
          </cell>
          <cell r="C11437" t="str">
            <v>UN</v>
          </cell>
          <cell r="D11437">
            <v>240.92</v>
          </cell>
        </row>
        <row r="11438">
          <cell r="A11438" t="str">
            <v>74022/13</v>
          </cell>
          <cell r="B11438" t="str">
            <v>ENSAIO DE COMPACTACAO - AMOSTRAS TRABALHADAS - SOLOS</v>
          </cell>
          <cell r="C11438" t="str">
            <v>UN</v>
          </cell>
          <cell r="D11438">
            <v>126.8</v>
          </cell>
        </row>
        <row r="11439">
          <cell r="A11439" t="str">
            <v>74022/14</v>
          </cell>
          <cell r="B11439" t="str">
            <v>ENSAIO DE MASSA ESPECIFICA - IN SITU - METODO FRASCO DE AREIA - SOLOS</v>
          </cell>
          <cell r="C11439" t="str">
            <v>UN</v>
          </cell>
          <cell r="D11439">
            <v>44.38</v>
          </cell>
        </row>
        <row r="11440">
          <cell r="A11440" t="str">
            <v>74022/15</v>
          </cell>
          <cell r="B11440" t="str">
            <v>ENSAIO DE MASSA ESPECIFICA - IN SITU - METODO BALAO DE BORRACHA - SOLOS</v>
          </cell>
          <cell r="C11440" t="str">
            <v>UN</v>
          </cell>
          <cell r="D11440">
            <v>50.72</v>
          </cell>
        </row>
        <row r="11441">
          <cell r="A11441" t="str">
            <v>74022/16</v>
          </cell>
          <cell r="B11441" t="str">
            <v>ENSAIO DE DENSIDADE REAL - SOLOS</v>
          </cell>
          <cell r="C11441" t="str">
            <v>UN</v>
          </cell>
          <cell r="D11441">
            <v>57.06</v>
          </cell>
        </row>
        <row r="11442">
          <cell r="A11442" t="str">
            <v>74022/17</v>
          </cell>
          <cell r="B11442" t="str">
            <v>ENSAIO DE ABRASAO LOS ANGELES - AGREGADOS</v>
          </cell>
          <cell r="C11442" t="str">
            <v>UN</v>
          </cell>
          <cell r="D11442">
            <v>266.27999999999997</v>
          </cell>
        </row>
        <row r="11443">
          <cell r="A11443" t="str">
            <v>74022/18</v>
          </cell>
          <cell r="B11443" t="str">
            <v>ENSAIO DE MASSA ESPECIFICA - IN SITU - EMPREGO DO OLEO - SOLOS</v>
          </cell>
          <cell r="C11443" t="str">
            <v>UN</v>
          </cell>
          <cell r="D11443">
            <v>69.739999999999995</v>
          </cell>
        </row>
        <row r="11444">
          <cell r="A11444" t="str">
            <v>74022/19</v>
          </cell>
          <cell r="B11444" t="str">
            <v>ENSAIO DE INDICE DE SUPORTE CALIFORNIA - AMOSTRAS NAO TRABALHADAS - ENERGIA NORMAL - SOLOS</v>
          </cell>
          <cell r="C11444" t="str">
            <v>UN</v>
          </cell>
          <cell r="D11444">
            <v>145.82</v>
          </cell>
        </row>
        <row r="11445">
          <cell r="A11445" t="str">
            <v>74022/20</v>
          </cell>
          <cell r="B11445" t="str">
            <v>ENSAIO DE INDICE DE SUPORTE CALIFORNIA - AMOSTRAS NAO TRABALHADAS - ENERGIA INTERMEDIARIA - SOLOS</v>
          </cell>
          <cell r="C11445" t="str">
            <v>UN</v>
          </cell>
          <cell r="D11445">
            <v>164.84</v>
          </cell>
        </row>
        <row r="11446">
          <cell r="A11446" t="str">
            <v>74022/21</v>
          </cell>
          <cell r="B11446" t="str">
            <v>ENSAIO DE INDICE DE SUPORTE CALIFORNIA- AMOSTRAS NAO TRABALHADAS - ENERGIA MODIFICADA- SOLOS</v>
          </cell>
          <cell r="C11446" t="str">
            <v>UN</v>
          </cell>
          <cell r="D11446">
            <v>177.52</v>
          </cell>
        </row>
        <row r="11447">
          <cell r="A11447" t="str">
            <v>74022/22</v>
          </cell>
          <cell r="B11447" t="str">
            <v>ENSAIO DE TEOR DE UMIDADE - METODO EXPEDITO DO ALCOOL - SOLOS</v>
          </cell>
          <cell r="C11447" t="str">
            <v>UN</v>
          </cell>
          <cell r="D11447">
            <v>38.04</v>
          </cell>
        </row>
        <row r="11448">
          <cell r="A11448" t="str">
            <v>74022/23</v>
          </cell>
          <cell r="B11448" t="str">
            <v>ENSAIO DE TEOR DE UMIDADE - PROCESSO SPEEDY - SOLOS E AGREGADOS MIUDOS</v>
          </cell>
          <cell r="C11448" t="str">
            <v>UN</v>
          </cell>
          <cell r="D11448">
            <v>38.04</v>
          </cell>
        </row>
        <row r="11449">
          <cell r="A11449" t="str">
            <v>74022/24</v>
          </cell>
          <cell r="B11449" t="str">
            <v>ENSAIO DE TEOR DE UMIDADE - EM LABORATORIO - SOLOS</v>
          </cell>
          <cell r="C11449" t="str">
            <v>UN</v>
          </cell>
          <cell r="D11449">
            <v>50.72</v>
          </cell>
        </row>
        <row r="11450">
          <cell r="A11450" t="str">
            <v>74022/25</v>
          </cell>
          <cell r="B11450" t="str">
            <v>ENSAIO DE PONTO DE FULGOR - MATERIAL BETUMINOSO</v>
          </cell>
          <cell r="C11450" t="str">
            <v>UN</v>
          </cell>
          <cell r="D11450">
            <v>101.44</v>
          </cell>
        </row>
        <row r="11451">
          <cell r="A11451" t="str">
            <v>74022/26</v>
          </cell>
          <cell r="B11451" t="str">
            <v>ENSAIO DE DESTILACAO - ASFALTO DILUIDO</v>
          </cell>
          <cell r="C11451" t="str">
            <v>UN</v>
          </cell>
          <cell r="D11451">
            <v>164.84</v>
          </cell>
        </row>
        <row r="11452">
          <cell r="A11452" t="str">
            <v>74022/27</v>
          </cell>
          <cell r="B11452" t="str">
            <v>ENSAIO DE CONTROLE DE TAXA DE APLICACAO DE LIGANTE BETUMINOSO</v>
          </cell>
          <cell r="C11452" t="str">
            <v>UN</v>
          </cell>
          <cell r="D11452">
            <v>44.38</v>
          </cell>
        </row>
        <row r="11453">
          <cell r="A11453" t="str">
            <v>74022/28</v>
          </cell>
          <cell r="B11453" t="str">
            <v>ENSAIO DE SUSCEPTIBILIDADE TERMICA - INDICE PFEIFFER - MATERIAL ASFALTICO</v>
          </cell>
          <cell r="C11453" t="str">
            <v>UN</v>
          </cell>
          <cell r="D11453">
            <v>158.5</v>
          </cell>
        </row>
        <row r="11454">
          <cell r="A11454" t="str">
            <v>74022/29</v>
          </cell>
          <cell r="B11454" t="str">
            <v>ENSAIO DE ESPUMA - MATERIAL ASFALTICO</v>
          </cell>
          <cell r="C11454" t="str">
            <v>UN</v>
          </cell>
          <cell r="D11454">
            <v>114.12</v>
          </cell>
        </row>
        <row r="11455">
          <cell r="A11455" t="str">
            <v>74022/30</v>
          </cell>
          <cell r="B11455" t="str">
            <v>ENSAIO DE RESISTENCIA A COMPRESSAO SIMPLES - CONCRETO</v>
          </cell>
          <cell r="C11455" t="str">
            <v>UN</v>
          </cell>
          <cell r="D11455">
            <v>114.12</v>
          </cell>
        </row>
        <row r="11456">
          <cell r="A11456" t="str">
            <v>74022/31</v>
          </cell>
          <cell r="B11456" t="str">
            <v>ENSAIO DE RESISTENCIA A TRACAO POR COMPRESSAO DIAMETRAL - CONCRETO</v>
          </cell>
          <cell r="C11456" t="str">
            <v>UN</v>
          </cell>
          <cell r="D11456">
            <v>114.12</v>
          </cell>
        </row>
        <row r="11457">
          <cell r="A11457" t="str">
            <v>74022/32</v>
          </cell>
          <cell r="B11457" t="str">
            <v>ENSAIO DE RESISTENCIA A TRACAO NA FLEXAO DE CONCRETO</v>
          </cell>
          <cell r="C11457" t="str">
            <v>UN</v>
          </cell>
          <cell r="D11457">
            <v>126.8</v>
          </cell>
        </row>
        <row r="11458">
          <cell r="A11458" t="str">
            <v>74022/33</v>
          </cell>
          <cell r="B11458" t="str">
            <v>ENSAIO DE RESILIENCIA - SOLOS</v>
          </cell>
          <cell r="C11458" t="str">
            <v>UN</v>
          </cell>
          <cell r="D11458">
            <v>817.86</v>
          </cell>
        </row>
        <row r="11459">
          <cell r="A11459" t="str">
            <v>74022/34</v>
          </cell>
          <cell r="B11459" t="str">
            <v>ENSAIO DE RESILIENCIA - MISTURAS BETUMINOSAS</v>
          </cell>
          <cell r="C11459" t="str">
            <v>UN</v>
          </cell>
          <cell r="D11459">
            <v>171.18</v>
          </cell>
        </row>
        <row r="11460">
          <cell r="A11460" t="str">
            <v>74022/35</v>
          </cell>
          <cell r="B11460" t="str">
            <v>ENSAIO DE PERCENTAGEM DE BETUME - MISTURAS BETUMINOSAS</v>
          </cell>
          <cell r="C11460" t="str">
            <v>UN</v>
          </cell>
          <cell r="D11460">
            <v>95.1</v>
          </cell>
        </row>
        <row r="11461">
          <cell r="A11461" t="str">
            <v>74022/36</v>
          </cell>
          <cell r="B11461" t="str">
            <v>ENSAIO DE ADESIVIDADE - RESISTENCIA A AGUA - EMULSAO ASFALTICA</v>
          </cell>
          <cell r="C11461" t="str">
            <v>UN</v>
          </cell>
          <cell r="D11461">
            <v>76.08</v>
          </cell>
        </row>
        <row r="11462">
          <cell r="A11462" t="str">
            <v>74022/37</v>
          </cell>
          <cell r="B11462" t="str">
            <v>ENSAIO DE ADESIVIDADE A LIGANTE BETUMINOSO - AGREGADO GRAUDO</v>
          </cell>
          <cell r="C11462" t="str">
            <v>UN</v>
          </cell>
          <cell r="D11462">
            <v>63.4</v>
          </cell>
        </row>
        <row r="11463">
          <cell r="A11463" t="str">
            <v>74022/38</v>
          </cell>
          <cell r="B11463" t="str">
            <v>ENSAIO DE EXPANSIBILIDADE - SOLOS</v>
          </cell>
          <cell r="C11463" t="str">
            <v>UN</v>
          </cell>
          <cell r="D11463">
            <v>91.92</v>
          </cell>
        </row>
        <row r="11464">
          <cell r="A11464" t="str">
            <v>74022/39</v>
          </cell>
          <cell r="B11464" t="str">
            <v>PREPARACAO DE AMOSTRAS PARA ENSAIO DE CARACTERIZACAO - SOLOS</v>
          </cell>
          <cell r="C11464" t="str">
            <v>UN</v>
          </cell>
          <cell r="D11464">
            <v>69.739999999999995</v>
          </cell>
        </row>
        <row r="11465">
          <cell r="A11465" t="str">
            <v>74022/40</v>
          </cell>
          <cell r="B11465" t="str">
            <v>ENSAIO MARSHALL - MISTURA BETUMINOSA A QUENTE</v>
          </cell>
          <cell r="C11465" t="str">
            <v>UN</v>
          </cell>
          <cell r="D11465">
            <v>221.9</v>
          </cell>
        </row>
        <row r="11466">
          <cell r="A11466" t="str">
            <v>74022/41</v>
          </cell>
          <cell r="B11466" t="str">
            <v>ENSAIO DE DETERMINACAO DO INDICE DE FORMA - AGREGADOS</v>
          </cell>
          <cell r="C11466" t="str">
            <v>UN</v>
          </cell>
          <cell r="D11466">
            <v>63.4</v>
          </cell>
        </row>
        <row r="11467">
          <cell r="A11467" t="str">
            <v>74022/42</v>
          </cell>
          <cell r="B11467" t="str">
            <v>ENSAIO DE EQUIVALENTE EM AREIA - SOLOS</v>
          </cell>
          <cell r="C11467" t="str">
            <v>UN</v>
          </cell>
          <cell r="D11467">
            <v>57.06</v>
          </cell>
        </row>
        <row r="11468">
          <cell r="A11468" t="str">
            <v>74022/43</v>
          </cell>
          <cell r="B11468" t="str">
            <v>ENSAIO DE MOLDAGEM E CURA DE SOLO CIMENTO</v>
          </cell>
          <cell r="C11468" t="str">
            <v>UN</v>
          </cell>
          <cell r="D11468">
            <v>63.4</v>
          </cell>
        </row>
        <row r="11469">
          <cell r="A11469" t="str">
            <v>74022/44</v>
          </cell>
          <cell r="B11469" t="str">
            <v>ENSAIO DE COMPRESSAO AXIAL DE SOLO CIMENTO</v>
          </cell>
          <cell r="C11469" t="str">
            <v>UN</v>
          </cell>
          <cell r="D11469">
            <v>50.72</v>
          </cell>
        </row>
        <row r="11470">
          <cell r="A11470" t="str">
            <v>74022/45</v>
          </cell>
          <cell r="B11470" t="str">
            <v>ENSAIO DE VISCOSIDADE CINEMATICA - ASFALTO</v>
          </cell>
          <cell r="C11470" t="str">
            <v>UN</v>
          </cell>
          <cell r="D11470">
            <v>126.8</v>
          </cell>
        </row>
        <row r="11471">
          <cell r="A11471" t="str">
            <v>74022/47</v>
          </cell>
          <cell r="B11471" t="str">
            <v>ENSAIO DE RESIDUO POR EVAPORACAO - EMULSAO ASFALTICA</v>
          </cell>
          <cell r="C11471" t="str">
            <v>UN</v>
          </cell>
          <cell r="D11471">
            <v>63.4</v>
          </cell>
        </row>
        <row r="11472">
          <cell r="A11472" t="str">
            <v>74022/48</v>
          </cell>
          <cell r="B11472" t="str">
            <v>ENSAIO DE CARGA DA PARTICULA - EMULSAO ASFALTICA</v>
          </cell>
          <cell r="C11472" t="str">
            <v>UN</v>
          </cell>
          <cell r="D11472">
            <v>47.54</v>
          </cell>
        </row>
        <row r="11473">
          <cell r="A11473" t="str">
            <v>74022/49</v>
          </cell>
          <cell r="B11473" t="str">
            <v>ENSAIO DE DESEMULSIBILIDADE - EMULSAO ASFALTICA</v>
          </cell>
          <cell r="C11473" t="str">
            <v>UN</v>
          </cell>
          <cell r="D11473">
            <v>126.8</v>
          </cell>
        </row>
        <row r="11474">
          <cell r="A11474" t="str">
            <v>74022/50</v>
          </cell>
          <cell r="B11474" t="str">
            <v>ENSAIO DE DETERMINACAO DA TAXA DE ESPALHAMENTO DO AGREGADO</v>
          </cell>
          <cell r="C11474" t="str">
            <v>UN</v>
          </cell>
          <cell r="D11474">
            <v>31.7</v>
          </cell>
        </row>
        <row r="11475">
          <cell r="A11475" t="str">
            <v>74022/51</v>
          </cell>
          <cell r="B11475" t="str">
            <v>ENSAIO DE ADESIVIDADE A LIGANTE BETUMINOSO - AGREGADO</v>
          </cell>
          <cell r="C11475" t="str">
            <v>UN</v>
          </cell>
          <cell r="D11475">
            <v>69.739999999999995</v>
          </cell>
        </row>
        <row r="11476">
          <cell r="A11476" t="str">
            <v>74022/52</v>
          </cell>
          <cell r="B11476" t="str">
            <v>ENSAIO DE GRANULOMETRIA DO AGREGADO</v>
          </cell>
          <cell r="C11476" t="str">
            <v>UN</v>
          </cell>
          <cell r="D11476">
            <v>63.4</v>
          </cell>
        </row>
        <row r="11477">
          <cell r="A11477" t="str">
            <v>74022/53</v>
          </cell>
          <cell r="B11477" t="str">
            <v>ENSAIO DE CONTROLE DO GRAU DE COMPACTACAO DA MISTURA ASFALTICA</v>
          </cell>
          <cell r="C11477" t="str">
            <v>UN</v>
          </cell>
          <cell r="D11477">
            <v>57.06</v>
          </cell>
        </row>
        <row r="11478">
          <cell r="A11478" t="str">
            <v>74022/54</v>
          </cell>
          <cell r="B11478" t="str">
            <v>ENSAIO DE GRANULOMETRIA DO FILLER</v>
          </cell>
          <cell r="C11478" t="str">
            <v>UN</v>
          </cell>
          <cell r="D11478">
            <v>57.06</v>
          </cell>
        </row>
        <row r="11479">
          <cell r="A11479" t="str">
            <v>74022/55</v>
          </cell>
          <cell r="B11479" t="str">
            <v>ENSAIO DE TRACAO POR COMPRESSAO DIAMETRAL - MISTURAS BETUMINOSAS</v>
          </cell>
          <cell r="C11479" t="str">
            <v>UN</v>
          </cell>
          <cell r="D11479">
            <v>158.5</v>
          </cell>
        </row>
        <row r="11480">
          <cell r="A11480" t="str">
            <v>74022/56</v>
          </cell>
          <cell r="B11480" t="str">
            <v>ENSAIO DE DENSIDADE DO MATERIAL BETUMINOSO</v>
          </cell>
          <cell r="C11480" t="str">
            <v>UN</v>
          </cell>
          <cell r="D11480">
            <v>43.65</v>
          </cell>
        </row>
        <row r="11481">
          <cell r="A11481" t="str">
            <v>74022/57</v>
          </cell>
          <cell r="B11481" t="str">
            <v>ENSAIO DE CONSISTENCIA DO CONCRETO CCR - INDICE VEBE</v>
          </cell>
          <cell r="C11481" t="str">
            <v>UN</v>
          </cell>
          <cell r="D11481">
            <v>43.65</v>
          </cell>
        </row>
        <row r="11482">
          <cell r="A11482" t="str">
            <v>74022/58</v>
          </cell>
          <cell r="B11482" t="str">
            <v>ENSAIO DE ABATIMENTO DO TRONCO DE CONE</v>
          </cell>
          <cell r="C11482" t="str">
            <v>UN</v>
          </cell>
          <cell r="D11482">
            <v>43.65</v>
          </cell>
        </row>
        <row r="11483">
          <cell r="A11483">
            <v>95967</v>
          </cell>
          <cell r="B11483" t="str">
            <v>SERVIÇOS TÉCNICOS ESPECIALIZADOS PARA ACOMPANHAMENTO DE EXECUÇÃO DE FUNDAÇÕES PROFUNDAS E ESTRUTURAS DE CONTENÇÃO</v>
          </cell>
          <cell r="C11483" t="str">
            <v>H</v>
          </cell>
          <cell r="D11483">
            <v>112.86</v>
          </cell>
        </row>
        <row r="11484">
          <cell r="A11484">
            <v>72733</v>
          </cell>
          <cell r="B11484" t="str">
            <v>MOBILIZACAO E INSTALACAO DE 01  EQUIPAMENTO DE SONDAGEM, DISTANCIA ACIMA DE 20KM</v>
          </cell>
          <cell r="C11484" t="str">
            <v>UN</v>
          </cell>
          <cell r="D11484">
            <v>754.07</v>
          </cell>
        </row>
        <row r="11485">
          <cell r="A11485">
            <v>72871</v>
          </cell>
          <cell r="B11485" t="str">
            <v>MOBILIZACAO E INSTALACAO DE 01 EQUIPAMENTO DE SONDAGEM, DISTANCIA ATE 10KM</v>
          </cell>
          <cell r="C11485" t="str">
            <v>UN</v>
          </cell>
          <cell r="D11485">
            <v>340.13</v>
          </cell>
        </row>
        <row r="11486">
          <cell r="A11486">
            <v>72872</v>
          </cell>
          <cell r="B11486" t="str">
            <v>MOBILIZACAO E INSTALACAO DE 01 EQUIPAMENTO DE SONDAGEM, DISTANCIA DE 10KM ATE 20KM</v>
          </cell>
          <cell r="C11486" t="str">
            <v>UN</v>
          </cell>
          <cell r="D11486">
            <v>547.1</v>
          </cell>
        </row>
        <row r="11487">
          <cell r="A11487">
            <v>73610</v>
          </cell>
          <cell r="B11487" t="str">
            <v>LOCAÇÃO DE REDES DE ÁGUA OU DE ESGOTO</v>
          </cell>
          <cell r="C11487" t="str">
            <v>M</v>
          </cell>
          <cell r="D11487">
            <v>0.9</v>
          </cell>
        </row>
        <row r="11488">
          <cell r="A11488">
            <v>73679</v>
          </cell>
          <cell r="B11488" t="str">
            <v>LOCAÇÃO DE ADUTORAS, COLETORES TRONCO E INTERCEPTORES - ATÉ DN 500 MM</v>
          </cell>
          <cell r="C11488" t="str">
            <v>M</v>
          </cell>
          <cell r="D11488">
            <v>2.08</v>
          </cell>
        </row>
        <row r="11489">
          <cell r="A11489">
            <v>73686</v>
          </cell>
          <cell r="B11489" t="str">
            <v>LOCACAO DA OBRA, COM USO DE EQUIPAMENTOS TOPOGRAFICOS, INCLUSIVE NIVELADOR</v>
          </cell>
          <cell r="C11489" t="str">
            <v>M2</v>
          </cell>
          <cell r="D11489">
            <v>16.510000000000002</v>
          </cell>
        </row>
        <row r="11490">
          <cell r="A11490" t="str">
            <v>73992/1</v>
          </cell>
          <cell r="B11490" t="str">
            <v>LOCACAO CONVENCIONAL DE OBRA, ATRAVÉS DE GABARITO DE TABUAS CORRIDAS PONTALETADAS A CADA 1,50M, SEM REAPROVEITAMENTO</v>
          </cell>
          <cell r="C11490" t="str">
            <v>M2</v>
          </cell>
          <cell r="D11490">
            <v>9.77</v>
          </cell>
        </row>
        <row r="11491">
          <cell r="A11491" t="str">
            <v>74077/2</v>
          </cell>
          <cell r="B11491" t="str">
            <v>LOCACAO CONVENCIONAL DE OBRA, ATRAVÉS DE GABARITO DE TABUAS CORRIDAS PONTALETADAS, COM REAPROVEITAMENTO DE 10 VEZES.</v>
          </cell>
          <cell r="C11491" t="str">
            <v>M2</v>
          </cell>
          <cell r="D11491">
            <v>3.84</v>
          </cell>
        </row>
        <row r="11492">
          <cell r="A11492" t="str">
            <v>74077/3</v>
          </cell>
          <cell r="B11492" t="str">
            <v>LOCACAO CONVENCIONAL DE OBRA, ATRAVÉS DE GABARITO DE TABUAS CORRIDAS PONTALETADAS, COM REAPROVEITAMENTO DE 3 VEZES.</v>
          </cell>
          <cell r="C11492" t="str">
            <v>M2</v>
          </cell>
          <cell r="D11492">
            <v>4.8600000000000003</v>
          </cell>
        </row>
        <row r="11493">
          <cell r="A11493">
            <v>85323</v>
          </cell>
          <cell r="B11493" t="str">
            <v>LOCACAO E NIVELAMENTO DE EMISSARIO/REDE COLETORA COM AUXILIO DE EQUIPAMENTO TOPOGRAFICO</v>
          </cell>
          <cell r="C11493" t="str">
            <v>M</v>
          </cell>
          <cell r="D11493">
            <v>1.31</v>
          </cell>
        </row>
        <row r="11494">
          <cell r="A11494" t="str">
            <v>73758/1</v>
          </cell>
          <cell r="B11494" t="str">
            <v>LEVANTAMENTO SECAO TRANSVERSAL C/NIVEL TERRENO NAO ACIDENTADO VEGETAÇÃO DENSA INCLUSIVE DESENHO ESC 1:200 EM PAPEL VEGETAL MILIMETRADO (MEDIDO P/M SECAO), INCLUSIVE NIVELADOR, AUXILIAR DE CALCULO TOPOGRAFICO E DESENHISTA.</v>
          </cell>
          <cell r="C11494" t="str">
            <v>M</v>
          </cell>
          <cell r="D11494">
            <v>1.31</v>
          </cell>
        </row>
        <row r="11495">
          <cell r="A11495">
            <v>78472</v>
          </cell>
          <cell r="B11495" t="str">
            <v>SERVICOS TOPOGRAFICOS PARA PAVIMENTACAO, INCLUSIVE NOTA DE SERVICOS, ACOMPANHAMENTO E GREIDE</v>
          </cell>
          <cell r="C11495" t="str">
            <v>M2</v>
          </cell>
          <cell r="D11495">
            <v>0.31</v>
          </cell>
        </row>
        <row r="11496">
          <cell r="A11496">
            <v>93588</v>
          </cell>
          <cell r="B11496" t="str">
            <v>TRANSPORTE COM CAMINHÃO BASCULANTE DE 10 M3, EM VIA URBANA EM LEITO NATURAL (UNIDADE: M3XKM). AF_04/2016</v>
          </cell>
          <cell r="C11496" t="str">
            <v>M3XKM</v>
          </cell>
          <cell r="D11496">
            <v>1.63</v>
          </cell>
        </row>
        <row r="11497">
          <cell r="A11497">
            <v>93589</v>
          </cell>
          <cell r="B11497" t="str">
            <v>TRANSPORTE COM CAMINHÃO BASCULANTE DE 10 M3, EM VIA URBANA EM REVESTIMENTO PRIMÁRIO (UNIDADE: M3XKM). AF_04/2016</v>
          </cell>
          <cell r="C11497" t="str">
            <v>M3XKM</v>
          </cell>
          <cell r="D11497">
            <v>1.25</v>
          </cell>
        </row>
        <row r="11498">
          <cell r="A11498">
            <v>93590</v>
          </cell>
          <cell r="B11498" t="str">
            <v>TRANSPORTE COM CAMINHÃO BASCULANTE DE 10 M3, EM VIA URBANA PAVIMENTADA, DMT ACIMA DE 30KM (UNIDADE: M3XKM). AF_04/2016</v>
          </cell>
          <cell r="C11498" t="str">
            <v>M3XKM</v>
          </cell>
          <cell r="D11498">
            <v>0.82</v>
          </cell>
        </row>
        <row r="11499">
          <cell r="A11499">
            <v>93591</v>
          </cell>
          <cell r="B11499" t="str">
            <v>TRANSPORTE COM CAMINHÃO BASCULANTE DE 14 M3, EM VIA URBANA EM LEITO NATURAL (UNIDADE: M3XKM). AF_04/2016</v>
          </cell>
          <cell r="C11499" t="str">
            <v>M3XKM</v>
          </cell>
          <cell r="D11499">
            <v>1.46</v>
          </cell>
        </row>
        <row r="11500">
          <cell r="A11500">
            <v>93592</v>
          </cell>
          <cell r="B11500" t="str">
            <v>TRANSPORTE COM CAMINHÃO BASCULANTE DE 14 M3, EM VIA URBANA EM REVESTIMENTO PRIMÁRIO (UNIDADE: M3XKM). AF_04/2016</v>
          </cell>
          <cell r="C11500" t="str">
            <v>M3XKM</v>
          </cell>
          <cell r="D11500">
            <v>1.1200000000000001</v>
          </cell>
        </row>
        <row r="11501">
          <cell r="A11501">
            <v>93593</v>
          </cell>
          <cell r="B11501" t="str">
            <v>TRANSPORTE COM CAMINHÃO BASCULANTE DE 14 M3, EM VIA URBANA PAVIMENTADA, DMT ACIMA DE 30 KM (UNIDADE: M3XKM). AF_04/2016</v>
          </cell>
          <cell r="C11501" t="str">
            <v>M3XKM</v>
          </cell>
          <cell r="D11501">
            <v>0.74</v>
          </cell>
        </row>
        <row r="11502">
          <cell r="A11502">
            <v>93594</v>
          </cell>
          <cell r="B11502" t="str">
            <v>TRANSPORTE COM CAMINHÃO BASCULANTE DE 10 M3, EM VIA URBANA EM LEITO NATURAL (UNIDADE: TXKM). AF_04/2016</v>
          </cell>
          <cell r="C11502" t="str">
            <v>TXKM</v>
          </cell>
          <cell r="D11502">
            <v>1.08</v>
          </cell>
        </row>
        <row r="11503">
          <cell r="A11503">
            <v>93595</v>
          </cell>
          <cell r="B11503" t="str">
            <v>TRANSPORTE COM CAMINHÃO BASCULANTE DE 10 M3, EM VIA URBANA EM REVESTIMENTO PRIMÁRIO (UNIDADE: TXKM). AF_04/2016</v>
          </cell>
          <cell r="C11503" t="str">
            <v>TXKM</v>
          </cell>
          <cell r="D11503">
            <v>0.82</v>
          </cell>
        </row>
        <row r="11504">
          <cell r="A11504">
            <v>93596</v>
          </cell>
          <cell r="B11504" t="str">
            <v>TRANSPORTE COM CAMINHÃO BASCULANTE DE 10 M3, EM VIA URBANA PAVIMENTADA, DMT ACIMA DE 30 KM (UNIDADE: TXKM). AF_04/2016</v>
          </cell>
          <cell r="C11504" t="str">
            <v>TXKM</v>
          </cell>
          <cell r="D11504">
            <v>0.55000000000000004</v>
          </cell>
        </row>
        <row r="11505">
          <cell r="A11505">
            <v>93597</v>
          </cell>
          <cell r="B11505" t="str">
            <v>TRANSPORTE COM CAMINHÃO BASCULANTE DE 14 M3, EM VIA URBANA EM LEITO NATURAL (UNIDADE: TXKM). AF_04/2016</v>
          </cell>
          <cell r="C11505" t="str">
            <v>TXKM</v>
          </cell>
          <cell r="D11505">
            <v>0.97</v>
          </cell>
        </row>
        <row r="11506">
          <cell r="A11506">
            <v>93598</v>
          </cell>
          <cell r="B11506" t="str">
            <v>TRANSPORTE COM CAMINHÃO BASCULANTE DE 14 M3, EM VIA URBANA EM REVESTIMENTO PRIMÁRIO (UNIDADE: TXKM). AF_04/2016</v>
          </cell>
          <cell r="C11506" t="str">
            <v>TXKM</v>
          </cell>
          <cell r="D11506">
            <v>0.74</v>
          </cell>
        </row>
        <row r="11507">
          <cell r="A11507">
            <v>93599</v>
          </cell>
          <cell r="B11507" t="str">
            <v>TRANSPORTE COM CAMINHÃO BASCULANTE DE 14 M3, EM VIA URBANA PAVIMENTADA, DMT ACIMA DE 30 KM (UNIDADE: TXKM). AF_04/2016</v>
          </cell>
          <cell r="C11507" t="str">
            <v>TXKM</v>
          </cell>
          <cell r="D11507">
            <v>0.49</v>
          </cell>
        </row>
        <row r="11508">
          <cell r="A11508">
            <v>95425</v>
          </cell>
          <cell r="B11508" t="str">
            <v>TRANSPORTE COM CAMINHÃO BASCULANTE DE 18 M3, EM VIA URBANA EM LEITO NATURAL (UNIDADE: M3XKM). AF_09/2016</v>
          </cell>
          <cell r="C11508" t="str">
            <v>M3XKM</v>
          </cell>
          <cell r="D11508">
            <v>1.25</v>
          </cell>
        </row>
        <row r="11509">
          <cell r="A11509">
            <v>95426</v>
          </cell>
          <cell r="B11509" t="str">
            <v>TRANSPORTE COM CAMINHÃO BASCULANTE DE 18 M3, EM VIA URBANA EM REVESTIMENTO PRIMÁRIO (UNIDADE: M3XKM). AF_09/2016</v>
          </cell>
          <cell r="C11509" t="str">
            <v>M3XKM</v>
          </cell>
          <cell r="D11509">
            <v>0.96</v>
          </cell>
        </row>
        <row r="11510">
          <cell r="A11510">
            <v>95427</v>
          </cell>
          <cell r="B11510" t="str">
            <v>TRANSPORTE COM CAMINHÃO BASCULANTE DE 18 M3, EM VIA URBANA PAVIMENTADA, DMT ACIMA DE 30 KM(UNIDADE: M3XKM). AF_09/2016</v>
          </cell>
          <cell r="C11510" t="str">
            <v>M3XKM</v>
          </cell>
          <cell r="D11510">
            <v>0.64</v>
          </cell>
        </row>
        <row r="11511">
          <cell r="A11511">
            <v>95428</v>
          </cell>
          <cell r="B11511" t="str">
            <v>TRANSPORTE COM CAMINHÃO BASCULANTE DE 18 M3, EM VIA URBANA EM LEITO NATURAL (UNIDADE: TXKM). AF_09/2016</v>
          </cell>
          <cell r="C11511" t="str">
            <v>TXKM</v>
          </cell>
          <cell r="D11511">
            <v>0.83</v>
          </cell>
        </row>
        <row r="11512">
          <cell r="A11512">
            <v>95429</v>
          </cell>
          <cell r="B11512" t="str">
            <v>TRANSPORTE COM CAMINHÃO BASCULANTE DE 18 M3, EM VIA URBANA EM REVESTIMENTO PRIMÁRIO (UNIDADE: TXKM). AF_09/2016</v>
          </cell>
          <cell r="C11512" t="str">
            <v>TXKM</v>
          </cell>
          <cell r="D11512">
            <v>0.64</v>
          </cell>
        </row>
        <row r="11513">
          <cell r="A11513">
            <v>95430</v>
          </cell>
          <cell r="B11513" t="str">
            <v>TRANSPORTE COM CAMINHÃO BASCULANTE DE 18 M3, EM VIA URBANA PAVIMENTADA, DMT ACIMA DE 30 KM (UNIDADE: TXKM). AF_09/2016</v>
          </cell>
          <cell r="C11513" t="str">
            <v>TXKM</v>
          </cell>
          <cell r="D11513">
            <v>0.42</v>
          </cell>
        </row>
        <row r="11514">
          <cell r="A11514">
            <v>95875</v>
          </cell>
          <cell r="B11514" t="str">
            <v>TRANSPORTE COM CAMINHÃO BASCULANTE DE 10 M3, EM VIA URBANA PAVIMENTADA, DMT ATÉ 30 KM (UNIDADE: M3XKM). AF_12/2016</v>
          </cell>
          <cell r="C11514" t="str">
            <v>M3XKM</v>
          </cell>
          <cell r="D11514">
            <v>1.1599999999999999</v>
          </cell>
        </row>
        <row r="11515">
          <cell r="A11515">
            <v>95876</v>
          </cell>
          <cell r="B11515" t="str">
            <v>TRANSPORTE COM CAMINHÃO BASCULANTE DE 14 M3, EM VIA URBANA PAVIMENTADA, DMT ATÉ 30 KM (UNIDADE: M3XKM). AF_12/2016</v>
          </cell>
          <cell r="C11515" t="str">
            <v>M3XKM</v>
          </cell>
          <cell r="D11515">
            <v>1.04</v>
          </cell>
        </row>
        <row r="11516">
          <cell r="A11516">
            <v>95877</v>
          </cell>
          <cell r="B11516" t="str">
            <v>TRANSPORTE COM CAMINHÃO BASCULANTE DE 18 M3, EM VIA URBANA PAVIMENTADA, DMT ATÉ 30 KM (UNIDADE: M3XKM). AF_12/2016</v>
          </cell>
          <cell r="C11516" t="str">
            <v>M3XKM</v>
          </cell>
          <cell r="D11516">
            <v>0.89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COM BDI."/>
      <sheetName val="Plan2"/>
      <sheetName val="CTRL_REV"/>
      <sheetName val="CAPA"/>
      <sheetName val="Indice"/>
      <sheetName val="Base"/>
      <sheetName val="Carta de Encaminhamento"/>
      <sheetName val="PLANILHA RESUMO"/>
      <sheetName val="ORÇAMENTO SEM BDI"/>
      <sheetName val="CURVA ABC."/>
      <sheetName val="CRONOGRAMA"/>
      <sheetName val="COMPOSIÇÃO DE BDI PARA SERVIÇOS"/>
      <sheetName val="COMP TX DE ENCARGOS MENSALISTA"/>
      <sheetName val="COMP TX DE ENCARGOS HORISTA"/>
      <sheetName val="MEMORIA DE CALCULO"/>
      <sheetName val="COMPOSIÇÕES DE PREÇOS"/>
      <sheetName val="QUADRO DE COTAÇÕ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4"/>
    </sheetNames>
    <definedNames>
      <definedName name="PassaExtenso"/>
    </defined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 val="PQ"/>
      <sheetName val="Tabela Abril 2000"/>
      <sheetName val="TABELA"/>
      <sheetName val="Dados"/>
      <sheetName val="PSCEGERAL"/>
      <sheetName val="Planilha"/>
      <sheetName val="PROJETO"/>
      <sheetName val="Mão de Obra"/>
      <sheetName val="alphaville"/>
      <sheetName val="qorcamentodnerL1"/>
      <sheetName val="Page 1"/>
      <sheetName val="8ª MP_BR_459"/>
      <sheetName val="CRECHES"/>
      <sheetName val="MOBILIZ-CANTEIRO"/>
      <sheetName val="Medição"/>
      <sheetName val="INVENTÁRIO"/>
      <sheetName val="DRANPX14"/>
      <sheetName val="Resumo"/>
      <sheetName val="DG"/>
      <sheetName val="PT"/>
      <sheetName val="RESUMO_AUT1"/>
      <sheetName val="Quadro Geral"/>
      <sheetName val="PATO"/>
      <sheetName val="PACAJUS"/>
      <sheetName val="P A T O"/>
      <sheetName val="Pavim-preços"/>
      <sheetName val="planilha de quant. e custos 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1"/>
      <sheetName val="DI2"/>
      <sheetName val="DI3"/>
      <sheetName val="DI4"/>
      <sheetName val="RELCOMP"/>
      <sheetName val="DESP.DIRETAS1"/>
      <sheetName val="DESP.DIRETAS 2"/>
      <sheetName val="DESP.DIRETAS 3"/>
      <sheetName val="FECHAMENTO "/>
      <sheetName val="FECHAMENTO  (2)"/>
      <sheetName val="auxilio 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M SALDOS"/>
      <sheetName val="BM SALDOS_Memória de cálculo"/>
    </sheetNames>
    <sheetDataSet>
      <sheetData sheetId="0"/>
      <sheetData sheetId="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 val="SIIG 30"/>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RemoçãodasFamílias"/>
      <sheetName val="Abrigos"/>
      <sheetName val="Orç.CasaA"/>
      <sheetName val="Orç.CasaD"/>
      <sheetName val="MóduloHid."/>
      <sheetName val="RecuperaçãoHab."/>
      <sheetName val="Creche"/>
      <sheetName val="CentroComunitário"/>
      <sheetName val="Galpão01"/>
      <sheetName val="Galpão02"/>
      <sheetName val="Galpão03"/>
      <sheetName val="Galpão04"/>
      <sheetName val="Galpão05"/>
      <sheetName val="Galpão06"/>
      <sheetName val="QuadraCoberta"/>
      <sheetName val="ÁreadeLazer"/>
      <sheetName val="Plan2"/>
      <sheetName val="Plan3"/>
      <sheetName val="Composição"/>
      <sheetName val="Resumo"/>
      <sheetName val="model13"/>
      <sheetName val="comp"/>
      <sheetName val="CasaA"/>
      <sheetName val="CasaB"/>
      <sheetName val="CasaC"/>
      <sheetName val="CasaD"/>
      <sheetName val="CMultiploUso"/>
      <sheetName val="Escola"/>
      <sheetName val="AX"/>
      <sheetName val="Cron_01"/>
      <sheetName val="Cron_02"/>
      <sheetName val="Total"/>
      <sheetName val="Plan1"/>
    </sheetNames>
    <sheetDataSet>
      <sheetData sheetId="0" refreshError="1">
        <row r="3">
          <cell r="A3" t="str">
            <v>01.000</v>
          </cell>
          <cell r="B3" t="str">
            <v>REMOÇÃO E DEMOLIÇÃO</v>
          </cell>
          <cell r="C3" t="str">
            <v>un</v>
          </cell>
          <cell r="D3" t="str">
            <v>custo MT</v>
          </cell>
          <cell r="E3" t="str">
            <v>custo MO</v>
          </cell>
          <cell r="F3" t="str">
            <v>Total</v>
          </cell>
        </row>
        <row r="4">
          <cell r="A4" t="str">
            <v>01.001</v>
          </cell>
          <cell r="B4" t="str">
            <v>Demolição alvenaria de tijolos</v>
          </cell>
          <cell r="C4" t="str">
            <v>m3</v>
          </cell>
          <cell r="E4">
            <v>19.001102640000003</v>
          </cell>
          <cell r="F4">
            <v>19.001102640000003</v>
          </cell>
        </row>
        <row r="5">
          <cell r="A5" t="str">
            <v>01.002</v>
          </cell>
          <cell r="B5" t="str">
            <v>Demolição alvenaria de pedras</v>
          </cell>
          <cell r="C5" t="str">
            <v>m3</v>
          </cell>
          <cell r="E5">
            <v>27.598886640000003</v>
          </cell>
          <cell r="F5">
            <v>27.598886640000003</v>
          </cell>
        </row>
        <row r="6">
          <cell r="A6" t="str">
            <v>01.014</v>
          </cell>
          <cell r="B6" t="str">
            <v>Dem. de concr. armado c/ martelete</v>
          </cell>
          <cell r="C6" t="str">
            <v>m3</v>
          </cell>
          <cell r="E6">
            <v>3.5052504000000004</v>
          </cell>
          <cell r="F6">
            <v>63.121250400000008</v>
          </cell>
        </row>
        <row r="7">
          <cell r="A7" t="str">
            <v>01.003</v>
          </cell>
          <cell r="B7" t="str">
            <v>Demolição de concreto simples</v>
          </cell>
          <cell r="C7" t="str">
            <v>m3</v>
          </cell>
          <cell r="E7">
            <v>52.102571040000008</v>
          </cell>
          <cell r="F7">
            <v>52.102571040000008</v>
          </cell>
        </row>
        <row r="8">
          <cell r="A8" t="str">
            <v>01.004</v>
          </cell>
          <cell r="B8" t="str">
            <v>Demolição contrapiso simples</v>
          </cell>
          <cell r="C8" t="str">
            <v>m2</v>
          </cell>
          <cell r="E8">
            <v>5.7605152800000008</v>
          </cell>
          <cell r="F8">
            <v>5.7605152800000008</v>
          </cell>
        </row>
        <row r="9">
          <cell r="A9" t="str">
            <v>01.005</v>
          </cell>
          <cell r="B9" t="str">
            <v>Demolição de piso cimentado</v>
          </cell>
          <cell r="C9" t="str">
            <v>m2</v>
          </cell>
          <cell r="E9">
            <v>3.7400360400000001</v>
          </cell>
          <cell r="F9">
            <v>3.7400360400000001</v>
          </cell>
        </row>
        <row r="10">
          <cell r="A10" t="str">
            <v>01.006</v>
          </cell>
          <cell r="B10" t="str">
            <v>Remoção piso cerâmico</v>
          </cell>
          <cell r="C10" t="str">
            <v>m2</v>
          </cell>
          <cell r="E10">
            <v>4.1699252400000004</v>
          </cell>
          <cell r="F10">
            <v>4.1699252400000004</v>
          </cell>
        </row>
        <row r="11">
          <cell r="A11" t="str">
            <v>01.015</v>
          </cell>
          <cell r="B11" t="str">
            <v>Demolição piso tabua corrida</v>
          </cell>
          <cell r="C11" t="str">
            <v>m2</v>
          </cell>
          <cell r="E11">
            <v>2.4503684400000001</v>
          </cell>
          <cell r="F11">
            <v>2.4503684400000001</v>
          </cell>
        </row>
        <row r="12">
          <cell r="A12" t="str">
            <v>01.007</v>
          </cell>
          <cell r="B12" t="str">
            <v>Remoção piso taco</v>
          </cell>
          <cell r="C12" t="str">
            <v>m2</v>
          </cell>
          <cell r="E12">
            <v>2.8802576400000004</v>
          </cell>
          <cell r="F12">
            <v>2.8802576400000004</v>
          </cell>
        </row>
        <row r="13">
          <cell r="A13" t="str">
            <v>01.008</v>
          </cell>
          <cell r="B13" t="str">
            <v>Demolição de reboco</v>
          </cell>
          <cell r="C13" t="str">
            <v>m2</v>
          </cell>
          <cell r="E13">
            <v>0.7308116400000001</v>
          </cell>
          <cell r="F13">
            <v>0.7308116400000001</v>
          </cell>
        </row>
        <row r="14">
          <cell r="A14" t="str">
            <v>01.009</v>
          </cell>
          <cell r="B14" t="str">
            <v>Remoção de azulejo</v>
          </cell>
          <cell r="C14" t="str">
            <v>m2</v>
          </cell>
          <cell r="E14">
            <v>4.1699252400000004</v>
          </cell>
          <cell r="F14">
            <v>4.1699252400000004</v>
          </cell>
        </row>
        <row r="15">
          <cell r="A15" t="str">
            <v>01.016</v>
          </cell>
          <cell r="B15" t="str">
            <v>Remoção de esquadrias</v>
          </cell>
          <cell r="C15" t="str">
            <v>m2</v>
          </cell>
          <cell r="E15">
            <v>1.900110264</v>
          </cell>
          <cell r="F15">
            <v>1.900110264</v>
          </cell>
        </row>
        <row r="16">
          <cell r="A16" t="str">
            <v>01.010</v>
          </cell>
          <cell r="B16" t="str">
            <v>Remoção forro madeira</v>
          </cell>
          <cell r="C16" t="str">
            <v>m2</v>
          </cell>
          <cell r="E16">
            <v>2.3299994640000001</v>
          </cell>
          <cell r="F16">
            <v>2.3299994640000001</v>
          </cell>
        </row>
        <row r="17">
          <cell r="A17" t="str">
            <v>01.011</v>
          </cell>
          <cell r="B17" t="str">
            <v>Demolição estrutura telhado mad.</v>
          </cell>
          <cell r="C17" t="str">
            <v>m2</v>
          </cell>
          <cell r="E17">
            <v>4.5998144400000003</v>
          </cell>
          <cell r="F17">
            <v>4.5998144400000003</v>
          </cell>
        </row>
        <row r="18">
          <cell r="A18" t="str">
            <v>01.012</v>
          </cell>
          <cell r="B18" t="str">
            <v>Remoção cobertura telha barro</v>
          </cell>
          <cell r="C18" t="str">
            <v>m2</v>
          </cell>
          <cell r="E18">
            <v>1.8915124800000003</v>
          </cell>
          <cell r="F18">
            <v>1.8915124800000003</v>
          </cell>
        </row>
        <row r="19">
          <cell r="A19" t="str">
            <v>01.013</v>
          </cell>
          <cell r="B19" t="str">
            <v>Remoção de telha fibrocimento</v>
          </cell>
          <cell r="C19" t="str">
            <v>m2</v>
          </cell>
          <cell r="E19">
            <v>1.4616232800000002</v>
          </cell>
          <cell r="F19">
            <v>1.4616232800000002</v>
          </cell>
        </row>
        <row r="20">
          <cell r="A20" t="str">
            <v>01.017</v>
          </cell>
          <cell r="B20" t="str">
            <v>Corte de capoeira fina</v>
          </cell>
          <cell r="C20" t="str">
            <v>m2</v>
          </cell>
          <cell r="E20">
            <v>1.2896676</v>
          </cell>
          <cell r="F20">
            <v>1.2896676</v>
          </cell>
        </row>
        <row r="22">
          <cell r="A22" t="str">
            <v>02.000</v>
          </cell>
          <cell r="B22" t="str">
            <v>CANTEIRO DE SERVIÇO</v>
          </cell>
          <cell r="C22" t="str">
            <v>un</v>
          </cell>
          <cell r="D22" t="str">
            <v>custo MT</v>
          </cell>
          <cell r="E22" t="str">
            <v>custo MO</v>
          </cell>
          <cell r="F22" t="str">
            <v>Total</v>
          </cell>
        </row>
        <row r="23">
          <cell r="A23" t="str">
            <v>02.001</v>
          </cell>
          <cell r="B23" t="str">
            <v>Tapume simples</v>
          </cell>
          <cell r="C23" t="str">
            <v>ml</v>
          </cell>
          <cell r="D23">
            <v>15.499853399999999</v>
          </cell>
          <cell r="E23">
            <v>11.1771192</v>
          </cell>
          <cell r="F23">
            <v>26.676972599999999</v>
          </cell>
        </row>
        <row r="24">
          <cell r="A24" t="str">
            <v>02.002</v>
          </cell>
          <cell r="B24" t="str">
            <v>Depósito tábua pinus</v>
          </cell>
          <cell r="C24" t="str">
            <v>m2</v>
          </cell>
          <cell r="D24">
            <v>5.6403444</v>
          </cell>
          <cell r="E24">
            <v>36.970471200000006</v>
          </cell>
          <cell r="F24">
            <v>42.610815600000009</v>
          </cell>
        </row>
        <row r="25">
          <cell r="A25" t="str">
            <v>02.003</v>
          </cell>
          <cell r="B25" t="str">
            <v>Ponto provisório de água</v>
          </cell>
          <cell r="C25" t="str">
            <v>pt</v>
          </cell>
          <cell r="D25">
            <v>31.727999999999994</v>
          </cell>
          <cell r="E25">
            <v>20.171724000000001</v>
          </cell>
          <cell r="F25">
            <v>51.899723999999992</v>
          </cell>
        </row>
        <row r="26">
          <cell r="A26" t="str">
            <v>02.004</v>
          </cell>
          <cell r="B26" t="str">
            <v>Ponto provisório de esgoto</v>
          </cell>
          <cell r="D26">
            <v>296.37600000000003</v>
          </cell>
          <cell r="E26">
            <v>67.790219999999991</v>
          </cell>
          <cell r="F26">
            <v>364.16622000000001</v>
          </cell>
        </row>
        <row r="27">
          <cell r="A27" t="str">
            <v>02.005</v>
          </cell>
          <cell r="B27" t="str">
            <v>Entrada provisória de energia</v>
          </cell>
          <cell r="C27" t="str">
            <v>pt</v>
          </cell>
          <cell r="D27">
            <v>236.80800000000002</v>
          </cell>
          <cell r="E27">
            <v>67.790219999999991</v>
          </cell>
          <cell r="F27">
            <v>304.59822000000003</v>
          </cell>
        </row>
        <row r="28">
          <cell r="A28" t="str">
            <v>02.006</v>
          </cell>
          <cell r="B28" t="str">
            <v>Placa da obra mod. PMF</v>
          </cell>
          <cell r="C28" t="str">
            <v>m2</v>
          </cell>
          <cell r="D28">
            <v>72.254142000000002</v>
          </cell>
          <cell r="E28">
            <v>5.7175263599999999</v>
          </cell>
          <cell r="F28">
            <v>77.971668359999995</v>
          </cell>
        </row>
        <row r="30">
          <cell r="A30" t="str">
            <v>03.000</v>
          </cell>
          <cell r="B30" t="str">
            <v>ESTRUTURA E FUNDAÇÃO</v>
          </cell>
          <cell r="C30" t="str">
            <v>un</v>
          </cell>
          <cell r="D30" t="str">
            <v>custo MT</v>
          </cell>
          <cell r="E30" t="str">
            <v>custo MO</v>
          </cell>
          <cell r="F30" t="str">
            <v>Total</v>
          </cell>
        </row>
        <row r="31">
          <cell r="A31" t="str">
            <v>03.002</v>
          </cell>
          <cell r="B31" t="str">
            <v>Locação da obra</v>
          </cell>
          <cell r="C31" t="str">
            <v>m2</v>
          </cell>
          <cell r="D31">
            <v>0.12339089999999998</v>
          </cell>
          <cell r="E31">
            <v>1.0317340800000001</v>
          </cell>
          <cell r="F31">
            <v>1.1551249800000001</v>
          </cell>
        </row>
        <row r="32">
          <cell r="A32" t="str">
            <v>03.016</v>
          </cell>
          <cell r="B32" t="str">
            <v>Estaca pré-moldada 18x18 cravada</v>
          </cell>
          <cell r="C32" t="str">
            <v>ml</v>
          </cell>
          <cell r="D32">
            <v>21</v>
          </cell>
          <cell r="E32">
            <v>2.5793352000000001</v>
          </cell>
          <cell r="F32">
            <v>23.579335199999999</v>
          </cell>
        </row>
        <row r="33">
          <cell r="A33" t="str">
            <v>03.017</v>
          </cell>
          <cell r="B33" t="str">
            <v>Mobilização de equip. para estaquea.</v>
          </cell>
          <cell r="C33" t="str">
            <v>un</v>
          </cell>
          <cell r="D33">
            <v>600</v>
          </cell>
          <cell r="E33">
            <v>0</v>
          </cell>
          <cell r="F33">
            <v>600</v>
          </cell>
        </row>
        <row r="34">
          <cell r="A34" t="str">
            <v>03.003</v>
          </cell>
          <cell r="B34" t="str">
            <v>Escavação manual</v>
          </cell>
          <cell r="C34" t="str">
            <v>m3</v>
          </cell>
          <cell r="D34" t="str">
            <v xml:space="preserve"> </v>
          </cell>
          <cell r="E34">
            <v>10.74723</v>
          </cell>
          <cell r="F34">
            <v>10.74723</v>
          </cell>
        </row>
        <row r="35">
          <cell r="A35" t="str">
            <v>03.005</v>
          </cell>
          <cell r="B35" t="str">
            <v>Lastro de brita</v>
          </cell>
          <cell r="C35" t="str">
            <v>m3</v>
          </cell>
          <cell r="D35">
            <v>34.32</v>
          </cell>
          <cell r="E35">
            <v>8.8987064399999998</v>
          </cell>
          <cell r="F35">
            <v>43.218706439999998</v>
          </cell>
        </row>
        <row r="36">
          <cell r="A36" t="str">
            <v>03.006</v>
          </cell>
          <cell r="B36" t="str">
            <v>Lastro de concreto simples</v>
          </cell>
          <cell r="C36" t="str">
            <v>m3</v>
          </cell>
          <cell r="D36">
            <v>77.040000000000006</v>
          </cell>
          <cell r="E36">
            <v>55.025817600000003</v>
          </cell>
          <cell r="F36">
            <v>132.0658176</v>
          </cell>
        </row>
        <row r="37">
          <cell r="A37" t="str">
            <v>03.001</v>
          </cell>
          <cell r="B37" t="str">
            <v>Lançamento de concreto em fundação</v>
          </cell>
          <cell r="C37" t="str">
            <v>m3</v>
          </cell>
          <cell r="D37">
            <v>0.39599999999999996</v>
          </cell>
          <cell r="E37">
            <v>29.232465599999998</v>
          </cell>
          <cell r="F37">
            <v>29.628465599999998</v>
          </cell>
        </row>
        <row r="38">
          <cell r="A38" t="str">
            <v>03.004</v>
          </cell>
          <cell r="B38" t="str">
            <v>Conreto fck 15MPa  (preparo)</v>
          </cell>
          <cell r="C38" t="str">
            <v>m3</v>
          </cell>
          <cell r="D38">
            <v>90.888000000000005</v>
          </cell>
          <cell r="E38">
            <v>25.793352000000002</v>
          </cell>
          <cell r="F38">
            <v>116.681352</v>
          </cell>
        </row>
        <row r="39">
          <cell r="A39" t="str">
            <v>03.011</v>
          </cell>
          <cell r="B39" t="str">
            <v>Concreto fck 15 Mpa (prep. lanc. e cura)</v>
          </cell>
          <cell r="C39" t="str">
            <v>m3</v>
          </cell>
          <cell r="D39">
            <v>91.284000000000006</v>
          </cell>
          <cell r="E39">
            <v>55.025817600000003</v>
          </cell>
          <cell r="F39">
            <v>146.3098176</v>
          </cell>
        </row>
        <row r="40">
          <cell r="A40" t="str">
            <v>03.012</v>
          </cell>
          <cell r="B40" t="str">
            <v>Concreto fck 20 Mpa (prep. lanc. e cura)</v>
          </cell>
          <cell r="C40" t="str">
            <v>m3</v>
          </cell>
          <cell r="D40">
            <v>95.963999999999999</v>
          </cell>
          <cell r="E40">
            <v>55.025817600000003</v>
          </cell>
          <cell r="F40">
            <v>150.98981760000001</v>
          </cell>
        </row>
        <row r="41">
          <cell r="A41" t="str">
            <v>03.013</v>
          </cell>
          <cell r="B41" t="str">
            <v>Forma de pinus para concreto armado</v>
          </cell>
          <cell r="C41" t="str">
            <v>m2</v>
          </cell>
          <cell r="D41">
            <v>9.1439999999999984</v>
          </cell>
          <cell r="E41">
            <v>8.1678948000000009</v>
          </cell>
          <cell r="F41">
            <v>17.311894799999997</v>
          </cell>
        </row>
        <row r="42">
          <cell r="A42" t="str">
            <v>03.014</v>
          </cell>
          <cell r="B42" t="str">
            <v>Armadura CA-50  média</v>
          </cell>
          <cell r="C42" t="str">
            <v>kg</v>
          </cell>
          <cell r="D42">
            <v>1.0289999999999999</v>
          </cell>
          <cell r="E42">
            <v>0.85977840000000005</v>
          </cell>
          <cell r="F42">
            <v>1.8887784000000001</v>
          </cell>
        </row>
        <row r="43">
          <cell r="A43" t="str">
            <v>03.015</v>
          </cell>
          <cell r="B43" t="str">
            <v>Armadura CA-60 média</v>
          </cell>
          <cell r="C43" t="str">
            <v>kg</v>
          </cell>
          <cell r="D43">
            <v>1.0620000000000001</v>
          </cell>
          <cell r="E43">
            <v>0.85977840000000005</v>
          </cell>
          <cell r="F43">
            <v>1.9217784</v>
          </cell>
        </row>
        <row r="44">
          <cell r="A44" t="str">
            <v>03.007</v>
          </cell>
          <cell r="B44" t="str">
            <v>Concreto estrutural   15MPa</v>
          </cell>
          <cell r="C44" t="str">
            <v>m3</v>
          </cell>
          <cell r="D44">
            <v>313.89600000000002</v>
          </cell>
          <cell r="E44">
            <v>249.76562519999996</v>
          </cell>
          <cell r="F44">
            <v>563.6616252</v>
          </cell>
        </row>
        <row r="45">
          <cell r="A45" t="str">
            <v>03.008</v>
          </cell>
          <cell r="B45" t="str">
            <v>Concreto estrutural   13,5MPa</v>
          </cell>
          <cell r="C45" t="str">
            <v>m3</v>
          </cell>
          <cell r="D45">
            <v>202.03200000000001</v>
          </cell>
          <cell r="E45">
            <v>196.88925360000002</v>
          </cell>
          <cell r="F45">
            <v>398.9212536</v>
          </cell>
        </row>
        <row r="46">
          <cell r="A46" t="str">
            <v>03.009</v>
          </cell>
          <cell r="B46" t="str">
            <v>Laje pré-fabricada forro</v>
          </cell>
          <cell r="C46" t="str">
            <v>m2</v>
          </cell>
          <cell r="D46">
            <v>12.419304</v>
          </cell>
          <cell r="E46">
            <v>5.1156814800000001</v>
          </cell>
          <cell r="F46">
            <v>17.53498548</v>
          </cell>
        </row>
        <row r="47">
          <cell r="A47" t="str">
            <v>03.010</v>
          </cell>
          <cell r="B47" t="str">
            <v>Laje pré-fabricada piso</v>
          </cell>
          <cell r="C47" t="str">
            <v>m2</v>
          </cell>
          <cell r="D47">
            <v>13.726104000000001</v>
          </cell>
          <cell r="E47">
            <v>6.4483380000000006</v>
          </cell>
          <cell r="F47">
            <v>20.174442000000003</v>
          </cell>
        </row>
        <row r="49">
          <cell r="A49" t="str">
            <v>04.000</v>
          </cell>
          <cell r="B49" t="str">
            <v>ALVENARIA E REVESTIMENTO</v>
          </cell>
          <cell r="C49" t="str">
            <v>un</v>
          </cell>
          <cell r="D49" t="str">
            <v>custo MT</v>
          </cell>
          <cell r="E49" t="str">
            <v>custo MO</v>
          </cell>
          <cell r="F49" t="str">
            <v>Total</v>
          </cell>
        </row>
        <row r="50">
          <cell r="A50" t="str">
            <v>04.001</v>
          </cell>
          <cell r="B50" t="str">
            <v>Impermeabilização baldrame</v>
          </cell>
          <cell r="C50" t="str">
            <v>m2</v>
          </cell>
          <cell r="D50">
            <v>2.1552000000000002</v>
          </cell>
          <cell r="E50">
            <v>3.4391136000000002</v>
          </cell>
          <cell r="F50">
            <v>5.5943136000000004</v>
          </cell>
        </row>
        <row r="51">
          <cell r="A51" t="str">
            <v>04.002</v>
          </cell>
          <cell r="B51" t="str">
            <v>Alvenaria de tijolos 6FP (15)</v>
          </cell>
          <cell r="C51" t="str">
            <v>m2</v>
          </cell>
          <cell r="D51">
            <v>4.5525599999999997</v>
          </cell>
          <cell r="E51">
            <v>8.2538726400000009</v>
          </cell>
          <cell r="F51">
            <v>12.806432640000001</v>
          </cell>
        </row>
        <row r="52">
          <cell r="A52" t="str">
            <v>04.013</v>
          </cell>
          <cell r="B52" t="str">
            <v>Alvenaria de tijolos 6FP (20)</v>
          </cell>
          <cell r="C52" t="str">
            <v>m2</v>
          </cell>
          <cell r="D52">
            <v>7.1788199999999991</v>
          </cell>
          <cell r="E52">
            <v>9.9046471680000003</v>
          </cell>
          <cell r="F52">
            <v>17.083467167999999</v>
          </cell>
        </row>
        <row r="53">
          <cell r="A53" t="str">
            <v>04.003</v>
          </cell>
          <cell r="B53" t="str">
            <v>Alvenaria de tijolos maciços (S)</v>
          </cell>
          <cell r="D53">
            <v>10.252139999999997</v>
          </cell>
          <cell r="E53">
            <v>10.3173408</v>
          </cell>
          <cell r="F53">
            <v>20.569480799999997</v>
          </cell>
        </row>
        <row r="54">
          <cell r="A54" t="str">
            <v>04.004</v>
          </cell>
          <cell r="B54" t="str">
            <v>Alvenaria de tijolos maciços (D)</v>
          </cell>
          <cell r="D54">
            <v>19.911479999999994</v>
          </cell>
          <cell r="E54">
            <v>17.539479360000001</v>
          </cell>
          <cell r="F54">
            <v>37.450959359999999</v>
          </cell>
        </row>
        <row r="55">
          <cell r="A55" t="str">
            <v>04.005</v>
          </cell>
          <cell r="B55" t="str">
            <v>Chapisco  1:4</v>
          </cell>
          <cell r="C55" t="str">
            <v>m2</v>
          </cell>
          <cell r="D55">
            <v>0.48449999999999999</v>
          </cell>
          <cell r="E55">
            <v>1.2466786799999998</v>
          </cell>
          <cell r="F55">
            <v>1.7311786799999997</v>
          </cell>
        </row>
        <row r="56">
          <cell r="A56" t="str">
            <v>04.006</v>
          </cell>
          <cell r="B56" t="str">
            <v>Reboco  massa única 1:2:8</v>
          </cell>
          <cell r="C56" t="str">
            <v>m2</v>
          </cell>
          <cell r="D56">
            <v>0.86098800000000009</v>
          </cell>
          <cell r="E56">
            <v>5.1586704000000001</v>
          </cell>
          <cell r="F56">
            <v>6.0196584</v>
          </cell>
        </row>
        <row r="57">
          <cell r="A57" t="str">
            <v>04.016</v>
          </cell>
          <cell r="B57" t="str">
            <v>Reboco  com argamassa pré-misturada</v>
          </cell>
          <cell r="C57" t="str">
            <v>m2</v>
          </cell>
          <cell r="D57">
            <v>1.07988</v>
          </cell>
          <cell r="E57">
            <v>4.7287812000000002</v>
          </cell>
          <cell r="F57">
            <v>5.8086612000000004</v>
          </cell>
        </row>
        <row r="58">
          <cell r="A58" t="str">
            <v>04.007</v>
          </cell>
          <cell r="B58" t="str">
            <v>Azulejo 20x20 (argamassa colante)</v>
          </cell>
          <cell r="C58" t="str">
            <v>m2</v>
          </cell>
          <cell r="D58">
            <v>9.9480000000000004</v>
          </cell>
          <cell r="E58">
            <v>5.4397517999999998</v>
          </cell>
          <cell r="F58">
            <v>15.3877518</v>
          </cell>
        </row>
        <row r="59">
          <cell r="A59" t="str">
            <v>04.008</v>
          </cell>
          <cell r="B59" t="str">
            <v>Elemento vazado cimento 40x40x7</v>
          </cell>
          <cell r="C59" t="str">
            <v>m2</v>
          </cell>
          <cell r="D59">
            <v>6.8771999999999993</v>
          </cell>
          <cell r="E59">
            <v>7.2221385599999994</v>
          </cell>
          <cell r="F59">
            <v>14.09933856</v>
          </cell>
        </row>
        <row r="60">
          <cell r="A60" t="str">
            <v>04.009</v>
          </cell>
          <cell r="B60" t="str">
            <v>Elemento vazado cimento 24x24x10</v>
          </cell>
          <cell r="C60" t="str">
            <v>m2</v>
          </cell>
          <cell r="D60">
            <v>15.999599999999999</v>
          </cell>
          <cell r="E60">
            <v>9.2856067200000005</v>
          </cell>
          <cell r="F60">
            <v>25.285206719999998</v>
          </cell>
        </row>
        <row r="61">
          <cell r="A61" t="str">
            <v>04.010</v>
          </cell>
          <cell r="B61" t="str">
            <v>Elemento vazado cerâmica</v>
          </cell>
          <cell r="C61" t="str">
            <v>m2</v>
          </cell>
          <cell r="D61">
            <v>3.7296</v>
          </cell>
          <cell r="E61">
            <v>10.3173408</v>
          </cell>
          <cell r="F61">
            <v>14.0469408</v>
          </cell>
        </row>
        <row r="62">
          <cell r="A62" t="str">
            <v>04.011</v>
          </cell>
          <cell r="B62" t="str">
            <v>Chapa lisa fibrocimento 6mm</v>
          </cell>
          <cell r="C62" t="str">
            <v>m2</v>
          </cell>
          <cell r="D62">
            <v>23.381999999999998</v>
          </cell>
          <cell r="E62">
            <v>5.5885596</v>
          </cell>
          <cell r="F62">
            <v>28.970559599999998</v>
          </cell>
        </row>
        <row r="63">
          <cell r="A63" t="str">
            <v>04.012</v>
          </cell>
          <cell r="B63" t="str">
            <v>Divisória  em argamassa armada 5cm</v>
          </cell>
          <cell r="C63" t="str">
            <v>m2</v>
          </cell>
          <cell r="D63">
            <v>22.847999999999999</v>
          </cell>
          <cell r="E63">
            <v>8.5977840000000008</v>
          </cell>
          <cell r="F63">
            <v>31.445784</v>
          </cell>
        </row>
        <row r="64">
          <cell r="A64" t="str">
            <v>04.014</v>
          </cell>
          <cell r="B64" t="str">
            <v>Divisória tipo divilux</v>
          </cell>
          <cell r="C64" t="str">
            <v>m2</v>
          </cell>
          <cell r="D64">
            <v>25.26</v>
          </cell>
          <cell r="E64">
            <v>3.5999999999999996</v>
          </cell>
          <cell r="F64">
            <v>28.86</v>
          </cell>
        </row>
        <row r="65">
          <cell r="A65" t="str">
            <v>04.015</v>
          </cell>
          <cell r="B65" t="str">
            <v>Divisória tipo divilux com vidro</v>
          </cell>
          <cell r="C65" t="str">
            <v>m2</v>
          </cell>
          <cell r="D65">
            <v>28.547999999999998</v>
          </cell>
          <cell r="E65">
            <v>3.5999999999999996</v>
          </cell>
          <cell r="F65">
            <v>32.147999999999996</v>
          </cell>
        </row>
        <row r="67">
          <cell r="A67" t="str">
            <v>05.000</v>
          </cell>
          <cell r="B67" t="str">
            <v>PISO</v>
          </cell>
          <cell r="C67" t="str">
            <v>un</v>
          </cell>
          <cell r="D67" t="str">
            <v>custo MT</v>
          </cell>
          <cell r="E67" t="str">
            <v>custo MO</v>
          </cell>
          <cell r="F67" t="str">
            <v>Total</v>
          </cell>
        </row>
        <row r="68">
          <cell r="A68" t="str">
            <v>05.001</v>
          </cell>
          <cell r="B68" t="str">
            <v>Aterro, espalhado e compactado</v>
          </cell>
          <cell r="C68" t="str">
            <v>m3</v>
          </cell>
          <cell r="D68">
            <v>9.2124000000000006</v>
          </cell>
          <cell r="E68">
            <v>0.51586704000000005</v>
          </cell>
          <cell r="F68">
            <v>9.7282670400000004</v>
          </cell>
        </row>
        <row r="69">
          <cell r="A69" t="str">
            <v>05.002</v>
          </cell>
          <cell r="B69" t="str">
            <v>Contrapiso simples 5cm</v>
          </cell>
          <cell r="C69" t="str">
            <v>m2</v>
          </cell>
          <cell r="D69">
            <v>4.1075999999999997</v>
          </cell>
          <cell r="E69">
            <v>5.1586704000000001</v>
          </cell>
          <cell r="F69">
            <v>9.2662703999999998</v>
          </cell>
        </row>
        <row r="70">
          <cell r="A70" t="str">
            <v>05.003</v>
          </cell>
          <cell r="B70" t="str">
            <v>Contrapiso concreto armado 10cm</v>
          </cell>
          <cell r="C70" t="str">
            <v>m2</v>
          </cell>
          <cell r="D70">
            <v>10.350239999999999</v>
          </cell>
          <cell r="E70">
            <v>10.661252160000002</v>
          </cell>
          <cell r="F70">
            <v>21.011492160000003</v>
          </cell>
        </row>
        <row r="71">
          <cell r="A71" t="str">
            <v>05.004</v>
          </cell>
          <cell r="B71" t="str">
            <v>Cimentado base 2,5cm</v>
          </cell>
          <cell r="C71" t="str">
            <v>m2</v>
          </cell>
          <cell r="D71">
            <v>2.1390000000000002</v>
          </cell>
          <cell r="E71">
            <v>4.1269363200000004</v>
          </cell>
          <cell r="F71">
            <v>6.2659363200000007</v>
          </cell>
        </row>
        <row r="72">
          <cell r="A72" t="str">
            <v>05.005</v>
          </cell>
          <cell r="B72" t="str">
            <v>Piso cerâmico extra 30x30</v>
          </cell>
          <cell r="C72" t="str">
            <v>m2</v>
          </cell>
          <cell r="D72">
            <v>13.3002</v>
          </cell>
          <cell r="E72">
            <v>6.9642050400000004</v>
          </cell>
          <cell r="F72">
            <v>20.26440504</v>
          </cell>
        </row>
        <row r="73">
          <cell r="A73" t="str">
            <v>05.006</v>
          </cell>
          <cell r="B73" t="str">
            <v>Idem (assentado com argamassa colante)</v>
          </cell>
          <cell r="C73" t="str">
            <v>m2</v>
          </cell>
          <cell r="D73">
            <v>11.880000000000003</v>
          </cell>
          <cell r="E73">
            <v>4.9007368800000002</v>
          </cell>
          <cell r="F73">
            <v>16.780736880000003</v>
          </cell>
        </row>
        <row r="74">
          <cell r="A74" t="str">
            <v>05.007</v>
          </cell>
          <cell r="B74" t="str">
            <v>Rodapé cerâmico 7cm</v>
          </cell>
          <cell r="C74" t="str">
            <v>ml</v>
          </cell>
          <cell r="D74">
            <v>1.0917600000000001</v>
          </cell>
          <cell r="E74">
            <v>0.81678948000000007</v>
          </cell>
          <cell r="F74">
            <v>1.90854948</v>
          </cell>
        </row>
        <row r="75">
          <cell r="A75" t="str">
            <v>05.008</v>
          </cell>
          <cell r="B75" t="str">
            <v>Rodapé de madeira  7cm</v>
          </cell>
          <cell r="C75" t="str">
            <v>ml</v>
          </cell>
          <cell r="D75">
            <v>2.1726000000000001</v>
          </cell>
          <cell r="E75">
            <v>0.65343158400000001</v>
          </cell>
          <cell r="F75">
            <v>2.8260315839999999</v>
          </cell>
        </row>
        <row r="77">
          <cell r="A77" t="str">
            <v>06.000</v>
          </cell>
          <cell r="B77" t="str">
            <v>COBERTURA</v>
          </cell>
          <cell r="C77" t="str">
            <v>un</v>
          </cell>
          <cell r="D77" t="str">
            <v>custo MT</v>
          </cell>
          <cell r="E77" t="str">
            <v>custo MO</v>
          </cell>
          <cell r="F77" t="str">
            <v>Total</v>
          </cell>
        </row>
        <row r="78">
          <cell r="A78" t="str">
            <v>06.001</v>
          </cell>
          <cell r="B78" t="str">
            <v>Estrutura madeira p/ telha cerâmica</v>
          </cell>
          <cell r="C78" t="str">
            <v>m2</v>
          </cell>
          <cell r="D78">
            <v>12.801599999999999</v>
          </cell>
          <cell r="E78">
            <v>12.38080896</v>
          </cell>
          <cell r="F78">
            <v>25.182408959999997</v>
          </cell>
        </row>
        <row r="79">
          <cell r="A79" t="str">
            <v>06.002</v>
          </cell>
          <cell r="B79" t="str">
            <v>Estrutura madeira  telha fibrocimento</v>
          </cell>
          <cell r="C79" t="str">
            <v>m2</v>
          </cell>
          <cell r="D79">
            <v>8.7696000000000005</v>
          </cell>
          <cell r="E79">
            <v>10.3173408</v>
          </cell>
          <cell r="F79">
            <v>19.086940800000001</v>
          </cell>
        </row>
        <row r="80">
          <cell r="A80" t="str">
            <v>06.003</v>
          </cell>
          <cell r="B80" t="str">
            <v>Estrutura madeira ancorada laje</v>
          </cell>
          <cell r="C80" t="str">
            <v>m2</v>
          </cell>
          <cell r="D80">
            <v>5.2416</v>
          </cell>
          <cell r="E80">
            <v>6.1904044799999998</v>
          </cell>
          <cell r="F80">
            <v>11.43200448</v>
          </cell>
        </row>
        <row r="81">
          <cell r="A81" t="str">
            <v>06.012</v>
          </cell>
          <cell r="B81" t="str">
            <v>Cumeeira para telha francesa</v>
          </cell>
          <cell r="C81" t="str">
            <v>ml</v>
          </cell>
          <cell r="D81">
            <v>1.7999999999999998</v>
          </cell>
          <cell r="E81">
            <v>5.1586704000000001</v>
          </cell>
          <cell r="F81">
            <v>6.9586703999999999</v>
          </cell>
        </row>
        <row r="82">
          <cell r="A82" t="str">
            <v>06.004</v>
          </cell>
          <cell r="B82" t="str">
            <v>Cobertura com telha francesa</v>
          </cell>
          <cell r="C82" t="str">
            <v>m2</v>
          </cell>
          <cell r="D82">
            <v>5.0999999999999996</v>
          </cell>
          <cell r="E82">
            <v>5.1586704000000001</v>
          </cell>
          <cell r="F82">
            <v>10.2586704</v>
          </cell>
        </row>
        <row r="83">
          <cell r="A83" t="str">
            <v>06.011</v>
          </cell>
          <cell r="B83" t="str">
            <v>Cobertura com telha PLAN</v>
          </cell>
          <cell r="C83" t="str">
            <v>m2</v>
          </cell>
          <cell r="D83">
            <v>5.8079999999999998</v>
          </cell>
          <cell r="E83">
            <v>4.1269363200000004</v>
          </cell>
          <cell r="F83">
            <v>9.9349363200000003</v>
          </cell>
        </row>
        <row r="84">
          <cell r="A84" t="str">
            <v>06.005</v>
          </cell>
          <cell r="B84" t="str">
            <v>Cobertura telha fibrocimento 6mm</v>
          </cell>
          <cell r="C84" t="str">
            <v>m2</v>
          </cell>
          <cell r="D84">
            <v>7.1255999999999995</v>
          </cell>
          <cell r="E84">
            <v>2.2698149760000002</v>
          </cell>
          <cell r="F84">
            <v>9.3954149759999996</v>
          </cell>
        </row>
        <row r="85">
          <cell r="A85" t="str">
            <v>06.013</v>
          </cell>
          <cell r="B85" t="str">
            <v>Cobertura fibrocimento 4mm</v>
          </cell>
          <cell r="C85" t="str">
            <v>m2</v>
          </cell>
          <cell r="D85">
            <v>4.2743999999999991</v>
          </cell>
          <cell r="E85">
            <v>1.5476011199999999</v>
          </cell>
          <cell r="F85">
            <v>5.8220011199999995</v>
          </cell>
        </row>
        <row r="86">
          <cell r="A86" t="str">
            <v>06.006</v>
          </cell>
          <cell r="B86" t="str">
            <v>Calha alumínio corte 60</v>
          </cell>
          <cell r="C86" t="str">
            <v>ml</v>
          </cell>
          <cell r="D86">
            <v>7.5600000000000005</v>
          </cell>
          <cell r="E86">
            <v>1.4616232800000002</v>
          </cell>
          <cell r="F86">
            <v>9.02162328</v>
          </cell>
        </row>
        <row r="87">
          <cell r="A87" t="str">
            <v>06.007</v>
          </cell>
          <cell r="B87" t="str">
            <v>Rufo de cimento 10x25</v>
          </cell>
          <cell r="C87" t="str">
            <v>ml</v>
          </cell>
          <cell r="D87">
            <v>4.3294800000000002</v>
          </cell>
          <cell r="E87">
            <v>6.3623601600000006</v>
          </cell>
          <cell r="F87">
            <v>10.691840160000002</v>
          </cell>
        </row>
        <row r="88">
          <cell r="A88" t="str">
            <v>06.008</v>
          </cell>
          <cell r="B88" t="str">
            <v>Forro de madeira de lei</v>
          </cell>
          <cell r="C88" t="str">
            <v>m2</v>
          </cell>
          <cell r="D88">
            <v>8.8271650000000008</v>
          </cell>
          <cell r="E88">
            <v>8.2538726400000009</v>
          </cell>
          <cell r="F88">
            <v>17.081037640000002</v>
          </cell>
        </row>
        <row r="89">
          <cell r="A89" t="str">
            <v>06.009</v>
          </cell>
          <cell r="B89" t="str">
            <v>Forro de PVC 20cm</v>
          </cell>
          <cell r="C89" t="str">
            <v>m2</v>
          </cell>
          <cell r="D89">
            <v>15.91968</v>
          </cell>
          <cell r="E89">
            <v>2.5708800000000003</v>
          </cell>
          <cell r="F89">
            <v>18.490559999999999</v>
          </cell>
        </row>
        <row r="90">
          <cell r="A90" t="str">
            <v>06.010</v>
          </cell>
          <cell r="B90" t="str">
            <v>Calha pluvial de alumínio</v>
          </cell>
          <cell r="C90" t="str">
            <v>ml</v>
          </cell>
          <cell r="D90">
            <v>13.8438</v>
          </cell>
          <cell r="E90">
            <v>6.4483380000000006</v>
          </cell>
          <cell r="F90">
            <v>20.292138000000001</v>
          </cell>
        </row>
        <row r="92">
          <cell r="A92" t="str">
            <v>07.000</v>
          </cell>
          <cell r="B92" t="str">
            <v xml:space="preserve">ESQUADRIAS </v>
          </cell>
          <cell r="C92" t="str">
            <v>un</v>
          </cell>
          <cell r="D92" t="str">
            <v>custo MT</v>
          </cell>
          <cell r="E92" t="str">
            <v>custo MO</v>
          </cell>
          <cell r="F92" t="str">
            <v>Total</v>
          </cell>
        </row>
        <row r="93">
          <cell r="A93" t="str">
            <v>07.020</v>
          </cell>
          <cell r="B93" t="str">
            <v>Forra para porta interna 60x210</v>
          </cell>
          <cell r="C93" t="str">
            <v>un</v>
          </cell>
          <cell r="D93">
            <v>18.241199999999999</v>
          </cell>
          <cell r="E93">
            <v>15.476011200000002</v>
          </cell>
          <cell r="F93">
            <v>33.717211200000001</v>
          </cell>
        </row>
        <row r="94">
          <cell r="A94" t="str">
            <v>07.001</v>
          </cell>
          <cell r="B94" t="str">
            <v xml:space="preserve">Porta interna 60x210   c/ ferragens </v>
          </cell>
          <cell r="C94" t="str">
            <v>un</v>
          </cell>
          <cell r="D94">
            <v>66.537599999999998</v>
          </cell>
          <cell r="E94">
            <v>20.6346816</v>
          </cell>
          <cell r="F94">
            <v>87.172281599999991</v>
          </cell>
        </row>
        <row r="95">
          <cell r="A95" t="str">
            <v>07.021</v>
          </cell>
          <cell r="B95" t="str">
            <v>Forra para porta interna 70x210</v>
          </cell>
          <cell r="C95" t="str">
            <v>un</v>
          </cell>
          <cell r="D95">
            <v>18.601199999999999</v>
          </cell>
          <cell r="E95">
            <v>15.476011200000002</v>
          </cell>
          <cell r="F95">
            <v>34.077211200000001</v>
          </cell>
        </row>
        <row r="96">
          <cell r="A96" t="str">
            <v>07.002</v>
          </cell>
          <cell r="B96" t="str">
            <v>Porta interna 70x210 c/ ferrgens</v>
          </cell>
          <cell r="C96" t="str">
            <v>un</v>
          </cell>
          <cell r="D96">
            <v>72.686400000000006</v>
          </cell>
          <cell r="E96">
            <v>20.6346816</v>
          </cell>
          <cell r="F96">
            <v>93.321081600000014</v>
          </cell>
        </row>
        <row r="97">
          <cell r="A97" t="str">
            <v>07.022</v>
          </cell>
          <cell r="B97" t="str">
            <v>Forra para porta interna 80x210</v>
          </cell>
          <cell r="C97" t="str">
            <v>un</v>
          </cell>
          <cell r="D97">
            <v>18.961199999999998</v>
          </cell>
          <cell r="E97">
            <v>15.476011200000002</v>
          </cell>
          <cell r="F97">
            <v>34.4372112</v>
          </cell>
        </row>
        <row r="98">
          <cell r="A98" t="str">
            <v>07.003</v>
          </cell>
          <cell r="B98" t="str">
            <v>Porta interna 80x210  c/ ferragens</v>
          </cell>
          <cell r="C98" t="str">
            <v>un</v>
          </cell>
          <cell r="D98">
            <v>76.435199999999995</v>
          </cell>
          <cell r="E98">
            <v>20.6346816</v>
          </cell>
          <cell r="F98">
            <v>97.069881600000002</v>
          </cell>
        </row>
        <row r="99">
          <cell r="A99" t="str">
            <v>07.023</v>
          </cell>
          <cell r="B99" t="str">
            <v>Forra para porta interna 90x210</v>
          </cell>
          <cell r="C99" t="str">
            <v>un</v>
          </cell>
          <cell r="D99">
            <v>19.321200000000001</v>
          </cell>
          <cell r="E99">
            <v>15.476011200000002</v>
          </cell>
          <cell r="F99">
            <v>34.797211200000007</v>
          </cell>
        </row>
        <row r="100">
          <cell r="A100" t="str">
            <v>07.004</v>
          </cell>
          <cell r="B100" t="str">
            <v>Porta interna 90x210  c/ ferragens</v>
          </cell>
          <cell r="C100" t="str">
            <v>un</v>
          </cell>
          <cell r="D100">
            <v>82.583999999999989</v>
          </cell>
          <cell r="E100">
            <v>20.6346816</v>
          </cell>
          <cell r="F100">
            <v>103.2186816</v>
          </cell>
        </row>
        <row r="101">
          <cell r="A101" t="str">
            <v>07.024</v>
          </cell>
          <cell r="B101" t="str">
            <v>Forra para porta interna 100x210</v>
          </cell>
          <cell r="C101" t="str">
            <v>un</v>
          </cell>
          <cell r="D101">
            <v>19.6812</v>
          </cell>
          <cell r="E101">
            <v>15.476011200000002</v>
          </cell>
          <cell r="F101">
            <v>35.157211200000006</v>
          </cell>
        </row>
        <row r="102">
          <cell r="A102" t="str">
            <v>07.005</v>
          </cell>
          <cell r="B102" t="str">
            <v>Porta interna 100x210  c/ ferragens</v>
          </cell>
          <cell r="C102" t="str">
            <v>un</v>
          </cell>
          <cell r="D102">
            <v>85.132800000000003</v>
          </cell>
          <cell r="E102">
            <v>20.6346816</v>
          </cell>
          <cell r="F102">
            <v>105.7674816</v>
          </cell>
        </row>
        <row r="103">
          <cell r="A103" t="str">
            <v>07.025</v>
          </cell>
          <cell r="B103" t="str">
            <v>Forra para porta externa 80x210</v>
          </cell>
          <cell r="C103" t="str">
            <v>un</v>
          </cell>
          <cell r="D103">
            <v>18.961199999999998</v>
          </cell>
          <cell r="E103">
            <v>15.476011200000002</v>
          </cell>
          <cell r="F103">
            <v>34.4372112</v>
          </cell>
        </row>
        <row r="104">
          <cell r="A104" t="str">
            <v>07.006</v>
          </cell>
          <cell r="B104" t="str">
            <v>Porta externa 80x210   c/ ferragens</v>
          </cell>
          <cell r="C104" t="str">
            <v>un</v>
          </cell>
          <cell r="D104">
            <v>104.8176</v>
          </cell>
          <cell r="E104">
            <v>20.6346816</v>
          </cell>
          <cell r="F104">
            <v>125.45228159999999</v>
          </cell>
        </row>
        <row r="105">
          <cell r="A105" t="str">
            <v>07.026</v>
          </cell>
          <cell r="B105" t="str">
            <v>Forra para porta externa 90x210</v>
          </cell>
          <cell r="C105" t="str">
            <v>un</v>
          </cell>
          <cell r="D105">
            <v>19.321200000000001</v>
          </cell>
          <cell r="E105">
            <v>15.476011200000002</v>
          </cell>
          <cell r="F105">
            <v>34.797211200000007</v>
          </cell>
        </row>
        <row r="106">
          <cell r="A106" t="str">
            <v>07.007</v>
          </cell>
          <cell r="B106" t="str">
            <v>Porta externa 90x210  c/ ferragens</v>
          </cell>
          <cell r="C106" t="str">
            <v>un</v>
          </cell>
          <cell r="D106">
            <v>128.96639999999999</v>
          </cell>
          <cell r="E106">
            <v>20.6346816</v>
          </cell>
          <cell r="F106">
            <v>149.60108159999999</v>
          </cell>
        </row>
        <row r="107">
          <cell r="A107" t="str">
            <v>07.027</v>
          </cell>
          <cell r="B107" t="str">
            <v>Forra para porta externa 100x210</v>
          </cell>
          <cell r="C107" t="str">
            <v>un</v>
          </cell>
          <cell r="D107">
            <v>19.6812</v>
          </cell>
          <cell r="E107">
            <v>15.476011200000002</v>
          </cell>
          <cell r="F107">
            <v>35.157211200000006</v>
          </cell>
        </row>
        <row r="108">
          <cell r="A108" t="str">
            <v>07.008</v>
          </cell>
          <cell r="B108" t="str">
            <v>Porta externa 100x210   c/ ferragens</v>
          </cell>
          <cell r="C108" t="str">
            <v>un</v>
          </cell>
          <cell r="D108">
            <v>141.41279999999998</v>
          </cell>
          <cell r="E108">
            <v>20.6346816</v>
          </cell>
          <cell r="F108">
            <v>162.04748159999997</v>
          </cell>
        </row>
        <row r="109">
          <cell r="A109" t="str">
            <v>07.009</v>
          </cell>
          <cell r="B109" t="str">
            <v>Contra marco de alumínio</v>
          </cell>
          <cell r="C109" t="str">
            <v>ml</v>
          </cell>
          <cell r="D109">
            <v>2.6160000000000001</v>
          </cell>
          <cell r="E109">
            <v>1.5476011199999999</v>
          </cell>
          <cell r="F109">
            <v>4.16360112</v>
          </cell>
        </row>
        <row r="110">
          <cell r="A110" t="str">
            <v>07.010</v>
          </cell>
          <cell r="B110" t="str">
            <v>Porta de alumínio tipo veneziana</v>
          </cell>
          <cell r="C110" t="str">
            <v>m2</v>
          </cell>
          <cell r="D110">
            <v>162</v>
          </cell>
          <cell r="E110">
            <v>0</v>
          </cell>
          <cell r="F110">
            <v>162</v>
          </cell>
        </row>
        <row r="111">
          <cell r="A111" t="str">
            <v>07.011</v>
          </cell>
          <cell r="B111" t="str">
            <v>Porta de alumínio e vidro</v>
          </cell>
          <cell r="C111" t="str">
            <v>m2</v>
          </cell>
          <cell r="D111">
            <v>174</v>
          </cell>
          <cell r="E111">
            <v>0</v>
          </cell>
          <cell r="F111">
            <v>174</v>
          </cell>
        </row>
        <row r="112">
          <cell r="A112" t="str">
            <v>07.012</v>
          </cell>
          <cell r="B112" t="str">
            <v>Janela de alumínio de correr</v>
          </cell>
          <cell r="C112" t="str">
            <v>m2</v>
          </cell>
          <cell r="D112">
            <v>108</v>
          </cell>
          <cell r="E112">
            <v>0</v>
          </cell>
          <cell r="F112">
            <v>108</v>
          </cell>
        </row>
        <row r="113">
          <cell r="A113" t="str">
            <v>07.013</v>
          </cell>
          <cell r="B113" t="str">
            <v>Janela de alumínio basculante</v>
          </cell>
          <cell r="C113" t="str">
            <v>m2</v>
          </cell>
          <cell r="D113">
            <v>120</v>
          </cell>
          <cell r="E113">
            <v>0</v>
          </cell>
          <cell r="F113">
            <v>120</v>
          </cell>
        </row>
        <row r="114">
          <cell r="A114" t="str">
            <v>07.014</v>
          </cell>
          <cell r="B114" t="str">
            <v>Janela de alumínio tipo maximar</v>
          </cell>
          <cell r="C114" t="str">
            <v>m2</v>
          </cell>
          <cell r="D114">
            <v>108</v>
          </cell>
          <cell r="E114">
            <v>0</v>
          </cell>
          <cell r="F114">
            <v>108</v>
          </cell>
        </row>
        <row r="115">
          <cell r="A115" t="str">
            <v>07.015</v>
          </cell>
          <cell r="B115" t="str">
            <v>Janela de alumínio fixa</v>
          </cell>
          <cell r="C115" t="str">
            <v>m2</v>
          </cell>
          <cell r="D115">
            <v>96</v>
          </cell>
          <cell r="E115">
            <v>0</v>
          </cell>
          <cell r="F115">
            <v>96</v>
          </cell>
        </row>
        <row r="116">
          <cell r="A116" t="str">
            <v>07.016</v>
          </cell>
          <cell r="B116" t="str">
            <v>Janelas de madeira  150x120</v>
          </cell>
          <cell r="C116" t="str">
            <v>un</v>
          </cell>
          <cell r="D116">
            <v>74.7624</v>
          </cell>
          <cell r="E116">
            <v>33.961246800000005</v>
          </cell>
          <cell r="F116">
            <v>108.72364680000001</v>
          </cell>
        </row>
        <row r="117">
          <cell r="A117" t="str">
            <v>07.017</v>
          </cell>
          <cell r="B117" t="str">
            <v>Grade de ferro zincada</v>
          </cell>
          <cell r="C117" t="str">
            <v>m2</v>
          </cell>
          <cell r="D117">
            <v>42.2592</v>
          </cell>
          <cell r="E117">
            <v>5.3306260800000009</v>
          </cell>
          <cell r="F117">
            <v>47.589826080000002</v>
          </cell>
        </row>
        <row r="118">
          <cell r="A118" t="str">
            <v>07.018</v>
          </cell>
          <cell r="B118" t="str">
            <v>Vidro liso 3mm</v>
          </cell>
          <cell r="C118" t="str">
            <v>m2</v>
          </cell>
          <cell r="D118">
            <v>19.2</v>
          </cell>
          <cell r="E118">
            <v>3.5999999999999996</v>
          </cell>
          <cell r="F118">
            <v>22.799999999999997</v>
          </cell>
        </row>
        <row r="119">
          <cell r="A119" t="str">
            <v>07.028</v>
          </cell>
          <cell r="B119" t="str">
            <v>Vidro fantasia</v>
          </cell>
          <cell r="C119" t="str">
            <v>m2</v>
          </cell>
          <cell r="D119">
            <v>18</v>
          </cell>
          <cell r="E119">
            <v>3.5999999999999996</v>
          </cell>
          <cell r="F119">
            <v>21.6</v>
          </cell>
        </row>
        <row r="120">
          <cell r="A120" t="str">
            <v>07.019</v>
          </cell>
          <cell r="B120" t="str">
            <v>Vidro liso 4mm</v>
          </cell>
          <cell r="C120" t="str">
            <v>m2</v>
          </cell>
          <cell r="D120">
            <v>35.520000000000003</v>
          </cell>
          <cell r="E120">
            <v>3.5999999999999996</v>
          </cell>
          <cell r="F120">
            <v>39.120000000000005</v>
          </cell>
        </row>
        <row r="122">
          <cell r="A122" t="str">
            <v>08.000</v>
          </cell>
          <cell r="B122" t="str">
            <v>PINTURA</v>
          </cell>
          <cell r="C122" t="str">
            <v>un</v>
          </cell>
          <cell r="D122" t="str">
            <v>custo MT</v>
          </cell>
          <cell r="E122" t="str">
            <v>custo MO</v>
          </cell>
          <cell r="F122" t="str">
            <v>Total</v>
          </cell>
        </row>
        <row r="123">
          <cell r="A123" t="str">
            <v>08.001</v>
          </cell>
          <cell r="B123" t="str">
            <v>Selador acrílico 1 demão</v>
          </cell>
          <cell r="C123" t="str">
            <v>m2</v>
          </cell>
          <cell r="D123">
            <v>0.53999999999999992</v>
          </cell>
          <cell r="E123">
            <v>1.1851714560000002</v>
          </cell>
          <cell r="F123">
            <v>1.725171456</v>
          </cell>
        </row>
        <row r="124">
          <cell r="A124" t="str">
            <v>08.002</v>
          </cell>
          <cell r="B124" t="str">
            <v>Massa corrida acrílica</v>
          </cell>
          <cell r="C124" t="str">
            <v>m2</v>
          </cell>
          <cell r="D124">
            <v>2.5031999999999996</v>
          </cell>
          <cell r="E124">
            <v>3.5283982800000002</v>
          </cell>
          <cell r="F124">
            <v>6.0315982799999999</v>
          </cell>
        </row>
        <row r="125">
          <cell r="A125" t="str">
            <v>08.003</v>
          </cell>
          <cell r="B125" t="str">
            <v>Tinta PVA 2 demãos</v>
          </cell>
          <cell r="C125" t="str">
            <v>m2</v>
          </cell>
          <cell r="D125">
            <v>0.93599999999999994</v>
          </cell>
          <cell r="E125">
            <v>1.8319893600000001</v>
          </cell>
          <cell r="F125">
            <v>2.7679893600000001</v>
          </cell>
        </row>
        <row r="126">
          <cell r="A126" t="str">
            <v>08.004</v>
          </cell>
          <cell r="B126" t="str">
            <v>Tinta acrílica  2 demãos</v>
          </cell>
          <cell r="C126" t="str">
            <v>m2</v>
          </cell>
          <cell r="D126">
            <v>1.212</v>
          </cell>
          <cell r="E126">
            <v>1.8319893600000001</v>
          </cell>
          <cell r="F126">
            <v>3.0439893600000003</v>
          </cell>
        </row>
        <row r="127">
          <cell r="A127" t="str">
            <v>08.005</v>
          </cell>
          <cell r="B127" t="str">
            <v>Tinta óleo  2 demãos</v>
          </cell>
          <cell r="C127" t="str">
            <v>m2</v>
          </cell>
          <cell r="D127">
            <v>1.722</v>
          </cell>
          <cell r="E127">
            <v>3.6639787200000002</v>
          </cell>
          <cell r="F127">
            <v>5.3859787200000007</v>
          </cell>
        </row>
        <row r="128">
          <cell r="A128" t="str">
            <v>08.006</v>
          </cell>
          <cell r="B128" t="str">
            <v>Tinta óleo (sobre  pintura antiga)</v>
          </cell>
          <cell r="C128" t="str">
            <v>m2</v>
          </cell>
          <cell r="D128">
            <v>0.95639999999999992</v>
          </cell>
          <cell r="E128">
            <v>3.0985090799999999</v>
          </cell>
          <cell r="F128">
            <v>4.0549090799999998</v>
          </cell>
        </row>
        <row r="129">
          <cell r="A129" t="str">
            <v>08.009</v>
          </cell>
          <cell r="B129" t="str">
            <v>Tinta esmalte s/ madeira 2 demãos</v>
          </cell>
          <cell r="C129" t="str">
            <v>m2</v>
          </cell>
          <cell r="D129">
            <v>2.3292000000000002</v>
          </cell>
          <cell r="E129">
            <v>3.6639787200000002</v>
          </cell>
          <cell r="F129">
            <v>5.9931787200000004</v>
          </cell>
        </row>
        <row r="130">
          <cell r="A130" t="str">
            <v>08.010</v>
          </cell>
          <cell r="B130" t="str">
            <v>Tinta esmalte s/ madeira (sobre pintura antiga)</v>
          </cell>
          <cell r="C130" t="str">
            <v>m2</v>
          </cell>
          <cell r="D130">
            <v>1.2713999999999999</v>
          </cell>
          <cell r="E130">
            <v>3.0985090799999999</v>
          </cell>
          <cell r="F130">
            <v>4.3699090799999993</v>
          </cell>
        </row>
        <row r="131">
          <cell r="A131" t="str">
            <v>08.007</v>
          </cell>
          <cell r="B131" t="str">
            <v>Raspagem PVA</v>
          </cell>
          <cell r="C131" t="str">
            <v>m2</v>
          </cell>
          <cell r="D131">
            <v>0</v>
          </cell>
          <cell r="E131">
            <v>1.0747230000000001</v>
          </cell>
          <cell r="F131">
            <v>1.0747230000000001</v>
          </cell>
        </row>
        <row r="132">
          <cell r="A132" t="str">
            <v>08.008</v>
          </cell>
          <cell r="B132" t="str">
            <v>Raspagem óleo</v>
          </cell>
          <cell r="C132" t="str">
            <v>m2</v>
          </cell>
          <cell r="D132">
            <v>0</v>
          </cell>
          <cell r="E132">
            <v>1.2896676</v>
          </cell>
          <cell r="F132">
            <v>1.2896676</v>
          </cell>
        </row>
        <row r="134">
          <cell r="A134" t="str">
            <v>09.000</v>
          </cell>
          <cell r="B134" t="str">
            <v>COMPLEMENTARES</v>
          </cell>
          <cell r="C134" t="str">
            <v>un</v>
          </cell>
          <cell r="D134" t="str">
            <v>custo MT</v>
          </cell>
          <cell r="E134" t="str">
            <v>custo MO</v>
          </cell>
          <cell r="F134" t="str">
            <v>Total</v>
          </cell>
        </row>
        <row r="135">
          <cell r="A135" t="str">
            <v>09.001</v>
          </cell>
          <cell r="B135" t="str">
            <v>Passeio em concreto 5cm</v>
          </cell>
          <cell r="C135" t="str">
            <v>m2</v>
          </cell>
          <cell r="D135">
            <v>5.8912199999999997</v>
          </cell>
          <cell r="E135">
            <v>3.1811800800000003</v>
          </cell>
          <cell r="F135">
            <v>9.0724000799999995</v>
          </cell>
        </row>
        <row r="136">
          <cell r="A136" t="str">
            <v>09.002</v>
          </cell>
          <cell r="B136" t="str">
            <v>Muro de tijolos h=1,20</v>
          </cell>
          <cell r="C136" t="str">
            <v>m2</v>
          </cell>
          <cell r="D136">
            <v>18.37416</v>
          </cell>
          <cell r="E136">
            <v>27.942798</v>
          </cell>
          <cell r="F136">
            <v>50.1767045</v>
          </cell>
        </row>
        <row r="137">
          <cell r="A137" t="str">
            <v>09.003</v>
          </cell>
          <cell r="B137" t="str">
            <v>Portão de ferro</v>
          </cell>
          <cell r="C137" t="str">
            <v>m2</v>
          </cell>
          <cell r="D137">
            <v>48.105600000000003</v>
          </cell>
          <cell r="E137">
            <v>5.3306260800000009</v>
          </cell>
          <cell r="F137">
            <v>57.889244920000003</v>
          </cell>
        </row>
        <row r="138">
          <cell r="A138" t="str">
            <v>09.004</v>
          </cell>
          <cell r="B138" t="str">
            <v>Lousa moldada no local com tinta acrílica</v>
          </cell>
          <cell r="C138" t="str">
            <v>m2</v>
          </cell>
          <cell r="D138">
            <v>10.876799999999999</v>
          </cell>
          <cell r="E138">
            <v>9.0475142399999999</v>
          </cell>
          <cell r="F138">
            <v>19.924314240000001</v>
          </cell>
        </row>
        <row r="139">
          <cell r="A139" t="str">
            <v>09.005</v>
          </cell>
          <cell r="B139" t="str">
            <v>Régua proteção de carteira 7cm</v>
          </cell>
          <cell r="C139" t="str">
            <v>ml</v>
          </cell>
          <cell r="D139">
            <v>0.1216555</v>
          </cell>
          <cell r="E139">
            <v>0.81678948000000007</v>
          </cell>
          <cell r="F139">
            <v>0.9384449800000001</v>
          </cell>
        </row>
        <row r="140">
          <cell r="A140" t="str">
            <v>09.006</v>
          </cell>
          <cell r="B140" t="str">
            <v>Réguas porta cartazes 5cm</v>
          </cell>
          <cell r="C140" t="str">
            <v>ml</v>
          </cell>
          <cell r="D140">
            <v>0.24225750000000001</v>
          </cell>
          <cell r="E140">
            <v>1.6335789600000001</v>
          </cell>
          <cell r="F140">
            <v>1.8758364600000001</v>
          </cell>
        </row>
        <row r="141">
          <cell r="A141" t="str">
            <v>09.007</v>
          </cell>
          <cell r="B141" t="str">
            <v>Banco recepção modelo</v>
          </cell>
          <cell r="C141" t="str">
            <v>ml</v>
          </cell>
          <cell r="D141">
            <v>5.765715000000001</v>
          </cell>
          <cell r="E141">
            <v>4.8147590400000002</v>
          </cell>
          <cell r="F141">
            <v>10.580474040000002</v>
          </cell>
        </row>
        <row r="142">
          <cell r="A142" t="str">
            <v>09.008</v>
          </cell>
          <cell r="B142" t="str">
            <v>Grama leiva</v>
          </cell>
          <cell r="C142" t="str">
            <v>m2</v>
          </cell>
          <cell r="D142">
            <v>2.64</v>
          </cell>
          <cell r="E142">
            <v>0.68782272000000011</v>
          </cell>
          <cell r="F142">
            <v>3.3278227200000003</v>
          </cell>
        </row>
        <row r="143">
          <cell r="A143" t="str">
            <v>09.009</v>
          </cell>
          <cell r="B143" t="str">
            <v>Pedrisco incl. espalhamento  e=2,5cm</v>
          </cell>
          <cell r="C143" t="str">
            <v>m2</v>
          </cell>
          <cell r="D143">
            <v>1.26</v>
          </cell>
          <cell r="E143">
            <v>0.34391136000000005</v>
          </cell>
          <cell r="F143">
            <v>1.6039113600000001</v>
          </cell>
        </row>
        <row r="144">
          <cell r="A144" t="str">
            <v>09.010</v>
          </cell>
          <cell r="B144" t="str">
            <v>Alambrado c/ tubo 11/2" e tela (galv.)</v>
          </cell>
          <cell r="C144" t="str">
            <v>m2</v>
          </cell>
          <cell r="D144">
            <v>19.309199999999997</v>
          </cell>
          <cell r="E144">
            <v>5.3306260800000009</v>
          </cell>
          <cell r="F144">
            <v>26.693144920000002</v>
          </cell>
        </row>
        <row r="145">
          <cell r="A145" t="str">
            <v>09.011</v>
          </cell>
          <cell r="B145" t="str">
            <v>Cerca com moeirão concr. e tela</v>
          </cell>
          <cell r="C145" t="str">
            <v>ml</v>
          </cell>
          <cell r="D145">
            <v>14.501879999999998</v>
          </cell>
          <cell r="E145">
            <v>5.3306260800000009</v>
          </cell>
          <cell r="F145">
            <v>21.485214920000001</v>
          </cell>
        </row>
        <row r="147">
          <cell r="A147" t="str">
            <v>10.000</v>
          </cell>
          <cell r="B147" t="str">
            <v>LIMPEZA FINAL DA OBRA</v>
          </cell>
          <cell r="C147" t="str">
            <v>un</v>
          </cell>
          <cell r="D147" t="str">
            <v>custo MA</v>
          </cell>
          <cell r="E147" t="str">
            <v>custo  MO</v>
          </cell>
          <cell r="F147" t="str">
            <v>total</v>
          </cell>
        </row>
        <row r="148">
          <cell r="A148" t="str">
            <v>10.001</v>
          </cell>
          <cell r="B148" t="str">
            <v>Limpeza azulejo</v>
          </cell>
          <cell r="C148" t="str">
            <v>m2</v>
          </cell>
          <cell r="D148">
            <v>0.156</v>
          </cell>
          <cell r="E148">
            <v>1.2896676</v>
          </cell>
          <cell r="F148">
            <v>1.4456675999999999</v>
          </cell>
        </row>
        <row r="149">
          <cell r="A149" t="str">
            <v>10.002</v>
          </cell>
          <cell r="B149" t="str">
            <v>Limpeza piso cerâmico</v>
          </cell>
          <cell r="C149" t="str">
            <v>m2</v>
          </cell>
          <cell r="D149">
            <v>0.156</v>
          </cell>
          <cell r="E149">
            <v>1.7195568000000001</v>
          </cell>
          <cell r="F149">
            <v>1.8755568</v>
          </cell>
        </row>
        <row r="150">
          <cell r="A150" t="str">
            <v>10.003</v>
          </cell>
          <cell r="B150" t="str">
            <v>Limpeza vidro</v>
          </cell>
          <cell r="C150" t="str">
            <v>m2</v>
          </cell>
          <cell r="D150">
            <v>0.312</v>
          </cell>
          <cell r="E150">
            <v>1.2896676</v>
          </cell>
          <cell r="F150">
            <v>1.6016676000000001</v>
          </cell>
        </row>
        <row r="151">
          <cell r="A151" t="str">
            <v>10.004</v>
          </cell>
          <cell r="B151" t="str">
            <v>Limpeza aparelhos sanitários</v>
          </cell>
          <cell r="C151" t="str">
            <v>un</v>
          </cell>
          <cell r="D151">
            <v>0.16200000000000001</v>
          </cell>
          <cell r="E151">
            <v>2.1494460000000002</v>
          </cell>
          <cell r="F151">
            <v>2.3114460000000001</v>
          </cell>
        </row>
        <row r="152">
          <cell r="A152" t="str">
            <v>10.006</v>
          </cell>
          <cell r="B152" t="str">
            <v>Lixamento de piso madeira</v>
          </cell>
          <cell r="C152" t="str">
            <v>m2</v>
          </cell>
          <cell r="D152">
            <v>5.0639999999999998E-2</v>
          </cell>
          <cell r="E152">
            <v>7.1999999999999993</v>
          </cell>
          <cell r="F152">
            <v>7.2506399999999989</v>
          </cell>
        </row>
        <row r="153">
          <cell r="A153" t="str">
            <v>10.005</v>
          </cell>
          <cell r="B153" t="str">
            <v>Remoção entulho da obra</v>
          </cell>
          <cell r="C153" t="str">
            <v>m3</v>
          </cell>
          <cell r="D153">
            <v>4.7447135999999999</v>
          </cell>
          <cell r="E153">
            <v>0.42063004799999998</v>
          </cell>
          <cell r="F153">
            <v>5.1653436479999995</v>
          </cell>
        </row>
        <row r="155">
          <cell r="A155" t="str">
            <v>11.000</v>
          </cell>
          <cell r="B155" t="str">
            <v>APARELHOS SANITÁRIOS E METAIS</v>
          </cell>
          <cell r="C155" t="str">
            <v>un</v>
          </cell>
          <cell r="D155" t="str">
            <v>custo MA</v>
          </cell>
          <cell r="E155" t="str">
            <v>custo  MO</v>
          </cell>
          <cell r="F155" t="str">
            <v>total</v>
          </cell>
        </row>
        <row r="156">
          <cell r="A156" t="str">
            <v>11.001</v>
          </cell>
          <cell r="B156" t="str">
            <v>Vaso sanitário com assento</v>
          </cell>
          <cell r="C156" t="str">
            <v>un</v>
          </cell>
          <cell r="D156">
            <v>68.352000000000004</v>
          </cell>
          <cell r="E156">
            <v>39.682079999999992</v>
          </cell>
          <cell r="F156">
            <v>108.03407999999999</v>
          </cell>
        </row>
        <row r="157">
          <cell r="A157" t="str">
            <v>11.030</v>
          </cell>
          <cell r="B157" t="str">
            <v>Vaso sanitário com caixa acoplada</v>
          </cell>
          <cell r="C157" t="str">
            <v>un</v>
          </cell>
          <cell r="D157">
            <v>158.352</v>
          </cell>
          <cell r="E157">
            <v>44.443929599999997</v>
          </cell>
          <cell r="F157">
            <v>202.79592959999999</v>
          </cell>
        </row>
        <row r="158">
          <cell r="A158" t="str">
            <v>11.002</v>
          </cell>
          <cell r="B158" t="str">
            <v>Lavatório com coluna</v>
          </cell>
          <cell r="C158" t="str">
            <v>un</v>
          </cell>
          <cell r="D158">
            <v>69.468000000000004</v>
          </cell>
          <cell r="E158">
            <v>39.682079999999992</v>
          </cell>
          <cell r="F158">
            <v>109.15008</v>
          </cell>
        </row>
        <row r="159">
          <cell r="A159" t="str">
            <v>11.031</v>
          </cell>
          <cell r="B159" t="str">
            <v>Mictório de louça</v>
          </cell>
          <cell r="C159" t="str">
            <v>un</v>
          </cell>
          <cell r="D159">
            <v>97.38000000000001</v>
          </cell>
          <cell r="E159">
            <v>39.682079999999992</v>
          </cell>
          <cell r="F159">
            <v>137.06208000000001</v>
          </cell>
        </row>
        <row r="160">
          <cell r="A160" t="str">
            <v>11.003</v>
          </cell>
          <cell r="B160" t="str">
            <v>Mictório de aço inóx  1,50m</v>
          </cell>
          <cell r="C160" t="str">
            <v>un</v>
          </cell>
          <cell r="D160">
            <v>269.27999999999997</v>
          </cell>
          <cell r="E160">
            <v>39.682079999999992</v>
          </cell>
          <cell r="F160">
            <v>308.96207999999996</v>
          </cell>
        </row>
        <row r="161">
          <cell r="A161" t="str">
            <v>11.004</v>
          </cell>
          <cell r="B161" t="str">
            <v>Lavatório sem coluna</v>
          </cell>
          <cell r="C161" t="str">
            <v>un</v>
          </cell>
          <cell r="D161">
            <v>27.947999999999997</v>
          </cell>
          <cell r="E161">
            <v>23.809248</v>
          </cell>
          <cell r="F161">
            <v>51.757247999999997</v>
          </cell>
        </row>
        <row r="162">
          <cell r="A162" t="str">
            <v>11.005</v>
          </cell>
          <cell r="B162" t="str">
            <v>Pia inóx com cuba simples 1,20</v>
          </cell>
          <cell r="C162" t="str">
            <v>un</v>
          </cell>
          <cell r="D162">
            <v>156</v>
          </cell>
          <cell r="E162">
            <v>6.3491327999999996</v>
          </cell>
          <cell r="F162">
            <v>162.34913280000001</v>
          </cell>
        </row>
        <row r="163">
          <cell r="A163" t="str">
            <v>11.006</v>
          </cell>
          <cell r="B163" t="str">
            <v>Pia inóx com cuba dupla 1,80</v>
          </cell>
          <cell r="C163" t="str">
            <v>un</v>
          </cell>
          <cell r="D163">
            <v>219.83999999999997</v>
          </cell>
          <cell r="E163">
            <v>27.28143</v>
          </cell>
          <cell r="F163">
            <v>247.12142999999998</v>
          </cell>
        </row>
        <row r="164">
          <cell r="A164" t="str">
            <v>11.007</v>
          </cell>
          <cell r="B164" t="str">
            <v>Tampo de granito com cuba louça 1,20m</v>
          </cell>
          <cell r="C164" t="str">
            <v>un</v>
          </cell>
          <cell r="D164">
            <v>177.6</v>
          </cell>
          <cell r="E164">
            <v>6.3491327999999996</v>
          </cell>
          <cell r="F164">
            <v>183.9491328</v>
          </cell>
        </row>
        <row r="165">
          <cell r="A165" t="str">
            <v>11.008</v>
          </cell>
          <cell r="B165" t="str">
            <v>Tampo  granito com cuba louça dupla  1,60m</v>
          </cell>
          <cell r="C165" t="str">
            <v>un</v>
          </cell>
          <cell r="D165">
            <v>268.8</v>
          </cell>
          <cell r="E165">
            <v>7.9364160000000004</v>
          </cell>
          <cell r="F165">
            <v>276.73641600000002</v>
          </cell>
        </row>
        <row r="166">
          <cell r="A166" t="str">
            <v>11.009</v>
          </cell>
          <cell r="B166" t="str">
            <v>Tampo de granito com cuba inóx  1,20m</v>
          </cell>
          <cell r="C166" t="str">
            <v>un</v>
          </cell>
          <cell r="D166">
            <v>183.6</v>
          </cell>
          <cell r="E166">
            <v>6.3491327999999996</v>
          </cell>
          <cell r="F166">
            <v>189.9491328</v>
          </cell>
        </row>
        <row r="167">
          <cell r="A167" t="str">
            <v>11.010</v>
          </cell>
          <cell r="B167" t="str">
            <v>Tampo  granito com cuba inóx dupla  1,60m</v>
          </cell>
          <cell r="D167">
            <v>280.8</v>
          </cell>
          <cell r="E167">
            <v>7.9364160000000004</v>
          </cell>
          <cell r="F167">
            <v>288.73641600000002</v>
          </cell>
        </row>
        <row r="168">
          <cell r="A168" t="str">
            <v>11.033</v>
          </cell>
          <cell r="B168" t="str">
            <v>Aquecedor elétrico 3000w c/ ducha</v>
          </cell>
          <cell r="C168" t="str">
            <v>un</v>
          </cell>
          <cell r="D168">
            <v>90</v>
          </cell>
          <cell r="E168">
            <v>6.3491327999999996</v>
          </cell>
          <cell r="F168">
            <v>96.349132800000007</v>
          </cell>
        </row>
        <row r="169">
          <cell r="A169" t="str">
            <v>11.011</v>
          </cell>
          <cell r="B169" t="str">
            <v>Chuveiro elétrico plástico</v>
          </cell>
          <cell r="C169" t="str">
            <v>un</v>
          </cell>
          <cell r="D169">
            <v>18</v>
          </cell>
          <cell r="E169">
            <v>6.3491327999999996</v>
          </cell>
          <cell r="F169">
            <v>24.3491328</v>
          </cell>
        </row>
        <row r="170">
          <cell r="A170" t="str">
            <v>11.012</v>
          </cell>
          <cell r="B170" t="str">
            <v>Bebedouro elétrico pressão 40 litros</v>
          </cell>
          <cell r="D170">
            <v>542.4</v>
          </cell>
          <cell r="E170">
            <v>7.9364160000000004</v>
          </cell>
          <cell r="F170">
            <v>550.33641599999999</v>
          </cell>
        </row>
        <row r="171">
          <cell r="A171" t="str">
            <v>11.013</v>
          </cell>
          <cell r="B171" t="str">
            <v>Caixa de descarga sobrepor</v>
          </cell>
          <cell r="C171" t="str">
            <v>un</v>
          </cell>
          <cell r="D171">
            <v>15.06</v>
          </cell>
          <cell r="E171">
            <v>15.872832000000001</v>
          </cell>
          <cell r="F171">
            <v>30.932832000000001</v>
          </cell>
        </row>
        <row r="172">
          <cell r="A172" t="str">
            <v>11.014</v>
          </cell>
          <cell r="B172" t="str">
            <v>Saboneteira de louça</v>
          </cell>
          <cell r="C172" t="str">
            <v>un</v>
          </cell>
          <cell r="D172">
            <v>6.7603800000000005</v>
          </cell>
          <cell r="E172">
            <v>5.4397517999999998</v>
          </cell>
          <cell r="F172">
            <v>12.200131800000001</v>
          </cell>
        </row>
        <row r="173">
          <cell r="A173" t="str">
            <v>11.032</v>
          </cell>
          <cell r="B173" t="str">
            <v>Papeleira de louça</v>
          </cell>
          <cell r="C173" t="str">
            <v>un</v>
          </cell>
          <cell r="D173">
            <v>6.7603800000000005</v>
          </cell>
          <cell r="E173">
            <v>5.4397517999999998</v>
          </cell>
          <cell r="F173">
            <v>12.200131800000001</v>
          </cell>
        </row>
        <row r="174">
          <cell r="A174" t="str">
            <v>11.015</v>
          </cell>
          <cell r="B174" t="str">
            <v>Cabide duplo de louça</v>
          </cell>
          <cell r="C174" t="str">
            <v>un</v>
          </cell>
          <cell r="D174">
            <v>3.1477200000000001</v>
          </cell>
          <cell r="E174">
            <v>5.4397517999999998</v>
          </cell>
          <cell r="F174">
            <v>8.5874717999999994</v>
          </cell>
        </row>
        <row r="175">
          <cell r="A175" t="str">
            <v>11.016</v>
          </cell>
          <cell r="B175" t="str">
            <v>Papeleira metálica tipo TPJ</v>
          </cell>
          <cell r="C175" t="str">
            <v>un</v>
          </cell>
          <cell r="D175">
            <v>24.24</v>
          </cell>
          <cell r="E175">
            <v>2.3776179599999998</v>
          </cell>
          <cell r="F175">
            <v>26.617617959999997</v>
          </cell>
        </row>
        <row r="176">
          <cell r="A176" t="str">
            <v>11.017</v>
          </cell>
          <cell r="B176" t="str">
            <v>Saboneteira Plastica tipo Refil</v>
          </cell>
          <cell r="C176" t="str">
            <v>un</v>
          </cell>
          <cell r="D176">
            <v>24.24</v>
          </cell>
          <cell r="E176">
            <v>2.3776179599999998</v>
          </cell>
          <cell r="F176">
            <v>26.617617959999997</v>
          </cell>
        </row>
        <row r="177">
          <cell r="A177" t="str">
            <v>11.018</v>
          </cell>
          <cell r="B177" t="str">
            <v>Saboneteira giratória de vidro</v>
          </cell>
          <cell r="D177">
            <v>9.8399999999999981</v>
          </cell>
          <cell r="E177">
            <v>2.3776179599999998</v>
          </cell>
          <cell r="F177">
            <v>12.217617959999998</v>
          </cell>
        </row>
        <row r="178">
          <cell r="A178" t="str">
            <v>11.019</v>
          </cell>
          <cell r="B178" t="str">
            <v>Valvula de descarga 1 1/2</v>
          </cell>
          <cell r="C178" t="str">
            <v>un</v>
          </cell>
          <cell r="D178">
            <v>66.131999999999991</v>
          </cell>
          <cell r="E178">
            <v>15.872832000000001</v>
          </cell>
          <cell r="F178">
            <v>82.004831999999993</v>
          </cell>
        </row>
        <row r="179">
          <cell r="A179" t="str">
            <v>11.020</v>
          </cell>
          <cell r="B179" t="str">
            <v>Torneira metálica para pia</v>
          </cell>
          <cell r="C179" t="str">
            <v>un</v>
          </cell>
          <cell r="D179">
            <v>21.599999999999998</v>
          </cell>
          <cell r="E179">
            <v>2.0171723999999998</v>
          </cell>
          <cell r="F179">
            <v>23.617172399999998</v>
          </cell>
        </row>
        <row r="180">
          <cell r="A180" t="str">
            <v>11.021</v>
          </cell>
          <cell r="B180" t="str">
            <v>Torneira metálica para lavatório</v>
          </cell>
          <cell r="C180" t="str">
            <v>un</v>
          </cell>
          <cell r="D180">
            <v>21.599999999999998</v>
          </cell>
          <cell r="E180">
            <v>2.0171723999999998</v>
          </cell>
          <cell r="F180">
            <v>23.617172399999998</v>
          </cell>
        </row>
        <row r="181">
          <cell r="A181" t="str">
            <v>11.022</v>
          </cell>
          <cell r="B181" t="str">
            <v>Torneira metálica para jardim</v>
          </cell>
          <cell r="C181" t="str">
            <v>un</v>
          </cell>
          <cell r="D181">
            <v>9.6</v>
          </cell>
          <cell r="E181">
            <v>2.0171723999999998</v>
          </cell>
          <cell r="F181">
            <v>11.617172399999999</v>
          </cell>
        </row>
        <row r="182">
          <cell r="A182" t="str">
            <v>11.023</v>
          </cell>
          <cell r="B182" t="str">
            <v>Registro de pressão can.  3/4"</v>
          </cell>
          <cell r="C182" t="str">
            <v>un</v>
          </cell>
          <cell r="D182">
            <v>22.8</v>
          </cell>
          <cell r="E182">
            <v>6.3491327999999996</v>
          </cell>
          <cell r="F182">
            <v>29.1491328</v>
          </cell>
        </row>
        <row r="183">
          <cell r="A183" t="str">
            <v>11.024</v>
          </cell>
          <cell r="B183" t="str">
            <v>Registro de gaveta bruto 1"</v>
          </cell>
          <cell r="C183" t="str">
            <v>un</v>
          </cell>
          <cell r="D183">
            <v>16.02</v>
          </cell>
          <cell r="E183">
            <v>6.3491327999999996</v>
          </cell>
          <cell r="F183">
            <v>22.369132799999999</v>
          </cell>
        </row>
        <row r="184">
          <cell r="A184" t="str">
            <v>11.025</v>
          </cell>
          <cell r="B184" t="str">
            <v>Registro de gaveta   3/4" c/ canopla</v>
          </cell>
          <cell r="C184" t="str">
            <v>un</v>
          </cell>
          <cell r="D184">
            <v>22.8</v>
          </cell>
          <cell r="E184">
            <v>6.3491327999999996</v>
          </cell>
          <cell r="F184">
            <v>29.1491328</v>
          </cell>
        </row>
        <row r="185">
          <cell r="A185" t="str">
            <v>11.026</v>
          </cell>
          <cell r="B185" t="str">
            <v>Registro de gaveta   1 1/2"  bruto</v>
          </cell>
          <cell r="C185" t="str">
            <v>un</v>
          </cell>
          <cell r="D185">
            <v>18.407999999999998</v>
          </cell>
          <cell r="E185">
            <v>7.9364160000000004</v>
          </cell>
          <cell r="F185">
            <v>26.344415999999999</v>
          </cell>
        </row>
        <row r="186">
          <cell r="A186" t="str">
            <v>11.027</v>
          </cell>
          <cell r="B186" t="str">
            <v>Caixa d'água fibra de vidro1000 li</v>
          </cell>
          <cell r="C186" t="str">
            <v>un</v>
          </cell>
          <cell r="D186">
            <v>213.6</v>
          </cell>
          <cell r="E186">
            <v>4.2988920000000004</v>
          </cell>
          <cell r="F186">
            <v>217.89889199999999</v>
          </cell>
        </row>
        <row r="187">
          <cell r="A187" t="str">
            <v>11.028</v>
          </cell>
          <cell r="B187" t="str">
            <v>Caixa d'água fibra de vidro 2000 li</v>
          </cell>
          <cell r="C187" t="str">
            <v>un</v>
          </cell>
          <cell r="D187">
            <v>480</v>
          </cell>
          <cell r="E187">
            <v>4.2988920000000004</v>
          </cell>
          <cell r="F187">
            <v>484.29889200000002</v>
          </cell>
        </row>
        <row r="188">
          <cell r="A188" t="str">
            <v>11.029</v>
          </cell>
          <cell r="B188" t="str">
            <v>Caixa d'água fibra de vidro 3000 li</v>
          </cell>
          <cell r="C188" t="str">
            <v>un</v>
          </cell>
          <cell r="D188">
            <v>588</v>
          </cell>
          <cell r="E188">
            <v>4.2988920000000004</v>
          </cell>
          <cell r="F188">
            <v>592.29889200000002</v>
          </cell>
        </row>
        <row r="190">
          <cell r="A190" t="str">
            <v>12.000</v>
          </cell>
          <cell r="B190" t="str">
            <v>INSTALAÇÕES HIDROSSANITÁRIAS</v>
          </cell>
          <cell r="C190" t="str">
            <v>un</v>
          </cell>
          <cell r="D190" t="str">
            <v>custo MA</v>
          </cell>
          <cell r="E190" t="str">
            <v>custo  MO</v>
          </cell>
          <cell r="F190" t="str">
            <v>total</v>
          </cell>
        </row>
        <row r="191">
          <cell r="A191" t="str">
            <v>12.001</v>
          </cell>
          <cell r="B191" t="str">
            <v>Ponto de água fria vaso c/ válvula</v>
          </cell>
          <cell r="C191" t="str">
            <v>pt</v>
          </cell>
          <cell r="D191">
            <v>5.3999999999999995</v>
          </cell>
          <cell r="E191">
            <v>12.698265599999999</v>
          </cell>
          <cell r="F191">
            <v>18.098265599999998</v>
          </cell>
        </row>
        <row r="192">
          <cell r="A192" t="str">
            <v>12.002</v>
          </cell>
          <cell r="B192" t="str">
            <v>Ponto de água fria p/ lavatório</v>
          </cell>
          <cell r="C192" t="str">
            <v>pt</v>
          </cell>
          <cell r="D192">
            <v>4.0919999999999996</v>
          </cell>
          <cell r="E192">
            <v>9.5236991999999994</v>
          </cell>
          <cell r="F192">
            <v>13.615699199999998</v>
          </cell>
        </row>
        <row r="193">
          <cell r="A193" t="str">
            <v>12.003</v>
          </cell>
          <cell r="B193" t="str">
            <v>Ponto de água fria p/  lavatório coletivo</v>
          </cell>
          <cell r="C193" t="str">
            <v>pt</v>
          </cell>
          <cell r="D193">
            <v>2.1179999999999999</v>
          </cell>
          <cell r="E193">
            <v>6.3491327999999996</v>
          </cell>
          <cell r="F193">
            <v>8.4671327999999999</v>
          </cell>
        </row>
        <row r="194">
          <cell r="A194" t="str">
            <v>12.004</v>
          </cell>
          <cell r="B194" t="str">
            <v>Ponto de água fria p/ bebedouro</v>
          </cell>
          <cell r="C194" t="str">
            <v>pt</v>
          </cell>
          <cell r="D194">
            <v>5.1840000000000002</v>
          </cell>
          <cell r="E194">
            <v>9.5236991999999994</v>
          </cell>
          <cell r="F194">
            <v>14.7076992</v>
          </cell>
        </row>
        <row r="195">
          <cell r="A195" t="str">
            <v>12.015</v>
          </cell>
          <cell r="B195" t="str">
            <v>Ponto de instalação de caixa d'água</v>
          </cell>
          <cell r="C195" t="str">
            <v>pt</v>
          </cell>
          <cell r="D195">
            <v>49.103999999999992</v>
          </cell>
          <cell r="E195">
            <v>39.682079999999992</v>
          </cell>
          <cell r="F195">
            <v>88.786079999999984</v>
          </cell>
        </row>
        <row r="196">
          <cell r="A196" t="str">
            <v>12.016</v>
          </cell>
          <cell r="B196" t="str">
            <v>Ponto de entrada de água fria</v>
          </cell>
          <cell r="C196" t="str">
            <v>pt</v>
          </cell>
          <cell r="D196">
            <v>8.4</v>
          </cell>
          <cell r="E196">
            <v>15.872832000000001</v>
          </cell>
          <cell r="F196">
            <v>24.272832000000001</v>
          </cell>
        </row>
        <row r="197">
          <cell r="A197" t="str">
            <v>12.005</v>
          </cell>
          <cell r="B197" t="str">
            <v>Ponto de esgoto p/ vaso sanitário</v>
          </cell>
          <cell r="C197" t="str">
            <v>pt</v>
          </cell>
          <cell r="D197">
            <v>10.811999999999999</v>
          </cell>
          <cell r="E197">
            <v>28.571097599999998</v>
          </cell>
          <cell r="F197">
            <v>39.383097599999999</v>
          </cell>
        </row>
        <row r="198">
          <cell r="A198" t="str">
            <v>12.006</v>
          </cell>
          <cell r="B198" t="str">
            <v>Ponto de esgoto p/ lavatório</v>
          </cell>
          <cell r="C198" t="str">
            <v>pt</v>
          </cell>
          <cell r="D198">
            <v>4.3920000000000003</v>
          </cell>
          <cell r="E198">
            <v>15.872832000000001</v>
          </cell>
          <cell r="F198">
            <v>20.264832000000002</v>
          </cell>
        </row>
        <row r="199">
          <cell r="A199" t="str">
            <v>12.007</v>
          </cell>
          <cell r="B199" t="str">
            <v>Ponto de esgoto p/ Pia cozinha</v>
          </cell>
          <cell r="C199" t="str">
            <v>pt</v>
          </cell>
          <cell r="D199">
            <v>8.243999999999998</v>
          </cell>
          <cell r="E199">
            <v>23.809248</v>
          </cell>
          <cell r="F199">
            <v>32.053247999999996</v>
          </cell>
        </row>
        <row r="200">
          <cell r="A200" t="str">
            <v>12.008</v>
          </cell>
          <cell r="B200" t="str">
            <v>Ponto de esgoto p/ bebedouro</v>
          </cell>
          <cell r="C200" t="str">
            <v>pt</v>
          </cell>
          <cell r="D200">
            <v>6.0960000000000001</v>
          </cell>
          <cell r="E200">
            <v>27.777456000000001</v>
          </cell>
          <cell r="F200">
            <v>33.873456000000004</v>
          </cell>
        </row>
        <row r="201">
          <cell r="A201" t="str">
            <v>12.009</v>
          </cell>
          <cell r="B201" t="str">
            <v>Ponto de esgoto p/ cx. sifonada 50</v>
          </cell>
          <cell r="C201" t="str">
            <v>pt</v>
          </cell>
          <cell r="D201">
            <v>10.536</v>
          </cell>
          <cell r="E201">
            <v>15.872832000000001</v>
          </cell>
          <cell r="F201">
            <v>26.408832</v>
          </cell>
        </row>
        <row r="202">
          <cell r="A202" t="str">
            <v>12.010</v>
          </cell>
          <cell r="B202" t="str">
            <v>Ponto de esgoto p/ cx. sifonada 75</v>
          </cell>
          <cell r="C202" t="str">
            <v>pt</v>
          </cell>
          <cell r="D202">
            <v>13.464</v>
          </cell>
          <cell r="E202">
            <v>19.047398399999999</v>
          </cell>
          <cell r="F202">
            <v>32.511398399999997</v>
          </cell>
        </row>
        <row r="203">
          <cell r="A203" t="str">
            <v>12.011</v>
          </cell>
          <cell r="B203" t="str">
            <v>Ponto caixa de inspeção 50x50</v>
          </cell>
          <cell r="C203" t="str">
            <v>pt</v>
          </cell>
          <cell r="D203">
            <v>26.845680000000002</v>
          </cell>
          <cell r="E203">
            <v>67.228057199999995</v>
          </cell>
          <cell r="F203">
            <v>94.073737199999997</v>
          </cell>
        </row>
        <row r="204">
          <cell r="A204" t="str">
            <v>12.012</v>
          </cell>
          <cell r="B204" t="str">
            <v>Ponto caixa de gordura 50x50</v>
          </cell>
          <cell r="C204" t="str">
            <v>pt</v>
          </cell>
          <cell r="D204">
            <v>20.497680000000003</v>
          </cell>
          <cell r="E204">
            <v>59.456983200000003</v>
          </cell>
          <cell r="F204">
            <v>79.954663199999999</v>
          </cell>
        </row>
        <row r="205">
          <cell r="A205" t="str">
            <v>12.013</v>
          </cell>
          <cell r="B205" t="str">
            <v>Ponto fossa séptica 300x110x150</v>
          </cell>
          <cell r="C205" t="str">
            <v>pt</v>
          </cell>
          <cell r="D205">
            <v>254.29248000000001</v>
          </cell>
          <cell r="E205">
            <v>315.47253599999999</v>
          </cell>
          <cell r="F205">
            <v>569.76501600000006</v>
          </cell>
        </row>
        <row r="206">
          <cell r="A206" t="str">
            <v>12.014</v>
          </cell>
          <cell r="B206" t="str">
            <v>Ponto sumidouro (300x110x150)</v>
          </cell>
          <cell r="C206" t="str">
            <v>pt</v>
          </cell>
          <cell r="D206">
            <v>266.76</v>
          </cell>
          <cell r="E206">
            <v>285.380292</v>
          </cell>
          <cell r="F206">
            <v>552.14029200000004</v>
          </cell>
        </row>
        <row r="207">
          <cell r="A207" t="str">
            <v>12.017</v>
          </cell>
          <cell r="B207" t="str">
            <v>Tubo de PVC solvável 25mm</v>
          </cell>
          <cell r="C207" t="str">
            <v>ml</v>
          </cell>
          <cell r="D207">
            <v>0.91199999999999992</v>
          </cell>
          <cell r="E207">
            <v>1.1110982400000002</v>
          </cell>
          <cell r="F207">
            <v>2.0230982400000004</v>
          </cell>
        </row>
        <row r="208">
          <cell r="A208" t="str">
            <v>12.018</v>
          </cell>
          <cell r="B208" t="str">
            <v>Conexão de PVC soldável 25mm</v>
          </cell>
          <cell r="C208" t="str">
            <v>un</v>
          </cell>
          <cell r="D208">
            <v>0.32400000000000001</v>
          </cell>
          <cell r="E208">
            <v>1.1110982400000002</v>
          </cell>
          <cell r="F208">
            <v>1.4350982400000003</v>
          </cell>
        </row>
        <row r="209">
          <cell r="A209" t="str">
            <v>12.019</v>
          </cell>
          <cell r="B209" t="str">
            <v>Tubo de PVC 40mm para esgoto</v>
          </cell>
          <cell r="C209" t="str">
            <v>ml</v>
          </cell>
          <cell r="D209">
            <v>1.0127999999999999</v>
          </cell>
          <cell r="E209">
            <v>1.2698265599999998</v>
          </cell>
          <cell r="F209">
            <v>2.2826265599999997</v>
          </cell>
        </row>
        <row r="210">
          <cell r="A210" t="str">
            <v>12.020</v>
          </cell>
          <cell r="B210" t="str">
            <v>Conexão de PVC 40mm para esgoto</v>
          </cell>
          <cell r="C210" t="str">
            <v>un</v>
          </cell>
          <cell r="D210">
            <v>0.74880000000000002</v>
          </cell>
          <cell r="E210">
            <v>1.2698265599999998</v>
          </cell>
          <cell r="F210">
            <v>2.01862656</v>
          </cell>
        </row>
        <row r="211">
          <cell r="A211" t="str">
            <v>12.021</v>
          </cell>
          <cell r="B211" t="str">
            <v>Tubo de PVC 100mm para esgoto</v>
          </cell>
          <cell r="C211" t="str">
            <v>ml</v>
          </cell>
          <cell r="D211">
            <v>2.6519999999999997</v>
          </cell>
          <cell r="E211">
            <v>1.4285548799999999</v>
          </cell>
          <cell r="F211">
            <v>4.0805548799999993</v>
          </cell>
        </row>
        <row r="212">
          <cell r="A212" t="str">
            <v>12.022</v>
          </cell>
          <cell r="B212" t="str">
            <v>Conexão PVC 100mm para esgoto</v>
          </cell>
          <cell r="C212" t="str">
            <v>un</v>
          </cell>
          <cell r="D212">
            <v>3.1440000000000001</v>
          </cell>
          <cell r="E212">
            <v>1.4285548799999999</v>
          </cell>
          <cell r="F212">
            <v>4.5725548800000002</v>
          </cell>
        </row>
        <row r="214">
          <cell r="A214" t="str">
            <v>13.000</v>
          </cell>
          <cell r="B214" t="str">
            <v>INSTALAÇÕES ELÉTRICAS</v>
          </cell>
          <cell r="C214" t="str">
            <v>un</v>
          </cell>
          <cell r="D214" t="str">
            <v>custo MA</v>
          </cell>
          <cell r="E214" t="str">
            <v>custo  MO</v>
          </cell>
          <cell r="F214" t="str">
            <v>total</v>
          </cell>
        </row>
        <row r="215">
          <cell r="A215" t="str">
            <v>13.001</v>
          </cell>
          <cell r="B215" t="str">
            <v>Medição aérea (quadro e eletrodutos)</v>
          </cell>
          <cell r="C215" t="str">
            <v>pt</v>
          </cell>
          <cell r="D215">
            <v>41.940000000000005</v>
          </cell>
          <cell r="E215">
            <v>38.845449479999999</v>
          </cell>
          <cell r="F215">
            <v>80.785449480000011</v>
          </cell>
        </row>
        <row r="216">
          <cell r="A216" t="str">
            <v>13.016</v>
          </cell>
          <cell r="B216" t="str">
            <v>Medição aérea (cabos e disjuntores)</v>
          </cell>
          <cell r="C216" t="str">
            <v>pt</v>
          </cell>
          <cell r="D216">
            <v>102.432</v>
          </cell>
          <cell r="E216">
            <v>95.236992000000001</v>
          </cell>
          <cell r="F216">
            <v>197.668992</v>
          </cell>
        </row>
        <row r="217">
          <cell r="A217" t="str">
            <v>13.002</v>
          </cell>
          <cell r="B217" t="str">
            <v xml:space="preserve">Medição subterrânea. (quad. caixa, eletetrodutos) </v>
          </cell>
          <cell r="C217" t="str">
            <v>pt</v>
          </cell>
          <cell r="D217">
            <v>134.22599999999997</v>
          </cell>
          <cell r="E217">
            <v>319.77142799999996</v>
          </cell>
          <cell r="F217">
            <v>453.9974279999999</v>
          </cell>
        </row>
        <row r="218">
          <cell r="A218" t="str">
            <v>13.017</v>
          </cell>
          <cell r="B218" t="str">
            <v xml:space="preserve">Medição subterrânea. (Cabos e disjuntores) </v>
          </cell>
          <cell r="C218" t="str">
            <v>pt</v>
          </cell>
          <cell r="D218">
            <v>96.6</v>
          </cell>
          <cell r="E218">
            <v>95.236992000000001</v>
          </cell>
          <cell r="F218">
            <v>191.83699200000001</v>
          </cell>
        </row>
        <row r="219">
          <cell r="A219" t="str">
            <v>13.003</v>
          </cell>
          <cell r="B219" t="str">
            <v>Distribuição 6 disjuntores  (quadro e eletrodutos)</v>
          </cell>
          <cell r="C219" t="str">
            <v>pt</v>
          </cell>
          <cell r="D219">
            <v>12.828000000000001</v>
          </cell>
          <cell r="E219">
            <v>32.142484799999998</v>
          </cell>
          <cell r="F219">
            <v>44.970484800000001</v>
          </cell>
        </row>
        <row r="220">
          <cell r="A220" t="str">
            <v>13.018</v>
          </cell>
          <cell r="B220" t="str">
            <v>Distibuição 6 disjuntores (Fios e disjuntores)</v>
          </cell>
          <cell r="C220" t="str">
            <v>pt</v>
          </cell>
          <cell r="D220">
            <v>27.119999999999997</v>
          </cell>
          <cell r="E220">
            <v>44.443929599999997</v>
          </cell>
          <cell r="F220">
            <v>71.563929599999994</v>
          </cell>
        </row>
        <row r="221">
          <cell r="A221" t="str">
            <v>13.004</v>
          </cell>
          <cell r="B221" t="str">
            <v>Distribuição 12 disjuntores (caixa e eletrodutos)</v>
          </cell>
          <cell r="C221" t="str">
            <v>pt</v>
          </cell>
          <cell r="D221">
            <v>18.347999999999999</v>
          </cell>
          <cell r="E221">
            <v>36.342171599999993</v>
          </cell>
          <cell r="F221">
            <v>54.690171599999992</v>
          </cell>
        </row>
        <row r="222">
          <cell r="A222" t="str">
            <v>13.019</v>
          </cell>
          <cell r="B222" t="str">
            <v>Distribuição 12 dissjuntores(cabos e disjuntores)</v>
          </cell>
          <cell r="C222" t="str">
            <v>pt</v>
          </cell>
          <cell r="D222">
            <v>54.239999999999995</v>
          </cell>
          <cell r="E222">
            <v>69.840460800000002</v>
          </cell>
          <cell r="F222">
            <v>124.0804608</v>
          </cell>
        </row>
        <row r="223">
          <cell r="A223" t="str">
            <v>13.020</v>
          </cell>
          <cell r="B223" t="str">
            <v>Ponto luz no teto (eletrodutos e caixa sextavada)</v>
          </cell>
          <cell r="C223" t="str">
            <v>pt</v>
          </cell>
          <cell r="D223">
            <v>3.444</v>
          </cell>
          <cell r="E223">
            <v>3.1745663999999998</v>
          </cell>
          <cell r="F223">
            <v>6.6185663999999997</v>
          </cell>
        </row>
        <row r="224">
          <cell r="A224" t="str">
            <v>13.021</v>
          </cell>
          <cell r="B224" t="str">
            <v>Ponto luz parede (eletroduto e caixa 2x4)</v>
          </cell>
          <cell r="C224" t="str">
            <v>pt</v>
          </cell>
          <cell r="D224">
            <v>3.2265600000000005</v>
          </cell>
          <cell r="E224">
            <v>9.3219819599999987</v>
          </cell>
          <cell r="F224">
            <v>12.54854196</v>
          </cell>
        </row>
        <row r="225">
          <cell r="A225" t="str">
            <v>13.005</v>
          </cell>
          <cell r="B225" t="str">
            <v>Ponto luminária fluorescente 2x40w (lumin. e fio)</v>
          </cell>
          <cell r="C225" t="str">
            <v>pt</v>
          </cell>
          <cell r="D225">
            <v>29.531999999999996</v>
          </cell>
          <cell r="E225">
            <v>20.6346816</v>
          </cell>
          <cell r="F225">
            <v>50.166681599999997</v>
          </cell>
        </row>
        <row r="226">
          <cell r="A226" t="str">
            <v>13.006</v>
          </cell>
          <cell r="B226" t="str">
            <v>Ponto luminária incandescente (lumin. e fio)</v>
          </cell>
          <cell r="C226" t="str">
            <v>pt</v>
          </cell>
          <cell r="D226">
            <v>10.488</v>
          </cell>
          <cell r="E226">
            <v>11.110982399999999</v>
          </cell>
          <cell r="F226">
            <v>21.598982399999997</v>
          </cell>
        </row>
        <row r="227">
          <cell r="A227" t="str">
            <v>13.007</v>
          </cell>
          <cell r="B227" t="str">
            <v>Ponto tomada  (tomada e fio)</v>
          </cell>
          <cell r="C227" t="str">
            <v>pt</v>
          </cell>
          <cell r="D227">
            <v>5.7119999999999997</v>
          </cell>
          <cell r="E227">
            <v>9.5236991999999994</v>
          </cell>
          <cell r="F227">
            <v>15.235699199999999</v>
          </cell>
        </row>
        <row r="228">
          <cell r="A228" t="str">
            <v>13.008</v>
          </cell>
          <cell r="B228" t="str">
            <v>Tomada especial chuveiro  (tomada e fio)</v>
          </cell>
          <cell r="C228" t="str">
            <v>pt</v>
          </cell>
          <cell r="D228">
            <v>8.8559999999999999</v>
          </cell>
          <cell r="E228">
            <v>9.5236991999999994</v>
          </cell>
          <cell r="F228">
            <v>18.379699199999997</v>
          </cell>
        </row>
        <row r="229">
          <cell r="A229" t="str">
            <v>13.009</v>
          </cell>
          <cell r="B229" t="str">
            <v>Ponto interruptor simples  (interruptor e fio)</v>
          </cell>
          <cell r="C229" t="str">
            <v>pt</v>
          </cell>
          <cell r="D229">
            <v>4.992</v>
          </cell>
          <cell r="E229">
            <v>9.5236991999999994</v>
          </cell>
          <cell r="F229">
            <v>14.5156992</v>
          </cell>
        </row>
        <row r="230">
          <cell r="A230" t="str">
            <v>13.010</v>
          </cell>
          <cell r="B230" t="str">
            <v>Ponto interruptor  duplo  (interruptor e fio)</v>
          </cell>
          <cell r="C230" t="str">
            <v>pt</v>
          </cell>
          <cell r="D230">
            <v>7.4159999999999995</v>
          </cell>
          <cell r="E230">
            <v>10.3173408</v>
          </cell>
          <cell r="F230">
            <v>17.733340800000001</v>
          </cell>
        </row>
        <row r="231">
          <cell r="A231" t="str">
            <v>13.015</v>
          </cell>
          <cell r="B231" t="str">
            <v>Ponto interruptor  triplo  (interruptor e fio)</v>
          </cell>
          <cell r="C231" t="str">
            <v>pt</v>
          </cell>
          <cell r="D231">
            <v>9.1199999999999992</v>
          </cell>
          <cell r="E231">
            <v>11.110982399999999</v>
          </cell>
          <cell r="F231">
            <v>20.230982399999998</v>
          </cell>
        </row>
        <row r="232">
          <cell r="A232" t="str">
            <v>13.011</v>
          </cell>
          <cell r="B232" t="str">
            <v>Ponto de aterramento</v>
          </cell>
          <cell r="C232" t="str">
            <v>pt</v>
          </cell>
          <cell r="D232">
            <v>33.272083199999997</v>
          </cell>
          <cell r="E232">
            <v>39.053780400000001</v>
          </cell>
          <cell r="F232">
            <v>72.325863599999991</v>
          </cell>
        </row>
        <row r="233">
          <cell r="A233" t="str">
            <v>13.012</v>
          </cell>
          <cell r="B233" t="str">
            <v>Rasgo e enchimento em alvenaria</v>
          </cell>
          <cell r="C233" t="str">
            <v>ml</v>
          </cell>
          <cell r="D233">
            <v>0.18407999999999999</v>
          </cell>
          <cell r="E233">
            <v>2.1924349200000002</v>
          </cell>
          <cell r="F233">
            <v>2.37651492</v>
          </cell>
        </row>
        <row r="234">
          <cell r="A234" t="str">
            <v>13.013</v>
          </cell>
          <cell r="B234" t="str">
            <v>Caixa de aterramento</v>
          </cell>
          <cell r="C234" t="str">
            <v>un</v>
          </cell>
          <cell r="D234">
            <v>16.250687999999997</v>
          </cell>
          <cell r="E234">
            <v>12.765989683200001</v>
          </cell>
          <cell r="F234">
            <v>29.016677683199998</v>
          </cell>
        </row>
        <row r="235">
          <cell r="A235" t="str">
            <v>13.014</v>
          </cell>
          <cell r="B235" t="str">
            <v>Caixa de inspeção elétrica  60x60</v>
          </cell>
          <cell r="C235" t="str">
            <v>un</v>
          </cell>
          <cell r="D235">
            <v>11.950919999999998</v>
          </cell>
          <cell r="E235">
            <v>45.568255199999996</v>
          </cell>
          <cell r="F235">
            <v>57.519175199999992</v>
          </cell>
        </row>
        <row r="237">
          <cell r="A237" t="str">
            <v>14.000</v>
          </cell>
          <cell r="B237" t="str">
            <v>PAVIMENTAÇÃO EXTERNA</v>
          </cell>
          <cell r="C237" t="str">
            <v>un</v>
          </cell>
          <cell r="D237" t="str">
            <v>custo MA</v>
          </cell>
          <cell r="E237" t="str">
            <v>custo  MO</v>
          </cell>
          <cell r="F237" t="str">
            <v>total</v>
          </cell>
        </row>
        <row r="238">
          <cell r="A238" t="str">
            <v>14.001</v>
          </cell>
          <cell r="B238" t="str">
            <v>Escavação manual  (leve)</v>
          </cell>
          <cell r="C238" t="str">
            <v>m3</v>
          </cell>
          <cell r="D238">
            <v>0</v>
          </cell>
          <cell r="E238">
            <v>10.74723</v>
          </cell>
          <cell r="F238">
            <v>10.74723</v>
          </cell>
        </row>
        <row r="239">
          <cell r="A239" t="str">
            <v>14.024</v>
          </cell>
          <cell r="B239" t="str">
            <v>Escavação manual (médio)</v>
          </cell>
          <cell r="C239" t="str">
            <v>m3</v>
          </cell>
          <cell r="D239">
            <v>0</v>
          </cell>
          <cell r="E239">
            <v>12.896676000000001</v>
          </cell>
          <cell r="F239">
            <v>12.896676000000001</v>
          </cell>
        </row>
        <row r="240">
          <cell r="A240" t="str">
            <v>14.025</v>
          </cell>
          <cell r="B240" t="str">
            <v>Escavação manual  (pesado)</v>
          </cell>
          <cell r="C240" t="str">
            <v>m3</v>
          </cell>
          <cell r="D240">
            <v>0</v>
          </cell>
          <cell r="E240">
            <v>15.046122</v>
          </cell>
          <cell r="F240">
            <v>15.046122</v>
          </cell>
        </row>
        <row r="241">
          <cell r="A241" t="str">
            <v>14.026</v>
          </cell>
          <cell r="B241" t="str">
            <v>Escavação mecanizada  (escarificação)</v>
          </cell>
          <cell r="C241" t="str">
            <v>m3</v>
          </cell>
          <cell r="D241">
            <v>1.44</v>
          </cell>
          <cell r="E241">
            <v>0.14021001600000002</v>
          </cell>
          <cell r="F241">
            <v>1.5802100159999999</v>
          </cell>
        </row>
        <row r="242">
          <cell r="A242" t="str">
            <v>14.002</v>
          </cell>
          <cell r="B242" t="str">
            <v>Escavação mecanizada leve</v>
          </cell>
          <cell r="C242" t="str">
            <v>m3</v>
          </cell>
          <cell r="D242">
            <v>1.974</v>
          </cell>
          <cell r="E242">
            <v>0.63557464799999996</v>
          </cell>
          <cell r="F242">
            <v>2.6095746479999997</v>
          </cell>
        </row>
        <row r="243">
          <cell r="A243" t="str">
            <v>14.003</v>
          </cell>
          <cell r="B243" t="str">
            <v>Escavação mecanizada pesado</v>
          </cell>
          <cell r="C243" t="str">
            <v>m3</v>
          </cell>
          <cell r="D243">
            <v>2.82</v>
          </cell>
          <cell r="E243">
            <v>0.90475142400000008</v>
          </cell>
          <cell r="F243">
            <v>3.7247514239999999</v>
          </cell>
        </row>
        <row r="244">
          <cell r="A244" t="str">
            <v>14.027</v>
          </cell>
          <cell r="B244" t="str">
            <v>Desmonte de rocha manual</v>
          </cell>
          <cell r="C244" t="str">
            <v>m3</v>
          </cell>
          <cell r="D244">
            <v>5.34</v>
          </cell>
          <cell r="E244">
            <v>42.327551999999997</v>
          </cell>
          <cell r="F244">
            <v>47.667552000000001</v>
          </cell>
        </row>
        <row r="245">
          <cell r="A245" t="str">
            <v>14.004</v>
          </cell>
          <cell r="B245" t="str">
            <v>Desmonte de rocha com explosivo</v>
          </cell>
          <cell r="C245" t="str">
            <v>m3</v>
          </cell>
          <cell r="D245">
            <v>26.712</v>
          </cell>
          <cell r="E245">
            <v>69.245229600000002</v>
          </cell>
          <cell r="F245">
            <v>95.957229600000005</v>
          </cell>
        </row>
        <row r="246">
          <cell r="A246" t="str">
            <v>14.005</v>
          </cell>
          <cell r="B246" t="str">
            <v>Transporte manual 100m (granel)</v>
          </cell>
          <cell r="C246" t="str">
            <v>m3</v>
          </cell>
          <cell r="D246">
            <v>0</v>
          </cell>
          <cell r="E246">
            <v>17.6254572</v>
          </cell>
          <cell r="F246">
            <v>17.6254572</v>
          </cell>
        </row>
        <row r="247">
          <cell r="A247" t="str">
            <v>14.028</v>
          </cell>
          <cell r="B247" t="str">
            <v>Transporte manual 100m (saco de cimento 50kg)</v>
          </cell>
          <cell r="C247" t="str">
            <v>sc</v>
          </cell>
          <cell r="D247">
            <v>0</v>
          </cell>
          <cell r="E247">
            <v>1.0747230000000001</v>
          </cell>
          <cell r="F247">
            <v>1.0747230000000001</v>
          </cell>
        </row>
        <row r="248">
          <cell r="A248" t="str">
            <v>14.029</v>
          </cell>
          <cell r="B248" t="str">
            <v xml:space="preserve">Carga mecanizada de terra </v>
          </cell>
          <cell r="C248" t="str">
            <v>m3</v>
          </cell>
          <cell r="D248">
            <v>0.38400000000000001</v>
          </cell>
          <cell r="E248">
            <v>8.1678948000000001E-2</v>
          </cell>
          <cell r="F248">
            <v>0.46567894799999998</v>
          </cell>
        </row>
        <row r="249">
          <cell r="A249" t="str">
            <v>14.030</v>
          </cell>
          <cell r="B249" t="str">
            <v>Carga mecanizada de rocha</v>
          </cell>
          <cell r="C249" t="str">
            <v>m3</v>
          </cell>
          <cell r="D249">
            <v>0.76800000000000002</v>
          </cell>
          <cell r="E249">
            <v>9.4575623999999997E-2</v>
          </cell>
          <cell r="F249">
            <v>0.86257562399999999</v>
          </cell>
        </row>
        <row r="250">
          <cell r="A250" t="str">
            <v>14.031</v>
          </cell>
          <cell r="B250" t="str">
            <v>Transporte mecanizado DMT 1,00km</v>
          </cell>
          <cell r="C250" t="str">
            <v>m3</v>
          </cell>
          <cell r="D250">
            <v>0.65280000000000005</v>
          </cell>
          <cell r="E250">
            <v>0.21031502399999999</v>
          </cell>
          <cell r="F250">
            <v>0.86311502400000006</v>
          </cell>
        </row>
        <row r="251">
          <cell r="A251" t="str">
            <v>14.032</v>
          </cell>
          <cell r="B251" t="str">
            <v>Transporte mecanizado DMT 5,00km</v>
          </cell>
          <cell r="C251" t="str">
            <v>m3</v>
          </cell>
          <cell r="D251">
            <v>1.3056000000000001</v>
          </cell>
          <cell r="E251">
            <v>0.42063004799999998</v>
          </cell>
          <cell r="F251">
            <v>1.7262300480000001</v>
          </cell>
        </row>
        <row r="252">
          <cell r="A252" t="str">
            <v>14.033</v>
          </cell>
          <cell r="B252" t="str">
            <v>Transporte mecanizado DMT 10,00km</v>
          </cell>
          <cell r="C252" t="str">
            <v>m3</v>
          </cell>
          <cell r="D252">
            <v>2.1215999999999999</v>
          </cell>
          <cell r="E252">
            <v>0.70105008000000002</v>
          </cell>
          <cell r="F252">
            <v>2.8226500799999998</v>
          </cell>
        </row>
        <row r="253">
          <cell r="A253" t="str">
            <v>14.034</v>
          </cell>
          <cell r="B253" t="str">
            <v>Transporte mecanizado DMT 20,00km</v>
          </cell>
          <cell r="C253" t="str">
            <v>m3</v>
          </cell>
          <cell r="D253">
            <v>4.08</v>
          </cell>
          <cell r="E253">
            <v>1.40210016</v>
          </cell>
          <cell r="F253">
            <v>5.4821001599999999</v>
          </cell>
        </row>
        <row r="254">
          <cell r="A254" t="str">
            <v>14.006</v>
          </cell>
          <cell r="B254" t="str">
            <v>Aterro, espalh. e compac. (mecânicamente)</v>
          </cell>
          <cell r="C254" t="str">
            <v>m3</v>
          </cell>
          <cell r="D254">
            <v>10.772399999999999</v>
          </cell>
          <cell r="E254">
            <v>0.44212450800000003</v>
          </cell>
          <cell r="F254">
            <v>11.214524508</v>
          </cell>
        </row>
        <row r="255">
          <cell r="A255" t="str">
            <v>14.007</v>
          </cell>
          <cell r="B255" t="str">
            <v>Espalha. e compac. de aterro (mecanicamente)</v>
          </cell>
          <cell r="C255" t="str">
            <v>m3</v>
          </cell>
          <cell r="D255">
            <v>1.8624000000000001</v>
          </cell>
          <cell r="E255">
            <v>0.44212450800000003</v>
          </cell>
          <cell r="F255">
            <v>2.3045245080000001</v>
          </cell>
        </row>
        <row r="256">
          <cell r="A256" t="str">
            <v>14.008</v>
          </cell>
          <cell r="B256" t="str">
            <v>Aterro, espalhado e compactado   (sapo)</v>
          </cell>
          <cell r="C256" t="str">
            <v>m3</v>
          </cell>
          <cell r="D256">
            <v>9.5579999999999998</v>
          </cell>
          <cell r="E256">
            <v>0.51586704000000005</v>
          </cell>
          <cell r="F256">
            <v>10.07386704</v>
          </cell>
        </row>
        <row r="257">
          <cell r="A257" t="str">
            <v>14.036</v>
          </cell>
          <cell r="B257" t="str">
            <v>Areia, espalh. e compac.</v>
          </cell>
          <cell r="C257" t="str">
            <v>m3</v>
          </cell>
          <cell r="D257">
            <v>12</v>
          </cell>
          <cell r="E257">
            <v>0.42988920000000003</v>
          </cell>
          <cell r="F257">
            <v>12.4298892</v>
          </cell>
        </row>
        <row r="258">
          <cell r="A258" t="str">
            <v>14.009</v>
          </cell>
          <cell r="B258" t="str">
            <v>Reaterro espalhado e compactado  (sapo)</v>
          </cell>
          <cell r="C258" t="str">
            <v>m3</v>
          </cell>
          <cell r="D258">
            <v>0.64800000000000002</v>
          </cell>
          <cell r="E258">
            <v>0.51586704000000005</v>
          </cell>
          <cell r="F258">
            <v>1.16386704</v>
          </cell>
        </row>
        <row r="259">
          <cell r="A259" t="str">
            <v>14.010</v>
          </cell>
          <cell r="B259" t="str">
            <v>Demolição de  pav. asfáltico</v>
          </cell>
          <cell r="C259" t="str">
            <v>m2</v>
          </cell>
          <cell r="D259">
            <v>4.0392000000000001</v>
          </cell>
          <cell r="E259">
            <v>2.1031502400000002</v>
          </cell>
          <cell r="F259">
            <v>6.1423502400000007</v>
          </cell>
        </row>
        <row r="260">
          <cell r="A260" t="str">
            <v>14.011</v>
          </cell>
          <cell r="B260" t="str">
            <v>Remoção lajota com empilhamento</v>
          </cell>
          <cell r="C260" t="str">
            <v>m2</v>
          </cell>
          <cell r="D260">
            <v>0</v>
          </cell>
          <cell r="E260">
            <v>2.5793352000000001</v>
          </cell>
          <cell r="F260">
            <v>2.5793352000000001</v>
          </cell>
        </row>
        <row r="261">
          <cell r="A261" t="str">
            <v>14.037</v>
          </cell>
          <cell r="B261" t="str">
            <v xml:space="preserve">Remoção mecanizada de lajota </v>
          </cell>
          <cell r="C261" t="str">
            <v>m2</v>
          </cell>
          <cell r="D261">
            <v>0.38400000000000001</v>
          </cell>
          <cell r="E261">
            <v>7.010500800000001E-2</v>
          </cell>
          <cell r="F261">
            <v>0.45410500800000003</v>
          </cell>
        </row>
        <row r="262">
          <cell r="A262" t="str">
            <v>14.012</v>
          </cell>
          <cell r="B262" t="str">
            <v>Remoção meio-fio com empilhamento</v>
          </cell>
          <cell r="C262" t="str">
            <v>ml</v>
          </cell>
          <cell r="D262">
            <v>0</v>
          </cell>
          <cell r="E262">
            <v>1.7195568000000001</v>
          </cell>
          <cell r="F262">
            <v>1.8628532000000002</v>
          </cell>
        </row>
        <row r="263">
          <cell r="A263" t="str">
            <v>14.013</v>
          </cell>
          <cell r="B263" t="str">
            <v>Regularização e compac. do sub-leito (até 10cm)</v>
          </cell>
          <cell r="C263" t="str">
            <v>m2</v>
          </cell>
          <cell r="D263">
            <v>0.18623999999999999</v>
          </cell>
          <cell r="E263">
            <v>3.5052504000000005E-2</v>
          </cell>
          <cell r="F263">
            <v>0.221292504</v>
          </cell>
        </row>
        <row r="264">
          <cell r="A264" t="str">
            <v>14.014</v>
          </cell>
          <cell r="B264" t="str">
            <v>Pavimentação lajota sextavada 30x10</v>
          </cell>
          <cell r="C264" t="str">
            <v>m2</v>
          </cell>
          <cell r="D264">
            <v>11.311199999999999</v>
          </cell>
          <cell r="E264">
            <v>2.9232465600000004</v>
          </cell>
          <cell r="F264">
            <v>14.23444656</v>
          </cell>
        </row>
        <row r="265">
          <cell r="A265" t="str">
            <v>14.015</v>
          </cell>
          <cell r="B265" t="str">
            <v>Pavimentação lajota sextavada 25x08</v>
          </cell>
          <cell r="C265" t="str">
            <v>m2</v>
          </cell>
          <cell r="D265">
            <v>10.351199999999999</v>
          </cell>
          <cell r="E265">
            <v>2.9232465600000004</v>
          </cell>
          <cell r="F265">
            <v>13.274446559999999</v>
          </cell>
        </row>
        <row r="266">
          <cell r="A266" t="str">
            <v>14.038</v>
          </cell>
          <cell r="B266" t="str">
            <v>Pavimentação briquete 8x12x25</v>
          </cell>
          <cell r="C266" t="str">
            <v>m2</v>
          </cell>
          <cell r="D266">
            <v>11.701200000000002</v>
          </cell>
          <cell r="E266">
            <v>3.95498064</v>
          </cell>
          <cell r="F266">
            <v>15.656180640000002</v>
          </cell>
        </row>
        <row r="267">
          <cell r="A267" t="str">
            <v>14.016</v>
          </cell>
          <cell r="B267" t="str">
            <v>Mão de obra Pavimentação lajota  inclui. areia</v>
          </cell>
          <cell r="C267" t="str">
            <v>m2</v>
          </cell>
          <cell r="D267">
            <v>0.99120000000000008</v>
          </cell>
          <cell r="E267">
            <v>2.9232465600000004</v>
          </cell>
          <cell r="F267">
            <v>3.9144465600000005</v>
          </cell>
        </row>
        <row r="268">
          <cell r="A268" t="str">
            <v>14.017</v>
          </cell>
          <cell r="B268" t="str">
            <v>Meio-fio de concreto</v>
          </cell>
          <cell r="C268" t="str">
            <v>ml</v>
          </cell>
          <cell r="D268">
            <v>3.6503999999999994</v>
          </cell>
          <cell r="E268">
            <v>3.0092244000000004</v>
          </cell>
          <cell r="F268">
            <v>6.6596244000000002</v>
          </cell>
        </row>
        <row r="269">
          <cell r="A269" t="str">
            <v>14.018</v>
          </cell>
          <cell r="B269" t="str">
            <v>Mão de obra para meio-fio  inclui. cimento e areia</v>
          </cell>
          <cell r="C269" t="str">
            <v>ml</v>
          </cell>
          <cell r="D269">
            <v>5.04E-2</v>
          </cell>
          <cell r="E269">
            <v>3.0092244000000004</v>
          </cell>
          <cell r="F269">
            <v>3.0596244000000006</v>
          </cell>
        </row>
        <row r="270">
          <cell r="A270" t="str">
            <v>14.035</v>
          </cell>
          <cell r="B270" t="str">
            <v>Meia base espalhada e compactada</v>
          </cell>
          <cell r="C270" t="str">
            <v>m3</v>
          </cell>
          <cell r="D270">
            <v>21.302399999999999</v>
          </cell>
          <cell r="E270">
            <v>0.44212450800000003</v>
          </cell>
          <cell r="F270">
            <v>21.744524507999998</v>
          </cell>
        </row>
        <row r="271">
          <cell r="A271" t="str">
            <v>14.019</v>
          </cell>
          <cell r="B271" t="str">
            <v>CAUQ</v>
          </cell>
          <cell r="C271" t="str">
            <v>t</v>
          </cell>
          <cell r="D271">
            <v>65</v>
          </cell>
          <cell r="E271">
            <v>0</v>
          </cell>
          <cell r="F271">
            <v>65</v>
          </cell>
        </row>
        <row r="272">
          <cell r="A272" t="str">
            <v>14.020</v>
          </cell>
          <cell r="B272" t="str">
            <v>PMF</v>
          </cell>
          <cell r="C272" t="str">
            <v>t</v>
          </cell>
          <cell r="D272">
            <v>55</v>
          </cell>
          <cell r="E272">
            <v>0</v>
          </cell>
          <cell r="F272">
            <v>55</v>
          </cell>
        </row>
        <row r="273">
          <cell r="A273" t="str">
            <v>14.021</v>
          </cell>
          <cell r="B273" t="str">
            <v>Base de brita graduada</v>
          </cell>
          <cell r="C273" t="str">
            <v>m3</v>
          </cell>
          <cell r="D273">
            <v>40</v>
          </cell>
          <cell r="E273">
            <v>0</v>
          </cell>
          <cell r="F273">
            <v>40</v>
          </cell>
        </row>
        <row r="274">
          <cell r="A274" t="str">
            <v>14.023</v>
          </cell>
          <cell r="B274" t="str">
            <v>Imprimação</v>
          </cell>
          <cell r="C274" t="str">
            <v>m2</v>
          </cell>
          <cell r="D274">
            <v>0.6</v>
          </cell>
          <cell r="E274">
            <v>0</v>
          </cell>
          <cell r="F274">
            <v>0.6</v>
          </cell>
        </row>
        <row r="275">
          <cell r="A275" t="str">
            <v>14.022</v>
          </cell>
          <cell r="B275" t="str">
            <v>Pintura de ligação</v>
          </cell>
          <cell r="C275" t="str">
            <v>m2</v>
          </cell>
          <cell r="D275">
            <v>0.4</v>
          </cell>
          <cell r="E275">
            <v>0</v>
          </cell>
          <cell r="F275">
            <v>0.4</v>
          </cell>
        </row>
        <row r="279">
          <cell r="A279" t="str">
            <v>15.000</v>
          </cell>
          <cell r="B279" t="str">
            <v>DRENAGEM E MURO</v>
          </cell>
          <cell r="C279" t="str">
            <v>un</v>
          </cell>
          <cell r="D279" t="str">
            <v>custo MA</v>
          </cell>
          <cell r="E279" t="str">
            <v>custo  MO</v>
          </cell>
          <cell r="F279" t="str">
            <v>total</v>
          </cell>
        </row>
        <row r="280">
          <cell r="A280" t="str">
            <v>15.001</v>
          </cell>
          <cell r="B280" t="str">
            <v>Lastro de brita 10cm</v>
          </cell>
          <cell r="C280" t="str">
            <v>m2</v>
          </cell>
          <cell r="D280">
            <v>3.4319999999999999</v>
          </cell>
          <cell r="E280">
            <v>0.88987064400000004</v>
          </cell>
          <cell r="F280">
            <v>4.3218706439999997</v>
          </cell>
        </row>
        <row r="281">
          <cell r="A281" t="str">
            <v>15.002</v>
          </cell>
          <cell r="B281" t="str">
            <v>Lastro de pedra pulmão 20cm</v>
          </cell>
          <cell r="C281" t="str">
            <v>m2</v>
          </cell>
          <cell r="D281">
            <v>3.5903999999999998</v>
          </cell>
          <cell r="E281">
            <v>1.7797412880000001</v>
          </cell>
          <cell r="F281">
            <v>5.3701412880000001</v>
          </cell>
        </row>
        <row r="282">
          <cell r="A282" t="str">
            <v>15.003</v>
          </cell>
          <cell r="B282" t="str">
            <v>Lastro de concreto (10cm)</v>
          </cell>
          <cell r="C282" t="str">
            <v>m2</v>
          </cell>
          <cell r="D282">
            <v>7.919999999999999</v>
          </cell>
          <cell r="E282">
            <v>5.5025817600000009</v>
          </cell>
          <cell r="F282">
            <v>13.42258176</v>
          </cell>
        </row>
        <row r="283">
          <cell r="A283" t="str">
            <v>15.044</v>
          </cell>
          <cell r="B283" t="str">
            <v>Calha de concreto C-2 400mm</v>
          </cell>
          <cell r="C283" t="str">
            <v>m</v>
          </cell>
          <cell r="D283">
            <v>6.1655999999999986</v>
          </cell>
          <cell r="E283">
            <v>2.0634681600000002</v>
          </cell>
          <cell r="F283">
            <v>8.2290681599999989</v>
          </cell>
        </row>
        <row r="284">
          <cell r="A284" t="str">
            <v>15.004</v>
          </cell>
          <cell r="B284" t="str">
            <v>Tubo de concreto C-2 300mm</v>
          </cell>
          <cell r="C284" t="str">
            <v>ml</v>
          </cell>
          <cell r="D284">
            <v>8.3567999999999998</v>
          </cell>
          <cell r="E284">
            <v>3.0952022399999999</v>
          </cell>
          <cell r="F284">
            <v>11.452002239999999</v>
          </cell>
        </row>
        <row r="285">
          <cell r="A285" t="str">
            <v>15.005</v>
          </cell>
          <cell r="B285" t="str">
            <v>Tubo de concreto C-2 400mm</v>
          </cell>
          <cell r="C285" t="str">
            <v>ml</v>
          </cell>
          <cell r="D285">
            <v>10.322399999999998</v>
          </cell>
          <cell r="E285">
            <v>4.1269363200000004</v>
          </cell>
          <cell r="F285">
            <v>14.449336319999999</v>
          </cell>
        </row>
        <row r="286">
          <cell r="A286" t="str">
            <v>15.006</v>
          </cell>
          <cell r="B286" t="str">
            <v>Tubo de concreto C-2 500mm</v>
          </cell>
          <cell r="C286" t="str">
            <v>ml</v>
          </cell>
          <cell r="D286">
            <v>14.792399999999997</v>
          </cell>
          <cell r="E286">
            <v>5.1586704000000001</v>
          </cell>
          <cell r="F286">
            <v>19.951070399999999</v>
          </cell>
        </row>
        <row r="287">
          <cell r="A287" t="str">
            <v>15.007</v>
          </cell>
          <cell r="B287" t="str">
            <v>Tubo de concreto C-2 600mm</v>
          </cell>
          <cell r="C287" t="str">
            <v>ml</v>
          </cell>
          <cell r="D287">
            <v>17.596799999999998</v>
          </cell>
          <cell r="E287">
            <v>7.2221385599999994</v>
          </cell>
          <cell r="F287">
            <v>24.818938559999999</v>
          </cell>
        </row>
        <row r="288">
          <cell r="A288" t="str">
            <v>15.008</v>
          </cell>
          <cell r="B288" t="str">
            <v>Tubo de concreto C-2 800mm</v>
          </cell>
          <cell r="C288" t="str">
            <v>ml</v>
          </cell>
          <cell r="D288">
            <v>44.663999999999987</v>
          </cell>
          <cell r="E288">
            <v>10.3173408</v>
          </cell>
          <cell r="F288">
            <v>54.981340799999984</v>
          </cell>
        </row>
        <row r="289">
          <cell r="A289" t="str">
            <v>15.009</v>
          </cell>
          <cell r="B289" t="str">
            <v>Tubo de concreto CA-1  800mm</v>
          </cell>
          <cell r="C289" t="str">
            <v>ml</v>
          </cell>
          <cell r="D289">
            <v>47.063999999999986</v>
          </cell>
          <cell r="E289">
            <v>10.3173408</v>
          </cell>
          <cell r="F289">
            <v>57.38134079999999</v>
          </cell>
        </row>
        <row r="290">
          <cell r="A290" t="str">
            <v>15.010</v>
          </cell>
          <cell r="B290" t="str">
            <v>Tubo de concreto CA-2  800mm</v>
          </cell>
          <cell r="C290" t="str">
            <v>ml</v>
          </cell>
          <cell r="D290">
            <v>60.263999999999989</v>
          </cell>
          <cell r="E290">
            <v>10.3173408</v>
          </cell>
          <cell r="F290">
            <v>70.581340799999992</v>
          </cell>
        </row>
        <row r="291">
          <cell r="A291" t="str">
            <v>15.011</v>
          </cell>
          <cell r="B291" t="str">
            <v>Tubo de concreto CA-1  1000mm</v>
          </cell>
          <cell r="C291" t="str">
            <v>ml</v>
          </cell>
          <cell r="D291">
            <v>78.890399999999985</v>
          </cell>
          <cell r="E291">
            <v>15.4760112</v>
          </cell>
          <cell r="F291">
            <v>94.366411199999988</v>
          </cell>
        </row>
        <row r="292">
          <cell r="A292" t="str">
            <v>15.012</v>
          </cell>
          <cell r="B292" t="str">
            <v>Tubo de concreto CA-2  1000mm</v>
          </cell>
          <cell r="C292" t="str">
            <v>ml</v>
          </cell>
          <cell r="D292">
            <v>111.29039999999999</v>
          </cell>
          <cell r="E292">
            <v>15.4760112</v>
          </cell>
          <cell r="F292">
            <v>126.76641119999999</v>
          </cell>
        </row>
        <row r="293">
          <cell r="A293" t="str">
            <v>15.013</v>
          </cell>
          <cell r="B293" t="str">
            <v>Tubo de concreto CA-2 1200mm</v>
          </cell>
          <cell r="C293" t="str">
            <v>ml</v>
          </cell>
          <cell r="D293">
            <v>144.30119999999999</v>
          </cell>
          <cell r="E293">
            <v>16.335789600000002</v>
          </cell>
          <cell r="F293">
            <v>160.63698959999999</v>
          </cell>
        </row>
        <row r="294">
          <cell r="A294" t="str">
            <v>15.033</v>
          </cell>
          <cell r="B294" t="str">
            <v>Bueiro celular 2,50x2,00 colocado</v>
          </cell>
          <cell r="C294" t="str">
            <v>ml</v>
          </cell>
          <cell r="D294">
            <v>766.04399999999998</v>
          </cell>
          <cell r="E294">
            <v>16.335789600000002</v>
          </cell>
          <cell r="F294">
            <v>782.37978959999998</v>
          </cell>
        </row>
        <row r="295">
          <cell r="A295" t="str">
            <v>15.032</v>
          </cell>
          <cell r="B295" t="str">
            <v>Bueiro celular 2,00x2,00 colocado</v>
          </cell>
          <cell r="C295" t="str">
            <v>ml</v>
          </cell>
          <cell r="D295">
            <v>711.32399999999996</v>
          </cell>
          <cell r="E295">
            <v>16.335789600000002</v>
          </cell>
          <cell r="F295">
            <v>727.65978959999995</v>
          </cell>
        </row>
        <row r="296">
          <cell r="A296" t="str">
            <v>01.002</v>
          </cell>
          <cell r="B296" t="str">
            <v>Demolição alvenaria de pedras</v>
          </cell>
          <cell r="C296" t="str">
            <v>m3</v>
          </cell>
          <cell r="E296">
            <v>27.598886640000003</v>
          </cell>
          <cell r="F296">
            <v>27.598886640000003</v>
          </cell>
        </row>
        <row r="297">
          <cell r="A297" t="str">
            <v>15.014</v>
          </cell>
          <cell r="B297" t="str">
            <v>Muro de pedra, rejunte 3cm, traço 1:4</v>
          </cell>
          <cell r="C297" t="str">
            <v>m3</v>
          </cell>
          <cell r="D297">
            <v>116.16</v>
          </cell>
          <cell r="E297">
            <v>36.110692800000002</v>
          </cell>
          <cell r="F297">
            <v>152.27069280000001</v>
          </cell>
        </row>
        <row r="298">
          <cell r="A298" t="str">
            <v>15.015</v>
          </cell>
          <cell r="B298" t="str">
            <v>Mão de obra para muro incl. Ci e Ar</v>
          </cell>
          <cell r="C298" t="str">
            <v>m3</v>
          </cell>
          <cell r="D298">
            <v>21.36</v>
          </cell>
          <cell r="E298">
            <v>36.110692800000002</v>
          </cell>
          <cell r="F298">
            <v>57.470692800000002</v>
          </cell>
        </row>
        <row r="299">
          <cell r="A299" t="str">
            <v>15.016</v>
          </cell>
          <cell r="B299" t="str">
            <v>Concreto ciclópico</v>
          </cell>
          <cell r="C299" t="str">
            <v>m3</v>
          </cell>
          <cell r="D299">
            <v>56.891999999999996</v>
          </cell>
          <cell r="E299">
            <v>49.437258</v>
          </cell>
          <cell r="F299">
            <v>106.329258</v>
          </cell>
        </row>
        <row r="300">
          <cell r="A300" t="str">
            <v>15.017</v>
          </cell>
          <cell r="B300" t="str">
            <v>Caixa de junção mod. PMF  30</v>
          </cell>
          <cell r="C300" t="str">
            <v>un</v>
          </cell>
          <cell r="D300">
            <v>33.191004</v>
          </cell>
          <cell r="E300">
            <v>43.814307264</v>
          </cell>
          <cell r="F300">
            <v>77.005311263999999</v>
          </cell>
        </row>
        <row r="301">
          <cell r="A301" t="str">
            <v>15.018</v>
          </cell>
          <cell r="B301" t="str">
            <v>Caixa de junção mod. PMF  40</v>
          </cell>
          <cell r="C301" t="str">
            <v>un</v>
          </cell>
          <cell r="D301">
            <v>36.247668000000004</v>
          </cell>
          <cell r="E301">
            <v>47.827752835199995</v>
          </cell>
          <cell r="F301">
            <v>84.075420835199992</v>
          </cell>
        </row>
        <row r="302">
          <cell r="A302" t="str">
            <v>15.019</v>
          </cell>
          <cell r="B302" t="str">
            <v>Caixa de junção mod. PMF  50</v>
          </cell>
          <cell r="C302" t="str">
            <v>un</v>
          </cell>
          <cell r="D302">
            <v>39.528575999999994</v>
          </cell>
          <cell r="E302">
            <v>52.188548879999992</v>
          </cell>
          <cell r="F302">
            <v>91.717124879999986</v>
          </cell>
        </row>
        <row r="303">
          <cell r="A303" t="str">
            <v>15.020</v>
          </cell>
          <cell r="B303" t="str">
            <v>Caixa de junção mod. PMF  60</v>
          </cell>
          <cell r="C303" t="str">
            <v>un</v>
          </cell>
          <cell r="D303">
            <v>44.244275999999999</v>
          </cell>
          <cell r="E303">
            <v>58.023005102399999</v>
          </cell>
          <cell r="F303">
            <v>102.26728110240001</v>
          </cell>
        </row>
        <row r="304">
          <cell r="A304" t="str">
            <v>15.021</v>
          </cell>
          <cell r="B304" t="str">
            <v>Caixa de junção mod. PMF  80</v>
          </cell>
          <cell r="C304" t="str">
            <v>un</v>
          </cell>
          <cell r="D304">
            <v>89.269307999999981</v>
          </cell>
          <cell r="E304">
            <v>79.184730861600002</v>
          </cell>
          <cell r="F304">
            <v>168.4540388616</v>
          </cell>
        </row>
        <row r="305">
          <cell r="A305" t="str">
            <v>15.022</v>
          </cell>
          <cell r="B305" t="str">
            <v>Caixa de junção mod. PMF  100</v>
          </cell>
          <cell r="C305" t="str">
            <v>un</v>
          </cell>
          <cell r="D305">
            <v>104.88020400000001</v>
          </cell>
          <cell r="E305">
            <v>94.709749430400009</v>
          </cell>
          <cell r="F305">
            <v>199.58995343040002</v>
          </cell>
        </row>
        <row r="306">
          <cell r="A306" t="str">
            <v>15.023</v>
          </cell>
          <cell r="B306" t="str">
            <v>Caixa de junção mod. PMF  120</v>
          </cell>
          <cell r="C306" t="str">
            <v>un</v>
          </cell>
          <cell r="D306">
            <v>118.78286399999999</v>
          </cell>
          <cell r="E306">
            <v>107.67606748080001</v>
          </cell>
          <cell r="F306">
            <v>226.4589314808</v>
          </cell>
        </row>
        <row r="307">
          <cell r="A307" t="str">
            <v>15.024</v>
          </cell>
          <cell r="B307" t="str">
            <v>Caixa de captação mod. PMF  30</v>
          </cell>
          <cell r="C307" t="str">
            <v>un</v>
          </cell>
          <cell r="D307">
            <v>70.537199999999984</v>
          </cell>
          <cell r="E307">
            <v>35.491652352000003</v>
          </cell>
          <cell r="F307">
            <v>106.02885235199999</v>
          </cell>
        </row>
        <row r="308">
          <cell r="A308" t="str">
            <v>15.025</v>
          </cell>
          <cell r="B308" t="str">
            <v>Caixa de captação mod. PMF  40</v>
          </cell>
          <cell r="C308" t="str">
            <v>un</v>
          </cell>
          <cell r="D308">
            <v>76.608119999999985</v>
          </cell>
          <cell r="E308">
            <v>41.432721096000002</v>
          </cell>
          <cell r="F308">
            <v>118.04084109599998</v>
          </cell>
        </row>
        <row r="309">
          <cell r="A309" t="str">
            <v>15.026</v>
          </cell>
          <cell r="B309" t="str">
            <v>Caixa de captação mod. PMF  50</v>
          </cell>
          <cell r="C309" t="str">
            <v>un</v>
          </cell>
          <cell r="D309">
            <v>82.981319999999982</v>
          </cell>
          <cell r="E309">
            <v>47.51995216800001</v>
          </cell>
          <cell r="F309">
            <v>130.50127216799999</v>
          </cell>
        </row>
        <row r="310">
          <cell r="A310" t="str">
            <v>15.027</v>
          </cell>
          <cell r="B310" t="str">
            <v>Caixa de captação mod. PMF  60</v>
          </cell>
          <cell r="C310" t="str">
            <v>un</v>
          </cell>
          <cell r="D310">
            <v>90.07632000000001</v>
          </cell>
          <cell r="E310">
            <v>53.83072562400001</v>
          </cell>
          <cell r="F310">
            <v>143.90704562400003</v>
          </cell>
        </row>
        <row r="311">
          <cell r="A311" t="str">
            <v>15.028</v>
          </cell>
          <cell r="B311" t="str">
            <v>Caixa de captação mod. PMF  80</v>
          </cell>
          <cell r="C311" t="str">
            <v>un</v>
          </cell>
          <cell r="D311">
            <v>178.30199999999996</v>
          </cell>
          <cell r="E311">
            <v>95.908280520000019</v>
          </cell>
          <cell r="F311">
            <v>274.21028051999997</v>
          </cell>
        </row>
        <row r="312">
          <cell r="A312" t="str">
            <v>15.029</v>
          </cell>
          <cell r="B312" t="str">
            <v>Caixa de captação mod. PMF  100</v>
          </cell>
          <cell r="C312" t="str">
            <v>un</v>
          </cell>
          <cell r="D312">
            <v>205.167</v>
          </cell>
          <cell r="E312">
            <v>114.445102824</v>
          </cell>
          <cell r="F312">
            <v>319.61210282399998</v>
          </cell>
        </row>
        <row r="313">
          <cell r="A313" t="str">
            <v>15.030</v>
          </cell>
          <cell r="B313" t="str">
            <v>Caixa de captação mod. PMF  120</v>
          </cell>
          <cell r="C313" t="str">
            <v>un</v>
          </cell>
          <cell r="D313">
            <v>233.90172000000001</v>
          </cell>
          <cell r="E313">
            <v>133.807312392</v>
          </cell>
          <cell r="F313">
            <v>367.70903239200004</v>
          </cell>
        </row>
        <row r="314">
          <cell r="A314" t="str">
            <v>15.031</v>
          </cell>
          <cell r="B314" t="str">
            <v>Dreno (brita, bidim e tubo) 30x50</v>
          </cell>
          <cell r="C314" t="str">
            <v>un</v>
          </cell>
          <cell r="D314">
            <v>19.907999999999998</v>
          </cell>
          <cell r="E314">
            <v>5.1586704000000001</v>
          </cell>
          <cell r="F314">
            <v>25.0666704</v>
          </cell>
        </row>
        <row r="315">
          <cell r="A315" t="str">
            <v>15.034</v>
          </cell>
          <cell r="B315" t="str">
            <v>Poço de Visita (1,00x1,00x1,00) com tampa FF</v>
          </cell>
          <cell r="C315" t="str">
            <v>un</v>
          </cell>
          <cell r="D315">
            <v>318.65097600000001</v>
          </cell>
          <cell r="E315">
            <v>199.32156669360003</v>
          </cell>
          <cell r="F315">
            <v>517.97254269360008</v>
          </cell>
        </row>
        <row r="316">
          <cell r="A316" t="str">
            <v>15.035</v>
          </cell>
          <cell r="B316" t="str">
            <v>Poço de Visita (1,20x1,20x1,50) com tampa FF</v>
          </cell>
          <cell r="C316" t="str">
            <v>un</v>
          </cell>
          <cell r="D316">
            <v>403.91304959999997</v>
          </cell>
          <cell r="E316">
            <v>302.29808544000008</v>
          </cell>
          <cell r="F316">
            <v>706.21113504000004</v>
          </cell>
        </row>
        <row r="317">
          <cell r="A317" t="str">
            <v>15.036</v>
          </cell>
          <cell r="B317" t="str">
            <v>Poço de Visita (1,50x1,50x2,00) com tampa FF</v>
          </cell>
          <cell r="C317" t="str">
            <v>un</v>
          </cell>
          <cell r="D317">
            <v>525.35282399999994</v>
          </cell>
          <cell r="E317">
            <v>449.30815494239994</v>
          </cell>
          <cell r="F317">
            <v>974.66097894239988</v>
          </cell>
        </row>
        <row r="318">
          <cell r="A318" t="str">
            <v>15.037</v>
          </cell>
          <cell r="B318" t="str">
            <v>Remoção de bueiro circular de concreto  d. 30</v>
          </cell>
          <cell r="C318" t="str">
            <v>ml</v>
          </cell>
          <cell r="D318">
            <v>1.6904200320000002</v>
          </cell>
          <cell r="E318">
            <v>0.17195568000000003</v>
          </cell>
          <cell r="F318">
            <v>1.8623757120000002</v>
          </cell>
        </row>
        <row r="319">
          <cell r="A319" t="str">
            <v>15.038</v>
          </cell>
          <cell r="B319" t="str">
            <v>Remoção de bueiro circular de concreto  d. 40</v>
          </cell>
          <cell r="C319" t="str">
            <v>ml</v>
          </cell>
          <cell r="D319">
            <v>2.3946300479999998</v>
          </cell>
          <cell r="E319">
            <v>0.25793352000000003</v>
          </cell>
          <cell r="F319">
            <v>2.6525635679999997</v>
          </cell>
        </row>
        <row r="320">
          <cell r="A320" t="str">
            <v>15.039</v>
          </cell>
          <cell r="B320" t="str">
            <v>Remoção de bueiro circular de concreto  d. 50</v>
          </cell>
          <cell r="C320" t="str">
            <v>ml</v>
          </cell>
          <cell r="D320">
            <v>3.4509450720000001</v>
          </cell>
          <cell r="E320">
            <v>0.38690027999999999</v>
          </cell>
          <cell r="F320">
            <v>3.837845352</v>
          </cell>
        </row>
        <row r="321">
          <cell r="A321" t="str">
            <v>15.040</v>
          </cell>
          <cell r="B321" t="str">
            <v>Remoção de bueiro circular de concreto  d. 60</v>
          </cell>
          <cell r="C321" t="str">
            <v>ml</v>
          </cell>
          <cell r="D321">
            <v>5.0712600960000005</v>
          </cell>
          <cell r="E321">
            <v>0.51586704000000005</v>
          </cell>
          <cell r="F321">
            <v>5.5871271360000003</v>
          </cell>
        </row>
        <row r="322">
          <cell r="A322" t="str">
            <v>15.041</v>
          </cell>
          <cell r="B322" t="str">
            <v>Remoção de bueiro circular de concreto  d. 80</v>
          </cell>
          <cell r="C322" t="str">
            <v>ml</v>
          </cell>
          <cell r="D322">
            <v>8.381995152</v>
          </cell>
          <cell r="E322">
            <v>0.81678948000000007</v>
          </cell>
          <cell r="F322">
            <v>9.1987846320000006</v>
          </cell>
        </row>
        <row r="323">
          <cell r="A323" t="str">
            <v>15.042</v>
          </cell>
          <cell r="B323" t="str">
            <v>Remoção de bueiro circular de concreto  d. 100</v>
          </cell>
          <cell r="C323" t="str">
            <v>ml</v>
          </cell>
          <cell r="D323">
            <v>13.313045232</v>
          </cell>
          <cell r="E323">
            <v>1.2466786799999998</v>
          </cell>
          <cell r="F323">
            <v>14.559723912000001</v>
          </cell>
        </row>
        <row r="324">
          <cell r="A324" t="str">
            <v>15.043</v>
          </cell>
          <cell r="B324" t="str">
            <v>Remoção de bueiro circular de concreto  d. 120</v>
          </cell>
          <cell r="C324" t="str">
            <v>ml</v>
          </cell>
          <cell r="D324">
            <v>20.705670432000002</v>
          </cell>
          <cell r="E324">
            <v>2.3214016800000001</v>
          </cell>
          <cell r="F324">
            <v>23.027072112000003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Dados Gerais"/>
      <sheetName val="Empreitada"/>
      <sheetName val="Empreitada (2)"/>
    </sheetNames>
    <sheetDataSet>
      <sheetData sheetId="0" refreshError="1">
        <row r="3">
          <cell r="A3" t="str">
            <v>CÓDIGO</v>
          </cell>
          <cell r="B3" t="str">
            <v>SERVIÇOS</v>
          </cell>
          <cell r="C3" t="str">
            <v>UN</v>
          </cell>
          <cell r="D3" t="str">
            <v>CUSTO MT</v>
          </cell>
          <cell r="E3" t="str">
            <v>CUSTO MO</v>
          </cell>
          <cell r="F3" t="str">
            <v>TOTAL</v>
          </cell>
        </row>
        <row r="4">
          <cell r="A4" t="str">
            <v>01000</v>
          </cell>
          <cell r="B4" t="str">
            <v>SERVIÇOS PRELIMINARES</v>
          </cell>
        </row>
        <row r="5">
          <cell r="A5" t="str">
            <v>01001</v>
          </cell>
          <cell r="B5" t="str">
            <v>Tapume simples h=2,10m</v>
          </cell>
          <cell r="C5" t="str">
            <v>m</v>
          </cell>
          <cell r="D5">
            <v>21.59</v>
          </cell>
          <cell r="E5">
            <v>7.54</v>
          </cell>
          <cell r="F5">
            <v>29.13</v>
          </cell>
        </row>
        <row r="6">
          <cell r="A6" t="str">
            <v>01002</v>
          </cell>
          <cell r="B6" t="str">
            <v>Depósito tábua pinus</v>
          </cell>
          <cell r="C6" t="str">
            <v>m2</v>
          </cell>
          <cell r="D6">
            <v>37.94</v>
          </cell>
          <cell r="E6">
            <v>36.31</v>
          </cell>
          <cell r="F6">
            <v>74.25</v>
          </cell>
        </row>
        <row r="7">
          <cell r="A7" t="str">
            <v>01003</v>
          </cell>
          <cell r="B7" t="str">
            <v>Ponto provisório de água</v>
          </cell>
          <cell r="C7" t="str">
            <v>pt</v>
          </cell>
          <cell r="D7">
            <v>17.97</v>
          </cell>
          <cell r="E7">
            <v>5.35</v>
          </cell>
          <cell r="F7">
            <v>23.32</v>
          </cell>
        </row>
        <row r="8">
          <cell r="A8" t="str">
            <v>01004</v>
          </cell>
          <cell r="B8" t="str">
            <v>Ponto provisório de esgoto geral</v>
          </cell>
          <cell r="C8" t="str">
            <v>pt</v>
          </cell>
          <cell r="D8">
            <v>331.9</v>
          </cell>
          <cell r="E8">
            <v>46.99</v>
          </cell>
          <cell r="F8">
            <v>378.89</v>
          </cell>
        </row>
        <row r="9">
          <cell r="A9" t="str">
            <v>01005</v>
          </cell>
          <cell r="B9" t="str">
            <v>Entrada provisória de energia</v>
          </cell>
          <cell r="C9" t="str">
            <v>pt</v>
          </cell>
          <cell r="D9">
            <v>242.46</v>
          </cell>
          <cell r="E9">
            <v>54.76</v>
          </cell>
          <cell r="F9">
            <v>297.22000000000003</v>
          </cell>
        </row>
        <row r="10">
          <cell r="A10" t="str">
            <v>01006</v>
          </cell>
          <cell r="B10" t="str">
            <v>Placa da obra mod. PMF</v>
          </cell>
          <cell r="C10" t="str">
            <v>m2</v>
          </cell>
          <cell r="D10">
            <v>81.39</v>
          </cell>
          <cell r="E10">
            <v>5.35</v>
          </cell>
          <cell r="F10">
            <v>86.74</v>
          </cell>
        </row>
        <row r="11">
          <cell r="A11" t="str">
            <v>01007</v>
          </cell>
          <cell r="B11" t="str">
            <v>Sinalização com balde plástico</v>
          </cell>
          <cell r="C11" t="str">
            <v>pt</v>
          </cell>
          <cell r="D11">
            <v>6.47</v>
          </cell>
          <cell r="E11">
            <v>1.68</v>
          </cell>
          <cell r="F11">
            <v>8.15</v>
          </cell>
        </row>
        <row r="12">
          <cell r="A12" t="str">
            <v>01008</v>
          </cell>
          <cell r="B12" t="str">
            <v xml:space="preserve">Ponto de esgoto provisório </v>
          </cell>
          <cell r="C12" t="str">
            <v>pt</v>
          </cell>
          <cell r="D12">
            <v>13.52</v>
          </cell>
          <cell r="E12">
            <v>5.35</v>
          </cell>
          <cell r="F12">
            <v>18.87</v>
          </cell>
        </row>
        <row r="13">
          <cell r="A13" t="str">
            <v>01009</v>
          </cell>
          <cell r="B13" t="str">
            <v>Ponto de energia provisório</v>
          </cell>
          <cell r="C13" t="str">
            <v>pt</v>
          </cell>
          <cell r="D13">
            <v>5.49</v>
          </cell>
          <cell r="E13">
            <v>5.05</v>
          </cell>
          <cell r="F13">
            <v>10.54</v>
          </cell>
        </row>
        <row r="14">
          <cell r="A14" t="str">
            <v>01010</v>
          </cell>
          <cell r="B14" t="str">
            <v>Tapume simples h=1,50m</v>
          </cell>
          <cell r="C14" t="str">
            <v>m</v>
          </cell>
          <cell r="D14">
            <v>11.39</v>
          </cell>
          <cell r="E14">
            <v>6.03</v>
          </cell>
          <cell r="F14">
            <v>17.420000000000002</v>
          </cell>
        </row>
        <row r="15">
          <cell r="A15" t="str">
            <v>01011</v>
          </cell>
          <cell r="B15" t="str">
            <v>Cerca de proteção h=1,00m</v>
          </cell>
          <cell r="C15" t="str">
            <v>m</v>
          </cell>
          <cell r="D15">
            <v>5.14</v>
          </cell>
          <cell r="E15">
            <v>2.37</v>
          </cell>
          <cell r="F15">
            <v>7.51</v>
          </cell>
        </row>
        <row r="16">
          <cell r="A16" t="str">
            <v>02000</v>
          </cell>
          <cell r="B16" t="str">
            <v>REMOÇÃO E DEMOLIÇÃO</v>
          </cell>
          <cell r="D16">
            <v>0</v>
          </cell>
          <cell r="E16">
            <v>0</v>
          </cell>
          <cell r="F16">
            <v>0</v>
          </cell>
        </row>
        <row r="17">
          <cell r="A17" t="str">
            <v>02001</v>
          </cell>
          <cell r="B17" t="str">
            <v>Demolição alvenaria de tijolos</v>
          </cell>
          <cell r="C17" t="str">
            <v>m3</v>
          </cell>
          <cell r="D17" t="e">
            <v>#VALUE!</v>
          </cell>
          <cell r="E17">
            <v>14.58</v>
          </cell>
          <cell r="F17">
            <v>14.58</v>
          </cell>
        </row>
        <row r="18">
          <cell r="A18" t="str">
            <v>02002</v>
          </cell>
          <cell r="B18" t="str">
            <v>Demolição alvenaria de pedras</v>
          </cell>
          <cell r="C18" t="str">
            <v>m3</v>
          </cell>
          <cell r="D18">
            <v>0</v>
          </cell>
          <cell r="E18">
            <v>23.01</v>
          </cell>
          <cell r="F18">
            <v>23.01</v>
          </cell>
        </row>
        <row r="19">
          <cell r="A19" t="str">
            <v>02003</v>
          </cell>
          <cell r="B19" t="str">
            <v>Demolição de concreto simples</v>
          </cell>
          <cell r="C19" t="str">
            <v>m3</v>
          </cell>
          <cell r="D19">
            <v>0</v>
          </cell>
          <cell r="E19">
            <v>44.71</v>
          </cell>
          <cell r="F19">
            <v>44.71</v>
          </cell>
        </row>
        <row r="20">
          <cell r="A20" t="str">
            <v>02004</v>
          </cell>
          <cell r="B20" t="str">
            <v>Demolição contrapiso simples</v>
          </cell>
          <cell r="C20" t="str">
            <v>m2</v>
          </cell>
          <cell r="D20">
            <v>0</v>
          </cell>
          <cell r="E20">
            <v>2.2400000000000002</v>
          </cell>
          <cell r="F20">
            <v>2.2400000000000002</v>
          </cell>
        </row>
        <row r="21">
          <cell r="A21" t="str">
            <v>02005</v>
          </cell>
          <cell r="B21" t="str">
            <v>Demolição de piso cimentado</v>
          </cell>
          <cell r="C21" t="str">
            <v>m2</v>
          </cell>
          <cell r="D21">
            <v>0</v>
          </cell>
          <cell r="E21">
            <v>1.81</v>
          </cell>
          <cell r="F21">
            <v>1.81</v>
          </cell>
        </row>
        <row r="22">
          <cell r="A22" t="str">
            <v>02006</v>
          </cell>
          <cell r="B22" t="str">
            <v>Remoção piso cerâmico</v>
          </cell>
          <cell r="C22" t="str">
            <v>m2</v>
          </cell>
          <cell r="D22">
            <v>0</v>
          </cell>
          <cell r="E22">
            <v>3.5</v>
          </cell>
          <cell r="F22">
            <v>3.5</v>
          </cell>
        </row>
        <row r="23">
          <cell r="A23" t="str">
            <v>02007</v>
          </cell>
          <cell r="B23" t="str">
            <v>Remoção piso taco</v>
          </cell>
          <cell r="C23" t="str">
            <v>m2</v>
          </cell>
          <cell r="D23">
            <v>0</v>
          </cell>
          <cell r="E23">
            <v>2.66</v>
          </cell>
          <cell r="F23">
            <v>2.66</v>
          </cell>
        </row>
        <row r="24">
          <cell r="A24" t="str">
            <v>02008</v>
          </cell>
          <cell r="B24" t="str">
            <v>Demolição de reboco</v>
          </cell>
          <cell r="C24" t="str">
            <v>m2</v>
          </cell>
          <cell r="D24">
            <v>0</v>
          </cell>
          <cell r="E24">
            <v>0.55000000000000004</v>
          </cell>
          <cell r="F24">
            <v>0.55000000000000004</v>
          </cell>
        </row>
        <row r="25">
          <cell r="A25" t="str">
            <v>02009</v>
          </cell>
          <cell r="B25" t="str">
            <v>Remoção de azulejo</v>
          </cell>
          <cell r="C25" t="str">
            <v>m2</v>
          </cell>
          <cell r="D25">
            <v>0</v>
          </cell>
          <cell r="E25">
            <v>2.66</v>
          </cell>
          <cell r="F25">
            <v>2.66</v>
          </cell>
        </row>
        <row r="26">
          <cell r="A26" t="str">
            <v>02010</v>
          </cell>
          <cell r="B26" t="str">
            <v>Remoção forro madeira</v>
          </cell>
          <cell r="C26" t="str">
            <v>m2</v>
          </cell>
          <cell r="D26">
            <v>0</v>
          </cell>
          <cell r="E26">
            <v>1.18</v>
          </cell>
          <cell r="F26">
            <v>1.18</v>
          </cell>
        </row>
        <row r="27">
          <cell r="A27" t="str">
            <v>02011</v>
          </cell>
          <cell r="B27" t="str">
            <v>Demolição estrutura telhado mad.</v>
          </cell>
          <cell r="C27" t="str">
            <v>m2</v>
          </cell>
          <cell r="D27">
            <v>0</v>
          </cell>
          <cell r="E27">
            <v>2.2400000000000002</v>
          </cell>
          <cell r="F27">
            <v>2.2400000000000002</v>
          </cell>
        </row>
        <row r="28">
          <cell r="A28" t="str">
            <v>02012</v>
          </cell>
          <cell r="B28" t="str">
            <v>Remoção cobertura telha barro</v>
          </cell>
          <cell r="C28" t="str">
            <v>m2</v>
          </cell>
          <cell r="D28">
            <v>0</v>
          </cell>
          <cell r="E28">
            <v>0.97</v>
          </cell>
          <cell r="F28">
            <v>0.97</v>
          </cell>
        </row>
        <row r="29">
          <cell r="A29" t="str">
            <v>02013</v>
          </cell>
          <cell r="B29" t="str">
            <v>Remoção de telha fibrocimento</v>
          </cell>
          <cell r="C29" t="str">
            <v>m2</v>
          </cell>
          <cell r="D29">
            <v>0</v>
          </cell>
          <cell r="E29">
            <v>0.76</v>
          </cell>
          <cell r="F29">
            <v>0.76</v>
          </cell>
        </row>
        <row r="30">
          <cell r="A30" t="str">
            <v>02014</v>
          </cell>
          <cell r="B30" t="str">
            <v>Dem. de concr. armado c/ martelete</v>
          </cell>
          <cell r="C30" t="str">
            <v>m3</v>
          </cell>
          <cell r="D30">
            <v>96.17</v>
          </cell>
          <cell r="E30">
            <v>25.27</v>
          </cell>
          <cell r="F30">
            <v>121.44</v>
          </cell>
        </row>
        <row r="31">
          <cell r="A31" t="str">
            <v>02015</v>
          </cell>
          <cell r="B31" t="str">
            <v>Demolição piso tabua corrida</v>
          </cell>
          <cell r="C31" t="str">
            <v>m2</v>
          </cell>
          <cell r="D31">
            <v>0</v>
          </cell>
          <cell r="E31">
            <v>2.2400000000000002</v>
          </cell>
          <cell r="F31">
            <v>2.2400000000000002</v>
          </cell>
        </row>
        <row r="32">
          <cell r="A32" t="str">
            <v>02016</v>
          </cell>
          <cell r="B32" t="str">
            <v>Remoção de janelas até 1,00m2</v>
          </cell>
          <cell r="C32" t="str">
            <v>un</v>
          </cell>
          <cell r="D32">
            <v>0</v>
          </cell>
          <cell r="E32">
            <v>2.2400000000000002</v>
          </cell>
          <cell r="F32">
            <v>2.2400000000000002</v>
          </cell>
        </row>
        <row r="33">
          <cell r="A33" t="str">
            <v>02017</v>
          </cell>
          <cell r="B33" t="str">
            <v>Remoção de janelas &gt; 1,00m2</v>
          </cell>
          <cell r="C33" t="str">
            <v>un</v>
          </cell>
          <cell r="D33">
            <v>0</v>
          </cell>
          <cell r="E33">
            <v>3.08</v>
          </cell>
          <cell r="F33">
            <v>3.08</v>
          </cell>
        </row>
        <row r="34">
          <cell r="A34" t="str">
            <v>02018</v>
          </cell>
          <cell r="B34" t="str">
            <v>Remoção de portas até 2,00m2</v>
          </cell>
          <cell r="C34" t="str">
            <v>un</v>
          </cell>
          <cell r="D34">
            <v>0</v>
          </cell>
          <cell r="E34">
            <v>2.66</v>
          </cell>
          <cell r="F34">
            <v>2.66</v>
          </cell>
        </row>
        <row r="35">
          <cell r="A35" t="str">
            <v>02019</v>
          </cell>
          <cell r="B35" t="str">
            <v>Remoção de janelas &gt; 2,00m2</v>
          </cell>
          <cell r="C35" t="str">
            <v>un</v>
          </cell>
          <cell r="D35">
            <v>0</v>
          </cell>
          <cell r="E35">
            <v>3.08</v>
          </cell>
          <cell r="F35">
            <v>3.08</v>
          </cell>
        </row>
        <row r="36">
          <cell r="A36" t="str">
            <v>02020</v>
          </cell>
          <cell r="B36" t="str">
            <v>Limpeza do terreno</v>
          </cell>
          <cell r="C36" t="str">
            <v>m2</v>
          </cell>
          <cell r="D36">
            <v>0</v>
          </cell>
          <cell r="E36">
            <v>0.42</v>
          </cell>
          <cell r="F36">
            <v>0.42</v>
          </cell>
        </row>
        <row r="37">
          <cell r="A37" t="str">
            <v>02021</v>
          </cell>
          <cell r="B37" t="str">
            <v>Corte de capoeira fina</v>
          </cell>
          <cell r="C37" t="str">
            <v>m2</v>
          </cell>
          <cell r="D37">
            <v>0</v>
          </cell>
          <cell r="E37">
            <v>0.42</v>
          </cell>
          <cell r="F37">
            <v>0.42</v>
          </cell>
        </row>
        <row r="38">
          <cell r="A38" t="str">
            <v>02022</v>
          </cell>
          <cell r="B38" t="str">
            <v>Remoção de cerca com empilhamento dos moeirões</v>
          </cell>
          <cell r="C38" t="str">
            <v>m</v>
          </cell>
          <cell r="D38">
            <v>0</v>
          </cell>
          <cell r="E38">
            <v>1.26</v>
          </cell>
          <cell r="F38">
            <v>1.26</v>
          </cell>
        </row>
        <row r="39">
          <cell r="A39" t="str">
            <v>02023</v>
          </cell>
          <cell r="B39" t="str">
            <v>Corte e destocamento de árvores   Ø 30cm</v>
          </cell>
          <cell r="C39" t="str">
            <v>un</v>
          </cell>
          <cell r="D39">
            <v>8.18</v>
          </cell>
          <cell r="E39">
            <v>7.16</v>
          </cell>
          <cell r="F39">
            <v>15.34</v>
          </cell>
        </row>
        <row r="40">
          <cell r="A40" t="str">
            <v>02024</v>
          </cell>
          <cell r="B40" t="str">
            <v>Corte e destocamento de árvores   Ø 20cm</v>
          </cell>
          <cell r="C40" t="str">
            <v>un</v>
          </cell>
          <cell r="D40">
            <v>4.0999999999999996</v>
          </cell>
          <cell r="E40">
            <v>4.84</v>
          </cell>
          <cell r="F40">
            <v>8.94</v>
          </cell>
        </row>
        <row r="41">
          <cell r="A41" t="str">
            <v>02025</v>
          </cell>
          <cell r="B41" t="str">
            <v>Corte e destocamento de árvores   Ø 10cm</v>
          </cell>
          <cell r="C41" t="str">
            <v>un</v>
          </cell>
          <cell r="D41">
            <v>2.73</v>
          </cell>
          <cell r="E41">
            <v>3.37</v>
          </cell>
          <cell r="F41">
            <v>6.1</v>
          </cell>
        </row>
        <row r="42">
          <cell r="A42" t="str">
            <v>02026</v>
          </cell>
          <cell r="B42" t="str">
            <v>Remoção manual de tampa em concreto 2,00x0,50</v>
          </cell>
          <cell r="C42" t="str">
            <v>un</v>
          </cell>
          <cell r="D42">
            <v>0</v>
          </cell>
          <cell r="E42">
            <v>4.21</v>
          </cell>
          <cell r="F42">
            <v>4.21</v>
          </cell>
        </row>
        <row r="43">
          <cell r="A43" t="str">
            <v>02027</v>
          </cell>
          <cell r="B43" t="str">
            <v>Remoção de poste de quadra em concreto 7,00m cm guincho, incluindo escavação</v>
          </cell>
          <cell r="C43" t="str">
            <v>un</v>
          </cell>
          <cell r="D43">
            <v>12.48</v>
          </cell>
          <cell r="E43">
            <v>6.32</v>
          </cell>
          <cell r="F43">
            <v>18.8</v>
          </cell>
        </row>
        <row r="44">
          <cell r="A44" t="str">
            <v>02028</v>
          </cell>
          <cell r="B44" t="str">
            <v>Relocação de poste da quadra em concreto 7,00m com guincho, incluindo escavação</v>
          </cell>
          <cell r="C44" t="str">
            <v>un</v>
          </cell>
          <cell r="D44">
            <v>15.6</v>
          </cell>
          <cell r="E44">
            <v>6.32</v>
          </cell>
          <cell r="F44">
            <v>21.92</v>
          </cell>
        </row>
        <row r="45">
          <cell r="A45" t="str">
            <v>02029</v>
          </cell>
          <cell r="B45" t="str">
            <v>Desmontagem e montagem de estufa com cobertura em lona plástica, estrutura em eucalipato e pilares em eucalipto</v>
          </cell>
          <cell r="C45" t="str">
            <v>m2</v>
          </cell>
          <cell r="D45">
            <v>0</v>
          </cell>
          <cell r="E45">
            <v>2.99</v>
          </cell>
          <cell r="F45">
            <v>2.99</v>
          </cell>
        </row>
        <row r="46">
          <cell r="A46" t="str">
            <v>02030</v>
          </cell>
          <cell r="B46" t="str">
            <v>Desmontagem e montagem de galpão pré-fabricado, estruturado com eucalipto, fechamento com madeira de pinus, cobertura com telha 4mm, instalação elétricas, portas e ferragens. Dimensões 20x20=400m2</v>
          </cell>
          <cell r="C46" t="str">
            <v>un</v>
          </cell>
          <cell r="D46">
            <v>616.51</v>
          </cell>
          <cell r="E46">
            <v>8323.1200000000008</v>
          </cell>
          <cell r="F46">
            <v>8939.6299999999992</v>
          </cell>
        </row>
        <row r="47">
          <cell r="A47" t="str">
            <v>02031</v>
          </cell>
          <cell r="B47" t="str">
            <v>Corte cabeça de estaca</v>
          </cell>
          <cell r="C47" t="str">
            <v>un</v>
          </cell>
          <cell r="D47">
            <v>0</v>
          </cell>
          <cell r="E47">
            <v>9.7200000000000006</v>
          </cell>
          <cell r="F47">
            <v>9.7200000000000006</v>
          </cell>
        </row>
        <row r="48">
          <cell r="A48" t="str">
            <v>02032</v>
          </cell>
          <cell r="B48" t="str">
            <v>Preparação e limpeza de quadra para recuperação</v>
          </cell>
          <cell r="C48" t="str">
            <v>m2</v>
          </cell>
          <cell r="D48">
            <v>0</v>
          </cell>
          <cell r="E48">
            <v>0.25</v>
          </cell>
          <cell r="F48">
            <v>0.25</v>
          </cell>
        </row>
        <row r="49">
          <cell r="A49" t="str">
            <v>02033</v>
          </cell>
          <cell r="B49" t="str">
            <v>Demolição construção em alvenaria</v>
          </cell>
          <cell r="C49" t="str">
            <v>m2</v>
          </cell>
          <cell r="D49">
            <v>0</v>
          </cell>
          <cell r="E49">
            <v>11.83</v>
          </cell>
          <cell r="F49">
            <v>11.83</v>
          </cell>
        </row>
        <row r="50">
          <cell r="A50" t="str">
            <v>02034</v>
          </cell>
          <cell r="B50" t="str">
            <v>Remoção de alambrado com aproveitamento</v>
          </cell>
          <cell r="C50" t="str">
            <v>m2</v>
          </cell>
          <cell r="D50">
            <v>0</v>
          </cell>
          <cell r="E50">
            <v>2.4300000000000002</v>
          </cell>
          <cell r="F50">
            <v>2.4300000000000002</v>
          </cell>
        </row>
        <row r="51">
          <cell r="A51" t="str">
            <v>02035</v>
          </cell>
          <cell r="B51" t="str">
            <v>Demolição de laje pré-fabricada (beirado)</v>
          </cell>
          <cell r="C51" t="str">
            <v>m2</v>
          </cell>
          <cell r="D51">
            <v>0</v>
          </cell>
          <cell r="E51">
            <v>5.44</v>
          </cell>
          <cell r="F51">
            <v>5.44</v>
          </cell>
        </row>
        <row r="52">
          <cell r="A52" t="str">
            <v>03000</v>
          </cell>
          <cell r="B52" t="str">
            <v>ESTRUTURA E FUNDAÇÃO</v>
          </cell>
          <cell r="C52" t="str">
            <v>m3</v>
          </cell>
          <cell r="D52">
            <v>0</v>
          </cell>
          <cell r="E52">
            <v>0</v>
          </cell>
          <cell r="F52">
            <v>0</v>
          </cell>
        </row>
        <row r="53">
          <cell r="A53" t="str">
            <v>03001</v>
          </cell>
          <cell r="B53" t="str">
            <v>Lançamento de concreto em fundação</v>
          </cell>
          <cell r="C53" t="str">
            <v>m3</v>
          </cell>
          <cell r="D53">
            <v>0.44</v>
          </cell>
          <cell r="E53">
            <v>22.37</v>
          </cell>
          <cell r="F53">
            <v>22.81</v>
          </cell>
        </row>
        <row r="54">
          <cell r="A54" t="str">
            <v>03002</v>
          </cell>
          <cell r="B54" t="str">
            <v>Locação da obra</v>
          </cell>
          <cell r="C54" t="str">
            <v>m2</v>
          </cell>
          <cell r="D54">
            <v>0.33</v>
          </cell>
          <cell r="E54">
            <v>1.07</v>
          </cell>
          <cell r="F54">
            <v>1.4</v>
          </cell>
        </row>
        <row r="55">
          <cell r="A55" t="str">
            <v>03004</v>
          </cell>
          <cell r="B55" t="str">
            <v>Concreto fck 15MPa  (preparo)</v>
          </cell>
          <cell r="C55" t="str">
            <v>m3</v>
          </cell>
          <cell r="D55">
            <v>136.08000000000001</v>
          </cell>
          <cell r="E55">
            <v>21.06</v>
          </cell>
          <cell r="F55">
            <v>157.13999999999999</v>
          </cell>
        </row>
        <row r="56">
          <cell r="A56" t="str">
            <v>03007</v>
          </cell>
          <cell r="B56" t="str">
            <v>Concreto estrutural   15MPa  incluíndo Aço (100kg/m3) e Forma (12m2/m3)</v>
          </cell>
          <cell r="C56" t="str">
            <v>m3</v>
          </cell>
          <cell r="D56">
            <v>346.57</v>
          </cell>
          <cell r="E56">
            <v>180.58</v>
          </cell>
          <cell r="F56">
            <v>527.15</v>
          </cell>
        </row>
        <row r="57">
          <cell r="A57" t="str">
            <v>03008</v>
          </cell>
          <cell r="B57" t="str">
            <v>Concreto estrutural   13,5MPa  incluíndo Aço (100kg/m3) e Forma (12m2/m3)</v>
          </cell>
          <cell r="C57" t="str">
            <v>m3</v>
          </cell>
          <cell r="D57">
            <v>239.24</v>
          </cell>
          <cell r="E57">
            <v>113.95</v>
          </cell>
          <cell r="F57">
            <v>353.19</v>
          </cell>
        </row>
        <row r="58">
          <cell r="A58" t="str">
            <v>03009</v>
          </cell>
          <cell r="B58" t="str">
            <v>Laje pré-fabricada forro</v>
          </cell>
          <cell r="C58" t="str">
            <v>m2</v>
          </cell>
          <cell r="D58">
            <v>15.24</v>
          </cell>
          <cell r="E58">
            <v>8.35</v>
          </cell>
          <cell r="F58">
            <v>23.59</v>
          </cell>
        </row>
        <row r="59">
          <cell r="A59" t="str">
            <v>03010</v>
          </cell>
          <cell r="B59" t="str">
            <v>Laje pré-fabricada piso</v>
          </cell>
          <cell r="C59" t="str">
            <v>m2</v>
          </cell>
          <cell r="D59">
            <v>17.329999999999998</v>
          </cell>
          <cell r="E59">
            <v>9.86</v>
          </cell>
          <cell r="F59">
            <v>27.19</v>
          </cell>
        </row>
        <row r="60">
          <cell r="A60" t="str">
            <v>03011</v>
          </cell>
          <cell r="B60" t="str">
            <v xml:space="preserve">Concreto fck 15 Mpa (prep. lanc. e cura) </v>
          </cell>
          <cell r="C60" t="str">
            <v>m3</v>
          </cell>
          <cell r="D60">
            <v>136.52000000000001</v>
          </cell>
          <cell r="E60">
            <v>43.43</v>
          </cell>
          <cell r="F60">
            <v>179.95</v>
          </cell>
        </row>
        <row r="61">
          <cell r="A61" t="str">
            <v>03012</v>
          </cell>
          <cell r="B61" t="str">
            <v xml:space="preserve">Concreto fck 20 Mpa (prep. lanc. e cura) </v>
          </cell>
          <cell r="C61" t="str">
            <v>m3</v>
          </cell>
          <cell r="D61">
            <v>144.71</v>
          </cell>
          <cell r="E61">
            <v>43.43</v>
          </cell>
          <cell r="F61">
            <v>188.14</v>
          </cell>
        </row>
        <row r="62">
          <cell r="A62" t="str">
            <v>03013</v>
          </cell>
          <cell r="B62" t="str">
            <v>Forma de pinus para concreto armado</v>
          </cell>
          <cell r="C62" t="str">
            <v>m2</v>
          </cell>
          <cell r="D62">
            <v>3.5</v>
          </cell>
          <cell r="E62">
            <v>5.35</v>
          </cell>
          <cell r="F62">
            <v>8.85</v>
          </cell>
        </row>
        <row r="63">
          <cell r="A63" t="str">
            <v>03014</v>
          </cell>
          <cell r="B63" t="str">
            <v>Armadura CA-50  média</v>
          </cell>
          <cell r="C63" t="str">
            <v>kg</v>
          </cell>
          <cell r="D63">
            <v>1.73</v>
          </cell>
          <cell r="E63">
            <v>0.73</v>
          </cell>
          <cell r="F63">
            <v>2.46</v>
          </cell>
        </row>
        <row r="64">
          <cell r="A64" t="str">
            <v>03015</v>
          </cell>
          <cell r="B64" t="str">
            <v>Armadura CA-60 média</v>
          </cell>
          <cell r="C64" t="str">
            <v>kg</v>
          </cell>
          <cell r="D64">
            <v>2.02</v>
          </cell>
          <cell r="E64">
            <v>0.73</v>
          </cell>
          <cell r="F64">
            <v>2.75</v>
          </cell>
        </row>
        <row r="65">
          <cell r="A65" t="str">
            <v>03016</v>
          </cell>
          <cell r="B65" t="str">
            <v>Estaca pré-moldada 18x18 cravada</v>
          </cell>
          <cell r="C65" t="str">
            <v>m</v>
          </cell>
          <cell r="D65">
            <v>22.75</v>
          </cell>
          <cell r="E65">
            <v>10.27</v>
          </cell>
          <cell r="F65">
            <v>33.020000000000003</v>
          </cell>
        </row>
        <row r="66">
          <cell r="A66" t="str">
            <v>03017</v>
          </cell>
          <cell r="B66" t="str">
            <v>Mobilização de equip. para estaquea.</v>
          </cell>
          <cell r="C66" t="str">
            <v>un</v>
          </cell>
          <cell r="D66">
            <v>650</v>
          </cell>
          <cell r="E66">
            <v>0</v>
          </cell>
          <cell r="F66">
            <v>650</v>
          </cell>
        </row>
        <row r="67">
          <cell r="A67" t="str">
            <v>03018</v>
          </cell>
          <cell r="B67" t="str">
            <v>Laje pré-fabricada para forro inclinada</v>
          </cell>
          <cell r="C67" t="str">
            <v>m2</v>
          </cell>
          <cell r="D67">
            <v>15.24</v>
          </cell>
          <cell r="E67">
            <v>10.93</v>
          </cell>
          <cell r="F67">
            <v>26.17</v>
          </cell>
        </row>
        <row r="68">
          <cell r="A68" t="str">
            <v>03019</v>
          </cell>
          <cell r="B68" t="str">
            <v>Laje maciça em concreto para abrigo de gás</v>
          </cell>
          <cell r="C68" t="str">
            <v>m2</v>
          </cell>
          <cell r="D68">
            <v>25.66</v>
          </cell>
          <cell r="E68">
            <v>6.61</v>
          </cell>
          <cell r="F68">
            <v>32.270000000000003</v>
          </cell>
        </row>
        <row r="69">
          <cell r="A69" t="str">
            <v>03020</v>
          </cell>
          <cell r="B69" t="str">
            <v>Estaca pré-moldada 16x16 cravada</v>
          </cell>
          <cell r="C69" t="str">
            <v>m</v>
          </cell>
          <cell r="D69">
            <v>11.39</v>
          </cell>
          <cell r="E69">
            <v>10.27</v>
          </cell>
          <cell r="F69">
            <v>21.66</v>
          </cell>
        </row>
        <row r="70">
          <cell r="A70" t="str">
            <v>03021</v>
          </cell>
          <cell r="B70" t="str">
            <v>Concreto estrutural usinado   21MPa incluíndo Aço (100kg/m3) e Forma (12m2/m3)</v>
          </cell>
          <cell r="C70" t="str">
            <v>m3</v>
          </cell>
          <cell r="D70">
            <v>396.98</v>
          </cell>
          <cell r="E70">
            <v>159.52000000000001</v>
          </cell>
          <cell r="F70">
            <v>556.5</v>
          </cell>
        </row>
        <row r="71">
          <cell r="A71" t="str">
            <v>03022</v>
          </cell>
          <cell r="B71" t="str">
            <v>Concreto estrutural usinado   15MPa incluíndo Aço (100kg/m3) e Forma (12m2/m3)</v>
          </cell>
          <cell r="C71" t="str">
            <v>m3</v>
          </cell>
          <cell r="D71">
            <v>368.83</v>
          </cell>
          <cell r="E71">
            <v>159.52000000000001</v>
          </cell>
          <cell r="F71">
            <v>528.35</v>
          </cell>
        </row>
        <row r="72">
          <cell r="A72" t="str">
            <v>03023</v>
          </cell>
          <cell r="B72" t="str">
            <v>Concreto estrutural    15MPa incluíndo Aço (60 kg/m3) e Forma (5m2/m3)</v>
          </cell>
          <cell r="C72" t="str">
            <v>m3</v>
          </cell>
          <cell r="D72">
            <v>258.17</v>
          </cell>
          <cell r="E72">
            <v>113.95</v>
          </cell>
          <cell r="F72">
            <v>372.12</v>
          </cell>
        </row>
        <row r="73">
          <cell r="A73" t="str">
            <v>03024</v>
          </cell>
          <cell r="B73" t="str">
            <v>Concreto estrutural    15MPa incluíndo  Forma (5m2/m3)</v>
          </cell>
          <cell r="C73" t="str">
            <v>m3</v>
          </cell>
          <cell r="D73">
            <v>155.72999999999999</v>
          </cell>
          <cell r="E73">
            <v>70.17</v>
          </cell>
          <cell r="F73">
            <v>225.9</v>
          </cell>
        </row>
        <row r="74">
          <cell r="A74" t="str">
            <v>03025</v>
          </cell>
          <cell r="B74" t="str">
            <v>Concreto estrutural    15MPa incluíndo  Forma (12m2/m3)</v>
          </cell>
          <cell r="C74" t="str">
            <v>m3</v>
          </cell>
          <cell r="D74">
            <v>178.48</v>
          </cell>
          <cell r="E74">
            <v>107.62</v>
          </cell>
          <cell r="F74">
            <v>286.10000000000002</v>
          </cell>
        </row>
        <row r="75">
          <cell r="A75" t="str">
            <v>03026</v>
          </cell>
          <cell r="B75" t="str">
            <v>Concreto estrutural usinado   15MPa incluíndo lançamento e cura</v>
          </cell>
          <cell r="C75" t="str">
            <v>m3</v>
          </cell>
          <cell r="D75">
            <v>158.78</v>
          </cell>
          <cell r="E75">
            <v>26.58</v>
          </cell>
          <cell r="F75">
            <v>185.36</v>
          </cell>
        </row>
        <row r="76">
          <cell r="A76" t="str">
            <v>03027</v>
          </cell>
          <cell r="B76" t="str">
            <v>Concreto armado estrutural usinado   15MPa para quadra</v>
          </cell>
          <cell r="C76" t="str">
            <v>m3</v>
          </cell>
          <cell r="D76">
            <v>194.85</v>
          </cell>
          <cell r="E76">
            <v>7.46</v>
          </cell>
          <cell r="F76">
            <v>202.31</v>
          </cell>
        </row>
        <row r="77">
          <cell r="A77" t="str">
            <v>03028</v>
          </cell>
          <cell r="B77" t="str">
            <v>Concreto armado estrutural usinado   18MPa para quadra</v>
          </cell>
          <cell r="C77" t="str">
            <v>m3</v>
          </cell>
          <cell r="D77">
            <v>213.66</v>
          </cell>
          <cell r="E77">
            <v>7.46</v>
          </cell>
          <cell r="F77">
            <v>221.12</v>
          </cell>
        </row>
        <row r="78">
          <cell r="A78" t="str">
            <v>03029</v>
          </cell>
          <cell r="B78" t="str">
            <v xml:space="preserve">Preparo da superfície da quadra com régua vibratória dupla e alizadora para piso de concreto </v>
          </cell>
          <cell r="C78" t="str">
            <v>m2</v>
          </cell>
          <cell r="D78">
            <v>5.85</v>
          </cell>
          <cell r="E78">
            <v>0</v>
          </cell>
          <cell r="F78">
            <v>5.85</v>
          </cell>
        </row>
        <row r="79">
          <cell r="A79" t="str">
            <v>03030</v>
          </cell>
          <cell r="B79" t="str">
            <v>Corte com serra utilizando disco diamantado  profundidade 3cm</v>
          </cell>
          <cell r="C79" t="str">
            <v>m</v>
          </cell>
          <cell r="D79">
            <v>2.6</v>
          </cell>
          <cell r="E79">
            <v>0</v>
          </cell>
          <cell r="F79">
            <v>2.6</v>
          </cell>
        </row>
        <row r="80">
          <cell r="A80" t="str">
            <v>03031</v>
          </cell>
          <cell r="B80" t="str">
            <v>Selante para junta de dilatação tipo poliuretano-mastique</v>
          </cell>
          <cell r="C80" t="str">
            <v>m</v>
          </cell>
          <cell r="D80">
            <v>3.25</v>
          </cell>
          <cell r="E80">
            <v>0</v>
          </cell>
          <cell r="F80">
            <v>3.25</v>
          </cell>
        </row>
        <row r="81">
          <cell r="A81" t="str">
            <v>03032</v>
          </cell>
          <cell r="B81" t="str">
            <v>Cura do concreto incluíndo lona plástica e manutenção da umidade (mínimo 3 dias) para quadra</v>
          </cell>
          <cell r="C81" t="str">
            <v>m2</v>
          </cell>
          <cell r="D81">
            <v>0.56999999999999995</v>
          </cell>
          <cell r="E81">
            <v>0.1</v>
          </cell>
          <cell r="F81">
            <v>0.67</v>
          </cell>
        </row>
        <row r="82">
          <cell r="A82" t="str">
            <v>03033</v>
          </cell>
          <cell r="B82" t="str">
            <v xml:space="preserve">Concreto estrutural    15MPa incluíndo Aço (60 kg/m3) </v>
          </cell>
          <cell r="C82" t="str">
            <v>m3</v>
          </cell>
          <cell r="D82">
            <v>238.96</v>
          </cell>
          <cell r="E82">
            <v>87.2</v>
          </cell>
          <cell r="F82">
            <v>326.16000000000003</v>
          </cell>
        </row>
        <row r="83">
          <cell r="A83" t="str">
            <v>03034</v>
          </cell>
          <cell r="B83" t="str">
            <v>Concreto simples estrutural usinado   18MPa para quadra</v>
          </cell>
          <cell r="C83" t="str">
            <v>m3</v>
          </cell>
          <cell r="D83">
            <v>177.59</v>
          </cell>
          <cell r="E83">
            <v>7.46</v>
          </cell>
          <cell r="F83">
            <v>185.05</v>
          </cell>
        </row>
        <row r="84">
          <cell r="A84" t="str">
            <v>04000</v>
          </cell>
          <cell r="B84" t="str">
            <v>ALVENARIA E REVESTIMENTO</v>
          </cell>
          <cell r="C84" t="str">
            <v>m2</v>
          </cell>
          <cell r="D84">
            <v>0</v>
          </cell>
          <cell r="E84">
            <v>0</v>
          </cell>
          <cell r="F84">
            <v>0</v>
          </cell>
        </row>
        <row r="85">
          <cell r="A85" t="str">
            <v>04001</v>
          </cell>
          <cell r="B85" t="str">
            <v>Alvenaria de tijolos 6FP (15)</v>
          </cell>
          <cell r="C85" t="str">
            <v>m2</v>
          </cell>
          <cell r="D85">
            <v>4.2300000000000004</v>
          </cell>
          <cell r="E85">
            <v>6.42</v>
          </cell>
          <cell r="F85">
            <v>10.65</v>
          </cell>
        </row>
        <row r="86">
          <cell r="A86" t="str">
            <v>04002</v>
          </cell>
          <cell r="B86" t="str">
            <v>Alvenaria de tijolos 6FP (20)</v>
          </cell>
          <cell r="C86" t="str">
            <v>m2</v>
          </cell>
          <cell r="D86">
            <v>8.25</v>
          </cell>
          <cell r="E86">
            <v>7.7</v>
          </cell>
          <cell r="F86">
            <v>15.95</v>
          </cell>
        </row>
        <row r="87">
          <cell r="A87" t="str">
            <v>04003</v>
          </cell>
          <cell r="B87" t="str">
            <v>Alvenaria de tijolos maciços (S)</v>
          </cell>
          <cell r="C87" t="str">
            <v>m2</v>
          </cell>
          <cell r="D87">
            <v>11.58</v>
          </cell>
          <cell r="E87">
            <v>8.56</v>
          </cell>
          <cell r="F87">
            <v>20.14</v>
          </cell>
        </row>
        <row r="88">
          <cell r="A88" t="str">
            <v>04004</v>
          </cell>
          <cell r="B88" t="str">
            <v>Alvenaria de tijolos maciços (D)</v>
          </cell>
          <cell r="C88" t="str">
            <v>m2</v>
          </cell>
          <cell r="D88">
            <v>23.16</v>
          </cell>
          <cell r="E88">
            <v>14.55</v>
          </cell>
          <cell r="F88">
            <v>37.71</v>
          </cell>
        </row>
        <row r="89">
          <cell r="A89" t="str">
            <v>04005</v>
          </cell>
          <cell r="B89" t="str">
            <v>Chapisco  1:4</v>
          </cell>
          <cell r="C89" t="str">
            <v>m2</v>
          </cell>
          <cell r="D89">
            <v>0.76</v>
          </cell>
          <cell r="E89">
            <v>1.02</v>
          </cell>
          <cell r="F89">
            <v>1.78</v>
          </cell>
        </row>
        <row r="90">
          <cell r="A90" t="str">
            <v>04006</v>
          </cell>
          <cell r="B90" t="str">
            <v>Reboco  massa única 1:2:8</v>
          </cell>
          <cell r="C90" t="str">
            <v>m2</v>
          </cell>
          <cell r="D90">
            <v>1.1399999999999999</v>
          </cell>
          <cell r="E90">
            <v>5.35</v>
          </cell>
          <cell r="F90">
            <v>6.49</v>
          </cell>
        </row>
        <row r="91">
          <cell r="A91" t="str">
            <v>04007</v>
          </cell>
          <cell r="B91" t="str">
            <v>Azulejo 20x20 extra (argamassa colante)</v>
          </cell>
          <cell r="C91" t="str">
            <v>m2</v>
          </cell>
          <cell r="D91">
            <v>11.28</v>
          </cell>
          <cell r="E91">
            <v>5.35</v>
          </cell>
          <cell r="F91">
            <v>16.63</v>
          </cell>
        </row>
        <row r="92">
          <cell r="A92" t="str">
            <v>04008</v>
          </cell>
          <cell r="B92" t="str">
            <v>Elemento vazado cimento 40x40x7</v>
          </cell>
          <cell r="C92" t="str">
            <v>m2</v>
          </cell>
          <cell r="D92">
            <v>7.65</v>
          </cell>
          <cell r="E92">
            <v>5.35</v>
          </cell>
          <cell r="F92">
            <v>13</v>
          </cell>
        </row>
        <row r="93">
          <cell r="A93" t="str">
            <v>04009</v>
          </cell>
          <cell r="B93" t="str">
            <v>Elemento vazado cimento 24x24x10</v>
          </cell>
          <cell r="C93" t="str">
            <v>m2</v>
          </cell>
          <cell r="D93">
            <v>17.66</v>
          </cell>
          <cell r="E93">
            <v>9.6300000000000008</v>
          </cell>
          <cell r="F93">
            <v>27.29</v>
          </cell>
        </row>
        <row r="94">
          <cell r="A94" t="str">
            <v>04010</v>
          </cell>
          <cell r="B94" t="str">
            <v>Elemento vazado cerâmica</v>
          </cell>
          <cell r="C94" t="str">
            <v>m2</v>
          </cell>
          <cell r="D94">
            <v>4.3499999999999996</v>
          </cell>
          <cell r="E94">
            <v>9.6300000000000008</v>
          </cell>
          <cell r="F94">
            <v>13.98</v>
          </cell>
        </row>
        <row r="95">
          <cell r="A95" t="str">
            <v>04011</v>
          </cell>
          <cell r="B95" t="str">
            <v>Chapa lisa fibrocimento 6mm</v>
          </cell>
          <cell r="C95" t="str">
            <v>m2</v>
          </cell>
          <cell r="D95">
            <v>25.33</v>
          </cell>
          <cell r="E95">
            <v>5.77</v>
          </cell>
          <cell r="F95">
            <v>31.1</v>
          </cell>
        </row>
        <row r="96">
          <cell r="A96" t="str">
            <v>04012</v>
          </cell>
          <cell r="B96" t="str">
            <v>Divisória  em argamassa armada 5cm</v>
          </cell>
          <cell r="C96" t="str">
            <v>m2</v>
          </cell>
          <cell r="D96">
            <v>29.78</v>
          </cell>
          <cell r="E96">
            <v>9.08</v>
          </cell>
          <cell r="F96">
            <v>38.86</v>
          </cell>
        </row>
        <row r="97">
          <cell r="A97" t="str">
            <v>04014</v>
          </cell>
          <cell r="B97" t="str">
            <v>Divisória tipo divilux</v>
          </cell>
          <cell r="C97" t="str">
            <v>m2</v>
          </cell>
          <cell r="D97">
            <v>25.4</v>
          </cell>
          <cell r="E97">
            <v>5.46</v>
          </cell>
          <cell r="F97">
            <v>30.86</v>
          </cell>
        </row>
        <row r="98">
          <cell r="A98" t="str">
            <v>04015</v>
          </cell>
          <cell r="B98" t="str">
            <v>Divisória tipo divilux com vidro</v>
          </cell>
          <cell r="C98" t="str">
            <v>m2</v>
          </cell>
          <cell r="D98">
            <v>29.92</v>
          </cell>
          <cell r="E98">
            <v>5.46</v>
          </cell>
          <cell r="F98">
            <v>35.380000000000003</v>
          </cell>
        </row>
        <row r="99">
          <cell r="A99" t="str">
            <v>04016</v>
          </cell>
          <cell r="B99" t="str">
            <v>Reboco  com argamassa pré-misturada</v>
          </cell>
          <cell r="C99" t="str">
            <v>m2</v>
          </cell>
          <cell r="D99">
            <v>1.53</v>
          </cell>
          <cell r="E99">
            <v>4.93</v>
          </cell>
          <cell r="F99">
            <v>6.46</v>
          </cell>
        </row>
        <row r="100">
          <cell r="A100" t="str">
            <v>04017</v>
          </cell>
          <cell r="B100" t="str">
            <v>Requadro de esquadrias</v>
          </cell>
          <cell r="C100" t="str">
            <v>m</v>
          </cell>
          <cell r="D100">
            <v>0.67</v>
          </cell>
          <cell r="E100">
            <v>1.71</v>
          </cell>
          <cell r="F100">
            <v>2.38</v>
          </cell>
        </row>
        <row r="101">
          <cell r="A101" t="str">
            <v>04018</v>
          </cell>
          <cell r="B101" t="str">
            <v>Verga de concreto 11x3cm</v>
          </cell>
          <cell r="C101" t="str">
            <v>m</v>
          </cell>
          <cell r="D101">
            <v>1.57</v>
          </cell>
          <cell r="E101">
            <v>5.35</v>
          </cell>
          <cell r="F101">
            <v>6.92</v>
          </cell>
        </row>
        <row r="102">
          <cell r="A102" t="str">
            <v>04019</v>
          </cell>
          <cell r="B102" t="str">
            <v>Chapa lisa compensado naval 15mm</v>
          </cell>
          <cell r="C102" t="str">
            <v>m2</v>
          </cell>
          <cell r="D102">
            <v>29.13</v>
          </cell>
          <cell r="E102">
            <v>5.35</v>
          </cell>
          <cell r="F102">
            <v>34.479999999999997</v>
          </cell>
        </row>
        <row r="103">
          <cell r="A103" t="str">
            <v>04020</v>
          </cell>
          <cell r="B103" t="str">
            <v>Chapisco  1:5</v>
          </cell>
          <cell r="C103" t="str">
            <v>m2</v>
          </cell>
          <cell r="D103">
            <v>0.59</v>
          </cell>
          <cell r="E103">
            <v>1.02</v>
          </cell>
          <cell r="F103">
            <v>1.61</v>
          </cell>
        </row>
        <row r="104">
          <cell r="A104" t="str">
            <v>04021</v>
          </cell>
          <cell r="B104" t="str">
            <v>Alvenaria de bloco de concreto 19x19x39 vedação</v>
          </cell>
          <cell r="C104" t="str">
            <v>m2</v>
          </cell>
          <cell r="D104">
            <v>18.46</v>
          </cell>
          <cell r="E104">
            <v>6.42</v>
          </cell>
          <cell r="F104">
            <v>24.88</v>
          </cell>
        </row>
        <row r="105">
          <cell r="A105" t="str">
            <v>04022</v>
          </cell>
          <cell r="B105" t="str">
            <v>Alvenaria de bloco de concreto 14x19x39 vedação</v>
          </cell>
          <cell r="C105" t="str">
            <v>m2</v>
          </cell>
          <cell r="D105">
            <v>13.38</v>
          </cell>
          <cell r="E105">
            <v>6.42</v>
          </cell>
          <cell r="F105">
            <v>19.8</v>
          </cell>
        </row>
        <row r="106">
          <cell r="A106" t="str">
            <v>04023</v>
          </cell>
          <cell r="B106" t="str">
            <v>Alvenaria de bloco de concreto 9x19x39 vedação</v>
          </cell>
          <cell r="C106" t="str">
            <v>m2</v>
          </cell>
          <cell r="D106">
            <v>10.08</v>
          </cell>
          <cell r="E106">
            <v>5.35</v>
          </cell>
          <cell r="F106">
            <v>15.43</v>
          </cell>
        </row>
        <row r="107">
          <cell r="A107" t="str">
            <v>04024</v>
          </cell>
          <cell r="B107" t="str">
            <v>Alvenaria de bloco de concreto 9x19x39 estrutural</v>
          </cell>
          <cell r="C107" t="str">
            <v>m2</v>
          </cell>
          <cell r="D107">
            <v>21.84</v>
          </cell>
          <cell r="E107">
            <v>6.42</v>
          </cell>
          <cell r="F107">
            <v>28.26</v>
          </cell>
        </row>
        <row r="108">
          <cell r="A108" t="str">
            <v>04025</v>
          </cell>
          <cell r="B108" t="str">
            <v>Alvenaria de bloco de concreto 9x19x39 estrutural</v>
          </cell>
          <cell r="C108" t="str">
            <v>m2</v>
          </cell>
          <cell r="D108">
            <v>14.91</v>
          </cell>
          <cell r="E108">
            <v>6.42</v>
          </cell>
          <cell r="F108">
            <v>21.33</v>
          </cell>
        </row>
        <row r="109">
          <cell r="A109" t="str">
            <v>04026</v>
          </cell>
          <cell r="B109" t="str">
            <v>Alvenaria de tijolos 6FP (15) assentado com argamassa pré-fabricada</v>
          </cell>
          <cell r="C109" t="str">
            <v>m2</v>
          </cell>
          <cell r="D109">
            <v>5.04</v>
          </cell>
          <cell r="E109">
            <v>6.42</v>
          </cell>
          <cell r="F109">
            <v>11.46</v>
          </cell>
        </row>
        <row r="110">
          <cell r="A110" t="str">
            <v>04027</v>
          </cell>
          <cell r="B110" t="str">
            <v>Alvenaria Maciços parede simples assentado com argamassa pré-fabricada</v>
          </cell>
          <cell r="C110" t="str">
            <v>m2</v>
          </cell>
          <cell r="D110">
            <v>11.45</v>
          </cell>
          <cell r="E110">
            <v>8.56</v>
          </cell>
          <cell r="F110">
            <v>20.010000000000002</v>
          </cell>
        </row>
        <row r="111">
          <cell r="A111" t="str">
            <v>04028</v>
          </cell>
          <cell r="B111" t="str">
            <v>Alvenaria Maciços parede dupla assentado com argamassa pré-fabricada</v>
          </cell>
          <cell r="C111" t="str">
            <v>m2</v>
          </cell>
          <cell r="D111">
            <v>22.85</v>
          </cell>
          <cell r="E111">
            <v>14.55</v>
          </cell>
          <cell r="F111">
            <v>37.4</v>
          </cell>
        </row>
        <row r="112">
          <cell r="A112" t="str">
            <v>04029</v>
          </cell>
          <cell r="B112" t="str">
            <v>Alvenaria Maciços tipo branco  parede simples assentado com argamassa pré-fabricada</v>
          </cell>
          <cell r="C112" t="str">
            <v>m2</v>
          </cell>
          <cell r="D112">
            <v>20.149999999999999</v>
          </cell>
          <cell r="E112">
            <v>17.12</v>
          </cell>
          <cell r="F112">
            <v>37.270000000000003</v>
          </cell>
        </row>
        <row r="113">
          <cell r="A113" t="str">
            <v>05000</v>
          </cell>
          <cell r="B113" t="str">
            <v>REVESTIMENTO DE PISO</v>
          </cell>
          <cell r="C113" t="str">
            <v>m2</v>
          </cell>
          <cell r="D113">
            <v>0</v>
          </cell>
          <cell r="E113">
            <v>0</v>
          </cell>
          <cell r="F113">
            <v>0</v>
          </cell>
        </row>
        <row r="114">
          <cell r="A114" t="str">
            <v>05001</v>
          </cell>
          <cell r="B114" t="str">
            <v>Contrapiso simples 5cm</v>
          </cell>
          <cell r="C114" t="str">
            <v>m2</v>
          </cell>
          <cell r="D114">
            <v>6.65</v>
          </cell>
          <cell r="E114">
            <v>3.08</v>
          </cell>
          <cell r="F114">
            <v>9.73</v>
          </cell>
        </row>
        <row r="115">
          <cell r="A115" t="str">
            <v>05003</v>
          </cell>
          <cell r="B115" t="str">
            <v>Contrapiso concreto armado 10cm</v>
          </cell>
          <cell r="C115" t="str">
            <v>m2</v>
          </cell>
          <cell r="D115">
            <v>15.89</v>
          </cell>
          <cell r="E115">
            <v>7.13</v>
          </cell>
          <cell r="F115">
            <v>23.02</v>
          </cell>
        </row>
        <row r="116">
          <cell r="A116" t="str">
            <v>05004</v>
          </cell>
          <cell r="B116" t="str">
            <v>Cimentado base 3cm traço 1:4</v>
          </cell>
          <cell r="C116" t="str">
            <v>m2</v>
          </cell>
          <cell r="D116">
            <v>3.25</v>
          </cell>
          <cell r="E116">
            <v>3</v>
          </cell>
          <cell r="F116">
            <v>6.25</v>
          </cell>
        </row>
        <row r="117">
          <cell r="A117" t="str">
            <v>05005</v>
          </cell>
          <cell r="B117" t="str">
            <v>Piso cerâmico extra 30x30 PEI-4 assentado na massa 1:4</v>
          </cell>
          <cell r="C117" t="str">
            <v>m2</v>
          </cell>
          <cell r="D117">
            <v>14.65</v>
          </cell>
          <cell r="E117">
            <v>6.65</v>
          </cell>
          <cell r="F117">
            <v>21.3</v>
          </cell>
        </row>
        <row r="118">
          <cell r="A118" t="str">
            <v>05006</v>
          </cell>
          <cell r="B118" t="str">
            <v xml:space="preserve">Piso cerâmico extra 30x30 PEI-4 assentado na argamassa colante </v>
          </cell>
          <cell r="C118" t="str">
            <v>m2</v>
          </cell>
          <cell r="D118">
            <v>12.18</v>
          </cell>
          <cell r="E118">
            <v>4.51</v>
          </cell>
          <cell r="F118">
            <v>16.690000000000001</v>
          </cell>
        </row>
        <row r="119">
          <cell r="A119" t="str">
            <v>05007</v>
          </cell>
          <cell r="B119" t="str">
            <v>Rodapé cerâmico 7cm</v>
          </cell>
          <cell r="C119" t="str">
            <v>m</v>
          </cell>
          <cell r="D119">
            <v>1.1499999999999999</v>
          </cell>
          <cell r="E119">
            <v>0.86</v>
          </cell>
          <cell r="F119">
            <v>2.0099999999999998</v>
          </cell>
        </row>
        <row r="120">
          <cell r="A120" t="str">
            <v>05008</v>
          </cell>
          <cell r="B120" t="str">
            <v>Rodapé de madeira  7cm</v>
          </cell>
          <cell r="C120" t="str">
            <v>m</v>
          </cell>
          <cell r="D120">
            <v>2.35</v>
          </cell>
          <cell r="E120">
            <v>0.69</v>
          </cell>
          <cell r="F120">
            <v>3.04</v>
          </cell>
        </row>
        <row r="121">
          <cell r="A121" t="str">
            <v>05009</v>
          </cell>
          <cell r="B121" t="str">
            <v>Piso vinílico 30x30 2mm</v>
          </cell>
          <cell r="C121" t="str">
            <v>m2</v>
          </cell>
          <cell r="D121">
            <v>14.28</v>
          </cell>
          <cell r="E121">
            <v>5.2</v>
          </cell>
          <cell r="F121">
            <v>19.48</v>
          </cell>
        </row>
        <row r="122">
          <cell r="A122" t="str">
            <v>05010</v>
          </cell>
          <cell r="B122" t="str">
            <v>Piso borracha pastilhada preto</v>
          </cell>
          <cell r="C122" t="str">
            <v>m2</v>
          </cell>
          <cell r="D122">
            <v>16.41</v>
          </cell>
          <cell r="E122">
            <v>5.2</v>
          </cell>
          <cell r="F122">
            <v>21.61</v>
          </cell>
        </row>
        <row r="123">
          <cell r="A123" t="str">
            <v>05011</v>
          </cell>
          <cell r="B123" t="str">
            <v>Piso borracha pastilhada colorido</v>
          </cell>
          <cell r="C123" t="str">
            <v>m2</v>
          </cell>
          <cell r="D123">
            <v>26.35</v>
          </cell>
          <cell r="E123">
            <v>5.2</v>
          </cell>
          <cell r="F123">
            <v>31.55</v>
          </cell>
        </row>
        <row r="124">
          <cell r="A124" t="str">
            <v>05012</v>
          </cell>
          <cell r="B124" t="str">
            <v>Rodapé vinílico</v>
          </cell>
          <cell r="C124" t="str">
            <v>m</v>
          </cell>
          <cell r="D124">
            <v>2.3199999999999998</v>
          </cell>
          <cell r="E124">
            <v>1.04</v>
          </cell>
          <cell r="F124">
            <v>3.36</v>
          </cell>
        </row>
        <row r="125">
          <cell r="A125" t="str">
            <v>05013</v>
          </cell>
          <cell r="B125" t="str">
            <v>Argamassa no traço 1:4</v>
          </cell>
          <cell r="C125" t="str">
            <v>m3</v>
          </cell>
          <cell r="D125">
            <v>108.23</v>
          </cell>
          <cell r="E125">
            <v>23.01</v>
          </cell>
          <cell r="F125">
            <v>131.24</v>
          </cell>
        </row>
        <row r="126">
          <cell r="A126" t="str">
            <v>05014</v>
          </cell>
          <cell r="B126" t="str">
            <v>Argamassa no traço 1:3</v>
          </cell>
          <cell r="C126" t="str">
            <v>m3</v>
          </cell>
          <cell r="D126">
            <v>137.85</v>
          </cell>
          <cell r="E126">
            <v>29.97</v>
          </cell>
          <cell r="F126">
            <v>167.82</v>
          </cell>
        </row>
        <row r="127">
          <cell r="A127" t="str">
            <v>05015</v>
          </cell>
          <cell r="B127" t="str">
            <v>Piso em concreto simples fck 15MPa e=10cm</v>
          </cell>
          <cell r="C127" t="str">
            <v>m2</v>
          </cell>
          <cell r="D127">
            <v>13.65</v>
          </cell>
          <cell r="E127">
            <v>4.34</v>
          </cell>
          <cell r="F127">
            <v>17.989999999999998</v>
          </cell>
        </row>
        <row r="128">
          <cell r="A128" t="str">
            <v>06000</v>
          </cell>
          <cell r="B128" t="str">
            <v>COBERTURA</v>
          </cell>
          <cell r="C128" t="str">
            <v>m2</v>
          </cell>
          <cell r="D128">
            <v>0</v>
          </cell>
          <cell r="E128">
            <v>0</v>
          </cell>
          <cell r="F128">
            <v>0</v>
          </cell>
        </row>
        <row r="129">
          <cell r="A129" t="str">
            <v>06001</v>
          </cell>
          <cell r="B129" t="str">
            <v>Estrutura madeira p/ telha cerâmica</v>
          </cell>
          <cell r="C129" t="str">
            <v>m2</v>
          </cell>
          <cell r="D129">
            <v>16.55</v>
          </cell>
          <cell r="E129">
            <v>10.7</v>
          </cell>
          <cell r="F129">
            <v>27.25</v>
          </cell>
        </row>
        <row r="130">
          <cell r="A130" t="str">
            <v>06002</v>
          </cell>
          <cell r="B130" t="str">
            <v>Estrutura madeira  telha fibrocimento</v>
          </cell>
          <cell r="C130" t="str">
            <v>m2</v>
          </cell>
          <cell r="D130">
            <v>11.35</v>
          </cell>
          <cell r="E130">
            <v>8.56</v>
          </cell>
          <cell r="F130">
            <v>19.91</v>
          </cell>
        </row>
        <row r="131">
          <cell r="A131" t="str">
            <v>06003</v>
          </cell>
          <cell r="B131" t="str">
            <v>Estrutura madeira ancorada laje para telha fibrocimento</v>
          </cell>
          <cell r="C131" t="str">
            <v>m2</v>
          </cell>
          <cell r="D131">
            <v>6.8</v>
          </cell>
          <cell r="E131">
            <v>6.42</v>
          </cell>
          <cell r="F131">
            <v>13.22</v>
          </cell>
        </row>
        <row r="132">
          <cell r="A132" t="str">
            <v>06004</v>
          </cell>
          <cell r="B132" t="str">
            <v>Cobertura com telha francesa</v>
          </cell>
          <cell r="C132" t="str">
            <v>m2</v>
          </cell>
          <cell r="D132">
            <v>5.53</v>
          </cell>
          <cell r="E132">
            <v>5.35</v>
          </cell>
          <cell r="F132">
            <v>10.88</v>
          </cell>
        </row>
        <row r="133">
          <cell r="A133" t="str">
            <v>06005</v>
          </cell>
          <cell r="B133" t="str">
            <v>Cobertura telha fibrocimento 6mm</v>
          </cell>
          <cell r="C133" t="str">
            <v>m2</v>
          </cell>
          <cell r="D133">
            <v>9.66</v>
          </cell>
          <cell r="E133">
            <v>2.35</v>
          </cell>
          <cell r="F133">
            <v>12.01</v>
          </cell>
        </row>
        <row r="134">
          <cell r="A134" t="str">
            <v>06006</v>
          </cell>
          <cell r="B134" t="str">
            <v>Calha alumínio corte 60</v>
          </cell>
          <cell r="C134" t="str">
            <v>m</v>
          </cell>
          <cell r="D134">
            <v>10.65</v>
          </cell>
          <cell r="E134">
            <v>1.49</v>
          </cell>
          <cell r="F134">
            <v>12.14</v>
          </cell>
        </row>
        <row r="135">
          <cell r="A135" t="str">
            <v>06007</v>
          </cell>
          <cell r="B135" t="str">
            <v>Rufo de cimento 10x25</v>
          </cell>
          <cell r="C135" t="str">
            <v>m</v>
          </cell>
          <cell r="D135">
            <v>6.51</v>
          </cell>
          <cell r="E135">
            <v>6.65</v>
          </cell>
          <cell r="F135">
            <v>13.16</v>
          </cell>
        </row>
        <row r="136">
          <cell r="A136" t="str">
            <v>06008</v>
          </cell>
          <cell r="B136" t="str">
            <v>Forro de madeira de lei</v>
          </cell>
          <cell r="C136" t="str">
            <v>m2</v>
          </cell>
          <cell r="D136">
            <v>13.31</v>
          </cell>
          <cell r="E136">
            <v>8.56</v>
          </cell>
          <cell r="F136">
            <v>21.87</v>
          </cell>
        </row>
        <row r="137">
          <cell r="A137" t="str">
            <v>06009</v>
          </cell>
          <cell r="B137" t="str">
            <v>Forro de PVC 20cm</v>
          </cell>
          <cell r="C137" t="str">
            <v>m2</v>
          </cell>
          <cell r="D137">
            <v>19.82</v>
          </cell>
          <cell r="E137">
            <v>5.36</v>
          </cell>
          <cell r="F137">
            <v>25.18</v>
          </cell>
        </row>
        <row r="138">
          <cell r="A138" t="str">
            <v>06010</v>
          </cell>
          <cell r="B138" t="str">
            <v>Calha pluvial de alumínio incluindo condutor</v>
          </cell>
          <cell r="C138" t="str">
            <v>m</v>
          </cell>
          <cell r="D138">
            <v>19.84</v>
          </cell>
          <cell r="E138">
            <v>6.61</v>
          </cell>
          <cell r="F138">
            <v>26.45</v>
          </cell>
        </row>
        <row r="139">
          <cell r="A139" t="str">
            <v>06011</v>
          </cell>
          <cell r="B139" t="str">
            <v>Cobertura com telha PLAN</v>
          </cell>
          <cell r="C139" t="str">
            <v>m2</v>
          </cell>
          <cell r="D139">
            <v>6.29</v>
          </cell>
          <cell r="E139">
            <v>4.28</v>
          </cell>
          <cell r="F139">
            <v>10.57</v>
          </cell>
        </row>
        <row r="140">
          <cell r="A140" t="str">
            <v>06012</v>
          </cell>
          <cell r="B140" t="str">
            <v>Cumeeira para telha francesa</v>
          </cell>
          <cell r="C140" t="str">
            <v>m</v>
          </cell>
          <cell r="D140">
            <v>1.56</v>
          </cell>
          <cell r="E140">
            <v>5.35</v>
          </cell>
          <cell r="F140">
            <v>6.91</v>
          </cell>
        </row>
        <row r="141">
          <cell r="A141" t="str">
            <v>06013</v>
          </cell>
          <cell r="B141" t="str">
            <v>Cobertura fibrocimento 4mm</v>
          </cell>
          <cell r="C141" t="str">
            <v>m2</v>
          </cell>
          <cell r="D141">
            <v>5.07</v>
          </cell>
          <cell r="E141">
            <v>1.6</v>
          </cell>
          <cell r="F141">
            <v>6.67</v>
          </cell>
        </row>
        <row r="142">
          <cell r="A142" t="str">
            <v>06014</v>
          </cell>
          <cell r="B142" t="str">
            <v>Cobertura fibrocimento Kalheta</v>
          </cell>
          <cell r="C142" t="str">
            <v>m2</v>
          </cell>
          <cell r="D142">
            <v>21.4</v>
          </cell>
          <cell r="E142">
            <v>3.4</v>
          </cell>
          <cell r="F142">
            <v>24.8</v>
          </cell>
        </row>
        <row r="143">
          <cell r="A143" t="str">
            <v>06015</v>
          </cell>
          <cell r="B143" t="str">
            <v>Cobertura fibrocimento Kalhetão</v>
          </cell>
          <cell r="C143" t="str">
            <v>m2</v>
          </cell>
          <cell r="D143">
            <v>25.26</v>
          </cell>
          <cell r="E143">
            <v>4.1500000000000004</v>
          </cell>
          <cell r="F143">
            <v>29.41</v>
          </cell>
        </row>
        <row r="144">
          <cell r="A144" t="str">
            <v>06016</v>
          </cell>
          <cell r="B144" t="str">
            <v xml:space="preserve">Cobertura com telha ondulada/trapezoidal de alumínio 0,6mm </v>
          </cell>
          <cell r="C144" t="str">
            <v>m2</v>
          </cell>
          <cell r="D144">
            <v>16.73</v>
          </cell>
          <cell r="E144">
            <v>4.1500000000000004</v>
          </cell>
          <cell r="F144">
            <v>20.88</v>
          </cell>
        </row>
        <row r="145">
          <cell r="A145" t="str">
            <v>06017</v>
          </cell>
          <cell r="B145" t="str">
            <v xml:space="preserve">Cobertura com telha de aço zincado trapezoidal  0,5mm </v>
          </cell>
          <cell r="C145" t="str">
            <v>m2</v>
          </cell>
          <cell r="D145">
            <v>11.8</v>
          </cell>
          <cell r="E145">
            <v>4.1500000000000004</v>
          </cell>
          <cell r="F145">
            <v>15.95</v>
          </cell>
        </row>
        <row r="146">
          <cell r="A146" t="str">
            <v>06018</v>
          </cell>
          <cell r="B146" t="str">
            <v>Cumeeira para telha de alumínio</v>
          </cell>
          <cell r="C146" t="str">
            <v>m</v>
          </cell>
          <cell r="D146">
            <v>18.88</v>
          </cell>
          <cell r="E146">
            <v>2.14</v>
          </cell>
          <cell r="F146">
            <v>21.02</v>
          </cell>
        </row>
        <row r="147">
          <cell r="A147" t="str">
            <v>06019</v>
          </cell>
          <cell r="B147" t="str">
            <v>Cumeeira para telha de barro natural</v>
          </cell>
          <cell r="C147" t="str">
            <v>m</v>
          </cell>
          <cell r="D147">
            <v>1.78</v>
          </cell>
          <cell r="E147">
            <v>2.98</v>
          </cell>
          <cell r="F147">
            <v>4.76</v>
          </cell>
        </row>
        <row r="148">
          <cell r="A148" t="str">
            <v>06020</v>
          </cell>
          <cell r="B148" t="str">
            <v>Cumeeira para telha fibrocimento 6mm</v>
          </cell>
          <cell r="C148" t="str">
            <v>m</v>
          </cell>
          <cell r="D148">
            <v>21.21</v>
          </cell>
          <cell r="E148">
            <v>1.6</v>
          </cell>
          <cell r="F148">
            <v>22.81</v>
          </cell>
        </row>
        <row r="149">
          <cell r="A149" t="str">
            <v>06021</v>
          </cell>
          <cell r="B149" t="str">
            <v>Cumeeira para telha fibrocimento Kalheta</v>
          </cell>
          <cell r="C149" t="str">
            <v>m</v>
          </cell>
          <cell r="D149">
            <v>18.239999999999998</v>
          </cell>
          <cell r="E149">
            <v>2.14</v>
          </cell>
          <cell r="F149">
            <v>20.38</v>
          </cell>
        </row>
        <row r="150">
          <cell r="A150" t="str">
            <v>06022</v>
          </cell>
          <cell r="B150" t="str">
            <v>Cumeeira para telha fibrocimento Kalhetão</v>
          </cell>
          <cell r="C150" t="str">
            <v>m</v>
          </cell>
          <cell r="D150">
            <v>18.239999999999998</v>
          </cell>
          <cell r="E150">
            <v>2.14</v>
          </cell>
          <cell r="F150">
            <v>20.38</v>
          </cell>
        </row>
        <row r="151">
          <cell r="A151" t="str">
            <v>06023</v>
          </cell>
          <cell r="B151" t="str">
            <v>Cobertura transparente  6mm</v>
          </cell>
          <cell r="C151" t="str">
            <v>m2</v>
          </cell>
          <cell r="D151">
            <v>13.71</v>
          </cell>
          <cell r="E151">
            <v>2.35</v>
          </cell>
          <cell r="F151">
            <v>16.059999999999999</v>
          </cell>
        </row>
        <row r="152">
          <cell r="A152" t="str">
            <v>06024</v>
          </cell>
          <cell r="B152" t="str">
            <v>Espigão de abas planas fibrocimento 6mm</v>
          </cell>
          <cell r="C152" t="str">
            <v>m</v>
          </cell>
          <cell r="D152">
            <v>12.58</v>
          </cell>
          <cell r="E152">
            <v>1.6</v>
          </cell>
          <cell r="F152">
            <v>14.18</v>
          </cell>
        </row>
        <row r="153">
          <cell r="A153" t="str">
            <v>06025</v>
          </cell>
          <cell r="B153" t="str">
            <v>Condutor Pluvial de PVC 88mm</v>
          </cell>
          <cell r="C153" t="str">
            <v>m</v>
          </cell>
          <cell r="D153">
            <v>8.1</v>
          </cell>
          <cell r="E153">
            <v>1.98</v>
          </cell>
          <cell r="F153">
            <v>10.08</v>
          </cell>
        </row>
        <row r="154">
          <cell r="A154" t="str">
            <v>06026</v>
          </cell>
          <cell r="B154" t="str">
            <v>Estrutura madeira p/ telha cerâmica sem laje de apoio</v>
          </cell>
          <cell r="C154" t="str">
            <v>m</v>
          </cell>
          <cell r="D154">
            <v>13.36</v>
          </cell>
          <cell r="E154">
            <v>10.7</v>
          </cell>
          <cell r="F154">
            <v>24.06</v>
          </cell>
        </row>
        <row r="155">
          <cell r="A155" t="str">
            <v>06027</v>
          </cell>
          <cell r="B155" t="str">
            <v>Estrutura madeira p/ telha cerâmica com laje de apoio</v>
          </cell>
          <cell r="C155" t="str">
            <v>m</v>
          </cell>
          <cell r="D155">
            <v>11.53</v>
          </cell>
          <cell r="E155">
            <v>9.6300000000000008</v>
          </cell>
          <cell r="F155">
            <v>21.16</v>
          </cell>
        </row>
        <row r="156">
          <cell r="A156" t="str">
            <v>06028</v>
          </cell>
          <cell r="B156" t="str">
            <v>Calha pluvial em PVC 125mm incluindo condutor 88mm</v>
          </cell>
          <cell r="C156" t="str">
            <v>m</v>
          </cell>
          <cell r="D156">
            <v>15.71</v>
          </cell>
          <cell r="E156">
            <v>6.61</v>
          </cell>
          <cell r="F156">
            <v>22.32</v>
          </cell>
        </row>
        <row r="157">
          <cell r="A157" t="str">
            <v>06029</v>
          </cell>
          <cell r="B157" t="str">
            <v>Calha pluvial em PVC 125mm</v>
          </cell>
          <cell r="C157" t="str">
            <v>m</v>
          </cell>
          <cell r="D157">
            <v>12.34</v>
          </cell>
          <cell r="E157">
            <v>4.63</v>
          </cell>
          <cell r="F157">
            <v>16.97</v>
          </cell>
        </row>
        <row r="158">
          <cell r="A158" t="str">
            <v>06030</v>
          </cell>
          <cell r="B158" t="str">
            <v>Calha pluvial em alumínio</v>
          </cell>
          <cell r="C158" t="str">
            <v>m</v>
          </cell>
          <cell r="D158">
            <v>15.55</v>
          </cell>
          <cell r="E158">
            <v>4.63</v>
          </cell>
          <cell r="F158">
            <v>20.18</v>
          </cell>
        </row>
        <row r="159">
          <cell r="A159" t="str">
            <v>06031</v>
          </cell>
          <cell r="B159" t="str">
            <v>Condutor pluvial em alumínio</v>
          </cell>
          <cell r="C159" t="str">
            <v>m</v>
          </cell>
          <cell r="D159">
            <v>9.36</v>
          </cell>
          <cell r="E159">
            <v>1.98</v>
          </cell>
          <cell r="F159">
            <v>11.34</v>
          </cell>
        </row>
        <row r="160">
          <cell r="A160" t="str">
            <v>06032</v>
          </cell>
          <cell r="B160" t="str">
            <v>Condutor pluvial em PVC 100mm</v>
          </cell>
          <cell r="C160" t="str">
            <v>m</v>
          </cell>
          <cell r="D160">
            <v>5.12</v>
          </cell>
          <cell r="E160">
            <v>1.98</v>
          </cell>
          <cell r="F160">
            <v>7.1</v>
          </cell>
        </row>
        <row r="161">
          <cell r="A161" t="str">
            <v>06033</v>
          </cell>
          <cell r="B161" t="str">
            <v xml:space="preserve">Cobertura com telha portuguesa natural incluindo ripamento </v>
          </cell>
          <cell r="C161" t="str">
            <v>m2</v>
          </cell>
          <cell r="D161">
            <v>9.24</v>
          </cell>
          <cell r="E161">
            <v>7.49</v>
          </cell>
          <cell r="F161">
            <v>16.73</v>
          </cell>
        </row>
        <row r="162">
          <cell r="A162" t="str">
            <v>06034</v>
          </cell>
          <cell r="B162" t="str">
            <v xml:space="preserve">Cobertura com telha portuguesa esmaltada incluindo ripamento </v>
          </cell>
          <cell r="C162" t="str">
            <v>m2</v>
          </cell>
          <cell r="D162">
            <v>20.010000000000002</v>
          </cell>
          <cell r="E162">
            <v>7.49</v>
          </cell>
          <cell r="F162">
            <v>27.5</v>
          </cell>
        </row>
        <row r="163">
          <cell r="A163" t="str">
            <v>06035</v>
          </cell>
          <cell r="B163" t="str">
            <v>Cumeeira para telha de barro esmaltada</v>
          </cell>
          <cell r="C163" t="str">
            <v>m</v>
          </cell>
          <cell r="D163">
            <v>3.53</v>
          </cell>
          <cell r="E163">
            <v>2.98</v>
          </cell>
          <cell r="F163">
            <v>6.51</v>
          </cell>
        </row>
        <row r="164">
          <cell r="A164" t="str">
            <v>07000</v>
          </cell>
          <cell r="B164" t="str">
            <v xml:space="preserve">ESQUADRIAS </v>
          </cell>
          <cell r="C164" t="str">
            <v>un</v>
          </cell>
          <cell r="D164">
            <v>0</v>
          </cell>
          <cell r="E164">
            <v>0</v>
          </cell>
          <cell r="F164">
            <v>0</v>
          </cell>
        </row>
        <row r="165">
          <cell r="A165" t="str">
            <v>07001</v>
          </cell>
          <cell r="B165" t="str">
            <v xml:space="preserve">Porta interna 60x210   c/ ferragens s/forra </v>
          </cell>
          <cell r="C165" t="str">
            <v>un</v>
          </cell>
          <cell r="D165">
            <v>77.27</v>
          </cell>
          <cell r="E165">
            <v>21.4</v>
          </cell>
          <cell r="F165">
            <v>98.67</v>
          </cell>
        </row>
        <row r="166">
          <cell r="A166" t="str">
            <v>07002</v>
          </cell>
          <cell r="B166" t="str">
            <v>Porta interna 70x210 c/ ferrgens s/forra</v>
          </cell>
          <cell r="C166" t="str">
            <v>un</v>
          </cell>
          <cell r="D166">
            <v>83.93</v>
          </cell>
          <cell r="E166">
            <v>21.4</v>
          </cell>
          <cell r="F166">
            <v>105.33</v>
          </cell>
        </row>
        <row r="167">
          <cell r="A167" t="str">
            <v>07003</v>
          </cell>
          <cell r="B167" t="str">
            <v>Porta interna 80x210  c/ ferragens  s/forra</v>
          </cell>
          <cell r="C167" t="str">
            <v>un</v>
          </cell>
          <cell r="D167">
            <v>87.99</v>
          </cell>
          <cell r="E167">
            <v>21.4</v>
          </cell>
          <cell r="F167">
            <v>109.39</v>
          </cell>
        </row>
        <row r="168">
          <cell r="A168" t="str">
            <v>07004</v>
          </cell>
          <cell r="B168" t="str">
            <v>Porta interna 90x210  c/ ferragens s/forra</v>
          </cell>
          <cell r="C168" t="str">
            <v>un</v>
          </cell>
          <cell r="D168">
            <v>94.65</v>
          </cell>
          <cell r="E168">
            <v>21.4</v>
          </cell>
          <cell r="F168">
            <v>116.05</v>
          </cell>
        </row>
        <row r="169">
          <cell r="A169" t="str">
            <v>07005</v>
          </cell>
          <cell r="B169" t="str">
            <v>Porta interna 100x210  c/ ferragens s/forra</v>
          </cell>
          <cell r="C169" t="str">
            <v>un</v>
          </cell>
          <cell r="D169">
            <v>97.41</v>
          </cell>
          <cell r="E169">
            <v>21.4</v>
          </cell>
          <cell r="F169">
            <v>118.81</v>
          </cell>
        </row>
        <row r="170">
          <cell r="A170" t="str">
            <v>07006</v>
          </cell>
          <cell r="B170" t="str">
            <v>Porta externa 80x210   c/ ferragens s/forra</v>
          </cell>
          <cell r="C170" t="str">
            <v>un</v>
          </cell>
          <cell r="D170">
            <v>118.74</v>
          </cell>
          <cell r="E170">
            <v>21.4</v>
          </cell>
          <cell r="F170">
            <v>140.13999999999999</v>
          </cell>
        </row>
        <row r="171">
          <cell r="A171" t="str">
            <v>07007</v>
          </cell>
          <cell r="B171" t="str">
            <v>Porta externa 90x210  c/ ferragens s/forra</v>
          </cell>
          <cell r="C171" t="str">
            <v>un</v>
          </cell>
          <cell r="D171">
            <v>144.9</v>
          </cell>
          <cell r="E171">
            <v>21.4</v>
          </cell>
          <cell r="F171">
            <v>166.3</v>
          </cell>
        </row>
        <row r="172">
          <cell r="A172" t="str">
            <v>07008</v>
          </cell>
          <cell r="B172" t="str">
            <v>Porta externa 100x210   c/ ferragens s/forra</v>
          </cell>
          <cell r="C172" t="str">
            <v>un</v>
          </cell>
          <cell r="D172">
            <v>158.38</v>
          </cell>
          <cell r="E172">
            <v>21.4</v>
          </cell>
          <cell r="F172">
            <v>179.78</v>
          </cell>
        </row>
        <row r="173">
          <cell r="A173" t="str">
            <v>07009</v>
          </cell>
          <cell r="B173" t="str">
            <v>Contra marco de alumínio</v>
          </cell>
          <cell r="C173" t="str">
            <v>m</v>
          </cell>
          <cell r="D173">
            <v>2.83</v>
          </cell>
          <cell r="E173">
            <v>1.6</v>
          </cell>
          <cell r="F173">
            <v>4.43</v>
          </cell>
        </row>
        <row r="174">
          <cell r="A174" t="str">
            <v>07010</v>
          </cell>
          <cell r="B174" t="str">
            <v>Porta de alumínio tipo veneziana</v>
          </cell>
          <cell r="C174" t="str">
            <v>m2</v>
          </cell>
          <cell r="D174">
            <v>175.5</v>
          </cell>
          <cell r="E174">
            <v>0</v>
          </cell>
          <cell r="F174">
            <v>178.1</v>
          </cell>
        </row>
        <row r="175">
          <cell r="A175" t="str">
            <v>07011</v>
          </cell>
          <cell r="B175" t="str">
            <v>Porta de alumínio e vidro</v>
          </cell>
          <cell r="C175" t="str">
            <v>m2</v>
          </cell>
          <cell r="D175">
            <v>188.5</v>
          </cell>
          <cell r="E175">
            <v>0</v>
          </cell>
          <cell r="F175">
            <v>191.1</v>
          </cell>
        </row>
        <row r="176">
          <cell r="A176" t="str">
            <v>07012</v>
          </cell>
          <cell r="B176" t="str">
            <v>Janela de alumínio de correr</v>
          </cell>
          <cell r="C176" t="str">
            <v>m2</v>
          </cell>
          <cell r="D176">
            <v>117</v>
          </cell>
          <cell r="E176">
            <v>0</v>
          </cell>
          <cell r="F176">
            <v>119.6</v>
          </cell>
        </row>
        <row r="177">
          <cell r="A177" t="str">
            <v>07013</v>
          </cell>
          <cell r="B177" t="str">
            <v>Janela de alumínio basculante</v>
          </cell>
          <cell r="C177" t="str">
            <v>m2</v>
          </cell>
          <cell r="D177">
            <v>130</v>
          </cell>
          <cell r="E177">
            <v>0</v>
          </cell>
          <cell r="F177">
            <v>132.6</v>
          </cell>
        </row>
        <row r="178">
          <cell r="A178" t="str">
            <v>07014</v>
          </cell>
          <cell r="B178" t="str">
            <v>Janela de alumínio tipo maximar</v>
          </cell>
          <cell r="C178" t="str">
            <v>m2</v>
          </cell>
          <cell r="D178">
            <v>117</v>
          </cell>
          <cell r="E178">
            <v>0</v>
          </cell>
          <cell r="F178">
            <v>119.6</v>
          </cell>
        </row>
        <row r="179">
          <cell r="A179" t="str">
            <v>07015</v>
          </cell>
          <cell r="B179" t="str">
            <v>Janela de alumínio fixa</v>
          </cell>
          <cell r="C179" t="str">
            <v>m2</v>
          </cell>
          <cell r="D179">
            <v>104</v>
          </cell>
          <cell r="E179">
            <v>0</v>
          </cell>
          <cell r="F179">
            <v>106.6</v>
          </cell>
        </row>
        <row r="180">
          <cell r="A180" t="str">
            <v>07016</v>
          </cell>
          <cell r="B180" t="str">
            <v>Janelas de madeira  150x120</v>
          </cell>
          <cell r="C180" t="str">
            <v>un</v>
          </cell>
          <cell r="D180">
            <v>81.150000000000006</v>
          </cell>
          <cell r="E180">
            <v>35.340000000000003</v>
          </cell>
          <cell r="F180">
            <v>116.49</v>
          </cell>
        </row>
        <row r="181">
          <cell r="A181" t="str">
            <v>07017</v>
          </cell>
          <cell r="B181" t="str">
            <v>Grade de ferro zincada</v>
          </cell>
          <cell r="C181" t="str">
            <v>m2</v>
          </cell>
          <cell r="D181">
            <v>45.91</v>
          </cell>
          <cell r="E181">
            <v>5.58</v>
          </cell>
          <cell r="F181">
            <v>51.49</v>
          </cell>
        </row>
        <row r="182">
          <cell r="A182" t="str">
            <v>07018</v>
          </cell>
          <cell r="B182" t="str">
            <v>Vidro liso 3mm</v>
          </cell>
          <cell r="C182" t="str">
            <v>m2</v>
          </cell>
          <cell r="D182">
            <v>20.8</v>
          </cell>
          <cell r="E182">
            <v>3.9</v>
          </cell>
          <cell r="F182">
            <v>24.7</v>
          </cell>
        </row>
        <row r="183">
          <cell r="A183" t="str">
            <v>07019</v>
          </cell>
          <cell r="B183" t="str">
            <v>Vidro liso 4mm</v>
          </cell>
          <cell r="C183" t="str">
            <v>m2</v>
          </cell>
          <cell r="D183">
            <v>24.7</v>
          </cell>
          <cell r="E183">
            <v>3.9</v>
          </cell>
          <cell r="F183">
            <v>28.6</v>
          </cell>
        </row>
        <row r="184">
          <cell r="A184" t="str">
            <v>07020</v>
          </cell>
          <cell r="B184" t="str">
            <v>Forra para porta interna 60x210</v>
          </cell>
          <cell r="C184" t="str">
            <v>un</v>
          </cell>
          <cell r="D184">
            <v>20.010000000000002</v>
          </cell>
          <cell r="E184">
            <v>16.05</v>
          </cell>
          <cell r="F184">
            <v>36.06</v>
          </cell>
        </row>
        <row r="185">
          <cell r="A185" t="str">
            <v>07021</v>
          </cell>
          <cell r="B185" t="str">
            <v>Forra para porta interna 70x210</v>
          </cell>
          <cell r="C185" t="str">
            <v>un</v>
          </cell>
          <cell r="D185">
            <v>20.399999999999999</v>
          </cell>
          <cell r="E185">
            <v>16.05</v>
          </cell>
          <cell r="F185">
            <v>36.450000000000003</v>
          </cell>
        </row>
        <row r="186">
          <cell r="A186" t="str">
            <v>07022</v>
          </cell>
          <cell r="B186" t="str">
            <v>Forra para porta interna 80x210</v>
          </cell>
          <cell r="C186" t="str">
            <v>un</v>
          </cell>
          <cell r="D186">
            <v>20.79</v>
          </cell>
          <cell r="E186">
            <v>16.05</v>
          </cell>
          <cell r="F186">
            <v>36.840000000000003</v>
          </cell>
        </row>
        <row r="187">
          <cell r="A187" t="str">
            <v>07023</v>
          </cell>
          <cell r="B187" t="str">
            <v>Forra para porta interna 90x210</v>
          </cell>
          <cell r="C187" t="str">
            <v>un</v>
          </cell>
          <cell r="D187">
            <v>21.18</v>
          </cell>
          <cell r="E187">
            <v>16.05</v>
          </cell>
          <cell r="F187">
            <v>37.229999999999997</v>
          </cell>
        </row>
        <row r="188">
          <cell r="A188" t="str">
            <v>07024</v>
          </cell>
          <cell r="B188" t="str">
            <v>Forra para porta interna 100x210</v>
          </cell>
          <cell r="C188" t="str">
            <v>un</v>
          </cell>
          <cell r="D188">
            <v>21.57</v>
          </cell>
          <cell r="E188">
            <v>16.05</v>
          </cell>
          <cell r="F188">
            <v>37.619999999999997</v>
          </cell>
        </row>
        <row r="189">
          <cell r="A189" t="str">
            <v>07025</v>
          </cell>
          <cell r="B189" t="str">
            <v>Forra para porta externa 80x210</v>
          </cell>
          <cell r="C189" t="str">
            <v>un</v>
          </cell>
          <cell r="D189">
            <v>20.79</v>
          </cell>
          <cell r="E189">
            <v>16.05</v>
          </cell>
          <cell r="F189">
            <v>36.840000000000003</v>
          </cell>
        </row>
        <row r="190">
          <cell r="A190" t="str">
            <v>07026</v>
          </cell>
          <cell r="B190" t="str">
            <v>Forra para porta externa 90x210</v>
          </cell>
          <cell r="C190" t="str">
            <v>un</v>
          </cell>
          <cell r="D190">
            <v>21.18</v>
          </cell>
          <cell r="E190">
            <v>16.05</v>
          </cell>
          <cell r="F190">
            <v>37.229999999999997</v>
          </cell>
        </row>
        <row r="191">
          <cell r="A191" t="str">
            <v>07027</v>
          </cell>
          <cell r="B191" t="str">
            <v>Forra para porta externa 100x210</v>
          </cell>
          <cell r="C191" t="str">
            <v>un</v>
          </cell>
          <cell r="D191">
            <v>21.57</v>
          </cell>
          <cell r="E191">
            <v>16.05</v>
          </cell>
          <cell r="F191">
            <v>37.619999999999997</v>
          </cell>
        </row>
        <row r="192">
          <cell r="A192" t="str">
            <v>07028</v>
          </cell>
          <cell r="B192" t="str">
            <v>Vidro fantasia</v>
          </cell>
          <cell r="C192" t="str">
            <v>m2</v>
          </cell>
          <cell r="D192">
            <v>19.5</v>
          </cell>
          <cell r="E192">
            <v>3.9</v>
          </cell>
          <cell r="F192">
            <v>23.4</v>
          </cell>
        </row>
        <row r="193">
          <cell r="A193" t="str">
            <v>07029</v>
          </cell>
          <cell r="B193" t="str">
            <v>Vidro fume 4mm</v>
          </cell>
          <cell r="C193" t="str">
            <v>m2</v>
          </cell>
          <cell r="D193">
            <v>38.479999999999997</v>
          </cell>
          <cell r="E193">
            <v>3.9</v>
          </cell>
          <cell r="F193">
            <v>42.38</v>
          </cell>
        </row>
        <row r="194">
          <cell r="A194" t="str">
            <v>07030</v>
          </cell>
          <cell r="B194" t="str">
            <v>Porta interna 60x210  completa</v>
          </cell>
          <cell r="C194" t="str">
            <v>un</v>
          </cell>
          <cell r="D194">
            <v>97.28</v>
          </cell>
          <cell r="E194">
            <v>37.450000000000003</v>
          </cell>
          <cell r="F194">
            <v>134.72999999999999</v>
          </cell>
        </row>
        <row r="195">
          <cell r="A195" t="str">
            <v>07031</v>
          </cell>
          <cell r="B195" t="str">
            <v>Porta interna 70x210 completa</v>
          </cell>
          <cell r="C195" t="str">
            <v>un</v>
          </cell>
          <cell r="D195">
            <v>104.34</v>
          </cell>
          <cell r="E195">
            <v>37.450000000000003</v>
          </cell>
          <cell r="F195">
            <v>141.79</v>
          </cell>
        </row>
        <row r="196">
          <cell r="A196" t="str">
            <v>07032</v>
          </cell>
          <cell r="B196" t="str">
            <v>Porta interna 80x210  completa</v>
          </cell>
          <cell r="C196" t="str">
            <v>un</v>
          </cell>
          <cell r="D196">
            <v>108.79</v>
          </cell>
          <cell r="E196">
            <v>37.450000000000003</v>
          </cell>
          <cell r="F196">
            <v>146.24</v>
          </cell>
        </row>
        <row r="197">
          <cell r="A197" t="str">
            <v>07033</v>
          </cell>
          <cell r="B197" t="str">
            <v>Porta interna 90x210  completa</v>
          </cell>
          <cell r="C197" t="str">
            <v>un</v>
          </cell>
          <cell r="D197">
            <v>115.84</v>
          </cell>
          <cell r="E197">
            <v>37.450000000000003</v>
          </cell>
          <cell r="F197">
            <v>153.29</v>
          </cell>
        </row>
        <row r="198">
          <cell r="A198" t="str">
            <v>07034</v>
          </cell>
          <cell r="B198" t="str">
            <v>Porta interna 100x210  completa</v>
          </cell>
          <cell r="C198" t="str">
            <v>un</v>
          </cell>
          <cell r="D198">
            <v>118.99</v>
          </cell>
          <cell r="E198">
            <v>37.450000000000003</v>
          </cell>
          <cell r="F198">
            <v>156.44</v>
          </cell>
        </row>
        <row r="199">
          <cell r="A199" t="str">
            <v>07035</v>
          </cell>
          <cell r="B199" t="str">
            <v>Porta externa 80x210   completa</v>
          </cell>
          <cell r="C199" t="str">
            <v>un</v>
          </cell>
          <cell r="D199">
            <v>139.53</v>
          </cell>
          <cell r="E199">
            <v>37.450000000000003</v>
          </cell>
          <cell r="F199">
            <v>176.98</v>
          </cell>
        </row>
        <row r="200">
          <cell r="A200" t="str">
            <v>07036</v>
          </cell>
          <cell r="B200" t="str">
            <v>Porta externa 90x210  completa</v>
          </cell>
          <cell r="C200" t="str">
            <v>un</v>
          </cell>
          <cell r="D200">
            <v>166.09</v>
          </cell>
          <cell r="E200">
            <v>37.450000000000003</v>
          </cell>
          <cell r="F200">
            <v>203.54</v>
          </cell>
        </row>
        <row r="201">
          <cell r="A201" t="str">
            <v>07037</v>
          </cell>
          <cell r="B201" t="str">
            <v>Porta externa 100x210  completa</v>
          </cell>
          <cell r="C201" t="str">
            <v>un</v>
          </cell>
          <cell r="D201">
            <v>179.96</v>
          </cell>
          <cell r="E201">
            <v>37.450000000000003</v>
          </cell>
          <cell r="F201">
            <v>217.41</v>
          </cell>
        </row>
        <row r="202">
          <cell r="A202" t="str">
            <v>07038</v>
          </cell>
          <cell r="B202" t="str">
            <v>Fechadura externa de tambor</v>
          </cell>
          <cell r="C202" t="str">
            <v>un</v>
          </cell>
          <cell r="D202">
            <v>25.35</v>
          </cell>
          <cell r="E202">
            <v>6.87</v>
          </cell>
          <cell r="F202">
            <v>32.22</v>
          </cell>
        </row>
        <row r="203">
          <cell r="A203" t="str">
            <v>07039</v>
          </cell>
          <cell r="B203" t="str">
            <v>Dobradiça inóx 3 1/2"</v>
          </cell>
          <cell r="C203" t="str">
            <v>un</v>
          </cell>
          <cell r="D203">
            <v>3.68</v>
          </cell>
          <cell r="E203">
            <v>2.2799999999999998</v>
          </cell>
          <cell r="F203">
            <v>5.96</v>
          </cell>
        </row>
        <row r="204">
          <cell r="A204" t="str">
            <v>07040</v>
          </cell>
          <cell r="B204" t="str">
            <v>Porta Externa especial 310x110 com bandeira fixa de 60</v>
          </cell>
          <cell r="C204" t="str">
            <v>un</v>
          </cell>
          <cell r="D204">
            <v>328.29</v>
          </cell>
          <cell r="E204">
            <v>42.8</v>
          </cell>
          <cell r="F204">
            <v>371.09</v>
          </cell>
        </row>
        <row r="205">
          <cell r="A205" t="str">
            <v>07041</v>
          </cell>
          <cell r="B205" t="str">
            <v>Porta interna 90x250 completa incluindo bandeira</v>
          </cell>
          <cell r="C205" t="str">
            <v>un</v>
          </cell>
          <cell r="D205">
            <v>128.31</v>
          </cell>
          <cell r="E205">
            <v>37.450000000000003</v>
          </cell>
          <cell r="F205">
            <v>165.76</v>
          </cell>
        </row>
        <row r="206">
          <cell r="A206" t="str">
            <v>07042</v>
          </cell>
          <cell r="B206" t="str">
            <v>Porta interna 120x210 completa</v>
          </cell>
          <cell r="C206" t="str">
            <v>un</v>
          </cell>
          <cell r="D206">
            <v>201.06</v>
          </cell>
          <cell r="E206">
            <v>37.450000000000003</v>
          </cell>
          <cell r="F206">
            <v>238.51</v>
          </cell>
        </row>
        <row r="207">
          <cell r="A207" t="str">
            <v>07043</v>
          </cell>
          <cell r="B207" t="str">
            <v>Porta veneziana 60x130</v>
          </cell>
          <cell r="C207" t="str">
            <v>un</v>
          </cell>
          <cell r="D207">
            <v>97</v>
          </cell>
          <cell r="E207">
            <v>42.8</v>
          </cell>
          <cell r="F207">
            <v>139.80000000000001</v>
          </cell>
        </row>
        <row r="208">
          <cell r="A208" t="str">
            <v>07044</v>
          </cell>
          <cell r="B208" t="str">
            <v>Porta de alumínio  400x250 com veniz. e vidro  (pintura eletrostática)</v>
          </cell>
          <cell r="C208" t="str">
            <v>un</v>
          </cell>
          <cell r="D208">
            <v>2298.84</v>
          </cell>
          <cell r="E208">
            <v>20.86</v>
          </cell>
          <cell r="F208">
            <v>2319.6999999999998</v>
          </cell>
        </row>
        <row r="209">
          <cell r="A209" t="str">
            <v>08000</v>
          </cell>
          <cell r="B209" t="str">
            <v>IMPERMEABILIZAÇÃO</v>
          </cell>
          <cell r="C209" t="str">
            <v>m2</v>
          </cell>
          <cell r="D209">
            <v>0</v>
          </cell>
          <cell r="E209">
            <v>0</v>
          </cell>
          <cell r="F209">
            <v>0</v>
          </cell>
        </row>
        <row r="210">
          <cell r="A210" t="str">
            <v>08001</v>
          </cell>
          <cell r="B210" t="str">
            <v>Impermeabilização com tinta base betume 2 demãos</v>
          </cell>
          <cell r="C210" t="str">
            <v>m2</v>
          </cell>
          <cell r="D210">
            <v>2.33</v>
          </cell>
          <cell r="E210">
            <v>3.37</v>
          </cell>
          <cell r="F210">
            <v>5.7</v>
          </cell>
        </row>
        <row r="211">
          <cell r="A211" t="str">
            <v>08002</v>
          </cell>
          <cell r="B211" t="str">
            <v>Impermeabilização com hidroasfalto 2 demãos</v>
          </cell>
          <cell r="C211" t="str">
            <v>m2</v>
          </cell>
          <cell r="D211">
            <v>1.87</v>
          </cell>
          <cell r="E211">
            <v>2.11</v>
          </cell>
          <cell r="F211">
            <v>3.98</v>
          </cell>
        </row>
        <row r="212">
          <cell r="A212" t="str">
            <v>08003</v>
          </cell>
          <cell r="B212" t="str">
            <v>Impermeabilização com hidroasfalto 4 demãos</v>
          </cell>
          <cell r="C212" t="str">
            <v>m2</v>
          </cell>
          <cell r="D212">
            <v>3.74</v>
          </cell>
          <cell r="E212">
            <v>4.21</v>
          </cell>
          <cell r="F212">
            <v>7.95</v>
          </cell>
        </row>
        <row r="213">
          <cell r="A213" t="str">
            <v>08004</v>
          </cell>
          <cell r="B213" t="str">
            <v>Chapisco impermeável traço 1:2</v>
          </cell>
          <cell r="C213" t="str">
            <v>m2</v>
          </cell>
          <cell r="D213">
            <v>1.34</v>
          </cell>
          <cell r="E213">
            <v>1.93</v>
          </cell>
          <cell r="F213">
            <v>3.27</v>
          </cell>
        </row>
        <row r="214">
          <cell r="A214" t="str">
            <v>08005</v>
          </cell>
          <cell r="B214" t="str">
            <v>Reboco impermeável traço 1:3   15mm</v>
          </cell>
          <cell r="C214" t="str">
            <v>m2</v>
          </cell>
          <cell r="D214">
            <v>2.77</v>
          </cell>
          <cell r="E214">
            <v>5.77</v>
          </cell>
          <cell r="F214">
            <v>8.5399999999999991</v>
          </cell>
        </row>
        <row r="215">
          <cell r="A215" t="str">
            <v>08006</v>
          </cell>
          <cell r="B215" t="str">
            <v>Aparelhamento superfície  com argamassa traço 1:3  3cm</v>
          </cell>
          <cell r="C215" t="str">
            <v>m2</v>
          </cell>
          <cell r="D215">
            <v>5.07</v>
          </cell>
          <cell r="E215">
            <v>6.19</v>
          </cell>
          <cell r="F215">
            <v>11.26</v>
          </cell>
        </row>
        <row r="216">
          <cell r="A216" t="str">
            <v>08007</v>
          </cell>
          <cell r="B216" t="str">
            <v>Proteção mecânica de superfície impermeabilizada com argamassa 1:3 4cm</v>
          </cell>
          <cell r="C216" t="str">
            <v>m2</v>
          </cell>
          <cell r="D216">
            <v>6.71</v>
          </cell>
          <cell r="E216">
            <v>7.68</v>
          </cell>
          <cell r="F216">
            <v>14.39</v>
          </cell>
        </row>
        <row r="217">
          <cell r="A217" t="str">
            <v>08008</v>
          </cell>
          <cell r="B217" t="str">
            <v xml:space="preserve">Impermeabilização a quente com manta asfáltica com revestimento em alumínio, incluindo pintura primária (primer)  </v>
          </cell>
          <cell r="C217" t="str">
            <v>m2</v>
          </cell>
          <cell r="D217">
            <v>41.6</v>
          </cell>
          <cell r="E217">
            <v>10.4</v>
          </cell>
          <cell r="F217">
            <v>52</v>
          </cell>
        </row>
        <row r="218">
          <cell r="A218" t="str">
            <v>09000</v>
          </cell>
          <cell r="B218" t="str">
            <v>APARELHOS SANITÁRIOS E METAIS</v>
          </cell>
          <cell r="C218" t="str">
            <v>un</v>
          </cell>
          <cell r="D218">
            <v>0</v>
          </cell>
          <cell r="E218">
            <v>0</v>
          </cell>
          <cell r="F218">
            <v>0</v>
          </cell>
        </row>
        <row r="219">
          <cell r="A219" t="str">
            <v>09001</v>
          </cell>
          <cell r="B219" t="str">
            <v>Vaso sanitário com assento</v>
          </cell>
          <cell r="C219" t="str">
            <v>un</v>
          </cell>
          <cell r="D219">
            <v>84.25</v>
          </cell>
          <cell r="E219">
            <v>19.25</v>
          </cell>
          <cell r="F219">
            <v>103.5</v>
          </cell>
        </row>
        <row r="220">
          <cell r="A220" t="str">
            <v>09002</v>
          </cell>
          <cell r="B220" t="str">
            <v>Lavatório com coluna</v>
          </cell>
          <cell r="C220" t="str">
            <v>un</v>
          </cell>
          <cell r="D220">
            <v>74.319999999999993</v>
          </cell>
          <cell r="E220">
            <v>21.39</v>
          </cell>
          <cell r="F220">
            <v>95.71</v>
          </cell>
        </row>
        <row r="221">
          <cell r="A221" t="str">
            <v>09003</v>
          </cell>
          <cell r="B221" t="str">
            <v>Mictório de aço inóx  1,50m</v>
          </cell>
          <cell r="C221" t="str">
            <v>un</v>
          </cell>
          <cell r="D221">
            <v>291.72000000000003</v>
          </cell>
          <cell r="E221">
            <v>21.39</v>
          </cell>
          <cell r="F221">
            <v>313.11</v>
          </cell>
        </row>
        <row r="222">
          <cell r="A222" t="str">
            <v>09004</v>
          </cell>
          <cell r="B222" t="str">
            <v>Lavatório sem coluna</v>
          </cell>
          <cell r="C222" t="str">
            <v>un</v>
          </cell>
          <cell r="D222">
            <v>29.34</v>
          </cell>
          <cell r="E222">
            <v>10.69</v>
          </cell>
          <cell r="F222">
            <v>40.03</v>
          </cell>
        </row>
        <row r="223">
          <cell r="A223" t="str">
            <v>09005</v>
          </cell>
          <cell r="B223" t="str">
            <v>Pia inóx com cuba simples 1,20</v>
          </cell>
          <cell r="C223" t="str">
            <v>un</v>
          </cell>
          <cell r="D223">
            <v>125.45</v>
          </cell>
          <cell r="E223">
            <v>4.28</v>
          </cell>
          <cell r="F223">
            <v>129.72999999999999</v>
          </cell>
        </row>
        <row r="224">
          <cell r="A224" t="str">
            <v>09006</v>
          </cell>
          <cell r="B224" t="str">
            <v>Pia inóx com cuba dupla 1,80</v>
          </cell>
          <cell r="C224" t="str">
            <v>un</v>
          </cell>
          <cell r="D224">
            <v>238.16</v>
          </cell>
          <cell r="E224">
            <v>5.35</v>
          </cell>
          <cell r="F224">
            <v>243.51</v>
          </cell>
        </row>
        <row r="225">
          <cell r="A225" t="str">
            <v>09007</v>
          </cell>
          <cell r="B225" t="str">
            <v>Tampo de granito com cuba louça 1,20m</v>
          </cell>
          <cell r="C225" t="str">
            <v>un</v>
          </cell>
          <cell r="D225">
            <v>206.7</v>
          </cell>
          <cell r="E225">
            <v>4.28</v>
          </cell>
          <cell r="F225">
            <v>210.98</v>
          </cell>
        </row>
        <row r="226">
          <cell r="A226" t="str">
            <v>09008</v>
          </cell>
          <cell r="B226" t="str">
            <v>Tampo  granito com cuba louça dupla  1,60m</v>
          </cell>
          <cell r="C226" t="str">
            <v>un</v>
          </cell>
          <cell r="D226">
            <v>309.39999999999998</v>
          </cell>
          <cell r="E226">
            <v>5.35</v>
          </cell>
          <cell r="F226">
            <v>314.75</v>
          </cell>
        </row>
        <row r="227">
          <cell r="A227" t="str">
            <v>09009</v>
          </cell>
          <cell r="B227" t="str">
            <v>Tampo de granito com cuba inóx  1,20m</v>
          </cell>
          <cell r="C227" t="str">
            <v>un</v>
          </cell>
          <cell r="D227">
            <v>202.54</v>
          </cell>
          <cell r="E227">
            <v>4.28</v>
          </cell>
          <cell r="F227">
            <v>206.82</v>
          </cell>
        </row>
        <row r="228">
          <cell r="A228" t="str">
            <v>09010</v>
          </cell>
          <cell r="B228" t="str">
            <v>Tampo  granito com cuba inóx dupla  1,60m</v>
          </cell>
          <cell r="C228" t="str">
            <v>un</v>
          </cell>
          <cell r="D228">
            <v>8.19</v>
          </cell>
          <cell r="E228">
            <v>10.69</v>
          </cell>
          <cell r="F228">
            <v>18.88</v>
          </cell>
        </row>
        <row r="229">
          <cell r="A229" t="str">
            <v>09011</v>
          </cell>
          <cell r="B229" t="str">
            <v>Chuveiro elétrico plástico</v>
          </cell>
          <cell r="C229" t="str">
            <v>un</v>
          </cell>
          <cell r="D229">
            <v>23.4</v>
          </cell>
          <cell r="E229">
            <v>2.67</v>
          </cell>
          <cell r="F229">
            <v>26.07</v>
          </cell>
        </row>
        <row r="230">
          <cell r="A230" t="str">
            <v>09012</v>
          </cell>
          <cell r="B230" t="str">
            <v>Bebedouro elétrico pressão 40 litros</v>
          </cell>
          <cell r="C230" t="str">
            <v>un</v>
          </cell>
          <cell r="D230">
            <v>586.42999999999995</v>
          </cell>
          <cell r="E230">
            <v>5.35</v>
          </cell>
          <cell r="F230">
            <v>591.78</v>
          </cell>
        </row>
        <row r="231">
          <cell r="A231" t="str">
            <v>09013</v>
          </cell>
          <cell r="B231" t="str">
            <v>Caixa de descarga sobrepor</v>
          </cell>
          <cell r="C231" t="str">
            <v>un</v>
          </cell>
          <cell r="D231">
            <v>13.85</v>
          </cell>
          <cell r="E231">
            <v>6.42</v>
          </cell>
          <cell r="F231">
            <v>20.27</v>
          </cell>
        </row>
        <row r="232">
          <cell r="A232" t="str">
            <v>09014</v>
          </cell>
          <cell r="B232" t="str">
            <v>Saboneteira de louça</v>
          </cell>
          <cell r="C232" t="str">
            <v>un</v>
          </cell>
          <cell r="D232">
            <v>9.57</v>
          </cell>
          <cell r="E232">
            <v>5.35</v>
          </cell>
          <cell r="F232">
            <v>14.92</v>
          </cell>
        </row>
        <row r="233">
          <cell r="A233" t="str">
            <v>09015</v>
          </cell>
          <cell r="B233" t="str">
            <v>Cabide duplo de louça</v>
          </cell>
          <cell r="C233" t="str">
            <v>un</v>
          </cell>
          <cell r="D233">
            <v>4.6900000000000004</v>
          </cell>
          <cell r="E233">
            <v>5.35</v>
          </cell>
          <cell r="F233">
            <v>10.039999999999999</v>
          </cell>
        </row>
        <row r="234">
          <cell r="A234" t="str">
            <v>09016</v>
          </cell>
          <cell r="B234" t="str">
            <v>Papeleira metálica tipo TPJ</v>
          </cell>
          <cell r="C234" t="str">
            <v>un</v>
          </cell>
          <cell r="D234">
            <v>26.26</v>
          </cell>
          <cell r="E234">
            <v>1.7</v>
          </cell>
          <cell r="F234">
            <v>27.96</v>
          </cell>
        </row>
        <row r="235">
          <cell r="A235" t="str">
            <v>09017</v>
          </cell>
          <cell r="B235" t="str">
            <v>Saboneteira Plastica tipo Refil</v>
          </cell>
          <cell r="C235" t="str">
            <v>un</v>
          </cell>
          <cell r="D235">
            <v>26.26</v>
          </cell>
          <cell r="E235">
            <v>1.7</v>
          </cell>
          <cell r="F235">
            <v>27.96</v>
          </cell>
        </row>
        <row r="236">
          <cell r="A236" t="str">
            <v>09018</v>
          </cell>
          <cell r="B236" t="str">
            <v>Saboneteira giratória de vidro</v>
          </cell>
          <cell r="C236" t="str">
            <v>un</v>
          </cell>
          <cell r="D236">
            <v>10.66</v>
          </cell>
          <cell r="E236">
            <v>1.7</v>
          </cell>
          <cell r="F236">
            <v>12.36</v>
          </cell>
        </row>
        <row r="237">
          <cell r="A237" t="str">
            <v>09019</v>
          </cell>
          <cell r="B237" t="str">
            <v>Valvula de descarga 1 1/2</v>
          </cell>
          <cell r="C237" t="str">
            <v>un</v>
          </cell>
          <cell r="D237">
            <v>51.09</v>
          </cell>
          <cell r="E237">
            <v>8.56</v>
          </cell>
          <cell r="F237">
            <v>59.65</v>
          </cell>
        </row>
        <row r="238">
          <cell r="A238" t="str">
            <v>09020</v>
          </cell>
          <cell r="B238" t="str">
            <v>Torneira metálica para pia</v>
          </cell>
          <cell r="C238" t="str">
            <v>un</v>
          </cell>
          <cell r="D238">
            <v>23.4</v>
          </cell>
          <cell r="E238">
            <v>0.75</v>
          </cell>
          <cell r="F238">
            <v>24.15</v>
          </cell>
        </row>
        <row r="239">
          <cell r="A239" t="str">
            <v>09021</v>
          </cell>
          <cell r="B239" t="str">
            <v>Torneira metálica para lavatório</v>
          </cell>
          <cell r="C239" t="str">
            <v>un</v>
          </cell>
          <cell r="D239">
            <v>23.4</v>
          </cell>
          <cell r="E239">
            <v>1.28</v>
          </cell>
          <cell r="F239">
            <v>24.68</v>
          </cell>
        </row>
        <row r="240">
          <cell r="A240" t="str">
            <v>09022</v>
          </cell>
          <cell r="B240" t="str">
            <v>Torneira metálica para jardim</v>
          </cell>
          <cell r="C240" t="str">
            <v>un</v>
          </cell>
          <cell r="D240">
            <v>11.96</v>
          </cell>
          <cell r="E240">
            <v>0.75</v>
          </cell>
          <cell r="F240">
            <v>12.71</v>
          </cell>
        </row>
        <row r="241">
          <cell r="A241" t="str">
            <v>09023</v>
          </cell>
          <cell r="B241" t="str">
            <v>Registro de pressão can.  3/4"</v>
          </cell>
          <cell r="C241" t="str">
            <v>un</v>
          </cell>
          <cell r="D241">
            <v>22.88</v>
          </cell>
          <cell r="E241">
            <v>2.14</v>
          </cell>
          <cell r="F241">
            <v>25.02</v>
          </cell>
        </row>
        <row r="242">
          <cell r="A242" t="str">
            <v>09024</v>
          </cell>
          <cell r="B242" t="str">
            <v>Registro de gaveta bruto 1"</v>
          </cell>
          <cell r="C242" t="str">
            <v>un</v>
          </cell>
          <cell r="D242">
            <v>9.8800000000000008</v>
          </cell>
          <cell r="E242">
            <v>2.14</v>
          </cell>
          <cell r="F242">
            <v>12.02</v>
          </cell>
        </row>
        <row r="243">
          <cell r="A243" t="str">
            <v>09025</v>
          </cell>
          <cell r="B243" t="str">
            <v>Registro de gaveta   3/4" c/ canopla</v>
          </cell>
          <cell r="C243" t="str">
            <v>un</v>
          </cell>
          <cell r="D243">
            <v>21.58</v>
          </cell>
          <cell r="E243">
            <v>2.14</v>
          </cell>
          <cell r="F243">
            <v>23.72</v>
          </cell>
        </row>
        <row r="244">
          <cell r="A244" t="str">
            <v>09026</v>
          </cell>
          <cell r="B244" t="str">
            <v>Registro de gaveta   1 1/2"  bruto</v>
          </cell>
          <cell r="C244" t="str">
            <v>un</v>
          </cell>
          <cell r="D244">
            <v>18.72</v>
          </cell>
          <cell r="E244">
            <v>2.67</v>
          </cell>
          <cell r="F244">
            <v>21.39</v>
          </cell>
        </row>
        <row r="245">
          <cell r="A245" t="str">
            <v>09027</v>
          </cell>
          <cell r="B245" t="str">
            <v>Caixa d'água fibra de vidro1000 li</v>
          </cell>
          <cell r="C245" t="str">
            <v>un</v>
          </cell>
          <cell r="D245">
            <v>231.4</v>
          </cell>
          <cell r="E245">
            <v>4.21</v>
          </cell>
          <cell r="F245">
            <v>235.61</v>
          </cell>
        </row>
        <row r="246">
          <cell r="A246" t="str">
            <v>09028</v>
          </cell>
          <cell r="B246" t="str">
            <v>Caixa d'água fibra de vidro 2000 li</v>
          </cell>
          <cell r="C246" t="str">
            <v>un</v>
          </cell>
          <cell r="D246">
            <v>507</v>
          </cell>
          <cell r="E246">
            <v>4.21</v>
          </cell>
          <cell r="F246">
            <v>511.21</v>
          </cell>
        </row>
        <row r="247">
          <cell r="A247" t="str">
            <v>09029</v>
          </cell>
          <cell r="B247" t="str">
            <v>Caixa d'água fibra de vidro 3000 li</v>
          </cell>
          <cell r="C247" t="str">
            <v>un</v>
          </cell>
          <cell r="D247">
            <v>629.20000000000005</v>
          </cell>
          <cell r="E247">
            <v>4.21</v>
          </cell>
          <cell r="F247">
            <v>633.41</v>
          </cell>
        </row>
        <row r="248">
          <cell r="A248" t="str">
            <v>09030</v>
          </cell>
          <cell r="B248" t="str">
            <v>Vaso sanitário com caixa acoplada</v>
          </cell>
          <cell r="C248" t="str">
            <v>un</v>
          </cell>
          <cell r="D248">
            <v>180.45</v>
          </cell>
          <cell r="E248">
            <v>22.46</v>
          </cell>
          <cell r="F248">
            <v>202.91</v>
          </cell>
        </row>
        <row r="249">
          <cell r="A249" t="str">
            <v>09031</v>
          </cell>
          <cell r="B249" t="str">
            <v>Mictório de louça</v>
          </cell>
          <cell r="C249" t="str">
            <v>un</v>
          </cell>
          <cell r="D249">
            <v>124.02</v>
          </cell>
          <cell r="E249">
            <v>21.39</v>
          </cell>
          <cell r="F249">
            <v>145.41</v>
          </cell>
        </row>
        <row r="250">
          <cell r="A250" t="str">
            <v>09032</v>
          </cell>
          <cell r="B250" t="str">
            <v>Papeleira de louça</v>
          </cell>
          <cell r="C250" t="str">
            <v>un</v>
          </cell>
          <cell r="D250">
            <v>9.57</v>
          </cell>
          <cell r="E250">
            <v>5.35</v>
          </cell>
          <cell r="F250">
            <v>14.92</v>
          </cell>
        </row>
        <row r="251">
          <cell r="A251" t="str">
            <v>09033</v>
          </cell>
          <cell r="B251" t="str">
            <v>Aquecedor elétrico 3000w c/ ducha</v>
          </cell>
          <cell r="C251" t="str">
            <v>un</v>
          </cell>
          <cell r="D251">
            <v>125.58</v>
          </cell>
          <cell r="E251">
            <v>2.67</v>
          </cell>
          <cell r="F251">
            <v>128.25</v>
          </cell>
        </row>
        <row r="252">
          <cell r="A252" t="str">
            <v>09034</v>
          </cell>
          <cell r="B252" t="str">
            <v>Registro de gaveta   1" c/ canopla</v>
          </cell>
          <cell r="C252" t="str">
            <v>un</v>
          </cell>
          <cell r="D252">
            <v>35.49</v>
          </cell>
          <cell r="E252">
            <v>9.7200000000000006</v>
          </cell>
          <cell r="F252">
            <v>45.21</v>
          </cell>
        </row>
        <row r="253">
          <cell r="A253" t="str">
            <v>09035</v>
          </cell>
          <cell r="B253" t="str">
            <v>Registro de gaveta   11/2" c/ canopla</v>
          </cell>
          <cell r="C253" t="str">
            <v>un</v>
          </cell>
          <cell r="D253">
            <v>27.3</v>
          </cell>
          <cell r="E253">
            <v>2.06</v>
          </cell>
          <cell r="F253">
            <v>29.36</v>
          </cell>
        </row>
        <row r="254">
          <cell r="A254" t="str">
            <v>09036</v>
          </cell>
          <cell r="B254" t="str">
            <v>Furo em granito para passagem de tubulação 30mm</v>
          </cell>
          <cell r="C254" t="str">
            <v>un</v>
          </cell>
          <cell r="D254">
            <v>8.19</v>
          </cell>
          <cell r="E254">
            <v>10.69</v>
          </cell>
          <cell r="F254">
            <v>18.88</v>
          </cell>
        </row>
        <row r="255">
          <cell r="A255" t="str">
            <v>10000</v>
          </cell>
          <cell r="B255" t="str">
            <v>INSTALAÇÕES HIDROSSANITÁRIAS</v>
          </cell>
          <cell r="C255" t="str">
            <v>pt</v>
          </cell>
          <cell r="D255">
            <v>0</v>
          </cell>
          <cell r="E255">
            <v>0</v>
          </cell>
          <cell r="F255">
            <v>0</v>
          </cell>
        </row>
        <row r="256">
          <cell r="A256" t="str">
            <v>10001</v>
          </cell>
          <cell r="B256" t="str">
            <v>Ponto de água fria vaso c/ válvula</v>
          </cell>
          <cell r="C256" t="str">
            <v>pt</v>
          </cell>
          <cell r="D256">
            <v>7.02</v>
          </cell>
          <cell r="E256">
            <v>3.69</v>
          </cell>
          <cell r="F256">
            <v>10.71</v>
          </cell>
        </row>
        <row r="257">
          <cell r="A257" t="str">
            <v>10002</v>
          </cell>
          <cell r="B257" t="str">
            <v>Ponto de água fria p/ lavatório</v>
          </cell>
          <cell r="C257" t="str">
            <v>pt</v>
          </cell>
          <cell r="D257">
            <v>4.3600000000000003</v>
          </cell>
          <cell r="E257">
            <v>3.5</v>
          </cell>
          <cell r="F257">
            <v>7.86</v>
          </cell>
        </row>
        <row r="258">
          <cell r="A258" t="str">
            <v>10003</v>
          </cell>
          <cell r="B258" t="str">
            <v>Ponto de água fria p/  lavatório coletivo</v>
          </cell>
          <cell r="C258" t="str">
            <v>pt</v>
          </cell>
          <cell r="D258">
            <v>2.44</v>
          </cell>
          <cell r="E258">
            <v>0.93</v>
          </cell>
          <cell r="F258">
            <v>3.37</v>
          </cell>
        </row>
        <row r="259">
          <cell r="A259" t="str">
            <v>10004</v>
          </cell>
          <cell r="B259" t="str">
            <v>Ponto de água fria p/ bebedouro</v>
          </cell>
          <cell r="C259" t="str">
            <v>pt</v>
          </cell>
          <cell r="D259">
            <v>5.53</v>
          </cell>
          <cell r="E259">
            <v>4.67</v>
          </cell>
          <cell r="F259">
            <v>10.199999999999999</v>
          </cell>
        </row>
        <row r="260">
          <cell r="A260" t="str">
            <v>10005</v>
          </cell>
          <cell r="B260" t="str">
            <v>Ponto de esgoto p/ vaso sanitário</v>
          </cell>
          <cell r="C260" t="str">
            <v>pt</v>
          </cell>
          <cell r="D260">
            <v>13.36</v>
          </cell>
          <cell r="E260">
            <v>3.42</v>
          </cell>
          <cell r="F260">
            <v>16.78</v>
          </cell>
        </row>
        <row r="261">
          <cell r="A261" t="str">
            <v>10006</v>
          </cell>
          <cell r="B261" t="str">
            <v>Ponto de esgoto p/ lavatório</v>
          </cell>
          <cell r="C261" t="str">
            <v>pt</v>
          </cell>
          <cell r="D261">
            <v>6.63</v>
          </cell>
          <cell r="E261">
            <v>3.21</v>
          </cell>
          <cell r="F261">
            <v>9.84</v>
          </cell>
        </row>
        <row r="262">
          <cell r="A262" t="str">
            <v>10007</v>
          </cell>
          <cell r="B262" t="str">
            <v>Ponto de esgoto p/ Pia cozinha</v>
          </cell>
          <cell r="C262" t="str">
            <v>pt</v>
          </cell>
          <cell r="D262">
            <v>11.36</v>
          </cell>
          <cell r="E262">
            <v>3.21</v>
          </cell>
          <cell r="F262">
            <v>14.57</v>
          </cell>
        </row>
        <row r="263">
          <cell r="A263" t="str">
            <v>10008</v>
          </cell>
          <cell r="B263" t="str">
            <v>Ponto de esgoto p/ bebedouro</v>
          </cell>
          <cell r="C263" t="str">
            <v>pt</v>
          </cell>
          <cell r="D263">
            <v>9.36</v>
          </cell>
          <cell r="E263">
            <v>4.49</v>
          </cell>
          <cell r="F263">
            <v>13.85</v>
          </cell>
        </row>
        <row r="264">
          <cell r="A264" t="str">
            <v>10009</v>
          </cell>
          <cell r="B264" t="str">
            <v>Ponto de esgoto p/ cx. sifonada 50</v>
          </cell>
          <cell r="C264" t="str">
            <v>pt</v>
          </cell>
          <cell r="D264">
            <v>13.1</v>
          </cell>
          <cell r="E264">
            <v>10.69</v>
          </cell>
          <cell r="F264">
            <v>23.79</v>
          </cell>
        </row>
        <row r="265">
          <cell r="A265" t="str">
            <v>10010</v>
          </cell>
          <cell r="B265" t="str">
            <v>Ponto de esgoto p/ cx. sifonada 75</v>
          </cell>
          <cell r="C265" t="str">
            <v>pt</v>
          </cell>
          <cell r="D265">
            <v>16.38</v>
          </cell>
          <cell r="E265">
            <v>11.76</v>
          </cell>
          <cell r="F265">
            <v>28.14</v>
          </cell>
        </row>
        <row r="266">
          <cell r="A266" t="str">
            <v>10011</v>
          </cell>
          <cell r="B266" t="str">
            <v>Ponto caixa de inspeção 50x50</v>
          </cell>
          <cell r="C266" t="str">
            <v>pt</v>
          </cell>
          <cell r="D266">
            <v>25.51</v>
          </cell>
          <cell r="E266">
            <v>30.14</v>
          </cell>
          <cell r="F266">
            <v>55.65</v>
          </cell>
        </row>
        <row r="267">
          <cell r="A267" t="str">
            <v>10012</v>
          </cell>
          <cell r="B267" t="str">
            <v>Ponto caixa de gordura 50x50</v>
          </cell>
          <cell r="C267" t="str">
            <v>pt</v>
          </cell>
          <cell r="D267">
            <v>24.88</v>
          </cell>
          <cell r="E267">
            <v>33.39</v>
          </cell>
          <cell r="F267">
            <v>58.27</v>
          </cell>
        </row>
        <row r="268">
          <cell r="A268" t="str">
            <v>10013</v>
          </cell>
          <cell r="B268" t="str">
            <v>Ponto fossa séptica 300x110x150</v>
          </cell>
          <cell r="C268" t="str">
            <v>pt</v>
          </cell>
          <cell r="D268">
            <v>342.63</v>
          </cell>
          <cell r="E268">
            <v>311.18</v>
          </cell>
          <cell r="F268">
            <v>653.80999999999995</v>
          </cell>
        </row>
        <row r="269">
          <cell r="A269" t="str">
            <v>10014</v>
          </cell>
          <cell r="B269" t="str">
            <v>Ponto sumidouro (300x110x150)</v>
          </cell>
          <cell r="C269" t="str">
            <v>pt</v>
          </cell>
          <cell r="D269">
            <v>352.7</v>
          </cell>
          <cell r="E269">
            <v>278.75</v>
          </cell>
          <cell r="F269">
            <v>631.45000000000005</v>
          </cell>
        </row>
        <row r="270">
          <cell r="A270" t="str">
            <v>10015</v>
          </cell>
          <cell r="B270" t="str">
            <v>Ponto de instalação de caixa d'água</v>
          </cell>
          <cell r="C270" t="str">
            <v>pt</v>
          </cell>
          <cell r="D270">
            <v>49.11</v>
          </cell>
          <cell r="E270">
            <v>10.69</v>
          </cell>
          <cell r="F270">
            <v>59.8</v>
          </cell>
        </row>
        <row r="271">
          <cell r="A271" t="str">
            <v>10016</v>
          </cell>
          <cell r="B271" t="str">
            <v>Ponto de entrada de água fria</v>
          </cell>
          <cell r="C271" t="str">
            <v>pt</v>
          </cell>
          <cell r="D271">
            <v>7.8</v>
          </cell>
          <cell r="E271">
            <v>5.35</v>
          </cell>
          <cell r="F271">
            <v>13.15</v>
          </cell>
        </row>
        <row r="272">
          <cell r="A272" t="str">
            <v>10017</v>
          </cell>
          <cell r="B272" t="str">
            <v>Tubo de PVC solvável 25mm</v>
          </cell>
          <cell r="C272" t="str">
            <v>ml</v>
          </cell>
          <cell r="D272">
            <v>0.86</v>
          </cell>
          <cell r="E272">
            <v>0.53</v>
          </cell>
          <cell r="F272">
            <v>1.39</v>
          </cell>
        </row>
        <row r="273">
          <cell r="A273" t="str">
            <v>10018</v>
          </cell>
          <cell r="B273" t="str">
            <v>Conexão de PVC soldável 25mm</v>
          </cell>
          <cell r="C273" t="str">
            <v>un</v>
          </cell>
          <cell r="D273">
            <v>0.47</v>
          </cell>
          <cell r="E273">
            <v>0.53</v>
          </cell>
          <cell r="F273">
            <v>1</v>
          </cell>
        </row>
        <row r="274">
          <cell r="A274" t="str">
            <v>10019</v>
          </cell>
          <cell r="B274" t="str">
            <v>Tubo de PVC 40mm para esgoto</v>
          </cell>
          <cell r="C274" t="str">
            <v>m</v>
          </cell>
          <cell r="D274">
            <v>1.2</v>
          </cell>
          <cell r="E274">
            <v>0.64</v>
          </cell>
          <cell r="F274">
            <v>1.84</v>
          </cell>
        </row>
        <row r="275">
          <cell r="A275" t="str">
            <v>10020</v>
          </cell>
          <cell r="B275" t="str">
            <v>Conexão de PVC 40mm para esgoto</v>
          </cell>
          <cell r="C275" t="str">
            <v>un</v>
          </cell>
          <cell r="D275">
            <v>1.59</v>
          </cell>
          <cell r="E275">
            <v>0.64</v>
          </cell>
          <cell r="F275">
            <v>2.23</v>
          </cell>
        </row>
        <row r="276">
          <cell r="A276" t="str">
            <v>10021</v>
          </cell>
          <cell r="B276" t="str">
            <v>Tubo de PVC 100mm para esgoto</v>
          </cell>
          <cell r="C276" t="str">
            <v>m</v>
          </cell>
          <cell r="D276">
            <v>2.89</v>
          </cell>
          <cell r="E276">
            <v>0.86</v>
          </cell>
          <cell r="F276">
            <v>3.75</v>
          </cell>
        </row>
        <row r="277">
          <cell r="A277" t="str">
            <v>10022</v>
          </cell>
          <cell r="B277" t="str">
            <v>Conexão PVC 100mm para esgoto</v>
          </cell>
          <cell r="C277" t="str">
            <v>un</v>
          </cell>
          <cell r="D277">
            <v>5.0199999999999996</v>
          </cell>
          <cell r="E277">
            <v>0.86</v>
          </cell>
          <cell r="F277">
            <v>5.88</v>
          </cell>
        </row>
        <row r="278">
          <cell r="A278" t="str">
            <v>10023</v>
          </cell>
          <cell r="B278" t="str">
            <v>Tubo de PVC 150mm para esgoto</v>
          </cell>
          <cell r="C278" t="str">
            <v>m</v>
          </cell>
          <cell r="D278">
            <v>8.66</v>
          </cell>
          <cell r="E278">
            <v>0.86</v>
          </cell>
          <cell r="F278">
            <v>9.52</v>
          </cell>
        </row>
        <row r="279">
          <cell r="A279" t="str">
            <v>10024</v>
          </cell>
          <cell r="B279" t="str">
            <v>Tubo de PVC 300mm para esgoto</v>
          </cell>
          <cell r="C279" t="str">
            <v>m</v>
          </cell>
          <cell r="D279">
            <v>28.16</v>
          </cell>
          <cell r="E279">
            <v>0.86</v>
          </cell>
          <cell r="F279">
            <v>29.02</v>
          </cell>
        </row>
        <row r="280">
          <cell r="A280" t="str">
            <v>10025</v>
          </cell>
          <cell r="B280" t="str">
            <v>Tubo de PVC 75mm para esgoto</v>
          </cell>
          <cell r="C280" t="str">
            <v>m</v>
          </cell>
          <cell r="D280">
            <v>2.68</v>
          </cell>
          <cell r="E280">
            <v>0.86</v>
          </cell>
          <cell r="F280">
            <v>3.54</v>
          </cell>
        </row>
        <row r="281">
          <cell r="A281" t="str">
            <v>10026</v>
          </cell>
          <cell r="B281" t="str">
            <v>Tubo de PVC 200mm para esgoto</v>
          </cell>
          <cell r="C281" t="str">
            <v>m</v>
          </cell>
          <cell r="D281">
            <v>13.08</v>
          </cell>
          <cell r="E281">
            <v>0.86</v>
          </cell>
          <cell r="F281">
            <v>13.94</v>
          </cell>
        </row>
        <row r="282">
          <cell r="A282" t="str">
            <v>11000</v>
          </cell>
          <cell r="B282" t="str">
            <v>INSTALAÇÕES ELÉTRICAS</v>
          </cell>
          <cell r="C282" t="str">
            <v>pt</v>
          </cell>
          <cell r="D282">
            <v>0</v>
          </cell>
          <cell r="E282">
            <v>0</v>
          </cell>
          <cell r="F282">
            <v>0</v>
          </cell>
        </row>
        <row r="283">
          <cell r="A283" t="str">
            <v>11001</v>
          </cell>
          <cell r="B283" t="str">
            <v>Medição aérea (quadro e eletrodutos)</v>
          </cell>
          <cell r="C283" t="str">
            <v>pt</v>
          </cell>
          <cell r="D283">
            <v>34.81</v>
          </cell>
          <cell r="E283">
            <v>38.58</v>
          </cell>
          <cell r="F283">
            <v>73.39</v>
          </cell>
        </row>
        <row r="284">
          <cell r="A284" t="str">
            <v>11002</v>
          </cell>
          <cell r="B284" t="str">
            <v xml:space="preserve">Medição subterrânea. (quad. caixa, eletetrodutos) </v>
          </cell>
          <cell r="C284" t="str">
            <v>pt</v>
          </cell>
          <cell r="D284">
            <v>146.30000000000001</v>
          </cell>
          <cell r="E284">
            <v>275.47000000000003</v>
          </cell>
          <cell r="F284">
            <v>421.77</v>
          </cell>
        </row>
        <row r="285">
          <cell r="A285" t="str">
            <v>11003</v>
          </cell>
          <cell r="B285" t="str">
            <v>Distribuição 6 disjuntores  (quadro e eletrodutos)</v>
          </cell>
          <cell r="C285" t="str">
            <v>pt</v>
          </cell>
          <cell r="D285">
            <v>20.149999999999999</v>
          </cell>
          <cell r="E285">
            <v>26.83</v>
          </cell>
          <cell r="F285">
            <v>46.98</v>
          </cell>
        </row>
        <row r="286">
          <cell r="A286" t="str">
            <v>11004</v>
          </cell>
          <cell r="B286" t="str">
            <v>Distribuição 12 disjuntores (caixa e eletrodutos)</v>
          </cell>
          <cell r="C286" t="str">
            <v>pt</v>
          </cell>
          <cell r="D286">
            <v>82.42</v>
          </cell>
          <cell r="E286">
            <v>29.78</v>
          </cell>
          <cell r="F286">
            <v>112.2</v>
          </cell>
        </row>
        <row r="287">
          <cell r="A287" t="str">
            <v>11005</v>
          </cell>
          <cell r="B287" t="str">
            <v>Ponto luminária fluorescente 2x40w (lumin. e fio)</v>
          </cell>
          <cell r="C287" t="str">
            <v>pt</v>
          </cell>
          <cell r="D287">
            <v>34.840000000000003</v>
          </cell>
          <cell r="E287">
            <v>12.64</v>
          </cell>
          <cell r="F287">
            <v>47.48</v>
          </cell>
        </row>
        <row r="288">
          <cell r="A288" t="str">
            <v>11006</v>
          </cell>
          <cell r="B288" t="str">
            <v>Ponto luminária incandescente (lumin. e fio)</v>
          </cell>
          <cell r="C288" t="str">
            <v>pt</v>
          </cell>
          <cell r="D288">
            <v>11.49</v>
          </cell>
          <cell r="E288">
            <v>6.32</v>
          </cell>
          <cell r="F288">
            <v>17.809999999999999</v>
          </cell>
        </row>
        <row r="289">
          <cell r="A289" t="str">
            <v>11007</v>
          </cell>
          <cell r="B289" t="str">
            <v>Ponto tomada  (tomada e fio)</v>
          </cell>
          <cell r="C289" t="str">
            <v>pt</v>
          </cell>
          <cell r="D289">
            <v>6.03</v>
          </cell>
          <cell r="E289">
            <v>5.05</v>
          </cell>
          <cell r="F289">
            <v>11.08</v>
          </cell>
        </row>
        <row r="290">
          <cell r="A290" t="str">
            <v>11008</v>
          </cell>
          <cell r="B290" t="str">
            <v>Tomada especial chuveiro  (tomada e fio)</v>
          </cell>
          <cell r="C290" t="str">
            <v>pt</v>
          </cell>
          <cell r="D290">
            <v>10.3</v>
          </cell>
          <cell r="E290">
            <v>5.05</v>
          </cell>
          <cell r="F290">
            <v>15.35</v>
          </cell>
        </row>
        <row r="291">
          <cell r="A291" t="str">
            <v>11009</v>
          </cell>
          <cell r="B291" t="str">
            <v>Ponto interruptor simples  (interruptor e fio)</v>
          </cell>
          <cell r="C291" t="str">
            <v>pt</v>
          </cell>
          <cell r="D291">
            <v>4.75</v>
          </cell>
          <cell r="E291">
            <v>5.05</v>
          </cell>
          <cell r="F291">
            <v>9.8000000000000007</v>
          </cell>
        </row>
        <row r="292">
          <cell r="A292" t="str">
            <v>11010</v>
          </cell>
          <cell r="B292" t="str">
            <v>Ponto interruptor  duplo  (interruptor e fio)</v>
          </cell>
          <cell r="C292" t="str">
            <v>pt</v>
          </cell>
          <cell r="D292">
            <v>6.94</v>
          </cell>
          <cell r="E292">
            <v>5.69</v>
          </cell>
          <cell r="F292">
            <v>12.63</v>
          </cell>
        </row>
        <row r="293">
          <cell r="A293" t="str">
            <v>11011</v>
          </cell>
          <cell r="B293" t="str">
            <v>Ponto de aterramento inclundo caixa</v>
          </cell>
          <cell r="C293" t="str">
            <v>pt</v>
          </cell>
          <cell r="D293">
            <v>33.22</v>
          </cell>
          <cell r="E293">
            <v>32.729999999999997</v>
          </cell>
          <cell r="F293">
            <v>65.95</v>
          </cell>
        </row>
        <row r="294">
          <cell r="A294" t="str">
            <v>11012</v>
          </cell>
          <cell r="B294" t="str">
            <v>Rasgo e enchimento em alvenaria</v>
          </cell>
          <cell r="C294" t="str">
            <v>m</v>
          </cell>
          <cell r="D294">
            <v>0.24</v>
          </cell>
          <cell r="E294">
            <v>0.96</v>
          </cell>
          <cell r="F294">
            <v>1.2</v>
          </cell>
        </row>
        <row r="295">
          <cell r="A295" t="str">
            <v>11013</v>
          </cell>
          <cell r="B295" t="str">
            <v>Caixa de aterramento</v>
          </cell>
          <cell r="C295" t="str">
            <v>un</v>
          </cell>
          <cell r="D295">
            <v>19.61</v>
          </cell>
          <cell r="E295">
            <v>13.13</v>
          </cell>
          <cell r="F295">
            <v>32.74</v>
          </cell>
        </row>
        <row r="296">
          <cell r="A296" t="str">
            <v>11014</v>
          </cell>
          <cell r="B296" t="str">
            <v>Caixa de inspeção elétrica  60x60</v>
          </cell>
          <cell r="C296" t="str">
            <v>un</v>
          </cell>
          <cell r="D296">
            <v>15.63</v>
          </cell>
          <cell r="E296">
            <v>47.01</v>
          </cell>
          <cell r="F296">
            <v>62.64</v>
          </cell>
        </row>
        <row r="297">
          <cell r="A297" t="str">
            <v>11015</v>
          </cell>
          <cell r="B297" t="str">
            <v>Ponto interruptor  triplo  (interruptor e fio)</v>
          </cell>
          <cell r="C297" t="str">
            <v>pt</v>
          </cell>
          <cell r="D297">
            <v>11.23</v>
          </cell>
          <cell r="E297">
            <v>6.32</v>
          </cell>
          <cell r="F297">
            <v>17.55</v>
          </cell>
        </row>
        <row r="298">
          <cell r="A298" t="str">
            <v>11016</v>
          </cell>
          <cell r="B298" t="str">
            <v>Medição aérea (cabos e disjuntores)</v>
          </cell>
          <cell r="C298" t="str">
            <v>pt</v>
          </cell>
          <cell r="D298">
            <v>115.05</v>
          </cell>
          <cell r="E298">
            <v>75.819999999999993</v>
          </cell>
          <cell r="F298">
            <v>190.87</v>
          </cell>
        </row>
        <row r="299">
          <cell r="A299" t="str">
            <v>11017</v>
          </cell>
          <cell r="B299" t="str">
            <v xml:space="preserve">Medição subterrânea. (Cabos e disjuntores) </v>
          </cell>
          <cell r="C299" t="str">
            <v>pt</v>
          </cell>
          <cell r="D299">
            <v>100.75</v>
          </cell>
          <cell r="E299">
            <v>75.819999999999993</v>
          </cell>
          <cell r="F299">
            <v>176.57</v>
          </cell>
        </row>
        <row r="300">
          <cell r="A300" t="str">
            <v>11018</v>
          </cell>
          <cell r="B300" t="str">
            <v>Distibuição 6 disjuntores (Fios e disjuntores)</v>
          </cell>
          <cell r="C300" t="str">
            <v>pt</v>
          </cell>
          <cell r="D300">
            <v>31.46</v>
          </cell>
          <cell r="E300">
            <v>35.380000000000003</v>
          </cell>
          <cell r="F300">
            <v>66.84</v>
          </cell>
        </row>
        <row r="301">
          <cell r="A301" t="str">
            <v>11019</v>
          </cell>
          <cell r="B301" t="str">
            <v>Distribuição 12 dissjuntores(cabos e disjuntores)</v>
          </cell>
          <cell r="C301" t="str">
            <v>pt</v>
          </cell>
          <cell r="D301">
            <v>62.92</v>
          </cell>
          <cell r="E301">
            <v>55.6</v>
          </cell>
          <cell r="F301">
            <v>118.52</v>
          </cell>
        </row>
        <row r="302">
          <cell r="A302" t="str">
            <v>11020</v>
          </cell>
          <cell r="B302" t="str">
            <v>Ponto luz no teto (eletrodutos e caixa sextavada)</v>
          </cell>
          <cell r="C302" t="str">
            <v>pt</v>
          </cell>
          <cell r="D302">
            <v>4.13</v>
          </cell>
          <cell r="E302">
            <v>2.5299999999999998</v>
          </cell>
          <cell r="F302">
            <v>6.66</v>
          </cell>
        </row>
        <row r="303">
          <cell r="A303" t="str">
            <v>11021</v>
          </cell>
          <cell r="B303" t="str">
            <v>Ponto luz parede (eletroduto e caixa 2x4)</v>
          </cell>
          <cell r="C303" t="str">
            <v>pt</v>
          </cell>
          <cell r="D303">
            <v>3.69</v>
          </cell>
          <cell r="E303">
            <v>3.29</v>
          </cell>
          <cell r="F303">
            <v>6.98</v>
          </cell>
        </row>
        <row r="304">
          <cell r="A304" t="str">
            <v>11022</v>
          </cell>
          <cell r="B304" t="str">
            <v>Ponto entrada geral de energia aério</v>
          </cell>
          <cell r="C304" t="str">
            <v>pt</v>
          </cell>
          <cell r="D304">
            <v>149.86000000000001</v>
          </cell>
          <cell r="E304">
            <v>114.4</v>
          </cell>
          <cell r="F304">
            <v>264.26</v>
          </cell>
        </row>
        <row r="305">
          <cell r="A305" t="str">
            <v>11023</v>
          </cell>
          <cell r="B305" t="str">
            <v>Poto entrada geral de energia subterrâneo</v>
          </cell>
          <cell r="C305" t="str">
            <v>pt</v>
          </cell>
          <cell r="D305">
            <v>247.05</v>
          </cell>
          <cell r="E305">
            <v>351.29</v>
          </cell>
          <cell r="F305">
            <v>598.34</v>
          </cell>
        </row>
        <row r="306">
          <cell r="A306" t="str">
            <v>11024</v>
          </cell>
          <cell r="B306" t="str">
            <v>Ponto de distribuição completo para 6 disjuntores</v>
          </cell>
          <cell r="C306" t="str">
            <v>pt</v>
          </cell>
          <cell r="D306">
            <v>51.61</v>
          </cell>
          <cell r="E306">
            <v>62.21</v>
          </cell>
          <cell r="F306">
            <v>113.82</v>
          </cell>
        </row>
        <row r="307">
          <cell r="A307" t="str">
            <v>11025</v>
          </cell>
          <cell r="B307" t="str">
            <v>Ponto de distribuição completo para 12 disjuntores</v>
          </cell>
          <cell r="C307" t="str">
            <v>pt</v>
          </cell>
          <cell r="D307">
            <v>145.34</v>
          </cell>
          <cell r="E307">
            <v>85.38</v>
          </cell>
          <cell r="F307">
            <v>230.72</v>
          </cell>
        </row>
        <row r="308">
          <cell r="A308" t="str">
            <v>11026</v>
          </cell>
          <cell r="B308" t="str">
            <v>Ponto completo para luminária fluorescente 2x40</v>
          </cell>
          <cell r="C308" t="str">
            <v>pt</v>
          </cell>
          <cell r="D308">
            <v>38.97</v>
          </cell>
          <cell r="E308">
            <v>15.16</v>
          </cell>
          <cell r="F308">
            <v>54.13</v>
          </cell>
        </row>
        <row r="309">
          <cell r="A309" t="str">
            <v>11027</v>
          </cell>
          <cell r="B309" t="str">
            <v>Ponto completo para luminária fluorescente 1x40</v>
          </cell>
          <cell r="C309" t="str">
            <v>pt</v>
          </cell>
          <cell r="D309">
            <v>27.68</v>
          </cell>
          <cell r="E309">
            <v>12.64</v>
          </cell>
          <cell r="F309">
            <v>40.32</v>
          </cell>
        </row>
        <row r="310">
          <cell r="A310" t="str">
            <v>11028</v>
          </cell>
          <cell r="B310" t="str">
            <v>Ponto completo para luminária fluorescente 3x40</v>
          </cell>
          <cell r="C310" t="str">
            <v>pt</v>
          </cell>
          <cell r="D310">
            <v>59.1</v>
          </cell>
          <cell r="E310">
            <v>18.95</v>
          </cell>
          <cell r="F310">
            <v>78.05</v>
          </cell>
        </row>
        <row r="311">
          <cell r="A311" t="str">
            <v>11029</v>
          </cell>
          <cell r="B311" t="str">
            <v>Ponto completo para luminária fluorescente 2x20</v>
          </cell>
          <cell r="C311" t="str">
            <v>pt</v>
          </cell>
          <cell r="D311">
            <v>36.869999999999997</v>
          </cell>
          <cell r="E311">
            <v>12.64</v>
          </cell>
          <cell r="F311">
            <v>49.51</v>
          </cell>
        </row>
        <row r="312">
          <cell r="A312" t="str">
            <v>11030</v>
          </cell>
          <cell r="B312" t="str">
            <v>Ponto completo para luminária incandescente</v>
          </cell>
          <cell r="C312" t="str">
            <v>pt</v>
          </cell>
          <cell r="D312">
            <v>15.63</v>
          </cell>
          <cell r="E312">
            <v>8.85</v>
          </cell>
          <cell r="F312">
            <v>24.48</v>
          </cell>
        </row>
        <row r="313">
          <cell r="A313" t="str">
            <v>11031</v>
          </cell>
          <cell r="B313" t="str">
            <v xml:space="preserve">Ponto completo refletor com lâmpada halógena </v>
          </cell>
          <cell r="C313" t="str">
            <v>pt</v>
          </cell>
          <cell r="D313">
            <v>34.79</v>
          </cell>
          <cell r="E313">
            <v>10.11</v>
          </cell>
          <cell r="F313">
            <v>44.9</v>
          </cell>
        </row>
        <row r="314">
          <cell r="A314" t="str">
            <v>11032</v>
          </cell>
          <cell r="B314" t="str">
            <v>Ponto completo tomada 2P + universal</v>
          </cell>
          <cell r="C314" t="str">
            <v>pt</v>
          </cell>
          <cell r="D314">
            <v>9.17</v>
          </cell>
          <cell r="E314">
            <v>8.34</v>
          </cell>
          <cell r="F314">
            <v>17.510000000000002</v>
          </cell>
        </row>
        <row r="315">
          <cell r="A315" t="str">
            <v>11033</v>
          </cell>
          <cell r="B315" t="str">
            <v>Ponto completo tomada 2P + universal + terra</v>
          </cell>
          <cell r="C315" t="str">
            <v>pt</v>
          </cell>
          <cell r="D315">
            <v>9.7200000000000006</v>
          </cell>
          <cell r="E315">
            <v>8.34</v>
          </cell>
          <cell r="F315">
            <v>18.059999999999999</v>
          </cell>
        </row>
        <row r="316">
          <cell r="A316" t="str">
            <v>11034</v>
          </cell>
          <cell r="B316" t="str">
            <v>Ponto completo para tomada 3 pino chato (chuveiro)</v>
          </cell>
          <cell r="C316" t="str">
            <v>pt</v>
          </cell>
          <cell r="D316">
            <v>13.98</v>
          </cell>
          <cell r="E316">
            <v>9.4</v>
          </cell>
          <cell r="F316">
            <v>23.38</v>
          </cell>
        </row>
        <row r="317">
          <cell r="A317" t="str">
            <v>11035</v>
          </cell>
          <cell r="B317" t="str">
            <v>Ponto completo para interruptor simples</v>
          </cell>
          <cell r="C317" t="str">
            <v>pt</v>
          </cell>
          <cell r="D317">
            <v>7.88</v>
          </cell>
          <cell r="E317">
            <v>8.34</v>
          </cell>
          <cell r="F317">
            <v>16.22</v>
          </cell>
        </row>
        <row r="318">
          <cell r="A318" t="str">
            <v>11036</v>
          </cell>
          <cell r="B318" t="str">
            <v>Ponto completo para interruptor duplo</v>
          </cell>
          <cell r="C318" t="str">
            <v>pt</v>
          </cell>
          <cell r="D318">
            <v>10.08</v>
          </cell>
          <cell r="E318">
            <v>8.98</v>
          </cell>
          <cell r="F318">
            <v>19.059999999999999</v>
          </cell>
        </row>
        <row r="319">
          <cell r="A319" t="str">
            <v>11037</v>
          </cell>
          <cell r="B319" t="str">
            <v>Ponto completo para interruptor triplo</v>
          </cell>
          <cell r="C319" t="str">
            <v>pt</v>
          </cell>
          <cell r="D319">
            <v>14.37</v>
          </cell>
          <cell r="E319">
            <v>9.61</v>
          </cell>
          <cell r="F319">
            <v>23.98</v>
          </cell>
        </row>
        <row r="320">
          <cell r="A320" t="str">
            <v>11038</v>
          </cell>
          <cell r="B320" t="str">
            <v>Ponto completo para interruptor simples paralelo</v>
          </cell>
          <cell r="C320" t="str">
            <v>pt</v>
          </cell>
          <cell r="D320">
            <v>9.0399999999999991</v>
          </cell>
          <cell r="E320">
            <v>8.98</v>
          </cell>
          <cell r="F320">
            <v>18.02</v>
          </cell>
        </row>
        <row r="321">
          <cell r="A321" t="str">
            <v>11039</v>
          </cell>
          <cell r="B321" t="str">
            <v>Ponto completo para interruptor duplo paralelo</v>
          </cell>
          <cell r="C321" t="str">
            <v>pt</v>
          </cell>
          <cell r="D321">
            <v>13.07</v>
          </cell>
          <cell r="E321">
            <v>9.61</v>
          </cell>
          <cell r="F321">
            <v>22.68</v>
          </cell>
        </row>
        <row r="322">
          <cell r="A322" t="str">
            <v>11040</v>
          </cell>
          <cell r="B322" t="str">
            <v>Ponto completo para interruptor triplo paralelo</v>
          </cell>
          <cell r="C322" t="str">
            <v>pt</v>
          </cell>
          <cell r="D322">
            <v>17.8</v>
          </cell>
          <cell r="E322">
            <v>10.24</v>
          </cell>
          <cell r="F322">
            <v>28.04</v>
          </cell>
        </row>
        <row r="323">
          <cell r="A323" t="str">
            <v>11041</v>
          </cell>
          <cell r="B323" t="str">
            <v>Rebaixamento de luminária com cabo de aço  (3 luminária)</v>
          </cell>
          <cell r="C323" t="str">
            <v>pt</v>
          </cell>
          <cell r="D323">
            <v>34.53</v>
          </cell>
          <cell r="E323">
            <v>25.27</v>
          </cell>
          <cell r="F323">
            <v>59.8</v>
          </cell>
        </row>
        <row r="324">
          <cell r="A324" t="str">
            <v>12000</v>
          </cell>
          <cell r="B324" t="str">
            <v>INSTALAÇÕES ESPECIAIS</v>
          </cell>
          <cell r="C324" t="str">
            <v>pt</v>
          </cell>
          <cell r="D324">
            <v>140.27000000000001</v>
          </cell>
          <cell r="E324">
            <v>24.63</v>
          </cell>
          <cell r="F324">
            <v>164.9</v>
          </cell>
        </row>
        <row r="325">
          <cell r="A325" t="str">
            <v>12001</v>
          </cell>
          <cell r="B325" t="str">
            <v>Para raio tipo Franklim incluindo haste de sustentação e pilar de concreto</v>
          </cell>
          <cell r="C325" t="str">
            <v>pt</v>
          </cell>
          <cell r="D325">
            <v>394.63</v>
          </cell>
          <cell r="E325">
            <v>75.819999999999993</v>
          </cell>
          <cell r="F325">
            <v>470.45</v>
          </cell>
        </row>
        <row r="326">
          <cell r="A326" t="str">
            <v>12002</v>
          </cell>
          <cell r="B326" t="str">
            <v>Aterramento para-raio</v>
          </cell>
          <cell r="C326" t="str">
            <v>pt</v>
          </cell>
          <cell r="D326">
            <v>36.729999999999997</v>
          </cell>
          <cell r="E326">
            <v>32.729999999999997</v>
          </cell>
          <cell r="F326">
            <v>69.459999999999994</v>
          </cell>
        </row>
        <row r="327">
          <cell r="A327" t="str">
            <v>12003</v>
          </cell>
          <cell r="B327" t="str">
            <v>Ponto de gás botijão 13kg (abrigo e fogão)</v>
          </cell>
          <cell r="C327" t="str">
            <v>pt</v>
          </cell>
          <cell r="D327">
            <v>125.97</v>
          </cell>
          <cell r="E327">
            <v>24.63</v>
          </cell>
          <cell r="F327">
            <v>150.6</v>
          </cell>
        </row>
        <row r="328">
          <cell r="A328" t="str">
            <v>12004</v>
          </cell>
          <cell r="B328" t="str">
            <v>Ponto de gás botijão 45kg (abrigo e fogão)</v>
          </cell>
          <cell r="C328" t="str">
            <v>pt</v>
          </cell>
          <cell r="D328">
            <v>140.27000000000001</v>
          </cell>
          <cell r="E328">
            <v>24.63</v>
          </cell>
          <cell r="F328">
            <v>164.9</v>
          </cell>
        </row>
        <row r="329">
          <cell r="A329" t="str">
            <v>12005</v>
          </cell>
          <cell r="B329" t="str">
            <v>Extintor de incêndio Pó Químico seco 4Kg</v>
          </cell>
          <cell r="C329" t="str">
            <v>pt</v>
          </cell>
          <cell r="D329">
            <v>52</v>
          </cell>
          <cell r="E329">
            <v>2.33</v>
          </cell>
          <cell r="F329">
            <v>54.33</v>
          </cell>
        </row>
        <row r="330">
          <cell r="A330" t="str">
            <v>12006</v>
          </cell>
          <cell r="B330" t="str">
            <v>Abrigo para mangueira de incêndio completo</v>
          </cell>
          <cell r="C330" t="str">
            <v>pt</v>
          </cell>
          <cell r="D330">
            <v>273</v>
          </cell>
          <cell r="E330">
            <v>10.7</v>
          </cell>
          <cell r="F330">
            <v>283.7</v>
          </cell>
        </row>
        <row r="331">
          <cell r="A331" t="str">
            <v>12007</v>
          </cell>
          <cell r="B331" t="str">
            <v>Bico de buzen  incluindo mangueira</v>
          </cell>
          <cell r="C331" t="str">
            <v>pt</v>
          </cell>
          <cell r="D331">
            <v>35.1</v>
          </cell>
          <cell r="E331">
            <v>5.35</v>
          </cell>
          <cell r="F331">
            <v>40.450000000000003</v>
          </cell>
        </row>
        <row r="332">
          <cell r="A332" t="str">
            <v>13000</v>
          </cell>
          <cell r="B332" t="str">
            <v>PINTURA</v>
          </cell>
          <cell r="C332" t="str">
            <v>m2</v>
          </cell>
          <cell r="D332">
            <v>0</v>
          </cell>
          <cell r="E332">
            <v>0</v>
          </cell>
          <cell r="F332">
            <v>0</v>
          </cell>
        </row>
        <row r="333">
          <cell r="A333" t="str">
            <v>13001</v>
          </cell>
          <cell r="B333" t="str">
            <v>Selador acrílico 1 demão</v>
          </cell>
          <cell r="C333" t="str">
            <v>m2</v>
          </cell>
          <cell r="D333">
            <v>0.48</v>
          </cell>
          <cell r="E333">
            <v>1.39</v>
          </cell>
          <cell r="F333">
            <v>1.87</v>
          </cell>
        </row>
        <row r="334">
          <cell r="A334" t="str">
            <v>13002</v>
          </cell>
          <cell r="B334" t="str">
            <v>Massa corrida acrílica</v>
          </cell>
          <cell r="C334" t="str">
            <v>m2</v>
          </cell>
          <cell r="D334">
            <v>2.3199999999999998</v>
          </cell>
          <cell r="E334">
            <v>4.28</v>
          </cell>
          <cell r="F334">
            <v>6.6</v>
          </cell>
        </row>
        <row r="335">
          <cell r="A335" t="str">
            <v>13003</v>
          </cell>
          <cell r="B335" t="str">
            <v xml:space="preserve">Tinta PVA </v>
          </cell>
          <cell r="C335" t="str">
            <v>m2</v>
          </cell>
          <cell r="D335">
            <v>1.25</v>
          </cell>
          <cell r="E335">
            <v>2.46</v>
          </cell>
          <cell r="F335">
            <v>3.71</v>
          </cell>
        </row>
        <row r="336">
          <cell r="A336" t="str">
            <v>13004</v>
          </cell>
          <cell r="B336" t="str">
            <v xml:space="preserve">Tinta acrílica  </v>
          </cell>
          <cell r="C336" t="str">
            <v>m2</v>
          </cell>
          <cell r="D336">
            <v>1.42</v>
          </cell>
          <cell r="E336">
            <v>2.46</v>
          </cell>
          <cell r="F336">
            <v>3.88</v>
          </cell>
        </row>
        <row r="337">
          <cell r="A337" t="str">
            <v>13005</v>
          </cell>
          <cell r="B337" t="str">
            <v xml:space="preserve">Tinta óleo  </v>
          </cell>
          <cell r="C337" t="str">
            <v>m2</v>
          </cell>
          <cell r="D337">
            <v>1.82</v>
          </cell>
          <cell r="E337">
            <v>3.86</v>
          </cell>
          <cell r="F337">
            <v>5.68</v>
          </cell>
        </row>
        <row r="338">
          <cell r="A338" t="str">
            <v>13006</v>
          </cell>
          <cell r="B338" t="str">
            <v>Tinta óleo (sobre  pintura antiga)</v>
          </cell>
          <cell r="C338" t="str">
            <v>m2</v>
          </cell>
          <cell r="D338">
            <v>0.99</v>
          </cell>
          <cell r="E338">
            <v>3.32</v>
          </cell>
          <cell r="F338">
            <v>4.3099999999999996</v>
          </cell>
        </row>
        <row r="339">
          <cell r="A339" t="str">
            <v>13007</v>
          </cell>
          <cell r="B339" t="str">
            <v>Raspagem PVA</v>
          </cell>
          <cell r="C339" t="str">
            <v>m2</v>
          </cell>
          <cell r="D339">
            <v>0</v>
          </cell>
          <cell r="E339">
            <v>1.05</v>
          </cell>
          <cell r="F339">
            <v>1.05</v>
          </cell>
        </row>
        <row r="340">
          <cell r="A340" t="str">
            <v>13008</v>
          </cell>
          <cell r="B340" t="str">
            <v>Raspagem óleo</v>
          </cell>
          <cell r="C340" t="str">
            <v>m2</v>
          </cell>
          <cell r="D340">
            <v>0</v>
          </cell>
          <cell r="E340">
            <v>1.26</v>
          </cell>
          <cell r="F340">
            <v>1.26</v>
          </cell>
        </row>
        <row r="341">
          <cell r="A341" t="str">
            <v>13009</v>
          </cell>
          <cell r="B341" t="str">
            <v>Tinta esmalte s/ madeira 2 demãos</v>
          </cell>
          <cell r="C341" t="str">
            <v>m2</v>
          </cell>
          <cell r="D341">
            <v>2.65</v>
          </cell>
          <cell r="E341">
            <v>3.86</v>
          </cell>
          <cell r="F341">
            <v>6.51</v>
          </cell>
        </row>
        <row r="342">
          <cell r="A342" t="str">
            <v>13010</v>
          </cell>
          <cell r="B342" t="str">
            <v>Tinta esmalte s/ madeira (sobre pintura antiga)</v>
          </cell>
          <cell r="C342" t="str">
            <v>m2</v>
          </cell>
          <cell r="D342">
            <v>1.5</v>
          </cell>
          <cell r="E342">
            <v>3.32</v>
          </cell>
          <cell r="F342">
            <v>4.82</v>
          </cell>
        </row>
        <row r="343">
          <cell r="A343" t="str">
            <v>13011</v>
          </cell>
          <cell r="B343" t="str">
            <v>Tinta texturada acrílica sobre reboco</v>
          </cell>
          <cell r="C343" t="str">
            <v>m2</v>
          </cell>
          <cell r="D343">
            <v>1.32</v>
          </cell>
          <cell r="E343">
            <v>3.86</v>
          </cell>
          <cell r="F343">
            <v>5.18</v>
          </cell>
        </row>
        <row r="344">
          <cell r="A344" t="str">
            <v>13012</v>
          </cell>
          <cell r="B344" t="str">
            <v>Caiação  3  demãos</v>
          </cell>
          <cell r="C344" t="str">
            <v>m2</v>
          </cell>
          <cell r="D344">
            <v>0.33</v>
          </cell>
          <cell r="E344">
            <v>1.39</v>
          </cell>
          <cell r="F344">
            <v>1.72</v>
          </cell>
        </row>
        <row r="345">
          <cell r="A345" t="str">
            <v>13013</v>
          </cell>
          <cell r="B345" t="str">
            <v>Tinta Vinil a base de alcool 3 demãos</v>
          </cell>
          <cell r="C345" t="str">
            <v>m2</v>
          </cell>
          <cell r="D345">
            <v>4.37</v>
          </cell>
          <cell r="E345">
            <v>3.6</v>
          </cell>
          <cell r="F345">
            <v>7.97</v>
          </cell>
        </row>
        <row r="346">
          <cell r="A346" t="str">
            <v>13014</v>
          </cell>
          <cell r="B346" t="str">
            <v>Pintura das demarcações esportivas 3 demãos</v>
          </cell>
          <cell r="C346" t="str">
            <v>m</v>
          </cell>
          <cell r="D346">
            <v>0.35</v>
          </cell>
          <cell r="E346">
            <v>0.36</v>
          </cell>
          <cell r="F346">
            <v>0.71</v>
          </cell>
        </row>
        <row r="347">
          <cell r="A347" t="str">
            <v>14000</v>
          </cell>
          <cell r="B347" t="str">
            <v>COMPLEMENTARES</v>
          </cell>
          <cell r="C347" t="str">
            <v>m</v>
          </cell>
          <cell r="D347">
            <v>0</v>
          </cell>
          <cell r="E347">
            <v>0</v>
          </cell>
          <cell r="F347">
            <v>0</v>
          </cell>
        </row>
        <row r="348">
          <cell r="A348" t="str">
            <v>14001</v>
          </cell>
          <cell r="B348" t="str">
            <v>Passeio em concreto 5cm incluindo lastro de brita</v>
          </cell>
          <cell r="C348" t="str">
            <v>m2</v>
          </cell>
          <cell r="D348">
            <v>9.49</v>
          </cell>
          <cell r="E348">
            <v>4.63</v>
          </cell>
          <cell r="F348">
            <v>14.12</v>
          </cell>
        </row>
        <row r="349">
          <cell r="A349" t="str">
            <v>14002</v>
          </cell>
          <cell r="B349" t="str">
            <v>Muro de tijolos h=1,20 incluindo Chapisco, Reboco e concreto</v>
          </cell>
          <cell r="C349" t="str">
            <v>m</v>
          </cell>
          <cell r="D349">
            <v>26.86</v>
          </cell>
          <cell r="E349">
            <v>29.57</v>
          </cell>
          <cell r="F349">
            <v>56.43</v>
          </cell>
        </row>
        <row r="350">
          <cell r="A350" t="str">
            <v>14003</v>
          </cell>
          <cell r="B350" t="str">
            <v>Portão de ferro</v>
          </cell>
          <cell r="C350" t="str">
            <v>m2</v>
          </cell>
          <cell r="D350">
            <v>52.12</v>
          </cell>
          <cell r="E350">
            <v>5.77</v>
          </cell>
          <cell r="F350">
            <v>57.89</v>
          </cell>
        </row>
        <row r="351">
          <cell r="A351" t="str">
            <v>14004</v>
          </cell>
          <cell r="B351" t="str">
            <v>Lousa moldada no local com tinta acrílica</v>
          </cell>
          <cell r="C351" t="str">
            <v>m2</v>
          </cell>
          <cell r="D351">
            <v>11.79</v>
          </cell>
          <cell r="E351">
            <v>9.8000000000000007</v>
          </cell>
          <cell r="F351">
            <v>21.59</v>
          </cell>
        </row>
        <row r="352">
          <cell r="A352" t="str">
            <v>14005</v>
          </cell>
          <cell r="B352" t="str">
            <v>Régua proteção de carteira 7cm</v>
          </cell>
          <cell r="C352" t="str">
            <v>m</v>
          </cell>
          <cell r="D352">
            <v>1.39</v>
          </cell>
          <cell r="E352">
            <v>0.86</v>
          </cell>
          <cell r="F352">
            <v>2.25</v>
          </cell>
        </row>
        <row r="353">
          <cell r="A353" t="str">
            <v>14006</v>
          </cell>
          <cell r="B353" t="str">
            <v>Réguas porta cartazes 5cm</v>
          </cell>
          <cell r="C353" t="str">
            <v>m</v>
          </cell>
          <cell r="D353">
            <v>1.98</v>
          </cell>
          <cell r="E353">
            <v>1.72</v>
          </cell>
          <cell r="F353">
            <v>3.7</v>
          </cell>
        </row>
        <row r="354">
          <cell r="A354" t="str">
            <v>14008</v>
          </cell>
          <cell r="B354" t="str">
            <v>Grama leiva</v>
          </cell>
          <cell r="C354" t="str">
            <v>m2</v>
          </cell>
          <cell r="D354">
            <v>2.08</v>
          </cell>
          <cell r="E354">
            <v>0.59</v>
          </cell>
          <cell r="F354">
            <v>2.67</v>
          </cell>
        </row>
        <row r="355">
          <cell r="A355" t="str">
            <v>14009</v>
          </cell>
          <cell r="B355" t="str">
            <v>Pedrisco incl. espalhamento  e=2,5cm</v>
          </cell>
          <cell r="C355" t="str">
            <v>m2</v>
          </cell>
          <cell r="D355">
            <v>1.37</v>
          </cell>
          <cell r="E355">
            <v>0.16</v>
          </cell>
          <cell r="F355">
            <v>1.53</v>
          </cell>
        </row>
        <row r="356">
          <cell r="A356" t="str">
            <v>14010</v>
          </cell>
          <cell r="B356" t="str">
            <v>Alambrado c/ tubo 11/2" e tela (galv.)</v>
          </cell>
          <cell r="C356" t="str">
            <v>m2</v>
          </cell>
          <cell r="D356">
            <v>20.07</v>
          </cell>
          <cell r="E356">
            <v>5.58</v>
          </cell>
          <cell r="F356">
            <v>25.65</v>
          </cell>
        </row>
        <row r="357">
          <cell r="A357" t="str">
            <v>14011</v>
          </cell>
          <cell r="B357" t="str">
            <v>Cerca com moeirão concr. e tela</v>
          </cell>
          <cell r="C357" t="str">
            <v>m</v>
          </cell>
          <cell r="D357">
            <v>14.03</v>
          </cell>
          <cell r="E357">
            <v>5.58</v>
          </cell>
          <cell r="F357">
            <v>19.600000000000001</v>
          </cell>
        </row>
        <row r="358">
          <cell r="A358" t="str">
            <v>14012</v>
          </cell>
          <cell r="B358" t="str">
            <v>Muro - Alvenaria de tijolos, chapisco, reboco concreto e pintura PVA</v>
          </cell>
          <cell r="C358" t="str">
            <v>m2</v>
          </cell>
          <cell r="D358">
            <v>28.7</v>
          </cell>
          <cell r="E358">
            <v>34.03</v>
          </cell>
          <cell r="F358">
            <v>62.73</v>
          </cell>
        </row>
        <row r="359">
          <cell r="A359" t="str">
            <v>14013</v>
          </cell>
          <cell r="B359" t="str">
            <v xml:space="preserve">Muro - Alvenaria de tijolos, chapisco e concreto </v>
          </cell>
          <cell r="C359" t="str">
            <v>m2</v>
          </cell>
          <cell r="D359">
            <v>21.7</v>
          </cell>
          <cell r="E359">
            <v>15.14</v>
          </cell>
          <cell r="F359">
            <v>36.840000000000003</v>
          </cell>
        </row>
        <row r="360">
          <cell r="A360" t="str">
            <v>14014</v>
          </cell>
          <cell r="B360" t="str">
            <v>Cerca de arame farpado com  moeirão eucalípto h=1,50m</v>
          </cell>
          <cell r="C360" t="str">
            <v>m</v>
          </cell>
          <cell r="D360">
            <v>1.48</v>
          </cell>
          <cell r="E360">
            <v>2.37</v>
          </cell>
          <cell r="F360">
            <v>3.84</v>
          </cell>
        </row>
        <row r="361">
          <cell r="A361" t="str">
            <v>14015</v>
          </cell>
          <cell r="B361" t="str">
            <v>Recolocação de cerca de arame farpado</v>
          </cell>
          <cell r="C361" t="str">
            <v>m</v>
          </cell>
          <cell r="D361">
            <v>0.1</v>
          </cell>
          <cell r="E361">
            <v>2.37</v>
          </cell>
          <cell r="F361">
            <v>2.4700000000000002</v>
          </cell>
        </row>
        <row r="362">
          <cell r="A362" t="str">
            <v>14016</v>
          </cell>
          <cell r="B362" t="str">
            <v>Alambrado c/ tubo 11/2" e tela malha 60 fio 14 ver. com PVC</v>
          </cell>
          <cell r="C362" t="str">
            <v>m2</v>
          </cell>
          <cell r="D362">
            <v>20.21</v>
          </cell>
          <cell r="E362">
            <v>5.58</v>
          </cell>
          <cell r="F362">
            <v>25.79</v>
          </cell>
        </row>
        <row r="363">
          <cell r="A363" t="str">
            <v>14017</v>
          </cell>
          <cell r="B363" t="str">
            <v xml:space="preserve">Piso em concreto simples fck 15MPa e=5cm incluindo reguas de pinus 1x4 para junta de dilatação </v>
          </cell>
          <cell r="C363" t="str">
            <v>m2</v>
          </cell>
          <cell r="D363">
            <v>7.21</v>
          </cell>
          <cell r="E363">
            <v>3.82</v>
          </cell>
          <cell r="F363">
            <v>11.03</v>
          </cell>
        </row>
        <row r="364">
          <cell r="A364" t="str">
            <v>14018</v>
          </cell>
          <cell r="B364" t="str">
            <v xml:space="preserve">Pedrisco limpo espalhado </v>
          </cell>
          <cell r="C364" t="str">
            <v>m3</v>
          </cell>
          <cell r="D364">
            <v>50.05</v>
          </cell>
          <cell r="E364">
            <v>6.32</v>
          </cell>
          <cell r="F364">
            <v>56.37</v>
          </cell>
        </row>
        <row r="365">
          <cell r="A365" t="str">
            <v>14019</v>
          </cell>
          <cell r="B365" t="str">
            <v>Piso Petit Pavet preto e branco</v>
          </cell>
          <cell r="C365" t="str">
            <v>m2</v>
          </cell>
          <cell r="D365">
            <v>21.25</v>
          </cell>
          <cell r="E365">
            <v>8.33</v>
          </cell>
          <cell r="F365">
            <v>29.58</v>
          </cell>
        </row>
        <row r="366">
          <cell r="A366" t="str">
            <v>14020</v>
          </cell>
          <cell r="B366" t="str">
            <v>Mão de obra para Piso de Petit Pavet incluindo argamassa</v>
          </cell>
          <cell r="C366" t="str">
            <v>m2</v>
          </cell>
          <cell r="D366">
            <v>6.52</v>
          </cell>
          <cell r="E366">
            <v>8.33</v>
          </cell>
          <cell r="F366">
            <v>14.85</v>
          </cell>
        </row>
        <row r="367">
          <cell r="A367" t="str">
            <v>14021</v>
          </cell>
          <cell r="B367" t="str">
            <v>Piso ladrilho hidraulico cor cimento</v>
          </cell>
          <cell r="C367" t="str">
            <v>m2</v>
          </cell>
          <cell r="D367">
            <v>15.31</v>
          </cell>
          <cell r="E367">
            <v>7.07</v>
          </cell>
          <cell r="F367">
            <v>22.38</v>
          </cell>
        </row>
        <row r="368">
          <cell r="A368" t="str">
            <v>14022</v>
          </cell>
          <cell r="B368" t="str">
            <v>Piso ladrilho hidraulico cor preto e branco</v>
          </cell>
          <cell r="C368" t="str">
            <v>m2</v>
          </cell>
          <cell r="D368">
            <v>16.649999999999999</v>
          </cell>
          <cell r="E368">
            <v>7.07</v>
          </cell>
          <cell r="F368">
            <v>23.72</v>
          </cell>
        </row>
        <row r="369">
          <cell r="A369" t="str">
            <v>14023</v>
          </cell>
          <cell r="B369" t="str">
            <v>Piso ladrilho hidraulico cor branco</v>
          </cell>
          <cell r="C369" t="str">
            <v>m2</v>
          </cell>
          <cell r="D369">
            <v>19.329999999999998</v>
          </cell>
          <cell r="E369">
            <v>7.07</v>
          </cell>
          <cell r="F369">
            <v>26.4</v>
          </cell>
        </row>
        <row r="370">
          <cell r="A370" t="str">
            <v>14024</v>
          </cell>
          <cell r="B370" t="str">
            <v>Piso Tipo Revelux 45x45 cinza</v>
          </cell>
          <cell r="C370" t="str">
            <v>m2</v>
          </cell>
          <cell r="D370">
            <v>20.86</v>
          </cell>
          <cell r="E370">
            <v>7.07</v>
          </cell>
          <cell r="F370">
            <v>27.93</v>
          </cell>
        </row>
        <row r="371">
          <cell r="A371" t="str">
            <v>14025</v>
          </cell>
          <cell r="B371" t="str">
            <v>Piso Tipo Revelux 45x45 vermelho</v>
          </cell>
          <cell r="C371" t="str">
            <v>m2</v>
          </cell>
          <cell r="D371">
            <v>28.09</v>
          </cell>
          <cell r="E371">
            <v>7.07</v>
          </cell>
          <cell r="F371">
            <v>35.159999999999997</v>
          </cell>
        </row>
        <row r="372">
          <cell r="A372" t="str">
            <v>14026</v>
          </cell>
          <cell r="B372" t="str">
            <v>Piso Tipo Revelux 45x45 Grafite</v>
          </cell>
          <cell r="C372" t="str">
            <v>m2</v>
          </cell>
          <cell r="D372">
            <v>26.28</v>
          </cell>
          <cell r="E372">
            <v>7.07</v>
          </cell>
          <cell r="F372">
            <v>33.35</v>
          </cell>
        </row>
        <row r="373">
          <cell r="A373" t="str">
            <v>14027</v>
          </cell>
          <cell r="B373" t="str">
            <v>Muro de tijolos h=1,50 incluindo Chapisco, Reboco e concreto</v>
          </cell>
          <cell r="C373" t="str">
            <v>m</v>
          </cell>
          <cell r="D373">
            <v>34.799999999999997</v>
          </cell>
          <cell r="E373">
            <v>37.340000000000003</v>
          </cell>
          <cell r="F373">
            <v>72.14</v>
          </cell>
        </row>
        <row r="374">
          <cell r="A374" t="str">
            <v>14028</v>
          </cell>
          <cell r="B374" t="str">
            <v>Muro de tijolos incluindo Chapisco, Reboco e concreto</v>
          </cell>
          <cell r="C374" t="str">
            <v>m2</v>
          </cell>
          <cell r="D374">
            <v>25</v>
          </cell>
          <cell r="E374">
            <v>25.9</v>
          </cell>
          <cell r="F374">
            <v>50.9</v>
          </cell>
        </row>
        <row r="375">
          <cell r="A375" t="str">
            <v>14029</v>
          </cell>
          <cell r="B375" t="str">
            <v xml:space="preserve">Piso em concreto simples fck 15MPa e=5cm incluindo reguas de pinus 1x4 para junta de dilatação </v>
          </cell>
          <cell r="C375" t="str">
            <v>m2</v>
          </cell>
          <cell r="D375">
            <v>9.93</v>
          </cell>
          <cell r="E375">
            <v>5.35</v>
          </cell>
          <cell r="F375">
            <v>15.28</v>
          </cell>
        </row>
        <row r="376">
          <cell r="A376" t="str">
            <v>14030</v>
          </cell>
          <cell r="B376" t="str">
            <v>Alambrado modular 200x100 com tubo galvanizado 2 "   (tipo removível)</v>
          </cell>
          <cell r="C376" t="str">
            <v>un</v>
          </cell>
          <cell r="D376">
            <v>105.56</v>
          </cell>
          <cell r="E376">
            <v>1.07</v>
          </cell>
          <cell r="F376">
            <v>106.63</v>
          </cell>
        </row>
        <row r="377">
          <cell r="A377" t="str">
            <v>14031</v>
          </cell>
          <cell r="B377" t="str">
            <v>Trave para futebol de salão com tubo galvanizado 2" (300x200) incluindo rede de seda</v>
          </cell>
          <cell r="C377" t="str">
            <v>un</v>
          </cell>
          <cell r="D377">
            <v>377</v>
          </cell>
          <cell r="E377">
            <v>1.59</v>
          </cell>
          <cell r="F377">
            <v>378.59</v>
          </cell>
        </row>
        <row r="378">
          <cell r="A378" t="str">
            <v>14032</v>
          </cell>
          <cell r="B378" t="str">
            <v xml:space="preserve">Mastro para suporte da rede de volei h=3,00 com tubo galvanizado 3"  incluindo catraca e rede </v>
          </cell>
          <cell r="C378" t="str">
            <v>un</v>
          </cell>
          <cell r="D378">
            <v>89.05</v>
          </cell>
          <cell r="E378">
            <v>1.59</v>
          </cell>
          <cell r="F378">
            <v>90.64</v>
          </cell>
        </row>
        <row r="379">
          <cell r="A379" t="str">
            <v>14033</v>
          </cell>
          <cell r="B379" t="str">
            <v>Aro  profissional de basquete inlcuindo rede de seda</v>
          </cell>
          <cell r="C379" t="str">
            <v>un</v>
          </cell>
          <cell r="D379">
            <v>50.7</v>
          </cell>
          <cell r="E379">
            <v>1.59</v>
          </cell>
          <cell r="F379">
            <v>52.29</v>
          </cell>
        </row>
        <row r="380">
          <cell r="A380" t="str">
            <v>14034</v>
          </cell>
          <cell r="B380" t="str">
            <v>Pedrisco limpo espalhado e=5cm incluindo lona plástica</v>
          </cell>
          <cell r="C380" t="str">
            <v>m2</v>
          </cell>
          <cell r="D380">
            <v>3.3</v>
          </cell>
          <cell r="E380">
            <v>0.19</v>
          </cell>
          <cell r="F380">
            <v>3.49</v>
          </cell>
        </row>
        <row r="381">
          <cell r="A381" t="str">
            <v>14035</v>
          </cell>
          <cell r="B381" t="str">
            <v>Portão para alambrado 1,50x2,00  folha dupla com tubo galvanizado 1 1/2" e tela galvanizda revestida com PVC</v>
          </cell>
          <cell r="C381" t="str">
            <v>un</v>
          </cell>
          <cell r="D381">
            <v>142.41999999999999</v>
          </cell>
          <cell r="E381">
            <v>11.15</v>
          </cell>
          <cell r="F381">
            <v>153.58000000000001</v>
          </cell>
        </row>
        <row r="382">
          <cell r="A382" t="str">
            <v>15000</v>
          </cell>
          <cell r="B382" t="str">
            <v>MOBILIÁRIO</v>
          </cell>
          <cell r="C382" t="str">
            <v>m2</v>
          </cell>
          <cell r="D382">
            <v>0</v>
          </cell>
          <cell r="E382">
            <v>0</v>
          </cell>
          <cell r="F382">
            <v>0</v>
          </cell>
        </row>
        <row r="383">
          <cell r="A383" t="str">
            <v>15001</v>
          </cell>
          <cell r="B383" t="str">
            <v>Banco para recepção modelo</v>
          </cell>
          <cell r="C383" t="str">
            <v>m</v>
          </cell>
          <cell r="D383">
            <v>15.38</v>
          </cell>
          <cell r="E383">
            <v>5.19</v>
          </cell>
          <cell r="F383">
            <v>20.57</v>
          </cell>
        </row>
        <row r="384">
          <cell r="A384" t="str">
            <v>15002</v>
          </cell>
          <cell r="B384" t="str">
            <v>Banco de praça com pé de ferro e assento em madeira mod 17</v>
          </cell>
          <cell r="C384" t="str">
            <v>m</v>
          </cell>
          <cell r="D384">
            <v>265.14</v>
          </cell>
          <cell r="E384">
            <v>5.19</v>
          </cell>
          <cell r="F384">
            <v>270.33</v>
          </cell>
        </row>
        <row r="385">
          <cell r="A385" t="str">
            <v>16000</v>
          </cell>
          <cell r="B385" t="str">
            <v>LIMPEZA FINAL DA OBRA</v>
          </cell>
          <cell r="C385" t="str">
            <v>m3</v>
          </cell>
          <cell r="D385">
            <v>0</v>
          </cell>
          <cell r="E385">
            <v>0</v>
          </cell>
          <cell r="F385">
            <v>0</v>
          </cell>
        </row>
        <row r="386">
          <cell r="A386" t="str">
            <v>16001</v>
          </cell>
          <cell r="B386" t="str">
            <v>Limpeza azulejo</v>
          </cell>
          <cell r="C386" t="str">
            <v>m2</v>
          </cell>
          <cell r="D386">
            <v>0.25</v>
          </cell>
          <cell r="E386">
            <v>1.26</v>
          </cell>
          <cell r="F386">
            <v>1.51</v>
          </cell>
        </row>
        <row r="387">
          <cell r="A387" t="str">
            <v>16002</v>
          </cell>
          <cell r="B387" t="str">
            <v>Limpeza piso cerâmico</v>
          </cell>
          <cell r="C387" t="str">
            <v>m2</v>
          </cell>
          <cell r="D387">
            <v>0.25</v>
          </cell>
          <cell r="E387">
            <v>1.68</v>
          </cell>
          <cell r="F387">
            <v>1.93</v>
          </cell>
        </row>
        <row r="388">
          <cell r="A388" t="str">
            <v>16003</v>
          </cell>
          <cell r="B388" t="str">
            <v>Limpeza vidro</v>
          </cell>
          <cell r="C388" t="str">
            <v>m2</v>
          </cell>
          <cell r="D388">
            <v>0.26</v>
          </cell>
          <cell r="E388">
            <v>1.26</v>
          </cell>
          <cell r="F388">
            <v>1.52</v>
          </cell>
        </row>
        <row r="389">
          <cell r="A389" t="str">
            <v>16004</v>
          </cell>
          <cell r="B389" t="str">
            <v>Limpeza aparelhos sanitários</v>
          </cell>
          <cell r="C389" t="str">
            <v>un</v>
          </cell>
          <cell r="D389">
            <v>0.13</v>
          </cell>
          <cell r="E389">
            <v>2.11</v>
          </cell>
          <cell r="F389">
            <v>2.2400000000000002</v>
          </cell>
        </row>
        <row r="390">
          <cell r="A390" t="str">
            <v>16005</v>
          </cell>
          <cell r="B390" t="str">
            <v>Remoção entulho da obra</v>
          </cell>
          <cell r="C390" t="str">
            <v>m3</v>
          </cell>
          <cell r="D390">
            <v>4.7300000000000004</v>
          </cell>
          <cell r="E390">
            <v>0.89</v>
          </cell>
          <cell r="F390">
            <v>5.62</v>
          </cell>
        </row>
        <row r="391">
          <cell r="A391" t="str">
            <v>16006</v>
          </cell>
          <cell r="B391" t="str">
            <v>Lixamento de piso madeira</v>
          </cell>
          <cell r="C391" t="str">
            <v>m2</v>
          </cell>
          <cell r="D391">
            <v>0.05</v>
          </cell>
          <cell r="E391">
            <v>7.8</v>
          </cell>
          <cell r="F391">
            <v>7.85</v>
          </cell>
        </row>
        <row r="392">
          <cell r="A392" t="str">
            <v>17000</v>
          </cell>
          <cell r="B392" t="str">
            <v>MOVIMENTO DE TERRA</v>
          </cell>
          <cell r="C392" t="str">
            <v>m3</v>
          </cell>
          <cell r="D392">
            <v>1.53</v>
          </cell>
          <cell r="E392">
            <v>0.5</v>
          </cell>
          <cell r="F392">
            <v>2.0299999999999998</v>
          </cell>
        </row>
        <row r="393">
          <cell r="A393" t="str">
            <v>17001</v>
          </cell>
          <cell r="B393" t="str">
            <v>Escavação manual (normal)</v>
          </cell>
          <cell r="C393" t="str">
            <v>m3</v>
          </cell>
          <cell r="D393">
            <v>0</v>
          </cell>
          <cell r="E393">
            <v>6.32</v>
          </cell>
          <cell r="F393">
            <v>6.32</v>
          </cell>
        </row>
        <row r="394">
          <cell r="A394" t="str">
            <v>17002</v>
          </cell>
          <cell r="B394" t="str">
            <v>Escavação manual (moles)</v>
          </cell>
          <cell r="C394" t="str">
            <v>m3</v>
          </cell>
          <cell r="D394">
            <v>0</v>
          </cell>
          <cell r="E394">
            <v>8.42</v>
          </cell>
          <cell r="F394">
            <v>8.42</v>
          </cell>
        </row>
        <row r="395">
          <cell r="A395" t="str">
            <v>17003</v>
          </cell>
          <cell r="B395" t="str">
            <v>Escavação manual  (resistentes)</v>
          </cell>
          <cell r="C395" t="str">
            <v>m3</v>
          </cell>
          <cell r="D395">
            <v>0</v>
          </cell>
          <cell r="E395">
            <v>10.53</v>
          </cell>
          <cell r="F395">
            <v>10.53</v>
          </cell>
        </row>
        <row r="396">
          <cell r="A396" t="str">
            <v>17004</v>
          </cell>
          <cell r="B396" t="str">
            <v>Escarificação do leito</v>
          </cell>
          <cell r="C396" t="str">
            <v>m3</v>
          </cell>
          <cell r="D396">
            <v>1.73</v>
          </cell>
          <cell r="E396">
            <v>0.27</v>
          </cell>
          <cell r="F396">
            <v>2</v>
          </cell>
        </row>
        <row r="397">
          <cell r="A397" t="str">
            <v>17005</v>
          </cell>
          <cell r="B397" t="str">
            <v xml:space="preserve">Escavação mecanizada </v>
          </cell>
          <cell r="C397" t="str">
            <v>m3</v>
          </cell>
          <cell r="D397">
            <v>1.53</v>
          </cell>
          <cell r="E397">
            <v>0.5</v>
          </cell>
          <cell r="F397">
            <v>2.0299999999999998</v>
          </cell>
        </row>
        <row r="398">
          <cell r="A398" t="str">
            <v>17006</v>
          </cell>
          <cell r="B398" t="str">
            <v>Escavação mecanizada para drenagem</v>
          </cell>
          <cell r="C398" t="str">
            <v>m3</v>
          </cell>
          <cell r="D398">
            <v>2.1800000000000002</v>
          </cell>
          <cell r="E398">
            <v>0.71</v>
          </cell>
          <cell r="F398">
            <v>2.89</v>
          </cell>
        </row>
        <row r="399">
          <cell r="A399" t="str">
            <v>17007</v>
          </cell>
          <cell r="B399" t="str">
            <v>Desmonte de rocha manual</v>
          </cell>
          <cell r="C399" t="str">
            <v>m3</v>
          </cell>
          <cell r="D399">
            <v>5.79</v>
          </cell>
          <cell r="E399">
            <v>37.36</v>
          </cell>
          <cell r="F399">
            <v>43.15</v>
          </cell>
        </row>
        <row r="400">
          <cell r="A400" t="str">
            <v>17008</v>
          </cell>
          <cell r="B400" t="str">
            <v>Desmonte de rocha com explosivo</v>
          </cell>
          <cell r="C400" t="str">
            <v>m3</v>
          </cell>
          <cell r="D400">
            <v>40.79</v>
          </cell>
          <cell r="E400">
            <v>66.849999999999994</v>
          </cell>
          <cell r="F400">
            <v>107.64</v>
          </cell>
        </row>
        <row r="401">
          <cell r="A401" t="str">
            <v>17009</v>
          </cell>
          <cell r="B401" t="str">
            <v>Transporte manual 100m (granel)</v>
          </cell>
          <cell r="C401" t="str">
            <v>m3</v>
          </cell>
          <cell r="D401">
            <v>0</v>
          </cell>
          <cell r="E401">
            <v>12.64</v>
          </cell>
          <cell r="F401">
            <v>12.64</v>
          </cell>
        </row>
        <row r="402">
          <cell r="A402" t="str">
            <v>17010</v>
          </cell>
          <cell r="B402" t="str">
            <v>Transporte manual 100m (saco de cimento 50kg)</v>
          </cell>
          <cell r="C402" t="str">
            <v>sc</v>
          </cell>
          <cell r="D402">
            <v>0</v>
          </cell>
          <cell r="E402">
            <v>1.05</v>
          </cell>
          <cell r="F402">
            <v>1.05</v>
          </cell>
        </row>
        <row r="403">
          <cell r="A403" t="str">
            <v>17011</v>
          </cell>
          <cell r="B403" t="str">
            <v xml:space="preserve">Carga mecanizada de terra </v>
          </cell>
          <cell r="C403" t="str">
            <v>m3</v>
          </cell>
          <cell r="D403">
            <v>0.81</v>
          </cell>
          <cell r="E403">
            <v>7.0000000000000007E-2</v>
          </cell>
          <cell r="F403">
            <v>0.88</v>
          </cell>
        </row>
        <row r="404">
          <cell r="A404" t="str">
            <v>17012</v>
          </cell>
          <cell r="B404" t="str">
            <v>Carga mecanizada de rocha</v>
          </cell>
          <cell r="C404" t="str">
            <v>m3</v>
          </cell>
          <cell r="D404">
            <v>1.62</v>
          </cell>
          <cell r="E404">
            <v>0.14000000000000001</v>
          </cell>
          <cell r="F404">
            <v>1.76</v>
          </cell>
        </row>
        <row r="405">
          <cell r="A405" t="str">
            <v>17013</v>
          </cell>
          <cell r="B405" t="str">
            <v>Transporte mecanizado DMT 1,00km</v>
          </cell>
          <cell r="C405" t="str">
            <v>m3</v>
          </cell>
          <cell r="D405">
            <v>1.45</v>
          </cell>
          <cell r="E405">
            <v>0.27</v>
          </cell>
          <cell r="F405">
            <v>1.72</v>
          </cell>
        </row>
        <row r="406">
          <cell r="A406" t="str">
            <v>17014</v>
          </cell>
          <cell r="B406" t="str">
            <v>Transporte mecanizado DMT 5,00km</v>
          </cell>
          <cell r="C406" t="str">
            <v>m3</v>
          </cell>
          <cell r="D406">
            <v>2.91</v>
          </cell>
          <cell r="E406">
            <v>0.54</v>
          </cell>
          <cell r="F406">
            <v>3.45</v>
          </cell>
        </row>
        <row r="407">
          <cell r="A407" t="str">
            <v>17015</v>
          </cell>
          <cell r="B407" t="str">
            <v>Transporte mecanizado DMT 10,00km</v>
          </cell>
          <cell r="C407" t="str">
            <v>m3</v>
          </cell>
          <cell r="D407">
            <v>4.7300000000000004</v>
          </cell>
          <cell r="E407">
            <v>0.88</v>
          </cell>
          <cell r="F407">
            <v>5.61</v>
          </cell>
        </row>
        <row r="408">
          <cell r="A408" t="str">
            <v>17016</v>
          </cell>
          <cell r="B408" t="str">
            <v>Transporte mecanizado DMT 20,00km</v>
          </cell>
          <cell r="C408" t="str">
            <v>m3</v>
          </cell>
          <cell r="D408">
            <v>9.09</v>
          </cell>
          <cell r="E408">
            <v>1.68</v>
          </cell>
          <cell r="F408">
            <v>10.77</v>
          </cell>
        </row>
        <row r="409">
          <cell r="A409" t="str">
            <v>17017</v>
          </cell>
          <cell r="B409" t="str">
            <v xml:space="preserve">Aterro 1.º  categoria (de jazida)  espalhado  e compactado </v>
          </cell>
          <cell r="C409" t="str">
            <v>m3</v>
          </cell>
          <cell r="D409">
            <v>11.69</v>
          </cell>
          <cell r="E409">
            <v>0.46</v>
          </cell>
          <cell r="F409">
            <v>12.15</v>
          </cell>
        </row>
        <row r="410">
          <cell r="A410" t="str">
            <v>17018</v>
          </cell>
          <cell r="B410" t="str">
            <v xml:space="preserve">Areia espalhada e compactada </v>
          </cell>
          <cell r="C410" t="str">
            <v>m3</v>
          </cell>
          <cell r="D410">
            <v>15.2</v>
          </cell>
          <cell r="E410">
            <v>0.11</v>
          </cell>
          <cell r="F410">
            <v>15.31</v>
          </cell>
        </row>
        <row r="411">
          <cell r="A411" t="str">
            <v>17019</v>
          </cell>
          <cell r="B411" t="str">
            <v>Areia espalhada e compactada (manual)</v>
          </cell>
          <cell r="C411" t="str">
            <v>m3</v>
          </cell>
          <cell r="D411">
            <v>14.63</v>
          </cell>
          <cell r="E411">
            <v>0.84</v>
          </cell>
          <cell r="F411">
            <v>15.47</v>
          </cell>
        </row>
        <row r="412">
          <cell r="A412" t="str">
            <v>17020</v>
          </cell>
          <cell r="B412" t="str">
            <v xml:space="preserve">Espalhamento e compactação de aterro </v>
          </cell>
          <cell r="C412" t="str">
            <v>m3</v>
          </cell>
          <cell r="D412">
            <v>2.0299999999999998</v>
          </cell>
          <cell r="E412">
            <v>0.46</v>
          </cell>
          <cell r="F412">
            <v>2.4900000000000002</v>
          </cell>
        </row>
        <row r="413">
          <cell r="A413" t="str">
            <v>17021</v>
          </cell>
          <cell r="B413" t="str">
            <v xml:space="preserve">Espalhamento de aterro </v>
          </cell>
          <cell r="C413" t="str">
            <v>m3</v>
          </cell>
          <cell r="D413">
            <v>1.1499999999999999</v>
          </cell>
          <cell r="E413">
            <v>0.21</v>
          </cell>
          <cell r="F413">
            <v>1.36</v>
          </cell>
        </row>
        <row r="414">
          <cell r="A414" t="str">
            <v>17022</v>
          </cell>
          <cell r="B414" t="str">
            <v xml:space="preserve">Compactação de aterro </v>
          </cell>
          <cell r="C414" t="str">
            <v>m3</v>
          </cell>
          <cell r="D414">
            <v>0.88</v>
          </cell>
          <cell r="E414">
            <v>0.25</v>
          </cell>
          <cell r="F414">
            <v>1.1299999999999999</v>
          </cell>
        </row>
        <row r="415">
          <cell r="A415" t="str">
            <v>17023</v>
          </cell>
          <cell r="B415" t="str">
            <v>Aterro 1 º  categoria espalhado e compactado  com sapo mecânico</v>
          </cell>
          <cell r="C415" t="str">
            <v>m3</v>
          </cell>
          <cell r="D415">
            <v>10.89</v>
          </cell>
          <cell r="E415">
            <v>0.84</v>
          </cell>
          <cell r="F415">
            <v>11.73</v>
          </cell>
        </row>
        <row r="416">
          <cell r="A416" t="str">
            <v>17024</v>
          </cell>
          <cell r="B416" t="str">
            <v>Reaterro espalhado e compactado  com sapo mecânico</v>
          </cell>
          <cell r="C416" t="str">
            <v>m3</v>
          </cell>
          <cell r="D416">
            <v>1.24</v>
          </cell>
          <cell r="E416">
            <v>0.84</v>
          </cell>
          <cell r="F416">
            <v>2.08</v>
          </cell>
        </row>
        <row r="417">
          <cell r="A417" t="str">
            <v>17025</v>
          </cell>
          <cell r="B417" t="str">
            <v>Escoramento de vala reaproveit. 5x</v>
          </cell>
          <cell r="C417" t="str">
            <v>m2</v>
          </cell>
          <cell r="D417">
            <v>1.53</v>
          </cell>
          <cell r="E417">
            <v>4.05</v>
          </cell>
          <cell r="F417">
            <v>5.58</v>
          </cell>
        </row>
        <row r="418">
          <cell r="A418" t="str">
            <v>17026</v>
          </cell>
          <cell r="B418" t="str">
            <v>Esgotamento de vala com moto-bomba</v>
          </cell>
          <cell r="C418" t="str">
            <v>h</v>
          </cell>
          <cell r="D418">
            <v>1.95</v>
          </cell>
          <cell r="E418">
            <v>2.11</v>
          </cell>
          <cell r="F418">
            <v>4.0599999999999996</v>
          </cell>
        </row>
        <row r="419">
          <cell r="A419" t="str">
            <v>17027</v>
          </cell>
          <cell r="B419" t="str">
            <v>Escavação mecanizada  solos moles</v>
          </cell>
          <cell r="C419" t="str">
            <v>m3</v>
          </cell>
          <cell r="D419">
            <v>2.73</v>
          </cell>
          <cell r="E419">
            <v>0.88</v>
          </cell>
          <cell r="F419">
            <v>3.61</v>
          </cell>
        </row>
        <row r="420">
          <cell r="A420" t="str">
            <v>17028</v>
          </cell>
          <cell r="B420" t="str">
            <v>Carga e transporte de material 1 º categoria  DMT-1km</v>
          </cell>
          <cell r="C420" t="str">
            <v>m3</v>
          </cell>
          <cell r="D420">
            <v>2.2599999999999998</v>
          </cell>
          <cell r="E420">
            <v>0.35</v>
          </cell>
          <cell r="F420">
            <v>2.61</v>
          </cell>
        </row>
        <row r="421">
          <cell r="A421" t="str">
            <v>17029</v>
          </cell>
          <cell r="B421" t="str">
            <v>Carga e transporte de material 1 º categoria  DMT-5km</v>
          </cell>
          <cell r="C421" t="str">
            <v>m3</v>
          </cell>
          <cell r="D421">
            <v>3.72</v>
          </cell>
          <cell r="E421">
            <v>0.64</v>
          </cell>
          <cell r="F421">
            <v>4.3600000000000003</v>
          </cell>
        </row>
        <row r="422">
          <cell r="A422" t="str">
            <v>17030</v>
          </cell>
          <cell r="B422" t="str">
            <v>Carga e transporte de material 1 º categoria  DMT-10km</v>
          </cell>
          <cell r="C422" t="str">
            <v>m3</v>
          </cell>
          <cell r="D422">
            <v>5.53</v>
          </cell>
          <cell r="E422">
            <v>0.99</v>
          </cell>
          <cell r="F422">
            <v>6.52</v>
          </cell>
        </row>
        <row r="423">
          <cell r="A423" t="str">
            <v>17031</v>
          </cell>
          <cell r="B423" t="str">
            <v>Carga e transporte de material 3 º categoria  DMT-1km</v>
          </cell>
          <cell r="C423" t="str">
            <v>m3</v>
          </cell>
          <cell r="D423">
            <v>3.07</v>
          </cell>
          <cell r="E423">
            <v>0.42</v>
          </cell>
          <cell r="F423">
            <v>3.49</v>
          </cell>
        </row>
        <row r="424">
          <cell r="A424" t="str">
            <v>17032</v>
          </cell>
          <cell r="B424" t="str">
            <v>Carga e transporte de material 3 º categoria  DMT-5km</v>
          </cell>
          <cell r="C424" t="str">
            <v>m3</v>
          </cell>
          <cell r="D424">
            <v>4.53</v>
          </cell>
          <cell r="E424">
            <v>0.71</v>
          </cell>
          <cell r="F424">
            <v>5.24</v>
          </cell>
        </row>
        <row r="425">
          <cell r="A425" t="str">
            <v>17033</v>
          </cell>
          <cell r="B425" t="str">
            <v>Carga e transporte de material 3 º categoria  DMT-10km</v>
          </cell>
          <cell r="C425" t="str">
            <v>m3</v>
          </cell>
          <cell r="D425">
            <v>6.34</v>
          </cell>
          <cell r="E425">
            <v>1.06</v>
          </cell>
          <cell r="F425">
            <v>7.4</v>
          </cell>
        </row>
        <row r="426">
          <cell r="A426" t="str">
            <v>17034</v>
          </cell>
          <cell r="B426" t="str">
            <v>Carga manual de terra em caminhão</v>
          </cell>
          <cell r="C426" t="str">
            <v>m3</v>
          </cell>
          <cell r="D426">
            <v>0</v>
          </cell>
          <cell r="E426">
            <v>2.11</v>
          </cell>
          <cell r="F426">
            <v>2.11</v>
          </cell>
        </row>
        <row r="427">
          <cell r="A427" t="str">
            <v>17035</v>
          </cell>
          <cell r="B427" t="str">
            <v>Reaterro espalhado e compactado manual</v>
          </cell>
          <cell r="C427" t="str">
            <v>m3</v>
          </cell>
          <cell r="D427">
            <v>0</v>
          </cell>
          <cell r="E427">
            <v>1.26</v>
          </cell>
          <cell r="F427">
            <v>1.26</v>
          </cell>
        </row>
        <row r="428">
          <cell r="A428" t="str">
            <v>17036</v>
          </cell>
          <cell r="B428" t="str">
            <v>Limpeza manual de vala</v>
          </cell>
          <cell r="C428" t="str">
            <v>m3</v>
          </cell>
          <cell r="D428">
            <v>0</v>
          </cell>
          <cell r="E428">
            <v>67.39</v>
          </cell>
          <cell r="F428">
            <v>67.39</v>
          </cell>
        </row>
        <row r="429">
          <cell r="A429" t="str">
            <v>17037</v>
          </cell>
          <cell r="B429" t="str">
            <v>Escavação manual com trato</v>
          </cell>
          <cell r="C429" t="str">
            <v>m3</v>
          </cell>
          <cell r="D429">
            <v>0</v>
          </cell>
          <cell r="E429">
            <v>21.06</v>
          </cell>
          <cell r="F429">
            <v>21.06</v>
          </cell>
        </row>
        <row r="430">
          <cell r="A430" t="str">
            <v>18000</v>
          </cell>
          <cell r="B430" t="str">
            <v>CONTENÇÃO</v>
          </cell>
          <cell r="C430" t="str">
            <v>m3</v>
          </cell>
          <cell r="D430">
            <v>0</v>
          </cell>
          <cell r="E430">
            <v>0</v>
          </cell>
          <cell r="F430">
            <v>0</v>
          </cell>
        </row>
        <row r="431">
          <cell r="A431" t="str">
            <v>18001</v>
          </cell>
          <cell r="B431" t="str">
            <v>Muro de pedra, rejunte 3cm, traço 1:4</v>
          </cell>
          <cell r="C431" t="str">
            <v>m3</v>
          </cell>
          <cell r="D431">
            <v>122.46</v>
          </cell>
          <cell r="E431">
            <v>33.39</v>
          </cell>
          <cell r="F431">
            <v>155.85</v>
          </cell>
        </row>
        <row r="432">
          <cell r="A432" t="str">
            <v>18002</v>
          </cell>
          <cell r="B432" t="str">
            <v>Muro de pedra, rejunte 3cm, traço 1:4 incluindo dreno com brita por toda a extensão do muro, manta de geotextil OP-40 e tubo de PVC 75mm</v>
          </cell>
          <cell r="C432" t="str">
            <v>m3</v>
          </cell>
          <cell r="D432">
            <v>141.9</v>
          </cell>
          <cell r="E432">
            <v>36.15</v>
          </cell>
          <cell r="F432">
            <v>178.05</v>
          </cell>
        </row>
        <row r="433">
          <cell r="A433" t="str">
            <v>18003</v>
          </cell>
          <cell r="B433" t="str">
            <v>Dreno (brita, manta de geotextil OP-40 e tubo de PVC 75mm) por m3 de brita</v>
          </cell>
          <cell r="C433" t="str">
            <v>m3</v>
          </cell>
          <cell r="D433">
            <v>89.05</v>
          </cell>
          <cell r="E433">
            <v>16.04</v>
          </cell>
          <cell r="F433">
            <v>105.09</v>
          </cell>
        </row>
        <row r="434">
          <cell r="A434" t="str">
            <v>18004</v>
          </cell>
          <cell r="B434" t="str">
            <v>Dreno(brita, manta de geotextil OP-40 e tubo de PVC 75mm) por m2 de área drenada</v>
          </cell>
          <cell r="C434" t="str">
            <v>m2</v>
          </cell>
          <cell r="D434">
            <v>18.34</v>
          </cell>
          <cell r="E434">
            <v>4.18</v>
          </cell>
          <cell r="F434">
            <v>22.52</v>
          </cell>
        </row>
        <row r="435">
          <cell r="A435" t="str">
            <v>18005</v>
          </cell>
          <cell r="B435" t="str">
            <v>Muro de pedra, traço 1:4 excluindo forneci.da pedra</v>
          </cell>
          <cell r="C435" t="str">
            <v>m3</v>
          </cell>
          <cell r="D435">
            <v>33.54</v>
          </cell>
          <cell r="E435">
            <v>33.39</v>
          </cell>
          <cell r="F435">
            <v>66.930000000000007</v>
          </cell>
        </row>
        <row r="436">
          <cell r="A436" t="str">
            <v>18006</v>
          </cell>
          <cell r="B436" t="str">
            <v>Concreto ciclópico</v>
          </cell>
          <cell r="C436" t="str">
            <v>m3</v>
          </cell>
          <cell r="D436">
            <v>80.2</v>
          </cell>
          <cell r="E436">
            <v>49.91</v>
          </cell>
          <cell r="F436">
            <v>130.11000000000001</v>
          </cell>
        </row>
        <row r="437">
          <cell r="A437" t="str">
            <v>18007</v>
          </cell>
          <cell r="B437" t="str">
            <v>Chumbadores com aço CA-50 1"  (50cm) incluindo furo na rocha h=25cm</v>
          </cell>
          <cell r="C437" t="str">
            <v>un</v>
          </cell>
          <cell r="D437">
            <v>12.51</v>
          </cell>
          <cell r="E437">
            <v>6.97</v>
          </cell>
          <cell r="F437">
            <v>19.48</v>
          </cell>
        </row>
        <row r="438">
          <cell r="A438" t="str">
            <v>19000</v>
          </cell>
          <cell r="B438" t="str">
            <v xml:space="preserve">DRENAGEM </v>
          </cell>
          <cell r="C438" t="str">
            <v>m2</v>
          </cell>
          <cell r="D438">
            <v>0</v>
          </cell>
          <cell r="E438">
            <v>0</v>
          </cell>
          <cell r="F438">
            <v>0</v>
          </cell>
        </row>
        <row r="439">
          <cell r="A439" t="str">
            <v>19001</v>
          </cell>
          <cell r="B439" t="str">
            <v>Lastro de brita 10cm</v>
          </cell>
          <cell r="C439" t="str">
            <v>m2</v>
          </cell>
          <cell r="D439">
            <v>4</v>
          </cell>
          <cell r="E439">
            <v>0.64</v>
          </cell>
          <cell r="F439">
            <v>4.6399999999999997</v>
          </cell>
        </row>
        <row r="440">
          <cell r="A440" t="str">
            <v>19002</v>
          </cell>
          <cell r="B440" t="str">
            <v>Lastro de brita 5cm</v>
          </cell>
          <cell r="C440" t="str">
            <v>m2</v>
          </cell>
          <cell r="D440">
            <v>2</v>
          </cell>
          <cell r="E440">
            <v>0.32</v>
          </cell>
          <cell r="F440">
            <v>2.3199999999999998</v>
          </cell>
        </row>
        <row r="441">
          <cell r="A441" t="str">
            <v>19003</v>
          </cell>
          <cell r="B441" t="str">
            <v xml:space="preserve">Lastro de brita </v>
          </cell>
          <cell r="C441" t="str">
            <v>m3</v>
          </cell>
          <cell r="D441">
            <v>40.04</v>
          </cell>
          <cell r="E441">
            <v>6.45</v>
          </cell>
          <cell r="F441">
            <v>46.49</v>
          </cell>
        </row>
        <row r="442">
          <cell r="A442" t="str">
            <v>19004</v>
          </cell>
          <cell r="B442" t="str">
            <v>Lastro de pedra pulmão 20cm</v>
          </cell>
          <cell r="C442" t="str">
            <v>m2</v>
          </cell>
          <cell r="D442">
            <v>3.89</v>
          </cell>
          <cell r="E442">
            <v>1.75</v>
          </cell>
          <cell r="F442">
            <v>5.64</v>
          </cell>
        </row>
        <row r="443">
          <cell r="A443" t="str">
            <v>19005</v>
          </cell>
          <cell r="B443" t="str">
            <v>Lastro de pedra pulmão 30cm</v>
          </cell>
          <cell r="C443" t="str">
            <v>m2</v>
          </cell>
          <cell r="D443">
            <v>5.83</v>
          </cell>
          <cell r="E443">
            <v>2.62</v>
          </cell>
          <cell r="F443">
            <v>8.4499999999999993</v>
          </cell>
        </row>
        <row r="444">
          <cell r="A444" t="str">
            <v>19006</v>
          </cell>
          <cell r="B444" t="str">
            <v>Lastro de pedra pulmão</v>
          </cell>
          <cell r="C444" t="str">
            <v>m3</v>
          </cell>
          <cell r="D444">
            <v>19.45</v>
          </cell>
          <cell r="E444">
            <v>8.75</v>
          </cell>
          <cell r="F444">
            <v>28.2</v>
          </cell>
        </row>
        <row r="445">
          <cell r="A445" t="str">
            <v>19007</v>
          </cell>
          <cell r="B445" t="str">
            <v>Lastro de concreto simples (10cm)</v>
          </cell>
          <cell r="C445" t="str">
            <v>m2</v>
          </cell>
          <cell r="D445">
            <v>10.199999999999999</v>
          </cell>
          <cell r="E445">
            <v>4.34</v>
          </cell>
          <cell r="F445">
            <v>14.54</v>
          </cell>
        </row>
        <row r="446">
          <cell r="A446" t="str">
            <v>19008</v>
          </cell>
          <cell r="B446" t="str">
            <v>Lastro de concreto simples</v>
          </cell>
          <cell r="C446" t="str">
            <v>m3</v>
          </cell>
          <cell r="D446">
            <v>101.97</v>
          </cell>
          <cell r="E446">
            <v>43.43</v>
          </cell>
          <cell r="F446">
            <v>145.4</v>
          </cell>
        </row>
        <row r="447">
          <cell r="A447" t="str">
            <v>19009</v>
          </cell>
          <cell r="B447" t="str">
            <v>Calha de concreto C-2 400mm</v>
          </cell>
          <cell r="C447" t="str">
            <v>m</v>
          </cell>
          <cell r="D447">
            <v>7.87</v>
          </cell>
          <cell r="E447">
            <v>2.14</v>
          </cell>
          <cell r="F447">
            <v>10.01</v>
          </cell>
        </row>
        <row r="448">
          <cell r="A448" t="str">
            <v>19010</v>
          </cell>
          <cell r="B448" t="str">
            <v>Tubo de concreto C-2 300mm</v>
          </cell>
          <cell r="C448" t="str">
            <v>m</v>
          </cell>
          <cell r="D448">
            <v>9.2200000000000006</v>
          </cell>
          <cell r="E448">
            <v>3.21</v>
          </cell>
          <cell r="F448">
            <v>12.43</v>
          </cell>
        </row>
        <row r="449">
          <cell r="A449" t="str">
            <v>19011</v>
          </cell>
          <cell r="B449" t="str">
            <v>Tubo de concreto C-2 400mm</v>
          </cell>
          <cell r="C449" t="str">
            <v>m</v>
          </cell>
          <cell r="D449">
            <v>12.55</v>
          </cell>
          <cell r="E449">
            <v>4.28</v>
          </cell>
          <cell r="F449">
            <v>16.829999999999998</v>
          </cell>
        </row>
        <row r="450">
          <cell r="A450" t="str">
            <v>19012</v>
          </cell>
          <cell r="B450" t="str">
            <v>Tubo de concreto CA-1 400mm</v>
          </cell>
          <cell r="C450" t="str">
            <v>m</v>
          </cell>
          <cell r="D450">
            <v>28.8</v>
          </cell>
          <cell r="E450">
            <v>4.28</v>
          </cell>
          <cell r="F450">
            <v>33.08</v>
          </cell>
        </row>
        <row r="451">
          <cell r="A451" t="str">
            <v>19013</v>
          </cell>
          <cell r="B451" t="str">
            <v>Tubo de concreto C-2 500mm</v>
          </cell>
          <cell r="C451" t="str">
            <v>m</v>
          </cell>
          <cell r="D451">
            <v>16.23</v>
          </cell>
          <cell r="E451">
            <v>5.35</v>
          </cell>
          <cell r="F451">
            <v>21.58</v>
          </cell>
        </row>
        <row r="452">
          <cell r="A452" t="str">
            <v>19014</v>
          </cell>
          <cell r="B452" t="str">
            <v>Tubo de concreto CA-1 500mm</v>
          </cell>
          <cell r="C452" t="str">
            <v>m</v>
          </cell>
          <cell r="D452">
            <v>32.479999999999997</v>
          </cell>
          <cell r="E452">
            <v>5.35</v>
          </cell>
          <cell r="F452">
            <v>37.83</v>
          </cell>
        </row>
        <row r="453">
          <cell r="A453" t="str">
            <v>19015</v>
          </cell>
          <cell r="B453" t="str">
            <v>Tubo de concreto C-2 600mm</v>
          </cell>
          <cell r="C453" t="str">
            <v>m</v>
          </cell>
          <cell r="D453">
            <v>22.53</v>
          </cell>
          <cell r="E453">
            <v>7.49</v>
          </cell>
          <cell r="F453">
            <v>30.02</v>
          </cell>
        </row>
        <row r="454">
          <cell r="A454" t="str">
            <v>19016</v>
          </cell>
          <cell r="B454" t="str">
            <v>Tubo de concreto CA-1 600mm</v>
          </cell>
          <cell r="C454" t="str">
            <v>m</v>
          </cell>
          <cell r="D454">
            <v>44.76</v>
          </cell>
          <cell r="E454">
            <v>7.49</v>
          </cell>
          <cell r="F454">
            <v>52.25</v>
          </cell>
        </row>
        <row r="455">
          <cell r="A455" t="str">
            <v>19017</v>
          </cell>
          <cell r="B455" t="str">
            <v>Tubo de concreto CA-2 600mm</v>
          </cell>
          <cell r="C455" t="str">
            <v>m</v>
          </cell>
          <cell r="D455">
            <v>77.45</v>
          </cell>
          <cell r="E455">
            <v>7.49</v>
          </cell>
          <cell r="F455">
            <v>84.94</v>
          </cell>
        </row>
        <row r="456">
          <cell r="A456" t="str">
            <v>19018</v>
          </cell>
          <cell r="B456" t="str">
            <v>Tubo de concreto C-2 800mm</v>
          </cell>
          <cell r="C456" t="str">
            <v>m</v>
          </cell>
          <cell r="D456">
            <v>48.96</v>
          </cell>
          <cell r="E456">
            <v>11.04</v>
          </cell>
          <cell r="F456">
            <v>60</v>
          </cell>
        </row>
        <row r="457">
          <cell r="A457" t="str">
            <v>19019</v>
          </cell>
          <cell r="B457" t="str">
            <v>Tubo de concreto CA-1  800mm</v>
          </cell>
          <cell r="C457" t="str">
            <v>m</v>
          </cell>
          <cell r="D457">
            <v>76.52</v>
          </cell>
          <cell r="E457">
            <v>11.04</v>
          </cell>
          <cell r="F457">
            <v>87.56</v>
          </cell>
        </row>
        <row r="458">
          <cell r="A458" t="str">
            <v>19020</v>
          </cell>
          <cell r="B458" t="str">
            <v>Tubo de concreto CA-2  800mm</v>
          </cell>
          <cell r="C458" t="str">
            <v>m</v>
          </cell>
          <cell r="D458">
            <v>111.88</v>
          </cell>
          <cell r="E458">
            <v>11.04</v>
          </cell>
          <cell r="F458">
            <v>122.92</v>
          </cell>
        </row>
        <row r="459">
          <cell r="A459" t="str">
            <v>19021</v>
          </cell>
          <cell r="B459" t="str">
            <v>Tubo de concreto CA-1  1000mm</v>
          </cell>
          <cell r="C459" t="str">
            <v>m</v>
          </cell>
          <cell r="D459">
            <v>92.56</v>
          </cell>
          <cell r="E459">
            <v>16.45</v>
          </cell>
          <cell r="F459">
            <v>109.01</v>
          </cell>
        </row>
        <row r="460">
          <cell r="A460" t="str">
            <v>19022</v>
          </cell>
          <cell r="B460" t="str">
            <v>Tubo de concreto CA-2  1000mm</v>
          </cell>
          <cell r="C460" t="str">
            <v>m</v>
          </cell>
          <cell r="D460">
            <v>141.69999999999999</v>
          </cell>
          <cell r="E460">
            <v>16.45</v>
          </cell>
          <cell r="F460">
            <v>158.15</v>
          </cell>
        </row>
        <row r="461">
          <cell r="A461" t="str">
            <v>19023</v>
          </cell>
          <cell r="B461" t="str">
            <v>Tubo de concreto CA-2 1200mm</v>
          </cell>
          <cell r="C461" t="str">
            <v>m</v>
          </cell>
          <cell r="D461">
            <v>183.71</v>
          </cell>
          <cell r="E461">
            <v>17.66</v>
          </cell>
          <cell r="F461">
            <v>201.37</v>
          </cell>
        </row>
        <row r="462">
          <cell r="A462" t="str">
            <v>19024</v>
          </cell>
          <cell r="B462" t="str">
            <v>Tubo de concreto CA-2 1500mm</v>
          </cell>
          <cell r="C462" t="str">
            <v>m</v>
          </cell>
          <cell r="D462">
            <v>320.02999999999997</v>
          </cell>
          <cell r="E462">
            <v>22.95</v>
          </cell>
          <cell r="F462">
            <v>342.98</v>
          </cell>
        </row>
        <row r="463">
          <cell r="A463" t="str">
            <v>19025</v>
          </cell>
          <cell r="B463" t="str">
            <v>Bueiro celular 2,00x2,00 colocado</v>
          </cell>
          <cell r="C463" t="str">
            <v>m</v>
          </cell>
          <cell r="D463">
            <v>769.67</v>
          </cell>
          <cell r="E463">
            <v>21.23</v>
          </cell>
          <cell r="F463">
            <v>790.9</v>
          </cell>
        </row>
        <row r="464">
          <cell r="A464" t="str">
            <v>19026</v>
          </cell>
          <cell r="B464" t="str">
            <v>Bueiro celular 2,50x2,00 colocado</v>
          </cell>
          <cell r="C464" t="str">
            <v>m</v>
          </cell>
          <cell r="D464">
            <v>859.37</v>
          </cell>
          <cell r="E464">
            <v>21.23</v>
          </cell>
          <cell r="F464">
            <v>880.6</v>
          </cell>
        </row>
        <row r="465">
          <cell r="A465" t="str">
            <v>19027</v>
          </cell>
          <cell r="B465" t="str">
            <v>Caixa de junção mod. PMF  30   Parede simples</v>
          </cell>
          <cell r="C465" t="str">
            <v>un</v>
          </cell>
          <cell r="D465">
            <v>41.66</v>
          </cell>
          <cell r="E465">
            <v>33.29</v>
          </cell>
          <cell r="F465">
            <v>74.95</v>
          </cell>
        </row>
        <row r="466">
          <cell r="A466" t="str">
            <v>19028</v>
          </cell>
          <cell r="B466" t="str">
            <v>Caixa de junção mod. PMF  40  Parede simples</v>
          </cell>
          <cell r="C466" t="str">
            <v>un</v>
          </cell>
          <cell r="D466">
            <v>45.83</v>
          </cell>
          <cell r="E466">
            <v>36.409999999999997</v>
          </cell>
          <cell r="F466">
            <v>82.24</v>
          </cell>
        </row>
        <row r="467">
          <cell r="A467" t="str">
            <v>19029</v>
          </cell>
          <cell r="B467" t="str">
            <v>Caixa de junção mod. PMF  50  Parede simples</v>
          </cell>
          <cell r="C467" t="str">
            <v>un</v>
          </cell>
          <cell r="D467">
            <v>50.17</v>
          </cell>
          <cell r="E467">
            <v>39.69</v>
          </cell>
          <cell r="F467">
            <v>89.86</v>
          </cell>
        </row>
        <row r="468">
          <cell r="A468" t="str">
            <v>19030</v>
          </cell>
          <cell r="B468" t="str">
            <v>Caixa de junção mod. PMF  60  Parede simples</v>
          </cell>
          <cell r="C468" t="str">
            <v>un</v>
          </cell>
          <cell r="D468">
            <v>57.99</v>
          </cell>
          <cell r="E468">
            <v>44.61</v>
          </cell>
          <cell r="F468">
            <v>102.6</v>
          </cell>
        </row>
        <row r="469">
          <cell r="A469" t="str">
            <v>19031</v>
          </cell>
          <cell r="B469" t="str">
            <v>Caixa de junção mod. PMF  80  Parede dupla</v>
          </cell>
          <cell r="C469" t="str">
            <v>un</v>
          </cell>
          <cell r="D469">
            <v>133.87</v>
          </cell>
          <cell r="E469">
            <v>88.97</v>
          </cell>
          <cell r="F469">
            <v>222.84</v>
          </cell>
        </row>
        <row r="470">
          <cell r="A470" t="str">
            <v>19032</v>
          </cell>
          <cell r="B470" t="str">
            <v>Caixa de junção mod. PMF  100  Parede dupla</v>
          </cell>
          <cell r="C470" t="str">
            <v>un</v>
          </cell>
          <cell r="D470">
            <v>162.99</v>
          </cell>
          <cell r="E470">
            <v>105.85</v>
          </cell>
          <cell r="F470">
            <v>268.83999999999997</v>
          </cell>
        </row>
        <row r="471">
          <cell r="A471" t="str">
            <v>19033</v>
          </cell>
          <cell r="B471" t="str">
            <v>Caixa de junção mod. PMF  120  Parede dupla</v>
          </cell>
          <cell r="C471" t="str">
            <v>un</v>
          </cell>
          <cell r="D471">
            <v>183.48</v>
          </cell>
          <cell r="E471">
            <v>119.59</v>
          </cell>
          <cell r="F471">
            <v>303.07</v>
          </cell>
        </row>
        <row r="472">
          <cell r="A472" t="str">
            <v>19034</v>
          </cell>
          <cell r="B472" t="str">
            <v>Caixa de captação mod. PMF  30  Parede simples</v>
          </cell>
          <cell r="C472" t="str">
            <v>un</v>
          </cell>
          <cell r="D472">
            <v>71.78</v>
          </cell>
          <cell r="E472">
            <v>33.630000000000003</v>
          </cell>
          <cell r="F472">
            <v>105.41</v>
          </cell>
        </row>
        <row r="473">
          <cell r="A473" t="str">
            <v>19035</v>
          </cell>
          <cell r="B473" t="str">
            <v>Caixa de captação mod. PMF  40  Parede simples</v>
          </cell>
          <cell r="C473" t="str">
            <v>un</v>
          </cell>
          <cell r="D473">
            <v>79.569999999999993</v>
          </cell>
          <cell r="E473">
            <v>40.020000000000003</v>
          </cell>
          <cell r="F473">
            <v>119.59</v>
          </cell>
        </row>
        <row r="474">
          <cell r="A474" t="str">
            <v>19036</v>
          </cell>
          <cell r="B474" t="str">
            <v>Caixa de captação mod. PMF  50  Parede simples</v>
          </cell>
          <cell r="C474" t="str">
            <v>un</v>
          </cell>
          <cell r="D474">
            <v>88.51</v>
          </cell>
          <cell r="E474">
            <v>46.53</v>
          </cell>
          <cell r="F474">
            <v>135.04</v>
          </cell>
        </row>
        <row r="475">
          <cell r="A475" t="str">
            <v>19037</v>
          </cell>
          <cell r="B475" t="str">
            <v>Caixa de captação mod. PMF  60  Parede simples</v>
          </cell>
          <cell r="C475" t="str">
            <v>un</v>
          </cell>
          <cell r="D475">
            <v>96.21</v>
          </cell>
          <cell r="E475">
            <v>53.31</v>
          </cell>
          <cell r="F475">
            <v>149.52000000000001</v>
          </cell>
        </row>
        <row r="476">
          <cell r="A476" t="str">
            <v>19038</v>
          </cell>
          <cell r="B476" t="str">
            <v>Caixa de captação mod. PMF  80  Parede dupla</v>
          </cell>
          <cell r="C476" t="str">
            <v>un</v>
          </cell>
          <cell r="D476">
            <v>190.86</v>
          </cell>
          <cell r="E476">
            <v>105.08</v>
          </cell>
          <cell r="F476">
            <v>295.94</v>
          </cell>
        </row>
        <row r="477">
          <cell r="A477" t="str">
            <v>19039</v>
          </cell>
          <cell r="B477" t="str">
            <v>Caixa de captação mod. PMF  100 Parede dupla</v>
          </cell>
          <cell r="C477" t="str">
            <v>un</v>
          </cell>
          <cell r="D477">
            <v>221.78</v>
          </cell>
          <cell r="E477">
            <v>126.72</v>
          </cell>
          <cell r="F477">
            <v>348.5</v>
          </cell>
        </row>
        <row r="478">
          <cell r="A478" t="str">
            <v>19040</v>
          </cell>
          <cell r="B478" t="str">
            <v>Caixa de captação mod. PMF  120  Parede dupla</v>
          </cell>
          <cell r="C478" t="str">
            <v>un</v>
          </cell>
          <cell r="D478">
            <v>254.1</v>
          </cell>
          <cell r="E478">
            <v>149.33000000000001</v>
          </cell>
          <cell r="F478">
            <v>403.43</v>
          </cell>
        </row>
        <row r="479">
          <cell r="A479" t="str">
            <v>19041</v>
          </cell>
          <cell r="B479" t="str">
            <v>Dreno (brita, bidim e tubo) 30x50</v>
          </cell>
          <cell r="C479" t="str">
            <v>un</v>
          </cell>
          <cell r="D479">
            <v>13.43</v>
          </cell>
          <cell r="E479">
            <v>4.8099999999999996</v>
          </cell>
          <cell r="F479">
            <v>18.239999999999998</v>
          </cell>
        </row>
        <row r="480">
          <cell r="A480" t="str">
            <v>19042</v>
          </cell>
          <cell r="B480" t="str">
            <v>Poço de Visita (1,00x1,00x1,00) com tampa FF</v>
          </cell>
          <cell r="C480" t="str">
            <v>un</v>
          </cell>
          <cell r="D480">
            <v>364.89</v>
          </cell>
          <cell r="E480">
            <v>153.01</v>
          </cell>
          <cell r="F480">
            <v>517.9</v>
          </cell>
        </row>
        <row r="481">
          <cell r="A481" t="str">
            <v>19043</v>
          </cell>
          <cell r="B481" t="str">
            <v>Poço de Visita (1,20x1,20x1,50) com tampa FF</v>
          </cell>
          <cell r="C481" t="str">
            <v>un</v>
          </cell>
          <cell r="D481">
            <v>455</v>
          </cell>
          <cell r="E481">
            <v>232.05</v>
          </cell>
          <cell r="F481">
            <v>687.05</v>
          </cell>
        </row>
        <row r="482">
          <cell r="A482" t="str">
            <v>19044</v>
          </cell>
          <cell r="B482" t="str">
            <v>Poço de Visita (1,50x1,50x2,00) com tampa FF</v>
          </cell>
          <cell r="C482" t="str">
            <v>un</v>
          </cell>
          <cell r="D482">
            <v>592.79</v>
          </cell>
          <cell r="E482">
            <v>345.53</v>
          </cell>
          <cell r="F482">
            <v>938.32</v>
          </cell>
        </row>
        <row r="483">
          <cell r="A483" t="str">
            <v>19045</v>
          </cell>
          <cell r="B483" t="str">
            <v>Remoção de bueiro circular de concreto  d. 30</v>
          </cell>
          <cell r="C483" t="str">
            <v>m</v>
          </cell>
          <cell r="D483">
            <v>1.0900000000000001</v>
          </cell>
          <cell r="E483">
            <v>0.35</v>
          </cell>
          <cell r="F483">
            <v>1.44</v>
          </cell>
        </row>
        <row r="484">
          <cell r="A484" t="str">
            <v>19046</v>
          </cell>
          <cell r="B484" t="str">
            <v>Remoção de bueiro circular de concreto  d. 40</v>
          </cell>
          <cell r="C484" t="str">
            <v>m</v>
          </cell>
          <cell r="D484">
            <v>1.53</v>
          </cell>
          <cell r="E484">
            <v>0.5</v>
          </cell>
          <cell r="F484">
            <v>2.0299999999999998</v>
          </cell>
        </row>
        <row r="485">
          <cell r="A485" t="str">
            <v>19047</v>
          </cell>
          <cell r="B485" t="str">
            <v>Remoção de bueiro circular de concreto  d. 50</v>
          </cell>
          <cell r="C485" t="str">
            <v>m</v>
          </cell>
          <cell r="D485">
            <v>2.1800000000000002</v>
          </cell>
          <cell r="E485">
            <v>0.71</v>
          </cell>
          <cell r="F485">
            <v>2.89</v>
          </cell>
        </row>
        <row r="486">
          <cell r="A486" t="str">
            <v>19048</v>
          </cell>
          <cell r="B486" t="str">
            <v>Remoção de bueiro circular de concreto  d. 60</v>
          </cell>
          <cell r="C486" t="str">
            <v>m</v>
          </cell>
          <cell r="D486">
            <v>3.27</v>
          </cell>
          <cell r="E486">
            <v>1.06</v>
          </cell>
          <cell r="F486">
            <v>4.33</v>
          </cell>
        </row>
        <row r="487">
          <cell r="A487" t="str">
            <v>19049</v>
          </cell>
          <cell r="B487" t="str">
            <v>Remoção de bueiro circular de concreto  d. 80</v>
          </cell>
          <cell r="C487" t="str">
            <v>m</v>
          </cell>
          <cell r="D487">
            <v>5.45</v>
          </cell>
          <cell r="E487">
            <v>1.77</v>
          </cell>
          <cell r="F487">
            <v>7.22</v>
          </cell>
        </row>
        <row r="488">
          <cell r="A488" t="str">
            <v>19050</v>
          </cell>
          <cell r="B488" t="str">
            <v>Remoção de bueiro circular de concreto  d. 100</v>
          </cell>
          <cell r="C488" t="str">
            <v>m</v>
          </cell>
          <cell r="D488">
            <v>8.7200000000000006</v>
          </cell>
          <cell r="E488">
            <v>2.83</v>
          </cell>
          <cell r="F488">
            <v>11.55</v>
          </cell>
        </row>
        <row r="489">
          <cell r="A489" t="str">
            <v>19051</v>
          </cell>
          <cell r="B489" t="str">
            <v>Remoção de bueiro circular de concreto  d. 120</v>
          </cell>
          <cell r="C489" t="str">
            <v>m</v>
          </cell>
          <cell r="D489">
            <v>13.09</v>
          </cell>
          <cell r="E489">
            <v>4.25</v>
          </cell>
          <cell r="F489">
            <v>17.34</v>
          </cell>
        </row>
        <row r="490">
          <cell r="A490" t="str">
            <v>19052</v>
          </cell>
          <cell r="B490" t="str">
            <v>Lastro de concreto simples (20cm)</v>
          </cell>
          <cell r="C490" t="str">
            <v>m2</v>
          </cell>
          <cell r="D490">
            <v>20.39</v>
          </cell>
          <cell r="E490">
            <v>8.69</v>
          </cell>
          <cell r="F490">
            <v>29.08</v>
          </cell>
        </row>
        <row r="491">
          <cell r="A491" t="str">
            <v>19053</v>
          </cell>
          <cell r="B491" t="str">
            <v>Caixa especial para captação parede dupla (250x120)</v>
          </cell>
          <cell r="C491" t="str">
            <v>un</v>
          </cell>
          <cell r="D491">
            <v>530.13</v>
          </cell>
          <cell r="E491">
            <v>279</v>
          </cell>
          <cell r="F491">
            <v>809.13</v>
          </cell>
        </row>
        <row r="492">
          <cell r="A492" t="str">
            <v>19054</v>
          </cell>
          <cell r="B492" t="str">
            <v>Ala em pedra para BDTC-60</v>
          </cell>
          <cell r="C492" t="str">
            <v>un</v>
          </cell>
          <cell r="D492">
            <v>351.76</v>
          </cell>
          <cell r="E492">
            <v>119.38</v>
          </cell>
          <cell r="F492">
            <v>471.14</v>
          </cell>
        </row>
        <row r="493">
          <cell r="A493" t="str">
            <v>19055</v>
          </cell>
          <cell r="B493" t="str">
            <v>Tubo de concreto  400mm envelopado (68x68)cm em concreto</v>
          </cell>
          <cell r="C493" t="str">
            <v>un</v>
          </cell>
          <cell r="D493">
            <v>36.07</v>
          </cell>
          <cell r="E493">
            <v>11.47</v>
          </cell>
          <cell r="F493">
            <v>47.54</v>
          </cell>
        </row>
        <row r="494">
          <cell r="A494" t="str">
            <v>19056</v>
          </cell>
          <cell r="B494" t="str">
            <v>Ala em concreto para BDTC-1,00m</v>
          </cell>
          <cell r="C494" t="str">
            <v>un</v>
          </cell>
          <cell r="D494">
            <v>336.03</v>
          </cell>
          <cell r="E494">
            <v>148.69999999999999</v>
          </cell>
          <cell r="F494">
            <v>484.73</v>
          </cell>
        </row>
        <row r="495">
          <cell r="A495" t="str">
            <v>19057</v>
          </cell>
          <cell r="B495" t="str">
            <v>Caixa de junção em pedra  (1,00x1,00x1,60)m interno</v>
          </cell>
          <cell r="C495" t="str">
            <v>un</v>
          </cell>
          <cell r="D495">
            <v>233.83</v>
          </cell>
          <cell r="E495">
            <v>72.62</v>
          </cell>
          <cell r="F495">
            <v>306.45</v>
          </cell>
        </row>
        <row r="496">
          <cell r="A496" t="str">
            <v>19058</v>
          </cell>
          <cell r="B496" t="str">
            <v>Dreno profundo 40x60 com tubo  de 20, brita e bidim</v>
          </cell>
          <cell r="C496" t="str">
            <v>un</v>
          </cell>
          <cell r="D496">
            <v>30.07</v>
          </cell>
          <cell r="E496">
            <v>5.35</v>
          </cell>
          <cell r="F496">
            <v>35.42</v>
          </cell>
        </row>
        <row r="497">
          <cell r="A497" t="str">
            <v>19059</v>
          </cell>
          <cell r="B497" t="str">
            <v xml:space="preserve">Envelopamento em concreto simples para tubo de concreto </v>
          </cell>
          <cell r="C497" t="str">
            <v>m3</v>
          </cell>
          <cell r="D497">
            <v>155.72999999999999</v>
          </cell>
          <cell r="E497">
            <v>70.17</v>
          </cell>
          <cell r="F497">
            <v>225.9</v>
          </cell>
        </row>
        <row r="498">
          <cell r="A498" t="str">
            <v>19060</v>
          </cell>
          <cell r="B498" t="str">
            <v xml:space="preserve">Envelopamento em concreto armado para tubo de concreto </v>
          </cell>
          <cell r="C498" t="str">
            <v>m3</v>
          </cell>
          <cell r="D498">
            <v>206.65</v>
          </cell>
          <cell r="E498">
            <v>85.74</v>
          </cell>
          <cell r="F498">
            <v>292.39</v>
          </cell>
        </row>
        <row r="499">
          <cell r="A499" t="str">
            <v>19061</v>
          </cell>
          <cell r="B499" t="str">
            <v>Caixa de captação mod. PMF T. 40 c/ parede dupla</v>
          </cell>
          <cell r="C499" t="str">
            <v>un</v>
          </cell>
          <cell r="D499">
            <v>105.52</v>
          </cell>
          <cell r="E499">
            <v>49.17</v>
          </cell>
          <cell r="F499">
            <v>154.69</v>
          </cell>
        </row>
        <row r="500">
          <cell r="A500" t="str">
            <v>19062</v>
          </cell>
          <cell r="B500" t="str">
            <v>Caixa de captação mod. PMF T  50 c/ parede dupla</v>
          </cell>
          <cell r="C500" t="str">
            <v>un</v>
          </cell>
          <cell r="D500">
            <v>119.82</v>
          </cell>
          <cell r="E500">
            <v>57.45</v>
          </cell>
          <cell r="F500">
            <v>177.27</v>
          </cell>
        </row>
        <row r="501">
          <cell r="A501" t="str">
            <v>19063</v>
          </cell>
          <cell r="B501" t="str">
            <v>Caixa de captação mod. PMF T  60 c/ parede dupla</v>
          </cell>
          <cell r="C501" t="str">
            <v>un</v>
          </cell>
          <cell r="D501">
            <v>132.4</v>
          </cell>
          <cell r="E501">
            <v>66.02</v>
          </cell>
          <cell r="F501">
            <v>198.42</v>
          </cell>
        </row>
        <row r="502">
          <cell r="A502" t="str">
            <v>19064</v>
          </cell>
          <cell r="B502" t="str">
            <v>Caixa de junção mod. PMF T 40 c/ parede dupla</v>
          </cell>
          <cell r="C502" t="str">
            <v>un</v>
          </cell>
          <cell r="D502">
            <v>89.88</v>
          </cell>
          <cell r="E502">
            <v>60.13</v>
          </cell>
          <cell r="F502">
            <v>150.01</v>
          </cell>
        </row>
        <row r="503">
          <cell r="A503" t="str">
            <v>19065</v>
          </cell>
          <cell r="B503" t="str">
            <v>Caixa de junção mod. PMF T 50 c/ parede dupla</v>
          </cell>
          <cell r="C503" t="str">
            <v>un</v>
          </cell>
          <cell r="D503">
            <v>95.91</v>
          </cell>
          <cell r="E503">
            <v>60.33</v>
          </cell>
          <cell r="F503">
            <v>156.24</v>
          </cell>
        </row>
        <row r="504">
          <cell r="A504" t="str">
            <v>19066</v>
          </cell>
          <cell r="B504" t="str">
            <v>Caixa de junção mod. PMF T 60 c/ parede dupla</v>
          </cell>
          <cell r="C504" t="str">
            <v>un</v>
          </cell>
          <cell r="D504">
            <v>108.2</v>
          </cell>
          <cell r="E504">
            <v>71.52</v>
          </cell>
          <cell r="F504">
            <v>179.72</v>
          </cell>
        </row>
        <row r="505">
          <cell r="A505" t="str">
            <v>19067</v>
          </cell>
          <cell r="B505" t="str">
            <v>Poço de Visita (1,00x1,00x1,500) com tampa FF</v>
          </cell>
          <cell r="C505" t="str">
            <v>un</v>
          </cell>
          <cell r="D505">
            <v>393.22</v>
          </cell>
          <cell r="E505">
            <v>193.71</v>
          </cell>
          <cell r="F505">
            <v>586.92999999999995</v>
          </cell>
        </row>
        <row r="506">
          <cell r="A506" t="str">
            <v>19068</v>
          </cell>
          <cell r="B506" t="str">
            <v>Poço de Visita (1,00x1,00x200) com tampa FF</v>
          </cell>
          <cell r="C506" t="str">
            <v>un</v>
          </cell>
          <cell r="D506">
            <v>428.08</v>
          </cell>
          <cell r="E506">
            <v>234.41</v>
          </cell>
          <cell r="F506">
            <v>662.49</v>
          </cell>
        </row>
        <row r="507">
          <cell r="A507" t="str">
            <v>19069</v>
          </cell>
          <cell r="B507" t="str">
            <v>Poço de Visita (1,20x1,20x2,00) com tampa FF</v>
          </cell>
          <cell r="C507" t="str">
            <v>un</v>
          </cell>
          <cell r="D507">
            <v>495</v>
          </cell>
          <cell r="E507">
            <v>279.22000000000003</v>
          </cell>
          <cell r="F507">
            <v>774.22</v>
          </cell>
        </row>
        <row r="508">
          <cell r="A508" t="str">
            <v>19070</v>
          </cell>
          <cell r="B508" t="str">
            <v>Sarjeta transversal parede dupla Dint (350x30x100)cm</v>
          </cell>
          <cell r="C508" t="str">
            <v>un</v>
          </cell>
          <cell r="D508">
            <v>363.9</v>
          </cell>
          <cell r="E508">
            <v>89.18</v>
          </cell>
          <cell r="F508">
            <v>453.08</v>
          </cell>
        </row>
        <row r="509">
          <cell r="A509" t="str">
            <v>19071</v>
          </cell>
          <cell r="B509" t="str">
            <v>Sarjeta transversal parede dupla Dint (400x30x100)cm</v>
          </cell>
          <cell r="C509" t="str">
            <v>un</v>
          </cell>
          <cell r="D509">
            <v>392.93</v>
          </cell>
          <cell r="E509">
            <v>101.42</v>
          </cell>
          <cell r="F509">
            <v>494.35</v>
          </cell>
        </row>
        <row r="510">
          <cell r="A510" t="str">
            <v>19072</v>
          </cell>
          <cell r="B510" t="str">
            <v>Sarjeta transversal parede dupla Dint (450x30x100)cm</v>
          </cell>
          <cell r="C510" t="str">
            <v>un</v>
          </cell>
          <cell r="D510">
            <v>452.7</v>
          </cell>
          <cell r="E510">
            <v>112.69</v>
          </cell>
          <cell r="F510">
            <v>565.39</v>
          </cell>
        </row>
        <row r="511">
          <cell r="A511" t="str">
            <v>19073</v>
          </cell>
          <cell r="B511" t="str">
            <v>Sarjeta transversal parede dupla Dint (500x30x100)cm</v>
          </cell>
          <cell r="C511" t="str">
            <v>un</v>
          </cell>
          <cell r="D511">
            <v>505.6</v>
          </cell>
          <cell r="E511">
            <v>123.97</v>
          </cell>
          <cell r="F511">
            <v>629.57000000000005</v>
          </cell>
        </row>
        <row r="512">
          <cell r="A512" t="str">
            <v>19074</v>
          </cell>
          <cell r="B512" t="str">
            <v>Dreno profundo (brita, bidim) 40x40</v>
          </cell>
          <cell r="C512" t="str">
            <v>un</v>
          </cell>
          <cell r="D512">
            <v>17.07</v>
          </cell>
          <cell r="E512">
            <v>5.35</v>
          </cell>
          <cell r="F512">
            <v>22.42</v>
          </cell>
        </row>
        <row r="513">
          <cell r="A513" t="str">
            <v>19075</v>
          </cell>
          <cell r="B513" t="str">
            <v>Tubo de concreto CA-1 400mm incluindo base de pedra pulmão e=20cm e  berço e sobre berço  de concreto  volume 0,122m3</v>
          </cell>
          <cell r="C513" t="str">
            <v>un</v>
          </cell>
          <cell r="D513">
            <v>45.07</v>
          </cell>
          <cell r="E513">
            <v>11.33</v>
          </cell>
          <cell r="F513">
            <v>56.4</v>
          </cell>
        </row>
        <row r="514">
          <cell r="A514" t="str">
            <v>19076</v>
          </cell>
          <cell r="B514" t="str">
            <v>Tubo de concreto CA-1 600mm incluindo base de pedra pulmão e=20cm e  berço e sobre berço  de concreto  volume 0,2442m3</v>
          </cell>
          <cell r="C514" t="str">
            <v>un</v>
          </cell>
          <cell r="D514">
            <v>76.31</v>
          </cell>
          <cell r="E514">
            <v>23.89</v>
          </cell>
          <cell r="F514">
            <v>100.2</v>
          </cell>
        </row>
        <row r="515">
          <cell r="A515" t="str">
            <v>19077</v>
          </cell>
          <cell r="B515" t="str">
            <v>Tubo de concreto CA-1 600mm incluindo lastro de brita 15cm</v>
          </cell>
          <cell r="C515" t="str">
            <v>un</v>
          </cell>
          <cell r="D515">
            <v>48.36</v>
          </cell>
          <cell r="E515">
            <v>8.07</v>
          </cell>
          <cell r="F515">
            <v>56.43</v>
          </cell>
        </row>
        <row r="516">
          <cell r="A516" t="str">
            <v>19078</v>
          </cell>
          <cell r="B516" t="str">
            <v>Tubo de concreto CA-1 400mm incluindo lastro de brita 10cm</v>
          </cell>
          <cell r="C516" t="str">
            <v>un</v>
          </cell>
          <cell r="D516">
            <v>30.4</v>
          </cell>
          <cell r="E516">
            <v>2.79</v>
          </cell>
          <cell r="F516">
            <v>33.19</v>
          </cell>
        </row>
        <row r="517">
          <cell r="A517" t="str">
            <v>19079</v>
          </cell>
          <cell r="B517" t="str">
            <v>Remação de tubo 20cm</v>
          </cell>
          <cell r="C517" t="str">
            <v>m</v>
          </cell>
          <cell r="D517">
            <v>1.0900000000000001</v>
          </cell>
          <cell r="E517">
            <v>0.35</v>
          </cell>
          <cell r="F517">
            <v>1.44</v>
          </cell>
        </row>
        <row r="518">
          <cell r="A518" t="str">
            <v>19080</v>
          </cell>
          <cell r="B518" t="str">
            <v>Tubo de concreto C-2 400mm incluindo lastro de brita 15cm</v>
          </cell>
          <cell r="C518" t="str">
            <v>m</v>
          </cell>
          <cell r="D518">
            <v>14.95</v>
          </cell>
          <cell r="E518">
            <v>2.92</v>
          </cell>
          <cell r="F518">
            <v>17.87</v>
          </cell>
        </row>
        <row r="519">
          <cell r="A519" t="str">
            <v>19081</v>
          </cell>
          <cell r="B519" t="str">
            <v>Tubo de concreto C-2   200mm</v>
          </cell>
          <cell r="C519" t="str">
            <v>m</v>
          </cell>
          <cell r="D519">
            <v>7.52</v>
          </cell>
          <cell r="E519">
            <v>3.21</v>
          </cell>
          <cell r="F519">
            <v>10.73</v>
          </cell>
        </row>
        <row r="520">
          <cell r="A520" t="str">
            <v>19082</v>
          </cell>
          <cell r="B520" t="str">
            <v>Grelha transversal em concreto 57x70 interno com Grelha de FF</v>
          </cell>
          <cell r="C520" t="str">
            <v>m</v>
          </cell>
          <cell r="D520">
            <v>144.05000000000001</v>
          </cell>
          <cell r="E520">
            <v>32.28</v>
          </cell>
          <cell r="F520">
            <v>176.33</v>
          </cell>
        </row>
        <row r="521">
          <cell r="A521" t="str">
            <v>19083</v>
          </cell>
          <cell r="B521" t="str">
            <v>Tubo de concreto C-2 300mm revestido com BIDIM</v>
          </cell>
          <cell r="C521" t="str">
            <v>m</v>
          </cell>
          <cell r="D521">
            <v>18.29</v>
          </cell>
          <cell r="E521">
            <v>3.74</v>
          </cell>
          <cell r="F521">
            <v>22.03</v>
          </cell>
        </row>
        <row r="522">
          <cell r="A522" t="str">
            <v>19084</v>
          </cell>
          <cell r="B522" t="str">
            <v>Demolição de caixa de captação transversal 5,00m</v>
          </cell>
          <cell r="C522" t="str">
            <v>un</v>
          </cell>
          <cell r="D522">
            <v>13.63</v>
          </cell>
          <cell r="E522">
            <v>4.42</v>
          </cell>
          <cell r="F522">
            <v>18.05</v>
          </cell>
        </row>
        <row r="523">
          <cell r="A523" t="str">
            <v>19085</v>
          </cell>
          <cell r="B523" t="str">
            <v>Demolição de caixa de captação em alvenaria de tijolos</v>
          </cell>
          <cell r="C523" t="str">
            <v>un</v>
          </cell>
          <cell r="D523">
            <v>5.45</v>
          </cell>
          <cell r="E523">
            <v>1.77</v>
          </cell>
          <cell r="F523">
            <v>7.22</v>
          </cell>
        </row>
        <row r="524">
          <cell r="A524" t="str">
            <v>19086</v>
          </cell>
          <cell r="B524" t="str">
            <v>Caixa  alvenaria  pedra Dint (60x60x250) c/ grade 70x40</v>
          </cell>
          <cell r="C524" t="str">
            <v>un</v>
          </cell>
          <cell r="D524">
            <v>420.36</v>
          </cell>
          <cell r="E524">
            <v>125.43</v>
          </cell>
          <cell r="F524">
            <v>545.79</v>
          </cell>
        </row>
        <row r="525">
          <cell r="A525" t="str">
            <v>19087</v>
          </cell>
          <cell r="B525" t="str">
            <v>Dreno  30x40 incluindo Manta de Geotextil OP 40  e Brita</v>
          </cell>
          <cell r="C525" t="str">
            <v>m</v>
          </cell>
          <cell r="D525">
            <v>13.43</v>
          </cell>
          <cell r="E525">
            <v>4.8099999999999996</v>
          </cell>
          <cell r="F525">
            <v>18.239999999999998</v>
          </cell>
        </row>
        <row r="526">
          <cell r="A526" t="str">
            <v>19088</v>
          </cell>
          <cell r="B526" t="str">
            <v>Dreno 30x40 incluindo Manta de Geotextil OP 40, Brita e Tubo Corrugado 150mm</v>
          </cell>
          <cell r="C526" t="str">
            <v>m</v>
          </cell>
          <cell r="D526">
            <v>23.96</v>
          </cell>
          <cell r="E526">
            <v>5.14</v>
          </cell>
          <cell r="F526">
            <v>29.1</v>
          </cell>
        </row>
        <row r="527">
          <cell r="A527" t="str">
            <v>19089</v>
          </cell>
          <cell r="B527" t="str">
            <v>Lastro de brita e=5cm incluindo lona plástica</v>
          </cell>
          <cell r="C527" t="str">
            <v>m2</v>
          </cell>
          <cell r="D527">
            <v>2.57</v>
          </cell>
          <cell r="E527">
            <v>0.32</v>
          </cell>
          <cell r="F527">
            <v>2.89</v>
          </cell>
        </row>
        <row r="528">
          <cell r="A528" t="str">
            <v>19090</v>
          </cell>
          <cell r="B528" t="str">
            <v>Bueiro Celular 3,00x1,50 colocado</v>
          </cell>
          <cell r="C528" t="str">
            <v>m</v>
          </cell>
          <cell r="D528">
            <v>915.27</v>
          </cell>
          <cell r="E528">
            <v>21.23</v>
          </cell>
          <cell r="F528">
            <v>936.5</v>
          </cell>
        </row>
        <row r="529">
          <cell r="A529" t="str">
            <v>19091</v>
          </cell>
          <cell r="B529" t="str">
            <v>Tubo de concreto C-2   200mm incluindo escavação e reaterro</v>
          </cell>
          <cell r="C529" t="str">
            <v>m</v>
          </cell>
          <cell r="D529">
            <v>7.52</v>
          </cell>
          <cell r="E529">
            <v>6.07</v>
          </cell>
          <cell r="F529">
            <v>13.59</v>
          </cell>
        </row>
        <row r="530">
          <cell r="A530" t="str">
            <v>19092</v>
          </cell>
          <cell r="B530" t="str">
            <v>Caixa de captação em concreto para tubo de PVC 20 (50x50x40)</v>
          </cell>
          <cell r="C530" t="str">
            <v>un</v>
          </cell>
          <cell r="D530">
            <v>43.24</v>
          </cell>
          <cell r="E530">
            <v>17.98</v>
          </cell>
          <cell r="F530">
            <v>61.22</v>
          </cell>
        </row>
        <row r="531">
          <cell r="A531" t="str">
            <v>19093</v>
          </cell>
          <cell r="B531" t="str">
            <v>Caixa de captação em alvenaria de tijolos parede simples  para tubo de PVC 20 (50x50x40)</v>
          </cell>
          <cell r="C531" t="str">
            <v>un</v>
          </cell>
          <cell r="D531">
            <v>32.29</v>
          </cell>
          <cell r="E531">
            <v>17.68</v>
          </cell>
          <cell r="F531">
            <v>49.97</v>
          </cell>
        </row>
        <row r="532">
          <cell r="A532" t="str">
            <v>19094</v>
          </cell>
          <cell r="B532" t="str">
            <v>Bueiro Celular 2,00x1,00 colocado</v>
          </cell>
          <cell r="C532" t="str">
            <v>m</v>
          </cell>
          <cell r="D532">
            <v>694.27</v>
          </cell>
          <cell r="E532">
            <v>21.23</v>
          </cell>
          <cell r="F532">
            <v>715.5</v>
          </cell>
        </row>
        <row r="533">
          <cell r="A533" t="str">
            <v>20000</v>
          </cell>
          <cell r="B533" t="str">
            <v>PAVIMENTAÇÃO</v>
          </cell>
          <cell r="C533" t="str">
            <v>m</v>
          </cell>
          <cell r="D533">
            <v>0</v>
          </cell>
          <cell r="E533">
            <v>0</v>
          </cell>
          <cell r="F533">
            <v>0</v>
          </cell>
        </row>
        <row r="534">
          <cell r="A534" t="str">
            <v>20001</v>
          </cell>
          <cell r="B534" t="str">
            <v>Demolição de  pav. asfáltico</v>
          </cell>
          <cell r="C534" t="str">
            <v>m2</v>
          </cell>
          <cell r="D534">
            <v>8.01</v>
          </cell>
          <cell r="E534">
            <v>2.11</v>
          </cell>
          <cell r="F534">
            <v>10.119999999999999</v>
          </cell>
        </row>
        <row r="535">
          <cell r="A535" t="str">
            <v>20002</v>
          </cell>
          <cell r="B535" t="str">
            <v>Remoção lajota com empilhamento</v>
          </cell>
          <cell r="C535" t="str">
            <v>m2</v>
          </cell>
          <cell r="D535">
            <v>0</v>
          </cell>
          <cell r="E535">
            <v>1.26</v>
          </cell>
          <cell r="F535">
            <v>1.26</v>
          </cell>
        </row>
        <row r="536">
          <cell r="A536" t="str">
            <v>20003</v>
          </cell>
          <cell r="B536" t="str">
            <v xml:space="preserve">Remoção mecanizada de lajota </v>
          </cell>
          <cell r="C536" t="str">
            <v>m2</v>
          </cell>
          <cell r="D536">
            <v>0.81</v>
          </cell>
          <cell r="E536">
            <v>7.0000000000000007E-2</v>
          </cell>
          <cell r="F536">
            <v>0.88</v>
          </cell>
        </row>
        <row r="537">
          <cell r="A537" t="str">
            <v>20004</v>
          </cell>
          <cell r="B537" t="str">
            <v>Remoção meio-fio com empilhamento</v>
          </cell>
          <cell r="C537" t="str">
            <v>m</v>
          </cell>
          <cell r="D537">
            <v>0</v>
          </cell>
          <cell r="E537">
            <v>0.84</v>
          </cell>
          <cell r="F537">
            <v>0.84</v>
          </cell>
        </row>
        <row r="538">
          <cell r="A538" t="str">
            <v>20005</v>
          </cell>
          <cell r="B538" t="str">
            <v>Regularização e compac. do sub-leito (até 10cm)</v>
          </cell>
          <cell r="C538" t="str">
            <v>m2</v>
          </cell>
          <cell r="D538">
            <v>0.28000000000000003</v>
          </cell>
          <cell r="E538">
            <v>0.01</v>
          </cell>
          <cell r="F538">
            <v>0.28999999999999998</v>
          </cell>
        </row>
        <row r="539">
          <cell r="A539" t="str">
            <v>20006</v>
          </cell>
          <cell r="B539" t="str">
            <v>Pavimentação lajota sextavada 30x10</v>
          </cell>
          <cell r="C539" t="str">
            <v>m2</v>
          </cell>
          <cell r="D539">
            <v>14.17</v>
          </cell>
          <cell r="E539">
            <v>3.21</v>
          </cell>
          <cell r="F539">
            <v>17.38</v>
          </cell>
        </row>
        <row r="540">
          <cell r="A540" t="str">
            <v>20007</v>
          </cell>
          <cell r="B540" t="str">
            <v>Pavimentação lajota sextavada 25x08</v>
          </cell>
          <cell r="C540" t="str">
            <v>m2</v>
          </cell>
          <cell r="D540">
            <v>11.61</v>
          </cell>
          <cell r="E540">
            <v>3.21</v>
          </cell>
          <cell r="F540">
            <v>14.82</v>
          </cell>
        </row>
        <row r="541">
          <cell r="A541" t="str">
            <v>20008</v>
          </cell>
          <cell r="B541" t="str">
            <v>Pavimentação briquete 8x12x25</v>
          </cell>
          <cell r="C541" t="str">
            <v>m2</v>
          </cell>
          <cell r="D541">
            <v>13.51</v>
          </cell>
          <cell r="E541">
            <v>3.74</v>
          </cell>
          <cell r="F541">
            <v>17.25</v>
          </cell>
        </row>
        <row r="542">
          <cell r="A542" t="str">
            <v>20009</v>
          </cell>
          <cell r="B542" t="str">
            <v>Mão de obra Pavimentação lajota  inclui. areia</v>
          </cell>
          <cell r="C542" t="str">
            <v>m2</v>
          </cell>
          <cell r="D542">
            <v>1.22</v>
          </cell>
          <cell r="E542">
            <v>3.21</v>
          </cell>
          <cell r="F542">
            <v>4.43</v>
          </cell>
        </row>
        <row r="543">
          <cell r="A543" t="str">
            <v>20010</v>
          </cell>
          <cell r="B543" t="str">
            <v>Meio-fio de concreto</v>
          </cell>
          <cell r="C543" t="str">
            <v>m</v>
          </cell>
          <cell r="D543">
            <v>5.6</v>
          </cell>
          <cell r="E543">
            <v>2.56</v>
          </cell>
          <cell r="F543">
            <v>8.16</v>
          </cell>
        </row>
        <row r="544">
          <cell r="A544" t="str">
            <v>20011</v>
          </cell>
          <cell r="B544" t="str">
            <v>Mão de obra para assentamento de meio-fio  inclui. ci e ar</v>
          </cell>
          <cell r="C544" t="str">
            <v>m</v>
          </cell>
          <cell r="D544">
            <v>0.08</v>
          </cell>
          <cell r="E544">
            <v>2.56</v>
          </cell>
          <cell r="F544">
            <v>2.64</v>
          </cell>
        </row>
        <row r="545">
          <cell r="A545" t="str">
            <v>20012</v>
          </cell>
          <cell r="B545" t="str">
            <v>Pintura de meio-fio com cal</v>
          </cell>
          <cell r="C545" t="str">
            <v>m</v>
          </cell>
          <cell r="D545">
            <v>0.03</v>
          </cell>
          <cell r="E545">
            <v>0.34</v>
          </cell>
          <cell r="F545">
            <v>0.37</v>
          </cell>
        </row>
        <row r="546">
          <cell r="A546" t="str">
            <v>20013</v>
          </cell>
          <cell r="B546" t="str">
            <v>Meia base espalhada e compactada</v>
          </cell>
          <cell r="C546" t="str">
            <v>m3</v>
          </cell>
          <cell r="D546">
            <v>30.98</v>
          </cell>
          <cell r="E546">
            <v>0.38</v>
          </cell>
          <cell r="F546">
            <v>31.36</v>
          </cell>
        </row>
        <row r="547">
          <cell r="A547" t="str">
            <v>20014</v>
          </cell>
          <cell r="B547" t="str">
            <v>Base de brita graduada espalhada e compactada</v>
          </cell>
          <cell r="C547" t="str">
            <v>m3</v>
          </cell>
          <cell r="D547">
            <v>56.15</v>
          </cell>
          <cell r="E547">
            <v>0.73</v>
          </cell>
          <cell r="F547">
            <v>56.88</v>
          </cell>
        </row>
        <row r="548">
          <cell r="A548" t="str">
            <v>20015</v>
          </cell>
          <cell r="B548" t="str">
            <v>Pintura de Ligação com RR-2C</v>
          </cell>
          <cell r="C548" t="str">
            <v>m2</v>
          </cell>
          <cell r="D548">
            <v>0.54</v>
          </cell>
          <cell r="E548">
            <v>0.04</v>
          </cell>
          <cell r="F548">
            <v>0.57999999999999996</v>
          </cell>
        </row>
        <row r="549">
          <cell r="A549" t="str">
            <v>20016</v>
          </cell>
          <cell r="B549" t="str">
            <v>Imprimação com CM-30</v>
          </cell>
          <cell r="C549" t="str">
            <v>m2</v>
          </cell>
          <cell r="D549">
            <v>0.83</v>
          </cell>
          <cell r="E549">
            <v>0.1</v>
          </cell>
          <cell r="F549">
            <v>0.93</v>
          </cell>
        </row>
        <row r="550">
          <cell r="A550" t="str">
            <v>20018</v>
          </cell>
          <cell r="B550" t="str">
            <v xml:space="preserve">CAUQ com 5,5% de CAP-20    </v>
          </cell>
          <cell r="C550" t="str">
            <v>t</v>
          </cell>
          <cell r="D550">
            <v>69.099999999999994</v>
          </cell>
          <cell r="E550">
            <v>3.31</v>
          </cell>
          <cell r="F550">
            <v>72.41</v>
          </cell>
        </row>
        <row r="551">
          <cell r="A551" t="str">
            <v>20019</v>
          </cell>
          <cell r="B551" t="str">
            <v>Massa de CAUQ na usina com 5,5% de CAP</v>
          </cell>
          <cell r="C551" t="str">
            <v>t</v>
          </cell>
          <cell r="D551">
            <v>59.74</v>
          </cell>
          <cell r="E551">
            <v>0.8</v>
          </cell>
          <cell r="F551">
            <v>60.54</v>
          </cell>
        </row>
        <row r="552">
          <cell r="A552" t="str">
            <v>20021</v>
          </cell>
          <cell r="B552" t="str">
            <v>CAP-20 incluindo transporte DMT-350km</v>
          </cell>
          <cell r="C552" t="str">
            <v>t</v>
          </cell>
          <cell r="D552">
            <v>488.41</v>
          </cell>
          <cell r="E552">
            <v>0</v>
          </cell>
          <cell r="F552">
            <v>488.41</v>
          </cell>
        </row>
        <row r="553">
          <cell r="A553" t="str">
            <v>20023</v>
          </cell>
          <cell r="B553" t="str">
            <v xml:space="preserve">Execução na pista de CAUQ </v>
          </cell>
          <cell r="C553" t="str">
            <v>t</v>
          </cell>
          <cell r="D553">
            <v>4.21</v>
          </cell>
          <cell r="E553">
            <v>2.5099999999999998</v>
          </cell>
          <cell r="F553">
            <v>6.72</v>
          </cell>
        </row>
        <row r="554">
          <cell r="A554" t="str">
            <v>20027</v>
          </cell>
          <cell r="B554" t="str">
            <v xml:space="preserve">Reperfilameto com CAUQ   </v>
          </cell>
          <cell r="C554" t="str">
            <v>t</v>
          </cell>
          <cell r="D554">
            <v>61.72</v>
          </cell>
          <cell r="E554">
            <v>2.79</v>
          </cell>
          <cell r="F554">
            <v>64.510000000000005</v>
          </cell>
        </row>
        <row r="555">
          <cell r="A555" t="str">
            <v>20028</v>
          </cell>
          <cell r="B555" t="str">
            <v>Tratamento superficial Simples</v>
          </cell>
          <cell r="C555" t="str">
            <v>m2</v>
          </cell>
          <cell r="D555">
            <v>0.97</v>
          </cell>
          <cell r="E555">
            <v>0.13</v>
          </cell>
          <cell r="F555">
            <v>1.1000000000000001</v>
          </cell>
        </row>
        <row r="556">
          <cell r="A556" t="str">
            <v>20029</v>
          </cell>
          <cell r="B556" t="str">
            <v>Tratamento superficial Duplo</v>
          </cell>
          <cell r="C556" t="str">
            <v>m2</v>
          </cell>
          <cell r="D556">
            <v>2.86</v>
          </cell>
          <cell r="E556">
            <v>0.21</v>
          </cell>
          <cell r="F556">
            <v>3.07</v>
          </cell>
        </row>
        <row r="557">
          <cell r="A557" t="str">
            <v>20030</v>
          </cell>
          <cell r="B557" t="str">
            <v>Tratamento superficial triplo</v>
          </cell>
          <cell r="C557" t="str">
            <v>m2</v>
          </cell>
          <cell r="D557">
            <v>3.93</v>
          </cell>
          <cell r="E557">
            <v>0.91</v>
          </cell>
          <cell r="F557">
            <v>4.84</v>
          </cell>
        </row>
        <row r="558">
          <cell r="A558" t="str">
            <v>20031</v>
          </cell>
          <cell r="B558" t="str">
            <v xml:space="preserve">Pré-mistura a frio  </v>
          </cell>
          <cell r="C558" t="str">
            <v>t</v>
          </cell>
          <cell r="D558">
            <v>59.9</v>
          </cell>
          <cell r="E558">
            <v>1.0900000000000001</v>
          </cell>
          <cell r="F558">
            <v>60.99</v>
          </cell>
        </row>
        <row r="559">
          <cell r="A559" t="str">
            <v>20032</v>
          </cell>
          <cell r="B559" t="str">
            <v>Remoção Paralelepípedo com empilhamento</v>
          </cell>
          <cell r="C559" t="str">
            <v>m2</v>
          </cell>
          <cell r="D559">
            <v>0</v>
          </cell>
          <cell r="E559">
            <v>2.5299999999999998</v>
          </cell>
          <cell r="F559">
            <v>2.5299999999999998</v>
          </cell>
        </row>
        <row r="560">
          <cell r="A560" t="str">
            <v>20033</v>
          </cell>
          <cell r="B560" t="str">
            <v>Mão de obra Pavi. paralelepípedo incluindo  areia 10cm</v>
          </cell>
          <cell r="C560" t="str">
            <v>m2</v>
          </cell>
          <cell r="D560">
            <v>1.22</v>
          </cell>
          <cell r="E560">
            <v>3.74</v>
          </cell>
          <cell r="F560">
            <v>4.96</v>
          </cell>
        </row>
        <row r="561">
          <cell r="A561" t="str">
            <v>20034</v>
          </cell>
          <cell r="B561" t="str">
            <v>Elevação caixa Celesc  5cm</v>
          </cell>
          <cell r="C561" t="str">
            <v>un</v>
          </cell>
          <cell r="D561">
            <v>2.57</v>
          </cell>
          <cell r="E561">
            <v>3.73</v>
          </cell>
          <cell r="F561">
            <v>6.3</v>
          </cell>
        </row>
        <row r="562">
          <cell r="A562" t="str">
            <v>20035</v>
          </cell>
          <cell r="B562" t="str">
            <v>Elevação caixa Celesc  10cm</v>
          </cell>
          <cell r="C562" t="str">
            <v>un</v>
          </cell>
          <cell r="D562">
            <v>4.45</v>
          </cell>
          <cell r="E562">
            <v>5.96</v>
          </cell>
          <cell r="F562">
            <v>10.41</v>
          </cell>
        </row>
        <row r="563">
          <cell r="A563" t="str">
            <v>20036</v>
          </cell>
          <cell r="B563" t="str">
            <v>Remoção de asfalto com Motoniveladora (escarificação)</v>
          </cell>
          <cell r="C563" t="str">
            <v>m3</v>
          </cell>
          <cell r="D563">
            <v>1.73</v>
          </cell>
          <cell r="E563">
            <v>0.27</v>
          </cell>
          <cell r="F563">
            <v>2</v>
          </cell>
        </row>
        <row r="564">
          <cell r="A564" t="str">
            <v>20037</v>
          </cell>
          <cell r="B564" t="str">
            <v>Remoção de asfálto manual</v>
          </cell>
          <cell r="C564" t="str">
            <v>m²</v>
          </cell>
          <cell r="D564">
            <v>0</v>
          </cell>
          <cell r="E564">
            <v>0.55000000000000004</v>
          </cell>
          <cell r="F564">
            <v>0.55000000000000004</v>
          </cell>
        </row>
        <row r="565">
          <cell r="A565" t="str">
            <v>20038</v>
          </cell>
          <cell r="B565" t="str">
            <v>Carga manual de asfálto em caminhão</v>
          </cell>
          <cell r="C565" t="str">
            <v>m³</v>
          </cell>
          <cell r="D565">
            <v>0</v>
          </cell>
          <cell r="E565">
            <v>5.05</v>
          </cell>
          <cell r="F565">
            <v>5.05</v>
          </cell>
        </row>
        <row r="566">
          <cell r="A566" t="str">
            <v>20039</v>
          </cell>
          <cell r="B566" t="str">
            <v>Carga mecanizada de asfálto em caminhão</v>
          </cell>
          <cell r="C566" t="str">
            <v>m³</v>
          </cell>
          <cell r="D566">
            <v>0.81</v>
          </cell>
          <cell r="E566">
            <v>7.0000000000000007E-2</v>
          </cell>
          <cell r="F566">
            <v>0.88</v>
          </cell>
        </row>
        <row r="567">
          <cell r="A567" t="str">
            <v>20040</v>
          </cell>
          <cell r="B567" t="str">
            <v>Base de Bica Corrida espalhada e compactada</v>
          </cell>
          <cell r="C567" t="str">
            <v>m³</v>
          </cell>
          <cell r="D567">
            <v>31.17</v>
          </cell>
          <cell r="E567">
            <v>0.31</v>
          </cell>
          <cell r="F567">
            <v>31.48</v>
          </cell>
        </row>
        <row r="568">
          <cell r="A568" t="str">
            <v>20041</v>
          </cell>
          <cell r="B568" t="str">
            <v>Base de pedra pulmão espalhado e compactado</v>
          </cell>
          <cell r="C568" t="str">
            <v>m³</v>
          </cell>
          <cell r="D568">
            <v>32.99</v>
          </cell>
          <cell r="E568">
            <v>0.31</v>
          </cell>
          <cell r="F568">
            <v>33.299999999999997</v>
          </cell>
        </row>
        <row r="569">
          <cell r="A569" t="str">
            <v>20042</v>
          </cell>
          <cell r="B569" t="str">
            <v>Mão de obra para paralelepípedo assentado com argamassa traço 1:4</v>
          </cell>
          <cell r="C569" t="str">
            <v>m2</v>
          </cell>
          <cell r="D569">
            <v>3.26</v>
          </cell>
          <cell r="E569">
            <v>8.33</v>
          </cell>
          <cell r="F569">
            <v>11.59</v>
          </cell>
        </row>
        <row r="570">
          <cell r="A570" t="str">
            <v>20043</v>
          </cell>
          <cell r="B570" t="str">
            <v>Pavimentação lajota sextavada 25x8 excluindo areia</v>
          </cell>
          <cell r="C570" t="str">
            <v>m2</v>
          </cell>
          <cell r="D570">
            <v>10.44</v>
          </cell>
          <cell r="E570">
            <v>3.21</v>
          </cell>
          <cell r="F570">
            <v>13.65</v>
          </cell>
        </row>
        <row r="571">
          <cell r="A571" t="str">
            <v>20038</v>
          </cell>
          <cell r="B571" t="str">
            <v>Carga manual de asfálto em caminhão</v>
          </cell>
          <cell r="C571" t="str">
            <v>m³</v>
          </cell>
          <cell r="D571">
            <v>0</v>
          </cell>
          <cell r="E571">
            <v>5.48</v>
          </cell>
          <cell r="F571">
            <v>5.48</v>
          </cell>
        </row>
        <row r="572">
          <cell r="A572" t="str">
            <v>20039</v>
          </cell>
          <cell r="B572" t="str">
            <v>Carga mecanizada de asfálto em caminhão</v>
          </cell>
          <cell r="C572" t="str">
            <v>m³</v>
          </cell>
          <cell r="D572">
            <v>0.85</v>
          </cell>
          <cell r="E572">
            <v>7.0000000000000007E-2</v>
          </cell>
          <cell r="F572">
            <v>0.92</v>
          </cell>
        </row>
        <row r="573">
          <cell r="A573" t="str">
            <v>20040</v>
          </cell>
          <cell r="B573" t="str">
            <v>Base de Bica Corrida espalhada e compactada</v>
          </cell>
          <cell r="C573" t="str">
            <v>m³</v>
          </cell>
          <cell r="D573">
            <v>33.53</v>
          </cell>
          <cell r="E573">
            <v>0.31</v>
          </cell>
          <cell r="F573">
            <v>33.840000000000003</v>
          </cell>
        </row>
        <row r="574">
          <cell r="A574" t="str">
            <v>20041</v>
          </cell>
          <cell r="B574" t="str">
            <v>Base de pedra pulmão espalhado e compactado</v>
          </cell>
          <cell r="C574" t="str">
            <v>m³</v>
          </cell>
          <cell r="D574">
            <v>35.53</v>
          </cell>
          <cell r="E574">
            <v>0.31</v>
          </cell>
          <cell r="F574">
            <v>35.840000000000003</v>
          </cell>
        </row>
        <row r="575">
          <cell r="A575" t="str">
            <v>20042</v>
          </cell>
          <cell r="B575" t="str">
            <v>Mão de obra para paralelepípedo assentado com argamassa traço 1:4</v>
          </cell>
          <cell r="C575" t="str">
            <v>m2</v>
          </cell>
          <cell r="D575">
            <v>3.64</v>
          </cell>
          <cell r="E575">
            <v>9</v>
          </cell>
          <cell r="F575">
            <v>12.64</v>
          </cell>
        </row>
        <row r="576">
          <cell r="A576" t="str">
            <v>20043</v>
          </cell>
          <cell r="B576" t="str">
            <v>Pavimentação lajota sextavada 25x8 excluindo areia</v>
          </cell>
          <cell r="C576" t="str">
            <v>m2</v>
          </cell>
          <cell r="D576">
            <v>11.78</v>
          </cell>
          <cell r="E576">
            <v>3.47</v>
          </cell>
          <cell r="F576">
            <v>15.25</v>
          </cell>
        </row>
        <row r="577">
          <cell r="A577" t="str">
            <v>20044</v>
          </cell>
          <cell r="B577" t="str">
            <v>Elevação caixa Casan 15cm</v>
          </cell>
          <cell r="C577" t="str">
            <v>un</v>
          </cell>
          <cell r="D577">
            <v>6.67</v>
          </cell>
          <cell r="E577">
            <v>8.9499999999999993</v>
          </cell>
          <cell r="F577">
            <v>15.62</v>
          </cell>
        </row>
      </sheetData>
      <sheetData sheetId="1"/>
      <sheetData sheetId="2"/>
      <sheetData sheetId="3"/>
      <sheetData sheetId="4"/>
      <sheetData sheetId="5"/>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s>
    <sheetDataSet>
      <sheetData sheetId="0" refreshError="1">
        <row r="3">
          <cell r="A3" t="str">
            <v>01.000</v>
          </cell>
          <cell r="B3" t="str">
            <v>REMOÇÃO E DEMOLIÇÃO</v>
          </cell>
          <cell r="C3" t="str">
            <v>un</v>
          </cell>
          <cell r="D3" t="str">
            <v>custo MT</v>
          </cell>
          <cell r="E3" t="str">
            <v>custo MO</v>
          </cell>
          <cell r="F3" t="str">
            <v>Total</v>
          </cell>
        </row>
        <row r="4">
          <cell r="A4" t="str">
            <v>01.001</v>
          </cell>
          <cell r="B4" t="str">
            <v>Demolição alvenaria de tijolos</v>
          </cell>
          <cell r="C4" t="str">
            <v>m3</v>
          </cell>
          <cell r="E4">
            <v>19.001102640000003</v>
          </cell>
          <cell r="F4">
            <v>19.001102640000003</v>
          </cell>
        </row>
        <row r="5">
          <cell r="A5" t="str">
            <v>01.002</v>
          </cell>
          <cell r="B5" t="str">
            <v>Demolição alvenaria de pedras</v>
          </cell>
          <cell r="C5" t="str">
            <v>m3</v>
          </cell>
          <cell r="E5">
            <v>27.598886640000003</v>
          </cell>
          <cell r="F5">
            <v>27.598886640000003</v>
          </cell>
        </row>
        <row r="6">
          <cell r="A6" t="str">
            <v>01.014</v>
          </cell>
          <cell r="B6" t="str">
            <v>Dem. de concr. armado c/ martelete</v>
          </cell>
          <cell r="C6" t="str">
            <v>m3</v>
          </cell>
          <cell r="E6">
            <v>3.5052504000000004</v>
          </cell>
          <cell r="F6">
            <v>63.121250400000008</v>
          </cell>
        </row>
        <row r="7">
          <cell r="A7" t="str">
            <v>01.003</v>
          </cell>
          <cell r="B7" t="str">
            <v>Demolição de concreto simples</v>
          </cell>
          <cell r="C7" t="str">
            <v>m3</v>
          </cell>
          <cell r="E7">
            <v>52.102571040000008</v>
          </cell>
          <cell r="F7">
            <v>52.102571040000008</v>
          </cell>
        </row>
        <row r="8">
          <cell r="A8" t="str">
            <v>01.004</v>
          </cell>
          <cell r="B8" t="str">
            <v>Demolição contrapiso simples</v>
          </cell>
          <cell r="C8" t="str">
            <v>m2</v>
          </cell>
          <cell r="E8">
            <v>5.7605152800000008</v>
          </cell>
          <cell r="F8">
            <v>5.7605152800000008</v>
          </cell>
        </row>
        <row r="9">
          <cell r="A9" t="str">
            <v>01.005</v>
          </cell>
          <cell r="B9" t="str">
            <v>Demolição de piso cimentado</v>
          </cell>
          <cell r="C9" t="str">
            <v>m2</v>
          </cell>
          <cell r="E9">
            <v>3.7400360400000001</v>
          </cell>
          <cell r="F9">
            <v>3.7400360400000001</v>
          </cell>
        </row>
        <row r="10">
          <cell r="A10" t="str">
            <v>01.006</v>
          </cell>
          <cell r="B10" t="str">
            <v>Remoção piso cerâmico</v>
          </cell>
          <cell r="C10" t="str">
            <v>m2</v>
          </cell>
          <cell r="E10">
            <v>4.1699252400000004</v>
          </cell>
          <cell r="F10">
            <v>4.1699252400000004</v>
          </cell>
        </row>
        <row r="11">
          <cell r="A11" t="str">
            <v>01.015</v>
          </cell>
          <cell r="B11" t="str">
            <v>Demolição piso tabua corrida</v>
          </cell>
          <cell r="C11" t="str">
            <v>m2</v>
          </cell>
          <cell r="E11">
            <v>2.4503684400000001</v>
          </cell>
          <cell r="F11">
            <v>2.4503684400000001</v>
          </cell>
        </row>
        <row r="12">
          <cell r="A12" t="str">
            <v>01.007</v>
          </cell>
          <cell r="B12" t="str">
            <v>Remoção piso taco</v>
          </cell>
          <cell r="C12" t="str">
            <v>m2</v>
          </cell>
          <cell r="E12">
            <v>2.8802576400000004</v>
          </cell>
          <cell r="F12">
            <v>2.8802576400000004</v>
          </cell>
        </row>
        <row r="13">
          <cell r="A13" t="str">
            <v>01.008</v>
          </cell>
          <cell r="B13" t="str">
            <v>Demolição de reboco</v>
          </cell>
          <cell r="C13" t="str">
            <v>m2</v>
          </cell>
          <cell r="E13">
            <v>0.7308116400000001</v>
          </cell>
          <cell r="F13">
            <v>0.7308116400000001</v>
          </cell>
        </row>
        <row r="14">
          <cell r="A14" t="str">
            <v>01.009</v>
          </cell>
          <cell r="B14" t="str">
            <v>Remoção de azulejo</v>
          </cell>
          <cell r="C14" t="str">
            <v>m2</v>
          </cell>
          <cell r="E14">
            <v>4.1699252400000004</v>
          </cell>
          <cell r="F14">
            <v>4.1699252400000004</v>
          </cell>
        </row>
        <row r="15">
          <cell r="A15" t="str">
            <v>01.016</v>
          </cell>
          <cell r="B15" t="str">
            <v>Remoção de esquadrias</v>
          </cell>
          <cell r="C15" t="str">
            <v>m2</v>
          </cell>
          <cell r="E15">
            <v>1.900110264</v>
          </cell>
          <cell r="F15">
            <v>1.900110264</v>
          </cell>
        </row>
        <row r="16">
          <cell r="A16" t="str">
            <v>01.010</v>
          </cell>
          <cell r="B16" t="str">
            <v>Remoção forro madeira</v>
          </cell>
          <cell r="C16" t="str">
            <v>m2</v>
          </cell>
          <cell r="E16">
            <v>2.3299994640000001</v>
          </cell>
          <cell r="F16">
            <v>2.3299994640000001</v>
          </cell>
        </row>
        <row r="17">
          <cell r="A17" t="str">
            <v>01.011</v>
          </cell>
          <cell r="B17" t="str">
            <v>Demolição estrutura telhado mad.</v>
          </cell>
          <cell r="C17" t="str">
            <v>m2</v>
          </cell>
          <cell r="E17">
            <v>4.5998144400000003</v>
          </cell>
          <cell r="F17">
            <v>4.5998144400000003</v>
          </cell>
        </row>
        <row r="18">
          <cell r="A18" t="str">
            <v>01.012</v>
          </cell>
          <cell r="B18" t="str">
            <v>Remoção cobertura telha barro</v>
          </cell>
          <cell r="C18" t="str">
            <v>m2</v>
          </cell>
          <cell r="E18">
            <v>1.8915124800000003</v>
          </cell>
          <cell r="F18">
            <v>1.8915124800000003</v>
          </cell>
        </row>
        <row r="19">
          <cell r="A19" t="str">
            <v>01.013</v>
          </cell>
          <cell r="B19" t="str">
            <v>Remoção de telha fibrocimento</v>
          </cell>
          <cell r="C19" t="str">
            <v>m2</v>
          </cell>
          <cell r="E19">
            <v>1.4616232800000002</v>
          </cell>
          <cell r="F19">
            <v>1.4616232800000002</v>
          </cell>
        </row>
        <row r="20">
          <cell r="A20" t="str">
            <v>01.017</v>
          </cell>
          <cell r="B20" t="str">
            <v>Corte de capoeira fina</v>
          </cell>
          <cell r="C20" t="str">
            <v>m2</v>
          </cell>
          <cell r="E20">
            <v>1.2896676</v>
          </cell>
          <cell r="F20">
            <v>1.2896676</v>
          </cell>
        </row>
        <row r="22">
          <cell r="A22" t="str">
            <v>02.000</v>
          </cell>
          <cell r="B22" t="str">
            <v>CANTEIRO DE SERVIÇO</v>
          </cell>
          <cell r="C22" t="str">
            <v>un</v>
          </cell>
          <cell r="D22" t="str">
            <v>custo MT</v>
          </cell>
          <cell r="E22" t="str">
            <v>custo MO</v>
          </cell>
          <cell r="F22" t="str">
            <v>Total</v>
          </cell>
        </row>
        <row r="23">
          <cell r="A23" t="str">
            <v>02.001</v>
          </cell>
          <cell r="B23" t="str">
            <v>Tapume simples</v>
          </cell>
          <cell r="C23" t="str">
            <v>ml</v>
          </cell>
          <cell r="D23">
            <v>15.499853399999999</v>
          </cell>
          <cell r="E23">
            <v>11.1771192</v>
          </cell>
          <cell r="F23">
            <v>26.676972599999999</v>
          </cell>
        </row>
        <row r="24">
          <cell r="A24" t="str">
            <v>02.002</v>
          </cell>
          <cell r="B24" t="str">
            <v>Depósito tábua pinus</v>
          </cell>
          <cell r="C24" t="str">
            <v>m2</v>
          </cell>
          <cell r="D24">
            <v>5.6403444</v>
          </cell>
          <cell r="E24">
            <v>36.970471200000006</v>
          </cell>
          <cell r="F24">
            <v>42.610815600000009</v>
          </cell>
        </row>
        <row r="25">
          <cell r="A25" t="str">
            <v>02.003</v>
          </cell>
          <cell r="B25" t="str">
            <v>Ponto provisório de água</v>
          </cell>
          <cell r="C25" t="str">
            <v>pt</v>
          </cell>
          <cell r="D25">
            <v>31.727999999999994</v>
          </cell>
          <cell r="E25">
            <v>20.171724000000001</v>
          </cell>
          <cell r="F25">
            <v>51.899723999999992</v>
          </cell>
        </row>
        <row r="26">
          <cell r="A26" t="str">
            <v>02.004</v>
          </cell>
          <cell r="B26" t="str">
            <v>Ponto provisório de esgoto</v>
          </cell>
          <cell r="D26">
            <v>296.37600000000003</v>
          </cell>
          <cell r="E26">
            <v>67.790219999999991</v>
          </cell>
          <cell r="F26">
            <v>364.16622000000001</v>
          </cell>
        </row>
        <row r="27">
          <cell r="A27" t="str">
            <v>02.005</v>
          </cell>
          <cell r="B27" t="str">
            <v>Entrada provisória de energia</v>
          </cell>
          <cell r="C27" t="str">
            <v>pt</v>
          </cell>
          <cell r="D27">
            <v>236.80800000000002</v>
          </cell>
          <cell r="E27">
            <v>67.790219999999991</v>
          </cell>
          <cell r="F27">
            <v>304.59822000000003</v>
          </cell>
        </row>
        <row r="28">
          <cell r="A28" t="str">
            <v>02.006</v>
          </cell>
          <cell r="B28" t="str">
            <v>Placa da obra mod. PMF</v>
          </cell>
          <cell r="C28" t="str">
            <v>m2</v>
          </cell>
          <cell r="D28">
            <v>72.254142000000002</v>
          </cell>
          <cell r="E28">
            <v>5.7175263599999999</v>
          </cell>
          <cell r="F28">
            <v>77.971668359999995</v>
          </cell>
        </row>
        <row r="30">
          <cell r="A30" t="str">
            <v>03.000</v>
          </cell>
          <cell r="B30" t="str">
            <v>ESTRUTURA E FUNDAÇÃO</v>
          </cell>
          <cell r="C30" t="str">
            <v>un</v>
          </cell>
          <cell r="D30" t="str">
            <v>custo MT</v>
          </cell>
          <cell r="E30" t="str">
            <v>custo MO</v>
          </cell>
          <cell r="F30" t="str">
            <v>Total</v>
          </cell>
        </row>
        <row r="31">
          <cell r="A31" t="str">
            <v>03.002</v>
          </cell>
          <cell r="B31" t="str">
            <v>Locação da obra</v>
          </cell>
          <cell r="C31" t="str">
            <v>m2</v>
          </cell>
          <cell r="D31">
            <v>0.12339089999999998</v>
          </cell>
          <cell r="E31">
            <v>1.0317340800000001</v>
          </cell>
          <cell r="F31">
            <v>1.1551249800000001</v>
          </cell>
        </row>
        <row r="32">
          <cell r="A32" t="str">
            <v>03.016</v>
          </cell>
          <cell r="B32" t="str">
            <v>Estaca pré-moldada 18x18 cravada</v>
          </cell>
          <cell r="C32" t="str">
            <v>ml</v>
          </cell>
          <cell r="D32">
            <v>21</v>
          </cell>
          <cell r="E32">
            <v>2.5793352000000001</v>
          </cell>
          <cell r="F32">
            <v>23.579335199999999</v>
          </cell>
        </row>
        <row r="33">
          <cell r="A33" t="str">
            <v>03.017</v>
          </cell>
          <cell r="B33" t="str">
            <v>Mobilização de equip. para estaquea.</v>
          </cell>
          <cell r="C33" t="str">
            <v>un</v>
          </cell>
          <cell r="D33">
            <v>600</v>
          </cell>
          <cell r="E33">
            <v>0</v>
          </cell>
          <cell r="F33">
            <v>600</v>
          </cell>
        </row>
        <row r="34">
          <cell r="A34" t="str">
            <v>03.003</v>
          </cell>
          <cell r="B34" t="str">
            <v>Escavação manual</v>
          </cell>
          <cell r="C34" t="str">
            <v>m3</v>
          </cell>
          <cell r="D34" t="str">
            <v xml:space="preserve"> </v>
          </cell>
          <cell r="E34">
            <v>10.74723</v>
          </cell>
          <cell r="F34">
            <v>10.74723</v>
          </cell>
        </row>
        <row r="35">
          <cell r="A35" t="str">
            <v>03.005</v>
          </cell>
          <cell r="B35" t="str">
            <v>Lastro de brita</v>
          </cell>
          <cell r="C35" t="str">
            <v>m3</v>
          </cell>
          <cell r="D35">
            <v>34.32</v>
          </cell>
          <cell r="E35">
            <v>8.8987064399999998</v>
          </cell>
          <cell r="F35">
            <v>43.218706439999998</v>
          </cell>
        </row>
        <row r="36">
          <cell r="A36" t="str">
            <v>03.006</v>
          </cell>
          <cell r="B36" t="str">
            <v>Lastro de concreto simples</v>
          </cell>
          <cell r="C36" t="str">
            <v>m3</v>
          </cell>
          <cell r="D36">
            <v>77.040000000000006</v>
          </cell>
          <cell r="E36">
            <v>55.025817600000003</v>
          </cell>
          <cell r="F36">
            <v>132.0658176</v>
          </cell>
        </row>
        <row r="37">
          <cell r="A37" t="str">
            <v>03.001</v>
          </cell>
          <cell r="B37" t="str">
            <v>Lançamento de concreto em fundação</v>
          </cell>
          <cell r="C37" t="str">
            <v>m3</v>
          </cell>
          <cell r="D37">
            <v>0.39599999999999996</v>
          </cell>
          <cell r="E37">
            <v>29.232465599999998</v>
          </cell>
          <cell r="F37">
            <v>29.628465599999998</v>
          </cell>
        </row>
        <row r="38">
          <cell r="A38" t="str">
            <v>03.004</v>
          </cell>
          <cell r="B38" t="str">
            <v>Conreto fck 15MPa  (preparo)</v>
          </cell>
          <cell r="C38" t="str">
            <v>m3</v>
          </cell>
          <cell r="D38">
            <v>90.888000000000005</v>
          </cell>
          <cell r="E38">
            <v>25.793352000000002</v>
          </cell>
          <cell r="F38">
            <v>116.681352</v>
          </cell>
        </row>
        <row r="39">
          <cell r="A39" t="str">
            <v>03.011</v>
          </cell>
          <cell r="B39" t="str">
            <v>Concreto fck 15 Mpa (prep. lanc. e cura)</v>
          </cell>
          <cell r="C39" t="str">
            <v>m3</v>
          </cell>
          <cell r="D39">
            <v>91.284000000000006</v>
          </cell>
          <cell r="E39">
            <v>55.025817600000003</v>
          </cell>
          <cell r="F39">
            <v>146.3098176</v>
          </cell>
        </row>
        <row r="40">
          <cell r="A40" t="str">
            <v>03.012</v>
          </cell>
          <cell r="B40" t="str">
            <v>Concreto fck 20 Mpa (prep. lanc. e cura)</v>
          </cell>
          <cell r="C40" t="str">
            <v>m3</v>
          </cell>
          <cell r="D40">
            <v>95.963999999999999</v>
          </cell>
          <cell r="E40">
            <v>55.025817600000003</v>
          </cell>
          <cell r="F40">
            <v>150.98981760000001</v>
          </cell>
        </row>
        <row r="41">
          <cell r="A41" t="str">
            <v>03.013</v>
          </cell>
          <cell r="B41" t="str">
            <v>Forma de pinus para concreto armado</v>
          </cell>
          <cell r="C41" t="str">
            <v>m2</v>
          </cell>
          <cell r="D41">
            <v>9.1439999999999984</v>
          </cell>
          <cell r="E41">
            <v>8.1678948000000009</v>
          </cell>
          <cell r="F41">
            <v>17.311894799999997</v>
          </cell>
        </row>
        <row r="42">
          <cell r="A42" t="str">
            <v>03.014</v>
          </cell>
          <cell r="B42" t="str">
            <v>Armadura CA-50  média</v>
          </cell>
          <cell r="C42" t="str">
            <v>kg</v>
          </cell>
          <cell r="D42">
            <v>1.0289999999999999</v>
          </cell>
          <cell r="E42">
            <v>0.85977840000000005</v>
          </cell>
          <cell r="F42">
            <v>1.8887784000000001</v>
          </cell>
        </row>
        <row r="43">
          <cell r="A43" t="str">
            <v>03.015</v>
          </cell>
          <cell r="B43" t="str">
            <v>Armadura CA-60 média</v>
          </cell>
          <cell r="C43" t="str">
            <v>kg</v>
          </cell>
          <cell r="D43">
            <v>1.0620000000000001</v>
          </cell>
          <cell r="E43">
            <v>0.85977840000000005</v>
          </cell>
          <cell r="F43">
            <v>1.9217784</v>
          </cell>
        </row>
        <row r="44">
          <cell r="A44" t="str">
            <v>03.007</v>
          </cell>
          <cell r="B44" t="str">
            <v>Concreto estrutural   15MPa</v>
          </cell>
          <cell r="C44" t="str">
            <v>m3</v>
          </cell>
          <cell r="D44">
            <v>313.89600000000002</v>
          </cell>
          <cell r="E44">
            <v>249.76562519999996</v>
          </cell>
          <cell r="F44">
            <v>563.6616252</v>
          </cell>
        </row>
        <row r="45">
          <cell r="A45" t="str">
            <v>03.008</v>
          </cell>
          <cell r="B45" t="str">
            <v>Concreto estrutural   13,5MPa</v>
          </cell>
          <cell r="C45" t="str">
            <v>m3</v>
          </cell>
          <cell r="D45">
            <v>202.03200000000001</v>
          </cell>
          <cell r="E45">
            <v>196.88925360000002</v>
          </cell>
          <cell r="F45">
            <v>398.9212536</v>
          </cell>
        </row>
        <row r="46">
          <cell r="A46" t="str">
            <v>03.009</v>
          </cell>
          <cell r="B46" t="str">
            <v>Laje pré-fabricada forro</v>
          </cell>
          <cell r="C46" t="str">
            <v>m2</v>
          </cell>
          <cell r="D46">
            <v>12.419304</v>
          </cell>
          <cell r="E46">
            <v>5.1156814800000001</v>
          </cell>
          <cell r="F46">
            <v>17.53498548</v>
          </cell>
        </row>
        <row r="47">
          <cell r="A47" t="str">
            <v>03.010</v>
          </cell>
          <cell r="B47" t="str">
            <v>Laje pré-fabricada piso</v>
          </cell>
          <cell r="C47" t="str">
            <v>m2</v>
          </cell>
          <cell r="D47">
            <v>13.726104000000001</v>
          </cell>
          <cell r="E47">
            <v>6.4483380000000006</v>
          </cell>
          <cell r="F47">
            <v>20.174442000000003</v>
          </cell>
        </row>
        <row r="49">
          <cell r="A49" t="str">
            <v>04.000</v>
          </cell>
          <cell r="B49" t="str">
            <v>ALVENARIA E REVESTIMENTO</v>
          </cell>
          <cell r="C49" t="str">
            <v>un</v>
          </cell>
          <cell r="D49" t="str">
            <v>custo MT</v>
          </cell>
          <cell r="E49" t="str">
            <v>custo MO</v>
          </cell>
          <cell r="F49" t="str">
            <v>Total</v>
          </cell>
        </row>
        <row r="50">
          <cell r="A50" t="str">
            <v>04.001</v>
          </cell>
          <cell r="B50" t="str">
            <v>Impermeabilização baldrame</v>
          </cell>
          <cell r="C50" t="str">
            <v>m2</v>
          </cell>
          <cell r="D50">
            <v>2.1552000000000002</v>
          </cell>
          <cell r="E50">
            <v>3.4391136000000002</v>
          </cell>
          <cell r="F50">
            <v>5.5943136000000004</v>
          </cell>
        </row>
        <row r="51">
          <cell r="A51" t="str">
            <v>04.002</v>
          </cell>
          <cell r="B51" t="str">
            <v>Alvenaria de tijolos 6FP (15)</v>
          </cell>
          <cell r="C51" t="str">
            <v>m2</v>
          </cell>
          <cell r="D51">
            <v>4.5525599999999997</v>
          </cell>
          <cell r="E51">
            <v>8.2538726400000009</v>
          </cell>
          <cell r="F51">
            <v>12.806432640000001</v>
          </cell>
        </row>
        <row r="52">
          <cell r="A52" t="str">
            <v>04.013</v>
          </cell>
          <cell r="B52" t="str">
            <v>Alvenaria de tijolos 6FP (20)</v>
          </cell>
          <cell r="C52" t="str">
            <v>m2</v>
          </cell>
          <cell r="D52">
            <v>7.1788199999999991</v>
          </cell>
          <cell r="E52">
            <v>9.9046471680000003</v>
          </cell>
          <cell r="F52">
            <v>17.083467167999999</v>
          </cell>
        </row>
        <row r="53">
          <cell r="A53" t="str">
            <v>04.003</v>
          </cell>
          <cell r="B53" t="str">
            <v>Alvenaria de tijolos maciços (S)</v>
          </cell>
          <cell r="D53">
            <v>10.252139999999997</v>
          </cell>
          <cell r="E53">
            <v>10.3173408</v>
          </cell>
          <cell r="F53">
            <v>20.569480799999997</v>
          </cell>
        </row>
        <row r="54">
          <cell r="A54" t="str">
            <v>04.004</v>
          </cell>
          <cell r="B54" t="str">
            <v>Alvenaria de tijolos maciços (D)</v>
          </cell>
          <cell r="D54">
            <v>19.911479999999994</v>
          </cell>
          <cell r="E54">
            <v>17.539479360000001</v>
          </cell>
          <cell r="F54">
            <v>37.450959359999999</v>
          </cell>
        </row>
        <row r="55">
          <cell r="A55" t="str">
            <v>04.005</v>
          </cell>
          <cell r="B55" t="str">
            <v>Chapisco  1:4</v>
          </cell>
          <cell r="C55" t="str">
            <v>m2</v>
          </cell>
          <cell r="D55">
            <v>0.48449999999999999</v>
          </cell>
          <cell r="E55">
            <v>1.2466786799999998</v>
          </cell>
          <cell r="F55">
            <v>1.7311786799999997</v>
          </cell>
        </row>
        <row r="56">
          <cell r="A56" t="str">
            <v>04.006</v>
          </cell>
          <cell r="B56" t="str">
            <v>Reboco  massa única 1:2:8</v>
          </cell>
          <cell r="C56" t="str">
            <v>m2</v>
          </cell>
          <cell r="D56">
            <v>0.86098800000000009</v>
          </cell>
          <cell r="E56">
            <v>5.1586704000000001</v>
          </cell>
          <cell r="F56">
            <v>6.0196584</v>
          </cell>
        </row>
        <row r="57">
          <cell r="A57" t="str">
            <v>04.016</v>
          </cell>
          <cell r="B57" t="str">
            <v>Reboco  com argamassa pré-misturada</v>
          </cell>
          <cell r="C57" t="str">
            <v>m2</v>
          </cell>
          <cell r="D57">
            <v>1.07988</v>
          </cell>
          <cell r="E57">
            <v>4.7287812000000002</v>
          </cell>
          <cell r="F57">
            <v>5.8086612000000004</v>
          </cell>
        </row>
        <row r="58">
          <cell r="A58" t="str">
            <v>04.007</v>
          </cell>
          <cell r="B58" t="str">
            <v>Azulejo 20x20 (argamassa colante)</v>
          </cell>
          <cell r="C58" t="str">
            <v>m2</v>
          </cell>
          <cell r="D58">
            <v>9.9480000000000004</v>
          </cell>
          <cell r="E58">
            <v>5.4397517999999998</v>
          </cell>
          <cell r="F58">
            <v>15.3877518</v>
          </cell>
        </row>
        <row r="59">
          <cell r="A59" t="str">
            <v>04.008</v>
          </cell>
          <cell r="B59" t="str">
            <v>Elemento vazado cimento 40x40x7</v>
          </cell>
          <cell r="C59" t="str">
            <v>m2</v>
          </cell>
          <cell r="D59">
            <v>6.8771999999999993</v>
          </cell>
          <cell r="E59">
            <v>7.2221385599999994</v>
          </cell>
          <cell r="F59">
            <v>14.09933856</v>
          </cell>
        </row>
        <row r="60">
          <cell r="A60" t="str">
            <v>04.009</v>
          </cell>
          <cell r="B60" t="str">
            <v>Elemento vazado cimento 24x24x10</v>
          </cell>
          <cell r="C60" t="str">
            <v>m2</v>
          </cell>
          <cell r="D60">
            <v>15.999599999999999</v>
          </cell>
          <cell r="E60">
            <v>9.2856067200000005</v>
          </cell>
          <cell r="F60">
            <v>25.285206719999998</v>
          </cell>
        </row>
        <row r="61">
          <cell r="A61" t="str">
            <v>04.010</v>
          </cell>
          <cell r="B61" t="str">
            <v>Elemento vazado cerâmica</v>
          </cell>
          <cell r="C61" t="str">
            <v>m2</v>
          </cell>
          <cell r="D61">
            <v>3.7296</v>
          </cell>
          <cell r="E61">
            <v>10.3173408</v>
          </cell>
          <cell r="F61">
            <v>14.0469408</v>
          </cell>
        </row>
        <row r="62">
          <cell r="A62" t="str">
            <v>04.011</v>
          </cell>
          <cell r="B62" t="str">
            <v>Chapa lisa fibrocimento 6mm</v>
          </cell>
          <cell r="C62" t="str">
            <v>m2</v>
          </cell>
          <cell r="D62">
            <v>23.381999999999998</v>
          </cell>
          <cell r="E62">
            <v>5.5885596</v>
          </cell>
          <cell r="F62">
            <v>28.970559599999998</v>
          </cell>
        </row>
        <row r="63">
          <cell r="A63" t="str">
            <v>04.012</v>
          </cell>
          <cell r="B63" t="str">
            <v>Divisória  em argamassa armada 5cm</v>
          </cell>
          <cell r="C63" t="str">
            <v>m2</v>
          </cell>
          <cell r="D63">
            <v>22.847999999999999</v>
          </cell>
          <cell r="E63">
            <v>8.5977840000000008</v>
          </cell>
          <cell r="F63">
            <v>31.445784</v>
          </cell>
        </row>
        <row r="64">
          <cell r="A64" t="str">
            <v>04.014</v>
          </cell>
          <cell r="B64" t="str">
            <v>Divisória tipo divilux</v>
          </cell>
          <cell r="C64" t="str">
            <v>m2</v>
          </cell>
          <cell r="D64">
            <v>25.26</v>
          </cell>
          <cell r="E64">
            <v>3.5999999999999996</v>
          </cell>
          <cell r="F64">
            <v>28.86</v>
          </cell>
        </row>
        <row r="65">
          <cell r="A65" t="str">
            <v>04.015</v>
          </cell>
          <cell r="B65" t="str">
            <v>Divisória tipo divilux com vidro</v>
          </cell>
          <cell r="C65" t="str">
            <v>m2</v>
          </cell>
          <cell r="D65">
            <v>28.547999999999998</v>
          </cell>
          <cell r="E65">
            <v>3.5999999999999996</v>
          </cell>
          <cell r="F65">
            <v>32.147999999999996</v>
          </cell>
        </row>
        <row r="67">
          <cell r="A67" t="str">
            <v>05.000</v>
          </cell>
          <cell r="B67" t="str">
            <v>PISO</v>
          </cell>
          <cell r="C67" t="str">
            <v>un</v>
          </cell>
          <cell r="D67" t="str">
            <v>custo MT</v>
          </cell>
          <cell r="E67" t="str">
            <v>custo MO</v>
          </cell>
          <cell r="F67" t="str">
            <v>Total</v>
          </cell>
        </row>
        <row r="68">
          <cell r="A68" t="str">
            <v>05.001</v>
          </cell>
          <cell r="B68" t="str">
            <v>Aterro, espalhado e compactado</v>
          </cell>
          <cell r="C68" t="str">
            <v>m3</v>
          </cell>
          <cell r="D68">
            <v>9.2124000000000006</v>
          </cell>
          <cell r="E68">
            <v>0.51586704000000005</v>
          </cell>
          <cell r="F68">
            <v>9.7282670400000004</v>
          </cell>
        </row>
        <row r="69">
          <cell r="A69" t="str">
            <v>05.002</v>
          </cell>
          <cell r="B69" t="str">
            <v>Contrapiso simples 5cm</v>
          </cell>
          <cell r="C69" t="str">
            <v>m2</v>
          </cell>
          <cell r="D69">
            <v>4.1075999999999997</v>
          </cell>
          <cell r="E69">
            <v>5.1586704000000001</v>
          </cell>
          <cell r="F69">
            <v>9.2662703999999998</v>
          </cell>
        </row>
        <row r="70">
          <cell r="A70" t="str">
            <v>05.003</v>
          </cell>
          <cell r="B70" t="str">
            <v>Contrapiso concreto armado 10cm</v>
          </cell>
          <cell r="C70" t="str">
            <v>m2</v>
          </cell>
          <cell r="D70">
            <v>10.350239999999999</v>
          </cell>
          <cell r="E70">
            <v>10.661252160000002</v>
          </cell>
          <cell r="F70">
            <v>21.011492160000003</v>
          </cell>
        </row>
        <row r="71">
          <cell r="A71" t="str">
            <v>05.004</v>
          </cell>
          <cell r="B71" t="str">
            <v>Cimentado base 2,5cm</v>
          </cell>
          <cell r="C71" t="str">
            <v>m2</v>
          </cell>
          <cell r="D71">
            <v>2.1390000000000002</v>
          </cell>
          <cell r="E71">
            <v>4.1269363200000004</v>
          </cell>
          <cell r="F71">
            <v>6.2659363200000007</v>
          </cell>
        </row>
        <row r="72">
          <cell r="A72" t="str">
            <v>05.005</v>
          </cell>
          <cell r="B72" t="str">
            <v>Piso cerâmico extra 30x30</v>
          </cell>
          <cell r="C72" t="str">
            <v>m2</v>
          </cell>
          <cell r="D72">
            <v>13.3002</v>
          </cell>
          <cell r="E72">
            <v>6.9642050400000004</v>
          </cell>
          <cell r="F72">
            <v>20.26440504</v>
          </cell>
        </row>
        <row r="73">
          <cell r="A73" t="str">
            <v>05.006</v>
          </cell>
          <cell r="B73" t="str">
            <v>Idem (assentado com argamassa colante)</v>
          </cell>
          <cell r="C73" t="str">
            <v>m2</v>
          </cell>
          <cell r="D73">
            <v>11.880000000000003</v>
          </cell>
          <cell r="E73">
            <v>4.9007368800000002</v>
          </cell>
          <cell r="F73">
            <v>16.780736880000003</v>
          </cell>
        </row>
        <row r="74">
          <cell r="A74" t="str">
            <v>05.007</v>
          </cell>
          <cell r="B74" t="str">
            <v>Rodapé cerâmico 7cm</v>
          </cell>
          <cell r="C74" t="str">
            <v>ml</v>
          </cell>
          <cell r="D74">
            <v>1.0917600000000001</v>
          </cell>
          <cell r="E74">
            <v>0.81678948000000007</v>
          </cell>
          <cell r="F74">
            <v>1.90854948</v>
          </cell>
        </row>
        <row r="75">
          <cell r="A75" t="str">
            <v>05.008</v>
          </cell>
          <cell r="B75" t="str">
            <v>Rodapé de madeira  7cm</v>
          </cell>
          <cell r="C75" t="str">
            <v>ml</v>
          </cell>
          <cell r="D75">
            <v>2.1726000000000001</v>
          </cell>
          <cell r="E75">
            <v>0.65343158400000001</v>
          </cell>
          <cell r="F75">
            <v>2.8260315839999999</v>
          </cell>
        </row>
        <row r="77">
          <cell r="A77" t="str">
            <v>06.000</v>
          </cell>
          <cell r="B77" t="str">
            <v>COBERTURA</v>
          </cell>
          <cell r="C77" t="str">
            <v>un</v>
          </cell>
          <cell r="D77" t="str">
            <v>custo MT</v>
          </cell>
          <cell r="E77" t="str">
            <v>custo MO</v>
          </cell>
          <cell r="F77" t="str">
            <v>Total</v>
          </cell>
        </row>
        <row r="78">
          <cell r="A78" t="str">
            <v>06.001</v>
          </cell>
          <cell r="B78" t="str">
            <v>Estrutura madeira p/ telha cerâmica</v>
          </cell>
          <cell r="C78" t="str">
            <v>m2</v>
          </cell>
          <cell r="D78">
            <v>12.801599999999999</v>
          </cell>
          <cell r="E78">
            <v>12.38080896</v>
          </cell>
          <cell r="F78">
            <v>25.182408959999997</v>
          </cell>
        </row>
        <row r="79">
          <cell r="A79" t="str">
            <v>06.002</v>
          </cell>
          <cell r="B79" t="str">
            <v>Estrutura madeira  telha fibrocimento</v>
          </cell>
          <cell r="C79" t="str">
            <v>m2</v>
          </cell>
          <cell r="D79">
            <v>8.7696000000000005</v>
          </cell>
          <cell r="E79">
            <v>10.3173408</v>
          </cell>
          <cell r="F79">
            <v>19.086940800000001</v>
          </cell>
        </row>
        <row r="80">
          <cell r="A80" t="str">
            <v>06.003</v>
          </cell>
          <cell r="B80" t="str">
            <v>Estrutura madeira ancorada laje</v>
          </cell>
          <cell r="C80" t="str">
            <v>m2</v>
          </cell>
          <cell r="D80">
            <v>5.2416</v>
          </cell>
          <cell r="E80">
            <v>6.1904044799999998</v>
          </cell>
          <cell r="F80">
            <v>11.43200448</v>
          </cell>
        </row>
        <row r="81">
          <cell r="A81" t="str">
            <v>06.012</v>
          </cell>
          <cell r="B81" t="str">
            <v>Cumeeira para telha francesa</v>
          </cell>
          <cell r="C81" t="str">
            <v>ml</v>
          </cell>
          <cell r="D81">
            <v>1.7999999999999998</v>
          </cell>
          <cell r="E81">
            <v>5.1586704000000001</v>
          </cell>
          <cell r="F81">
            <v>6.9586703999999999</v>
          </cell>
        </row>
        <row r="82">
          <cell r="A82" t="str">
            <v>06.004</v>
          </cell>
          <cell r="B82" t="str">
            <v>Cobertura com telha francesa</v>
          </cell>
          <cell r="C82" t="str">
            <v>m2</v>
          </cell>
          <cell r="D82">
            <v>5.0999999999999996</v>
          </cell>
          <cell r="E82">
            <v>5.1586704000000001</v>
          </cell>
          <cell r="F82">
            <v>10.2586704</v>
          </cell>
        </row>
        <row r="83">
          <cell r="A83" t="str">
            <v>06.011</v>
          </cell>
          <cell r="B83" t="str">
            <v>Cobertura com telha PLAN</v>
          </cell>
          <cell r="C83" t="str">
            <v>m2</v>
          </cell>
          <cell r="D83">
            <v>5.8079999999999998</v>
          </cell>
          <cell r="E83">
            <v>4.1269363200000004</v>
          </cell>
          <cell r="F83">
            <v>9.9349363200000003</v>
          </cell>
        </row>
        <row r="84">
          <cell r="A84" t="str">
            <v>06.005</v>
          </cell>
          <cell r="B84" t="str">
            <v>Cobertura telha fibrocimento 6mm</v>
          </cell>
          <cell r="C84" t="str">
            <v>m2</v>
          </cell>
          <cell r="D84">
            <v>7.1255999999999995</v>
          </cell>
          <cell r="E84">
            <v>2.2698149760000002</v>
          </cell>
          <cell r="F84">
            <v>9.3954149759999996</v>
          </cell>
        </row>
        <row r="85">
          <cell r="A85" t="str">
            <v>06.013</v>
          </cell>
          <cell r="B85" t="str">
            <v>Cobertura fibrocimento 4mm</v>
          </cell>
          <cell r="C85" t="str">
            <v>m2</v>
          </cell>
          <cell r="D85">
            <v>4.2743999999999991</v>
          </cell>
          <cell r="E85">
            <v>1.5476011199999999</v>
          </cell>
          <cell r="F85">
            <v>5.8220011199999995</v>
          </cell>
        </row>
        <row r="86">
          <cell r="A86" t="str">
            <v>06.006</v>
          </cell>
          <cell r="B86" t="str">
            <v>Calha alumínio corte 60</v>
          </cell>
          <cell r="C86" t="str">
            <v>ml</v>
          </cell>
          <cell r="D86">
            <v>7.5600000000000005</v>
          </cell>
          <cell r="E86">
            <v>1.4616232800000002</v>
          </cell>
          <cell r="F86">
            <v>9.02162328</v>
          </cell>
        </row>
        <row r="87">
          <cell r="A87" t="str">
            <v>06.007</v>
          </cell>
          <cell r="B87" t="str">
            <v>Rufo de cimento 10x25</v>
          </cell>
          <cell r="C87" t="str">
            <v>ml</v>
          </cell>
          <cell r="D87">
            <v>4.3294800000000002</v>
          </cell>
          <cell r="E87">
            <v>6.3623601600000006</v>
          </cell>
          <cell r="F87">
            <v>10.691840160000002</v>
          </cell>
        </row>
        <row r="88">
          <cell r="A88" t="str">
            <v>06.008</v>
          </cell>
          <cell r="B88" t="str">
            <v>Forro de madeira de lei</v>
          </cell>
          <cell r="C88" t="str">
            <v>m2</v>
          </cell>
          <cell r="D88">
            <v>8.8271650000000008</v>
          </cell>
          <cell r="E88">
            <v>8.2538726400000009</v>
          </cell>
          <cell r="F88">
            <v>17.081037640000002</v>
          </cell>
        </row>
        <row r="89">
          <cell r="A89" t="str">
            <v>06.009</v>
          </cell>
          <cell r="B89" t="str">
            <v>Forro de PVC 20cm</v>
          </cell>
          <cell r="C89" t="str">
            <v>m2</v>
          </cell>
          <cell r="D89">
            <v>15.91968</v>
          </cell>
          <cell r="E89">
            <v>2.5708800000000003</v>
          </cell>
          <cell r="F89">
            <v>18.490559999999999</v>
          </cell>
        </row>
        <row r="90">
          <cell r="A90" t="str">
            <v>06.010</v>
          </cell>
          <cell r="B90" t="str">
            <v>Calha pluvial de alumínio</v>
          </cell>
          <cell r="C90" t="str">
            <v>ml</v>
          </cell>
          <cell r="D90">
            <v>13.8438</v>
          </cell>
          <cell r="E90">
            <v>6.4483380000000006</v>
          </cell>
          <cell r="F90">
            <v>20.292138000000001</v>
          </cell>
        </row>
        <row r="92">
          <cell r="A92" t="str">
            <v>07.000</v>
          </cell>
          <cell r="B92" t="str">
            <v xml:space="preserve">ESQUADRIAS </v>
          </cell>
          <cell r="C92" t="str">
            <v>un</v>
          </cell>
          <cell r="D92" t="str">
            <v>custo MT</v>
          </cell>
          <cell r="E92" t="str">
            <v>custo MO</v>
          </cell>
          <cell r="F92" t="str">
            <v>Total</v>
          </cell>
        </row>
        <row r="93">
          <cell r="A93" t="str">
            <v>07.020</v>
          </cell>
          <cell r="B93" t="str">
            <v>Forra para porta interna 60x210</v>
          </cell>
          <cell r="C93" t="str">
            <v>un</v>
          </cell>
          <cell r="D93">
            <v>18.241199999999999</v>
          </cell>
          <cell r="E93">
            <v>15.476011200000002</v>
          </cell>
          <cell r="F93">
            <v>33.717211200000001</v>
          </cell>
        </row>
        <row r="94">
          <cell r="A94" t="str">
            <v>07.001</v>
          </cell>
          <cell r="B94" t="str">
            <v xml:space="preserve">Porta interna 60x210   c/ ferragens </v>
          </cell>
          <cell r="C94" t="str">
            <v>un</v>
          </cell>
          <cell r="D94">
            <v>66.537599999999998</v>
          </cell>
          <cell r="E94">
            <v>20.6346816</v>
          </cell>
          <cell r="F94">
            <v>87.172281599999991</v>
          </cell>
        </row>
        <row r="95">
          <cell r="A95" t="str">
            <v>07.021</v>
          </cell>
          <cell r="B95" t="str">
            <v>Forra para porta interna 70x210</v>
          </cell>
          <cell r="C95" t="str">
            <v>un</v>
          </cell>
          <cell r="D95">
            <v>18.601199999999999</v>
          </cell>
          <cell r="E95">
            <v>15.476011200000002</v>
          </cell>
          <cell r="F95">
            <v>34.077211200000001</v>
          </cell>
        </row>
        <row r="96">
          <cell r="A96" t="str">
            <v>07.002</v>
          </cell>
          <cell r="B96" t="str">
            <v>Porta interna 70x210 c/ ferrgens</v>
          </cell>
          <cell r="C96" t="str">
            <v>un</v>
          </cell>
          <cell r="D96">
            <v>72.686400000000006</v>
          </cell>
          <cell r="E96">
            <v>20.6346816</v>
          </cell>
          <cell r="F96">
            <v>93.321081600000014</v>
          </cell>
        </row>
        <row r="97">
          <cell r="A97" t="str">
            <v>07.022</v>
          </cell>
          <cell r="B97" t="str">
            <v>Forra para porta interna 80x210</v>
          </cell>
          <cell r="C97" t="str">
            <v>un</v>
          </cell>
          <cell r="D97">
            <v>18.961199999999998</v>
          </cell>
          <cell r="E97">
            <v>15.476011200000002</v>
          </cell>
          <cell r="F97">
            <v>34.4372112</v>
          </cell>
        </row>
        <row r="98">
          <cell r="A98" t="str">
            <v>07.003</v>
          </cell>
          <cell r="B98" t="str">
            <v>Porta interna 80x210  c/ ferragens</v>
          </cell>
          <cell r="C98" t="str">
            <v>un</v>
          </cell>
          <cell r="D98">
            <v>76.435199999999995</v>
          </cell>
          <cell r="E98">
            <v>20.6346816</v>
          </cell>
          <cell r="F98">
            <v>97.069881600000002</v>
          </cell>
        </row>
        <row r="99">
          <cell r="A99" t="str">
            <v>07.023</v>
          </cell>
          <cell r="B99" t="str">
            <v>Forra para porta interna 90x210</v>
          </cell>
          <cell r="C99" t="str">
            <v>un</v>
          </cell>
          <cell r="D99">
            <v>19.321200000000001</v>
          </cell>
          <cell r="E99">
            <v>15.476011200000002</v>
          </cell>
          <cell r="F99">
            <v>34.797211200000007</v>
          </cell>
        </row>
        <row r="100">
          <cell r="A100" t="str">
            <v>07.004</v>
          </cell>
          <cell r="B100" t="str">
            <v>Porta interna 90x210  c/ ferragens</v>
          </cell>
          <cell r="C100" t="str">
            <v>un</v>
          </cell>
          <cell r="D100">
            <v>82.583999999999989</v>
          </cell>
          <cell r="E100">
            <v>20.6346816</v>
          </cell>
          <cell r="F100">
            <v>103.2186816</v>
          </cell>
        </row>
        <row r="101">
          <cell r="A101" t="str">
            <v>07.024</v>
          </cell>
          <cell r="B101" t="str">
            <v>Forra para porta interna 100x210</v>
          </cell>
          <cell r="C101" t="str">
            <v>un</v>
          </cell>
          <cell r="D101">
            <v>19.6812</v>
          </cell>
          <cell r="E101">
            <v>15.476011200000002</v>
          </cell>
          <cell r="F101">
            <v>35.157211200000006</v>
          </cell>
        </row>
        <row r="102">
          <cell r="A102" t="str">
            <v>07.005</v>
          </cell>
          <cell r="B102" t="str">
            <v>Porta interna 100x210  c/ ferragens</v>
          </cell>
          <cell r="C102" t="str">
            <v>un</v>
          </cell>
          <cell r="D102">
            <v>85.132800000000003</v>
          </cell>
          <cell r="E102">
            <v>20.6346816</v>
          </cell>
          <cell r="F102">
            <v>105.7674816</v>
          </cell>
        </row>
        <row r="103">
          <cell r="A103" t="str">
            <v>07.025</v>
          </cell>
          <cell r="B103" t="str">
            <v>Forra para porta externa 80x210</v>
          </cell>
          <cell r="C103" t="str">
            <v>un</v>
          </cell>
          <cell r="D103">
            <v>18.961199999999998</v>
          </cell>
          <cell r="E103">
            <v>15.476011200000002</v>
          </cell>
          <cell r="F103">
            <v>34.4372112</v>
          </cell>
        </row>
        <row r="104">
          <cell r="A104" t="str">
            <v>07.006</v>
          </cell>
          <cell r="B104" t="str">
            <v>Porta externa 80x210   c/ ferragens</v>
          </cell>
          <cell r="C104" t="str">
            <v>un</v>
          </cell>
          <cell r="D104">
            <v>104.8176</v>
          </cell>
          <cell r="E104">
            <v>20.6346816</v>
          </cell>
          <cell r="F104">
            <v>125.45228159999999</v>
          </cell>
        </row>
        <row r="105">
          <cell r="A105" t="str">
            <v>07.026</v>
          </cell>
          <cell r="B105" t="str">
            <v>Forra para porta externa 90x210</v>
          </cell>
          <cell r="C105" t="str">
            <v>un</v>
          </cell>
          <cell r="D105">
            <v>19.321200000000001</v>
          </cell>
          <cell r="E105">
            <v>15.476011200000002</v>
          </cell>
          <cell r="F105">
            <v>34.797211200000007</v>
          </cell>
        </row>
        <row r="106">
          <cell r="A106" t="str">
            <v>07.007</v>
          </cell>
          <cell r="B106" t="str">
            <v>Porta externa 90x210  c/ ferragens</v>
          </cell>
          <cell r="C106" t="str">
            <v>un</v>
          </cell>
          <cell r="D106">
            <v>128.96639999999999</v>
          </cell>
          <cell r="E106">
            <v>20.6346816</v>
          </cell>
          <cell r="F106">
            <v>149.60108159999999</v>
          </cell>
        </row>
        <row r="107">
          <cell r="A107" t="str">
            <v>07.027</v>
          </cell>
          <cell r="B107" t="str">
            <v>Forra para porta externa 100x210</v>
          </cell>
          <cell r="C107" t="str">
            <v>un</v>
          </cell>
          <cell r="D107">
            <v>19.6812</v>
          </cell>
          <cell r="E107">
            <v>15.476011200000002</v>
          </cell>
          <cell r="F107">
            <v>35.157211200000006</v>
          </cell>
        </row>
        <row r="108">
          <cell r="A108" t="str">
            <v>07.008</v>
          </cell>
          <cell r="B108" t="str">
            <v>Porta externa 100x210   c/ ferragens</v>
          </cell>
          <cell r="C108" t="str">
            <v>un</v>
          </cell>
          <cell r="D108">
            <v>141.41279999999998</v>
          </cell>
          <cell r="E108">
            <v>20.6346816</v>
          </cell>
          <cell r="F108">
            <v>162.04748159999997</v>
          </cell>
        </row>
        <row r="109">
          <cell r="A109" t="str">
            <v>07.009</v>
          </cell>
          <cell r="B109" t="str">
            <v>Contra marco de alumínio</v>
          </cell>
          <cell r="C109" t="str">
            <v>ml</v>
          </cell>
          <cell r="D109">
            <v>2.6160000000000001</v>
          </cell>
          <cell r="E109">
            <v>1.5476011199999999</v>
          </cell>
          <cell r="F109">
            <v>4.16360112</v>
          </cell>
        </row>
        <row r="110">
          <cell r="A110" t="str">
            <v>07.010</v>
          </cell>
          <cell r="B110" t="str">
            <v>Porta de alumínio tipo veneziana</v>
          </cell>
          <cell r="C110" t="str">
            <v>m2</v>
          </cell>
          <cell r="D110">
            <v>162</v>
          </cell>
          <cell r="E110">
            <v>0</v>
          </cell>
          <cell r="F110">
            <v>162</v>
          </cell>
        </row>
        <row r="111">
          <cell r="A111" t="str">
            <v>07.011</v>
          </cell>
          <cell r="B111" t="str">
            <v>Porta de alumínio e vidro</v>
          </cell>
          <cell r="C111" t="str">
            <v>m2</v>
          </cell>
          <cell r="D111">
            <v>174</v>
          </cell>
          <cell r="E111">
            <v>0</v>
          </cell>
          <cell r="F111">
            <v>174</v>
          </cell>
        </row>
        <row r="112">
          <cell r="A112" t="str">
            <v>07.012</v>
          </cell>
          <cell r="B112" t="str">
            <v>Janela de alumínio de correr</v>
          </cell>
          <cell r="C112" t="str">
            <v>m2</v>
          </cell>
          <cell r="D112">
            <v>108</v>
          </cell>
          <cell r="E112">
            <v>0</v>
          </cell>
          <cell r="F112">
            <v>108</v>
          </cell>
        </row>
        <row r="113">
          <cell r="A113" t="str">
            <v>07.013</v>
          </cell>
          <cell r="B113" t="str">
            <v>Janela de alumínio basculante</v>
          </cell>
          <cell r="C113" t="str">
            <v>m2</v>
          </cell>
          <cell r="D113">
            <v>120</v>
          </cell>
          <cell r="E113">
            <v>0</v>
          </cell>
          <cell r="F113">
            <v>120</v>
          </cell>
        </row>
        <row r="114">
          <cell r="A114" t="str">
            <v>07.014</v>
          </cell>
          <cell r="B114" t="str">
            <v>Janela de alumínio tipo maximar</v>
          </cell>
          <cell r="C114" t="str">
            <v>m2</v>
          </cell>
          <cell r="D114">
            <v>108</v>
          </cell>
          <cell r="E114">
            <v>0</v>
          </cell>
          <cell r="F114">
            <v>108</v>
          </cell>
        </row>
        <row r="115">
          <cell r="A115" t="str">
            <v>07.015</v>
          </cell>
          <cell r="B115" t="str">
            <v>Janela de alumínio fixa</v>
          </cell>
          <cell r="C115" t="str">
            <v>m2</v>
          </cell>
          <cell r="D115">
            <v>96</v>
          </cell>
          <cell r="E115">
            <v>0</v>
          </cell>
          <cell r="F115">
            <v>96</v>
          </cell>
        </row>
        <row r="116">
          <cell r="A116" t="str">
            <v>07.016</v>
          </cell>
          <cell r="B116" t="str">
            <v>Janelas de madeira  150x120</v>
          </cell>
          <cell r="C116" t="str">
            <v>un</v>
          </cell>
          <cell r="D116">
            <v>74.7624</v>
          </cell>
          <cell r="E116">
            <v>33.961246800000005</v>
          </cell>
          <cell r="F116">
            <v>108.72364680000001</v>
          </cell>
        </row>
        <row r="117">
          <cell r="A117" t="str">
            <v>07.017</v>
          </cell>
          <cell r="B117" t="str">
            <v>Grade de ferro zincada</v>
          </cell>
          <cell r="C117" t="str">
            <v>m2</v>
          </cell>
          <cell r="D117">
            <v>42.2592</v>
          </cell>
          <cell r="E117">
            <v>5.3306260800000009</v>
          </cell>
          <cell r="F117">
            <v>47.589826080000002</v>
          </cell>
        </row>
        <row r="118">
          <cell r="A118" t="str">
            <v>07.018</v>
          </cell>
          <cell r="B118" t="str">
            <v>Vidro liso 3mm</v>
          </cell>
          <cell r="C118" t="str">
            <v>m2</v>
          </cell>
          <cell r="D118">
            <v>19.2</v>
          </cell>
          <cell r="E118">
            <v>3.5999999999999996</v>
          </cell>
          <cell r="F118">
            <v>22.799999999999997</v>
          </cell>
        </row>
        <row r="119">
          <cell r="A119" t="str">
            <v>07.028</v>
          </cell>
          <cell r="B119" t="str">
            <v>Vidro fantasia</v>
          </cell>
          <cell r="C119" t="str">
            <v>m2</v>
          </cell>
          <cell r="D119">
            <v>18</v>
          </cell>
          <cell r="E119">
            <v>3.5999999999999996</v>
          </cell>
          <cell r="F119">
            <v>21.6</v>
          </cell>
        </row>
        <row r="120">
          <cell r="A120" t="str">
            <v>07.019</v>
          </cell>
          <cell r="B120" t="str">
            <v>Vidro liso 4mm</v>
          </cell>
          <cell r="C120" t="str">
            <v>m2</v>
          </cell>
          <cell r="D120">
            <v>35.520000000000003</v>
          </cell>
          <cell r="E120">
            <v>3.5999999999999996</v>
          </cell>
          <cell r="F120">
            <v>39.120000000000005</v>
          </cell>
        </row>
        <row r="122">
          <cell r="A122" t="str">
            <v>08.000</v>
          </cell>
          <cell r="B122" t="str">
            <v>PINTURA</v>
          </cell>
          <cell r="C122" t="str">
            <v>un</v>
          </cell>
          <cell r="D122" t="str">
            <v>custo MT</v>
          </cell>
          <cell r="E122" t="str">
            <v>custo MO</v>
          </cell>
          <cell r="F122" t="str">
            <v>Total</v>
          </cell>
        </row>
        <row r="123">
          <cell r="A123" t="str">
            <v>08.001</v>
          </cell>
          <cell r="B123" t="str">
            <v>Selador acrílico 1 demão</v>
          </cell>
          <cell r="C123" t="str">
            <v>m2</v>
          </cell>
          <cell r="D123">
            <v>0.53999999999999992</v>
          </cell>
          <cell r="E123">
            <v>1.1851714560000002</v>
          </cell>
          <cell r="F123">
            <v>1.725171456</v>
          </cell>
        </row>
        <row r="124">
          <cell r="A124" t="str">
            <v>08.002</v>
          </cell>
          <cell r="B124" t="str">
            <v>Massa corrida acrílica</v>
          </cell>
          <cell r="C124" t="str">
            <v>m2</v>
          </cell>
          <cell r="D124">
            <v>2.5031999999999996</v>
          </cell>
          <cell r="E124">
            <v>3.5283982800000002</v>
          </cell>
          <cell r="F124">
            <v>6.0315982799999999</v>
          </cell>
        </row>
        <row r="125">
          <cell r="A125" t="str">
            <v>08.003</v>
          </cell>
          <cell r="B125" t="str">
            <v>Tinta PVA 2 demãos</v>
          </cell>
          <cell r="C125" t="str">
            <v>m2</v>
          </cell>
          <cell r="D125">
            <v>0.93599999999999994</v>
          </cell>
          <cell r="E125">
            <v>1.8319893600000001</v>
          </cell>
          <cell r="F125">
            <v>2.7679893600000001</v>
          </cell>
        </row>
        <row r="126">
          <cell r="A126" t="str">
            <v>08.004</v>
          </cell>
          <cell r="B126" t="str">
            <v>Tinta acrílica  2 demãos</v>
          </cell>
          <cell r="C126" t="str">
            <v>m2</v>
          </cell>
          <cell r="D126">
            <v>1.212</v>
          </cell>
          <cell r="E126">
            <v>1.8319893600000001</v>
          </cell>
          <cell r="F126">
            <v>3.0439893600000003</v>
          </cell>
        </row>
        <row r="127">
          <cell r="A127" t="str">
            <v>08.005</v>
          </cell>
          <cell r="B127" t="str">
            <v>Tinta óleo  2 demãos</v>
          </cell>
          <cell r="C127" t="str">
            <v>m2</v>
          </cell>
          <cell r="D127">
            <v>1.722</v>
          </cell>
          <cell r="E127">
            <v>3.6639787200000002</v>
          </cell>
          <cell r="F127">
            <v>5.3859787200000007</v>
          </cell>
        </row>
        <row r="128">
          <cell r="A128" t="str">
            <v>08.006</v>
          </cell>
          <cell r="B128" t="str">
            <v>Tinta óleo (sobre  pintura antiga)</v>
          </cell>
          <cell r="C128" t="str">
            <v>m2</v>
          </cell>
          <cell r="D128">
            <v>0.95639999999999992</v>
          </cell>
          <cell r="E128">
            <v>3.0985090799999999</v>
          </cell>
          <cell r="F128">
            <v>4.0549090799999998</v>
          </cell>
        </row>
        <row r="129">
          <cell r="A129" t="str">
            <v>08.009</v>
          </cell>
          <cell r="B129" t="str">
            <v>Tinta esmalte s/ madeira 2 demãos</v>
          </cell>
          <cell r="C129" t="str">
            <v>m2</v>
          </cell>
          <cell r="D129">
            <v>2.3292000000000002</v>
          </cell>
          <cell r="E129">
            <v>3.6639787200000002</v>
          </cell>
          <cell r="F129">
            <v>5.9931787200000004</v>
          </cell>
        </row>
        <row r="130">
          <cell r="A130" t="str">
            <v>08.010</v>
          </cell>
          <cell r="B130" t="str">
            <v>Tinta esmalte s/ madeira (sobre pintura antiga)</v>
          </cell>
          <cell r="C130" t="str">
            <v>m2</v>
          </cell>
          <cell r="D130">
            <v>1.2713999999999999</v>
          </cell>
          <cell r="E130">
            <v>3.0985090799999999</v>
          </cell>
          <cell r="F130">
            <v>4.3699090799999993</v>
          </cell>
        </row>
        <row r="131">
          <cell r="A131" t="str">
            <v>08.007</v>
          </cell>
          <cell r="B131" t="str">
            <v>Raspagem PVA</v>
          </cell>
          <cell r="C131" t="str">
            <v>m2</v>
          </cell>
          <cell r="D131">
            <v>0</v>
          </cell>
          <cell r="E131">
            <v>1.0747230000000001</v>
          </cell>
          <cell r="F131">
            <v>1.0747230000000001</v>
          </cell>
        </row>
        <row r="132">
          <cell r="A132" t="str">
            <v>08.008</v>
          </cell>
          <cell r="B132" t="str">
            <v>Raspagem óleo</v>
          </cell>
          <cell r="C132" t="str">
            <v>m2</v>
          </cell>
          <cell r="D132">
            <v>0</v>
          </cell>
          <cell r="E132">
            <v>1.2896676</v>
          </cell>
          <cell r="F132">
            <v>1.2896676</v>
          </cell>
        </row>
        <row r="134">
          <cell r="A134" t="str">
            <v>09.000</v>
          </cell>
          <cell r="B134" t="str">
            <v>COMPLEMENTARES</v>
          </cell>
          <cell r="C134" t="str">
            <v>un</v>
          </cell>
          <cell r="D134" t="str">
            <v>custo MT</v>
          </cell>
          <cell r="E134" t="str">
            <v>custo MO</v>
          </cell>
          <cell r="F134" t="str">
            <v>Total</v>
          </cell>
        </row>
        <row r="135">
          <cell r="A135" t="str">
            <v>09.001</v>
          </cell>
          <cell r="B135" t="str">
            <v>Passeio em concreto 5cm</v>
          </cell>
          <cell r="C135" t="str">
            <v>m2</v>
          </cell>
          <cell r="D135">
            <v>5.8912199999999997</v>
          </cell>
          <cell r="E135">
            <v>3.1811800800000003</v>
          </cell>
          <cell r="F135">
            <v>9.0724000799999995</v>
          </cell>
        </row>
        <row r="136">
          <cell r="A136" t="str">
            <v>09.002</v>
          </cell>
          <cell r="B136" t="str">
            <v>Muro de tijolos h=1,20</v>
          </cell>
          <cell r="C136" t="str">
            <v>m2</v>
          </cell>
          <cell r="D136">
            <v>18.37416</v>
          </cell>
          <cell r="E136">
            <v>27.942798</v>
          </cell>
          <cell r="F136">
            <v>50.1767045</v>
          </cell>
        </row>
        <row r="137">
          <cell r="A137" t="str">
            <v>09.003</v>
          </cell>
          <cell r="B137" t="str">
            <v>Portão de ferro</v>
          </cell>
          <cell r="C137" t="str">
            <v>m2</v>
          </cell>
          <cell r="D137">
            <v>48.105600000000003</v>
          </cell>
          <cell r="E137">
            <v>5.3306260800000009</v>
          </cell>
          <cell r="F137">
            <v>57.889244920000003</v>
          </cell>
        </row>
        <row r="138">
          <cell r="A138" t="str">
            <v>09.004</v>
          </cell>
          <cell r="B138" t="str">
            <v>Lousa moldada no local com tinta acrílica</v>
          </cell>
          <cell r="C138" t="str">
            <v>m2</v>
          </cell>
          <cell r="D138">
            <v>10.876799999999999</v>
          </cell>
          <cell r="E138">
            <v>9.0475142399999999</v>
          </cell>
          <cell r="F138">
            <v>19.924314240000001</v>
          </cell>
        </row>
        <row r="139">
          <cell r="A139" t="str">
            <v>09.005</v>
          </cell>
          <cell r="B139" t="str">
            <v>Régua proteção de carteira 7cm</v>
          </cell>
          <cell r="C139" t="str">
            <v>ml</v>
          </cell>
          <cell r="D139">
            <v>0.1216555</v>
          </cell>
          <cell r="E139">
            <v>0.81678948000000007</v>
          </cell>
          <cell r="F139">
            <v>0.9384449800000001</v>
          </cell>
        </row>
        <row r="140">
          <cell r="A140" t="str">
            <v>09.006</v>
          </cell>
          <cell r="B140" t="str">
            <v>Réguas porta cartazes 5cm</v>
          </cell>
          <cell r="C140" t="str">
            <v>ml</v>
          </cell>
          <cell r="D140">
            <v>0.24225750000000001</v>
          </cell>
          <cell r="E140">
            <v>1.6335789600000001</v>
          </cell>
          <cell r="F140">
            <v>1.8758364600000001</v>
          </cell>
        </row>
        <row r="141">
          <cell r="A141" t="str">
            <v>09.007</v>
          </cell>
          <cell r="B141" t="str">
            <v>Banco recepção modelo</v>
          </cell>
          <cell r="C141" t="str">
            <v>ml</v>
          </cell>
          <cell r="D141">
            <v>5.765715000000001</v>
          </cell>
          <cell r="E141">
            <v>4.8147590400000002</v>
          </cell>
          <cell r="F141">
            <v>10.580474040000002</v>
          </cell>
        </row>
        <row r="142">
          <cell r="A142" t="str">
            <v>09.008</v>
          </cell>
          <cell r="B142" t="str">
            <v>Grama leiva</v>
          </cell>
          <cell r="C142" t="str">
            <v>m2</v>
          </cell>
          <cell r="D142">
            <v>2.64</v>
          </cell>
          <cell r="E142">
            <v>0.68782272000000011</v>
          </cell>
          <cell r="F142">
            <v>3.3278227200000003</v>
          </cell>
        </row>
        <row r="143">
          <cell r="A143" t="str">
            <v>09.009</v>
          </cell>
          <cell r="B143" t="str">
            <v>Pedrisco incl. espalhamento  e=2,5cm</v>
          </cell>
          <cell r="C143" t="str">
            <v>m2</v>
          </cell>
          <cell r="D143">
            <v>1.26</v>
          </cell>
          <cell r="E143">
            <v>0.34391136000000005</v>
          </cell>
          <cell r="F143">
            <v>1.6039113600000001</v>
          </cell>
        </row>
        <row r="144">
          <cell r="A144" t="str">
            <v>09.010</v>
          </cell>
          <cell r="B144" t="str">
            <v>Alambrado c/ tubo 11/2" e tela (galv.)</v>
          </cell>
          <cell r="C144" t="str">
            <v>m2</v>
          </cell>
          <cell r="D144">
            <v>19.309199999999997</v>
          </cell>
          <cell r="E144">
            <v>5.3306260800000009</v>
          </cell>
          <cell r="F144">
            <v>26.693144920000002</v>
          </cell>
        </row>
        <row r="145">
          <cell r="A145" t="str">
            <v>09.011</v>
          </cell>
          <cell r="B145" t="str">
            <v>Cerca com moeirão concr. e tela</v>
          </cell>
          <cell r="C145" t="str">
            <v>ml</v>
          </cell>
          <cell r="D145">
            <v>14.501879999999998</v>
          </cell>
          <cell r="E145">
            <v>5.3306260800000009</v>
          </cell>
          <cell r="F145">
            <v>21.485214920000001</v>
          </cell>
        </row>
        <row r="147">
          <cell r="A147" t="str">
            <v>10.000</v>
          </cell>
          <cell r="B147" t="str">
            <v>LIMPEZA FINAL DA OBRA</v>
          </cell>
          <cell r="C147" t="str">
            <v>un</v>
          </cell>
          <cell r="D147" t="str">
            <v>custo MA</v>
          </cell>
          <cell r="E147" t="str">
            <v>custo  MO</v>
          </cell>
          <cell r="F147" t="str">
            <v>total</v>
          </cell>
        </row>
        <row r="148">
          <cell r="A148" t="str">
            <v>10.001</v>
          </cell>
          <cell r="B148" t="str">
            <v>Limpeza azulejo</v>
          </cell>
          <cell r="C148" t="str">
            <v>m2</v>
          </cell>
          <cell r="D148">
            <v>0.156</v>
          </cell>
          <cell r="E148">
            <v>1.2896676</v>
          </cell>
          <cell r="F148">
            <v>1.4456675999999999</v>
          </cell>
        </row>
        <row r="149">
          <cell r="A149" t="str">
            <v>10.002</v>
          </cell>
          <cell r="B149" t="str">
            <v>Limpeza piso cerâmico</v>
          </cell>
          <cell r="C149" t="str">
            <v>m2</v>
          </cell>
          <cell r="D149">
            <v>0.156</v>
          </cell>
          <cell r="E149">
            <v>1.7195568000000001</v>
          </cell>
          <cell r="F149">
            <v>1.8755568</v>
          </cell>
        </row>
        <row r="150">
          <cell r="A150" t="str">
            <v>10.003</v>
          </cell>
          <cell r="B150" t="str">
            <v>Limpeza vidro</v>
          </cell>
          <cell r="C150" t="str">
            <v>m2</v>
          </cell>
          <cell r="D150">
            <v>0.312</v>
          </cell>
          <cell r="E150">
            <v>1.2896676</v>
          </cell>
          <cell r="F150">
            <v>1.6016676000000001</v>
          </cell>
        </row>
        <row r="151">
          <cell r="A151" t="str">
            <v>10.004</v>
          </cell>
          <cell r="B151" t="str">
            <v>Limpeza aparelhos sanitários</v>
          </cell>
          <cell r="C151" t="str">
            <v>un</v>
          </cell>
          <cell r="D151">
            <v>0.16200000000000001</v>
          </cell>
          <cell r="E151">
            <v>2.1494460000000002</v>
          </cell>
          <cell r="F151">
            <v>2.3114460000000001</v>
          </cell>
        </row>
        <row r="152">
          <cell r="A152" t="str">
            <v>10.006</v>
          </cell>
          <cell r="B152" t="str">
            <v>Lixamento de piso madeira</v>
          </cell>
          <cell r="C152" t="str">
            <v>m2</v>
          </cell>
          <cell r="D152">
            <v>5.0639999999999998E-2</v>
          </cell>
          <cell r="E152">
            <v>7.1999999999999993</v>
          </cell>
          <cell r="F152">
            <v>7.2506399999999989</v>
          </cell>
        </row>
        <row r="153">
          <cell r="A153" t="str">
            <v>10.005</v>
          </cell>
          <cell r="B153" t="str">
            <v>Remoção entulho da obra</v>
          </cell>
          <cell r="C153" t="str">
            <v>m3</v>
          </cell>
          <cell r="D153">
            <v>4.7447135999999999</v>
          </cell>
          <cell r="E153">
            <v>0.42063004799999998</v>
          </cell>
          <cell r="F153">
            <v>5.1653436479999995</v>
          </cell>
        </row>
        <row r="155">
          <cell r="A155" t="str">
            <v>11.000</v>
          </cell>
          <cell r="B155" t="str">
            <v>APARELHOS SANITÁRIOS E METAIS</v>
          </cell>
          <cell r="C155" t="str">
            <v>un</v>
          </cell>
          <cell r="D155" t="str">
            <v>custo MA</v>
          </cell>
          <cell r="E155" t="str">
            <v>custo  MO</v>
          </cell>
          <cell r="F155" t="str">
            <v>total</v>
          </cell>
        </row>
        <row r="156">
          <cell r="A156" t="str">
            <v>11.001</v>
          </cell>
          <cell r="B156" t="str">
            <v>Vaso sanitário com assento</v>
          </cell>
          <cell r="C156" t="str">
            <v>un</v>
          </cell>
          <cell r="D156">
            <v>68.352000000000004</v>
          </cell>
          <cell r="E156">
            <v>39.682079999999992</v>
          </cell>
          <cell r="F156">
            <v>108.03407999999999</v>
          </cell>
        </row>
        <row r="157">
          <cell r="A157" t="str">
            <v>11.030</v>
          </cell>
          <cell r="B157" t="str">
            <v>Vaso sanitário com caixa acoplada</v>
          </cell>
          <cell r="C157" t="str">
            <v>un</v>
          </cell>
          <cell r="D157">
            <v>158.352</v>
          </cell>
          <cell r="E157">
            <v>44.443929599999997</v>
          </cell>
          <cell r="F157">
            <v>202.79592959999999</v>
          </cell>
        </row>
        <row r="158">
          <cell r="A158" t="str">
            <v>11.002</v>
          </cell>
          <cell r="B158" t="str">
            <v>Lavatório com coluna</v>
          </cell>
          <cell r="C158" t="str">
            <v>un</v>
          </cell>
          <cell r="D158">
            <v>69.468000000000004</v>
          </cell>
          <cell r="E158">
            <v>39.682079999999992</v>
          </cell>
          <cell r="F158">
            <v>109.15008</v>
          </cell>
        </row>
        <row r="159">
          <cell r="A159" t="str">
            <v>11.031</v>
          </cell>
          <cell r="B159" t="str">
            <v>Mictório de louça</v>
          </cell>
          <cell r="C159" t="str">
            <v>un</v>
          </cell>
          <cell r="D159">
            <v>97.38000000000001</v>
          </cell>
          <cell r="E159">
            <v>39.682079999999992</v>
          </cell>
          <cell r="F159">
            <v>137.06208000000001</v>
          </cell>
        </row>
        <row r="160">
          <cell r="A160" t="str">
            <v>11.003</v>
          </cell>
          <cell r="B160" t="str">
            <v>Mictório de aço inóx  1,50m</v>
          </cell>
          <cell r="C160" t="str">
            <v>un</v>
          </cell>
          <cell r="D160">
            <v>269.27999999999997</v>
          </cell>
          <cell r="E160">
            <v>39.682079999999992</v>
          </cell>
          <cell r="F160">
            <v>308.96207999999996</v>
          </cell>
        </row>
        <row r="161">
          <cell r="A161" t="str">
            <v>11.004</v>
          </cell>
          <cell r="B161" t="str">
            <v>Lavatório sem coluna</v>
          </cell>
          <cell r="C161" t="str">
            <v>un</v>
          </cell>
          <cell r="D161">
            <v>27.947999999999997</v>
          </cell>
          <cell r="E161">
            <v>23.809248</v>
          </cell>
          <cell r="F161">
            <v>51.757247999999997</v>
          </cell>
        </row>
        <row r="162">
          <cell r="A162" t="str">
            <v>11.005</v>
          </cell>
          <cell r="B162" t="str">
            <v>Pia inóx com cuba simples 1,20</v>
          </cell>
          <cell r="C162" t="str">
            <v>un</v>
          </cell>
          <cell r="D162">
            <v>156</v>
          </cell>
          <cell r="E162">
            <v>6.3491327999999996</v>
          </cell>
          <cell r="F162">
            <v>162.34913280000001</v>
          </cell>
        </row>
        <row r="163">
          <cell r="A163" t="str">
            <v>11.006</v>
          </cell>
          <cell r="B163" t="str">
            <v>Pia inóx com cuba dupla 1,80</v>
          </cell>
          <cell r="C163" t="str">
            <v>un</v>
          </cell>
          <cell r="D163">
            <v>219.83999999999997</v>
          </cell>
          <cell r="E163">
            <v>27.28143</v>
          </cell>
          <cell r="F163">
            <v>247.12142999999998</v>
          </cell>
        </row>
        <row r="164">
          <cell r="A164" t="str">
            <v>11.007</v>
          </cell>
          <cell r="B164" t="str">
            <v>Tampo de granito com cuba louça 1,20m</v>
          </cell>
          <cell r="C164" t="str">
            <v>un</v>
          </cell>
          <cell r="D164">
            <v>177.6</v>
          </cell>
          <cell r="E164">
            <v>6.3491327999999996</v>
          </cell>
          <cell r="F164">
            <v>183.9491328</v>
          </cell>
        </row>
        <row r="165">
          <cell r="A165" t="str">
            <v>11.008</v>
          </cell>
          <cell r="B165" t="str">
            <v>Tampo  granito com cuba louça dupla  1,60m</v>
          </cell>
          <cell r="C165" t="str">
            <v>un</v>
          </cell>
          <cell r="D165">
            <v>268.8</v>
          </cell>
          <cell r="E165">
            <v>7.9364160000000004</v>
          </cell>
          <cell r="F165">
            <v>276.73641600000002</v>
          </cell>
        </row>
        <row r="166">
          <cell r="A166" t="str">
            <v>11.009</v>
          </cell>
          <cell r="B166" t="str">
            <v>Tampo de granito com cuba inóx  1,20m</v>
          </cell>
          <cell r="C166" t="str">
            <v>un</v>
          </cell>
          <cell r="D166">
            <v>183.6</v>
          </cell>
          <cell r="E166">
            <v>6.3491327999999996</v>
          </cell>
          <cell r="F166">
            <v>189.9491328</v>
          </cell>
        </row>
        <row r="167">
          <cell r="A167" t="str">
            <v>11.010</v>
          </cell>
          <cell r="B167" t="str">
            <v>Tampo  granito com cuba inóx dupla  1,60m</v>
          </cell>
          <cell r="D167">
            <v>280.8</v>
          </cell>
          <cell r="E167">
            <v>7.9364160000000004</v>
          </cell>
          <cell r="F167">
            <v>288.73641600000002</v>
          </cell>
        </row>
        <row r="168">
          <cell r="A168" t="str">
            <v>11.033</v>
          </cell>
          <cell r="B168" t="str">
            <v>Aquecedor elétrico 3000w c/ ducha</v>
          </cell>
          <cell r="C168" t="str">
            <v>un</v>
          </cell>
          <cell r="D168">
            <v>90</v>
          </cell>
          <cell r="E168">
            <v>6.3491327999999996</v>
          </cell>
          <cell r="F168">
            <v>96.349132800000007</v>
          </cell>
        </row>
        <row r="169">
          <cell r="A169" t="str">
            <v>11.011</v>
          </cell>
          <cell r="B169" t="str">
            <v>Chuveiro elétrico plástico</v>
          </cell>
          <cell r="C169" t="str">
            <v>un</v>
          </cell>
          <cell r="D169">
            <v>18</v>
          </cell>
          <cell r="E169">
            <v>6.3491327999999996</v>
          </cell>
          <cell r="F169">
            <v>24.3491328</v>
          </cell>
        </row>
        <row r="170">
          <cell r="A170" t="str">
            <v>11.012</v>
          </cell>
          <cell r="B170" t="str">
            <v>Bebedouro elétrico pressão 40 litros</v>
          </cell>
          <cell r="D170">
            <v>542.4</v>
          </cell>
          <cell r="E170">
            <v>7.9364160000000004</v>
          </cell>
          <cell r="F170">
            <v>550.33641599999999</v>
          </cell>
        </row>
        <row r="171">
          <cell r="A171" t="str">
            <v>11.013</v>
          </cell>
          <cell r="B171" t="str">
            <v>Caixa de descarga sobrepor</v>
          </cell>
          <cell r="C171" t="str">
            <v>un</v>
          </cell>
          <cell r="D171">
            <v>15.06</v>
          </cell>
          <cell r="E171">
            <v>15.872832000000001</v>
          </cell>
          <cell r="F171">
            <v>30.932832000000001</v>
          </cell>
        </row>
        <row r="172">
          <cell r="A172" t="str">
            <v>11.014</v>
          </cell>
          <cell r="B172" t="str">
            <v>Saboneteira de louça</v>
          </cell>
          <cell r="C172" t="str">
            <v>un</v>
          </cell>
          <cell r="D172">
            <v>6.7603800000000005</v>
          </cell>
          <cell r="E172">
            <v>5.4397517999999998</v>
          </cell>
          <cell r="F172">
            <v>12.200131800000001</v>
          </cell>
        </row>
        <row r="173">
          <cell r="A173" t="str">
            <v>11.032</v>
          </cell>
          <cell r="B173" t="str">
            <v>Papeleira de louça</v>
          </cell>
          <cell r="C173" t="str">
            <v>un</v>
          </cell>
          <cell r="D173">
            <v>6.7603800000000005</v>
          </cell>
          <cell r="E173">
            <v>5.4397517999999998</v>
          </cell>
          <cell r="F173">
            <v>12.200131800000001</v>
          </cell>
        </row>
        <row r="174">
          <cell r="A174" t="str">
            <v>11.015</v>
          </cell>
          <cell r="B174" t="str">
            <v>Cabide duplo de louça</v>
          </cell>
          <cell r="C174" t="str">
            <v>un</v>
          </cell>
          <cell r="D174">
            <v>3.1477200000000001</v>
          </cell>
          <cell r="E174">
            <v>5.4397517999999998</v>
          </cell>
          <cell r="F174">
            <v>8.5874717999999994</v>
          </cell>
        </row>
        <row r="175">
          <cell r="A175" t="str">
            <v>11.016</v>
          </cell>
          <cell r="B175" t="str">
            <v>Papeleira metálica tipo TPJ</v>
          </cell>
          <cell r="C175" t="str">
            <v>un</v>
          </cell>
          <cell r="D175">
            <v>24.24</v>
          </cell>
          <cell r="E175">
            <v>2.3776179599999998</v>
          </cell>
          <cell r="F175">
            <v>26.617617959999997</v>
          </cell>
        </row>
        <row r="176">
          <cell r="A176" t="str">
            <v>11.017</v>
          </cell>
          <cell r="B176" t="str">
            <v>Saboneteira Plastica tipo Refil</v>
          </cell>
          <cell r="C176" t="str">
            <v>un</v>
          </cell>
          <cell r="D176">
            <v>24.24</v>
          </cell>
          <cell r="E176">
            <v>2.3776179599999998</v>
          </cell>
          <cell r="F176">
            <v>26.617617959999997</v>
          </cell>
        </row>
        <row r="177">
          <cell r="A177" t="str">
            <v>11.018</v>
          </cell>
          <cell r="B177" t="str">
            <v>Saboneteira giratória de vidro</v>
          </cell>
          <cell r="D177">
            <v>9.8399999999999981</v>
          </cell>
          <cell r="E177">
            <v>2.3776179599999998</v>
          </cell>
          <cell r="F177">
            <v>12.217617959999998</v>
          </cell>
        </row>
        <row r="178">
          <cell r="A178" t="str">
            <v>11.019</v>
          </cell>
          <cell r="B178" t="str">
            <v>Valvula de descarga 1 1/2</v>
          </cell>
          <cell r="C178" t="str">
            <v>un</v>
          </cell>
          <cell r="D178">
            <v>66.131999999999991</v>
          </cell>
          <cell r="E178">
            <v>15.872832000000001</v>
          </cell>
          <cell r="F178">
            <v>82.004831999999993</v>
          </cell>
        </row>
        <row r="179">
          <cell r="A179" t="str">
            <v>11.020</v>
          </cell>
          <cell r="B179" t="str">
            <v>Torneira metálica para pia</v>
          </cell>
          <cell r="C179" t="str">
            <v>un</v>
          </cell>
          <cell r="D179">
            <v>21.599999999999998</v>
          </cell>
          <cell r="E179">
            <v>2.0171723999999998</v>
          </cell>
          <cell r="F179">
            <v>23.617172399999998</v>
          </cell>
        </row>
        <row r="180">
          <cell r="A180" t="str">
            <v>11.021</v>
          </cell>
          <cell r="B180" t="str">
            <v>Torneira metálica para lavatório</v>
          </cell>
          <cell r="C180" t="str">
            <v>un</v>
          </cell>
          <cell r="D180">
            <v>21.599999999999998</v>
          </cell>
          <cell r="E180">
            <v>2.0171723999999998</v>
          </cell>
          <cell r="F180">
            <v>23.617172399999998</v>
          </cell>
        </row>
        <row r="181">
          <cell r="A181" t="str">
            <v>11.022</v>
          </cell>
          <cell r="B181" t="str">
            <v>Torneira metálica para jardim</v>
          </cell>
          <cell r="C181" t="str">
            <v>un</v>
          </cell>
          <cell r="D181">
            <v>9.6</v>
          </cell>
          <cell r="E181">
            <v>2.0171723999999998</v>
          </cell>
          <cell r="F181">
            <v>11.617172399999999</v>
          </cell>
        </row>
        <row r="182">
          <cell r="A182" t="str">
            <v>11.023</v>
          </cell>
          <cell r="B182" t="str">
            <v>Registro de pressão can.  3/4"</v>
          </cell>
          <cell r="C182" t="str">
            <v>un</v>
          </cell>
          <cell r="D182">
            <v>22.8</v>
          </cell>
          <cell r="E182">
            <v>6.3491327999999996</v>
          </cell>
          <cell r="F182">
            <v>29.1491328</v>
          </cell>
        </row>
        <row r="183">
          <cell r="A183" t="str">
            <v>11.024</v>
          </cell>
          <cell r="B183" t="str">
            <v>Registro de gaveta bruto 1"</v>
          </cell>
          <cell r="C183" t="str">
            <v>un</v>
          </cell>
          <cell r="D183">
            <v>16.02</v>
          </cell>
          <cell r="E183">
            <v>6.3491327999999996</v>
          </cell>
          <cell r="F183">
            <v>22.369132799999999</v>
          </cell>
        </row>
        <row r="184">
          <cell r="A184" t="str">
            <v>11.025</v>
          </cell>
          <cell r="B184" t="str">
            <v>Registro de gaveta   3/4" c/ canopla</v>
          </cell>
          <cell r="C184" t="str">
            <v>un</v>
          </cell>
          <cell r="D184">
            <v>22.8</v>
          </cell>
          <cell r="E184">
            <v>6.3491327999999996</v>
          </cell>
          <cell r="F184">
            <v>29.1491328</v>
          </cell>
        </row>
        <row r="185">
          <cell r="A185" t="str">
            <v>11.026</v>
          </cell>
          <cell r="B185" t="str">
            <v>Registro de gaveta   1 1/2"  bruto</v>
          </cell>
          <cell r="C185" t="str">
            <v>un</v>
          </cell>
          <cell r="D185">
            <v>18.407999999999998</v>
          </cell>
          <cell r="E185">
            <v>7.9364160000000004</v>
          </cell>
          <cell r="F185">
            <v>26.344415999999999</v>
          </cell>
        </row>
        <row r="186">
          <cell r="A186" t="str">
            <v>11.027</v>
          </cell>
          <cell r="B186" t="str">
            <v>Caixa d'água fibra de vidro1000 li</v>
          </cell>
          <cell r="C186" t="str">
            <v>un</v>
          </cell>
          <cell r="D186">
            <v>213.6</v>
          </cell>
          <cell r="E186">
            <v>4.2988920000000004</v>
          </cell>
          <cell r="F186">
            <v>217.89889199999999</v>
          </cell>
        </row>
        <row r="187">
          <cell r="A187" t="str">
            <v>11.028</v>
          </cell>
          <cell r="B187" t="str">
            <v>Caixa d'água fibra de vidro 2000 li</v>
          </cell>
          <cell r="C187" t="str">
            <v>un</v>
          </cell>
          <cell r="D187">
            <v>480</v>
          </cell>
          <cell r="E187">
            <v>4.2988920000000004</v>
          </cell>
          <cell r="F187">
            <v>484.29889200000002</v>
          </cell>
        </row>
        <row r="188">
          <cell r="A188" t="str">
            <v>11.029</v>
          </cell>
          <cell r="B188" t="str">
            <v>Caixa d'água fibra de vidro 3000 li</v>
          </cell>
          <cell r="C188" t="str">
            <v>un</v>
          </cell>
          <cell r="D188">
            <v>588</v>
          </cell>
          <cell r="E188">
            <v>4.2988920000000004</v>
          </cell>
          <cell r="F188">
            <v>592.29889200000002</v>
          </cell>
        </row>
        <row r="190">
          <cell r="A190" t="str">
            <v>12.000</v>
          </cell>
          <cell r="B190" t="str">
            <v>INSTALAÇÕES HIDROSSANITÁRIAS</v>
          </cell>
          <cell r="C190" t="str">
            <v>un</v>
          </cell>
          <cell r="D190" t="str">
            <v>custo MA</v>
          </cell>
          <cell r="E190" t="str">
            <v>custo  MO</v>
          </cell>
          <cell r="F190" t="str">
            <v>total</v>
          </cell>
        </row>
        <row r="191">
          <cell r="A191" t="str">
            <v>12.001</v>
          </cell>
          <cell r="B191" t="str">
            <v>Ponto de água fria vaso c/ válvula</v>
          </cell>
          <cell r="C191" t="str">
            <v>pt</v>
          </cell>
          <cell r="D191">
            <v>5.3999999999999995</v>
          </cell>
          <cell r="E191">
            <v>12.698265599999999</v>
          </cell>
          <cell r="F191">
            <v>18.098265599999998</v>
          </cell>
        </row>
        <row r="192">
          <cell r="A192" t="str">
            <v>12.002</v>
          </cell>
          <cell r="B192" t="str">
            <v>Ponto de água fria p/ lavatório</v>
          </cell>
          <cell r="C192" t="str">
            <v>pt</v>
          </cell>
          <cell r="D192">
            <v>4.0919999999999996</v>
          </cell>
          <cell r="E192">
            <v>9.5236991999999994</v>
          </cell>
          <cell r="F192">
            <v>13.615699199999998</v>
          </cell>
        </row>
        <row r="193">
          <cell r="A193" t="str">
            <v>12.003</v>
          </cell>
          <cell r="B193" t="str">
            <v>Ponto de água fria p/  lavatório coletivo</v>
          </cell>
          <cell r="C193" t="str">
            <v>pt</v>
          </cell>
          <cell r="D193">
            <v>2.1179999999999999</v>
          </cell>
          <cell r="E193">
            <v>6.3491327999999996</v>
          </cell>
          <cell r="F193">
            <v>8.4671327999999999</v>
          </cell>
        </row>
        <row r="194">
          <cell r="A194" t="str">
            <v>12.004</v>
          </cell>
          <cell r="B194" t="str">
            <v>Ponto de água fria p/ bebedouro</v>
          </cell>
          <cell r="C194" t="str">
            <v>pt</v>
          </cell>
          <cell r="D194">
            <v>5.1840000000000002</v>
          </cell>
          <cell r="E194">
            <v>9.5236991999999994</v>
          </cell>
          <cell r="F194">
            <v>14.7076992</v>
          </cell>
        </row>
        <row r="195">
          <cell r="A195" t="str">
            <v>12.015</v>
          </cell>
          <cell r="B195" t="str">
            <v>Ponto de instalação de caixa d'água</v>
          </cell>
          <cell r="C195" t="str">
            <v>pt</v>
          </cell>
          <cell r="D195">
            <v>49.103999999999992</v>
          </cell>
          <cell r="E195">
            <v>39.682079999999992</v>
          </cell>
          <cell r="F195">
            <v>88.786079999999984</v>
          </cell>
        </row>
        <row r="196">
          <cell r="A196" t="str">
            <v>12.016</v>
          </cell>
          <cell r="B196" t="str">
            <v>Ponto de entrada de água fria</v>
          </cell>
          <cell r="C196" t="str">
            <v>pt</v>
          </cell>
          <cell r="D196">
            <v>8.4</v>
          </cell>
          <cell r="E196">
            <v>15.872832000000001</v>
          </cell>
          <cell r="F196">
            <v>24.272832000000001</v>
          </cell>
        </row>
        <row r="197">
          <cell r="A197" t="str">
            <v>12.005</v>
          </cell>
          <cell r="B197" t="str">
            <v>Ponto de esgoto p/ vaso sanitário</v>
          </cell>
          <cell r="C197" t="str">
            <v>pt</v>
          </cell>
          <cell r="D197">
            <v>10.811999999999999</v>
          </cell>
          <cell r="E197">
            <v>28.571097599999998</v>
          </cell>
          <cell r="F197">
            <v>39.383097599999999</v>
          </cell>
        </row>
        <row r="198">
          <cell r="A198" t="str">
            <v>12.006</v>
          </cell>
          <cell r="B198" t="str">
            <v>Ponto de esgoto p/ lavatório</v>
          </cell>
          <cell r="C198" t="str">
            <v>pt</v>
          </cell>
          <cell r="D198">
            <v>4.3920000000000003</v>
          </cell>
          <cell r="E198">
            <v>15.872832000000001</v>
          </cell>
          <cell r="F198">
            <v>20.264832000000002</v>
          </cell>
        </row>
        <row r="199">
          <cell r="A199" t="str">
            <v>12.007</v>
          </cell>
          <cell r="B199" t="str">
            <v>Ponto de esgoto p/ Pia cozinha</v>
          </cell>
          <cell r="C199" t="str">
            <v>pt</v>
          </cell>
          <cell r="D199">
            <v>8.243999999999998</v>
          </cell>
          <cell r="E199">
            <v>23.809248</v>
          </cell>
          <cell r="F199">
            <v>32.053247999999996</v>
          </cell>
        </row>
        <row r="200">
          <cell r="A200" t="str">
            <v>12.008</v>
          </cell>
          <cell r="B200" t="str">
            <v>Ponto de esgoto p/ bebedouro</v>
          </cell>
          <cell r="C200" t="str">
            <v>pt</v>
          </cell>
          <cell r="D200">
            <v>6.0960000000000001</v>
          </cell>
          <cell r="E200">
            <v>27.777456000000001</v>
          </cell>
          <cell r="F200">
            <v>33.873456000000004</v>
          </cell>
        </row>
        <row r="201">
          <cell r="A201" t="str">
            <v>12.009</v>
          </cell>
          <cell r="B201" t="str">
            <v>Ponto de esgoto p/ cx. sifonada 50</v>
          </cell>
          <cell r="C201" t="str">
            <v>pt</v>
          </cell>
          <cell r="D201">
            <v>10.536</v>
          </cell>
          <cell r="E201">
            <v>15.872832000000001</v>
          </cell>
          <cell r="F201">
            <v>26.408832</v>
          </cell>
        </row>
        <row r="202">
          <cell r="A202" t="str">
            <v>12.010</v>
          </cell>
          <cell r="B202" t="str">
            <v>Ponto de esgoto p/ cx. sifonada 75</v>
          </cell>
          <cell r="C202" t="str">
            <v>pt</v>
          </cell>
          <cell r="D202">
            <v>13.464</v>
          </cell>
          <cell r="E202">
            <v>19.047398399999999</v>
          </cell>
          <cell r="F202">
            <v>32.511398399999997</v>
          </cell>
        </row>
        <row r="203">
          <cell r="A203" t="str">
            <v>12.011</v>
          </cell>
          <cell r="B203" t="str">
            <v>Ponto caixa de inspeção 50x50</v>
          </cell>
          <cell r="C203" t="str">
            <v>pt</v>
          </cell>
          <cell r="D203">
            <v>26.845680000000002</v>
          </cell>
          <cell r="E203">
            <v>67.228057199999995</v>
          </cell>
          <cell r="F203">
            <v>94.073737199999997</v>
          </cell>
        </row>
        <row r="204">
          <cell r="A204" t="str">
            <v>12.012</v>
          </cell>
          <cell r="B204" t="str">
            <v>Ponto caixa de gordura 50x50</v>
          </cell>
          <cell r="C204" t="str">
            <v>pt</v>
          </cell>
          <cell r="D204">
            <v>20.497680000000003</v>
          </cell>
          <cell r="E204">
            <v>59.456983200000003</v>
          </cell>
          <cell r="F204">
            <v>79.954663199999999</v>
          </cell>
        </row>
        <row r="205">
          <cell r="A205" t="str">
            <v>12.013</v>
          </cell>
          <cell r="B205" t="str">
            <v>Ponto fossa séptica 300x110x150</v>
          </cell>
          <cell r="C205" t="str">
            <v>pt</v>
          </cell>
          <cell r="D205">
            <v>254.29248000000001</v>
          </cell>
          <cell r="E205">
            <v>315.47253599999999</v>
          </cell>
          <cell r="F205">
            <v>569.76501600000006</v>
          </cell>
        </row>
        <row r="206">
          <cell r="A206" t="str">
            <v>12.014</v>
          </cell>
          <cell r="B206" t="str">
            <v>Ponto sumidouro (300x110x150)</v>
          </cell>
          <cell r="C206" t="str">
            <v>pt</v>
          </cell>
          <cell r="D206">
            <v>266.76</v>
          </cell>
          <cell r="E206">
            <v>285.380292</v>
          </cell>
          <cell r="F206">
            <v>552.14029200000004</v>
          </cell>
        </row>
        <row r="207">
          <cell r="A207" t="str">
            <v>12.017</v>
          </cell>
          <cell r="B207" t="str">
            <v>Tubo de PVC solvável 25mm</v>
          </cell>
          <cell r="C207" t="str">
            <v>ml</v>
          </cell>
          <cell r="D207">
            <v>0.91199999999999992</v>
          </cell>
          <cell r="E207">
            <v>1.1110982400000002</v>
          </cell>
          <cell r="F207">
            <v>2.0230982400000004</v>
          </cell>
        </row>
        <row r="208">
          <cell r="A208" t="str">
            <v>12.018</v>
          </cell>
          <cell r="B208" t="str">
            <v>Conexão de PVC soldável 25mm</v>
          </cell>
          <cell r="C208" t="str">
            <v>un</v>
          </cell>
          <cell r="D208">
            <v>0.32400000000000001</v>
          </cell>
          <cell r="E208">
            <v>1.1110982400000002</v>
          </cell>
          <cell r="F208">
            <v>1.4350982400000003</v>
          </cell>
        </row>
        <row r="209">
          <cell r="A209" t="str">
            <v>12.019</v>
          </cell>
          <cell r="B209" t="str">
            <v>Tubo de PVC 40mm para esgoto</v>
          </cell>
          <cell r="C209" t="str">
            <v>ml</v>
          </cell>
          <cell r="D209">
            <v>1.0127999999999999</v>
          </cell>
          <cell r="E209">
            <v>1.2698265599999998</v>
          </cell>
          <cell r="F209">
            <v>2.2826265599999997</v>
          </cell>
        </row>
        <row r="210">
          <cell r="A210" t="str">
            <v>12.020</v>
          </cell>
          <cell r="B210" t="str">
            <v>Conexão de PVC 40mm para esgoto</v>
          </cell>
          <cell r="C210" t="str">
            <v>un</v>
          </cell>
          <cell r="D210">
            <v>0.74880000000000002</v>
          </cell>
          <cell r="E210">
            <v>1.2698265599999998</v>
          </cell>
          <cell r="F210">
            <v>2.01862656</v>
          </cell>
        </row>
        <row r="211">
          <cell r="A211" t="str">
            <v>12.021</v>
          </cell>
          <cell r="B211" t="str">
            <v>Tubo de PVC 100mm para esgoto</v>
          </cell>
          <cell r="C211" t="str">
            <v>ml</v>
          </cell>
          <cell r="D211">
            <v>2.6519999999999997</v>
          </cell>
          <cell r="E211">
            <v>1.4285548799999999</v>
          </cell>
          <cell r="F211">
            <v>4.0805548799999993</v>
          </cell>
        </row>
        <row r="212">
          <cell r="A212" t="str">
            <v>12.022</v>
          </cell>
          <cell r="B212" t="str">
            <v>Conexão PVC 100mm para esgoto</v>
          </cell>
          <cell r="C212" t="str">
            <v>un</v>
          </cell>
          <cell r="D212">
            <v>3.1440000000000001</v>
          </cell>
          <cell r="E212">
            <v>1.4285548799999999</v>
          </cell>
          <cell r="F212">
            <v>4.5725548800000002</v>
          </cell>
        </row>
        <row r="214">
          <cell r="A214" t="str">
            <v>13.000</v>
          </cell>
          <cell r="B214" t="str">
            <v>INSTALAÇÕES ELÉTRICAS</v>
          </cell>
          <cell r="C214" t="str">
            <v>un</v>
          </cell>
          <cell r="D214" t="str">
            <v>custo MA</v>
          </cell>
          <cell r="E214" t="str">
            <v>custo  MO</v>
          </cell>
          <cell r="F214" t="str">
            <v>total</v>
          </cell>
        </row>
        <row r="215">
          <cell r="A215" t="str">
            <v>13.001</v>
          </cell>
          <cell r="B215" t="str">
            <v>Medição aérea (quadro e eletrodutos)</v>
          </cell>
          <cell r="C215" t="str">
            <v>pt</v>
          </cell>
          <cell r="D215">
            <v>41.940000000000005</v>
          </cell>
          <cell r="E215">
            <v>38.845449479999999</v>
          </cell>
          <cell r="F215">
            <v>80.785449480000011</v>
          </cell>
        </row>
        <row r="216">
          <cell r="A216" t="str">
            <v>13.016</v>
          </cell>
          <cell r="B216" t="str">
            <v>Medição aérea (cabos e disjuntores)</v>
          </cell>
          <cell r="C216" t="str">
            <v>pt</v>
          </cell>
          <cell r="D216">
            <v>102.432</v>
          </cell>
          <cell r="E216">
            <v>95.236992000000001</v>
          </cell>
          <cell r="F216">
            <v>197.668992</v>
          </cell>
        </row>
        <row r="217">
          <cell r="A217" t="str">
            <v>13.002</v>
          </cell>
          <cell r="B217" t="str">
            <v xml:space="preserve">Medição subterrânea. (quad. caixa, eletetrodutos) </v>
          </cell>
          <cell r="C217" t="str">
            <v>pt</v>
          </cell>
          <cell r="D217">
            <v>134.22599999999997</v>
          </cell>
          <cell r="E217">
            <v>319.77142799999996</v>
          </cell>
          <cell r="F217">
            <v>453.9974279999999</v>
          </cell>
        </row>
        <row r="218">
          <cell r="A218" t="str">
            <v>13.017</v>
          </cell>
          <cell r="B218" t="str">
            <v xml:space="preserve">Medição subterrânea. (Cabos e disjuntores) </v>
          </cell>
          <cell r="C218" t="str">
            <v>pt</v>
          </cell>
          <cell r="D218">
            <v>96.6</v>
          </cell>
          <cell r="E218">
            <v>95.236992000000001</v>
          </cell>
          <cell r="F218">
            <v>191.83699200000001</v>
          </cell>
        </row>
        <row r="219">
          <cell r="A219" t="str">
            <v>13.003</v>
          </cell>
          <cell r="B219" t="str">
            <v>Distribuição 6 disjuntores  (quadro e eletrodutos)</v>
          </cell>
          <cell r="C219" t="str">
            <v>pt</v>
          </cell>
          <cell r="D219">
            <v>12.828000000000001</v>
          </cell>
          <cell r="E219">
            <v>32.142484799999998</v>
          </cell>
          <cell r="F219">
            <v>44.970484800000001</v>
          </cell>
        </row>
        <row r="220">
          <cell r="A220" t="str">
            <v>13.018</v>
          </cell>
          <cell r="B220" t="str">
            <v>Distibuição 6 disjuntores (Fios e disjuntores)</v>
          </cell>
          <cell r="C220" t="str">
            <v>pt</v>
          </cell>
          <cell r="D220">
            <v>27.119999999999997</v>
          </cell>
          <cell r="E220">
            <v>44.443929599999997</v>
          </cell>
          <cell r="F220">
            <v>71.563929599999994</v>
          </cell>
        </row>
        <row r="221">
          <cell r="A221" t="str">
            <v>13.004</v>
          </cell>
          <cell r="B221" t="str">
            <v>Distribuição 12 disjuntores (caixa e eletrodutos)</v>
          </cell>
          <cell r="C221" t="str">
            <v>pt</v>
          </cell>
          <cell r="D221">
            <v>18.347999999999999</v>
          </cell>
          <cell r="E221">
            <v>36.342171599999993</v>
          </cell>
          <cell r="F221">
            <v>54.690171599999992</v>
          </cell>
        </row>
        <row r="222">
          <cell r="A222" t="str">
            <v>13.019</v>
          </cell>
          <cell r="B222" t="str">
            <v>Distribuição 12 dissjuntores(cabos e disjuntores)</v>
          </cell>
          <cell r="C222" t="str">
            <v>pt</v>
          </cell>
          <cell r="D222">
            <v>54.239999999999995</v>
          </cell>
          <cell r="E222">
            <v>69.840460800000002</v>
          </cell>
          <cell r="F222">
            <v>124.0804608</v>
          </cell>
        </row>
        <row r="223">
          <cell r="A223" t="str">
            <v>13.020</v>
          </cell>
          <cell r="B223" t="str">
            <v>Ponto luz no teto (eletrodutos e caixa sextavada)</v>
          </cell>
          <cell r="C223" t="str">
            <v>pt</v>
          </cell>
          <cell r="D223">
            <v>3.444</v>
          </cell>
          <cell r="E223">
            <v>3.1745663999999998</v>
          </cell>
          <cell r="F223">
            <v>6.6185663999999997</v>
          </cell>
        </row>
        <row r="224">
          <cell r="A224" t="str">
            <v>13.021</v>
          </cell>
          <cell r="B224" t="str">
            <v>Ponto luz parede (eletroduto e caixa 2x4)</v>
          </cell>
          <cell r="C224" t="str">
            <v>pt</v>
          </cell>
          <cell r="D224">
            <v>3.2265600000000005</v>
          </cell>
          <cell r="E224">
            <v>9.3219819599999987</v>
          </cell>
          <cell r="F224">
            <v>12.54854196</v>
          </cell>
        </row>
        <row r="225">
          <cell r="A225" t="str">
            <v>13.005</v>
          </cell>
          <cell r="B225" t="str">
            <v>Ponto luminária fluorescente 2x40w (lumin. e fio)</v>
          </cell>
          <cell r="C225" t="str">
            <v>pt</v>
          </cell>
          <cell r="D225">
            <v>29.531999999999996</v>
          </cell>
          <cell r="E225">
            <v>20.6346816</v>
          </cell>
          <cell r="F225">
            <v>50.166681599999997</v>
          </cell>
        </row>
        <row r="226">
          <cell r="A226" t="str">
            <v>13.006</v>
          </cell>
          <cell r="B226" t="str">
            <v>Ponto luminária incandescente (lumin. e fio)</v>
          </cell>
          <cell r="C226" t="str">
            <v>pt</v>
          </cell>
          <cell r="D226">
            <v>10.488</v>
          </cell>
          <cell r="E226">
            <v>11.110982399999999</v>
          </cell>
          <cell r="F226">
            <v>21.598982399999997</v>
          </cell>
        </row>
        <row r="227">
          <cell r="A227" t="str">
            <v>13.007</v>
          </cell>
          <cell r="B227" t="str">
            <v>Ponto tomada  (tomada e fio)</v>
          </cell>
          <cell r="C227" t="str">
            <v>pt</v>
          </cell>
          <cell r="D227">
            <v>5.7119999999999997</v>
          </cell>
          <cell r="E227">
            <v>9.5236991999999994</v>
          </cell>
          <cell r="F227">
            <v>15.235699199999999</v>
          </cell>
        </row>
        <row r="228">
          <cell r="A228" t="str">
            <v>13.008</v>
          </cell>
          <cell r="B228" t="str">
            <v>Tomada especial chuveiro  (tomada e fio)</v>
          </cell>
          <cell r="C228" t="str">
            <v>pt</v>
          </cell>
          <cell r="D228">
            <v>8.8559999999999999</v>
          </cell>
          <cell r="E228">
            <v>9.5236991999999994</v>
          </cell>
          <cell r="F228">
            <v>18.379699199999997</v>
          </cell>
        </row>
        <row r="229">
          <cell r="A229" t="str">
            <v>13.009</v>
          </cell>
          <cell r="B229" t="str">
            <v>Ponto interruptor simples  (interruptor e fio)</v>
          </cell>
          <cell r="C229" t="str">
            <v>pt</v>
          </cell>
          <cell r="D229">
            <v>4.992</v>
          </cell>
          <cell r="E229">
            <v>9.5236991999999994</v>
          </cell>
          <cell r="F229">
            <v>14.5156992</v>
          </cell>
        </row>
        <row r="230">
          <cell r="A230" t="str">
            <v>13.010</v>
          </cell>
          <cell r="B230" t="str">
            <v>Ponto interruptor  duplo  (interruptor e fio)</v>
          </cell>
          <cell r="C230" t="str">
            <v>pt</v>
          </cell>
          <cell r="D230">
            <v>7.4159999999999995</v>
          </cell>
          <cell r="E230">
            <v>10.3173408</v>
          </cell>
          <cell r="F230">
            <v>17.733340800000001</v>
          </cell>
        </row>
        <row r="231">
          <cell r="A231" t="str">
            <v>13.015</v>
          </cell>
          <cell r="B231" t="str">
            <v>Ponto interruptor  triplo  (interruptor e fio)</v>
          </cell>
          <cell r="C231" t="str">
            <v>pt</v>
          </cell>
          <cell r="D231">
            <v>9.1199999999999992</v>
          </cell>
          <cell r="E231">
            <v>11.110982399999999</v>
          </cell>
          <cell r="F231">
            <v>20.230982399999998</v>
          </cell>
        </row>
        <row r="232">
          <cell r="A232" t="str">
            <v>13.011</v>
          </cell>
          <cell r="B232" t="str">
            <v>Ponto de aterramento</v>
          </cell>
          <cell r="C232" t="str">
            <v>pt</v>
          </cell>
          <cell r="D232">
            <v>33.272083199999997</v>
          </cell>
          <cell r="E232">
            <v>39.053780400000001</v>
          </cell>
          <cell r="F232">
            <v>72.325863599999991</v>
          </cell>
        </row>
        <row r="233">
          <cell r="A233" t="str">
            <v>13.012</v>
          </cell>
          <cell r="B233" t="str">
            <v>Rasgo e enchimento em alvenaria</v>
          </cell>
          <cell r="C233" t="str">
            <v>ml</v>
          </cell>
          <cell r="D233">
            <v>0.18407999999999999</v>
          </cell>
          <cell r="E233">
            <v>2.1924349200000002</v>
          </cell>
          <cell r="F233">
            <v>2.37651492</v>
          </cell>
        </row>
        <row r="234">
          <cell r="A234" t="str">
            <v>13.013</v>
          </cell>
          <cell r="B234" t="str">
            <v>Caixa de aterramento</v>
          </cell>
          <cell r="C234" t="str">
            <v>un</v>
          </cell>
          <cell r="D234">
            <v>16.250687999999997</v>
          </cell>
          <cell r="E234">
            <v>12.765989683200001</v>
          </cell>
          <cell r="F234">
            <v>29.016677683199998</v>
          </cell>
        </row>
        <row r="235">
          <cell r="A235" t="str">
            <v>13.014</v>
          </cell>
          <cell r="B235" t="str">
            <v>Caixa de inspeção elétrica  60x60</v>
          </cell>
          <cell r="C235" t="str">
            <v>un</v>
          </cell>
          <cell r="D235">
            <v>11.950919999999998</v>
          </cell>
          <cell r="E235">
            <v>45.568255199999996</v>
          </cell>
          <cell r="F235">
            <v>57.519175199999992</v>
          </cell>
        </row>
        <row r="237">
          <cell r="A237" t="str">
            <v>14.000</v>
          </cell>
          <cell r="B237" t="str">
            <v>PAVIMENTAÇÃO EXTERNA</v>
          </cell>
          <cell r="C237" t="str">
            <v>un</v>
          </cell>
          <cell r="D237" t="str">
            <v>custo MA</v>
          </cell>
          <cell r="E237" t="str">
            <v>custo  MO</v>
          </cell>
          <cell r="F237" t="str">
            <v>total</v>
          </cell>
        </row>
        <row r="238">
          <cell r="A238" t="str">
            <v>14.001</v>
          </cell>
          <cell r="B238" t="str">
            <v>Escavação manual  (leve)</v>
          </cell>
          <cell r="C238" t="str">
            <v>m3</v>
          </cell>
          <cell r="D238">
            <v>0</v>
          </cell>
          <cell r="E238">
            <v>10.74723</v>
          </cell>
          <cell r="F238">
            <v>10.74723</v>
          </cell>
        </row>
        <row r="239">
          <cell r="A239" t="str">
            <v>14.024</v>
          </cell>
          <cell r="B239" t="str">
            <v>Escavação manual (médio)</v>
          </cell>
          <cell r="C239" t="str">
            <v>m3</v>
          </cell>
          <cell r="D239">
            <v>0</v>
          </cell>
          <cell r="E239">
            <v>12.896676000000001</v>
          </cell>
          <cell r="F239">
            <v>12.896676000000001</v>
          </cell>
        </row>
        <row r="240">
          <cell r="A240" t="str">
            <v>14.025</v>
          </cell>
          <cell r="B240" t="str">
            <v>Escavação manual  (pesado)</v>
          </cell>
          <cell r="C240" t="str">
            <v>m3</v>
          </cell>
          <cell r="D240">
            <v>0</v>
          </cell>
          <cell r="E240">
            <v>15.046122</v>
          </cell>
          <cell r="F240">
            <v>15.046122</v>
          </cell>
        </row>
        <row r="241">
          <cell r="A241" t="str">
            <v>14.026</v>
          </cell>
          <cell r="B241" t="str">
            <v>Escavação mecanizada  (escarificação)</v>
          </cell>
          <cell r="C241" t="str">
            <v>m3</v>
          </cell>
          <cell r="D241">
            <v>1.44</v>
          </cell>
          <cell r="E241">
            <v>0.14021001600000002</v>
          </cell>
          <cell r="F241">
            <v>1.5802100159999999</v>
          </cell>
        </row>
        <row r="242">
          <cell r="A242" t="str">
            <v>14.002</v>
          </cell>
          <cell r="B242" t="str">
            <v>Escavação mecanizada leve</v>
          </cell>
          <cell r="C242" t="str">
            <v>m3</v>
          </cell>
          <cell r="D242">
            <v>1.974</v>
          </cell>
          <cell r="E242">
            <v>0.63557464799999996</v>
          </cell>
          <cell r="F242">
            <v>2.6095746479999997</v>
          </cell>
        </row>
        <row r="243">
          <cell r="A243" t="str">
            <v>14.003</v>
          </cell>
          <cell r="B243" t="str">
            <v>Escavação mecanizada pesado</v>
          </cell>
          <cell r="C243" t="str">
            <v>m3</v>
          </cell>
          <cell r="D243">
            <v>2.82</v>
          </cell>
          <cell r="E243">
            <v>0.90475142400000008</v>
          </cell>
          <cell r="F243">
            <v>3.7247514239999999</v>
          </cell>
        </row>
        <row r="244">
          <cell r="A244" t="str">
            <v>14.027</v>
          </cell>
          <cell r="B244" t="str">
            <v>Desmonte de rocha manual</v>
          </cell>
          <cell r="C244" t="str">
            <v>m3</v>
          </cell>
          <cell r="D244">
            <v>5.34</v>
          </cell>
          <cell r="E244">
            <v>42.327551999999997</v>
          </cell>
          <cell r="F244">
            <v>47.667552000000001</v>
          </cell>
        </row>
        <row r="245">
          <cell r="A245" t="str">
            <v>14.004</v>
          </cell>
          <cell r="B245" t="str">
            <v>Desmonte de rocha com explosivo</v>
          </cell>
          <cell r="C245" t="str">
            <v>m3</v>
          </cell>
          <cell r="D245">
            <v>26.712</v>
          </cell>
          <cell r="E245">
            <v>69.245229600000002</v>
          </cell>
          <cell r="F245">
            <v>95.957229600000005</v>
          </cell>
        </row>
        <row r="246">
          <cell r="A246" t="str">
            <v>14.005</v>
          </cell>
          <cell r="B246" t="str">
            <v>Transporte manual 100m (granel)</v>
          </cell>
          <cell r="C246" t="str">
            <v>m3</v>
          </cell>
          <cell r="D246">
            <v>0</v>
          </cell>
          <cell r="E246">
            <v>17.6254572</v>
          </cell>
          <cell r="F246">
            <v>17.6254572</v>
          </cell>
        </row>
        <row r="247">
          <cell r="A247" t="str">
            <v>14.028</v>
          </cell>
          <cell r="B247" t="str">
            <v>Transporte manual 100m (saco de cimento 50kg)</v>
          </cell>
          <cell r="C247" t="str">
            <v>sc</v>
          </cell>
          <cell r="D247">
            <v>0</v>
          </cell>
          <cell r="E247">
            <v>1.0747230000000001</v>
          </cell>
          <cell r="F247">
            <v>1.0747230000000001</v>
          </cell>
        </row>
        <row r="248">
          <cell r="A248" t="str">
            <v>14.029</v>
          </cell>
          <cell r="B248" t="str">
            <v xml:space="preserve">Carga mecanizada de terra </v>
          </cell>
          <cell r="C248" t="str">
            <v>m3</v>
          </cell>
          <cell r="D248">
            <v>0.38400000000000001</v>
          </cell>
          <cell r="E248">
            <v>8.1678948000000001E-2</v>
          </cell>
          <cell r="F248">
            <v>0.46567894799999998</v>
          </cell>
        </row>
        <row r="249">
          <cell r="A249" t="str">
            <v>14.030</v>
          </cell>
          <cell r="B249" t="str">
            <v>Carga mecanizada de rocha</v>
          </cell>
          <cell r="C249" t="str">
            <v>m3</v>
          </cell>
          <cell r="D249">
            <v>0.76800000000000002</v>
          </cell>
          <cell r="E249">
            <v>9.4575623999999997E-2</v>
          </cell>
          <cell r="F249">
            <v>0.86257562399999999</v>
          </cell>
        </row>
        <row r="250">
          <cell r="A250" t="str">
            <v>14.031</v>
          </cell>
          <cell r="B250" t="str">
            <v>Transporte mecanizado DMT 1,00km</v>
          </cell>
          <cell r="C250" t="str">
            <v>m3</v>
          </cell>
          <cell r="D250">
            <v>0.65280000000000005</v>
          </cell>
          <cell r="E250">
            <v>0.21031502399999999</v>
          </cell>
          <cell r="F250">
            <v>0.86311502400000006</v>
          </cell>
        </row>
        <row r="251">
          <cell r="A251" t="str">
            <v>14.032</v>
          </cell>
          <cell r="B251" t="str">
            <v>Transporte mecanizado DMT 5,00km</v>
          </cell>
          <cell r="C251" t="str">
            <v>m3</v>
          </cell>
          <cell r="D251">
            <v>1.3056000000000001</v>
          </cell>
          <cell r="E251">
            <v>0.42063004799999998</v>
          </cell>
          <cell r="F251">
            <v>1.7262300480000001</v>
          </cell>
        </row>
        <row r="252">
          <cell r="A252" t="str">
            <v>14.033</v>
          </cell>
          <cell r="B252" t="str">
            <v>Transporte mecanizado DMT 10,00km</v>
          </cell>
          <cell r="C252" t="str">
            <v>m3</v>
          </cell>
          <cell r="D252">
            <v>2.1215999999999999</v>
          </cell>
          <cell r="E252">
            <v>0.70105008000000002</v>
          </cell>
          <cell r="F252">
            <v>2.8226500799999998</v>
          </cell>
        </row>
        <row r="253">
          <cell r="A253" t="str">
            <v>14.034</v>
          </cell>
          <cell r="B253" t="str">
            <v>Transporte mecanizado DMT 20,00km</v>
          </cell>
          <cell r="C253" t="str">
            <v>m3</v>
          </cell>
          <cell r="D253">
            <v>4.08</v>
          </cell>
          <cell r="E253">
            <v>1.40210016</v>
          </cell>
          <cell r="F253">
            <v>5.4821001599999999</v>
          </cell>
        </row>
        <row r="254">
          <cell r="A254" t="str">
            <v>14.006</v>
          </cell>
          <cell r="B254" t="str">
            <v>Aterro, espalh. e compac. (mecânicamente)</v>
          </cell>
          <cell r="C254" t="str">
            <v>m3</v>
          </cell>
          <cell r="D254">
            <v>10.772399999999999</v>
          </cell>
          <cell r="E254">
            <v>0.44212450800000003</v>
          </cell>
          <cell r="F254">
            <v>11.214524508</v>
          </cell>
        </row>
        <row r="255">
          <cell r="A255" t="str">
            <v>14.007</v>
          </cell>
          <cell r="B255" t="str">
            <v>Espalha. e compac. de aterro (mecanicamente)</v>
          </cell>
          <cell r="C255" t="str">
            <v>m3</v>
          </cell>
          <cell r="D255">
            <v>1.8624000000000001</v>
          </cell>
          <cell r="E255">
            <v>0.44212450800000003</v>
          </cell>
          <cell r="F255">
            <v>2.3045245080000001</v>
          </cell>
        </row>
        <row r="256">
          <cell r="A256" t="str">
            <v>14.008</v>
          </cell>
          <cell r="B256" t="str">
            <v>Aterro, espalhado e compactado   (sapo)</v>
          </cell>
          <cell r="C256" t="str">
            <v>m3</v>
          </cell>
          <cell r="D256">
            <v>9.5579999999999998</v>
          </cell>
          <cell r="E256">
            <v>0.51586704000000005</v>
          </cell>
          <cell r="F256">
            <v>10.07386704</v>
          </cell>
        </row>
        <row r="257">
          <cell r="A257" t="str">
            <v>14.036</v>
          </cell>
          <cell r="B257" t="str">
            <v>Areia, espalh. e compac.</v>
          </cell>
          <cell r="C257" t="str">
            <v>m3</v>
          </cell>
          <cell r="D257">
            <v>12</v>
          </cell>
          <cell r="E257">
            <v>0.42988920000000003</v>
          </cell>
          <cell r="F257">
            <v>12.4298892</v>
          </cell>
        </row>
        <row r="258">
          <cell r="A258" t="str">
            <v>14.009</v>
          </cell>
          <cell r="B258" t="str">
            <v>Reaterro espalhado e compactado  (sapo)</v>
          </cell>
          <cell r="C258" t="str">
            <v>m3</v>
          </cell>
          <cell r="D258">
            <v>0.64800000000000002</v>
          </cell>
          <cell r="E258">
            <v>0.51586704000000005</v>
          </cell>
          <cell r="F258">
            <v>1.16386704</v>
          </cell>
        </row>
        <row r="259">
          <cell r="A259" t="str">
            <v>14.010</v>
          </cell>
          <cell r="B259" t="str">
            <v>Demolição de  pav. asfáltico</v>
          </cell>
          <cell r="C259" t="str">
            <v>m2</v>
          </cell>
          <cell r="D259">
            <v>4.0392000000000001</v>
          </cell>
          <cell r="E259">
            <v>2.1031502400000002</v>
          </cell>
          <cell r="F259">
            <v>6.1423502400000007</v>
          </cell>
        </row>
        <row r="260">
          <cell r="A260" t="str">
            <v>14.011</v>
          </cell>
          <cell r="B260" t="str">
            <v>Remoção lajota com empilhamento</v>
          </cell>
          <cell r="C260" t="str">
            <v>m2</v>
          </cell>
          <cell r="D260">
            <v>0</v>
          </cell>
          <cell r="E260">
            <v>2.5793352000000001</v>
          </cell>
          <cell r="F260">
            <v>2.5793352000000001</v>
          </cell>
        </row>
        <row r="261">
          <cell r="A261" t="str">
            <v>14.037</v>
          </cell>
          <cell r="B261" t="str">
            <v xml:space="preserve">Remoção mecanizada de lajota </v>
          </cell>
          <cell r="C261" t="str">
            <v>m2</v>
          </cell>
          <cell r="D261">
            <v>0.38400000000000001</v>
          </cell>
          <cell r="E261">
            <v>7.010500800000001E-2</v>
          </cell>
          <cell r="F261">
            <v>0.45410500800000003</v>
          </cell>
        </row>
        <row r="262">
          <cell r="A262" t="str">
            <v>14.012</v>
          </cell>
          <cell r="B262" t="str">
            <v>Remoção meio-fio com empilhamento</v>
          </cell>
          <cell r="C262" t="str">
            <v>ml</v>
          </cell>
          <cell r="D262">
            <v>0</v>
          </cell>
          <cell r="E262">
            <v>1.7195568000000001</v>
          </cell>
          <cell r="F262">
            <v>1.8628532000000002</v>
          </cell>
        </row>
        <row r="263">
          <cell r="A263" t="str">
            <v>14.013</v>
          </cell>
          <cell r="B263" t="str">
            <v>Regularização e compac. do sub-leito (até 10cm)</v>
          </cell>
          <cell r="C263" t="str">
            <v>m2</v>
          </cell>
          <cell r="D263">
            <v>0.18623999999999999</v>
          </cell>
          <cell r="E263">
            <v>3.5052504000000005E-2</v>
          </cell>
          <cell r="F263">
            <v>0.221292504</v>
          </cell>
        </row>
        <row r="264">
          <cell r="A264" t="str">
            <v>14.014</v>
          </cell>
          <cell r="B264" t="str">
            <v>Pavimentação lajota sextavada 30x10</v>
          </cell>
          <cell r="C264" t="str">
            <v>m2</v>
          </cell>
          <cell r="D264">
            <v>11.311199999999999</v>
          </cell>
          <cell r="E264">
            <v>2.9232465600000004</v>
          </cell>
          <cell r="F264">
            <v>14.23444656</v>
          </cell>
        </row>
        <row r="265">
          <cell r="A265" t="str">
            <v>14.015</v>
          </cell>
          <cell r="B265" t="str">
            <v>Pavimentação lajota sextavada 25x08</v>
          </cell>
          <cell r="C265" t="str">
            <v>m2</v>
          </cell>
          <cell r="D265">
            <v>10.351199999999999</v>
          </cell>
          <cell r="E265">
            <v>2.9232465600000004</v>
          </cell>
          <cell r="F265">
            <v>13.274446559999999</v>
          </cell>
        </row>
        <row r="266">
          <cell r="A266" t="str">
            <v>14.038</v>
          </cell>
          <cell r="B266" t="str">
            <v>Pavimentação briquete 8x12x25</v>
          </cell>
          <cell r="C266" t="str">
            <v>m2</v>
          </cell>
          <cell r="D266">
            <v>11.701200000000002</v>
          </cell>
          <cell r="E266">
            <v>3.95498064</v>
          </cell>
          <cell r="F266">
            <v>15.656180640000002</v>
          </cell>
        </row>
        <row r="267">
          <cell r="A267" t="str">
            <v>14.016</v>
          </cell>
          <cell r="B267" t="str">
            <v>Mão de obra Pavimentação lajota  inclui. areia</v>
          </cell>
          <cell r="C267" t="str">
            <v>m2</v>
          </cell>
          <cell r="D267">
            <v>0.99120000000000008</v>
          </cell>
          <cell r="E267">
            <v>2.9232465600000004</v>
          </cell>
          <cell r="F267">
            <v>3.9144465600000005</v>
          </cell>
        </row>
        <row r="268">
          <cell r="A268" t="str">
            <v>14.017</v>
          </cell>
          <cell r="B268" t="str">
            <v>Meio-fio de concreto</v>
          </cell>
          <cell r="C268" t="str">
            <v>ml</v>
          </cell>
          <cell r="D268">
            <v>3.6503999999999994</v>
          </cell>
          <cell r="E268">
            <v>3.0092244000000004</v>
          </cell>
          <cell r="F268">
            <v>6.6596244000000002</v>
          </cell>
        </row>
        <row r="269">
          <cell r="A269" t="str">
            <v>14.018</v>
          </cell>
          <cell r="B269" t="str">
            <v>Mão de obra para meio-fio  inclui. cimento e areia</v>
          </cell>
          <cell r="C269" t="str">
            <v>ml</v>
          </cell>
          <cell r="D269">
            <v>5.04E-2</v>
          </cell>
          <cell r="E269">
            <v>3.0092244000000004</v>
          </cell>
          <cell r="F269">
            <v>3.0596244000000006</v>
          </cell>
        </row>
        <row r="270">
          <cell r="A270" t="str">
            <v>14.035</v>
          </cell>
          <cell r="B270" t="str">
            <v>Meia base espalhada e compactada</v>
          </cell>
          <cell r="C270" t="str">
            <v>m3</v>
          </cell>
          <cell r="D270">
            <v>21.302399999999999</v>
          </cell>
          <cell r="E270">
            <v>0.44212450800000003</v>
          </cell>
          <cell r="F270">
            <v>21.744524507999998</v>
          </cell>
        </row>
        <row r="271">
          <cell r="A271" t="str">
            <v>14.019</v>
          </cell>
          <cell r="B271" t="str">
            <v>CAUQ</v>
          </cell>
          <cell r="C271" t="str">
            <v>t</v>
          </cell>
          <cell r="D271">
            <v>65</v>
          </cell>
          <cell r="E271">
            <v>0</v>
          </cell>
          <cell r="F271">
            <v>65</v>
          </cell>
        </row>
        <row r="272">
          <cell r="A272" t="str">
            <v>14.020</v>
          </cell>
          <cell r="B272" t="str">
            <v>PMF</v>
          </cell>
          <cell r="C272" t="str">
            <v>t</v>
          </cell>
          <cell r="D272">
            <v>55</v>
          </cell>
          <cell r="E272">
            <v>0</v>
          </cell>
          <cell r="F272">
            <v>55</v>
          </cell>
        </row>
        <row r="273">
          <cell r="A273" t="str">
            <v>14.021</v>
          </cell>
          <cell r="B273" t="str">
            <v>Base de brita graduada</v>
          </cell>
          <cell r="C273" t="str">
            <v>m3</v>
          </cell>
          <cell r="D273">
            <v>40</v>
          </cell>
          <cell r="E273">
            <v>0</v>
          </cell>
          <cell r="F273">
            <v>40</v>
          </cell>
        </row>
        <row r="274">
          <cell r="A274" t="str">
            <v>14.023</v>
          </cell>
          <cell r="B274" t="str">
            <v>Imprimação</v>
          </cell>
          <cell r="C274" t="str">
            <v>m2</v>
          </cell>
          <cell r="D274">
            <v>0.6</v>
          </cell>
          <cell r="E274">
            <v>0</v>
          </cell>
          <cell r="F274">
            <v>0.6</v>
          </cell>
        </row>
        <row r="275">
          <cell r="A275" t="str">
            <v>14.022</v>
          </cell>
          <cell r="B275" t="str">
            <v>Pintura de ligação</v>
          </cell>
          <cell r="C275" t="str">
            <v>m2</v>
          </cell>
          <cell r="D275">
            <v>0.4</v>
          </cell>
          <cell r="E275">
            <v>0</v>
          </cell>
          <cell r="F275">
            <v>0.4</v>
          </cell>
        </row>
        <row r="279">
          <cell r="A279" t="str">
            <v>15.000</v>
          </cell>
          <cell r="B279" t="str">
            <v>DRENAGEM E MURO</v>
          </cell>
          <cell r="C279" t="str">
            <v>un</v>
          </cell>
          <cell r="D279" t="str">
            <v>custo MA</v>
          </cell>
          <cell r="E279" t="str">
            <v>custo  MO</v>
          </cell>
          <cell r="F279" t="str">
            <v>total</v>
          </cell>
        </row>
        <row r="280">
          <cell r="A280" t="str">
            <v>15.001</v>
          </cell>
          <cell r="B280" t="str">
            <v>Lastro de brita 10cm</v>
          </cell>
          <cell r="C280" t="str">
            <v>m2</v>
          </cell>
          <cell r="D280">
            <v>3.4319999999999999</v>
          </cell>
          <cell r="E280">
            <v>0.88987064400000004</v>
          </cell>
          <cell r="F280">
            <v>4.3218706439999997</v>
          </cell>
        </row>
        <row r="281">
          <cell r="A281" t="str">
            <v>15.002</v>
          </cell>
          <cell r="B281" t="str">
            <v>Lastro de pedra pulmão 20cm</v>
          </cell>
          <cell r="C281" t="str">
            <v>m2</v>
          </cell>
          <cell r="D281">
            <v>3.5903999999999998</v>
          </cell>
          <cell r="E281">
            <v>1.7797412880000001</v>
          </cell>
          <cell r="F281">
            <v>5.3701412880000001</v>
          </cell>
        </row>
        <row r="282">
          <cell r="A282" t="str">
            <v>15.003</v>
          </cell>
          <cell r="B282" t="str">
            <v>Lastro de concreto (10cm)</v>
          </cell>
          <cell r="C282" t="str">
            <v>m2</v>
          </cell>
          <cell r="D282">
            <v>7.919999999999999</v>
          </cell>
          <cell r="E282">
            <v>5.5025817600000009</v>
          </cell>
          <cell r="F282">
            <v>13.42258176</v>
          </cell>
        </row>
        <row r="283">
          <cell r="A283" t="str">
            <v>15.044</v>
          </cell>
          <cell r="B283" t="str">
            <v>Calha de concreto C-2 400mm</v>
          </cell>
          <cell r="C283" t="str">
            <v>m</v>
          </cell>
          <cell r="D283">
            <v>6.1655999999999986</v>
          </cell>
          <cell r="E283">
            <v>2.0634681600000002</v>
          </cell>
          <cell r="F283">
            <v>8.2290681599999989</v>
          </cell>
        </row>
        <row r="284">
          <cell r="A284" t="str">
            <v>15.004</v>
          </cell>
          <cell r="B284" t="str">
            <v>Tubo de concreto C-2 300mm</v>
          </cell>
          <cell r="C284" t="str">
            <v>ml</v>
          </cell>
          <cell r="D284">
            <v>8.3567999999999998</v>
          </cell>
          <cell r="E284">
            <v>3.0952022399999999</v>
          </cell>
          <cell r="F284">
            <v>11.452002239999999</v>
          </cell>
        </row>
        <row r="285">
          <cell r="A285" t="str">
            <v>15.005</v>
          </cell>
          <cell r="B285" t="str">
            <v>Tubo de concreto C-2 400mm</v>
          </cell>
          <cell r="C285" t="str">
            <v>ml</v>
          </cell>
          <cell r="D285">
            <v>10.322399999999998</v>
          </cell>
          <cell r="E285">
            <v>4.1269363200000004</v>
          </cell>
          <cell r="F285">
            <v>14.449336319999999</v>
          </cell>
        </row>
        <row r="286">
          <cell r="A286" t="str">
            <v>15.006</v>
          </cell>
          <cell r="B286" t="str">
            <v>Tubo de concreto C-2 500mm</v>
          </cell>
          <cell r="C286" t="str">
            <v>ml</v>
          </cell>
          <cell r="D286">
            <v>14.792399999999997</v>
          </cell>
          <cell r="E286">
            <v>5.1586704000000001</v>
          </cell>
          <cell r="F286">
            <v>19.951070399999999</v>
          </cell>
        </row>
        <row r="287">
          <cell r="A287" t="str">
            <v>15.007</v>
          </cell>
          <cell r="B287" t="str">
            <v>Tubo de concreto C-2 600mm</v>
          </cell>
          <cell r="C287" t="str">
            <v>ml</v>
          </cell>
          <cell r="D287">
            <v>17.596799999999998</v>
          </cell>
          <cell r="E287">
            <v>7.2221385599999994</v>
          </cell>
          <cell r="F287">
            <v>24.818938559999999</v>
          </cell>
        </row>
        <row r="288">
          <cell r="A288" t="str">
            <v>15.008</v>
          </cell>
          <cell r="B288" t="str">
            <v>Tubo de concreto C-2 800mm</v>
          </cell>
          <cell r="C288" t="str">
            <v>ml</v>
          </cell>
          <cell r="D288">
            <v>44.663999999999987</v>
          </cell>
          <cell r="E288">
            <v>10.3173408</v>
          </cell>
          <cell r="F288">
            <v>54.981340799999984</v>
          </cell>
        </row>
        <row r="289">
          <cell r="A289" t="str">
            <v>15.009</v>
          </cell>
          <cell r="B289" t="str">
            <v>Tubo de concreto CA-1  800mm</v>
          </cell>
          <cell r="C289" t="str">
            <v>ml</v>
          </cell>
          <cell r="D289">
            <v>47.063999999999986</v>
          </cell>
          <cell r="E289">
            <v>10.3173408</v>
          </cell>
          <cell r="F289">
            <v>57.38134079999999</v>
          </cell>
        </row>
        <row r="290">
          <cell r="A290" t="str">
            <v>15.010</v>
          </cell>
          <cell r="B290" t="str">
            <v>Tubo de concreto CA-2  800mm</v>
          </cell>
          <cell r="C290" t="str">
            <v>ml</v>
          </cell>
          <cell r="D290">
            <v>60.263999999999989</v>
          </cell>
          <cell r="E290">
            <v>10.3173408</v>
          </cell>
          <cell r="F290">
            <v>70.581340799999992</v>
          </cell>
        </row>
        <row r="291">
          <cell r="A291" t="str">
            <v>15.011</v>
          </cell>
          <cell r="B291" t="str">
            <v>Tubo de concreto CA-1  1000mm</v>
          </cell>
          <cell r="C291" t="str">
            <v>ml</v>
          </cell>
          <cell r="D291">
            <v>78.890399999999985</v>
          </cell>
          <cell r="E291">
            <v>15.4760112</v>
          </cell>
          <cell r="F291">
            <v>94.366411199999988</v>
          </cell>
        </row>
        <row r="292">
          <cell r="A292" t="str">
            <v>15.012</v>
          </cell>
          <cell r="B292" t="str">
            <v>Tubo de concreto CA-2  1000mm</v>
          </cell>
          <cell r="C292" t="str">
            <v>ml</v>
          </cell>
          <cell r="D292">
            <v>111.29039999999999</v>
          </cell>
          <cell r="E292">
            <v>15.4760112</v>
          </cell>
          <cell r="F292">
            <v>126.76641119999999</v>
          </cell>
        </row>
        <row r="293">
          <cell r="A293" t="str">
            <v>15.013</v>
          </cell>
          <cell r="B293" t="str">
            <v>Tubo de concreto CA-2 1200mm</v>
          </cell>
          <cell r="C293" t="str">
            <v>ml</v>
          </cell>
          <cell r="D293">
            <v>144.30119999999999</v>
          </cell>
          <cell r="E293">
            <v>16.335789600000002</v>
          </cell>
          <cell r="F293">
            <v>160.63698959999999</v>
          </cell>
        </row>
        <row r="294">
          <cell r="A294" t="str">
            <v>15.033</v>
          </cell>
          <cell r="B294" t="str">
            <v>Bueiro celular 2,50x2,00 colocado</v>
          </cell>
          <cell r="C294" t="str">
            <v>ml</v>
          </cell>
          <cell r="D294">
            <v>766.04399999999998</v>
          </cell>
          <cell r="E294">
            <v>16.335789600000002</v>
          </cell>
          <cell r="F294">
            <v>782.37978959999998</v>
          </cell>
        </row>
        <row r="295">
          <cell r="A295" t="str">
            <v>15.032</v>
          </cell>
          <cell r="B295" t="str">
            <v>Bueiro celular 2,00x2,00 colocado</v>
          </cell>
          <cell r="C295" t="str">
            <v>ml</v>
          </cell>
          <cell r="D295">
            <v>711.32399999999996</v>
          </cell>
          <cell r="E295">
            <v>16.335789600000002</v>
          </cell>
          <cell r="F295">
            <v>727.65978959999995</v>
          </cell>
        </row>
        <row r="296">
          <cell r="A296" t="str">
            <v>01.002</v>
          </cell>
          <cell r="B296" t="str">
            <v>Demolição alvenaria de pedras</v>
          </cell>
          <cell r="C296" t="str">
            <v>m3</v>
          </cell>
          <cell r="E296">
            <v>27.598886640000003</v>
          </cell>
          <cell r="F296">
            <v>27.598886640000003</v>
          </cell>
        </row>
        <row r="297">
          <cell r="A297" t="str">
            <v>15.014</v>
          </cell>
          <cell r="B297" t="str">
            <v>Muro de pedra, rejunte 3cm, traço 1:4</v>
          </cell>
          <cell r="C297" t="str">
            <v>m3</v>
          </cell>
          <cell r="D297">
            <v>116.16</v>
          </cell>
          <cell r="E297">
            <v>36.110692800000002</v>
          </cell>
          <cell r="F297">
            <v>152.27069280000001</v>
          </cell>
        </row>
        <row r="298">
          <cell r="A298" t="str">
            <v>15.015</v>
          </cell>
          <cell r="B298" t="str">
            <v>Mão de obra para muro incl. Ci e Ar</v>
          </cell>
          <cell r="C298" t="str">
            <v>m3</v>
          </cell>
          <cell r="D298">
            <v>21.36</v>
          </cell>
          <cell r="E298">
            <v>36.110692800000002</v>
          </cell>
          <cell r="F298">
            <v>57.470692800000002</v>
          </cell>
        </row>
        <row r="299">
          <cell r="A299" t="str">
            <v>15.016</v>
          </cell>
          <cell r="B299" t="str">
            <v>Concreto ciclópico</v>
          </cell>
          <cell r="C299" t="str">
            <v>m3</v>
          </cell>
          <cell r="D299">
            <v>56.891999999999996</v>
          </cell>
          <cell r="E299">
            <v>49.437258</v>
          </cell>
          <cell r="F299">
            <v>106.329258</v>
          </cell>
        </row>
        <row r="300">
          <cell r="A300" t="str">
            <v>15.017</v>
          </cell>
          <cell r="B300" t="str">
            <v>Caixa de junção mod. PMF  30</v>
          </cell>
          <cell r="C300" t="str">
            <v>un</v>
          </cell>
          <cell r="D300">
            <v>33.191004</v>
          </cell>
          <cell r="E300">
            <v>43.814307264</v>
          </cell>
          <cell r="F300">
            <v>77.005311263999999</v>
          </cell>
        </row>
        <row r="301">
          <cell r="A301" t="str">
            <v>15.018</v>
          </cell>
          <cell r="B301" t="str">
            <v>Caixa de junção mod. PMF  40</v>
          </cell>
          <cell r="C301" t="str">
            <v>un</v>
          </cell>
          <cell r="D301">
            <v>36.247668000000004</v>
          </cell>
          <cell r="E301">
            <v>47.827752835199995</v>
          </cell>
          <cell r="F301">
            <v>84.075420835199992</v>
          </cell>
        </row>
        <row r="302">
          <cell r="A302" t="str">
            <v>15.019</v>
          </cell>
          <cell r="B302" t="str">
            <v>Caixa de junção mod. PMF  50</v>
          </cell>
          <cell r="C302" t="str">
            <v>un</v>
          </cell>
          <cell r="D302">
            <v>39.528575999999994</v>
          </cell>
          <cell r="E302">
            <v>52.188548879999992</v>
          </cell>
          <cell r="F302">
            <v>91.717124879999986</v>
          </cell>
        </row>
        <row r="303">
          <cell r="A303" t="str">
            <v>15.020</v>
          </cell>
          <cell r="B303" t="str">
            <v>Caixa de junção mod. PMF  60</v>
          </cell>
          <cell r="C303" t="str">
            <v>un</v>
          </cell>
          <cell r="D303">
            <v>44.244275999999999</v>
          </cell>
          <cell r="E303">
            <v>58.023005102399999</v>
          </cell>
          <cell r="F303">
            <v>102.26728110240001</v>
          </cell>
        </row>
        <row r="304">
          <cell r="A304" t="str">
            <v>15.021</v>
          </cell>
          <cell r="B304" t="str">
            <v>Caixa de junção mod. PMF  80</v>
          </cell>
          <cell r="C304" t="str">
            <v>un</v>
          </cell>
          <cell r="D304">
            <v>89.269307999999981</v>
          </cell>
          <cell r="E304">
            <v>79.184730861600002</v>
          </cell>
          <cell r="F304">
            <v>168.4540388616</v>
          </cell>
        </row>
        <row r="305">
          <cell r="A305" t="str">
            <v>15.022</v>
          </cell>
          <cell r="B305" t="str">
            <v>Caixa de junção mod. PMF  100</v>
          </cell>
          <cell r="C305" t="str">
            <v>un</v>
          </cell>
          <cell r="D305">
            <v>104.88020400000001</v>
          </cell>
          <cell r="E305">
            <v>94.709749430400009</v>
          </cell>
          <cell r="F305">
            <v>199.58995343040002</v>
          </cell>
        </row>
        <row r="306">
          <cell r="A306" t="str">
            <v>15.023</v>
          </cell>
          <cell r="B306" t="str">
            <v>Caixa de junção mod. PMF  120</v>
          </cell>
          <cell r="C306" t="str">
            <v>un</v>
          </cell>
          <cell r="D306">
            <v>118.78286399999999</v>
          </cell>
          <cell r="E306">
            <v>107.67606748080001</v>
          </cell>
          <cell r="F306">
            <v>226.4589314808</v>
          </cell>
        </row>
        <row r="307">
          <cell r="A307" t="str">
            <v>15.024</v>
          </cell>
          <cell r="B307" t="str">
            <v>Caixa de captação mod. PMF  30</v>
          </cell>
          <cell r="C307" t="str">
            <v>un</v>
          </cell>
          <cell r="D307">
            <v>70.537199999999984</v>
          </cell>
          <cell r="E307">
            <v>35.491652352000003</v>
          </cell>
          <cell r="F307">
            <v>106.02885235199999</v>
          </cell>
        </row>
        <row r="308">
          <cell r="A308" t="str">
            <v>15.025</v>
          </cell>
          <cell r="B308" t="str">
            <v>Caixa de captação mod. PMF  40</v>
          </cell>
          <cell r="C308" t="str">
            <v>un</v>
          </cell>
          <cell r="D308">
            <v>76.608119999999985</v>
          </cell>
          <cell r="E308">
            <v>41.432721096000002</v>
          </cell>
          <cell r="F308">
            <v>118.04084109599998</v>
          </cell>
        </row>
        <row r="309">
          <cell r="A309" t="str">
            <v>15.026</v>
          </cell>
          <cell r="B309" t="str">
            <v>Caixa de captação mod. PMF  50</v>
          </cell>
          <cell r="C309" t="str">
            <v>un</v>
          </cell>
          <cell r="D309">
            <v>82.981319999999982</v>
          </cell>
          <cell r="E309">
            <v>47.51995216800001</v>
          </cell>
          <cell r="F309">
            <v>130.50127216799999</v>
          </cell>
        </row>
        <row r="310">
          <cell r="A310" t="str">
            <v>15.027</v>
          </cell>
          <cell r="B310" t="str">
            <v>Caixa de captação mod. PMF  60</v>
          </cell>
          <cell r="C310" t="str">
            <v>un</v>
          </cell>
          <cell r="D310">
            <v>90.07632000000001</v>
          </cell>
          <cell r="E310">
            <v>53.83072562400001</v>
          </cell>
          <cell r="F310">
            <v>143.90704562400003</v>
          </cell>
        </row>
        <row r="311">
          <cell r="A311" t="str">
            <v>15.028</v>
          </cell>
          <cell r="B311" t="str">
            <v>Caixa de captação mod. PMF  80</v>
          </cell>
          <cell r="C311" t="str">
            <v>un</v>
          </cell>
          <cell r="D311">
            <v>178.30199999999996</v>
          </cell>
          <cell r="E311">
            <v>95.908280520000019</v>
          </cell>
          <cell r="F311">
            <v>274.21028051999997</v>
          </cell>
        </row>
        <row r="312">
          <cell r="A312" t="str">
            <v>15.029</v>
          </cell>
          <cell r="B312" t="str">
            <v>Caixa de captação mod. PMF  100</v>
          </cell>
          <cell r="C312" t="str">
            <v>un</v>
          </cell>
          <cell r="D312">
            <v>205.167</v>
          </cell>
          <cell r="E312">
            <v>114.445102824</v>
          </cell>
          <cell r="F312">
            <v>319.61210282399998</v>
          </cell>
        </row>
        <row r="313">
          <cell r="A313" t="str">
            <v>15.030</v>
          </cell>
          <cell r="B313" t="str">
            <v>Caixa de captação mod. PMF  120</v>
          </cell>
          <cell r="C313" t="str">
            <v>un</v>
          </cell>
          <cell r="D313">
            <v>233.90172000000001</v>
          </cell>
          <cell r="E313">
            <v>133.807312392</v>
          </cell>
          <cell r="F313">
            <v>367.70903239200004</v>
          </cell>
        </row>
        <row r="314">
          <cell r="A314" t="str">
            <v>15.031</v>
          </cell>
          <cell r="B314" t="str">
            <v>Dreno (brita, bidim e tubo) 30x50</v>
          </cell>
          <cell r="C314" t="str">
            <v>un</v>
          </cell>
          <cell r="D314">
            <v>19.907999999999998</v>
          </cell>
          <cell r="E314">
            <v>5.1586704000000001</v>
          </cell>
          <cell r="F314">
            <v>25.0666704</v>
          </cell>
        </row>
        <row r="315">
          <cell r="A315" t="str">
            <v>15.034</v>
          </cell>
          <cell r="B315" t="str">
            <v>Poço de Visita (1,00x1,00x1,00) com tampa FF</v>
          </cell>
          <cell r="C315" t="str">
            <v>un</v>
          </cell>
          <cell r="D315">
            <v>318.65097600000001</v>
          </cell>
          <cell r="E315">
            <v>199.32156669360003</v>
          </cell>
          <cell r="F315">
            <v>517.97254269360008</v>
          </cell>
        </row>
        <row r="316">
          <cell r="A316" t="str">
            <v>15.035</v>
          </cell>
          <cell r="B316" t="str">
            <v>Poço de Visita (1,20x1,20x1,50) com tampa FF</v>
          </cell>
          <cell r="C316" t="str">
            <v>un</v>
          </cell>
          <cell r="D316">
            <v>403.91304959999997</v>
          </cell>
          <cell r="E316">
            <v>302.29808544000008</v>
          </cell>
          <cell r="F316">
            <v>706.21113504000004</v>
          </cell>
        </row>
        <row r="317">
          <cell r="A317" t="str">
            <v>15.036</v>
          </cell>
          <cell r="B317" t="str">
            <v>Poço de Visita (1,50x1,50x2,00) com tampa FF</v>
          </cell>
          <cell r="C317" t="str">
            <v>un</v>
          </cell>
          <cell r="D317">
            <v>525.35282399999994</v>
          </cell>
          <cell r="E317">
            <v>449.30815494239994</v>
          </cell>
          <cell r="F317">
            <v>974.66097894239988</v>
          </cell>
        </row>
        <row r="318">
          <cell r="A318" t="str">
            <v>15.037</v>
          </cell>
          <cell r="B318" t="str">
            <v>Remoção de bueiro circular de concreto  d. 30</v>
          </cell>
          <cell r="C318" t="str">
            <v>ml</v>
          </cell>
          <cell r="D318">
            <v>1.6904200320000002</v>
          </cell>
          <cell r="E318">
            <v>0.17195568000000003</v>
          </cell>
          <cell r="F318">
            <v>1.8623757120000002</v>
          </cell>
        </row>
        <row r="319">
          <cell r="A319" t="str">
            <v>15.038</v>
          </cell>
          <cell r="B319" t="str">
            <v>Remoção de bueiro circular de concreto  d. 40</v>
          </cell>
          <cell r="C319" t="str">
            <v>ml</v>
          </cell>
          <cell r="D319">
            <v>2.3946300479999998</v>
          </cell>
          <cell r="E319">
            <v>0.25793352000000003</v>
          </cell>
          <cell r="F319">
            <v>2.6525635679999997</v>
          </cell>
        </row>
        <row r="320">
          <cell r="A320" t="str">
            <v>15.039</v>
          </cell>
          <cell r="B320" t="str">
            <v>Remoção de bueiro circular de concreto  d. 50</v>
          </cell>
          <cell r="C320" t="str">
            <v>ml</v>
          </cell>
          <cell r="D320">
            <v>3.4509450720000001</v>
          </cell>
          <cell r="E320">
            <v>0.38690027999999999</v>
          </cell>
          <cell r="F320">
            <v>3.837845352</v>
          </cell>
        </row>
        <row r="321">
          <cell r="A321" t="str">
            <v>15.040</v>
          </cell>
          <cell r="B321" t="str">
            <v>Remoção de bueiro circular de concreto  d. 60</v>
          </cell>
          <cell r="C321" t="str">
            <v>ml</v>
          </cell>
          <cell r="D321">
            <v>5.0712600960000005</v>
          </cell>
          <cell r="E321">
            <v>0.51586704000000005</v>
          </cell>
          <cell r="F321">
            <v>5.5871271360000003</v>
          </cell>
        </row>
        <row r="322">
          <cell r="A322" t="str">
            <v>15.041</v>
          </cell>
          <cell r="B322" t="str">
            <v>Remoção de bueiro circular de concreto  d. 80</v>
          </cell>
          <cell r="C322" t="str">
            <v>ml</v>
          </cell>
          <cell r="D322">
            <v>8.381995152</v>
          </cell>
          <cell r="E322">
            <v>0.81678948000000007</v>
          </cell>
          <cell r="F322">
            <v>9.1987846320000006</v>
          </cell>
        </row>
        <row r="323">
          <cell r="A323" t="str">
            <v>15.042</v>
          </cell>
          <cell r="B323" t="str">
            <v>Remoção de bueiro circular de concreto  d. 100</v>
          </cell>
          <cell r="C323" t="str">
            <v>ml</v>
          </cell>
          <cell r="D323">
            <v>13.313045232</v>
          </cell>
          <cell r="E323">
            <v>1.2466786799999998</v>
          </cell>
          <cell r="F323">
            <v>14.559723912000001</v>
          </cell>
        </row>
        <row r="324">
          <cell r="A324" t="str">
            <v>15.043</v>
          </cell>
          <cell r="B324" t="str">
            <v>Remoção de bueiro circular de concreto  d. 120</v>
          </cell>
          <cell r="C324" t="str">
            <v>ml</v>
          </cell>
          <cell r="D324">
            <v>20.705670432000002</v>
          </cell>
          <cell r="E324">
            <v>2.3214016800000001</v>
          </cell>
          <cell r="F324">
            <v>23.027072112000003</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 val="CANT_OBRAS"/>
      <sheetName val="AQU TERRENO-"/>
      <sheetName val="ESTA ELEVATÓRIA_"/>
      <sheetName val="EMISSÁRIO_"/>
      <sheetName val="ligação predial"/>
      <sheetName val="REDE COLETORA"/>
      <sheetName val="INSUMOS"/>
      <sheetName val="Orcamento"/>
      <sheetName val="med-cond1"/>
    </sheetNames>
    <sheetDataSet>
      <sheetData sheetId="0">
        <row r="2">
          <cell r="B2" t="str">
            <v>19.01</v>
          </cell>
        </row>
        <row r="3">
          <cell r="B3" t="str">
            <v>19.01.005</v>
          </cell>
          <cell r="C3" t="str">
            <v>Duto para ar-condicionado</v>
          </cell>
          <cell r="D3" t="str">
            <v>m</v>
          </cell>
          <cell r="F3">
            <v>9.1999999999999993</v>
          </cell>
        </row>
        <row r="4">
          <cell r="B4" t="str">
            <v>19.01.010</v>
          </cell>
          <cell r="C4" t="str">
            <v xml:space="preserve">Ponto de esgoto para bacia sanitária, inclusive tubulações e conexões em PVC rígido soldáveis, até a coluna ou o sub-coletor. </v>
          </cell>
          <cell r="D4" t="str">
            <v>pt</v>
          </cell>
          <cell r="F4">
            <v>16.149999999999999</v>
          </cell>
          <cell r="G4">
            <v>0</v>
          </cell>
        </row>
        <row r="5">
          <cell r="B5" t="str">
            <v>19.01.020</v>
          </cell>
          <cell r="C5" t="str">
            <v xml:space="preserve">Ponto de esgoto para pia ou lavandaria, inclusive tubulações e conexões em PVC rígido soldáveis, até a coluna ou o sub-coletor. </v>
          </cell>
          <cell r="D5" t="str">
            <v>pt</v>
          </cell>
          <cell r="F5">
            <v>18.62</v>
          </cell>
          <cell r="G5">
            <v>0</v>
          </cell>
        </row>
        <row r="6">
          <cell r="B6" t="str">
            <v>19.01.025</v>
          </cell>
          <cell r="C6" t="str">
            <v>Ramal de esgoto e água para alimentação de balcão de inox.</v>
          </cell>
          <cell r="D6" t="str">
            <v>vb</v>
          </cell>
          <cell r="F6">
            <v>101.11</v>
          </cell>
        </row>
        <row r="7">
          <cell r="B7" t="str">
            <v>19.01.030</v>
          </cell>
          <cell r="C7" t="str">
            <v xml:space="preserve">Ponto de esgoto para lavatório ou mictório, inclusive tubulações e conexões em PVC rígido soldáveis, até a coluna ou o sub-coletor. </v>
          </cell>
          <cell r="D7" t="str">
            <v>pt</v>
          </cell>
          <cell r="F7">
            <v>16.489999999999998</v>
          </cell>
          <cell r="G7">
            <v>0</v>
          </cell>
        </row>
        <row r="8">
          <cell r="B8" t="str">
            <v>19.01.040</v>
          </cell>
          <cell r="C8" t="str">
            <v xml:space="preserve">Ponto de esgoto para ralo sifonado, inclusive ralo e conexões em PVC rígido soldáveis, até a coluna ou o sub-coletor. </v>
          </cell>
          <cell r="D8" t="str">
            <v>pt</v>
          </cell>
          <cell r="F8">
            <v>16.73</v>
          </cell>
          <cell r="G8">
            <v>0</v>
          </cell>
        </row>
        <row r="10">
          <cell r="B10" t="str">
            <v>19.02</v>
          </cell>
        </row>
        <row r="11">
          <cell r="B11" t="str">
            <v>19.02.010</v>
          </cell>
          <cell r="C11" t="str">
            <v>Ponto de água, inclusive tubulações e conexões de PVC rígido rosqueável e abertura de rasgos em alvenaria, até o registro geral do ambiente.</v>
          </cell>
          <cell r="D11" t="str">
            <v>pt</v>
          </cell>
          <cell r="F11">
            <v>20.27</v>
          </cell>
          <cell r="G11">
            <v>0</v>
          </cell>
        </row>
        <row r="12">
          <cell r="B12" t="str">
            <v>19.02.020</v>
          </cell>
          <cell r="C12" t="str">
            <v>Ponto de água, inclusive tubulações e conexões de PVC rígido soldável abertura de rasgos em alvenaria, até o registro geral do ambiente.</v>
          </cell>
          <cell r="D12" t="str">
            <v>pt</v>
          </cell>
          <cell r="F12">
            <v>12.53</v>
          </cell>
          <cell r="G12">
            <v>0</v>
          </cell>
        </row>
        <row r="14">
          <cell r="B14" t="str">
            <v>19.03</v>
          </cell>
        </row>
        <row r="15">
          <cell r="B15" t="str">
            <v>19.03.010</v>
          </cell>
          <cell r="C15" t="str">
            <v>Assentamento de tubos de PVC rígido soldáveis, diâmetro de 40 mm, para colunas de esgoto, ventilação ou águas pluviais.</v>
          </cell>
          <cell r="D15" t="str">
            <v>m</v>
          </cell>
          <cell r="F15">
            <v>2.38</v>
          </cell>
          <cell r="G15">
            <v>0</v>
          </cell>
        </row>
        <row r="16">
          <cell r="B16" t="str">
            <v>19.03.020</v>
          </cell>
          <cell r="C16" t="str">
            <v>Assentamento de tubos de PVC rígido soldáveis, diâmetro de 50 mm, para colunas de esgoto, ventilação ou águas pluviais.</v>
          </cell>
          <cell r="D16" t="str">
            <v>m</v>
          </cell>
          <cell r="F16">
            <v>3.22</v>
          </cell>
          <cell r="G16">
            <v>0</v>
          </cell>
        </row>
        <row r="17">
          <cell r="B17" t="str">
            <v>19.03.030</v>
          </cell>
          <cell r="C17" t="str">
            <v>Assentamento de tubos de PVC rígido soldáveis, diâmetro de 75 mm, para colunas de esgoto, ventilação ou águas pluviais.</v>
          </cell>
          <cell r="D17" t="str">
            <v>m</v>
          </cell>
          <cell r="F17">
            <v>4.43</v>
          </cell>
          <cell r="G17">
            <v>0</v>
          </cell>
        </row>
        <row r="18">
          <cell r="B18" t="str">
            <v>19.03.040</v>
          </cell>
          <cell r="C18" t="str">
            <v>Assentamento de tubos de PVC rígido soldáveis, diâmetro de 100 mm, para colunas de esgoto, ventilação ou águas pluviais.</v>
          </cell>
          <cell r="D18" t="str">
            <v>m</v>
          </cell>
          <cell r="F18">
            <v>5.59</v>
          </cell>
          <cell r="G18">
            <v>0</v>
          </cell>
        </row>
        <row r="19">
          <cell r="B19" t="str">
            <v>19.03.041</v>
          </cell>
          <cell r="C19" t="str">
            <v>Fornecimento de tubo de PVC rígido soldáveis, diâmetro de 75 mm, assentado em muro de contenção de pedra rachão com ponta interna coberta com Bidim 25, conforme projeto em anexo.</v>
          </cell>
          <cell r="D19" t="str">
            <v>m</v>
          </cell>
          <cell r="F19">
            <v>4.43</v>
          </cell>
          <cell r="G19">
            <v>0</v>
          </cell>
        </row>
        <row r="21">
          <cell r="B21" t="str">
            <v>19.04</v>
          </cell>
        </row>
        <row r="22">
          <cell r="B22" t="str">
            <v>19.04.010</v>
          </cell>
          <cell r="C22" t="str">
            <v>Assentamento de manilha vitrificada classe "B"(EB-5), diâmetro de 4 pol., para coletores e sub-coletores de esgoto e águas pluviais, inclusive abertura e fechamento de valas.</v>
          </cell>
          <cell r="D22" t="str">
            <v>m</v>
          </cell>
          <cell r="F22">
            <v>6.19</v>
          </cell>
          <cell r="G22">
            <v>0</v>
          </cell>
        </row>
        <row r="23">
          <cell r="B23" t="str">
            <v>19.04.015</v>
          </cell>
          <cell r="C23" t="str">
            <v>Assentamento de manilha de barro diâmetro de 4 pol., para coletores e sub-coletores de esgoto e águas pluviais, sem o fornecimento da manilha.</v>
          </cell>
          <cell r="D23" t="str">
            <v>m</v>
          </cell>
          <cell r="F23">
            <v>2.85</v>
          </cell>
          <cell r="G23">
            <v>0</v>
          </cell>
        </row>
        <row r="24">
          <cell r="B24" t="str">
            <v>19.04.020</v>
          </cell>
          <cell r="C24" t="str">
            <v>Assentamento de manilha vitrificada classe "B"(EB-5), diâmetro de 6 pol., para coletores e sub-coletores de esgoto e águas pluviais, inclusive abertura e fechamento de valas.</v>
          </cell>
          <cell r="D24" t="str">
            <v>m</v>
          </cell>
          <cell r="F24">
            <v>9.8800000000000008</v>
          </cell>
          <cell r="G24">
            <v>0</v>
          </cell>
        </row>
        <row r="25">
          <cell r="B25" t="str">
            <v>19.04.025</v>
          </cell>
          <cell r="C25" t="str">
            <v>Assentamento de manilha de barro, diâmetro de 6 pol., para coletores e sub-coletores de esgoto e águas pluviais, sem o fornecimento da manilha.</v>
          </cell>
          <cell r="D25" t="str">
            <v>m</v>
          </cell>
          <cell r="F25">
            <v>3.58</v>
          </cell>
          <cell r="G25">
            <v>0</v>
          </cell>
        </row>
        <row r="26">
          <cell r="B26" t="str">
            <v>19.04.030</v>
          </cell>
          <cell r="C26" t="str">
            <v>Assentamento de manilha vitrificada classe "B"(EB-5), diâmetro de 8 pol., para coletores e sub-coletores de esgoto e águas pluviais, inclusive abertura e fechamento de valas.</v>
          </cell>
          <cell r="D26" t="str">
            <v>m</v>
          </cell>
          <cell r="F26">
            <v>15.06</v>
          </cell>
          <cell r="G26">
            <v>0</v>
          </cell>
        </row>
        <row r="27">
          <cell r="B27" t="str">
            <v>19.04.035</v>
          </cell>
          <cell r="C27" t="str">
            <v>Assentamento de manilha de barro, diâmetro de 8 pol., para coletores e sub-coletores de esgoto e águas pluviais, sem o fornecimento da manilha.</v>
          </cell>
          <cell r="D27" t="str">
            <v>m</v>
          </cell>
          <cell r="F27">
            <v>4.75</v>
          </cell>
          <cell r="G27">
            <v>0</v>
          </cell>
        </row>
        <row r="28">
          <cell r="B28" t="str">
            <v>19.04.040</v>
          </cell>
          <cell r="C28" t="str">
            <v>Assentamento de tubos de PVC rígido soldáveis, diâmetro de 100 mm, para coletores e sub-coletores de esgoto ou águas pluviais, inclusive abertura e fechamento de valas.</v>
          </cell>
          <cell r="D28" t="str">
            <v>m</v>
          </cell>
          <cell r="F28">
            <v>5.94</v>
          </cell>
          <cell r="G28">
            <v>0</v>
          </cell>
        </row>
        <row r="29">
          <cell r="B29" t="str">
            <v>19.04.041</v>
          </cell>
          <cell r="C29" t="str">
            <v>Assentamento de tubos de PVC rígido soldáveis, diâmetro de 40 mm, para coletores e sub-coletores de esgoto ou águas pluviais, inclusive abertura e fechamento de valas.</v>
          </cell>
          <cell r="D29" t="str">
            <v>m</v>
          </cell>
          <cell r="F29">
            <v>1.85</v>
          </cell>
          <cell r="G29">
            <v>0</v>
          </cell>
        </row>
        <row r="30">
          <cell r="B30" t="str">
            <v>19.04.050</v>
          </cell>
          <cell r="C30" t="str">
            <v>Assentamento de tubos de PVC rígido soldável, diâmetro de 150 mm, para coletores e sub-coletores de esgoto ou águas pluviais, inclusive abertura e fechamento de valas.</v>
          </cell>
          <cell r="D30" t="str">
            <v>m</v>
          </cell>
          <cell r="F30">
            <v>12.05</v>
          </cell>
          <cell r="G30">
            <v>0</v>
          </cell>
        </row>
        <row r="32">
          <cell r="B32" t="str">
            <v>19.05</v>
          </cell>
        </row>
        <row r="33">
          <cell r="B33" t="str">
            <v>19.05.005</v>
          </cell>
          <cell r="C33" t="str">
            <v>Fornecimento e colocação de conexões em ferro galvanizado 3/4"</v>
          </cell>
          <cell r="D33" t="str">
            <v>un</v>
          </cell>
          <cell r="F33">
            <v>4.03</v>
          </cell>
        </row>
        <row r="34">
          <cell r="B34" t="str">
            <v>19.05.006</v>
          </cell>
          <cell r="C34" t="str">
            <v>Fornecimento e colocação de tubo de ferro galvanizado 3/4".</v>
          </cell>
          <cell r="D34" t="str">
            <v>m</v>
          </cell>
          <cell r="F34">
            <v>6.37</v>
          </cell>
        </row>
        <row r="35">
          <cell r="B35" t="str">
            <v>19.05.010</v>
          </cell>
          <cell r="C35" t="str">
            <v>Assentamento de tubos soldáveis de PVC rígido, diâmetro de 20 mm, inclusive conexões e abertura de rasgos em alvenaria, para colunas de água.</v>
          </cell>
          <cell r="D35" t="str">
            <v>m</v>
          </cell>
          <cell r="F35">
            <v>2.12</v>
          </cell>
          <cell r="G35">
            <v>0</v>
          </cell>
        </row>
        <row r="36">
          <cell r="B36" t="str">
            <v>19.05.020</v>
          </cell>
          <cell r="C36" t="str">
            <v>Assentamento de tubos soldáveis de PVC rígido, diâmetro de 25 mm, inclusive conexões e abertura de rasgos em alvenaria, para colunas de água.</v>
          </cell>
          <cell r="D36" t="str">
            <v>m</v>
          </cell>
          <cell r="F36">
            <v>2.35</v>
          </cell>
          <cell r="G36">
            <v>0</v>
          </cell>
        </row>
        <row r="37">
          <cell r="B37" t="str">
            <v>19.05.030</v>
          </cell>
          <cell r="C37" t="str">
            <v>Assentamento de tubos soldáveis de PVC rígido, diâmetro de 32 mm, inclusive conexões e abertura de rasgos em alvenaria, para colunas de água.</v>
          </cell>
          <cell r="D37" t="str">
            <v>m</v>
          </cell>
          <cell r="F37">
            <v>3.72</v>
          </cell>
          <cell r="G37">
            <v>0</v>
          </cell>
        </row>
        <row r="38">
          <cell r="B38" t="str">
            <v>19.05.040</v>
          </cell>
          <cell r="C38" t="str">
            <v>Assentamento de tubos soldáveis de PVC rígido, diâmetro de 40 mm, inclusive conexões e abertura de rasgos em alvenaria, para colunas de água.</v>
          </cell>
          <cell r="D38" t="str">
            <v>m</v>
          </cell>
          <cell r="F38">
            <v>4.54</v>
          </cell>
          <cell r="G38">
            <v>0</v>
          </cell>
        </row>
        <row r="39">
          <cell r="B39" t="str">
            <v>19.05.050</v>
          </cell>
          <cell r="C39" t="str">
            <v>Assentamento de tubos soldáveis de PVC rígido, diâmetro de 50 mm, inclusive conexões e abertura de rasgos em alvenaria, para colunas de água.</v>
          </cell>
          <cell r="D39" t="str">
            <v>m</v>
          </cell>
          <cell r="F39">
            <v>5.03</v>
          </cell>
          <cell r="G39">
            <v>0</v>
          </cell>
        </row>
        <row r="40">
          <cell r="B40" t="str">
            <v>19.05.060</v>
          </cell>
          <cell r="C40" t="str">
            <v>Assentamento de tubos soldáveis de PVC rígido, diâmetro de 60 mm, inclusive conexões e abertura de rasgos em alvenaria, para colunas de água.</v>
          </cell>
          <cell r="D40" t="str">
            <v>m</v>
          </cell>
          <cell r="F40">
            <v>8.31</v>
          </cell>
          <cell r="G40">
            <v>0</v>
          </cell>
        </row>
        <row r="41">
          <cell r="B41" t="str">
            <v>19.05.070</v>
          </cell>
          <cell r="C41" t="str">
            <v>Assentamento de tubos soldáveis de PVC rígido, diâmetro de 75 mm, inclusive conexões e abertura de rasgos em alvenaria, para colunas de água.</v>
          </cell>
          <cell r="D41" t="str">
            <v>m</v>
          </cell>
          <cell r="F41">
            <v>12.58</v>
          </cell>
          <cell r="G41">
            <v>0</v>
          </cell>
        </row>
        <row r="42">
          <cell r="B42" t="str">
            <v>19.05.080</v>
          </cell>
          <cell r="C42" t="str">
            <v>Assentamento de tubos soldáveis de PVC rígido, diâmetro de 85 mm, inclusive conexões e abertura de rasgos em alvenaria, para colunas de água.</v>
          </cell>
          <cell r="D42" t="str">
            <v>m</v>
          </cell>
          <cell r="F42">
            <v>13.9</v>
          </cell>
          <cell r="G42">
            <v>0</v>
          </cell>
        </row>
        <row r="43">
          <cell r="B43" t="str">
            <v>19.05.090</v>
          </cell>
          <cell r="C43" t="str">
            <v>Assentamento de tubos soldáveis de PVC rígido, diâmetro de 110 mm, inclusive conexões e abertura de rasgos em alvenaria, para colunas de água.</v>
          </cell>
          <cell r="D43" t="str">
            <v>m</v>
          </cell>
          <cell r="F43">
            <v>20.84</v>
          </cell>
          <cell r="G43">
            <v>0</v>
          </cell>
        </row>
        <row r="44">
          <cell r="B44" t="str">
            <v>19.05.100</v>
          </cell>
          <cell r="C44" t="str">
            <v>Assentamento de tubos rosqueáveis de PVC rígido, diâmetro de 1/2 pol., inclusive conexões e abertura de rasgos em alvenaria, para colunas de água.</v>
          </cell>
          <cell r="D44" t="str">
            <v>m</v>
          </cell>
          <cell r="F44">
            <v>5.29</v>
          </cell>
          <cell r="G44">
            <v>0</v>
          </cell>
        </row>
        <row r="45">
          <cell r="B45" t="str">
            <v>19.05.110</v>
          </cell>
          <cell r="C45" t="str">
            <v>Assentamento de tubos rosqueáveis de PVC rígido, diâmetro de 3/4 pol., inclusive conexões e abertura de rasgos em alvenaria, para colunas de água.</v>
          </cell>
          <cell r="D45" t="str">
            <v>m</v>
          </cell>
          <cell r="F45">
            <v>6.38</v>
          </cell>
          <cell r="G45">
            <v>0</v>
          </cell>
        </row>
        <row r="46">
          <cell r="B46" t="str">
            <v>19.05.120</v>
          </cell>
          <cell r="C46" t="str">
            <v>Assentamento de tubos rosqueáveis de PVC rígido, diâmetro de 1 pol., inclusive conexões e abertura de rasgos em alvenaria, para colunas de água.</v>
          </cell>
          <cell r="D46" t="str">
            <v>m</v>
          </cell>
          <cell r="F46">
            <v>9.34</v>
          </cell>
          <cell r="G46">
            <v>0</v>
          </cell>
        </row>
        <row r="47">
          <cell r="B47" t="str">
            <v>19.05.130</v>
          </cell>
          <cell r="C47" t="str">
            <v>Assentamento de tubos rosqueáveis de PVC rígido, diâmetro de 1/4 pol., inclusive conexões e abertura de rasgos em alvenaria, para colunas de água.</v>
          </cell>
          <cell r="D47" t="str">
            <v>m</v>
          </cell>
          <cell r="F47">
            <v>11.5</v>
          </cell>
          <cell r="G47">
            <v>0</v>
          </cell>
        </row>
        <row r="48">
          <cell r="B48" t="str">
            <v>19.05.140</v>
          </cell>
          <cell r="C48" t="str">
            <v>Assentamento de tubos rosqueáveis de PVC rígido, diâmetro de 1 1/2 pol., inclusive conexões e abertura de rasgos em alvenaria, para colunas de água.</v>
          </cell>
          <cell r="D48" t="str">
            <v>m</v>
          </cell>
          <cell r="F48">
            <v>12.43</v>
          </cell>
          <cell r="G48">
            <v>0</v>
          </cell>
        </row>
        <row r="49">
          <cell r="B49" t="str">
            <v>19.05.150</v>
          </cell>
          <cell r="C49" t="str">
            <v>Assentamento de tubos rosqueáveis de PVC rígido, diâmetro de 2 pol., inclusive conexões e abertura de rasgos em alvenaria, para colunas de água.</v>
          </cell>
          <cell r="D49" t="str">
            <v>m</v>
          </cell>
          <cell r="F49">
            <v>17.440000000000001</v>
          </cell>
          <cell r="G49">
            <v>0</v>
          </cell>
        </row>
        <row r="50">
          <cell r="B50" t="str">
            <v>19.05.160</v>
          </cell>
          <cell r="C50" t="str">
            <v>Assentamento de tubos rosqueáveis de PVC rígido, diâmetro de 2 1/2 pol., inclusive conexões e abertura de rasgos em alvenaria, para colunas de água.</v>
          </cell>
          <cell r="D50" t="str">
            <v>m</v>
          </cell>
          <cell r="F50">
            <v>21.75</v>
          </cell>
          <cell r="G50">
            <v>0</v>
          </cell>
        </row>
        <row r="51">
          <cell r="B51" t="str">
            <v>19.05.170</v>
          </cell>
          <cell r="C51" t="str">
            <v>Assentamento de tubos rosqueáveis de PVC rígido, diâmetro de 3 pol., inclusive conexões e abertura de rasgos em alvenaria, para colunas de água.</v>
          </cell>
          <cell r="D51" t="str">
            <v>m</v>
          </cell>
          <cell r="F51">
            <v>24.93</v>
          </cell>
          <cell r="G51">
            <v>0</v>
          </cell>
        </row>
        <row r="52">
          <cell r="B52" t="str">
            <v>19.05.180</v>
          </cell>
          <cell r="C52" t="str">
            <v>Assentamento de tubos rosqueáveis de PVC rígido, diâmetro de 4 pol., inclusive conexões e abertura de rasgos em alvenaria, para colunas de água.</v>
          </cell>
          <cell r="D52" t="str">
            <v>m</v>
          </cell>
          <cell r="F52">
            <v>31.01</v>
          </cell>
          <cell r="G52">
            <v>0</v>
          </cell>
        </row>
        <row r="53">
          <cell r="B53" t="str">
            <v>19.05.190</v>
          </cell>
          <cell r="C53" t="str">
            <v>Assentamento de tubos de ferro galvanizado, diâmetro de 1/2 pol., inclusive conexões e abertura de rasgos em alvenaria, para colunas de água.</v>
          </cell>
          <cell r="D53" t="str">
            <v>m</v>
          </cell>
          <cell r="F53">
            <v>8.64</v>
          </cell>
          <cell r="G53">
            <v>0</v>
          </cell>
        </row>
        <row r="54">
          <cell r="B54" t="str">
            <v>19.05.200</v>
          </cell>
          <cell r="C54" t="str">
            <v>Assentamento de tubos de ferro galvanizado, diâmetro de 3/4 pol., inclusive conexões e abertura de rasgos em alvenaria, para colunas de água.</v>
          </cell>
          <cell r="D54" t="str">
            <v>m</v>
          </cell>
          <cell r="F54">
            <v>10.56</v>
          </cell>
          <cell r="G54">
            <v>0</v>
          </cell>
        </row>
        <row r="55">
          <cell r="B55" t="str">
            <v>19.05.210</v>
          </cell>
          <cell r="C55" t="str">
            <v>Assentamento de tubos de ferro galvanizado, diâmetro de 1 pol., inclusive conexões e abertura de rasgos em alvenaria, para colunas de água.</v>
          </cell>
          <cell r="D55" t="str">
            <v>m</v>
          </cell>
          <cell r="F55">
            <v>14.05</v>
          </cell>
          <cell r="G55">
            <v>0</v>
          </cell>
        </row>
        <row r="56">
          <cell r="B56" t="str">
            <v>19.05.220</v>
          </cell>
          <cell r="C56" t="str">
            <v>Assentamento de tubos de ferro galvanizado, diâmetro de 1 1/4 pol., inclusive conexões e abertura de rasgos em alvenaria, para colunas de água.</v>
          </cell>
          <cell r="D56" t="str">
            <v>m</v>
          </cell>
          <cell r="F56">
            <v>17.420000000000002</v>
          </cell>
          <cell r="G56">
            <v>0</v>
          </cell>
        </row>
        <row r="57">
          <cell r="B57" t="str">
            <v>19.05.230</v>
          </cell>
          <cell r="C57" t="str">
            <v>Assentamento de tubos de ferro galvanizado, diâmetro de 1 1/2 pol., inclusive conexões e abertura de rasgos em alvenaria, para colunas de água.</v>
          </cell>
          <cell r="D57" t="str">
            <v>m</v>
          </cell>
          <cell r="F57">
            <v>19.71</v>
          </cell>
          <cell r="G57">
            <v>0</v>
          </cell>
        </row>
        <row r="58">
          <cell r="B58" t="str">
            <v>19.05.235</v>
          </cell>
          <cell r="C58" t="str">
            <v>Estrututa em tubos de ferro de 3" para detalhe superior</v>
          </cell>
          <cell r="D58" t="str">
            <v>vb</v>
          </cell>
          <cell r="F58">
            <v>1294.8</v>
          </cell>
        </row>
        <row r="59">
          <cell r="B59" t="str">
            <v>19.05.240</v>
          </cell>
          <cell r="C59" t="str">
            <v>Assentamento de tubos de ferro galvanizado, diâmetro de 2 pol., inclusive conexões e abertura de rasgos em alvenaria, para colunas de água.</v>
          </cell>
          <cell r="D59" t="str">
            <v>m</v>
          </cell>
          <cell r="F59">
            <v>24.16</v>
          </cell>
          <cell r="G59">
            <v>0</v>
          </cell>
        </row>
        <row r="60">
          <cell r="B60" t="str">
            <v>19.05.241</v>
          </cell>
          <cell r="C60" t="str">
            <v>Assentamento de tubos de ferro galvanizado, diâmetro de 2 pol., inclusive conexões.</v>
          </cell>
          <cell r="D60" t="str">
            <v>m</v>
          </cell>
          <cell r="F60">
            <v>23.56</v>
          </cell>
          <cell r="G60">
            <v>0</v>
          </cell>
        </row>
        <row r="61">
          <cell r="B61" t="str">
            <v>19.05.242</v>
          </cell>
          <cell r="C61" t="str">
            <v>Assentamento de tubos de ferro galvanizado, diâmetro de 3 pol., inclusive conexões.</v>
          </cell>
          <cell r="D61" t="str">
            <v>m</v>
          </cell>
          <cell r="F61">
            <v>30.22</v>
          </cell>
          <cell r="G61">
            <v>0</v>
          </cell>
        </row>
        <row r="62">
          <cell r="B62" t="str">
            <v>19.05.243</v>
          </cell>
          <cell r="C62" t="str">
            <v>Fornecimento e colocação de conexões em ferro galvanizado 3"</v>
          </cell>
          <cell r="D62" t="str">
            <v>un</v>
          </cell>
          <cell r="F62">
            <v>47.64</v>
          </cell>
        </row>
        <row r="63">
          <cell r="B63" t="str">
            <v>19.05.244</v>
          </cell>
          <cell r="C63" t="str">
            <v>Assentamento de tubos de ferro galvanizado, diâmetro 2 " , sem incluir conexões.</v>
          </cell>
          <cell r="D63" t="str">
            <v>m</v>
          </cell>
          <cell r="F63">
            <v>35.909999999999997</v>
          </cell>
        </row>
        <row r="64">
          <cell r="B64" t="str">
            <v>19.05.250</v>
          </cell>
          <cell r="C64" t="str">
            <v>Assentamento de tubos de ferro galvanizado, diâmetro de 2 1/2 pol., inclusive conexões e abertura de rasgos em alvenaria, para colunas de água.</v>
          </cell>
          <cell r="D64" t="str">
            <v>m</v>
          </cell>
          <cell r="F64">
            <v>30.32</v>
          </cell>
          <cell r="G64">
            <v>0</v>
          </cell>
        </row>
        <row r="65">
          <cell r="B65" t="str">
            <v>19.05.260</v>
          </cell>
          <cell r="C65" t="str">
            <v>Assentamento de tubos de ferro galvanizado, diâmetro de 3 pol., inclusive conexões e abertura de rasgos em alvenaria, para colunas de água.</v>
          </cell>
          <cell r="D65" t="str">
            <v>m</v>
          </cell>
          <cell r="F65">
            <v>34.4</v>
          </cell>
          <cell r="G65">
            <v>0</v>
          </cell>
        </row>
        <row r="66">
          <cell r="B66" t="str">
            <v>19.05.270</v>
          </cell>
          <cell r="C66" t="str">
            <v>Assentamento de tubos de ferro galvanizado, diâmetro de 4 pol., inclusive conexões e abertura de rasgos em alvenaria, para colunas de água.</v>
          </cell>
          <cell r="D66" t="str">
            <v>m</v>
          </cell>
          <cell r="F66">
            <v>46.29</v>
          </cell>
          <cell r="G66">
            <v>0</v>
          </cell>
        </row>
        <row r="67">
          <cell r="B67" t="str">
            <v>19.05.271</v>
          </cell>
          <cell r="C67" t="str">
            <v>Fornecimento e assentamento de tubo de ferro 2"</v>
          </cell>
          <cell r="D67" t="str">
            <v>m</v>
          </cell>
          <cell r="F67">
            <v>46.19</v>
          </cell>
          <cell r="G67">
            <v>0</v>
          </cell>
        </row>
        <row r="68">
          <cell r="B68" t="str">
            <v>19.05.273</v>
          </cell>
          <cell r="C68" t="str">
            <v>Fechamento de banh., e degrau.</v>
          </cell>
          <cell r="D68" t="str">
            <v>m²</v>
          </cell>
          <cell r="F68">
            <v>95</v>
          </cell>
          <cell r="G68">
            <v>0</v>
          </cell>
        </row>
        <row r="69">
          <cell r="B69" t="str">
            <v>19.05.274</v>
          </cell>
          <cell r="C69" t="str">
            <v>Assentamento de tubo de ferro galvanizado de 2", abertura de rasgos na alvenaria sem incluir conexões.</v>
          </cell>
          <cell r="D69" t="str">
            <v>m</v>
          </cell>
          <cell r="F69">
            <v>20.55</v>
          </cell>
          <cell r="G69">
            <v>0</v>
          </cell>
        </row>
        <row r="70">
          <cell r="B70" t="str">
            <v>19.05.276</v>
          </cell>
          <cell r="C70" t="str">
            <v>Cuba de cozinha.</v>
          </cell>
          <cell r="D70" t="str">
            <v>un</v>
          </cell>
          <cell r="F70">
            <v>23.75</v>
          </cell>
          <cell r="G70">
            <v>0</v>
          </cell>
        </row>
        <row r="71">
          <cell r="B71" t="str">
            <v>19.05.277</v>
          </cell>
          <cell r="C71" t="str">
            <v>Granilite tipo resilinea</v>
          </cell>
          <cell r="D71" t="str">
            <v>m</v>
          </cell>
          <cell r="F71">
            <v>34.200000000000003</v>
          </cell>
          <cell r="G71">
            <v>0</v>
          </cell>
        </row>
        <row r="72">
          <cell r="B72" t="str">
            <v>19.05.278</v>
          </cell>
          <cell r="C72" t="str">
            <v>Passarela em estrutura metálica.</v>
          </cell>
          <cell r="D72" t="str">
            <v>m²</v>
          </cell>
          <cell r="F72">
            <v>36.479999999999997</v>
          </cell>
        </row>
        <row r="73">
          <cell r="B73" t="str">
            <v>19.05.279</v>
          </cell>
          <cell r="C73" t="str">
            <v>Tubo de ferro galvanizado 5"</v>
          </cell>
          <cell r="D73" t="str">
            <v>m</v>
          </cell>
          <cell r="F73">
            <v>48.22</v>
          </cell>
        </row>
        <row r="74">
          <cell r="B74" t="str">
            <v>19.05.280</v>
          </cell>
          <cell r="C74" t="str">
            <v>Tela de proteção para alambrado</v>
          </cell>
          <cell r="D74" t="str">
            <v>m²</v>
          </cell>
          <cell r="F74">
            <v>5.0999999999999996</v>
          </cell>
        </row>
        <row r="75">
          <cell r="B75" t="str">
            <v>19.05.281</v>
          </cell>
          <cell r="C75" t="str">
            <v>Tubo de ferro galvanizado 3"</v>
          </cell>
          <cell r="D75" t="str">
            <v>m</v>
          </cell>
          <cell r="F75">
            <v>22.89</v>
          </cell>
        </row>
        <row r="76">
          <cell r="B76" t="str">
            <v>19.05.282</v>
          </cell>
          <cell r="C76" t="str">
            <v>Portão em chapa galvanizada</v>
          </cell>
          <cell r="D76" t="str">
            <v>m²</v>
          </cell>
          <cell r="F76">
            <v>22.5</v>
          </cell>
        </row>
        <row r="77">
          <cell r="B77" t="str">
            <v>19.05.285</v>
          </cell>
          <cell r="C77" t="str">
            <v>Fornecimento e colocação de tubos de ferro galvanizado de 3 " para construção de escada tipo marinheiro.</v>
          </cell>
          <cell r="D77" t="str">
            <v>m</v>
          </cell>
          <cell r="F77">
            <v>30.22</v>
          </cell>
          <cell r="G77">
            <v>0</v>
          </cell>
        </row>
        <row r="78">
          <cell r="B78" t="str">
            <v>19.05.290</v>
          </cell>
          <cell r="C78" t="str">
            <v>Tubo de ferro de 2", em forma de U nas dimensões 0,80 x 0,40 cm, com espaçamento a cada 1,50 m, com pintura automotiva, conforme detalhe D6.</v>
          </cell>
          <cell r="D78" t="str">
            <v>m</v>
          </cell>
          <cell r="F78">
            <v>28.04</v>
          </cell>
          <cell r="G78">
            <v>0</v>
          </cell>
        </row>
        <row r="79">
          <cell r="B79" t="str">
            <v>19.05.291</v>
          </cell>
          <cell r="C79" t="str">
            <v>Tubo de ferro 3/4"</v>
          </cell>
          <cell r="D79" t="str">
            <v>un</v>
          </cell>
          <cell r="F79">
            <v>91.86</v>
          </cell>
        </row>
        <row r="80">
          <cell r="B80" t="str">
            <v>19.05.292</v>
          </cell>
          <cell r="C80" t="str">
            <v>Tubo de ferro 4"</v>
          </cell>
          <cell r="D80" t="str">
            <v>un</v>
          </cell>
          <cell r="F80">
            <v>461.25</v>
          </cell>
        </row>
        <row r="81">
          <cell r="B81" t="str">
            <v>19.05.293</v>
          </cell>
          <cell r="C81" t="str">
            <v>Chapa galvanizada</v>
          </cell>
          <cell r="D81" t="str">
            <v>m²</v>
          </cell>
          <cell r="F81">
            <v>22.5</v>
          </cell>
        </row>
        <row r="82">
          <cell r="B82" t="str">
            <v>19.05.294</v>
          </cell>
          <cell r="C82" t="str">
            <v>Tubo de ferro galvanizado 1"</v>
          </cell>
          <cell r="D82" t="str">
            <v>m</v>
          </cell>
          <cell r="F82">
            <v>7.43</v>
          </cell>
        </row>
        <row r="83">
          <cell r="B83" t="str">
            <v>19.05.295</v>
          </cell>
          <cell r="C83" t="str">
            <v>Rede de proteção</v>
          </cell>
          <cell r="D83" t="str">
            <v>m²</v>
          </cell>
          <cell r="F83">
            <v>7.7</v>
          </cell>
        </row>
        <row r="84">
          <cell r="B84" t="str">
            <v>19.05.296</v>
          </cell>
          <cell r="C84" t="str">
            <v>Tubo de ferro galvanizado 2"</v>
          </cell>
          <cell r="D84" t="str">
            <v>m</v>
          </cell>
          <cell r="F84">
            <v>15.46</v>
          </cell>
        </row>
        <row r="85">
          <cell r="B85" t="str">
            <v>19.05.297</v>
          </cell>
          <cell r="C85" t="str">
            <v>Roda em ferro tubo galvanizado 2"pintada</v>
          </cell>
          <cell r="D85" t="str">
            <v>un</v>
          </cell>
          <cell r="F85">
            <v>355.4</v>
          </cell>
        </row>
        <row r="86">
          <cell r="B86" t="str">
            <v>19.05.298</v>
          </cell>
          <cell r="C86" t="str">
            <v>Complementação dos tubos de PVC rígido soldáveis para saída de esgoto, com 150mm, inclusive conexões, engaste na alvenaria do canal e recomposição da mesma.</v>
          </cell>
          <cell r="D86" t="str">
            <v>m</v>
          </cell>
          <cell r="F86">
            <v>9.74</v>
          </cell>
        </row>
        <row r="88">
          <cell r="B88" t="str">
            <v>19.06</v>
          </cell>
        </row>
        <row r="89">
          <cell r="B89" t="str">
            <v>19.06.001</v>
          </cell>
          <cell r="C89" t="str">
            <v xml:space="preserve">Instalação hidráulica </v>
          </cell>
          <cell r="D89" t="str">
            <v>vb</v>
          </cell>
          <cell r="F89">
            <v>368.36</v>
          </cell>
          <cell r="G89">
            <v>0</v>
          </cell>
        </row>
        <row r="90">
          <cell r="B90" t="str">
            <v>19.06.010</v>
          </cell>
          <cell r="C90" t="str">
            <v>Caixa coletora de inspeção ou de areia com paredes em alvenaria, laje de tampa e de fundo em concreto, revestida internamente com argamassa de cimento e areia 1:4, dimensões internas 0,50 x 0,50 m, com profundidade até 0,80 m.</v>
          </cell>
          <cell r="D90" t="str">
            <v>un</v>
          </cell>
          <cell r="F90">
            <v>60.27</v>
          </cell>
          <cell r="G90">
            <v>0</v>
          </cell>
        </row>
        <row r="91">
          <cell r="B91" t="str">
            <v>19.06.011</v>
          </cell>
          <cell r="C91" t="str">
            <v xml:space="preserve">Restauração de caixa coletora com gaveta, em  alvenaria de 1 vez de tijolos maciços prensados, nas dimensões internas 0,80 m x 0,80 m x 0,90 m, inclusive escavação, reaterro compactado e remoção do material excedente (com sobretampa de concreto) </v>
          </cell>
          <cell r="D91" t="str">
            <v>un</v>
          </cell>
          <cell r="F91">
            <v>59</v>
          </cell>
          <cell r="G91">
            <v>0</v>
          </cell>
        </row>
        <row r="92">
          <cell r="B92" t="str">
            <v>19.06.020</v>
          </cell>
          <cell r="C92" t="str">
            <v>Caixa coletora de inspeção ou de areia com paredes em alvenaria, laje de tampa e de fundo em concreto, revestida internamente com argamassa de cimento e areia 1:4, dimensões internas 0,60 x 0,60 m, com profundidade até 0,80 m.</v>
          </cell>
          <cell r="D92" t="str">
            <v>un</v>
          </cell>
          <cell r="F92">
            <v>85.05</v>
          </cell>
          <cell r="G92">
            <v>0</v>
          </cell>
        </row>
        <row r="93">
          <cell r="B93" t="str">
            <v>19.06.021</v>
          </cell>
          <cell r="C93" t="str">
            <v>Restauração de uma caixa coletora em alvenaria de tijolos maciços prensados nas dimensões 0,60 x 0,60 x 0,60 m.</v>
          </cell>
          <cell r="D93" t="str">
            <v>un</v>
          </cell>
          <cell r="F93">
            <v>42.52</v>
          </cell>
          <cell r="G93">
            <v>0</v>
          </cell>
        </row>
        <row r="94">
          <cell r="B94" t="str">
            <v>19.06.030</v>
          </cell>
          <cell r="C94" t="str">
            <v>Caixa de gordura com paredes em alvenaria, laje de tampa e de fundo em concreto, revestida internamente com argamassa de cimento e areia 1:4, dimensões internas 0,50 x 0,50 x 0,50 m com chicana de concreto.</v>
          </cell>
          <cell r="D94" t="str">
            <v>un</v>
          </cell>
          <cell r="F94">
            <v>54.32</v>
          </cell>
          <cell r="G94">
            <v>0</v>
          </cell>
        </row>
        <row r="95">
          <cell r="B95" t="str">
            <v>19.06.040</v>
          </cell>
          <cell r="C95" t="str">
            <v>Caixa de brita para coleta de águas pluviais, com paredes em alvenaria, dimensões internas (0,50 x 0,50 x 0,50) m, aberta, sem laje de fundo, preenchida com brita n.º 25.</v>
          </cell>
          <cell r="D95" t="str">
            <v>un</v>
          </cell>
          <cell r="F95">
            <v>19.98</v>
          </cell>
          <cell r="G95">
            <v>0</v>
          </cell>
        </row>
        <row r="96">
          <cell r="B96" t="str">
            <v>19.06.041</v>
          </cell>
          <cell r="C96" t="str">
            <v xml:space="preserve">Caixa 0,80 x 0,80 </v>
          </cell>
          <cell r="D96" t="str">
            <v>un</v>
          </cell>
          <cell r="F96">
            <v>47.88</v>
          </cell>
          <cell r="G96">
            <v>0</v>
          </cell>
        </row>
        <row r="97">
          <cell r="B97" t="str">
            <v>19.06.050</v>
          </cell>
          <cell r="C97" t="str">
            <v>Caixa de brita para coleta de águas pluviais, com paredes em alvenaria, dimensões internas (1,00 x 0,50 x 0,30) m, aberta, sem laje de fundo, preenchida com brita n.º 25.</v>
          </cell>
          <cell r="D97" t="str">
            <v>un</v>
          </cell>
          <cell r="F97">
            <v>18.239999999999998</v>
          </cell>
          <cell r="G97">
            <v>0</v>
          </cell>
        </row>
        <row r="99">
          <cell r="B99" t="str">
            <v>19.07</v>
          </cell>
        </row>
        <row r="100">
          <cell r="B100" t="str">
            <v>19.07.007</v>
          </cell>
          <cell r="C100" t="str">
            <v>Instalação de bebedouro.</v>
          </cell>
          <cell r="D100" t="str">
            <v>un</v>
          </cell>
          <cell r="F100">
            <v>114</v>
          </cell>
          <cell r="G100">
            <v>0</v>
          </cell>
        </row>
        <row r="101">
          <cell r="B101" t="str">
            <v>19.07.010</v>
          </cell>
          <cell r="C101" t="str">
            <v>Bacia sanitária de louça branca, Celite linha Módulo ou similar, inclusive fixação, tampa e acessórios correspondentes.</v>
          </cell>
          <cell r="D101" t="str">
            <v>cj</v>
          </cell>
          <cell r="F101">
            <v>56.31</v>
          </cell>
          <cell r="G101">
            <v>0</v>
          </cell>
        </row>
        <row r="102">
          <cell r="B102" t="str">
            <v>19.07.015</v>
          </cell>
          <cell r="C102" t="str">
            <v>Fornecimento e colocação de bacia sanitária de louça branca celite linha pública ou similar.</v>
          </cell>
          <cell r="D102" t="str">
            <v>un</v>
          </cell>
          <cell r="F102">
            <v>66.61</v>
          </cell>
        </row>
        <row r="103">
          <cell r="B103" t="str">
            <v>19.07.030</v>
          </cell>
          <cell r="C103" t="str">
            <v>Lavatório simples, grande, sem coluna, de louça branca, Celite linha Módulo ou similar, inclusive fixação e acessórios correspondentes.</v>
          </cell>
          <cell r="D103" t="str">
            <v>cj</v>
          </cell>
          <cell r="F103">
            <v>45.52</v>
          </cell>
          <cell r="G103">
            <v>0</v>
          </cell>
        </row>
        <row r="104">
          <cell r="B104" t="str">
            <v>19.07.035</v>
          </cell>
          <cell r="C104" t="str">
            <v>Balcão em mármore para lavatório.</v>
          </cell>
          <cell r="D104" t="str">
            <v>un</v>
          </cell>
          <cell r="F104">
            <v>86.23</v>
          </cell>
          <cell r="G104">
            <v>0</v>
          </cell>
        </row>
        <row r="105">
          <cell r="B105" t="str">
            <v>19.07.045</v>
          </cell>
          <cell r="C105" t="str">
            <v>Ponto de esgoto.</v>
          </cell>
          <cell r="D105" t="str">
            <v>pt</v>
          </cell>
          <cell r="F105">
            <v>21.75</v>
          </cell>
        </row>
        <row r="106">
          <cell r="B106" t="str">
            <v>19.07.060</v>
          </cell>
          <cell r="C106" t="str">
            <v>Mictório sifonado para parede de louça branca, Celite linha Público ou similar, inclusive fixação e acessórios correspondentes.</v>
          </cell>
          <cell r="D106" t="str">
            <v>cj</v>
          </cell>
          <cell r="F106">
            <v>57.99</v>
          </cell>
          <cell r="G106">
            <v>0</v>
          </cell>
        </row>
        <row r="107">
          <cell r="B107" t="str">
            <v>19.07.070</v>
          </cell>
          <cell r="C107" t="str">
            <v>Fornecimento e assentamento de saboneteira de louça branca, Celite ou similar, nas dimensões 7,5 x 15 cm, inclusive fixação.</v>
          </cell>
          <cell r="D107" t="str">
            <v>un</v>
          </cell>
          <cell r="F107">
            <v>7.12</v>
          </cell>
          <cell r="G107">
            <v>0</v>
          </cell>
        </row>
        <row r="108">
          <cell r="B108" t="str">
            <v>19.07.075</v>
          </cell>
          <cell r="C108" t="str">
            <v>Saboneteira de louça Celite ou similar.</v>
          </cell>
          <cell r="D108" t="str">
            <v>un</v>
          </cell>
          <cell r="F108">
            <v>10.66</v>
          </cell>
        </row>
        <row r="109">
          <cell r="B109" t="str">
            <v>19.07.080</v>
          </cell>
          <cell r="C109" t="str">
            <v>Fornecimento e assentamento de cabine de louça branca, Celite ou similar, com um gancho, inclusive fixação.</v>
          </cell>
          <cell r="D109" t="str">
            <v>un</v>
          </cell>
          <cell r="F109">
            <v>5.83</v>
          </cell>
          <cell r="G109">
            <v>0</v>
          </cell>
        </row>
        <row r="110">
          <cell r="B110" t="str">
            <v>19.07.090</v>
          </cell>
          <cell r="C110" t="str">
            <v>Fornecimento e assentamento de papeleira de louça branca, Celite ou similar, nas dimensões 15 x 15 cm, inclusive fixação.</v>
          </cell>
          <cell r="D110" t="str">
            <v>un</v>
          </cell>
          <cell r="F110">
            <v>8.98</v>
          </cell>
          <cell r="G110">
            <v>0</v>
          </cell>
        </row>
        <row r="111">
          <cell r="B111" t="str">
            <v>19.07.095</v>
          </cell>
          <cell r="C111" t="str">
            <v>Papelaria de louça celite ou similar.</v>
          </cell>
          <cell r="D111" t="str">
            <v>un</v>
          </cell>
          <cell r="F111">
            <v>10.62</v>
          </cell>
        </row>
        <row r="112">
          <cell r="B112" t="str">
            <v>19.07.100</v>
          </cell>
          <cell r="C112" t="str">
            <v>Pia de cozinha com cuba simples de aço inoxidável, Mekal ou similar, nas dimensões 0,40 x 0,34 x 0,15 m, inclusive fixação e acessórios correspondentes.</v>
          </cell>
          <cell r="D112" t="str">
            <v>cj</v>
          </cell>
          <cell r="F112">
            <v>78.86</v>
          </cell>
          <cell r="G112">
            <v>0</v>
          </cell>
        </row>
        <row r="113">
          <cell r="B113" t="str">
            <v>19.07.105</v>
          </cell>
          <cell r="C113" t="str">
            <v>Pia de cozinha em mármore artificial (1,00 x 0,50)</v>
          </cell>
          <cell r="D113" t="str">
            <v>cj</v>
          </cell>
          <cell r="F113">
            <v>36.6</v>
          </cell>
          <cell r="G113">
            <v>0</v>
          </cell>
        </row>
        <row r="114">
          <cell r="B114" t="str">
            <v>19.07.106</v>
          </cell>
          <cell r="C114" t="str">
            <v>Execução de bebedouro inox, conforme detalha de SEE, com espelho em azulejo (2,20 x 0,45) m.</v>
          </cell>
          <cell r="D114" t="str">
            <v>un</v>
          </cell>
          <cell r="F114">
            <v>560</v>
          </cell>
          <cell r="G114">
            <v>0</v>
          </cell>
        </row>
        <row r="115">
          <cell r="B115" t="str">
            <v>19.07.110</v>
          </cell>
          <cell r="C115" t="str">
            <v>Lavandaria pré-fabricada, de concreto, nas dimensões 1,00 x 0,50 x 0,90 m, inclusive fixação e acessórios correspondentes.</v>
          </cell>
          <cell r="D115" t="str">
            <v>cj</v>
          </cell>
          <cell r="F115">
            <v>64.86</v>
          </cell>
          <cell r="G115">
            <v>0</v>
          </cell>
        </row>
        <row r="116">
          <cell r="B116" t="str">
            <v>19.07.111</v>
          </cell>
          <cell r="C116" t="str">
            <v>Balcão em granito natural e cuba de inox</v>
          </cell>
          <cell r="D116" t="str">
            <v>m²</v>
          </cell>
          <cell r="F116">
            <v>147.15</v>
          </cell>
        </row>
        <row r="117">
          <cell r="B117" t="str">
            <v>19.07.112</v>
          </cell>
          <cell r="C117" t="str">
            <v>Bancada em granito cinza.</v>
          </cell>
          <cell r="D117" t="str">
            <v>m²</v>
          </cell>
          <cell r="F117">
            <v>111.15</v>
          </cell>
        </row>
        <row r="118">
          <cell r="B118" t="str">
            <v>19.07.113</v>
          </cell>
          <cell r="C118" t="str">
            <v>Chapim em granito cinza foleado.</v>
          </cell>
          <cell r="D118" t="str">
            <v>m²</v>
          </cell>
          <cell r="F118">
            <v>111.15</v>
          </cell>
        </row>
        <row r="119">
          <cell r="B119" t="str">
            <v>19.07.115</v>
          </cell>
          <cell r="C119" t="str">
            <v>Bancada em granito cinza andorinha L = 0,40 m com testeira dupla de 0,10 m.</v>
          </cell>
          <cell r="D119" t="str">
            <v>m</v>
          </cell>
          <cell r="F119">
            <v>105.79</v>
          </cell>
        </row>
        <row r="120">
          <cell r="B120" t="str">
            <v>19.07.120</v>
          </cell>
          <cell r="C120" t="str">
            <v>Caixa d'água elevada de fibro-cimento, com tampa, capacidade para 500 litros, inclusive colocação.</v>
          </cell>
          <cell r="D120" t="str">
            <v>un</v>
          </cell>
          <cell r="F120">
            <v>77.92</v>
          </cell>
          <cell r="G120">
            <v>0</v>
          </cell>
        </row>
        <row r="121">
          <cell r="B121" t="str">
            <v>19.07.125</v>
          </cell>
          <cell r="C121" t="str">
            <v>Balcão de inox com 1 cuba de 1,50 m.</v>
          </cell>
          <cell r="D121" t="str">
            <v>un</v>
          </cell>
          <cell r="F121">
            <v>266.36</v>
          </cell>
        </row>
        <row r="122">
          <cell r="B122" t="str">
            <v>19.07.140</v>
          </cell>
          <cell r="C122" t="str">
            <v>Caixa d'água elevada de fibro-cimento, com tampa, capacidade para 1000 litros, inclusive colocação.</v>
          </cell>
          <cell r="D122" t="str">
            <v>un</v>
          </cell>
          <cell r="F122">
            <v>140.91999999999999</v>
          </cell>
          <cell r="G122">
            <v>0</v>
          </cell>
        </row>
        <row r="123">
          <cell r="B123" t="str">
            <v>19.07.150</v>
          </cell>
          <cell r="C123" t="str">
            <v>Filtro de pressão para parede salus ou similar, inclusive fixação.</v>
          </cell>
          <cell r="D123" t="str">
            <v>un</v>
          </cell>
          <cell r="F123">
            <v>39.43</v>
          </cell>
          <cell r="G123">
            <v>0</v>
          </cell>
        </row>
        <row r="124">
          <cell r="B124" t="str">
            <v>19.07.160</v>
          </cell>
          <cell r="C124" t="str">
            <v>Purificador de carvão ativado, Purimax ou similar, inclusive fixação.</v>
          </cell>
          <cell r="D124" t="str">
            <v>un</v>
          </cell>
          <cell r="F124">
            <v>132.72999999999999</v>
          </cell>
          <cell r="G124">
            <v>0</v>
          </cell>
        </row>
        <row r="125">
          <cell r="B125" t="str">
            <v>19.07.170</v>
          </cell>
          <cell r="C125" t="str">
            <v>Fornecimento de ducha manual, acqua jet, ref. 2195 JR Fabrimar, inclusive fixação.</v>
          </cell>
          <cell r="D125" t="str">
            <v>un</v>
          </cell>
          <cell r="F125">
            <v>25.47</v>
          </cell>
          <cell r="G125">
            <v>0</v>
          </cell>
        </row>
        <row r="126">
          <cell r="B126" t="str">
            <v>19.07.180</v>
          </cell>
          <cell r="C126" t="str">
            <v>Chuveiro com articulação, diâmetro 1/2 pol., com acabamento cromado, ref - C 1991 - Fabrimar ou similar, inclusive fixação.</v>
          </cell>
          <cell r="D126" t="str">
            <v>un</v>
          </cell>
          <cell r="F126">
            <v>49.96</v>
          </cell>
          <cell r="G126">
            <v>0</v>
          </cell>
        </row>
        <row r="127">
          <cell r="B127" t="str">
            <v>19.07.190</v>
          </cell>
          <cell r="C127" t="str">
            <v>Chuveiro de metal, diâmetro de 1/2 pol., inclusive fixação.</v>
          </cell>
          <cell r="D127" t="str">
            <v>un</v>
          </cell>
          <cell r="F127">
            <v>18.87</v>
          </cell>
          <cell r="G127">
            <v>0</v>
          </cell>
        </row>
        <row r="128">
          <cell r="B128" t="str">
            <v>19.07.195</v>
          </cell>
          <cell r="C128" t="str">
            <v>Chuveiro PVC 1/2"com registro de pressão.</v>
          </cell>
          <cell r="D128" t="str">
            <v>un</v>
          </cell>
          <cell r="F128">
            <v>32.76</v>
          </cell>
        </row>
        <row r="129">
          <cell r="B129" t="str">
            <v>19.07.200</v>
          </cell>
          <cell r="C129" t="str">
            <v>Chuveiro com haste de plástico, diâmetro 1/2 pol., Akros ou similar, inclusive fixação.</v>
          </cell>
          <cell r="D129" t="str">
            <v>un</v>
          </cell>
          <cell r="F129">
            <v>4.37</v>
          </cell>
          <cell r="G129">
            <v>0</v>
          </cell>
        </row>
        <row r="130">
          <cell r="B130" t="str">
            <v>19.07.205</v>
          </cell>
          <cell r="C130" t="str">
            <v>Chuveiro eletrônico, inclusive fornecimento e instalação.</v>
          </cell>
          <cell r="D130" t="str">
            <v>un</v>
          </cell>
          <cell r="F130">
            <v>1140</v>
          </cell>
          <cell r="G130">
            <v>0</v>
          </cell>
        </row>
        <row r="131">
          <cell r="B131" t="str">
            <v>19.07.210</v>
          </cell>
          <cell r="C131" t="str">
            <v>Caixa de descarga de sobrepor (tubo alto), de plástico (Akros) ou similar, inclusive fixação e acessórios correspondentes.</v>
          </cell>
          <cell r="D131" t="str">
            <v>cj</v>
          </cell>
          <cell r="F131">
            <v>34.479999999999997</v>
          </cell>
          <cell r="G131">
            <v>0</v>
          </cell>
        </row>
        <row r="132">
          <cell r="B132" t="str">
            <v>19.07.220</v>
          </cell>
          <cell r="C132" t="str">
            <v>Caixa de descarga de embutir, de cimento amianto ref. A6C1702010, Montana ou similar, inclusive fixação e acessórios.</v>
          </cell>
          <cell r="D132" t="str">
            <v>cj</v>
          </cell>
          <cell r="F132">
            <v>95.65</v>
          </cell>
          <cell r="G132">
            <v>0</v>
          </cell>
        </row>
        <row r="133">
          <cell r="B133" t="str">
            <v>19.07.221</v>
          </cell>
          <cell r="C133" t="str">
            <v>Caixa de descarga de louça para bacia sanitária.</v>
          </cell>
          <cell r="D133" t="str">
            <v>un</v>
          </cell>
          <cell r="F133">
            <v>91.2</v>
          </cell>
          <cell r="G133">
            <v>0</v>
          </cell>
        </row>
        <row r="134">
          <cell r="B134" t="str">
            <v>19.07.240</v>
          </cell>
          <cell r="C134" t="str">
            <v>Válvula de descarga com registro, Hydra ou similar, inclusive fixação.</v>
          </cell>
          <cell r="D134" t="str">
            <v>un</v>
          </cell>
          <cell r="F134">
            <v>72.260000000000005</v>
          </cell>
          <cell r="G134">
            <v>0</v>
          </cell>
        </row>
        <row r="135">
          <cell r="B135" t="str">
            <v>19.07.245</v>
          </cell>
          <cell r="C135" t="str">
            <v>Válvula de descarga hydra.</v>
          </cell>
          <cell r="D135" t="str">
            <v>un</v>
          </cell>
          <cell r="F135">
            <v>85.47</v>
          </cell>
        </row>
        <row r="136">
          <cell r="B136" t="str">
            <v>19.07.250</v>
          </cell>
          <cell r="C136" t="str">
            <v>Válvula de descarga com registro, Lorenzetti ou similar, inclusive fixação.</v>
          </cell>
          <cell r="D136" t="str">
            <v>un</v>
          </cell>
          <cell r="F136">
            <v>46.55</v>
          </cell>
          <cell r="G136">
            <v>0</v>
          </cell>
        </row>
        <row r="137">
          <cell r="B137" t="str">
            <v>19.07.260</v>
          </cell>
          <cell r="C137" t="str">
            <v>Torneira de pressão para pia, com arejador diâmetro 1/2", ref. 1159 C-39, Deca ou similar, inclusive fixação (inclusive para expurgo).</v>
          </cell>
          <cell r="D137" t="str">
            <v>un</v>
          </cell>
          <cell r="F137">
            <v>45.06</v>
          </cell>
          <cell r="G137">
            <v>0</v>
          </cell>
        </row>
        <row r="138">
          <cell r="B138" t="str">
            <v>19.07.270</v>
          </cell>
          <cell r="C138" t="str">
            <v>Torneira de pressão para pia, com acabamento cromado, diâmetro 1/2", ref. 1157 Celite ou similar, inclusive fixação.</v>
          </cell>
          <cell r="D138" t="str">
            <v>un</v>
          </cell>
          <cell r="F138">
            <v>53.58</v>
          </cell>
          <cell r="G138">
            <v>0</v>
          </cell>
        </row>
        <row r="139">
          <cell r="B139" t="str">
            <v>19.07.275</v>
          </cell>
          <cell r="C139" t="str">
            <v>Torneira plástica 1/2 pol., para pia.</v>
          </cell>
          <cell r="D139" t="str">
            <v>un</v>
          </cell>
          <cell r="F139">
            <v>2.64</v>
          </cell>
          <cell r="G139">
            <v>0</v>
          </cell>
        </row>
        <row r="140">
          <cell r="B140" t="str">
            <v>19.07.276</v>
          </cell>
          <cell r="C140" t="str">
            <v>Torneira plástica 1/2 pol., para lavatório</v>
          </cell>
          <cell r="D140" t="str">
            <v>un</v>
          </cell>
          <cell r="F140">
            <v>3.5</v>
          </cell>
          <cell r="G140">
            <v>0</v>
          </cell>
        </row>
        <row r="141">
          <cell r="B141" t="str">
            <v>19.07.277</v>
          </cell>
          <cell r="C141" t="str">
            <v>Torneira plástica 1/2 pol., para lavanderia</v>
          </cell>
          <cell r="D141" t="str">
            <v>un</v>
          </cell>
          <cell r="F141">
            <v>2.08</v>
          </cell>
          <cell r="G141">
            <v>0</v>
          </cell>
        </row>
        <row r="142">
          <cell r="B142" t="str">
            <v>19.07.280</v>
          </cell>
          <cell r="C142" t="str">
            <v>Torneira de pressão para lavatório, com acabamento cromado, diâmetro 1/2", ref. 1193 C-39 Deca ou similar, inclusive fixação.</v>
          </cell>
          <cell r="D142" t="str">
            <v>un</v>
          </cell>
          <cell r="F142">
            <v>39.32</v>
          </cell>
          <cell r="G142">
            <v>0</v>
          </cell>
        </row>
        <row r="143">
          <cell r="B143" t="str">
            <v>19.07.281</v>
          </cell>
          <cell r="C143" t="str">
            <v>Balcão inox.</v>
          </cell>
          <cell r="D143" t="str">
            <v>vb</v>
          </cell>
          <cell r="F143">
            <v>205.2</v>
          </cell>
          <cell r="G143">
            <v>0</v>
          </cell>
        </row>
        <row r="144">
          <cell r="B144" t="str">
            <v>19.07.283</v>
          </cell>
          <cell r="C144" t="str">
            <v>Balcão em inox de 2,02 x 0,60 com cuba profunda.</v>
          </cell>
          <cell r="D144" t="str">
            <v>un</v>
          </cell>
          <cell r="F144">
            <v>1045.8</v>
          </cell>
          <cell r="G144">
            <v>0</v>
          </cell>
        </row>
        <row r="145">
          <cell r="B145" t="str">
            <v>19.07.290</v>
          </cell>
          <cell r="C145" t="str">
            <v>Torneira de pressão para lavatório, com acabamento cromado, diâmetro 1/2", ref. 1193, Mil ou similar, inclusive fixação.</v>
          </cell>
          <cell r="D145" t="str">
            <v>un</v>
          </cell>
          <cell r="F145">
            <v>18.97</v>
          </cell>
          <cell r="G145">
            <v>0</v>
          </cell>
        </row>
        <row r="146">
          <cell r="B146" t="str">
            <v>19.07.300</v>
          </cell>
          <cell r="C146" t="str">
            <v>Torneira de pressão para tanque, com acabamento cromado, diâmetro 1/2", ref. 1152, Celite ou similar, linha Safira, inclusive fixação.</v>
          </cell>
          <cell r="D146" t="str">
            <v>un</v>
          </cell>
          <cell r="F146">
            <v>30.96</v>
          </cell>
          <cell r="G146">
            <v>0</v>
          </cell>
        </row>
        <row r="147">
          <cell r="B147" t="str">
            <v>19.07.310</v>
          </cell>
          <cell r="C147" t="str">
            <v>Torneira de pressão para lavandaria, com acabamento cromado, diâmetro 1/2", ref. 1163, Primavera ou similar, inclusive fixação.</v>
          </cell>
          <cell r="D147" t="str">
            <v>un</v>
          </cell>
          <cell r="F147">
            <v>28.77</v>
          </cell>
          <cell r="G147">
            <v>0</v>
          </cell>
        </row>
        <row r="148">
          <cell r="B148" t="str">
            <v>19.07.320</v>
          </cell>
          <cell r="C148" t="str">
            <v>Torneira amarela para jardim, diâmetro de 3/4 pol., inclusive fixação.</v>
          </cell>
          <cell r="D148" t="str">
            <v>un</v>
          </cell>
          <cell r="F148">
            <v>7.07</v>
          </cell>
          <cell r="G148">
            <v>0</v>
          </cell>
        </row>
        <row r="149">
          <cell r="B149" t="str">
            <v>19.07.325</v>
          </cell>
          <cell r="C149" t="str">
            <v>Registro de pressão para para mictório.</v>
          </cell>
          <cell r="D149" t="str">
            <v>un</v>
          </cell>
          <cell r="F149">
            <v>15.6</v>
          </cell>
        </row>
        <row r="150">
          <cell r="B150" t="str">
            <v>19.07.330</v>
          </cell>
          <cell r="C150" t="str">
            <v>Registro de pressão com canopla, acabamento cromado, ref. 1416 - C50 - Deca ou similar, linha prata, diâmetro de 1/2 pol., inclusive fixação.</v>
          </cell>
          <cell r="D150" t="str">
            <v>un</v>
          </cell>
          <cell r="F150">
            <v>36.08</v>
          </cell>
          <cell r="G150">
            <v>0</v>
          </cell>
        </row>
        <row r="151">
          <cell r="B151" t="str">
            <v>19.07.340</v>
          </cell>
          <cell r="C151" t="str">
            <v>Registro de pressão com canopla, acabamento cromado, ref. 1416 - C50 - Mil ou similar, diâmetro de 1/2 pol., inclusive fixação.</v>
          </cell>
          <cell r="D151" t="str">
            <v>un</v>
          </cell>
          <cell r="F151">
            <v>21.18</v>
          </cell>
          <cell r="G151">
            <v>0</v>
          </cell>
        </row>
        <row r="152">
          <cell r="B152" t="str">
            <v>19.07.350</v>
          </cell>
          <cell r="C152" t="str">
            <v>Registro de pressão com canopla, acabamento cromado, ref. 1416 - C50 - Deca ou similar, linha prata, diâmetro de 3/4 pol., inclusive fixação.</v>
          </cell>
          <cell r="D152" t="str">
            <v>un</v>
          </cell>
          <cell r="F152">
            <v>37.58</v>
          </cell>
          <cell r="G152">
            <v>0</v>
          </cell>
        </row>
        <row r="153">
          <cell r="B153" t="str">
            <v>19.07.360</v>
          </cell>
          <cell r="C153" t="str">
            <v>Registro de pressão com canopla, acabamento cromado, ref. 1416 - C50 - Mil ou similar, diâmetro de 3/4 pol., inclusive fixação.</v>
          </cell>
          <cell r="D153" t="str">
            <v>un</v>
          </cell>
          <cell r="F153">
            <v>18.399999999999999</v>
          </cell>
          <cell r="G153">
            <v>0</v>
          </cell>
        </row>
        <row r="154">
          <cell r="B154" t="str">
            <v>19.07.370</v>
          </cell>
          <cell r="C154" t="str">
            <v>Registro de gaveta com canopla, acabamento cromado, ref. 1509 - C50 Deca ou similar, linha prata, diâmetro de 1/2 pol., inclusive fixação.</v>
          </cell>
          <cell r="D154" t="str">
            <v>un</v>
          </cell>
          <cell r="F154">
            <v>31.18</v>
          </cell>
          <cell r="G154">
            <v>0</v>
          </cell>
        </row>
        <row r="155">
          <cell r="B155" t="str">
            <v>19.07.390</v>
          </cell>
          <cell r="C155" t="str">
            <v>Registro de gaveta com canopla, acabamento cromado, ref. 1509 - C50, Deca ou similar, linha prata, diâmetro de 3/4 pol., inclusive fixação.</v>
          </cell>
          <cell r="D155" t="str">
            <v>un</v>
          </cell>
          <cell r="F155">
            <v>35.4</v>
          </cell>
          <cell r="G155">
            <v>0</v>
          </cell>
        </row>
        <row r="156">
          <cell r="B156" t="str">
            <v>19.07.410</v>
          </cell>
          <cell r="C156" t="str">
            <v>Registro de gaveta com canopla, acabamento cromado, ref. 1509 - C50, Deca ou similar, linha prata, diâmetro de 1 pol., inclusive fixação.</v>
          </cell>
          <cell r="D156" t="str">
            <v>un</v>
          </cell>
          <cell r="F156">
            <v>41.56</v>
          </cell>
          <cell r="G156">
            <v>0</v>
          </cell>
        </row>
        <row r="157">
          <cell r="B157" t="str">
            <v>19.07.420</v>
          </cell>
          <cell r="C157" t="str">
            <v>Registro de gaveta com canopla, acabamento cromado, ref. 1509 - C50, Deca ou similar, linha prata, diâmetro de 1 1/4 pol., inclusive fixação.</v>
          </cell>
          <cell r="D157" t="str">
            <v>un</v>
          </cell>
          <cell r="F157">
            <v>48.32</v>
          </cell>
          <cell r="G157">
            <v>0</v>
          </cell>
        </row>
        <row r="158">
          <cell r="B158" t="str">
            <v>19.07.430</v>
          </cell>
          <cell r="C158" t="str">
            <v>Registro de gaveta com canopla, acabamento cromado, ref. 1509 - C50, Deca ou similar, linha prata, diâmetro de 1 1/2 pol., inclusive fixação.</v>
          </cell>
          <cell r="D158" t="str">
            <v>un</v>
          </cell>
          <cell r="F158">
            <v>54.55</v>
          </cell>
          <cell r="G158">
            <v>0</v>
          </cell>
        </row>
        <row r="159">
          <cell r="B159" t="str">
            <v>19.07.440</v>
          </cell>
          <cell r="C159" t="str">
            <v>Registro de gaveta bruto, ref. 1502, Deca ou similar, diâmetro de 1/2 pol., inclusive fixação.</v>
          </cell>
          <cell r="D159" t="str">
            <v>un</v>
          </cell>
          <cell r="F159">
            <v>9.42</v>
          </cell>
          <cell r="G159">
            <v>0</v>
          </cell>
        </row>
        <row r="160">
          <cell r="B160" t="str">
            <v>19.07.450</v>
          </cell>
          <cell r="C160" t="str">
            <v>Registro de gaveta bruto, ref. 1502, Deca ou similar, diâmetro de 3/4 pol., inclusive fixação.</v>
          </cell>
          <cell r="D160" t="str">
            <v>un</v>
          </cell>
          <cell r="F160">
            <v>11.02</v>
          </cell>
          <cell r="G160">
            <v>0</v>
          </cell>
        </row>
        <row r="161">
          <cell r="B161" t="str">
            <v>19.07.460</v>
          </cell>
          <cell r="C161" t="str">
            <v>Registro de gaveta bruto, ref. 1502, Deca ou similar, diâmetro de 1 pol., inclusive fixação.</v>
          </cell>
          <cell r="D161" t="str">
            <v>un</v>
          </cell>
          <cell r="F161">
            <v>16.79</v>
          </cell>
          <cell r="G161">
            <v>0</v>
          </cell>
        </row>
        <row r="162">
          <cell r="B162" t="str">
            <v>19.07.470</v>
          </cell>
          <cell r="C162" t="str">
            <v>Registro de gaveta bruto, ref. 1502, Deca ou similar, diâmetro de 1 1/4 pol., inclusive fixação.</v>
          </cell>
          <cell r="D162" t="str">
            <v>un</v>
          </cell>
          <cell r="F162">
            <v>19.350000000000001</v>
          </cell>
          <cell r="G162">
            <v>0</v>
          </cell>
        </row>
        <row r="163">
          <cell r="B163" t="str">
            <v>19.07.480</v>
          </cell>
          <cell r="C163" t="str">
            <v>Registro de gaveta bruto, ref. 1502, Deca ou similar, diâmetro de 1 1/2 pol., inclusive fixação.</v>
          </cell>
          <cell r="D163" t="str">
            <v>un</v>
          </cell>
          <cell r="F163">
            <v>23.24</v>
          </cell>
          <cell r="G163">
            <v>0</v>
          </cell>
        </row>
        <row r="164">
          <cell r="B164" t="str">
            <v>19.07.490</v>
          </cell>
          <cell r="C164" t="str">
            <v>Registro de gaveta bruto, ref. 1502, Deca ou similar, diâmetro de 2 pol., inclusive fixação.</v>
          </cell>
          <cell r="D164" t="str">
            <v>un</v>
          </cell>
          <cell r="F164">
            <v>34.450000000000003</v>
          </cell>
          <cell r="G164">
            <v>0</v>
          </cell>
        </row>
        <row r="165">
          <cell r="B165" t="str">
            <v>19.07.500</v>
          </cell>
          <cell r="C165" t="str">
            <v>Registro de gaveta bruto, ref. 1502, Deca ou similar, diâmetro de 2 1/2 pol., inclusive fixação.</v>
          </cell>
          <cell r="D165" t="str">
            <v>un</v>
          </cell>
          <cell r="F165">
            <v>74.27</v>
          </cell>
          <cell r="G165">
            <v>0</v>
          </cell>
        </row>
        <row r="166">
          <cell r="B166" t="str">
            <v>19.07.505</v>
          </cell>
          <cell r="C166" t="str">
            <v>Retirada de tubulações e ferragens (registros, válvulas, sifões, etc.)</v>
          </cell>
          <cell r="D166" t="str">
            <v>vb</v>
          </cell>
          <cell r="F166">
            <v>325</v>
          </cell>
        </row>
        <row r="167">
          <cell r="B167" t="str">
            <v>19.07.510</v>
          </cell>
          <cell r="C167" t="str">
            <v>Registro de gaveta bruto, ref. 1502, Deca ou similar, diâmetro de 3 pol., inclusive fixação.</v>
          </cell>
          <cell r="D167" t="str">
            <v>un</v>
          </cell>
          <cell r="F167">
            <v>100.42</v>
          </cell>
          <cell r="G167">
            <v>0</v>
          </cell>
        </row>
        <row r="168">
          <cell r="B168" t="str">
            <v>19.07.515</v>
          </cell>
          <cell r="C168" t="str">
            <v>Substituição de sifões danificados por PVC tipo copo.</v>
          </cell>
          <cell r="D168" t="str">
            <v>un</v>
          </cell>
          <cell r="F168">
            <v>13.65</v>
          </cell>
        </row>
        <row r="169">
          <cell r="B169" t="str">
            <v>19.07.520</v>
          </cell>
          <cell r="C169" t="str">
            <v>Bomba 1/3 HP, inclusive acessórios fixação e instalação.</v>
          </cell>
          <cell r="D169" t="str">
            <v>cj</v>
          </cell>
          <cell r="F169">
            <v>159.28</v>
          </cell>
          <cell r="G169">
            <v>0</v>
          </cell>
        </row>
        <row r="170">
          <cell r="B170" t="str">
            <v>19.07.521</v>
          </cell>
          <cell r="C170" t="str">
            <v>Bomba</v>
          </cell>
          <cell r="D170" t="str">
            <v>vb</v>
          </cell>
          <cell r="F170">
            <v>190</v>
          </cell>
          <cell r="G170">
            <v>0</v>
          </cell>
        </row>
        <row r="171">
          <cell r="B171" t="str">
            <v>19.07.530</v>
          </cell>
          <cell r="C171" t="str">
            <v>Válvula de retenção horizontal diâmetro 3/4 pol., inclusive instalação.</v>
          </cell>
          <cell r="D171" t="str">
            <v>un</v>
          </cell>
          <cell r="F171">
            <v>18.649999999999999</v>
          </cell>
          <cell r="G171">
            <v>0</v>
          </cell>
        </row>
        <row r="172">
          <cell r="B172" t="str">
            <v>19.07.540</v>
          </cell>
          <cell r="C172" t="str">
            <v>Válvula de retenção vertical diâmetro 1 pol., inclusive instalação.</v>
          </cell>
          <cell r="D172" t="str">
            <v>un</v>
          </cell>
          <cell r="F172">
            <v>18.649999999999999</v>
          </cell>
          <cell r="G172">
            <v>0</v>
          </cell>
        </row>
        <row r="173">
          <cell r="B173" t="str">
            <v>19.07.550</v>
          </cell>
          <cell r="C173" t="str">
            <v>Instalação de caixa d'água de fibro-cimento, (capacidade 500 L), inclusive fornecimento da mesma, colocação e montagem das tubulações e conexões.</v>
          </cell>
          <cell r="D173" t="str">
            <v>un</v>
          </cell>
          <cell r="F173">
            <v>115.09</v>
          </cell>
          <cell r="G173">
            <v>0</v>
          </cell>
        </row>
        <row r="174">
          <cell r="B174" t="str">
            <v>19.07.560</v>
          </cell>
          <cell r="C174" t="str">
            <v>Instalação de caixa d'água de PVC, (capacidade 1000 L), inclusive fornecimento da mesma, colocação e montagem das tubulações e conexões.</v>
          </cell>
          <cell r="D174" t="str">
            <v>un</v>
          </cell>
          <cell r="F174">
            <v>178.08</v>
          </cell>
          <cell r="G174">
            <v>0</v>
          </cell>
        </row>
        <row r="175">
          <cell r="B175" t="str">
            <v>19.07.561</v>
          </cell>
          <cell r="C175" t="str">
            <v>Instalação de caixa d'água de fibro-cimento, (capacidade 1000 L), sem o fornecimento da mesma, colocação e montagem das tubulações e conexões.</v>
          </cell>
          <cell r="D175" t="str">
            <v>un</v>
          </cell>
          <cell r="F175">
            <v>37.200000000000003</v>
          </cell>
          <cell r="G175">
            <v>0</v>
          </cell>
        </row>
        <row r="176">
          <cell r="B176" t="str">
            <v>19.07.570</v>
          </cell>
          <cell r="C176" t="str">
            <v>Instalação de torneira de boia diâmetro de 3/4 pol., inclusive o fornecimento da mesma.</v>
          </cell>
          <cell r="D176" t="str">
            <v>un</v>
          </cell>
          <cell r="F176">
            <v>3.81</v>
          </cell>
          <cell r="G176">
            <v>0</v>
          </cell>
        </row>
        <row r="177">
          <cell r="B177" t="str">
            <v>19.07.571</v>
          </cell>
          <cell r="C177" t="str">
            <v>Cabo de 1/8"</v>
          </cell>
          <cell r="D177" t="str">
            <v>m</v>
          </cell>
          <cell r="F177">
            <v>1.01</v>
          </cell>
          <cell r="G177">
            <v>0</v>
          </cell>
        </row>
        <row r="178">
          <cell r="B178" t="str">
            <v>19.07.572</v>
          </cell>
          <cell r="C178" t="str">
            <v>Braçadeira</v>
          </cell>
          <cell r="D178" t="str">
            <v>un</v>
          </cell>
          <cell r="F178">
            <v>0.38</v>
          </cell>
          <cell r="G178">
            <v>0</v>
          </cell>
        </row>
        <row r="179">
          <cell r="B179" t="str">
            <v>19.07.573</v>
          </cell>
          <cell r="C179" t="str">
            <v>Caixa de descarga acoplada</v>
          </cell>
          <cell r="D179" t="str">
            <v>un</v>
          </cell>
          <cell r="F179">
            <v>91.2</v>
          </cell>
          <cell r="G179">
            <v>0</v>
          </cell>
        </row>
        <row r="180">
          <cell r="B180" t="str">
            <v>19.07.580</v>
          </cell>
          <cell r="C180" t="str">
            <v>Rebaixamento de pena d'água, incluindo complemento de tubulação, conexões, escavação e reaterro.</v>
          </cell>
          <cell r="D180" t="str">
            <v>un</v>
          </cell>
          <cell r="F180">
            <v>9.93</v>
          </cell>
          <cell r="G180">
            <v>0</v>
          </cell>
        </row>
        <row r="181">
          <cell r="B181" t="str">
            <v>19.07.591</v>
          </cell>
          <cell r="C181" t="str">
            <v>Rebaixamento de distribuidor de 110 mm, inclusive escavação e reaterro.</v>
          </cell>
          <cell r="D181" t="str">
            <v>m</v>
          </cell>
          <cell r="F181">
            <v>4.21</v>
          </cell>
          <cell r="G181">
            <v>0</v>
          </cell>
        </row>
        <row r="182">
          <cell r="B182" t="str">
            <v>19.07.592</v>
          </cell>
          <cell r="C182" t="str">
            <v>Instalação das conexões, inclusive complemento da tubulação  no caso de rebaixamento de distribuidor de 110 mm .</v>
          </cell>
          <cell r="D182" t="str">
            <v>un</v>
          </cell>
          <cell r="F182">
            <v>106.45</v>
          </cell>
          <cell r="G182">
            <v>0</v>
          </cell>
        </row>
        <row r="184">
          <cell r="B184" t="str">
            <v>19.08</v>
          </cell>
        </row>
        <row r="185">
          <cell r="B185" t="str">
            <v>19.08.010</v>
          </cell>
          <cell r="C185" t="str">
            <v>Corte e religação de tubulação domiciliar de água, incluindo remanejamento.</v>
          </cell>
          <cell r="D185" t="str">
            <v>un</v>
          </cell>
          <cell r="F185">
            <v>12.41</v>
          </cell>
          <cell r="G185">
            <v>0</v>
          </cell>
        </row>
        <row r="186">
          <cell r="B186" t="str">
            <v>19.08.011</v>
          </cell>
          <cell r="C186" t="str">
            <v>Esgotamento de água com bomba elétrica submersa</v>
          </cell>
          <cell r="D186" t="str">
            <v>h</v>
          </cell>
          <cell r="F186">
            <v>0.66</v>
          </cell>
          <cell r="G186">
            <v>0</v>
          </cell>
        </row>
        <row r="187">
          <cell r="B187" t="str">
            <v>19.08.012</v>
          </cell>
          <cell r="C187" t="str">
            <v>Construção de coletor tronco</v>
          </cell>
          <cell r="D187" t="str">
            <v>m</v>
          </cell>
          <cell r="F187">
            <v>575.77</v>
          </cell>
        </row>
        <row r="188">
          <cell r="B188" t="str">
            <v>19.08.013</v>
          </cell>
          <cell r="C188" t="str">
            <v>Emissário</v>
          </cell>
          <cell r="D188" t="str">
            <v>m</v>
          </cell>
          <cell r="F188">
            <v>266.35000000000002</v>
          </cell>
        </row>
        <row r="189">
          <cell r="B189" t="str">
            <v>19.08.020</v>
          </cell>
          <cell r="C189" t="str">
            <v>Esgotamento manual de fossa, inclusive transporte do material com carro de mão a uma distância máxima de 30 m.</v>
          </cell>
          <cell r="D189" t="str">
            <v>m³</v>
          </cell>
          <cell r="F189">
            <v>14.13</v>
          </cell>
          <cell r="G189">
            <v>0</v>
          </cell>
        </row>
        <row r="190">
          <cell r="B190" t="str">
            <v>19.08.030</v>
          </cell>
          <cell r="C190" t="str">
            <v>Caixa de inspeção com tampa e anéis pré-moldados de concreto armado, diâmetro de 0,40 m,  isenta de carga  móvel (modelo 1)</v>
          </cell>
          <cell r="D190" t="str">
            <v>un</v>
          </cell>
          <cell r="F190">
            <v>18.989999999999998</v>
          </cell>
          <cell r="G190">
            <v>0</v>
          </cell>
        </row>
        <row r="191">
          <cell r="B191" t="str">
            <v>19.08.040</v>
          </cell>
          <cell r="C191" t="str">
            <v>Caixa de inspeção com tampa e anéis pré-moldados de concreto armado, diâmetro de 0,40 m,  isenta de carga  móvel (modelo 2)</v>
          </cell>
          <cell r="D191" t="str">
            <v>un</v>
          </cell>
          <cell r="F191">
            <v>24.06</v>
          </cell>
          <cell r="G191">
            <v>0</v>
          </cell>
        </row>
        <row r="192">
          <cell r="B192" t="str">
            <v>19.08.050</v>
          </cell>
          <cell r="C192" t="str">
            <v>Caixa de inspeção com tampa e anéis pré-moldados de concreto armado, diâmetro de 0,60 m,  isenta de carga  móvel (modelo 3)</v>
          </cell>
          <cell r="D192" t="str">
            <v>un</v>
          </cell>
          <cell r="F192">
            <v>40.07</v>
          </cell>
          <cell r="G192">
            <v>0</v>
          </cell>
        </row>
        <row r="193">
          <cell r="B193" t="str">
            <v>19.08.060</v>
          </cell>
          <cell r="C193" t="str">
            <v>Caixa de inspeção com tampa e anéis pré-moldados de concreto armado, diâmetro de 0,60 m,  isenta de carga  móvel (modelo 4)</v>
          </cell>
          <cell r="D193" t="str">
            <v>un</v>
          </cell>
          <cell r="F193">
            <v>49.55</v>
          </cell>
          <cell r="G193">
            <v>0</v>
          </cell>
        </row>
        <row r="194">
          <cell r="B194" t="str">
            <v>19.08.070</v>
          </cell>
          <cell r="C194" t="str">
            <v>Colchão de areia, inclusive mão-de-obra de espalhamento e transporte com carro de mão.</v>
          </cell>
          <cell r="D194" t="str">
            <v>m³</v>
          </cell>
          <cell r="F194">
            <v>29.52</v>
          </cell>
          <cell r="G194">
            <v>0</v>
          </cell>
        </row>
        <row r="195">
          <cell r="B195" t="str">
            <v>19.08.071</v>
          </cell>
          <cell r="C195" t="str">
            <v>Espalhamento de areia ou desperdício.</v>
          </cell>
          <cell r="D195" t="str">
            <v>m³</v>
          </cell>
          <cell r="F195">
            <v>1.37</v>
          </cell>
          <cell r="G195">
            <v>0</v>
          </cell>
        </row>
        <row r="196">
          <cell r="B196" t="str">
            <v>19.08.072</v>
          </cell>
          <cell r="C196" t="str">
            <v>Vala de infiltração, padrão CPRH, inclusive escavação, reaterro, fornecimento de manilhas perfuradas, brita 25 plástico laminado.</v>
          </cell>
          <cell r="D196" t="str">
            <v>m</v>
          </cell>
          <cell r="F196">
            <v>19.149999999999999</v>
          </cell>
          <cell r="G196">
            <v>0</v>
          </cell>
        </row>
        <row r="197">
          <cell r="B197" t="str">
            <v>19.08.073</v>
          </cell>
          <cell r="C197" t="str">
            <v>Plástico laminado</v>
          </cell>
          <cell r="D197" t="str">
            <v>m²</v>
          </cell>
          <cell r="F197">
            <v>2.58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10"/>
  <sheetViews>
    <sheetView view="pageBreakPreview" topLeftCell="A385" zoomScale="90" zoomScaleNormal="85" zoomScaleSheetLayoutView="90" workbookViewId="0">
      <selection activeCell="D16" sqref="D16"/>
    </sheetView>
  </sheetViews>
  <sheetFormatPr defaultRowHeight="14.25"/>
  <cols>
    <col min="1" max="1" width="5.125" style="84" bestFit="1" customWidth="1"/>
    <col min="2" max="2" width="16.875" style="84" bestFit="1" customWidth="1"/>
    <col min="3" max="3" width="9.375" style="84" bestFit="1" customWidth="1"/>
    <col min="4" max="4" width="65" customWidth="1"/>
    <col min="5" max="5" width="7.625" bestFit="1" customWidth="1"/>
    <col min="6" max="6" width="7.75" bestFit="1" customWidth="1"/>
    <col min="7" max="8" width="10.625" bestFit="1" customWidth="1"/>
    <col min="9" max="9" width="13.5" bestFit="1" customWidth="1"/>
    <col min="10" max="10" width="22" bestFit="1" customWidth="1"/>
    <col min="11" max="11" width="16.5" bestFit="1" customWidth="1"/>
    <col min="17" max="17" width="9.625" bestFit="1" customWidth="1"/>
  </cols>
  <sheetData>
    <row r="1" spans="1:17" ht="24.95" customHeight="1">
      <c r="A1" s="126" t="s">
        <v>2036</v>
      </c>
      <c r="B1" s="126"/>
      <c r="C1" s="126"/>
      <c r="D1" s="126"/>
      <c r="E1" s="126"/>
      <c r="F1" s="126"/>
      <c r="G1" s="126"/>
      <c r="H1" s="127"/>
      <c r="I1" s="127"/>
      <c r="J1" s="127"/>
      <c r="K1" s="127"/>
    </row>
    <row r="2" spans="1:17" ht="24.95" customHeight="1">
      <c r="A2" s="126"/>
      <c r="B2" s="126"/>
      <c r="C2" s="126"/>
      <c r="D2" s="126"/>
      <c r="E2" s="126"/>
      <c r="F2" s="126"/>
      <c r="G2" s="126"/>
      <c r="H2" s="127"/>
      <c r="I2" s="127"/>
      <c r="J2" s="127"/>
      <c r="K2" s="127"/>
    </row>
    <row r="3" spans="1:17" ht="24.95" customHeight="1">
      <c r="A3" s="126"/>
      <c r="B3" s="126"/>
      <c r="C3" s="126"/>
      <c r="D3" s="126"/>
      <c r="E3" s="126"/>
      <c r="F3" s="126"/>
      <c r="G3" s="126"/>
      <c r="H3" s="127"/>
      <c r="I3" s="127"/>
      <c r="J3" s="127"/>
      <c r="K3" s="127"/>
    </row>
    <row r="4" spans="1:17" ht="13.9" customHeight="1">
      <c r="A4" s="128" t="s">
        <v>2042</v>
      </c>
      <c r="B4" s="128"/>
      <c r="C4" s="128"/>
      <c r="D4" s="128"/>
      <c r="E4" s="128"/>
      <c r="F4" s="128"/>
      <c r="G4" s="128"/>
      <c r="H4" s="129" t="s">
        <v>1994</v>
      </c>
      <c r="I4" s="129"/>
      <c r="J4" s="129"/>
      <c r="K4" s="129"/>
    </row>
    <row r="5" spans="1:17" ht="13.9" customHeight="1">
      <c r="A5" s="128"/>
      <c r="B5" s="128"/>
      <c r="C5" s="128"/>
      <c r="D5" s="128"/>
      <c r="E5" s="128"/>
      <c r="F5" s="128"/>
      <c r="G5" s="128"/>
      <c r="H5" s="129"/>
      <c r="I5" s="129"/>
      <c r="J5" s="129"/>
      <c r="K5" s="129"/>
    </row>
    <row r="6" spans="1:17" ht="13.9" customHeight="1">
      <c r="A6" s="128"/>
      <c r="B6" s="128"/>
      <c r="C6" s="128"/>
      <c r="D6" s="128"/>
      <c r="E6" s="128"/>
      <c r="F6" s="128"/>
      <c r="G6" s="128"/>
      <c r="H6" s="129"/>
      <c r="I6" s="129"/>
      <c r="J6" s="129"/>
      <c r="K6" s="129"/>
    </row>
    <row r="7" spans="1:17" ht="45" customHeight="1">
      <c r="A7" s="128" t="s">
        <v>1996</v>
      </c>
      <c r="B7" s="128"/>
      <c r="C7" s="128"/>
      <c r="D7" s="128"/>
      <c r="E7" s="128"/>
      <c r="F7" s="128"/>
      <c r="G7" s="128"/>
      <c r="H7" s="130" t="s">
        <v>2037</v>
      </c>
      <c r="I7" s="130"/>
      <c r="J7" s="130"/>
      <c r="K7" s="130"/>
    </row>
    <row r="8" spans="1:17" ht="45" customHeight="1">
      <c r="A8" s="128"/>
      <c r="B8" s="128"/>
      <c r="C8" s="128"/>
      <c r="D8" s="128"/>
      <c r="E8" s="128"/>
      <c r="F8" s="128"/>
      <c r="G8" s="128"/>
      <c r="H8" s="130"/>
      <c r="I8" s="130"/>
      <c r="J8" s="130"/>
      <c r="K8" s="130"/>
    </row>
    <row r="9" spans="1:17" ht="45" customHeight="1">
      <c r="A9" s="128"/>
      <c r="B9" s="128"/>
      <c r="C9" s="128"/>
      <c r="D9" s="128"/>
      <c r="E9" s="128"/>
      <c r="F9" s="128"/>
      <c r="G9" s="128"/>
      <c r="H9" s="130"/>
      <c r="I9" s="130"/>
      <c r="J9" s="130"/>
      <c r="K9" s="130"/>
    </row>
    <row r="10" spans="1:17" ht="15.75">
      <c r="A10" s="131" t="s">
        <v>1995</v>
      </c>
      <c r="B10" s="131"/>
      <c r="C10" s="131"/>
      <c r="D10" s="131"/>
      <c r="E10" s="131"/>
      <c r="F10" s="131"/>
      <c r="G10" s="131"/>
      <c r="H10" s="125" t="s">
        <v>1992</v>
      </c>
      <c r="I10" s="125"/>
      <c r="J10" s="125"/>
      <c r="K10" s="98">
        <v>0.26669999999999999</v>
      </c>
    </row>
    <row r="11" spans="1:17" ht="15.75">
      <c r="A11" s="131"/>
      <c r="B11" s="131"/>
      <c r="C11" s="131"/>
      <c r="D11" s="131"/>
      <c r="E11" s="131"/>
      <c r="F11" s="131"/>
      <c r="G11" s="131"/>
      <c r="H11" s="125" t="s">
        <v>1991</v>
      </c>
      <c r="I11" s="125"/>
      <c r="J11" s="125"/>
      <c r="K11" s="99">
        <f>J400</f>
        <v>11220605.059999997</v>
      </c>
    </row>
    <row r="12" spans="1:17" ht="31.5">
      <c r="A12" s="100" t="s">
        <v>0</v>
      </c>
      <c r="B12" s="100" t="s">
        <v>1</v>
      </c>
      <c r="C12" s="100" t="s">
        <v>2</v>
      </c>
      <c r="D12" s="101" t="s">
        <v>3</v>
      </c>
      <c r="E12" s="101" t="s">
        <v>4</v>
      </c>
      <c r="F12" s="101" t="s">
        <v>5</v>
      </c>
      <c r="G12" s="101" t="s">
        <v>6</v>
      </c>
      <c r="H12" s="100" t="s">
        <v>7</v>
      </c>
      <c r="I12" s="100" t="s">
        <v>1966</v>
      </c>
      <c r="J12" s="100" t="s">
        <v>1967</v>
      </c>
      <c r="K12" s="100" t="s">
        <v>8</v>
      </c>
    </row>
    <row r="13" spans="1:17">
      <c r="A13" s="111">
        <v>1</v>
      </c>
      <c r="B13" s="111" t="s">
        <v>10</v>
      </c>
      <c r="C13" s="111"/>
      <c r="D13" s="102" t="s">
        <v>11</v>
      </c>
      <c r="E13" s="103"/>
      <c r="F13" s="104"/>
      <c r="G13" s="105" t="s">
        <v>12</v>
      </c>
      <c r="H13" s="105" t="s">
        <v>12</v>
      </c>
      <c r="I13" s="105">
        <f>SUM(I14:I58)</f>
        <v>362938.47504999995</v>
      </c>
      <c r="J13" s="105">
        <f>SUM(J14:J58)</f>
        <v>459610.49000000005</v>
      </c>
      <c r="K13" s="106">
        <f>J13/ $J$400</f>
        <v>4.0961292866322503E-2</v>
      </c>
      <c r="N13" s="96"/>
      <c r="Q13" s="96"/>
    </row>
    <row r="14" spans="1:17" ht="25.5">
      <c r="A14" s="110" t="s">
        <v>13</v>
      </c>
      <c r="B14" s="110">
        <v>97624</v>
      </c>
      <c r="C14" s="110" t="s">
        <v>20</v>
      </c>
      <c r="D14" s="87" t="s">
        <v>1791</v>
      </c>
      <c r="E14" s="110" t="s">
        <v>15</v>
      </c>
      <c r="F14" s="115">
        <v>35.1</v>
      </c>
      <c r="G14" s="92">
        <v>120.05</v>
      </c>
      <c r="H14" s="92">
        <f>(TRUNC(G14 * $K$10,2) + G14)</f>
        <v>152.06</v>
      </c>
      <c r="I14" s="92">
        <f>G14*F14</f>
        <v>4213.7550000000001</v>
      </c>
      <c r="J14" s="92">
        <f t="shared" ref="J14:J56" si="0">TRUNC(F14 * H14,2)</f>
        <v>5337.3</v>
      </c>
      <c r="K14" s="117">
        <f>J14 / J400</f>
        <v>4.7566953577457094E-4</v>
      </c>
      <c r="N14" s="96"/>
      <c r="Q14" s="96"/>
    </row>
    <row r="15" spans="1:17">
      <c r="A15" s="110" t="s">
        <v>16</v>
      </c>
      <c r="B15" s="110">
        <v>8038</v>
      </c>
      <c r="C15" s="110" t="s">
        <v>17</v>
      </c>
      <c r="D15" s="87" t="s">
        <v>18</v>
      </c>
      <c r="E15" s="110" t="s">
        <v>15</v>
      </c>
      <c r="F15" s="115">
        <v>31.87</v>
      </c>
      <c r="G15" s="92">
        <v>42.71</v>
      </c>
      <c r="H15" s="92">
        <f t="shared" ref="H15:H58" si="1">(TRUNC(G15 * $K$10,2) + G15)</f>
        <v>54.1</v>
      </c>
      <c r="I15" s="92">
        <f t="shared" ref="I15:I76" si="2">G15*F15</f>
        <v>1361.1677</v>
      </c>
      <c r="J15" s="92">
        <f t="shared" si="0"/>
        <v>1724.16</v>
      </c>
      <c r="K15" s="117">
        <f>J15 / J400</f>
        <v>1.5366016277913632E-4</v>
      </c>
      <c r="N15" s="96"/>
      <c r="Q15" s="96"/>
    </row>
    <row r="16" spans="1:17" ht="25.5">
      <c r="A16" s="110" t="s">
        <v>19</v>
      </c>
      <c r="B16" s="110">
        <v>97626</v>
      </c>
      <c r="C16" s="110" t="s">
        <v>20</v>
      </c>
      <c r="D16" s="87" t="s">
        <v>21</v>
      </c>
      <c r="E16" s="110" t="s">
        <v>15</v>
      </c>
      <c r="F16" s="115">
        <v>13.5</v>
      </c>
      <c r="G16" s="92">
        <v>641.72</v>
      </c>
      <c r="H16" s="92">
        <f t="shared" si="1"/>
        <v>812.86</v>
      </c>
      <c r="I16" s="92">
        <f t="shared" si="2"/>
        <v>8663.2200000000012</v>
      </c>
      <c r="J16" s="92">
        <f t="shared" si="0"/>
        <v>10973.61</v>
      </c>
      <c r="K16" s="117">
        <f>J16 / J400</f>
        <v>9.7798736710906064E-4</v>
      </c>
      <c r="N16" s="96"/>
      <c r="Q16" s="96"/>
    </row>
    <row r="17" spans="1:17">
      <c r="A17" s="110" t="s">
        <v>22</v>
      </c>
      <c r="B17" s="110">
        <v>13</v>
      </c>
      <c r="C17" s="110" t="s">
        <v>17</v>
      </c>
      <c r="D17" s="87" t="s">
        <v>24</v>
      </c>
      <c r="E17" s="110" t="s">
        <v>15</v>
      </c>
      <c r="F17" s="115">
        <v>27</v>
      </c>
      <c r="G17" s="92">
        <v>285.68</v>
      </c>
      <c r="H17" s="92">
        <f t="shared" si="1"/>
        <v>361.87</v>
      </c>
      <c r="I17" s="92">
        <f t="shared" si="2"/>
        <v>7713.3600000000006</v>
      </c>
      <c r="J17" s="92">
        <f t="shared" si="0"/>
        <v>9770.49</v>
      </c>
      <c r="K17" s="117">
        <f>J17 / J400</f>
        <v>8.7076320285351912E-4</v>
      </c>
      <c r="N17" s="96"/>
      <c r="Q17" s="96"/>
    </row>
    <row r="18" spans="1:17">
      <c r="A18" s="110" t="s">
        <v>25</v>
      </c>
      <c r="B18" s="110" t="s">
        <v>1971</v>
      </c>
      <c r="C18" s="110" t="s">
        <v>14</v>
      </c>
      <c r="D18" s="87" t="s">
        <v>26</v>
      </c>
      <c r="E18" s="110" t="s">
        <v>27</v>
      </c>
      <c r="F18" s="115">
        <v>270</v>
      </c>
      <c r="G18" s="92">
        <v>35.18</v>
      </c>
      <c r="H18" s="92">
        <f t="shared" si="1"/>
        <v>44.56</v>
      </c>
      <c r="I18" s="92">
        <f t="shared" si="2"/>
        <v>9498.6</v>
      </c>
      <c r="J18" s="92">
        <f t="shared" si="0"/>
        <v>12031.2</v>
      </c>
      <c r="K18" s="117">
        <f>J18 / J400</f>
        <v>1.0722416425554154E-3</v>
      </c>
      <c r="N18" s="96"/>
      <c r="Q18" s="96"/>
    </row>
    <row r="19" spans="1:17">
      <c r="A19" s="110" t="s">
        <v>28</v>
      </c>
      <c r="B19" s="110" t="s">
        <v>29</v>
      </c>
      <c r="C19" s="110" t="s">
        <v>14</v>
      </c>
      <c r="D19" s="87" t="s">
        <v>30</v>
      </c>
      <c r="E19" s="110" t="s">
        <v>27</v>
      </c>
      <c r="F19" s="115">
        <v>270</v>
      </c>
      <c r="G19" s="92">
        <v>17.59</v>
      </c>
      <c r="H19" s="92">
        <f t="shared" si="1"/>
        <v>22.28</v>
      </c>
      <c r="I19" s="92">
        <f t="shared" si="2"/>
        <v>4749.3</v>
      </c>
      <c r="J19" s="92">
        <f t="shared" si="0"/>
        <v>6015.6</v>
      </c>
      <c r="K19" s="117">
        <f>J19 / J400</f>
        <v>5.3612082127770769E-4</v>
      </c>
      <c r="N19" s="96"/>
      <c r="Q19" s="96"/>
    </row>
    <row r="20" spans="1:17">
      <c r="A20" s="110" t="s">
        <v>31</v>
      </c>
      <c r="B20" s="110">
        <v>3258</v>
      </c>
      <c r="C20" s="110" t="s">
        <v>17</v>
      </c>
      <c r="D20" s="87" t="s">
        <v>32</v>
      </c>
      <c r="E20" s="110" t="s">
        <v>27</v>
      </c>
      <c r="F20" s="115">
        <v>81</v>
      </c>
      <c r="G20" s="92">
        <v>14.26</v>
      </c>
      <c r="H20" s="92">
        <f t="shared" si="1"/>
        <v>18.059999999999999</v>
      </c>
      <c r="I20" s="92">
        <f t="shared" si="2"/>
        <v>1155.06</v>
      </c>
      <c r="J20" s="92">
        <f t="shared" si="0"/>
        <v>1462.86</v>
      </c>
      <c r="K20" s="117">
        <f>J20 / J400</f>
        <v>1.3037264854948922E-4</v>
      </c>
      <c r="N20" s="96"/>
      <c r="Q20" s="96"/>
    </row>
    <row r="21" spans="1:17" ht="25.5">
      <c r="A21" s="110" t="s">
        <v>33</v>
      </c>
      <c r="B21" s="110">
        <v>97635</v>
      </c>
      <c r="C21" s="110" t="s">
        <v>20</v>
      </c>
      <c r="D21" s="87" t="s">
        <v>34</v>
      </c>
      <c r="E21" s="110" t="s">
        <v>27</v>
      </c>
      <c r="F21" s="115">
        <v>81</v>
      </c>
      <c r="G21" s="92">
        <v>19.440000000000001</v>
      </c>
      <c r="H21" s="92">
        <f t="shared" si="1"/>
        <v>24.62</v>
      </c>
      <c r="I21" s="92">
        <f t="shared" si="2"/>
        <v>1574.64</v>
      </c>
      <c r="J21" s="92">
        <f t="shared" si="0"/>
        <v>1994.22</v>
      </c>
      <c r="K21" s="117">
        <f>J21 / J400</f>
        <v>1.7772838357078764E-4</v>
      </c>
      <c r="N21" s="96"/>
      <c r="Q21" s="96"/>
    </row>
    <row r="22" spans="1:17" ht="25.5">
      <c r="A22" s="110" t="s">
        <v>35</v>
      </c>
      <c r="B22" s="110" t="s">
        <v>36</v>
      </c>
      <c r="C22" s="110" t="s">
        <v>14</v>
      </c>
      <c r="D22" s="87" t="s">
        <v>37</v>
      </c>
      <c r="E22" s="110" t="s">
        <v>27</v>
      </c>
      <c r="F22" s="115">
        <v>900</v>
      </c>
      <c r="G22" s="92">
        <v>27.07</v>
      </c>
      <c r="H22" s="92">
        <f t="shared" si="1"/>
        <v>34.28</v>
      </c>
      <c r="I22" s="92">
        <f t="shared" si="2"/>
        <v>24363</v>
      </c>
      <c r="J22" s="92">
        <f t="shared" si="0"/>
        <v>30852</v>
      </c>
      <c r="K22" s="117">
        <f>J22 / J400</f>
        <v>2.74958434371631E-3</v>
      </c>
      <c r="N22" s="96"/>
      <c r="Q22" s="96"/>
    </row>
    <row r="23" spans="1:17" ht="25.5">
      <c r="A23" s="110" t="s">
        <v>38</v>
      </c>
      <c r="B23" s="110" t="s">
        <v>39</v>
      </c>
      <c r="C23" s="110" t="s">
        <v>14</v>
      </c>
      <c r="D23" s="87" t="s">
        <v>40</v>
      </c>
      <c r="E23" s="110" t="s">
        <v>27</v>
      </c>
      <c r="F23" s="115">
        <v>900</v>
      </c>
      <c r="G23" s="92">
        <v>13.53</v>
      </c>
      <c r="H23" s="92">
        <f t="shared" si="1"/>
        <v>17.13</v>
      </c>
      <c r="I23" s="92">
        <f t="shared" si="2"/>
        <v>12177</v>
      </c>
      <c r="J23" s="92">
        <f t="shared" si="0"/>
        <v>15417</v>
      </c>
      <c r="K23" s="117">
        <f>J23 / J400</f>
        <v>1.373990076075274E-3</v>
      </c>
      <c r="N23" s="96"/>
      <c r="Q23" s="96"/>
    </row>
    <row r="24" spans="1:17">
      <c r="A24" s="110" t="s">
        <v>41</v>
      </c>
      <c r="B24" s="110">
        <v>12</v>
      </c>
      <c r="C24" s="110" t="s">
        <v>17</v>
      </c>
      <c r="D24" s="87" t="s">
        <v>43</v>
      </c>
      <c r="E24" s="110" t="s">
        <v>27</v>
      </c>
      <c r="F24" s="115">
        <v>900</v>
      </c>
      <c r="G24" s="92">
        <v>8.77</v>
      </c>
      <c r="H24" s="92">
        <f t="shared" si="1"/>
        <v>11.1</v>
      </c>
      <c r="I24" s="92">
        <f t="shared" si="2"/>
        <v>7893</v>
      </c>
      <c r="J24" s="92">
        <f t="shared" si="0"/>
        <v>9990</v>
      </c>
      <c r="K24" s="117">
        <f>J24 / J400</f>
        <v>8.9032631899798838E-4</v>
      </c>
      <c r="N24" s="96"/>
      <c r="Q24" s="96"/>
    </row>
    <row r="25" spans="1:17">
      <c r="A25" s="110" t="s">
        <v>44</v>
      </c>
      <c r="B25" s="110">
        <v>72238</v>
      </c>
      <c r="C25" s="110" t="s">
        <v>20</v>
      </c>
      <c r="D25" s="87" t="s">
        <v>45</v>
      </c>
      <c r="E25" s="110" t="s">
        <v>27</v>
      </c>
      <c r="F25" s="115">
        <v>900</v>
      </c>
      <c r="G25" s="92">
        <v>10.5</v>
      </c>
      <c r="H25" s="92">
        <f t="shared" si="1"/>
        <v>13.3</v>
      </c>
      <c r="I25" s="92">
        <f t="shared" si="2"/>
        <v>9450</v>
      </c>
      <c r="J25" s="92">
        <f t="shared" si="0"/>
        <v>11970</v>
      </c>
      <c r="K25" s="117">
        <f>J25 / J400</f>
        <v>1.0667873912318239E-3</v>
      </c>
      <c r="N25" s="96"/>
      <c r="Q25" s="96"/>
    </row>
    <row r="26" spans="1:17">
      <c r="A26" s="110" t="s">
        <v>46</v>
      </c>
      <c r="B26" s="110">
        <v>89263</v>
      </c>
      <c r="C26" s="110" t="s">
        <v>20</v>
      </c>
      <c r="D26" s="87" t="s">
        <v>47</v>
      </c>
      <c r="E26" s="110" t="s">
        <v>27</v>
      </c>
      <c r="F26" s="115">
        <v>500</v>
      </c>
      <c r="G26" s="92">
        <v>45.29</v>
      </c>
      <c r="H26" s="92">
        <f t="shared" si="1"/>
        <v>57.36</v>
      </c>
      <c r="I26" s="92">
        <f t="shared" si="2"/>
        <v>22645</v>
      </c>
      <c r="J26" s="92">
        <f t="shared" si="0"/>
        <v>28680</v>
      </c>
      <c r="K26" s="117">
        <f>J26 / J400</f>
        <v>2.5560118947810118E-3</v>
      </c>
      <c r="N26" s="96"/>
      <c r="Q26" s="96"/>
    </row>
    <row r="27" spans="1:17" ht="25.5">
      <c r="A27" s="110" t="s">
        <v>48</v>
      </c>
      <c r="B27" s="110">
        <v>5005</v>
      </c>
      <c r="C27" s="110" t="s">
        <v>17</v>
      </c>
      <c r="D27" s="87" t="s">
        <v>49</v>
      </c>
      <c r="E27" s="110" t="s">
        <v>27</v>
      </c>
      <c r="F27" s="115">
        <v>900</v>
      </c>
      <c r="G27" s="92">
        <v>43.9</v>
      </c>
      <c r="H27" s="92">
        <f t="shared" si="1"/>
        <v>55.599999999999994</v>
      </c>
      <c r="I27" s="92">
        <f t="shared" si="2"/>
        <v>39510</v>
      </c>
      <c r="J27" s="92">
        <f t="shared" si="0"/>
        <v>50040</v>
      </c>
      <c r="K27" s="117">
        <f>J27 / J400</f>
        <v>4.4596525528187532E-3</v>
      </c>
      <c r="N27" s="96"/>
      <c r="Q27" s="96"/>
    </row>
    <row r="28" spans="1:17">
      <c r="A28" s="110" t="s">
        <v>50</v>
      </c>
      <c r="B28" s="110">
        <v>30</v>
      </c>
      <c r="C28" s="110" t="s">
        <v>17</v>
      </c>
      <c r="D28" s="87" t="s">
        <v>51</v>
      </c>
      <c r="E28" s="110" t="s">
        <v>27</v>
      </c>
      <c r="F28" s="115">
        <v>1000</v>
      </c>
      <c r="G28" s="92">
        <v>28.58</v>
      </c>
      <c r="H28" s="92">
        <f t="shared" si="1"/>
        <v>36.199999999999996</v>
      </c>
      <c r="I28" s="92">
        <f t="shared" si="2"/>
        <v>28580</v>
      </c>
      <c r="J28" s="92">
        <f t="shared" si="0"/>
        <v>36200</v>
      </c>
      <c r="K28" s="117">
        <f>J28 / J400</f>
        <v>3.226207482254973E-3</v>
      </c>
      <c r="N28" s="96"/>
      <c r="Q28" s="96"/>
    </row>
    <row r="29" spans="1:17" ht="25.5">
      <c r="A29" s="110" t="s">
        <v>52</v>
      </c>
      <c r="B29" s="110">
        <v>97652</v>
      </c>
      <c r="C29" s="110" t="s">
        <v>20</v>
      </c>
      <c r="D29" s="87" t="s">
        <v>53</v>
      </c>
      <c r="E29" s="110" t="s">
        <v>54</v>
      </c>
      <c r="F29" s="115">
        <v>13</v>
      </c>
      <c r="G29" s="92">
        <v>210.94</v>
      </c>
      <c r="H29" s="92">
        <f t="shared" si="1"/>
        <v>267.19</v>
      </c>
      <c r="I29" s="92">
        <f t="shared" si="2"/>
        <v>2742.22</v>
      </c>
      <c r="J29" s="92">
        <f t="shared" si="0"/>
        <v>3473.47</v>
      </c>
      <c r="K29" s="117">
        <f>J29 / J400</f>
        <v>3.095617376626569E-4</v>
      </c>
      <c r="N29" s="96"/>
      <c r="Q29" s="96"/>
    </row>
    <row r="30" spans="1:17" ht="25.5">
      <c r="A30" s="110" t="s">
        <v>55</v>
      </c>
      <c r="B30" s="110">
        <v>97650</v>
      </c>
      <c r="C30" s="110" t="s">
        <v>20</v>
      </c>
      <c r="D30" s="87" t="s">
        <v>56</v>
      </c>
      <c r="E30" s="110" t="s">
        <v>27</v>
      </c>
      <c r="F30" s="115">
        <v>500</v>
      </c>
      <c r="G30" s="92">
        <v>8.5399999999999991</v>
      </c>
      <c r="H30" s="92">
        <f t="shared" si="1"/>
        <v>10.809999999999999</v>
      </c>
      <c r="I30" s="92">
        <f t="shared" si="2"/>
        <v>4270</v>
      </c>
      <c r="J30" s="92">
        <f t="shared" si="0"/>
        <v>5405</v>
      </c>
      <c r="K30" s="117">
        <f>J30 / J400</f>
        <v>4.8170307849690965E-4</v>
      </c>
      <c r="N30" s="96"/>
      <c r="Q30" s="96"/>
    </row>
    <row r="31" spans="1:17">
      <c r="A31" s="110" t="s">
        <v>57</v>
      </c>
      <c r="B31" s="110" t="s">
        <v>58</v>
      </c>
      <c r="C31" s="110" t="s">
        <v>14</v>
      </c>
      <c r="D31" s="87" t="s">
        <v>59</v>
      </c>
      <c r="E31" s="110" t="s">
        <v>27</v>
      </c>
      <c r="F31" s="115">
        <v>1600</v>
      </c>
      <c r="G31" s="92">
        <v>12.04</v>
      </c>
      <c r="H31" s="92">
        <f t="shared" si="1"/>
        <v>15.25</v>
      </c>
      <c r="I31" s="92">
        <f t="shared" si="2"/>
        <v>19264</v>
      </c>
      <c r="J31" s="92">
        <f t="shared" si="0"/>
        <v>24400</v>
      </c>
      <c r="K31" s="117">
        <f>J31 / J400</f>
        <v>2.1745707891442359E-3</v>
      </c>
      <c r="N31" s="96"/>
      <c r="Q31" s="96"/>
    </row>
    <row r="32" spans="1:17">
      <c r="A32" s="110" t="s">
        <v>60</v>
      </c>
      <c r="B32" s="110">
        <v>7218</v>
      </c>
      <c r="C32" s="110" t="s">
        <v>17</v>
      </c>
      <c r="D32" s="87" t="s">
        <v>61</v>
      </c>
      <c r="E32" s="110" t="s">
        <v>27</v>
      </c>
      <c r="F32" s="115">
        <v>270</v>
      </c>
      <c r="G32" s="92">
        <v>7.48</v>
      </c>
      <c r="H32" s="92">
        <f t="shared" si="1"/>
        <v>9.4700000000000006</v>
      </c>
      <c r="I32" s="92">
        <f t="shared" si="2"/>
        <v>2019.6000000000001</v>
      </c>
      <c r="J32" s="92">
        <f t="shared" si="0"/>
        <v>2556.9</v>
      </c>
      <c r="K32" s="117">
        <f>J32 / J400</f>
        <v>2.2787541191651218E-4</v>
      </c>
      <c r="N32" s="96"/>
      <c r="Q32" s="96"/>
    </row>
    <row r="33" spans="1:17">
      <c r="A33" s="110" t="s">
        <v>62</v>
      </c>
      <c r="B33" s="110" t="s">
        <v>63</v>
      </c>
      <c r="C33" s="110" t="s">
        <v>64</v>
      </c>
      <c r="D33" s="87" t="s">
        <v>65</v>
      </c>
      <c r="E33" s="110" t="s">
        <v>27</v>
      </c>
      <c r="F33" s="115">
        <v>324</v>
      </c>
      <c r="G33" s="92">
        <v>20.420000000000002</v>
      </c>
      <c r="H33" s="92">
        <f t="shared" si="1"/>
        <v>25.860000000000003</v>
      </c>
      <c r="I33" s="92">
        <f t="shared" si="2"/>
        <v>6616.0800000000008</v>
      </c>
      <c r="J33" s="92">
        <f t="shared" si="0"/>
        <v>8378.64</v>
      </c>
      <c r="K33" s="117">
        <f>J33 / J400</f>
        <v>7.4671909003096149E-4</v>
      </c>
      <c r="N33" s="96"/>
      <c r="Q33" s="96"/>
    </row>
    <row r="34" spans="1:17">
      <c r="A34" s="110" t="s">
        <v>66</v>
      </c>
      <c r="B34" s="110">
        <v>97645</v>
      </c>
      <c r="C34" s="110" t="s">
        <v>20</v>
      </c>
      <c r="D34" s="87" t="s">
        <v>67</v>
      </c>
      <c r="E34" s="110" t="s">
        <v>27</v>
      </c>
      <c r="F34" s="115">
        <v>270</v>
      </c>
      <c r="G34" s="92">
        <v>27.47</v>
      </c>
      <c r="H34" s="92">
        <f t="shared" si="1"/>
        <v>34.79</v>
      </c>
      <c r="I34" s="92">
        <f t="shared" si="2"/>
        <v>7416.9</v>
      </c>
      <c r="J34" s="92">
        <f t="shared" si="0"/>
        <v>9393.2999999999993</v>
      </c>
      <c r="K34" s="117">
        <f>J34 / J400</f>
        <v>8.3714736859297331E-4</v>
      </c>
      <c r="N34" s="96"/>
      <c r="Q34" s="96"/>
    </row>
    <row r="35" spans="1:17">
      <c r="A35" s="110" t="s">
        <v>68</v>
      </c>
      <c r="B35" s="110">
        <v>7725</v>
      </c>
      <c r="C35" s="110" t="s">
        <v>17</v>
      </c>
      <c r="D35" s="87" t="s">
        <v>69</v>
      </c>
      <c r="E35" s="110" t="s">
        <v>27</v>
      </c>
      <c r="F35" s="115">
        <v>1600</v>
      </c>
      <c r="G35" s="92">
        <v>7.8</v>
      </c>
      <c r="H35" s="92">
        <f t="shared" si="1"/>
        <v>9.879999999999999</v>
      </c>
      <c r="I35" s="92">
        <f t="shared" si="2"/>
        <v>12480</v>
      </c>
      <c r="J35" s="92">
        <f t="shared" si="0"/>
        <v>15808</v>
      </c>
      <c r="K35" s="117">
        <f>J35 / J400</f>
        <v>1.4088366817537738E-3</v>
      </c>
      <c r="N35" s="96"/>
      <c r="Q35" s="96"/>
    </row>
    <row r="36" spans="1:17">
      <c r="A36" s="110" t="s">
        <v>70</v>
      </c>
      <c r="B36" s="110">
        <v>85421</v>
      </c>
      <c r="C36" s="110" t="s">
        <v>20</v>
      </c>
      <c r="D36" s="87" t="s">
        <v>71</v>
      </c>
      <c r="E36" s="110" t="s">
        <v>27</v>
      </c>
      <c r="F36" s="115">
        <v>250</v>
      </c>
      <c r="G36" s="92">
        <v>16.940000000000001</v>
      </c>
      <c r="H36" s="92">
        <f t="shared" si="1"/>
        <v>21.450000000000003</v>
      </c>
      <c r="I36" s="92">
        <f t="shared" si="2"/>
        <v>4235</v>
      </c>
      <c r="J36" s="92">
        <f t="shared" si="0"/>
        <v>5362.5</v>
      </c>
      <c r="K36" s="117">
        <f>J36 / J400</f>
        <v>4.779154039666379E-4</v>
      </c>
      <c r="N36" s="96"/>
      <c r="Q36" s="96"/>
    </row>
    <row r="37" spans="1:17">
      <c r="A37" s="110" t="s">
        <v>72</v>
      </c>
      <c r="B37" s="110">
        <v>97665</v>
      </c>
      <c r="C37" s="110" t="s">
        <v>20</v>
      </c>
      <c r="D37" s="87" t="s">
        <v>73</v>
      </c>
      <c r="E37" s="110" t="s">
        <v>54</v>
      </c>
      <c r="F37" s="115">
        <v>800</v>
      </c>
      <c r="G37" s="92">
        <v>2.02</v>
      </c>
      <c r="H37" s="92">
        <f t="shared" si="1"/>
        <v>2.5499999999999998</v>
      </c>
      <c r="I37" s="92">
        <f t="shared" si="2"/>
        <v>1616</v>
      </c>
      <c r="J37" s="92">
        <f t="shared" si="0"/>
        <v>2040</v>
      </c>
      <c r="K37" s="117">
        <f>J37 / J400</f>
        <v>1.8180837745304269E-4</v>
      </c>
      <c r="N37" s="96"/>
      <c r="Q37" s="96"/>
    </row>
    <row r="38" spans="1:17">
      <c r="A38" s="110" t="s">
        <v>74</v>
      </c>
      <c r="B38" s="110">
        <v>85407</v>
      </c>
      <c r="C38" s="110" t="s">
        <v>20</v>
      </c>
      <c r="D38" s="87" t="s">
        <v>75</v>
      </c>
      <c r="E38" s="110" t="s">
        <v>76</v>
      </c>
      <c r="F38" s="115">
        <v>540</v>
      </c>
      <c r="G38" s="92">
        <v>14.51</v>
      </c>
      <c r="H38" s="92">
        <f t="shared" si="1"/>
        <v>18.37</v>
      </c>
      <c r="I38" s="92">
        <f t="shared" si="2"/>
        <v>7835.4</v>
      </c>
      <c r="J38" s="92">
        <f t="shared" si="0"/>
        <v>9919.7999999999993</v>
      </c>
      <c r="K38" s="117">
        <f>J38 / J400</f>
        <v>8.8406997189151596E-4</v>
      </c>
      <c r="N38" s="96"/>
      <c r="Q38" s="96"/>
    </row>
    <row r="39" spans="1:17" ht="25.5">
      <c r="A39" s="110" t="s">
        <v>77</v>
      </c>
      <c r="B39" s="110">
        <v>97660</v>
      </c>
      <c r="C39" s="110" t="s">
        <v>20</v>
      </c>
      <c r="D39" s="87" t="s">
        <v>78</v>
      </c>
      <c r="E39" s="110" t="s">
        <v>54</v>
      </c>
      <c r="F39" s="115">
        <v>270</v>
      </c>
      <c r="G39" s="92">
        <v>0.75</v>
      </c>
      <c r="H39" s="92">
        <f t="shared" si="1"/>
        <v>0.95</v>
      </c>
      <c r="I39" s="92">
        <f t="shared" si="2"/>
        <v>202.5</v>
      </c>
      <c r="J39" s="92">
        <f t="shared" si="0"/>
        <v>256.5</v>
      </c>
      <c r="K39" s="117">
        <f>J39 / J400</f>
        <v>2.2859729812110514E-5</v>
      </c>
      <c r="N39" s="96"/>
      <c r="Q39" s="96"/>
    </row>
    <row r="40" spans="1:17">
      <c r="A40" s="110" t="s">
        <v>79</v>
      </c>
      <c r="B40" s="110">
        <v>8387</v>
      </c>
      <c r="C40" s="110" t="s">
        <v>17</v>
      </c>
      <c r="D40" s="87" t="s">
        <v>80</v>
      </c>
      <c r="E40" s="110" t="s">
        <v>27</v>
      </c>
      <c r="F40" s="115">
        <v>27</v>
      </c>
      <c r="G40" s="92">
        <v>23.19</v>
      </c>
      <c r="H40" s="92">
        <f t="shared" si="1"/>
        <v>29.37</v>
      </c>
      <c r="I40" s="92">
        <f t="shared" si="2"/>
        <v>626.13</v>
      </c>
      <c r="J40" s="92">
        <f t="shared" si="0"/>
        <v>792.99</v>
      </c>
      <c r="K40" s="117">
        <f>J40 / J400</f>
        <v>7.0672659429651133E-5</v>
      </c>
      <c r="N40" s="96"/>
      <c r="Q40" s="96"/>
    </row>
    <row r="41" spans="1:17">
      <c r="A41" s="110" t="s">
        <v>81</v>
      </c>
      <c r="B41" s="110">
        <v>97663</v>
      </c>
      <c r="C41" s="110" t="s">
        <v>20</v>
      </c>
      <c r="D41" s="87" t="s">
        <v>82</v>
      </c>
      <c r="E41" s="110" t="s">
        <v>54</v>
      </c>
      <c r="F41" s="115">
        <v>270</v>
      </c>
      <c r="G41" s="92">
        <v>14.19</v>
      </c>
      <c r="H41" s="92">
        <f t="shared" si="1"/>
        <v>17.97</v>
      </c>
      <c r="I41" s="92">
        <f t="shared" si="2"/>
        <v>3831.2999999999997</v>
      </c>
      <c r="J41" s="92">
        <f t="shared" si="0"/>
        <v>4851.8999999999996</v>
      </c>
      <c r="K41" s="117">
        <f>J41 / J400</f>
        <v>4.3240983655118512E-4</v>
      </c>
      <c r="N41" s="96"/>
      <c r="Q41" s="96"/>
    </row>
    <row r="42" spans="1:17">
      <c r="A42" s="110" t="s">
        <v>83</v>
      </c>
      <c r="B42" s="110">
        <v>97664</v>
      </c>
      <c r="C42" s="110" t="s">
        <v>20</v>
      </c>
      <c r="D42" s="87" t="s">
        <v>84</v>
      </c>
      <c r="E42" s="110" t="s">
        <v>54</v>
      </c>
      <c r="F42" s="115">
        <v>270</v>
      </c>
      <c r="G42" s="92">
        <v>1.77</v>
      </c>
      <c r="H42" s="92">
        <f t="shared" si="1"/>
        <v>2.2400000000000002</v>
      </c>
      <c r="I42" s="92">
        <f t="shared" si="2"/>
        <v>477.9</v>
      </c>
      <c r="J42" s="92">
        <f t="shared" si="0"/>
        <v>604.79999999999995</v>
      </c>
      <c r="K42" s="117">
        <f>J42 / J400</f>
        <v>5.3900836609607941E-5</v>
      </c>
      <c r="N42" s="96"/>
      <c r="Q42" s="96"/>
    </row>
    <row r="43" spans="1:17" ht="25.5">
      <c r="A43" s="110" t="s">
        <v>85</v>
      </c>
      <c r="B43" s="110">
        <v>97662</v>
      </c>
      <c r="C43" s="110" t="s">
        <v>20</v>
      </c>
      <c r="D43" s="87" t="s">
        <v>86</v>
      </c>
      <c r="E43" s="110" t="s">
        <v>76</v>
      </c>
      <c r="F43" s="115">
        <v>130.94999999999999</v>
      </c>
      <c r="G43" s="92">
        <v>0.56999999999999995</v>
      </c>
      <c r="H43" s="92">
        <f t="shared" si="1"/>
        <v>0.72</v>
      </c>
      <c r="I43" s="92">
        <f t="shared" si="2"/>
        <v>74.641499999999994</v>
      </c>
      <c r="J43" s="92">
        <f t="shared" si="0"/>
        <v>94.28</v>
      </c>
      <c r="K43" s="117">
        <f>J43 / J400</f>
        <v>8.4023989344474815E-6</v>
      </c>
      <c r="N43" s="96"/>
      <c r="Q43" s="96"/>
    </row>
    <row r="44" spans="1:17">
      <c r="A44" s="110" t="s">
        <v>87</v>
      </c>
      <c r="B44" s="110">
        <v>2476</v>
      </c>
      <c r="C44" s="110" t="s">
        <v>17</v>
      </c>
      <c r="D44" s="87" t="s">
        <v>88</v>
      </c>
      <c r="E44" s="110" t="s">
        <v>89</v>
      </c>
      <c r="F44" s="115">
        <v>200</v>
      </c>
      <c r="G44" s="92">
        <v>7.31</v>
      </c>
      <c r="H44" s="92">
        <f t="shared" si="1"/>
        <v>9.25</v>
      </c>
      <c r="I44" s="92">
        <f t="shared" si="2"/>
        <v>1462</v>
      </c>
      <c r="J44" s="92">
        <f t="shared" si="0"/>
        <v>1850</v>
      </c>
      <c r="K44" s="117">
        <f>J44 / J400</f>
        <v>1.6487524425888675E-4</v>
      </c>
      <c r="N44" s="96"/>
      <c r="Q44" s="96"/>
    </row>
    <row r="45" spans="1:17" ht="38.25">
      <c r="A45" s="110" t="s">
        <v>90</v>
      </c>
      <c r="B45" s="110">
        <v>90446</v>
      </c>
      <c r="C45" s="110" t="s">
        <v>20</v>
      </c>
      <c r="D45" s="87" t="s">
        <v>91</v>
      </c>
      <c r="E45" s="110" t="s">
        <v>76</v>
      </c>
      <c r="F45" s="115">
        <v>54</v>
      </c>
      <c r="G45" s="92">
        <v>21.85</v>
      </c>
      <c r="H45" s="92">
        <f t="shared" si="1"/>
        <v>27.67</v>
      </c>
      <c r="I45" s="92">
        <f t="shared" si="2"/>
        <v>1179.9000000000001</v>
      </c>
      <c r="J45" s="92">
        <f t="shared" si="0"/>
        <v>1494.18</v>
      </c>
      <c r="K45" s="117">
        <f>J45 / J400</f>
        <v>1.3316394187391534E-4</v>
      </c>
      <c r="N45" s="96"/>
      <c r="Q45" s="96"/>
    </row>
    <row r="46" spans="1:17" ht="25.5">
      <c r="A46" s="110" t="s">
        <v>92</v>
      </c>
      <c r="B46" s="110">
        <v>90443</v>
      </c>
      <c r="C46" s="110" t="s">
        <v>20</v>
      </c>
      <c r="D46" s="87" t="s">
        <v>93</v>
      </c>
      <c r="E46" s="110" t="s">
        <v>76</v>
      </c>
      <c r="F46" s="115">
        <v>108</v>
      </c>
      <c r="G46" s="92">
        <v>8.5399999999999991</v>
      </c>
      <c r="H46" s="92">
        <f t="shared" si="1"/>
        <v>10.809999999999999</v>
      </c>
      <c r="I46" s="92">
        <f t="shared" si="2"/>
        <v>922.31999999999994</v>
      </c>
      <c r="J46" s="92">
        <f t="shared" si="0"/>
        <v>1167.48</v>
      </c>
      <c r="K46" s="117">
        <f>J46 / J400</f>
        <v>1.0404786495533248E-4</v>
      </c>
      <c r="N46" s="96"/>
      <c r="Q46" s="96"/>
    </row>
    <row r="47" spans="1:17" ht="25.5">
      <c r="A47" s="110" t="s">
        <v>94</v>
      </c>
      <c r="B47" s="110" t="s">
        <v>95</v>
      </c>
      <c r="C47" s="110" t="s">
        <v>14</v>
      </c>
      <c r="D47" s="87" t="s">
        <v>96</v>
      </c>
      <c r="E47" s="110" t="s">
        <v>76</v>
      </c>
      <c r="F47" s="115">
        <v>540</v>
      </c>
      <c r="G47" s="92">
        <v>1.53</v>
      </c>
      <c r="H47" s="92">
        <f t="shared" si="1"/>
        <v>1.9300000000000002</v>
      </c>
      <c r="I47" s="92">
        <f t="shared" si="2"/>
        <v>826.2</v>
      </c>
      <c r="J47" s="92">
        <f t="shared" si="0"/>
        <v>1042.2</v>
      </c>
      <c r="K47" s="117">
        <f>J47 / J400</f>
        <v>9.2882691657627977E-5</v>
      </c>
      <c r="N47" s="96"/>
      <c r="Q47" s="96"/>
    </row>
    <row r="48" spans="1:17">
      <c r="A48" s="110" t="s">
        <v>97</v>
      </c>
      <c r="B48" s="110">
        <v>98532</v>
      </c>
      <c r="C48" s="110" t="s">
        <v>20</v>
      </c>
      <c r="D48" s="87" t="s">
        <v>98</v>
      </c>
      <c r="E48" s="110" t="s">
        <v>54</v>
      </c>
      <c r="F48" s="115">
        <v>11</v>
      </c>
      <c r="G48" s="92">
        <v>34.57</v>
      </c>
      <c r="H48" s="92">
        <f t="shared" si="1"/>
        <v>43.78</v>
      </c>
      <c r="I48" s="92">
        <f t="shared" si="2"/>
        <v>380.27</v>
      </c>
      <c r="J48" s="92">
        <f t="shared" si="0"/>
        <v>481.58</v>
      </c>
      <c r="K48" s="117">
        <f>J48 / J400</f>
        <v>4.2919254124429555E-5</v>
      </c>
      <c r="N48" s="96"/>
      <c r="Q48" s="96"/>
    </row>
    <row r="49" spans="1:17">
      <c r="A49" s="110" t="s">
        <v>99</v>
      </c>
      <c r="B49" s="110">
        <v>98524</v>
      </c>
      <c r="C49" s="110" t="s">
        <v>20</v>
      </c>
      <c r="D49" s="87" t="s">
        <v>100</v>
      </c>
      <c r="E49" s="110" t="s">
        <v>27</v>
      </c>
      <c r="F49" s="115">
        <v>3600</v>
      </c>
      <c r="G49" s="92">
        <v>5.17</v>
      </c>
      <c r="H49" s="92">
        <f t="shared" si="1"/>
        <v>6.54</v>
      </c>
      <c r="I49" s="92">
        <f t="shared" si="2"/>
        <v>18612</v>
      </c>
      <c r="J49" s="92">
        <f t="shared" si="0"/>
        <v>23544</v>
      </c>
      <c r="K49" s="117">
        <f>J49 / J400</f>
        <v>2.0982825680168809E-3</v>
      </c>
      <c r="N49" s="96"/>
      <c r="Q49" s="96"/>
    </row>
    <row r="50" spans="1:17">
      <c r="A50" s="110" t="s">
        <v>101</v>
      </c>
      <c r="B50" s="110" t="s">
        <v>102</v>
      </c>
      <c r="C50" s="110" t="s">
        <v>103</v>
      </c>
      <c r="D50" s="87" t="s">
        <v>104</v>
      </c>
      <c r="E50" s="110" t="s">
        <v>27</v>
      </c>
      <c r="F50" s="115">
        <v>194.72850000000003</v>
      </c>
      <c r="G50" s="92">
        <v>8.1</v>
      </c>
      <c r="H50" s="92">
        <f t="shared" si="1"/>
        <v>10.26</v>
      </c>
      <c r="I50" s="92">
        <f t="shared" si="2"/>
        <v>1577.3008500000001</v>
      </c>
      <c r="J50" s="92">
        <f t="shared" si="0"/>
        <v>1997.91</v>
      </c>
      <c r="K50" s="117">
        <f>J50 / J400</f>
        <v>1.7805724284176888E-4</v>
      </c>
      <c r="N50" s="96"/>
      <c r="Q50" s="96"/>
    </row>
    <row r="51" spans="1:17">
      <c r="A51" s="110" t="s">
        <v>105</v>
      </c>
      <c r="B51" s="110">
        <v>104482</v>
      </c>
      <c r="C51" s="110" t="s">
        <v>20</v>
      </c>
      <c r="D51" s="87" t="s">
        <v>1792</v>
      </c>
      <c r="E51" s="110" t="s">
        <v>106</v>
      </c>
      <c r="F51" s="115">
        <v>864</v>
      </c>
      <c r="G51" s="92">
        <v>31.29</v>
      </c>
      <c r="H51" s="92">
        <f t="shared" si="1"/>
        <v>39.629999999999995</v>
      </c>
      <c r="I51" s="92">
        <f t="shared" si="2"/>
        <v>27034.559999999998</v>
      </c>
      <c r="J51" s="92">
        <f t="shared" si="0"/>
        <v>34240.32</v>
      </c>
      <c r="K51" s="117">
        <f>J51 / J400</f>
        <v>3.0515573640553756E-3</v>
      </c>
      <c r="N51" s="96"/>
      <c r="Q51" s="96"/>
    </row>
    <row r="52" spans="1:17" ht="25.5">
      <c r="A52" s="110" t="s">
        <v>107</v>
      </c>
      <c r="B52" s="110">
        <v>105009</v>
      </c>
      <c r="C52" s="110" t="s">
        <v>20</v>
      </c>
      <c r="D52" s="87" t="s">
        <v>1793</v>
      </c>
      <c r="E52" s="110" t="s">
        <v>76</v>
      </c>
      <c r="F52" s="115">
        <v>50</v>
      </c>
      <c r="G52" s="92">
        <v>85.67</v>
      </c>
      <c r="H52" s="92">
        <f t="shared" si="1"/>
        <v>108.51</v>
      </c>
      <c r="I52" s="92">
        <f t="shared" si="2"/>
        <v>4283.5</v>
      </c>
      <c r="J52" s="92">
        <f t="shared" si="0"/>
        <v>5425.5</v>
      </c>
      <c r="K52" s="117">
        <f>J52 / J400</f>
        <v>4.8353007444680541E-4</v>
      </c>
      <c r="N52" s="96"/>
      <c r="Q52" s="96"/>
    </row>
    <row r="53" spans="1:17">
      <c r="A53" s="110" t="s">
        <v>108</v>
      </c>
      <c r="B53" s="110">
        <v>4943</v>
      </c>
      <c r="C53" s="110" t="s">
        <v>17</v>
      </c>
      <c r="D53" s="87" t="s">
        <v>109</v>
      </c>
      <c r="E53" s="110" t="s">
        <v>27</v>
      </c>
      <c r="F53" s="115">
        <v>600</v>
      </c>
      <c r="G53" s="92">
        <v>10.23</v>
      </c>
      <c r="H53" s="92">
        <f t="shared" si="1"/>
        <v>12.950000000000001</v>
      </c>
      <c r="I53" s="92">
        <f t="shared" si="2"/>
        <v>6138</v>
      </c>
      <c r="J53" s="92">
        <f t="shared" si="0"/>
        <v>7770</v>
      </c>
      <c r="K53" s="117">
        <f>J53 / J400</f>
        <v>6.9247602588732432E-4</v>
      </c>
      <c r="N53" s="96"/>
      <c r="Q53" s="96"/>
    </row>
    <row r="54" spans="1:17" ht="25.5">
      <c r="A54" s="110" t="s">
        <v>110</v>
      </c>
      <c r="B54" s="110">
        <v>99814</v>
      </c>
      <c r="C54" s="110" t="s">
        <v>20</v>
      </c>
      <c r="D54" s="87" t="s">
        <v>2038</v>
      </c>
      <c r="E54" s="110" t="s">
        <v>27</v>
      </c>
      <c r="F54" s="115">
        <v>300</v>
      </c>
      <c r="G54" s="92">
        <v>1.7</v>
      </c>
      <c r="H54" s="92">
        <f t="shared" si="1"/>
        <v>2.15</v>
      </c>
      <c r="I54" s="92">
        <f t="shared" si="2"/>
        <v>510</v>
      </c>
      <c r="J54" s="92">
        <f t="shared" si="0"/>
        <v>645</v>
      </c>
      <c r="K54" s="117">
        <f>J54 / J400</f>
        <v>5.7483531106476728E-5</v>
      </c>
      <c r="N54" s="96"/>
      <c r="Q54" s="96"/>
    </row>
    <row r="55" spans="1:17">
      <c r="A55" s="110" t="s">
        <v>111</v>
      </c>
      <c r="B55" s="110">
        <v>278</v>
      </c>
      <c r="C55" s="110" t="s">
        <v>17</v>
      </c>
      <c r="D55" s="87" t="s">
        <v>112</v>
      </c>
      <c r="E55" s="110" t="s">
        <v>27</v>
      </c>
      <c r="F55" s="115">
        <v>675</v>
      </c>
      <c r="G55" s="92">
        <v>3.89</v>
      </c>
      <c r="H55" s="92">
        <f t="shared" si="1"/>
        <v>4.92</v>
      </c>
      <c r="I55" s="92">
        <f t="shared" si="2"/>
        <v>2625.75</v>
      </c>
      <c r="J55" s="92">
        <f t="shared" si="0"/>
        <v>3321</v>
      </c>
      <c r="K55" s="117">
        <f>J55 / J400</f>
        <v>2.9597334388311507E-4</v>
      </c>
      <c r="N55" s="96"/>
      <c r="Q55" s="96"/>
    </row>
    <row r="56" spans="1:17">
      <c r="A56" s="110" t="s">
        <v>113</v>
      </c>
      <c r="B56" s="110">
        <v>9068</v>
      </c>
      <c r="C56" s="110" t="s">
        <v>17</v>
      </c>
      <c r="D56" s="87" t="s">
        <v>114</v>
      </c>
      <c r="E56" s="110" t="s">
        <v>115</v>
      </c>
      <c r="F56" s="115">
        <v>20</v>
      </c>
      <c r="G56" s="92">
        <v>29.31</v>
      </c>
      <c r="H56" s="92">
        <f t="shared" si="1"/>
        <v>37.119999999999997</v>
      </c>
      <c r="I56" s="92">
        <f t="shared" si="2"/>
        <v>586.19999999999993</v>
      </c>
      <c r="J56" s="92">
        <f t="shared" si="0"/>
        <v>742.4</v>
      </c>
      <c r="K56" s="117">
        <f>J56 / J400</f>
        <v>6.6163989912322981E-5</v>
      </c>
      <c r="N56" s="96"/>
      <c r="Q56" s="96"/>
    </row>
    <row r="57" spans="1:17" ht="25.5">
      <c r="A57" s="110" t="s">
        <v>1998</v>
      </c>
      <c r="B57" s="110" t="s">
        <v>1940</v>
      </c>
      <c r="C57" s="90" t="s">
        <v>64</v>
      </c>
      <c r="D57" s="88" t="s">
        <v>1932</v>
      </c>
      <c r="E57" s="90" t="s">
        <v>115</v>
      </c>
      <c r="F57" s="95">
        <v>20</v>
      </c>
      <c r="G57" s="91">
        <v>1290.71</v>
      </c>
      <c r="H57" s="92">
        <f t="shared" si="1"/>
        <v>1634.94</v>
      </c>
      <c r="I57" s="92">
        <f t="shared" si="2"/>
        <v>25814.2</v>
      </c>
      <c r="J57" s="91">
        <f t="shared" ref="J57" si="3">TRUNC(F57 * H57,2)</f>
        <v>32698.799999999999</v>
      </c>
      <c r="K57" s="118">
        <f>J57 / J400</f>
        <v>2.9141743983635057E-3</v>
      </c>
      <c r="N57" s="96"/>
      <c r="Q57" s="96"/>
    </row>
    <row r="58" spans="1:17" ht="38.25">
      <c r="A58" s="110" t="s">
        <v>1933</v>
      </c>
      <c r="B58" s="110">
        <v>0</v>
      </c>
      <c r="C58" s="90" t="s">
        <v>64</v>
      </c>
      <c r="D58" s="88" t="s">
        <v>1934</v>
      </c>
      <c r="E58" s="90" t="s">
        <v>115</v>
      </c>
      <c r="F58" s="95">
        <v>10</v>
      </c>
      <c r="G58" s="91">
        <v>1373.15</v>
      </c>
      <c r="H58" s="92">
        <f t="shared" si="1"/>
        <v>1739.3600000000001</v>
      </c>
      <c r="I58" s="92">
        <f t="shared" si="2"/>
        <v>13731.5</v>
      </c>
      <c r="J58" s="91">
        <f t="shared" ref="J58" si="4">TRUNC(F58 * H58,2)</f>
        <v>17393.599999999999</v>
      </c>
      <c r="K58" s="118">
        <f>J58 / J400</f>
        <v>1.5501481343466877E-3</v>
      </c>
      <c r="N58" s="96"/>
      <c r="Q58" s="96"/>
    </row>
    <row r="59" spans="1:17">
      <c r="A59" s="111">
        <v>2</v>
      </c>
      <c r="B59" s="111"/>
      <c r="C59" s="111"/>
      <c r="D59" s="102" t="s">
        <v>118</v>
      </c>
      <c r="E59" s="111"/>
      <c r="F59" s="121"/>
      <c r="G59" s="122" t="s">
        <v>12</v>
      </c>
      <c r="H59" s="123"/>
      <c r="I59" s="122">
        <f>SUM(I60:I65)</f>
        <v>35996.36</v>
      </c>
      <c r="J59" s="122">
        <f>SUM(J60:J65)</f>
        <v>45590.18</v>
      </c>
      <c r="K59" s="124">
        <f>J59/ $J$400</f>
        <v>4.0630767909765478E-3</v>
      </c>
      <c r="N59" s="96"/>
      <c r="Q59" s="96"/>
    </row>
    <row r="60" spans="1:17" ht="25.5">
      <c r="A60" s="110" t="s">
        <v>119</v>
      </c>
      <c r="B60" s="110" t="s">
        <v>120</v>
      </c>
      <c r="C60" s="110" t="s">
        <v>14</v>
      </c>
      <c r="D60" s="87" t="s">
        <v>121</v>
      </c>
      <c r="E60" s="110" t="s">
        <v>15</v>
      </c>
      <c r="F60" s="115">
        <v>100</v>
      </c>
      <c r="G60" s="92">
        <v>62.61</v>
      </c>
      <c r="H60" s="92">
        <f t="shared" ref="H60:H65" si="5">(TRUNC(G60 * $K$10,2) + G60)</f>
        <v>79.3</v>
      </c>
      <c r="I60" s="92">
        <f t="shared" si="2"/>
        <v>6261</v>
      </c>
      <c r="J60" s="92">
        <f t="shared" ref="J60:J65" si="6">TRUNC(F60 * H60,2)</f>
        <v>7930</v>
      </c>
      <c r="K60" s="117">
        <f>J60 / J400</f>
        <v>7.067355064718767E-4</v>
      </c>
      <c r="N60" s="96"/>
      <c r="Q60" s="96"/>
    </row>
    <row r="61" spans="1:17">
      <c r="A61" s="110" t="s">
        <v>122</v>
      </c>
      <c r="B61" s="110">
        <v>72897</v>
      </c>
      <c r="C61" s="110" t="s">
        <v>20</v>
      </c>
      <c r="D61" s="87" t="s">
        <v>123</v>
      </c>
      <c r="E61" s="110" t="s">
        <v>15</v>
      </c>
      <c r="F61" s="115">
        <v>100</v>
      </c>
      <c r="G61" s="92">
        <v>32.880000000000003</v>
      </c>
      <c r="H61" s="92">
        <f t="shared" si="5"/>
        <v>41.64</v>
      </c>
      <c r="I61" s="92">
        <f t="shared" si="2"/>
        <v>3288.0000000000005</v>
      </c>
      <c r="J61" s="92">
        <f t="shared" si="6"/>
        <v>4164</v>
      </c>
      <c r="K61" s="117">
        <f>J61 / J400</f>
        <v>3.7110298221297534E-4</v>
      </c>
      <c r="N61" s="96"/>
      <c r="Q61" s="96"/>
    </row>
    <row r="62" spans="1:17" ht="25.5">
      <c r="A62" s="110" t="s">
        <v>124</v>
      </c>
      <c r="B62" s="110">
        <v>95875</v>
      </c>
      <c r="C62" s="110" t="s">
        <v>20</v>
      </c>
      <c r="D62" s="87" t="s">
        <v>125</v>
      </c>
      <c r="E62" s="110" t="s">
        <v>126</v>
      </c>
      <c r="F62" s="115">
        <v>1800</v>
      </c>
      <c r="G62" s="92">
        <v>2.93</v>
      </c>
      <c r="H62" s="92">
        <f t="shared" si="5"/>
        <v>3.71</v>
      </c>
      <c r="I62" s="92">
        <f t="shared" si="2"/>
        <v>5274</v>
      </c>
      <c r="J62" s="92">
        <f t="shared" si="6"/>
        <v>6678</v>
      </c>
      <c r="K62" s="117">
        <f>J62 / J400</f>
        <v>5.9515507089775445E-4</v>
      </c>
      <c r="N62" s="96"/>
      <c r="Q62" s="96"/>
    </row>
    <row r="63" spans="1:17">
      <c r="A63" s="110" t="s">
        <v>127</v>
      </c>
      <c r="B63" s="110" t="s">
        <v>128</v>
      </c>
      <c r="C63" s="110" t="s">
        <v>129</v>
      </c>
      <c r="D63" s="87" t="s">
        <v>130</v>
      </c>
      <c r="E63" s="110" t="s">
        <v>54</v>
      </c>
      <c r="F63" s="115">
        <v>18</v>
      </c>
      <c r="G63" s="92">
        <v>740.52</v>
      </c>
      <c r="H63" s="92">
        <f t="shared" si="5"/>
        <v>938.01</v>
      </c>
      <c r="I63" s="92">
        <f t="shared" si="2"/>
        <v>13329.36</v>
      </c>
      <c r="J63" s="92">
        <f t="shared" si="6"/>
        <v>16884.18</v>
      </c>
      <c r="K63" s="117">
        <f>J63 / J400</f>
        <v>1.5047477306005461E-3</v>
      </c>
      <c r="N63" s="96"/>
      <c r="Q63" s="96"/>
    </row>
    <row r="64" spans="1:17" ht="25.5">
      <c r="A64" s="110" t="s">
        <v>131</v>
      </c>
      <c r="B64" s="110" t="s">
        <v>132</v>
      </c>
      <c r="C64" s="110" t="s">
        <v>64</v>
      </c>
      <c r="D64" s="87" t="s">
        <v>133</v>
      </c>
      <c r="E64" s="110" t="s">
        <v>134</v>
      </c>
      <c r="F64" s="115">
        <v>50</v>
      </c>
      <c r="G64" s="92">
        <v>45</v>
      </c>
      <c r="H64" s="92">
        <f t="shared" si="5"/>
        <v>57</v>
      </c>
      <c r="I64" s="92">
        <f t="shared" si="2"/>
        <v>2250</v>
      </c>
      <c r="J64" s="92">
        <f t="shared" si="6"/>
        <v>2850</v>
      </c>
      <c r="K64" s="117">
        <f>J64 / J400</f>
        <v>2.5399699791233901E-4</v>
      </c>
      <c r="N64" s="96"/>
      <c r="Q64" s="96"/>
    </row>
    <row r="65" spans="1:17" ht="38.25">
      <c r="A65" s="110" t="s">
        <v>135</v>
      </c>
      <c r="B65" s="110">
        <v>89259</v>
      </c>
      <c r="C65" s="110" t="s">
        <v>20</v>
      </c>
      <c r="D65" s="87" t="s">
        <v>136</v>
      </c>
      <c r="E65" s="110" t="s">
        <v>106</v>
      </c>
      <c r="F65" s="115">
        <v>200</v>
      </c>
      <c r="G65" s="92">
        <v>27.97</v>
      </c>
      <c r="H65" s="92">
        <f t="shared" si="5"/>
        <v>35.42</v>
      </c>
      <c r="I65" s="92">
        <f t="shared" si="2"/>
        <v>5594</v>
      </c>
      <c r="J65" s="92">
        <f t="shared" si="6"/>
        <v>7084</v>
      </c>
      <c r="K65" s="117">
        <f>J65 / J400</f>
        <v>6.3133850288105608E-4</v>
      </c>
      <c r="N65" s="96"/>
      <c r="Q65" s="96"/>
    </row>
    <row r="66" spans="1:17">
      <c r="A66" s="111">
        <v>3</v>
      </c>
      <c r="B66" s="111"/>
      <c r="C66" s="111"/>
      <c r="D66" s="102" t="s">
        <v>138</v>
      </c>
      <c r="E66" s="111"/>
      <c r="F66" s="121"/>
      <c r="G66" s="122" t="s">
        <v>12</v>
      </c>
      <c r="H66" s="123"/>
      <c r="I66" s="122">
        <f>SUM(I67:I74)</f>
        <v>25556.73</v>
      </c>
      <c r="J66" s="122">
        <f>SUM(J67:J74)</f>
        <v>32372.26</v>
      </c>
      <c r="K66" s="124">
        <f>J66/ $J$400</f>
        <v>2.8850725809255076E-3</v>
      </c>
      <c r="N66" s="96"/>
      <c r="Q66" s="96"/>
    </row>
    <row r="67" spans="1:17">
      <c r="A67" s="110" t="s">
        <v>139</v>
      </c>
      <c r="B67" s="110">
        <v>93358</v>
      </c>
      <c r="C67" s="110" t="s">
        <v>20</v>
      </c>
      <c r="D67" s="87" t="s">
        <v>140</v>
      </c>
      <c r="E67" s="110" t="s">
        <v>15</v>
      </c>
      <c r="F67" s="115">
        <v>20</v>
      </c>
      <c r="G67" s="92">
        <v>95.92</v>
      </c>
      <c r="H67" s="92">
        <f t="shared" ref="H67:H74" si="7">(TRUNC(G67 * $K$10,2) + G67)</f>
        <v>121.5</v>
      </c>
      <c r="I67" s="92">
        <f t="shared" si="2"/>
        <v>1918.4</v>
      </c>
      <c r="J67" s="92">
        <f t="shared" ref="J67:J74" si="8">TRUNC(F67 * H67,2)</f>
        <v>2430</v>
      </c>
      <c r="K67" s="117">
        <f>J67 / J400</f>
        <v>2.1656586137788907E-4</v>
      </c>
      <c r="N67" s="96"/>
      <c r="Q67" s="96"/>
    </row>
    <row r="68" spans="1:17">
      <c r="A68" s="110" t="s">
        <v>141</v>
      </c>
      <c r="B68" s="110">
        <v>96995</v>
      </c>
      <c r="C68" s="110" t="s">
        <v>20</v>
      </c>
      <c r="D68" s="87" t="s">
        <v>142</v>
      </c>
      <c r="E68" s="110" t="s">
        <v>15</v>
      </c>
      <c r="F68" s="115">
        <v>25</v>
      </c>
      <c r="G68" s="92">
        <v>57.76</v>
      </c>
      <c r="H68" s="92">
        <f t="shared" si="7"/>
        <v>73.16</v>
      </c>
      <c r="I68" s="92">
        <f t="shared" si="2"/>
        <v>1444</v>
      </c>
      <c r="J68" s="92">
        <f t="shared" si="8"/>
        <v>1829</v>
      </c>
      <c r="K68" s="117">
        <f>J68 / J400</f>
        <v>1.6300368743216425E-4</v>
      </c>
      <c r="N68" s="96"/>
      <c r="Q68" s="96"/>
    </row>
    <row r="69" spans="1:17">
      <c r="A69" s="110" t="s">
        <v>143</v>
      </c>
      <c r="B69" s="110">
        <v>94342</v>
      </c>
      <c r="C69" s="110" t="s">
        <v>20</v>
      </c>
      <c r="D69" s="87" t="s">
        <v>144</v>
      </c>
      <c r="E69" s="110" t="s">
        <v>15</v>
      </c>
      <c r="F69" s="115">
        <v>25</v>
      </c>
      <c r="G69" s="92">
        <v>124.58</v>
      </c>
      <c r="H69" s="92">
        <f t="shared" si="7"/>
        <v>157.80000000000001</v>
      </c>
      <c r="I69" s="92">
        <f t="shared" si="2"/>
        <v>3114.5</v>
      </c>
      <c r="J69" s="92">
        <f t="shared" si="8"/>
        <v>3945</v>
      </c>
      <c r="K69" s="117">
        <f>J69 / J400</f>
        <v>3.5158531816286928E-4</v>
      </c>
      <c r="N69" s="96"/>
      <c r="Q69" s="96"/>
    </row>
    <row r="70" spans="1:17">
      <c r="A70" s="110" t="s">
        <v>145</v>
      </c>
      <c r="B70" s="110">
        <v>94319</v>
      </c>
      <c r="C70" s="110" t="s">
        <v>20</v>
      </c>
      <c r="D70" s="87" t="s">
        <v>146</v>
      </c>
      <c r="E70" s="110" t="s">
        <v>15</v>
      </c>
      <c r="F70" s="115">
        <v>10</v>
      </c>
      <c r="G70" s="92">
        <v>81.89</v>
      </c>
      <c r="H70" s="92">
        <f t="shared" si="7"/>
        <v>103.73</v>
      </c>
      <c r="I70" s="92">
        <f t="shared" si="2"/>
        <v>818.9</v>
      </c>
      <c r="J70" s="92">
        <f t="shared" si="8"/>
        <v>1037.3</v>
      </c>
      <c r="K70" s="117">
        <f>J70 / J400</f>
        <v>9.2445995064726065E-5</v>
      </c>
      <c r="N70" s="96"/>
      <c r="Q70" s="96"/>
    </row>
    <row r="71" spans="1:17" ht="25.5">
      <c r="A71" s="110" t="s">
        <v>147</v>
      </c>
      <c r="B71" s="110">
        <v>96616</v>
      </c>
      <c r="C71" s="110" t="s">
        <v>20</v>
      </c>
      <c r="D71" s="87" t="s">
        <v>148</v>
      </c>
      <c r="E71" s="110" t="s">
        <v>15</v>
      </c>
      <c r="F71" s="115">
        <v>5</v>
      </c>
      <c r="G71" s="92">
        <v>876.01</v>
      </c>
      <c r="H71" s="92">
        <f t="shared" si="7"/>
        <v>1109.6399999999999</v>
      </c>
      <c r="I71" s="92">
        <f t="shared" si="2"/>
        <v>4380.05</v>
      </c>
      <c r="J71" s="92">
        <f t="shared" si="8"/>
        <v>5548.2</v>
      </c>
      <c r="K71" s="117">
        <f>J71 / J400</f>
        <v>4.9446531362008403E-4</v>
      </c>
      <c r="N71" s="96"/>
      <c r="Q71" s="96"/>
    </row>
    <row r="72" spans="1:17" ht="25.5">
      <c r="A72" s="110" t="s">
        <v>149</v>
      </c>
      <c r="B72" s="110">
        <v>100324</v>
      </c>
      <c r="C72" s="110" t="s">
        <v>20</v>
      </c>
      <c r="D72" s="87" t="s">
        <v>150</v>
      </c>
      <c r="E72" s="110" t="s">
        <v>15</v>
      </c>
      <c r="F72" s="115">
        <v>9</v>
      </c>
      <c r="G72" s="92">
        <v>192.36</v>
      </c>
      <c r="H72" s="92">
        <f t="shared" si="7"/>
        <v>243.66000000000003</v>
      </c>
      <c r="I72" s="92">
        <f t="shared" si="2"/>
        <v>1731.2400000000002</v>
      </c>
      <c r="J72" s="92">
        <f t="shared" si="8"/>
        <v>2192.94</v>
      </c>
      <c r="K72" s="117">
        <f>J72 / J400</f>
        <v>1.9543865845680168E-4</v>
      </c>
      <c r="N72" s="96"/>
      <c r="Q72" s="96"/>
    </row>
    <row r="73" spans="1:17" ht="38.25">
      <c r="A73" s="110" t="s">
        <v>151</v>
      </c>
      <c r="B73" s="110">
        <v>8598</v>
      </c>
      <c r="C73" s="110" t="s">
        <v>17</v>
      </c>
      <c r="D73" s="87" t="s">
        <v>152</v>
      </c>
      <c r="E73" s="110" t="s">
        <v>15</v>
      </c>
      <c r="F73" s="115">
        <v>9</v>
      </c>
      <c r="G73" s="92">
        <v>422.18</v>
      </c>
      <c r="H73" s="92">
        <f t="shared" si="7"/>
        <v>534.77</v>
      </c>
      <c r="I73" s="92">
        <f t="shared" si="2"/>
        <v>3799.62</v>
      </c>
      <c r="J73" s="92">
        <f t="shared" si="8"/>
        <v>4812.93</v>
      </c>
      <c r="K73" s="117">
        <f>J73 / J400</f>
        <v>4.2893676181131015E-4</v>
      </c>
      <c r="N73" s="96"/>
      <c r="Q73" s="96"/>
    </row>
    <row r="74" spans="1:17" ht="25.5">
      <c r="A74" s="110" t="s">
        <v>153</v>
      </c>
      <c r="B74" s="110">
        <v>95474</v>
      </c>
      <c r="C74" s="110" t="s">
        <v>20</v>
      </c>
      <c r="D74" s="87" t="s">
        <v>154</v>
      </c>
      <c r="E74" s="110" t="s">
        <v>15</v>
      </c>
      <c r="F74" s="115">
        <v>9</v>
      </c>
      <c r="G74" s="92">
        <v>927.78</v>
      </c>
      <c r="H74" s="92">
        <f t="shared" si="7"/>
        <v>1175.21</v>
      </c>
      <c r="I74" s="92">
        <f t="shared" si="2"/>
        <v>8350.02</v>
      </c>
      <c r="J74" s="92">
        <f t="shared" si="8"/>
        <v>10576.89</v>
      </c>
      <c r="K74" s="117">
        <f>J74 / J400</f>
        <v>9.4263098499966296E-4</v>
      </c>
      <c r="N74" s="96"/>
      <c r="Q74" s="96"/>
    </row>
    <row r="75" spans="1:17">
      <c r="A75" s="111">
        <v>4</v>
      </c>
      <c r="B75" s="111"/>
      <c r="C75" s="111"/>
      <c r="D75" s="102" t="s">
        <v>156</v>
      </c>
      <c r="E75" s="111"/>
      <c r="F75" s="121"/>
      <c r="G75" s="122" t="s">
        <v>12</v>
      </c>
      <c r="H75" s="123"/>
      <c r="I75" s="122">
        <f>SUM(I76:I103)</f>
        <v>522517.11999999988</v>
      </c>
      <c r="J75" s="122">
        <f>SUM(J76:J103)</f>
        <v>661861.56999999995</v>
      </c>
      <c r="K75" s="124">
        <f>J75/ $J$400</f>
        <v>5.8986263794227167E-2</v>
      </c>
      <c r="N75" s="96"/>
      <c r="Q75" s="96"/>
    </row>
    <row r="76" spans="1:17">
      <c r="A76" s="110" t="s">
        <v>157</v>
      </c>
      <c r="B76" s="110">
        <v>96546</v>
      </c>
      <c r="C76" s="110" t="s">
        <v>20</v>
      </c>
      <c r="D76" s="87" t="s">
        <v>158</v>
      </c>
      <c r="E76" s="110" t="s">
        <v>159</v>
      </c>
      <c r="F76" s="115">
        <v>20</v>
      </c>
      <c r="G76" s="92">
        <v>13.86</v>
      </c>
      <c r="H76" s="92">
        <f t="shared" ref="H76:H103" si="9">(TRUNC(G76 * $K$10,2) + G76)</f>
        <v>17.55</v>
      </c>
      <c r="I76" s="92">
        <f t="shared" si="2"/>
        <v>277.2</v>
      </c>
      <c r="J76" s="92">
        <f>TRUNC(F76 * H76,2)</f>
        <v>351</v>
      </c>
      <c r="K76" s="117">
        <f>J76 / J400</f>
        <v>3.1281735532361757E-5</v>
      </c>
      <c r="N76" s="96"/>
      <c r="Q76" s="96"/>
    </row>
    <row r="77" spans="1:17" ht="38.25">
      <c r="A77" s="110" t="s">
        <v>160</v>
      </c>
      <c r="B77" s="110">
        <v>92778</v>
      </c>
      <c r="C77" s="110" t="s">
        <v>20</v>
      </c>
      <c r="D77" s="87" t="s">
        <v>161</v>
      </c>
      <c r="E77" s="110" t="s">
        <v>159</v>
      </c>
      <c r="F77" s="115">
        <v>80</v>
      </c>
      <c r="G77" s="92">
        <v>12.57</v>
      </c>
      <c r="H77" s="92">
        <f t="shared" si="9"/>
        <v>15.92</v>
      </c>
      <c r="I77" s="92">
        <f t="shared" ref="I77:I140" si="10">G77*F77</f>
        <v>1005.6</v>
      </c>
      <c r="J77" s="92">
        <f t="shared" ref="J77:J141" si="11">TRUNC(F77 * H77,2)</f>
        <v>1273.5999999999999</v>
      </c>
      <c r="K77" s="117">
        <f>J77 / J400</f>
        <v>1.1350546545303684E-4</v>
      </c>
      <c r="N77" s="96"/>
      <c r="Q77" s="96"/>
    </row>
    <row r="78" spans="1:17" ht="38.25">
      <c r="A78" s="110" t="s">
        <v>162</v>
      </c>
      <c r="B78" s="110">
        <v>92775</v>
      </c>
      <c r="C78" s="110" t="s">
        <v>20</v>
      </c>
      <c r="D78" s="87" t="s">
        <v>163</v>
      </c>
      <c r="E78" s="110" t="s">
        <v>159</v>
      </c>
      <c r="F78" s="115">
        <v>80</v>
      </c>
      <c r="G78" s="92">
        <v>18.45</v>
      </c>
      <c r="H78" s="92">
        <f t="shared" si="9"/>
        <v>23.369999999999997</v>
      </c>
      <c r="I78" s="92">
        <f t="shared" si="10"/>
        <v>1476</v>
      </c>
      <c r="J78" s="92">
        <f t="shared" si="11"/>
        <v>1869.6</v>
      </c>
      <c r="K78" s="117">
        <f>J78 / J400</f>
        <v>1.666220306304944E-4</v>
      </c>
      <c r="N78" s="96"/>
      <c r="Q78" s="96"/>
    </row>
    <row r="79" spans="1:17">
      <c r="A79" s="110" t="s">
        <v>164</v>
      </c>
      <c r="B79" s="110">
        <v>96545</v>
      </c>
      <c r="C79" s="110" t="s">
        <v>20</v>
      </c>
      <c r="D79" s="87" t="s">
        <v>165</v>
      </c>
      <c r="E79" s="110" t="s">
        <v>159</v>
      </c>
      <c r="F79" s="115">
        <v>40</v>
      </c>
      <c r="G79" s="92">
        <v>15.73</v>
      </c>
      <c r="H79" s="92">
        <f t="shared" si="9"/>
        <v>19.920000000000002</v>
      </c>
      <c r="I79" s="92">
        <f t="shared" si="10"/>
        <v>629.20000000000005</v>
      </c>
      <c r="J79" s="92">
        <f t="shared" si="11"/>
        <v>796.8</v>
      </c>
      <c r="K79" s="117">
        <f>J79 / J400</f>
        <v>7.1012213311070783E-5</v>
      </c>
      <c r="N79" s="96"/>
      <c r="Q79" s="96"/>
    </row>
    <row r="80" spans="1:17" ht="25.5">
      <c r="A80" s="110" t="s">
        <v>166</v>
      </c>
      <c r="B80" s="110">
        <v>96547</v>
      </c>
      <c r="C80" s="110" t="s">
        <v>20</v>
      </c>
      <c r="D80" s="87" t="s">
        <v>167</v>
      </c>
      <c r="E80" s="110" t="s">
        <v>159</v>
      </c>
      <c r="F80" s="115">
        <v>80</v>
      </c>
      <c r="G80" s="92">
        <v>10.39</v>
      </c>
      <c r="H80" s="92">
        <f t="shared" si="9"/>
        <v>13.16</v>
      </c>
      <c r="I80" s="92">
        <f t="shared" si="10"/>
        <v>831.2</v>
      </c>
      <c r="J80" s="92">
        <f t="shared" si="11"/>
        <v>1052.8</v>
      </c>
      <c r="K80" s="117">
        <f>J80 / J400</f>
        <v>9.3827382246354572E-5</v>
      </c>
      <c r="N80" s="96"/>
      <c r="Q80" s="96"/>
    </row>
    <row r="81" spans="1:17" ht="38.25">
      <c r="A81" s="110" t="s">
        <v>168</v>
      </c>
      <c r="B81" s="110">
        <v>92779</v>
      </c>
      <c r="C81" s="110" t="s">
        <v>20</v>
      </c>
      <c r="D81" s="87" t="s">
        <v>169</v>
      </c>
      <c r="E81" s="110" t="s">
        <v>159</v>
      </c>
      <c r="F81" s="115">
        <v>80</v>
      </c>
      <c r="G81" s="92">
        <v>10.35</v>
      </c>
      <c r="H81" s="92">
        <f t="shared" si="9"/>
        <v>13.11</v>
      </c>
      <c r="I81" s="92">
        <f t="shared" si="10"/>
        <v>828</v>
      </c>
      <c r="J81" s="92">
        <f t="shared" si="11"/>
        <v>1048.8</v>
      </c>
      <c r="K81" s="117">
        <f>J81 / J400</f>
        <v>9.347089523174076E-5</v>
      </c>
      <c r="N81" s="96"/>
      <c r="Q81" s="96"/>
    </row>
    <row r="82" spans="1:17" ht="38.25">
      <c r="A82" s="110" t="s">
        <v>170</v>
      </c>
      <c r="B82" s="110">
        <v>92787</v>
      </c>
      <c r="C82" s="110" t="s">
        <v>20</v>
      </c>
      <c r="D82" s="87" t="s">
        <v>171</v>
      </c>
      <c r="E82" s="110" t="s">
        <v>159</v>
      </c>
      <c r="F82" s="115">
        <v>80</v>
      </c>
      <c r="G82" s="92">
        <v>11.19</v>
      </c>
      <c r="H82" s="92">
        <f t="shared" si="9"/>
        <v>14.17</v>
      </c>
      <c r="I82" s="92">
        <f t="shared" si="10"/>
        <v>895.19999999999993</v>
      </c>
      <c r="J82" s="92">
        <f t="shared" si="11"/>
        <v>1133.5999999999999</v>
      </c>
      <c r="K82" s="117">
        <f>J82 / J400</f>
        <v>1.010284199415535E-4</v>
      </c>
      <c r="N82" s="96"/>
      <c r="Q82" s="96"/>
    </row>
    <row r="83" spans="1:17">
      <c r="A83" s="110" t="s">
        <v>172</v>
      </c>
      <c r="B83" s="110">
        <v>96543</v>
      </c>
      <c r="C83" s="110" t="s">
        <v>20</v>
      </c>
      <c r="D83" s="87" t="s">
        <v>173</v>
      </c>
      <c r="E83" s="110" t="s">
        <v>159</v>
      </c>
      <c r="F83" s="115">
        <v>80</v>
      </c>
      <c r="G83" s="92">
        <v>20.309999999999999</v>
      </c>
      <c r="H83" s="92">
        <f t="shared" si="9"/>
        <v>25.72</v>
      </c>
      <c r="I83" s="92">
        <f t="shared" si="10"/>
        <v>1624.8</v>
      </c>
      <c r="J83" s="92">
        <f t="shared" si="11"/>
        <v>2057.6</v>
      </c>
      <c r="K83" s="117">
        <f>J83 / J400</f>
        <v>1.8337692031734343E-4</v>
      </c>
      <c r="N83" s="96"/>
      <c r="Q83" s="96"/>
    </row>
    <row r="84" spans="1:17" ht="25.5">
      <c r="A84" s="110" t="s">
        <v>174</v>
      </c>
      <c r="B84" s="110">
        <v>96539</v>
      </c>
      <c r="C84" s="110" t="s">
        <v>20</v>
      </c>
      <c r="D84" s="87" t="s">
        <v>175</v>
      </c>
      <c r="E84" s="110" t="s">
        <v>27</v>
      </c>
      <c r="F84" s="115">
        <v>50</v>
      </c>
      <c r="G84" s="92">
        <v>134.63</v>
      </c>
      <c r="H84" s="92">
        <f t="shared" si="9"/>
        <v>170.53</v>
      </c>
      <c r="I84" s="92">
        <f t="shared" si="10"/>
        <v>6731.5</v>
      </c>
      <c r="J84" s="92">
        <f t="shared" si="11"/>
        <v>8526.5</v>
      </c>
      <c r="K84" s="117">
        <f>J84 / J400</f>
        <v>7.5989663252616093E-4</v>
      </c>
      <c r="N84" s="96"/>
      <c r="Q84" s="96"/>
    </row>
    <row r="85" spans="1:17" ht="25.5">
      <c r="A85" s="110" t="s">
        <v>176</v>
      </c>
      <c r="B85" s="110">
        <v>96535</v>
      </c>
      <c r="C85" s="110" t="s">
        <v>20</v>
      </c>
      <c r="D85" s="87" t="s">
        <v>177</v>
      </c>
      <c r="E85" s="110" t="s">
        <v>27</v>
      </c>
      <c r="F85" s="115">
        <v>10</v>
      </c>
      <c r="G85" s="92">
        <v>143.96</v>
      </c>
      <c r="H85" s="92">
        <f t="shared" si="9"/>
        <v>182.35000000000002</v>
      </c>
      <c r="I85" s="92">
        <f t="shared" si="10"/>
        <v>1439.6000000000001</v>
      </c>
      <c r="J85" s="92">
        <f t="shared" si="11"/>
        <v>1823.5</v>
      </c>
      <c r="K85" s="117">
        <f>J85 / J400</f>
        <v>1.6251351778707025E-4</v>
      </c>
      <c r="N85" s="96"/>
      <c r="Q85" s="96"/>
    </row>
    <row r="86" spans="1:17" ht="25.5">
      <c r="A86" s="110" t="s">
        <v>178</v>
      </c>
      <c r="B86" s="110">
        <v>92460</v>
      </c>
      <c r="C86" s="110" t="s">
        <v>20</v>
      </c>
      <c r="D86" s="87" t="s">
        <v>179</v>
      </c>
      <c r="E86" s="110" t="s">
        <v>27</v>
      </c>
      <c r="F86" s="115">
        <v>50</v>
      </c>
      <c r="G86" s="92">
        <v>135.47999999999999</v>
      </c>
      <c r="H86" s="92">
        <f t="shared" si="9"/>
        <v>171.60999999999999</v>
      </c>
      <c r="I86" s="92">
        <f t="shared" si="10"/>
        <v>6773.9999999999991</v>
      </c>
      <c r="J86" s="92">
        <f t="shared" si="11"/>
        <v>8580.5</v>
      </c>
      <c r="K86" s="117">
        <f>J86 / J400</f>
        <v>7.6470920722344741E-4</v>
      </c>
      <c r="N86" s="96"/>
      <c r="Q86" s="96"/>
    </row>
    <row r="87" spans="1:17" ht="38.25">
      <c r="A87" s="110" t="s">
        <v>180</v>
      </c>
      <c r="B87" s="110">
        <v>92431</v>
      </c>
      <c r="C87" s="110" t="s">
        <v>20</v>
      </c>
      <c r="D87" s="87" t="s">
        <v>181</v>
      </c>
      <c r="E87" s="110" t="s">
        <v>27</v>
      </c>
      <c r="F87" s="115">
        <v>25</v>
      </c>
      <c r="G87" s="92">
        <v>64.14</v>
      </c>
      <c r="H87" s="92">
        <f t="shared" si="9"/>
        <v>81.240000000000009</v>
      </c>
      <c r="I87" s="92">
        <f t="shared" si="10"/>
        <v>1603.5</v>
      </c>
      <c r="J87" s="92">
        <f t="shared" si="11"/>
        <v>2031</v>
      </c>
      <c r="K87" s="117">
        <f>J87 / J400</f>
        <v>1.8100628167016161E-4</v>
      </c>
      <c r="N87" s="96"/>
      <c r="Q87" s="96"/>
    </row>
    <row r="88" spans="1:17" ht="25.5">
      <c r="A88" s="110" t="s">
        <v>182</v>
      </c>
      <c r="B88" s="110">
        <v>92263</v>
      </c>
      <c r="C88" s="110" t="s">
        <v>20</v>
      </c>
      <c r="D88" s="87" t="s">
        <v>183</v>
      </c>
      <c r="E88" s="110" t="s">
        <v>27</v>
      </c>
      <c r="F88" s="115">
        <v>25</v>
      </c>
      <c r="G88" s="92">
        <v>168.99</v>
      </c>
      <c r="H88" s="92">
        <f t="shared" si="9"/>
        <v>214.05</v>
      </c>
      <c r="I88" s="92">
        <f t="shared" si="10"/>
        <v>4224.75</v>
      </c>
      <c r="J88" s="92">
        <f t="shared" si="11"/>
        <v>5351.25</v>
      </c>
      <c r="K88" s="117">
        <f>J88 / J400</f>
        <v>4.7691278423803656E-4</v>
      </c>
      <c r="N88" s="96"/>
      <c r="Q88" s="96"/>
    </row>
    <row r="89" spans="1:17">
      <c r="A89" s="110" t="s">
        <v>184</v>
      </c>
      <c r="B89" s="110" t="s">
        <v>185</v>
      </c>
      <c r="C89" s="110" t="s">
        <v>103</v>
      </c>
      <c r="D89" s="87" t="s">
        <v>186</v>
      </c>
      <c r="E89" s="110" t="s">
        <v>27</v>
      </c>
      <c r="F89" s="115">
        <v>80</v>
      </c>
      <c r="G89" s="92">
        <v>276.97000000000003</v>
      </c>
      <c r="H89" s="92">
        <f t="shared" si="9"/>
        <v>350.83000000000004</v>
      </c>
      <c r="I89" s="92">
        <f t="shared" si="10"/>
        <v>22157.600000000002</v>
      </c>
      <c r="J89" s="92">
        <f t="shared" si="11"/>
        <v>28066.400000000001</v>
      </c>
      <c r="K89" s="117">
        <f>J89 / J400</f>
        <v>2.5013267867392535E-3</v>
      </c>
      <c r="N89" s="96"/>
      <c r="Q89" s="96"/>
    </row>
    <row r="90" spans="1:17" ht="25.5">
      <c r="A90" s="110" t="s">
        <v>187</v>
      </c>
      <c r="B90" s="110">
        <v>103670</v>
      </c>
      <c r="C90" s="110" t="s">
        <v>20</v>
      </c>
      <c r="D90" s="87" t="s">
        <v>1794</v>
      </c>
      <c r="E90" s="110" t="s">
        <v>15</v>
      </c>
      <c r="F90" s="115">
        <v>8</v>
      </c>
      <c r="G90" s="92">
        <v>327.2</v>
      </c>
      <c r="H90" s="92">
        <f t="shared" si="9"/>
        <v>414.46</v>
      </c>
      <c r="I90" s="92">
        <f t="shared" si="10"/>
        <v>2617.6</v>
      </c>
      <c r="J90" s="92">
        <f t="shared" si="11"/>
        <v>3315.68</v>
      </c>
      <c r="K90" s="117">
        <f>J90 / J400</f>
        <v>2.9549921615367868E-4</v>
      </c>
      <c r="N90" s="96"/>
      <c r="Q90" s="96"/>
    </row>
    <row r="91" spans="1:17" ht="25.5">
      <c r="A91" s="110" t="s">
        <v>188</v>
      </c>
      <c r="B91" s="110">
        <v>94972</v>
      </c>
      <c r="C91" s="90" t="s">
        <v>20</v>
      </c>
      <c r="D91" s="88" t="s">
        <v>189</v>
      </c>
      <c r="E91" s="90" t="s">
        <v>15</v>
      </c>
      <c r="F91" s="95">
        <v>660</v>
      </c>
      <c r="G91" s="91">
        <v>572.16999999999996</v>
      </c>
      <c r="H91" s="92">
        <f t="shared" si="9"/>
        <v>724.76</v>
      </c>
      <c r="I91" s="92">
        <f t="shared" si="10"/>
        <v>377632.19999999995</v>
      </c>
      <c r="J91" s="91">
        <f t="shared" si="11"/>
        <v>478341.6</v>
      </c>
      <c r="K91" s="118">
        <f>J91 / J400</f>
        <v>4.2630642237398216E-2</v>
      </c>
      <c r="N91" s="96"/>
      <c r="Q91" s="96"/>
    </row>
    <row r="92" spans="1:17">
      <c r="A92" s="110" t="s">
        <v>190</v>
      </c>
      <c r="B92" s="110">
        <v>93183</v>
      </c>
      <c r="C92" s="110" t="s">
        <v>20</v>
      </c>
      <c r="D92" s="87" t="s">
        <v>191</v>
      </c>
      <c r="E92" s="110" t="s">
        <v>76</v>
      </c>
      <c r="F92" s="115">
        <v>20</v>
      </c>
      <c r="G92" s="92">
        <v>67.489999999999995</v>
      </c>
      <c r="H92" s="92">
        <f t="shared" si="9"/>
        <v>85.47999999999999</v>
      </c>
      <c r="I92" s="92">
        <f t="shared" si="10"/>
        <v>1349.8</v>
      </c>
      <c r="J92" s="92">
        <f t="shared" si="11"/>
        <v>1709.6</v>
      </c>
      <c r="K92" s="117">
        <f>J92 / J400</f>
        <v>1.5236255004594202E-4</v>
      </c>
      <c r="N92" s="96"/>
      <c r="Q92" s="96"/>
    </row>
    <row r="93" spans="1:17">
      <c r="A93" s="110" t="s">
        <v>192</v>
      </c>
      <c r="B93" s="110">
        <v>93184</v>
      </c>
      <c r="C93" s="110" t="s">
        <v>20</v>
      </c>
      <c r="D93" s="87" t="s">
        <v>193</v>
      </c>
      <c r="E93" s="110" t="s">
        <v>76</v>
      </c>
      <c r="F93" s="115">
        <v>20</v>
      </c>
      <c r="G93" s="92">
        <v>30.63</v>
      </c>
      <c r="H93" s="92">
        <f t="shared" si="9"/>
        <v>38.79</v>
      </c>
      <c r="I93" s="92">
        <f t="shared" si="10"/>
        <v>612.6</v>
      </c>
      <c r="J93" s="92">
        <f t="shared" si="11"/>
        <v>775.8</v>
      </c>
      <c r="K93" s="117">
        <f>J93 / J400</f>
        <v>6.9140656484348279E-5</v>
      </c>
      <c r="N93" s="96"/>
      <c r="Q93" s="96"/>
    </row>
    <row r="94" spans="1:17">
      <c r="A94" s="110" t="s">
        <v>194</v>
      </c>
      <c r="B94" s="110">
        <v>93197</v>
      </c>
      <c r="C94" s="110" t="s">
        <v>20</v>
      </c>
      <c r="D94" s="87" t="s">
        <v>195</v>
      </c>
      <c r="E94" s="110" t="s">
        <v>76</v>
      </c>
      <c r="F94" s="115">
        <v>20</v>
      </c>
      <c r="G94" s="92">
        <v>60.82</v>
      </c>
      <c r="H94" s="92">
        <f t="shared" si="9"/>
        <v>77.039999999999992</v>
      </c>
      <c r="I94" s="92">
        <f t="shared" si="10"/>
        <v>1216.4000000000001</v>
      </c>
      <c r="J94" s="92">
        <f t="shared" si="11"/>
        <v>1540.8</v>
      </c>
      <c r="K94" s="117">
        <f>J94 / J400</f>
        <v>1.3731879802923928E-4</v>
      </c>
      <c r="N94" s="96"/>
      <c r="Q94" s="96"/>
    </row>
    <row r="95" spans="1:17" ht="25.5">
      <c r="A95" s="110" t="s">
        <v>196</v>
      </c>
      <c r="B95" s="110">
        <v>7823</v>
      </c>
      <c r="C95" s="110" t="s">
        <v>17</v>
      </c>
      <c r="D95" s="87" t="s">
        <v>197</v>
      </c>
      <c r="E95" s="110" t="s">
        <v>27</v>
      </c>
      <c r="F95" s="115">
        <v>120</v>
      </c>
      <c r="G95" s="92">
        <v>224.93</v>
      </c>
      <c r="H95" s="92">
        <f t="shared" si="9"/>
        <v>284.91000000000003</v>
      </c>
      <c r="I95" s="92">
        <f t="shared" si="10"/>
        <v>26991.600000000002</v>
      </c>
      <c r="J95" s="92">
        <f t="shared" si="11"/>
        <v>34189.199999999997</v>
      </c>
      <c r="K95" s="117">
        <f>J95 / J400</f>
        <v>3.0470014600086108E-3</v>
      </c>
      <c r="N95" s="96"/>
      <c r="Q95" s="96"/>
    </row>
    <row r="96" spans="1:17" ht="25.5">
      <c r="A96" s="110" t="s">
        <v>198</v>
      </c>
      <c r="B96" s="110">
        <v>4953</v>
      </c>
      <c r="C96" s="110" t="s">
        <v>17</v>
      </c>
      <c r="D96" s="87" t="s">
        <v>199</v>
      </c>
      <c r="E96" s="110" t="s">
        <v>27</v>
      </c>
      <c r="F96" s="115">
        <v>90</v>
      </c>
      <c r="G96" s="92">
        <v>29.6</v>
      </c>
      <c r="H96" s="92">
        <f t="shared" si="9"/>
        <v>37.49</v>
      </c>
      <c r="I96" s="92">
        <f t="shared" si="10"/>
        <v>2664</v>
      </c>
      <c r="J96" s="92">
        <f t="shared" si="11"/>
        <v>3374.1</v>
      </c>
      <c r="K96" s="117">
        <f>J96 / J400</f>
        <v>3.0070570900211338E-4</v>
      </c>
      <c r="N96" s="96"/>
      <c r="Q96" s="96"/>
    </row>
    <row r="97" spans="1:17" ht="25.5">
      <c r="A97" s="110" t="s">
        <v>200</v>
      </c>
      <c r="B97" s="110">
        <v>90280</v>
      </c>
      <c r="C97" s="110" t="s">
        <v>20</v>
      </c>
      <c r="D97" s="87" t="s">
        <v>201</v>
      </c>
      <c r="E97" s="110" t="s">
        <v>15</v>
      </c>
      <c r="F97" s="115">
        <v>5</v>
      </c>
      <c r="G97" s="92">
        <v>708.32</v>
      </c>
      <c r="H97" s="92">
        <f t="shared" si="9"/>
        <v>897.22</v>
      </c>
      <c r="I97" s="92">
        <f t="shared" si="10"/>
        <v>3541.6000000000004</v>
      </c>
      <c r="J97" s="92">
        <f t="shared" si="11"/>
        <v>4486.1000000000004</v>
      </c>
      <c r="K97" s="117">
        <f>J97 / J400</f>
        <v>3.9980909906475238E-4</v>
      </c>
      <c r="N97" s="96"/>
      <c r="Q97" s="96"/>
    </row>
    <row r="98" spans="1:17" ht="25.5">
      <c r="A98" s="110" t="s">
        <v>202</v>
      </c>
      <c r="B98" s="110">
        <v>83730</v>
      </c>
      <c r="C98" s="110" t="s">
        <v>20</v>
      </c>
      <c r="D98" s="87" t="s">
        <v>203</v>
      </c>
      <c r="E98" s="110" t="s">
        <v>27</v>
      </c>
      <c r="F98" s="115">
        <v>25</v>
      </c>
      <c r="G98" s="92">
        <v>226.85</v>
      </c>
      <c r="H98" s="92">
        <f t="shared" si="9"/>
        <v>287.35000000000002</v>
      </c>
      <c r="I98" s="92">
        <f t="shared" si="10"/>
        <v>5671.25</v>
      </c>
      <c r="J98" s="92">
        <f t="shared" si="11"/>
        <v>7183.75</v>
      </c>
      <c r="K98" s="117">
        <f>J98 / J400</f>
        <v>6.402283978079879E-4</v>
      </c>
      <c r="N98" s="96"/>
      <c r="Q98" s="96"/>
    </row>
    <row r="99" spans="1:17" ht="25.5">
      <c r="A99" s="110" t="s">
        <v>204</v>
      </c>
      <c r="B99" s="110">
        <v>4780</v>
      </c>
      <c r="C99" s="110" t="s">
        <v>17</v>
      </c>
      <c r="D99" s="87" t="s">
        <v>205</v>
      </c>
      <c r="E99" s="110" t="s">
        <v>27</v>
      </c>
      <c r="F99" s="115">
        <v>25</v>
      </c>
      <c r="G99" s="92">
        <v>86.4</v>
      </c>
      <c r="H99" s="92">
        <f t="shared" si="9"/>
        <v>109.44</v>
      </c>
      <c r="I99" s="92">
        <f t="shared" si="10"/>
        <v>2160</v>
      </c>
      <c r="J99" s="92">
        <f t="shared" si="11"/>
        <v>2736</v>
      </c>
      <c r="K99" s="117">
        <f>J99 / J400</f>
        <v>2.4383711799584547E-4</v>
      </c>
      <c r="N99" s="96"/>
      <c r="Q99" s="96"/>
    </row>
    <row r="100" spans="1:17" ht="25.5">
      <c r="A100" s="110" t="s">
        <v>206</v>
      </c>
      <c r="B100" s="110">
        <v>9463</v>
      </c>
      <c r="C100" s="110" t="s">
        <v>17</v>
      </c>
      <c r="D100" s="87" t="s">
        <v>207</v>
      </c>
      <c r="E100" s="110" t="s">
        <v>115</v>
      </c>
      <c r="F100" s="115">
        <v>50</v>
      </c>
      <c r="G100" s="92">
        <v>27.59</v>
      </c>
      <c r="H100" s="92">
        <f t="shared" si="9"/>
        <v>34.94</v>
      </c>
      <c r="I100" s="92">
        <f t="shared" si="10"/>
        <v>1379.5</v>
      </c>
      <c r="J100" s="92">
        <f t="shared" si="11"/>
        <v>1747</v>
      </c>
      <c r="K100" s="117">
        <f>J100 / J400</f>
        <v>1.5569570363258115E-4</v>
      </c>
      <c r="N100" s="96"/>
      <c r="Q100" s="96"/>
    </row>
    <row r="101" spans="1:17">
      <c r="A101" s="110" t="s">
        <v>208</v>
      </c>
      <c r="B101" s="110">
        <v>7388</v>
      </c>
      <c r="C101" s="110" t="s">
        <v>17</v>
      </c>
      <c r="D101" s="87" t="s">
        <v>209</v>
      </c>
      <c r="E101" s="110" t="s">
        <v>27</v>
      </c>
      <c r="F101" s="115">
        <v>50</v>
      </c>
      <c r="G101" s="92">
        <v>11.3</v>
      </c>
      <c r="H101" s="92">
        <f t="shared" si="9"/>
        <v>14.31</v>
      </c>
      <c r="I101" s="92">
        <f t="shared" si="10"/>
        <v>565</v>
      </c>
      <c r="J101" s="92">
        <f t="shared" si="11"/>
        <v>715.5</v>
      </c>
      <c r="K101" s="117">
        <f>J101 / J400</f>
        <v>6.3766614739045122E-5</v>
      </c>
      <c r="N101" s="96"/>
      <c r="Q101" s="96"/>
    </row>
    <row r="102" spans="1:17">
      <c r="A102" s="110" t="s">
        <v>210</v>
      </c>
      <c r="B102" s="110">
        <v>40197</v>
      </c>
      <c r="C102" s="110" t="s">
        <v>211</v>
      </c>
      <c r="D102" s="87" t="s">
        <v>212</v>
      </c>
      <c r="E102" s="110" t="s">
        <v>213</v>
      </c>
      <c r="F102" s="115">
        <v>100</v>
      </c>
      <c r="G102" s="92">
        <v>54.82</v>
      </c>
      <c r="H102" s="92">
        <f t="shared" si="9"/>
        <v>69.44</v>
      </c>
      <c r="I102" s="92">
        <f t="shared" si="10"/>
        <v>5482</v>
      </c>
      <c r="J102" s="92">
        <f t="shared" si="11"/>
        <v>6944</v>
      </c>
      <c r="K102" s="117">
        <f>J102 / J400</f>
        <v>6.1886145736957273E-4</v>
      </c>
      <c r="N102" s="96"/>
      <c r="Q102" s="96"/>
    </row>
    <row r="103" spans="1:17" ht="25.5">
      <c r="A103" s="110" t="s">
        <v>214</v>
      </c>
      <c r="B103" s="110">
        <v>95957</v>
      </c>
      <c r="C103" s="110" t="s">
        <v>20</v>
      </c>
      <c r="D103" s="87" t="s">
        <v>215</v>
      </c>
      <c r="E103" s="110" t="s">
        <v>15</v>
      </c>
      <c r="F103" s="115">
        <v>13</v>
      </c>
      <c r="G103" s="92">
        <v>3087.34</v>
      </c>
      <c r="H103" s="92">
        <f t="shared" si="9"/>
        <v>3910.73</v>
      </c>
      <c r="I103" s="92">
        <f t="shared" si="10"/>
        <v>40135.42</v>
      </c>
      <c r="J103" s="92">
        <f t="shared" si="11"/>
        <v>50839.49</v>
      </c>
      <c r="K103" s="117">
        <f>J103 / J400</f>
        <v>4.5309045036471514E-3</v>
      </c>
      <c r="N103" s="96"/>
      <c r="Q103" s="96"/>
    </row>
    <row r="104" spans="1:17">
      <c r="A104" s="111">
        <v>5</v>
      </c>
      <c r="B104" s="111"/>
      <c r="C104" s="111"/>
      <c r="D104" s="102" t="s">
        <v>217</v>
      </c>
      <c r="E104" s="111"/>
      <c r="F104" s="121"/>
      <c r="G104" s="122" t="s">
        <v>12</v>
      </c>
      <c r="H104" s="123"/>
      <c r="I104" s="122">
        <f>SUM(I105:I118)</f>
        <v>898413.29</v>
      </c>
      <c r="J104" s="122">
        <f>SUM(J105:J118)</f>
        <v>1137954.1499999999</v>
      </c>
      <c r="K104" s="124">
        <f>J104/ $J$400</f>
        <v>0.10141646942522368</v>
      </c>
      <c r="N104" s="96"/>
      <c r="Q104" s="96"/>
    </row>
    <row r="105" spans="1:17" ht="25.5">
      <c r="A105" s="110" t="s">
        <v>218</v>
      </c>
      <c r="B105" s="110">
        <v>103329</v>
      </c>
      <c r="C105" s="110" t="s">
        <v>20</v>
      </c>
      <c r="D105" s="87" t="s">
        <v>1795</v>
      </c>
      <c r="E105" s="110" t="s">
        <v>27</v>
      </c>
      <c r="F105" s="115">
        <v>500</v>
      </c>
      <c r="G105" s="92">
        <v>95.1</v>
      </c>
      <c r="H105" s="92">
        <f t="shared" ref="H105:H118" si="12">(TRUNC(G105 * $K$10,2) + G105)</f>
        <v>120.46</v>
      </c>
      <c r="I105" s="92">
        <f t="shared" si="10"/>
        <v>47550</v>
      </c>
      <c r="J105" s="92">
        <f t="shared" si="11"/>
        <v>60230</v>
      </c>
      <c r="K105" s="117">
        <f>J105 / J400</f>
        <v>5.3678032225474319E-3</v>
      </c>
      <c r="N105" s="96"/>
      <c r="Q105" s="96"/>
    </row>
    <row r="106" spans="1:17" ht="25.5">
      <c r="A106" s="110" t="s">
        <v>219</v>
      </c>
      <c r="B106" s="110">
        <v>101161</v>
      </c>
      <c r="C106" s="110" t="s">
        <v>20</v>
      </c>
      <c r="D106" s="87" t="s">
        <v>220</v>
      </c>
      <c r="E106" s="110" t="s">
        <v>27</v>
      </c>
      <c r="F106" s="115">
        <v>120</v>
      </c>
      <c r="G106" s="92">
        <v>237.47</v>
      </c>
      <c r="H106" s="92">
        <f t="shared" si="12"/>
        <v>300.8</v>
      </c>
      <c r="I106" s="92">
        <f t="shared" si="10"/>
        <v>28496.400000000001</v>
      </c>
      <c r="J106" s="92">
        <f t="shared" si="11"/>
        <v>36096</v>
      </c>
      <c r="K106" s="117">
        <f>J106 / J400</f>
        <v>3.2169388198750141E-3</v>
      </c>
      <c r="N106" s="96"/>
      <c r="Q106" s="96"/>
    </row>
    <row r="107" spans="1:17" ht="25.5">
      <c r="A107" s="110" t="s">
        <v>221</v>
      </c>
      <c r="B107" s="110">
        <v>101164</v>
      </c>
      <c r="C107" s="110" t="s">
        <v>20</v>
      </c>
      <c r="D107" s="87" t="s">
        <v>222</v>
      </c>
      <c r="E107" s="110" t="s">
        <v>27</v>
      </c>
      <c r="F107" s="115">
        <v>30</v>
      </c>
      <c r="G107" s="92">
        <v>707.44</v>
      </c>
      <c r="H107" s="92">
        <f t="shared" si="12"/>
        <v>896.11</v>
      </c>
      <c r="I107" s="92">
        <f t="shared" si="10"/>
        <v>21223.200000000001</v>
      </c>
      <c r="J107" s="92">
        <f t="shared" si="11"/>
        <v>26883.3</v>
      </c>
      <c r="K107" s="117">
        <f>J107 / J400</f>
        <v>2.3958868399918541E-3</v>
      </c>
      <c r="N107" s="96"/>
      <c r="Q107" s="96"/>
    </row>
    <row r="108" spans="1:17" ht="25.5">
      <c r="A108" s="110" t="s">
        <v>223</v>
      </c>
      <c r="B108" s="110">
        <v>87878</v>
      </c>
      <c r="C108" s="110" t="s">
        <v>20</v>
      </c>
      <c r="D108" s="87" t="s">
        <v>224</v>
      </c>
      <c r="E108" s="110" t="s">
        <v>27</v>
      </c>
      <c r="F108" s="115">
        <v>1000</v>
      </c>
      <c r="G108" s="92">
        <v>5.44</v>
      </c>
      <c r="H108" s="92">
        <f t="shared" si="12"/>
        <v>6.8900000000000006</v>
      </c>
      <c r="I108" s="92">
        <f t="shared" si="10"/>
        <v>5440</v>
      </c>
      <c r="J108" s="92">
        <f t="shared" si="11"/>
        <v>6890</v>
      </c>
      <c r="K108" s="117">
        <f>J108 / J400</f>
        <v>6.1404888267228635E-4</v>
      </c>
      <c r="N108" s="96"/>
      <c r="Q108" s="96"/>
    </row>
    <row r="109" spans="1:17" ht="25.5">
      <c r="A109" s="110" t="s">
        <v>225</v>
      </c>
      <c r="B109" s="110">
        <v>87887</v>
      </c>
      <c r="C109" s="110" t="s">
        <v>20</v>
      </c>
      <c r="D109" s="87" t="s">
        <v>226</v>
      </c>
      <c r="E109" s="110" t="s">
        <v>27</v>
      </c>
      <c r="F109" s="115">
        <v>200</v>
      </c>
      <c r="G109" s="92">
        <v>19.18</v>
      </c>
      <c r="H109" s="92">
        <f t="shared" si="12"/>
        <v>24.29</v>
      </c>
      <c r="I109" s="92">
        <f t="shared" si="10"/>
        <v>3836</v>
      </c>
      <c r="J109" s="92">
        <f t="shared" si="11"/>
        <v>4858</v>
      </c>
      <c r="K109" s="117">
        <f>J109 / J400</f>
        <v>4.3295347924847123E-4</v>
      </c>
      <c r="N109" s="96"/>
      <c r="Q109" s="96"/>
    </row>
    <row r="110" spans="1:17" ht="51">
      <c r="A110" s="110" t="s">
        <v>227</v>
      </c>
      <c r="B110" s="110">
        <v>89173</v>
      </c>
      <c r="C110" s="110" t="s">
        <v>20</v>
      </c>
      <c r="D110" s="87" t="s">
        <v>228</v>
      </c>
      <c r="E110" s="110" t="s">
        <v>27</v>
      </c>
      <c r="F110" s="115">
        <v>1000</v>
      </c>
      <c r="G110" s="92">
        <v>42.51</v>
      </c>
      <c r="H110" s="92">
        <f t="shared" si="12"/>
        <v>53.839999999999996</v>
      </c>
      <c r="I110" s="92">
        <f t="shared" si="10"/>
        <v>42510</v>
      </c>
      <c r="J110" s="92">
        <f t="shared" si="11"/>
        <v>53840</v>
      </c>
      <c r="K110" s="117">
        <f>J110 / J400</f>
        <v>4.7983152167018718E-3</v>
      </c>
      <c r="N110" s="96"/>
      <c r="Q110" s="96"/>
    </row>
    <row r="111" spans="1:17" ht="25.5">
      <c r="A111" s="110" t="s">
        <v>229</v>
      </c>
      <c r="B111" s="110">
        <v>1100129</v>
      </c>
      <c r="C111" s="110" t="s">
        <v>230</v>
      </c>
      <c r="D111" s="87" t="s">
        <v>231</v>
      </c>
      <c r="E111" s="110" t="s">
        <v>89</v>
      </c>
      <c r="F111" s="115">
        <v>250</v>
      </c>
      <c r="G111" s="92">
        <v>23.92</v>
      </c>
      <c r="H111" s="92">
        <f t="shared" si="12"/>
        <v>30.290000000000003</v>
      </c>
      <c r="I111" s="92">
        <f t="shared" si="10"/>
        <v>5980</v>
      </c>
      <c r="J111" s="92">
        <f t="shared" si="11"/>
        <v>7572.5</v>
      </c>
      <c r="K111" s="117">
        <f>J111 / J400</f>
        <v>6.7487447954076745E-4</v>
      </c>
      <c r="N111" s="96"/>
      <c r="Q111" s="96"/>
    </row>
    <row r="112" spans="1:17" ht="25.5">
      <c r="A112" s="110" t="s">
        <v>232</v>
      </c>
      <c r="B112" s="110">
        <v>87275</v>
      </c>
      <c r="C112" s="110" t="s">
        <v>20</v>
      </c>
      <c r="D112" s="87" t="s">
        <v>233</v>
      </c>
      <c r="E112" s="110" t="s">
        <v>27</v>
      </c>
      <c r="F112" s="115">
        <v>250</v>
      </c>
      <c r="G112" s="92">
        <v>78.010000000000005</v>
      </c>
      <c r="H112" s="92">
        <f t="shared" si="12"/>
        <v>98.81</v>
      </c>
      <c r="I112" s="92">
        <f t="shared" si="10"/>
        <v>19502.5</v>
      </c>
      <c r="J112" s="92">
        <f t="shared" si="11"/>
        <v>24702.5</v>
      </c>
      <c r="K112" s="117">
        <f>J112 / J400</f>
        <v>2.2015301196244052E-3</v>
      </c>
      <c r="N112" s="96"/>
      <c r="Q112" s="96"/>
    </row>
    <row r="113" spans="1:17" ht="38.25">
      <c r="A113" s="110" t="s">
        <v>234</v>
      </c>
      <c r="B113" s="110">
        <v>4440</v>
      </c>
      <c r="C113" s="110" t="s">
        <v>17</v>
      </c>
      <c r="D113" s="87" t="s">
        <v>235</v>
      </c>
      <c r="E113" s="110" t="s">
        <v>27</v>
      </c>
      <c r="F113" s="115">
        <v>6630</v>
      </c>
      <c r="G113" s="92">
        <v>54.34</v>
      </c>
      <c r="H113" s="92">
        <f t="shared" si="12"/>
        <v>68.83</v>
      </c>
      <c r="I113" s="92">
        <f t="shared" si="10"/>
        <v>360274.2</v>
      </c>
      <c r="J113" s="92">
        <f t="shared" si="11"/>
        <v>456342.9</v>
      </c>
      <c r="K113" s="117">
        <f>J113 / J400</f>
        <v>4.0670079515302014E-2</v>
      </c>
      <c r="N113" s="96"/>
      <c r="Q113" s="96"/>
    </row>
    <row r="114" spans="1:17" ht="38.25">
      <c r="A114" s="110" t="s">
        <v>236</v>
      </c>
      <c r="B114" s="110">
        <v>12418</v>
      </c>
      <c r="C114" s="110" t="s">
        <v>17</v>
      </c>
      <c r="D114" s="87" t="s">
        <v>237</v>
      </c>
      <c r="E114" s="110" t="s">
        <v>27</v>
      </c>
      <c r="F114" s="115">
        <v>270</v>
      </c>
      <c r="G114" s="92">
        <v>133.74</v>
      </c>
      <c r="H114" s="92">
        <f t="shared" si="12"/>
        <v>169.4</v>
      </c>
      <c r="I114" s="92">
        <f t="shared" si="10"/>
        <v>36109.800000000003</v>
      </c>
      <c r="J114" s="92">
        <f t="shared" si="11"/>
        <v>45738</v>
      </c>
      <c r="K114" s="117">
        <f>J114 / J400</f>
        <v>4.0762507686016008E-3</v>
      </c>
      <c r="N114" s="96"/>
      <c r="Q114" s="96"/>
    </row>
    <row r="115" spans="1:17" ht="38.25">
      <c r="A115" s="110" t="s">
        <v>238</v>
      </c>
      <c r="B115" s="110">
        <v>87274</v>
      </c>
      <c r="C115" s="110" t="s">
        <v>20</v>
      </c>
      <c r="D115" s="87" t="s">
        <v>239</v>
      </c>
      <c r="E115" s="110" t="s">
        <v>27</v>
      </c>
      <c r="F115" s="115">
        <v>270</v>
      </c>
      <c r="G115" s="92">
        <v>84.13</v>
      </c>
      <c r="H115" s="92">
        <f t="shared" si="12"/>
        <v>106.56</v>
      </c>
      <c r="I115" s="92">
        <f t="shared" si="10"/>
        <v>22715.1</v>
      </c>
      <c r="J115" s="92">
        <f t="shared" si="11"/>
        <v>28771.200000000001</v>
      </c>
      <c r="K115" s="117">
        <f>J115 / J400</f>
        <v>2.5641397987142068E-3</v>
      </c>
      <c r="N115" s="96"/>
      <c r="Q115" s="96"/>
    </row>
    <row r="116" spans="1:17">
      <c r="A116" s="110" t="s">
        <v>240</v>
      </c>
      <c r="B116" s="110">
        <v>23471</v>
      </c>
      <c r="C116" s="110" t="s">
        <v>211</v>
      </c>
      <c r="D116" s="87" t="s">
        <v>241</v>
      </c>
      <c r="E116" s="110" t="s">
        <v>27</v>
      </c>
      <c r="F116" s="115">
        <v>13.5</v>
      </c>
      <c r="G116" s="92">
        <v>109.34</v>
      </c>
      <c r="H116" s="92">
        <f t="shared" si="12"/>
        <v>138.5</v>
      </c>
      <c r="I116" s="92">
        <f t="shared" si="10"/>
        <v>1476.0900000000001</v>
      </c>
      <c r="J116" s="92">
        <f t="shared" si="11"/>
        <v>1869.75</v>
      </c>
      <c r="K116" s="117">
        <f>J116 / J400</f>
        <v>1.6663539889354243E-4</v>
      </c>
      <c r="N116" s="96"/>
      <c r="Q116" s="96"/>
    </row>
    <row r="117" spans="1:17" ht="38.25">
      <c r="A117" s="110" t="s">
        <v>242</v>
      </c>
      <c r="B117" s="110">
        <v>11179</v>
      </c>
      <c r="C117" s="110" t="s">
        <v>17</v>
      </c>
      <c r="D117" s="87" t="s">
        <v>243</v>
      </c>
      <c r="E117" s="110" t="s">
        <v>27</v>
      </c>
      <c r="F117" s="115">
        <v>2000</v>
      </c>
      <c r="G117" s="92">
        <v>129.97999999999999</v>
      </c>
      <c r="H117" s="92">
        <f t="shared" si="12"/>
        <v>164.64</v>
      </c>
      <c r="I117" s="92">
        <f t="shared" si="10"/>
        <v>259959.99999999997</v>
      </c>
      <c r="J117" s="92">
        <f t="shared" si="11"/>
        <v>329280</v>
      </c>
      <c r="K117" s="117">
        <f>J117 / J400</f>
        <v>2.9346011043008772E-2</v>
      </c>
      <c r="N117" s="96"/>
      <c r="Q117" s="96"/>
    </row>
    <row r="118" spans="1:17" ht="25.5">
      <c r="A118" s="110" t="s">
        <v>1777</v>
      </c>
      <c r="B118" s="110" t="s">
        <v>1838</v>
      </c>
      <c r="C118" s="110" t="s">
        <v>103</v>
      </c>
      <c r="D118" s="87" t="s">
        <v>1778</v>
      </c>
      <c r="E118" s="110" t="s">
        <v>27</v>
      </c>
      <c r="F118" s="115">
        <v>2000</v>
      </c>
      <c r="G118" s="92">
        <v>21.67</v>
      </c>
      <c r="H118" s="92">
        <f t="shared" si="12"/>
        <v>27.44</v>
      </c>
      <c r="I118" s="92">
        <f t="shared" si="10"/>
        <v>43340</v>
      </c>
      <c r="J118" s="92">
        <f>H118*F118</f>
        <v>54880</v>
      </c>
      <c r="K118" s="117">
        <f>J118/J400</f>
        <v>4.8910018405014617E-3</v>
      </c>
      <c r="N118" s="96"/>
      <c r="Q118" s="96"/>
    </row>
    <row r="119" spans="1:17">
      <c r="A119" s="111">
        <v>6</v>
      </c>
      <c r="B119" s="111"/>
      <c r="C119" s="111"/>
      <c r="D119" s="102" t="s">
        <v>245</v>
      </c>
      <c r="E119" s="111"/>
      <c r="F119" s="121"/>
      <c r="G119" s="122" t="s">
        <v>12</v>
      </c>
      <c r="H119" s="123"/>
      <c r="I119" s="122">
        <f>SUM(I120:I146)</f>
        <v>2236581.58</v>
      </c>
      <c r="J119" s="122">
        <f>SUM(J120:J146)</f>
        <v>2832967.0599999987</v>
      </c>
      <c r="K119" s="124">
        <f>J119/ $J$400</f>
        <v>0.25247899242966487</v>
      </c>
      <c r="N119" s="96"/>
      <c r="Q119" s="96"/>
    </row>
    <row r="120" spans="1:17">
      <c r="A120" s="110" t="s">
        <v>246</v>
      </c>
      <c r="B120" s="110">
        <v>55960</v>
      </c>
      <c r="C120" s="110" t="s">
        <v>20</v>
      </c>
      <c r="D120" s="87" t="s">
        <v>247</v>
      </c>
      <c r="E120" s="110" t="s">
        <v>27</v>
      </c>
      <c r="F120" s="115">
        <v>400</v>
      </c>
      <c r="G120" s="92">
        <v>8</v>
      </c>
      <c r="H120" s="92">
        <f t="shared" ref="H120:H146" si="13">(TRUNC(G120 * $K$10,2) + G120)</f>
        <v>10.129999999999999</v>
      </c>
      <c r="I120" s="92">
        <f t="shared" si="10"/>
        <v>3200</v>
      </c>
      <c r="J120" s="92">
        <f t="shared" si="11"/>
        <v>4052</v>
      </c>
      <c r="K120" s="117">
        <f>J120 / J400</f>
        <v>3.6112134580378871E-4</v>
      </c>
      <c r="N120" s="96"/>
      <c r="Q120" s="96"/>
    </row>
    <row r="121" spans="1:17" ht="25.5">
      <c r="A121" s="110" t="s">
        <v>248</v>
      </c>
      <c r="B121" s="110">
        <v>72077</v>
      </c>
      <c r="C121" s="110" t="s">
        <v>20</v>
      </c>
      <c r="D121" s="87" t="s">
        <v>249</v>
      </c>
      <c r="E121" s="110" t="s">
        <v>27</v>
      </c>
      <c r="F121" s="115">
        <v>400</v>
      </c>
      <c r="G121" s="92">
        <v>139.6</v>
      </c>
      <c r="H121" s="92">
        <f t="shared" si="13"/>
        <v>176.82999999999998</v>
      </c>
      <c r="I121" s="92">
        <f t="shared" si="10"/>
        <v>55840</v>
      </c>
      <c r="J121" s="92">
        <f t="shared" si="11"/>
        <v>70732</v>
      </c>
      <c r="K121" s="117">
        <f>J121 / J400</f>
        <v>6.3037598794159879E-3</v>
      </c>
      <c r="N121" s="96"/>
      <c r="Q121" s="96"/>
    </row>
    <row r="122" spans="1:17" ht="25.5">
      <c r="A122" s="110" t="s">
        <v>250</v>
      </c>
      <c r="B122" s="110">
        <v>72078</v>
      </c>
      <c r="C122" s="110" t="s">
        <v>20</v>
      </c>
      <c r="D122" s="87" t="s">
        <v>251</v>
      </c>
      <c r="E122" s="110" t="s">
        <v>27</v>
      </c>
      <c r="F122" s="115">
        <v>400</v>
      </c>
      <c r="G122" s="92">
        <v>164.91</v>
      </c>
      <c r="H122" s="92">
        <f t="shared" si="13"/>
        <v>208.89</v>
      </c>
      <c r="I122" s="92">
        <f t="shared" si="10"/>
        <v>65964</v>
      </c>
      <c r="J122" s="92">
        <f t="shared" si="11"/>
        <v>83556</v>
      </c>
      <c r="K122" s="117">
        <f>J122 / J400</f>
        <v>7.44665724826786E-3</v>
      </c>
      <c r="N122" s="96"/>
      <c r="Q122" s="96"/>
    </row>
    <row r="123" spans="1:17" ht="25.5">
      <c r="A123" s="110" t="s">
        <v>252</v>
      </c>
      <c r="B123" s="110">
        <v>72081</v>
      </c>
      <c r="C123" s="110" t="s">
        <v>20</v>
      </c>
      <c r="D123" s="87" t="s">
        <v>253</v>
      </c>
      <c r="E123" s="110" t="s">
        <v>27</v>
      </c>
      <c r="F123" s="115">
        <v>400</v>
      </c>
      <c r="G123" s="92">
        <v>97.93</v>
      </c>
      <c r="H123" s="92">
        <f t="shared" si="13"/>
        <v>124.04</v>
      </c>
      <c r="I123" s="92">
        <f t="shared" si="10"/>
        <v>39172</v>
      </c>
      <c r="J123" s="92">
        <f t="shared" si="11"/>
        <v>49616</v>
      </c>
      <c r="K123" s="117">
        <f>J123 / J400</f>
        <v>4.4218649292696892E-3</v>
      </c>
      <c r="N123" s="96"/>
      <c r="Q123" s="96"/>
    </row>
    <row r="124" spans="1:17" ht="25.5">
      <c r="A124" s="110" t="s">
        <v>254</v>
      </c>
      <c r="B124" s="110">
        <v>92541</v>
      </c>
      <c r="C124" s="110" t="s">
        <v>20</v>
      </c>
      <c r="D124" s="87" t="s">
        <v>255</v>
      </c>
      <c r="E124" s="110" t="s">
        <v>27</v>
      </c>
      <c r="F124" s="115">
        <v>900</v>
      </c>
      <c r="G124" s="92">
        <v>90.59</v>
      </c>
      <c r="H124" s="92">
        <f t="shared" si="13"/>
        <v>114.75</v>
      </c>
      <c r="I124" s="92">
        <f t="shared" si="10"/>
        <v>81531</v>
      </c>
      <c r="J124" s="92">
        <f t="shared" si="11"/>
        <v>103275</v>
      </c>
      <c r="K124" s="117">
        <f>J124 / J400</f>
        <v>9.2040491085602864E-3</v>
      </c>
      <c r="N124" s="96"/>
      <c r="Q124" s="96"/>
    </row>
    <row r="125" spans="1:17" ht="38.25">
      <c r="A125" s="110" t="s">
        <v>256</v>
      </c>
      <c r="B125" s="110">
        <v>92543</v>
      </c>
      <c r="C125" s="110" t="s">
        <v>20</v>
      </c>
      <c r="D125" s="87" t="s">
        <v>257</v>
      </c>
      <c r="E125" s="110" t="s">
        <v>27</v>
      </c>
      <c r="F125" s="115">
        <v>900</v>
      </c>
      <c r="G125" s="92">
        <v>29.31</v>
      </c>
      <c r="H125" s="92">
        <f t="shared" si="13"/>
        <v>37.119999999999997</v>
      </c>
      <c r="I125" s="92">
        <f t="shared" si="10"/>
        <v>26379</v>
      </c>
      <c r="J125" s="92">
        <f t="shared" si="11"/>
        <v>33408</v>
      </c>
      <c r="K125" s="117">
        <f>J125 / J400</f>
        <v>2.9773795460545341E-3</v>
      </c>
      <c r="N125" s="96"/>
      <c r="Q125" s="96"/>
    </row>
    <row r="126" spans="1:17" ht="25.5">
      <c r="A126" s="110" t="s">
        <v>258</v>
      </c>
      <c r="B126" s="110">
        <v>94201</v>
      </c>
      <c r="C126" s="110" t="s">
        <v>20</v>
      </c>
      <c r="D126" s="87" t="s">
        <v>259</v>
      </c>
      <c r="E126" s="110" t="s">
        <v>27</v>
      </c>
      <c r="F126" s="115">
        <v>6000</v>
      </c>
      <c r="G126" s="92">
        <v>60.75</v>
      </c>
      <c r="H126" s="92">
        <f t="shared" si="13"/>
        <v>76.95</v>
      </c>
      <c r="I126" s="92">
        <f t="shared" si="10"/>
        <v>364500</v>
      </c>
      <c r="J126" s="92">
        <f t="shared" si="11"/>
        <v>461700</v>
      </c>
      <c r="K126" s="117">
        <f>J126 / J400</f>
        <v>4.1147513661798925E-2</v>
      </c>
      <c r="N126" s="96"/>
      <c r="Q126" s="96"/>
    </row>
    <row r="127" spans="1:17" ht="38.25">
      <c r="A127" s="110" t="s">
        <v>260</v>
      </c>
      <c r="B127" s="110">
        <v>94210</v>
      </c>
      <c r="C127" s="110" t="s">
        <v>20</v>
      </c>
      <c r="D127" s="87" t="s">
        <v>261</v>
      </c>
      <c r="E127" s="110" t="s">
        <v>27</v>
      </c>
      <c r="F127" s="115">
        <v>1300</v>
      </c>
      <c r="G127" s="92">
        <v>57.86</v>
      </c>
      <c r="H127" s="92">
        <f t="shared" si="13"/>
        <v>73.289999999999992</v>
      </c>
      <c r="I127" s="92">
        <f t="shared" si="10"/>
        <v>75218</v>
      </c>
      <c r="J127" s="92">
        <f t="shared" si="11"/>
        <v>95277</v>
      </c>
      <c r="K127" s="117">
        <f>J127 / J400</f>
        <v>8.4912533228399742E-3</v>
      </c>
      <c r="N127" s="96"/>
      <c r="Q127" s="96"/>
    </row>
    <row r="128" spans="1:17" ht="25.5">
      <c r="A128" s="110" t="s">
        <v>262</v>
      </c>
      <c r="B128" s="110">
        <v>94213</v>
      </c>
      <c r="C128" s="90" t="s">
        <v>20</v>
      </c>
      <c r="D128" s="88" t="s">
        <v>263</v>
      </c>
      <c r="E128" s="90" t="s">
        <v>27</v>
      </c>
      <c r="F128" s="115">
        <v>1400</v>
      </c>
      <c r="G128" s="91">
        <v>71.59</v>
      </c>
      <c r="H128" s="92">
        <f t="shared" si="13"/>
        <v>90.68</v>
      </c>
      <c r="I128" s="92">
        <f t="shared" si="10"/>
        <v>100226</v>
      </c>
      <c r="J128" s="91">
        <f t="shared" si="11"/>
        <v>126952</v>
      </c>
      <c r="K128" s="118">
        <f>J128 / J400</f>
        <v>1.1314184869813075E-2</v>
      </c>
      <c r="N128" s="96"/>
      <c r="Q128" s="96"/>
    </row>
    <row r="129" spans="1:17" ht="25.5">
      <c r="A129" s="110" t="s">
        <v>264</v>
      </c>
      <c r="B129" s="110">
        <v>94216</v>
      </c>
      <c r="C129" s="90" t="s">
        <v>20</v>
      </c>
      <c r="D129" s="88" t="s">
        <v>265</v>
      </c>
      <c r="E129" s="90" t="s">
        <v>27</v>
      </c>
      <c r="F129" s="115">
        <v>1730</v>
      </c>
      <c r="G129" s="91">
        <v>210.14</v>
      </c>
      <c r="H129" s="92">
        <f t="shared" si="13"/>
        <v>266.18</v>
      </c>
      <c r="I129" s="92">
        <f t="shared" si="10"/>
        <v>363542.19999999995</v>
      </c>
      <c r="J129" s="91">
        <f t="shared" si="11"/>
        <v>460491.4</v>
      </c>
      <c r="K129" s="118">
        <f>J129 / J400</f>
        <v>4.1039801110333361E-2</v>
      </c>
      <c r="N129" s="96"/>
      <c r="Q129" s="96"/>
    </row>
    <row r="130" spans="1:17" ht="25.5">
      <c r="A130" s="110" t="s">
        <v>266</v>
      </c>
      <c r="B130" s="110">
        <v>100388</v>
      </c>
      <c r="C130" s="90" t="s">
        <v>20</v>
      </c>
      <c r="D130" s="88" t="s">
        <v>267</v>
      </c>
      <c r="E130" s="90" t="s">
        <v>27</v>
      </c>
      <c r="F130" s="115">
        <v>400</v>
      </c>
      <c r="G130" s="91">
        <v>22.46</v>
      </c>
      <c r="H130" s="92">
        <f t="shared" si="13"/>
        <v>28.450000000000003</v>
      </c>
      <c r="I130" s="92">
        <f t="shared" si="10"/>
        <v>8984</v>
      </c>
      <c r="J130" s="91">
        <f t="shared" si="11"/>
        <v>11380</v>
      </c>
      <c r="K130" s="118">
        <f>J130 / J400</f>
        <v>1.014205556576287E-3</v>
      </c>
      <c r="N130" s="96"/>
      <c r="Q130" s="96"/>
    </row>
    <row r="131" spans="1:17" ht="38.25">
      <c r="A131" s="110" t="s">
        <v>268</v>
      </c>
      <c r="B131" s="110">
        <v>100776</v>
      </c>
      <c r="C131" s="90" t="s">
        <v>20</v>
      </c>
      <c r="D131" s="88" t="s">
        <v>269</v>
      </c>
      <c r="E131" s="90" t="s">
        <v>159</v>
      </c>
      <c r="F131" s="115">
        <v>3000</v>
      </c>
      <c r="G131" s="91">
        <v>19.46</v>
      </c>
      <c r="H131" s="92">
        <f t="shared" si="13"/>
        <v>24.64</v>
      </c>
      <c r="I131" s="92">
        <f t="shared" si="10"/>
        <v>58380</v>
      </c>
      <c r="J131" s="91">
        <f t="shared" si="11"/>
        <v>73920</v>
      </c>
      <c r="K131" s="118">
        <f>J131 / J400</f>
        <v>6.5878800300631932E-3</v>
      </c>
      <c r="N131" s="96"/>
      <c r="Q131" s="96"/>
    </row>
    <row r="132" spans="1:17" ht="25.5">
      <c r="A132" s="110" t="s">
        <v>270</v>
      </c>
      <c r="B132" s="110">
        <v>100389</v>
      </c>
      <c r="C132" s="110" t="s">
        <v>20</v>
      </c>
      <c r="D132" s="87" t="s">
        <v>271</v>
      </c>
      <c r="E132" s="110" t="s">
        <v>27</v>
      </c>
      <c r="F132" s="115">
        <v>270</v>
      </c>
      <c r="G132" s="92">
        <v>18.13</v>
      </c>
      <c r="H132" s="92">
        <f t="shared" si="13"/>
        <v>22.96</v>
      </c>
      <c r="I132" s="92">
        <f t="shared" si="10"/>
        <v>4895.0999999999995</v>
      </c>
      <c r="J132" s="92">
        <f t="shared" si="11"/>
        <v>6199.2</v>
      </c>
      <c r="K132" s="117">
        <f>J132 / J400</f>
        <v>5.5248357524848143E-4</v>
      </c>
      <c r="N132" s="96"/>
      <c r="Q132" s="96"/>
    </row>
    <row r="133" spans="1:17" ht="25.5">
      <c r="A133" s="110" t="s">
        <v>272</v>
      </c>
      <c r="B133" s="110" t="s">
        <v>273</v>
      </c>
      <c r="C133" s="110" t="s">
        <v>64</v>
      </c>
      <c r="D133" s="87" t="s">
        <v>274</v>
      </c>
      <c r="E133" s="110" t="s">
        <v>54</v>
      </c>
      <c r="F133" s="115">
        <v>50</v>
      </c>
      <c r="G133" s="92">
        <v>795.29</v>
      </c>
      <c r="H133" s="92">
        <f t="shared" si="13"/>
        <v>1007.39</v>
      </c>
      <c r="I133" s="92">
        <f t="shared" si="10"/>
        <v>39764.5</v>
      </c>
      <c r="J133" s="92">
        <f t="shared" si="11"/>
        <v>50369.5</v>
      </c>
      <c r="K133" s="117">
        <f>J133 / J400</f>
        <v>4.4890181706475655E-3</v>
      </c>
      <c r="N133" s="96"/>
      <c r="Q133" s="96"/>
    </row>
    <row r="134" spans="1:17" ht="25.5">
      <c r="A134" s="110" t="s">
        <v>275</v>
      </c>
      <c r="B134" s="110">
        <v>263</v>
      </c>
      <c r="C134" s="110" t="s">
        <v>17</v>
      </c>
      <c r="D134" s="87" t="s">
        <v>276</v>
      </c>
      <c r="E134" s="110" t="s">
        <v>27</v>
      </c>
      <c r="F134" s="115">
        <v>5550</v>
      </c>
      <c r="G134" s="92">
        <v>65.209999999999994</v>
      </c>
      <c r="H134" s="92">
        <f t="shared" si="13"/>
        <v>82.6</v>
      </c>
      <c r="I134" s="92">
        <f t="shared" si="10"/>
        <v>361915.49999999994</v>
      </c>
      <c r="J134" s="92">
        <f t="shared" si="11"/>
        <v>458430</v>
      </c>
      <c r="K134" s="117">
        <f>J134 / J400</f>
        <v>4.0856085527352135E-2</v>
      </c>
      <c r="N134" s="96"/>
      <c r="Q134" s="96"/>
    </row>
    <row r="135" spans="1:17" ht="25.5">
      <c r="A135" s="110" t="s">
        <v>277</v>
      </c>
      <c r="B135" s="110">
        <v>98546</v>
      </c>
      <c r="C135" s="110" t="s">
        <v>20</v>
      </c>
      <c r="D135" s="87" t="s">
        <v>278</v>
      </c>
      <c r="E135" s="110" t="s">
        <v>27</v>
      </c>
      <c r="F135" s="115">
        <v>810</v>
      </c>
      <c r="G135" s="92">
        <v>124.26</v>
      </c>
      <c r="H135" s="92">
        <f t="shared" si="13"/>
        <v>157.4</v>
      </c>
      <c r="I135" s="92">
        <f t="shared" si="10"/>
        <v>100650.6</v>
      </c>
      <c r="J135" s="92">
        <f t="shared" si="11"/>
        <v>127494</v>
      </c>
      <c r="K135" s="117">
        <f>J135 / J400</f>
        <v>1.1362488860293247E-2</v>
      </c>
      <c r="N135" s="96"/>
      <c r="Q135" s="96"/>
    </row>
    <row r="136" spans="1:17" ht="25.5">
      <c r="A136" s="110" t="s">
        <v>279</v>
      </c>
      <c r="B136" s="110">
        <v>98556</v>
      </c>
      <c r="C136" s="110" t="s">
        <v>20</v>
      </c>
      <c r="D136" s="87" t="s">
        <v>280</v>
      </c>
      <c r="E136" s="110" t="s">
        <v>27</v>
      </c>
      <c r="F136" s="115">
        <v>540</v>
      </c>
      <c r="G136" s="92">
        <v>61.9</v>
      </c>
      <c r="H136" s="92">
        <f t="shared" si="13"/>
        <v>78.400000000000006</v>
      </c>
      <c r="I136" s="92">
        <f t="shared" si="10"/>
        <v>33426</v>
      </c>
      <c r="J136" s="92">
        <f t="shared" si="11"/>
        <v>42336</v>
      </c>
      <c r="K136" s="117">
        <f>J136 / J400</f>
        <v>3.7730585626725563E-3</v>
      </c>
      <c r="N136" s="96"/>
      <c r="Q136" s="96"/>
    </row>
    <row r="137" spans="1:17">
      <c r="A137" s="110" t="s">
        <v>281</v>
      </c>
      <c r="B137" s="110">
        <v>98557</v>
      </c>
      <c r="C137" s="110" t="s">
        <v>20</v>
      </c>
      <c r="D137" s="87" t="s">
        <v>282</v>
      </c>
      <c r="E137" s="110" t="s">
        <v>27</v>
      </c>
      <c r="F137" s="115">
        <v>810</v>
      </c>
      <c r="G137" s="92">
        <v>48.2</v>
      </c>
      <c r="H137" s="92">
        <f t="shared" si="13"/>
        <v>61.050000000000004</v>
      </c>
      <c r="I137" s="92">
        <f t="shared" si="10"/>
        <v>39042</v>
      </c>
      <c r="J137" s="92">
        <f t="shared" si="11"/>
        <v>49450.5</v>
      </c>
      <c r="K137" s="117">
        <f>J137 / J400</f>
        <v>4.4071152790400425E-3</v>
      </c>
      <c r="N137" s="96"/>
      <c r="Q137" s="96"/>
    </row>
    <row r="138" spans="1:17" ht="38.25">
      <c r="A138" s="110" t="s">
        <v>283</v>
      </c>
      <c r="B138" s="110">
        <v>87767</v>
      </c>
      <c r="C138" s="110" t="s">
        <v>20</v>
      </c>
      <c r="D138" s="87" t="s">
        <v>284</v>
      </c>
      <c r="E138" s="110" t="s">
        <v>27</v>
      </c>
      <c r="F138" s="115">
        <v>810</v>
      </c>
      <c r="G138" s="92">
        <v>70.680000000000007</v>
      </c>
      <c r="H138" s="92">
        <f t="shared" si="13"/>
        <v>89.53</v>
      </c>
      <c r="I138" s="92">
        <f t="shared" si="10"/>
        <v>57250.8</v>
      </c>
      <c r="J138" s="92">
        <f t="shared" si="11"/>
        <v>72519.3</v>
      </c>
      <c r="K138" s="117">
        <f>J138 / J400</f>
        <v>6.4630471897208028E-3</v>
      </c>
      <c r="N138" s="96"/>
      <c r="Q138" s="96"/>
    </row>
    <row r="139" spans="1:17" ht="25.5">
      <c r="A139" s="110" t="s">
        <v>285</v>
      </c>
      <c r="B139" s="110">
        <v>94221</v>
      </c>
      <c r="C139" s="110" t="s">
        <v>20</v>
      </c>
      <c r="D139" s="87" t="s">
        <v>286</v>
      </c>
      <c r="E139" s="110" t="s">
        <v>76</v>
      </c>
      <c r="F139" s="115">
        <v>1000</v>
      </c>
      <c r="G139" s="92">
        <v>31.12</v>
      </c>
      <c r="H139" s="92">
        <f t="shared" si="13"/>
        <v>39.409999999999997</v>
      </c>
      <c r="I139" s="92">
        <f t="shared" si="10"/>
        <v>31120</v>
      </c>
      <c r="J139" s="92">
        <f t="shared" si="11"/>
        <v>39410</v>
      </c>
      <c r="K139" s="117">
        <f>J139 / J400</f>
        <v>3.5122883114825547E-3</v>
      </c>
      <c r="N139" s="96"/>
      <c r="Q139" s="96"/>
    </row>
    <row r="140" spans="1:17" ht="25.5">
      <c r="A140" s="110" t="s">
        <v>287</v>
      </c>
      <c r="B140" s="110">
        <v>94229</v>
      </c>
      <c r="C140" s="110" t="s">
        <v>20</v>
      </c>
      <c r="D140" s="87" t="s">
        <v>288</v>
      </c>
      <c r="E140" s="110" t="s">
        <v>76</v>
      </c>
      <c r="F140" s="115">
        <v>540</v>
      </c>
      <c r="G140" s="92">
        <v>151.66</v>
      </c>
      <c r="H140" s="92">
        <f t="shared" si="13"/>
        <v>192.1</v>
      </c>
      <c r="I140" s="92">
        <f t="shared" si="10"/>
        <v>81896.399999999994</v>
      </c>
      <c r="J140" s="92">
        <f t="shared" si="11"/>
        <v>103734</v>
      </c>
      <c r="K140" s="117">
        <f>J140 / J400</f>
        <v>9.2449559934872205E-3</v>
      </c>
      <c r="N140" s="96"/>
      <c r="Q140" s="96"/>
    </row>
    <row r="141" spans="1:17" ht="25.5">
      <c r="A141" s="110" t="s">
        <v>289</v>
      </c>
      <c r="B141" s="110">
        <v>94227</v>
      </c>
      <c r="C141" s="110" t="s">
        <v>20</v>
      </c>
      <c r="D141" s="87" t="s">
        <v>290</v>
      </c>
      <c r="E141" s="110" t="s">
        <v>76</v>
      </c>
      <c r="F141" s="115">
        <v>405</v>
      </c>
      <c r="G141" s="92">
        <v>58.08</v>
      </c>
      <c r="H141" s="92">
        <f t="shared" si="13"/>
        <v>73.56</v>
      </c>
      <c r="I141" s="92">
        <f t="shared" ref="I141:I205" si="14">G141*F141</f>
        <v>23522.399999999998</v>
      </c>
      <c r="J141" s="92">
        <f t="shared" si="11"/>
        <v>29791.8</v>
      </c>
      <c r="K141" s="117">
        <f>J141 / J400</f>
        <v>2.6550974604929198E-3</v>
      </c>
      <c r="N141" s="96"/>
      <c r="Q141" s="96"/>
    </row>
    <row r="142" spans="1:17" ht="38.25">
      <c r="A142" s="110" t="s">
        <v>291</v>
      </c>
      <c r="B142" s="110">
        <v>100434</v>
      </c>
      <c r="C142" s="110" t="s">
        <v>20</v>
      </c>
      <c r="D142" s="87" t="s">
        <v>292</v>
      </c>
      <c r="E142" s="110" t="s">
        <v>76</v>
      </c>
      <c r="F142" s="115">
        <v>135</v>
      </c>
      <c r="G142" s="92">
        <v>141.08000000000001</v>
      </c>
      <c r="H142" s="92">
        <f t="shared" si="13"/>
        <v>178.70000000000002</v>
      </c>
      <c r="I142" s="92">
        <f t="shared" si="14"/>
        <v>19045.800000000003</v>
      </c>
      <c r="J142" s="92">
        <f t="shared" ref="J142:J209" si="15">TRUNC(F142 * H142,2)</f>
        <v>24124.5</v>
      </c>
      <c r="K142" s="117">
        <f>J142 / J400</f>
        <v>2.1500177460127097E-3</v>
      </c>
      <c r="N142" s="96"/>
      <c r="Q142" s="96"/>
    </row>
    <row r="143" spans="1:17" ht="25.5">
      <c r="A143" s="110" t="s">
        <v>293</v>
      </c>
      <c r="B143" s="110">
        <v>94231</v>
      </c>
      <c r="C143" s="110" t="s">
        <v>20</v>
      </c>
      <c r="D143" s="87" t="s">
        <v>294</v>
      </c>
      <c r="E143" s="110" t="s">
        <v>76</v>
      </c>
      <c r="F143" s="115">
        <v>135</v>
      </c>
      <c r="G143" s="92">
        <v>48.03</v>
      </c>
      <c r="H143" s="92">
        <f t="shared" si="13"/>
        <v>60.83</v>
      </c>
      <c r="I143" s="92">
        <f t="shared" si="14"/>
        <v>6484.05</v>
      </c>
      <c r="J143" s="92">
        <f t="shared" si="15"/>
        <v>8212.0499999999993</v>
      </c>
      <c r="K143" s="117">
        <f>J143 / J400</f>
        <v>7.3187229708983283E-4</v>
      </c>
      <c r="N143" s="96"/>
      <c r="Q143" s="96"/>
    </row>
    <row r="144" spans="1:17" ht="25.5">
      <c r="A144" s="110" t="s">
        <v>295</v>
      </c>
      <c r="B144" s="110">
        <v>94223</v>
      </c>
      <c r="C144" s="110" t="s">
        <v>20</v>
      </c>
      <c r="D144" s="87" t="s">
        <v>296</v>
      </c>
      <c r="E144" s="110" t="s">
        <v>76</v>
      </c>
      <c r="F144" s="115">
        <v>100</v>
      </c>
      <c r="G144" s="92">
        <v>89.36</v>
      </c>
      <c r="H144" s="92">
        <f t="shared" si="13"/>
        <v>113.19</v>
      </c>
      <c r="I144" s="92">
        <f t="shared" si="14"/>
        <v>8936</v>
      </c>
      <c r="J144" s="92">
        <f t="shared" si="15"/>
        <v>11319</v>
      </c>
      <c r="K144" s="117">
        <f>J144 / J400</f>
        <v>1.0087691296034266E-3</v>
      </c>
      <c r="N144" s="96"/>
      <c r="Q144" s="96"/>
    </row>
    <row r="145" spans="1:17" ht="25.5">
      <c r="A145" s="110" t="s">
        <v>297</v>
      </c>
      <c r="B145" s="110">
        <v>92546</v>
      </c>
      <c r="C145" s="110" t="s">
        <v>20</v>
      </c>
      <c r="D145" s="87" t="s">
        <v>298</v>
      </c>
      <c r="E145" s="110" t="s">
        <v>54</v>
      </c>
      <c r="F145" s="115">
        <v>11</v>
      </c>
      <c r="G145" s="92">
        <v>1407.53</v>
      </c>
      <c r="H145" s="92">
        <f t="shared" si="13"/>
        <v>1782.9099999999999</v>
      </c>
      <c r="I145" s="92">
        <f t="shared" si="14"/>
        <v>15482.83</v>
      </c>
      <c r="J145" s="92">
        <f t="shared" si="15"/>
        <v>19612.009999999998</v>
      </c>
      <c r="K145" s="117">
        <f>J145 / J400</f>
        <v>1.7478567238690427E-3</v>
      </c>
      <c r="N145" s="96"/>
      <c r="Q145" s="96"/>
    </row>
    <row r="146" spans="1:17" ht="25.5">
      <c r="A146" s="110" t="s">
        <v>299</v>
      </c>
      <c r="B146" s="110">
        <v>94216</v>
      </c>
      <c r="C146" s="110" t="s">
        <v>20</v>
      </c>
      <c r="D146" s="87" t="s">
        <v>265</v>
      </c>
      <c r="E146" s="110" t="s">
        <v>27</v>
      </c>
      <c r="F146" s="115">
        <v>810</v>
      </c>
      <c r="G146" s="92">
        <v>210.14</v>
      </c>
      <c r="H146" s="92">
        <f t="shared" si="13"/>
        <v>266.18</v>
      </c>
      <c r="I146" s="92">
        <f t="shared" si="14"/>
        <v>170213.4</v>
      </c>
      <c r="J146" s="92">
        <f t="shared" si="15"/>
        <v>215605.8</v>
      </c>
      <c r="K146" s="117">
        <f>J146 / J400</f>
        <v>1.9215166993855504E-2</v>
      </c>
      <c r="N146" s="96"/>
      <c r="Q146" s="96"/>
    </row>
    <row r="147" spans="1:17">
      <c r="A147" s="111">
        <v>7</v>
      </c>
      <c r="B147" s="111"/>
      <c r="C147" s="111"/>
      <c r="D147" s="102" t="s">
        <v>301</v>
      </c>
      <c r="E147" s="111"/>
      <c r="F147" s="121"/>
      <c r="G147" s="122" t="s">
        <v>12</v>
      </c>
      <c r="H147" s="123"/>
      <c r="I147" s="122">
        <f>SUM(I148:I151)</f>
        <v>488724.5</v>
      </c>
      <c r="J147" s="122">
        <f>SUM(J148:J151)</f>
        <v>619005</v>
      </c>
      <c r="K147" s="124">
        <f>J147/ $J$400</f>
        <v>5.5166811120255239E-2</v>
      </c>
      <c r="N147" s="96"/>
      <c r="Q147" s="96"/>
    </row>
    <row r="148" spans="1:17" ht="25.5">
      <c r="A148" s="110" t="s">
        <v>302</v>
      </c>
      <c r="B148" s="110" t="s">
        <v>303</v>
      </c>
      <c r="C148" s="110" t="s">
        <v>304</v>
      </c>
      <c r="D148" s="87" t="s">
        <v>305</v>
      </c>
      <c r="E148" s="110" t="s">
        <v>27</v>
      </c>
      <c r="F148" s="115">
        <v>250</v>
      </c>
      <c r="G148" s="92">
        <v>318.33</v>
      </c>
      <c r="H148" s="92">
        <f t="shared" ref="H148:H151" si="16">(TRUNC(G148 * $K$10,2) + G148)</f>
        <v>403.21999999999997</v>
      </c>
      <c r="I148" s="92">
        <f t="shared" si="14"/>
        <v>79582.5</v>
      </c>
      <c r="J148" s="92">
        <f t="shared" si="15"/>
        <v>100805</v>
      </c>
      <c r="K148" s="117">
        <f>J148 / J400</f>
        <v>8.9839183770362586E-3</v>
      </c>
      <c r="N148" s="96"/>
      <c r="Q148" s="96"/>
    </row>
    <row r="149" spans="1:17" ht="25.5">
      <c r="A149" s="110" t="s">
        <v>306</v>
      </c>
      <c r="B149" s="110">
        <v>96486</v>
      </c>
      <c r="C149" s="110" t="s">
        <v>20</v>
      </c>
      <c r="D149" s="87" t="s">
        <v>307</v>
      </c>
      <c r="E149" s="110" t="s">
        <v>27</v>
      </c>
      <c r="F149" s="115">
        <v>4530</v>
      </c>
      <c r="G149" s="92">
        <v>79.900000000000006</v>
      </c>
      <c r="H149" s="92">
        <f t="shared" si="16"/>
        <v>101.2</v>
      </c>
      <c r="I149" s="92">
        <f t="shared" si="14"/>
        <v>361947</v>
      </c>
      <c r="J149" s="92">
        <f t="shared" si="15"/>
        <v>458436</v>
      </c>
      <c r="K149" s="117">
        <f>J149 / J400</f>
        <v>4.0856620257874059E-2</v>
      </c>
      <c r="N149" s="96"/>
      <c r="Q149" s="96"/>
    </row>
    <row r="150" spans="1:17">
      <c r="A150" s="110" t="s">
        <v>1975</v>
      </c>
      <c r="B150" s="110" t="s">
        <v>1976</v>
      </c>
      <c r="C150" s="110" t="s">
        <v>20</v>
      </c>
      <c r="D150" s="87" t="s">
        <v>308</v>
      </c>
      <c r="E150" s="110" t="s">
        <v>27</v>
      </c>
      <c r="F150" s="115">
        <v>300</v>
      </c>
      <c r="G150" s="92">
        <v>41.89</v>
      </c>
      <c r="H150" s="92">
        <f t="shared" si="16"/>
        <v>53.06</v>
      </c>
      <c r="I150" s="92">
        <f t="shared" si="14"/>
        <v>12567</v>
      </c>
      <c r="J150" s="92">
        <f t="shared" si="15"/>
        <v>15918</v>
      </c>
      <c r="K150" s="117">
        <f>J150 / J400</f>
        <v>1.4186400746556535E-3</v>
      </c>
      <c r="N150" s="96"/>
      <c r="Q150" s="96"/>
    </row>
    <row r="151" spans="1:17" ht="25.5">
      <c r="A151" s="110" t="s">
        <v>309</v>
      </c>
      <c r="B151" s="110">
        <v>72201</v>
      </c>
      <c r="C151" s="110" t="s">
        <v>20</v>
      </c>
      <c r="D151" s="87" t="s">
        <v>310</v>
      </c>
      <c r="E151" s="110" t="s">
        <v>27</v>
      </c>
      <c r="F151" s="115">
        <v>2200</v>
      </c>
      <c r="G151" s="92">
        <v>15.74</v>
      </c>
      <c r="H151" s="92">
        <f t="shared" si="16"/>
        <v>19.93</v>
      </c>
      <c r="I151" s="92">
        <f t="shared" si="14"/>
        <v>34628</v>
      </c>
      <c r="J151" s="92">
        <f t="shared" si="15"/>
        <v>43846</v>
      </c>
      <c r="K151" s="117">
        <f>J151 / J400</f>
        <v>3.9076324106892693E-3</v>
      </c>
      <c r="N151" s="96"/>
      <c r="Q151" s="96"/>
    </row>
    <row r="152" spans="1:17">
      <c r="A152" s="111">
        <v>8</v>
      </c>
      <c r="B152" s="111"/>
      <c r="C152" s="111"/>
      <c r="D152" s="102" t="s">
        <v>312</v>
      </c>
      <c r="E152" s="111"/>
      <c r="F152" s="121"/>
      <c r="G152" s="122" t="s">
        <v>12</v>
      </c>
      <c r="H152" s="123"/>
      <c r="I152" s="122">
        <f>SUM(I153:I171)</f>
        <v>618946.52885450388</v>
      </c>
      <c r="J152" s="122">
        <f>SUM(J153:J171)</f>
        <v>783988.95000000019</v>
      </c>
      <c r="K152" s="124">
        <f>J152/ $J$400</f>
        <v>6.9870470068928742E-2</v>
      </c>
      <c r="N152" s="96"/>
      <c r="Q152" s="96"/>
    </row>
    <row r="153" spans="1:17" ht="25.5">
      <c r="A153" s="110" t="s">
        <v>313</v>
      </c>
      <c r="B153" s="110" t="s">
        <v>1977</v>
      </c>
      <c r="C153" s="110" t="s">
        <v>20</v>
      </c>
      <c r="D153" s="87" t="s">
        <v>315</v>
      </c>
      <c r="E153" s="110" t="s">
        <v>27</v>
      </c>
      <c r="F153" s="115">
        <v>120</v>
      </c>
      <c r="G153" s="92">
        <v>49.7</v>
      </c>
      <c r="H153" s="92">
        <f t="shared" ref="H153:H171" si="17">(TRUNC(G153 * $K$10,2) + G153)</f>
        <v>62.95</v>
      </c>
      <c r="I153" s="92">
        <f t="shared" si="14"/>
        <v>5964</v>
      </c>
      <c r="J153" s="92">
        <f t="shared" si="15"/>
        <v>7554</v>
      </c>
      <c r="K153" s="117">
        <f>J153 / J400</f>
        <v>6.732257270981786E-4</v>
      </c>
      <c r="N153" s="96"/>
      <c r="Q153" s="96"/>
    </row>
    <row r="154" spans="1:17" ht="38.25">
      <c r="A154" s="110" t="s">
        <v>316</v>
      </c>
      <c r="B154" s="110">
        <v>87630</v>
      </c>
      <c r="C154" s="110" t="s">
        <v>20</v>
      </c>
      <c r="D154" s="87" t="s">
        <v>317</v>
      </c>
      <c r="E154" s="110" t="s">
        <v>27</v>
      </c>
      <c r="F154" s="115">
        <v>120</v>
      </c>
      <c r="G154" s="92">
        <v>44.17</v>
      </c>
      <c r="H154" s="92">
        <f t="shared" si="17"/>
        <v>55.95</v>
      </c>
      <c r="I154" s="92">
        <f t="shared" si="14"/>
        <v>5300.4000000000005</v>
      </c>
      <c r="J154" s="92">
        <f t="shared" si="15"/>
        <v>6714</v>
      </c>
      <c r="K154" s="117">
        <f>J154 / J400</f>
        <v>5.9836345402927867E-4</v>
      </c>
      <c r="N154" s="96"/>
      <c r="Q154" s="96"/>
    </row>
    <row r="155" spans="1:17" ht="25.5">
      <c r="A155" s="110" t="s">
        <v>318</v>
      </c>
      <c r="B155" s="110">
        <v>98680</v>
      </c>
      <c r="C155" s="110" t="s">
        <v>20</v>
      </c>
      <c r="D155" s="87" t="s">
        <v>319</v>
      </c>
      <c r="E155" s="110" t="s">
        <v>27</v>
      </c>
      <c r="F155" s="115">
        <v>120</v>
      </c>
      <c r="G155" s="92">
        <v>46.13</v>
      </c>
      <c r="H155" s="92">
        <f t="shared" si="17"/>
        <v>58.430000000000007</v>
      </c>
      <c r="I155" s="92">
        <f t="shared" si="14"/>
        <v>5535.6</v>
      </c>
      <c r="J155" s="92">
        <f t="shared" si="15"/>
        <v>7011.6</v>
      </c>
      <c r="K155" s="117">
        <f>J155 / J400</f>
        <v>6.2488608791654617E-4</v>
      </c>
      <c r="N155" s="96"/>
      <c r="Q155" s="96"/>
    </row>
    <row r="156" spans="1:17" ht="25.5">
      <c r="A156" s="110" t="s">
        <v>320</v>
      </c>
      <c r="B156" s="110">
        <v>87262</v>
      </c>
      <c r="C156" s="110" t="s">
        <v>20</v>
      </c>
      <c r="D156" s="87" t="s">
        <v>321</v>
      </c>
      <c r="E156" s="110" t="s">
        <v>27</v>
      </c>
      <c r="F156" s="115">
        <v>120</v>
      </c>
      <c r="G156" s="92">
        <v>133.68</v>
      </c>
      <c r="H156" s="92">
        <f t="shared" si="17"/>
        <v>169.33</v>
      </c>
      <c r="I156" s="92">
        <f t="shared" si="14"/>
        <v>16041.6</v>
      </c>
      <c r="J156" s="92">
        <f t="shared" si="15"/>
        <v>20319.599999999999</v>
      </c>
      <c r="K156" s="117">
        <f>J156 / J400</f>
        <v>1.8109183855366891E-3</v>
      </c>
      <c r="N156" s="96"/>
      <c r="Q156" s="96"/>
    </row>
    <row r="157" spans="1:17" ht="25.5">
      <c r="A157" s="110" t="s">
        <v>322</v>
      </c>
      <c r="B157" s="110">
        <v>87249</v>
      </c>
      <c r="C157" s="110" t="s">
        <v>20</v>
      </c>
      <c r="D157" s="87" t="s">
        <v>323</v>
      </c>
      <c r="E157" s="110" t="s">
        <v>27</v>
      </c>
      <c r="F157" s="115">
        <v>100</v>
      </c>
      <c r="G157" s="92">
        <v>76.91</v>
      </c>
      <c r="H157" s="92">
        <f t="shared" si="17"/>
        <v>97.42</v>
      </c>
      <c r="I157" s="92">
        <f t="shared" si="14"/>
        <v>7691</v>
      </c>
      <c r="J157" s="92">
        <f t="shared" si="15"/>
        <v>9742</v>
      </c>
      <c r="K157" s="117">
        <f>J157 / J400</f>
        <v>8.6822412409193227E-4</v>
      </c>
      <c r="N157" s="96"/>
      <c r="Q157" s="96"/>
    </row>
    <row r="158" spans="1:17" ht="25.5">
      <c r="A158" s="110" t="s">
        <v>324</v>
      </c>
      <c r="B158" s="110">
        <v>84191</v>
      </c>
      <c r="C158" s="110" t="s">
        <v>20</v>
      </c>
      <c r="D158" s="87" t="s">
        <v>325</v>
      </c>
      <c r="E158" s="110" t="s">
        <v>27</v>
      </c>
      <c r="F158" s="115">
        <v>2220</v>
      </c>
      <c r="G158" s="92">
        <v>161.86000000000001</v>
      </c>
      <c r="H158" s="92">
        <f t="shared" si="17"/>
        <v>205.02</v>
      </c>
      <c r="I158" s="92">
        <f t="shared" si="14"/>
        <v>359329.2</v>
      </c>
      <c r="J158" s="92">
        <f t="shared" si="15"/>
        <v>455144.4</v>
      </c>
      <c r="K158" s="117">
        <f>J158 / J400</f>
        <v>4.0563267093548357E-2</v>
      </c>
      <c r="N158" s="96"/>
      <c r="Q158" s="96"/>
    </row>
    <row r="159" spans="1:17" ht="25.5">
      <c r="A159" s="110" t="s">
        <v>326</v>
      </c>
      <c r="B159" s="110">
        <v>72799</v>
      </c>
      <c r="C159" s="110" t="s">
        <v>20</v>
      </c>
      <c r="D159" s="87" t="s">
        <v>327</v>
      </c>
      <c r="E159" s="110" t="s">
        <v>27</v>
      </c>
      <c r="F159" s="115">
        <v>90</v>
      </c>
      <c r="G159" s="92">
        <v>92.61</v>
      </c>
      <c r="H159" s="92">
        <f t="shared" si="17"/>
        <v>117.3</v>
      </c>
      <c r="I159" s="92">
        <f t="shared" si="14"/>
        <v>8334.9</v>
      </c>
      <c r="J159" s="92">
        <f t="shared" si="15"/>
        <v>10557</v>
      </c>
      <c r="K159" s="117">
        <f>J159 / J400</f>
        <v>9.4085835331949588E-4</v>
      </c>
      <c r="N159" s="96"/>
      <c r="Q159" s="96"/>
    </row>
    <row r="160" spans="1:17" ht="25.5">
      <c r="A160" s="110" t="s">
        <v>328</v>
      </c>
      <c r="B160" s="110">
        <v>93679</v>
      </c>
      <c r="C160" s="110" t="s">
        <v>20</v>
      </c>
      <c r="D160" s="87" t="s">
        <v>329</v>
      </c>
      <c r="E160" s="110" t="s">
        <v>27</v>
      </c>
      <c r="F160" s="115">
        <v>180</v>
      </c>
      <c r="G160" s="92">
        <v>103.66</v>
      </c>
      <c r="H160" s="92">
        <f t="shared" si="17"/>
        <v>131.30000000000001</v>
      </c>
      <c r="I160" s="92">
        <f t="shared" si="14"/>
        <v>18658.8</v>
      </c>
      <c r="J160" s="92">
        <f t="shared" si="15"/>
        <v>23634</v>
      </c>
      <c r="K160" s="117">
        <f>J160 / J400</f>
        <v>2.1063035258456916E-3</v>
      </c>
      <c r="N160" s="96"/>
      <c r="Q160" s="96"/>
    </row>
    <row r="161" spans="1:17" ht="25.5">
      <c r="A161" s="110" t="s">
        <v>330</v>
      </c>
      <c r="B161" s="110">
        <v>92398</v>
      </c>
      <c r="C161" s="110" t="s">
        <v>20</v>
      </c>
      <c r="D161" s="87" t="s">
        <v>331</v>
      </c>
      <c r="E161" s="110" t="s">
        <v>27</v>
      </c>
      <c r="F161" s="115">
        <v>90</v>
      </c>
      <c r="G161" s="92">
        <v>88.36</v>
      </c>
      <c r="H161" s="92">
        <f t="shared" si="17"/>
        <v>111.92</v>
      </c>
      <c r="I161" s="92">
        <f t="shared" si="14"/>
        <v>7952.4</v>
      </c>
      <c r="J161" s="92">
        <f t="shared" si="15"/>
        <v>10072.799999999999</v>
      </c>
      <c r="K161" s="117">
        <f>J161 / J400</f>
        <v>8.9770560020049418E-4</v>
      </c>
      <c r="N161" s="96"/>
      <c r="Q161" s="96"/>
    </row>
    <row r="162" spans="1:17" ht="38.25">
      <c r="A162" s="110" t="s">
        <v>332</v>
      </c>
      <c r="B162" s="110">
        <v>101863</v>
      </c>
      <c r="C162" s="110" t="s">
        <v>20</v>
      </c>
      <c r="D162" s="87" t="s">
        <v>333</v>
      </c>
      <c r="E162" s="110" t="s">
        <v>27</v>
      </c>
      <c r="F162" s="115">
        <v>90</v>
      </c>
      <c r="G162" s="92">
        <v>34.17</v>
      </c>
      <c r="H162" s="92">
        <f t="shared" si="17"/>
        <v>43.28</v>
      </c>
      <c r="I162" s="92">
        <f t="shared" si="14"/>
        <v>3075.3</v>
      </c>
      <c r="J162" s="92">
        <f t="shared" si="15"/>
        <v>3895.2</v>
      </c>
      <c r="K162" s="117">
        <f>J162 / J400</f>
        <v>3.4714705483092736E-4</v>
      </c>
      <c r="N162" s="96"/>
      <c r="Q162" s="96"/>
    </row>
    <row r="163" spans="1:17" ht="38.25">
      <c r="A163" s="110" t="s">
        <v>334</v>
      </c>
      <c r="B163" s="110">
        <v>12039</v>
      </c>
      <c r="C163" s="110" t="s">
        <v>17</v>
      </c>
      <c r="D163" s="87" t="s">
        <v>335</v>
      </c>
      <c r="E163" s="110" t="s">
        <v>27</v>
      </c>
      <c r="F163" s="115">
        <v>18</v>
      </c>
      <c r="G163" s="92">
        <v>152.16999999999999</v>
      </c>
      <c r="H163" s="92">
        <f t="shared" si="17"/>
        <v>192.75</v>
      </c>
      <c r="I163" s="92">
        <f t="shared" si="14"/>
        <v>2739.06</v>
      </c>
      <c r="J163" s="92">
        <f t="shared" si="15"/>
        <v>3469.5</v>
      </c>
      <c r="K163" s="117">
        <f>J163 / J400</f>
        <v>3.0920792430065271E-4</v>
      </c>
      <c r="N163" s="96"/>
      <c r="Q163" s="96"/>
    </row>
    <row r="164" spans="1:17" ht="38.25">
      <c r="A164" s="110" t="s">
        <v>336</v>
      </c>
      <c r="B164" s="110">
        <v>94276</v>
      </c>
      <c r="C164" s="110" t="s">
        <v>20</v>
      </c>
      <c r="D164" s="87" t="s">
        <v>337</v>
      </c>
      <c r="E164" s="110" t="s">
        <v>76</v>
      </c>
      <c r="F164" s="115">
        <v>45</v>
      </c>
      <c r="G164" s="92">
        <v>50.84</v>
      </c>
      <c r="H164" s="92">
        <f t="shared" si="17"/>
        <v>64.39</v>
      </c>
      <c r="I164" s="92">
        <f t="shared" si="14"/>
        <v>2287.8000000000002</v>
      </c>
      <c r="J164" s="92">
        <f t="shared" si="15"/>
        <v>2897.55</v>
      </c>
      <c r="K164" s="117">
        <f>J164 / J400</f>
        <v>2.5823473729856073E-4</v>
      </c>
      <c r="N164" s="96"/>
      <c r="Q164" s="96"/>
    </row>
    <row r="165" spans="1:17">
      <c r="A165" s="110" t="s">
        <v>338</v>
      </c>
      <c r="B165" s="110">
        <v>2395</v>
      </c>
      <c r="C165" s="110" t="s">
        <v>17</v>
      </c>
      <c r="D165" s="87" t="s">
        <v>339</v>
      </c>
      <c r="E165" s="110" t="s">
        <v>27</v>
      </c>
      <c r="F165" s="115">
        <v>25</v>
      </c>
      <c r="G165" s="92">
        <v>38.26</v>
      </c>
      <c r="H165" s="92">
        <f t="shared" si="17"/>
        <v>48.459999999999994</v>
      </c>
      <c r="I165" s="92">
        <f t="shared" si="14"/>
        <v>956.5</v>
      </c>
      <c r="J165" s="92">
        <f t="shared" si="15"/>
        <v>1211.5</v>
      </c>
      <c r="K165" s="117">
        <f>J165 / J400</f>
        <v>1.0797100455115745E-4</v>
      </c>
      <c r="N165" s="96"/>
      <c r="Q165" s="96"/>
    </row>
    <row r="166" spans="1:17" ht="25.5">
      <c r="A166" s="110" t="s">
        <v>340</v>
      </c>
      <c r="B166" s="110" t="s">
        <v>341</v>
      </c>
      <c r="C166" s="110" t="s">
        <v>14</v>
      </c>
      <c r="D166" s="87" t="s">
        <v>342</v>
      </c>
      <c r="E166" s="110" t="s">
        <v>27</v>
      </c>
      <c r="F166" s="115">
        <v>90</v>
      </c>
      <c r="G166" s="92">
        <v>103.43</v>
      </c>
      <c r="H166" s="92">
        <f t="shared" si="17"/>
        <v>131.01</v>
      </c>
      <c r="I166" s="92">
        <f t="shared" si="14"/>
        <v>9308.7000000000007</v>
      </c>
      <c r="J166" s="92">
        <f t="shared" si="15"/>
        <v>11790.9</v>
      </c>
      <c r="K166" s="117">
        <f>J166 / J400</f>
        <v>1.0508256851524905E-3</v>
      </c>
      <c r="N166" s="96"/>
      <c r="Q166" s="96"/>
    </row>
    <row r="167" spans="1:17" ht="25.5">
      <c r="A167" s="110" t="s">
        <v>1785</v>
      </c>
      <c r="B167" s="110">
        <v>101094</v>
      </c>
      <c r="C167" s="110" t="s">
        <v>20</v>
      </c>
      <c r="D167" s="87" t="s">
        <v>1861</v>
      </c>
      <c r="E167" s="110" t="s">
        <v>89</v>
      </c>
      <c r="F167" s="115">
        <v>54</v>
      </c>
      <c r="G167" s="92">
        <v>256.81</v>
      </c>
      <c r="H167" s="92">
        <f t="shared" si="17"/>
        <v>325.3</v>
      </c>
      <c r="I167" s="92">
        <f>G167*F167</f>
        <v>13867.74</v>
      </c>
      <c r="J167" s="92">
        <f t="shared" ref="J167" si="18">TRUNC(F167 * H167,2)</f>
        <v>17566.2</v>
      </c>
      <c r="K167" s="117">
        <f>J167 / J400</f>
        <v>1.5655305490272738E-3</v>
      </c>
      <c r="N167" s="96"/>
      <c r="Q167" s="96"/>
    </row>
    <row r="168" spans="1:17" s="84" customFormat="1" ht="76.5">
      <c r="A168" s="90" t="s">
        <v>1786</v>
      </c>
      <c r="B168" s="110" t="s">
        <v>1986</v>
      </c>
      <c r="C168" s="90" t="s">
        <v>1789</v>
      </c>
      <c r="D168" s="89" t="s">
        <v>1780</v>
      </c>
      <c r="E168" s="90" t="s">
        <v>27</v>
      </c>
      <c r="F168" s="95">
        <v>360</v>
      </c>
      <c r="G168" s="91">
        <v>406.37351648640828</v>
      </c>
      <c r="H168" s="92">
        <f t="shared" si="17"/>
        <v>514.74351648640823</v>
      </c>
      <c r="I168" s="92">
        <f t="shared" si="14"/>
        <v>146294.46593510697</v>
      </c>
      <c r="J168" s="91">
        <f>TRUNC(F168 * H168,2)</f>
        <v>185307.66</v>
      </c>
      <c r="K168" s="93">
        <f>J168 / $J$400</f>
        <v>1.6514943624617695E-2</v>
      </c>
      <c r="M168"/>
      <c r="N168" s="97"/>
      <c r="Q168" s="96"/>
    </row>
    <row r="169" spans="1:17" ht="25.5">
      <c r="A169" s="90" t="s">
        <v>1787</v>
      </c>
      <c r="B169" s="110" t="s">
        <v>1987</v>
      </c>
      <c r="C169" s="90" t="s">
        <v>1789</v>
      </c>
      <c r="D169" s="88" t="s">
        <v>1781</v>
      </c>
      <c r="E169" s="90" t="s">
        <v>1782</v>
      </c>
      <c r="F169" s="95">
        <v>100</v>
      </c>
      <c r="G169" s="91">
        <v>14.210152364411464</v>
      </c>
      <c r="H169" s="92">
        <f t="shared" si="17"/>
        <v>17.990152364411465</v>
      </c>
      <c r="I169" s="92">
        <f t="shared" si="14"/>
        <v>1421.0152364411463</v>
      </c>
      <c r="J169" s="91">
        <f t="shared" ref="J169:J170" si="19">TRUNC(F169 * H169,2)</f>
        <v>1799.01</v>
      </c>
      <c r="K169" s="93">
        <f>J169 / $J$400</f>
        <v>1.603309260400972E-4</v>
      </c>
      <c r="N169" s="96"/>
      <c r="Q169" s="96"/>
    </row>
    <row r="170" spans="1:17">
      <c r="A170" s="90" t="s">
        <v>1788</v>
      </c>
      <c r="B170" s="110" t="s">
        <v>1988</v>
      </c>
      <c r="C170" s="90" t="s">
        <v>1789</v>
      </c>
      <c r="D170" s="88" t="s">
        <v>1783</v>
      </c>
      <c r="E170" s="90" t="s">
        <v>76</v>
      </c>
      <c r="F170" s="95">
        <v>200</v>
      </c>
      <c r="G170" s="91">
        <v>9.0984447777690072</v>
      </c>
      <c r="H170" s="92">
        <f t="shared" si="17"/>
        <v>11.518444777769007</v>
      </c>
      <c r="I170" s="92">
        <f t="shared" si="14"/>
        <v>1819.6889555538014</v>
      </c>
      <c r="J170" s="91">
        <f t="shared" si="19"/>
        <v>2303.6799999999998</v>
      </c>
      <c r="K170" s="93">
        <f>J170 / $J$400</f>
        <v>2.0530800145638497E-4</v>
      </c>
      <c r="N170" s="96"/>
      <c r="Q170" s="96"/>
    </row>
    <row r="171" spans="1:17">
      <c r="A171" s="90" t="s">
        <v>1985</v>
      </c>
      <c r="B171" s="110" t="s">
        <v>1989</v>
      </c>
      <c r="C171" s="90" t="s">
        <v>1789</v>
      </c>
      <c r="D171" s="88" t="s">
        <v>1784</v>
      </c>
      <c r="E171" s="90" t="s">
        <v>27</v>
      </c>
      <c r="F171" s="95">
        <v>250</v>
      </c>
      <c r="G171" s="91">
        <v>9.4734349096076418</v>
      </c>
      <c r="H171" s="92">
        <f t="shared" si="17"/>
        <v>11.993434909607641</v>
      </c>
      <c r="I171" s="92">
        <f t="shared" si="14"/>
        <v>2368.3587274019105</v>
      </c>
      <c r="J171" s="91">
        <f t="shared" ref="J171" si="20">TRUNC(F171 * H171,2)</f>
        <v>2998.35</v>
      </c>
      <c r="K171" s="93">
        <f>J171 / $J$400</f>
        <v>2.6721821006682868E-4</v>
      </c>
      <c r="N171" s="96"/>
      <c r="Q171" s="96"/>
    </row>
    <row r="172" spans="1:17">
      <c r="A172" s="111">
        <v>9</v>
      </c>
      <c r="B172" s="111"/>
      <c r="C172" s="111"/>
      <c r="D172" s="102" t="s">
        <v>344</v>
      </c>
      <c r="E172" s="111"/>
      <c r="F172" s="121"/>
      <c r="G172" s="122" t="s">
        <v>12</v>
      </c>
      <c r="H172" s="123"/>
      <c r="I172" s="122">
        <f>SUM(I173:I185)</f>
        <v>260893.70999999996</v>
      </c>
      <c r="J172" s="122">
        <f>SUM(J173:J185)</f>
        <v>330471.72999999992</v>
      </c>
      <c r="K172" s="124">
        <f>J172/ $J$400</f>
        <v>2.9452220110490195E-2</v>
      </c>
      <c r="N172" s="96"/>
      <c r="Q172" s="96"/>
    </row>
    <row r="173" spans="1:17" ht="25.5">
      <c r="A173" s="110" t="s">
        <v>345</v>
      </c>
      <c r="B173" s="110">
        <v>100659</v>
      </c>
      <c r="C173" s="110" t="s">
        <v>20</v>
      </c>
      <c r="D173" s="87" t="s">
        <v>346</v>
      </c>
      <c r="E173" s="110" t="s">
        <v>76</v>
      </c>
      <c r="F173" s="115">
        <v>100</v>
      </c>
      <c r="G173" s="92">
        <v>10.6</v>
      </c>
      <c r="H173" s="92">
        <f t="shared" ref="H173:H185" si="21">(TRUNC(G173 * $K$10,2) + G173)</f>
        <v>13.42</v>
      </c>
      <c r="I173" s="92">
        <f t="shared" si="14"/>
        <v>1060</v>
      </c>
      <c r="J173" s="92">
        <f t="shared" si="15"/>
        <v>1342</v>
      </c>
      <c r="K173" s="117">
        <f>J173 / J400</f>
        <v>1.1960139340293297E-4</v>
      </c>
      <c r="N173" s="96"/>
      <c r="Q173" s="96"/>
    </row>
    <row r="174" spans="1:17" ht="51">
      <c r="A174" s="110" t="s">
        <v>347</v>
      </c>
      <c r="B174" s="110">
        <v>90844</v>
      </c>
      <c r="C174" s="110" t="s">
        <v>20</v>
      </c>
      <c r="D174" s="87" t="s">
        <v>348</v>
      </c>
      <c r="E174" s="110" t="s">
        <v>54</v>
      </c>
      <c r="F174" s="115">
        <v>40</v>
      </c>
      <c r="G174" s="92">
        <v>1267.78</v>
      </c>
      <c r="H174" s="92">
        <f t="shared" si="21"/>
        <v>1605.8899999999999</v>
      </c>
      <c r="I174" s="92">
        <f t="shared" si="14"/>
        <v>50711.199999999997</v>
      </c>
      <c r="J174" s="92">
        <f t="shared" si="15"/>
        <v>64235.6</v>
      </c>
      <c r="K174" s="117">
        <f>J174 / J400</f>
        <v>5.7247893189816997E-3</v>
      </c>
      <c r="N174" s="96"/>
      <c r="Q174" s="96"/>
    </row>
    <row r="175" spans="1:17" ht="51">
      <c r="A175" s="110" t="s">
        <v>349</v>
      </c>
      <c r="B175" s="110">
        <v>90843</v>
      </c>
      <c r="C175" s="110" t="s">
        <v>20</v>
      </c>
      <c r="D175" s="87" t="s">
        <v>350</v>
      </c>
      <c r="E175" s="110" t="s">
        <v>54</v>
      </c>
      <c r="F175" s="115">
        <v>40</v>
      </c>
      <c r="G175" s="92">
        <v>1186.6199999999999</v>
      </c>
      <c r="H175" s="92">
        <f t="shared" si="21"/>
        <v>1503.09</v>
      </c>
      <c r="I175" s="92">
        <f t="shared" si="14"/>
        <v>47464.799999999996</v>
      </c>
      <c r="J175" s="92">
        <f t="shared" si="15"/>
        <v>60123.6</v>
      </c>
      <c r="K175" s="117">
        <f>J175 / J400</f>
        <v>5.3583206679587037E-3</v>
      </c>
      <c r="N175" s="96"/>
      <c r="Q175" s="96"/>
    </row>
    <row r="176" spans="1:17" ht="51">
      <c r="A176" s="110" t="s">
        <v>351</v>
      </c>
      <c r="B176" s="110">
        <v>90842</v>
      </c>
      <c r="C176" s="110" t="s">
        <v>20</v>
      </c>
      <c r="D176" s="87" t="s">
        <v>352</v>
      </c>
      <c r="E176" s="110" t="s">
        <v>54</v>
      </c>
      <c r="F176" s="115">
        <v>40</v>
      </c>
      <c r="G176" s="92">
        <v>1131.6199999999999</v>
      </c>
      <c r="H176" s="92">
        <f t="shared" si="21"/>
        <v>1433.4199999999998</v>
      </c>
      <c r="I176" s="92">
        <f t="shared" si="14"/>
        <v>45264.799999999996</v>
      </c>
      <c r="J176" s="92">
        <f t="shared" si="15"/>
        <v>57336.800000000003</v>
      </c>
      <c r="K176" s="117">
        <f>J176 / J400</f>
        <v>5.1099561648772635E-3</v>
      </c>
      <c r="N176" s="96"/>
      <c r="Q176" s="96"/>
    </row>
    <row r="177" spans="1:17" ht="25.5">
      <c r="A177" s="110" t="s">
        <v>353</v>
      </c>
      <c r="B177" s="110">
        <v>90806</v>
      </c>
      <c r="C177" s="110" t="s">
        <v>20</v>
      </c>
      <c r="D177" s="87" t="s">
        <v>354</v>
      </c>
      <c r="E177" s="110" t="s">
        <v>54</v>
      </c>
      <c r="F177" s="115">
        <v>25</v>
      </c>
      <c r="G177" s="92">
        <v>444.48</v>
      </c>
      <c r="H177" s="92">
        <f t="shared" si="21"/>
        <v>563.02</v>
      </c>
      <c r="I177" s="92">
        <f t="shared" si="14"/>
        <v>11112</v>
      </c>
      <c r="J177" s="92">
        <f t="shared" si="15"/>
        <v>14075.5</v>
      </c>
      <c r="K177" s="117">
        <f>J177 / J400</f>
        <v>1.2544332435491677E-3</v>
      </c>
      <c r="N177" s="96"/>
      <c r="Q177" s="96"/>
    </row>
    <row r="178" spans="1:17" ht="25.5">
      <c r="A178" s="110" t="s">
        <v>355</v>
      </c>
      <c r="B178" s="110">
        <v>90825</v>
      </c>
      <c r="C178" s="110" t="s">
        <v>20</v>
      </c>
      <c r="D178" s="87" t="s">
        <v>356</v>
      </c>
      <c r="E178" s="110" t="s">
        <v>54</v>
      </c>
      <c r="F178" s="115">
        <v>25</v>
      </c>
      <c r="G178" s="92">
        <v>749.35</v>
      </c>
      <c r="H178" s="92">
        <f t="shared" si="21"/>
        <v>949.2</v>
      </c>
      <c r="I178" s="92">
        <f t="shared" si="14"/>
        <v>18733.75</v>
      </c>
      <c r="J178" s="92">
        <f t="shared" si="15"/>
        <v>23730</v>
      </c>
      <c r="K178" s="117">
        <f>J178 / J400</f>
        <v>2.1148592141964229E-3</v>
      </c>
      <c r="N178" s="96"/>
      <c r="Q178" s="96"/>
    </row>
    <row r="179" spans="1:17" ht="25.5">
      <c r="A179" s="110" t="s">
        <v>357</v>
      </c>
      <c r="B179" s="110">
        <v>90830</v>
      </c>
      <c r="C179" s="110" t="s">
        <v>20</v>
      </c>
      <c r="D179" s="87" t="s">
        <v>358</v>
      </c>
      <c r="E179" s="110" t="s">
        <v>54</v>
      </c>
      <c r="F179" s="115">
        <v>50</v>
      </c>
      <c r="G179" s="92">
        <v>221.09</v>
      </c>
      <c r="H179" s="92">
        <f t="shared" si="21"/>
        <v>280.05</v>
      </c>
      <c r="I179" s="92">
        <f t="shared" si="14"/>
        <v>11054.5</v>
      </c>
      <c r="J179" s="92">
        <f t="shared" si="15"/>
        <v>14002.5</v>
      </c>
      <c r="K179" s="117">
        <f>J179 / J400</f>
        <v>1.2479273555324657E-3</v>
      </c>
      <c r="N179" s="96"/>
      <c r="Q179" s="96"/>
    </row>
    <row r="180" spans="1:17" ht="25.5">
      <c r="A180" s="110" t="s">
        <v>359</v>
      </c>
      <c r="B180" s="110">
        <v>91306</v>
      </c>
      <c r="C180" s="110" t="s">
        <v>20</v>
      </c>
      <c r="D180" s="87" t="s">
        <v>360</v>
      </c>
      <c r="E180" s="110" t="s">
        <v>54</v>
      </c>
      <c r="F180" s="115">
        <v>25</v>
      </c>
      <c r="G180" s="92">
        <v>193.16</v>
      </c>
      <c r="H180" s="92">
        <f t="shared" si="21"/>
        <v>244.67</v>
      </c>
      <c r="I180" s="92">
        <f t="shared" si="14"/>
        <v>4829</v>
      </c>
      <c r="J180" s="92">
        <f t="shared" si="15"/>
        <v>6116.75</v>
      </c>
      <c r="K180" s="117">
        <f>J180 / J400</f>
        <v>5.4513548665975436E-4</v>
      </c>
      <c r="N180" s="96"/>
      <c r="Q180" s="96"/>
    </row>
    <row r="181" spans="1:17" ht="25.5">
      <c r="A181" s="110" t="s">
        <v>361</v>
      </c>
      <c r="B181" s="110">
        <v>100709</v>
      </c>
      <c r="C181" s="110" t="s">
        <v>20</v>
      </c>
      <c r="D181" s="87" t="s">
        <v>362</v>
      </c>
      <c r="E181" s="110" t="s">
        <v>54</v>
      </c>
      <c r="F181" s="115">
        <v>40</v>
      </c>
      <c r="G181" s="92">
        <v>68.94</v>
      </c>
      <c r="H181" s="92">
        <f t="shared" si="21"/>
        <v>87.32</v>
      </c>
      <c r="I181" s="92">
        <f t="shared" si="14"/>
        <v>2757.6</v>
      </c>
      <c r="J181" s="92">
        <f t="shared" si="15"/>
        <v>3492.8</v>
      </c>
      <c r="K181" s="117">
        <f>J181 / J400</f>
        <v>3.1128446116077818E-4</v>
      </c>
      <c r="N181" s="96"/>
      <c r="Q181" s="96"/>
    </row>
    <row r="182" spans="1:17" ht="63.75">
      <c r="A182" s="110" t="s">
        <v>363</v>
      </c>
      <c r="B182" s="110">
        <v>100665</v>
      </c>
      <c r="C182" s="110" t="s">
        <v>20</v>
      </c>
      <c r="D182" s="87" t="s">
        <v>364</v>
      </c>
      <c r="E182" s="110" t="s">
        <v>27</v>
      </c>
      <c r="F182" s="115">
        <v>25</v>
      </c>
      <c r="G182" s="92">
        <v>819.3</v>
      </c>
      <c r="H182" s="92">
        <f t="shared" si="21"/>
        <v>1037.8</v>
      </c>
      <c r="I182" s="92">
        <f t="shared" si="14"/>
        <v>20482.5</v>
      </c>
      <c r="J182" s="92">
        <f t="shared" si="15"/>
        <v>25945</v>
      </c>
      <c r="K182" s="117">
        <f>J182 / J400</f>
        <v>2.3122638985388199E-3</v>
      </c>
      <c r="N182" s="96"/>
      <c r="Q182" s="96"/>
    </row>
    <row r="183" spans="1:17" ht="51">
      <c r="A183" s="110" t="s">
        <v>365</v>
      </c>
      <c r="B183" s="110">
        <v>90841</v>
      </c>
      <c r="C183" s="110" t="s">
        <v>20</v>
      </c>
      <c r="D183" s="87" t="s">
        <v>366</v>
      </c>
      <c r="E183" s="110" t="s">
        <v>54</v>
      </c>
      <c r="F183" s="115">
        <v>40</v>
      </c>
      <c r="G183" s="92">
        <v>1120.98</v>
      </c>
      <c r="H183" s="92">
        <f t="shared" si="21"/>
        <v>1419.94</v>
      </c>
      <c r="I183" s="92">
        <f t="shared" si="14"/>
        <v>44839.199999999997</v>
      </c>
      <c r="J183" s="92">
        <f t="shared" si="15"/>
        <v>56797.599999999999</v>
      </c>
      <c r="K183" s="117">
        <f>J183 / J400</f>
        <v>5.0619017153073218E-3</v>
      </c>
      <c r="N183" s="96"/>
      <c r="Q183" s="96"/>
    </row>
    <row r="184" spans="1:17" ht="25.5">
      <c r="A184" s="110" t="s">
        <v>367</v>
      </c>
      <c r="B184" s="110">
        <v>1090113</v>
      </c>
      <c r="C184" s="110" t="s">
        <v>230</v>
      </c>
      <c r="D184" s="87" t="s">
        <v>368</v>
      </c>
      <c r="E184" s="110" t="s">
        <v>115</v>
      </c>
      <c r="F184" s="115">
        <v>4</v>
      </c>
      <c r="G184" s="92">
        <v>598.70000000000005</v>
      </c>
      <c r="H184" s="92">
        <f t="shared" si="21"/>
        <v>758.37</v>
      </c>
      <c r="I184" s="92">
        <f t="shared" si="14"/>
        <v>2394.8000000000002</v>
      </c>
      <c r="J184" s="92">
        <f t="shared" si="15"/>
        <v>3033.48</v>
      </c>
      <c r="K184" s="117">
        <f>J184 / J400</f>
        <v>2.7034905727267447E-4</v>
      </c>
      <c r="N184" s="96"/>
      <c r="Q184" s="96"/>
    </row>
    <row r="185" spans="1:17">
      <c r="A185" s="110" t="s">
        <v>369</v>
      </c>
      <c r="B185" s="110">
        <v>1864</v>
      </c>
      <c r="C185" s="110" t="s">
        <v>17</v>
      </c>
      <c r="D185" s="87" t="s">
        <v>370</v>
      </c>
      <c r="E185" s="110" t="s">
        <v>115</v>
      </c>
      <c r="F185" s="115">
        <v>14</v>
      </c>
      <c r="G185" s="92">
        <v>13.54</v>
      </c>
      <c r="H185" s="92">
        <f t="shared" si="21"/>
        <v>17.149999999999999</v>
      </c>
      <c r="I185" s="92">
        <f t="shared" si="14"/>
        <v>189.56</v>
      </c>
      <c r="J185" s="92">
        <f t="shared" si="15"/>
        <v>240.1</v>
      </c>
      <c r="K185" s="117">
        <f>J185 / J400</f>
        <v>2.1398133052193894E-5</v>
      </c>
      <c r="N185" s="96"/>
      <c r="Q185" s="96"/>
    </row>
    <row r="186" spans="1:17">
      <c r="A186" s="111">
        <v>10</v>
      </c>
      <c r="B186" s="111"/>
      <c r="C186" s="111"/>
      <c r="D186" s="102" t="s">
        <v>372</v>
      </c>
      <c r="E186" s="111"/>
      <c r="F186" s="121"/>
      <c r="G186" s="122" t="s">
        <v>12</v>
      </c>
      <c r="H186" s="123"/>
      <c r="I186" s="122">
        <f>SUM(I187:I193)</f>
        <v>235640.25</v>
      </c>
      <c r="J186" s="122">
        <f>SUM(J187:J193)</f>
        <v>298483.62</v>
      </c>
      <c r="K186" s="124">
        <f>J186/ $J$400</f>
        <v>2.6601383651230666E-2</v>
      </c>
      <c r="N186" s="96"/>
      <c r="Q186" s="96"/>
    </row>
    <row r="187" spans="1:17">
      <c r="A187" s="110" t="s">
        <v>373</v>
      </c>
      <c r="B187" s="110">
        <v>100701</v>
      </c>
      <c r="C187" s="110" t="s">
        <v>20</v>
      </c>
      <c r="D187" s="87" t="s">
        <v>374</v>
      </c>
      <c r="E187" s="110" t="s">
        <v>27</v>
      </c>
      <c r="F187" s="115">
        <v>80</v>
      </c>
      <c r="G187" s="92">
        <v>688.13</v>
      </c>
      <c r="H187" s="92">
        <f t="shared" ref="H187:H193" si="22">(TRUNC(G187 * $K$10,2) + G187)</f>
        <v>871.65</v>
      </c>
      <c r="I187" s="92">
        <f t="shared" si="14"/>
        <v>55050.400000000001</v>
      </c>
      <c r="J187" s="92">
        <f t="shared" si="15"/>
        <v>69732</v>
      </c>
      <c r="K187" s="117">
        <f>J187 / J400</f>
        <v>6.2146381257625356E-3</v>
      </c>
      <c r="N187" s="96"/>
      <c r="Q187" s="96"/>
    </row>
    <row r="188" spans="1:17">
      <c r="A188" s="110" t="s">
        <v>375</v>
      </c>
      <c r="B188" s="110" t="s">
        <v>1978</v>
      </c>
      <c r="C188" s="110" t="s">
        <v>20</v>
      </c>
      <c r="D188" s="87" t="s">
        <v>376</v>
      </c>
      <c r="E188" s="110" t="s">
        <v>27</v>
      </c>
      <c r="F188" s="115">
        <v>80</v>
      </c>
      <c r="G188" s="92">
        <v>736</v>
      </c>
      <c r="H188" s="92">
        <f t="shared" si="22"/>
        <v>932.29</v>
      </c>
      <c r="I188" s="92">
        <f t="shared" si="14"/>
        <v>58880</v>
      </c>
      <c r="J188" s="92">
        <f t="shared" si="15"/>
        <v>74583.199999999997</v>
      </c>
      <c r="K188" s="117">
        <f>J188 / J400</f>
        <v>6.6469855770861629E-3</v>
      </c>
      <c r="N188" s="96"/>
      <c r="Q188" s="96"/>
    </row>
    <row r="189" spans="1:17">
      <c r="A189" s="110" t="s">
        <v>377</v>
      </c>
      <c r="B189" s="110">
        <v>100701</v>
      </c>
      <c r="C189" s="110" t="s">
        <v>20</v>
      </c>
      <c r="D189" s="87" t="s">
        <v>2039</v>
      </c>
      <c r="E189" s="110" t="s">
        <v>27</v>
      </c>
      <c r="F189" s="115">
        <v>80</v>
      </c>
      <c r="G189" s="92">
        <v>688.13</v>
      </c>
      <c r="H189" s="92">
        <f t="shared" si="22"/>
        <v>871.65</v>
      </c>
      <c r="I189" s="92">
        <f t="shared" si="14"/>
        <v>55050.400000000001</v>
      </c>
      <c r="J189" s="92">
        <f t="shared" si="15"/>
        <v>69732</v>
      </c>
      <c r="K189" s="117">
        <f>J189 / J400</f>
        <v>6.2146381257625356E-3</v>
      </c>
      <c r="N189" s="96"/>
      <c r="Q189" s="96"/>
    </row>
    <row r="190" spans="1:17">
      <c r="A190" s="110" t="s">
        <v>379</v>
      </c>
      <c r="B190" s="110" t="s">
        <v>1979</v>
      </c>
      <c r="C190" s="110" t="s">
        <v>20</v>
      </c>
      <c r="D190" s="87" t="s">
        <v>380</v>
      </c>
      <c r="E190" s="110" t="s">
        <v>27</v>
      </c>
      <c r="F190" s="115">
        <v>24</v>
      </c>
      <c r="G190" s="92">
        <v>1059.75</v>
      </c>
      <c r="H190" s="92">
        <f t="shared" si="22"/>
        <v>1342.38</v>
      </c>
      <c r="I190" s="92">
        <f t="shared" si="14"/>
        <v>25434</v>
      </c>
      <c r="J190" s="92">
        <f t="shared" si="15"/>
        <v>32217.119999999999</v>
      </c>
      <c r="K190" s="117">
        <f>J190 / J400</f>
        <v>2.8712462320637107E-3</v>
      </c>
      <c r="N190" s="96"/>
      <c r="Q190" s="96"/>
    </row>
    <row r="191" spans="1:17" ht="25.5">
      <c r="A191" s="110" t="s">
        <v>381</v>
      </c>
      <c r="B191" s="110">
        <v>103003</v>
      </c>
      <c r="C191" s="110" t="s">
        <v>20</v>
      </c>
      <c r="D191" s="87" t="s">
        <v>382</v>
      </c>
      <c r="E191" s="110" t="s">
        <v>54</v>
      </c>
      <c r="F191" s="115">
        <v>40</v>
      </c>
      <c r="G191" s="92">
        <v>348.18</v>
      </c>
      <c r="H191" s="92">
        <f t="shared" si="22"/>
        <v>441.03</v>
      </c>
      <c r="I191" s="92">
        <f t="shared" si="14"/>
        <v>13927.2</v>
      </c>
      <c r="J191" s="92">
        <f t="shared" si="15"/>
        <v>17641.2</v>
      </c>
      <c r="K191" s="117">
        <f>J191 / J400</f>
        <v>1.5722146805512826E-3</v>
      </c>
      <c r="N191" s="96"/>
      <c r="Q191" s="96"/>
    </row>
    <row r="192" spans="1:17" ht="25.5">
      <c r="A192" s="110" t="s">
        <v>383</v>
      </c>
      <c r="B192" s="110" t="s">
        <v>384</v>
      </c>
      <c r="C192" s="110" t="s">
        <v>64</v>
      </c>
      <c r="D192" s="87" t="s">
        <v>385</v>
      </c>
      <c r="E192" s="110" t="s">
        <v>27</v>
      </c>
      <c r="F192" s="115">
        <v>120</v>
      </c>
      <c r="G192" s="92">
        <v>192.85</v>
      </c>
      <c r="H192" s="92">
        <f t="shared" si="22"/>
        <v>244.28</v>
      </c>
      <c r="I192" s="92">
        <f t="shared" si="14"/>
        <v>23142</v>
      </c>
      <c r="J192" s="92">
        <f t="shared" si="15"/>
        <v>29313.599999999999</v>
      </c>
      <c r="K192" s="117">
        <f>J192 / J400</f>
        <v>2.612479437895839E-3</v>
      </c>
      <c r="N192" s="96"/>
      <c r="Q192" s="96"/>
    </row>
    <row r="193" spans="1:17" ht="25.5">
      <c r="A193" s="110" t="s">
        <v>386</v>
      </c>
      <c r="B193" s="110" t="s">
        <v>387</v>
      </c>
      <c r="C193" s="110" t="s">
        <v>64</v>
      </c>
      <c r="D193" s="87" t="s">
        <v>388</v>
      </c>
      <c r="E193" s="110" t="s">
        <v>54</v>
      </c>
      <c r="F193" s="115">
        <v>25</v>
      </c>
      <c r="G193" s="92">
        <v>166.25</v>
      </c>
      <c r="H193" s="92">
        <f t="shared" si="22"/>
        <v>210.57999999999998</v>
      </c>
      <c r="I193" s="92">
        <f t="shared" si="14"/>
        <v>4156.25</v>
      </c>
      <c r="J193" s="92">
        <f t="shared" si="15"/>
        <v>5264.5</v>
      </c>
      <c r="K193" s="117">
        <f>J193 / J400</f>
        <v>4.691814721085996E-4</v>
      </c>
      <c r="N193" s="96"/>
      <c r="Q193" s="96"/>
    </row>
    <row r="194" spans="1:17">
      <c r="A194" s="111">
        <v>11</v>
      </c>
      <c r="B194" s="111"/>
      <c r="C194" s="111"/>
      <c r="D194" s="102" t="s">
        <v>390</v>
      </c>
      <c r="E194" s="111"/>
      <c r="F194" s="121"/>
      <c r="G194" s="122" t="s">
        <v>12</v>
      </c>
      <c r="H194" s="123"/>
      <c r="I194" s="122">
        <f>SUM(I195:I198)</f>
        <v>259644</v>
      </c>
      <c r="J194" s="122">
        <f>SUM(J195:J198)</f>
        <v>328888.5</v>
      </c>
      <c r="K194" s="124">
        <f>J194/ $J$400</f>
        <v>2.9311119876453445E-2</v>
      </c>
      <c r="N194" s="96"/>
      <c r="Q194" s="96"/>
    </row>
    <row r="195" spans="1:17" ht="25.5">
      <c r="A195" s="110" t="s">
        <v>391</v>
      </c>
      <c r="B195" s="110">
        <v>94587</v>
      </c>
      <c r="C195" s="110" t="s">
        <v>20</v>
      </c>
      <c r="D195" s="87" t="s">
        <v>392</v>
      </c>
      <c r="E195" s="110" t="s">
        <v>76</v>
      </c>
      <c r="F195" s="115">
        <v>150</v>
      </c>
      <c r="G195" s="92">
        <v>67.180000000000007</v>
      </c>
      <c r="H195" s="92">
        <f t="shared" ref="H195:H198" si="23">(TRUNC(G195 * $K$10,2) + G195)</f>
        <v>85.09</v>
      </c>
      <c r="I195" s="92">
        <f t="shared" si="14"/>
        <v>10077.000000000002</v>
      </c>
      <c r="J195" s="92">
        <f t="shared" si="15"/>
        <v>12763.5</v>
      </c>
      <c r="K195" s="117">
        <f>J195 / J400</f>
        <v>1.1375055027558383E-3</v>
      </c>
      <c r="N195" s="96"/>
      <c r="Q195" s="96"/>
    </row>
    <row r="196" spans="1:17" ht="25.5">
      <c r="A196" s="110" t="s">
        <v>393</v>
      </c>
      <c r="B196" s="110">
        <v>91341</v>
      </c>
      <c r="C196" s="110" t="s">
        <v>20</v>
      </c>
      <c r="D196" s="87" t="s">
        <v>394</v>
      </c>
      <c r="E196" s="110" t="s">
        <v>27</v>
      </c>
      <c r="F196" s="115">
        <v>150</v>
      </c>
      <c r="G196" s="92">
        <v>548.37</v>
      </c>
      <c r="H196" s="92">
        <f t="shared" si="23"/>
        <v>694.62</v>
      </c>
      <c r="I196" s="92">
        <f t="shared" si="14"/>
        <v>82255.5</v>
      </c>
      <c r="J196" s="92">
        <f t="shared" si="15"/>
        <v>104193</v>
      </c>
      <c r="K196" s="117">
        <f>J196 / J400</f>
        <v>9.2858628784141545E-3</v>
      </c>
      <c r="N196" s="96"/>
      <c r="Q196" s="96"/>
    </row>
    <row r="197" spans="1:17">
      <c r="A197" s="110" t="s">
        <v>395</v>
      </c>
      <c r="B197" s="110">
        <v>23389</v>
      </c>
      <c r="C197" s="110" t="s">
        <v>211</v>
      </c>
      <c r="D197" s="87" t="s">
        <v>396</v>
      </c>
      <c r="E197" s="110" t="s">
        <v>27</v>
      </c>
      <c r="F197" s="115">
        <v>150</v>
      </c>
      <c r="G197" s="92">
        <v>515.41</v>
      </c>
      <c r="H197" s="92">
        <f t="shared" si="23"/>
        <v>652.8599999999999</v>
      </c>
      <c r="I197" s="92">
        <f t="shared" si="14"/>
        <v>77311.5</v>
      </c>
      <c r="J197" s="92">
        <f t="shared" si="15"/>
        <v>97929</v>
      </c>
      <c r="K197" s="117">
        <f>J197 / J400</f>
        <v>8.7276042135289288E-3</v>
      </c>
      <c r="N197" s="96"/>
      <c r="Q197" s="96"/>
    </row>
    <row r="198" spans="1:17" ht="25.5">
      <c r="A198" s="110" t="s">
        <v>397</v>
      </c>
      <c r="B198" s="110">
        <v>10353</v>
      </c>
      <c r="C198" s="110" t="s">
        <v>17</v>
      </c>
      <c r="D198" s="87" t="s">
        <v>398</v>
      </c>
      <c r="E198" s="110" t="s">
        <v>27</v>
      </c>
      <c r="F198" s="115">
        <v>100</v>
      </c>
      <c r="G198" s="92">
        <v>900</v>
      </c>
      <c r="H198" s="92">
        <f t="shared" si="23"/>
        <v>1140.03</v>
      </c>
      <c r="I198" s="92">
        <f t="shared" si="14"/>
        <v>90000</v>
      </c>
      <c r="J198" s="92">
        <f t="shared" si="15"/>
        <v>114003</v>
      </c>
      <c r="K198" s="117">
        <f>J198 / J400</f>
        <v>1.0160147281754522E-2</v>
      </c>
      <c r="N198" s="96"/>
      <c r="Q198" s="96"/>
    </row>
    <row r="199" spans="1:17">
      <c r="A199" s="111">
        <v>12</v>
      </c>
      <c r="B199" s="111"/>
      <c r="C199" s="111"/>
      <c r="D199" s="102" t="s">
        <v>399</v>
      </c>
      <c r="E199" s="111"/>
      <c r="F199" s="121"/>
      <c r="G199" s="122" t="s">
        <v>12</v>
      </c>
      <c r="H199" s="123"/>
      <c r="I199" s="122">
        <f>SUM(I200:I205)</f>
        <v>57409.210000000006</v>
      </c>
      <c r="J199" s="122">
        <f>SUM(J200:J205)</f>
        <v>72719.139999999985</v>
      </c>
      <c r="K199" s="124">
        <f>J199/ $J$400</f>
        <v>6.4808572809709076E-3</v>
      </c>
      <c r="N199" s="96"/>
      <c r="Q199" s="96"/>
    </row>
    <row r="200" spans="1:17">
      <c r="A200" s="110" t="s">
        <v>400</v>
      </c>
      <c r="B200" s="110">
        <v>72117</v>
      </c>
      <c r="C200" s="110" t="s">
        <v>20</v>
      </c>
      <c r="D200" s="87" t="s">
        <v>401</v>
      </c>
      <c r="E200" s="110" t="s">
        <v>27</v>
      </c>
      <c r="F200" s="115">
        <v>60</v>
      </c>
      <c r="G200" s="92">
        <v>187.02</v>
      </c>
      <c r="H200" s="92">
        <f t="shared" ref="H200:H205" si="24">(TRUNC(G200 * $K$10,2) + G200)</f>
        <v>236.89000000000001</v>
      </c>
      <c r="I200" s="92">
        <f t="shared" si="14"/>
        <v>11221.2</v>
      </c>
      <c r="J200" s="92">
        <f t="shared" si="15"/>
        <v>14213.4</v>
      </c>
      <c r="K200" s="117">
        <f>J200 / J400</f>
        <v>1.2667231333779788E-3</v>
      </c>
      <c r="N200" s="96"/>
      <c r="Q200" s="96"/>
    </row>
    <row r="201" spans="1:17">
      <c r="A201" s="110" t="s">
        <v>402</v>
      </c>
      <c r="B201" s="110">
        <v>72122</v>
      </c>
      <c r="C201" s="110" t="s">
        <v>20</v>
      </c>
      <c r="D201" s="87" t="s">
        <v>403</v>
      </c>
      <c r="E201" s="110" t="s">
        <v>27</v>
      </c>
      <c r="F201" s="115">
        <v>60</v>
      </c>
      <c r="G201" s="92">
        <v>161.06</v>
      </c>
      <c r="H201" s="92">
        <f t="shared" si="24"/>
        <v>204.01</v>
      </c>
      <c r="I201" s="92">
        <f t="shared" si="14"/>
        <v>9663.6</v>
      </c>
      <c r="J201" s="92">
        <f t="shared" si="15"/>
        <v>12240.6</v>
      </c>
      <c r="K201" s="117">
        <f>J201 / J400</f>
        <v>1.0909037377704481E-3</v>
      </c>
      <c r="N201" s="96"/>
      <c r="Q201" s="96"/>
    </row>
    <row r="202" spans="1:17">
      <c r="A202" s="110" t="s">
        <v>404</v>
      </c>
      <c r="B202" s="110">
        <v>85005</v>
      </c>
      <c r="C202" s="110" t="s">
        <v>20</v>
      </c>
      <c r="D202" s="87" t="s">
        <v>405</v>
      </c>
      <c r="E202" s="110" t="s">
        <v>27</v>
      </c>
      <c r="F202" s="115">
        <v>20</v>
      </c>
      <c r="G202" s="92">
        <v>516.79</v>
      </c>
      <c r="H202" s="92">
        <f t="shared" si="24"/>
        <v>654.6099999999999</v>
      </c>
      <c r="I202" s="92">
        <f t="shared" si="14"/>
        <v>10335.799999999999</v>
      </c>
      <c r="J202" s="92">
        <f t="shared" si="15"/>
        <v>13092.2</v>
      </c>
      <c r="K202" s="117">
        <f>J202 / J400</f>
        <v>1.1667998231817281E-3</v>
      </c>
      <c r="N202" s="96"/>
      <c r="Q202" s="96"/>
    </row>
    <row r="203" spans="1:17" ht="25.5">
      <c r="A203" s="110" t="s">
        <v>406</v>
      </c>
      <c r="B203" s="110" t="s">
        <v>407</v>
      </c>
      <c r="C203" s="110" t="s">
        <v>20</v>
      </c>
      <c r="D203" s="87" t="s">
        <v>408</v>
      </c>
      <c r="E203" s="110" t="s">
        <v>27</v>
      </c>
      <c r="F203" s="115">
        <v>20</v>
      </c>
      <c r="G203" s="92">
        <v>613.29999999999995</v>
      </c>
      <c r="H203" s="92">
        <f t="shared" si="24"/>
        <v>776.8599999999999</v>
      </c>
      <c r="I203" s="92">
        <f t="shared" si="14"/>
        <v>12266</v>
      </c>
      <c r="J203" s="92">
        <f t="shared" si="15"/>
        <v>15537.2</v>
      </c>
      <c r="K203" s="117">
        <f>J203 / J400</f>
        <v>1.3847025108644189E-3</v>
      </c>
      <c r="N203" s="96"/>
      <c r="Q203" s="96"/>
    </row>
    <row r="204" spans="1:17" ht="25.5">
      <c r="A204" s="110" t="s">
        <v>409</v>
      </c>
      <c r="B204" s="110">
        <v>102185</v>
      </c>
      <c r="C204" s="110" t="s">
        <v>20</v>
      </c>
      <c r="D204" s="87" t="s">
        <v>410</v>
      </c>
      <c r="E204" s="110" t="s">
        <v>54</v>
      </c>
      <c r="F204" s="115">
        <v>3</v>
      </c>
      <c r="G204" s="92">
        <v>4359.9799999999996</v>
      </c>
      <c r="H204" s="92">
        <f t="shared" si="24"/>
        <v>5522.78</v>
      </c>
      <c r="I204" s="92">
        <f t="shared" si="14"/>
        <v>13079.939999999999</v>
      </c>
      <c r="J204" s="92">
        <f t="shared" si="15"/>
        <v>16568.34</v>
      </c>
      <c r="K204" s="117">
        <f>J204 / J400</f>
        <v>1.4765995159266398E-3</v>
      </c>
      <c r="N204" s="96"/>
      <c r="Q204" s="96"/>
    </row>
    <row r="205" spans="1:17" ht="38.25">
      <c r="A205" s="110" t="s">
        <v>411</v>
      </c>
      <c r="B205" s="110">
        <v>102189</v>
      </c>
      <c r="C205" s="110" t="s">
        <v>20</v>
      </c>
      <c r="D205" s="87" t="s">
        <v>412</v>
      </c>
      <c r="E205" s="110" t="s">
        <v>54</v>
      </c>
      <c r="F205" s="115">
        <v>3</v>
      </c>
      <c r="G205" s="92">
        <v>280.89</v>
      </c>
      <c r="H205" s="92">
        <f t="shared" si="24"/>
        <v>355.79999999999995</v>
      </c>
      <c r="I205" s="92">
        <f t="shared" si="14"/>
        <v>842.67</v>
      </c>
      <c r="J205" s="92">
        <f t="shared" si="15"/>
        <v>1067.4000000000001</v>
      </c>
      <c r="K205" s="117">
        <f>J205 / J400</f>
        <v>9.5128559849694979E-5</v>
      </c>
      <c r="N205" s="96"/>
      <c r="Q205" s="96"/>
    </row>
    <row r="206" spans="1:17">
      <c r="A206" s="111">
        <v>13</v>
      </c>
      <c r="B206" s="111"/>
      <c r="C206" s="111"/>
      <c r="D206" s="102" t="s">
        <v>413</v>
      </c>
      <c r="E206" s="111"/>
      <c r="F206" s="121"/>
      <c r="G206" s="122" t="s">
        <v>12</v>
      </c>
      <c r="H206" s="123"/>
      <c r="I206" s="122">
        <f>SUM(I207:I209)</f>
        <v>87473.4</v>
      </c>
      <c r="J206" s="122">
        <f>SUM(J207:J209)</f>
        <v>110802.4</v>
      </c>
      <c r="K206" s="124">
        <f>J206/ $J$400</f>
        <v>9.8749041970112826E-3</v>
      </c>
      <c r="N206" s="96"/>
      <c r="Q206" s="96"/>
    </row>
    <row r="207" spans="1:17" ht="25.5">
      <c r="A207" s="110" t="s">
        <v>414</v>
      </c>
      <c r="B207" s="110">
        <v>79627</v>
      </c>
      <c r="C207" s="110" t="s">
        <v>20</v>
      </c>
      <c r="D207" s="87" t="s">
        <v>2040</v>
      </c>
      <c r="E207" s="110" t="s">
        <v>27</v>
      </c>
      <c r="F207" s="115">
        <v>50</v>
      </c>
      <c r="G207" s="92">
        <v>1077.17</v>
      </c>
      <c r="H207" s="92">
        <f t="shared" ref="H207:H209" si="25">(TRUNC(G207 * $K$10,2) + G207)</f>
        <v>1364.45</v>
      </c>
      <c r="I207" s="92">
        <f t="shared" ref="I207:I268" si="26">G207*F207</f>
        <v>53858.5</v>
      </c>
      <c r="J207" s="92">
        <f t="shared" si="15"/>
        <v>68222.5</v>
      </c>
      <c r="K207" s="117">
        <f>J207 / J400</f>
        <v>6.0801088386226495E-3</v>
      </c>
      <c r="N207" s="96"/>
      <c r="Q207" s="96"/>
    </row>
    <row r="208" spans="1:17">
      <c r="A208" s="110" t="s">
        <v>415</v>
      </c>
      <c r="B208" s="110">
        <v>98689</v>
      </c>
      <c r="C208" s="110" t="s">
        <v>20</v>
      </c>
      <c r="D208" s="87" t="s">
        <v>416</v>
      </c>
      <c r="E208" s="110" t="s">
        <v>76</v>
      </c>
      <c r="F208" s="115">
        <v>40</v>
      </c>
      <c r="G208" s="92">
        <v>151.11000000000001</v>
      </c>
      <c r="H208" s="92">
        <f t="shared" si="25"/>
        <v>191.41000000000003</v>
      </c>
      <c r="I208" s="92">
        <f t="shared" si="26"/>
        <v>6044.4000000000005</v>
      </c>
      <c r="J208" s="92">
        <f t="shared" si="15"/>
        <v>7656.4</v>
      </c>
      <c r="K208" s="117">
        <f>J208 / J400</f>
        <v>6.8235179467229215E-4</v>
      </c>
      <c r="N208" s="96"/>
      <c r="Q208" s="96"/>
    </row>
    <row r="209" spans="1:17">
      <c r="A209" s="110" t="s">
        <v>417</v>
      </c>
      <c r="B209" s="110">
        <v>190429</v>
      </c>
      <c r="C209" s="110" t="s">
        <v>211</v>
      </c>
      <c r="D209" s="87" t="s">
        <v>418</v>
      </c>
      <c r="E209" s="110" t="s">
        <v>27</v>
      </c>
      <c r="F209" s="115">
        <v>50</v>
      </c>
      <c r="G209" s="92">
        <v>551.41</v>
      </c>
      <c r="H209" s="92">
        <f t="shared" si="25"/>
        <v>698.47</v>
      </c>
      <c r="I209" s="92">
        <f t="shared" si="26"/>
        <v>27570.5</v>
      </c>
      <c r="J209" s="92">
        <f t="shared" si="15"/>
        <v>34923.5</v>
      </c>
      <c r="K209" s="117">
        <f>J209 / J400</f>
        <v>3.1124435637163413E-3</v>
      </c>
      <c r="N209" s="96"/>
      <c r="Q209" s="96"/>
    </row>
    <row r="210" spans="1:17">
      <c r="A210" s="111">
        <v>14</v>
      </c>
      <c r="B210" s="111"/>
      <c r="C210" s="111"/>
      <c r="D210" s="102" t="s">
        <v>420</v>
      </c>
      <c r="E210" s="111"/>
      <c r="F210" s="121"/>
      <c r="G210" s="122" t="s">
        <v>12</v>
      </c>
      <c r="H210" s="123"/>
      <c r="I210" s="122">
        <f>SUM(I211:I214)</f>
        <v>80175.45</v>
      </c>
      <c r="J210" s="122">
        <f>SUM(J211:J214)</f>
        <v>101552.5</v>
      </c>
      <c r="K210" s="124">
        <f>J210/ $J$400</f>
        <v>9.0505368878922143E-3</v>
      </c>
      <c r="N210" s="96"/>
      <c r="Q210" s="96"/>
    </row>
    <row r="211" spans="1:17" ht="25.5">
      <c r="A211" s="110" t="s">
        <v>421</v>
      </c>
      <c r="B211" s="110">
        <v>68053</v>
      </c>
      <c r="C211" s="110" t="s">
        <v>20</v>
      </c>
      <c r="D211" s="87" t="s">
        <v>422</v>
      </c>
      <c r="E211" s="110" t="s">
        <v>27</v>
      </c>
      <c r="F211" s="115">
        <v>80</v>
      </c>
      <c r="G211" s="92">
        <v>7.74</v>
      </c>
      <c r="H211" s="92">
        <f t="shared" ref="H211:H214" si="27">(TRUNC(G211 * $K$10,2) + G211)</f>
        <v>9.8000000000000007</v>
      </c>
      <c r="I211" s="92">
        <f t="shared" si="26"/>
        <v>619.20000000000005</v>
      </c>
      <c r="J211" s="92">
        <f t="shared" ref="J211:J273" si="28">TRUNC(F211 * H211,2)</f>
        <v>784</v>
      </c>
      <c r="K211" s="117">
        <f>J211 / J400</f>
        <v>6.9871454864306603E-5</v>
      </c>
      <c r="N211" s="96"/>
      <c r="Q211" s="96"/>
    </row>
    <row r="212" spans="1:17" ht="25.5">
      <c r="A212" s="110" t="s">
        <v>423</v>
      </c>
      <c r="B212" s="110">
        <v>85662</v>
      </c>
      <c r="C212" s="110" t="s">
        <v>20</v>
      </c>
      <c r="D212" s="87" t="s">
        <v>424</v>
      </c>
      <c r="E212" s="110" t="s">
        <v>27</v>
      </c>
      <c r="F212" s="115">
        <v>25</v>
      </c>
      <c r="G212" s="92">
        <v>13.25</v>
      </c>
      <c r="H212" s="92">
        <f t="shared" si="27"/>
        <v>16.78</v>
      </c>
      <c r="I212" s="92">
        <f t="shared" si="26"/>
        <v>331.25</v>
      </c>
      <c r="J212" s="92">
        <f t="shared" si="28"/>
        <v>419.5</v>
      </c>
      <c r="K212" s="117">
        <f>J212 / J400</f>
        <v>3.7386575657623238E-5</v>
      </c>
      <c r="N212" s="96"/>
      <c r="Q212" s="96"/>
    </row>
    <row r="213" spans="1:17" ht="25.5">
      <c r="A213" s="110" t="s">
        <v>425</v>
      </c>
      <c r="B213" s="110" t="s">
        <v>314</v>
      </c>
      <c r="C213" s="110" t="s">
        <v>20</v>
      </c>
      <c r="D213" s="87" t="s">
        <v>315</v>
      </c>
      <c r="E213" s="110" t="s">
        <v>27</v>
      </c>
      <c r="F213" s="115">
        <v>800</v>
      </c>
      <c r="G213" s="92">
        <v>49.7</v>
      </c>
      <c r="H213" s="92">
        <f t="shared" si="27"/>
        <v>62.95</v>
      </c>
      <c r="I213" s="92">
        <f t="shared" si="26"/>
        <v>39760</v>
      </c>
      <c r="J213" s="92">
        <f t="shared" si="28"/>
        <v>50360</v>
      </c>
      <c r="K213" s="117">
        <f>J213 / J400</f>
        <v>4.4881715139878575E-3</v>
      </c>
      <c r="N213" s="96"/>
      <c r="Q213" s="96"/>
    </row>
    <row r="214" spans="1:17">
      <c r="A214" s="110" t="s">
        <v>426</v>
      </c>
      <c r="B214" s="110">
        <v>3212</v>
      </c>
      <c r="C214" s="110" t="s">
        <v>17</v>
      </c>
      <c r="D214" s="87" t="s">
        <v>427</v>
      </c>
      <c r="E214" s="110" t="s">
        <v>15</v>
      </c>
      <c r="F214" s="115">
        <v>300</v>
      </c>
      <c r="G214" s="92">
        <v>131.55000000000001</v>
      </c>
      <c r="H214" s="92">
        <f t="shared" si="27"/>
        <v>166.63</v>
      </c>
      <c r="I214" s="92">
        <f t="shared" si="26"/>
        <v>39465</v>
      </c>
      <c r="J214" s="92">
        <f t="shared" si="28"/>
        <v>49989</v>
      </c>
      <c r="K214" s="117">
        <f>J214 / J400</f>
        <v>4.4551073433824265E-3</v>
      </c>
      <c r="N214" s="96"/>
      <c r="Q214" s="96"/>
    </row>
    <row r="215" spans="1:17">
      <c r="A215" s="111">
        <v>15</v>
      </c>
      <c r="B215" s="111"/>
      <c r="C215" s="111"/>
      <c r="D215" s="102" t="s">
        <v>429</v>
      </c>
      <c r="E215" s="111"/>
      <c r="F215" s="121"/>
      <c r="G215" s="122" t="s">
        <v>12</v>
      </c>
      <c r="H215" s="123"/>
      <c r="I215" s="122">
        <f>SUM(I216:I232)</f>
        <v>578125.30000000005</v>
      </c>
      <c r="J215" s="122">
        <f>SUM(J216:J232)</f>
        <v>732141.70000000007</v>
      </c>
      <c r="K215" s="124">
        <f>J215/ $J$400</f>
        <v>6.5249752226819779E-2</v>
      </c>
      <c r="N215" s="96"/>
      <c r="Q215" s="96"/>
    </row>
    <row r="216" spans="1:17" ht="25.5">
      <c r="A216" s="110" t="s">
        <v>430</v>
      </c>
      <c r="B216" s="110">
        <v>88497</v>
      </c>
      <c r="C216" s="110" t="s">
        <v>20</v>
      </c>
      <c r="D216" s="87" t="s">
        <v>431</v>
      </c>
      <c r="E216" s="110" t="s">
        <v>27</v>
      </c>
      <c r="F216" s="115">
        <v>2000</v>
      </c>
      <c r="G216" s="92">
        <v>17.55</v>
      </c>
      <c r="H216" s="92">
        <f t="shared" ref="H216:H232" si="29">(TRUNC(G216 * $K$10,2) + G216)</f>
        <v>22.23</v>
      </c>
      <c r="I216" s="92">
        <f t="shared" si="26"/>
        <v>35100</v>
      </c>
      <c r="J216" s="92">
        <f t="shared" si="28"/>
        <v>44460</v>
      </c>
      <c r="K216" s="117">
        <f>J216 / J400</f>
        <v>3.9623531674324889E-3</v>
      </c>
      <c r="N216" s="96"/>
      <c r="Q216" s="96"/>
    </row>
    <row r="217" spans="1:17" ht="25.5">
      <c r="A217" s="110" t="s">
        <v>432</v>
      </c>
      <c r="B217" s="110">
        <v>88487</v>
      </c>
      <c r="C217" s="110" t="s">
        <v>20</v>
      </c>
      <c r="D217" s="87" t="s">
        <v>433</v>
      </c>
      <c r="E217" s="110" t="s">
        <v>27</v>
      </c>
      <c r="F217" s="115">
        <v>6000</v>
      </c>
      <c r="G217" s="92">
        <v>17.8</v>
      </c>
      <c r="H217" s="92">
        <f t="shared" si="29"/>
        <v>22.54</v>
      </c>
      <c r="I217" s="92">
        <f t="shared" si="26"/>
        <v>106800</v>
      </c>
      <c r="J217" s="92">
        <f t="shared" si="28"/>
        <v>135240</v>
      </c>
      <c r="K217" s="117">
        <f>J217 / J400</f>
        <v>1.2052825964092889E-2</v>
      </c>
      <c r="N217" s="96"/>
      <c r="Q217" s="96"/>
    </row>
    <row r="218" spans="1:17">
      <c r="A218" s="110" t="s">
        <v>434</v>
      </c>
      <c r="B218" s="110">
        <v>180780</v>
      </c>
      <c r="C218" s="110" t="s">
        <v>211</v>
      </c>
      <c r="D218" s="87" t="s">
        <v>435</v>
      </c>
      <c r="E218" s="110" t="s">
        <v>27</v>
      </c>
      <c r="F218" s="115">
        <v>540</v>
      </c>
      <c r="G218" s="92">
        <v>121.42</v>
      </c>
      <c r="H218" s="92">
        <f t="shared" si="29"/>
        <v>153.80000000000001</v>
      </c>
      <c r="I218" s="92">
        <f t="shared" si="26"/>
        <v>65566.8</v>
      </c>
      <c r="J218" s="92">
        <f t="shared" si="28"/>
        <v>83052</v>
      </c>
      <c r="K218" s="117">
        <f>J218 / J400</f>
        <v>7.4017398844265199E-3</v>
      </c>
      <c r="N218" s="96"/>
      <c r="Q218" s="96"/>
    </row>
    <row r="219" spans="1:17" ht="25.5">
      <c r="A219" s="110" t="s">
        <v>436</v>
      </c>
      <c r="B219" s="110">
        <v>88489</v>
      </c>
      <c r="C219" s="110" t="s">
        <v>20</v>
      </c>
      <c r="D219" s="87" t="s">
        <v>437</v>
      </c>
      <c r="E219" s="110" t="s">
        <v>27</v>
      </c>
      <c r="F219" s="115">
        <v>3000</v>
      </c>
      <c r="G219" s="92">
        <v>14.76</v>
      </c>
      <c r="H219" s="92">
        <f t="shared" si="29"/>
        <v>18.690000000000001</v>
      </c>
      <c r="I219" s="92">
        <f t="shared" si="26"/>
        <v>44280</v>
      </c>
      <c r="J219" s="92">
        <f t="shared" si="28"/>
        <v>56070</v>
      </c>
      <c r="K219" s="117">
        <f>J219 / J400</f>
        <v>4.9970567273490704E-3</v>
      </c>
      <c r="N219" s="96"/>
      <c r="Q219" s="96"/>
    </row>
    <row r="220" spans="1:17" ht="25.5">
      <c r="A220" s="110" t="s">
        <v>438</v>
      </c>
      <c r="B220" s="110">
        <v>88494</v>
      </c>
      <c r="C220" s="110" t="s">
        <v>20</v>
      </c>
      <c r="D220" s="87" t="s">
        <v>439</v>
      </c>
      <c r="E220" s="110" t="s">
        <v>27</v>
      </c>
      <c r="F220" s="115">
        <v>2000</v>
      </c>
      <c r="G220" s="92">
        <v>21.77</v>
      </c>
      <c r="H220" s="92">
        <f t="shared" si="29"/>
        <v>27.57</v>
      </c>
      <c r="I220" s="92">
        <f t="shared" si="26"/>
        <v>43540</v>
      </c>
      <c r="J220" s="92">
        <f t="shared" si="28"/>
        <v>55140</v>
      </c>
      <c r="K220" s="117">
        <f>J220 / J400</f>
        <v>4.9141734964513592E-3</v>
      </c>
      <c r="N220" s="96"/>
      <c r="Q220" s="96"/>
    </row>
    <row r="221" spans="1:17" ht="25.5">
      <c r="A221" s="110" t="s">
        <v>440</v>
      </c>
      <c r="B221" s="110">
        <v>88486</v>
      </c>
      <c r="C221" s="110" t="s">
        <v>20</v>
      </c>
      <c r="D221" s="87" t="s">
        <v>441</v>
      </c>
      <c r="E221" s="110" t="s">
        <v>27</v>
      </c>
      <c r="F221" s="115">
        <v>1600</v>
      </c>
      <c r="G221" s="92">
        <v>19.399999999999999</v>
      </c>
      <c r="H221" s="92">
        <f t="shared" si="29"/>
        <v>24.57</v>
      </c>
      <c r="I221" s="92">
        <f t="shared" si="26"/>
        <v>31039.999999999996</v>
      </c>
      <c r="J221" s="92">
        <f t="shared" si="28"/>
        <v>39312</v>
      </c>
      <c r="K221" s="117">
        <f>J221 / J400</f>
        <v>3.5035543796245166E-3</v>
      </c>
      <c r="N221" s="96"/>
      <c r="Q221" s="96"/>
    </row>
    <row r="222" spans="1:17">
      <c r="A222" s="110" t="s">
        <v>442</v>
      </c>
      <c r="B222" s="110">
        <v>79464</v>
      </c>
      <c r="C222" s="110" t="s">
        <v>20</v>
      </c>
      <c r="D222" s="87" t="s">
        <v>443</v>
      </c>
      <c r="E222" s="110" t="s">
        <v>27</v>
      </c>
      <c r="F222" s="115">
        <v>1400</v>
      </c>
      <c r="G222" s="92">
        <v>29.04</v>
      </c>
      <c r="H222" s="92">
        <f t="shared" si="29"/>
        <v>36.78</v>
      </c>
      <c r="I222" s="92">
        <f t="shared" si="26"/>
        <v>40656</v>
      </c>
      <c r="J222" s="92">
        <f t="shared" si="28"/>
        <v>51492</v>
      </c>
      <c r="K222" s="117">
        <f>J222 / J400</f>
        <v>4.5890573391235657E-3</v>
      </c>
      <c r="N222" s="96"/>
      <c r="Q222" s="96"/>
    </row>
    <row r="223" spans="1:17" ht="25.5">
      <c r="A223" s="110" t="s">
        <v>444</v>
      </c>
      <c r="B223" s="110">
        <v>2303</v>
      </c>
      <c r="C223" s="110" t="s">
        <v>17</v>
      </c>
      <c r="D223" s="87" t="s">
        <v>445</v>
      </c>
      <c r="E223" s="110" t="s">
        <v>27</v>
      </c>
      <c r="F223" s="115">
        <v>540</v>
      </c>
      <c r="G223" s="92">
        <v>28.91</v>
      </c>
      <c r="H223" s="92">
        <f t="shared" si="29"/>
        <v>36.619999999999997</v>
      </c>
      <c r="I223" s="92">
        <f t="shared" si="26"/>
        <v>15611.4</v>
      </c>
      <c r="J223" s="92">
        <f t="shared" si="28"/>
        <v>19774.8</v>
      </c>
      <c r="K223" s="117">
        <f>J223 / J400</f>
        <v>1.7623648541462884E-3</v>
      </c>
      <c r="N223" s="96"/>
      <c r="Q223" s="96"/>
    </row>
    <row r="224" spans="1:17" ht="25.5">
      <c r="A224" s="110" t="s">
        <v>446</v>
      </c>
      <c r="B224" s="110">
        <v>41595</v>
      </c>
      <c r="C224" s="110" t="s">
        <v>20</v>
      </c>
      <c r="D224" s="87" t="s">
        <v>447</v>
      </c>
      <c r="E224" s="110" t="s">
        <v>76</v>
      </c>
      <c r="F224" s="115">
        <v>405</v>
      </c>
      <c r="G224" s="92">
        <v>16.190000000000001</v>
      </c>
      <c r="H224" s="92">
        <f t="shared" si="29"/>
        <v>20.5</v>
      </c>
      <c r="I224" s="92">
        <f t="shared" si="26"/>
        <v>6556.9500000000007</v>
      </c>
      <c r="J224" s="92">
        <f t="shared" si="28"/>
        <v>8302.5</v>
      </c>
      <c r="K224" s="117">
        <f>J224 / J400</f>
        <v>7.3993335970778766E-4</v>
      </c>
      <c r="N224" s="96"/>
      <c r="Q224" s="96"/>
    </row>
    <row r="225" spans="1:17" ht="38.25">
      <c r="A225" s="110" t="s">
        <v>448</v>
      </c>
      <c r="B225" s="110">
        <v>100722</v>
      </c>
      <c r="C225" s="110" t="s">
        <v>20</v>
      </c>
      <c r="D225" s="87" t="s">
        <v>449</v>
      </c>
      <c r="E225" s="110" t="s">
        <v>27</v>
      </c>
      <c r="F225" s="115">
        <v>1400</v>
      </c>
      <c r="G225" s="92">
        <v>27.22</v>
      </c>
      <c r="H225" s="92">
        <f t="shared" si="29"/>
        <v>34.47</v>
      </c>
      <c r="I225" s="92">
        <f t="shared" si="26"/>
        <v>38108</v>
      </c>
      <c r="J225" s="92">
        <f t="shared" si="28"/>
        <v>48258</v>
      </c>
      <c r="K225" s="117">
        <f>J225 / J400</f>
        <v>4.3008375878083004E-3</v>
      </c>
      <c r="N225" s="96"/>
      <c r="Q225" s="96"/>
    </row>
    <row r="226" spans="1:17" ht="38.25">
      <c r="A226" s="110" t="s">
        <v>450</v>
      </c>
      <c r="B226" s="110">
        <v>100746</v>
      </c>
      <c r="C226" s="110" t="s">
        <v>20</v>
      </c>
      <c r="D226" s="87" t="s">
        <v>451</v>
      </c>
      <c r="E226" s="110" t="s">
        <v>27</v>
      </c>
      <c r="F226" s="115">
        <v>1800</v>
      </c>
      <c r="G226" s="92">
        <v>27.7</v>
      </c>
      <c r="H226" s="92">
        <f t="shared" si="29"/>
        <v>35.08</v>
      </c>
      <c r="I226" s="92">
        <f t="shared" si="26"/>
        <v>49860</v>
      </c>
      <c r="J226" s="92">
        <f t="shared" si="28"/>
        <v>63144</v>
      </c>
      <c r="K226" s="117">
        <f>J226 / J400</f>
        <v>5.6275040126935912E-3</v>
      </c>
      <c r="N226" s="96"/>
      <c r="Q226" s="96"/>
    </row>
    <row r="227" spans="1:17">
      <c r="A227" s="110" t="s">
        <v>452</v>
      </c>
      <c r="B227" s="110">
        <v>88485</v>
      </c>
      <c r="C227" s="110" t="s">
        <v>20</v>
      </c>
      <c r="D227" s="87" t="s">
        <v>453</v>
      </c>
      <c r="E227" s="110" t="s">
        <v>27</v>
      </c>
      <c r="F227" s="115">
        <v>9000</v>
      </c>
      <c r="G227" s="92">
        <v>4.7699999999999996</v>
      </c>
      <c r="H227" s="92">
        <f t="shared" si="29"/>
        <v>6.0399999999999991</v>
      </c>
      <c r="I227" s="92">
        <f t="shared" si="26"/>
        <v>42929.999999999993</v>
      </c>
      <c r="J227" s="92">
        <f t="shared" si="28"/>
        <v>54360</v>
      </c>
      <c r="K227" s="117">
        <f>J227 / J400</f>
        <v>4.8446585286016667E-3</v>
      </c>
      <c r="N227" s="96"/>
      <c r="Q227" s="96"/>
    </row>
    <row r="228" spans="1:17">
      <c r="A228" s="110" t="s">
        <v>454</v>
      </c>
      <c r="B228" s="110">
        <v>88482</v>
      </c>
      <c r="C228" s="110" t="s">
        <v>20</v>
      </c>
      <c r="D228" s="87" t="s">
        <v>455</v>
      </c>
      <c r="E228" s="110" t="s">
        <v>27</v>
      </c>
      <c r="F228" s="115">
        <v>3200</v>
      </c>
      <c r="G228" s="92">
        <v>3.66</v>
      </c>
      <c r="H228" s="92">
        <f t="shared" si="29"/>
        <v>4.63</v>
      </c>
      <c r="I228" s="92">
        <f t="shared" si="26"/>
        <v>11712</v>
      </c>
      <c r="J228" s="92">
        <f t="shared" si="28"/>
        <v>14816</v>
      </c>
      <c r="K228" s="117">
        <f>J228 / J400</f>
        <v>1.3204279021295491E-3</v>
      </c>
      <c r="N228" s="96"/>
      <c r="Q228" s="96"/>
    </row>
    <row r="229" spans="1:17">
      <c r="A229" s="110" t="s">
        <v>456</v>
      </c>
      <c r="B229" s="110">
        <v>95305</v>
      </c>
      <c r="C229" s="110" t="s">
        <v>20</v>
      </c>
      <c r="D229" s="87" t="s">
        <v>457</v>
      </c>
      <c r="E229" s="110" t="s">
        <v>27</v>
      </c>
      <c r="F229" s="115">
        <v>1600</v>
      </c>
      <c r="G229" s="92">
        <v>15.72</v>
      </c>
      <c r="H229" s="92">
        <f t="shared" si="29"/>
        <v>19.91</v>
      </c>
      <c r="I229" s="92">
        <f t="shared" si="26"/>
        <v>25152</v>
      </c>
      <c r="J229" s="92">
        <f t="shared" si="28"/>
        <v>31856</v>
      </c>
      <c r="K229" s="117">
        <f>J229 / J400</f>
        <v>2.8390625843843762E-3</v>
      </c>
      <c r="N229" s="96"/>
      <c r="Q229" s="96"/>
    </row>
    <row r="230" spans="1:17">
      <c r="A230" s="110" t="s">
        <v>458</v>
      </c>
      <c r="B230" s="110">
        <v>40905</v>
      </c>
      <c r="C230" s="110" t="s">
        <v>20</v>
      </c>
      <c r="D230" s="87" t="s">
        <v>459</v>
      </c>
      <c r="E230" s="110" t="s">
        <v>27</v>
      </c>
      <c r="F230" s="115">
        <v>135</v>
      </c>
      <c r="G230" s="92">
        <v>32.090000000000003</v>
      </c>
      <c r="H230" s="92">
        <f t="shared" si="29"/>
        <v>40.64</v>
      </c>
      <c r="I230" s="92">
        <f t="shared" si="26"/>
        <v>4332.1500000000005</v>
      </c>
      <c r="J230" s="92">
        <f t="shared" si="28"/>
        <v>5486.4</v>
      </c>
      <c r="K230" s="117">
        <f>J230 / J400</f>
        <v>4.8895758924430064E-4</v>
      </c>
      <c r="N230" s="96"/>
      <c r="Q230" s="96"/>
    </row>
    <row r="231" spans="1:17">
      <c r="A231" s="110" t="s">
        <v>460</v>
      </c>
      <c r="B231" s="110" t="s">
        <v>461</v>
      </c>
      <c r="C231" s="110" t="s">
        <v>20</v>
      </c>
      <c r="D231" s="87" t="s">
        <v>462</v>
      </c>
      <c r="E231" s="110" t="s">
        <v>27</v>
      </c>
      <c r="F231" s="115">
        <v>600</v>
      </c>
      <c r="G231" s="92">
        <v>21.39</v>
      </c>
      <c r="H231" s="92">
        <f t="shared" si="29"/>
        <v>27.09</v>
      </c>
      <c r="I231" s="92">
        <f t="shared" si="26"/>
        <v>12834</v>
      </c>
      <c r="J231" s="92">
        <f t="shared" si="28"/>
        <v>16254</v>
      </c>
      <c r="K231" s="117">
        <f>J231 / J400</f>
        <v>1.4485849838832136E-3</v>
      </c>
      <c r="N231" s="96"/>
      <c r="Q231" s="96"/>
    </row>
    <row r="232" spans="1:17">
      <c r="A232" s="110" t="s">
        <v>463</v>
      </c>
      <c r="B232" s="110">
        <v>83693</v>
      </c>
      <c r="C232" s="110" t="s">
        <v>20</v>
      </c>
      <c r="D232" s="87" t="s">
        <v>464</v>
      </c>
      <c r="E232" s="110" t="s">
        <v>27</v>
      </c>
      <c r="F232" s="115">
        <v>700</v>
      </c>
      <c r="G232" s="92">
        <v>5.78</v>
      </c>
      <c r="H232" s="92">
        <f t="shared" si="29"/>
        <v>7.32</v>
      </c>
      <c r="I232" s="92">
        <f t="shared" si="26"/>
        <v>4046</v>
      </c>
      <c r="J232" s="92">
        <f t="shared" si="28"/>
        <v>5124</v>
      </c>
      <c r="K232" s="117">
        <f>J232 / J400</f>
        <v>4.5665986572028956E-4</v>
      </c>
      <c r="N232" s="96"/>
      <c r="Q232" s="96"/>
    </row>
    <row r="233" spans="1:17">
      <c r="A233" s="111">
        <v>16</v>
      </c>
      <c r="B233" s="111"/>
      <c r="C233" s="111"/>
      <c r="D233" s="102" t="s">
        <v>466</v>
      </c>
      <c r="E233" s="111"/>
      <c r="F233" s="121"/>
      <c r="G233" s="122" t="s">
        <v>12</v>
      </c>
      <c r="H233" s="123"/>
      <c r="I233" s="122">
        <f>SUM(I234:I293)</f>
        <v>363244.81999999995</v>
      </c>
      <c r="J233" s="122">
        <f>SUM(J234:J293)</f>
        <v>460110.4</v>
      </c>
      <c r="K233" s="124">
        <f>J233/ $J$400</f>
        <v>4.1005845722191396E-2</v>
      </c>
      <c r="N233" s="96"/>
      <c r="Q233" s="96"/>
    </row>
    <row r="234" spans="1:17" ht="38.25">
      <c r="A234" s="110" t="s">
        <v>467</v>
      </c>
      <c r="B234" s="110">
        <v>89957</v>
      </c>
      <c r="C234" s="110" t="s">
        <v>20</v>
      </c>
      <c r="D234" s="87" t="s">
        <v>468</v>
      </c>
      <c r="E234" s="110" t="s">
        <v>54</v>
      </c>
      <c r="F234" s="115">
        <v>40</v>
      </c>
      <c r="G234" s="92">
        <v>146.63</v>
      </c>
      <c r="H234" s="92">
        <f t="shared" ref="H234:H293" si="30">(TRUNC(G234 * $K$10,2) + G234)</f>
        <v>185.73</v>
      </c>
      <c r="I234" s="92">
        <f t="shared" si="26"/>
        <v>5865.2</v>
      </c>
      <c r="J234" s="92">
        <f t="shared" si="28"/>
        <v>7429.2</v>
      </c>
      <c r="K234" s="117">
        <f>J234 / J400</f>
        <v>6.621033322422278E-4</v>
      </c>
      <c r="N234" s="96"/>
      <c r="Q234" s="96"/>
    </row>
    <row r="235" spans="1:17" ht="25.5">
      <c r="A235" s="110" t="s">
        <v>469</v>
      </c>
      <c r="B235" s="110">
        <v>1679</v>
      </c>
      <c r="C235" s="110" t="s">
        <v>17</v>
      </c>
      <c r="D235" s="87" t="s">
        <v>470</v>
      </c>
      <c r="E235" s="110" t="s">
        <v>115</v>
      </c>
      <c r="F235" s="115">
        <v>40</v>
      </c>
      <c r="G235" s="92">
        <v>78.88</v>
      </c>
      <c r="H235" s="92">
        <f t="shared" si="30"/>
        <v>99.91</v>
      </c>
      <c r="I235" s="92">
        <f t="shared" si="26"/>
        <v>3155.2</v>
      </c>
      <c r="J235" s="92">
        <f t="shared" si="28"/>
        <v>3996.4</v>
      </c>
      <c r="K235" s="117">
        <f>J235 / J400</f>
        <v>3.5616617630065674E-4</v>
      </c>
      <c r="N235" s="96"/>
      <c r="Q235" s="96"/>
    </row>
    <row r="236" spans="1:17" ht="25.5">
      <c r="A236" s="110" t="s">
        <v>471</v>
      </c>
      <c r="B236" s="110" t="s">
        <v>472</v>
      </c>
      <c r="C236" s="110" t="s">
        <v>14</v>
      </c>
      <c r="D236" s="87" t="s">
        <v>473</v>
      </c>
      <c r="E236" s="110" t="s">
        <v>54</v>
      </c>
      <c r="F236" s="115">
        <v>15</v>
      </c>
      <c r="G236" s="92">
        <v>113.65</v>
      </c>
      <c r="H236" s="92">
        <f t="shared" si="30"/>
        <v>143.96</v>
      </c>
      <c r="I236" s="92">
        <f t="shared" si="26"/>
        <v>1704.75</v>
      </c>
      <c r="J236" s="92">
        <f t="shared" si="28"/>
        <v>2159.4</v>
      </c>
      <c r="K236" s="117">
        <f>J236 / J400</f>
        <v>1.9244951483926489E-4</v>
      </c>
      <c r="N236" s="96"/>
      <c r="Q236" s="96"/>
    </row>
    <row r="237" spans="1:17" ht="25.5">
      <c r="A237" s="110" t="s">
        <v>474</v>
      </c>
      <c r="B237" s="110" t="s">
        <v>475</v>
      </c>
      <c r="C237" s="110" t="s">
        <v>14</v>
      </c>
      <c r="D237" s="87" t="s">
        <v>476</v>
      </c>
      <c r="E237" s="110" t="s">
        <v>54</v>
      </c>
      <c r="F237" s="115">
        <v>15</v>
      </c>
      <c r="G237" s="92">
        <v>136.24</v>
      </c>
      <c r="H237" s="92">
        <f t="shared" si="30"/>
        <v>172.57</v>
      </c>
      <c r="I237" s="92">
        <f t="shared" si="26"/>
        <v>2043.6000000000001</v>
      </c>
      <c r="J237" s="92">
        <f t="shared" si="28"/>
        <v>2588.5500000000002</v>
      </c>
      <c r="K237" s="117">
        <f>J237 / J400</f>
        <v>2.3069611541964394E-4</v>
      </c>
      <c r="N237" s="96"/>
      <c r="Q237" s="96"/>
    </row>
    <row r="238" spans="1:17" ht="38.25">
      <c r="A238" s="110" t="s">
        <v>477</v>
      </c>
      <c r="B238" s="110">
        <v>91793</v>
      </c>
      <c r="C238" s="110" t="s">
        <v>20</v>
      </c>
      <c r="D238" s="87" t="s">
        <v>478</v>
      </c>
      <c r="E238" s="110" t="s">
        <v>76</v>
      </c>
      <c r="F238" s="115">
        <v>25</v>
      </c>
      <c r="G238" s="92">
        <v>102.99</v>
      </c>
      <c r="H238" s="92">
        <f t="shared" si="30"/>
        <v>130.44999999999999</v>
      </c>
      <c r="I238" s="92">
        <f t="shared" si="26"/>
        <v>2574.75</v>
      </c>
      <c r="J238" s="92">
        <f t="shared" si="28"/>
        <v>3261.25</v>
      </c>
      <c r="K238" s="117">
        <f>J238 / J400</f>
        <v>2.9064831910232129E-4</v>
      </c>
      <c r="N238" s="96"/>
      <c r="Q238" s="96"/>
    </row>
    <row r="239" spans="1:17" ht="38.25">
      <c r="A239" s="110" t="s">
        <v>479</v>
      </c>
      <c r="B239" s="110">
        <v>91785</v>
      </c>
      <c r="C239" s="110" t="s">
        <v>20</v>
      </c>
      <c r="D239" s="87" t="s">
        <v>480</v>
      </c>
      <c r="E239" s="110" t="s">
        <v>76</v>
      </c>
      <c r="F239" s="115">
        <v>200</v>
      </c>
      <c r="G239" s="92">
        <v>47.45</v>
      </c>
      <c r="H239" s="92">
        <f t="shared" si="30"/>
        <v>60.1</v>
      </c>
      <c r="I239" s="92">
        <f t="shared" si="26"/>
        <v>9490</v>
      </c>
      <c r="J239" s="92">
        <f t="shared" si="28"/>
        <v>12020</v>
      </c>
      <c r="K239" s="117">
        <f>J239 / J400</f>
        <v>1.0712434789144965E-3</v>
      </c>
      <c r="N239" s="96"/>
      <c r="Q239" s="96"/>
    </row>
    <row r="240" spans="1:17" ht="25.5">
      <c r="A240" s="110" t="s">
        <v>481</v>
      </c>
      <c r="B240" s="110">
        <v>89356</v>
      </c>
      <c r="C240" s="110" t="s">
        <v>20</v>
      </c>
      <c r="D240" s="87" t="s">
        <v>482</v>
      </c>
      <c r="E240" s="110" t="s">
        <v>76</v>
      </c>
      <c r="F240" s="115">
        <v>100</v>
      </c>
      <c r="G240" s="92">
        <v>25.34</v>
      </c>
      <c r="H240" s="92">
        <f t="shared" si="30"/>
        <v>32.090000000000003</v>
      </c>
      <c r="I240" s="92">
        <f t="shared" si="26"/>
        <v>2534</v>
      </c>
      <c r="J240" s="92">
        <f t="shared" si="28"/>
        <v>3209</v>
      </c>
      <c r="K240" s="117">
        <f>J240 / J400</f>
        <v>2.8599170747392843E-4</v>
      </c>
      <c r="N240" s="96"/>
      <c r="Q240" s="96"/>
    </row>
    <row r="241" spans="1:17" ht="25.5">
      <c r="A241" s="110" t="s">
        <v>483</v>
      </c>
      <c r="B241" s="110">
        <v>89578</v>
      </c>
      <c r="C241" s="110" t="s">
        <v>20</v>
      </c>
      <c r="D241" s="87" t="s">
        <v>484</v>
      </c>
      <c r="E241" s="110" t="s">
        <v>76</v>
      </c>
      <c r="F241" s="115">
        <v>200</v>
      </c>
      <c r="G241" s="92">
        <v>29.19</v>
      </c>
      <c r="H241" s="92">
        <f t="shared" si="30"/>
        <v>36.97</v>
      </c>
      <c r="I241" s="92">
        <f t="shared" si="26"/>
        <v>5838</v>
      </c>
      <c r="J241" s="92">
        <f t="shared" si="28"/>
        <v>7394</v>
      </c>
      <c r="K241" s="117">
        <f>J241 / J400</f>
        <v>6.5896624651362622E-4</v>
      </c>
      <c r="N241" s="96"/>
      <c r="Q241" s="96"/>
    </row>
    <row r="242" spans="1:17" ht="38.25">
      <c r="A242" s="110" t="s">
        <v>485</v>
      </c>
      <c r="B242" s="110">
        <v>91794</v>
      </c>
      <c r="C242" s="110" t="s">
        <v>20</v>
      </c>
      <c r="D242" s="87" t="s">
        <v>486</v>
      </c>
      <c r="E242" s="110" t="s">
        <v>76</v>
      </c>
      <c r="F242" s="115">
        <v>100</v>
      </c>
      <c r="G242" s="92">
        <v>45.73</v>
      </c>
      <c r="H242" s="92">
        <f t="shared" si="30"/>
        <v>57.919999999999995</v>
      </c>
      <c r="I242" s="92">
        <f t="shared" si="26"/>
        <v>4573</v>
      </c>
      <c r="J242" s="92">
        <f t="shared" si="28"/>
        <v>5792</v>
      </c>
      <c r="K242" s="117">
        <f>J242 / J400</f>
        <v>5.1619319716079569E-4</v>
      </c>
      <c r="N242" s="96"/>
      <c r="Q242" s="96"/>
    </row>
    <row r="243" spans="1:17" ht="25.5">
      <c r="A243" s="110" t="s">
        <v>487</v>
      </c>
      <c r="B243" s="110">
        <v>89798</v>
      </c>
      <c r="C243" s="110" t="s">
        <v>20</v>
      </c>
      <c r="D243" s="87" t="s">
        <v>488</v>
      </c>
      <c r="E243" s="110" t="s">
        <v>76</v>
      </c>
      <c r="F243" s="115">
        <v>100</v>
      </c>
      <c r="G243" s="92">
        <v>12.05</v>
      </c>
      <c r="H243" s="92">
        <f t="shared" si="30"/>
        <v>15.260000000000002</v>
      </c>
      <c r="I243" s="92">
        <f t="shared" si="26"/>
        <v>1205</v>
      </c>
      <c r="J243" s="92">
        <f t="shared" si="28"/>
        <v>1526</v>
      </c>
      <c r="K243" s="117">
        <f>J243 / J400</f>
        <v>1.359997960751682E-4</v>
      </c>
      <c r="N243" s="96"/>
      <c r="Q243" s="96"/>
    </row>
    <row r="244" spans="1:17" ht="25.5">
      <c r="A244" s="110" t="s">
        <v>489</v>
      </c>
      <c r="B244" s="110">
        <v>89800</v>
      </c>
      <c r="C244" s="110" t="s">
        <v>20</v>
      </c>
      <c r="D244" s="87" t="s">
        <v>490</v>
      </c>
      <c r="E244" s="110" t="s">
        <v>76</v>
      </c>
      <c r="F244" s="115">
        <v>80</v>
      </c>
      <c r="G244" s="92">
        <v>27.83</v>
      </c>
      <c r="H244" s="92">
        <f t="shared" si="30"/>
        <v>35.25</v>
      </c>
      <c r="I244" s="92">
        <f t="shared" si="26"/>
        <v>2226.3999999999996</v>
      </c>
      <c r="J244" s="92">
        <f t="shared" si="28"/>
        <v>2820</v>
      </c>
      <c r="K244" s="117">
        <f>J244 / J400</f>
        <v>2.5132334530273548E-4</v>
      </c>
      <c r="N244" s="96"/>
      <c r="Q244" s="96"/>
    </row>
    <row r="245" spans="1:17" ht="38.25">
      <c r="A245" s="110" t="s">
        <v>491</v>
      </c>
      <c r="B245" s="110">
        <v>91796</v>
      </c>
      <c r="C245" s="110" t="s">
        <v>20</v>
      </c>
      <c r="D245" s="87" t="s">
        <v>492</v>
      </c>
      <c r="E245" s="110" t="s">
        <v>76</v>
      </c>
      <c r="F245" s="115">
        <v>60</v>
      </c>
      <c r="G245" s="92">
        <v>73.42</v>
      </c>
      <c r="H245" s="92">
        <f t="shared" si="30"/>
        <v>93</v>
      </c>
      <c r="I245" s="92">
        <f t="shared" si="26"/>
        <v>4405.2</v>
      </c>
      <c r="J245" s="92">
        <f t="shared" si="28"/>
        <v>5580</v>
      </c>
      <c r="K245" s="117">
        <f>J245 / J400</f>
        <v>4.9729938538626379E-4</v>
      </c>
      <c r="N245" s="96"/>
      <c r="Q245" s="96"/>
    </row>
    <row r="246" spans="1:17" ht="25.5">
      <c r="A246" s="110" t="s">
        <v>493</v>
      </c>
      <c r="B246" s="110">
        <v>89449</v>
      </c>
      <c r="C246" s="110" t="s">
        <v>20</v>
      </c>
      <c r="D246" s="87" t="s">
        <v>494</v>
      </c>
      <c r="E246" s="110" t="s">
        <v>76</v>
      </c>
      <c r="F246" s="115">
        <v>60</v>
      </c>
      <c r="G246" s="92">
        <v>18.7</v>
      </c>
      <c r="H246" s="92">
        <f t="shared" si="30"/>
        <v>23.68</v>
      </c>
      <c r="I246" s="92">
        <f t="shared" si="26"/>
        <v>1122</v>
      </c>
      <c r="J246" s="92">
        <f t="shared" si="28"/>
        <v>1420.8</v>
      </c>
      <c r="K246" s="117">
        <f>J246 / J400</f>
        <v>1.2662418759082502E-4</v>
      </c>
      <c r="N246" s="96"/>
      <c r="Q246" s="96"/>
    </row>
    <row r="247" spans="1:17" ht="51">
      <c r="A247" s="110" t="s">
        <v>495</v>
      </c>
      <c r="B247" s="110">
        <v>91790</v>
      </c>
      <c r="C247" s="110" t="s">
        <v>20</v>
      </c>
      <c r="D247" s="87" t="s">
        <v>496</v>
      </c>
      <c r="E247" s="110" t="s">
        <v>76</v>
      </c>
      <c r="F247" s="115">
        <v>100</v>
      </c>
      <c r="G247" s="92">
        <v>55.95</v>
      </c>
      <c r="H247" s="92">
        <f t="shared" si="30"/>
        <v>70.87</v>
      </c>
      <c r="I247" s="92">
        <f t="shared" si="26"/>
        <v>5595</v>
      </c>
      <c r="J247" s="92">
        <f t="shared" si="28"/>
        <v>7087</v>
      </c>
      <c r="K247" s="117">
        <f>J247 / J400</f>
        <v>6.3160586814201643E-4</v>
      </c>
      <c r="N247" s="96"/>
      <c r="Q247" s="96"/>
    </row>
    <row r="248" spans="1:17" ht="38.25">
      <c r="A248" s="110" t="s">
        <v>497</v>
      </c>
      <c r="B248" s="110">
        <v>91795</v>
      </c>
      <c r="C248" s="110" t="s">
        <v>20</v>
      </c>
      <c r="D248" s="87" t="s">
        <v>498</v>
      </c>
      <c r="E248" s="110" t="s">
        <v>76</v>
      </c>
      <c r="F248" s="115">
        <v>100</v>
      </c>
      <c r="G248" s="92">
        <v>74.59</v>
      </c>
      <c r="H248" s="92">
        <f t="shared" si="30"/>
        <v>94.48</v>
      </c>
      <c r="I248" s="92">
        <f t="shared" si="26"/>
        <v>7459</v>
      </c>
      <c r="J248" s="92">
        <f t="shared" si="28"/>
        <v>9448</v>
      </c>
      <c r="K248" s="117">
        <f>J248 / J400</f>
        <v>8.4202232851781722E-4</v>
      </c>
      <c r="N248" s="96"/>
      <c r="Q248" s="96"/>
    </row>
    <row r="249" spans="1:17" ht="25.5">
      <c r="A249" s="110" t="s">
        <v>499</v>
      </c>
      <c r="B249" s="110">
        <v>89447</v>
      </c>
      <c r="C249" s="110" t="s">
        <v>20</v>
      </c>
      <c r="D249" s="87" t="s">
        <v>500</v>
      </c>
      <c r="E249" s="110" t="s">
        <v>76</v>
      </c>
      <c r="F249" s="115">
        <v>100</v>
      </c>
      <c r="G249" s="92">
        <v>11.05</v>
      </c>
      <c r="H249" s="92">
        <f t="shared" si="30"/>
        <v>13.99</v>
      </c>
      <c r="I249" s="92">
        <f t="shared" si="26"/>
        <v>1105</v>
      </c>
      <c r="J249" s="92">
        <f t="shared" si="28"/>
        <v>1399</v>
      </c>
      <c r="K249" s="117">
        <f>J249 / J400</f>
        <v>1.2468133336117975E-4</v>
      </c>
      <c r="N249" s="96"/>
      <c r="Q249" s="96"/>
    </row>
    <row r="250" spans="1:17" ht="38.25">
      <c r="A250" s="110" t="s">
        <v>501</v>
      </c>
      <c r="B250" s="110">
        <v>89801</v>
      </c>
      <c r="C250" s="110" t="s">
        <v>20</v>
      </c>
      <c r="D250" s="87" t="s">
        <v>502</v>
      </c>
      <c r="E250" s="110" t="s">
        <v>54</v>
      </c>
      <c r="F250" s="115">
        <v>25</v>
      </c>
      <c r="G250" s="92">
        <v>9.8000000000000007</v>
      </c>
      <c r="H250" s="92">
        <f t="shared" si="30"/>
        <v>12.41</v>
      </c>
      <c r="I250" s="92">
        <f t="shared" si="26"/>
        <v>245.00000000000003</v>
      </c>
      <c r="J250" s="92">
        <f t="shared" si="28"/>
        <v>310.25</v>
      </c>
      <c r="K250" s="117">
        <f>J250 / J400</f>
        <v>2.7650024070983574E-5</v>
      </c>
      <c r="N250" s="96"/>
      <c r="Q250" s="96"/>
    </row>
    <row r="251" spans="1:17" ht="25.5">
      <c r="A251" s="110" t="s">
        <v>503</v>
      </c>
      <c r="B251" s="110">
        <v>89825</v>
      </c>
      <c r="C251" s="110" t="s">
        <v>20</v>
      </c>
      <c r="D251" s="87" t="s">
        <v>504</v>
      </c>
      <c r="E251" s="110" t="s">
        <v>54</v>
      </c>
      <c r="F251" s="115">
        <v>25</v>
      </c>
      <c r="G251" s="92">
        <v>16.899999999999999</v>
      </c>
      <c r="H251" s="92">
        <f t="shared" si="30"/>
        <v>21.4</v>
      </c>
      <c r="I251" s="92">
        <f t="shared" si="26"/>
        <v>422.49999999999994</v>
      </c>
      <c r="J251" s="92">
        <f t="shared" si="28"/>
        <v>535</v>
      </c>
      <c r="K251" s="117">
        <f>J251 / J400</f>
        <v>4.7680138204596975E-5</v>
      </c>
      <c r="N251" s="96"/>
      <c r="Q251" s="96"/>
    </row>
    <row r="252" spans="1:17" ht="38.25">
      <c r="A252" s="110" t="s">
        <v>505</v>
      </c>
      <c r="B252" s="110">
        <v>89814</v>
      </c>
      <c r="C252" s="110" t="s">
        <v>20</v>
      </c>
      <c r="D252" s="87" t="s">
        <v>506</v>
      </c>
      <c r="E252" s="110" t="s">
        <v>54</v>
      </c>
      <c r="F252" s="115">
        <v>20</v>
      </c>
      <c r="G252" s="92">
        <v>16.22</v>
      </c>
      <c r="H252" s="92">
        <f t="shared" si="30"/>
        <v>20.54</v>
      </c>
      <c r="I252" s="92">
        <f t="shared" si="26"/>
        <v>324.39999999999998</v>
      </c>
      <c r="J252" s="92">
        <f t="shared" si="28"/>
        <v>410.8</v>
      </c>
      <c r="K252" s="117">
        <f>J252 / J400</f>
        <v>3.66112164008382E-5</v>
      </c>
      <c r="N252" s="96"/>
      <c r="Q252" s="96"/>
    </row>
    <row r="253" spans="1:17" ht="38.25">
      <c r="A253" s="110" t="s">
        <v>507</v>
      </c>
      <c r="B253" s="110">
        <v>86932</v>
      </c>
      <c r="C253" s="110" t="s">
        <v>20</v>
      </c>
      <c r="D253" s="87" t="s">
        <v>508</v>
      </c>
      <c r="E253" s="110" t="s">
        <v>54</v>
      </c>
      <c r="F253" s="115">
        <v>60</v>
      </c>
      <c r="G253" s="92">
        <v>600.11</v>
      </c>
      <c r="H253" s="92">
        <f t="shared" si="30"/>
        <v>760.15</v>
      </c>
      <c r="I253" s="92">
        <f t="shared" si="26"/>
        <v>36006.6</v>
      </c>
      <c r="J253" s="92">
        <f t="shared" si="28"/>
        <v>45609</v>
      </c>
      <c r="K253" s="117">
        <f>J253 / J400</f>
        <v>4.0647540623803061E-3</v>
      </c>
      <c r="N253" s="96"/>
      <c r="Q253" s="96"/>
    </row>
    <row r="254" spans="1:17" ht="38.25">
      <c r="A254" s="110" t="s">
        <v>509</v>
      </c>
      <c r="B254" s="110">
        <v>95472</v>
      </c>
      <c r="C254" s="110" t="s">
        <v>20</v>
      </c>
      <c r="D254" s="87" t="s">
        <v>510</v>
      </c>
      <c r="E254" s="110" t="s">
        <v>54</v>
      </c>
      <c r="F254" s="115">
        <v>10</v>
      </c>
      <c r="G254" s="92">
        <v>795.71</v>
      </c>
      <c r="H254" s="92">
        <f t="shared" si="30"/>
        <v>1007.9200000000001</v>
      </c>
      <c r="I254" s="92">
        <f t="shared" si="26"/>
        <v>7957.1</v>
      </c>
      <c r="J254" s="92">
        <f t="shared" si="28"/>
        <v>10079.200000000001</v>
      </c>
      <c r="K254" s="117">
        <f>J254 / J400</f>
        <v>8.9827597942387645E-4</v>
      </c>
      <c r="N254" s="96"/>
      <c r="Q254" s="96"/>
    </row>
    <row r="255" spans="1:17" ht="38.25">
      <c r="A255" s="110" t="s">
        <v>511</v>
      </c>
      <c r="B255" s="110">
        <v>9245</v>
      </c>
      <c r="C255" s="110" t="s">
        <v>17</v>
      </c>
      <c r="D255" s="87" t="s">
        <v>512</v>
      </c>
      <c r="E255" s="110" t="s">
        <v>115</v>
      </c>
      <c r="F255" s="115">
        <v>10</v>
      </c>
      <c r="G255" s="92">
        <v>1164.01</v>
      </c>
      <c r="H255" s="92">
        <f t="shared" si="30"/>
        <v>1474.45</v>
      </c>
      <c r="I255" s="92">
        <f t="shared" si="26"/>
        <v>11640.1</v>
      </c>
      <c r="J255" s="92">
        <f t="shared" si="28"/>
        <v>14744.5</v>
      </c>
      <c r="K255" s="117">
        <f>J255 / J400</f>
        <v>1.3140556967433273E-3</v>
      </c>
      <c r="N255" s="96"/>
      <c r="Q255" s="96"/>
    </row>
    <row r="256" spans="1:17">
      <c r="A256" s="110" t="s">
        <v>513</v>
      </c>
      <c r="B256" s="110">
        <v>100851</v>
      </c>
      <c r="C256" s="110" t="s">
        <v>20</v>
      </c>
      <c r="D256" s="87" t="s">
        <v>514</v>
      </c>
      <c r="E256" s="110" t="s">
        <v>54</v>
      </c>
      <c r="F256" s="115">
        <v>10</v>
      </c>
      <c r="G256" s="92">
        <v>61.96</v>
      </c>
      <c r="H256" s="92">
        <f t="shared" si="30"/>
        <v>78.48</v>
      </c>
      <c r="I256" s="92">
        <f t="shared" si="26"/>
        <v>619.6</v>
      </c>
      <c r="J256" s="92">
        <f t="shared" si="28"/>
        <v>784.8</v>
      </c>
      <c r="K256" s="117">
        <f>J256 / J400</f>
        <v>6.994275226722936E-5</v>
      </c>
      <c r="N256" s="96"/>
      <c r="Q256" s="96"/>
    </row>
    <row r="257" spans="1:17">
      <c r="A257" s="110" t="s">
        <v>515</v>
      </c>
      <c r="B257" s="110">
        <v>100849</v>
      </c>
      <c r="C257" s="110" t="s">
        <v>20</v>
      </c>
      <c r="D257" s="87" t="s">
        <v>516</v>
      </c>
      <c r="E257" s="110" t="s">
        <v>54</v>
      </c>
      <c r="F257" s="115">
        <v>70</v>
      </c>
      <c r="G257" s="92">
        <v>31.45</v>
      </c>
      <c r="H257" s="92">
        <f t="shared" si="30"/>
        <v>39.83</v>
      </c>
      <c r="I257" s="92">
        <f t="shared" si="26"/>
        <v>2201.5</v>
      </c>
      <c r="J257" s="92">
        <f t="shared" si="28"/>
        <v>2788.1</v>
      </c>
      <c r="K257" s="117">
        <f>J257 / J400</f>
        <v>2.4848036136119035E-4</v>
      </c>
      <c r="N257" s="96"/>
      <c r="Q257" s="96"/>
    </row>
    <row r="258" spans="1:17" ht="25.5">
      <c r="A258" s="110" t="s">
        <v>517</v>
      </c>
      <c r="B258" s="110">
        <v>100858</v>
      </c>
      <c r="C258" s="110" t="s">
        <v>20</v>
      </c>
      <c r="D258" s="87" t="s">
        <v>518</v>
      </c>
      <c r="E258" s="110" t="s">
        <v>54</v>
      </c>
      <c r="F258" s="115">
        <v>25</v>
      </c>
      <c r="G258" s="92">
        <v>875.79</v>
      </c>
      <c r="H258" s="92">
        <f t="shared" si="30"/>
        <v>1109.3599999999999</v>
      </c>
      <c r="I258" s="92">
        <f t="shared" si="26"/>
        <v>21894.75</v>
      </c>
      <c r="J258" s="92">
        <f t="shared" si="28"/>
        <v>27734</v>
      </c>
      <c r="K258" s="117">
        <f>J258 / J400</f>
        <v>2.4717027158248457E-3</v>
      </c>
      <c r="N258" s="96"/>
      <c r="Q258" s="96"/>
    </row>
    <row r="259" spans="1:17" ht="51">
      <c r="A259" s="110" t="s">
        <v>519</v>
      </c>
      <c r="B259" s="110">
        <v>86941</v>
      </c>
      <c r="C259" s="110" t="s">
        <v>20</v>
      </c>
      <c r="D259" s="87" t="s">
        <v>520</v>
      </c>
      <c r="E259" s="110" t="s">
        <v>54</v>
      </c>
      <c r="F259" s="115">
        <v>15</v>
      </c>
      <c r="G259" s="92">
        <v>1034.8399999999999</v>
      </c>
      <c r="H259" s="92">
        <f t="shared" si="30"/>
        <v>1310.83</v>
      </c>
      <c r="I259" s="92">
        <f t="shared" si="26"/>
        <v>15522.599999999999</v>
      </c>
      <c r="J259" s="92">
        <f t="shared" si="28"/>
        <v>19662.45</v>
      </c>
      <c r="K259" s="117">
        <f>J259 / J400</f>
        <v>1.7523520251233231E-3</v>
      </c>
      <c r="N259" s="96"/>
      <c r="Q259" s="96"/>
    </row>
    <row r="260" spans="1:17" ht="25.5">
      <c r="A260" s="110" t="s">
        <v>521</v>
      </c>
      <c r="B260" s="110">
        <v>86901</v>
      </c>
      <c r="C260" s="110" t="s">
        <v>20</v>
      </c>
      <c r="D260" s="87" t="s">
        <v>522</v>
      </c>
      <c r="E260" s="110" t="s">
        <v>54</v>
      </c>
      <c r="F260" s="115">
        <v>15</v>
      </c>
      <c r="G260" s="92">
        <v>149.6</v>
      </c>
      <c r="H260" s="92">
        <f t="shared" si="30"/>
        <v>189.49</v>
      </c>
      <c r="I260" s="92">
        <f t="shared" si="26"/>
        <v>2244</v>
      </c>
      <c r="J260" s="92">
        <f t="shared" si="28"/>
        <v>2842.35</v>
      </c>
      <c r="K260" s="117">
        <f>J260 / J400</f>
        <v>2.5331521649689013E-4</v>
      </c>
      <c r="N260" s="96"/>
      <c r="Q260" s="96"/>
    </row>
    <row r="261" spans="1:17" ht="25.5">
      <c r="A261" s="110" t="s">
        <v>523</v>
      </c>
      <c r="B261" s="110">
        <v>86936</v>
      </c>
      <c r="C261" s="110" t="s">
        <v>20</v>
      </c>
      <c r="D261" s="87" t="s">
        <v>524</v>
      </c>
      <c r="E261" s="110" t="s">
        <v>54</v>
      </c>
      <c r="F261" s="115">
        <v>15</v>
      </c>
      <c r="G261" s="92">
        <v>601.07000000000005</v>
      </c>
      <c r="H261" s="92">
        <f t="shared" si="30"/>
        <v>761.37000000000012</v>
      </c>
      <c r="I261" s="92">
        <f t="shared" si="26"/>
        <v>9016.0500000000011</v>
      </c>
      <c r="J261" s="92">
        <f t="shared" si="28"/>
        <v>11420.55</v>
      </c>
      <c r="K261" s="117">
        <f>J261 / J400</f>
        <v>1.0178194436869345E-3</v>
      </c>
      <c r="N261" s="96"/>
      <c r="Q261" s="96"/>
    </row>
    <row r="262" spans="1:17" ht="25.5">
      <c r="A262" s="110" t="s">
        <v>525</v>
      </c>
      <c r="B262" s="110">
        <v>11687</v>
      </c>
      <c r="C262" s="110" t="s">
        <v>20</v>
      </c>
      <c r="D262" s="87" t="s">
        <v>526</v>
      </c>
      <c r="E262" s="110" t="s">
        <v>76</v>
      </c>
      <c r="F262" s="115">
        <v>25</v>
      </c>
      <c r="G262" s="92">
        <v>1306.5899999999999</v>
      </c>
      <c r="H262" s="92">
        <f t="shared" si="30"/>
        <v>1655.05</v>
      </c>
      <c r="I262" s="92">
        <f t="shared" si="26"/>
        <v>32664.749999999996</v>
      </c>
      <c r="J262" s="92">
        <f t="shared" si="28"/>
        <v>41376.25</v>
      </c>
      <c r="K262" s="117">
        <f>J262 / J400</f>
        <v>3.6875239596036555E-3</v>
      </c>
      <c r="N262" s="96"/>
      <c r="Q262" s="96"/>
    </row>
    <row r="263" spans="1:17">
      <c r="A263" s="110" t="s">
        <v>2004</v>
      </c>
      <c r="B263" s="110">
        <v>190111</v>
      </c>
      <c r="C263" s="110" t="s">
        <v>211</v>
      </c>
      <c r="D263" s="87" t="s">
        <v>529</v>
      </c>
      <c r="E263" s="110" t="s">
        <v>54</v>
      </c>
      <c r="F263" s="115">
        <v>8</v>
      </c>
      <c r="G263" s="92">
        <v>646.85</v>
      </c>
      <c r="H263" s="92">
        <f t="shared" si="30"/>
        <v>819.36</v>
      </c>
      <c r="I263" s="92">
        <f t="shared" si="26"/>
        <v>5174.8</v>
      </c>
      <c r="J263" s="92">
        <f t="shared" si="28"/>
        <v>6554.88</v>
      </c>
      <c r="K263" s="117">
        <f>J263 / J400</f>
        <v>5.8418240058794133E-4</v>
      </c>
      <c r="N263" s="96"/>
      <c r="Q263" s="96"/>
    </row>
    <row r="264" spans="1:17" ht="25.5">
      <c r="A264" s="110" t="s">
        <v>2005</v>
      </c>
      <c r="B264" s="110">
        <v>100868</v>
      </c>
      <c r="C264" s="110" t="s">
        <v>20</v>
      </c>
      <c r="D264" s="87" t="s">
        <v>531</v>
      </c>
      <c r="E264" s="110" t="s">
        <v>54</v>
      </c>
      <c r="F264" s="115">
        <v>27</v>
      </c>
      <c r="G264" s="92">
        <v>385.23</v>
      </c>
      <c r="H264" s="92">
        <f t="shared" si="30"/>
        <v>487.97</v>
      </c>
      <c r="I264" s="92">
        <f t="shared" si="26"/>
        <v>10401.210000000001</v>
      </c>
      <c r="J264" s="92">
        <f t="shared" si="28"/>
        <v>13175.19</v>
      </c>
      <c r="K264" s="117">
        <f>J264 / J400</f>
        <v>1.1741960375174281E-3</v>
      </c>
      <c r="N264" s="96"/>
      <c r="Q264" s="96"/>
    </row>
    <row r="265" spans="1:17" ht="25.5">
      <c r="A265" s="110" t="s">
        <v>2006</v>
      </c>
      <c r="B265" s="110">
        <v>100867</v>
      </c>
      <c r="C265" s="110" t="s">
        <v>20</v>
      </c>
      <c r="D265" s="87" t="s">
        <v>533</v>
      </c>
      <c r="E265" s="110" t="s">
        <v>54</v>
      </c>
      <c r="F265" s="115">
        <v>27</v>
      </c>
      <c r="G265" s="92">
        <v>373.72</v>
      </c>
      <c r="H265" s="92">
        <f t="shared" si="30"/>
        <v>473.39000000000004</v>
      </c>
      <c r="I265" s="92">
        <f t="shared" si="26"/>
        <v>10090.44</v>
      </c>
      <c r="J265" s="92">
        <f t="shared" si="28"/>
        <v>12781.53</v>
      </c>
      <c r="K265" s="117">
        <f>J265 / J400</f>
        <v>1.1391123679742102E-3</v>
      </c>
      <c r="N265" s="96"/>
      <c r="Q265" s="96"/>
    </row>
    <row r="266" spans="1:17" ht="25.5">
      <c r="A266" s="110" t="s">
        <v>2007</v>
      </c>
      <c r="B266" s="110">
        <v>89709</v>
      </c>
      <c r="C266" s="110" t="s">
        <v>20</v>
      </c>
      <c r="D266" s="87" t="s">
        <v>535</v>
      </c>
      <c r="E266" s="110" t="s">
        <v>54</v>
      </c>
      <c r="F266" s="115">
        <v>54</v>
      </c>
      <c r="G266" s="92">
        <v>21.93</v>
      </c>
      <c r="H266" s="92">
        <f t="shared" si="30"/>
        <v>27.77</v>
      </c>
      <c r="I266" s="92">
        <f t="shared" si="26"/>
        <v>1184.22</v>
      </c>
      <c r="J266" s="92">
        <f t="shared" si="28"/>
        <v>1499.58</v>
      </c>
      <c r="K266" s="117">
        <f>J266 / J400</f>
        <v>1.3364519934364399E-4</v>
      </c>
      <c r="N266" s="96"/>
      <c r="Q266" s="96"/>
    </row>
    <row r="267" spans="1:17">
      <c r="A267" s="110" t="s">
        <v>2008</v>
      </c>
      <c r="B267" s="110">
        <v>86883</v>
      </c>
      <c r="C267" s="110" t="s">
        <v>20</v>
      </c>
      <c r="D267" s="87" t="s">
        <v>537</v>
      </c>
      <c r="E267" s="110" t="s">
        <v>54</v>
      </c>
      <c r="F267" s="115">
        <v>60</v>
      </c>
      <c r="G267" s="92">
        <v>11.15</v>
      </c>
      <c r="H267" s="92">
        <f t="shared" si="30"/>
        <v>14.120000000000001</v>
      </c>
      <c r="I267" s="92">
        <f t="shared" si="26"/>
        <v>669</v>
      </c>
      <c r="J267" s="92">
        <f t="shared" si="28"/>
        <v>847.2</v>
      </c>
      <c r="K267" s="117">
        <f>J267 / J400</f>
        <v>7.5503949695204786E-5</v>
      </c>
      <c r="N267" s="96"/>
      <c r="Q267" s="96"/>
    </row>
    <row r="268" spans="1:17" ht="25.5">
      <c r="A268" s="110" t="s">
        <v>2009</v>
      </c>
      <c r="B268" s="110">
        <v>86885</v>
      </c>
      <c r="C268" s="110" t="s">
        <v>20</v>
      </c>
      <c r="D268" s="87" t="s">
        <v>539</v>
      </c>
      <c r="E268" s="110" t="s">
        <v>54</v>
      </c>
      <c r="F268" s="115">
        <v>60</v>
      </c>
      <c r="G268" s="92">
        <v>11.94</v>
      </c>
      <c r="H268" s="92">
        <f t="shared" si="30"/>
        <v>15.12</v>
      </c>
      <c r="I268" s="92">
        <f t="shared" si="26"/>
        <v>716.4</v>
      </c>
      <c r="J268" s="92">
        <f t="shared" si="28"/>
        <v>907.2</v>
      </c>
      <c r="K268" s="117">
        <f>J268 / J400</f>
        <v>8.0851254914411928E-5</v>
      </c>
      <c r="N268" s="96"/>
      <c r="Q268" s="96"/>
    </row>
    <row r="269" spans="1:17">
      <c r="A269" s="110" t="s">
        <v>2010</v>
      </c>
      <c r="B269" s="110">
        <v>4394</v>
      </c>
      <c r="C269" s="110" t="s">
        <v>17</v>
      </c>
      <c r="D269" s="87" t="s">
        <v>541</v>
      </c>
      <c r="E269" s="110" t="s">
        <v>115</v>
      </c>
      <c r="F269" s="115">
        <v>20</v>
      </c>
      <c r="G269" s="92">
        <v>339.43</v>
      </c>
      <c r="H269" s="92">
        <f t="shared" si="30"/>
        <v>429.95</v>
      </c>
      <c r="I269" s="92">
        <f t="shared" ref="I269:I332" si="31">G269*F269</f>
        <v>6788.6</v>
      </c>
      <c r="J269" s="92">
        <f t="shared" si="28"/>
        <v>8599</v>
      </c>
      <c r="K269" s="117">
        <f>J269 / J400</f>
        <v>7.6635795966603626E-4</v>
      </c>
      <c r="N269" s="96"/>
      <c r="Q269" s="96"/>
    </row>
    <row r="270" spans="1:17">
      <c r="A270" s="110" t="s">
        <v>2011</v>
      </c>
      <c r="B270" s="110">
        <v>2022</v>
      </c>
      <c r="C270" s="110" t="s">
        <v>17</v>
      </c>
      <c r="D270" s="87" t="s">
        <v>543</v>
      </c>
      <c r="E270" s="110" t="s">
        <v>115</v>
      </c>
      <c r="F270" s="115">
        <v>30</v>
      </c>
      <c r="G270" s="92">
        <v>72.569999999999993</v>
      </c>
      <c r="H270" s="92">
        <f t="shared" si="30"/>
        <v>91.919999999999987</v>
      </c>
      <c r="I270" s="92">
        <f t="shared" si="31"/>
        <v>2177.1</v>
      </c>
      <c r="J270" s="92">
        <f t="shared" si="28"/>
        <v>2757.6</v>
      </c>
      <c r="K270" s="117">
        <f>J270 / J400</f>
        <v>2.4576214787476003E-4</v>
      </c>
      <c r="N270" s="96"/>
      <c r="Q270" s="96"/>
    </row>
    <row r="271" spans="1:17" ht="25.5">
      <c r="A271" s="110" t="s">
        <v>2012</v>
      </c>
      <c r="B271" s="110">
        <v>100860</v>
      </c>
      <c r="C271" s="110" t="s">
        <v>20</v>
      </c>
      <c r="D271" s="87" t="s">
        <v>545</v>
      </c>
      <c r="E271" s="110" t="s">
        <v>54</v>
      </c>
      <c r="F271" s="115">
        <v>13</v>
      </c>
      <c r="G271" s="92">
        <v>158.5</v>
      </c>
      <c r="H271" s="92">
        <f t="shared" si="30"/>
        <v>200.77</v>
      </c>
      <c r="I271" s="92">
        <f t="shared" si="31"/>
        <v>2060.5</v>
      </c>
      <c r="J271" s="92">
        <f t="shared" si="28"/>
        <v>2610.0100000000002</v>
      </c>
      <c r="K271" s="117">
        <f>J271 / J400</f>
        <v>2.3260866825304703E-4</v>
      </c>
      <c r="N271" s="96"/>
      <c r="Q271" s="96"/>
    </row>
    <row r="272" spans="1:17" ht="25.5">
      <c r="A272" s="110" t="s">
        <v>2013</v>
      </c>
      <c r="B272" s="110">
        <v>86915</v>
      </c>
      <c r="C272" s="110" t="s">
        <v>20</v>
      </c>
      <c r="D272" s="87" t="s">
        <v>547</v>
      </c>
      <c r="E272" s="110" t="s">
        <v>54</v>
      </c>
      <c r="F272" s="115">
        <v>60</v>
      </c>
      <c r="G272" s="92">
        <v>164.76</v>
      </c>
      <c r="H272" s="92">
        <f t="shared" si="30"/>
        <v>208.7</v>
      </c>
      <c r="I272" s="92">
        <f t="shared" si="31"/>
        <v>9885.5999999999985</v>
      </c>
      <c r="J272" s="92">
        <f t="shared" si="28"/>
        <v>12522</v>
      </c>
      <c r="K272" s="117">
        <f>J272 / J400</f>
        <v>1.1159825992485297E-3</v>
      </c>
      <c r="N272" s="96"/>
      <c r="Q272" s="96"/>
    </row>
    <row r="273" spans="1:17" ht="25.5">
      <c r="A273" s="110" t="s">
        <v>2014</v>
      </c>
      <c r="B273" s="110">
        <v>86910</v>
      </c>
      <c r="C273" s="110" t="s">
        <v>20</v>
      </c>
      <c r="D273" s="87" t="s">
        <v>549</v>
      </c>
      <c r="E273" s="110" t="s">
        <v>54</v>
      </c>
      <c r="F273" s="115">
        <v>40</v>
      </c>
      <c r="G273" s="92">
        <v>147.66999999999999</v>
      </c>
      <c r="H273" s="92">
        <f t="shared" si="30"/>
        <v>187.04999999999998</v>
      </c>
      <c r="I273" s="92">
        <f t="shared" si="31"/>
        <v>5906.7999999999993</v>
      </c>
      <c r="J273" s="92">
        <f t="shared" si="28"/>
        <v>7482</v>
      </c>
      <c r="K273" s="117">
        <f>J273 / J400</f>
        <v>6.6680896083513006E-4</v>
      </c>
      <c r="N273" s="96"/>
      <c r="Q273" s="96"/>
    </row>
    <row r="274" spans="1:17" ht="25.5">
      <c r="A274" s="110" t="s">
        <v>2015</v>
      </c>
      <c r="B274" s="110">
        <v>86914</v>
      </c>
      <c r="C274" s="110" t="s">
        <v>20</v>
      </c>
      <c r="D274" s="87" t="s">
        <v>551</v>
      </c>
      <c r="E274" s="110" t="s">
        <v>54</v>
      </c>
      <c r="F274" s="115">
        <v>25</v>
      </c>
      <c r="G274" s="92">
        <v>113.75</v>
      </c>
      <c r="H274" s="92">
        <f t="shared" si="30"/>
        <v>144.07999999999998</v>
      </c>
      <c r="I274" s="92">
        <f t="shared" si="31"/>
        <v>2843.75</v>
      </c>
      <c r="J274" s="92">
        <f t="shared" ref="J274:J337" si="32">TRUNC(F274 * H274,2)</f>
        <v>3602</v>
      </c>
      <c r="K274" s="117">
        <f>J274 / J400</f>
        <v>3.2101655665973516E-4</v>
      </c>
      <c r="N274" s="96"/>
      <c r="Q274" s="96"/>
    </row>
    <row r="275" spans="1:17" ht="25.5">
      <c r="A275" s="110" t="s">
        <v>2016</v>
      </c>
      <c r="B275" s="110">
        <v>86910</v>
      </c>
      <c r="C275" s="110" t="s">
        <v>20</v>
      </c>
      <c r="D275" s="87" t="s">
        <v>549</v>
      </c>
      <c r="E275" s="110" t="s">
        <v>54</v>
      </c>
      <c r="F275" s="115">
        <v>15</v>
      </c>
      <c r="G275" s="92">
        <v>147.66999999999999</v>
      </c>
      <c r="H275" s="92">
        <f t="shared" si="30"/>
        <v>187.04999999999998</v>
      </c>
      <c r="I275" s="92">
        <f t="shared" si="31"/>
        <v>2215.0499999999997</v>
      </c>
      <c r="J275" s="92">
        <f t="shared" si="32"/>
        <v>2805.75</v>
      </c>
      <c r="K275" s="117">
        <f>J275 / J400</f>
        <v>2.5005336031317375E-4</v>
      </c>
      <c r="N275" s="96"/>
      <c r="Q275" s="96"/>
    </row>
    <row r="276" spans="1:17" ht="25.5">
      <c r="A276" s="110" t="s">
        <v>2017</v>
      </c>
      <c r="B276" s="110">
        <v>89986</v>
      </c>
      <c r="C276" s="110" t="s">
        <v>20</v>
      </c>
      <c r="D276" s="87" t="s">
        <v>554</v>
      </c>
      <c r="E276" s="110" t="s">
        <v>54</v>
      </c>
      <c r="F276" s="115">
        <v>25</v>
      </c>
      <c r="G276" s="92">
        <v>96.03</v>
      </c>
      <c r="H276" s="92">
        <f t="shared" si="30"/>
        <v>121.64</v>
      </c>
      <c r="I276" s="92">
        <f t="shared" si="31"/>
        <v>2400.75</v>
      </c>
      <c r="J276" s="92">
        <f t="shared" si="32"/>
        <v>3041</v>
      </c>
      <c r="K276" s="117">
        <f>J276 / J400</f>
        <v>2.710192528601484E-4</v>
      </c>
      <c r="N276" s="96"/>
      <c r="Q276" s="96"/>
    </row>
    <row r="277" spans="1:17" ht="25.5">
      <c r="A277" s="110" t="s">
        <v>2018</v>
      </c>
      <c r="B277" s="110">
        <v>89987</v>
      </c>
      <c r="C277" s="110" t="s">
        <v>20</v>
      </c>
      <c r="D277" s="87" t="s">
        <v>556</v>
      </c>
      <c r="E277" s="110" t="s">
        <v>54</v>
      </c>
      <c r="F277" s="115">
        <v>27</v>
      </c>
      <c r="G277" s="92">
        <v>109.16</v>
      </c>
      <c r="H277" s="92">
        <f t="shared" si="30"/>
        <v>138.26999999999998</v>
      </c>
      <c r="I277" s="92">
        <f t="shared" si="31"/>
        <v>2947.3199999999997</v>
      </c>
      <c r="J277" s="92">
        <f t="shared" si="32"/>
        <v>3733.29</v>
      </c>
      <c r="K277" s="117">
        <f>J277 / J400</f>
        <v>3.3271735169689693E-4</v>
      </c>
      <c r="N277" s="96"/>
      <c r="Q277" s="96"/>
    </row>
    <row r="278" spans="1:17">
      <c r="A278" s="110" t="s">
        <v>2019</v>
      </c>
      <c r="B278" s="110" t="s">
        <v>558</v>
      </c>
      <c r="C278" s="110" t="s">
        <v>129</v>
      </c>
      <c r="D278" s="87" t="s">
        <v>559</v>
      </c>
      <c r="E278" s="110" t="s">
        <v>560</v>
      </c>
      <c r="F278" s="115">
        <v>30</v>
      </c>
      <c r="G278" s="92">
        <v>158.71</v>
      </c>
      <c r="H278" s="92">
        <f t="shared" si="30"/>
        <v>201.03</v>
      </c>
      <c r="I278" s="92">
        <f t="shared" si="31"/>
        <v>4761.3</v>
      </c>
      <c r="J278" s="92">
        <f t="shared" si="32"/>
        <v>6030.9</v>
      </c>
      <c r="K278" s="117">
        <f>J278 / J400</f>
        <v>5.3748438410860535E-4</v>
      </c>
      <c r="N278" s="96"/>
      <c r="Q278" s="96"/>
    </row>
    <row r="279" spans="1:17" ht="25.5">
      <c r="A279" s="110" t="s">
        <v>2020</v>
      </c>
      <c r="B279" s="110">
        <v>89707</v>
      </c>
      <c r="C279" s="110" t="s">
        <v>20</v>
      </c>
      <c r="D279" s="87" t="s">
        <v>562</v>
      </c>
      <c r="E279" s="110" t="s">
        <v>54</v>
      </c>
      <c r="F279" s="115">
        <v>24</v>
      </c>
      <c r="G279" s="92">
        <v>50.84</v>
      </c>
      <c r="H279" s="92">
        <f t="shared" si="30"/>
        <v>64.39</v>
      </c>
      <c r="I279" s="92">
        <f t="shared" si="31"/>
        <v>1220.1600000000001</v>
      </c>
      <c r="J279" s="92">
        <f t="shared" si="32"/>
        <v>1545.36</v>
      </c>
      <c r="K279" s="117">
        <f>J279 / J400</f>
        <v>1.3772519322589904E-4</v>
      </c>
      <c r="N279" s="96"/>
      <c r="Q279" s="96"/>
    </row>
    <row r="280" spans="1:17">
      <c r="A280" s="110" t="s">
        <v>2021</v>
      </c>
      <c r="B280" s="110">
        <v>72286</v>
      </c>
      <c r="C280" s="110" t="s">
        <v>20</v>
      </c>
      <c r="D280" s="87" t="s">
        <v>564</v>
      </c>
      <c r="E280" s="110" t="s">
        <v>54</v>
      </c>
      <c r="F280" s="115">
        <v>10</v>
      </c>
      <c r="G280" s="92">
        <v>242.94</v>
      </c>
      <c r="H280" s="92">
        <f t="shared" si="30"/>
        <v>307.73</v>
      </c>
      <c r="I280" s="92">
        <f t="shared" si="31"/>
        <v>2429.4</v>
      </c>
      <c r="J280" s="92">
        <f t="shared" si="32"/>
        <v>3077.3</v>
      </c>
      <c r="K280" s="117">
        <f>J280 / J400</f>
        <v>2.7425437251776878E-4</v>
      </c>
      <c r="N280" s="96"/>
      <c r="Q280" s="96"/>
    </row>
    <row r="281" spans="1:17">
      <c r="A281" s="110" t="s">
        <v>2022</v>
      </c>
      <c r="B281" s="110">
        <v>88503</v>
      </c>
      <c r="C281" s="110" t="s">
        <v>20</v>
      </c>
      <c r="D281" s="87" t="s">
        <v>566</v>
      </c>
      <c r="E281" s="110" t="s">
        <v>54</v>
      </c>
      <c r="F281" s="115">
        <v>10</v>
      </c>
      <c r="G281" s="92">
        <v>1027.8399999999999</v>
      </c>
      <c r="H281" s="92">
        <f t="shared" si="30"/>
        <v>1301.96</v>
      </c>
      <c r="I281" s="92">
        <f t="shared" si="31"/>
        <v>10278.4</v>
      </c>
      <c r="J281" s="92">
        <f t="shared" si="32"/>
        <v>13019.6</v>
      </c>
      <c r="K281" s="117">
        <f>J281 / J400</f>
        <v>1.1603295838664876E-3</v>
      </c>
      <c r="N281" s="96"/>
      <c r="Q281" s="96"/>
    </row>
    <row r="282" spans="1:17" ht="25.5">
      <c r="A282" s="110" t="s">
        <v>2023</v>
      </c>
      <c r="B282" s="110">
        <v>94796</v>
      </c>
      <c r="C282" s="110" t="s">
        <v>20</v>
      </c>
      <c r="D282" s="87" t="s">
        <v>568</v>
      </c>
      <c r="E282" s="110" t="s">
        <v>54</v>
      </c>
      <c r="F282" s="115">
        <v>10</v>
      </c>
      <c r="G282" s="92">
        <v>41.11</v>
      </c>
      <c r="H282" s="92">
        <f t="shared" si="30"/>
        <v>52.07</v>
      </c>
      <c r="I282" s="92">
        <f t="shared" si="31"/>
        <v>411.1</v>
      </c>
      <c r="J282" s="92">
        <f t="shared" si="32"/>
        <v>520.70000000000005</v>
      </c>
      <c r="K282" s="117">
        <f>J282 / J400</f>
        <v>4.640569712735261E-5</v>
      </c>
      <c r="N282" s="96"/>
      <c r="Q282" s="96"/>
    </row>
    <row r="283" spans="1:17">
      <c r="A283" s="110" t="s">
        <v>2024</v>
      </c>
      <c r="B283" s="110">
        <v>88547</v>
      </c>
      <c r="C283" s="110" t="s">
        <v>20</v>
      </c>
      <c r="D283" s="87" t="s">
        <v>570</v>
      </c>
      <c r="E283" s="110" t="s">
        <v>54</v>
      </c>
      <c r="F283" s="115">
        <v>8</v>
      </c>
      <c r="G283" s="92">
        <v>112.67</v>
      </c>
      <c r="H283" s="92">
        <f t="shared" si="30"/>
        <v>142.71</v>
      </c>
      <c r="I283" s="92">
        <f t="shared" si="31"/>
        <v>901.36</v>
      </c>
      <c r="J283" s="92">
        <f t="shared" si="32"/>
        <v>1141.68</v>
      </c>
      <c r="K283" s="117">
        <f>J283 / J400</f>
        <v>1.0174852371107343E-4</v>
      </c>
      <c r="N283" s="96"/>
      <c r="Q283" s="96"/>
    </row>
    <row r="284" spans="1:17">
      <c r="A284" s="110" t="s">
        <v>2025</v>
      </c>
      <c r="B284" s="110">
        <v>83486</v>
      </c>
      <c r="C284" s="110" t="s">
        <v>20</v>
      </c>
      <c r="D284" s="87" t="s">
        <v>572</v>
      </c>
      <c r="E284" s="110" t="s">
        <v>54</v>
      </c>
      <c r="F284" s="115">
        <v>4</v>
      </c>
      <c r="G284" s="92">
        <v>1525.02</v>
      </c>
      <c r="H284" s="92">
        <f t="shared" si="30"/>
        <v>1931.74</v>
      </c>
      <c r="I284" s="92">
        <f t="shared" si="31"/>
        <v>6100.08</v>
      </c>
      <c r="J284" s="92">
        <f t="shared" si="32"/>
        <v>7726.96</v>
      </c>
      <c r="K284" s="117">
        <f>J284 / J400</f>
        <v>6.8864022561007968E-4</v>
      </c>
      <c r="N284" s="96"/>
      <c r="Q284" s="96"/>
    </row>
    <row r="285" spans="1:17">
      <c r="A285" s="110" t="s">
        <v>2026</v>
      </c>
      <c r="B285" s="110">
        <v>6087</v>
      </c>
      <c r="C285" s="110" t="s">
        <v>20</v>
      </c>
      <c r="D285" s="87" t="s">
        <v>574</v>
      </c>
      <c r="E285" s="110" t="s">
        <v>54</v>
      </c>
      <c r="F285" s="115">
        <v>13</v>
      </c>
      <c r="G285" s="92">
        <v>37.130000000000003</v>
      </c>
      <c r="H285" s="92">
        <f t="shared" si="30"/>
        <v>47.03</v>
      </c>
      <c r="I285" s="92">
        <f t="shared" si="31"/>
        <v>482.69000000000005</v>
      </c>
      <c r="J285" s="92">
        <f t="shared" si="32"/>
        <v>611.39</v>
      </c>
      <c r="K285" s="117">
        <f>J285 / J400</f>
        <v>5.4488148966184193E-5</v>
      </c>
      <c r="N285" s="96"/>
      <c r="Q285" s="96"/>
    </row>
    <row r="286" spans="1:17">
      <c r="A286" s="110" t="s">
        <v>2027</v>
      </c>
      <c r="B286" s="110">
        <v>102609</v>
      </c>
      <c r="C286" s="110" t="s">
        <v>20</v>
      </c>
      <c r="D286" s="87" t="s">
        <v>576</v>
      </c>
      <c r="E286" s="110" t="s">
        <v>54</v>
      </c>
      <c r="F286" s="115">
        <v>11</v>
      </c>
      <c r="G286" s="92">
        <v>1114.21</v>
      </c>
      <c r="H286" s="92">
        <f t="shared" si="30"/>
        <v>1411.3600000000001</v>
      </c>
      <c r="I286" s="92">
        <f t="shared" si="31"/>
        <v>12256.310000000001</v>
      </c>
      <c r="J286" s="92">
        <f t="shared" si="32"/>
        <v>15524.96</v>
      </c>
      <c r="K286" s="117">
        <f>J286 / J400</f>
        <v>1.3836116605997007E-3</v>
      </c>
      <c r="N286" s="96"/>
      <c r="Q286" s="96"/>
    </row>
    <row r="287" spans="1:17">
      <c r="A287" s="110" t="s">
        <v>2028</v>
      </c>
      <c r="B287" s="110" t="s">
        <v>578</v>
      </c>
      <c r="C287" s="110" t="s">
        <v>103</v>
      </c>
      <c r="D287" s="87" t="s">
        <v>579</v>
      </c>
      <c r="E287" s="110" t="s">
        <v>54</v>
      </c>
      <c r="F287" s="115">
        <v>40</v>
      </c>
      <c r="G287" s="92">
        <v>191.97</v>
      </c>
      <c r="H287" s="92">
        <f t="shared" si="30"/>
        <v>243.16</v>
      </c>
      <c r="I287" s="92">
        <f t="shared" si="31"/>
        <v>7678.8</v>
      </c>
      <c r="J287" s="92">
        <f t="shared" si="32"/>
        <v>9726.4</v>
      </c>
      <c r="K287" s="117">
        <f>J287 / J400</f>
        <v>8.6683382473493834E-4</v>
      </c>
      <c r="N287" s="96"/>
      <c r="Q287" s="96"/>
    </row>
    <row r="288" spans="1:17" ht="25.5">
      <c r="A288" s="110" t="s">
        <v>2029</v>
      </c>
      <c r="B288" s="110">
        <v>99635</v>
      </c>
      <c r="C288" s="110" t="s">
        <v>20</v>
      </c>
      <c r="D288" s="87" t="s">
        <v>581</v>
      </c>
      <c r="E288" s="110" t="s">
        <v>54</v>
      </c>
      <c r="F288" s="115">
        <v>10</v>
      </c>
      <c r="G288" s="92">
        <v>524.54</v>
      </c>
      <c r="H288" s="92">
        <f t="shared" si="30"/>
        <v>664.43</v>
      </c>
      <c r="I288" s="92">
        <f t="shared" si="31"/>
        <v>5245.4</v>
      </c>
      <c r="J288" s="92">
        <f t="shared" si="32"/>
        <v>6644.3</v>
      </c>
      <c r="K288" s="117">
        <f>J288 / J400</f>
        <v>5.9215166779963305E-4</v>
      </c>
      <c r="N288" s="96"/>
      <c r="Q288" s="96"/>
    </row>
    <row r="289" spans="1:17" ht="25.5">
      <c r="A289" s="110" t="s">
        <v>2030</v>
      </c>
      <c r="B289" s="110">
        <v>95469</v>
      </c>
      <c r="C289" s="110" t="s">
        <v>20</v>
      </c>
      <c r="D289" s="87" t="s">
        <v>583</v>
      </c>
      <c r="E289" s="110" t="s">
        <v>54</v>
      </c>
      <c r="F289" s="115">
        <v>25</v>
      </c>
      <c r="G289" s="92">
        <v>349.54</v>
      </c>
      <c r="H289" s="92">
        <f t="shared" si="30"/>
        <v>442.76</v>
      </c>
      <c r="I289" s="92">
        <f t="shared" si="31"/>
        <v>8738.5</v>
      </c>
      <c r="J289" s="92">
        <f t="shared" si="32"/>
        <v>11069</v>
      </c>
      <c r="K289" s="117">
        <f>J289 / J400</f>
        <v>9.8648869119006351E-4</v>
      </c>
      <c r="N289" s="96"/>
      <c r="Q289" s="96"/>
    </row>
    <row r="290" spans="1:17" ht="25.5">
      <c r="A290" s="110" t="s">
        <v>2031</v>
      </c>
      <c r="B290" s="110">
        <v>102617</v>
      </c>
      <c r="C290" s="110" t="s">
        <v>20</v>
      </c>
      <c r="D290" s="87" t="s">
        <v>585</v>
      </c>
      <c r="E290" s="110" t="s">
        <v>54</v>
      </c>
      <c r="F290" s="115">
        <v>5</v>
      </c>
      <c r="G290" s="92">
        <v>3217.22</v>
      </c>
      <c r="H290" s="92">
        <f t="shared" si="30"/>
        <v>4075.25</v>
      </c>
      <c r="I290" s="92">
        <f t="shared" si="31"/>
        <v>16086.099999999999</v>
      </c>
      <c r="J290" s="92">
        <f t="shared" si="32"/>
        <v>20376.25</v>
      </c>
      <c r="K290" s="117">
        <f>J290 / J400</f>
        <v>1.8159671328811572E-3</v>
      </c>
      <c r="N290" s="96"/>
      <c r="Q290" s="96"/>
    </row>
    <row r="291" spans="1:17" ht="51">
      <c r="A291" s="110" t="s">
        <v>2032</v>
      </c>
      <c r="B291" s="110">
        <v>86934</v>
      </c>
      <c r="C291" s="110" t="s">
        <v>20</v>
      </c>
      <c r="D291" s="87" t="s">
        <v>587</v>
      </c>
      <c r="E291" s="110" t="s">
        <v>54</v>
      </c>
      <c r="F291" s="115">
        <v>11</v>
      </c>
      <c r="G291" s="92">
        <v>452.47</v>
      </c>
      <c r="H291" s="92">
        <f t="shared" si="30"/>
        <v>573.14</v>
      </c>
      <c r="I291" s="92">
        <f t="shared" si="31"/>
        <v>4977.17</v>
      </c>
      <c r="J291" s="92">
        <f t="shared" si="32"/>
        <v>6304.54</v>
      </c>
      <c r="K291" s="117">
        <f>J291 / J400</f>
        <v>5.6187166077833616E-4</v>
      </c>
      <c r="N291" s="96"/>
      <c r="Q291" s="96"/>
    </row>
    <row r="292" spans="1:17" ht="25.5">
      <c r="A292" s="110" t="s">
        <v>2033</v>
      </c>
      <c r="B292" s="110">
        <v>10307</v>
      </c>
      <c r="C292" s="110" t="s">
        <v>17</v>
      </c>
      <c r="D292" s="87" t="s">
        <v>589</v>
      </c>
      <c r="E292" s="110" t="s">
        <v>590</v>
      </c>
      <c r="F292" s="115">
        <v>2</v>
      </c>
      <c r="G292" s="92">
        <v>5755.71</v>
      </c>
      <c r="H292" s="92">
        <f t="shared" si="30"/>
        <v>7290.75</v>
      </c>
      <c r="I292" s="92">
        <f t="shared" si="31"/>
        <v>11511.42</v>
      </c>
      <c r="J292" s="92">
        <f t="shared" si="32"/>
        <v>14581.5</v>
      </c>
      <c r="K292" s="117">
        <f>J292 / J400</f>
        <v>1.2995288508978145E-3</v>
      </c>
      <c r="N292" s="96"/>
      <c r="Q292" s="96"/>
    </row>
    <row r="293" spans="1:17">
      <c r="A293" s="110" t="s">
        <v>2034</v>
      </c>
      <c r="B293" s="110">
        <v>83486</v>
      </c>
      <c r="C293" s="110" t="s">
        <v>20</v>
      </c>
      <c r="D293" s="87" t="s">
        <v>572</v>
      </c>
      <c r="E293" s="110" t="s">
        <v>54</v>
      </c>
      <c r="F293" s="115">
        <v>2</v>
      </c>
      <c r="G293" s="92">
        <v>1525.02</v>
      </c>
      <c r="H293" s="92">
        <f t="shared" si="30"/>
        <v>1931.74</v>
      </c>
      <c r="I293" s="92">
        <f t="shared" si="31"/>
        <v>3050.04</v>
      </c>
      <c r="J293" s="92">
        <f t="shared" si="32"/>
        <v>3863.48</v>
      </c>
      <c r="K293" s="117">
        <f>J293 / J400</f>
        <v>3.4432011280503984E-4</v>
      </c>
      <c r="N293" s="96"/>
      <c r="Q293" s="96"/>
    </row>
    <row r="294" spans="1:17">
      <c r="A294" s="111">
        <v>17</v>
      </c>
      <c r="B294" s="111"/>
      <c r="C294" s="111"/>
      <c r="D294" s="102" t="s">
        <v>592</v>
      </c>
      <c r="E294" s="111"/>
      <c r="F294" s="121"/>
      <c r="G294" s="122" t="s">
        <v>12</v>
      </c>
      <c r="H294" s="123"/>
      <c r="I294" s="122">
        <f>SUM(I295:I374)</f>
        <v>805466.30999999982</v>
      </c>
      <c r="J294" s="122">
        <f>SUM(J295:J374)</f>
        <v>1020192.0299999998</v>
      </c>
      <c r="K294" s="124">
        <f>J294/ $J$400</f>
        <v>9.0921302776875393E-2</v>
      </c>
      <c r="N294" s="96"/>
      <c r="Q294" s="96"/>
    </row>
    <row r="295" spans="1:17">
      <c r="A295" s="110" t="s">
        <v>593</v>
      </c>
      <c r="B295" s="110">
        <v>7901</v>
      </c>
      <c r="C295" s="110" t="s">
        <v>17</v>
      </c>
      <c r="D295" s="87" t="s">
        <v>594</v>
      </c>
      <c r="E295" s="110" t="s">
        <v>115</v>
      </c>
      <c r="F295" s="115">
        <v>3</v>
      </c>
      <c r="G295" s="92">
        <v>1243.83</v>
      </c>
      <c r="H295" s="92">
        <f t="shared" ref="H295:H358" si="33">(TRUNC(G295 * $K$10,2) + G295)</f>
        <v>1575.55</v>
      </c>
      <c r="I295" s="92">
        <f t="shared" si="31"/>
        <v>3731.49</v>
      </c>
      <c r="J295" s="92">
        <f t="shared" si="32"/>
        <v>4726.6499999999996</v>
      </c>
      <c r="K295" s="117">
        <f>J295 / J400</f>
        <v>4.2124733690609024E-4</v>
      </c>
      <c r="N295" s="96"/>
      <c r="Q295" s="96"/>
    </row>
    <row r="296" spans="1:17" ht="25.5">
      <c r="A296" s="110" t="s">
        <v>595</v>
      </c>
      <c r="B296" s="110">
        <v>91863</v>
      </c>
      <c r="C296" s="110" t="s">
        <v>20</v>
      </c>
      <c r="D296" s="87" t="s">
        <v>596</v>
      </c>
      <c r="E296" s="110" t="s">
        <v>76</v>
      </c>
      <c r="F296" s="115">
        <v>1000</v>
      </c>
      <c r="G296" s="92">
        <v>12.1</v>
      </c>
      <c r="H296" s="92">
        <f t="shared" si="33"/>
        <v>15.32</v>
      </c>
      <c r="I296" s="92">
        <f t="shared" si="31"/>
        <v>12100</v>
      </c>
      <c r="J296" s="92">
        <f t="shared" si="32"/>
        <v>15320</v>
      </c>
      <c r="K296" s="117">
        <f>J296 / J400</f>
        <v>1.3653452659708892E-3</v>
      </c>
      <c r="N296" s="96"/>
      <c r="Q296" s="96"/>
    </row>
    <row r="297" spans="1:17" ht="25.5">
      <c r="A297" s="110" t="s">
        <v>597</v>
      </c>
      <c r="B297" s="110">
        <v>91864</v>
      </c>
      <c r="C297" s="110" t="s">
        <v>20</v>
      </c>
      <c r="D297" s="87" t="s">
        <v>598</v>
      </c>
      <c r="E297" s="110" t="s">
        <v>76</v>
      </c>
      <c r="F297" s="115">
        <v>1000</v>
      </c>
      <c r="G297" s="92">
        <v>16.3</v>
      </c>
      <c r="H297" s="92">
        <f t="shared" si="33"/>
        <v>20.64</v>
      </c>
      <c r="I297" s="92">
        <f t="shared" si="31"/>
        <v>16300</v>
      </c>
      <c r="J297" s="92">
        <f t="shared" si="32"/>
        <v>20640</v>
      </c>
      <c r="K297" s="117">
        <f>J297 / J400</f>
        <v>1.8394729954072553E-3</v>
      </c>
      <c r="N297" s="96"/>
      <c r="Q297" s="96"/>
    </row>
    <row r="298" spans="1:17" ht="25.5">
      <c r="A298" s="110" t="s">
        <v>599</v>
      </c>
      <c r="B298" s="110">
        <v>91865</v>
      </c>
      <c r="C298" s="110" t="s">
        <v>20</v>
      </c>
      <c r="D298" s="87" t="s">
        <v>600</v>
      </c>
      <c r="E298" s="110" t="s">
        <v>76</v>
      </c>
      <c r="F298" s="95">
        <v>1000</v>
      </c>
      <c r="G298" s="92">
        <v>20.399999999999999</v>
      </c>
      <c r="H298" s="92">
        <f t="shared" si="33"/>
        <v>25.84</v>
      </c>
      <c r="I298" s="92">
        <f t="shared" si="31"/>
        <v>20400</v>
      </c>
      <c r="J298" s="92">
        <f t="shared" si="32"/>
        <v>25840</v>
      </c>
      <c r="K298" s="117">
        <f>J298 / J400</f>
        <v>2.3029061144052071E-3</v>
      </c>
      <c r="N298" s="96"/>
      <c r="Q298" s="96"/>
    </row>
    <row r="299" spans="1:17" ht="25.5">
      <c r="A299" s="110" t="s">
        <v>601</v>
      </c>
      <c r="B299" s="110">
        <v>91869</v>
      </c>
      <c r="C299" s="110" t="s">
        <v>20</v>
      </c>
      <c r="D299" s="87" t="s">
        <v>602</v>
      </c>
      <c r="E299" s="110" t="s">
        <v>76</v>
      </c>
      <c r="F299" s="95">
        <v>900</v>
      </c>
      <c r="G299" s="92">
        <v>18.98</v>
      </c>
      <c r="H299" s="92">
        <f t="shared" si="33"/>
        <v>24.04</v>
      </c>
      <c r="I299" s="92">
        <f t="shared" si="31"/>
        <v>17082</v>
      </c>
      <c r="J299" s="92">
        <f t="shared" si="32"/>
        <v>21636</v>
      </c>
      <c r="K299" s="117">
        <f>J299 / J400</f>
        <v>1.9282382620460939E-3</v>
      </c>
      <c r="N299" s="96"/>
      <c r="Q299" s="96"/>
    </row>
    <row r="300" spans="1:17" ht="25.5">
      <c r="A300" s="110" t="s">
        <v>603</v>
      </c>
      <c r="B300" s="110">
        <v>55865</v>
      </c>
      <c r="C300" s="110" t="s">
        <v>20</v>
      </c>
      <c r="D300" s="87" t="s">
        <v>604</v>
      </c>
      <c r="E300" s="110" t="s">
        <v>76</v>
      </c>
      <c r="F300" s="95">
        <v>200</v>
      </c>
      <c r="G300" s="92">
        <v>38.659999999999997</v>
      </c>
      <c r="H300" s="92">
        <f t="shared" si="33"/>
        <v>48.97</v>
      </c>
      <c r="I300" s="92">
        <f t="shared" si="31"/>
        <v>7731.9999999999991</v>
      </c>
      <c r="J300" s="92">
        <f t="shared" si="32"/>
        <v>9794</v>
      </c>
      <c r="K300" s="117">
        <f>J300 / J400</f>
        <v>8.7285845528191179E-4</v>
      </c>
      <c r="N300" s="96"/>
      <c r="Q300" s="96"/>
    </row>
    <row r="301" spans="1:17" ht="25.5">
      <c r="A301" s="110" t="s">
        <v>605</v>
      </c>
      <c r="B301" s="110">
        <v>91884</v>
      </c>
      <c r="C301" s="110" t="s">
        <v>20</v>
      </c>
      <c r="D301" s="87" t="s">
        <v>606</v>
      </c>
      <c r="E301" s="110" t="s">
        <v>54</v>
      </c>
      <c r="F301" s="95">
        <v>160</v>
      </c>
      <c r="G301" s="92">
        <v>12.62</v>
      </c>
      <c r="H301" s="92">
        <f t="shared" si="33"/>
        <v>15.979999999999999</v>
      </c>
      <c r="I301" s="92">
        <f t="shared" si="31"/>
        <v>2019.1999999999998</v>
      </c>
      <c r="J301" s="92">
        <f t="shared" si="32"/>
        <v>2556.8000000000002</v>
      </c>
      <c r="K301" s="117">
        <f>J301 / J400</f>
        <v>2.2786649974114684E-4</v>
      </c>
      <c r="N301" s="96"/>
      <c r="Q301" s="96"/>
    </row>
    <row r="302" spans="1:17" ht="25.5">
      <c r="A302" s="110" t="s">
        <v>607</v>
      </c>
      <c r="B302" s="110">
        <v>93013</v>
      </c>
      <c r="C302" s="110" t="s">
        <v>20</v>
      </c>
      <c r="D302" s="87" t="s">
        <v>608</v>
      </c>
      <c r="E302" s="110" t="s">
        <v>54</v>
      </c>
      <c r="F302" s="95">
        <v>160</v>
      </c>
      <c r="G302" s="92">
        <v>17.25</v>
      </c>
      <c r="H302" s="92">
        <f t="shared" si="33"/>
        <v>21.85</v>
      </c>
      <c r="I302" s="92">
        <f t="shared" si="31"/>
        <v>2760</v>
      </c>
      <c r="J302" s="92">
        <f t="shared" si="32"/>
        <v>3496</v>
      </c>
      <c r="K302" s="117">
        <f>J302 / J400</f>
        <v>3.1156965077246921E-4</v>
      </c>
      <c r="N302" s="96"/>
      <c r="Q302" s="96"/>
    </row>
    <row r="303" spans="1:17" ht="25.5">
      <c r="A303" s="110" t="s">
        <v>609</v>
      </c>
      <c r="B303" s="110">
        <v>91885</v>
      </c>
      <c r="C303" s="110" t="s">
        <v>20</v>
      </c>
      <c r="D303" s="87" t="s">
        <v>610</v>
      </c>
      <c r="E303" s="110" t="s">
        <v>54</v>
      </c>
      <c r="F303" s="95">
        <v>160</v>
      </c>
      <c r="G303" s="92">
        <v>14.47</v>
      </c>
      <c r="H303" s="92">
        <f t="shared" si="33"/>
        <v>18.32</v>
      </c>
      <c r="I303" s="92">
        <f t="shared" si="31"/>
        <v>2315.2000000000003</v>
      </c>
      <c r="J303" s="92">
        <f t="shared" si="32"/>
        <v>2931.2</v>
      </c>
      <c r="K303" s="117">
        <f>J303 / J400</f>
        <v>2.6123368430899937E-4</v>
      </c>
      <c r="N303" s="96"/>
      <c r="Q303" s="96"/>
    </row>
    <row r="304" spans="1:17" ht="25.5">
      <c r="A304" s="110" t="s">
        <v>611</v>
      </c>
      <c r="B304" s="110">
        <v>91877</v>
      </c>
      <c r="C304" s="110" t="s">
        <v>20</v>
      </c>
      <c r="D304" s="87" t="s">
        <v>612</v>
      </c>
      <c r="E304" s="110" t="s">
        <v>54</v>
      </c>
      <c r="F304" s="95">
        <v>108</v>
      </c>
      <c r="G304" s="92">
        <v>13.83</v>
      </c>
      <c r="H304" s="92">
        <f t="shared" si="33"/>
        <v>17.510000000000002</v>
      </c>
      <c r="I304" s="92">
        <f t="shared" si="31"/>
        <v>1493.64</v>
      </c>
      <c r="J304" s="92">
        <f t="shared" si="32"/>
        <v>1891.08</v>
      </c>
      <c r="K304" s="117">
        <f>J304 / J400</f>
        <v>1.6853636589897055E-4</v>
      </c>
      <c r="N304" s="96"/>
      <c r="Q304" s="96"/>
    </row>
    <row r="305" spans="1:17">
      <c r="A305" s="110" t="s">
        <v>613</v>
      </c>
      <c r="B305" s="110">
        <v>666</v>
      </c>
      <c r="C305" s="110" t="s">
        <v>17</v>
      </c>
      <c r="D305" s="87" t="s">
        <v>614</v>
      </c>
      <c r="E305" s="110" t="s">
        <v>115</v>
      </c>
      <c r="F305" s="95">
        <v>100</v>
      </c>
      <c r="G305" s="92">
        <v>92</v>
      </c>
      <c r="H305" s="92">
        <f t="shared" si="33"/>
        <v>116.53</v>
      </c>
      <c r="I305" s="92">
        <f t="shared" si="31"/>
        <v>9200</v>
      </c>
      <c r="J305" s="92">
        <f t="shared" si="32"/>
        <v>11653</v>
      </c>
      <c r="K305" s="117">
        <f>J305 / J400</f>
        <v>1.0385357953236795E-3</v>
      </c>
      <c r="N305" s="96"/>
      <c r="Q305" s="96"/>
    </row>
    <row r="306" spans="1:17" ht="25.5">
      <c r="A306" s="110" t="s">
        <v>615</v>
      </c>
      <c r="B306" s="110">
        <v>96986</v>
      </c>
      <c r="C306" s="110" t="s">
        <v>20</v>
      </c>
      <c r="D306" s="87" t="s">
        <v>616</v>
      </c>
      <c r="E306" s="110" t="s">
        <v>54</v>
      </c>
      <c r="F306" s="95">
        <v>27</v>
      </c>
      <c r="G306" s="92">
        <v>162.66</v>
      </c>
      <c r="H306" s="92">
        <f t="shared" si="33"/>
        <v>206.04</v>
      </c>
      <c r="I306" s="92">
        <f t="shared" si="31"/>
        <v>4391.82</v>
      </c>
      <c r="J306" s="92">
        <f t="shared" si="32"/>
        <v>5563.08</v>
      </c>
      <c r="K306" s="117">
        <f>J306 / J400</f>
        <v>4.9579144531444741E-4</v>
      </c>
      <c r="N306" s="96"/>
      <c r="Q306" s="96"/>
    </row>
    <row r="307" spans="1:17">
      <c r="A307" s="110" t="s">
        <v>617</v>
      </c>
      <c r="B307" s="110" t="s">
        <v>2035</v>
      </c>
      <c r="C307" s="110" t="s">
        <v>304</v>
      </c>
      <c r="D307" s="87" t="s">
        <v>619</v>
      </c>
      <c r="E307" s="110" t="s">
        <v>115</v>
      </c>
      <c r="F307" s="95">
        <v>27</v>
      </c>
      <c r="G307" s="92">
        <v>23.4</v>
      </c>
      <c r="H307" s="92">
        <f t="shared" si="33"/>
        <v>29.64</v>
      </c>
      <c r="I307" s="92">
        <f t="shared" si="31"/>
        <v>631.79999999999995</v>
      </c>
      <c r="J307" s="92">
        <f t="shared" si="32"/>
        <v>800.28</v>
      </c>
      <c r="K307" s="117">
        <f>J307 / J400</f>
        <v>7.1322357013784793E-5</v>
      </c>
      <c r="N307" s="96"/>
      <c r="Q307" s="96"/>
    </row>
    <row r="308" spans="1:17">
      <c r="A308" s="110" t="s">
        <v>620</v>
      </c>
      <c r="B308" s="110">
        <v>83446</v>
      </c>
      <c r="C308" s="110" t="s">
        <v>20</v>
      </c>
      <c r="D308" s="87" t="s">
        <v>621</v>
      </c>
      <c r="E308" s="110" t="s">
        <v>54</v>
      </c>
      <c r="F308" s="95">
        <v>27</v>
      </c>
      <c r="G308" s="92">
        <v>234.23</v>
      </c>
      <c r="H308" s="92">
        <f t="shared" si="33"/>
        <v>296.69</v>
      </c>
      <c r="I308" s="92">
        <f t="shared" si="31"/>
        <v>6324.21</v>
      </c>
      <c r="J308" s="92">
        <f t="shared" si="32"/>
        <v>8010.63</v>
      </c>
      <c r="K308" s="117">
        <f>J308 / J400</f>
        <v>7.1392139346895453E-4</v>
      </c>
      <c r="N308" s="96"/>
      <c r="Q308" s="96"/>
    </row>
    <row r="309" spans="1:17">
      <c r="A309" s="110" t="s">
        <v>622</v>
      </c>
      <c r="B309" s="110">
        <v>90456</v>
      </c>
      <c r="C309" s="110" t="s">
        <v>20</v>
      </c>
      <c r="D309" s="87" t="s">
        <v>623</v>
      </c>
      <c r="E309" s="110" t="s">
        <v>54</v>
      </c>
      <c r="F309" s="95">
        <v>200</v>
      </c>
      <c r="G309" s="92">
        <v>5.85</v>
      </c>
      <c r="H309" s="92">
        <f t="shared" si="33"/>
        <v>7.41</v>
      </c>
      <c r="I309" s="92">
        <f t="shared" si="31"/>
        <v>1170</v>
      </c>
      <c r="J309" s="92">
        <f t="shared" si="32"/>
        <v>1482</v>
      </c>
      <c r="K309" s="117">
        <f>J309 / J400</f>
        <v>1.3207843891441631E-4</v>
      </c>
      <c r="N309" s="96"/>
      <c r="Q309" s="96"/>
    </row>
    <row r="310" spans="1:17" ht="38.25">
      <c r="A310" s="110" t="s">
        <v>624</v>
      </c>
      <c r="B310" s="110" t="s">
        <v>625</v>
      </c>
      <c r="C310" s="110" t="s">
        <v>20</v>
      </c>
      <c r="D310" s="87" t="s">
        <v>626</v>
      </c>
      <c r="E310" s="110" t="s">
        <v>54</v>
      </c>
      <c r="F310" s="95">
        <v>15</v>
      </c>
      <c r="G310" s="92">
        <v>715.31</v>
      </c>
      <c r="H310" s="92">
        <f t="shared" si="33"/>
        <v>906.07999999999993</v>
      </c>
      <c r="I310" s="92">
        <f t="shared" si="31"/>
        <v>10729.65</v>
      </c>
      <c r="J310" s="92">
        <f t="shared" si="32"/>
        <v>13591.2</v>
      </c>
      <c r="K310" s="117">
        <f>J310 / J400</f>
        <v>1.2112715782548009E-3</v>
      </c>
      <c r="N310" s="96"/>
      <c r="Q310" s="96"/>
    </row>
    <row r="311" spans="1:17" ht="38.25">
      <c r="A311" s="110" t="s">
        <v>627</v>
      </c>
      <c r="B311" s="110" t="s">
        <v>628</v>
      </c>
      <c r="C311" s="110" t="s">
        <v>20</v>
      </c>
      <c r="D311" s="87" t="s">
        <v>629</v>
      </c>
      <c r="E311" s="110" t="s">
        <v>54</v>
      </c>
      <c r="F311" s="95">
        <v>8</v>
      </c>
      <c r="G311" s="92">
        <v>620.84</v>
      </c>
      <c r="H311" s="92">
        <f t="shared" si="33"/>
        <v>786.41000000000008</v>
      </c>
      <c r="I311" s="92">
        <f t="shared" si="31"/>
        <v>4966.72</v>
      </c>
      <c r="J311" s="92">
        <f t="shared" si="32"/>
        <v>6291.28</v>
      </c>
      <c r="K311" s="117">
        <f>J311 / J400</f>
        <v>5.6068990632489129E-4</v>
      </c>
      <c r="N311" s="96"/>
      <c r="Q311" s="96"/>
    </row>
    <row r="312" spans="1:17" ht="25.5">
      <c r="A312" s="110" t="s">
        <v>630</v>
      </c>
      <c r="B312" s="110" t="s">
        <v>631</v>
      </c>
      <c r="C312" s="110" t="s">
        <v>20</v>
      </c>
      <c r="D312" s="87" t="s">
        <v>632</v>
      </c>
      <c r="E312" s="110" t="s">
        <v>54</v>
      </c>
      <c r="F312" s="95">
        <v>54</v>
      </c>
      <c r="G312" s="92">
        <v>110.45</v>
      </c>
      <c r="H312" s="92">
        <f t="shared" si="33"/>
        <v>139.9</v>
      </c>
      <c r="I312" s="92">
        <f t="shared" si="31"/>
        <v>5964.3</v>
      </c>
      <c r="J312" s="92">
        <f t="shared" si="32"/>
        <v>7554.6</v>
      </c>
      <c r="K312" s="117">
        <f>J312 / J400</f>
        <v>6.7327920015037071E-4</v>
      </c>
      <c r="N312" s="96"/>
      <c r="Q312" s="96"/>
    </row>
    <row r="313" spans="1:17" ht="25.5">
      <c r="A313" s="110" t="s">
        <v>633</v>
      </c>
      <c r="B313" s="110">
        <v>101894</v>
      </c>
      <c r="C313" s="110" t="s">
        <v>20</v>
      </c>
      <c r="D313" s="87" t="s">
        <v>1796</v>
      </c>
      <c r="E313" s="110" t="s">
        <v>54</v>
      </c>
      <c r="F313" s="95">
        <v>20</v>
      </c>
      <c r="G313" s="92">
        <v>173.16</v>
      </c>
      <c r="H313" s="92">
        <f t="shared" si="33"/>
        <v>219.34</v>
      </c>
      <c r="I313" s="92">
        <f t="shared" si="31"/>
        <v>3463.2</v>
      </c>
      <c r="J313" s="92">
        <f t="shared" si="32"/>
        <v>4386.8</v>
      </c>
      <c r="K313" s="117">
        <f>J313 / J400</f>
        <v>3.9095930892696454E-4</v>
      </c>
      <c r="N313" s="96"/>
      <c r="Q313" s="96"/>
    </row>
    <row r="314" spans="1:17" ht="25.5">
      <c r="A314" s="110" t="s">
        <v>634</v>
      </c>
      <c r="B314" s="110">
        <v>93671</v>
      </c>
      <c r="C314" s="110" t="s">
        <v>20</v>
      </c>
      <c r="D314" s="87" t="s">
        <v>635</v>
      </c>
      <c r="E314" s="110" t="s">
        <v>54</v>
      </c>
      <c r="F314" s="95">
        <v>80</v>
      </c>
      <c r="G314" s="92">
        <v>90.41</v>
      </c>
      <c r="H314" s="92">
        <f t="shared" si="33"/>
        <v>114.52</v>
      </c>
      <c r="I314" s="92">
        <f t="shared" si="31"/>
        <v>7232.7999999999993</v>
      </c>
      <c r="J314" s="92">
        <f t="shared" si="32"/>
        <v>9161.6</v>
      </c>
      <c r="K314" s="117">
        <f>J314 / J400</f>
        <v>8.1649785827146856E-4</v>
      </c>
      <c r="N314" s="96"/>
      <c r="Q314" s="96"/>
    </row>
    <row r="315" spans="1:17" ht="25.5">
      <c r="A315" s="110" t="s">
        <v>636</v>
      </c>
      <c r="B315" s="110">
        <v>93653</v>
      </c>
      <c r="C315" s="110" t="s">
        <v>20</v>
      </c>
      <c r="D315" s="87" t="s">
        <v>637</v>
      </c>
      <c r="E315" s="110" t="s">
        <v>54</v>
      </c>
      <c r="F315" s="95">
        <v>80</v>
      </c>
      <c r="G315" s="92">
        <v>13.15</v>
      </c>
      <c r="H315" s="92">
        <f t="shared" si="33"/>
        <v>16.649999999999999</v>
      </c>
      <c r="I315" s="92">
        <f t="shared" si="31"/>
        <v>1052</v>
      </c>
      <c r="J315" s="92">
        <f t="shared" si="32"/>
        <v>1332</v>
      </c>
      <c r="K315" s="117">
        <f>J315 / J400</f>
        <v>1.1871017586639845E-4</v>
      </c>
      <c r="N315" s="96"/>
      <c r="Q315" s="96"/>
    </row>
    <row r="316" spans="1:17" ht="25.5">
      <c r="A316" s="110" t="s">
        <v>638</v>
      </c>
      <c r="B316" s="110">
        <v>93654</v>
      </c>
      <c r="C316" s="110" t="s">
        <v>20</v>
      </c>
      <c r="D316" s="87" t="s">
        <v>639</v>
      </c>
      <c r="E316" s="110" t="s">
        <v>54</v>
      </c>
      <c r="F316" s="95">
        <v>80</v>
      </c>
      <c r="G316" s="92">
        <v>13.15</v>
      </c>
      <c r="H316" s="92">
        <f t="shared" si="33"/>
        <v>16.649999999999999</v>
      </c>
      <c r="I316" s="92">
        <f t="shared" si="31"/>
        <v>1052</v>
      </c>
      <c r="J316" s="92">
        <f t="shared" si="32"/>
        <v>1332</v>
      </c>
      <c r="K316" s="117">
        <f>J316 / J400</f>
        <v>1.1871017586639845E-4</v>
      </c>
      <c r="N316" s="96"/>
      <c r="Q316" s="96"/>
    </row>
    <row r="317" spans="1:17" ht="25.5">
      <c r="A317" s="110" t="s">
        <v>640</v>
      </c>
      <c r="B317" s="110">
        <v>93656</v>
      </c>
      <c r="C317" s="110" t="s">
        <v>20</v>
      </c>
      <c r="D317" s="87" t="s">
        <v>641</v>
      </c>
      <c r="E317" s="110" t="s">
        <v>54</v>
      </c>
      <c r="F317" s="95">
        <v>80</v>
      </c>
      <c r="G317" s="92">
        <v>15.09</v>
      </c>
      <c r="H317" s="92">
        <f t="shared" si="33"/>
        <v>19.11</v>
      </c>
      <c r="I317" s="92">
        <f t="shared" si="31"/>
        <v>1207.2</v>
      </c>
      <c r="J317" s="92">
        <f t="shared" si="32"/>
        <v>1528.8</v>
      </c>
      <c r="K317" s="117">
        <f>J317 / J400</f>
        <v>1.3624933698539785E-4</v>
      </c>
      <c r="N317" s="96"/>
      <c r="Q317" s="96"/>
    </row>
    <row r="318" spans="1:17" ht="25.5">
      <c r="A318" s="110" t="s">
        <v>642</v>
      </c>
      <c r="B318" s="110">
        <v>7996</v>
      </c>
      <c r="C318" s="110" t="s">
        <v>17</v>
      </c>
      <c r="D318" s="87" t="s">
        <v>643</v>
      </c>
      <c r="E318" s="110" t="s">
        <v>115</v>
      </c>
      <c r="F318" s="95">
        <v>27</v>
      </c>
      <c r="G318" s="92">
        <v>304.77999999999997</v>
      </c>
      <c r="H318" s="92">
        <f t="shared" si="33"/>
        <v>386.05999999999995</v>
      </c>
      <c r="I318" s="92">
        <f t="shared" si="31"/>
        <v>8229.06</v>
      </c>
      <c r="J318" s="92">
        <f t="shared" si="32"/>
        <v>10423.620000000001</v>
      </c>
      <c r="K318" s="117">
        <f>J318 / J400</f>
        <v>9.2897129381719844E-4</v>
      </c>
      <c r="N318" s="96"/>
      <c r="Q318" s="96"/>
    </row>
    <row r="319" spans="1:17" ht="25.5">
      <c r="A319" s="110" t="s">
        <v>644</v>
      </c>
      <c r="B319" s="110">
        <v>91924</v>
      </c>
      <c r="C319" s="110" t="s">
        <v>20</v>
      </c>
      <c r="D319" s="87" t="s">
        <v>645</v>
      </c>
      <c r="E319" s="110" t="s">
        <v>76</v>
      </c>
      <c r="F319" s="95">
        <v>1000</v>
      </c>
      <c r="G319" s="92">
        <v>3.5</v>
      </c>
      <c r="H319" s="92">
        <f t="shared" si="33"/>
        <v>4.43</v>
      </c>
      <c r="I319" s="92">
        <f t="shared" si="31"/>
        <v>3500</v>
      </c>
      <c r="J319" s="92">
        <f t="shared" si="32"/>
        <v>4430</v>
      </c>
      <c r="K319" s="117">
        <f>J319 / J400</f>
        <v>3.9480936868479367E-4</v>
      </c>
      <c r="N319" s="96"/>
      <c r="Q319" s="96"/>
    </row>
    <row r="320" spans="1:17" ht="25.5">
      <c r="A320" s="110" t="s">
        <v>646</v>
      </c>
      <c r="B320" s="110">
        <v>91926</v>
      </c>
      <c r="C320" s="110" t="s">
        <v>20</v>
      </c>
      <c r="D320" s="87" t="s">
        <v>647</v>
      </c>
      <c r="E320" s="110" t="s">
        <v>76</v>
      </c>
      <c r="F320" s="95">
        <v>1000</v>
      </c>
      <c r="G320" s="92">
        <v>5.09</v>
      </c>
      <c r="H320" s="92">
        <f t="shared" si="33"/>
        <v>6.4399999999999995</v>
      </c>
      <c r="I320" s="92">
        <f t="shared" si="31"/>
        <v>5090</v>
      </c>
      <c r="J320" s="92">
        <f t="shared" si="32"/>
        <v>6440</v>
      </c>
      <c r="K320" s="117">
        <f>J320 / J400</f>
        <v>5.7394409352823274E-4</v>
      </c>
      <c r="N320" s="96"/>
      <c r="Q320" s="96"/>
    </row>
    <row r="321" spans="1:17" ht="25.5">
      <c r="A321" s="110" t="s">
        <v>648</v>
      </c>
      <c r="B321" s="110">
        <v>91927</v>
      </c>
      <c r="C321" s="110" t="s">
        <v>20</v>
      </c>
      <c r="D321" s="87" t="s">
        <v>649</v>
      </c>
      <c r="E321" s="110" t="s">
        <v>76</v>
      </c>
      <c r="F321" s="95">
        <v>1000</v>
      </c>
      <c r="G321" s="92">
        <v>5.73</v>
      </c>
      <c r="H321" s="92">
        <f t="shared" si="33"/>
        <v>7.25</v>
      </c>
      <c r="I321" s="92">
        <f t="shared" si="31"/>
        <v>5730</v>
      </c>
      <c r="J321" s="92">
        <f t="shared" si="32"/>
        <v>7250</v>
      </c>
      <c r="K321" s="117">
        <f>J321 / J400</f>
        <v>6.4613271398752915E-4</v>
      </c>
      <c r="N321" s="96"/>
      <c r="Q321" s="96"/>
    </row>
    <row r="322" spans="1:17" ht="25.5">
      <c r="A322" s="110" t="s">
        <v>650</v>
      </c>
      <c r="B322" s="110">
        <v>91928</v>
      </c>
      <c r="C322" s="110" t="s">
        <v>20</v>
      </c>
      <c r="D322" s="87" t="s">
        <v>651</v>
      </c>
      <c r="E322" s="110" t="s">
        <v>76</v>
      </c>
      <c r="F322" s="95">
        <v>1000</v>
      </c>
      <c r="G322" s="92">
        <v>7.89</v>
      </c>
      <c r="H322" s="92">
        <f t="shared" si="33"/>
        <v>9.99</v>
      </c>
      <c r="I322" s="92">
        <f t="shared" si="31"/>
        <v>7890</v>
      </c>
      <c r="J322" s="92">
        <f t="shared" si="32"/>
        <v>9990</v>
      </c>
      <c r="K322" s="117">
        <f>J322 / J400</f>
        <v>8.9032631899798838E-4</v>
      </c>
      <c r="N322" s="96"/>
      <c r="Q322" s="96"/>
    </row>
    <row r="323" spans="1:17" ht="25.5">
      <c r="A323" s="110" t="s">
        <v>652</v>
      </c>
      <c r="B323" s="110">
        <v>91930</v>
      </c>
      <c r="C323" s="110" t="s">
        <v>20</v>
      </c>
      <c r="D323" s="87" t="s">
        <v>653</v>
      </c>
      <c r="E323" s="110" t="s">
        <v>76</v>
      </c>
      <c r="F323" s="95">
        <v>1000</v>
      </c>
      <c r="G323" s="92">
        <v>11.04</v>
      </c>
      <c r="H323" s="92">
        <f t="shared" si="33"/>
        <v>13.979999999999999</v>
      </c>
      <c r="I323" s="92">
        <f t="shared" si="31"/>
        <v>11040</v>
      </c>
      <c r="J323" s="92">
        <f t="shared" si="32"/>
        <v>13980</v>
      </c>
      <c r="K323" s="117">
        <f>J323 / J400</f>
        <v>1.2459221160752631E-3</v>
      </c>
      <c r="N323" s="96"/>
      <c r="Q323" s="96"/>
    </row>
    <row r="324" spans="1:17" ht="25.5">
      <c r="A324" s="110" t="s">
        <v>654</v>
      </c>
      <c r="B324" s="110">
        <v>91932</v>
      </c>
      <c r="C324" s="110" t="s">
        <v>20</v>
      </c>
      <c r="D324" s="87" t="s">
        <v>655</v>
      </c>
      <c r="E324" s="110" t="s">
        <v>76</v>
      </c>
      <c r="F324" s="95">
        <v>800</v>
      </c>
      <c r="G324" s="92">
        <v>19.829999999999998</v>
      </c>
      <c r="H324" s="92">
        <f t="shared" si="33"/>
        <v>25.11</v>
      </c>
      <c r="I324" s="92">
        <f t="shared" si="31"/>
        <v>15863.999999999998</v>
      </c>
      <c r="J324" s="92">
        <f t="shared" si="32"/>
        <v>20088</v>
      </c>
      <c r="K324" s="117">
        <f>J324 / J400</f>
        <v>1.7902777873905497E-3</v>
      </c>
      <c r="N324" s="96"/>
      <c r="Q324" s="96"/>
    </row>
    <row r="325" spans="1:17" ht="25.5">
      <c r="A325" s="110" t="s">
        <v>656</v>
      </c>
      <c r="B325" s="110">
        <v>91933</v>
      </c>
      <c r="C325" s="110" t="s">
        <v>20</v>
      </c>
      <c r="D325" s="87" t="s">
        <v>657</v>
      </c>
      <c r="E325" s="110" t="s">
        <v>76</v>
      </c>
      <c r="F325" s="95">
        <v>800</v>
      </c>
      <c r="G325" s="92">
        <v>19.11</v>
      </c>
      <c r="H325" s="92">
        <f t="shared" si="33"/>
        <v>24.2</v>
      </c>
      <c r="I325" s="92">
        <f t="shared" si="31"/>
        <v>15288</v>
      </c>
      <c r="J325" s="92">
        <f t="shared" si="32"/>
        <v>19360</v>
      </c>
      <c r="K325" s="117">
        <f>J325 / J400</f>
        <v>1.7253971507308365E-3</v>
      </c>
      <c r="N325" s="96"/>
      <c r="Q325" s="96"/>
    </row>
    <row r="326" spans="1:17" ht="25.5">
      <c r="A326" s="110" t="s">
        <v>658</v>
      </c>
      <c r="B326" s="110">
        <v>91934</v>
      </c>
      <c r="C326" s="110" t="s">
        <v>20</v>
      </c>
      <c r="D326" s="87" t="s">
        <v>659</v>
      </c>
      <c r="E326" s="110" t="s">
        <v>76</v>
      </c>
      <c r="F326" s="95">
        <v>250</v>
      </c>
      <c r="G326" s="92">
        <v>28.6</v>
      </c>
      <c r="H326" s="92">
        <f t="shared" si="33"/>
        <v>36.22</v>
      </c>
      <c r="I326" s="92">
        <f t="shared" si="31"/>
        <v>7150</v>
      </c>
      <c r="J326" s="92">
        <f t="shared" si="32"/>
        <v>9055</v>
      </c>
      <c r="K326" s="117">
        <f>J326 / J400</f>
        <v>8.0699747933201055E-4</v>
      </c>
      <c r="N326" s="96"/>
      <c r="Q326" s="96"/>
    </row>
    <row r="327" spans="1:17" ht="25.5">
      <c r="A327" s="110" t="s">
        <v>660</v>
      </c>
      <c r="B327" s="110">
        <v>91935</v>
      </c>
      <c r="C327" s="110" t="s">
        <v>20</v>
      </c>
      <c r="D327" s="87" t="s">
        <v>661</v>
      </c>
      <c r="E327" s="110" t="s">
        <v>76</v>
      </c>
      <c r="F327" s="95">
        <v>250</v>
      </c>
      <c r="G327" s="92">
        <v>29.99</v>
      </c>
      <c r="H327" s="92">
        <f t="shared" si="33"/>
        <v>37.979999999999997</v>
      </c>
      <c r="I327" s="92">
        <f t="shared" si="31"/>
        <v>7497.5</v>
      </c>
      <c r="J327" s="92">
        <f t="shared" si="32"/>
        <v>9495</v>
      </c>
      <c r="K327" s="117">
        <f>J327 / J400</f>
        <v>8.4621105093952954E-4</v>
      </c>
      <c r="N327" s="96"/>
      <c r="Q327" s="96"/>
    </row>
    <row r="328" spans="1:17" ht="25.5">
      <c r="A328" s="110" t="s">
        <v>662</v>
      </c>
      <c r="B328" s="110">
        <v>92984</v>
      </c>
      <c r="C328" s="110" t="s">
        <v>20</v>
      </c>
      <c r="D328" s="87" t="s">
        <v>1797</v>
      </c>
      <c r="E328" s="110" t="s">
        <v>76</v>
      </c>
      <c r="F328" s="95">
        <v>250</v>
      </c>
      <c r="G328" s="92">
        <v>33.270000000000003</v>
      </c>
      <c r="H328" s="92">
        <f t="shared" si="33"/>
        <v>42.14</v>
      </c>
      <c r="I328" s="92">
        <f t="shared" si="31"/>
        <v>8317.5</v>
      </c>
      <c r="J328" s="92">
        <f t="shared" si="32"/>
        <v>10535</v>
      </c>
      <c r="K328" s="117">
        <f>J328 / J400</f>
        <v>9.3889767473911989E-4</v>
      </c>
      <c r="N328" s="96"/>
      <c r="Q328" s="96"/>
    </row>
    <row r="329" spans="1:17">
      <c r="A329" s="110" t="s">
        <v>663</v>
      </c>
      <c r="B329" s="110">
        <v>8348</v>
      </c>
      <c r="C329" s="110" t="s">
        <v>17</v>
      </c>
      <c r="D329" s="87" t="s">
        <v>664</v>
      </c>
      <c r="E329" s="110" t="s">
        <v>89</v>
      </c>
      <c r="F329" s="95">
        <v>200</v>
      </c>
      <c r="G329" s="92">
        <v>10.79</v>
      </c>
      <c r="H329" s="92">
        <f t="shared" si="33"/>
        <v>13.66</v>
      </c>
      <c r="I329" s="92">
        <f t="shared" si="31"/>
        <v>2158</v>
      </c>
      <c r="J329" s="92">
        <f t="shared" si="32"/>
        <v>2732</v>
      </c>
      <c r="K329" s="117">
        <f>J329 / J400</f>
        <v>2.4348063098123167E-4</v>
      </c>
      <c r="N329" s="96"/>
      <c r="Q329" s="96"/>
    </row>
    <row r="330" spans="1:17">
      <c r="A330" s="110" t="s">
        <v>665</v>
      </c>
      <c r="B330" s="110">
        <v>11570</v>
      </c>
      <c r="C330" s="110" t="s">
        <v>17</v>
      </c>
      <c r="D330" s="87" t="s">
        <v>666</v>
      </c>
      <c r="E330" s="110" t="s">
        <v>89</v>
      </c>
      <c r="F330" s="95">
        <v>200</v>
      </c>
      <c r="G330" s="92">
        <v>12.54</v>
      </c>
      <c r="H330" s="92">
        <f t="shared" si="33"/>
        <v>15.879999999999999</v>
      </c>
      <c r="I330" s="92">
        <f t="shared" si="31"/>
        <v>2508</v>
      </c>
      <c r="J330" s="92">
        <f t="shared" si="32"/>
        <v>3176</v>
      </c>
      <c r="K330" s="117">
        <f>J330 / J400</f>
        <v>2.8305068960336451E-4</v>
      </c>
      <c r="N330" s="96"/>
      <c r="Q330" s="96"/>
    </row>
    <row r="331" spans="1:17">
      <c r="A331" s="110" t="s">
        <v>667</v>
      </c>
      <c r="B331" s="110">
        <v>9140</v>
      </c>
      <c r="C331" s="110" t="s">
        <v>17</v>
      </c>
      <c r="D331" s="87" t="s">
        <v>668</v>
      </c>
      <c r="E331" s="110" t="s">
        <v>89</v>
      </c>
      <c r="F331" s="95">
        <v>200</v>
      </c>
      <c r="G331" s="92">
        <v>17.71</v>
      </c>
      <c r="H331" s="92">
        <f t="shared" si="33"/>
        <v>22.43</v>
      </c>
      <c r="I331" s="92">
        <f t="shared" si="31"/>
        <v>3542</v>
      </c>
      <c r="J331" s="92">
        <f t="shared" si="32"/>
        <v>4486</v>
      </c>
      <c r="K331" s="117">
        <f>J331 / J400</f>
        <v>3.9980018688938701E-4</v>
      </c>
      <c r="N331" s="96"/>
      <c r="Q331" s="96"/>
    </row>
    <row r="332" spans="1:17">
      <c r="A332" s="110" t="s">
        <v>669</v>
      </c>
      <c r="B332" s="110">
        <v>9006</v>
      </c>
      <c r="C332" s="110" t="s">
        <v>17</v>
      </c>
      <c r="D332" s="87" t="s">
        <v>670</v>
      </c>
      <c r="E332" s="110" t="s">
        <v>89</v>
      </c>
      <c r="F332" s="95">
        <v>300</v>
      </c>
      <c r="G332" s="92">
        <v>23.98</v>
      </c>
      <c r="H332" s="92">
        <f t="shared" si="33"/>
        <v>30.37</v>
      </c>
      <c r="I332" s="92">
        <f t="shared" si="31"/>
        <v>7194</v>
      </c>
      <c r="J332" s="92">
        <f t="shared" si="32"/>
        <v>9111</v>
      </c>
      <c r="K332" s="117">
        <f>J332 / J400</f>
        <v>8.1198829753660389E-4</v>
      </c>
      <c r="N332" s="96"/>
      <c r="Q332" s="96"/>
    </row>
    <row r="333" spans="1:17">
      <c r="A333" s="110" t="s">
        <v>671</v>
      </c>
      <c r="B333" s="110">
        <v>8458</v>
      </c>
      <c r="C333" s="110" t="s">
        <v>17</v>
      </c>
      <c r="D333" s="87" t="s">
        <v>672</v>
      </c>
      <c r="E333" s="110" t="s">
        <v>89</v>
      </c>
      <c r="F333" s="95">
        <v>200</v>
      </c>
      <c r="G333" s="92">
        <v>36.049999999999997</v>
      </c>
      <c r="H333" s="92">
        <f t="shared" si="33"/>
        <v>45.66</v>
      </c>
      <c r="I333" s="92">
        <f t="shared" ref="I333:I389" si="34">G333*F333</f>
        <v>7209.9999999999991</v>
      </c>
      <c r="J333" s="92">
        <f t="shared" si="32"/>
        <v>9132</v>
      </c>
      <c r="K333" s="117">
        <f>J333 / J400</f>
        <v>8.1385985436332629E-4</v>
      </c>
      <c r="N333" s="96"/>
      <c r="Q333" s="96"/>
    </row>
    <row r="334" spans="1:17">
      <c r="A334" s="110" t="s">
        <v>673</v>
      </c>
      <c r="B334" s="110">
        <v>9007</v>
      </c>
      <c r="C334" s="110" t="s">
        <v>17</v>
      </c>
      <c r="D334" s="87" t="s">
        <v>674</v>
      </c>
      <c r="E334" s="110" t="s">
        <v>89</v>
      </c>
      <c r="F334" s="95">
        <v>200</v>
      </c>
      <c r="G334" s="92">
        <v>47.38</v>
      </c>
      <c r="H334" s="92">
        <f t="shared" si="33"/>
        <v>60.010000000000005</v>
      </c>
      <c r="I334" s="92">
        <f t="shared" si="34"/>
        <v>9476</v>
      </c>
      <c r="J334" s="92">
        <f t="shared" si="32"/>
        <v>12002</v>
      </c>
      <c r="K334" s="117">
        <f>J334 / J400</f>
        <v>1.0696392873487345E-3</v>
      </c>
      <c r="N334" s="96"/>
      <c r="Q334" s="96"/>
    </row>
    <row r="335" spans="1:17">
      <c r="A335" s="110" t="s">
        <v>675</v>
      </c>
      <c r="B335" s="110">
        <v>8350</v>
      </c>
      <c r="C335" s="110" t="s">
        <v>17</v>
      </c>
      <c r="D335" s="87" t="s">
        <v>676</v>
      </c>
      <c r="E335" s="110" t="s">
        <v>89</v>
      </c>
      <c r="F335" s="95">
        <v>120</v>
      </c>
      <c r="G335" s="92">
        <v>66.709999999999994</v>
      </c>
      <c r="H335" s="92">
        <f t="shared" si="33"/>
        <v>84.5</v>
      </c>
      <c r="I335" s="92">
        <f t="shared" si="34"/>
        <v>8005.1999999999989</v>
      </c>
      <c r="J335" s="92">
        <f t="shared" si="32"/>
        <v>10140</v>
      </c>
      <c r="K335" s="117">
        <f>J335 / J400</f>
        <v>9.0369458204600625E-4</v>
      </c>
      <c r="N335" s="96"/>
      <c r="Q335" s="96"/>
    </row>
    <row r="336" spans="1:17">
      <c r="A336" s="110" t="s">
        <v>677</v>
      </c>
      <c r="B336" s="110">
        <v>9008</v>
      </c>
      <c r="C336" s="110" t="s">
        <v>17</v>
      </c>
      <c r="D336" s="87" t="s">
        <v>678</v>
      </c>
      <c r="E336" s="110" t="s">
        <v>89</v>
      </c>
      <c r="F336" s="95">
        <v>120</v>
      </c>
      <c r="G336" s="92">
        <v>97.18</v>
      </c>
      <c r="H336" s="92">
        <f t="shared" si="33"/>
        <v>123.09</v>
      </c>
      <c r="I336" s="92">
        <f t="shared" si="34"/>
        <v>11661.6</v>
      </c>
      <c r="J336" s="92">
        <f t="shared" si="32"/>
        <v>14770.8</v>
      </c>
      <c r="K336" s="117">
        <f>J336 / J400</f>
        <v>1.3163995988644131E-3</v>
      </c>
      <c r="N336" s="96"/>
      <c r="Q336" s="96"/>
    </row>
    <row r="337" spans="1:17" ht="38.25">
      <c r="A337" s="110" t="s">
        <v>679</v>
      </c>
      <c r="B337" s="110">
        <v>92994</v>
      </c>
      <c r="C337" s="110" t="s">
        <v>20</v>
      </c>
      <c r="D337" s="87" t="s">
        <v>680</v>
      </c>
      <c r="E337" s="110" t="s">
        <v>76</v>
      </c>
      <c r="F337" s="115">
        <v>100</v>
      </c>
      <c r="G337" s="92">
        <v>156.13</v>
      </c>
      <c r="H337" s="92">
        <f t="shared" si="33"/>
        <v>197.76</v>
      </c>
      <c r="I337" s="92">
        <f t="shared" si="34"/>
        <v>15613</v>
      </c>
      <c r="J337" s="92">
        <f t="shared" si="32"/>
        <v>19776</v>
      </c>
      <c r="K337" s="117">
        <f>J337 / J400</f>
        <v>1.7624718002506726E-3</v>
      </c>
      <c r="N337" s="96"/>
      <c r="Q337" s="96"/>
    </row>
    <row r="338" spans="1:17">
      <c r="A338" s="110" t="s">
        <v>681</v>
      </c>
      <c r="B338" s="110" t="s">
        <v>682</v>
      </c>
      <c r="C338" s="110" t="s">
        <v>103</v>
      </c>
      <c r="D338" s="87" t="s">
        <v>683</v>
      </c>
      <c r="E338" s="110" t="s">
        <v>76</v>
      </c>
      <c r="F338" s="115">
        <v>250</v>
      </c>
      <c r="G338" s="92">
        <v>15.03</v>
      </c>
      <c r="H338" s="92">
        <f t="shared" si="33"/>
        <v>19.03</v>
      </c>
      <c r="I338" s="92">
        <f t="shared" si="34"/>
        <v>3757.5</v>
      </c>
      <c r="J338" s="92">
        <f t="shared" ref="J338:J389" si="35">TRUNC(F338 * H338,2)</f>
        <v>4757.5</v>
      </c>
      <c r="K338" s="117">
        <f>J338 / J400</f>
        <v>4.2399674300629928E-4</v>
      </c>
      <c r="N338" s="96"/>
      <c r="Q338" s="96"/>
    </row>
    <row r="339" spans="1:17" ht="38.25">
      <c r="A339" s="110" t="s">
        <v>684</v>
      </c>
      <c r="B339" s="110">
        <v>93144</v>
      </c>
      <c r="C339" s="110" t="s">
        <v>20</v>
      </c>
      <c r="D339" s="87" t="s">
        <v>685</v>
      </c>
      <c r="E339" s="110" t="s">
        <v>54</v>
      </c>
      <c r="F339" s="115">
        <v>60</v>
      </c>
      <c r="G339" s="92">
        <v>278.52999999999997</v>
      </c>
      <c r="H339" s="92">
        <f t="shared" si="33"/>
        <v>352.80999999999995</v>
      </c>
      <c r="I339" s="92">
        <f t="shared" si="34"/>
        <v>16711.8</v>
      </c>
      <c r="J339" s="92">
        <f t="shared" si="35"/>
        <v>21168.6</v>
      </c>
      <c r="K339" s="117">
        <f>J339 / J400</f>
        <v>1.88658275438847E-3</v>
      </c>
      <c r="N339" s="96"/>
      <c r="Q339" s="96"/>
    </row>
    <row r="340" spans="1:17" ht="25.5">
      <c r="A340" s="110" t="s">
        <v>686</v>
      </c>
      <c r="B340" s="110">
        <v>3293</v>
      </c>
      <c r="C340" s="110" t="s">
        <v>17</v>
      </c>
      <c r="D340" s="87" t="s">
        <v>687</v>
      </c>
      <c r="E340" s="110" t="s">
        <v>688</v>
      </c>
      <c r="F340" s="115">
        <v>60</v>
      </c>
      <c r="G340" s="92">
        <v>355.93</v>
      </c>
      <c r="H340" s="92">
        <f t="shared" si="33"/>
        <v>450.85</v>
      </c>
      <c r="I340" s="92">
        <f t="shared" si="34"/>
        <v>21355.8</v>
      </c>
      <c r="J340" s="92">
        <f t="shared" si="35"/>
        <v>27051</v>
      </c>
      <c r="K340" s="117">
        <f>J340 / J400</f>
        <v>2.4108325580795378E-3</v>
      </c>
      <c r="N340" s="96"/>
      <c r="Q340" s="96"/>
    </row>
    <row r="341" spans="1:17">
      <c r="A341" s="110" t="s">
        <v>689</v>
      </c>
      <c r="B341" s="110">
        <v>3395</v>
      </c>
      <c r="C341" s="110" t="s">
        <v>17</v>
      </c>
      <c r="D341" s="87" t="s">
        <v>690</v>
      </c>
      <c r="E341" s="110" t="s">
        <v>115</v>
      </c>
      <c r="F341" s="115">
        <v>70</v>
      </c>
      <c r="G341" s="92">
        <v>299.7</v>
      </c>
      <c r="H341" s="92">
        <f t="shared" si="33"/>
        <v>379.62</v>
      </c>
      <c r="I341" s="92">
        <f t="shared" si="34"/>
        <v>20979</v>
      </c>
      <c r="J341" s="92">
        <f t="shared" si="35"/>
        <v>26573.4</v>
      </c>
      <c r="K341" s="117">
        <f>J341 / J400</f>
        <v>2.3682680085346493E-3</v>
      </c>
      <c r="N341" s="96"/>
      <c r="Q341" s="96"/>
    </row>
    <row r="342" spans="1:17">
      <c r="A342" s="110" t="s">
        <v>691</v>
      </c>
      <c r="B342" s="110">
        <v>3274</v>
      </c>
      <c r="C342" s="110" t="s">
        <v>17</v>
      </c>
      <c r="D342" s="87" t="s">
        <v>692</v>
      </c>
      <c r="E342" s="110" t="s">
        <v>688</v>
      </c>
      <c r="F342" s="115">
        <v>70</v>
      </c>
      <c r="G342" s="92">
        <v>296.58999999999997</v>
      </c>
      <c r="H342" s="92">
        <f t="shared" si="33"/>
        <v>375.68999999999994</v>
      </c>
      <c r="I342" s="92">
        <f t="shared" si="34"/>
        <v>20761.3</v>
      </c>
      <c r="J342" s="92">
        <f t="shared" si="35"/>
        <v>26298.3</v>
      </c>
      <c r="K342" s="117">
        <f>J342 / J400</f>
        <v>2.3437506141045844E-3</v>
      </c>
      <c r="N342" s="96"/>
      <c r="Q342" s="96"/>
    </row>
    <row r="343" spans="1:17" ht="25.5">
      <c r="A343" s="110" t="s">
        <v>693</v>
      </c>
      <c r="B343" s="110">
        <v>93141</v>
      </c>
      <c r="C343" s="110" t="s">
        <v>20</v>
      </c>
      <c r="D343" s="87" t="s">
        <v>694</v>
      </c>
      <c r="E343" s="110" t="s">
        <v>54</v>
      </c>
      <c r="F343" s="115">
        <v>90</v>
      </c>
      <c r="G343" s="92">
        <v>216.74</v>
      </c>
      <c r="H343" s="92">
        <f t="shared" si="33"/>
        <v>274.54000000000002</v>
      </c>
      <c r="I343" s="92">
        <f t="shared" si="34"/>
        <v>19506.600000000002</v>
      </c>
      <c r="J343" s="92">
        <f t="shared" si="35"/>
        <v>24708.6</v>
      </c>
      <c r="K343" s="117">
        <f>J343 / J400</f>
        <v>2.2020737623216912E-3</v>
      </c>
      <c r="N343" s="96"/>
      <c r="Q343" s="96"/>
    </row>
    <row r="344" spans="1:17">
      <c r="A344" s="110" t="s">
        <v>695</v>
      </c>
      <c r="B344" s="110">
        <v>3282</v>
      </c>
      <c r="C344" s="110" t="s">
        <v>17</v>
      </c>
      <c r="D344" s="87" t="s">
        <v>696</v>
      </c>
      <c r="E344" s="110" t="s">
        <v>688</v>
      </c>
      <c r="F344" s="115">
        <v>90</v>
      </c>
      <c r="G344" s="92">
        <v>278.33</v>
      </c>
      <c r="H344" s="92">
        <f t="shared" si="33"/>
        <v>352.56</v>
      </c>
      <c r="I344" s="92">
        <f t="shared" si="34"/>
        <v>25049.699999999997</v>
      </c>
      <c r="J344" s="92">
        <f t="shared" si="35"/>
        <v>31730.400000000001</v>
      </c>
      <c r="K344" s="117">
        <f>J344 / J400</f>
        <v>2.8278688921255027E-3</v>
      </c>
      <c r="N344" s="96"/>
      <c r="Q344" s="96"/>
    </row>
    <row r="345" spans="1:17">
      <c r="A345" s="110" t="s">
        <v>697</v>
      </c>
      <c r="B345" s="110">
        <v>626</v>
      </c>
      <c r="C345" s="110" t="s">
        <v>17</v>
      </c>
      <c r="D345" s="87" t="s">
        <v>698</v>
      </c>
      <c r="E345" s="110" t="s">
        <v>688</v>
      </c>
      <c r="F345" s="115">
        <v>90</v>
      </c>
      <c r="G345" s="92">
        <v>193.06</v>
      </c>
      <c r="H345" s="92">
        <f t="shared" si="33"/>
        <v>244.54</v>
      </c>
      <c r="I345" s="92">
        <f t="shared" si="34"/>
        <v>17375.400000000001</v>
      </c>
      <c r="J345" s="92">
        <f t="shared" si="35"/>
        <v>22008.6</v>
      </c>
      <c r="K345" s="117">
        <f>J345 / J400</f>
        <v>1.9614450274573702E-3</v>
      </c>
      <c r="N345" s="96"/>
      <c r="Q345" s="96"/>
    </row>
    <row r="346" spans="1:17" ht="25.5">
      <c r="A346" s="110" t="s">
        <v>699</v>
      </c>
      <c r="B346" s="110">
        <v>93143</v>
      </c>
      <c r="C346" s="110" t="s">
        <v>20</v>
      </c>
      <c r="D346" s="87" t="s">
        <v>700</v>
      </c>
      <c r="E346" s="110" t="s">
        <v>54</v>
      </c>
      <c r="F346" s="115">
        <v>50</v>
      </c>
      <c r="G346" s="92">
        <v>218.68</v>
      </c>
      <c r="H346" s="92">
        <f t="shared" si="33"/>
        <v>277</v>
      </c>
      <c r="I346" s="92">
        <f t="shared" si="34"/>
        <v>10934</v>
      </c>
      <c r="J346" s="92">
        <f t="shared" si="35"/>
        <v>13850</v>
      </c>
      <c r="K346" s="117">
        <f>J346 / J400</f>
        <v>1.2343362881003142E-3</v>
      </c>
      <c r="N346" s="96"/>
      <c r="Q346" s="96"/>
    </row>
    <row r="347" spans="1:17">
      <c r="A347" s="110" t="s">
        <v>701</v>
      </c>
      <c r="B347" s="110">
        <v>693</v>
      </c>
      <c r="C347" s="110" t="s">
        <v>17</v>
      </c>
      <c r="D347" s="87" t="s">
        <v>702</v>
      </c>
      <c r="E347" s="110" t="s">
        <v>115</v>
      </c>
      <c r="F347" s="115">
        <v>40</v>
      </c>
      <c r="G347" s="92">
        <v>191.36</v>
      </c>
      <c r="H347" s="92">
        <f t="shared" si="33"/>
        <v>242.39000000000001</v>
      </c>
      <c r="I347" s="92">
        <f t="shared" si="34"/>
        <v>7654.4000000000005</v>
      </c>
      <c r="J347" s="92">
        <f t="shared" si="35"/>
        <v>9695.6</v>
      </c>
      <c r="K347" s="117">
        <f>J347 / J400</f>
        <v>8.6408887472241207E-4</v>
      </c>
      <c r="N347" s="96"/>
      <c r="Q347" s="96"/>
    </row>
    <row r="348" spans="1:17">
      <c r="A348" s="110" t="s">
        <v>703</v>
      </c>
      <c r="B348" s="110">
        <v>7817</v>
      </c>
      <c r="C348" s="110" t="s">
        <v>17</v>
      </c>
      <c r="D348" s="87" t="s">
        <v>704</v>
      </c>
      <c r="E348" s="110" t="s">
        <v>115</v>
      </c>
      <c r="F348" s="115">
        <v>40</v>
      </c>
      <c r="G348" s="92">
        <v>76.98</v>
      </c>
      <c r="H348" s="92">
        <f t="shared" si="33"/>
        <v>97.51</v>
      </c>
      <c r="I348" s="92">
        <f t="shared" si="34"/>
        <v>3079.2000000000003</v>
      </c>
      <c r="J348" s="92">
        <f t="shared" si="35"/>
        <v>3900.4</v>
      </c>
      <c r="K348" s="117">
        <f>J348 / J400</f>
        <v>3.4761048794992535E-4</v>
      </c>
      <c r="N348" s="96"/>
      <c r="Q348" s="96"/>
    </row>
    <row r="349" spans="1:17" ht="25.5">
      <c r="A349" s="110" t="s">
        <v>705</v>
      </c>
      <c r="B349" s="110">
        <v>91996</v>
      </c>
      <c r="C349" s="110" t="s">
        <v>20</v>
      </c>
      <c r="D349" s="87" t="s">
        <v>706</v>
      </c>
      <c r="E349" s="110" t="s">
        <v>54</v>
      </c>
      <c r="F349" s="115">
        <v>150</v>
      </c>
      <c r="G349" s="92">
        <v>35.14</v>
      </c>
      <c r="H349" s="92">
        <f t="shared" si="33"/>
        <v>44.51</v>
      </c>
      <c r="I349" s="92">
        <f t="shared" si="34"/>
        <v>5271</v>
      </c>
      <c r="J349" s="92">
        <f t="shared" si="35"/>
        <v>6676.5</v>
      </c>
      <c r="K349" s="117">
        <f>J349 / J400</f>
        <v>5.9502138826727428E-4</v>
      </c>
      <c r="N349" s="96"/>
      <c r="Q349" s="96"/>
    </row>
    <row r="350" spans="1:17" ht="25.5">
      <c r="A350" s="110" t="s">
        <v>707</v>
      </c>
      <c r="B350" s="110">
        <v>92004</v>
      </c>
      <c r="C350" s="110" t="s">
        <v>20</v>
      </c>
      <c r="D350" s="87" t="s">
        <v>708</v>
      </c>
      <c r="E350" s="110" t="s">
        <v>54</v>
      </c>
      <c r="F350" s="115">
        <v>100</v>
      </c>
      <c r="G350" s="92">
        <v>55.97</v>
      </c>
      <c r="H350" s="92">
        <f t="shared" si="33"/>
        <v>70.89</v>
      </c>
      <c r="I350" s="92">
        <f t="shared" si="34"/>
        <v>5597</v>
      </c>
      <c r="J350" s="92">
        <f t="shared" si="35"/>
        <v>7089</v>
      </c>
      <c r="K350" s="117">
        <f>J350 / J400</f>
        <v>6.3178411164932329E-4</v>
      </c>
      <c r="N350" s="96"/>
      <c r="Q350" s="96"/>
    </row>
    <row r="351" spans="1:17" ht="25.5">
      <c r="A351" s="110" t="s">
        <v>709</v>
      </c>
      <c r="B351" s="110">
        <v>92008</v>
      </c>
      <c r="C351" s="110" t="s">
        <v>20</v>
      </c>
      <c r="D351" s="87" t="s">
        <v>710</v>
      </c>
      <c r="E351" s="110" t="s">
        <v>54</v>
      </c>
      <c r="F351" s="115">
        <v>100</v>
      </c>
      <c r="G351" s="92">
        <v>47.48</v>
      </c>
      <c r="H351" s="92">
        <f t="shared" si="33"/>
        <v>60.14</v>
      </c>
      <c r="I351" s="92">
        <f t="shared" si="34"/>
        <v>4748</v>
      </c>
      <c r="J351" s="92">
        <f t="shared" si="35"/>
        <v>6014</v>
      </c>
      <c r="K351" s="117">
        <f>J351 / J400</f>
        <v>5.3597822647186209E-4</v>
      </c>
      <c r="N351" s="96"/>
      <c r="Q351" s="96"/>
    </row>
    <row r="352" spans="1:17" ht="25.5">
      <c r="A352" s="110" t="s">
        <v>711</v>
      </c>
      <c r="B352" s="110">
        <v>92023</v>
      </c>
      <c r="C352" s="110" t="s">
        <v>20</v>
      </c>
      <c r="D352" s="87" t="s">
        <v>712</v>
      </c>
      <c r="E352" s="110" t="s">
        <v>54</v>
      </c>
      <c r="F352" s="95">
        <v>120</v>
      </c>
      <c r="G352" s="92">
        <v>50.35</v>
      </c>
      <c r="H352" s="92">
        <f t="shared" si="33"/>
        <v>63.77</v>
      </c>
      <c r="I352" s="92">
        <f t="shared" si="34"/>
        <v>6042</v>
      </c>
      <c r="J352" s="92">
        <f t="shared" si="35"/>
        <v>7652.4</v>
      </c>
      <c r="K352" s="117">
        <f>J352 / J400</f>
        <v>6.8199530765767832E-4</v>
      </c>
      <c r="N352" s="96"/>
      <c r="Q352" s="96"/>
    </row>
    <row r="353" spans="1:17" ht="25.5">
      <c r="A353" s="110" t="s">
        <v>713</v>
      </c>
      <c r="B353" s="110">
        <v>91958</v>
      </c>
      <c r="C353" s="110" t="s">
        <v>20</v>
      </c>
      <c r="D353" s="87" t="s">
        <v>714</v>
      </c>
      <c r="E353" s="110" t="s">
        <v>54</v>
      </c>
      <c r="F353" s="95">
        <v>120</v>
      </c>
      <c r="G353" s="92">
        <v>33.99</v>
      </c>
      <c r="H353" s="92">
        <f t="shared" si="33"/>
        <v>43.050000000000004</v>
      </c>
      <c r="I353" s="92">
        <f t="shared" si="34"/>
        <v>4078.8</v>
      </c>
      <c r="J353" s="92">
        <f t="shared" si="35"/>
        <v>5166</v>
      </c>
      <c r="K353" s="117">
        <f>J353 / J400</f>
        <v>4.6040297937373456E-4</v>
      </c>
      <c r="N353" s="96"/>
      <c r="Q353" s="96"/>
    </row>
    <row r="354" spans="1:17">
      <c r="A354" s="110" t="s">
        <v>715</v>
      </c>
      <c r="B354" s="110">
        <v>98307</v>
      </c>
      <c r="C354" s="110" t="s">
        <v>20</v>
      </c>
      <c r="D354" s="87" t="s">
        <v>716</v>
      </c>
      <c r="E354" s="110" t="s">
        <v>54</v>
      </c>
      <c r="F354" s="95">
        <v>40</v>
      </c>
      <c r="G354" s="92">
        <v>51.2</v>
      </c>
      <c r="H354" s="92">
        <f t="shared" si="33"/>
        <v>64.850000000000009</v>
      </c>
      <c r="I354" s="92">
        <f t="shared" si="34"/>
        <v>2048</v>
      </c>
      <c r="J354" s="92">
        <f t="shared" si="35"/>
        <v>2594</v>
      </c>
      <c r="K354" s="117">
        <f>J354 / J400</f>
        <v>2.3118182897705525E-4</v>
      </c>
      <c r="N354" s="96"/>
      <c r="Q354" s="96"/>
    </row>
    <row r="355" spans="1:17" ht="25.5">
      <c r="A355" s="110" t="s">
        <v>717</v>
      </c>
      <c r="B355" s="110">
        <v>10795</v>
      </c>
      <c r="C355" s="110" t="s">
        <v>17</v>
      </c>
      <c r="D355" s="87" t="s">
        <v>718</v>
      </c>
      <c r="E355" s="110" t="s">
        <v>115</v>
      </c>
      <c r="F355" s="95">
        <v>40</v>
      </c>
      <c r="G355" s="92">
        <v>464.84</v>
      </c>
      <c r="H355" s="92">
        <f t="shared" si="33"/>
        <v>588.80999999999995</v>
      </c>
      <c r="I355" s="92">
        <f t="shared" si="34"/>
        <v>18593.599999999999</v>
      </c>
      <c r="J355" s="92">
        <f t="shared" si="35"/>
        <v>23552.400000000001</v>
      </c>
      <c r="K355" s="117">
        <f>J355 / J400</f>
        <v>2.09903119074757E-3</v>
      </c>
      <c r="N355" s="96"/>
      <c r="Q355" s="96"/>
    </row>
    <row r="356" spans="1:17" ht="38.25">
      <c r="A356" s="110" t="s">
        <v>719</v>
      </c>
      <c r="B356" s="110">
        <v>11995</v>
      </c>
      <c r="C356" s="110" t="s">
        <v>17</v>
      </c>
      <c r="D356" s="87" t="s">
        <v>720</v>
      </c>
      <c r="E356" s="110" t="s">
        <v>115</v>
      </c>
      <c r="F356" s="115">
        <v>40</v>
      </c>
      <c r="G356" s="92">
        <v>1039.6300000000001</v>
      </c>
      <c r="H356" s="92">
        <f t="shared" si="33"/>
        <v>1316.89</v>
      </c>
      <c r="I356" s="92">
        <f t="shared" si="34"/>
        <v>41585.200000000004</v>
      </c>
      <c r="J356" s="92">
        <f t="shared" si="35"/>
        <v>52675.6</v>
      </c>
      <c r="K356" s="117">
        <f>J356 / J400</f>
        <v>4.6945418467477917E-3</v>
      </c>
      <c r="N356" s="96"/>
      <c r="Q356" s="96"/>
    </row>
    <row r="357" spans="1:17" ht="25.5">
      <c r="A357" s="110" t="s">
        <v>721</v>
      </c>
      <c r="B357" s="110">
        <v>7268</v>
      </c>
      <c r="C357" s="110" t="s">
        <v>17</v>
      </c>
      <c r="D357" s="87" t="s">
        <v>722</v>
      </c>
      <c r="E357" s="110" t="s">
        <v>115</v>
      </c>
      <c r="F357" s="115">
        <v>54</v>
      </c>
      <c r="G357" s="92">
        <v>384.11</v>
      </c>
      <c r="H357" s="92">
        <f t="shared" si="33"/>
        <v>486.55</v>
      </c>
      <c r="I357" s="92">
        <f t="shared" si="34"/>
        <v>20741.940000000002</v>
      </c>
      <c r="J357" s="92">
        <f t="shared" si="35"/>
        <v>26273.7</v>
      </c>
      <c r="K357" s="117">
        <f>J357 / J400</f>
        <v>2.3415582189647097E-3</v>
      </c>
      <c r="N357" s="96"/>
      <c r="Q357" s="96"/>
    </row>
    <row r="358" spans="1:17" ht="20.25" customHeight="1">
      <c r="A358" s="112" t="s">
        <v>1980</v>
      </c>
      <c r="B358" s="112" t="s">
        <v>1912</v>
      </c>
      <c r="C358" s="112" t="s">
        <v>64</v>
      </c>
      <c r="D358" s="94" t="s">
        <v>1913</v>
      </c>
      <c r="E358" s="112" t="s">
        <v>54</v>
      </c>
      <c r="F358" s="116">
        <v>150</v>
      </c>
      <c r="G358" s="119">
        <v>147.13999999999999</v>
      </c>
      <c r="H358" s="92">
        <f t="shared" si="33"/>
        <v>186.38</v>
      </c>
      <c r="I358" s="119">
        <f>G358*F358</f>
        <v>22070.999999999996</v>
      </c>
      <c r="J358" s="119">
        <f>TRUNC(F358 * H358,2)</f>
        <v>27957</v>
      </c>
      <c r="K358" s="120">
        <f>J358 / J400</f>
        <v>2.4915768668895659E-3</v>
      </c>
      <c r="N358" s="96"/>
      <c r="Q358" s="96"/>
    </row>
    <row r="359" spans="1:17" ht="25.5">
      <c r="A359" s="110" t="s">
        <v>1981</v>
      </c>
      <c r="B359" s="110">
        <v>100903</v>
      </c>
      <c r="C359" s="110" t="s">
        <v>20</v>
      </c>
      <c r="D359" s="87" t="s">
        <v>724</v>
      </c>
      <c r="E359" s="110" t="s">
        <v>54</v>
      </c>
      <c r="F359" s="115">
        <v>250</v>
      </c>
      <c r="G359" s="92">
        <v>36.29</v>
      </c>
      <c r="H359" s="92">
        <f t="shared" ref="H359:H374" si="36">(TRUNC(G359 * $K$10,2) + G359)</f>
        <v>45.96</v>
      </c>
      <c r="I359" s="92">
        <f t="shared" si="34"/>
        <v>9072.5</v>
      </c>
      <c r="J359" s="92">
        <f t="shared" si="35"/>
        <v>11490</v>
      </c>
      <c r="K359" s="117">
        <f>J359 / J400</f>
        <v>1.0240089494781667E-3</v>
      </c>
      <c r="N359" s="96"/>
      <c r="Q359" s="96"/>
    </row>
    <row r="360" spans="1:17" ht="20.25" customHeight="1">
      <c r="A360" s="110" t="s">
        <v>1982</v>
      </c>
      <c r="B360" s="110" t="s">
        <v>726</v>
      </c>
      <c r="C360" s="110" t="s">
        <v>64</v>
      </c>
      <c r="D360" s="87" t="s">
        <v>727</v>
      </c>
      <c r="E360" s="110" t="s">
        <v>54</v>
      </c>
      <c r="F360" s="115">
        <v>150</v>
      </c>
      <c r="G360" s="92">
        <v>83.6</v>
      </c>
      <c r="H360" s="92">
        <f t="shared" si="36"/>
        <v>105.88999999999999</v>
      </c>
      <c r="I360" s="92">
        <f>G360*F360</f>
        <v>12540</v>
      </c>
      <c r="J360" s="92">
        <f>TRUNC(F360 * H360,2)</f>
        <v>15883.5</v>
      </c>
      <c r="K360" s="117">
        <f>J360 / J400</f>
        <v>1.4155653741546096E-3</v>
      </c>
      <c r="N360" s="96"/>
      <c r="Q360" s="96"/>
    </row>
    <row r="361" spans="1:17">
      <c r="A361" s="110" t="s">
        <v>730</v>
      </c>
      <c r="B361" s="110">
        <v>97610</v>
      </c>
      <c r="C361" s="110" t="s">
        <v>20</v>
      </c>
      <c r="D361" s="87" t="s">
        <v>729</v>
      </c>
      <c r="E361" s="110" t="s">
        <v>54</v>
      </c>
      <c r="F361" s="115">
        <v>500</v>
      </c>
      <c r="G361" s="92">
        <v>16.989999999999998</v>
      </c>
      <c r="H361" s="92">
        <f t="shared" si="36"/>
        <v>21.52</v>
      </c>
      <c r="I361" s="92">
        <f t="shared" si="34"/>
        <v>8495</v>
      </c>
      <c r="J361" s="92">
        <f t="shared" si="35"/>
        <v>10760</v>
      </c>
      <c r="K361" s="117">
        <f>J361 / J400</f>
        <v>9.5895006931114664E-4</v>
      </c>
      <c r="N361" s="96"/>
      <c r="Q361" s="96"/>
    </row>
    <row r="362" spans="1:17">
      <c r="A362" s="110" t="s">
        <v>732</v>
      </c>
      <c r="B362" s="110">
        <v>12808</v>
      </c>
      <c r="C362" s="110" t="s">
        <v>17</v>
      </c>
      <c r="D362" s="87" t="s">
        <v>731</v>
      </c>
      <c r="E362" s="110" t="s">
        <v>115</v>
      </c>
      <c r="F362" s="115">
        <v>50</v>
      </c>
      <c r="G362" s="92">
        <v>129.58000000000001</v>
      </c>
      <c r="H362" s="92">
        <f t="shared" si="36"/>
        <v>164.13</v>
      </c>
      <c r="I362" s="92">
        <f t="shared" si="34"/>
        <v>6479.0000000000009</v>
      </c>
      <c r="J362" s="92">
        <f t="shared" si="35"/>
        <v>8206.5</v>
      </c>
      <c r="K362" s="117">
        <f>J362 / J400</f>
        <v>7.3137767135705628E-4</v>
      </c>
      <c r="N362" s="96"/>
      <c r="Q362" s="96"/>
    </row>
    <row r="363" spans="1:17" ht="25.5">
      <c r="A363" s="110" t="s">
        <v>733</v>
      </c>
      <c r="B363" s="110">
        <v>101632</v>
      </c>
      <c r="C363" s="110" t="s">
        <v>20</v>
      </c>
      <c r="D363" s="87" t="s">
        <v>2041</v>
      </c>
      <c r="E363" s="110" t="s">
        <v>54</v>
      </c>
      <c r="F363" s="115">
        <v>27</v>
      </c>
      <c r="G363" s="92">
        <v>30.28</v>
      </c>
      <c r="H363" s="92">
        <f t="shared" si="36"/>
        <v>38.35</v>
      </c>
      <c r="I363" s="92">
        <f t="shared" si="34"/>
        <v>817.56000000000006</v>
      </c>
      <c r="J363" s="92">
        <f t="shared" si="35"/>
        <v>1035.45</v>
      </c>
      <c r="K363" s="117">
        <f>J363 / J400</f>
        <v>9.228111982046718E-5</v>
      </c>
      <c r="N363" s="96"/>
      <c r="Q363" s="96"/>
    </row>
    <row r="364" spans="1:17" ht="25.5">
      <c r="A364" s="110" t="s">
        <v>734</v>
      </c>
      <c r="B364" s="110">
        <v>101946</v>
      </c>
      <c r="C364" s="110" t="s">
        <v>20</v>
      </c>
      <c r="D364" s="87" t="s">
        <v>735</v>
      </c>
      <c r="E364" s="110" t="s">
        <v>54</v>
      </c>
      <c r="F364" s="115">
        <v>10</v>
      </c>
      <c r="G364" s="92">
        <v>139.69999999999999</v>
      </c>
      <c r="H364" s="92">
        <f t="shared" si="36"/>
        <v>176.95</v>
      </c>
      <c r="I364" s="92">
        <f t="shared" si="34"/>
        <v>1397</v>
      </c>
      <c r="J364" s="92">
        <f t="shared" si="35"/>
        <v>1769.5</v>
      </c>
      <c r="K364" s="117">
        <f>J364 / J400</f>
        <v>1.5770094308978382E-4</v>
      </c>
      <c r="N364" s="96"/>
      <c r="Q364" s="96"/>
    </row>
    <row r="365" spans="1:17" ht="25.5">
      <c r="A365" s="110" t="s">
        <v>736</v>
      </c>
      <c r="B365" s="110">
        <v>91967</v>
      </c>
      <c r="C365" s="110" t="s">
        <v>20</v>
      </c>
      <c r="D365" s="87" t="s">
        <v>737</v>
      </c>
      <c r="E365" s="110" t="s">
        <v>54</v>
      </c>
      <c r="F365" s="115">
        <v>54</v>
      </c>
      <c r="G365" s="92">
        <v>60.11</v>
      </c>
      <c r="H365" s="92">
        <f t="shared" si="36"/>
        <v>76.14</v>
      </c>
      <c r="I365" s="92">
        <f t="shared" si="34"/>
        <v>3245.94</v>
      </c>
      <c r="J365" s="92">
        <f t="shared" si="35"/>
        <v>4111.5600000000004</v>
      </c>
      <c r="K365" s="117">
        <f>J365 / J400</f>
        <v>3.6642943745138836E-4</v>
      </c>
      <c r="N365" s="96"/>
      <c r="Q365" s="96"/>
    </row>
    <row r="366" spans="1:17" ht="38.25">
      <c r="A366" s="110" t="s">
        <v>738</v>
      </c>
      <c r="B366" s="110">
        <v>93145</v>
      </c>
      <c r="C366" s="110" t="s">
        <v>20</v>
      </c>
      <c r="D366" s="87" t="s">
        <v>739</v>
      </c>
      <c r="E366" s="110" t="s">
        <v>54</v>
      </c>
      <c r="F366" s="115">
        <v>80</v>
      </c>
      <c r="G366" s="92">
        <v>259.33</v>
      </c>
      <c r="H366" s="92">
        <f t="shared" si="36"/>
        <v>328.49</v>
      </c>
      <c r="I366" s="92">
        <f t="shared" si="34"/>
        <v>20746.399999999998</v>
      </c>
      <c r="J366" s="92">
        <f t="shared" si="35"/>
        <v>26279.200000000001</v>
      </c>
      <c r="K366" s="117">
        <f>J366 / J400</f>
        <v>2.3420483886098034E-3</v>
      </c>
      <c r="N366" s="96"/>
      <c r="Q366" s="96"/>
    </row>
    <row r="367" spans="1:17" ht="25.5">
      <c r="A367" s="110" t="s">
        <v>740</v>
      </c>
      <c r="B367" s="110">
        <v>101627</v>
      </c>
      <c r="C367" s="110" t="s">
        <v>20</v>
      </c>
      <c r="D367" s="87" t="s">
        <v>741</v>
      </c>
      <c r="E367" s="110" t="s">
        <v>54</v>
      </c>
      <c r="F367" s="115">
        <v>54</v>
      </c>
      <c r="G367" s="92">
        <v>265.75</v>
      </c>
      <c r="H367" s="92">
        <f t="shared" si="36"/>
        <v>336.62</v>
      </c>
      <c r="I367" s="92">
        <f t="shared" si="34"/>
        <v>14350.5</v>
      </c>
      <c r="J367" s="92">
        <f t="shared" si="35"/>
        <v>18177.48</v>
      </c>
      <c r="K367" s="117">
        <f>J367 / J400</f>
        <v>1.620008894600556E-3</v>
      </c>
      <c r="N367" s="96"/>
      <c r="Q367" s="96"/>
    </row>
    <row r="368" spans="1:17">
      <c r="A368" s="110" t="s">
        <v>742</v>
      </c>
      <c r="B368" s="110">
        <v>101649</v>
      </c>
      <c r="C368" s="110" t="s">
        <v>20</v>
      </c>
      <c r="D368" s="87" t="s">
        <v>743</v>
      </c>
      <c r="E368" s="110" t="s">
        <v>54</v>
      </c>
      <c r="F368" s="115">
        <v>40</v>
      </c>
      <c r="G368" s="92">
        <v>64.58</v>
      </c>
      <c r="H368" s="92">
        <f t="shared" si="36"/>
        <v>81.8</v>
      </c>
      <c r="I368" s="92">
        <f t="shared" si="34"/>
        <v>2583.1999999999998</v>
      </c>
      <c r="J368" s="92">
        <f t="shared" si="35"/>
        <v>3272</v>
      </c>
      <c r="K368" s="117">
        <f>J368 / J400</f>
        <v>2.9160637795409589E-4</v>
      </c>
      <c r="N368" s="96"/>
      <c r="Q368" s="96"/>
    </row>
    <row r="369" spans="1:17" ht="25.5">
      <c r="A369" s="110" t="s">
        <v>744</v>
      </c>
      <c r="B369" s="110">
        <v>101661</v>
      </c>
      <c r="C369" s="110" t="s">
        <v>20</v>
      </c>
      <c r="D369" s="87" t="s">
        <v>1799</v>
      </c>
      <c r="E369" s="110" t="s">
        <v>54</v>
      </c>
      <c r="F369" s="115">
        <v>54</v>
      </c>
      <c r="G369" s="92">
        <v>137.06</v>
      </c>
      <c r="H369" s="92">
        <f t="shared" si="36"/>
        <v>173.61</v>
      </c>
      <c r="I369" s="92">
        <f t="shared" si="34"/>
        <v>7401.24</v>
      </c>
      <c r="J369" s="92">
        <f t="shared" si="35"/>
        <v>9374.94</v>
      </c>
      <c r="K369" s="117">
        <f>J369 / J400</f>
        <v>8.3551109319589603E-4</v>
      </c>
      <c r="N369" s="96"/>
      <c r="Q369" s="96"/>
    </row>
    <row r="370" spans="1:17" ht="38.25">
      <c r="A370" s="110" t="s">
        <v>745</v>
      </c>
      <c r="B370" s="110">
        <v>101875</v>
      </c>
      <c r="C370" s="110" t="s">
        <v>20</v>
      </c>
      <c r="D370" s="87" t="s">
        <v>746</v>
      </c>
      <c r="E370" s="110" t="s">
        <v>54</v>
      </c>
      <c r="F370" s="115">
        <v>5</v>
      </c>
      <c r="G370" s="92">
        <v>411.68</v>
      </c>
      <c r="H370" s="92">
        <f t="shared" si="36"/>
        <v>521.47</v>
      </c>
      <c r="I370" s="92">
        <f t="shared" si="34"/>
        <v>2058.4</v>
      </c>
      <c r="J370" s="92">
        <f t="shared" si="35"/>
        <v>2607.35</v>
      </c>
      <c r="K370" s="117">
        <f>J370 / J400</f>
        <v>2.3237160438832881E-4</v>
      </c>
      <c r="N370" s="96"/>
      <c r="Q370" s="96"/>
    </row>
    <row r="371" spans="1:17" ht="38.25">
      <c r="A371" s="110" t="s">
        <v>747</v>
      </c>
      <c r="B371" s="110">
        <v>101883</v>
      </c>
      <c r="C371" s="110" t="s">
        <v>20</v>
      </c>
      <c r="D371" s="87" t="s">
        <v>748</v>
      </c>
      <c r="E371" s="110" t="s">
        <v>54</v>
      </c>
      <c r="F371" s="115">
        <v>5</v>
      </c>
      <c r="G371" s="92">
        <v>552.96</v>
      </c>
      <c r="H371" s="92">
        <f t="shared" si="36"/>
        <v>700.43000000000006</v>
      </c>
      <c r="I371" s="92">
        <f t="shared" si="34"/>
        <v>2764.8</v>
      </c>
      <c r="J371" s="92">
        <f t="shared" si="35"/>
        <v>3502.15</v>
      </c>
      <c r="K371" s="117">
        <f>J371 / J400</f>
        <v>3.1211774955743798E-4</v>
      </c>
      <c r="N371" s="96"/>
      <c r="Q371" s="96"/>
    </row>
    <row r="372" spans="1:17" ht="25.5">
      <c r="A372" s="110" t="s">
        <v>749</v>
      </c>
      <c r="B372" s="110">
        <v>97599</v>
      </c>
      <c r="C372" s="110" t="s">
        <v>20</v>
      </c>
      <c r="D372" s="87" t="s">
        <v>750</v>
      </c>
      <c r="E372" s="110" t="s">
        <v>54</v>
      </c>
      <c r="F372" s="95">
        <v>27</v>
      </c>
      <c r="G372" s="92">
        <v>24.1</v>
      </c>
      <c r="H372" s="92">
        <f t="shared" si="36"/>
        <v>30.520000000000003</v>
      </c>
      <c r="I372" s="92">
        <f t="shared" si="34"/>
        <v>650.70000000000005</v>
      </c>
      <c r="J372" s="92">
        <f t="shared" si="35"/>
        <v>824.04</v>
      </c>
      <c r="K372" s="117">
        <f>J372 / J400</f>
        <v>7.3439889880590818E-5</v>
      </c>
      <c r="N372" s="96"/>
      <c r="Q372" s="96"/>
    </row>
    <row r="373" spans="1:17" ht="38.25">
      <c r="A373" s="110" t="s">
        <v>751</v>
      </c>
      <c r="B373" s="110">
        <v>102105</v>
      </c>
      <c r="C373" s="110" t="s">
        <v>20</v>
      </c>
      <c r="D373" s="87" t="s">
        <v>752</v>
      </c>
      <c r="E373" s="110" t="s">
        <v>54</v>
      </c>
      <c r="F373" s="95">
        <v>2</v>
      </c>
      <c r="G373" s="92">
        <v>19757.38</v>
      </c>
      <c r="H373" s="92">
        <f t="shared" si="36"/>
        <v>25026.670000000002</v>
      </c>
      <c r="I373" s="92">
        <f t="shared" si="34"/>
        <v>39514.76</v>
      </c>
      <c r="J373" s="92">
        <f t="shared" si="35"/>
        <v>50053.34</v>
      </c>
      <c r="K373" s="117">
        <f>J373 / J400</f>
        <v>4.4608414370124897E-3</v>
      </c>
      <c r="N373" s="96"/>
      <c r="Q373" s="96"/>
    </row>
    <row r="374" spans="1:17" ht="38.25">
      <c r="A374" s="110" t="s">
        <v>753</v>
      </c>
      <c r="B374" s="110">
        <v>102107</v>
      </c>
      <c r="C374" s="110" t="s">
        <v>20</v>
      </c>
      <c r="D374" s="87" t="s">
        <v>754</v>
      </c>
      <c r="E374" s="110" t="s">
        <v>54</v>
      </c>
      <c r="F374" s="95">
        <v>2</v>
      </c>
      <c r="G374" s="92">
        <v>34562.49</v>
      </c>
      <c r="H374" s="92">
        <f t="shared" si="36"/>
        <v>43780.299999999996</v>
      </c>
      <c r="I374" s="92">
        <f t="shared" si="34"/>
        <v>69124.98</v>
      </c>
      <c r="J374" s="92">
        <f t="shared" si="35"/>
        <v>87560.6</v>
      </c>
      <c r="K374" s="117">
        <f>J374 / J400</f>
        <v>7.8035542229484755E-3</v>
      </c>
      <c r="N374" s="96"/>
      <c r="Q374" s="96"/>
    </row>
    <row r="375" spans="1:17">
      <c r="A375" s="111">
        <v>18</v>
      </c>
      <c r="B375" s="111"/>
      <c r="C375" s="111"/>
      <c r="D375" s="102" t="s">
        <v>756</v>
      </c>
      <c r="E375" s="111"/>
      <c r="F375" s="121"/>
      <c r="G375" s="122" t="s">
        <v>12</v>
      </c>
      <c r="H375" s="123"/>
      <c r="I375" s="122">
        <f>SUM(I376:I389)</f>
        <v>219928.44</v>
      </c>
      <c r="J375" s="122">
        <f>SUM(J376:J389)</f>
        <v>278570.44</v>
      </c>
      <c r="K375" s="124">
        <f>J375/ $J$400</f>
        <v>2.4826686128813814E-2</v>
      </c>
      <c r="N375" s="96"/>
      <c r="Q375" s="96"/>
    </row>
    <row r="376" spans="1:17" ht="25.5">
      <c r="A376" s="110" t="s">
        <v>757</v>
      </c>
      <c r="B376" s="110">
        <v>12628</v>
      </c>
      <c r="C376" s="110" t="s">
        <v>17</v>
      </c>
      <c r="D376" s="87" t="s">
        <v>758</v>
      </c>
      <c r="E376" s="110" t="s">
        <v>115</v>
      </c>
      <c r="F376" s="95">
        <v>3</v>
      </c>
      <c r="G376" s="92">
        <v>2875.73</v>
      </c>
      <c r="H376" s="92">
        <f t="shared" ref="H376:H389" si="37">(TRUNC(G376 * $K$10,2) + G376)</f>
        <v>3642.6800000000003</v>
      </c>
      <c r="I376" s="92">
        <f t="shared" si="34"/>
        <v>8627.19</v>
      </c>
      <c r="J376" s="92">
        <f t="shared" si="35"/>
        <v>10928.04</v>
      </c>
      <c r="K376" s="117">
        <f>J376 / J400</f>
        <v>9.7392608879507292E-4</v>
      </c>
      <c r="N376" s="96"/>
      <c r="Q376" s="96"/>
    </row>
    <row r="377" spans="1:17">
      <c r="A377" s="110" t="s">
        <v>759</v>
      </c>
      <c r="B377" s="110">
        <v>99855</v>
      </c>
      <c r="C377" s="110" t="s">
        <v>20</v>
      </c>
      <c r="D377" s="87" t="s">
        <v>760</v>
      </c>
      <c r="E377" s="110" t="s">
        <v>76</v>
      </c>
      <c r="F377" s="95">
        <v>100</v>
      </c>
      <c r="G377" s="92">
        <v>81.599999999999994</v>
      </c>
      <c r="H377" s="92">
        <f t="shared" si="37"/>
        <v>103.36</v>
      </c>
      <c r="I377" s="92">
        <f t="shared" si="34"/>
        <v>8159.9999999999991</v>
      </c>
      <c r="J377" s="92">
        <f t="shared" si="35"/>
        <v>10336</v>
      </c>
      <c r="K377" s="117">
        <f>J377 / J400</f>
        <v>9.2116244576208295E-4</v>
      </c>
      <c r="N377" s="96"/>
      <c r="Q377" s="96"/>
    </row>
    <row r="378" spans="1:17" ht="38.25">
      <c r="A378" s="110" t="s">
        <v>761</v>
      </c>
      <c r="B378" s="110">
        <v>99839</v>
      </c>
      <c r="C378" s="110" t="s">
        <v>20</v>
      </c>
      <c r="D378" s="87" t="s">
        <v>762</v>
      </c>
      <c r="E378" s="110" t="s">
        <v>76</v>
      </c>
      <c r="F378" s="95">
        <v>100</v>
      </c>
      <c r="G378" s="92">
        <v>498.37</v>
      </c>
      <c r="H378" s="92">
        <f t="shared" si="37"/>
        <v>631.28</v>
      </c>
      <c r="I378" s="92">
        <f t="shared" si="34"/>
        <v>49837</v>
      </c>
      <c r="J378" s="92">
        <f t="shared" si="35"/>
        <v>63128</v>
      </c>
      <c r="K378" s="117">
        <f>J378 / J400</f>
        <v>5.6260780646351363E-3</v>
      </c>
      <c r="N378" s="96"/>
      <c r="Q378" s="96"/>
    </row>
    <row r="379" spans="1:17">
      <c r="A379" s="110" t="s">
        <v>763</v>
      </c>
      <c r="B379" s="110">
        <v>2387</v>
      </c>
      <c r="C379" s="110" t="s">
        <v>17</v>
      </c>
      <c r="D379" s="87" t="s">
        <v>764</v>
      </c>
      <c r="E379" s="110" t="s">
        <v>27</v>
      </c>
      <c r="F379" s="95">
        <v>40</v>
      </c>
      <c r="G379" s="92">
        <v>401.32</v>
      </c>
      <c r="H379" s="92">
        <f t="shared" si="37"/>
        <v>508.35</v>
      </c>
      <c r="I379" s="92">
        <f t="shared" si="34"/>
        <v>16052.8</v>
      </c>
      <c r="J379" s="92">
        <f t="shared" si="35"/>
        <v>20334</v>
      </c>
      <c r="K379" s="117">
        <f>J379 / J400</f>
        <v>1.8122017387892989E-3</v>
      </c>
      <c r="N379" s="96"/>
      <c r="Q379" s="96"/>
    </row>
    <row r="380" spans="1:17">
      <c r="A380" s="110" t="s">
        <v>765</v>
      </c>
      <c r="B380" s="110">
        <v>98459</v>
      </c>
      <c r="C380" s="110" t="s">
        <v>20</v>
      </c>
      <c r="D380" s="87" t="s">
        <v>766</v>
      </c>
      <c r="E380" s="110" t="s">
        <v>27</v>
      </c>
      <c r="F380" s="95">
        <v>200</v>
      </c>
      <c r="G380" s="92">
        <v>98.59</v>
      </c>
      <c r="H380" s="92">
        <f t="shared" si="37"/>
        <v>124.88</v>
      </c>
      <c r="I380" s="92">
        <f t="shared" si="34"/>
        <v>19718</v>
      </c>
      <c r="J380" s="92">
        <f t="shared" si="35"/>
        <v>24976</v>
      </c>
      <c r="K380" s="117">
        <f>J380 / J400</f>
        <v>2.2259049192486246E-3</v>
      </c>
      <c r="N380" s="96"/>
      <c r="Q380" s="96"/>
    </row>
    <row r="381" spans="1:17" ht="25.5">
      <c r="A381" s="110" t="s">
        <v>767</v>
      </c>
      <c r="B381" s="110">
        <v>97637</v>
      </c>
      <c r="C381" s="110" t="s">
        <v>20</v>
      </c>
      <c r="D381" s="87" t="s">
        <v>768</v>
      </c>
      <c r="E381" s="110" t="s">
        <v>27</v>
      </c>
      <c r="F381" s="95">
        <v>200</v>
      </c>
      <c r="G381" s="92">
        <v>3.06</v>
      </c>
      <c r="H381" s="92">
        <f t="shared" si="37"/>
        <v>3.87</v>
      </c>
      <c r="I381" s="92">
        <f t="shared" si="34"/>
        <v>612</v>
      </c>
      <c r="J381" s="92">
        <f t="shared" si="35"/>
        <v>774</v>
      </c>
      <c r="K381" s="117">
        <f>J381 / J400</f>
        <v>6.8980237327772079E-5</v>
      </c>
      <c r="N381" s="96"/>
      <c r="Q381" s="96"/>
    </row>
    <row r="382" spans="1:17">
      <c r="A382" s="110" t="s">
        <v>769</v>
      </c>
      <c r="B382" s="110">
        <v>8669</v>
      </c>
      <c r="C382" s="110" t="s">
        <v>17</v>
      </c>
      <c r="D382" s="87" t="s">
        <v>770</v>
      </c>
      <c r="E382" s="110" t="s">
        <v>27</v>
      </c>
      <c r="F382" s="95">
        <v>50</v>
      </c>
      <c r="G382" s="92">
        <v>31.86</v>
      </c>
      <c r="H382" s="92">
        <f t="shared" si="37"/>
        <v>40.35</v>
      </c>
      <c r="I382" s="92">
        <f t="shared" si="34"/>
        <v>1593</v>
      </c>
      <c r="J382" s="92">
        <f t="shared" si="35"/>
        <v>2017.5</v>
      </c>
      <c r="K382" s="117">
        <f>J382 / J400</f>
        <v>1.7980313799583999E-4</v>
      </c>
      <c r="N382" s="96"/>
      <c r="Q382" s="96"/>
    </row>
    <row r="383" spans="1:17" ht="25.5">
      <c r="A383" s="110" t="s">
        <v>771</v>
      </c>
      <c r="B383" s="110">
        <v>1900</v>
      </c>
      <c r="C383" s="110" t="s">
        <v>17</v>
      </c>
      <c r="D383" s="87" t="s">
        <v>772</v>
      </c>
      <c r="E383" s="110" t="s">
        <v>27</v>
      </c>
      <c r="F383" s="95">
        <v>120</v>
      </c>
      <c r="G383" s="92">
        <v>20</v>
      </c>
      <c r="H383" s="92">
        <f t="shared" si="37"/>
        <v>25.33</v>
      </c>
      <c r="I383" s="92">
        <f t="shared" si="34"/>
        <v>2400</v>
      </c>
      <c r="J383" s="92">
        <f t="shared" si="35"/>
        <v>3039.6</v>
      </c>
      <c r="K383" s="117">
        <f>J383 / J400</f>
        <v>2.708944824050336E-4</v>
      </c>
      <c r="N383" s="96"/>
      <c r="Q383" s="96"/>
    </row>
    <row r="384" spans="1:17" ht="51">
      <c r="A384" s="110" t="s">
        <v>1974</v>
      </c>
      <c r="B384" s="110">
        <v>10527</v>
      </c>
      <c r="C384" s="110" t="s">
        <v>20</v>
      </c>
      <c r="D384" s="87" t="s">
        <v>773</v>
      </c>
      <c r="E384" s="110" t="s">
        <v>774</v>
      </c>
      <c r="F384" s="95">
        <v>500</v>
      </c>
      <c r="G384" s="92">
        <v>28</v>
      </c>
      <c r="H384" s="92">
        <f t="shared" si="37"/>
        <v>35.46</v>
      </c>
      <c r="I384" s="92">
        <f t="shared" si="34"/>
        <v>14000</v>
      </c>
      <c r="J384" s="92">
        <f t="shared" si="35"/>
        <v>17730</v>
      </c>
      <c r="K384" s="117">
        <f>J384 / J400</f>
        <v>1.5801286922757091E-3</v>
      </c>
      <c r="N384" s="96"/>
      <c r="Q384" s="96"/>
    </row>
    <row r="385" spans="1:17" ht="25.5">
      <c r="A385" s="110" t="s">
        <v>775</v>
      </c>
      <c r="B385" s="110">
        <v>97064</v>
      </c>
      <c r="C385" s="110" t="s">
        <v>20</v>
      </c>
      <c r="D385" s="87" t="s">
        <v>776</v>
      </c>
      <c r="E385" s="110" t="s">
        <v>76</v>
      </c>
      <c r="F385" s="95">
        <v>500</v>
      </c>
      <c r="G385" s="92">
        <v>24.93</v>
      </c>
      <c r="H385" s="92">
        <f t="shared" si="37"/>
        <v>31.57</v>
      </c>
      <c r="I385" s="92">
        <f t="shared" si="34"/>
        <v>12465</v>
      </c>
      <c r="J385" s="92">
        <f t="shared" si="35"/>
        <v>15785</v>
      </c>
      <c r="K385" s="117">
        <f>J385 / J400</f>
        <v>1.4067868814197444E-3</v>
      </c>
      <c r="N385" s="96"/>
      <c r="Q385" s="96"/>
    </row>
    <row r="386" spans="1:17" ht="51">
      <c r="A386" s="110" t="s">
        <v>777</v>
      </c>
      <c r="B386" s="110">
        <v>102364</v>
      </c>
      <c r="C386" s="110" t="s">
        <v>20</v>
      </c>
      <c r="D386" s="87" t="s">
        <v>1798</v>
      </c>
      <c r="E386" s="110" t="s">
        <v>27</v>
      </c>
      <c r="F386" s="95">
        <v>100</v>
      </c>
      <c r="G386" s="92">
        <v>192</v>
      </c>
      <c r="H386" s="92">
        <f t="shared" si="37"/>
        <v>243.2</v>
      </c>
      <c r="I386" s="92">
        <f t="shared" si="34"/>
        <v>19200</v>
      </c>
      <c r="J386" s="92">
        <f t="shared" si="35"/>
        <v>24320</v>
      </c>
      <c r="K386" s="117">
        <f>J386 / J400</f>
        <v>2.1674410488519598E-3</v>
      </c>
      <c r="N386" s="96"/>
      <c r="Q386" s="96"/>
    </row>
    <row r="387" spans="1:17" ht="38.25">
      <c r="A387" s="110" t="s">
        <v>778</v>
      </c>
      <c r="B387" s="110" t="s">
        <v>779</v>
      </c>
      <c r="C387" s="110" t="s">
        <v>20</v>
      </c>
      <c r="D387" s="87" t="s">
        <v>780</v>
      </c>
      <c r="E387" s="110" t="s">
        <v>27</v>
      </c>
      <c r="F387" s="95">
        <v>135</v>
      </c>
      <c r="G387" s="92">
        <v>311.25</v>
      </c>
      <c r="H387" s="92">
        <f t="shared" si="37"/>
        <v>394.26</v>
      </c>
      <c r="I387" s="92">
        <f t="shared" si="34"/>
        <v>42018.75</v>
      </c>
      <c r="J387" s="92">
        <f t="shared" si="35"/>
        <v>53225.1</v>
      </c>
      <c r="K387" s="117">
        <f>J387 / J400</f>
        <v>4.7435142503803639E-3</v>
      </c>
      <c r="N387" s="96"/>
      <c r="Q387" s="96"/>
    </row>
    <row r="388" spans="1:17">
      <c r="A388" s="110" t="s">
        <v>781</v>
      </c>
      <c r="B388" s="110" t="s">
        <v>782</v>
      </c>
      <c r="C388" s="110" t="s">
        <v>20</v>
      </c>
      <c r="D388" s="87" t="s">
        <v>783</v>
      </c>
      <c r="E388" s="110" t="s">
        <v>15</v>
      </c>
      <c r="F388" s="95">
        <v>25</v>
      </c>
      <c r="G388" s="92">
        <v>779.16</v>
      </c>
      <c r="H388" s="92">
        <f t="shared" si="37"/>
        <v>986.96</v>
      </c>
      <c r="I388" s="92">
        <f t="shared" si="34"/>
        <v>19479</v>
      </c>
      <c r="J388" s="92">
        <f t="shared" si="35"/>
        <v>24674</v>
      </c>
      <c r="K388" s="117">
        <f>J388 / J400</f>
        <v>2.1989901496452819E-3</v>
      </c>
      <c r="N388" s="96"/>
      <c r="Q388" s="96"/>
    </row>
    <row r="389" spans="1:17">
      <c r="A389" s="110" t="s">
        <v>784</v>
      </c>
      <c r="B389" s="110">
        <v>2657</v>
      </c>
      <c r="C389" s="110" t="s">
        <v>17</v>
      </c>
      <c r="D389" s="87" t="s">
        <v>785</v>
      </c>
      <c r="E389" s="110" t="s">
        <v>15</v>
      </c>
      <c r="F389" s="95">
        <v>30</v>
      </c>
      <c r="G389" s="92">
        <v>192.19</v>
      </c>
      <c r="H389" s="92">
        <f t="shared" si="37"/>
        <v>243.44</v>
      </c>
      <c r="I389" s="92">
        <f t="shared" si="34"/>
        <v>5765.7</v>
      </c>
      <c r="J389" s="92">
        <f t="shared" si="35"/>
        <v>7303.2</v>
      </c>
      <c r="K389" s="117">
        <f>J389 / J400</f>
        <v>6.5087399128189278E-4</v>
      </c>
      <c r="N389" s="96"/>
      <c r="Q389" s="96"/>
    </row>
    <row r="390" spans="1:17">
      <c r="A390" s="111">
        <v>19</v>
      </c>
      <c r="B390" s="111"/>
      <c r="C390" s="111"/>
      <c r="D390" s="102" t="s">
        <v>792</v>
      </c>
      <c r="E390" s="111"/>
      <c r="F390" s="121"/>
      <c r="G390" s="122" t="s">
        <v>12</v>
      </c>
      <c r="H390" s="123"/>
      <c r="I390" s="122">
        <f>SUM(I391:I398)</f>
        <v>721035.17999999993</v>
      </c>
      <c r="J390" s="122">
        <f>SUM(J391:J398)</f>
        <v>913322.94000000006</v>
      </c>
      <c r="K390" s="124">
        <f>J390/ $J$400</f>
        <v>8.1396942064726793E-2</v>
      </c>
      <c r="N390" s="96"/>
      <c r="Q390" s="96"/>
    </row>
    <row r="391" spans="1:17">
      <c r="A391" s="110" t="s">
        <v>786</v>
      </c>
      <c r="B391" s="110">
        <v>93565</v>
      </c>
      <c r="C391" s="110" t="s">
        <v>20</v>
      </c>
      <c r="D391" s="87" t="s">
        <v>1790</v>
      </c>
      <c r="E391" s="110" t="s">
        <v>213</v>
      </c>
      <c r="F391" s="115">
        <v>6</v>
      </c>
      <c r="G391" s="92">
        <v>24408.2</v>
      </c>
      <c r="H391" s="92">
        <f t="shared" ref="H391:H398" si="38">(TRUNC(G391 * $K$10,2) + G391)</f>
        <v>30917.86</v>
      </c>
      <c r="I391" s="92">
        <f>G391*F391</f>
        <v>146449.20000000001</v>
      </c>
      <c r="J391" s="92">
        <f>TRUNC(F391 * H391,2)</f>
        <v>185507.16</v>
      </c>
      <c r="K391" s="117">
        <f>J391 / J400</f>
        <v>1.653272341447156E-2</v>
      </c>
      <c r="N391" s="96"/>
      <c r="Q391" s="96"/>
    </row>
    <row r="392" spans="1:17">
      <c r="A392" s="110" t="s">
        <v>787</v>
      </c>
      <c r="B392" s="110">
        <v>101404</v>
      </c>
      <c r="C392" s="110" t="s">
        <v>20</v>
      </c>
      <c r="D392" s="87" t="s">
        <v>793</v>
      </c>
      <c r="E392" s="110" t="s">
        <v>213</v>
      </c>
      <c r="F392" s="115">
        <v>6</v>
      </c>
      <c r="G392" s="92">
        <v>22227.279999999999</v>
      </c>
      <c r="H392" s="92">
        <f t="shared" si="38"/>
        <v>28155.29</v>
      </c>
      <c r="I392" s="92">
        <f t="shared" ref="I392:I398" si="39">G392*F392</f>
        <v>133363.68</v>
      </c>
      <c r="J392" s="92">
        <f t="shared" ref="J392:J396" si="40">TRUNC(F392 * H392,2)</f>
        <v>168931.74</v>
      </c>
      <c r="K392" s="117">
        <f>J392 / J400</f>
        <v>1.5055492916529052E-2</v>
      </c>
      <c r="N392" s="96"/>
      <c r="Q392" s="96"/>
    </row>
    <row r="393" spans="1:17">
      <c r="A393" s="110" t="s">
        <v>2000</v>
      </c>
      <c r="B393" s="110">
        <v>94295</v>
      </c>
      <c r="C393" s="110" t="s">
        <v>20</v>
      </c>
      <c r="D393" s="87" t="s">
        <v>794</v>
      </c>
      <c r="E393" s="110" t="s">
        <v>213</v>
      </c>
      <c r="F393" s="115">
        <v>12</v>
      </c>
      <c r="G393" s="92">
        <v>11740.6</v>
      </c>
      <c r="H393" s="92">
        <f t="shared" si="38"/>
        <v>14871.810000000001</v>
      </c>
      <c r="I393" s="92">
        <f t="shared" si="39"/>
        <v>140887.20000000001</v>
      </c>
      <c r="J393" s="92">
        <f t="shared" si="40"/>
        <v>178461.72</v>
      </c>
      <c r="K393" s="117">
        <f>J393 / J400</f>
        <v>1.590482144641138E-2</v>
      </c>
      <c r="N393" s="96"/>
      <c r="Q393" s="96"/>
    </row>
    <row r="394" spans="1:17">
      <c r="A394" s="110" t="s">
        <v>2001</v>
      </c>
      <c r="B394" s="110">
        <v>93572</v>
      </c>
      <c r="C394" s="110" t="s">
        <v>20</v>
      </c>
      <c r="D394" s="87" t="s">
        <v>795</v>
      </c>
      <c r="E394" s="110" t="s">
        <v>213</v>
      </c>
      <c r="F394" s="115">
        <v>12</v>
      </c>
      <c r="G394" s="92">
        <v>7901.16</v>
      </c>
      <c r="H394" s="92">
        <f t="shared" si="38"/>
        <v>10008.39</v>
      </c>
      <c r="I394" s="92">
        <f t="shared" si="39"/>
        <v>94813.92</v>
      </c>
      <c r="J394" s="92">
        <f t="shared" si="40"/>
        <v>120100.68</v>
      </c>
      <c r="K394" s="117">
        <f>J394 / J400</f>
        <v>1.0703583216572105E-2</v>
      </c>
      <c r="N394" s="96"/>
      <c r="Q394" s="96"/>
    </row>
    <row r="395" spans="1:17">
      <c r="A395" s="110" t="s">
        <v>2002</v>
      </c>
      <c r="B395" s="110">
        <v>101390</v>
      </c>
      <c r="C395" s="110" t="s">
        <v>20</v>
      </c>
      <c r="D395" s="87" t="s">
        <v>796</v>
      </c>
      <c r="E395" s="110" t="s">
        <v>213</v>
      </c>
      <c r="F395" s="115">
        <v>12</v>
      </c>
      <c r="G395" s="92">
        <v>6388.56</v>
      </c>
      <c r="H395" s="92">
        <f t="shared" si="38"/>
        <v>8092.38</v>
      </c>
      <c r="I395" s="92">
        <f t="shared" si="39"/>
        <v>76662.720000000001</v>
      </c>
      <c r="J395" s="92">
        <f t="shared" si="40"/>
        <v>97108.56</v>
      </c>
      <c r="K395" s="117">
        <f>J395 / J400</f>
        <v>8.654485161961491E-3</v>
      </c>
      <c r="N395" s="96"/>
      <c r="Q395" s="96"/>
    </row>
    <row r="396" spans="1:17">
      <c r="A396" s="110" t="s">
        <v>2003</v>
      </c>
      <c r="B396" s="110">
        <v>100321</v>
      </c>
      <c r="C396" s="110" t="s">
        <v>20</v>
      </c>
      <c r="D396" s="87" t="s">
        <v>797</v>
      </c>
      <c r="E396" s="110" t="s">
        <v>213</v>
      </c>
      <c r="F396" s="115">
        <v>6</v>
      </c>
      <c r="G396" s="92">
        <v>5908.41</v>
      </c>
      <c r="H396" s="92">
        <f t="shared" si="38"/>
        <v>7484.18</v>
      </c>
      <c r="I396" s="92">
        <f t="shared" si="39"/>
        <v>35450.46</v>
      </c>
      <c r="J396" s="92">
        <f t="shared" si="40"/>
        <v>44905.08</v>
      </c>
      <c r="K396" s="117">
        <f>J396 / J400</f>
        <v>4.0020194775485674E-3</v>
      </c>
      <c r="N396" s="96"/>
      <c r="Q396" s="96"/>
    </row>
    <row r="397" spans="1:17">
      <c r="A397" s="110" t="s">
        <v>1983</v>
      </c>
      <c r="B397" s="110" t="s">
        <v>1773</v>
      </c>
      <c r="C397" s="110" t="s">
        <v>1771</v>
      </c>
      <c r="D397" s="87" t="s">
        <v>1772</v>
      </c>
      <c r="E397" s="110" t="s">
        <v>106</v>
      </c>
      <c r="F397" s="115">
        <v>1200</v>
      </c>
      <c r="G397" s="92">
        <v>28.95</v>
      </c>
      <c r="H397" s="92">
        <f t="shared" si="38"/>
        <v>36.67</v>
      </c>
      <c r="I397" s="92">
        <f t="shared" si="39"/>
        <v>34740</v>
      </c>
      <c r="J397" s="92">
        <f>F397*H397</f>
        <v>44004</v>
      </c>
      <c r="K397" s="117">
        <f>J397/J400</f>
        <v>3.9217136477665143E-3</v>
      </c>
      <c r="N397" s="96"/>
      <c r="Q397" s="96"/>
    </row>
    <row r="398" spans="1:17">
      <c r="A398" s="110" t="s">
        <v>1984</v>
      </c>
      <c r="B398" s="110" t="s">
        <v>1775</v>
      </c>
      <c r="C398" s="110" t="s">
        <v>1771</v>
      </c>
      <c r="D398" s="87" t="s">
        <v>1774</v>
      </c>
      <c r="E398" s="110" t="s">
        <v>1776</v>
      </c>
      <c r="F398" s="115">
        <v>1200</v>
      </c>
      <c r="G398" s="92">
        <v>48.89</v>
      </c>
      <c r="H398" s="92">
        <f t="shared" si="38"/>
        <v>61.92</v>
      </c>
      <c r="I398" s="92">
        <f t="shared" si="39"/>
        <v>58668</v>
      </c>
      <c r="J398" s="92">
        <f>F398*H398</f>
        <v>74304</v>
      </c>
      <c r="K398" s="117">
        <f>J398/J400</f>
        <v>6.6221027834661196E-3</v>
      </c>
    </row>
    <row r="400" spans="1:17" ht="18">
      <c r="H400" s="107" t="s">
        <v>1993</v>
      </c>
      <c r="I400" s="108"/>
      <c r="J400" s="109">
        <f>J13+J59+J66+J75+J104+J119+J147+J152+J172+J186+J194+J199+J206+J210+J215+J233+J294+J375+J390</f>
        <v>11220605.059999997</v>
      </c>
    </row>
    <row r="401" spans="6:10">
      <c r="F401" s="24"/>
    </row>
    <row r="403" spans="6:10">
      <c r="J403" s="24"/>
    </row>
    <row r="404" spans="6:10">
      <c r="J404" s="62"/>
    </row>
    <row r="405" spans="6:10">
      <c r="J405" s="24"/>
    </row>
    <row r="406" spans="6:10">
      <c r="J406" s="24"/>
    </row>
    <row r="407" spans="6:10">
      <c r="J407" s="24"/>
    </row>
    <row r="410" spans="6:10">
      <c r="J410" s="24"/>
    </row>
  </sheetData>
  <autoFilter ref="G12:G398"/>
  <mergeCells count="9">
    <mergeCell ref="H10:J10"/>
    <mergeCell ref="H11:J11"/>
    <mergeCell ref="A1:G3"/>
    <mergeCell ref="H1:K3"/>
    <mergeCell ref="A4:G6"/>
    <mergeCell ref="H4:K6"/>
    <mergeCell ref="H7:K9"/>
    <mergeCell ref="A7:G9"/>
    <mergeCell ref="A10:G11"/>
  </mergeCells>
  <phoneticPr fontId="17" type="noConversion"/>
  <pageMargins left="0.51181102362204722" right="0.51181102362204722" top="0.98425196850393704" bottom="0.98425196850393704" header="0.51181102362204722" footer="0.51181102362204722"/>
  <pageSetup paperSize="9" scale="45" fitToHeight="0" orientation="portrait" r:id="rId1"/>
  <headerFooter>
    <oddHeader xml:space="preserve">&amp;L </oddHeader>
    <oddFooter xml:space="preserve">&amp;L </oddFooter>
  </headerFooter>
  <ignoredErrors>
    <ignoredError sqref="I232:J232"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805"/>
  <sheetViews>
    <sheetView view="pageBreakPreview" topLeftCell="A2" zoomScale="60" zoomScaleNormal="90" workbookViewId="0">
      <selection activeCell="L8" sqref="L8"/>
    </sheetView>
  </sheetViews>
  <sheetFormatPr defaultRowHeight="14.25"/>
  <cols>
    <col min="1" max="1" width="10.875" customWidth="1"/>
    <col min="2" max="2" width="15.375" customWidth="1"/>
    <col min="3" max="3" width="9.375" bestFit="1" customWidth="1"/>
    <col min="4" max="4" width="60" bestFit="1" customWidth="1"/>
    <col min="5" max="5" width="15" bestFit="1" customWidth="1"/>
    <col min="6" max="6" width="7.625" bestFit="1" customWidth="1"/>
    <col min="7" max="7" width="11.875" bestFit="1" customWidth="1"/>
    <col min="8" max="8" width="11.625" bestFit="1" customWidth="1"/>
    <col min="11" max="11" width="13.125" bestFit="1" customWidth="1"/>
  </cols>
  <sheetData>
    <row r="1" spans="1:11" ht="15.75" customHeight="1">
      <c r="A1" s="63"/>
      <c r="B1" s="64"/>
      <c r="C1" s="65"/>
      <c r="D1" s="69" t="s">
        <v>1931</v>
      </c>
      <c r="E1" s="85" t="s">
        <v>1990</v>
      </c>
      <c r="F1" s="86"/>
      <c r="G1" s="86"/>
      <c r="H1" s="70"/>
    </row>
    <row r="2" spans="1:11" ht="129.94999999999999" customHeight="1">
      <c r="A2" s="66"/>
      <c r="B2" s="67"/>
      <c r="C2" s="68"/>
      <c r="D2" s="113" t="s">
        <v>1997</v>
      </c>
      <c r="E2" s="135" t="s">
        <v>2037</v>
      </c>
      <c r="F2" s="136"/>
      <c r="G2" s="136"/>
      <c r="H2" s="137"/>
    </row>
    <row r="3" spans="1:11" ht="15.75" customHeight="1" thickBot="1">
      <c r="A3" s="132" t="s">
        <v>798</v>
      </c>
      <c r="B3" s="133"/>
      <c r="C3" s="133"/>
      <c r="D3" s="133"/>
      <c r="E3" s="133"/>
      <c r="F3" s="133"/>
      <c r="G3" s="133"/>
      <c r="H3" s="134"/>
    </row>
    <row r="4" spans="1:11" ht="15.75" customHeight="1" thickTop="1">
      <c r="A4" s="15" t="s">
        <v>9</v>
      </c>
      <c r="B4" s="15"/>
      <c r="C4" s="15"/>
      <c r="D4" s="15" t="s">
        <v>11</v>
      </c>
      <c r="E4" s="15"/>
      <c r="F4" s="15"/>
      <c r="G4" s="15"/>
      <c r="H4" s="15"/>
    </row>
    <row r="5" spans="1:11" ht="15">
      <c r="A5" s="1" t="s">
        <v>13</v>
      </c>
      <c r="B5" s="2" t="s">
        <v>1</v>
      </c>
      <c r="C5" s="1" t="s">
        <v>2</v>
      </c>
      <c r="D5" s="1" t="s">
        <v>3</v>
      </c>
      <c r="E5" s="29" t="s">
        <v>799</v>
      </c>
      <c r="F5" s="29" t="s">
        <v>4</v>
      </c>
      <c r="G5" s="2" t="s">
        <v>5</v>
      </c>
      <c r="H5" s="2" t="s">
        <v>6</v>
      </c>
    </row>
    <row r="6" spans="1:11" ht="25.5">
      <c r="A6" s="3" t="s">
        <v>800</v>
      </c>
      <c r="B6" s="4">
        <v>97624</v>
      </c>
      <c r="C6" s="3" t="s">
        <v>20</v>
      </c>
      <c r="D6" s="3" t="s">
        <v>1791</v>
      </c>
      <c r="E6" s="25" t="s">
        <v>1800</v>
      </c>
      <c r="F6" s="25" t="s">
        <v>15</v>
      </c>
      <c r="G6" s="5">
        <v>1</v>
      </c>
      <c r="H6" s="6">
        <v>119.26</v>
      </c>
    </row>
    <row r="7" spans="1:11" ht="38.25">
      <c r="A7" s="7" t="s">
        <v>801</v>
      </c>
      <c r="B7" s="8">
        <v>88316</v>
      </c>
      <c r="C7" s="7" t="s">
        <v>20</v>
      </c>
      <c r="D7" s="7" t="s">
        <v>802</v>
      </c>
      <c r="E7" s="26" t="s">
        <v>1801</v>
      </c>
      <c r="F7" s="26" t="s">
        <v>106</v>
      </c>
      <c r="G7" s="9">
        <v>4.1277999999999997</v>
      </c>
      <c r="H7" s="10">
        <v>24.08</v>
      </c>
    </row>
    <row r="8" spans="1:11" ht="38.25">
      <c r="A8" s="7" t="s">
        <v>801</v>
      </c>
      <c r="B8" s="8">
        <v>88309</v>
      </c>
      <c r="C8" s="7" t="s">
        <v>20</v>
      </c>
      <c r="D8" s="7" t="s">
        <v>804</v>
      </c>
      <c r="E8" s="26" t="s">
        <v>1801</v>
      </c>
      <c r="F8" s="26" t="s">
        <v>106</v>
      </c>
      <c r="G8" s="9">
        <v>0.66579999999999995</v>
      </c>
      <c r="H8" s="10">
        <v>29.85</v>
      </c>
    </row>
    <row r="9" spans="1:11" ht="14.25" customHeight="1">
      <c r="A9" s="11"/>
      <c r="B9" s="11"/>
      <c r="C9" s="11"/>
      <c r="D9" s="11"/>
      <c r="E9" s="11"/>
      <c r="F9" s="11"/>
      <c r="G9" s="12"/>
      <c r="H9" s="11"/>
    </row>
    <row r="10" spans="1:11">
      <c r="A10" s="11"/>
      <c r="B10" s="11"/>
      <c r="C10" s="11"/>
      <c r="D10" s="11"/>
      <c r="E10" s="11"/>
      <c r="F10" s="11"/>
      <c r="G10" s="28"/>
      <c r="H10" s="28"/>
    </row>
    <row r="11" spans="1:11" ht="16.5" customHeight="1" thickBot="1">
      <c r="A11" s="13"/>
      <c r="B11" s="13"/>
      <c r="C11" s="13"/>
      <c r="D11" s="13"/>
      <c r="E11" s="13"/>
      <c r="F11" s="13"/>
      <c r="G11" s="14"/>
      <c r="H11" s="13"/>
      <c r="K11" s="114"/>
    </row>
    <row r="12" spans="1:11" ht="15" thickTop="1">
      <c r="A12" s="15"/>
      <c r="B12" s="15"/>
      <c r="C12" s="15"/>
      <c r="D12" s="15"/>
      <c r="E12" s="15"/>
      <c r="F12" s="15"/>
      <c r="G12" s="15"/>
      <c r="H12" s="15"/>
    </row>
    <row r="13" spans="1:11" ht="15">
      <c r="A13" s="1" t="s">
        <v>16</v>
      </c>
      <c r="B13" s="2" t="s">
        <v>1</v>
      </c>
      <c r="C13" s="1" t="s">
        <v>2</v>
      </c>
      <c r="D13" s="1" t="s">
        <v>3</v>
      </c>
      <c r="E13" s="29" t="s">
        <v>799</v>
      </c>
      <c r="F13" s="29" t="s">
        <v>4</v>
      </c>
      <c r="G13" s="2" t="s">
        <v>5</v>
      </c>
      <c r="H13" s="2" t="s">
        <v>6</v>
      </c>
    </row>
    <row r="14" spans="1:11" ht="25.5">
      <c r="A14" s="3" t="s">
        <v>800</v>
      </c>
      <c r="B14" s="4">
        <v>8038</v>
      </c>
      <c r="C14" s="3" t="s">
        <v>17</v>
      </c>
      <c r="D14" s="3" t="s">
        <v>18</v>
      </c>
      <c r="E14" s="25" t="s">
        <v>805</v>
      </c>
      <c r="F14" s="25" t="s">
        <v>15</v>
      </c>
      <c r="G14" s="5">
        <v>1</v>
      </c>
      <c r="H14" s="6">
        <v>45.448500000000003</v>
      </c>
    </row>
    <row r="15" spans="1:11" ht="15">
      <c r="A15" s="1" t="s">
        <v>0</v>
      </c>
      <c r="B15" s="2" t="s">
        <v>1</v>
      </c>
      <c r="C15" s="1" t="s">
        <v>2</v>
      </c>
      <c r="D15" s="1" t="s">
        <v>3</v>
      </c>
      <c r="E15" s="29" t="s">
        <v>799</v>
      </c>
      <c r="F15" s="29" t="s">
        <v>4</v>
      </c>
      <c r="G15" s="2" t="s">
        <v>5</v>
      </c>
      <c r="H15" s="2" t="s">
        <v>6</v>
      </c>
    </row>
    <row r="16" spans="1:11">
      <c r="A16" s="7" t="s">
        <v>800</v>
      </c>
      <c r="B16" s="8">
        <v>10549</v>
      </c>
      <c r="C16" s="7" t="s">
        <v>17</v>
      </c>
      <c r="D16" s="7" t="s">
        <v>813</v>
      </c>
      <c r="E16" s="26" t="s">
        <v>812</v>
      </c>
      <c r="F16" s="26" t="s">
        <v>810</v>
      </c>
      <c r="G16" s="9">
        <v>2</v>
      </c>
      <c r="H16" s="8">
        <v>3.87</v>
      </c>
    </row>
    <row r="17" spans="1:11">
      <c r="A17" s="16" t="s">
        <v>806</v>
      </c>
      <c r="B17" s="17" t="s">
        <v>807</v>
      </c>
      <c r="C17" s="16" t="s">
        <v>17</v>
      </c>
      <c r="D17" s="16" t="s">
        <v>808</v>
      </c>
      <c r="E17" s="27" t="s">
        <v>809</v>
      </c>
      <c r="F17" s="27" t="s">
        <v>810</v>
      </c>
      <c r="G17" s="18">
        <v>0.15</v>
      </c>
      <c r="H17" s="19">
        <v>22.45</v>
      </c>
    </row>
    <row r="18" spans="1:11">
      <c r="A18" s="16" t="s">
        <v>806</v>
      </c>
      <c r="B18" s="17" t="s">
        <v>814</v>
      </c>
      <c r="C18" s="16" t="s">
        <v>17</v>
      </c>
      <c r="D18" s="16" t="s">
        <v>815</v>
      </c>
      <c r="E18" s="27" t="s">
        <v>809</v>
      </c>
      <c r="F18" s="27" t="s">
        <v>810</v>
      </c>
      <c r="G18" s="18">
        <v>2</v>
      </c>
      <c r="H18" s="19">
        <v>16.89</v>
      </c>
      <c r="K18" s="114"/>
    </row>
    <row r="19" spans="1:11">
      <c r="A19" s="7" t="s">
        <v>800</v>
      </c>
      <c r="B19" s="8">
        <v>10550</v>
      </c>
      <c r="C19" s="7" t="s">
        <v>17</v>
      </c>
      <c r="D19" s="7" t="s">
        <v>811</v>
      </c>
      <c r="E19" s="26" t="s">
        <v>812</v>
      </c>
      <c r="F19" s="26" t="s">
        <v>810</v>
      </c>
      <c r="G19" s="9">
        <v>0.15</v>
      </c>
      <c r="H19" s="8">
        <v>3.74</v>
      </c>
    </row>
    <row r="20" spans="1:11" ht="60">
      <c r="A20" s="32" t="s">
        <v>816</v>
      </c>
      <c r="B20" s="29"/>
      <c r="C20" s="29"/>
      <c r="D20" s="29"/>
      <c r="E20" s="29"/>
      <c r="F20" s="29"/>
      <c r="G20" s="29"/>
      <c r="H20" s="29"/>
    </row>
    <row r="21" spans="1:11" ht="15">
      <c r="A21" s="1" t="s">
        <v>0</v>
      </c>
      <c r="B21" s="2" t="s">
        <v>1</v>
      </c>
      <c r="C21" s="1" t="s">
        <v>2</v>
      </c>
      <c r="D21" s="1" t="s">
        <v>3</v>
      </c>
      <c r="E21" s="29" t="s">
        <v>799</v>
      </c>
      <c r="F21" s="29" t="s">
        <v>4</v>
      </c>
      <c r="G21" s="2" t="s">
        <v>5</v>
      </c>
      <c r="H21" s="2" t="s">
        <v>6</v>
      </c>
    </row>
    <row r="22" spans="1:11">
      <c r="A22" s="16" t="s">
        <v>806</v>
      </c>
      <c r="B22" s="17">
        <v>10596</v>
      </c>
      <c r="C22" s="16" t="s">
        <v>17</v>
      </c>
      <c r="D22" s="16" t="s">
        <v>835</v>
      </c>
      <c r="E22" s="27" t="s">
        <v>819</v>
      </c>
      <c r="F22" s="27" t="s">
        <v>115</v>
      </c>
      <c r="G22" s="18">
        <v>9.6749999999999996E-3</v>
      </c>
      <c r="H22" s="71">
        <v>4.8499999999999996</v>
      </c>
    </row>
    <row r="23" spans="1:11">
      <c r="A23" s="16" t="s">
        <v>806</v>
      </c>
      <c r="B23" s="17">
        <v>1651</v>
      </c>
      <c r="C23" s="16" t="s">
        <v>17</v>
      </c>
      <c r="D23" s="16" t="s">
        <v>842</v>
      </c>
      <c r="E23" s="27" t="s">
        <v>819</v>
      </c>
      <c r="F23" s="27" t="s">
        <v>843</v>
      </c>
      <c r="G23" s="18">
        <v>1.72E-3</v>
      </c>
      <c r="H23" s="71">
        <v>7</v>
      </c>
    </row>
    <row r="24" spans="1:11">
      <c r="A24" s="16" t="s">
        <v>806</v>
      </c>
      <c r="B24" s="17">
        <v>158</v>
      </c>
      <c r="C24" s="16" t="s">
        <v>17</v>
      </c>
      <c r="D24" s="16" t="s">
        <v>831</v>
      </c>
      <c r="E24" s="27" t="s">
        <v>819</v>
      </c>
      <c r="F24" s="27" t="s">
        <v>115</v>
      </c>
      <c r="G24" s="18">
        <v>0.21887000000000001</v>
      </c>
      <c r="H24" s="71">
        <v>14</v>
      </c>
    </row>
    <row r="25" spans="1:11">
      <c r="A25" s="16" t="s">
        <v>806</v>
      </c>
      <c r="B25" s="17">
        <v>10362</v>
      </c>
      <c r="C25" s="16" t="s">
        <v>17</v>
      </c>
      <c r="D25" s="16" t="s">
        <v>826</v>
      </c>
      <c r="E25" s="27" t="s">
        <v>827</v>
      </c>
      <c r="F25" s="27" t="s">
        <v>115</v>
      </c>
      <c r="G25" s="18">
        <v>9.6749999999999996E-3</v>
      </c>
      <c r="H25" s="71">
        <v>12.54</v>
      </c>
    </row>
    <row r="26" spans="1:11">
      <c r="A26" s="16" t="s">
        <v>806</v>
      </c>
      <c r="B26" s="17">
        <v>10761</v>
      </c>
      <c r="C26" s="16" t="s">
        <v>17</v>
      </c>
      <c r="D26" s="16" t="s">
        <v>837</v>
      </c>
      <c r="E26" s="27" t="s">
        <v>827</v>
      </c>
      <c r="F26" s="27" t="s">
        <v>115</v>
      </c>
      <c r="G26" s="18">
        <v>0.21887000000000001</v>
      </c>
      <c r="H26" s="71">
        <v>5</v>
      </c>
    </row>
    <row r="27" spans="1:11">
      <c r="A27" s="16" t="s">
        <v>806</v>
      </c>
      <c r="B27" s="17">
        <v>941</v>
      </c>
      <c r="C27" s="16" t="s">
        <v>17</v>
      </c>
      <c r="D27" s="16" t="s">
        <v>830</v>
      </c>
      <c r="E27" s="27" t="s">
        <v>819</v>
      </c>
      <c r="F27" s="27" t="s">
        <v>115</v>
      </c>
      <c r="G27" s="18">
        <v>3.225E-3</v>
      </c>
      <c r="H27" s="71">
        <v>194.68</v>
      </c>
    </row>
    <row r="28" spans="1:11">
      <c r="A28" s="16" t="s">
        <v>806</v>
      </c>
      <c r="B28" s="17">
        <v>10517</v>
      </c>
      <c r="C28" s="16" t="s">
        <v>17</v>
      </c>
      <c r="D28" s="16" t="s">
        <v>849</v>
      </c>
      <c r="E28" s="27" t="s">
        <v>827</v>
      </c>
      <c r="F28" s="27" t="s">
        <v>850</v>
      </c>
      <c r="G28" s="18">
        <v>8.5999999999999998E-4</v>
      </c>
      <c r="H28" s="71">
        <v>300</v>
      </c>
    </row>
    <row r="29" spans="1:11">
      <c r="A29" s="16" t="s">
        <v>806</v>
      </c>
      <c r="B29" s="17">
        <v>10492</v>
      </c>
      <c r="C29" s="16" t="s">
        <v>17</v>
      </c>
      <c r="D29" s="16" t="s">
        <v>824</v>
      </c>
      <c r="E29" s="27" t="s">
        <v>819</v>
      </c>
      <c r="F29" s="27" t="s">
        <v>115</v>
      </c>
      <c r="G29" s="18">
        <v>9.6749999999999996E-3</v>
      </c>
      <c r="H29" s="71">
        <v>205</v>
      </c>
    </row>
    <row r="30" spans="1:11" ht="25.5">
      <c r="A30" s="16" t="s">
        <v>806</v>
      </c>
      <c r="B30" s="17" t="s">
        <v>828</v>
      </c>
      <c r="C30" s="16" t="s">
        <v>17</v>
      </c>
      <c r="D30" s="16" t="s">
        <v>829</v>
      </c>
      <c r="E30" s="27" t="s">
        <v>819</v>
      </c>
      <c r="F30" s="27" t="s">
        <v>115</v>
      </c>
      <c r="G30" s="18">
        <v>1.2899999999999999E-3</v>
      </c>
      <c r="H30" s="71">
        <v>16.13</v>
      </c>
    </row>
    <row r="31" spans="1:11">
      <c r="A31" s="16" t="s">
        <v>806</v>
      </c>
      <c r="B31" s="17">
        <v>4729</v>
      </c>
      <c r="C31" s="16" t="s">
        <v>17</v>
      </c>
      <c r="D31" s="16" t="s">
        <v>853</v>
      </c>
      <c r="E31" s="27" t="s">
        <v>819</v>
      </c>
      <c r="F31" s="27" t="s">
        <v>115</v>
      </c>
      <c r="G31" s="18">
        <v>2.0000000000000001E-4</v>
      </c>
      <c r="H31" s="71">
        <v>37.799999999999997</v>
      </c>
    </row>
    <row r="32" spans="1:11">
      <c r="A32" s="16" t="s">
        <v>806</v>
      </c>
      <c r="B32" s="17">
        <v>10788</v>
      </c>
      <c r="C32" s="16" t="s">
        <v>17</v>
      </c>
      <c r="D32" s="16" t="s">
        <v>852</v>
      </c>
      <c r="E32" s="27" t="s">
        <v>819</v>
      </c>
      <c r="F32" s="27" t="s">
        <v>115</v>
      </c>
      <c r="G32" s="18">
        <v>4.0000000000000002E-4</v>
      </c>
      <c r="H32" s="71">
        <v>36.9</v>
      </c>
    </row>
    <row r="33" spans="1:8">
      <c r="A33" s="16" t="s">
        <v>806</v>
      </c>
      <c r="B33" s="17" t="s">
        <v>817</v>
      </c>
      <c r="C33" s="16" t="s">
        <v>17</v>
      </c>
      <c r="D33" s="16" t="s">
        <v>818</v>
      </c>
      <c r="E33" s="27" t="s">
        <v>819</v>
      </c>
      <c r="F33" s="27" t="s">
        <v>820</v>
      </c>
      <c r="G33" s="18">
        <v>1.72E-3</v>
      </c>
      <c r="H33" s="71">
        <v>88.33</v>
      </c>
    </row>
    <row r="34" spans="1:8" ht="25.5">
      <c r="A34" s="16" t="s">
        <v>806</v>
      </c>
      <c r="B34" s="17" t="s">
        <v>854</v>
      </c>
      <c r="C34" s="16" t="s">
        <v>17</v>
      </c>
      <c r="D34" s="16" t="s">
        <v>855</v>
      </c>
      <c r="E34" s="27" t="s">
        <v>819</v>
      </c>
      <c r="F34" s="27" t="s">
        <v>115</v>
      </c>
      <c r="G34" s="18">
        <v>4.0000000000000002E-4</v>
      </c>
      <c r="H34" s="71">
        <v>189.9</v>
      </c>
    </row>
    <row r="35" spans="1:8">
      <c r="A35" s="16" t="s">
        <v>806</v>
      </c>
      <c r="B35" s="17">
        <v>2378</v>
      </c>
      <c r="C35" s="16" t="s">
        <v>17</v>
      </c>
      <c r="D35" s="16" t="s">
        <v>832</v>
      </c>
      <c r="E35" s="27" t="s">
        <v>819</v>
      </c>
      <c r="F35" s="27" t="s">
        <v>115</v>
      </c>
      <c r="G35" s="18">
        <v>0.19800999999999999</v>
      </c>
      <c r="H35" s="71">
        <v>4.5</v>
      </c>
    </row>
    <row r="36" spans="1:8">
      <c r="A36" s="16" t="s">
        <v>806</v>
      </c>
      <c r="B36" s="17">
        <v>4728</v>
      </c>
      <c r="C36" s="16" t="s">
        <v>17</v>
      </c>
      <c r="D36" s="16" t="s">
        <v>851</v>
      </c>
      <c r="E36" s="27" t="s">
        <v>819</v>
      </c>
      <c r="F36" s="27" t="s">
        <v>115</v>
      </c>
      <c r="G36" s="18">
        <v>5.9999999999999995E-4</v>
      </c>
      <c r="H36" s="71">
        <v>18.579999999999998</v>
      </c>
    </row>
    <row r="37" spans="1:8">
      <c r="A37" s="16" t="s">
        <v>806</v>
      </c>
      <c r="B37" s="17">
        <v>10599</v>
      </c>
      <c r="C37" s="16" t="s">
        <v>17</v>
      </c>
      <c r="D37" s="16" t="s">
        <v>825</v>
      </c>
      <c r="E37" s="27" t="s">
        <v>819</v>
      </c>
      <c r="F37" s="27" t="s">
        <v>115</v>
      </c>
      <c r="G37" s="18">
        <v>3.8700000000000002E-3</v>
      </c>
      <c r="H37" s="71">
        <v>18</v>
      </c>
    </row>
    <row r="38" spans="1:8">
      <c r="A38" s="16" t="s">
        <v>806</v>
      </c>
      <c r="B38" s="17" t="s">
        <v>844</v>
      </c>
      <c r="C38" s="16" t="s">
        <v>17</v>
      </c>
      <c r="D38" s="16" t="s">
        <v>845</v>
      </c>
      <c r="E38" s="27" t="s">
        <v>819</v>
      </c>
      <c r="F38" s="27" t="s">
        <v>820</v>
      </c>
      <c r="G38" s="18">
        <v>4.9449999999999997E-3</v>
      </c>
      <c r="H38" s="71">
        <v>12.99</v>
      </c>
    </row>
    <row r="39" spans="1:8">
      <c r="A39" s="16" t="s">
        <v>806</v>
      </c>
      <c r="B39" s="17" t="s">
        <v>821</v>
      </c>
      <c r="C39" s="16" t="s">
        <v>17</v>
      </c>
      <c r="D39" s="16" t="s">
        <v>822</v>
      </c>
      <c r="E39" s="27" t="s">
        <v>819</v>
      </c>
      <c r="F39" s="27" t="s">
        <v>115</v>
      </c>
      <c r="G39" s="18">
        <v>4.2999999999999999E-4</v>
      </c>
      <c r="H39" s="71">
        <v>24.02</v>
      </c>
    </row>
    <row r="40" spans="1:8">
      <c r="A40" s="16" t="s">
        <v>806</v>
      </c>
      <c r="B40" s="17" t="s">
        <v>807</v>
      </c>
      <c r="C40" s="16" t="s">
        <v>17</v>
      </c>
      <c r="D40" s="16" t="s">
        <v>808</v>
      </c>
      <c r="E40" s="27" t="s">
        <v>809</v>
      </c>
      <c r="F40" s="27" t="s">
        <v>810</v>
      </c>
      <c r="G40" s="18">
        <v>0.15</v>
      </c>
      <c r="H40" s="71">
        <v>22.45</v>
      </c>
    </row>
    <row r="41" spans="1:8">
      <c r="A41" s="16" t="s">
        <v>806</v>
      </c>
      <c r="B41" s="17" t="s">
        <v>814</v>
      </c>
      <c r="C41" s="16" t="s">
        <v>17</v>
      </c>
      <c r="D41" s="16" t="s">
        <v>815</v>
      </c>
      <c r="E41" s="27" t="s">
        <v>809</v>
      </c>
      <c r="F41" s="27" t="s">
        <v>810</v>
      </c>
      <c r="G41" s="18">
        <v>2</v>
      </c>
      <c r="H41" s="71">
        <v>16.89</v>
      </c>
    </row>
    <row r="42" spans="1:8">
      <c r="A42" s="16" t="s">
        <v>806</v>
      </c>
      <c r="B42" s="17">
        <v>10790</v>
      </c>
      <c r="C42" s="16" t="s">
        <v>17</v>
      </c>
      <c r="D42" s="16" t="s">
        <v>846</v>
      </c>
      <c r="E42" s="27" t="s">
        <v>819</v>
      </c>
      <c r="F42" s="27" t="s">
        <v>115</v>
      </c>
      <c r="G42" s="18">
        <v>1.5E-5</v>
      </c>
      <c r="H42" s="71">
        <v>25.95</v>
      </c>
    </row>
    <row r="43" spans="1:8">
      <c r="A43" s="16" t="s">
        <v>806</v>
      </c>
      <c r="B43" s="17">
        <v>11247</v>
      </c>
      <c r="C43" s="16" t="s">
        <v>17</v>
      </c>
      <c r="D43" s="16" t="s">
        <v>848</v>
      </c>
      <c r="E43" s="27" t="s">
        <v>819</v>
      </c>
      <c r="F43" s="27" t="s">
        <v>115</v>
      </c>
      <c r="G43" s="18">
        <v>1.5E-5</v>
      </c>
      <c r="H43" s="71">
        <v>327.8</v>
      </c>
    </row>
    <row r="44" spans="1:8">
      <c r="A44" s="16" t="s">
        <v>806</v>
      </c>
      <c r="B44" s="17">
        <v>11265</v>
      </c>
      <c r="C44" s="16" t="s">
        <v>17</v>
      </c>
      <c r="D44" s="16" t="s">
        <v>833</v>
      </c>
      <c r="E44" s="27" t="s">
        <v>819</v>
      </c>
      <c r="F44" s="27" t="s">
        <v>115</v>
      </c>
      <c r="G44" s="18">
        <v>6.0000000000000002E-5</v>
      </c>
      <c r="H44" s="71">
        <v>18.75</v>
      </c>
    </row>
    <row r="45" spans="1:8">
      <c r="A45" s="16" t="s">
        <v>806</v>
      </c>
      <c r="B45" s="17">
        <v>10789</v>
      </c>
      <c r="C45" s="16" t="s">
        <v>17</v>
      </c>
      <c r="D45" s="16" t="s">
        <v>840</v>
      </c>
      <c r="E45" s="27" t="s">
        <v>819</v>
      </c>
      <c r="F45" s="27" t="s">
        <v>115</v>
      </c>
      <c r="G45" s="18">
        <v>3.0000000000000001E-5</v>
      </c>
      <c r="H45" s="71">
        <v>15.4</v>
      </c>
    </row>
    <row r="46" spans="1:8">
      <c r="A46" s="16" t="s">
        <v>806</v>
      </c>
      <c r="B46" s="17">
        <v>11243</v>
      </c>
      <c r="C46" s="16" t="s">
        <v>17</v>
      </c>
      <c r="D46" s="16" t="s">
        <v>847</v>
      </c>
      <c r="E46" s="27" t="s">
        <v>819</v>
      </c>
      <c r="F46" s="27" t="s">
        <v>115</v>
      </c>
      <c r="G46" s="18">
        <v>1.5E-5</v>
      </c>
      <c r="H46" s="71">
        <v>28</v>
      </c>
    </row>
    <row r="47" spans="1:8">
      <c r="A47" s="16" t="s">
        <v>806</v>
      </c>
      <c r="B47" s="17">
        <v>4174</v>
      </c>
      <c r="C47" s="16" t="s">
        <v>17</v>
      </c>
      <c r="D47" s="16" t="s">
        <v>823</v>
      </c>
      <c r="E47" s="27" t="s">
        <v>819</v>
      </c>
      <c r="F47" s="27" t="s">
        <v>115</v>
      </c>
      <c r="G47" s="18">
        <v>7.4999999999999993E-5</v>
      </c>
      <c r="H47" s="71">
        <v>12</v>
      </c>
    </row>
    <row r="48" spans="1:8">
      <c r="A48" s="16" t="s">
        <v>806</v>
      </c>
      <c r="B48" s="17">
        <v>11245</v>
      </c>
      <c r="C48" s="16" t="s">
        <v>17</v>
      </c>
      <c r="D48" s="16" t="s">
        <v>836</v>
      </c>
      <c r="E48" s="27" t="s">
        <v>819</v>
      </c>
      <c r="F48" s="27" t="s">
        <v>115</v>
      </c>
      <c r="G48" s="18">
        <v>1.05E-4</v>
      </c>
      <c r="H48" s="71">
        <v>11.6</v>
      </c>
    </row>
    <row r="49" spans="1:8">
      <c r="A49" s="16" t="s">
        <v>806</v>
      </c>
      <c r="B49" s="17">
        <v>4722</v>
      </c>
      <c r="C49" s="16" t="s">
        <v>17</v>
      </c>
      <c r="D49" s="16" t="s">
        <v>839</v>
      </c>
      <c r="E49" s="27" t="s">
        <v>819</v>
      </c>
      <c r="F49" s="27" t="s">
        <v>115</v>
      </c>
      <c r="G49" s="18">
        <v>6.0000000000000002E-5</v>
      </c>
      <c r="H49" s="71">
        <v>18.8</v>
      </c>
    </row>
    <row r="50" spans="1:8">
      <c r="A50" s="16" t="s">
        <v>806</v>
      </c>
      <c r="B50" s="17">
        <v>11264</v>
      </c>
      <c r="C50" s="16" t="s">
        <v>17</v>
      </c>
      <c r="D50" s="16" t="s">
        <v>841</v>
      </c>
      <c r="E50" s="27" t="s">
        <v>819</v>
      </c>
      <c r="F50" s="27" t="s">
        <v>115</v>
      </c>
      <c r="G50" s="18">
        <v>3.0000000000000001E-5</v>
      </c>
      <c r="H50" s="71">
        <v>13.52</v>
      </c>
    </row>
    <row r="51" spans="1:8">
      <c r="A51" s="16" t="s">
        <v>806</v>
      </c>
      <c r="B51" s="17">
        <v>10282</v>
      </c>
      <c r="C51" s="16" t="s">
        <v>17</v>
      </c>
      <c r="D51" s="16" t="s">
        <v>838</v>
      </c>
      <c r="E51" s="27" t="s">
        <v>819</v>
      </c>
      <c r="F51" s="27" t="s">
        <v>115</v>
      </c>
      <c r="G51" s="18">
        <v>3.0000000000000001E-5</v>
      </c>
      <c r="H51" s="71">
        <v>44</v>
      </c>
    </row>
    <row r="52" spans="1:8">
      <c r="A52" s="16" t="s">
        <v>806</v>
      </c>
      <c r="B52" s="17">
        <v>11246</v>
      </c>
      <c r="C52" s="16" t="s">
        <v>17</v>
      </c>
      <c r="D52" s="16" t="s">
        <v>834</v>
      </c>
      <c r="E52" s="27" t="s">
        <v>819</v>
      </c>
      <c r="F52" s="27" t="s">
        <v>590</v>
      </c>
      <c r="G52" s="18">
        <v>1.05E-4</v>
      </c>
      <c r="H52" s="71">
        <v>10.220000000000001</v>
      </c>
    </row>
    <row r="53" spans="1:8">
      <c r="A53" s="11"/>
      <c r="B53" s="11"/>
      <c r="C53" s="11"/>
      <c r="D53" s="11"/>
      <c r="E53" s="11"/>
      <c r="F53" s="11"/>
      <c r="G53" s="12"/>
      <c r="H53" s="11"/>
    </row>
    <row r="54" spans="1:8">
      <c r="A54" s="11"/>
      <c r="B54" s="11"/>
      <c r="C54" s="11"/>
      <c r="D54" s="11"/>
      <c r="E54" s="11"/>
      <c r="F54" s="11"/>
      <c r="G54" s="28"/>
      <c r="H54" s="28"/>
    </row>
    <row r="55" spans="1:8" ht="15" thickBot="1">
      <c r="A55" s="13"/>
      <c r="B55" s="13"/>
      <c r="C55" s="13"/>
      <c r="D55" s="13"/>
      <c r="E55" s="13"/>
      <c r="F55" s="13"/>
      <c r="G55" s="14"/>
      <c r="H55" s="13"/>
    </row>
    <row r="56" spans="1:8" ht="15" thickTop="1">
      <c r="A56" s="15"/>
      <c r="B56" s="15"/>
      <c r="C56" s="15"/>
      <c r="D56" s="15"/>
      <c r="E56" s="15"/>
      <c r="F56" s="15"/>
      <c r="G56" s="15"/>
      <c r="H56" s="15"/>
    </row>
    <row r="57" spans="1:8" ht="15">
      <c r="A57" s="1" t="s">
        <v>19</v>
      </c>
      <c r="B57" s="2" t="s">
        <v>1</v>
      </c>
      <c r="C57" s="1" t="s">
        <v>2</v>
      </c>
      <c r="D57" s="1" t="s">
        <v>3</v>
      </c>
      <c r="E57" s="29" t="s">
        <v>799</v>
      </c>
      <c r="F57" s="29" t="s">
        <v>4</v>
      </c>
      <c r="G57" s="2" t="s">
        <v>5</v>
      </c>
      <c r="H57" s="2" t="s">
        <v>6</v>
      </c>
    </row>
    <row r="58" spans="1:8" ht="25.5">
      <c r="A58" s="3" t="s">
        <v>800</v>
      </c>
      <c r="B58" s="4">
        <v>97626</v>
      </c>
      <c r="C58" s="3" t="s">
        <v>20</v>
      </c>
      <c r="D58" s="3" t="s">
        <v>21</v>
      </c>
      <c r="E58" s="25" t="s">
        <v>1800</v>
      </c>
      <c r="F58" s="25" t="s">
        <v>15</v>
      </c>
      <c r="G58" s="5">
        <v>1</v>
      </c>
      <c r="H58" s="6">
        <v>637.51</v>
      </c>
    </row>
    <row r="59" spans="1:8" ht="38.25">
      <c r="A59" s="7" t="s">
        <v>801</v>
      </c>
      <c r="B59" s="8">
        <v>88316</v>
      </c>
      <c r="C59" s="7" t="s">
        <v>20</v>
      </c>
      <c r="D59" s="7" t="s">
        <v>802</v>
      </c>
      <c r="E59" s="26" t="s">
        <v>1801</v>
      </c>
      <c r="F59" s="26" t="s">
        <v>106</v>
      </c>
      <c r="G59" s="9">
        <v>22.063600000000001</v>
      </c>
      <c r="H59" s="10">
        <v>24.08</v>
      </c>
    </row>
    <row r="60" spans="1:8" ht="38.25">
      <c r="A60" s="7" t="s">
        <v>801</v>
      </c>
      <c r="B60" s="8">
        <v>88309</v>
      </c>
      <c r="C60" s="7" t="s">
        <v>20</v>
      </c>
      <c r="D60" s="7" t="s">
        <v>804</v>
      </c>
      <c r="E60" s="26" t="s">
        <v>1801</v>
      </c>
      <c r="F60" s="26" t="s">
        <v>106</v>
      </c>
      <c r="G60" s="9">
        <v>3.5586000000000002</v>
      </c>
      <c r="H60" s="10">
        <v>29.85</v>
      </c>
    </row>
    <row r="61" spans="1:8">
      <c r="A61" s="11"/>
      <c r="B61" s="11"/>
      <c r="C61" s="11"/>
      <c r="D61" s="11"/>
      <c r="E61" s="11"/>
      <c r="F61" s="11"/>
      <c r="G61" s="12"/>
      <c r="H61" s="11"/>
    </row>
    <row r="62" spans="1:8">
      <c r="A62" s="11"/>
      <c r="B62" s="11"/>
      <c r="C62" s="11"/>
      <c r="D62" s="11"/>
      <c r="E62" s="11"/>
      <c r="F62" s="11"/>
      <c r="G62" s="28"/>
      <c r="H62" s="28"/>
    </row>
    <row r="63" spans="1:8" ht="15" thickBot="1">
      <c r="A63" s="13"/>
      <c r="B63" s="13"/>
      <c r="C63" s="13"/>
      <c r="D63" s="13"/>
      <c r="E63" s="13"/>
      <c r="F63" s="13"/>
      <c r="G63" s="14"/>
      <c r="H63" s="13"/>
    </row>
    <row r="64" spans="1:8" ht="15" thickTop="1">
      <c r="A64" s="15"/>
      <c r="B64" s="15"/>
      <c r="C64" s="15"/>
      <c r="D64" s="15"/>
      <c r="E64" s="15"/>
      <c r="F64" s="15"/>
      <c r="G64" s="15"/>
      <c r="H64" s="15"/>
    </row>
    <row r="65" spans="1:8" ht="15">
      <c r="A65" s="1" t="s">
        <v>22</v>
      </c>
      <c r="B65" s="2" t="s">
        <v>1</v>
      </c>
      <c r="C65" s="1" t="s">
        <v>2</v>
      </c>
      <c r="D65" s="1" t="s">
        <v>3</v>
      </c>
      <c r="E65" s="29" t="s">
        <v>799</v>
      </c>
      <c r="F65" s="29" t="s">
        <v>4</v>
      </c>
      <c r="G65" s="2" t="s">
        <v>5</v>
      </c>
      <c r="H65" s="2" t="s">
        <v>6</v>
      </c>
    </row>
    <row r="66" spans="1:8" ht="25.5">
      <c r="A66" s="3" t="s">
        <v>800</v>
      </c>
      <c r="B66" s="4">
        <v>13</v>
      </c>
      <c r="C66" s="3" t="s">
        <v>17</v>
      </c>
      <c r="D66" s="3" t="s">
        <v>24</v>
      </c>
      <c r="E66" s="25" t="s">
        <v>805</v>
      </c>
      <c r="F66" s="25" t="s">
        <v>15</v>
      </c>
      <c r="G66" s="5">
        <v>1</v>
      </c>
      <c r="H66" s="6">
        <f>ROUND(SUM(H68*G68,H69*G69,H70*G70,H71*G71),2)</f>
        <v>303.93</v>
      </c>
    </row>
    <row r="67" spans="1:8" ht="15">
      <c r="A67" s="1" t="s">
        <v>0</v>
      </c>
      <c r="B67" s="2" t="s">
        <v>1</v>
      </c>
      <c r="C67" s="1" t="s">
        <v>2</v>
      </c>
      <c r="D67" s="1" t="s">
        <v>3</v>
      </c>
      <c r="E67" s="29" t="s">
        <v>799</v>
      </c>
      <c r="F67" s="29" t="s">
        <v>4</v>
      </c>
      <c r="G67" s="2" t="s">
        <v>5</v>
      </c>
      <c r="H67" s="2" t="s">
        <v>6</v>
      </c>
    </row>
    <row r="68" spans="1:8">
      <c r="A68" s="16" t="s">
        <v>806</v>
      </c>
      <c r="B68" s="17" t="s">
        <v>807</v>
      </c>
      <c r="C68" s="16" t="s">
        <v>17</v>
      </c>
      <c r="D68" s="16" t="s">
        <v>808</v>
      </c>
      <c r="E68" s="27" t="s">
        <v>809</v>
      </c>
      <c r="F68" s="27" t="s">
        <v>810</v>
      </c>
      <c r="G68" s="18">
        <v>1.3</v>
      </c>
      <c r="H68" s="19">
        <v>22.45</v>
      </c>
    </row>
    <row r="69" spans="1:8">
      <c r="A69" s="7" t="s">
        <v>800</v>
      </c>
      <c r="B69" s="8">
        <v>10550</v>
      </c>
      <c r="C69" s="7" t="s">
        <v>17</v>
      </c>
      <c r="D69" s="7" t="s">
        <v>811</v>
      </c>
      <c r="E69" s="26" t="s">
        <v>812</v>
      </c>
      <c r="F69" s="26" t="s">
        <v>810</v>
      </c>
      <c r="G69" s="9">
        <v>1.3</v>
      </c>
      <c r="H69" s="8">
        <v>3.74</v>
      </c>
    </row>
    <row r="70" spans="1:8">
      <c r="A70" s="7" t="s">
        <v>800</v>
      </c>
      <c r="B70" s="8">
        <v>10549</v>
      </c>
      <c r="C70" s="7" t="s">
        <v>17</v>
      </c>
      <c r="D70" s="7" t="s">
        <v>813</v>
      </c>
      <c r="E70" s="26" t="s">
        <v>812</v>
      </c>
      <c r="F70" s="26" t="s">
        <v>810</v>
      </c>
      <c r="G70" s="9">
        <v>13</v>
      </c>
      <c r="H70" s="8">
        <v>3.87</v>
      </c>
    </row>
    <row r="71" spans="1:8">
      <c r="A71" s="16" t="s">
        <v>806</v>
      </c>
      <c r="B71" s="17" t="s">
        <v>814</v>
      </c>
      <c r="C71" s="16" t="s">
        <v>17</v>
      </c>
      <c r="D71" s="16" t="s">
        <v>815</v>
      </c>
      <c r="E71" s="27" t="s">
        <v>809</v>
      </c>
      <c r="F71" s="27" t="s">
        <v>810</v>
      </c>
      <c r="G71" s="18">
        <v>13</v>
      </c>
      <c r="H71" s="19">
        <v>16.89</v>
      </c>
    </row>
    <row r="72" spans="1:8" ht="60">
      <c r="A72" s="32" t="s">
        <v>816</v>
      </c>
      <c r="B72" s="29"/>
      <c r="C72" s="29"/>
      <c r="D72" s="29"/>
      <c r="E72" s="29"/>
      <c r="F72" s="29"/>
      <c r="G72" s="29"/>
      <c r="H72" s="29"/>
    </row>
    <row r="73" spans="1:8" ht="15">
      <c r="A73" s="1" t="s">
        <v>0</v>
      </c>
      <c r="B73" s="2" t="s">
        <v>1</v>
      </c>
      <c r="C73" s="1" t="s">
        <v>2</v>
      </c>
      <c r="D73" s="1" t="s">
        <v>3</v>
      </c>
      <c r="E73" s="29" t="s">
        <v>799</v>
      </c>
      <c r="F73" s="29" t="s">
        <v>4</v>
      </c>
      <c r="G73" s="2" t="s">
        <v>5</v>
      </c>
      <c r="H73" s="2" t="s">
        <v>6</v>
      </c>
    </row>
    <row r="74" spans="1:8">
      <c r="A74" s="16" t="s">
        <v>806</v>
      </c>
      <c r="B74" s="17" t="s">
        <v>807</v>
      </c>
      <c r="C74" s="16" t="s">
        <v>17</v>
      </c>
      <c r="D74" s="16" t="s">
        <v>808</v>
      </c>
      <c r="E74" s="27" t="s">
        <v>809</v>
      </c>
      <c r="F74" s="27" t="s">
        <v>810</v>
      </c>
      <c r="G74" s="18">
        <v>1.3</v>
      </c>
      <c r="H74" s="19">
        <v>22.45</v>
      </c>
    </row>
    <row r="75" spans="1:8">
      <c r="A75" s="16" t="s">
        <v>806</v>
      </c>
      <c r="B75" s="17">
        <v>10517</v>
      </c>
      <c r="C75" s="16" t="s">
        <v>17</v>
      </c>
      <c r="D75" s="16" t="s">
        <v>849</v>
      </c>
      <c r="E75" s="27" t="s">
        <v>827</v>
      </c>
      <c r="F75" s="27" t="s">
        <v>850</v>
      </c>
      <c r="G75" s="18">
        <v>5.7200000000000003E-3</v>
      </c>
      <c r="H75" s="71">
        <v>300</v>
      </c>
    </row>
    <row r="76" spans="1:8">
      <c r="A76" s="16" t="s">
        <v>806</v>
      </c>
      <c r="B76" s="17">
        <v>941</v>
      </c>
      <c r="C76" s="16" t="s">
        <v>17</v>
      </c>
      <c r="D76" s="16" t="s">
        <v>830</v>
      </c>
      <c r="E76" s="27" t="s">
        <v>819</v>
      </c>
      <c r="F76" s="27" t="s">
        <v>115</v>
      </c>
      <c r="G76" s="18">
        <v>2.145E-2</v>
      </c>
      <c r="H76" s="71">
        <v>194.68</v>
      </c>
    </row>
    <row r="77" spans="1:8">
      <c r="A77" s="16" t="s">
        <v>806</v>
      </c>
      <c r="B77" s="17">
        <v>10492</v>
      </c>
      <c r="C77" s="16" t="s">
        <v>17</v>
      </c>
      <c r="D77" s="16" t="s">
        <v>824</v>
      </c>
      <c r="E77" s="27" t="s">
        <v>819</v>
      </c>
      <c r="F77" s="27" t="s">
        <v>115</v>
      </c>
      <c r="G77" s="18">
        <v>6.4350000000000004E-2</v>
      </c>
      <c r="H77" s="71">
        <v>205</v>
      </c>
    </row>
    <row r="78" spans="1:8">
      <c r="A78" s="16" t="s">
        <v>806</v>
      </c>
      <c r="B78" s="17">
        <v>10599</v>
      </c>
      <c r="C78" s="16" t="s">
        <v>17</v>
      </c>
      <c r="D78" s="16" t="s">
        <v>825</v>
      </c>
      <c r="E78" s="27" t="s">
        <v>819</v>
      </c>
      <c r="F78" s="27" t="s">
        <v>115</v>
      </c>
      <c r="G78" s="18">
        <v>2.5739999999999999E-2</v>
      </c>
      <c r="H78" s="71">
        <v>18</v>
      </c>
    </row>
    <row r="79" spans="1:8">
      <c r="A79" s="16" t="s">
        <v>806</v>
      </c>
      <c r="B79" s="17" t="s">
        <v>817</v>
      </c>
      <c r="C79" s="16" t="s">
        <v>17</v>
      </c>
      <c r="D79" s="16" t="s">
        <v>818</v>
      </c>
      <c r="E79" s="27" t="s">
        <v>819</v>
      </c>
      <c r="F79" s="27" t="s">
        <v>820</v>
      </c>
      <c r="G79" s="18">
        <v>1.1440000000000001E-2</v>
      </c>
      <c r="H79" s="71">
        <v>88.33</v>
      </c>
    </row>
    <row r="80" spans="1:8">
      <c r="A80" s="16" t="s">
        <v>806</v>
      </c>
      <c r="B80" s="17">
        <v>10790</v>
      </c>
      <c r="C80" s="16" t="s">
        <v>17</v>
      </c>
      <c r="D80" s="16" t="s">
        <v>846</v>
      </c>
      <c r="E80" s="27" t="s">
        <v>819</v>
      </c>
      <c r="F80" s="27" t="s">
        <v>115</v>
      </c>
      <c r="G80" s="18">
        <v>1.2999999999999999E-4</v>
      </c>
      <c r="H80" s="71">
        <v>25.95</v>
      </c>
    </row>
    <row r="81" spans="1:8">
      <c r="A81" s="16" t="s">
        <v>806</v>
      </c>
      <c r="B81" s="17">
        <v>11247</v>
      </c>
      <c r="C81" s="16" t="s">
        <v>17</v>
      </c>
      <c r="D81" s="16" t="s">
        <v>848</v>
      </c>
      <c r="E81" s="27" t="s">
        <v>819</v>
      </c>
      <c r="F81" s="27" t="s">
        <v>115</v>
      </c>
      <c r="G81" s="18">
        <v>1.2999999999999999E-4</v>
      </c>
      <c r="H81" s="71">
        <v>327.8</v>
      </c>
    </row>
    <row r="82" spans="1:8">
      <c r="A82" s="16" t="s">
        <v>806</v>
      </c>
      <c r="B82" s="17">
        <v>1651</v>
      </c>
      <c r="C82" s="16" t="s">
        <v>17</v>
      </c>
      <c r="D82" s="16" t="s">
        <v>842</v>
      </c>
      <c r="E82" s="27" t="s">
        <v>819</v>
      </c>
      <c r="F82" s="27" t="s">
        <v>843</v>
      </c>
      <c r="G82" s="18">
        <v>1.1440000000000001E-2</v>
      </c>
      <c r="H82" s="71">
        <v>7</v>
      </c>
    </row>
    <row r="83" spans="1:8">
      <c r="A83" s="16" t="s">
        <v>806</v>
      </c>
      <c r="B83" s="17" t="s">
        <v>844</v>
      </c>
      <c r="C83" s="16" t="s">
        <v>17</v>
      </c>
      <c r="D83" s="16" t="s">
        <v>845</v>
      </c>
      <c r="E83" s="27" t="s">
        <v>819</v>
      </c>
      <c r="F83" s="27" t="s">
        <v>820</v>
      </c>
      <c r="G83" s="18">
        <v>3.2890000000000003E-2</v>
      </c>
      <c r="H83" s="71">
        <v>12.99</v>
      </c>
    </row>
    <row r="84" spans="1:8">
      <c r="A84" s="16" t="s">
        <v>806</v>
      </c>
      <c r="B84" s="17">
        <v>11265</v>
      </c>
      <c r="C84" s="16" t="s">
        <v>17</v>
      </c>
      <c r="D84" s="16" t="s">
        <v>833</v>
      </c>
      <c r="E84" s="27" t="s">
        <v>819</v>
      </c>
      <c r="F84" s="27" t="s">
        <v>115</v>
      </c>
      <c r="G84" s="18">
        <v>5.1999999999999995E-4</v>
      </c>
      <c r="H84" s="71">
        <v>18.75</v>
      </c>
    </row>
    <row r="85" spans="1:8">
      <c r="A85" s="16" t="s">
        <v>806</v>
      </c>
      <c r="B85" s="17">
        <v>10789</v>
      </c>
      <c r="C85" s="16" t="s">
        <v>17</v>
      </c>
      <c r="D85" s="16" t="s">
        <v>840</v>
      </c>
      <c r="E85" s="27" t="s">
        <v>819</v>
      </c>
      <c r="F85" s="27" t="s">
        <v>115</v>
      </c>
      <c r="G85" s="18">
        <v>2.5999999999999998E-4</v>
      </c>
      <c r="H85" s="71">
        <v>15.4</v>
      </c>
    </row>
    <row r="86" spans="1:8">
      <c r="A86" s="16" t="s">
        <v>806</v>
      </c>
      <c r="B86" s="17">
        <v>11243</v>
      </c>
      <c r="C86" s="16" t="s">
        <v>17</v>
      </c>
      <c r="D86" s="16" t="s">
        <v>847</v>
      </c>
      <c r="E86" s="27" t="s">
        <v>819</v>
      </c>
      <c r="F86" s="27" t="s">
        <v>115</v>
      </c>
      <c r="G86" s="18">
        <v>1.2999999999999999E-4</v>
      </c>
      <c r="H86" s="71">
        <v>28</v>
      </c>
    </row>
    <row r="87" spans="1:8">
      <c r="A87" s="16" t="s">
        <v>806</v>
      </c>
      <c r="B87" s="17">
        <v>10761</v>
      </c>
      <c r="C87" s="16" t="s">
        <v>17</v>
      </c>
      <c r="D87" s="16" t="s">
        <v>837</v>
      </c>
      <c r="E87" s="27" t="s">
        <v>827</v>
      </c>
      <c r="F87" s="27" t="s">
        <v>115</v>
      </c>
      <c r="G87" s="18">
        <v>1.45574</v>
      </c>
      <c r="H87" s="71">
        <v>5</v>
      </c>
    </row>
    <row r="88" spans="1:8">
      <c r="A88" s="16" t="s">
        <v>806</v>
      </c>
      <c r="B88" s="17">
        <v>10596</v>
      </c>
      <c r="C88" s="16" t="s">
        <v>17</v>
      </c>
      <c r="D88" s="16" t="s">
        <v>835</v>
      </c>
      <c r="E88" s="27" t="s">
        <v>819</v>
      </c>
      <c r="F88" s="27" t="s">
        <v>115</v>
      </c>
      <c r="G88" s="18">
        <v>6.4350000000000004E-2</v>
      </c>
      <c r="H88" s="71">
        <v>4.8499999999999996</v>
      </c>
    </row>
    <row r="89" spans="1:8">
      <c r="A89" s="16" t="s">
        <v>806</v>
      </c>
      <c r="B89" s="17">
        <v>4174</v>
      </c>
      <c r="C89" s="16" t="s">
        <v>17</v>
      </c>
      <c r="D89" s="16" t="s">
        <v>823</v>
      </c>
      <c r="E89" s="27" t="s">
        <v>819</v>
      </c>
      <c r="F89" s="27" t="s">
        <v>115</v>
      </c>
      <c r="G89" s="18">
        <v>6.4999999999999997E-4</v>
      </c>
      <c r="H89" s="71">
        <v>12</v>
      </c>
    </row>
    <row r="90" spans="1:8">
      <c r="A90" s="16" t="s">
        <v>806</v>
      </c>
      <c r="B90" s="17">
        <v>11245</v>
      </c>
      <c r="C90" s="16" t="s">
        <v>17</v>
      </c>
      <c r="D90" s="16" t="s">
        <v>836</v>
      </c>
      <c r="E90" s="27" t="s">
        <v>819</v>
      </c>
      <c r="F90" s="27" t="s">
        <v>115</v>
      </c>
      <c r="G90" s="18">
        <v>9.1E-4</v>
      </c>
      <c r="H90" s="71">
        <v>11.6</v>
      </c>
    </row>
    <row r="91" spans="1:8">
      <c r="A91" s="16" t="s">
        <v>806</v>
      </c>
      <c r="B91" s="17">
        <v>4722</v>
      </c>
      <c r="C91" s="16" t="s">
        <v>17</v>
      </c>
      <c r="D91" s="16" t="s">
        <v>839</v>
      </c>
      <c r="E91" s="27" t="s">
        <v>819</v>
      </c>
      <c r="F91" s="27" t="s">
        <v>115</v>
      </c>
      <c r="G91" s="18">
        <v>5.1999999999999995E-4</v>
      </c>
      <c r="H91" s="71">
        <v>18.8</v>
      </c>
    </row>
    <row r="92" spans="1:8">
      <c r="A92" s="16" t="s">
        <v>806</v>
      </c>
      <c r="B92" s="17">
        <v>11264</v>
      </c>
      <c r="C92" s="16" t="s">
        <v>17</v>
      </c>
      <c r="D92" s="16" t="s">
        <v>841</v>
      </c>
      <c r="E92" s="27" t="s">
        <v>819</v>
      </c>
      <c r="F92" s="27" t="s">
        <v>115</v>
      </c>
      <c r="G92" s="18">
        <v>2.5999999999999998E-4</v>
      </c>
      <c r="H92" s="71">
        <v>13.52</v>
      </c>
    </row>
    <row r="93" spans="1:8">
      <c r="A93" s="16" t="s">
        <v>806</v>
      </c>
      <c r="B93" s="17" t="s">
        <v>821</v>
      </c>
      <c r="C93" s="16" t="s">
        <v>17</v>
      </c>
      <c r="D93" s="16" t="s">
        <v>822</v>
      </c>
      <c r="E93" s="27" t="s">
        <v>819</v>
      </c>
      <c r="F93" s="27" t="s">
        <v>115</v>
      </c>
      <c r="G93" s="18">
        <v>2.8600000000000001E-3</v>
      </c>
      <c r="H93" s="71">
        <v>24.02</v>
      </c>
    </row>
    <row r="94" spans="1:8" ht="25.5">
      <c r="A94" s="16" t="s">
        <v>806</v>
      </c>
      <c r="B94" s="17" t="s">
        <v>828</v>
      </c>
      <c r="C94" s="16" t="s">
        <v>17</v>
      </c>
      <c r="D94" s="16" t="s">
        <v>829</v>
      </c>
      <c r="E94" s="27" t="s">
        <v>819</v>
      </c>
      <c r="F94" s="27" t="s">
        <v>115</v>
      </c>
      <c r="G94" s="18">
        <v>8.5800000000000008E-3</v>
      </c>
      <c r="H94" s="71">
        <v>16.13</v>
      </c>
    </row>
    <row r="95" spans="1:8">
      <c r="A95" s="16" t="s">
        <v>806</v>
      </c>
      <c r="B95" s="17">
        <v>10362</v>
      </c>
      <c r="C95" s="16" t="s">
        <v>17</v>
      </c>
      <c r="D95" s="16" t="s">
        <v>826</v>
      </c>
      <c r="E95" s="27" t="s">
        <v>827</v>
      </c>
      <c r="F95" s="27" t="s">
        <v>115</v>
      </c>
      <c r="G95" s="18">
        <v>6.4350000000000004E-2</v>
      </c>
      <c r="H95" s="71">
        <v>12.54</v>
      </c>
    </row>
    <row r="96" spans="1:8">
      <c r="A96" s="16" t="s">
        <v>806</v>
      </c>
      <c r="B96" s="17">
        <v>158</v>
      </c>
      <c r="C96" s="16" t="s">
        <v>17</v>
      </c>
      <c r="D96" s="16" t="s">
        <v>831</v>
      </c>
      <c r="E96" s="27" t="s">
        <v>819</v>
      </c>
      <c r="F96" s="27" t="s">
        <v>115</v>
      </c>
      <c r="G96" s="18">
        <v>1.45574</v>
      </c>
      <c r="H96" s="71">
        <v>14</v>
      </c>
    </row>
    <row r="97" spans="1:8">
      <c r="A97" s="16" t="s">
        <v>806</v>
      </c>
      <c r="B97" s="17">
        <v>2378</v>
      </c>
      <c r="C97" s="16" t="s">
        <v>17</v>
      </c>
      <c r="D97" s="16" t="s">
        <v>832</v>
      </c>
      <c r="E97" s="27" t="s">
        <v>819</v>
      </c>
      <c r="F97" s="27" t="s">
        <v>115</v>
      </c>
      <c r="G97" s="18">
        <v>1.3083199999999999</v>
      </c>
      <c r="H97" s="71">
        <v>4.5</v>
      </c>
    </row>
    <row r="98" spans="1:8">
      <c r="A98" s="16" t="s">
        <v>806</v>
      </c>
      <c r="B98" s="17">
        <v>10282</v>
      </c>
      <c r="C98" s="16" t="s">
        <v>17</v>
      </c>
      <c r="D98" s="16" t="s">
        <v>838</v>
      </c>
      <c r="E98" s="27" t="s">
        <v>819</v>
      </c>
      <c r="F98" s="27" t="s">
        <v>115</v>
      </c>
      <c r="G98" s="18">
        <v>2.5999999999999998E-4</v>
      </c>
      <c r="H98" s="71">
        <v>44</v>
      </c>
    </row>
    <row r="99" spans="1:8">
      <c r="A99" s="16" t="s">
        <v>806</v>
      </c>
      <c r="B99" s="17">
        <v>11246</v>
      </c>
      <c r="C99" s="16" t="s">
        <v>17</v>
      </c>
      <c r="D99" s="16" t="s">
        <v>834</v>
      </c>
      <c r="E99" s="27" t="s">
        <v>819</v>
      </c>
      <c r="F99" s="27" t="s">
        <v>590</v>
      </c>
      <c r="G99" s="18">
        <v>9.1E-4</v>
      </c>
      <c r="H99" s="71">
        <v>10.220000000000001</v>
      </c>
    </row>
    <row r="100" spans="1:8">
      <c r="A100" s="16" t="s">
        <v>806</v>
      </c>
      <c r="B100" s="17">
        <v>4729</v>
      </c>
      <c r="C100" s="16" t="s">
        <v>17</v>
      </c>
      <c r="D100" s="16" t="s">
        <v>853</v>
      </c>
      <c r="E100" s="27" t="s">
        <v>819</v>
      </c>
      <c r="F100" s="27" t="s">
        <v>115</v>
      </c>
      <c r="G100" s="18">
        <v>1.2999999999999999E-3</v>
      </c>
      <c r="H100" s="71">
        <v>37.799999999999997</v>
      </c>
    </row>
    <row r="101" spans="1:8">
      <c r="A101" s="16" t="s">
        <v>806</v>
      </c>
      <c r="B101" s="17">
        <v>10788</v>
      </c>
      <c r="C101" s="16" t="s">
        <v>17</v>
      </c>
      <c r="D101" s="16" t="s">
        <v>852</v>
      </c>
      <c r="E101" s="27" t="s">
        <v>819</v>
      </c>
      <c r="F101" s="27" t="s">
        <v>115</v>
      </c>
      <c r="G101" s="18">
        <v>2.5999999999999999E-3</v>
      </c>
      <c r="H101" s="71">
        <v>36.9</v>
      </c>
    </row>
    <row r="102" spans="1:8" ht="25.5">
      <c r="A102" s="16" t="s">
        <v>806</v>
      </c>
      <c r="B102" s="17" t="s">
        <v>854</v>
      </c>
      <c r="C102" s="16" t="s">
        <v>17</v>
      </c>
      <c r="D102" s="16" t="s">
        <v>855</v>
      </c>
      <c r="E102" s="27" t="s">
        <v>819</v>
      </c>
      <c r="F102" s="27" t="s">
        <v>115</v>
      </c>
      <c r="G102" s="18">
        <v>2.5999999999999999E-3</v>
      </c>
      <c r="H102" s="71">
        <v>189.9</v>
      </c>
    </row>
    <row r="103" spans="1:8">
      <c r="A103" s="16" t="s">
        <v>806</v>
      </c>
      <c r="B103" s="17">
        <v>4728</v>
      </c>
      <c r="C103" s="16" t="s">
        <v>17</v>
      </c>
      <c r="D103" s="16" t="s">
        <v>851</v>
      </c>
      <c r="E103" s="27" t="s">
        <v>819</v>
      </c>
      <c r="F103" s="27" t="s">
        <v>115</v>
      </c>
      <c r="G103" s="18">
        <v>3.8999999999999998E-3</v>
      </c>
      <c r="H103" s="71">
        <v>18.579999999999998</v>
      </c>
    </row>
    <row r="104" spans="1:8">
      <c r="A104" s="16" t="s">
        <v>806</v>
      </c>
      <c r="B104" s="17" t="s">
        <v>814</v>
      </c>
      <c r="C104" s="16" t="s">
        <v>17</v>
      </c>
      <c r="D104" s="16" t="s">
        <v>815</v>
      </c>
      <c r="E104" s="27" t="s">
        <v>809</v>
      </c>
      <c r="F104" s="27" t="s">
        <v>810</v>
      </c>
      <c r="G104" s="18">
        <v>13</v>
      </c>
      <c r="H104" s="71">
        <v>16.89</v>
      </c>
    </row>
    <row r="105" spans="1:8">
      <c r="A105" s="11"/>
      <c r="B105" s="11"/>
      <c r="C105" s="11"/>
      <c r="D105" s="11"/>
      <c r="E105" s="11"/>
      <c r="F105" s="11"/>
      <c r="G105" s="12"/>
      <c r="H105" s="11"/>
    </row>
    <row r="106" spans="1:8">
      <c r="A106" s="11"/>
      <c r="B106" s="11"/>
      <c r="C106" s="11"/>
      <c r="D106" s="11"/>
      <c r="E106" s="11"/>
      <c r="F106" s="11"/>
      <c r="G106" s="28"/>
      <c r="H106" s="28"/>
    </row>
    <row r="107" spans="1:8" ht="15" thickBot="1">
      <c r="A107" s="13"/>
      <c r="B107" s="13"/>
      <c r="C107" s="13"/>
      <c r="D107" s="13"/>
      <c r="E107" s="13"/>
      <c r="F107" s="13"/>
      <c r="G107" s="14"/>
      <c r="H107" s="13"/>
    </row>
    <row r="108" spans="1:8" ht="15" thickTop="1">
      <c r="A108" s="15"/>
      <c r="B108" s="15"/>
      <c r="C108" s="15"/>
      <c r="D108" s="15"/>
      <c r="E108" s="15"/>
      <c r="F108" s="15"/>
      <c r="G108" s="15"/>
      <c r="H108" s="15"/>
    </row>
    <row r="109" spans="1:8" ht="15">
      <c r="A109" s="1" t="s">
        <v>25</v>
      </c>
      <c r="B109" s="2" t="s">
        <v>1</v>
      </c>
      <c r="C109" s="1" t="s">
        <v>2</v>
      </c>
      <c r="D109" s="1" t="s">
        <v>3</v>
      </c>
      <c r="E109" s="29" t="s">
        <v>799</v>
      </c>
      <c r="F109" s="29" t="s">
        <v>4</v>
      </c>
      <c r="G109" s="2" t="s">
        <v>5</v>
      </c>
      <c r="H109" s="2" t="s">
        <v>6</v>
      </c>
    </row>
    <row r="110" spans="1:8">
      <c r="A110" s="3" t="s">
        <v>800</v>
      </c>
      <c r="B110" s="4" t="s">
        <v>1971</v>
      </c>
      <c r="C110" s="3" t="s">
        <v>14</v>
      </c>
      <c r="D110" s="3" t="s">
        <v>26</v>
      </c>
      <c r="E110" s="25">
        <v>0</v>
      </c>
      <c r="F110" s="25" t="s">
        <v>27</v>
      </c>
      <c r="G110" s="5">
        <v>1</v>
      </c>
      <c r="H110" s="6">
        <f>ROUND(SUM(H111*G111,H112*G112),2)</f>
        <v>35.18</v>
      </c>
    </row>
    <row r="111" spans="1:8">
      <c r="A111" s="16" t="s">
        <v>806</v>
      </c>
      <c r="B111" s="17" t="s">
        <v>857</v>
      </c>
      <c r="C111" s="16" t="s">
        <v>14</v>
      </c>
      <c r="D111" s="16" t="s">
        <v>804</v>
      </c>
      <c r="E111" s="27" t="s">
        <v>827</v>
      </c>
      <c r="F111" s="27" t="s">
        <v>106</v>
      </c>
      <c r="G111" s="18">
        <v>0.13</v>
      </c>
      <c r="H111" s="19">
        <v>29.85</v>
      </c>
    </row>
    <row r="112" spans="1:8">
      <c r="A112" s="16" t="s">
        <v>806</v>
      </c>
      <c r="B112" s="17" t="s">
        <v>858</v>
      </c>
      <c r="C112" s="16" t="s">
        <v>14</v>
      </c>
      <c r="D112" s="16" t="s">
        <v>802</v>
      </c>
      <c r="E112" s="27" t="s">
        <v>827</v>
      </c>
      <c r="F112" s="27" t="s">
        <v>106</v>
      </c>
      <c r="G112" s="18">
        <v>1.3</v>
      </c>
      <c r="H112" s="19">
        <v>24.08</v>
      </c>
    </row>
    <row r="113" spans="1:8">
      <c r="A113" s="11"/>
      <c r="B113" s="11"/>
      <c r="C113" s="11"/>
      <c r="D113" s="11"/>
      <c r="E113" s="11"/>
      <c r="F113" s="11"/>
      <c r="G113" s="12"/>
      <c r="H113" s="11"/>
    </row>
    <row r="114" spans="1:8">
      <c r="A114" s="11"/>
      <c r="B114" s="11"/>
      <c r="C114" s="11"/>
      <c r="D114" s="11"/>
      <c r="E114" s="11"/>
      <c r="F114" s="11"/>
      <c r="G114" s="28"/>
      <c r="H114" s="28"/>
    </row>
    <row r="115" spans="1:8" ht="15" thickBot="1">
      <c r="A115" s="13"/>
      <c r="B115" s="13"/>
      <c r="C115" s="13"/>
      <c r="D115" s="13"/>
      <c r="E115" s="13"/>
      <c r="F115" s="13"/>
      <c r="G115" s="14"/>
      <c r="H115" s="13"/>
    </row>
    <row r="116" spans="1:8" ht="15" thickTop="1">
      <c r="A116" s="15"/>
      <c r="B116" s="15"/>
      <c r="C116" s="15"/>
      <c r="D116" s="15"/>
      <c r="E116" s="15"/>
      <c r="F116" s="15"/>
      <c r="G116" s="15"/>
      <c r="H116" s="15"/>
    </row>
    <row r="117" spans="1:8" ht="15">
      <c r="A117" s="1" t="s">
        <v>28</v>
      </c>
      <c r="B117" s="2" t="s">
        <v>1</v>
      </c>
      <c r="C117" s="1" t="s">
        <v>2</v>
      </c>
      <c r="D117" s="1" t="s">
        <v>3</v>
      </c>
      <c r="E117" s="29" t="s">
        <v>799</v>
      </c>
      <c r="F117" s="29" t="s">
        <v>4</v>
      </c>
      <c r="G117" s="2" t="s">
        <v>5</v>
      </c>
      <c r="H117" s="2" t="s">
        <v>6</v>
      </c>
    </row>
    <row r="118" spans="1:8">
      <c r="A118" s="3" t="s">
        <v>800</v>
      </c>
      <c r="B118" s="4" t="s">
        <v>29</v>
      </c>
      <c r="C118" s="3" t="s">
        <v>14</v>
      </c>
      <c r="D118" s="3" t="s">
        <v>30</v>
      </c>
      <c r="E118" s="25">
        <v>0</v>
      </c>
      <c r="F118" s="25" t="s">
        <v>27</v>
      </c>
      <c r="G118" s="5">
        <v>1</v>
      </c>
      <c r="H118" s="6">
        <f>ROUND(SUM(H119*G119,H120*G120),2)</f>
        <v>17.59</v>
      </c>
    </row>
    <row r="119" spans="1:8">
      <c r="A119" s="16" t="s">
        <v>806</v>
      </c>
      <c r="B119" s="17" t="s">
        <v>858</v>
      </c>
      <c r="C119" s="16" t="s">
        <v>14</v>
      </c>
      <c r="D119" s="16" t="s">
        <v>802</v>
      </c>
      <c r="E119" s="27" t="s">
        <v>827</v>
      </c>
      <c r="F119" s="27" t="s">
        <v>106</v>
      </c>
      <c r="G119" s="18">
        <v>0.65</v>
      </c>
      <c r="H119" s="19">
        <v>24.08</v>
      </c>
    </row>
    <row r="120" spans="1:8">
      <c r="A120" s="16" t="s">
        <v>806</v>
      </c>
      <c r="B120" s="17" t="s">
        <v>857</v>
      </c>
      <c r="C120" s="16" t="s">
        <v>14</v>
      </c>
      <c r="D120" s="16" t="s">
        <v>804</v>
      </c>
      <c r="E120" s="27" t="s">
        <v>827</v>
      </c>
      <c r="F120" s="27" t="s">
        <v>106</v>
      </c>
      <c r="G120" s="18">
        <v>6.5000000000000002E-2</v>
      </c>
      <c r="H120" s="19">
        <v>29.85</v>
      </c>
    </row>
    <row r="121" spans="1:8">
      <c r="A121" s="11"/>
      <c r="B121" s="11"/>
      <c r="C121" s="11"/>
      <c r="D121" s="11"/>
      <c r="E121" s="11"/>
      <c r="F121" s="11"/>
      <c r="G121" s="12"/>
      <c r="H121" s="11"/>
    </row>
    <row r="122" spans="1:8">
      <c r="A122" s="11"/>
      <c r="B122" s="11"/>
      <c r="C122" s="11"/>
      <c r="D122" s="11"/>
      <c r="E122" s="11"/>
      <c r="F122" s="11"/>
      <c r="G122" s="28"/>
      <c r="H122" s="28"/>
    </row>
    <row r="123" spans="1:8" ht="15" thickBot="1">
      <c r="A123" s="13"/>
      <c r="B123" s="13"/>
      <c r="C123" s="13"/>
      <c r="D123" s="13"/>
      <c r="E123" s="13"/>
      <c r="F123" s="13"/>
      <c r="G123" s="14"/>
      <c r="H123" s="13"/>
    </row>
    <row r="124" spans="1:8" ht="15" thickTop="1">
      <c r="A124" s="15"/>
      <c r="B124" s="15"/>
      <c r="C124" s="15"/>
      <c r="D124" s="15"/>
      <c r="E124" s="15"/>
      <c r="F124" s="15"/>
      <c r="G124" s="15"/>
      <c r="H124" s="15"/>
    </row>
    <row r="125" spans="1:8" ht="15">
      <c r="A125" s="1" t="s">
        <v>31</v>
      </c>
      <c r="B125" s="2" t="s">
        <v>1</v>
      </c>
      <c r="C125" s="1" t="s">
        <v>2</v>
      </c>
      <c r="D125" s="1" t="s">
        <v>3</v>
      </c>
      <c r="E125" s="29" t="s">
        <v>799</v>
      </c>
      <c r="F125" s="29" t="s">
        <v>4</v>
      </c>
      <c r="G125" s="2" t="s">
        <v>5</v>
      </c>
      <c r="H125" s="2" t="s">
        <v>6</v>
      </c>
    </row>
    <row r="126" spans="1:8" ht="25.5">
      <c r="A126" s="3" t="s">
        <v>800</v>
      </c>
      <c r="B126" s="4">
        <v>3258</v>
      </c>
      <c r="C126" s="3" t="s">
        <v>17</v>
      </c>
      <c r="D126" s="3" t="s">
        <v>32</v>
      </c>
      <c r="E126" s="25" t="s">
        <v>859</v>
      </c>
      <c r="F126" s="25" t="s">
        <v>27</v>
      </c>
      <c r="G126" s="5">
        <v>1</v>
      </c>
      <c r="H126" s="6">
        <f>ROUND(SUM(H128*G128,H129*G129),2)</f>
        <v>15.15</v>
      </c>
    </row>
    <row r="127" spans="1:8" ht="15">
      <c r="A127" s="1" t="s">
        <v>0</v>
      </c>
      <c r="B127" s="2" t="s">
        <v>1</v>
      </c>
      <c r="C127" s="1" t="s">
        <v>2</v>
      </c>
      <c r="D127" s="1" t="s">
        <v>3</v>
      </c>
      <c r="E127" s="29" t="s">
        <v>799</v>
      </c>
      <c r="F127" s="29" t="s">
        <v>4</v>
      </c>
      <c r="G127" s="2" t="s">
        <v>5</v>
      </c>
      <c r="H127" s="2" t="s">
        <v>6</v>
      </c>
    </row>
    <row r="128" spans="1:8">
      <c r="A128" s="7" t="s">
        <v>800</v>
      </c>
      <c r="B128" s="8">
        <v>10549</v>
      </c>
      <c r="C128" s="7" t="s">
        <v>17</v>
      </c>
      <c r="D128" s="7" t="s">
        <v>813</v>
      </c>
      <c r="E128" s="26" t="s">
        <v>812</v>
      </c>
      <c r="F128" s="26" t="s">
        <v>810</v>
      </c>
      <c r="G128" s="9">
        <v>0.73</v>
      </c>
      <c r="H128" s="8">
        <v>3.87</v>
      </c>
    </row>
    <row r="129" spans="1:8">
      <c r="A129" s="16" t="s">
        <v>806</v>
      </c>
      <c r="B129" s="17" t="s">
        <v>814</v>
      </c>
      <c r="C129" s="16" t="s">
        <v>17</v>
      </c>
      <c r="D129" s="16" t="s">
        <v>815</v>
      </c>
      <c r="E129" s="27" t="s">
        <v>809</v>
      </c>
      <c r="F129" s="27" t="s">
        <v>810</v>
      </c>
      <c r="G129" s="18">
        <v>0.73</v>
      </c>
      <c r="H129" s="19">
        <v>16.89</v>
      </c>
    </row>
    <row r="130" spans="1:8" ht="60">
      <c r="A130" s="32" t="s">
        <v>816</v>
      </c>
      <c r="B130" s="29"/>
      <c r="C130" s="29"/>
      <c r="D130" s="29"/>
      <c r="E130" s="29"/>
      <c r="F130" s="29"/>
      <c r="G130" s="29"/>
      <c r="H130" s="29"/>
    </row>
    <row r="131" spans="1:8" ht="15">
      <c r="A131" s="1" t="s">
        <v>0</v>
      </c>
      <c r="B131" s="2" t="s">
        <v>1</v>
      </c>
      <c r="C131" s="1" t="s">
        <v>2</v>
      </c>
      <c r="D131" s="1" t="s">
        <v>3</v>
      </c>
      <c r="E131" s="29" t="s">
        <v>799</v>
      </c>
      <c r="F131" s="29" t="s">
        <v>4</v>
      </c>
      <c r="G131" s="2" t="s">
        <v>5</v>
      </c>
      <c r="H131" s="2" t="s">
        <v>6</v>
      </c>
    </row>
    <row r="132" spans="1:8">
      <c r="A132" s="16" t="s">
        <v>806</v>
      </c>
      <c r="B132" s="17">
        <v>10596</v>
      </c>
      <c r="C132" s="16" t="s">
        <v>17</v>
      </c>
      <c r="D132" s="16" t="s">
        <v>835</v>
      </c>
      <c r="E132" s="27" t="s">
        <v>819</v>
      </c>
      <c r="F132" s="27" t="s">
        <v>115</v>
      </c>
      <c r="G132" s="18">
        <v>3.2850000000000002E-3</v>
      </c>
      <c r="H132" s="71">
        <v>4.8499999999999996</v>
      </c>
    </row>
    <row r="133" spans="1:8">
      <c r="A133" s="16" t="s">
        <v>806</v>
      </c>
      <c r="B133" s="17">
        <v>1651</v>
      </c>
      <c r="C133" s="16" t="s">
        <v>17</v>
      </c>
      <c r="D133" s="16" t="s">
        <v>842</v>
      </c>
      <c r="E133" s="27" t="s">
        <v>819</v>
      </c>
      <c r="F133" s="27" t="s">
        <v>843</v>
      </c>
      <c r="G133" s="18">
        <v>5.8399999999999999E-4</v>
      </c>
      <c r="H133" s="71">
        <v>7</v>
      </c>
    </row>
    <row r="134" spans="1:8">
      <c r="A134" s="16" t="s">
        <v>806</v>
      </c>
      <c r="B134" s="17">
        <v>158</v>
      </c>
      <c r="C134" s="16" t="s">
        <v>17</v>
      </c>
      <c r="D134" s="16" t="s">
        <v>831</v>
      </c>
      <c r="E134" s="27" t="s">
        <v>819</v>
      </c>
      <c r="F134" s="27" t="s">
        <v>115</v>
      </c>
      <c r="G134" s="18">
        <v>7.4314000000000005E-2</v>
      </c>
      <c r="H134" s="71">
        <v>14</v>
      </c>
    </row>
    <row r="135" spans="1:8">
      <c r="A135" s="16" t="s">
        <v>806</v>
      </c>
      <c r="B135" s="17">
        <v>10362</v>
      </c>
      <c r="C135" s="16" t="s">
        <v>17</v>
      </c>
      <c r="D135" s="16" t="s">
        <v>826</v>
      </c>
      <c r="E135" s="27" t="s">
        <v>827</v>
      </c>
      <c r="F135" s="27" t="s">
        <v>115</v>
      </c>
      <c r="G135" s="18">
        <v>3.2850000000000002E-3</v>
      </c>
      <c r="H135" s="71">
        <v>12.54</v>
      </c>
    </row>
    <row r="136" spans="1:8">
      <c r="A136" s="16" t="s">
        <v>806</v>
      </c>
      <c r="B136" s="17">
        <v>10761</v>
      </c>
      <c r="C136" s="16" t="s">
        <v>17</v>
      </c>
      <c r="D136" s="16" t="s">
        <v>837</v>
      </c>
      <c r="E136" s="27" t="s">
        <v>827</v>
      </c>
      <c r="F136" s="27" t="s">
        <v>115</v>
      </c>
      <c r="G136" s="18">
        <v>7.4314000000000005E-2</v>
      </c>
      <c r="H136" s="71">
        <v>5</v>
      </c>
    </row>
    <row r="137" spans="1:8">
      <c r="A137" s="16" t="s">
        <v>806</v>
      </c>
      <c r="B137" s="17">
        <v>941</v>
      </c>
      <c r="C137" s="16" t="s">
        <v>17</v>
      </c>
      <c r="D137" s="16" t="s">
        <v>830</v>
      </c>
      <c r="E137" s="27" t="s">
        <v>819</v>
      </c>
      <c r="F137" s="27" t="s">
        <v>115</v>
      </c>
      <c r="G137" s="18">
        <v>1.0950000000000001E-3</v>
      </c>
      <c r="H137" s="71">
        <v>194.68</v>
      </c>
    </row>
    <row r="138" spans="1:8">
      <c r="A138" s="16" t="s">
        <v>806</v>
      </c>
      <c r="B138" s="17">
        <v>10517</v>
      </c>
      <c r="C138" s="16" t="s">
        <v>17</v>
      </c>
      <c r="D138" s="16" t="s">
        <v>849</v>
      </c>
      <c r="E138" s="27" t="s">
        <v>827</v>
      </c>
      <c r="F138" s="27" t="s">
        <v>850</v>
      </c>
      <c r="G138" s="18">
        <v>2.92E-4</v>
      </c>
      <c r="H138" s="71">
        <v>300</v>
      </c>
    </row>
    <row r="139" spans="1:8">
      <c r="A139" s="16" t="s">
        <v>806</v>
      </c>
      <c r="B139" s="17">
        <v>10492</v>
      </c>
      <c r="C139" s="16" t="s">
        <v>17</v>
      </c>
      <c r="D139" s="16" t="s">
        <v>824</v>
      </c>
      <c r="E139" s="27" t="s">
        <v>819</v>
      </c>
      <c r="F139" s="27" t="s">
        <v>115</v>
      </c>
      <c r="G139" s="18">
        <v>3.2850000000000002E-3</v>
      </c>
      <c r="H139" s="71">
        <v>205</v>
      </c>
    </row>
    <row r="140" spans="1:8" ht="25.5">
      <c r="A140" s="16" t="s">
        <v>806</v>
      </c>
      <c r="B140" s="17" t="s">
        <v>828</v>
      </c>
      <c r="C140" s="16" t="s">
        <v>17</v>
      </c>
      <c r="D140" s="16" t="s">
        <v>829</v>
      </c>
      <c r="E140" s="27" t="s">
        <v>819</v>
      </c>
      <c r="F140" s="27" t="s">
        <v>115</v>
      </c>
      <c r="G140" s="18">
        <v>4.3800000000000002E-4</v>
      </c>
      <c r="H140" s="71">
        <v>16.13</v>
      </c>
    </row>
    <row r="141" spans="1:8">
      <c r="A141" s="16" t="s">
        <v>806</v>
      </c>
      <c r="B141" s="17">
        <v>4729</v>
      </c>
      <c r="C141" s="16" t="s">
        <v>17</v>
      </c>
      <c r="D141" s="16" t="s">
        <v>853</v>
      </c>
      <c r="E141" s="27" t="s">
        <v>819</v>
      </c>
      <c r="F141" s="27" t="s">
        <v>115</v>
      </c>
      <c r="G141" s="18">
        <v>7.2999999999999999E-5</v>
      </c>
      <c r="H141" s="71">
        <v>37.799999999999997</v>
      </c>
    </row>
    <row r="142" spans="1:8">
      <c r="A142" s="16" t="s">
        <v>806</v>
      </c>
      <c r="B142" s="17">
        <v>10788</v>
      </c>
      <c r="C142" s="16" t="s">
        <v>17</v>
      </c>
      <c r="D142" s="16" t="s">
        <v>852</v>
      </c>
      <c r="E142" s="27" t="s">
        <v>819</v>
      </c>
      <c r="F142" s="27" t="s">
        <v>115</v>
      </c>
      <c r="G142" s="18">
        <v>1.46E-4</v>
      </c>
      <c r="H142" s="71">
        <v>36.9</v>
      </c>
    </row>
    <row r="143" spans="1:8">
      <c r="A143" s="16" t="s">
        <v>806</v>
      </c>
      <c r="B143" s="17" t="s">
        <v>817</v>
      </c>
      <c r="C143" s="16" t="s">
        <v>17</v>
      </c>
      <c r="D143" s="16" t="s">
        <v>818</v>
      </c>
      <c r="E143" s="27" t="s">
        <v>819</v>
      </c>
      <c r="F143" s="27" t="s">
        <v>820</v>
      </c>
      <c r="G143" s="18">
        <v>5.8399999999999999E-4</v>
      </c>
      <c r="H143" s="71">
        <v>88.33</v>
      </c>
    </row>
    <row r="144" spans="1:8" ht="25.5">
      <c r="A144" s="16" t="s">
        <v>806</v>
      </c>
      <c r="B144" s="17" t="s">
        <v>854</v>
      </c>
      <c r="C144" s="16" t="s">
        <v>17</v>
      </c>
      <c r="D144" s="16" t="s">
        <v>855</v>
      </c>
      <c r="E144" s="27" t="s">
        <v>819</v>
      </c>
      <c r="F144" s="27" t="s">
        <v>115</v>
      </c>
      <c r="G144" s="18">
        <v>1.46E-4</v>
      </c>
      <c r="H144" s="71">
        <v>189.9</v>
      </c>
    </row>
    <row r="145" spans="1:8">
      <c r="A145" s="16" t="s">
        <v>806</v>
      </c>
      <c r="B145" s="17">
        <v>2378</v>
      </c>
      <c r="C145" s="16" t="s">
        <v>17</v>
      </c>
      <c r="D145" s="16" t="s">
        <v>832</v>
      </c>
      <c r="E145" s="27" t="s">
        <v>819</v>
      </c>
      <c r="F145" s="27" t="s">
        <v>115</v>
      </c>
      <c r="G145" s="18">
        <v>6.8693000000000004E-2</v>
      </c>
      <c r="H145" s="71">
        <v>4.5</v>
      </c>
    </row>
    <row r="146" spans="1:8">
      <c r="A146" s="16" t="s">
        <v>806</v>
      </c>
      <c r="B146" s="17">
        <v>4728</v>
      </c>
      <c r="C146" s="16" t="s">
        <v>17</v>
      </c>
      <c r="D146" s="16" t="s">
        <v>851</v>
      </c>
      <c r="E146" s="27" t="s">
        <v>819</v>
      </c>
      <c r="F146" s="27" t="s">
        <v>115</v>
      </c>
      <c r="G146" s="18">
        <v>2.1900000000000001E-4</v>
      </c>
      <c r="H146" s="71">
        <v>18.579999999999998</v>
      </c>
    </row>
    <row r="147" spans="1:8">
      <c r="A147" s="16" t="s">
        <v>806</v>
      </c>
      <c r="B147" s="17">
        <v>10599</v>
      </c>
      <c r="C147" s="16" t="s">
        <v>17</v>
      </c>
      <c r="D147" s="16" t="s">
        <v>825</v>
      </c>
      <c r="E147" s="27" t="s">
        <v>819</v>
      </c>
      <c r="F147" s="27" t="s">
        <v>115</v>
      </c>
      <c r="G147" s="18">
        <v>1.3140000000000001E-3</v>
      </c>
      <c r="H147" s="71">
        <v>18</v>
      </c>
    </row>
    <row r="148" spans="1:8">
      <c r="A148" s="16" t="s">
        <v>806</v>
      </c>
      <c r="B148" s="17" t="s">
        <v>844</v>
      </c>
      <c r="C148" s="16" t="s">
        <v>17</v>
      </c>
      <c r="D148" s="16" t="s">
        <v>845</v>
      </c>
      <c r="E148" s="27" t="s">
        <v>819</v>
      </c>
      <c r="F148" s="27" t="s">
        <v>820</v>
      </c>
      <c r="G148" s="18">
        <v>1.6789999999999999E-3</v>
      </c>
      <c r="H148" s="71">
        <v>12.99</v>
      </c>
    </row>
    <row r="149" spans="1:8">
      <c r="A149" s="16" t="s">
        <v>806</v>
      </c>
      <c r="B149" s="17" t="s">
        <v>821</v>
      </c>
      <c r="C149" s="16" t="s">
        <v>17</v>
      </c>
      <c r="D149" s="16" t="s">
        <v>822</v>
      </c>
      <c r="E149" s="27" t="s">
        <v>819</v>
      </c>
      <c r="F149" s="27" t="s">
        <v>115</v>
      </c>
      <c r="G149" s="18">
        <v>1.46E-4</v>
      </c>
      <c r="H149" s="71">
        <v>24.02</v>
      </c>
    </row>
    <row r="150" spans="1:8">
      <c r="A150" s="16" t="s">
        <v>806</v>
      </c>
      <c r="B150" s="17" t="s">
        <v>814</v>
      </c>
      <c r="C150" s="16" t="s">
        <v>17</v>
      </c>
      <c r="D150" s="16" t="s">
        <v>815</v>
      </c>
      <c r="E150" s="27" t="s">
        <v>809</v>
      </c>
      <c r="F150" s="27" t="s">
        <v>810</v>
      </c>
      <c r="G150" s="18">
        <v>0.73</v>
      </c>
      <c r="H150" s="71">
        <v>16.89</v>
      </c>
    </row>
    <row r="151" spans="1:8">
      <c r="A151" s="11"/>
      <c r="B151" s="11"/>
      <c r="C151" s="11"/>
      <c r="D151" s="11"/>
      <c r="E151" s="11"/>
      <c r="F151" s="11"/>
      <c r="G151" s="12"/>
      <c r="H151" s="11"/>
    </row>
    <row r="152" spans="1:8">
      <c r="A152" s="11"/>
      <c r="B152" s="11"/>
      <c r="C152" s="11"/>
      <c r="D152" s="11"/>
      <c r="E152" s="11"/>
      <c r="F152" s="11"/>
      <c r="G152" s="28"/>
      <c r="H152" s="28"/>
    </row>
    <row r="153" spans="1:8" ht="15" thickBot="1">
      <c r="A153" s="13"/>
      <c r="B153" s="13"/>
      <c r="C153" s="13"/>
      <c r="D153" s="13"/>
      <c r="E153" s="13"/>
      <c r="F153" s="13"/>
      <c r="G153" s="14"/>
      <c r="H153" s="13"/>
    </row>
    <row r="154" spans="1:8" ht="15" thickTop="1">
      <c r="A154" s="15"/>
      <c r="B154" s="15"/>
      <c r="C154" s="15"/>
      <c r="D154" s="15"/>
      <c r="E154" s="15"/>
      <c r="F154" s="15"/>
      <c r="G154" s="15"/>
      <c r="H154" s="15"/>
    </row>
    <row r="155" spans="1:8" ht="15">
      <c r="A155" s="1" t="s">
        <v>33</v>
      </c>
      <c r="B155" s="2" t="s">
        <v>1</v>
      </c>
      <c r="C155" s="1" t="s">
        <v>2</v>
      </c>
      <c r="D155" s="1" t="s">
        <v>3</v>
      </c>
      <c r="E155" s="29" t="s">
        <v>799</v>
      </c>
      <c r="F155" s="29" t="s">
        <v>4</v>
      </c>
      <c r="G155" s="2" t="s">
        <v>5</v>
      </c>
      <c r="H155" s="2" t="s">
        <v>6</v>
      </c>
    </row>
    <row r="156" spans="1:8" ht="38.25">
      <c r="A156" s="3" t="s">
        <v>800</v>
      </c>
      <c r="B156" s="4">
        <v>97635</v>
      </c>
      <c r="C156" s="3" t="s">
        <v>20</v>
      </c>
      <c r="D156" s="3" t="s">
        <v>34</v>
      </c>
      <c r="E156" s="25" t="s">
        <v>1800</v>
      </c>
      <c r="F156" s="25" t="s">
        <v>27</v>
      </c>
      <c r="G156" s="5">
        <v>1</v>
      </c>
      <c r="H156" s="6">
        <v>19.34</v>
      </c>
    </row>
    <row r="157" spans="1:8" ht="38.25">
      <c r="A157" s="7" t="s">
        <v>801</v>
      </c>
      <c r="B157" s="8">
        <v>88316</v>
      </c>
      <c r="C157" s="7" t="s">
        <v>20</v>
      </c>
      <c r="D157" s="7" t="s">
        <v>802</v>
      </c>
      <c r="E157" s="26" t="s">
        <v>1801</v>
      </c>
      <c r="F157" s="26" t="s">
        <v>106</v>
      </c>
      <c r="G157" s="9">
        <v>0.21129999999999999</v>
      </c>
      <c r="H157" s="10">
        <v>24.08</v>
      </c>
    </row>
    <row r="158" spans="1:8" ht="38.25">
      <c r="A158" s="7" t="s">
        <v>801</v>
      </c>
      <c r="B158" s="8">
        <v>88260</v>
      </c>
      <c r="C158" s="7" t="s">
        <v>20</v>
      </c>
      <c r="D158" s="7" t="s">
        <v>860</v>
      </c>
      <c r="E158" s="26" t="s">
        <v>1801</v>
      </c>
      <c r="F158" s="26" t="s">
        <v>106</v>
      </c>
      <c r="G158" s="9">
        <v>0.48149999999999998</v>
      </c>
      <c r="H158" s="10">
        <v>29.63</v>
      </c>
    </row>
    <row r="159" spans="1:8">
      <c r="A159" s="11"/>
      <c r="B159" s="11"/>
      <c r="C159" s="11"/>
      <c r="D159" s="11"/>
      <c r="E159" s="11"/>
      <c r="F159" s="11"/>
      <c r="G159" s="12"/>
      <c r="H159" s="11"/>
    </row>
    <row r="160" spans="1:8">
      <c r="A160" s="11"/>
      <c r="B160" s="11"/>
      <c r="C160" s="11"/>
      <c r="D160" s="11"/>
      <c r="E160" s="11"/>
      <c r="F160" s="11"/>
      <c r="G160" s="28"/>
      <c r="H160" s="28"/>
    </row>
    <row r="161" spans="1:8" ht="15" thickBot="1">
      <c r="A161" s="13"/>
      <c r="B161" s="13"/>
      <c r="C161" s="13"/>
      <c r="D161" s="13"/>
      <c r="E161" s="13"/>
      <c r="F161" s="13"/>
      <c r="G161" s="14"/>
      <c r="H161" s="13"/>
    </row>
    <row r="162" spans="1:8" ht="15" thickTop="1">
      <c r="A162" s="15"/>
      <c r="B162" s="15"/>
      <c r="C162" s="15"/>
      <c r="D162" s="15"/>
      <c r="E162" s="15"/>
      <c r="F162" s="15"/>
      <c r="G162" s="15"/>
      <c r="H162" s="15"/>
    </row>
    <row r="163" spans="1:8" ht="15">
      <c r="A163" s="1" t="s">
        <v>35</v>
      </c>
      <c r="B163" s="2" t="s">
        <v>1</v>
      </c>
      <c r="C163" s="1" t="s">
        <v>2</v>
      </c>
      <c r="D163" s="1" t="s">
        <v>3</v>
      </c>
      <c r="E163" s="29" t="s">
        <v>799</v>
      </c>
      <c r="F163" s="29" t="s">
        <v>4</v>
      </c>
      <c r="G163" s="2" t="s">
        <v>5</v>
      </c>
      <c r="H163" s="2" t="s">
        <v>6</v>
      </c>
    </row>
    <row r="164" spans="1:8" ht="25.5">
      <c r="A164" s="3" t="s">
        <v>800</v>
      </c>
      <c r="B164" s="4" t="s">
        <v>36</v>
      </c>
      <c r="C164" s="3" t="s">
        <v>14</v>
      </c>
      <c r="D164" s="3" t="s">
        <v>37</v>
      </c>
      <c r="E164" s="25" t="s">
        <v>12</v>
      </c>
      <c r="F164" s="25" t="s">
        <v>27</v>
      </c>
      <c r="G164" s="5">
        <v>1</v>
      </c>
      <c r="H164" s="6">
        <f>ROUND(SUM(H165*G165,H166*G166),2)</f>
        <v>27.07</v>
      </c>
    </row>
    <row r="165" spans="1:8" ht="38.25">
      <c r="A165" s="7" t="s">
        <v>801</v>
      </c>
      <c r="B165" s="8">
        <v>88316</v>
      </c>
      <c r="C165" s="7" t="s">
        <v>20</v>
      </c>
      <c r="D165" s="7" t="s">
        <v>802</v>
      </c>
      <c r="E165" s="26" t="s">
        <v>1801</v>
      </c>
      <c r="F165" s="26" t="s">
        <v>106</v>
      </c>
      <c r="G165" s="9">
        <v>1</v>
      </c>
      <c r="H165" s="10">
        <v>24.08</v>
      </c>
    </row>
    <row r="166" spans="1:8" ht="38.25">
      <c r="A166" s="7" t="s">
        <v>801</v>
      </c>
      <c r="B166" s="8">
        <v>88309</v>
      </c>
      <c r="C166" s="7" t="s">
        <v>20</v>
      </c>
      <c r="D166" s="7" t="s">
        <v>804</v>
      </c>
      <c r="E166" s="26" t="s">
        <v>1801</v>
      </c>
      <c r="F166" s="26" t="s">
        <v>106</v>
      </c>
      <c r="G166" s="9">
        <v>0.1</v>
      </c>
      <c r="H166" s="10">
        <v>29.85</v>
      </c>
    </row>
    <row r="167" spans="1:8">
      <c r="A167" s="11"/>
      <c r="B167" s="11"/>
      <c r="C167" s="11"/>
      <c r="D167" s="11"/>
      <c r="E167" s="11"/>
      <c r="F167" s="11"/>
      <c r="G167" s="12"/>
      <c r="H167" s="11"/>
    </row>
    <row r="168" spans="1:8">
      <c r="A168" s="11"/>
      <c r="B168" s="11"/>
      <c r="C168" s="11"/>
      <c r="D168" s="11"/>
      <c r="E168" s="11"/>
      <c r="F168" s="11"/>
      <c r="G168" s="28"/>
      <c r="H168" s="28"/>
    </row>
    <row r="169" spans="1:8" ht="15" thickBot="1">
      <c r="A169" s="13"/>
      <c r="B169" s="13"/>
      <c r="C169" s="13"/>
      <c r="D169" s="13"/>
      <c r="E169" s="13"/>
      <c r="F169" s="13"/>
      <c r="G169" s="14"/>
      <c r="H169" s="13"/>
    </row>
    <row r="170" spans="1:8" ht="15" thickTop="1">
      <c r="A170" s="15"/>
      <c r="B170" s="15"/>
      <c r="C170" s="15"/>
      <c r="D170" s="15"/>
      <c r="E170" s="15"/>
      <c r="F170" s="15"/>
      <c r="G170" s="15"/>
      <c r="H170" s="15"/>
    </row>
    <row r="171" spans="1:8" ht="15">
      <c r="A171" s="1" t="s">
        <v>38</v>
      </c>
      <c r="B171" s="2" t="s">
        <v>1</v>
      </c>
      <c r="C171" s="1" t="s">
        <v>2</v>
      </c>
      <c r="D171" s="1" t="s">
        <v>3</v>
      </c>
      <c r="E171" s="29" t="s">
        <v>799</v>
      </c>
      <c r="F171" s="29" t="s">
        <v>4</v>
      </c>
      <c r="G171" s="2" t="s">
        <v>5</v>
      </c>
      <c r="H171" s="2" t="s">
        <v>6</v>
      </c>
    </row>
    <row r="172" spans="1:8" ht="25.5">
      <c r="A172" s="3" t="s">
        <v>800</v>
      </c>
      <c r="B172" s="4" t="s">
        <v>39</v>
      </c>
      <c r="C172" s="3" t="s">
        <v>14</v>
      </c>
      <c r="D172" s="3" t="s">
        <v>40</v>
      </c>
      <c r="E172" s="25" t="s">
        <v>12</v>
      </c>
      <c r="F172" s="25" t="s">
        <v>27</v>
      </c>
      <c r="G172" s="5">
        <v>1</v>
      </c>
      <c r="H172" s="6">
        <f>ROUND(SUM(H173*G173,H174*G174),2)</f>
        <v>13.53</v>
      </c>
    </row>
    <row r="173" spans="1:8" ht="38.25">
      <c r="A173" s="7" t="s">
        <v>801</v>
      </c>
      <c r="B173" s="8">
        <v>88316</v>
      </c>
      <c r="C173" s="7" t="s">
        <v>20</v>
      </c>
      <c r="D173" s="7" t="s">
        <v>802</v>
      </c>
      <c r="E173" s="26" t="s">
        <v>1801</v>
      </c>
      <c r="F173" s="26" t="s">
        <v>106</v>
      </c>
      <c r="G173" s="9">
        <v>0.5</v>
      </c>
      <c r="H173" s="10">
        <v>24.08</v>
      </c>
    </row>
    <row r="174" spans="1:8" ht="38.25">
      <c r="A174" s="7" t="s">
        <v>801</v>
      </c>
      <c r="B174" s="8">
        <v>88309</v>
      </c>
      <c r="C174" s="7" t="s">
        <v>20</v>
      </c>
      <c r="D174" s="7" t="s">
        <v>804</v>
      </c>
      <c r="E174" s="26" t="s">
        <v>1801</v>
      </c>
      <c r="F174" s="26" t="s">
        <v>106</v>
      </c>
      <c r="G174" s="9">
        <v>0.05</v>
      </c>
      <c r="H174" s="10">
        <v>29.85</v>
      </c>
    </row>
    <row r="175" spans="1:8">
      <c r="A175" s="11"/>
      <c r="B175" s="11"/>
      <c r="C175" s="11"/>
      <c r="D175" s="11"/>
      <c r="E175" s="11"/>
      <c r="F175" s="11"/>
      <c r="G175" s="12"/>
      <c r="H175" s="11"/>
    </row>
    <row r="176" spans="1:8">
      <c r="A176" s="11"/>
      <c r="B176" s="11"/>
      <c r="C176" s="11"/>
      <c r="D176" s="11"/>
      <c r="E176" s="11"/>
      <c r="F176" s="11"/>
      <c r="G176" s="28"/>
      <c r="H176" s="28"/>
    </row>
    <row r="177" spans="1:8" ht="15" thickBot="1">
      <c r="A177" s="13"/>
      <c r="B177" s="13"/>
      <c r="C177" s="13"/>
      <c r="D177" s="13"/>
      <c r="E177" s="13"/>
      <c r="F177" s="13"/>
      <c r="G177" s="14"/>
      <c r="H177" s="13"/>
    </row>
    <row r="178" spans="1:8" ht="15" thickTop="1">
      <c r="A178" s="15"/>
      <c r="B178" s="15"/>
      <c r="C178" s="15"/>
      <c r="D178" s="15"/>
      <c r="E178" s="15"/>
      <c r="F178" s="15"/>
      <c r="G178" s="15"/>
      <c r="H178" s="15"/>
    </row>
    <row r="179" spans="1:8" ht="15">
      <c r="A179" s="1" t="s">
        <v>41</v>
      </c>
      <c r="B179" s="2" t="s">
        <v>1</v>
      </c>
      <c r="C179" s="1" t="s">
        <v>2</v>
      </c>
      <c r="D179" s="1" t="s">
        <v>3</v>
      </c>
      <c r="E179" s="29" t="s">
        <v>799</v>
      </c>
      <c r="F179" s="29" t="s">
        <v>4</v>
      </c>
      <c r="G179" s="2" t="s">
        <v>5</v>
      </c>
      <c r="H179" s="2" t="s">
        <v>6</v>
      </c>
    </row>
    <row r="180" spans="1:8" ht="25.5">
      <c r="A180" s="3" t="s">
        <v>800</v>
      </c>
      <c r="B180" s="4">
        <v>12</v>
      </c>
      <c r="C180" s="3" t="s">
        <v>17</v>
      </c>
      <c r="D180" s="3" t="s">
        <v>43</v>
      </c>
      <c r="E180" s="25" t="s">
        <v>805</v>
      </c>
      <c r="F180" s="25" t="s">
        <v>27</v>
      </c>
      <c r="G180" s="5">
        <v>1</v>
      </c>
      <c r="H180" s="6">
        <f>ROUND(SUM(H182*G182,H183*G183,H184*G184,H185*G185),2)</f>
        <v>9.35</v>
      </c>
    </row>
    <row r="181" spans="1:8" ht="15">
      <c r="A181" s="1" t="s">
        <v>0</v>
      </c>
      <c r="B181" s="2" t="s">
        <v>1</v>
      </c>
      <c r="C181" s="1" t="s">
        <v>2</v>
      </c>
      <c r="D181" s="1" t="s">
        <v>3</v>
      </c>
      <c r="E181" s="29" t="s">
        <v>799</v>
      </c>
      <c r="F181" s="29" t="s">
        <v>4</v>
      </c>
      <c r="G181" s="2" t="s">
        <v>5</v>
      </c>
      <c r="H181" s="2" t="s">
        <v>6</v>
      </c>
    </row>
    <row r="182" spans="1:8">
      <c r="A182" s="7" t="s">
        <v>800</v>
      </c>
      <c r="B182" s="8">
        <v>10549</v>
      </c>
      <c r="C182" s="7" t="s">
        <v>17</v>
      </c>
      <c r="D182" s="7" t="s">
        <v>813</v>
      </c>
      <c r="E182" s="26" t="s">
        <v>812</v>
      </c>
      <c r="F182" s="26" t="s">
        <v>810</v>
      </c>
      <c r="G182" s="9">
        <v>0.4</v>
      </c>
      <c r="H182" s="72">
        <v>3.87</v>
      </c>
    </row>
    <row r="183" spans="1:8">
      <c r="A183" s="7" t="s">
        <v>800</v>
      </c>
      <c r="B183" s="8">
        <v>10551</v>
      </c>
      <c r="C183" s="7" t="s">
        <v>17</v>
      </c>
      <c r="D183" s="7" t="s">
        <v>861</v>
      </c>
      <c r="E183" s="26" t="s">
        <v>812</v>
      </c>
      <c r="F183" s="26" t="s">
        <v>810</v>
      </c>
      <c r="G183" s="9">
        <v>0.04</v>
      </c>
      <c r="H183" s="72">
        <v>3.82</v>
      </c>
    </row>
    <row r="184" spans="1:8">
      <c r="A184" s="16" t="s">
        <v>806</v>
      </c>
      <c r="B184" s="17" t="s">
        <v>814</v>
      </c>
      <c r="C184" s="16" t="s">
        <v>17</v>
      </c>
      <c r="D184" s="16" t="s">
        <v>815</v>
      </c>
      <c r="E184" s="27" t="s">
        <v>809</v>
      </c>
      <c r="F184" s="27" t="s">
        <v>810</v>
      </c>
      <c r="G184" s="18">
        <v>0.4</v>
      </c>
      <c r="H184" s="71">
        <v>16.89</v>
      </c>
    </row>
    <row r="185" spans="1:8">
      <c r="A185" s="16" t="s">
        <v>806</v>
      </c>
      <c r="B185" s="17" t="s">
        <v>862</v>
      </c>
      <c r="C185" s="16" t="s">
        <v>17</v>
      </c>
      <c r="D185" s="16" t="s">
        <v>863</v>
      </c>
      <c r="E185" s="27" t="s">
        <v>809</v>
      </c>
      <c r="F185" s="27" t="s">
        <v>810</v>
      </c>
      <c r="G185" s="18">
        <v>0.04</v>
      </c>
      <c r="H185" s="71">
        <v>22.45</v>
      </c>
    </row>
    <row r="186" spans="1:8" ht="60">
      <c r="A186" s="32" t="s">
        <v>816</v>
      </c>
      <c r="B186" s="29"/>
      <c r="C186" s="29"/>
      <c r="D186" s="29"/>
      <c r="E186" s="29"/>
      <c r="F186" s="29"/>
      <c r="G186" s="29"/>
      <c r="H186" s="73"/>
    </row>
    <row r="187" spans="1:8" ht="15">
      <c r="A187" s="1" t="s">
        <v>0</v>
      </c>
      <c r="B187" s="2" t="s">
        <v>1</v>
      </c>
      <c r="C187" s="1" t="s">
        <v>2</v>
      </c>
      <c r="D187" s="1" t="s">
        <v>3</v>
      </c>
      <c r="E187" s="29" t="s">
        <v>799</v>
      </c>
      <c r="F187" s="29" t="s">
        <v>4</v>
      </c>
      <c r="G187" s="2" t="s">
        <v>5</v>
      </c>
      <c r="H187" s="74" t="s">
        <v>6</v>
      </c>
    </row>
    <row r="188" spans="1:8">
      <c r="A188" s="16" t="s">
        <v>806</v>
      </c>
      <c r="B188" s="17">
        <v>10596</v>
      </c>
      <c r="C188" s="16" t="s">
        <v>17</v>
      </c>
      <c r="D188" s="16" t="s">
        <v>835</v>
      </c>
      <c r="E188" s="27" t="s">
        <v>819</v>
      </c>
      <c r="F188" s="27" t="s">
        <v>115</v>
      </c>
      <c r="G188" s="18">
        <v>1.98E-3</v>
      </c>
      <c r="H188" s="71">
        <v>4.8499999999999996</v>
      </c>
    </row>
    <row r="189" spans="1:8">
      <c r="A189" s="16" t="s">
        <v>806</v>
      </c>
      <c r="B189" s="17">
        <v>1651</v>
      </c>
      <c r="C189" s="16" t="s">
        <v>17</v>
      </c>
      <c r="D189" s="16" t="s">
        <v>842</v>
      </c>
      <c r="E189" s="27" t="s">
        <v>819</v>
      </c>
      <c r="F189" s="27" t="s">
        <v>843</v>
      </c>
      <c r="G189" s="18">
        <v>3.48E-4</v>
      </c>
      <c r="H189" s="71">
        <v>7</v>
      </c>
    </row>
    <row r="190" spans="1:8">
      <c r="A190" s="16" t="s">
        <v>806</v>
      </c>
      <c r="B190" s="17">
        <v>158</v>
      </c>
      <c r="C190" s="16" t="s">
        <v>17</v>
      </c>
      <c r="D190" s="16" t="s">
        <v>831</v>
      </c>
      <c r="E190" s="27" t="s">
        <v>819</v>
      </c>
      <c r="F190" s="27" t="s">
        <v>115</v>
      </c>
      <c r="G190" s="18">
        <v>4.4791999999999998E-2</v>
      </c>
      <c r="H190" s="71">
        <v>14</v>
      </c>
    </row>
    <row r="191" spans="1:8">
      <c r="A191" s="16" t="s">
        <v>806</v>
      </c>
      <c r="B191" s="17">
        <v>10362</v>
      </c>
      <c r="C191" s="16" t="s">
        <v>17</v>
      </c>
      <c r="D191" s="16" t="s">
        <v>826</v>
      </c>
      <c r="E191" s="27" t="s">
        <v>827</v>
      </c>
      <c r="F191" s="27" t="s">
        <v>115</v>
      </c>
      <c r="G191" s="18">
        <v>1.98E-3</v>
      </c>
      <c r="H191" s="71">
        <v>12.54</v>
      </c>
    </row>
    <row r="192" spans="1:8">
      <c r="A192" s="16" t="s">
        <v>806</v>
      </c>
      <c r="B192" s="17">
        <v>10761</v>
      </c>
      <c r="C192" s="16" t="s">
        <v>17</v>
      </c>
      <c r="D192" s="16" t="s">
        <v>837</v>
      </c>
      <c r="E192" s="27" t="s">
        <v>827</v>
      </c>
      <c r="F192" s="27" t="s">
        <v>115</v>
      </c>
      <c r="G192" s="18">
        <v>4.4791999999999998E-2</v>
      </c>
      <c r="H192" s="71">
        <v>5</v>
      </c>
    </row>
    <row r="193" spans="1:8">
      <c r="A193" s="16" t="s">
        <v>806</v>
      </c>
      <c r="B193" s="17">
        <v>941</v>
      </c>
      <c r="C193" s="16" t="s">
        <v>17</v>
      </c>
      <c r="D193" s="16" t="s">
        <v>830</v>
      </c>
      <c r="E193" s="27" t="s">
        <v>819</v>
      </c>
      <c r="F193" s="27" t="s">
        <v>115</v>
      </c>
      <c r="G193" s="18">
        <v>6.6E-4</v>
      </c>
      <c r="H193" s="71">
        <v>194.68</v>
      </c>
    </row>
    <row r="194" spans="1:8">
      <c r="A194" s="16" t="s">
        <v>806</v>
      </c>
      <c r="B194" s="17">
        <v>10517</v>
      </c>
      <c r="C194" s="16" t="s">
        <v>17</v>
      </c>
      <c r="D194" s="16" t="s">
        <v>849</v>
      </c>
      <c r="E194" s="27" t="s">
        <v>827</v>
      </c>
      <c r="F194" s="27" t="s">
        <v>850</v>
      </c>
      <c r="G194" s="18">
        <v>1.76E-4</v>
      </c>
      <c r="H194" s="71">
        <v>300</v>
      </c>
    </row>
    <row r="195" spans="1:8">
      <c r="A195" s="16" t="s">
        <v>806</v>
      </c>
      <c r="B195" s="17">
        <v>10492</v>
      </c>
      <c r="C195" s="16" t="s">
        <v>17</v>
      </c>
      <c r="D195" s="16" t="s">
        <v>824</v>
      </c>
      <c r="E195" s="27" t="s">
        <v>819</v>
      </c>
      <c r="F195" s="27" t="s">
        <v>115</v>
      </c>
      <c r="G195" s="18">
        <v>1.98E-3</v>
      </c>
      <c r="H195" s="71">
        <v>205</v>
      </c>
    </row>
    <row r="196" spans="1:8" ht="25.5">
      <c r="A196" s="16" t="s">
        <v>806</v>
      </c>
      <c r="B196" s="17" t="s">
        <v>828</v>
      </c>
      <c r="C196" s="16" t="s">
        <v>17</v>
      </c>
      <c r="D196" s="16" t="s">
        <v>829</v>
      </c>
      <c r="E196" s="27" t="s">
        <v>819</v>
      </c>
      <c r="F196" s="27" t="s">
        <v>115</v>
      </c>
      <c r="G196" s="18">
        <v>2.6400000000000002E-4</v>
      </c>
      <c r="H196" s="71">
        <v>16.13</v>
      </c>
    </row>
    <row r="197" spans="1:8">
      <c r="A197" s="16" t="s">
        <v>806</v>
      </c>
      <c r="B197" s="17">
        <v>4729</v>
      </c>
      <c r="C197" s="16" t="s">
        <v>17</v>
      </c>
      <c r="D197" s="16" t="s">
        <v>853</v>
      </c>
      <c r="E197" s="27" t="s">
        <v>819</v>
      </c>
      <c r="F197" s="27" t="s">
        <v>115</v>
      </c>
      <c r="G197" s="18">
        <v>4.0000000000000003E-5</v>
      </c>
      <c r="H197" s="71">
        <v>37.799999999999997</v>
      </c>
    </row>
    <row r="198" spans="1:8">
      <c r="A198" s="16" t="s">
        <v>806</v>
      </c>
      <c r="B198" s="17">
        <v>10788</v>
      </c>
      <c r="C198" s="16" t="s">
        <v>17</v>
      </c>
      <c r="D198" s="16" t="s">
        <v>852</v>
      </c>
      <c r="E198" s="27" t="s">
        <v>819</v>
      </c>
      <c r="F198" s="27" t="s">
        <v>115</v>
      </c>
      <c r="G198" s="18">
        <v>8.0000000000000007E-5</v>
      </c>
      <c r="H198" s="71">
        <v>36.9</v>
      </c>
    </row>
    <row r="199" spans="1:8">
      <c r="A199" s="16" t="s">
        <v>806</v>
      </c>
      <c r="B199" s="17" t="s">
        <v>817</v>
      </c>
      <c r="C199" s="16" t="s">
        <v>17</v>
      </c>
      <c r="D199" s="16" t="s">
        <v>818</v>
      </c>
      <c r="E199" s="27" t="s">
        <v>819</v>
      </c>
      <c r="F199" s="27" t="s">
        <v>820</v>
      </c>
      <c r="G199" s="18">
        <v>3.48E-4</v>
      </c>
      <c r="H199" s="71">
        <v>88.33</v>
      </c>
    </row>
    <row r="200" spans="1:8" ht="25.5">
      <c r="A200" s="16" t="s">
        <v>806</v>
      </c>
      <c r="B200" s="17" t="s">
        <v>854</v>
      </c>
      <c r="C200" s="16" t="s">
        <v>17</v>
      </c>
      <c r="D200" s="16" t="s">
        <v>855</v>
      </c>
      <c r="E200" s="27" t="s">
        <v>819</v>
      </c>
      <c r="F200" s="27" t="s">
        <v>115</v>
      </c>
      <c r="G200" s="18">
        <v>8.0000000000000007E-5</v>
      </c>
      <c r="H200" s="71">
        <v>189.9</v>
      </c>
    </row>
    <row r="201" spans="1:8">
      <c r="A201" s="16" t="s">
        <v>806</v>
      </c>
      <c r="B201" s="17">
        <v>2378</v>
      </c>
      <c r="C201" s="16" t="s">
        <v>17</v>
      </c>
      <c r="D201" s="16" t="s">
        <v>832</v>
      </c>
      <c r="E201" s="27" t="s">
        <v>819</v>
      </c>
      <c r="F201" s="27" t="s">
        <v>115</v>
      </c>
      <c r="G201" s="18">
        <v>4.0256E-2</v>
      </c>
      <c r="H201" s="71">
        <v>4.5</v>
      </c>
    </row>
    <row r="202" spans="1:8">
      <c r="A202" s="16" t="s">
        <v>806</v>
      </c>
      <c r="B202" s="17">
        <v>4728</v>
      </c>
      <c r="C202" s="16" t="s">
        <v>17</v>
      </c>
      <c r="D202" s="16" t="s">
        <v>851</v>
      </c>
      <c r="E202" s="27" t="s">
        <v>819</v>
      </c>
      <c r="F202" s="27" t="s">
        <v>115</v>
      </c>
      <c r="G202" s="18">
        <v>1.2E-4</v>
      </c>
      <c r="H202" s="71">
        <v>18.579999999999998</v>
      </c>
    </row>
    <row r="203" spans="1:8">
      <c r="A203" s="16" t="s">
        <v>806</v>
      </c>
      <c r="B203" s="17">
        <v>10599</v>
      </c>
      <c r="C203" s="16" t="s">
        <v>17</v>
      </c>
      <c r="D203" s="16" t="s">
        <v>825</v>
      </c>
      <c r="E203" s="27" t="s">
        <v>819</v>
      </c>
      <c r="F203" s="27" t="s">
        <v>115</v>
      </c>
      <c r="G203" s="18">
        <v>7.9199999999999995E-4</v>
      </c>
      <c r="H203" s="71">
        <v>18</v>
      </c>
    </row>
    <row r="204" spans="1:8">
      <c r="A204" s="16" t="s">
        <v>806</v>
      </c>
      <c r="B204" s="17" t="s">
        <v>844</v>
      </c>
      <c r="C204" s="16" t="s">
        <v>17</v>
      </c>
      <c r="D204" s="16" t="s">
        <v>845</v>
      </c>
      <c r="E204" s="27" t="s">
        <v>819</v>
      </c>
      <c r="F204" s="27" t="s">
        <v>820</v>
      </c>
      <c r="G204" s="18">
        <v>1.0120000000000001E-3</v>
      </c>
      <c r="H204" s="71">
        <v>12.99</v>
      </c>
    </row>
    <row r="205" spans="1:8">
      <c r="A205" s="16" t="s">
        <v>806</v>
      </c>
      <c r="B205" s="17" t="s">
        <v>821</v>
      </c>
      <c r="C205" s="16" t="s">
        <v>17</v>
      </c>
      <c r="D205" s="16" t="s">
        <v>822</v>
      </c>
      <c r="E205" s="27" t="s">
        <v>819</v>
      </c>
      <c r="F205" s="27" t="s">
        <v>115</v>
      </c>
      <c r="G205" s="18">
        <v>8.7999999999999998E-5</v>
      </c>
      <c r="H205" s="71">
        <v>24.02</v>
      </c>
    </row>
    <row r="206" spans="1:8">
      <c r="A206" s="16" t="s">
        <v>806</v>
      </c>
      <c r="B206" s="17">
        <v>11244</v>
      </c>
      <c r="C206" s="16" t="s">
        <v>17</v>
      </c>
      <c r="D206" s="16" t="s">
        <v>864</v>
      </c>
      <c r="E206" s="27" t="s">
        <v>819</v>
      </c>
      <c r="F206" s="27" t="s">
        <v>115</v>
      </c>
      <c r="G206" s="18">
        <v>7.9999999999999996E-6</v>
      </c>
      <c r="H206" s="71">
        <v>48.95</v>
      </c>
    </row>
    <row r="207" spans="1:8">
      <c r="A207" s="16" t="s">
        <v>806</v>
      </c>
      <c r="B207" s="17">
        <v>11249</v>
      </c>
      <c r="C207" s="16" t="s">
        <v>17</v>
      </c>
      <c r="D207" s="16" t="s">
        <v>870</v>
      </c>
      <c r="E207" s="27" t="s">
        <v>868</v>
      </c>
      <c r="F207" s="27" t="s">
        <v>115</v>
      </c>
      <c r="G207" s="18">
        <v>3.9999999999999998E-6</v>
      </c>
      <c r="H207" s="71">
        <v>979.65</v>
      </c>
    </row>
    <row r="208" spans="1:8">
      <c r="A208" s="16" t="s">
        <v>806</v>
      </c>
      <c r="B208" s="17">
        <v>10578</v>
      </c>
      <c r="C208" s="16" t="s">
        <v>17</v>
      </c>
      <c r="D208" s="16" t="s">
        <v>865</v>
      </c>
      <c r="E208" s="27" t="s">
        <v>819</v>
      </c>
      <c r="F208" s="27" t="s">
        <v>115</v>
      </c>
      <c r="G208" s="18">
        <v>7.9999999999999996E-6</v>
      </c>
      <c r="H208" s="71">
        <v>15.15</v>
      </c>
    </row>
    <row r="209" spans="1:8">
      <c r="A209" s="16" t="s">
        <v>806</v>
      </c>
      <c r="B209" s="17">
        <v>10579</v>
      </c>
      <c r="C209" s="16" t="s">
        <v>17</v>
      </c>
      <c r="D209" s="16" t="s">
        <v>869</v>
      </c>
      <c r="E209" s="27" t="s">
        <v>819</v>
      </c>
      <c r="F209" s="27" t="s">
        <v>115</v>
      </c>
      <c r="G209" s="18">
        <v>7.9999999999999996E-6</v>
      </c>
      <c r="H209" s="71">
        <v>26.89</v>
      </c>
    </row>
    <row r="210" spans="1:8">
      <c r="A210" s="16" t="s">
        <v>806</v>
      </c>
      <c r="B210" s="17">
        <v>11248</v>
      </c>
      <c r="C210" s="16" t="s">
        <v>17</v>
      </c>
      <c r="D210" s="16" t="s">
        <v>867</v>
      </c>
      <c r="E210" s="27" t="s">
        <v>868</v>
      </c>
      <c r="F210" s="27" t="s">
        <v>115</v>
      </c>
      <c r="G210" s="18">
        <v>3.9999999999999998E-6</v>
      </c>
      <c r="H210" s="71">
        <v>246</v>
      </c>
    </row>
    <row r="211" spans="1:8">
      <c r="A211" s="16" t="s">
        <v>806</v>
      </c>
      <c r="B211" s="17">
        <v>10577</v>
      </c>
      <c r="C211" s="16" t="s">
        <v>17</v>
      </c>
      <c r="D211" s="16" t="s">
        <v>866</v>
      </c>
      <c r="E211" s="27" t="s">
        <v>819</v>
      </c>
      <c r="F211" s="27" t="s">
        <v>115</v>
      </c>
      <c r="G211" s="18">
        <v>3.9999999999999998E-6</v>
      </c>
      <c r="H211" s="71">
        <v>36</v>
      </c>
    </row>
    <row r="212" spans="1:8">
      <c r="A212" s="16" t="s">
        <v>806</v>
      </c>
      <c r="B212" s="17" t="s">
        <v>814</v>
      </c>
      <c r="C212" s="16" t="s">
        <v>17</v>
      </c>
      <c r="D212" s="16" t="s">
        <v>815</v>
      </c>
      <c r="E212" s="27" t="s">
        <v>809</v>
      </c>
      <c r="F212" s="27" t="s">
        <v>810</v>
      </c>
      <c r="G212" s="18">
        <v>0.4</v>
      </c>
      <c r="H212" s="71">
        <v>16.89</v>
      </c>
    </row>
    <row r="213" spans="1:8">
      <c r="A213" s="16" t="s">
        <v>806</v>
      </c>
      <c r="B213" s="17" t="s">
        <v>862</v>
      </c>
      <c r="C213" s="16" t="s">
        <v>17</v>
      </c>
      <c r="D213" s="16" t="s">
        <v>863</v>
      </c>
      <c r="E213" s="27" t="s">
        <v>809</v>
      </c>
      <c r="F213" s="27" t="s">
        <v>810</v>
      </c>
      <c r="G213" s="18">
        <v>0.04</v>
      </c>
      <c r="H213" s="71">
        <v>22.45</v>
      </c>
    </row>
    <row r="214" spans="1:8">
      <c r="A214" s="11"/>
      <c r="B214" s="11"/>
      <c r="C214" s="11"/>
      <c r="D214" s="11"/>
      <c r="E214" s="11"/>
      <c r="F214" s="11"/>
      <c r="G214" s="12"/>
      <c r="H214" s="75"/>
    </row>
    <row r="215" spans="1:8">
      <c r="A215" s="11"/>
      <c r="B215" s="11"/>
      <c r="C215" s="11"/>
      <c r="D215" s="11"/>
      <c r="E215" s="11"/>
      <c r="F215" s="11"/>
      <c r="G215" s="28"/>
      <c r="H215" s="76"/>
    </row>
    <row r="216" spans="1:8" ht="15" thickBot="1">
      <c r="A216" s="13"/>
      <c r="B216" s="13"/>
      <c r="C216" s="13"/>
      <c r="D216" s="13"/>
      <c r="E216" s="13"/>
      <c r="F216" s="13"/>
      <c r="G216" s="14"/>
      <c r="H216" s="77"/>
    </row>
    <row r="217" spans="1:8" ht="15" thickTop="1">
      <c r="A217" s="15"/>
      <c r="B217" s="15"/>
      <c r="C217" s="15"/>
      <c r="D217" s="15"/>
      <c r="E217" s="15"/>
      <c r="F217" s="15"/>
      <c r="G217" s="15"/>
      <c r="H217" s="78"/>
    </row>
    <row r="218" spans="1:8" ht="15">
      <c r="A218" s="1" t="s">
        <v>44</v>
      </c>
      <c r="B218" s="2" t="s">
        <v>1</v>
      </c>
      <c r="C218" s="1" t="s">
        <v>2</v>
      </c>
      <c r="D218" s="1" t="s">
        <v>3</v>
      </c>
      <c r="E218" s="29" t="s">
        <v>799</v>
      </c>
      <c r="F218" s="29" t="s">
        <v>4</v>
      </c>
      <c r="G218" s="2" t="s">
        <v>5</v>
      </c>
      <c r="H218" s="74" t="s">
        <v>6</v>
      </c>
    </row>
    <row r="219" spans="1:8" ht="38.25">
      <c r="A219" s="3" t="s">
        <v>800</v>
      </c>
      <c r="B219" s="4">
        <v>72238</v>
      </c>
      <c r="C219" s="3" t="s">
        <v>20</v>
      </c>
      <c r="D219" s="3" t="s">
        <v>45</v>
      </c>
      <c r="E219" s="25" t="s">
        <v>856</v>
      </c>
      <c r="F219" s="25" t="s">
        <v>27</v>
      </c>
      <c r="G219" s="5">
        <v>1</v>
      </c>
      <c r="H219" s="6">
        <f>ROUND(SUM(H221*G221,H220*G220),2)</f>
        <v>10.5</v>
      </c>
    </row>
    <row r="220" spans="1:8" ht="38.25">
      <c r="A220" s="7" t="s">
        <v>801</v>
      </c>
      <c r="B220" s="8">
        <v>88261</v>
      </c>
      <c r="C220" s="7" t="s">
        <v>20</v>
      </c>
      <c r="D220" s="7" t="s">
        <v>1802</v>
      </c>
      <c r="E220" s="26" t="s">
        <v>1801</v>
      </c>
      <c r="F220" s="26" t="s">
        <v>106</v>
      </c>
      <c r="G220" s="9">
        <v>0.2</v>
      </c>
      <c r="H220" s="10">
        <v>28.4</v>
      </c>
    </row>
    <row r="221" spans="1:8" ht="38.25">
      <c r="A221" s="7" t="s">
        <v>801</v>
      </c>
      <c r="B221" s="8">
        <v>88316</v>
      </c>
      <c r="C221" s="7" t="s">
        <v>20</v>
      </c>
      <c r="D221" s="7" t="s">
        <v>802</v>
      </c>
      <c r="E221" s="26" t="s">
        <v>1801</v>
      </c>
      <c r="F221" s="26" t="s">
        <v>106</v>
      </c>
      <c r="G221" s="9">
        <v>0.2</v>
      </c>
      <c r="H221" s="10">
        <v>24.08</v>
      </c>
    </row>
    <row r="222" spans="1:8">
      <c r="A222" s="11"/>
      <c r="B222" s="11"/>
      <c r="C222" s="11"/>
      <c r="D222" s="11"/>
      <c r="E222" s="11"/>
      <c r="F222" s="11"/>
      <c r="G222" s="12"/>
      <c r="H222" s="11"/>
    </row>
    <row r="223" spans="1:8">
      <c r="A223" s="11"/>
      <c r="B223" s="11"/>
      <c r="C223" s="11"/>
      <c r="D223" s="11"/>
      <c r="E223" s="11"/>
      <c r="F223" s="11"/>
      <c r="G223" s="28"/>
      <c r="H223" s="28"/>
    </row>
    <row r="224" spans="1:8" ht="15" thickBot="1">
      <c r="A224" s="13"/>
      <c r="B224" s="13"/>
      <c r="C224" s="13"/>
      <c r="D224" s="13"/>
      <c r="E224" s="13"/>
      <c r="F224" s="13"/>
      <c r="G224" s="14"/>
      <c r="H224" s="13"/>
    </row>
    <row r="225" spans="1:8" ht="15" thickTop="1">
      <c r="A225" s="15"/>
      <c r="B225" s="15"/>
      <c r="C225" s="15"/>
      <c r="D225" s="15"/>
      <c r="E225" s="15"/>
      <c r="F225" s="15"/>
      <c r="G225" s="15"/>
      <c r="H225" s="15"/>
    </row>
    <row r="226" spans="1:8" ht="15">
      <c r="A226" s="1" t="s">
        <v>46</v>
      </c>
      <c r="B226" s="2" t="s">
        <v>1</v>
      </c>
      <c r="C226" s="1" t="s">
        <v>2</v>
      </c>
      <c r="D226" s="1" t="s">
        <v>3</v>
      </c>
      <c r="E226" s="29" t="s">
        <v>799</v>
      </c>
      <c r="F226" s="29" t="s">
        <v>4</v>
      </c>
      <c r="G226" s="2" t="s">
        <v>5</v>
      </c>
      <c r="H226" s="2" t="s">
        <v>6</v>
      </c>
    </row>
    <row r="227" spans="1:8" ht="38.25">
      <c r="A227" s="3" t="s">
        <v>800</v>
      </c>
      <c r="B227" s="4">
        <v>89263</v>
      </c>
      <c r="C227" s="3" t="s">
        <v>20</v>
      </c>
      <c r="D227" s="3" t="s">
        <v>47</v>
      </c>
      <c r="E227" s="25" t="s">
        <v>856</v>
      </c>
      <c r="F227" s="25" t="s">
        <v>27</v>
      </c>
      <c r="G227" s="5">
        <v>1</v>
      </c>
      <c r="H227" s="6">
        <f>ROUND(SUM(H229*G229,H228*G228),2)</f>
        <v>45.29</v>
      </c>
    </row>
    <row r="228" spans="1:8" ht="38.25">
      <c r="A228" s="7" t="s">
        <v>801</v>
      </c>
      <c r="B228" s="8">
        <v>88316</v>
      </c>
      <c r="C228" s="7" t="s">
        <v>20</v>
      </c>
      <c r="D228" s="7" t="s">
        <v>802</v>
      </c>
      <c r="E228" s="26" t="s">
        <v>1801</v>
      </c>
      <c r="F228" s="26" t="s">
        <v>106</v>
      </c>
      <c r="G228" s="9">
        <v>1.5</v>
      </c>
      <c r="H228" s="10">
        <v>24.08</v>
      </c>
    </row>
    <row r="229" spans="1:8" ht="38.25">
      <c r="A229" s="7" t="s">
        <v>801</v>
      </c>
      <c r="B229" s="8">
        <v>88317</v>
      </c>
      <c r="C229" s="7" t="s">
        <v>20</v>
      </c>
      <c r="D229" s="7" t="s">
        <v>871</v>
      </c>
      <c r="E229" s="26" t="s">
        <v>1801</v>
      </c>
      <c r="F229" s="26" t="s">
        <v>106</v>
      </c>
      <c r="G229" s="9">
        <v>0.3</v>
      </c>
      <c r="H229" s="10">
        <v>30.57</v>
      </c>
    </row>
    <row r="230" spans="1:8">
      <c r="A230" s="11"/>
      <c r="B230" s="11"/>
      <c r="C230" s="11"/>
      <c r="D230" s="11"/>
      <c r="E230" s="11"/>
      <c r="F230" s="11"/>
      <c r="G230" s="12"/>
      <c r="H230" s="11"/>
    </row>
    <row r="231" spans="1:8">
      <c r="A231" s="11"/>
      <c r="B231" s="11"/>
      <c r="C231" s="11"/>
      <c r="D231" s="11"/>
      <c r="E231" s="11"/>
      <c r="F231" s="11"/>
      <c r="G231" s="28"/>
      <c r="H231" s="28"/>
    </row>
    <row r="232" spans="1:8" ht="15" thickBot="1">
      <c r="A232" s="13"/>
      <c r="B232" s="13"/>
      <c r="C232" s="13"/>
      <c r="D232" s="13"/>
      <c r="E232" s="13"/>
      <c r="F232" s="13"/>
      <c r="G232" s="14"/>
      <c r="H232" s="13"/>
    </row>
    <row r="233" spans="1:8" ht="15" thickTop="1">
      <c r="A233" s="15"/>
      <c r="B233" s="15"/>
      <c r="C233" s="15"/>
      <c r="D233" s="15"/>
      <c r="E233" s="15"/>
      <c r="F233" s="15"/>
      <c r="G233" s="15"/>
      <c r="H233" s="15"/>
    </row>
    <row r="234" spans="1:8" ht="15">
      <c r="A234" s="1" t="s">
        <v>48</v>
      </c>
      <c r="B234" s="2" t="s">
        <v>1</v>
      </c>
      <c r="C234" s="1" t="s">
        <v>2</v>
      </c>
      <c r="D234" s="1" t="s">
        <v>3</v>
      </c>
      <c r="E234" s="29" t="s">
        <v>799</v>
      </c>
      <c r="F234" s="29" t="s">
        <v>4</v>
      </c>
      <c r="G234" s="2" t="s">
        <v>5</v>
      </c>
      <c r="H234" s="2" t="s">
        <v>6</v>
      </c>
    </row>
    <row r="235" spans="1:8" ht="25.5">
      <c r="A235" s="3" t="s">
        <v>800</v>
      </c>
      <c r="B235" s="4">
        <v>5005</v>
      </c>
      <c r="C235" s="3" t="s">
        <v>17</v>
      </c>
      <c r="D235" s="3" t="s">
        <v>49</v>
      </c>
      <c r="E235" s="25" t="s">
        <v>872</v>
      </c>
      <c r="F235" s="25" t="s">
        <v>27</v>
      </c>
      <c r="G235" s="5">
        <v>1</v>
      </c>
      <c r="H235" s="6">
        <f>ROUND(SUM(H237*G237,H238*G238,H239*G239,H240*G240),2)</f>
        <v>47.03</v>
      </c>
    </row>
    <row r="236" spans="1:8" ht="15">
      <c r="A236" s="1" t="s">
        <v>0</v>
      </c>
      <c r="B236" s="2" t="s">
        <v>1</v>
      </c>
      <c r="C236" s="1" t="s">
        <v>2</v>
      </c>
      <c r="D236" s="1" t="s">
        <v>3</v>
      </c>
      <c r="E236" s="29" t="s">
        <v>799</v>
      </c>
      <c r="F236" s="29" t="s">
        <v>4</v>
      </c>
      <c r="G236" s="2" t="s">
        <v>5</v>
      </c>
      <c r="H236" s="2" t="s">
        <v>6</v>
      </c>
    </row>
    <row r="237" spans="1:8">
      <c r="A237" s="7" t="s">
        <v>800</v>
      </c>
      <c r="B237" s="8">
        <v>10549</v>
      </c>
      <c r="C237" s="7" t="s">
        <v>17</v>
      </c>
      <c r="D237" s="7" t="s">
        <v>813</v>
      </c>
      <c r="E237" s="26" t="s">
        <v>812</v>
      </c>
      <c r="F237" s="26" t="s">
        <v>810</v>
      </c>
      <c r="G237" s="9">
        <v>1</v>
      </c>
      <c r="H237" s="72">
        <v>3.87</v>
      </c>
    </row>
    <row r="238" spans="1:8">
      <c r="A238" s="16" t="s">
        <v>806</v>
      </c>
      <c r="B238" s="17" t="s">
        <v>814</v>
      </c>
      <c r="C238" s="16" t="s">
        <v>17</v>
      </c>
      <c r="D238" s="16" t="s">
        <v>815</v>
      </c>
      <c r="E238" s="27" t="s">
        <v>809</v>
      </c>
      <c r="F238" s="27" t="s">
        <v>810</v>
      </c>
      <c r="G238" s="18">
        <v>1</v>
      </c>
      <c r="H238" s="71">
        <v>16.89</v>
      </c>
    </row>
    <row r="239" spans="1:8">
      <c r="A239" s="16" t="s">
        <v>806</v>
      </c>
      <c r="B239" s="17" t="s">
        <v>862</v>
      </c>
      <c r="C239" s="16" t="s">
        <v>17</v>
      </c>
      <c r="D239" s="16" t="s">
        <v>863</v>
      </c>
      <c r="E239" s="27" t="s">
        <v>809</v>
      </c>
      <c r="F239" s="27" t="s">
        <v>810</v>
      </c>
      <c r="G239" s="18">
        <v>1</v>
      </c>
      <c r="H239" s="71">
        <v>22.45</v>
      </c>
    </row>
    <row r="240" spans="1:8">
      <c r="A240" s="7" t="s">
        <v>800</v>
      </c>
      <c r="B240" s="8">
        <v>10551</v>
      </c>
      <c r="C240" s="7" t="s">
        <v>17</v>
      </c>
      <c r="D240" s="7" t="s">
        <v>861</v>
      </c>
      <c r="E240" s="26" t="s">
        <v>812</v>
      </c>
      <c r="F240" s="26" t="s">
        <v>810</v>
      </c>
      <c r="G240" s="9">
        <v>1</v>
      </c>
      <c r="H240" s="72">
        <v>3.82</v>
      </c>
    </row>
    <row r="241" spans="1:8" ht="60">
      <c r="A241" s="32" t="s">
        <v>816</v>
      </c>
      <c r="B241" s="29"/>
      <c r="C241" s="29"/>
      <c r="D241" s="29"/>
      <c r="E241" s="29"/>
      <c r="F241" s="29"/>
      <c r="G241" s="29"/>
      <c r="H241" s="73"/>
    </row>
    <row r="242" spans="1:8" ht="15">
      <c r="A242" s="1" t="s">
        <v>0</v>
      </c>
      <c r="B242" s="2" t="s">
        <v>1</v>
      </c>
      <c r="C242" s="1" t="s">
        <v>2</v>
      </c>
      <c r="D242" s="1" t="s">
        <v>3</v>
      </c>
      <c r="E242" s="29" t="s">
        <v>799</v>
      </c>
      <c r="F242" s="29" t="s">
        <v>4</v>
      </c>
      <c r="G242" s="2" t="s">
        <v>5</v>
      </c>
      <c r="H242" s="74" t="s">
        <v>6</v>
      </c>
    </row>
    <row r="243" spans="1:8">
      <c r="A243" s="16" t="s">
        <v>806</v>
      </c>
      <c r="B243" s="17">
        <v>10596</v>
      </c>
      <c r="C243" s="16" t="s">
        <v>17</v>
      </c>
      <c r="D243" s="16" t="s">
        <v>835</v>
      </c>
      <c r="E243" s="27" t="s">
        <v>819</v>
      </c>
      <c r="F243" s="27" t="s">
        <v>115</v>
      </c>
      <c r="G243" s="18">
        <v>8.9999999999999993E-3</v>
      </c>
      <c r="H243" s="71">
        <v>4.8499999999999996</v>
      </c>
    </row>
    <row r="244" spans="1:8">
      <c r="A244" s="16" t="s">
        <v>806</v>
      </c>
      <c r="B244" s="17">
        <v>1651</v>
      </c>
      <c r="C244" s="16" t="s">
        <v>17</v>
      </c>
      <c r="D244" s="16" t="s">
        <v>842</v>
      </c>
      <c r="E244" s="27" t="s">
        <v>819</v>
      </c>
      <c r="F244" s="27" t="s">
        <v>843</v>
      </c>
      <c r="G244" s="18">
        <v>1.5E-3</v>
      </c>
      <c r="H244" s="71">
        <v>7</v>
      </c>
    </row>
    <row r="245" spans="1:8">
      <c r="A245" s="16" t="s">
        <v>806</v>
      </c>
      <c r="B245" s="17">
        <v>158</v>
      </c>
      <c r="C245" s="16" t="s">
        <v>17</v>
      </c>
      <c r="D245" s="16" t="s">
        <v>831</v>
      </c>
      <c r="E245" s="27" t="s">
        <v>819</v>
      </c>
      <c r="F245" s="27" t="s">
        <v>115</v>
      </c>
      <c r="G245" s="18">
        <v>0.2036</v>
      </c>
      <c r="H245" s="71">
        <v>14</v>
      </c>
    </row>
    <row r="246" spans="1:8">
      <c r="A246" s="16" t="s">
        <v>806</v>
      </c>
      <c r="B246" s="17">
        <v>10362</v>
      </c>
      <c r="C246" s="16" t="s">
        <v>17</v>
      </c>
      <c r="D246" s="16" t="s">
        <v>826</v>
      </c>
      <c r="E246" s="27" t="s">
        <v>827</v>
      </c>
      <c r="F246" s="27" t="s">
        <v>115</v>
      </c>
      <c r="G246" s="18">
        <v>8.9999999999999993E-3</v>
      </c>
      <c r="H246" s="71">
        <v>12.54</v>
      </c>
    </row>
    <row r="247" spans="1:8">
      <c r="A247" s="16" t="s">
        <v>806</v>
      </c>
      <c r="B247" s="17">
        <v>10761</v>
      </c>
      <c r="C247" s="16" t="s">
        <v>17</v>
      </c>
      <c r="D247" s="16" t="s">
        <v>837</v>
      </c>
      <c r="E247" s="27" t="s">
        <v>827</v>
      </c>
      <c r="F247" s="27" t="s">
        <v>115</v>
      </c>
      <c r="G247" s="18">
        <v>0.2036</v>
      </c>
      <c r="H247" s="71">
        <v>5</v>
      </c>
    </row>
    <row r="248" spans="1:8">
      <c r="A248" s="16" t="s">
        <v>806</v>
      </c>
      <c r="B248" s="17">
        <v>941</v>
      </c>
      <c r="C248" s="16" t="s">
        <v>17</v>
      </c>
      <c r="D248" s="16" t="s">
        <v>830</v>
      </c>
      <c r="E248" s="27" t="s">
        <v>819</v>
      </c>
      <c r="F248" s="27" t="s">
        <v>115</v>
      </c>
      <c r="G248" s="18">
        <v>3.0000000000000001E-3</v>
      </c>
      <c r="H248" s="71">
        <v>194.68</v>
      </c>
    </row>
    <row r="249" spans="1:8">
      <c r="A249" s="16" t="s">
        <v>806</v>
      </c>
      <c r="B249" s="17">
        <v>10517</v>
      </c>
      <c r="C249" s="16" t="s">
        <v>17</v>
      </c>
      <c r="D249" s="16" t="s">
        <v>849</v>
      </c>
      <c r="E249" s="27" t="s">
        <v>827</v>
      </c>
      <c r="F249" s="27" t="s">
        <v>850</v>
      </c>
      <c r="G249" s="18">
        <v>8.0000000000000004E-4</v>
      </c>
      <c r="H249" s="71">
        <v>300</v>
      </c>
    </row>
    <row r="250" spans="1:8">
      <c r="A250" s="16" t="s">
        <v>806</v>
      </c>
      <c r="B250" s="17">
        <v>10492</v>
      </c>
      <c r="C250" s="16" t="s">
        <v>17</v>
      </c>
      <c r="D250" s="16" t="s">
        <v>824</v>
      </c>
      <c r="E250" s="27" t="s">
        <v>819</v>
      </c>
      <c r="F250" s="27" t="s">
        <v>115</v>
      </c>
      <c r="G250" s="18">
        <v>8.9999999999999993E-3</v>
      </c>
      <c r="H250" s="71">
        <v>205</v>
      </c>
    </row>
    <row r="251" spans="1:8" ht="25.5">
      <c r="A251" s="16" t="s">
        <v>806</v>
      </c>
      <c r="B251" s="17" t="s">
        <v>828</v>
      </c>
      <c r="C251" s="16" t="s">
        <v>17</v>
      </c>
      <c r="D251" s="16" t="s">
        <v>829</v>
      </c>
      <c r="E251" s="27" t="s">
        <v>819</v>
      </c>
      <c r="F251" s="27" t="s">
        <v>115</v>
      </c>
      <c r="G251" s="18">
        <v>1.1999999999999999E-3</v>
      </c>
      <c r="H251" s="71">
        <v>16.13</v>
      </c>
    </row>
    <row r="252" spans="1:8">
      <c r="A252" s="16" t="s">
        <v>806</v>
      </c>
      <c r="B252" s="17">
        <v>4729</v>
      </c>
      <c r="C252" s="16" t="s">
        <v>17</v>
      </c>
      <c r="D252" s="16" t="s">
        <v>853</v>
      </c>
      <c r="E252" s="27" t="s">
        <v>819</v>
      </c>
      <c r="F252" s="27" t="s">
        <v>115</v>
      </c>
      <c r="G252" s="18">
        <v>1E-4</v>
      </c>
      <c r="H252" s="71">
        <v>37.799999999999997</v>
      </c>
    </row>
    <row r="253" spans="1:8">
      <c r="A253" s="16" t="s">
        <v>806</v>
      </c>
      <c r="B253" s="17">
        <v>10788</v>
      </c>
      <c r="C253" s="16" t="s">
        <v>17</v>
      </c>
      <c r="D253" s="16" t="s">
        <v>852</v>
      </c>
      <c r="E253" s="27" t="s">
        <v>819</v>
      </c>
      <c r="F253" s="27" t="s">
        <v>115</v>
      </c>
      <c r="G253" s="18">
        <v>2.0000000000000001E-4</v>
      </c>
      <c r="H253" s="71">
        <v>36.9</v>
      </c>
    </row>
    <row r="254" spans="1:8">
      <c r="A254" s="16" t="s">
        <v>806</v>
      </c>
      <c r="B254" s="17" t="s">
        <v>817</v>
      </c>
      <c r="C254" s="16" t="s">
        <v>17</v>
      </c>
      <c r="D254" s="16" t="s">
        <v>818</v>
      </c>
      <c r="E254" s="27" t="s">
        <v>819</v>
      </c>
      <c r="F254" s="27" t="s">
        <v>820</v>
      </c>
      <c r="G254" s="18">
        <v>1.5E-3</v>
      </c>
      <c r="H254" s="71">
        <v>88.33</v>
      </c>
    </row>
    <row r="255" spans="1:8" ht="25.5">
      <c r="A255" s="16" t="s">
        <v>806</v>
      </c>
      <c r="B255" s="17" t="s">
        <v>854</v>
      </c>
      <c r="C255" s="16" t="s">
        <v>17</v>
      </c>
      <c r="D255" s="16" t="s">
        <v>855</v>
      </c>
      <c r="E255" s="27" t="s">
        <v>819</v>
      </c>
      <c r="F255" s="27" t="s">
        <v>115</v>
      </c>
      <c r="G255" s="18">
        <v>2.0000000000000001E-4</v>
      </c>
      <c r="H255" s="71">
        <v>189.9</v>
      </c>
    </row>
    <row r="256" spans="1:8">
      <c r="A256" s="16" t="s">
        <v>806</v>
      </c>
      <c r="B256" s="17">
        <v>2378</v>
      </c>
      <c r="C256" s="16" t="s">
        <v>17</v>
      </c>
      <c r="D256" s="16" t="s">
        <v>832</v>
      </c>
      <c r="E256" s="27" t="s">
        <v>819</v>
      </c>
      <c r="F256" s="27" t="s">
        <v>115</v>
      </c>
      <c r="G256" s="18">
        <v>0.1595</v>
      </c>
      <c r="H256" s="71">
        <v>4.5</v>
      </c>
    </row>
    <row r="257" spans="1:8">
      <c r="A257" s="16" t="s">
        <v>806</v>
      </c>
      <c r="B257" s="17">
        <v>4728</v>
      </c>
      <c r="C257" s="16" t="s">
        <v>17</v>
      </c>
      <c r="D257" s="16" t="s">
        <v>851</v>
      </c>
      <c r="E257" s="27" t="s">
        <v>819</v>
      </c>
      <c r="F257" s="27" t="s">
        <v>115</v>
      </c>
      <c r="G257" s="18">
        <v>2.9999999999999997E-4</v>
      </c>
      <c r="H257" s="71">
        <v>18.579999999999998</v>
      </c>
    </row>
    <row r="258" spans="1:8">
      <c r="A258" s="16" t="s">
        <v>806</v>
      </c>
      <c r="B258" s="17">
        <v>10599</v>
      </c>
      <c r="C258" s="16" t="s">
        <v>17</v>
      </c>
      <c r="D258" s="16" t="s">
        <v>825</v>
      </c>
      <c r="E258" s="27" t="s">
        <v>819</v>
      </c>
      <c r="F258" s="27" t="s">
        <v>115</v>
      </c>
      <c r="G258" s="18">
        <v>3.5999999999999999E-3</v>
      </c>
      <c r="H258" s="71">
        <v>18</v>
      </c>
    </row>
    <row r="259" spans="1:8">
      <c r="A259" s="16" t="s">
        <v>806</v>
      </c>
      <c r="B259" s="17" t="s">
        <v>844</v>
      </c>
      <c r="C259" s="16" t="s">
        <v>17</v>
      </c>
      <c r="D259" s="16" t="s">
        <v>845</v>
      </c>
      <c r="E259" s="27" t="s">
        <v>819</v>
      </c>
      <c r="F259" s="27" t="s">
        <v>820</v>
      </c>
      <c r="G259" s="18">
        <v>4.5999999999999999E-3</v>
      </c>
      <c r="H259" s="71">
        <v>12.99</v>
      </c>
    </row>
    <row r="260" spans="1:8">
      <c r="A260" s="16" t="s">
        <v>806</v>
      </c>
      <c r="B260" s="17" t="s">
        <v>821</v>
      </c>
      <c r="C260" s="16" t="s">
        <v>17</v>
      </c>
      <c r="D260" s="16" t="s">
        <v>822</v>
      </c>
      <c r="E260" s="27" t="s">
        <v>819</v>
      </c>
      <c r="F260" s="27" t="s">
        <v>115</v>
      </c>
      <c r="G260" s="18">
        <v>4.0000000000000002E-4</v>
      </c>
      <c r="H260" s="71">
        <v>24.02</v>
      </c>
    </row>
    <row r="261" spans="1:8">
      <c r="A261" s="16" t="s">
        <v>806</v>
      </c>
      <c r="B261" s="17" t="s">
        <v>814</v>
      </c>
      <c r="C261" s="16" t="s">
        <v>17</v>
      </c>
      <c r="D261" s="16" t="s">
        <v>815</v>
      </c>
      <c r="E261" s="27" t="s">
        <v>809</v>
      </c>
      <c r="F261" s="27" t="s">
        <v>810</v>
      </c>
      <c r="G261" s="18">
        <v>1</v>
      </c>
      <c r="H261" s="71">
        <v>16.89</v>
      </c>
    </row>
    <row r="262" spans="1:8">
      <c r="A262" s="16" t="s">
        <v>806</v>
      </c>
      <c r="B262" s="17" t="s">
        <v>862</v>
      </c>
      <c r="C262" s="16" t="s">
        <v>17</v>
      </c>
      <c r="D262" s="16" t="s">
        <v>863</v>
      </c>
      <c r="E262" s="27" t="s">
        <v>809</v>
      </c>
      <c r="F262" s="27" t="s">
        <v>810</v>
      </c>
      <c r="G262" s="18">
        <v>1</v>
      </c>
      <c r="H262" s="71">
        <v>22.45</v>
      </c>
    </row>
    <row r="263" spans="1:8">
      <c r="A263" s="16" t="s">
        <v>806</v>
      </c>
      <c r="B263" s="17">
        <v>11244</v>
      </c>
      <c r="C263" s="16" t="s">
        <v>17</v>
      </c>
      <c r="D263" s="16" t="s">
        <v>864</v>
      </c>
      <c r="E263" s="27" t="s">
        <v>819</v>
      </c>
      <c r="F263" s="27" t="s">
        <v>115</v>
      </c>
      <c r="G263" s="18">
        <v>2.0000000000000001E-4</v>
      </c>
      <c r="H263" s="71">
        <v>48.95</v>
      </c>
    </row>
    <row r="264" spans="1:8">
      <c r="A264" s="16" t="s">
        <v>806</v>
      </c>
      <c r="B264" s="17">
        <v>11249</v>
      </c>
      <c r="C264" s="16" t="s">
        <v>17</v>
      </c>
      <c r="D264" s="16" t="s">
        <v>870</v>
      </c>
      <c r="E264" s="27" t="s">
        <v>868</v>
      </c>
      <c r="F264" s="27" t="s">
        <v>115</v>
      </c>
      <c r="G264" s="18">
        <v>1E-4</v>
      </c>
      <c r="H264" s="71">
        <v>979.65</v>
      </c>
    </row>
    <row r="265" spans="1:8">
      <c r="A265" s="16" t="s">
        <v>806</v>
      </c>
      <c r="B265" s="17">
        <v>10578</v>
      </c>
      <c r="C265" s="16" t="s">
        <v>17</v>
      </c>
      <c r="D265" s="16" t="s">
        <v>865</v>
      </c>
      <c r="E265" s="27" t="s">
        <v>819</v>
      </c>
      <c r="F265" s="27" t="s">
        <v>115</v>
      </c>
      <c r="G265" s="18">
        <v>2.0000000000000001E-4</v>
      </c>
      <c r="H265" s="71">
        <v>15.15</v>
      </c>
    </row>
    <row r="266" spans="1:8">
      <c r="A266" s="16" t="s">
        <v>806</v>
      </c>
      <c r="B266" s="17">
        <v>10579</v>
      </c>
      <c r="C266" s="16" t="s">
        <v>17</v>
      </c>
      <c r="D266" s="16" t="s">
        <v>869</v>
      </c>
      <c r="E266" s="27" t="s">
        <v>819</v>
      </c>
      <c r="F266" s="27" t="s">
        <v>115</v>
      </c>
      <c r="G266" s="18">
        <v>2.0000000000000001E-4</v>
      </c>
      <c r="H266" s="71">
        <v>26.89</v>
      </c>
    </row>
    <row r="267" spans="1:8">
      <c r="A267" s="16" t="s">
        <v>806</v>
      </c>
      <c r="B267" s="17">
        <v>11248</v>
      </c>
      <c r="C267" s="16" t="s">
        <v>17</v>
      </c>
      <c r="D267" s="16" t="s">
        <v>867</v>
      </c>
      <c r="E267" s="27" t="s">
        <v>868</v>
      </c>
      <c r="F267" s="27" t="s">
        <v>115</v>
      </c>
      <c r="G267" s="18">
        <v>1E-4</v>
      </c>
      <c r="H267" s="71">
        <v>246</v>
      </c>
    </row>
    <row r="268" spans="1:8">
      <c r="A268" s="16" t="s">
        <v>806</v>
      </c>
      <c r="B268" s="17">
        <v>10577</v>
      </c>
      <c r="C268" s="16" t="s">
        <v>17</v>
      </c>
      <c r="D268" s="16" t="s">
        <v>866</v>
      </c>
      <c r="E268" s="27" t="s">
        <v>819</v>
      </c>
      <c r="F268" s="27" t="s">
        <v>115</v>
      </c>
      <c r="G268" s="18">
        <v>1E-4</v>
      </c>
      <c r="H268" s="71">
        <v>36</v>
      </c>
    </row>
    <row r="269" spans="1:8">
      <c r="A269" s="11"/>
      <c r="B269" s="11"/>
      <c r="C269" s="11"/>
      <c r="D269" s="11"/>
      <c r="E269" s="11"/>
      <c r="F269" s="11"/>
      <c r="G269" s="12"/>
      <c r="H269" s="11"/>
    </row>
    <row r="270" spans="1:8">
      <c r="A270" s="11"/>
      <c r="B270" s="11"/>
      <c r="C270" s="11"/>
      <c r="D270" s="11"/>
      <c r="E270" s="11"/>
      <c r="F270" s="11"/>
      <c r="G270" s="28"/>
      <c r="H270" s="28"/>
    </row>
    <row r="271" spans="1:8" ht="15" thickBot="1">
      <c r="A271" s="13"/>
      <c r="B271" s="13"/>
      <c r="C271" s="13"/>
      <c r="D271" s="13"/>
      <c r="E271" s="13"/>
      <c r="F271" s="13"/>
      <c r="G271" s="14"/>
      <c r="H271" s="13"/>
    </row>
    <row r="272" spans="1:8" ht="15" thickTop="1">
      <c r="A272" s="15"/>
      <c r="B272" s="15"/>
      <c r="C272" s="15"/>
      <c r="D272" s="15"/>
      <c r="E272" s="15"/>
      <c r="F272" s="15"/>
      <c r="G272" s="15"/>
      <c r="H272" s="15"/>
    </row>
    <row r="273" spans="1:8" ht="15">
      <c r="A273" s="1" t="s">
        <v>50</v>
      </c>
      <c r="B273" s="2" t="s">
        <v>1</v>
      </c>
      <c r="C273" s="1" t="s">
        <v>2</v>
      </c>
      <c r="D273" s="1" t="s">
        <v>3</v>
      </c>
      <c r="E273" s="29" t="s">
        <v>799</v>
      </c>
      <c r="F273" s="29" t="s">
        <v>4</v>
      </c>
      <c r="G273" s="2" t="s">
        <v>5</v>
      </c>
      <c r="H273" s="2" t="s">
        <v>6</v>
      </c>
    </row>
    <row r="274" spans="1:8" ht="25.5">
      <c r="A274" s="3" t="s">
        <v>800</v>
      </c>
      <c r="B274" s="4">
        <v>30</v>
      </c>
      <c r="C274" s="3" t="s">
        <v>17</v>
      </c>
      <c r="D274" s="3" t="s">
        <v>51</v>
      </c>
      <c r="E274" s="25" t="s">
        <v>805</v>
      </c>
      <c r="F274" s="25" t="s">
        <v>27</v>
      </c>
      <c r="G274" s="5">
        <v>1</v>
      </c>
      <c r="H274" s="6">
        <f>ROUND(SUM(H276*G276,H277*G277,H278*G278,H279*G279),2)</f>
        <v>30.4</v>
      </c>
    </row>
    <row r="275" spans="1:8" ht="15">
      <c r="A275" s="1" t="s">
        <v>0</v>
      </c>
      <c r="B275" s="2" t="s">
        <v>1</v>
      </c>
      <c r="C275" s="1" t="s">
        <v>2</v>
      </c>
      <c r="D275" s="1" t="s">
        <v>3</v>
      </c>
      <c r="E275" s="29" t="s">
        <v>799</v>
      </c>
      <c r="F275" s="29" t="s">
        <v>4</v>
      </c>
      <c r="G275" s="2" t="s">
        <v>5</v>
      </c>
      <c r="H275" s="2" t="s">
        <v>6</v>
      </c>
    </row>
    <row r="276" spans="1:8">
      <c r="A276" s="7" t="s">
        <v>800</v>
      </c>
      <c r="B276" s="8">
        <v>10549</v>
      </c>
      <c r="C276" s="7" t="s">
        <v>17</v>
      </c>
      <c r="D276" s="7" t="s">
        <v>813</v>
      </c>
      <c r="E276" s="26" t="s">
        <v>812</v>
      </c>
      <c r="F276" s="26" t="s">
        <v>810</v>
      </c>
      <c r="G276" s="9">
        <v>1.3</v>
      </c>
      <c r="H276" s="72">
        <v>3.87</v>
      </c>
    </row>
    <row r="277" spans="1:8">
      <c r="A277" s="7" t="s">
        <v>800</v>
      </c>
      <c r="B277" s="8">
        <v>10551</v>
      </c>
      <c r="C277" s="7" t="s">
        <v>17</v>
      </c>
      <c r="D277" s="7" t="s">
        <v>861</v>
      </c>
      <c r="E277" s="26" t="s">
        <v>812</v>
      </c>
      <c r="F277" s="26" t="s">
        <v>810</v>
      </c>
      <c r="G277" s="9">
        <v>0.13</v>
      </c>
      <c r="H277" s="72">
        <v>3.82</v>
      </c>
    </row>
    <row r="278" spans="1:8">
      <c r="A278" s="16" t="s">
        <v>806</v>
      </c>
      <c r="B278" s="17" t="s">
        <v>862</v>
      </c>
      <c r="C278" s="16" t="s">
        <v>17</v>
      </c>
      <c r="D278" s="16" t="s">
        <v>863</v>
      </c>
      <c r="E278" s="27" t="s">
        <v>809</v>
      </c>
      <c r="F278" s="27" t="s">
        <v>810</v>
      </c>
      <c r="G278" s="18">
        <v>0.13</v>
      </c>
      <c r="H278" s="71">
        <v>22.45</v>
      </c>
    </row>
    <row r="279" spans="1:8">
      <c r="A279" s="16" t="s">
        <v>806</v>
      </c>
      <c r="B279" s="17" t="s">
        <v>814</v>
      </c>
      <c r="C279" s="16" t="s">
        <v>17</v>
      </c>
      <c r="D279" s="16" t="s">
        <v>815</v>
      </c>
      <c r="E279" s="27" t="s">
        <v>809</v>
      </c>
      <c r="F279" s="27" t="s">
        <v>810</v>
      </c>
      <c r="G279" s="18">
        <v>1.3</v>
      </c>
      <c r="H279" s="71">
        <v>16.89</v>
      </c>
    </row>
    <row r="280" spans="1:8" ht="60">
      <c r="A280" s="32" t="s">
        <v>816</v>
      </c>
      <c r="B280" s="29"/>
      <c r="C280" s="29"/>
      <c r="D280" s="29"/>
      <c r="E280" s="29"/>
      <c r="F280" s="29"/>
      <c r="G280" s="29"/>
      <c r="H280" s="73"/>
    </row>
    <row r="281" spans="1:8" ht="15">
      <c r="A281" s="1" t="s">
        <v>0</v>
      </c>
      <c r="B281" s="2" t="s">
        <v>1</v>
      </c>
      <c r="C281" s="1" t="s">
        <v>2</v>
      </c>
      <c r="D281" s="1" t="s">
        <v>3</v>
      </c>
      <c r="E281" s="29" t="s">
        <v>799</v>
      </c>
      <c r="F281" s="29" t="s">
        <v>4</v>
      </c>
      <c r="G281" s="2" t="s">
        <v>5</v>
      </c>
      <c r="H281" s="74" t="s">
        <v>6</v>
      </c>
    </row>
    <row r="282" spans="1:8">
      <c r="A282" s="16" t="s">
        <v>806</v>
      </c>
      <c r="B282" s="17">
        <v>10596</v>
      </c>
      <c r="C282" s="16" t="s">
        <v>17</v>
      </c>
      <c r="D282" s="16" t="s">
        <v>835</v>
      </c>
      <c r="E282" s="27" t="s">
        <v>819</v>
      </c>
      <c r="F282" s="27" t="s">
        <v>115</v>
      </c>
      <c r="G282" s="18">
        <v>6.4349999999999997E-3</v>
      </c>
      <c r="H282" s="71">
        <v>4.8499999999999996</v>
      </c>
    </row>
    <row r="283" spans="1:8">
      <c r="A283" s="16" t="s">
        <v>806</v>
      </c>
      <c r="B283" s="17">
        <v>1651</v>
      </c>
      <c r="C283" s="16" t="s">
        <v>17</v>
      </c>
      <c r="D283" s="16" t="s">
        <v>842</v>
      </c>
      <c r="E283" s="27" t="s">
        <v>819</v>
      </c>
      <c r="F283" s="27" t="s">
        <v>843</v>
      </c>
      <c r="G283" s="18">
        <v>1.1310000000000001E-3</v>
      </c>
      <c r="H283" s="71">
        <v>7</v>
      </c>
    </row>
    <row r="284" spans="1:8">
      <c r="A284" s="16" t="s">
        <v>806</v>
      </c>
      <c r="B284" s="17">
        <v>158</v>
      </c>
      <c r="C284" s="16" t="s">
        <v>17</v>
      </c>
      <c r="D284" s="16" t="s">
        <v>831</v>
      </c>
      <c r="E284" s="27" t="s">
        <v>819</v>
      </c>
      <c r="F284" s="27" t="s">
        <v>115</v>
      </c>
      <c r="G284" s="18">
        <v>0.14557400000000001</v>
      </c>
      <c r="H284" s="71">
        <v>14</v>
      </c>
    </row>
    <row r="285" spans="1:8">
      <c r="A285" s="16" t="s">
        <v>806</v>
      </c>
      <c r="B285" s="17">
        <v>10362</v>
      </c>
      <c r="C285" s="16" t="s">
        <v>17</v>
      </c>
      <c r="D285" s="16" t="s">
        <v>826</v>
      </c>
      <c r="E285" s="27" t="s">
        <v>827</v>
      </c>
      <c r="F285" s="27" t="s">
        <v>115</v>
      </c>
      <c r="G285" s="18">
        <v>6.4349999999999997E-3</v>
      </c>
      <c r="H285" s="71">
        <v>12.54</v>
      </c>
    </row>
    <row r="286" spans="1:8">
      <c r="A286" s="16" t="s">
        <v>806</v>
      </c>
      <c r="B286" s="17">
        <v>10761</v>
      </c>
      <c r="C286" s="16" t="s">
        <v>17</v>
      </c>
      <c r="D286" s="16" t="s">
        <v>837</v>
      </c>
      <c r="E286" s="27" t="s">
        <v>827</v>
      </c>
      <c r="F286" s="27" t="s">
        <v>115</v>
      </c>
      <c r="G286" s="18">
        <v>0.14557400000000001</v>
      </c>
      <c r="H286" s="71">
        <v>5</v>
      </c>
    </row>
    <row r="287" spans="1:8">
      <c r="A287" s="16" t="s">
        <v>806</v>
      </c>
      <c r="B287" s="17">
        <v>941</v>
      </c>
      <c r="C287" s="16" t="s">
        <v>17</v>
      </c>
      <c r="D287" s="16" t="s">
        <v>830</v>
      </c>
      <c r="E287" s="27" t="s">
        <v>819</v>
      </c>
      <c r="F287" s="27" t="s">
        <v>115</v>
      </c>
      <c r="G287" s="18">
        <v>2.1450000000000002E-3</v>
      </c>
      <c r="H287" s="71">
        <v>194.68</v>
      </c>
    </row>
    <row r="288" spans="1:8">
      <c r="A288" s="16" t="s">
        <v>806</v>
      </c>
      <c r="B288" s="17">
        <v>10517</v>
      </c>
      <c r="C288" s="16" t="s">
        <v>17</v>
      </c>
      <c r="D288" s="16" t="s">
        <v>849</v>
      </c>
      <c r="E288" s="27" t="s">
        <v>827</v>
      </c>
      <c r="F288" s="27" t="s">
        <v>850</v>
      </c>
      <c r="G288" s="18">
        <v>5.7200000000000003E-4</v>
      </c>
      <c r="H288" s="71">
        <v>300</v>
      </c>
    </row>
    <row r="289" spans="1:8">
      <c r="A289" s="16" t="s">
        <v>806</v>
      </c>
      <c r="B289" s="17">
        <v>10492</v>
      </c>
      <c r="C289" s="16" t="s">
        <v>17</v>
      </c>
      <c r="D289" s="16" t="s">
        <v>824</v>
      </c>
      <c r="E289" s="27" t="s">
        <v>819</v>
      </c>
      <c r="F289" s="27" t="s">
        <v>115</v>
      </c>
      <c r="G289" s="18">
        <v>6.4349999999999997E-3</v>
      </c>
      <c r="H289" s="71">
        <v>205</v>
      </c>
    </row>
    <row r="290" spans="1:8" ht="25.5">
      <c r="A290" s="16" t="s">
        <v>806</v>
      </c>
      <c r="B290" s="17" t="s">
        <v>828</v>
      </c>
      <c r="C290" s="16" t="s">
        <v>17</v>
      </c>
      <c r="D290" s="16" t="s">
        <v>829</v>
      </c>
      <c r="E290" s="27" t="s">
        <v>819</v>
      </c>
      <c r="F290" s="27" t="s">
        <v>115</v>
      </c>
      <c r="G290" s="18">
        <v>8.5800000000000004E-4</v>
      </c>
      <c r="H290" s="71">
        <v>16.13</v>
      </c>
    </row>
    <row r="291" spans="1:8">
      <c r="A291" s="16" t="s">
        <v>806</v>
      </c>
      <c r="B291" s="17">
        <v>4729</v>
      </c>
      <c r="C291" s="16" t="s">
        <v>17</v>
      </c>
      <c r="D291" s="16" t="s">
        <v>853</v>
      </c>
      <c r="E291" s="27" t="s">
        <v>819</v>
      </c>
      <c r="F291" s="27" t="s">
        <v>115</v>
      </c>
      <c r="G291" s="18">
        <v>1.2999999999999999E-4</v>
      </c>
      <c r="H291" s="71">
        <v>37.799999999999997</v>
      </c>
    </row>
    <row r="292" spans="1:8">
      <c r="A292" s="16" t="s">
        <v>806</v>
      </c>
      <c r="B292" s="17">
        <v>10788</v>
      </c>
      <c r="C292" s="16" t="s">
        <v>17</v>
      </c>
      <c r="D292" s="16" t="s">
        <v>852</v>
      </c>
      <c r="E292" s="27" t="s">
        <v>819</v>
      </c>
      <c r="F292" s="27" t="s">
        <v>115</v>
      </c>
      <c r="G292" s="18">
        <v>2.5999999999999998E-4</v>
      </c>
      <c r="H292" s="71">
        <v>36.9</v>
      </c>
    </row>
    <row r="293" spans="1:8">
      <c r="A293" s="16" t="s">
        <v>806</v>
      </c>
      <c r="B293" s="17" t="s">
        <v>817</v>
      </c>
      <c r="C293" s="16" t="s">
        <v>17</v>
      </c>
      <c r="D293" s="16" t="s">
        <v>818</v>
      </c>
      <c r="E293" s="27" t="s">
        <v>819</v>
      </c>
      <c r="F293" s="27" t="s">
        <v>820</v>
      </c>
      <c r="G293" s="18">
        <v>1.1310000000000001E-3</v>
      </c>
      <c r="H293" s="71">
        <v>88.33</v>
      </c>
    </row>
    <row r="294" spans="1:8" ht="25.5">
      <c r="A294" s="16" t="s">
        <v>806</v>
      </c>
      <c r="B294" s="17" t="s">
        <v>854</v>
      </c>
      <c r="C294" s="16" t="s">
        <v>17</v>
      </c>
      <c r="D294" s="16" t="s">
        <v>855</v>
      </c>
      <c r="E294" s="27" t="s">
        <v>819</v>
      </c>
      <c r="F294" s="27" t="s">
        <v>115</v>
      </c>
      <c r="G294" s="18">
        <v>2.5999999999999998E-4</v>
      </c>
      <c r="H294" s="71">
        <v>189.9</v>
      </c>
    </row>
    <row r="295" spans="1:8">
      <c r="A295" s="16" t="s">
        <v>806</v>
      </c>
      <c r="B295" s="17">
        <v>2378</v>
      </c>
      <c r="C295" s="16" t="s">
        <v>17</v>
      </c>
      <c r="D295" s="16" t="s">
        <v>832</v>
      </c>
      <c r="E295" s="27" t="s">
        <v>819</v>
      </c>
      <c r="F295" s="27" t="s">
        <v>115</v>
      </c>
      <c r="G295" s="18">
        <v>0.130832</v>
      </c>
      <c r="H295" s="71">
        <v>4.5</v>
      </c>
    </row>
    <row r="296" spans="1:8">
      <c r="A296" s="16" t="s">
        <v>806</v>
      </c>
      <c r="B296" s="17">
        <v>4728</v>
      </c>
      <c r="C296" s="16" t="s">
        <v>17</v>
      </c>
      <c r="D296" s="16" t="s">
        <v>851</v>
      </c>
      <c r="E296" s="27" t="s">
        <v>819</v>
      </c>
      <c r="F296" s="27" t="s">
        <v>115</v>
      </c>
      <c r="G296" s="18">
        <v>3.8999999999999999E-4</v>
      </c>
      <c r="H296" s="71">
        <v>18.579999999999998</v>
      </c>
    </row>
    <row r="297" spans="1:8">
      <c r="A297" s="16" t="s">
        <v>806</v>
      </c>
      <c r="B297" s="17">
        <v>10599</v>
      </c>
      <c r="C297" s="16" t="s">
        <v>17</v>
      </c>
      <c r="D297" s="16" t="s">
        <v>825</v>
      </c>
      <c r="E297" s="27" t="s">
        <v>819</v>
      </c>
      <c r="F297" s="27" t="s">
        <v>115</v>
      </c>
      <c r="G297" s="18">
        <v>2.5739999999999999E-3</v>
      </c>
      <c r="H297" s="71">
        <v>18</v>
      </c>
    </row>
    <row r="298" spans="1:8">
      <c r="A298" s="16" t="s">
        <v>806</v>
      </c>
      <c r="B298" s="17" t="s">
        <v>844</v>
      </c>
      <c r="C298" s="16" t="s">
        <v>17</v>
      </c>
      <c r="D298" s="16" t="s">
        <v>845</v>
      </c>
      <c r="E298" s="27" t="s">
        <v>819</v>
      </c>
      <c r="F298" s="27" t="s">
        <v>820</v>
      </c>
      <c r="G298" s="18">
        <v>3.2889999999999998E-3</v>
      </c>
      <c r="H298" s="71">
        <v>12.99</v>
      </c>
    </row>
    <row r="299" spans="1:8">
      <c r="A299" s="16" t="s">
        <v>806</v>
      </c>
      <c r="B299" s="17" t="s">
        <v>821</v>
      </c>
      <c r="C299" s="16" t="s">
        <v>17</v>
      </c>
      <c r="D299" s="16" t="s">
        <v>822</v>
      </c>
      <c r="E299" s="27" t="s">
        <v>819</v>
      </c>
      <c r="F299" s="27" t="s">
        <v>115</v>
      </c>
      <c r="G299" s="18">
        <v>2.8600000000000001E-4</v>
      </c>
      <c r="H299" s="71">
        <v>24.02</v>
      </c>
    </row>
    <row r="300" spans="1:8">
      <c r="A300" s="16" t="s">
        <v>806</v>
      </c>
      <c r="B300" s="17">
        <v>11244</v>
      </c>
      <c r="C300" s="16" t="s">
        <v>17</v>
      </c>
      <c r="D300" s="16" t="s">
        <v>864</v>
      </c>
      <c r="E300" s="27" t="s">
        <v>819</v>
      </c>
      <c r="F300" s="27" t="s">
        <v>115</v>
      </c>
      <c r="G300" s="18">
        <v>2.5999999999999998E-5</v>
      </c>
      <c r="H300" s="71">
        <v>48.95</v>
      </c>
    </row>
    <row r="301" spans="1:8">
      <c r="A301" s="16" t="s">
        <v>806</v>
      </c>
      <c r="B301" s="17">
        <v>11249</v>
      </c>
      <c r="C301" s="16" t="s">
        <v>17</v>
      </c>
      <c r="D301" s="16" t="s">
        <v>870</v>
      </c>
      <c r="E301" s="27" t="s">
        <v>868</v>
      </c>
      <c r="F301" s="27" t="s">
        <v>115</v>
      </c>
      <c r="G301" s="18">
        <v>1.2999999999999999E-5</v>
      </c>
      <c r="H301" s="71">
        <v>979.65</v>
      </c>
    </row>
    <row r="302" spans="1:8">
      <c r="A302" s="16" t="s">
        <v>806</v>
      </c>
      <c r="B302" s="17">
        <v>10578</v>
      </c>
      <c r="C302" s="16" t="s">
        <v>17</v>
      </c>
      <c r="D302" s="16" t="s">
        <v>865</v>
      </c>
      <c r="E302" s="27" t="s">
        <v>819</v>
      </c>
      <c r="F302" s="27" t="s">
        <v>115</v>
      </c>
      <c r="G302" s="18">
        <v>2.5999999999999998E-5</v>
      </c>
      <c r="H302" s="71">
        <v>15.15</v>
      </c>
    </row>
    <row r="303" spans="1:8">
      <c r="A303" s="16" t="s">
        <v>806</v>
      </c>
      <c r="B303" s="17">
        <v>10579</v>
      </c>
      <c r="C303" s="16" t="s">
        <v>17</v>
      </c>
      <c r="D303" s="16" t="s">
        <v>869</v>
      </c>
      <c r="E303" s="27" t="s">
        <v>819</v>
      </c>
      <c r="F303" s="27" t="s">
        <v>115</v>
      </c>
      <c r="G303" s="18">
        <v>2.5999999999999998E-5</v>
      </c>
      <c r="H303" s="71">
        <v>26.89</v>
      </c>
    </row>
    <row r="304" spans="1:8">
      <c r="A304" s="16" t="s">
        <v>806</v>
      </c>
      <c r="B304" s="17">
        <v>11248</v>
      </c>
      <c r="C304" s="16" t="s">
        <v>17</v>
      </c>
      <c r="D304" s="16" t="s">
        <v>867</v>
      </c>
      <c r="E304" s="27" t="s">
        <v>868</v>
      </c>
      <c r="F304" s="27" t="s">
        <v>115</v>
      </c>
      <c r="G304" s="18">
        <v>1.2999999999999999E-5</v>
      </c>
      <c r="H304" s="71">
        <v>246</v>
      </c>
    </row>
    <row r="305" spans="1:8">
      <c r="A305" s="16" t="s">
        <v>806</v>
      </c>
      <c r="B305" s="17">
        <v>10577</v>
      </c>
      <c r="C305" s="16" t="s">
        <v>17</v>
      </c>
      <c r="D305" s="16" t="s">
        <v>866</v>
      </c>
      <c r="E305" s="27" t="s">
        <v>819</v>
      </c>
      <c r="F305" s="27" t="s">
        <v>115</v>
      </c>
      <c r="G305" s="18">
        <v>1.2999999999999999E-5</v>
      </c>
      <c r="H305" s="71">
        <v>36</v>
      </c>
    </row>
    <row r="306" spans="1:8">
      <c r="A306" s="16" t="s">
        <v>806</v>
      </c>
      <c r="B306" s="17" t="s">
        <v>862</v>
      </c>
      <c r="C306" s="16" t="s">
        <v>17</v>
      </c>
      <c r="D306" s="16" t="s">
        <v>863</v>
      </c>
      <c r="E306" s="27" t="s">
        <v>809</v>
      </c>
      <c r="F306" s="27" t="s">
        <v>810</v>
      </c>
      <c r="G306" s="18">
        <v>0.13</v>
      </c>
      <c r="H306" s="71">
        <v>22.45</v>
      </c>
    </row>
    <row r="307" spans="1:8">
      <c r="A307" s="16" t="s">
        <v>806</v>
      </c>
      <c r="B307" s="17" t="s">
        <v>814</v>
      </c>
      <c r="C307" s="16" t="s">
        <v>17</v>
      </c>
      <c r="D307" s="16" t="s">
        <v>815</v>
      </c>
      <c r="E307" s="27" t="s">
        <v>809</v>
      </c>
      <c r="F307" s="27" t="s">
        <v>810</v>
      </c>
      <c r="G307" s="18">
        <v>1.3</v>
      </c>
      <c r="H307" s="71">
        <v>16.89</v>
      </c>
    </row>
    <row r="308" spans="1:8">
      <c r="A308" s="11"/>
      <c r="B308" s="11"/>
      <c r="C308" s="11"/>
      <c r="D308" s="11"/>
      <c r="E308" s="11"/>
      <c r="F308" s="11"/>
      <c r="G308" s="12"/>
      <c r="H308" s="75"/>
    </row>
    <row r="309" spans="1:8">
      <c r="A309" s="11"/>
      <c r="B309" s="11"/>
      <c r="C309" s="11"/>
      <c r="D309" s="11"/>
      <c r="E309" s="11"/>
      <c r="F309" s="11"/>
      <c r="G309" s="28"/>
      <c r="H309" s="76"/>
    </row>
    <row r="310" spans="1:8" ht="15" thickBot="1">
      <c r="A310" s="13"/>
      <c r="B310" s="13"/>
      <c r="C310" s="13"/>
      <c r="D310" s="13"/>
      <c r="E310" s="13"/>
      <c r="F310" s="13"/>
      <c r="G310" s="14"/>
      <c r="H310" s="77"/>
    </row>
    <row r="311" spans="1:8" ht="15" thickTop="1">
      <c r="A311" s="15"/>
      <c r="B311" s="15"/>
      <c r="C311" s="15"/>
      <c r="D311" s="15"/>
      <c r="E311" s="15"/>
      <c r="F311" s="15"/>
      <c r="G311" s="15"/>
      <c r="H311" s="78"/>
    </row>
    <row r="312" spans="1:8" ht="15">
      <c r="A312" s="1" t="s">
        <v>52</v>
      </c>
      <c r="B312" s="2" t="s">
        <v>1</v>
      </c>
      <c r="C312" s="1" t="s">
        <v>2</v>
      </c>
      <c r="D312" s="1" t="s">
        <v>3</v>
      </c>
      <c r="E312" s="29" t="s">
        <v>799</v>
      </c>
      <c r="F312" s="29" t="s">
        <v>4</v>
      </c>
      <c r="G312" s="2" t="s">
        <v>5</v>
      </c>
      <c r="H312" s="74" t="s">
        <v>6</v>
      </c>
    </row>
    <row r="313" spans="1:8" ht="25.5">
      <c r="A313" s="3" t="s">
        <v>800</v>
      </c>
      <c r="B313" s="4">
        <v>97652</v>
      </c>
      <c r="C313" s="3" t="s">
        <v>20</v>
      </c>
      <c r="D313" s="3" t="s">
        <v>53</v>
      </c>
      <c r="E313" s="25" t="s">
        <v>1800</v>
      </c>
      <c r="F313" s="25" t="s">
        <v>54</v>
      </c>
      <c r="G313" s="5">
        <v>1</v>
      </c>
      <c r="H313" s="79">
        <v>210.94</v>
      </c>
    </row>
    <row r="314" spans="1:8" ht="38.25">
      <c r="A314" s="7" t="s">
        <v>801</v>
      </c>
      <c r="B314" s="8">
        <v>88323</v>
      </c>
      <c r="C314" s="7" t="s">
        <v>20</v>
      </c>
      <c r="D314" s="7" t="s">
        <v>873</v>
      </c>
      <c r="E314" s="26" t="s">
        <v>1801</v>
      </c>
      <c r="F314" s="26" t="s">
        <v>106</v>
      </c>
      <c r="G314" s="9">
        <v>2.1699000000000002</v>
      </c>
      <c r="H314" s="72">
        <v>29.13</v>
      </c>
    </row>
    <row r="315" spans="1:8" ht="38.25">
      <c r="A315" s="7" t="s">
        <v>801</v>
      </c>
      <c r="B315" s="8">
        <v>88316</v>
      </c>
      <c r="C315" s="7" t="s">
        <v>20</v>
      </c>
      <c r="D315" s="7" t="s">
        <v>802</v>
      </c>
      <c r="E315" s="26" t="s">
        <v>1801</v>
      </c>
      <c r="F315" s="26" t="s">
        <v>106</v>
      </c>
      <c r="G315" s="9">
        <v>6.1356000000000002</v>
      </c>
      <c r="H315" s="72">
        <v>24.08</v>
      </c>
    </row>
    <row r="316" spans="1:8">
      <c r="A316" s="11"/>
      <c r="B316" s="11"/>
      <c r="C316" s="11"/>
      <c r="D316" s="11"/>
      <c r="E316" s="11"/>
      <c r="F316" s="11"/>
      <c r="G316" s="12"/>
      <c r="H316" s="75"/>
    </row>
    <row r="317" spans="1:8">
      <c r="A317" s="11"/>
      <c r="B317" s="11"/>
      <c r="C317" s="11"/>
      <c r="D317" s="11"/>
      <c r="E317" s="11"/>
      <c r="F317" s="11"/>
      <c r="G317" s="28"/>
      <c r="H317" s="76"/>
    </row>
    <row r="318" spans="1:8" ht="15" thickBot="1">
      <c r="A318" s="13"/>
      <c r="B318" s="13"/>
      <c r="C318" s="13"/>
      <c r="D318" s="13"/>
      <c r="E318" s="13"/>
      <c r="F318" s="13"/>
      <c r="G318" s="14"/>
      <c r="H318" s="77"/>
    </row>
    <row r="319" spans="1:8" ht="15" thickTop="1">
      <c r="A319" s="15"/>
      <c r="B319" s="15"/>
      <c r="C319" s="15"/>
      <c r="D319" s="15"/>
      <c r="E319" s="15"/>
      <c r="F319" s="15"/>
      <c r="G319" s="15"/>
      <c r="H319" s="78"/>
    </row>
    <row r="320" spans="1:8" ht="15">
      <c r="A320" s="1" t="s">
        <v>55</v>
      </c>
      <c r="B320" s="2" t="s">
        <v>1</v>
      </c>
      <c r="C320" s="1" t="s">
        <v>2</v>
      </c>
      <c r="D320" s="1" t="s">
        <v>3</v>
      </c>
      <c r="E320" s="29" t="s">
        <v>799</v>
      </c>
      <c r="F320" s="29" t="s">
        <v>4</v>
      </c>
      <c r="G320" s="2" t="s">
        <v>5</v>
      </c>
      <c r="H320" s="74" t="s">
        <v>6</v>
      </c>
    </row>
    <row r="321" spans="1:8" ht="25.5">
      <c r="A321" s="3" t="s">
        <v>800</v>
      </c>
      <c r="B321" s="4">
        <v>97650</v>
      </c>
      <c r="C321" s="3" t="s">
        <v>20</v>
      </c>
      <c r="D321" s="3" t="s">
        <v>56</v>
      </c>
      <c r="E321" s="25" t="s">
        <v>1800</v>
      </c>
      <c r="F321" s="25" t="s">
        <v>27</v>
      </c>
      <c r="G321" s="5">
        <v>1</v>
      </c>
      <c r="H321" s="79">
        <v>8.5399999999999991</v>
      </c>
    </row>
    <row r="322" spans="1:8" ht="38.25">
      <c r="A322" s="7" t="s">
        <v>801</v>
      </c>
      <c r="B322" s="8">
        <v>88316</v>
      </c>
      <c r="C322" s="7" t="s">
        <v>20</v>
      </c>
      <c r="D322" s="7" t="s">
        <v>802</v>
      </c>
      <c r="E322" s="26" t="s">
        <v>1801</v>
      </c>
      <c r="F322" s="26" t="s">
        <v>106</v>
      </c>
      <c r="G322" s="9">
        <v>0.2487</v>
      </c>
      <c r="H322" s="72">
        <v>24.08</v>
      </c>
    </row>
    <row r="323" spans="1:8" ht="38.25">
      <c r="A323" s="7" t="s">
        <v>801</v>
      </c>
      <c r="B323" s="8">
        <v>88323</v>
      </c>
      <c r="C323" s="7" t="s">
        <v>20</v>
      </c>
      <c r="D323" s="7" t="s">
        <v>873</v>
      </c>
      <c r="E323" s="26" t="s">
        <v>1801</v>
      </c>
      <c r="F323" s="26" t="s">
        <v>106</v>
      </c>
      <c r="G323" s="9">
        <v>8.7900000000000006E-2</v>
      </c>
      <c r="H323" s="72">
        <v>29.13</v>
      </c>
    </row>
    <row r="324" spans="1:8">
      <c r="A324" s="11"/>
      <c r="B324" s="11"/>
      <c r="C324" s="11"/>
      <c r="D324" s="11"/>
      <c r="E324" s="11"/>
      <c r="F324" s="11"/>
      <c r="G324" s="12"/>
      <c r="H324" s="75"/>
    </row>
    <row r="325" spans="1:8">
      <c r="A325" s="11"/>
      <c r="B325" s="11"/>
      <c r="C325" s="11"/>
      <c r="D325" s="11"/>
      <c r="E325" s="11"/>
      <c r="F325" s="11"/>
      <c r="G325" s="28"/>
      <c r="H325" s="76"/>
    </row>
    <row r="326" spans="1:8" ht="15" thickBot="1">
      <c r="A326" s="13"/>
      <c r="B326" s="13"/>
      <c r="C326" s="13"/>
      <c r="D326" s="13"/>
      <c r="E326" s="13"/>
      <c r="F326" s="13"/>
      <c r="G326" s="14"/>
      <c r="H326" s="77"/>
    </row>
    <row r="327" spans="1:8" ht="15" thickTop="1">
      <c r="A327" s="15"/>
      <c r="B327" s="15"/>
      <c r="C327" s="15"/>
      <c r="D327" s="15"/>
      <c r="E327" s="15"/>
      <c r="F327" s="15"/>
      <c r="G327" s="15"/>
      <c r="H327" s="78"/>
    </row>
    <row r="328" spans="1:8" ht="15">
      <c r="A328" s="1" t="s">
        <v>57</v>
      </c>
      <c r="B328" s="2" t="s">
        <v>1</v>
      </c>
      <c r="C328" s="1" t="s">
        <v>2</v>
      </c>
      <c r="D328" s="1" t="s">
        <v>3</v>
      </c>
      <c r="E328" s="29" t="s">
        <v>799</v>
      </c>
      <c r="F328" s="29" t="s">
        <v>4</v>
      </c>
      <c r="G328" s="2" t="s">
        <v>5</v>
      </c>
      <c r="H328" s="74" t="s">
        <v>6</v>
      </c>
    </row>
    <row r="329" spans="1:8" ht="25.5">
      <c r="A329" s="3" t="s">
        <v>800</v>
      </c>
      <c r="B329" s="4" t="s">
        <v>58</v>
      </c>
      <c r="C329" s="3" t="s">
        <v>14</v>
      </c>
      <c r="D329" s="3" t="s">
        <v>59</v>
      </c>
      <c r="E329" s="25" t="s">
        <v>12</v>
      </c>
      <c r="F329" s="25" t="s">
        <v>27</v>
      </c>
      <c r="G329" s="5">
        <v>1</v>
      </c>
      <c r="H329" s="6">
        <f>ROUND(SUM(H330*G330),2)</f>
        <v>12.04</v>
      </c>
    </row>
    <row r="330" spans="1:8" ht="38.25">
      <c r="A330" s="7" t="s">
        <v>801</v>
      </c>
      <c r="B330" s="8">
        <v>88316</v>
      </c>
      <c r="C330" s="7" t="s">
        <v>20</v>
      </c>
      <c r="D330" s="7" t="s">
        <v>802</v>
      </c>
      <c r="E330" s="26" t="s">
        <v>1801</v>
      </c>
      <c r="F330" s="26" t="s">
        <v>106</v>
      </c>
      <c r="G330" s="9">
        <v>0.5</v>
      </c>
      <c r="H330" s="72">
        <v>24.08</v>
      </c>
    </row>
    <row r="331" spans="1:8">
      <c r="A331" s="11"/>
      <c r="B331" s="11"/>
      <c r="C331" s="11"/>
      <c r="D331" s="11"/>
      <c r="E331" s="11"/>
      <c r="F331" s="11"/>
      <c r="G331" s="12"/>
      <c r="H331" s="75"/>
    </row>
    <row r="332" spans="1:8">
      <c r="A332" s="11"/>
      <c r="B332" s="11"/>
      <c r="C332" s="11"/>
      <c r="D332" s="11"/>
      <c r="E332" s="11"/>
      <c r="F332" s="11"/>
      <c r="G332" s="28"/>
      <c r="H332" s="76"/>
    </row>
    <row r="333" spans="1:8" ht="15" thickBot="1">
      <c r="A333" s="13"/>
      <c r="B333" s="13"/>
      <c r="C333" s="13"/>
      <c r="D333" s="13"/>
      <c r="E333" s="13"/>
      <c r="F333" s="13"/>
      <c r="G333" s="14"/>
      <c r="H333" s="77"/>
    </row>
    <row r="334" spans="1:8" ht="15" thickTop="1">
      <c r="A334" s="15"/>
      <c r="B334" s="15"/>
      <c r="C334" s="15"/>
      <c r="D334" s="15"/>
      <c r="E334" s="15"/>
      <c r="F334" s="15"/>
      <c r="G334" s="15"/>
      <c r="H334" s="78"/>
    </row>
    <row r="335" spans="1:8" ht="15">
      <c r="A335" s="1" t="s">
        <v>60</v>
      </c>
      <c r="B335" s="2" t="s">
        <v>1</v>
      </c>
      <c r="C335" s="1" t="s">
        <v>2</v>
      </c>
      <c r="D335" s="1" t="s">
        <v>3</v>
      </c>
      <c r="E335" s="29" t="s">
        <v>799</v>
      </c>
      <c r="F335" s="29" t="s">
        <v>4</v>
      </c>
      <c r="G335" s="2" t="s">
        <v>5</v>
      </c>
      <c r="H335" s="74" t="s">
        <v>6</v>
      </c>
    </row>
    <row r="336" spans="1:8" ht="25.5">
      <c r="A336" s="3" t="s">
        <v>800</v>
      </c>
      <c r="B336" s="4">
        <v>7218</v>
      </c>
      <c r="C336" s="3" t="s">
        <v>17</v>
      </c>
      <c r="D336" s="3" t="s">
        <v>61</v>
      </c>
      <c r="E336" s="25" t="s">
        <v>805</v>
      </c>
      <c r="F336" s="25" t="s">
        <v>27</v>
      </c>
      <c r="G336" s="5">
        <v>1</v>
      </c>
      <c r="H336" s="6">
        <f>ROUND(SUM(H338*G338,H339*G339,H340*G340,H341*G341),2)</f>
        <v>8.02</v>
      </c>
    </row>
    <row r="337" spans="1:8" ht="15">
      <c r="A337" s="1" t="s">
        <v>0</v>
      </c>
      <c r="B337" s="2" t="s">
        <v>1</v>
      </c>
      <c r="C337" s="1" t="s">
        <v>2</v>
      </c>
      <c r="D337" s="1" t="s">
        <v>3</v>
      </c>
      <c r="E337" s="29" t="s">
        <v>799</v>
      </c>
      <c r="F337" s="29" t="s">
        <v>4</v>
      </c>
      <c r="G337" s="2" t="s">
        <v>5</v>
      </c>
      <c r="H337" s="74" t="s">
        <v>6</v>
      </c>
    </row>
    <row r="338" spans="1:8">
      <c r="A338" s="16" t="s">
        <v>806</v>
      </c>
      <c r="B338" s="17" t="s">
        <v>807</v>
      </c>
      <c r="C338" s="16" t="s">
        <v>17</v>
      </c>
      <c r="D338" s="16" t="s">
        <v>808</v>
      </c>
      <c r="E338" s="27" t="s">
        <v>809</v>
      </c>
      <c r="F338" s="27" t="s">
        <v>810</v>
      </c>
      <c r="G338" s="18">
        <v>0.1</v>
      </c>
      <c r="H338" s="71">
        <v>22.45</v>
      </c>
    </row>
    <row r="339" spans="1:8">
      <c r="A339" s="16" t="s">
        <v>806</v>
      </c>
      <c r="B339" s="17" t="s">
        <v>814</v>
      </c>
      <c r="C339" s="16" t="s">
        <v>17</v>
      </c>
      <c r="D339" s="16" t="s">
        <v>815</v>
      </c>
      <c r="E339" s="27" t="s">
        <v>809</v>
      </c>
      <c r="F339" s="27" t="s">
        <v>810</v>
      </c>
      <c r="G339" s="18">
        <v>0.26</v>
      </c>
      <c r="H339" s="71">
        <v>16.89</v>
      </c>
    </row>
    <row r="340" spans="1:8">
      <c r="A340" s="7" t="s">
        <v>800</v>
      </c>
      <c r="B340" s="8">
        <v>10550</v>
      </c>
      <c r="C340" s="7" t="s">
        <v>17</v>
      </c>
      <c r="D340" s="7" t="s">
        <v>811</v>
      </c>
      <c r="E340" s="26" t="s">
        <v>812</v>
      </c>
      <c r="F340" s="26" t="s">
        <v>810</v>
      </c>
      <c r="G340" s="9">
        <v>0.1</v>
      </c>
      <c r="H340" s="72">
        <v>3.74</v>
      </c>
    </row>
    <row r="341" spans="1:8">
      <c r="A341" s="7" t="s">
        <v>800</v>
      </c>
      <c r="B341" s="8">
        <v>10549</v>
      </c>
      <c r="C341" s="7" t="s">
        <v>17</v>
      </c>
      <c r="D341" s="7" t="s">
        <v>813</v>
      </c>
      <c r="E341" s="26" t="s">
        <v>812</v>
      </c>
      <c r="F341" s="26" t="s">
        <v>810</v>
      </c>
      <c r="G341" s="9">
        <v>0.26</v>
      </c>
      <c r="H341" s="72">
        <v>3.87</v>
      </c>
    </row>
    <row r="342" spans="1:8" ht="60">
      <c r="A342" s="32" t="s">
        <v>816</v>
      </c>
      <c r="B342" s="29"/>
      <c r="C342" s="29"/>
      <c r="D342" s="29"/>
      <c r="E342" s="29"/>
      <c r="F342" s="29"/>
      <c r="G342" s="29"/>
      <c r="H342" s="73"/>
    </row>
    <row r="343" spans="1:8" ht="15">
      <c r="A343" s="1" t="s">
        <v>0</v>
      </c>
      <c r="B343" s="2" t="s">
        <v>1</v>
      </c>
      <c r="C343" s="1" t="s">
        <v>2</v>
      </c>
      <c r="D343" s="1" t="s">
        <v>3</v>
      </c>
      <c r="E343" s="29" t="s">
        <v>799</v>
      </c>
      <c r="F343" s="29" t="s">
        <v>4</v>
      </c>
      <c r="G343" s="2" t="s">
        <v>5</v>
      </c>
      <c r="H343" s="74" t="s">
        <v>6</v>
      </c>
    </row>
    <row r="344" spans="1:8">
      <c r="A344" s="16" t="s">
        <v>806</v>
      </c>
      <c r="B344" s="17" t="s">
        <v>807</v>
      </c>
      <c r="C344" s="16" t="s">
        <v>17</v>
      </c>
      <c r="D344" s="16" t="s">
        <v>808</v>
      </c>
      <c r="E344" s="27" t="s">
        <v>809</v>
      </c>
      <c r="F344" s="27" t="s">
        <v>810</v>
      </c>
      <c r="G344" s="18">
        <v>0.1</v>
      </c>
      <c r="H344" s="71">
        <v>22.45</v>
      </c>
    </row>
    <row r="345" spans="1:8">
      <c r="A345" s="16" t="s">
        <v>806</v>
      </c>
      <c r="B345" s="17" t="s">
        <v>814</v>
      </c>
      <c r="C345" s="16" t="s">
        <v>17</v>
      </c>
      <c r="D345" s="16" t="s">
        <v>815</v>
      </c>
      <c r="E345" s="27" t="s">
        <v>809</v>
      </c>
      <c r="F345" s="27" t="s">
        <v>810</v>
      </c>
      <c r="G345" s="18">
        <v>0.26</v>
      </c>
      <c r="H345" s="71">
        <v>16.89</v>
      </c>
    </row>
    <row r="346" spans="1:8">
      <c r="A346" s="16" t="s">
        <v>806</v>
      </c>
      <c r="B346" s="17">
        <v>10517</v>
      </c>
      <c r="C346" s="16" t="s">
        <v>17</v>
      </c>
      <c r="D346" s="16" t="s">
        <v>849</v>
      </c>
      <c r="E346" s="27" t="s">
        <v>827</v>
      </c>
      <c r="F346" s="27" t="s">
        <v>850</v>
      </c>
      <c r="G346" s="18">
        <v>1.44E-4</v>
      </c>
      <c r="H346" s="71">
        <v>300</v>
      </c>
    </row>
    <row r="347" spans="1:8">
      <c r="A347" s="16" t="s">
        <v>806</v>
      </c>
      <c r="B347" s="17">
        <v>941</v>
      </c>
      <c r="C347" s="16" t="s">
        <v>17</v>
      </c>
      <c r="D347" s="16" t="s">
        <v>830</v>
      </c>
      <c r="E347" s="27" t="s">
        <v>819</v>
      </c>
      <c r="F347" s="27" t="s">
        <v>115</v>
      </c>
      <c r="G347" s="18">
        <v>5.4000000000000001E-4</v>
      </c>
      <c r="H347" s="71">
        <v>194.68</v>
      </c>
    </row>
    <row r="348" spans="1:8">
      <c r="A348" s="16" t="s">
        <v>806</v>
      </c>
      <c r="B348" s="17">
        <v>10492</v>
      </c>
      <c r="C348" s="16" t="s">
        <v>17</v>
      </c>
      <c r="D348" s="16" t="s">
        <v>824</v>
      </c>
      <c r="E348" s="27" t="s">
        <v>819</v>
      </c>
      <c r="F348" s="27" t="s">
        <v>115</v>
      </c>
      <c r="G348" s="18">
        <v>1.6199999999999999E-3</v>
      </c>
      <c r="H348" s="71">
        <v>205</v>
      </c>
    </row>
    <row r="349" spans="1:8">
      <c r="A349" s="16" t="s">
        <v>806</v>
      </c>
      <c r="B349" s="17">
        <v>10599</v>
      </c>
      <c r="C349" s="16" t="s">
        <v>17</v>
      </c>
      <c r="D349" s="16" t="s">
        <v>825</v>
      </c>
      <c r="E349" s="27" t="s">
        <v>819</v>
      </c>
      <c r="F349" s="27" t="s">
        <v>115</v>
      </c>
      <c r="G349" s="18">
        <v>6.4800000000000003E-4</v>
      </c>
      <c r="H349" s="71">
        <v>18</v>
      </c>
    </row>
    <row r="350" spans="1:8">
      <c r="A350" s="16" t="s">
        <v>806</v>
      </c>
      <c r="B350" s="17" t="s">
        <v>817</v>
      </c>
      <c r="C350" s="16" t="s">
        <v>17</v>
      </c>
      <c r="D350" s="16" t="s">
        <v>818</v>
      </c>
      <c r="E350" s="27" t="s">
        <v>819</v>
      </c>
      <c r="F350" s="27" t="s">
        <v>820</v>
      </c>
      <c r="G350" s="18">
        <v>2.8800000000000001E-4</v>
      </c>
      <c r="H350" s="71">
        <v>88.33</v>
      </c>
    </row>
    <row r="351" spans="1:8">
      <c r="A351" s="16" t="s">
        <v>806</v>
      </c>
      <c r="B351" s="17">
        <v>10790</v>
      </c>
      <c r="C351" s="16" t="s">
        <v>17</v>
      </c>
      <c r="D351" s="16" t="s">
        <v>846</v>
      </c>
      <c r="E351" s="27" t="s">
        <v>819</v>
      </c>
      <c r="F351" s="27" t="s">
        <v>115</v>
      </c>
      <c r="G351" s="18">
        <v>1.0000000000000001E-5</v>
      </c>
      <c r="H351" s="71">
        <v>25.95</v>
      </c>
    </row>
    <row r="352" spans="1:8">
      <c r="A352" s="16" t="s">
        <v>806</v>
      </c>
      <c r="B352" s="17">
        <v>11247</v>
      </c>
      <c r="C352" s="16" t="s">
        <v>17</v>
      </c>
      <c r="D352" s="16" t="s">
        <v>848</v>
      </c>
      <c r="E352" s="27" t="s">
        <v>819</v>
      </c>
      <c r="F352" s="27" t="s">
        <v>115</v>
      </c>
      <c r="G352" s="18">
        <v>1.0000000000000001E-5</v>
      </c>
      <c r="H352" s="71">
        <v>327.8</v>
      </c>
    </row>
    <row r="353" spans="1:8">
      <c r="A353" s="16" t="s">
        <v>806</v>
      </c>
      <c r="B353" s="17">
        <v>1651</v>
      </c>
      <c r="C353" s="16" t="s">
        <v>17</v>
      </c>
      <c r="D353" s="16" t="s">
        <v>842</v>
      </c>
      <c r="E353" s="27" t="s">
        <v>819</v>
      </c>
      <c r="F353" s="27" t="s">
        <v>843</v>
      </c>
      <c r="G353" s="18">
        <v>2.8800000000000001E-4</v>
      </c>
      <c r="H353" s="71">
        <v>7</v>
      </c>
    </row>
    <row r="354" spans="1:8">
      <c r="A354" s="16" t="s">
        <v>806</v>
      </c>
      <c r="B354" s="17" t="s">
        <v>844</v>
      </c>
      <c r="C354" s="16" t="s">
        <v>17</v>
      </c>
      <c r="D354" s="16" t="s">
        <v>845</v>
      </c>
      <c r="E354" s="27" t="s">
        <v>819</v>
      </c>
      <c r="F354" s="27" t="s">
        <v>820</v>
      </c>
      <c r="G354" s="18">
        <v>8.2799999999999996E-4</v>
      </c>
      <c r="H354" s="71">
        <v>12.99</v>
      </c>
    </row>
    <row r="355" spans="1:8">
      <c r="A355" s="16" t="s">
        <v>806</v>
      </c>
      <c r="B355" s="17">
        <v>11265</v>
      </c>
      <c r="C355" s="16" t="s">
        <v>17</v>
      </c>
      <c r="D355" s="16" t="s">
        <v>833</v>
      </c>
      <c r="E355" s="27" t="s">
        <v>819</v>
      </c>
      <c r="F355" s="27" t="s">
        <v>115</v>
      </c>
      <c r="G355" s="18">
        <v>4.0000000000000003E-5</v>
      </c>
      <c r="H355" s="71">
        <v>18.75</v>
      </c>
    </row>
    <row r="356" spans="1:8">
      <c r="A356" s="16" t="s">
        <v>806</v>
      </c>
      <c r="B356" s="17">
        <v>10789</v>
      </c>
      <c r="C356" s="16" t="s">
        <v>17</v>
      </c>
      <c r="D356" s="16" t="s">
        <v>840</v>
      </c>
      <c r="E356" s="27" t="s">
        <v>819</v>
      </c>
      <c r="F356" s="27" t="s">
        <v>115</v>
      </c>
      <c r="G356" s="18">
        <v>2.0000000000000002E-5</v>
      </c>
      <c r="H356" s="71">
        <v>15.4</v>
      </c>
    </row>
    <row r="357" spans="1:8">
      <c r="A357" s="16" t="s">
        <v>806</v>
      </c>
      <c r="B357" s="17">
        <v>11243</v>
      </c>
      <c r="C357" s="16" t="s">
        <v>17</v>
      </c>
      <c r="D357" s="16" t="s">
        <v>847</v>
      </c>
      <c r="E357" s="27" t="s">
        <v>819</v>
      </c>
      <c r="F357" s="27" t="s">
        <v>115</v>
      </c>
      <c r="G357" s="18">
        <v>1.0000000000000001E-5</v>
      </c>
      <c r="H357" s="71">
        <v>28</v>
      </c>
    </row>
    <row r="358" spans="1:8">
      <c r="A358" s="16" t="s">
        <v>806</v>
      </c>
      <c r="B358" s="17">
        <v>10761</v>
      </c>
      <c r="C358" s="16" t="s">
        <v>17</v>
      </c>
      <c r="D358" s="16" t="s">
        <v>837</v>
      </c>
      <c r="E358" s="27" t="s">
        <v>827</v>
      </c>
      <c r="F358" s="27" t="s">
        <v>115</v>
      </c>
      <c r="G358" s="18">
        <v>3.6648E-2</v>
      </c>
      <c r="H358" s="71">
        <v>5</v>
      </c>
    </row>
    <row r="359" spans="1:8">
      <c r="A359" s="16" t="s">
        <v>806</v>
      </c>
      <c r="B359" s="17">
        <v>10596</v>
      </c>
      <c r="C359" s="16" t="s">
        <v>17</v>
      </c>
      <c r="D359" s="16" t="s">
        <v>835</v>
      </c>
      <c r="E359" s="27" t="s">
        <v>819</v>
      </c>
      <c r="F359" s="27" t="s">
        <v>115</v>
      </c>
      <c r="G359" s="18">
        <v>1.6199999999999999E-3</v>
      </c>
      <c r="H359" s="71">
        <v>4.8499999999999996</v>
      </c>
    </row>
    <row r="360" spans="1:8">
      <c r="A360" s="16" t="s">
        <v>806</v>
      </c>
      <c r="B360" s="17">
        <v>4174</v>
      </c>
      <c r="C360" s="16" t="s">
        <v>17</v>
      </c>
      <c r="D360" s="16" t="s">
        <v>823</v>
      </c>
      <c r="E360" s="27" t="s">
        <v>819</v>
      </c>
      <c r="F360" s="27" t="s">
        <v>115</v>
      </c>
      <c r="G360" s="18">
        <v>5.0000000000000002E-5</v>
      </c>
      <c r="H360" s="71">
        <v>12</v>
      </c>
    </row>
    <row r="361" spans="1:8">
      <c r="A361" s="16" t="s">
        <v>806</v>
      </c>
      <c r="B361" s="17">
        <v>11245</v>
      </c>
      <c r="C361" s="16" t="s">
        <v>17</v>
      </c>
      <c r="D361" s="16" t="s">
        <v>836</v>
      </c>
      <c r="E361" s="27" t="s">
        <v>819</v>
      </c>
      <c r="F361" s="27" t="s">
        <v>115</v>
      </c>
      <c r="G361" s="18">
        <v>6.9999999999999994E-5</v>
      </c>
      <c r="H361" s="71">
        <v>11.6</v>
      </c>
    </row>
    <row r="362" spans="1:8">
      <c r="A362" s="16" t="s">
        <v>806</v>
      </c>
      <c r="B362" s="17">
        <v>4722</v>
      </c>
      <c r="C362" s="16" t="s">
        <v>17</v>
      </c>
      <c r="D362" s="16" t="s">
        <v>839</v>
      </c>
      <c r="E362" s="27" t="s">
        <v>819</v>
      </c>
      <c r="F362" s="27" t="s">
        <v>115</v>
      </c>
      <c r="G362" s="18">
        <v>4.0000000000000003E-5</v>
      </c>
      <c r="H362" s="71">
        <v>18.8</v>
      </c>
    </row>
    <row r="363" spans="1:8">
      <c r="A363" s="16" t="s">
        <v>806</v>
      </c>
      <c r="B363" s="17">
        <v>11264</v>
      </c>
      <c r="C363" s="16" t="s">
        <v>17</v>
      </c>
      <c r="D363" s="16" t="s">
        <v>841</v>
      </c>
      <c r="E363" s="27" t="s">
        <v>819</v>
      </c>
      <c r="F363" s="27" t="s">
        <v>115</v>
      </c>
      <c r="G363" s="18">
        <v>2.0000000000000002E-5</v>
      </c>
      <c r="H363" s="71">
        <v>13.52</v>
      </c>
    </row>
    <row r="364" spans="1:8">
      <c r="A364" s="16" t="s">
        <v>806</v>
      </c>
      <c r="B364" s="17" t="s">
        <v>821</v>
      </c>
      <c r="C364" s="16" t="s">
        <v>17</v>
      </c>
      <c r="D364" s="16" t="s">
        <v>822</v>
      </c>
      <c r="E364" s="27" t="s">
        <v>819</v>
      </c>
      <c r="F364" s="27" t="s">
        <v>115</v>
      </c>
      <c r="G364" s="18">
        <v>7.2000000000000002E-5</v>
      </c>
      <c r="H364" s="71">
        <v>24.02</v>
      </c>
    </row>
    <row r="365" spans="1:8" ht="25.5">
      <c r="A365" s="16" t="s">
        <v>806</v>
      </c>
      <c r="B365" s="17" t="s">
        <v>828</v>
      </c>
      <c r="C365" s="16" t="s">
        <v>17</v>
      </c>
      <c r="D365" s="16" t="s">
        <v>829</v>
      </c>
      <c r="E365" s="27" t="s">
        <v>819</v>
      </c>
      <c r="F365" s="27" t="s">
        <v>115</v>
      </c>
      <c r="G365" s="18">
        <v>2.1599999999999999E-4</v>
      </c>
      <c r="H365" s="71">
        <v>16.13</v>
      </c>
    </row>
    <row r="366" spans="1:8">
      <c r="A366" s="16" t="s">
        <v>806</v>
      </c>
      <c r="B366" s="17">
        <v>10362</v>
      </c>
      <c r="C366" s="16" t="s">
        <v>17</v>
      </c>
      <c r="D366" s="16" t="s">
        <v>826</v>
      </c>
      <c r="E366" s="27" t="s">
        <v>827</v>
      </c>
      <c r="F366" s="27" t="s">
        <v>115</v>
      </c>
      <c r="G366" s="18">
        <v>1.6199999999999999E-3</v>
      </c>
      <c r="H366" s="71">
        <v>12.54</v>
      </c>
    </row>
    <row r="367" spans="1:8">
      <c r="A367" s="16" t="s">
        <v>806</v>
      </c>
      <c r="B367" s="17">
        <v>158</v>
      </c>
      <c r="C367" s="16" t="s">
        <v>17</v>
      </c>
      <c r="D367" s="16" t="s">
        <v>831</v>
      </c>
      <c r="E367" s="27" t="s">
        <v>819</v>
      </c>
      <c r="F367" s="27" t="s">
        <v>115</v>
      </c>
      <c r="G367" s="18">
        <v>3.6648E-2</v>
      </c>
      <c r="H367" s="71">
        <v>14</v>
      </c>
    </row>
    <row r="368" spans="1:8">
      <c r="A368" s="16" t="s">
        <v>806</v>
      </c>
      <c r="B368" s="17">
        <v>2378</v>
      </c>
      <c r="C368" s="16" t="s">
        <v>17</v>
      </c>
      <c r="D368" s="16" t="s">
        <v>832</v>
      </c>
      <c r="E368" s="27" t="s">
        <v>819</v>
      </c>
      <c r="F368" s="27" t="s">
        <v>115</v>
      </c>
      <c r="G368" s="18">
        <v>3.1005999999999999E-2</v>
      </c>
      <c r="H368" s="71">
        <v>4.5</v>
      </c>
    </row>
    <row r="369" spans="1:8">
      <c r="A369" s="16" t="s">
        <v>806</v>
      </c>
      <c r="B369" s="17">
        <v>10282</v>
      </c>
      <c r="C369" s="16" t="s">
        <v>17</v>
      </c>
      <c r="D369" s="16" t="s">
        <v>838</v>
      </c>
      <c r="E369" s="27" t="s">
        <v>819</v>
      </c>
      <c r="F369" s="27" t="s">
        <v>115</v>
      </c>
      <c r="G369" s="18">
        <v>2.0000000000000002E-5</v>
      </c>
      <c r="H369" s="71">
        <v>44</v>
      </c>
    </row>
    <row r="370" spans="1:8">
      <c r="A370" s="16" t="s">
        <v>806</v>
      </c>
      <c r="B370" s="17">
        <v>11246</v>
      </c>
      <c r="C370" s="16" t="s">
        <v>17</v>
      </c>
      <c r="D370" s="16" t="s">
        <v>834</v>
      </c>
      <c r="E370" s="27" t="s">
        <v>819</v>
      </c>
      <c r="F370" s="27" t="s">
        <v>590</v>
      </c>
      <c r="G370" s="18">
        <v>6.9999999999999994E-5</v>
      </c>
      <c r="H370" s="71">
        <v>10.220000000000001</v>
      </c>
    </row>
    <row r="371" spans="1:8">
      <c r="A371" s="16" t="s">
        <v>806</v>
      </c>
      <c r="B371" s="17">
        <v>4729</v>
      </c>
      <c r="C371" s="16" t="s">
        <v>17</v>
      </c>
      <c r="D371" s="16" t="s">
        <v>853</v>
      </c>
      <c r="E371" s="27" t="s">
        <v>819</v>
      </c>
      <c r="F371" s="27" t="s">
        <v>115</v>
      </c>
      <c r="G371" s="18">
        <v>2.5999999999999998E-5</v>
      </c>
      <c r="H371" s="71">
        <v>37.799999999999997</v>
      </c>
    </row>
    <row r="372" spans="1:8">
      <c r="A372" s="16" t="s">
        <v>806</v>
      </c>
      <c r="B372" s="17">
        <v>10788</v>
      </c>
      <c r="C372" s="16" t="s">
        <v>17</v>
      </c>
      <c r="D372" s="16" t="s">
        <v>852</v>
      </c>
      <c r="E372" s="27" t="s">
        <v>819</v>
      </c>
      <c r="F372" s="27" t="s">
        <v>115</v>
      </c>
      <c r="G372" s="18">
        <v>5.1999999999999997E-5</v>
      </c>
      <c r="H372" s="71">
        <v>36.9</v>
      </c>
    </row>
    <row r="373" spans="1:8" ht="25.5">
      <c r="A373" s="16" t="s">
        <v>806</v>
      </c>
      <c r="B373" s="17" t="s">
        <v>854</v>
      </c>
      <c r="C373" s="16" t="s">
        <v>17</v>
      </c>
      <c r="D373" s="16" t="s">
        <v>855</v>
      </c>
      <c r="E373" s="27" t="s">
        <v>819</v>
      </c>
      <c r="F373" s="27" t="s">
        <v>115</v>
      </c>
      <c r="G373" s="18">
        <v>5.1999999999999997E-5</v>
      </c>
      <c r="H373" s="71">
        <v>189.9</v>
      </c>
    </row>
    <row r="374" spans="1:8">
      <c r="A374" s="16" t="s">
        <v>806</v>
      </c>
      <c r="B374" s="17">
        <v>4728</v>
      </c>
      <c r="C374" s="16" t="s">
        <v>17</v>
      </c>
      <c r="D374" s="16" t="s">
        <v>851</v>
      </c>
      <c r="E374" s="27" t="s">
        <v>819</v>
      </c>
      <c r="F374" s="27" t="s">
        <v>115</v>
      </c>
      <c r="G374" s="18">
        <v>7.7999999999999999E-5</v>
      </c>
      <c r="H374" s="71">
        <v>18.579999999999998</v>
      </c>
    </row>
    <row r="375" spans="1:8">
      <c r="A375" s="11"/>
      <c r="B375" s="11"/>
      <c r="C375" s="11"/>
      <c r="D375" s="11"/>
      <c r="E375" s="11"/>
      <c r="F375" s="11"/>
      <c r="G375" s="12"/>
      <c r="H375" s="75"/>
    </row>
    <row r="376" spans="1:8">
      <c r="A376" s="11"/>
      <c r="B376" s="11"/>
      <c r="C376" s="11"/>
      <c r="D376" s="11"/>
      <c r="E376" s="11"/>
      <c r="F376" s="11"/>
      <c r="G376" s="28"/>
      <c r="H376" s="76"/>
    </row>
    <row r="377" spans="1:8" ht="15" thickBot="1">
      <c r="A377" s="13"/>
      <c r="B377" s="13"/>
      <c r="C377" s="13"/>
      <c r="D377" s="13"/>
      <c r="E377" s="13"/>
      <c r="F377" s="13"/>
      <c r="G377" s="14"/>
      <c r="H377" s="77"/>
    </row>
    <row r="378" spans="1:8" ht="15" thickTop="1">
      <c r="A378" s="15"/>
      <c r="B378" s="15"/>
      <c r="C378" s="15"/>
      <c r="D378" s="15"/>
      <c r="E378" s="15"/>
      <c r="F378" s="15"/>
      <c r="G378" s="15"/>
      <c r="H378" s="78"/>
    </row>
    <row r="379" spans="1:8" ht="15">
      <c r="A379" s="1" t="s">
        <v>62</v>
      </c>
      <c r="B379" s="2" t="s">
        <v>1</v>
      </c>
      <c r="C379" s="1" t="s">
        <v>2</v>
      </c>
      <c r="D379" s="1" t="s">
        <v>3</v>
      </c>
      <c r="E379" s="29" t="s">
        <v>799</v>
      </c>
      <c r="F379" s="29" t="s">
        <v>4</v>
      </c>
      <c r="G379" s="2" t="s">
        <v>5</v>
      </c>
      <c r="H379" s="74" t="s">
        <v>6</v>
      </c>
    </row>
    <row r="380" spans="1:8" ht="38.25">
      <c r="A380" s="3" t="s">
        <v>800</v>
      </c>
      <c r="B380" s="4" t="s">
        <v>63</v>
      </c>
      <c r="C380" s="3" t="s">
        <v>64</v>
      </c>
      <c r="D380" s="3" t="s">
        <v>65</v>
      </c>
      <c r="E380" s="25" t="s">
        <v>856</v>
      </c>
      <c r="F380" s="25" t="s">
        <v>27</v>
      </c>
      <c r="G380" s="5">
        <v>1</v>
      </c>
      <c r="H380" s="6">
        <f>ROUND(SUM(H381*G381,H382*G382),2)</f>
        <v>20.420000000000002</v>
      </c>
    </row>
    <row r="381" spans="1:8" ht="38.25">
      <c r="A381" s="7" t="s">
        <v>801</v>
      </c>
      <c r="B381" s="8">
        <v>88309</v>
      </c>
      <c r="C381" s="7" t="s">
        <v>20</v>
      </c>
      <c r="D381" s="7" t="s">
        <v>804</v>
      </c>
      <c r="E381" s="26" t="s">
        <v>1801</v>
      </c>
      <c r="F381" s="26" t="s">
        <v>106</v>
      </c>
      <c r="G381" s="9">
        <v>0.2</v>
      </c>
      <c r="H381" s="72">
        <v>29.85</v>
      </c>
    </row>
    <row r="382" spans="1:8" ht="38.25">
      <c r="A382" s="7" t="s">
        <v>801</v>
      </c>
      <c r="B382" s="8">
        <v>88316</v>
      </c>
      <c r="C382" s="7" t="s">
        <v>20</v>
      </c>
      <c r="D382" s="7" t="s">
        <v>802</v>
      </c>
      <c r="E382" s="26" t="s">
        <v>1801</v>
      </c>
      <c r="F382" s="26" t="s">
        <v>106</v>
      </c>
      <c r="G382" s="9">
        <v>0.6</v>
      </c>
      <c r="H382" s="72">
        <v>24.08</v>
      </c>
    </row>
    <row r="383" spans="1:8">
      <c r="A383" s="11"/>
      <c r="B383" s="11"/>
      <c r="C383" s="11"/>
      <c r="D383" s="11"/>
      <c r="E383" s="11"/>
      <c r="F383" s="11"/>
      <c r="G383" s="12"/>
      <c r="H383" s="75"/>
    </row>
    <row r="384" spans="1:8">
      <c r="A384" s="11"/>
      <c r="B384" s="11"/>
      <c r="C384" s="11"/>
      <c r="D384" s="11"/>
      <c r="E384" s="11"/>
      <c r="F384" s="11"/>
      <c r="G384" s="28"/>
      <c r="H384" s="76"/>
    </row>
    <row r="385" spans="1:8" ht="15" thickBot="1">
      <c r="A385" s="13"/>
      <c r="B385" s="13"/>
      <c r="C385" s="13"/>
      <c r="D385" s="13"/>
      <c r="E385" s="13"/>
      <c r="F385" s="13"/>
      <c r="G385" s="14"/>
      <c r="H385" s="77"/>
    </row>
    <row r="386" spans="1:8" ht="15" thickTop="1">
      <c r="A386" s="15"/>
      <c r="B386" s="15"/>
      <c r="C386" s="15"/>
      <c r="D386" s="15"/>
      <c r="E386" s="15"/>
      <c r="F386" s="15"/>
      <c r="G386" s="15"/>
      <c r="H386" s="78"/>
    </row>
    <row r="387" spans="1:8" ht="15">
      <c r="A387" s="1" t="s">
        <v>66</v>
      </c>
      <c r="B387" s="2" t="s">
        <v>1</v>
      </c>
      <c r="C387" s="1" t="s">
        <v>2</v>
      </c>
      <c r="D387" s="1" t="s">
        <v>3</v>
      </c>
      <c r="E387" s="29" t="s">
        <v>799</v>
      </c>
      <c r="F387" s="29" t="s">
        <v>4</v>
      </c>
      <c r="G387" s="2" t="s">
        <v>5</v>
      </c>
      <c r="H387" s="74" t="s">
        <v>6</v>
      </c>
    </row>
    <row r="388" spans="1:8" ht="25.5">
      <c r="A388" s="3" t="s">
        <v>800</v>
      </c>
      <c r="B388" s="4">
        <v>97645</v>
      </c>
      <c r="C388" s="3" t="s">
        <v>20</v>
      </c>
      <c r="D388" s="3" t="s">
        <v>67</v>
      </c>
      <c r="E388" s="25" t="s">
        <v>1800</v>
      </c>
      <c r="F388" s="25" t="s">
        <v>27</v>
      </c>
      <c r="G388" s="5">
        <v>1</v>
      </c>
      <c r="H388" s="79">
        <v>27.47</v>
      </c>
    </row>
    <row r="389" spans="1:8" ht="38.25">
      <c r="A389" s="7" t="s">
        <v>801</v>
      </c>
      <c r="B389" s="8">
        <v>88316</v>
      </c>
      <c r="C389" s="7" t="s">
        <v>20</v>
      </c>
      <c r="D389" s="7" t="s">
        <v>802</v>
      </c>
      <c r="E389" s="26" t="s">
        <v>1801</v>
      </c>
      <c r="F389" s="26" t="s">
        <v>106</v>
      </c>
      <c r="G389" s="9">
        <v>0.79359999999999997</v>
      </c>
      <c r="H389" s="72">
        <v>24.08</v>
      </c>
    </row>
    <row r="390" spans="1:8" ht="38.25">
      <c r="A390" s="7" t="s">
        <v>801</v>
      </c>
      <c r="B390" s="8">
        <v>88309</v>
      </c>
      <c r="C390" s="7" t="s">
        <v>20</v>
      </c>
      <c r="D390" s="7" t="s">
        <v>804</v>
      </c>
      <c r="E390" s="26" t="s">
        <v>1801</v>
      </c>
      <c r="F390" s="26" t="s">
        <v>106</v>
      </c>
      <c r="G390" s="9">
        <v>0.28070000000000001</v>
      </c>
      <c r="H390" s="72">
        <v>29.85</v>
      </c>
    </row>
    <row r="391" spans="1:8">
      <c r="A391" s="11"/>
      <c r="B391" s="11"/>
      <c r="C391" s="11"/>
      <c r="D391" s="11"/>
      <c r="E391" s="11"/>
      <c r="F391" s="11"/>
      <c r="G391" s="12"/>
      <c r="H391" s="75"/>
    </row>
    <row r="392" spans="1:8">
      <c r="A392" s="11"/>
      <c r="B392" s="11"/>
      <c r="C392" s="11"/>
      <c r="D392" s="11"/>
      <c r="E392" s="11"/>
      <c r="F392" s="11"/>
      <c r="G392" s="28"/>
      <c r="H392" s="76"/>
    </row>
    <row r="393" spans="1:8" ht="15" thickBot="1">
      <c r="A393" s="13"/>
      <c r="B393" s="13"/>
      <c r="C393" s="13"/>
      <c r="D393" s="13"/>
      <c r="E393" s="13"/>
      <c r="F393" s="13"/>
      <c r="G393" s="14"/>
      <c r="H393" s="77"/>
    </row>
    <row r="394" spans="1:8" ht="15" thickTop="1">
      <c r="A394" s="15"/>
      <c r="B394" s="15"/>
      <c r="C394" s="15"/>
      <c r="D394" s="15"/>
      <c r="E394" s="15"/>
      <c r="F394" s="15"/>
      <c r="G394" s="15"/>
      <c r="H394" s="78"/>
    </row>
    <row r="395" spans="1:8" ht="15">
      <c r="A395" s="1" t="s">
        <v>68</v>
      </c>
      <c r="B395" s="2" t="s">
        <v>1</v>
      </c>
      <c r="C395" s="1" t="s">
        <v>2</v>
      </c>
      <c r="D395" s="1" t="s">
        <v>3</v>
      </c>
      <c r="E395" s="29" t="s">
        <v>799</v>
      </c>
      <c r="F395" s="29" t="s">
        <v>4</v>
      </c>
      <c r="G395" s="2" t="s">
        <v>5</v>
      </c>
      <c r="H395" s="74" t="s">
        <v>6</v>
      </c>
    </row>
    <row r="396" spans="1:8" ht="25.5">
      <c r="A396" s="3" t="s">
        <v>800</v>
      </c>
      <c r="B396" s="4">
        <v>7725</v>
      </c>
      <c r="C396" s="3" t="s">
        <v>17</v>
      </c>
      <c r="D396" s="3" t="s">
        <v>69</v>
      </c>
      <c r="E396" s="25" t="s">
        <v>805</v>
      </c>
      <c r="F396" s="25" t="s">
        <v>27</v>
      </c>
      <c r="G396" s="5">
        <v>1</v>
      </c>
      <c r="H396" s="6">
        <f>ROUND(SUM(H398*G398,H399*G399),2)</f>
        <v>8.3000000000000007</v>
      </c>
    </row>
    <row r="397" spans="1:8" ht="15">
      <c r="A397" s="1" t="s">
        <v>0</v>
      </c>
      <c r="B397" s="2" t="s">
        <v>1</v>
      </c>
      <c r="C397" s="1" t="s">
        <v>2</v>
      </c>
      <c r="D397" s="1" t="s">
        <v>3</v>
      </c>
      <c r="E397" s="29" t="s">
        <v>799</v>
      </c>
      <c r="F397" s="29" t="s">
        <v>4</v>
      </c>
      <c r="G397" s="2" t="s">
        <v>5</v>
      </c>
      <c r="H397" s="74" t="s">
        <v>6</v>
      </c>
    </row>
    <row r="398" spans="1:8">
      <c r="A398" s="16" t="s">
        <v>806</v>
      </c>
      <c r="B398" s="17" t="s">
        <v>814</v>
      </c>
      <c r="C398" s="16" t="s">
        <v>17</v>
      </c>
      <c r="D398" s="16" t="s">
        <v>815</v>
      </c>
      <c r="E398" s="27" t="s">
        <v>809</v>
      </c>
      <c r="F398" s="27" t="s">
        <v>810</v>
      </c>
      <c r="G398" s="18">
        <v>0.4</v>
      </c>
      <c r="H398" s="71">
        <v>16.89</v>
      </c>
    </row>
    <row r="399" spans="1:8">
      <c r="A399" s="7" t="s">
        <v>800</v>
      </c>
      <c r="B399" s="8">
        <v>10549</v>
      </c>
      <c r="C399" s="7" t="s">
        <v>17</v>
      </c>
      <c r="D399" s="7" t="s">
        <v>813</v>
      </c>
      <c r="E399" s="26" t="s">
        <v>812</v>
      </c>
      <c r="F399" s="26" t="s">
        <v>810</v>
      </c>
      <c r="G399" s="9">
        <v>0.4</v>
      </c>
      <c r="H399" s="72">
        <v>3.87</v>
      </c>
    </row>
    <row r="400" spans="1:8" ht="60">
      <c r="A400" s="32" t="s">
        <v>816</v>
      </c>
      <c r="B400" s="29"/>
      <c r="C400" s="29"/>
      <c r="D400" s="29"/>
      <c r="E400" s="29"/>
      <c r="F400" s="29"/>
      <c r="G400" s="29"/>
      <c r="H400" s="73"/>
    </row>
    <row r="401" spans="1:8" ht="15">
      <c r="A401" s="1" t="s">
        <v>0</v>
      </c>
      <c r="B401" s="2" t="s">
        <v>1</v>
      </c>
      <c r="C401" s="1" t="s">
        <v>2</v>
      </c>
      <c r="D401" s="1" t="s">
        <v>3</v>
      </c>
      <c r="E401" s="29" t="s">
        <v>799</v>
      </c>
      <c r="F401" s="29" t="s">
        <v>4</v>
      </c>
      <c r="G401" s="2" t="s">
        <v>5</v>
      </c>
      <c r="H401" s="74" t="s">
        <v>6</v>
      </c>
    </row>
    <row r="402" spans="1:8">
      <c r="A402" s="16" t="s">
        <v>806</v>
      </c>
      <c r="B402" s="17" t="s">
        <v>814</v>
      </c>
      <c r="C402" s="16" t="s">
        <v>17</v>
      </c>
      <c r="D402" s="16" t="s">
        <v>815</v>
      </c>
      <c r="E402" s="27" t="s">
        <v>809</v>
      </c>
      <c r="F402" s="27" t="s">
        <v>810</v>
      </c>
      <c r="G402" s="18">
        <v>0.4</v>
      </c>
      <c r="H402" s="71">
        <v>16.89</v>
      </c>
    </row>
    <row r="403" spans="1:8">
      <c r="A403" s="16" t="s">
        <v>806</v>
      </c>
      <c r="B403" s="17">
        <v>10596</v>
      </c>
      <c r="C403" s="16" t="s">
        <v>17</v>
      </c>
      <c r="D403" s="16" t="s">
        <v>835</v>
      </c>
      <c r="E403" s="27" t="s">
        <v>819</v>
      </c>
      <c r="F403" s="27" t="s">
        <v>115</v>
      </c>
      <c r="G403" s="18">
        <v>1.8E-3</v>
      </c>
      <c r="H403" s="71">
        <v>4.8499999999999996</v>
      </c>
    </row>
    <row r="404" spans="1:8">
      <c r="A404" s="16" t="s">
        <v>806</v>
      </c>
      <c r="B404" s="17">
        <v>1651</v>
      </c>
      <c r="C404" s="16" t="s">
        <v>17</v>
      </c>
      <c r="D404" s="16" t="s">
        <v>842</v>
      </c>
      <c r="E404" s="27" t="s">
        <v>819</v>
      </c>
      <c r="F404" s="27" t="s">
        <v>843</v>
      </c>
      <c r="G404" s="18">
        <v>3.2000000000000003E-4</v>
      </c>
      <c r="H404" s="71">
        <v>7</v>
      </c>
    </row>
    <row r="405" spans="1:8">
      <c r="A405" s="16" t="s">
        <v>806</v>
      </c>
      <c r="B405" s="17">
        <v>158</v>
      </c>
      <c r="C405" s="16" t="s">
        <v>17</v>
      </c>
      <c r="D405" s="16" t="s">
        <v>831</v>
      </c>
      <c r="E405" s="27" t="s">
        <v>819</v>
      </c>
      <c r="F405" s="27" t="s">
        <v>115</v>
      </c>
      <c r="G405" s="18">
        <v>4.0719999999999999E-2</v>
      </c>
      <c r="H405" s="71">
        <v>14</v>
      </c>
    </row>
    <row r="406" spans="1:8">
      <c r="A406" s="16" t="s">
        <v>806</v>
      </c>
      <c r="B406" s="17">
        <v>10362</v>
      </c>
      <c r="C406" s="16" t="s">
        <v>17</v>
      </c>
      <c r="D406" s="16" t="s">
        <v>826</v>
      </c>
      <c r="E406" s="27" t="s">
        <v>827</v>
      </c>
      <c r="F406" s="27" t="s">
        <v>115</v>
      </c>
      <c r="G406" s="18">
        <v>1.8E-3</v>
      </c>
      <c r="H406" s="71">
        <v>12.54</v>
      </c>
    </row>
    <row r="407" spans="1:8">
      <c r="A407" s="16" t="s">
        <v>806</v>
      </c>
      <c r="B407" s="17">
        <v>10761</v>
      </c>
      <c r="C407" s="16" t="s">
        <v>17</v>
      </c>
      <c r="D407" s="16" t="s">
        <v>837</v>
      </c>
      <c r="E407" s="27" t="s">
        <v>827</v>
      </c>
      <c r="F407" s="27" t="s">
        <v>115</v>
      </c>
      <c r="G407" s="18">
        <v>4.0719999999999999E-2</v>
      </c>
      <c r="H407" s="71">
        <v>5</v>
      </c>
    </row>
    <row r="408" spans="1:8">
      <c r="A408" s="16" t="s">
        <v>806</v>
      </c>
      <c r="B408" s="17">
        <v>941</v>
      </c>
      <c r="C408" s="16" t="s">
        <v>17</v>
      </c>
      <c r="D408" s="16" t="s">
        <v>830</v>
      </c>
      <c r="E408" s="27" t="s">
        <v>819</v>
      </c>
      <c r="F408" s="27" t="s">
        <v>115</v>
      </c>
      <c r="G408" s="18">
        <v>5.9999999999999995E-4</v>
      </c>
      <c r="H408" s="71">
        <v>194.68</v>
      </c>
    </row>
    <row r="409" spans="1:8">
      <c r="A409" s="16" t="s">
        <v>806</v>
      </c>
      <c r="B409" s="17">
        <v>10517</v>
      </c>
      <c r="C409" s="16" t="s">
        <v>17</v>
      </c>
      <c r="D409" s="16" t="s">
        <v>849</v>
      </c>
      <c r="E409" s="27" t="s">
        <v>827</v>
      </c>
      <c r="F409" s="27" t="s">
        <v>850</v>
      </c>
      <c r="G409" s="18">
        <v>1.6000000000000001E-4</v>
      </c>
      <c r="H409" s="71">
        <v>300</v>
      </c>
    </row>
    <row r="410" spans="1:8">
      <c r="A410" s="16" t="s">
        <v>806</v>
      </c>
      <c r="B410" s="17">
        <v>10492</v>
      </c>
      <c r="C410" s="16" t="s">
        <v>17</v>
      </c>
      <c r="D410" s="16" t="s">
        <v>824</v>
      </c>
      <c r="E410" s="27" t="s">
        <v>819</v>
      </c>
      <c r="F410" s="27" t="s">
        <v>115</v>
      </c>
      <c r="G410" s="18">
        <v>1.8E-3</v>
      </c>
      <c r="H410" s="71">
        <v>205</v>
      </c>
    </row>
    <row r="411" spans="1:8" ht="25.5">
      <c r="A411" s="16" t="s">
        <v>806</v>
      </c>
      <c r="B411" s="17" t="s">
        <v>828</v>
      </c>
      <c r="C411" s="16" t="s">
        <v>17</v>
      </c>
      <c r="D411" s="16" t="s">
        <v>829</v>
      </c>
      <c r="E411" s="27" t="s">
        <v>819</v>
      </c>
      <c r="F411" s="27" t="s">
        <v>115</v>
      </c>
      <c r="G411" s="18">
        <v>2.4000000000000001E-4</v>
      </c>
      <c r="H411" s="71">
        <v>16.13</v>
      </c>
    </row>
    <row r="412" spans="1:8">
      <c r="A412" s="16" t="s">
        <v>806</v>
      </c>
      <c r="B412" s="17">
        <v>4729</v>
      </c>
      <c r="C412" s="16" t="s">
        <v>17</v>
      </c>
      <c r="D412" s="16" t="s">
        <v>853</v>
      </c>
      <c r="E412" s="27" t="s">
        <v>819</v>
      </c>
      <c r="F412" s="27" t="s">
        <v>115</v>
      </c>
      <c r="G412" s="18">
        <v>4.0000000000000003E-5</v>
      </c>
      <c r="H412" s="71">
        <v>37.799999999999997</v>
      </c>
    </row>
    <row r="413" spans="1:8">
      <c r="A413" s="16" t="s">
        <v>806</v>
      </c>
      <c r="B413" s="17">
        <v>10788</v>
      </c>
      <c r="C413" s="16" t="s">
        <v>17</v>
      </c>
      <c r="D413" s="16" t="s">
        <v>852</v>
      </c>
      <c r="E413" s="27" t="s">
        <v>819</v>
      </c>
      <c r="F413" s="27" t="s">
        <v>115</v>
      </c>
      <c r="G413" s="18">
        <v>8.0000000000000007E-5</v>
      </c>
      <c r="H413" s="71">
        <v>36.9</v>
      </c>
    </row>
    <row r="414" spans="1:8">
      <c r="A414" s="16" t="s">
        <v>806</v>
      </c>
      <c r="B414" s="17" t="s">
        <v>817</v>
      </c>
      <c r="C414" s="16" t="s">
        <v>17</v>
      </c>
      <c r="D414" s="16" t="s">
        <v>818</v>
      </c>
      <c r="E414" s="27" t="s">
        <v>819</v>
      </c>
      <c r="F414" s="27" t="s">
        <v>820</v>
      </c>
      <c r="G414" s="18">
        <v>3.2000000000000003E-4</v>
      </c>
      <c r="H414" s="71">
        <v>88.33</v>
      </c>
    </row>
    <row r="415" spans="1:8" ht="25.5">
      <c r="A415" s="16" t="s">
        <v>806</v>
      </c>
      <c r="B415" s="17" t="s">
        <v>854</v>
      </c>
      <c r="C415" s="16" t="s">
        <v>17</v>
      </c>
      <c r="D415" s="16" t="s">
        <v>855</v>
      </c>
      <c r="E415" s="27" t="s">
        <v>819</v>
      </c>
      <c r="F415" s="27" t="s">
        <v>115</v>
      </c>
      <c r="G415" s="18">
        <v>8.0000000000000007E-5</v>
      </c>
      <c r="H415" s="71">
        <v>189.9</v>
      </c>
    </row>
    <row r="416" spans="1:8">
      <c r="A416" s="16" t="s">
        <v>806</v>
      </c>
      <c r="B416" s="17">
        <v>2378</v>
      </c>
      <c r="C416" s="16" t="s">
        <v>17</v>
      </c>
      <c r="D416" s="16" t="s">
        <v>832</v>
      </c>
      <c r="E416" s="27" t="s">
        <v>819</v>
      </c>
      <c r="F416" s="27" t="s">
        <v>115</v>
      </c>
      <c r="G416" s="18">
        <v>3.764E-2</v>
      </c>
      <c r="H416" s="71">
        <v>4.5</v>
      </c>
    </row>
    <row r="417" spans="1:8">
      <c r="A417" s="16" t="s">
        <v>806</v>
      </c>
      <c r="B417" s="17">
        <v>4728</v>
      </c>
      <c r="C417" s="16" t="s">
        <v>17</v>
      </c>
      <c r="D417" s="16" t="s">
        <v>851</v>
      </c>
      <c r="E417" s="27" t="s">
        <v>819</v>
      </c>
      <c r="F417" s="27" t="s">
        <v>115</v>
      </c>
      <c r="G417" s="18">
        <v>1.2E-4</v>
      </c>
      <c r="H417" s="71">
        <v>18.579999999999998</v>
      </c>
    </row>
    <row r="418" spans="1:8">
      <c r="A418" s="16" t="s">
        <v>806</v>
      </c>
      <c r="B418" s="17">
        <v>10599</v>
      </c>
      <c r="C418" s="16" t="s">
        <v>17</v>
      </c>
      <c r="D418" s="16" t="s">
        <v>825</v>
      </c>
      <c r="E418" s="27" t="s">
        <v>819</v>
      </c>
      <c r="F418" s="27" t="s">
        <v>115</v>
      </c>
      <c r="G418" s="18">
        <v>7.2000000000000005E-4</v>
      </c>
      <c r="H418" s="71">
        <v>18</v>
      </c>
    </row>
    <row r="419" spans="1:8">
      <c r="A419" s="16" t="s">
        <v>806</v>
      </c>
      <c r="B419" s="17" t="s">
        <v>844</v>
      </c>
      <c r="C419" s="16" t="s">
        <v>17</v>
      </c>
      <c r="D419" s="16" t="s">
        <v>845</v>
      </c>
      <c r="E419" s="27" t="s">
        <v>819</v>
      </c>
      <c r="F419" s="27" t="s">
        <v>820</v>
      </c>
      <c r="G419" s="18">
        <v>9.2000000000000003E-4</v>
      </c>
      <c r="H419" s="71">
        <v>12.99</v>
      </c>
    </row>
    <row r="420" spans="1:8">
      <c r="A420" s="16" t="s">
        <v>806</v>
      </c>
      <c r="B420" s="17" t="s">
        <v>821</v>
      </c>
      <c r="C420" s="16" t="s">
        <v>17</v>
      </c>
      <c r="D420" s="16" t="s">
        <v>822</v>
      </c>
      <c r="E420" s="27" t="s">
        <v>819</v>
      </c>
      <c r="F420" s="27" t="s">
        <v>115</v>
      </c>
      <c r="G420" s="18">
        <v>8.0000000000000007E-5</v>
      </c>
      <c r="H420" s="71">
        <v>24.02</v>
      </c>
    </row>
    <row r="421" spans="1:8">
      <c r="A421" s="11"/>
      <c r="B421" s="11"/>
      <c r="C421" s="11"/>
      <c r="D421" s="11"/>
      <c r="E421" s="11"/>
      <c r="F421" s="11"/>
      <c r="G421" s="12"/>
      <c r="H421" s="75"/>
    </row>
    <row r="422" spans="1:8">
      <c r="A422" s="11"/>
      <c r="B422" s="11"/>
      <c r="C422" s="11"/>
      <c r="D422" s="11"/>
      <c r="E422" s="11"/>
      <c r="F422" s="11"/>
      <c r="G422" s="28"/>
      <c r="H422" s="76"/>
    </row>
    <row r="423" spans="1:8" ht="15" thickBot="1">
      <c r="A423" s="13"/>
      <c r="B423" s="13"/>
      <c r="C423" s="13"/>
      <c r="D423" s="13"/>
      <c r="E423" s="13"/>
      <c r="F423" s="13"/>
      <c r="G423" s="14"/>
      <c r="H423" s="77"/>
    </row>
    <row r="424" spans="1:8" ht="15" thickTop="1">
      <c r="A424" s="15"/>
      <c r="B424" s="15"/>
      <c r="C424" s="15"/>
      <c r="D424" s="15"/>
      <c r="E424" s="15"/>
      <c r="F424" s="15"/>
      <c r="G424" s="15"/>
      <c r="H424" s="78"/>
    </row>
    <row r="425" spans="1:8" ht="15">
      <c r="A425" s="1" t="s">
        <v>70</v>
      </c>
      <c r="B425" s="2" t="s">
        <v>1</v>
      </c>
      <c r="C425" s="1" t="s">
        <v>2</v>
      </c>
      <c r="D425" s="1" t="s">
        <v>3</v>
      </c>
      <c r="E425" s="29" t="s">
        <v>799</v>
      </c>
      <c r="F425" s="29" t="s">
        <v>4</v>
      </c>
      <c r="G425" s="2" t="s">
        <v>5</v>
      </c>
      <c r="H425" s="74" t="s">
        <v>6</v>
      </c>
    </row>
    <row r="426" spans="1:8" ht="38.25">
      <c r="A426" s="3" t="s">
        <v>800</v>
      </c>
      <c r="B426" s="4">
        <v>85421</v>
      </c>
      <c r="C426" s="3" t="s">
        <v>20</v>
      </c>
      <c r="D426" s="3" t="s">
        <v>71</v>
      </c>
      <c r="E426" s="25" t="s">
        <v>856</v>
      </c>
      <c r="F426" s="25" t="s">
        <v>27</v>
      </c>
      <c r="G426" s="5">
        <v>1</v>
      </c>
      <c r="H426" s="6">
        <f>ROUND(SUM(H428*G428,H427*G427),2)</f>
        <v>16.940000000000001</v>
      </c>
    </row>
    <row r="427" spans="1:8" ht="38.25">
      <c r="A427" s="7" t="s">
        <v>801</v>
      </c>
      <c r="B427" s="8">
        <v>88316</v>
      </c>
      <c r="C427" s="7" t="s">
        <v>20</v>
      </c>
      <c r="D427" s="7" t="s">
        <v>802</v>
      </c>
      <c r="E427" s="26" t="s">
        <v>1801</v>
      </c>
      <c r="F427" s="26" t="s">
        <v>106</v>
      </c>
      <c r="G427" s="9">
        <v>0.2</v>
      </c>
      <c r="H427" s="72">
        <v>24.08</v>
      </c>
    </row>
    <row r="428" spans="1:8" ht="38.25">
      <c r="A428" s="7" t="s">
        <v>801</v>
      </c>
      <c r="B428" s="8">
        <v>88325</v>
      </c>
      <c r="C428" s="7" t="s">
        <v>20</v>
      </c>
      <c r="D428" s="7" t="s">
        <v>874</v>
      </c>
      <c r="E428" s="26" t="s">
        <v>1801</v>
      </c>
      <c r="F428" s="26" t="s">
        <v>106</v>
      </c>
      <c r="G428" s="9">
        <v>0.5</v>
      </c>
      <c r="H428" s="72">
        <v>24.24</v>
      </c>
    </row>
    <row r="429" spans="1:8">
      <c r="A429" s="11"/>
      <c r="B429" s="11"/>
      <c r="C429" s="11"/>
      <c r="D429" s="11"/>
      <c r="E429" s="11"/>
      <c r="F429" s="11"/>
      <c r="G429" s="12"/>
      <c r="H429" s="75"/>
    </row>
    <row r="430" spans="1:8">
      <c r="A430" s="11"/>
      <c r="B430" s="11"/>
      <c r="C430" s="11"/>
      <c r="D430" s="11"/>
      <c r="E430" s="11"/>
      <c r="F430" s="11"/>
      <c r="G430" s="28"/>
      <c r="H430" s="76"/>
    </row>
    <row r="431" spans="1:8" ht="15" thickBot="1">
      <c r="A431" s="13"/>
      <c r="B431" s="13"/>
      <c r="C431" s="13"/>
      <c r="D431" s="13"/>
      <c r="E431" s="13"/>
      <c r="F431" s="13"/>
      <c r="G431" s="14"/>
      <c r="H431" s="77"/>
    </row>
    <row r="432" spans="1:8" ht="15" thickTop="1">
      <c r="A432" s="15"/>
      <c r="B432" s="15"/>
      <c r="C432" s="15"/>
      <c r="D432" s="15"/>
      <c r="E432" s="15"/>
      <c r="F432" s="15"/>
      <c r="G432" s="15"/>
      <c r="H432" s="78"/>
    </row>
    <row r="433" spans="1:8" ht="15">
      <c r="A433" s="1" t="s">
        <v>72</v>
      </c>
      <c r="B433" s="2" t="s">
        <v>1</v>
      </c>
      <c r="C433" s="1" t="s">
        <v>2</v>
      </c>
      <c r="D433" s="1" t="s">
        <v>3</v>
      </c>
      <c r="E433" s="29" t="s">
        <v>799</v>
      </c>
      <c r="F433" s="29" t="s">
        <v>4</v>
      </c>
      <c r="G433" s="2" t="s">
        <v>5</v>
      </c>
      <c r="H433" s="74" t="s">
        <v>6</v>
      </c>
    </row>
    <row r="434" spans="1:8" ht="25.5">
      <c r="A434" s="3" t="s">
        <v>800</v>
      </c>
      <c r="B434" s="4">
        <v>97665</v>
      </c>
      <c r="C434" s="3" t="s">
        <v>20</v>
      </c>
      <c r="D434" s="3" t="s">
        <v>73</v>
      </c>
      <c r="E434" s="25" t="s">
        <v>1800</v>
      </c>
      <c r="F434" s="25" t="s">
        <v>54</v>
      </c>
      <c r="G434" s="5">
        <v>1</v>
      </c>
      <c r="H434" s="6">
        <f>ROUND(SUM(H436*G436,H435*G435),2)</f>
        <v>2.02</v>
      </c>
    </row>
    <row r="435" spans="1:8" ht="38.25">
      <c r="A435" s="7" t="s">
        <v>801</v>
      </c>
      <c r="B435" s="8">
        <v>88316</v>
      </c>
      <c r="C435" s="7" t="s">
        <v>20</v>
      </c>
      <c r="D435" s="7" t="s">
        <v>802</v>
      </c>
      <c r="E435" s="26" t="s">
        <v>1801</v>
      </c>
      <c r="F435" s="26" t="s">
        <v>106</v>
      </c>
      <c r="G435" s="9">
        <v>5.8000000000000003E-2</v>
      </c>
      <c r="H435" s="72">
        <v>24.08</v>
      </c>
    </row>
    <row r="436" spans="1:8" ht="38.25">
      <c r="A436" s="7" t="s">
        <v>801</v>
      </c>
      <c r="B436" s="8">
        <v>88264</v>
      </c>
      <c r="C436" s="7" t="s">
        <v>20</v>
      </c>
      <c r="D436" s="7" t="s">
        <v>875</v>
      </c>
      <c r="E436" s="26" t="s">
        <v>1801</v>
      </c>
      <c r="F436" s="26" t="s">
        <v>106</v>
      </c>
      <c r="G436" s="9">
        <v>2.0500000000000001E-2</v>
      </c>
      <c r="H436" s="72">
        <v>30.24</v>
      </c>
    </row>
    <row r="437" spans="1:8">
      <c r="A437" s="11"/>
      <c r="B437" s="11"/>
      <c r="C437" s="11"/>
      <c r="D437" s="11"/>
      <c r="E437" s="11"/>
      <c r="F437" s="11"/>
      <c r="G437" s="12"/>
      <c r="H437" s="75"/>
    </row>
    <row r="438" spans="1:8">
      <c r="A438" s="11"/>
      <c r="B438" s="11"/>
      <c r="C438" s="11"/>
      <c r="D438" s="11"/>
      <c r="E438" s="11"/>
      <c r="F438" s="11"/>
      <c r="G438" s="28"/>
      <c r="H438" s="76"/>
    </row>
    <row r="439" spans="1:8" ht="15" thickBot="1">
      <c r="A439" s="13"/>
      <c r="B439" s="13"/>
      <c r="C439" s="13"/>
      <c r="D439" s="13"/>
      <c r="E439" s="13"/>
      <c r="F439" s="13"/>
      <c r="G439" s="14"/>
      <c r="H439" s="77"/>
    </row>
    <row r="440" spans="1:8" ht="15" thickTop="1">
      <c r="A440" s="15"/>
      <c r="B440" s="15"/>
      <c r="C440" s="15"/>
      <c r="D440" s="15"/>
      <c r="E440" s="15"/>
      <c r="F440" s="15"/>
      <c r="G440" s="15"/>
      <c r="H440" s="78"/>
    </row>
    <row r="441" spans="1:8" ht="15">
      <c r="A441" s="1" t="s">
        <v>74</v>
      </c>
      <c r="B441" s="2" t="s">
        <v>1</v>
      </c>
      <c r="C441" s="1" t="s">
        <v>2</v>
      </c>
      <c r="D441" s="1" t="s">
        <v>3</v>
      </c>
      <c r="E441" s="29" t="s">
        <v>799</v>
      </c>
      <c r="F441" s="29" t="s">
        <v>4</v>
      </c>
      <c r="G441" s="2" t="s">
        <v>5</v>
      </c>
      <c r="H441" s="74" t="s">
        <v>6</v>
      </c>
    </row>
    <row r="442" spans="1:8" ht="38.25">
      <c r="A442" s="3" t="s">
        <v>800</v>
      </c>
      <c r="B442" s="4">
        <v>85407</v>
      </c>
      <c r="C442" s="3" t="s">
        <v>20</v>
      </c>
      <c r="D442" s="3" t="s">
        <v>75</v>
      </c>
      <c r="E442" s="25" t="s">
        <v>856</v>
      </c>
      <c r="F442" s="25" t="s">
        <v>76</v>
      </c>
      <c r="G442" s="5">
        <v>1</v>
      </c>
      <c r="H442" s="6">
        <f>ROUND(SUM(H444*G444,H443*G443),2)</f>
        <v>14.51</v>
      </c>
    </row>
    <row r="443" spans="1:8" ht="38.25">
      <c r="A443" s="7" t="s">
        <v>801</v>
      </c>
      <c r="B443" s="8">
        <v>88247</v>
      </c>
      <c r="C443" s="7" t="s">
        <v>20</v>
      </c>
      <c r="D443" s="7" t="s">
        <v>876</v>
      </c>
      <c r="E443" s="26" t="s">
        <v>1801</v>
      </c>
      <c r="F443" s="26" t="s">
        <v>106</v>
      </c>
      <c r="G443" s="9">
        <v>0.45</v>
      </c>
      <c r="H443" s="72">
        <v>25.53</v>
      </c>
    </row>
    <row r="444" spans="1:8" ht="38.25">
      <c r="A444" s="7" t="s">
        <v>801</v>
      </c>
      <c r="B444" s="8">
        <v>88264</v>
      </c>
      <c r="C444" s="7" t="s">
        <v>20</v>
      </c>
      <c r="D444" s="7" t="s">
        <v>875</v>
      </c>
      <c r="E444" s="26" t="s">
        <v>1801</v>
      </c>
      <c r="F444" s="26" t="s">
        <v>106</v>
      </c>
      <c r="G444" s="9">
        <v>0.1</v>
      </c>
      <c r="H444" s="72">
        <v>30.24</v>
      </c>
    </row>
    <row r="445" spans="1:8">
      <c r="A445" s="11"/>
      <c r="B445" s="11"/>
      <c r="C445" s="11"/>
      <c r="D445" s="11"/>
      <c r="E445" s="11"/>
      <c r="F445" s="11"/>
      <c r="G445" s="12"/>
      <c r="H445" s="75"/>
    </row>
    <row r="446" spans="1:8">
      <c r="A446" s="11"/>
      <c r="B446" s="11"/>
      <c r="C446" s="11"/>
      <c r="D446" s="11"/>
      <c r="E446" s="11"/>
      <c r="F446" s="11"/>
      <c r="G446" s="28"/>
      <c r="H446" s="76"/>
    </row>
    <row r="447" spans="1:8" ht="15" thickBot="1">
      <c r="A447" s="13"/>
      <c r="B447" s="13"/>
      <c r="C447" s="13"/>
      <c r="D447" s="13"/>
      <c r="E447" s="13"/>
      <c r="F447" s="13"/>
      <c r="G447" s="14"/>
      <c r="H447" s="77"/>
    </row>
    <row r="448" spans="1:8" ht="15" thickTop="1">
      <c r="A448" s="15"/>
      <c r="B448" s="15"/>
      <c r="C448" s="15"/>
      <c r="D448" s="15"/>
      <c r="E448" s="15"/>
      <c r="F448" s="15"/>
      <c r="G448" s="15"/>
      <c r="H448" s="78"/>
    </row>
    <row r="449" spans="1:8" ht="15">
      <c r="A449" s="1" t="s">
        <v>77</v>
      </c>
      <c r="B449" s="2" t="s">
        <v>1</v>
      </c>
      <c r="C449" s="1" t="s">
        <v>2</v>
      </c>
      <c r="D449" s="1" t="s">
        <v>3</v>
      </c>
      <c r="E449" s="29" t="s">
        <v>799</v>
      </c>
      <c r="F449" s="29" t="s">
        <v>4</v>
      </c>
      <c r="G449" s="2" t="s">
        <v>5</v>
      </c>
      <c r="H449" s="74" t="s">
        <v>6</v>
      </c>
    </row>
    <row r="450" spans="1:8" ht="25.5">
      <c r="A450" s="3" t="s">
        <v>800</v>
      </c>
      <c r="B450" s="4">
        <v>97660</v>
      </c>
      <c r="C450" s="3" t="s">
        <v>20</v>
      </c>
      <c r="D450" s="3" t="s">
        <v>78</v>
      </c>
      <c r="E450" s="25" t="s">
        <v>1800</v>
      </c>
      <c r="F450" s="25" t="s">
        <v>54</v>
      </c>
      <c r="G450" s="5">
        <v>1</v>
      </c>
      <c r="H450" s="79">
        <v>0.73</v>
      </c>
    </row>
    <row r="451" spans="1:8" ht="38.25">
      <c r="A451" s="7" t="s">
        <v>801</v>
      </c>
      <c r="B451" s="8">
        <v>88316</v>
      </c>
      <c r="C451" s="7" t="s">
        <v>20</v>
      </c>
      <c r="D451" s="7" t="s">
        <v>802</v>
      </c>
      <c r="E451" s="26" t="s">
        <v>1801</v>
      </c>
      <c r="F451" s="26" t="s">
        <v>106</v>
      </c>
      <c r="G451" s="9">
        <v>2.1499999999999998E-2</v>
      </c>
      <c r="H451" s="72">
        <v>24.08</v>
      </c>
    </row>
    <row r="452" spans="1:8" ht="38.25">
      <c r="A452" s="7" t="s">
        <v>801</v>
      </c>
      <c r="B452" s="8">
        <v>88264</v>
      </c>
      <c r="C452" s="7" t="s">
        <v>20</v>
      </c>
      <c r="D452" s="7" t="s">
        <v>875</v>
      </c>
      <c r="E452" s="26" t="s">
        <v>1801</v>
      </c>
      <c r="F452" s="26" t="s">
        <v>106</v>
      </c>
      <c r="G452" s="9">
        <v>7.6E-3</v>
      </c>
      <c r="H452" s="72">
        <v>30.24</v>
      </c>
    </row>
    <row r="453" spans="1:8">
      <c r="A453" s="11"/>
      <c r="B453" s="11"/>
      <c r="C453" s="11"/>
      <c r="D453" s="11"/>
      <c r="E453" s="11"/>
      <c r="F453" s="11"/>
      <c r="G453" s="12"/>
      <c r="H453" s="75"/>
    </row>
    <row r="454" spans="1:8">
      <c r="A454" s="11"/>
      <c r="B454" s="11"/>
      <c r="C454" s="11"/>
      <c r="D454" s="11"/>
      <c r="E454" s="11"/>
      <c r="F454" s="11"/>
      <c r="G454" s="28"/>
      <c r="H454" s="76"/>
    </row>
    <row r="455" spans="1:8" ht="15" thickBot="1">
      <c r="A455" s="13"/>
      <c r="B455" s="13"/>
      <c r="C455" s="13"/>
      <c r="D455" s="13"/>
      <c r="E455" s="13"/>
      <c r="F455" s="13"/>
      <c r="G455" s="14"/>
      <c r="H455" s="77"/>
    </row>
    <row r="456" spans="1:8" ht="15" thickTop="1">
      <c r="A456" s="15"/>
      <c r="B456" s="15"/>
      <c r="C456" s="15"/>
      <c r="D456" s="15"/>
      <c r="E456" s="15"/>
      <c r="F456" s="15"/>
      <c r="G456" s="15"/>
      <c r="H456" s="78"/>
    </row>
    <row r="457" spans="1:8" ht="15">
      <c r="A457" s="1" t="s">
        <v>79</v>
      </c>
      <c r="B457" s="2" t="s">
        <v>1</v>
      </c>
      <c r="C457" s="1" t="s">
        <v>2</v>
      </c>
      <c r="D457" s="1" t="s">
        <v>3</v>
      </c>
      <c r="E457" s="29" t="s">
        <v>799</v>
      </c>
      <c r="F457" s="29" t="s">
        <v>4</v>
      </c>
      <c r="G457" s="2" t="s">
        <v>5</v>
      </c>
      <c r="H457" s="74" t="s">
        <v>6</v>
      </c>
    </row>
    <row r="458" spans="1:8" ht="25.5">
      <c r="A458" s="3" t="s">
        <v>800</v>
      </c>
      <c r="B458" s="4">
        <v>8387</v>
      </c>
      <c r="C458" s="3" t="s">
        <v>17</v>
      </c>
      <c r="D458" s="3" t="s">
        <v>80</v>
      </c>
      <c r="E458" s="25" t="s">
        <v>805</v>
      </c>
      <c r="F458" s="25" t="s">
        <v>27</v>
      </c>
      <c r="G458" s="5">
        <v>1</v>
      </c>
      <c r="H458" s="6">
        <f>ROUND(SUM(H460*G460,H461*G461,H462*G462,H463*G463),2)</f>
        <v>24.69</v>
      </c>
    </row>
    <row r="459" spans="1:8" ht="15">
      <c r="A459" s="1" t="s">
        <v>0</v>
      </c>
      <c r="B459" s="2" t="s">
        <v>1</v>
      </c>
      <c r="C459" s="1" t="s">
        <v>2</v>
      </c>
      <c r="D459" s="1" t="s">
        <v>3</v>
      </c>
      <c r="E459" s="29" t="s">
        <v>799</v>
      </c>
      <c r="F459" s="29" t="s">
        <v>4</v>
      </c>
      <c r="G459" s="2" t="s">
        <v>5</v>
      </c>
      <c r="H459" s="74" t="s">
        <v>6</v>
      </c>
    </row>
    <row r="460" spans="1:8">
      <c r="A460" s="7" t="s">
        <v>800</v>
      </c>
      <c r="B460" s="8">
        <v>10550</v>
      </c>
      <c r="C460" s="7" t="s">
        <v>17</v>
      </c>
      <c r="D460" s="7" t="s">
        <v>811</v>
      </c>
      <c r="E460" s="26" t="s">
        <v>812</v>
      </c>
      <c r="F460" s="26" t="s">
        <v>810</v>
      </c>
      <c r="G460" s="9">
        <v>0.15</v>
      </c>
      <c r="H460" s="72">
        <v>3.74</v>
      </c>
    </row>
    <row r="461" spans="1:8">
      <c r="A461" s="7" t="s">
        <v>800</v>
      </c>
      <c r="B461" s="8">
        <v>10549</v>
      </c>
      <c r="C461" s="7" t="s">
        <v>17</v>
      </c>
      <c r="D461" s="7" t="s">
        <v>813</v>
      </c>
      <c r="E461" s="26" t="s">
        <v>812</v>
      </c>
      <c r="F461" s="26" t="s">
        <v>810</v>
      </c>
      <c r="G461" s="9">
        <v>1</v>
      </c>
      <c r="H461" s="72">
        <v>3.87</v>
      </c>
    </row>
    <row r="462" spans="1:8">
      <c r="A462" s="16" t="s">
        <v>806</v>
      </c>
      <c r="B462" s="17" t="s">
        <v>814</v>
      </c>
      <c r="C462" s="16" t="s">
        <v>17</v>
      </c>
      <c r="D462" s="16" t="s">
        <v>815</v>
      </c>
      <c r="E462" s="27" t="s">
        <v>809</v>
      </c>
      <c r="F462" s="27" t="s">
        <v>810</v>
      </c>
      <c r="G462" s="18">
        <v>1</v>
      </c>
      <c r="H462" s="71">
        <v>16.89</v>
      </c>
    </row>
    <row r="463" spans="1:8">
      <c r="A463" s="16" t="s">
        <v>806</v>
      </c>
      <c r="B463" s="17" t="s">
        <v>807</v>
      </c>
      <c r="C463" s="16" t="s">
        <v>17</v>
      </c>
      <c r="D463" s="16" t="s">
        <v>808</v>
      </c>
      <c r="E463" s="27" t="s">
        <v>809</v>
      </c>
      <c r="F463" s="27" t="s">
        <v>810</v>
      </c>
      <c r="G463" s="18">
        <v>0.15</v>
      </c>
      <c r="H463" s="71">
        <v>22.45</v>
      </c>
    </row>
    <row r="464" spans="1:8" ht="60">
      <c r="A464" s="32" t="s">
        <v>816</v>
      </c>
      <c r="B464" s="29"/>
      <c r="C464" s="29"/>
      <c r="D464" s="29"/>
      <c r="E464" s="29"/>
      <c r="F464" s="29"/>
      <c r="G464" s="29"/>
      <c r="H464" s="73"/>
    </row>
    <row r="465" spans="1:8" ht="15">
      <c r="A465" s="1" t="s">
        <v>0</v>
      </c>
      <c r="B465" s="2" t="s">
        <v>1</v>
      </c>
      <c r="C465" s="1" t="s">
        <v>2</v>
      </c>
      <c r="D465" s="1" t="s">
        <v>3</v>
      </c>
      <c r="E465" s="29" t="s">
        <v>799</v>
      </c>
      <c r="F465" s="29" t="s">
        <v>4</v>
      </c>
      <c r="G465" s="2" t="s">
        <v>5</v>
      </c>
      <c r="H465" s="74" t="s">
        <v>6</v>
      </c>
    </row>
    <row r="466" spans="1:8">
      <c r="A466" s="16" t="s">
        <v>806</v>
      </c>
      <c r="B466" s="17">
        <v>10517</v>
      </c>
      <c r="C466" s="16" t="s">
        <v>17</v>
      </c>
      <c r="D466" s="16" t="s">
        <v>849</v>
      </c>
      <c r="E466" s="27" t="s">
        <v>827</v>
      </c>
      <c r="F466" s="27" t="s">
        <v>850</v>
      </c>
      <c r="G466" s="18">
        <v>4.6000000000000001E-4</v>
      </c>
      <c r="H466" s="71">
        <v>300</v>
      </c>
    </row>
    <row r="467" spans="1:8">
      <c r="A467" s="16" t="s">
        <v>806</v>
      </c>
      <c r="B467" s="17">
        <v>941</v>
      </c>
      <c r="C467" s="16" t="s">
        <v>17</v>
      </c>
      <c r="D467" s="16" t="s">
        <v>830</v>
      </c>
      <c r="E467" s="27" t="s">
        <v>819</v>
      </c>
      <c r="F467" s="27" t="s">
        <v>115</v>
      </c>
      <c r="G467" s="18">
        <v>1.725E-3</v>
      </c>
      <c r="H467" s="71">
        <v>194.68</v>
      </c>
    </row>
    <row r="468" spans="1:8">
      <c r="A468" s="16" t="s">
        <v>806</v>
      </c>
      <c r="B468" s="17">
        <v>10492</v>
      </c>
      <c r="C468" s="16" t="s">
        <v>17</v>
      </c>
      <c r="D468" s="16" t="s">
        <v>824</v>
      </c>
      <c r="E468" s="27" t="s">
        <v>819</v>
      </c>
      <c r="F468" s="27" t="s">
        <v>115</v>
      </c>
      <c r="G468" s="18">
        <v>5.1749999999999999E-3</v>
      </c>
      <c r="H468" s="71">
        <v>205</v>
      </c>
    </row>
    <row r="469" spans="1:8">
      <c r="A469" s="16" t="s">
        <v>806</v>
      </c>
      <c r="B469" s="17">
        <v>10599</v>
      </c>
      <c r="C469" s="16" t="s">
        <v>17</v>
      </c>
      <c r="D469" s="16" t="s">
        <v>825</v>
      </c>
      <c r="E469" s="27" t="s">
        <v>819</v>
      </c>
      <c r="F469" s="27" t="s">
        <v>115</v>
      </c>
      <c r="G469" s="18">
        <v>2.0699999999999998E-3</v>
      </c>
      <c r="H469" s="71">
        <v>18</v>
      </c>
    </row>
    <row r="470" spans="1:8">
      <c r="A470" s="16" t="s">
        <v>806</v>
      </c>
      <c r="B470" s="17" t="s">
        <v>817</v>
      </c>
      <c r="C470" s="16" t="s">
        <v>17</v>
      </c>
      <c r="D470" s="16" t="s">
        <v>818</v>
      </c>
      <c r="E470" s="27" t="s">
        <v>819</v>
      </c>
      <c r="F470" s="27" t="s">
        <v>820</v>
      </c>
      <c r="G470" s="18">
        <v>9.2000000000000003E-4</v>
      </c>
      <c r="H470" s="71">
        <v>88.33</v>
      </c>
    </row>
    <row r="471" spans="1:8">
      <c r="A471" s="16" t="s">
        <v>806</v>
      </c>
      <c r="B471" s="17">
        <v>10790</v>
      </c>
      <c r="C471" s="16" t="s">
        <v>17</v>
      </c>
      <c r="D471" s="16" t="s">
        <v>846</v>
      </c>
      <c r="E471" s="27" t="s">
        <v>819</v>
      </c>
      <c r="F471" s="27" t="s">
        <v>115</v>
      </c>
      <c r="G471" s="18">
        <v>1.5E-5</v>
      </c>
      <c r="H471" s="71">
        <v>25.95</v>
      </c>
    </row>
    <row r="472" spans="1:8">
      <c r="A472" s="16" t="s">
        <v>806</v>
      </c>
      <c r="B472" s="17">
        <v>11247</v>
      </c>
      <c r="C472" s="16" t="s">
        <v>17</v>
      </c>
      <c r="D472" s="16" t="s">
        <v>848</v>
      </c>
      <c r="E472" s="27" t="s">
        <v>819</v>
      </c>
      <c r="F472" s="27" t="s">
        <v>115</v>
      </c>
      <c r="G472" s="18">
        <v>1.5E-5</v>
      </c>
      <c r="H472" s="71">
        <v>327.8</v>
      </c>
    </row>
    <row r="473" spans="1:8">
      <c r="A473" s="16" t="s">
        <v>806</v>
      </c>
      <c r="B473" s="17">
        <v>1651</v>
      </c>
      <c r="C473" s="16" t="s">
        <v>17</v>
      </c>
      <c r="D473" s="16" t="s">
        <v>842</v>
      </c>
      <c r="E473" s="27" t="s">
        <v>819</v>
      </c>
      <c r="F473" s="27" t="s">
        <v>843</v>
      </c>
      <c r="G473" s="18">
        <v>9.2000000000000003E-4</v>
      </c>
      <c r="H473" s="71">
        <v>7</v>
      </c>
    </row>
    <row r="474" spans="1:8">
      <c r="A474" s="16" t="s">
        <v>806</v>
      </c>
      <c r="B474" s="17" t="s">
        <v>844</v>
      </c>
      <c r="C474" s="16" t="s">
        <v>17</v>
      </c>
      <c r="D474" s="16" t="s">
        <v>845</v>
      </c>
      <c r="E474" s="27" t="s">
        <v>819</v>
      </c>
      <c r="F474" s="27" t="s">
        <v>820</v>
      </c>
      <c r="G474" s="18">
        <v>2.6450000000000002E-3</v>
      </c>
      <c r="H474" s="71">
        <v>12.99</v>
      </c>
    </row>
    <row r="475" spans="1:8">
      <c r="A475" s="16" t="s">
        <v>806</v>
      </c>
      <c r="B475" s="17">
        <v>11265</v>
      </c>
      <c r="C475" s="16" t="s">
        <v>17</v>
      </c>
      <c r="D475" s="16" t="s">
        <v>833</v>
      </c>
      <c r="E475" s="27" t="s">
        <v>819</v>
      </c>
      <c r="F475" s="27" t="s">
        <v>115</v>
      </c>
      <c r="G475" s="18">
        <v>6.0000000000000002E-5</v>
      </c>
      <c r="H475" s="71">
        <v>18.75</v>
      </c>
    </row>
    <row r="476" spans="1:8">
      <c r="A476" s="16" t="s">
        <v>806</v>
      </c>
      <c r="B476" s="17">
        <v>10789</v>
      </c>
      <c r="C476" s="16" t="s">
        <v>17</v>
      </c>
      <c r="D476" s="16" t="s">
        <v>840</v>
      </c>
      <c r="E476" s="27" t="s">
        <v>819</v>
      </c>
      <c r="F476" s="27" t="s">
        <v>115</v>
      </c>
      <c r="G476" s="18">
        <v>3.0000000000000001E-5</v>
      </c>
      <c r="H476" s="71">
        <v>15.4</v>
      </c>
    </row>
    <row r="477" spans="1:8">
      <c r="A477" s="16" t="s">
        <v>806</v>
      </c>
      <c r="B477" s="17">
        <v>11243</v>
      </c>
      <c r="C477" s="16" t="s">
        <v>17</v>
      </c>
      <c r="D477" s="16" t="s">
        <v>847</v>
      </c>
      <c r="E477" s="27" t="s">
        <v>819</v>
      </c>
      <c r="F477" s="27" t="s">
        <v>115</v>
      </c>
      <c r="G477" s="18">
        <v>1.5E-5</v>
      </c>
      <c r="H477" s="71">
        <v>28</v>
      </c>
    </row>
    <row r="478" spans="1:8">
      <c r="A478" s="16" t="s">
        <v>806</v>
      </c>
      <c r="B478" s="17">
        <v>10761</v>
      </c>
      <c r="C478" s="16" t="s">
        <v>17</v>
      </c>
      <c r="D478" s="16" t="s">
        <v>837</v>
      </c>
      <c r="E478" s="27" t="s">
        <v>827</v>
      </c>
      <c r="F478" s="27" t="s">
        <v>115</v>
      </c>
      <c r="G478" s="18">
        <v>0.11706999999999999</v>
      </c>
      <c r="H478" s="71">
        <v>5</v>
      </c>
    </row>
    <row r="479" spans="1:8">
      <c r="A479" s="16" t="s">
        <v>806</v>
      </c>
      <c r="B479" s="17">
        <v>10596</v>
      </c>
      <c r="C479" s="16" t="s">
        <v>17</v>
      </c>
      <c r="D479" s="16" t="s">
        <v>835</v>
      </c>
      <c r="E479" s="27" t="s">
        <v>819</v>
      </c>
      <c r="F479" s="27" t="s">
        <v>115</v>
      </c>
      <c r="G479" s="18">
        <v>5.1749999999999999E-3</v>
      </c>
      <c r="H479" s="71">
        <v>4.8499999999999996</v>
      </c>
    </row>
    <row r="480" spans="1:8">
      <c r="A480" s="16" t="s">
        <v>806</v>
      </c>
      <c r="B480" s="17">
        <v>4174</v>
      </c>
      <c r="C480" s="16" t="s">
        <v>17</v>
      </c>
      <c r="D480" s="16" t="s">
        <v>823</v>
      </c>
      <c r="E480" s="27" t="s">
        <v>819</v>
      </c>
      <c r="F480" s="27" t="s">
        <v>115</v>
      </c>
      <c r="G480" s="18">
        <v>7.4999999999999993E-5</v>
      </c>
      <c r="H480" s="71">
        <v>12</v>
      </c>
    </row>
    <row r="481" spans="1:8">
      <c r="A481" s="16" t="s">
        <v>806</v>
      </c>
      <c r="B481" s="17">
        <v>11245</v>
      </c>
      <c r="C481" s="16" t="s">
        <v>17</v>
      </c>
      <c r="D481" s="16" t="s">
        <v>836</v>
      </c>
      <c r="E481" s="27" t="s">
        <v>819</v>
      </c>
      <c r="F481" s="27" t="s">
        <v>115</v>
      </c>
      <c r="G481" s="18">
        <v>1.05E-4</v>
      </c>
      <c r="H481" s="71">
        <v>11.6</v>
      </c>
    </row>
    <row r="482" spans="1:8">
      <c r="A482" s="16" t="s">
        <v>806</v>
      </c>
      <c r="B482" s="17">
        <v>4722</v>
      </c>
      <c r="C482" s="16" t="s">
        <v>17</v>
      </c>
      <c r="D482" s="16" t="s">
        <v>839</v>
      </c>
      <c r="E482" s="27" t="s">
        <v>819</v>
      </c>
      <c r="F482" s="27" t="s">
        <v>115</v>
      </c>
      <c r="G482" s="18">
        <v>6.0000000000000002E-5</v>
      </c>
      <c r="H482" s="71">
        <v>18.8</v>
      </c>
    </row>
    <row r="483" spans="1:8">
      <c r="A483" s="16" t="s">
        <v>806</v>
      </c>
      <c r="B483" s="17">
        <v>11264</v>
      </c>
      <c r="C483" s="16" t="s">
        <v>17</v>
      </c>
      <c r="D483" s="16" t="s">
        <v>841</v>
      </c>
      <c r="E483" s="27" t="s">
        <v>819</v>
      </c>
      <c r="F483" s="27" t="s">
        <v>115</v>
      </c>
      <c r="G483" s="18">
        <v>3.0000000000000001E-5</v>
      </c>
      <c r="H483" s="71">
        <v>13.52</v>
      </c>
    </row>
    <row r="484" spans="1:8">
      <c r="A484" s="16" t="s">
        <v>806</v>
      </c>
      <c r="B484" s="17" t="s">
        <v>821</v>
      </c>
      <c r="C484" s="16" t="s">
        <v>17</v>
      </c>
      <c r="D484" s="16" t="s">
        <v>822</v>
      </c>
      <c r="E484" s="27" t="s">
        <v>819</v>
      </c>
      <c r="F484" s="27" t="s">
        <v>115</v>
      </c>
      <c r="G484" s="18">
        <v>2.3000000000000001E-4</v>
      </c>
      <c r="H484" s="71">
        <v>24.02</v>
      </c>
    </row>
    <row r="485" spans="1:8" ht="25.5">
      <c r="A485" s="16" t="s">
        <v>806</v>
      </c>
      <c r="B485" s="17" t="s">
        <v>828</v>
      </c>
      <c r="C485" s="16" t="s">
        <v>17</v>
      </c>
      <c r="D485" s="16" t="s">
        <v>829</v>
      </c>
      <c r="E485" s="27" t="s">
        <v>819</v>
      </c>
      <c r="F485" s="27" t="s">
        <v>115</v>
      </c>
      <c r="G485" s="18">
        <v>6.8999999999999997E-4</v>
      </c>
      <c r="H485" s="71">
        <v>16.13</v>
      </c>
    </row>
    <row r="486" spans="1:8">
      <c r="A486" s="16" t="s">
        <v>806</v>
      </c>
      <c r="B486" s="17">
        <v>10362</v>
      </c>
      <c r="C486" s="16" t="s">
        <v>17</v>
      </c>
      <c r="D486" s="16" t="s">
        <v>826</v>
      </c>
      <c r="E486" s="27" t="s">
        <v>827</v>
      </c>
      <c r="F486" s="27" t="s">
        <v>115</v>
      </c>
      <c r="G486" s="18">
        <v>5.1749999999999999E-3</v>
      </c>
      <c r="H486" s="71">
        <v>12.54</v>
      </c>
    </row>
    <row r="487" spans="1:8">
      <c r="A487" s="16" t="s">
        <v>806</v>
      </c>
      <c r="B487" s="17">
        <v>158</v>
      </c>
      <c r="C487" s="16" t="s">
        <v>17</v>
      </c>
      <c r="D487" s="16" t="s">
        <v>831</v>
      </c>
      <c r="E487" s="27" t="s">
        <v>819</v>
      </c>
      <c r="F487" s="27" t="s">
        <v>115</v>
      </c>
      <c r="G487" s="18">
        <v>0.11706999999999999</v>
      </c>
      <c r="H487" s="71">
        <v>14</v>
      </c>
    </row>
    <row r="488" spans="1:8">
      <c r="A488" s="16" t="s">
        <v>806</v>
      </c>
      <c r="B488" s="17">
        <v>2378</v>
      </c>
      <c r="C488" s="16" t="s">
        <v>17</v>
      </c>
      <c r="D488" s="16" t="s">
        <v>832</v>
      </c>
      <c r="E488" s="27" t="s">
        <v>819</v>
      </c>
      <c r="F488" s="27" t="s">
        <v>115</v>
      </c>
      <c r="G488" s="18">
        <v>0.10391</v>
      </c>
      <c r="H488" s="71">
        <v>4.5</v>
      </c>
    </row>
    <row r="489" spans="1:8">
      <c r="A489" s="16" t="s">
        <v>806</v>
      </c>
      <c r="B489" s="17">
        <v>10282</v>
      </c>
      <c r="C489" s="16" t="s">
        <v>17</v>
      </c>
      <c r="D489" s="16" t="s">
        <v>838</v>
      </c>
      <c r="E489" s="27" t="s">
        <v>819</v>
      </c>
      <c r="F489" s="27" t="s">
        <v>115</v>
      </c>
      <c r="G489" s="18">
        <v>3.0000000000000001E-5</v>
      </c>
      <c r="H489" s="71">
        <v>44</v>
      </c>
    </row>
    <row r="490" spans="1:8">
      <c r="A490" s="16" t="s">
        <v>806</v>
      </c>
      <c r="B490" s="17">
        <v>11246</v>
      </c>
      <c r="C490" s="16" t="s">
        <v>17</v>
      </c>
      <c r="D490" s="16" t="s">
        <v>834</v>
      </c>
      <c r="E490" s="27" t="s">
        <v>819</v>
      </c>
      <c r="F490" s="27" t="s">
        <v>590</v>
      </c>
      <c r="G490" s="18">
        <v>1.05E-4</v>
      </c>
      <c r="H490" s="71">
        <v>10.220000000000001</v>
      </c>
    </row>
    <row r="491" spans="1:8">
      <c r="A491" s="16" t="s">
        <v>806</v>
      </c>
      <c r="B491" s="17">
        <v>4729</v>
      </c>
      <c r="C491" s="16" t="s">
        <v>17</v>
      </c>
      <c r="D491" s="16" t="s">
        <v>853</v>
      </c>
      <c r="E491" s="27" t="s">
        <v>819</v>
      </c>
      <c r="F491" s="27" t="s">
        <v>115</v>
      </c>
      <c r="G491" s="18">
        <v>1E-4</v>
      </c>
      <c r="H491" s="71">
        <v>37.799999999999997</v>
      </c>
    </row>
    <row r="492" spans="1:8">
      <c r="A492" s="16" t="s">
        <v>806</v>
      </c>
      <c r="B492" s="17">
        <v>10788</v>
      </c>
      <c r="C492" s="16" t="s">
        <v>17</v>
      </c>
      <c r="D492" s="16" t="s">
        <v>852</v>
      </c>
      <c r="E492" s="27" t="s">
        <v>819</v>
      </c>
      <c r="F492" s="27" t="s">
        <v>115</v>
      </c>
      <c r="G492" s="18">
        <v>2.0000000000000001E-4</v>
      </c>
      <c r="H492" s="71">
        <v>36.9</v>
      </c>
    </row>
    <row r="493" spans="1:8" ht="25.5">
      <c r="A493" s="16" t="s">
        <v>806</v>
      </c>
      <c r="B493" s="17" t="s">
        <v>854</v>
      </c>
      <c r="C493" s="16" t="s">
        <v>17</v>
      </c>
      <c r="D493" s="16" t="s">
        <v>855</v>
      </c>
      <c r="E493" s="27" t="s">
        <v>819</v>
      </c>
      <c r="F493" s="27" t="s">
        <v>115</v>
      </c>
      <c r="G493" s="18">
        <v>2.0000000000000001E-4</v>
      </c>
      <c r="H493" s="71">
        <v>189.9</v>
      </c>
    </row>
    <row r="494" spans="1:8">
      <c r="A494" s="16" t="s">
        <v>806</v>
      </c>
      <c r="B494" s="17">
        <v>4728</v>
      </c>
      <c r="C494" s="16" t="s">
        <v>17</v>
      </c>
      <c r="D494" s="16" t="s">
        <v>851</v>
      </c>
      <c r="E494" s="27" t="s">
        <v>819</v>
      </c>
      <c r="F494" s="27" t="s">
        <v>115</v>
      </c>
      <c r="G494" s="18">
        <v>2.9999999999999997E-4</v>
      </c>
      <c r="H494" s="71">
        <v>18.579999999999998</v>
      </c>
    </row>
    <row r="495" spans="1:8">
      <c r="A495" s="16" t="s">
        <v>806</v>
      </c>
      <c r="B495" s="17" t="s">
        <v>814</v>
      </c>
      <c r="C495" s="16" t="s">
        <v>17</v>
      </c>
      <c r="D495" s="16" t="s">
        <v>815</v>
      </c>
      <c r="E495" s="27" t="s">
        <v>809</v>
      </c>
      <c r="F495" s="27" t="s">
        <v>810</v>
      </c>
      <c r="G495" s="18">
        <v>1</v>
      </c>
      <c r="H495" s="71">
        <v>16.89</v>
      </c>
    </row>
    <row r="496" spans="1:8">
      <c r="A496" s="16" t="s">
        <v>806</v>
      </c>
      <c r="B496" s="17" t="s">
        <v>807</v>
      </c>
      <c r="C496" s="16" t="s">
        <v>17</v>
      </c>
      <c r="D496" s="16" t="s">
        <v>808</v>
      </c>
      <c r="E496" s="27" t="s">
        <v>809</v>
      </c>
      <c r="F496" s="27" t="s">
        <v>810</v>
      </c>
      <c r="G496" s="18">
        <v>0.15</v>
      </c>
      <c r="H496" s="71">
        <v>22.45</v>
      </c>
    </row>
    <row r="497" spans="1:8">
      <c r="A497" s="11"/>
      <c r="B497" s="11"/>
      <c r="C497" s="11"/>
      <c r="D497" s="11"/>
      <c r="E497" s="11"/>
      <c r="F497" s="11"/>
      <c r="G497" s="12"/>
      <c r="H497" s="75"/>
    </row>
    <row r="498" spans="1:8">
      <c r="A498" s="11"/>
      <c r="B498" s="11"/>
      <c r="C498" s="11"/>
      <c r="D498" s="11"/>
      <c r="E498" s="11"/>
      <c r="F498" s="11"/>
      <c r="G498" s="28"/>
      <c r="H498" s="76"/>
    </row>
    <row r="499" spans="1:8" ht="15" thickBot="1">
      <c r="A499" s="13"/>
      <c r="B499" s="13"/>
      <c r="C499" s="13"/>
      <c r="D499" s="13"/>
      <c r="E499" s="13"/>
      <c r="F499" s="13"/>
      <c r="G499" s="14"/>
      <c r="H499" s="77"/>
    </row>
    <row r="500" spans="1:8" ht="15" thickTop="1">
      <c r="A500" s="15"/>
      <c r="B500" s="15"/>
      <c r="C500" s="15"/>
      <c r="D500" s="15"/>
      <c r="E500" s="15"/>
      <c r="F500" s="15"/>
      <c r="G500" s="15"/>
      <c r="H500" s="78"/>
    </row>
    <row r="501" spans="1:8" ht="15">
      <c r="A501" s="1" t="s">
        <v>81</v>
      </c>
      <c r="B501" s="2" t="s">
        <v>1</v>
      </c>
      <c r="C501" s="1" t="s">
        <v>2</v>
      </c>
      <c r="D501" s="1" t="s">
        <v>3</v>
      </c>
      <c r="E501" s="29" t="s">
        <v>799</v>
      </c>
      <c r="F501" s="29" t="s">
        <v>4</v>
      </c>
      <c r="G501" s="2" t="s">
        <v>5</v>
      </c>
      <c r="H501" s="74" t="s">
        <v>6</v>
      </c>
    </row>
    <row r="502" spans="1:8" ht="25.5">
      <c r="A502" s="3" t="s">
        <v>800</v>
      </c>
      <c r="B502" s="4">
        <v>97663</v>
      </c>
      <c r="C502" s="3" t="s">
        <v>20</v>
      </c>
      <c r="D502" s="3" t="s">
        <v>82</v>
      </c>
      <c r="E502" s="25" t="s">
        <v>1800</v>
      </c>
      <c r="F502" s="25" t="s">
        <v>54</v>
      </c>
      <c r="G502" s="5">
        <v>1</v>
      </c>
      <c r="H502" s="79">
        <v>14.07</v>
      </c>
    </row>
    <row r="503" spans="1:8" ht="38.25">
      <c r="A503" s="7" t="s">
        <v>801</v>
      </c>
      <c r="B503" s="8">
        <v>88267</v>
      </c>
      <c r="C503" s="7" t="s">
        <v>20</v>
      </c>
      <c r="D503" s="7" t="s">
        <v>877</v>
      </c>
      <c r="E503" s="26" t="s">
        <v>1801</v>
      </c>
      <c r="F503" s="26" t="s">
        <v>106</v>
      </c>
      <c r="G503" s="9">
        <v>0.14480000000000001</v>
      </c>
      <c r="H503" s="72">
        <v>29.13</v>
      </c>
    </row>
    <row r="504" spans="1:8" ht="38.25">
      <c r="A504" s="7" t="s">
        <v>801</v>
      </c>
      <c r="B504" s="8">
        <v>88316</v>
      </c>
      <c r="C504" s="7" t="s">
        <v>20</v>
      </c>
      <c r="D504" s="7" t="s">
        <v>802</v>
      </c>
      <c r="E504" s="26" t="s">
        <v>1801</v>
      </c>
      <c r="F504" s="26" t="s">
        <v>106</v>
      </c>
      <c r="G504" s="9">
        <v>0.40960000000000002</v>
      </c>
      <c r="H504" s="72">
        <v>24.08</v>
      </c>
    </row>
    <row r="505" spans="1:8">
      <c r="A505" s="11"/>
      <c r="B505" s="11"/>
      <c r="C505" s="11"/>
      <c r="D505" s="11"/>
      <c r="E505" s="11"/>
      <c r="F505" s="11"/>
      <c r="G505" s="12"/>
      <c r="H505" s="75"/>
    </row>
    <row r="506" spans="1:8">
      <c r="A506" s="11"/>
      <c r="B506" s="11"/>
      <c r="C506" s="11"/>
      <c r="D506" s="11"/>
      <c r="E506" s="11"/>
      <c r="F506" s="11"/>
      <c r="G506" s="28"/>
      <c r="H506" s="76"/>
    </row>
    <row r="507" spans="1:8" ht="15" thickBot="1">
      <c r="A507" s="13"/>
      <c r="B507" s="13"/>
      <c r="C507" s="13"/>
      <c r="D507" s="13"/>
      <c r="E507" s="13"/>
      <c r="F507" s="13"/>
      <c r="G507" s="14"/>
      <c r="H507" s="77"/>
    </row>
    <row r="508" spans="1:8" ht="15" thickTop="1">
      <c r="A508" s="15"/>
      <c r="B508" s="15"/>
      <c r="C508" s="15"/>
      <c r="D508" s="15"/>
      <c r="E508" s="15"/>
      <c r="F508" s="15"/>
      <c r="G508" s="15"/>
      <c r="H508" s="78"/>
    </row>
    <row r="509" spans="1:8" ht="15">
      <c r="A509" s="1" t="s">
        <v>83</v>
      </c>
      <c r="B509" s="2" t="s">
        <v>1</v>
      </c>
      <c r="C509" s="1" t="s">
        <v>2</v>
      </c>
      <c r="D509" s="1" t="s">
        <v>3</v>
      </c>
      <c r="E509" s="29" t="s">
        <v>799</v>
      </c>
      <c r="F509" s="29" t="s">
        <v>4</v>
      </c>
      <c r="G509" s="2" t="s">
        <v>5</v>
      </c>
      <c r="H509" s="74" t="s">
        <v>6</v>
      </c>
    </row>
    <row r="510" spans="1:8" ht="25.5">
      <c r="A510" s="3" t="s">
        <v>800</v>
      </c>
      <c r="B510" s="4">
        <v>97664</v>
      </c>
      <c r="C510" s="3" t="s">
        <v>20</v>
      </c>
      <c r="D510" s="3" t="s">
        <v>84</v>
      </c>
      <c r="E510" s="25" t="s">
        <v>1800</v>
      </c>
      <c r="F510" s="25" t="s">
        <v>54</v>
      </c>
      <c r="G510" s="5">
        <v>1</v>
      </c>
      <c r="H510" s="79">
        <v>1.75</v>
      </c>
    </row>
    <row r="511" spans="1:8" ht="38.25">
      <c r="A511" s="7" t="s">
        <v>801</v>
      </c>
      <c r="B511" s="8">
        <v>88267</v>
      </c>
      <c r="C511" s="7" t="s">
        <v>20</v>
      </c>
      <c r="D511" s="7" t="s">
        <v>877</v>
      </c>
      <c r="E511" s="26" t="s">
        <v>1801</v>
      </c>
      <c r="F511" s="26" t="s">
        <v>106</v>
      </c>
      <c r="G511" s="9">
        <v>1.8100000000000002E-2</v>
      </c>
      <c r="H511" s="72">
        <v>29.13</v>
      </c>
    </row>
    <row r="512" spans="1:8" ht="38.25">
      <c r="A512" s="7" t="s">
        <v>801</v>
      </c>
      <c r="B512" s="8">
        <v>88316</v>
      </c>
      <c r="C512" s="7" t="s">
        <v>20</v>
      </c>
      <c r="D512" s="7" t="s">
        <v>802</v>
      </c>
      <c r="E512" s="26" t="s">
        <v>1801</v>
      </c>
      <c r="F512" s="26" t="s">
        <v>106</v>
      </c>
      <c r="G512" s="9">
        <v>5.1200000000000002E-2</v>
      </c>
      <c r="H512" s="72">
        <v>24.08</v>
      </c>
    </row>
    <row r="513" spans="1:8">
      <c r="A513" s="11"/>
      <c r="B513" s="11"/>
      <c r="C513" s="11"/>
      <c r="D513" s="11"/>
      <c r="E513" s="11"/>
      <c r="F513" s="11"/>
      <c r="G513" s="12"/>
      <c r="H513" s="75"/>
    </row>
    <row r="514" spans="1:8">
      <c r="A514" s="11"/>
      <c r="B514" s="11"/>
      <c r="C514" s="11"/>
      <c r="D514" s="11"/>
      <c r="E514" s="11"/>
      <c r="F514" s="11"/>
      <c r="G514" s="28"/>
      <c r="H514" s="76"/>
    </row>
    <row r="515" spans="1:8" ht="15" thickBot="1">
      <c r="A515" s="13"/>
      <c r="B515" s="13"/>
      <c r="C515" s="13"/>
      <c r="D515" s="13"/>
      <c r="E515" s="13"/>
      <c r="F515" s="13"/>
      <c r="G515" s="14"/>
      <c r="H515" s="77"/>
    </row>
    <row r="516" spans="1:8" ht="15" thickTop="1">
      <c r="A516" s="15"/>
      <c r="B516" s="15"/>
      <c r="C516" s="15"/>
      <c r="D516" s="15"/>
      <c r="E516" s="15"/>
      <c r="F516" s="15"/>
      <c r="G516" s="15"/>
      <c r="H516" s="78"/>
    </row>
    <row r="517" spans="1:8" ht="15">
      <c r="A517" s="1" t="s">
        <v>85</v>
      </c>
      <c r="B517" s="2" t="s">
        <v>1</v>
      </c>
      <c r="C517" s="1" t="s">
        <v>2</v>
      </c>
      <c r="D517" s="1" t="s">
        <v>3</v>
      </c>
      <c r="E517" s="29" t="s">
        <v>799</v>
      </c>
      <c r="F517" s="29" t="s">
        <v>4</v>
      </c>
      <c r="G517" s="2" t="s">
        <v>5</v>
      </c>
      <c r="H517" s="74" t="s">
        <v>6</v>
      </c>
    </row>
    <row r="518" spans="1:8" ht="25.5">
      <c r="A518" s="3" t="s">
        <v>800</v>
      </c>
      <c r="B518" s="4">
        <v>97662</v>
      </c>
      <c r="C518" s="3" t="s">
        <v>20</v>
      </c>
      <c r="D518" s="3" t="s">
        <v>86</v>
      </c>
      <c r="E518" s="25" t="s">
        <v>1800</v>
      </c>
      <c r="F518" s="25" t="s">
        <v>76</v>
      </c>
      <c r="G518" s="5">
        <v>1</v>
      </c>
      <c r="H518" s="79">
        <v>0.56000000000000005</v>
      </c>
    </row>
    <row r="519" spans="1:8" ht="38.25">
      <c r="A519" s="7" t="s">
        <v>801</v>
      </c>
      <c r="B519" s="8">
        <v>88316</v>
      </c>
      <c r="C519" s="7" t="s">
        <v>20</v>
      </c>
      <c r="D519" s="7" t="s">
        <v>802</v>
      </c>
      <c r="E519" s="26" t="s">
        <v>1801</v>
      </c>
      <c r="F519" s="26" t="s">
        <v>106</v>
      </c>
      <c r="G519" s="9">
        <v>1.66E-2</v>
      </c>
      <c r="H519" s="72">
        <v>24.08</v>
      </c>
    </row>
    <row r="520" spans="1:8" ht="38.25">
      <c r="A520" s="7" t="s">
        <v>801</v>
      </c>
      <c r="B520" s="8">
        <v>88267</v>
      </c>
      <c r="C520" s="7" t="s">
        <v>20</v>
      </c>
      <c r="D520" s="7" t="s">
        <v>877</v>
      </c>
      <c r="E520" s="26" t="s">
        <v>1801</v>
      </c>
      <c r="F520" s="26" t="s">
        <v>106</v>
      </c>
      <c r="G520" s="9">
        <v>5.8999999999999999E-3</v>
      </c>
      <c r="H520" s="72">
        <v>29.13</v>
      </c>
    </row>
    <row r="521" spans="1:8">
      <c r="A521" s="11"/>
      <c r="B521" s="11"/>
      <c r="C521" s="11"/>
      <c r="D521" s="11"/>
      <c r="E521" s="11"/>
      <c r="F521" s="11"/>
      <c r="G521" s="12"/>
      <c r="H521" s="75"/>
    </row>
    <row r="522" spans="1:8">
      <c r="A522" s="11"/>
      <c r="B522" s="11"/>
      <c r="C522" s="11"/>
      <c r="D522" s="11"/>
      <c r="E522" s="11"/>
      <c r="F522" s="11"/>
      <c r="G522" s="28"/>
      <c r="H522" s="76"/>
    </row>
    <row r="523" spans="1:8" ht="15" thickBot="1">
      <c r="A523" s="13"/>
      <c r="B523" s="13"/>
      <c r="C523" s="13"/>
      <c r="D523" s="13"/>
      <c r="E523" s="13"/>
      <c r="F523" s="13"/>
      <c r="G523" s="14"/>
      <c r="H523" s="77"/>
    </row>
    <row r="524" spans="1:8" ht="15" thickTop="1">
      <c r="A524" s="15"/>
      <c r="B524" s="15"/>
      <c r="C524" s="15"/>
      <c r="D524" s="15"/>
      <c r="E524" s="15"/>
      <c r="F524" s="15"/>
      <c r="G524" s="15"/>
      <c r="H524" s="78"/>
    </row>
    <row r="525" spans="1:8" ht="15">
      <c r="A525" s="1" t="s">
        <v>87</v>
      </c>
      <c r="B525" s="2" t="s">
        <v>1</v>
      </c>
      <c r="C525" s="1" t="s">
        <v>2</v>
      </c>
      <c r="D525" s="1" t="s">
        <v>3</v>
      </c>
      <c r="E525" s="29" t="s">
        <v>799</v>
      </c>
      <c r="F525" s="29" t="s">
        <v>4</v>
      </c>
      <c r="G525" s="2" t="s">
        <v>5</v>
      </c>
      <c r="H525" s="74" t="s">
        <v>6</v>
      </c>
    </row>
    <row r="526" spans="1:8" ht="76.5">
      <c r="A526" s="3" t="s">
        <v>800</v>
      </c>
      <c r="B526" s="4">
        <v>2476</v>
      </c>
      <c r="C526" s="3" t="s">
        <v>17</v>
      </c>
      <c r="D526" s="3" t="s">
        <v>88</v>
      </c>
      <c r="E526" s="25" t="s">
        <v>878</v>
      </c>
      <c r="F526" s="25" t="s">
        <v>89</v>
      </c>
      <c r="G526" s="5">
        <v>1</v>
      </c>
      <c r="H526" s="6">
        <f>ROUND(SUM(H528*G528,H529*G529,H530*G530,H531*G531),2)</f>
        <v>7.81</v>
      </c>
    </row>
    <row r="527" spans="1:8" ht="15">
      <c r="A527" s="1" t="s">
        <v>0</v>
      </c>
      <c r="B527" s="2" t="s">
        <v>1</v>
      </c>
      <c r="C527" s="1" t="s">
        <v>2</v>
      </c>
      <c r="D527" s="1" t="s">
        <v>3</v>
      </c>
      <c r="E527" s="29" t="s">
        <v>799</v>
      </c>
      <c r="F527" s="29" t="s">
        <v>4</v>
      </c>
      <c r="G527" s="2" t="s">
        <v>5</v>
      </c>
      <c r="H527" s="74" t="s">
        <v>6</v>
      </c>
    </row>
    <row r="528" spans="1:8">
      <c r="A528" s="16" t="s">
        <v>806</v>
      </c>
      <c r="B528" s="17" t="s">
        <v>814</v>
      </c>
      <c r="C528" s="16" t="s">
        <v>17</v>
      </c>
      <c r="D528" s="16" t="s">
        <v>815</v>
      </c>
      <c r="E528" s="27" t="s">
        <v>809</v>
      </c>
      <c r="F528" s="27" t="s">
        <v>810</v>
      </c>
      <c r="G528" s="18">
        <v>0.25</v>
      </c>
      <c r="H528" s="71">
        <v>16.89</v>
      </c>
    </row>
    <row r="529" spans="1:8">
      <c r="A529" s="16" t="s">
        <v>806</v>
      </c>
      <c r="B529" s="17" t="s">
        <v>807</v>
      </c>
      <c r="C529" s="16" t="s">
        <v>17</v>
      </c>
      <c r="D529" s="16" t="s">
        <v>808</v>
      </c>
      <c r="E529" s="27" t="s">
        <v>809</v>
      </c>
      <c r="F529" s="27" t="s">
        <v>810</v>
      </c>
      <c r="G529" s="18">
        <v>0.1</v>
      </c>
      <c r="H529" s="71">
        <v>22.45</v>
      </c>
    </row>
    <row r="530" spans="1:8">
      <c r="A530" s="7" t="s">
        <v>800</v>
      </c>
      <c r="B530" s="8">
        <v>10550</v>
      </c>
      <c r="C530" s="7" t="s">
        <v>17</v>
      </c>
      <c r="D530" s="7" t="s">
        <v>811</v>
      </c>
      <c r="E530" s="26" t="s">
        <v>812</v>
      </c>
      <c r="F530" s="26" t="s">
        <v>810</v>
      </c>
      <c r="G530" s="9">
        <v>0.1</v>
      </c>
      <c r="H530" s="72">
        <v>3.74</v>
      </c>
    </row>
    <row r="531" spans="1:8">
      <c r="A531" s="7" t="s">
        <v>800</v>
      </c>
      <c r="B531" s="8">
        <v>10549</v>
      </c>
      <c r="C531" s="7" t="s">
        <v>17</v>
      </c>
      <c r="D531" s="7" t="s">
        <v>813</v>
      </c>
      <c r="E531" s="26" t="s">
        <v>812</v>
      </c>
      <c r="F531" s="26" t="s">
        <v>810</v>
      </c>
      <c r="G531" s="9">
        <v>0.25</v>
      </c>
      <c r="H531" s="72">
        <v>3.87</v>
      </c>
    </row>
    <row r="532" spans="1:8" ht="60">
      <c r="A532" s="32" t="s">
        <v>816</v>
      </c>
      <c r="B532" s="29"/>
      <c r="C532" s="29"/>
      <c r="D532" s="29"/>
      <c r="E532" s="29"/>
      <c r="F532" s="29"/>
      <c r="G532" s="29"/>
      <c r="H532" s="73"/>
    </row>
    <row r="533" spans="1:8" ht="15">
      <c r="A533" s="1" t="s">
        <v>0</v>
      </c>
      <c r="B533" s="2" t="s">
        <v>1</v>
      </c>
      <c r="C533" s="1" t="s">
        <v>2</v>
      </c>
      <c r="D533" s="1" t="s">
        <v>3</v>
      </c>
      <c r="E533" s="29" t="s">
        <v>799</v>
      </c>
      <c r="F533" s="29" t="s">
        <v>4</v>
      </c>
      <c r="G533" s="2" t="s">
        <v>5</v>
      </c>
      <c r="H533" s="74" t="s">
        <v>6</v>
      </c>
    </row>
    <row r="534" spans="1:8">
      <c r="A534" s="16" t="s">
        <v>806</v>
      </c>
      <c r="B534" s="17" t="s">
        <v>814</v>
      </c>
      <c r="C534" s="16" t="s">
        <v>17</v>
      </c>
      <c r="D534" s="16" t="s">
        <v>815</v>
      </c>
      <c r="E534" s="27" t="s">
        <v>809</v>
      </c>
      <c r="F534" s="27" t="s">
        <v>810</v>
      </c>
      <c r="G534" s="18">
        <v>0.25</v>
      </c>
      <c r="H534" s="71">
        <v>16.89</v>
      </c>
    </row>
    <row r="535" spans="1:8">
      <c r="A535" s="16" t="s">
        <v>806</v>
      </c>
      <c r="B535" s="17" t="s">
        <v>807</v>
      </c>
      <c r="C535" s="16" t="s">
        <v>17</v>
      </c>
      <c r="D535" s="16" t="s">
        <v>808</v>
      </c>
      <c r="E535" s="27" t="s">
        <v>809</v>
      </c>
      <c r="F535" s="27" t="s">
        <v>810</v>
      </c>
      <c r="G535" s="18">
        <v>0.1</v>
      </c>
      <c r="H535" s="71">
        <v>22.45</v>
      </c>
    </row>
    <row r="536" spans="1:8">
      <c r="A536" s="16" t="s">
        <v>806</v>
      </c>
      <c r="B536" s="17">
        <v>10517</v>
      </c>
      <c r="C536" s="16" t="s">
        <v>17</v>
      </c>
      <c r="D536" s="16" t="s">
        <v>849</v>
      </c>
      <c r="E536" s="27" t="s">
        <v>827</v>
      </c>
      <c r="F536" s="27" t="s">
        <v>850</v>
      </c>
      <c r="G536" s="18">
        <v>1.3999999999999999E-4</v>
      </c>
      <c r="H536" s="71">
        <v>300</v>
      </c>
    </row>
    <row r="537" spans="1:8">
      <c r="A537" s="16" t="s">
        <v>806</v>
      </c>
      <c r="B537" s="17">
        <v>941</v>
      </c>
      <c r="C537" s="16" t="s">
        <v>17</v>
      </c>
      <c r="D537" s="16" t="s">
        <v>830</v>
      </c>
      <c r="E537" s="27" t="s">
        <v>819</v>
      </c>
      <c r="F537" s="27" t="s">
        <v>115</v>
      </c>
      <c r="G537" s="18">
        <v>5.2499999999999997E-4</v>
      </c>
      <c r="H537" s="71">
        <v>194.68</v>
      </c>
    </row>
    <row r="538" spans="1:8">
      <c r="A538" s="16" t="s">
        <v>806</v>
      </c>
      <c r="B538" s="17">
        <v>10492</v>
      </c>
      <c r="C538" s="16" t="s">
        <v>17</v>
      </c>
      <c r="D538" s="16" t="s">
        <v>824</v>
      </c>
      <c r="E538" s="27" t="s">
        <v>819</v>
      </c>
      <c r="F538" s="27" t="s">
        <v>115</v>
      </c>
      <c r="G538" s="18">
        <v>1.575E-3</v>
      </c>
      <c r="H538" s="71">
        <v>205</v>
      </c>
    </row>
    <row r="539" spans="1:8">
      <c r="A539" s="16" t="s">
        <v>806</v>
      </c>
      <c r="B539" s="17">
        <v>10599</v>
      </c>
      <c r="C539" s="16" t="s">
        <v>17</v>
      </c>
      <c r="D539" s="16" t="s">
        <v>825</v>
      </c>
      <c r="E539" s="27" t="s">
        <v>819</v>
      </c>
      <c r="F539" s="27" t="s">
        <v>115</v>
      </c>
      <c r="G539" s="18">
        <v>6.3000000000000003E-4</v>
      </c>
      <c r="H539" s="71">
        <v>18</v>
      </c>
    </row>
    <row r="540" spans="1:8">
      <c r="A540" s="16" t="s">
        <v>806</v>
      </c>
      <c r="B540" s="17" t="s">
        <v>817</v>
      </c>
      <c r="C540" s="16" t="s">
        <v>17</v>
      </c>
      <c r="D540" s="16" t="s">
        <v>818</v>
      </c>
      <c r="E540" s="27" t="s">
        <v>819</v>
      </c>
      <c r="F540" s="27" t="s">
        <v>820</v>
      </c>
      <c r="G540" s="18">
        <v>2.7999999999999998E-4</v>
      </c>
      <c r="H540" s="71">
        <v>88.33</v>
      </c>
    </row>
    <row r="541" spans="1:8">
      <c r="A541" s="16" t="s">
        <v>806</v>
      </c>
      <c r="B541" s="17">
        <v>10790</v>
      </c>
      <c r="C541" s="16" t="s">
        <v>17</v>
      </c>
      <c r="D541" s="16" t="s">
        <v>846</v>
      </c>
      <c r="E541" s="27" t="s">
        <v>819</v>
      </c>
      <c r="F541" s="27" t="s">
        <v>115</v>
      </c>
      <c r="G541" s="18">
        <v>1.0000000000000001E-5</v>
      </c>
      <c r="H541" s="71">
        <v>25.95</v>
      </c>
    </row>
    <row r="542" spans="1:8">
      <c r="A542" s="16" t="s">
        <v>806</v>
      </c>
      <c r="B542" s="17">
        <v>11247</v>
      </c>
      <c r="C542" s="16" t="s">
        <v>17</v>
      </c>
      <c r="D542" s="16" t="s">
        <v>848</v>
      </c>
      <c r="E542" s="27" t="s">
        <v>819</v>
      </c>
      <c r="F542" s="27" t="s">
        <v>115</v>
      </c>
      <c r="G542" s="18">
        <v>1.0000000000000001E-5</v>
      </c>
      <c r="H542" s="71">
        <v>327.8</v>
      </c>
    </row>
    <row r="543" spans="1:8">
      <c r="A543" s="16" t="s">
        <v>806</v>
      </c>
      <c r="B543" s="17">
        <v>1651</v>
      </c>
      <c r="C543" s="16" t="s">
        <v>17</v>
      </c>
      <c r="D543" s="16" t="s">
        <v>842</v>
      </c>
      <c r="E543" s="27" t="s">
        <v>819</v>
      </c>
      <c r="F543" s="27" t="s">
        <v>843</v>
      </c>
      <c r="G543" s="18">
        <v>2.7999999999999998E-4</v>
      </c>
      <c r="H543" s="71">
        <v>7</v>
      </c>
    </row>
    <row r="544" spans="1:8">
      <c r="A544" s="16" t="s">
        <v>806</v>
      </c>
      <c r="B544" s="17" t="s">
        <v>844</v>
      </c>
      <c r="C544" s="16" t="s">
        <v>17</v>
      </c>
      <c r="D544" s="16" t="s">
        <v>845</v>
      </c>
      <c r="E544" s="27" t="s">
        <v>819</v>
      </c>
      <c r="F544" s="27" t="s">
        <v>820</v>
      </c>
      <c r="G544" s="18">
        <v>8.0500000000000005E-4</v>
      </c>
      <c r="H544" s="71">
        <v>12.99</v>
      </c>
    </row>
    <row r="545" spans="1:8">
      <c r="A545" s="16" t="s">
        <v>806</v>
      </c>
      <c r="B545" s="17">
        <v>11265</v>
      </c>
      <c r="C545" s="16" t="s">
        <v>17</v>
      </c>
      <c r="D545" s="16" t="s">
        <v>833</v>
      </c>
      <c r="E545" s="27" t="s">
        <v>819</v>
      </c>
      <c r="F545" s="27" t="s">
        <v>115</v>
      </c>
      <c r="G545" s="18">
        <v>4.0000000000000003E-5</v>
      </c>
      <c r="H545" s="71">
        <v>18.75</v>
      </c>
    </row>
    <row r="546" spans="1:8">
      <c r="A546" s="16" t="s">
        <v>806</v>
      </c>
      <c r="B546" s="17">
        <v>10789</v>
      </c>
      <c r="C546" s="16" t="s">
        <v>17</v>
      </c>
      <c r="D546" s="16" t="s">
        <v>840</v>
      </c>
      <c r="E546" s="27" t="s">
        <v>819</v>
      </c>
      <c r="F546" s="27" t="s">
        <v>115</v>
      </c>
      <c r="G546" s="18">
        <v>2.0000000000000002E-5</v>
      </c>
      <c r="H546" s="71">
        <v>15.4</v>
      </c>
    </row>
    <row r="547" spans="1:8">
      <c r="A547" s="16" t="s">
        <v>806</v>
      </c>
      <c r="B547" s="17">
        <v>11243</v>
      </c>
      <c r="C547" s="16" t="s">
        <v>17</v>
      </c>
      <c r="D547" s="16" t="s">
        <v>847</v>
      </c>
      <c r="E547" s="27" t="s">
        <v>819</v>
      </c>
      <c r="F547" s="27" t="s">
        <v>115</v>
      </c>
      <c r="G547" s="18">
        <v>1.0000000000000001E-5</v>
      </c>
      <c r="H547" s="71">
        <v>28</v>
      </c>
    </row>
    <row r="548" spans="1:8">
      <c r="A548" s="16" t="s">
        <v>806</v>
      </c>
      <c r="B548" s="17">
        <v>10761</v>
      </c>
      <c r="C548" s="16" t="s">
        <v>17</v>
      </c>
      <c r="D548" s="16" t="s">
        <v>837</v>
      </c>
      <c r="E548" s="27" t="s">
        <v>827</v>
      </c>
      <c r="F548" s="27" t="s">
        <v>115</v>
      </c>
      <c r="G548" s="18">
        <v>3.5630000000000002E-2</v>
      </c>
      <c r="H548" s="71">
        <v>5</v>
      </c>
    </row>
    <row r="549" spans="1:8">
      <c r="A549" s="16" t="s">
        <v>806</v>
      </c>
      <c r="B549" s="17">
        <v>10596</v>
      </c>
      <c r="C549" s="16" t="s">
        <v>17</v>
      </c>
      <c r="D549" s="16" t="s">
        <v>835</v>
      </c>
      <c r="E549" s="27" t="s">
        <v>819</v>
      </c>
      <c r="F549" s="27" t="s">
        <v>115</v>
      </c>
      <c r="G549" s="18">
        <v>1.575E-3</v>
      </c>
      <c r="H549" s="71">
        <v>4.8499999999999996</v>
      </c>
    </row>
    <row r="550" spans="1:8">
      <c r="A550" s="16" t="s">
        <v>806</v>
      </c>
      <c r="B550" s="17">
        <v>4174</v>
      </c>
      <c r="C550" s="16" t="s">
        <v>17</v>
      </c>
      <c r="D550" s="16" t="s">
        <v>823</v>
      </c>
      <c r="E550" s="27" t="s">
        <v>819</v>
      </c>
      <c r="F550" s="27" t="s">
        <v>115</v>
      </c>
      <c r="G550" s="18">
        <v>5.0000000000000002E-5</v>
      </c>
      <c r="H550" s="71">
        <v>12</v>
      </c>
    </row>
    <row r="551" spans="1:8">
      <c r="A551" s="16" t="s">
        <v>806</v>
      </c>
      <c r="B551" s="17">
        <v>11245</v>
      </c>
      <c r="C551" s="16" t="s">
        <v>17</v>
      </c>
      <c r="D551" s="16" t="s">
        <v>836</v>
      </c>
      <c r="E551" s="27" t="s">
        <v>819</v>
      </c>
      <c r="F551" s="27" t="s">
        <v>115</v>
      </c>
      <c r="G551" s="18">
        <v>6.9999999999999994E-5</v>
      </c>
      <c r="H551" s="71">
        <v>11.6</v>
      </c>
    </row>
    <row r="552" spans="1:8">
      <c r="A552" s="16" t="s">
        <v>806</v>
      </c>
      <c r="B552" s="17">
        <v>4722</v>
      </c>
      <c r="C552" s="16" t="s">
        <v>17</v>
      </c>
      <c r="D552" s="16" t="s">
        <v>839</v>
      </c>
      <c r="E552" s="27" t="s">
        <v>819</v>
      </c>
      <c r="F552" s="27" t="s">
        <v>115</v>
      </c>
      <c r="G552" s="18">
        <v>4.0000000000000003E-5</v>
      </c>
      <c r="H552" s="71">
        <v>18.8</v>
      </c>
    </row>
    <row r="553" spans="1:8">
      <c r="A553" s="16" t="s">
        <v>806</v>
      </c>
      <c r="B553" s="17">
        <v>11264</v>
      </c>
      <c r="C553" s="16" t="s">
        <v>17</v>
      </c>
      <c r="D553" s="16" t="s">
        <v>841</v>
      </c>
      <c r="E553" s="27" t="s">
        <v>819</v>
      </c>
      <c r="F553" s="27" t="s">
        <v>115</v>
      </c>
      <c r="G553" s="18">
        <v>2.0000000000000002E-5</v>
      </c>
      <c r="H553" s="71">
        <v>13.52</v>
      </c>
    </row>
    <row r="554" spans="1:8">
      <c r="A554" s="16" t="s">
        <v>806</v>
      </c>
      <c r="B554" s="17" t="s">
        <v>821</v>
      </c>
      <c r="C554" s="16" t="s">
        <v>17</v>
      </c>
      <c r="D554" s="16" t="s">
        <v>822</v>
      </c>
      <c r="E554" s="27" t="s">
        <v>819</v>
      </c>
      <c r="F554" s="27" t="s">
        <v>115</v>
      </c>
      <c r="G554" s="18">
        <v>6.9999999999999994E-5</v>
      </c>
      <c r="H554" s="71">
        <v>24.02</v>
      </c>
    </row>
    <row r="555" spans="1:8" ht="25.5">
      <c r="A555" s="16" t="s">
        <v>806</v>
      </c>
      <c r="B555" s="17" t="s">
        <v>828</v>
      </c>
      <c r="C555" s="16" t="s">
        <v>17</v>
      </c>
      <c r="D555" s="16" t="s">
        <v>829</v>
      </c>
      <c r="E555" s="27" t="s">
        <v>819</v>
      </c>
      <c r="F555" s="27" t="s">
        <v>115</v>
      </c>
      <c r="G555" s="18">
        <v>2.1000000000000001E-4</v>
      </c>
      <c r="H555" s="71">
        <v>16.13</v>
      </c>
    </row>
    <row r="556" spans="1:8">
      <c r="A556" s="16" t="s">
        <v>806</v>
      </c>
      <c r="B556" s="17">
        <v>10362</v>
      </c>
      <c r="C556" s="16" t="s">
        <v>17</v>
      </c>
      <c r="D556" s="16" t="s">
        <v>826</v>
      </c>
      <c r="E556" s="27" t="s">
        <v>827</v>
      </c>
      <c r="F556" s="27" t="s">
        <v>115</v>
      </c>
      <c r="G556" s="18">
        <v>1.575E-3</v>
      </c>
      <c r="H556" s="71">
        <v>12.54</v>
      </c>
    </row>
    <row r="557" spans="1:8">
      <c r="A557" s="16" t="s">
        <v>806</v>
      </c>
      <c r="B557" s="17">
        <v>158</v>
      </c>
      <c r="C557" s="16" t="s">
        <v>17</v>
      </c>
      <c r="D557" s="16" t="s">
        <v>831</v>
      </c>
      <c r="E557" s="27" t="s">
        <v>819</v>
      </c>
      <c r="F557" s="27" t="s">
        <v>115</v>
      </c>
      <c r="G557" s="18">
        <v>3.5630000000000002E-2</v>
      </c>
      <c r="H557" s="71">
        <v>14</v>
      </c>
    </row>
    <row r="558" spans="1:8">
      <c r="A558" s="16" t="s">
        <v>806</v>
      </c>
      <c r="B558" s="17">
        <v>2378</v>
      </c>
      <c r="C558" s="16" t="s">
        <v>17</v>
      </c>
      <c r="D558" s="16" t="s">
        <v>832</v>
      </c>
      <c r="E558" s="27" t="s">
        <v>819</v>
      </c>
      <c r="F558" s="27" t="s">
        <v>115</v>
      </c>
      <c r="G558" s="18">
        <v>3.0065000000000001E-2</v>
      </c>
      <c r="H558" s="71">
        <v>4.5</v>
      </c>
    </row>
    <row r="559" spans="1:8">
      <c r="A559" s="16" t="s">
        <v>806</v>
      </c>
      <c r="B559" s="17">
        <v>10282</v>
      </c>
      <c r="C559" s="16" t="s">
        <v>17</v>
      </c>
      <c r="D559" s="16" t="s">
        <v>838</v>
      </c>
      <c r="E559" s="27" t="s">
        <v>819</v>
      </c>
      <c r="F559" s="27" t="s">
        <v>115</v>
      </c>
      <c r="G559" s="18">
        <v>2.0000000000000002E-5</v>
      </c>
      <c r="H559" s="71">
        <v>44</v>
      </c>
    </row>
    <row r="560" spans="1:8">
      <c r="A560" s="16" t="s">
        <v>806</v>
      </c>
      <c r="B560" s="17">
        <v>11246</v>
      </c>
      <c r="C560" s="16" t="s">
        <v>17</v>
      </c>
      <c r="D560" s="16" t="s">
        <v>834</v>
      </c>
      <c r="E560" s="27" t="s">
        <v>819</v>
      </c>
      <c r="F560" s="27" t="s">
        <v>590</v>
      </c>
      <c r="G560" s="18">
        <v>6.9999999999999994E-5</v>
      </c>
      <c r="H560" s="71">
        <v>10.220000000000001</v>
      </c>
    </row>
    <row r="561" spans="1:8">
      <c r="A561" s="16" t="s">
        <v>806</v>
      </c>
      <c r="B561" s="17">
        <v>4729</v>
      </c>
      <c r="C561" s="16" t="s">
        <v>17</v>
      </c>
      <c r="D561" s="16" t="s">
        <v>853</v>
      </c>
      <c r="E561" s="27" t="s">
        <v>819</v>
      </c>
      <c r="F561" s="27" t="s">
        <v>115</v>
      </c>
      <c r="G561" s="18">
        <v>2.5000000000000001E-5</v>
      </c>
      <c r="H561" s="71">
        <v>37.799999999999997</v>
      </c>
    </row>
    <row r="562" spans="1:8">
      <c r="A562" s="16" t="s">
        <v>806</v>
      </c>
      <c r="B562" s="17">
        <v>10788</v>
      </c>
      <c r="C562" s="16" t="s">
        <v>17</v>
      </c>
      <c r="D562" s="16" t="s">
        <v>852</v>
      </c>
      <c r="E562" s="27" t="s">
        <v>819</v>
      </c>
      <c r="F562" s="27" t="s">
        <v>115</v>
      </c>
      <c r="G562" s="18">
        <v>5.0000000000000002E-5</v>
      </c>
      <c r="H562" s="71">
        <v>36.9</v>
      </c>
    </row>
    <row r="563" spans="1:8" ht="25.5">
      <c r="A563" s="16" t="s">
        <v>806</v>
      </c>
      <c r="B563" s="17" t="s">
        <v>854</v>
      </c>
      <c r="C563" s="16" t="s">
        <v>17</v>
      </c>
      <c r="D563" s="16" t="s">
        <v>855</v>
      </c>
      <c r="E563" s="27" t="s">
        <v>819</v>
      </c>
      <c r="F563" s="27" t="s">
        <v>115</v>
      </c>
      <c r="G563" s="18">
        <v>5.0000000000000002E-5</v>
      </c>
      <c r="H563" s="71">
        <v>189.9</v>
      </c>
    </row>
    <row r="564" spans="1:8">
      <c r="A564" s="16" t="s">
        <v>806</v>
      </c>
      <c r="B564" s="17">
        <v>4728</v>
      </c>
      <c r="C564" s="16" t="s">
        <v>17</v>
      </c>
      <c r="D564" s="16" t="s">
        <v>851</v>
      </c>
      <c r="E564" s="27" t="s">
        <v>819</v>
      </c>
      <c r="F564" s="27" t="s">
        <v>115</v>
      </c>
      <c r="G564" s="18">
        <v>7.4999999999999993E-5</v>
      </c>
      <c r="H564" s="71">
        <v>18.579999999999998</v>
      </c>
    </row>
    <row r="565" spans="1:8">
      <c r="A565" s="11"/>
      <c r="B565" s="11"/>
      <c r="C565" s="11"/>
      <c r="D565" s="11"/>
      <c r="E565" s="11"/>
      <c r="F565" s="11"/>
      <c r="G565" s="12"/>
      <c r="H565" s="75"/>
    </row>
    <row r="566" spans="1:8">
      <c r="A566" s="11"/>
      <c r="B566" s="11"/>
      <c r="C566" s="11"/>
      <c r="D566" s="11"/>
      <c r="E566" s="11"/>
      <c r="F566" s="11"/>
      <c r="G566" s="28"/>
      <c r="H566" s="76"/>
    </row>
    <row r="567" spans="1:8" ht="15" thickBot="1">
      <c r="A567" s="13"/>
      <c r="B567" s="13"/>
      <c r="C567" s="13"/>
      <c r="D567" s="13"/>
      <c r="E567" s="13"/>
      <c r="F567" s="13"/>
      <c r="G567" s="14"/>
      <c r="H567" s="77"/>
    </row>
    <row r="568" spans="1:8" ht="15" thickTop="1">
      <c r="A568" s="15"/>
      <c r="B568" s="15"/>
      <c r="C568" s="15"/>
      <c r="D568" s="15"/>
      <c r="E568" s="15"/>
      <c r="F568" s="15"/>
      <c r="G568" s="15"/>
      <c r="H568" s="78"/>
    </row>
    <row r="569" spans="1:8" ht="15">
      <c r="A569" s="1" t="s">
        <v>90</v>
      </c>
      <c r="B569" s="2" t="s">
        <v>1</v>
      </c>
      <c r="C569" s="1" t="s">
        <v>2</v>
      </c>
      <c r="D569" s="1" t="s">
        <v>3</v>
      </c>
      <c r="E569" s="29" t="s">
        <v>799</v>
      </c>
      <c r="F569" s="29" t="s">
        <v>4</v>
      </c>
      <c r="G569" s="2" t="s">
        <v>5</v>
      </c>
      <c r="H569" s="74" t="s">
        <v>6</v>
      </c>
    </row>
    <row r="570" spans="1:8" ht="38.25">
      <c r="A570" s="3" t="s">
        <v>800</v>
      </c>
      <c r="B570" s="4">
        <v>90446</v>
      </c>
      <c r="C570" s="3" t="s">
        <v>20</v>
      </c>
      <c r="D570" s="3" t="s">
        <v>91</v>
      </c>
      <c r="E570" s="25" t="s">
        <v>1803</v>
      </c>
      <c r="F570" s="25" t="s">
        <v>76</v>
      </c>
      <c r="G570" s="5">
        <v>1</v>
      </c>
      <c r="H570" s="79">
        <v>21.68</v>
      </c>
    </row>
    <row r="571" spans="1:8" ht="38.25">
      <c r="A571" s="7" t="s">
        <v>801</v>
      </c>
      <c r="B571" s="8">
        <v>88248</v>
      </c>
      <c r="C571" s="7" t="s">
        <v>20</v>
      </c>
      <c r="D571" s="7" t="s">
        <v>881</v>
      </c>
      <c r="E571" s="26" t="s">
        <v>1801</v>
      </c>
      <c r="F571" s="26" t="s">
        <v>106</v>
      </c>
      <c r="G571" s="9">
        <v>0.1138</v>
      </c>
      <c r="H571" s="72">
        <v>24.51</v>
      </c>
    </row>
    <row r="572" spans="1:8" ht="51">
      <c r="A572" s="7" t="s">
        <v>801</v>
      </c>
      <c r="B572" s="8">
        <v>102274</v>
      </c>
      <c r="C572" s="7" t="s">
        <v>20</v>
      </c>
      <c r="D572" s="7" t="s">
        <v>1804</v>
      </c>
      <c r="E572" s="26" t="s">
        <v>1805</v>
      </c>
      <c r="F572" s="26" t="s">
        <v>880</v>
      </c>
      <c r="G572" s="9">
        <v>0.28699999999999998</v>
      </c>
      <c r="H572" s="72">
        <v>23.4</v>
      </c>
    </row>
    <row r="573" spans="1:8" ht="51">
      <c r="A573" s="7" t="s">
        <v>801</v>
      </c>
      <c r="B573" s="8">
        <v>102275</v>
      </c>
      <c r="C573" s="7" t="s">
        <v>20</v>
      </c>
      <c r="D573" s="7" t="s">
        <v>883</v>
      </c>
      <c r="E573" s="26" t="s">
        <v>1805</v>
      </c>
      <c r="F573" s="26" t="s">
        <v>884</v>
      </c>
      <c r="G573" s="9">
        <v>0.11749999999999999</v>
      </c>
      <c r="H573" s="72">
        <v>25.96</v>
      </c>
    </row>
    <row r="574" spans="1:8" ht="38.25">
      <c r="A574" s="7" t="s">
        <v>801</v>
      </c>
      <c r="B574" s="8">
        <v>88298</v>
      </c>
      <c r="C574" s="7" t="s">
        <v>20</v>
      </c>
      <c r="D574" s="7" t="s">
        <v>882</v>
      </c>
      <c r="E574" s="26" t="s">
        <v>1801</v>
      </c>
      <c r="F574" s="26" t="s">
        <v>106</v>
      </c>
      <c r="G574" s="9">
        <v>0.4047</v>
      </c>
      <c r="H574" s="72">
        <v>22.59</v>
      </c>
    </row>
    <row r="575" spans="1:8">
      <c r="A575" s="11"/>
      <c r="B575" s="11"/>
      <c r="C575" s="11"/>
      <c r="D575" s="11"/>
      <c r="E575" s="11"/>
      <c r="F575" s="11"/>
      <c r="G575" s="12"/>
      <c r="H575" s="75"/>
    </row>
    <row r="576" spans="1:8">
      <c r="A576" s="11"/>
      <c r="B576" s="11"/>
      <c r="C576" s="11"/>
      <c r="D576" s="11"/>
      <c r="E576" s="11"/>
      <c r="F576" s="11"/>
      <c r="G576" s="28"/>
      <c r="H576" s="76"/>
    </row>
    <row r="577" spans="1:8" ht="15" thickBot="1">
      <c r="A577" s="13"/>
      <c r="B577" s="13"/>
      <c r="C577" s="13"/>
      <c r="D577" s="13"/>
      <c r="E577" s="13"/>
      <c r="F577" s="13"/>
      <c r="G577" s="14"/>
      <c r="H577" s="77"/>
    </row>
    <row r="578" spans="1:8" ht="15" thickTop="1">
      <c r="A578" s="15"/>
      <c r="B578" s="15"/>
      <c r="C578" s="15"/>
      <c r="D578" s="15"/>
      <c r="E578" s="15"/>
      <c r="F578" s="15"/>
      <c r="G578" s="15"/>
      <c r="H578" s="78"/>
    </row>
    <row r="579" spans="1:8" ht="15">
      <c r="A579" s="1" t="s">
        <v>92</v>
      </c>
      <c r="B579" s="2" t="s">
        <v>1</v>
      </c>
      <c r="C579" s="1" t="s">
        <v>2</v>
      </c>
      <c r="D579" s="1" t="s">
        <v>3</v>
      </c>
      <c r="E579" s="29" t="s">
        <v>799</v>
      </c>
      <c r="F579" s="29" t="s">
        <v>4</v>
      </c>
      <c r="G579" s="2" t="s">
        <v>5</v>
      </c>
      <c r="H579" s="74" t="s">
        <v>6</v>
      </c>
    </row>
    <row r="580" spans="1:8" ht="38.25">
      <c r="A580" s="3" t="s">
        <v>800</v>
      </c>
      <c r="B580" s="4">
        <v>90443</v>
      </c>
      <c r="C580" s="3" t="s">
        <v>20</v>
      </c>
      <c r="D580" s="3" t="s">
        <v>93</v>
      </c>
      <c r="E580" s="25" t="s">
        <v>1803</v>
      </c>
      <c r="F580" s="25" t="s">
        <v>76</v>
      </c>
      <c r="G580" s="5">
        <v>1</v>
      </c>
      <c r="H580" s="79">
        <v>8.44</v>
      </c>
    </row>
    <row r="581" spans="1:8" ht="38.25">
      <c r="A581" s="7" t="s">
        <v>801</v>
      </c>
      <c r="B581" s="8">
        <v>88267</v>
      </c>
      <c r="C581" s="7" t="s">
        <v>20</v>
      </c>
      <c r="D581" s="7" t="s">
        <v>877</v>
      </c>
      <c r="E581" s="26" t="s">
        <v>1801</v>
      </c>
      <c r="F581" s="26" t="s">
        <v>106</v>
      </c>
      <c r="G581" s="9">
        <v>0.23480000000000001</v>
      </c>
      <c r="H581" s="72">
        <v>29.13</v>
      </c>
    </row>
    <row r="582" spans="1:8" ht="38.25">
      <c r="A582" s="7" t="s">
        <v>801</v>
      </c>
      <c r="B582" s="8">
        <v>88248</v>
      </c>
      <c r="C582" s="7" t="s">
        <v>20</v>
      </c>
      <c r="D582" s="7" t="s">
        <v>881</v>
      </c>
      <c r="E582" s="26" t="s">
        <v>1801</v>
      </c>
      <c r="F582" s="26" t="s">
        <v>106</v>
      </c>
      <c r="G582" s="9">
        <v>6.6000000000000003E-2</v>
      </c>
      <c r="H582" s="72">
        <v>24.51</v>
      </c>
    </row>
    <row r="583" spans="1:8">
      <c r="A583" s="11"/>
      <c r="B583" s="11"/>
      <c r="C583" s="11"/>
      <c r="D583" s="11"/>
      <c r="E583" s="11"/>
      <c r="F583" s="11"/>
      <c r="G583" s="12"/>
      <c r="H583" s="75"/>
    </row>
    <row r="584" spans="1:8">
      <c r="A584" s="11"/>
      <c r="B584" s="11"/>
      <c r="C584" s="11"/>
      <c r="D584" s="11"/>
      <c r="E584" s="11"/>
      <c r="F584" s="11"/>
      <c r="G584" s="28"/>
      <c r="H584" s="76"/>
    </row>
    <row r="585" spans="1:8" ht="15" thickBot="1">
      <c r="A585" s="13"/>
      <c r="B585" s="13"/>
      <c r="C585" s="13"/>
      <c r="D585" s="13"/>
      <c r="E585" s="13"/>
      <c r="F585" s="13"/>
      <c r="G585" s="14"/>
      <c r="H585" s="77"/>
    </row>
    <row r="586" spans="1:8" ht="15" thickTop="1">
      <c r="A586" s="15"/>
      <c r="B586" s="15"/>
      <c r="C586" s="15"/>
      <c r="D586" s="15"/>
      <c r="E586" s="15"/>
      <c r="F586" s="15"/>
      <c r="G586" s="15"/>
      <c r="H586" s="78"/>
    </row>
    <row r="587" spans="1:8" ht="15">
      <c r="A587" s="1" t="s">
        <v>94</v>
      </c>
      <c r="B587" s="2" t="s">
        <v>1</v>
      </c>
      <c r="C587" s="1" t="s">
        <v>2</v>
      </c>
      <c r="D587" s="1" t="s">
        <v>3</v>
      </c>
      <c r="E587" s="29" t="s">
        <v>799</v>
      </c>
      <c r="F587" s="29" t="s">
        <v>4</v>
      </c>
      <c r="G587" s="2" t="s">
        <v>5</v>
      </c>
      <c r="H587" s="74" t="s">
        <v>6</v>
      </c>
    </row>
    <row r="588" spans="1:8" ht="25.5">
      <c r="A588" s="3" t="s">
        <v>800</v>
      </c>
      <c r="B588" s="4" t="s">
        <v>95</v>
      </c>
      <c r="C588" s="3" t="s">
        <v>14</v>
      </c>
      <c r="D588" s="3" t="s">
        <v>96</v>
      </c>
      <c r="E588" s="25">
        <v>0</v>
      </c>
      <c r="F588" s="25" t="s">
        <v>76</v>
      </c>
      <c r="G588" s="5">
        <v>1</v>
      </c>
      <c r="H588" s="6">
        <f>ROUND(SUM(H589*G589,H590*G590,H591*G591),2)</f>
        <v>1.53</v>
      </c>
    </row>
    <row r="589" spans="1:8" ht="25.5">
      <c r="A589" s="16" t="s">
        <v>806</v>
      </c>
      <c r="B589" s="17" t="s">
        <v>885</v>
      </c>
      <c r="C589" s="16" t="s">
        <v>14</v>
      </c>
      <c r="D589" s="16" t="s">
        <v>886</v>
      </c>
      <c r="E589" s="27" t="s">
        <v>819</v>
      </c>
      <c r="F589" s="27" t="s">
        <v>54</v>
      </c>
      <c r="G589" s="18">
        <v>5.0000000000000001E-3</v>
      </c>
      <c r="H589" s="71">
        <v>11.56</v>
      </c>
    </row>
    <row r="590" spans="1:8">
      <c r="A590" s="16" t="s">
        <v>806</v>
      </c>
      <c r="B590" s="17" t="s">
        <v>858</v>
      </c>
      <c r="C590" s="16" t="s">
        <v>14</v>
      </c>
      <c r="D590" s="16" t="s">
        <v>802</v>
      </c>
      <c r="E590" s="27" t="s">
        <v>827</v>
      </c>
      <c r="F590" s="27" t="s">
        <v>106</v>
      </c>
      <c r="G590" s="18">
        <v>0.04</v>
      </c>
      <c r="H590" s="71">
        <v>24.08</v>
      </c>
    </row>
    <row r="591" spans="1:8">
      <c r="A591" s="16" t="s">
        <v>806</v>
      </c>
      <c r="B591" s="17" t="s">
        <v>887</v>
      </c>
      <c r="C591" s="16" t="s">
        <v>14</v>
      </c>
      <c r="D591" s="16" t="s">
        <v>888</v>
      </c>
      <c r="E591" s="27" t="s">
        <v>819</v>
      </c>
      <c r="F591" s="27" t="s">
        <v>54</v>
      </c>
      <c r="G591" s="18">
        <v>3.186E-3</v>
      </c>
      <c r="H591" s="71">
        <v>158.93</v>
      </c>
    </row>
    <row r="592" spans="1:8">
      <c r="A592" s="11"/>
      <c r="B592" s="11"/>
      <c r="C592" s="11"/>
      <c r="D592" s="11"/>
      <c r="E592" s="11"/>
      <c r="F592" s="11"/>
      <c r="G592" s="12"/>
      <c r="H592" s="75"/>
    </row>
    <row r="593" spans="1:8">
      <c r="A593" s="11"/>
      <c r="B593" s="11"/>
      <c r="C593" s="11"/>
      <c r="D593" s="11"/>
      <c r="E593" s="11"/>
      <c r="F593" s="11"/>
      <c r="G593" s="28"/>
      <c r="H593" s="76"/>
    </row>
    <row r="594" spans="1:8" ht="15" thickBot="1">
      <c r="A594" s="13"/>
      <c r="B594" s="13"/>
      <c r="C594" s="13"/>
      <c r="D594" s="13"/>
      <c r="E594" s="13"/>
      <c r="F594" s="13"/>
      <c r="G594" s="14"/>
      <c r="H594" s="77"/>
    </row>
    <row r="595" spans="1:8" ht="15" thickTop="1">
      <c r="A595" s="15"/>
      <c r="B595" s="15"/>
      <c r="C595" s="15"/>
      <c r="D595" s="15"/>
      <c r="E595" s="15"/>
      <c r="F595" s="15"/>
      <c r="G595" s="15"/>
      <c r="H595" s="78"/>
    </row>
    <row r="596" spans="1:8" ht="15">
      <c r="A596" s="1" t="s">
        <v>97</v>
      </c>
      <c r="B596" s="2" t="s">
        <v>1</v>
      </c>
      <c r="C596" s="1" t="s">
        <v>2</v>
      </c>
      <c r="D596" s="1" t="s">
        <v>3</v>
      </c>
      <c r="E596" s="29" t="s">
        <v>799</v>
      </c>
      <c r="F596" s="29" t="s">
        <v>4</v>
      </c>
      <c r="G596" s="2" t="s">
        <v>5</v>
      </c>
      <c r="H596" s="74" t="s">
        <v>6</v>
      </c>
    </row>
    <row r="597" spans="1:8" ht="25.5">
      <c r="A597" s="3" t="s">
        <v>800</v>
      </c>
      <c r="B597" s="4">
        <v>98532</v>
      </c>
      <c r="C597" s="3" t="s">
        <v>20</v>
      </c>
      <c r="D597" s="3" t="s">
        <v>98</v>
      </c>
      <c r="E597" s="25" t="s">
        <v>1806</v>
      </c>
      <c r="F597" s="25" t="s">
        <v>54</v>
      </c>
      <c r="G597" s="5">
        <v>1</v>
      </c>
      <c r="H597" s="79">
        <v>32.1</v>
      </c>
    </row>
    <row r="598" spans="1:8" ht="51">
      <c r="A598" s="7" t="s">
        <v>801</v>
      </c>
      <c r="B598" s="8">
        <v>5930</v>
      </c>
      <c r="C598" s="7" t="s">
        <v>20</v>
      </c>
      <c r="D598" s="7" t="s">
        <v>892</v>
      </c>
      <c r="E598" s="26" t="s">
        <v>1805</v>
      </c>
      <c r="F598" s="26" t="s">
        <v>880</v>
      </c>
      <c r="G598" s="9">
        <v>4.6100000000000002E-2</v>
      </c>
      <c r="H598" s="72">
        <v>73.430000000000007</v>
      </c>
    </row>
    <row r="599" spans="1:8" ht="38.25">
      <c r="A599" s="7" t="s">
        <v>801</v>
      </c>
      <c r="B599" s="8">
        <v>88316</v>
      </c>
      <c r="C599" s="7" t="s">
        <v>20</v>
      </c>
      <c r="D599" s="7" t="s">
        <v>802</v>
      </c>
      <c r="E599" s="26" t="s">
        <v>1801</v>
      </c>
      <c r="F599" s="26" t="s">
        <v>106</v>
      </c>
      <c r="G599" s="9">
        <v>0.30180000000000001</v>
      </c>
      <c r="H599" s="72">
        <v>24.08</v>
      </c>
    </row>
    <row r="600" spans="1:8" ht="51">
      <c r="A600" s="7" t="s">
        <v>801</v>
      </c>
      <c r="B600" s="8">
        <v>5928</v>
      </c>
      <c r="C600" s="7" t="s">
        <v>20</v>
      </c>
      <c r="D600" s="7" t="s">
        <v>890</v>
      </c>
      <c r="E600" s="26" t="s">
        <v>1805</v>
      </c>
      <c r="F600" s="26" t="s">
        <v>884</v>
      </c>
      <c r="G600" s="9">
        <v>5.6300000000000003E-2</v>
      </c>
      <c r="H600" s="72">
        <v>280.45</v>
      </c>
    </row>
    <row r="601" spans="1:8" ht="38.25">
      <c r="A601" s="7" t="s">
        <v>801</v>
      </c>
      <c r="B601" s="8">
        <v>88441</v>
      </c>
      <c r="C601" s="7" t="s">
        <v>20</v>
      </c>
      <c r="D601" s="7" t="s">
        <v>891</v>
      </c>
      <c r="E601" s="26" t="s">
        <v>1801</v>
      </c>
      <c r="F601" s="26" t="s">
        <v>106</v>
      </c>
      <c r="G601" s="9">
        <v>0.2263</v>
      </c>
      <c r="H601" s="72">
        <v>25.11</v>
      </c>
    </row>
    <row r="602" spans="1:8">
      <c r="A602" s="11"/>
      <c r="B602" s="11"/>
      <c r="C602" s="11"/>
      <c r="D602" s="11"/>
      <c r="E602" s="11"/>
      <c r="F602" s="11"/>
      <c r="G602" s="12"/>
      <c r="H602" s="75"/>
    </row>
    <row r="603" spans="1:8">
      <c r="A603" s="11"/>
      <c r="B603" s="11"/>
      <c r="C603" s="11"/>
      <c r="D603" s="11"/>
      <c r="E603" s="11"/>
      <c r="F603" s="11"/>
      <c r="G603" s="28"/>
      <c r="H603" s="76"/>
    </row>
    <row r="604" spans="1:8" ht="15" thickBot="1">
      <c r="A604" s="13"/>
      <c r="B604" s="13"/>
      <c r="C604" s="13"/>
      <c r="D604" s="13"/>
      <c r="E604" s="13"/>
      <c r="F604" s="13"/>
      <c r="G604" s="14"/>
      <c r="H604" s="77"/>
    </row>
    <row r="605" spans="1:8" ht="15" thickTop="1">
      <c r="A605" s="15"/>
      <c r="B605" s="15"/>
      <c r="C605" s="15"/>
      <c r="D605" s="15"/>
      <c r="E605" s="15"/>
      <c r="F605" s="15"/>
      <c r="G605" s="15"/>
      <c r="H605" s="78"/>
    </row>
    <row r="606" spans="1:8" ht="15">
      <c r="A606" s="1" t="s">
        <v>99</v>
      </c>
      <c r="B606" s="2" t="s">
        <v>1</v>
      </c>
      <c r="C606" s="1" t="s">
        <v>2</v>
      </c>
      <c r="D606" s="1" t="s">
        <v>3</v>
      </c>
      <c r="E606" s="29" t="s">
        <v>799</v>
      </c>
      <c r="F606" s="29" t="s">
        <v>4</v>
      </c>
      <c r="G606" s="2" t="s">
        <v>5</v>
      </c>
      <c r="H606" s="74" t="s">
        <v>6</v>
      </c>
    </row>
    <row r="607" spans="1:8" ht="25.5">
      <c r="A607" s="3" t="s">
        <v>800</v>
      </c>
      <c r="B607" s="4">
        <v>98524</v>
      </c>
      <c r="C607" s="3" t="s">
        <v>20</v>
      </c>
      <c r="D607" s="3" t="s">
        <v>100</v>
      </c>
      <c r="E607" s="25" t="s">
        <v>1806</v>
      </c>
      <c r="F607" s="25" t="s">
        <v>27</v>
      </c>
      <c r="G607" s="5">
        <v>1</v>
      </c>
      <c r="H607" s="79">
        <v>5.13</v>
      </c>
    </row>
    <row r="608" spans="1:8" ht="38.25">
      <c r="A608" s="7" t="s">
        <v>801</v>
      </c>
      <c r="B608" s="8">
        <v>88316</v>
      </c>
      <c r="C608" s="7" t="s">
        <v>20</v>
      </c>
      <c r="D608" s="7" t="s">
        <v>802</v>
      </c>
      <c r="E608" s="26" t="s">
        <v>1801</v>
      </c>
      <c r="F608" s="26" t="s">
        <v>106</v>
      </c>
      <c r="G608" s="9">
        <v>0.2132</v>
      </c>
      <c r="H608" s="72">
        <v>24.08</v>
      </c>
    </row>
    <row r="609" spans="1:8">
      <c r="A609" s="11"/>
      <c r="B609" s="11"/>
      <c r="C609" s="11"/>
      <c r="D609" s="11"/>
      <c r="E609" s="11"/>
      <c r="F609" s="11"/>
      <c r="G609" s="12"/>
      <c r="H609" s="75"/>
    </row>
    <row r="610" spans="1:8">
      <c r="A610" s="11"/>
      <c r="B610" s="11"/>
      <c r="C610" s="11"/>
      <c r="D610" s="11"/>
      <c r="E610" s="11"/>
      <c r="F610" s="11"/>
      <c r="G610" s="28"/>
      <c r="H610" s="76"/>
    </row>
    <row r="611" spans="1:8" ht="15" thickBot="1">
      <c r="A611" s="13"/>
      <c r="B611" s="13"/>
      <c r="C611" s="13"/>
      <c r="D611" s="13"/>
      <c r="E611" s="13"/>
      <c r="F611" s="13"/>
      <c r="G611" s="14"/>
      <c r="H611" s="77"/>
    </row>
    <row r="612" spans="1:8" ht="15" thickTop="1">
      <c r="A612" s="15"/>
      <c r="B612" s="15"/>
      <c r="C612" s="15"/>
      <c r="D612" s="15"/>
      <c r="E612" s="15"/>
      <c r="F612" s="15"/>
      <c r="G612" s="15"/>
      <c r="H612" s="78"/>
    </row>
    <row r="613" spans="1:8" ht="15">
      <c r="A613" s="1" t="s">
        <v>101</v>
      </c>
      <c r="B613" s="2" t="s">
        <v>1</v>
      </c>
      <c r="C613" s="1" t="s">
        <v>2</v>
      </c>
      <c r="D613" s="1" t="s">
        <v>3</v>
      </c>
      <c r="E613" s="29" t="s">
        <v>799</v>
      </c>
      <c r="F613" s="29" t="s">
        <v>4</v>
      </c>
      <c r="G613" s="2" t="s">
        <v>5</v>
      </c>
      <c r="H613" s="74" t="s">
        <v>6</v>
      </c>
    </row>
    <row r="614" spans="1:8">
      <c r="A614" s="3" t="s">
        <v>800</v>
      </c>
      <c r="B614" s="4" t="s">
        <v>102</v>
      </c>
      <c r="C614" s="3" t="s">
        <v>103</v>
      </c>
      <c r="D614" s="3" t="s">
        <v>104</v>
      </c>
      <c r="E614" s="25">
        <v>0</v>
      </c>
      <c r="F614" s="25" t="s">
        <v>27</v>
      </c>
      <c r="G614" s="5">
        <v>1</v>
      </c>
      <c r="H614" s="79">
        <v>8.1</v>
      </c>
    </row>
    <row r="615" spans="1:8">
      <c r="A615" s="16" t="s">
        <v>806</v>
      </c>
      <c r="B615" s="17" t="s">
        <v>893</v>
      </c>
      <c r="C615" s="16" t="s">
        <v>103</v>
      </c>
      <c r="D615" s="16" t="s">
        <v>894</v>
      </c>
      <c r="E615" s="27" t="s">
        <v>809</v>
      </c>
      <c r="F615" s="27" t="s">
        <v>106</v>
      </c>
      <c r="G615" s="18">
        <v>0.4</v>
      </c>
      <c r="H615" s="71">
        <v>20.260000000000002</v>
      </c>
    </row>
    <row r="616" spans="1:8">
      <c r="A616" s="11"/>
      <c r="B616" s="11"/>
      <c r="C616" s="11"/>
      <c r="D616" s="11"/>
      <c r="E616" s="11"/>
      <c r="F616" s="11"/>
      <c r="G616" s="12"/>
      <c r="H616" s="75"/>
    </row>
    <row r="617" spans="1:8">
      <c r="A617" s="11"/>
      <c r="B617" s="11"/>
      <c r="C617" s="11"/>
      <c r="D617" s="11"/>
      <c r="E617" s="11"/>
      <c r="F617" s="11"/>
      <c r="G617" s="28"/>
      <c r="H617" s="76"/>
    </row>
    <row r="618" spans="1:8" ht="15" thickBot="1">
      <c r="A618" s="13"/>
      <c r="B618" s="13"/>
      <c r="C618" s="13"/>
      <c r="D618" s="13"/>
      <c r="E618" s="13"/>
      <c r="F618" s="13"/>
      <c r="G618" s="14"/>
      <c r="H618" s="77"/>
    </row>
    <row r="619" spans="1:8" ht="15" thickTop="1">
      <c r="A619" s="15"/>
      <c r="B619" s="15"/>
      <c r="C619" s="15"/>
      <c r="D619" s="15"/>
      <c r="E619" s="15"/>
      <c r="F619" s="15"/>
      <c r="G619" s="15"/>
      <c r="H619" s="78"/>
    </row>
    <row r="620" spans="1:8" ht="15">
      <c r="A620" s="1" t="s">
        <v>105</v>
      </c>
      <c r="B620" s="2" t="s">
        <v>1</v>
      </c>
      <c r="C620" s="1" t="s">
        <v>2</v>
      </c>
      <c r="D620" s="1" t="s">
        <v>3</v>
      </c>
      <c r="E620" s="29" t="s">
        <v>799</v>
      </c>
      <c r="F620" s="29" t="s">
        <v>4</v>
      </c>
      <c r="G620" s="2" t="s">
        <v>5</v>
      </c>
      <c r="H620" s="74" t="s">
        <v>6</v>
      </c>
    </row>
    <row r="621" spans="1:8" ht="51">
      <c r="A621" s="3" t="s">
        <v>800</v>
      </c>
      <c r="B621" s="4">
        <v>104482</v>
      </c>
      <c r="C621" s="3" t="s">
        <v>20</v>
      </c>
      <c r="D621" s="3" t="s">
        <v>1792</v>
      </c>
      <c r="E621" s="25" t="s">
        <v>1807</v>
      </c>
      <c r="F621" s="25" t="s">
        <v>106</v>
      </c>
      <c r="G621" s="5">
        <v>1</v>
      </c>
      <c r="H621" s="79">
        <v>31.12</v>
      </c>
    </row>
    <row r="622" spans="1:8" ht="51">
      <c r="A622" s="7" t="s">
        <v>801</v>
      </c>
      <c r="B622" s="8">
        <v>89021</v>
      </c>
      <c r="C622" s="7" t="s">
        <v>20</v>
      </c>
      <c r="D622" s="7" t="s">
        <v>1808</v>
      </c>
      <c r="E622" s="26" t="s">
        <v>1805</v>
      </c>
      <c r="F622" s="26" t="s">
        <v>884</v>
      </c>
      <c r="G622" s="9">
        <v>0.25</v>
      </c>
      <c r="H622" s="72">
        <v>2.56</v>
      </c>
    </row>
    <row r="623" spans="1:8" ht="51">
      <c r="A623" s="7" t="s">
        <v>801</v>
      </c>
      <c r="B623" s="8">
        <v>89022</v>
      </c>
      <c r="C623" s="7" t="s">
        <v>20</v>
      </c>
      <c r="D623" s="7" t="s">
        <v>1809</v>
      </c>
      <c r="E623" s="26" t="s">
        <v>1805</v>
      </c>
      <c r="F623" s="26" t="s">
        <v>880</v>
      </c>
      <c r="G623" s="9">
        <v>0.75</v>
      </c>
      <c r="H623" s="72">
        <v>0.32</v>
      </c>
    </row>
    <row r="624" spans="1:8" ht="38.25">
      <c r="A624" s="7" t="s">
        <v>801</v>
      </c>
      <c r="B624" s="8">
        <v>88264</v>
      </c>
      <c r="C624" s="7" t="s">
        <v>20</v>
      </c>
      <c r="D624" s="7" t="s">
        <v>875</v>
      </c>
      <c r="E624" s="26" t="s">
        <v>1801</v>
      </c>
      <c r="F624" s="26" t="s">
        <v>106</v>
      </c>
      <c r="G624" s="9">
        <v>1</v>
      </c>
      <c r="H624" s="72">
        <v>30.24</v>
      </c>
    </row>
    <row r="625" spans="1:8">
      <c r="A625" s="11"/>
      <c r="B625" s="11"/>
      <c r="C625" s="11"/>
      <c r="D625" s="11"/>
      <c r="E625" s="11"/>
      <c r="F625" s="11"/>
      <c r="G625" s="12"/>
      <c r="H625" s="75"/>
    </row>
    <row r="626" spans="1:8">
      <c r="A626" s="11"/>
      <c r="B626" s="11"/>
      <c r="C626" s="11"/>
      <c r="D626" s="11"/>
      <c r="E626" s="11"/>
      <c r="F626" s="11"/>
      <c r="G626" s="28"/>
      <c r="H626" s="76"/>
    </row>
    <row r="627" spans="1:8" ht="15" thickBot="1">
      <c r="A627" s="13"/>
      <c r="B627" s="13"/>
      <c r="C627" s="13"/>
      <c r="D627" s="13"/>
      <c r="E627" s="13"/>
      <c r="F627" s="13"/>
      <c r="G627" s="14"/>
      <c r="H627" s="77"/>
    </row>
    <row r="628" spans="1:8" ht="15" thickTop="1">
      <c r="A628" s="15"/>
      <c r="B628" s="15"/>
      <c r="C628" s="15"/>
      <c r="D628" s="15"/>
      <c r="E628" s="15"/>
      <c r="F628" s="15"/>
      <c r="G628" s="15"/>
      <c r="H628" s="78"/>
    </row>
    <row r="629" spans="1:8" ht="15">
      <c r="A629" s="1" t="s">
        <v>107</v>
      </c>
      <c r="B629" s="2" t="s">
        <v>1</v>
      </c>
      <c r="C629" s="1" t="s">
        <v>2</v>
      </c>
      <c r="D629" s="1" t="s">
        <v>3</v>
      </c>
      <c r="E629" s="29" t="s">
        <v>799</v>
      </c>
      <c r="F629" s="29" t="s">
        <v>4</v>
      </c>
      <c r="G629" s="2" t="s">
        <v>5</v>
      </c>
      <c r="H629" s="74" t="s">
        <v>6</v>
      </c>
    </row>
    <row r="630" spans="1:8" ht="38.25">
      <c r="A630" s="3" t="s">
        <v>800</v>
      </c>
      <c r="B630" s="4">
        <v>105009</v>
      </c>
      <c r="C630" s="3" t="s">
        <v>20</v>
      </c>
      <c r="D630" s="3" t="s">
        <v>1793</v>
      </c>
      <c r="E630" s="25" t="s">
        <v>1810</v>
      </c>
      <c r="F630" s="25" t="s">
        <v>76</v>
      </c>
      <c r="G630" s="5">
        <v>1</v>
      </c>
      <c r="H630" s="79">
        <v>84.81</v>
      </c>
    </row>
    <row r="631" spans="1:8" ht="38.25">
      <c r="A631" s="7" t="s">
        <v>801</v>
      </c>
      <c r="B631" s="8">
        <v>88262</v>
      </c>
      <c r="C631" s="7" t="s">
        <v>20</v>
      </c>
      <c r="D631" s="7" t="s">
        <v>896</v>
      </c>
      <c r="E631" s="26" t="s">
        <v>1801</v>
      </c>
      <c r="F631" s="26" t="s">
        <v>106</v>
      </c>
      <c r="G631" s="9">
        <v>0.9103</v>
      </c>
      <c r="H631" s="72">
        <v>29.41</v>
      </c>
    </row>
    <row r="632" spans="1:8" ht="51">
      <c r="A632" s="7" t="s">
        <v>801</v>
      </c>
      <c r="B632" s="8">
        <v>91693</v>
      </c>
      <c r="C632" s="7" t="s">
        <v>20</v>
      </c>
      <c r="D632" s="7" t="s">
        <v>949</v>
      </c>
      <c r="E632" s="26" t="s">
        <v>1805</v>
      </c>
      <c r="F632" s="26" t="s">
        <v>880</v>
      </c>
      <c r="G632" s="9">
        <v>3.7400000000000003E-2</v>
      </c>
      <c r="H632" s="72">
        <v>25.75</v>
      </c>
    </row>
    <row r="633" spans="1:8" ht="25.5">
      <c r="A633" s="7" t="s">
        <v>801</v>
      </c>
      <c r="B633" s="8">
        <v>94974</v>
      </c>
      <c r="C633" s="7" t="s">
        <v>20</v>
      </c>
      <c r="D633" s="7" t="s">
        <v>1737</v>
      </c>
      <c r="E633" s="26" t="s">
        <v>1811</v>
      </c>
      <c r="F633" s="26" t="s">
        <v>15</v>
      </c>
      <c r="G633" s="9">
        <v>5.4000000000000003E-3</v>
      </c>
      <c r="H633" s="72">
        <v>519.13</v>
      </c>
    </row>
    <row r="634" spans="1:8" ht="38.25">
      <c r="A634" s="7" t="s">
        <v>801</v>
      </c>
      <c r="B634" s="8">
        <v>88239</v>
      </c>
      <c r="C634" s="7" t="s">
        <v>20</v>
      </c>
      <c r="D634" s="7" t="s">
        <v>947</v>
      </c>
      <c r="E634" s="26" t="s">
        <v>1801</v>
      </c>
      <c r="F634" s="26" t="s">
        <v>106</v>
      </c>
      <c r="G634" s="9">
        <v>0.9103</v>
      </c>
      <c r="H634" s="72">
        <v>24.88</v>
      </c>
    </row>
    <row r="635" spans="1:8" ht="51">
      <c r="A635" s="7" t="s">
        <v>801</v>
      </c>
      <c r="B635" s="8">
        <v>91692</v>
      </c>
      <c r="C635" s="7" t="s">
        <v>20</v>
      </c>
      <c r="D635" s="7" t="s">
        <v>948</v>
      </c>
      <c r="E635" s="26" t="s">
        <v>1805</v>
      </c>
      <c r="F635" s="26" t="s">
        <v>884</v>
      </c>
      <c r="G635" s="9">
        <v>9.2999999999999992E-3</v>
      </c>
      <c r="H635" s="72">
        <v>27.19</v>
      </c>
    </row>
    <row r="636" spans="1:8" ht="25.5">
      <c r="A636" s="16" t="s">
        <v>806</v>
      </c>
      <c r="B636" s="17">
        <v>10567</v>
      </c>
      <c r="C636" s="16" t="s">
        <v>20</v>
      </c>
      <c r="D636" s="16" t="s">
        <v>899</v>
      </c>
      <c r="E636" s="27" t="s">
        <v>819</v>
      </c>
      <c r="F636" s="27" t="s">
        <v>76</v>
      </c>
      <c r="G636" s="18">
        <v>0.55000000000000004</v>
      </c>
      <c r="H636" s="71">
        <v>12.04</v>
      </c>
    </row>
    <row r="637" spans="1:8">
      <c r="A637" s="16" t="s">
        <v>806</v>
      </c>
      <c r="B637" s="17">
        <v>7356</v>
      </c>
      <c r="C637" s="16" t="s">
        <v>20</v>
      </c>
      <c r="D637" s="16" t="s">
        <v>1301</v>
      </c>
      <c r="E637" s="27" t="s">
        <v>819</v>
      </c>
      <c r="F637" s="27" t="s">
        <v>903</v>
      </c>
      <c r="G637" s="18">
        <v>2.5600000000000001E-2</v>
      </c>
      <c r="H637" s="71">
        <v>38.020000000000003</v>
      </c>
    </row>
    <row r="638" spans="1:8" ht="38.25">
      <c r="A638" s="16" t="s">
        <v>806</v>
      </c>
      <c r="B638" s="17">
        <v>4433</v>
      </c>
      <c r="C638" s="16" t="s">
        <v>20</v>
      </c>
      <c r="D638" s="16" t="s">
        <v>1812</v>
      </c>
      <c r="E638" s="27" t="s">
        <v>819</v>
      </c>
      <c r="F638" s="27" t="s">
        <v>76</v>
      </c>
      <c r="G638" s="18">
        <v>0.55000000000000004</v>
      </c>
      <c r="H638" s="71">
        <v>28.45</v>
      </c>
    </row>
    <row r="639" spans="1:8">
      <c r="A639" s="16" t="s">
        <v>806</v>
      </c>
      <c r="B639" s="17">
        <v>5068</v>
      </c>
      <c r="C639" s="16" t="s">
        <v>20</v>
      </c>
      <c r="D639" s="16" t="s">
        <v>966</v>
      </c>
      <c r="E639" s="27" t="s">
        <v>819</v>
      </c>
      <c r="F639" s="27" t="s">
        <v>159</v>
      </c>
      <c r="G639" s="18">
        <v>0.1012</v>
      </c>
      <c r="H639" s="71">
        <v>17.55</v>
      </c>
    </row>
    <row r="640" spans="1:8" ht="38.25">
      <c r="A640" s="16" t="s">
        <v>806</v>
      </c>
      <c r="B640" s="17">
        <v>4417</v>
      </c>
      <c r="C640" s="16" t="s">
        <v>20</v>
      </c>
      <c r="D640" s="16" t="s">
        <v>1813</v>
      </c>
      <c r="E640" s="27" t="s">
        <v>819</v>
      </c>
      <c r="F640" s="27" t="s">
        <v>76</v>
      </c>
      <c r="G640" s="18">
        <v>0.80930000000000002</v>
      </c>
      <c r="H640" s="71">
        <v>7.91</v>
      </c>
    </row>
    <row r="641" spans="1:8">
      <c r="A641" s="11"/>
      <c r="B641" s="11"/>
      <c r="C641" s="11"/>
      <c r="D641" s="11"/>
      <c r="E641" s="11"/>
      <c r="F641" s="11"/>
      <c r="G641" s="12"/>
      <c r="H641" s="75"/>
    </row>
    <row r="642" spans="1:8">
      <c r="A642" s="11"/>
      <c r="B642" s="11"/>
      <c r="C642" s="11"/>
      <c r="D642" s="11"/>
      <c r="E642" s="11"/>
      <c r="F642" s="11"/>
      <c r="G642" s="28"/>
      <c r="H642" s="76"/>
    </row>
    <row r="643" spans="1:8" ht="15" thickBot="1">
      <c r="A643" s="13"/>
      <c r="B643" s="13"/>
      <c r="C643" s="13"/>
      <c r="D643" s="13"/>
      <c r="E643" s="13"/>
      <c r="F643" s="13"/>
      <c r="G643" s="14"/>
      <c r="H643" s="77"/>
    </row>
    <row r="644" spans="1:8" ht="15" thickTop="1">
      <c r="A644" s="15"/>
      <c r="B644" s="15"/>
      <c r="C644" s="15"/>
      <c r="D644" s="15"/>
      <c r="E644" s="15"/>
      <c r="F644" s="15"/>
      <c r="G644" s="15"/>
      <c r="H644" s="78"/>
    </row>
    <row r="645" spans="1:8" ht="15">
      <c r="A645" s="1" t="s">
        <v>108</v>
      </c>
      <c r="B645" s="2" t="s">
        <v>1</v>
      </c>
      <c r="C645" s="1" t="s">
        <v>2</v>
      </c>
      <c r="D645" s="1" t="s">
        <v>3</v>
      </c>
      <c r="E645" s="29" t="s">
        <v>799</v>
      </c>
      <c r="F645" s="29" t="s">
        <v>4</v>
      </c>
      <c r="G645" s="2" t="s">
        <v>5</v>
      </c>
      <c r="H645" s="74" t="s">
        <v>6</v>
      </c>
    </row>
    <row r="646" spans="1:8" ht="25.5">
      <c r="A646" s="3" t="s">
        <v>800</v>
      </c>
      <c r="B646" s="4">
        <v>4943</v>
      </c>
      <c r="C646" s="3" t="s">
        <v>17</v>
      </c>
      <c r="D646" s="3" t="s">
        <v>109</v>
      </c>
      <c r="E646" s="25" t="s">
        <v>805</v>
      </c>
      <c r="F646" s="25" t="s">
        <v>27</v>
      </c>
      <c r="G646" s="5">
        <v>1</v>
      </c>
      <c r="H646" s="6">
        <f>ROUND(SUM(H648*G648,H649*G649,H650*G650,H651*G651),2)</f>
        <v>10.93</v>
      </c>
    </row>
    <row r="647" spans="1:8" ht="15">
      <c r="A647" s="1" t="s">
        <v>0</v>
      </c>
      <c r="B647" s="2" t="s">
        <v>1</v>
      </c>
      <c r="C647" s="1" t="s">
        <v>2</v>
      </c>
      <c r="D647" s="1" t="s">
        <v>3</v>
      </c>
      <c r="E647" s="29" t="s">
        <v>799</v>
      </c>
      <c r="F647" s="29" t="s">
        <v>4</v>
      </c>
      <c r="G647" s="2" t="s">
        <v>5</v>
      </c>
      <c r="H647" s="74" t="s">
        <v>6</v>
      </c>
    </row>
    <row r="648" spans="1:8">
      <c r="A648" s="7" t="s">
        <v>800</v>
      </c>
      <c r="B648" s="8">
        <v>10549</v>
      </c>
      <c r="C648" s="7" t="s">
        <v>17</v>
      </c>
      <c r="D648" s="7" t="s">
        <v>813</v>
      </c>
      <c r="E648" s="26" t="s">
        <v>812</v>
      </c>
      <c r="F648" s="26" t="s">
        <v>810</v>
      </c>
      <c r="G648" s="9">
        <v>0.4</v>
      </c>
      <c r="H648" s="72">
        <v>3.87</v>
      </c>
    </row>
    <row r="649" spans="1:8">
      <c r="A649" s="16" t="s">
        <v>806</v>
      </c>
      <c r="B649" s="17" t="s">
        <v>814</v>
      </c>
      <c r="C649" s="16" t="s">
        <v>17</v>
      </c>
      <c r="D649" s="16" t="s">
        <v>815</v>
      </c>
      <c r="E649" s="27" t="s">
        <v>809</v>
      </c>
      <c r="F649" s="27" t="s">
        <v>810</v>
      </c>
      <c r="G649" s="18">
        <v>0.4</v>
      </c>
      <c r="H649" s="71">
        <v>16.89</v>
      </c>
    </row>
    <row r="650" spans="1:8">
      <c r="A650" s="7" t="s">
        <v>800</v>
      </c>
      <c r="B650" s="8">
        <v>10551</v>
      </c>
      <c r="C650" s="7" t="s">
        <v>17</v>
      </c>
      <c r="D650" s="7" t="s">
        <v>861</v>
      </c>
      <c r="E650" s="26" t="s">
        <v>812</v>
      </c>
      <c r="F650" s="26" t="s">
        <v>810</v>
      </c>
      <c r="G650" s="9">
        <v>0.1</v>
      </c>
      <c r="H650" s="72">
        <v>3.82</v>
      </c>
    </row>
    <row r="651" spans="1:8">
      <c r="A651" s="16" t="s">
        <v>806</v>
      </c>
      <c r="B651" s="17" t="s">
        <v>862</v>
      </c>
      <c r="C651" s="16" t="s">
        <v>17</v>
      </c>
      <c r="D651" s="16" t="s">
        <v>863</v>
      </c>
      <c r="E651" s="27" t="s">
        <v>809</v>
      </c>
      <c r="F651" s="27" t="s">
        <v>810</v>
      </c>
      <c r="G651" s="18">
        <v>0.1</v>
      </c>
      <c r="H651" s="71">
        <v>22.45</v>
      </c>
    </row>
    <row r="652" spans="1:8" ht="60">
      <c r="A652" s="32" t="s">
        <v>816</v>
      </c>
      <c r="B652" s="29"/>
      <c r="C652" s="29"/>
      <c r="D652" s="29"/>
      <c r="E652" s="29"/>
      <c r="F652" s="29"/>
      <c r="G652" s="29"/>
      <c r="H652" s="73"/>
    </row>
    <row r="653" spans="1:8" ht="15">
      <c r="A653" s="1" t="s">
        <v>0</v>
      </c>
      <c r="B653" s="2" t="s">
        <v>1</v>
      </c>
      <c r="C653" s="1" t="s">
        <v>2</v>
      </c>
      <c r="D653" s="1" t="s">
        <v>3</v>
      </c>
      <c r="E653" s="29" t="s">
        <v>799</v>
      </c>
      <c r="F653" s="29" t="s">
        <v>4</v>
      </c>
      <c r="G653" s="2" t="s">
        <v>5</v>
      </c>
      <c r="H653" s="74" t="s">
        <v>6</v>
      </c>
    </row>
    <row r="654" spans="1:8">
      <c r="A654" s="16" t="s">
        <v>806</v>
      </c>
      <c r="B654" s="17">
        <v>10596</v>
      </c>
      <c r="C654" s="16" t="s">
        <v>17</v>
      </c>
      <c r="D654" s="16" t="s">
        <v>835</v>
      </c>
      <c r="E654" s="27" t="s">
        <v>819</v>
      </c>
      <c r="F654" s="27" t="s">
        <v>115</v>
      </c>
      <c r="G654" s="18">
        <v>2.2499999999999998E-3</v>
      </c>
      <c r="H654" s="71">
        <v>4.8499999999999996</v>
      </c>
    </row>
    <row r="655" spans="1:8">
      <c r="A655" s="16" t="s">
        <v>806</v>
      </c>
      <c r="B655" s="17">
        <v>1651</v>
      </c>
      <c r="C655" s="16" t="s">
        <v>17</v>
      </c>
      <c r="D655" s="16" t="s">
        <v>842</v>
      </c>
      <c r="E655" s="27" t="s">
        <v>819</v>
      </c>
      <c r="F655" s="27" t="s">
        <v>843</v>
      </c>
      <c r="G655" s="18">
        <v>3.8999999999999999E-4</v>
      </c>
      <c r="H655" s="71">
        <v>7</v>
      </c>
    </row>
    <row r="656" spans="1:8">
      <c r="A656" s="16" t="s">
        <v>806</v>
      </c>
      <c r="B656" s="17">
        <v>158</v>
      </c>
      <c r="C656" s="16" t="s">
        <v>17</v>
      </c>
      <c r="D656" s="16" t="s">
        <v>831</v>
      </c>
      <c r="E656" s="27" t="s">
        <v>819</v>
      </c>
      <c r="F656" s="27" t="s">
        <v>115</v>
      </c>
      <c r="G656" s="18">
        <v>5.0900000000000001E-2</v>
      </c>
      <c r="H656" s="71">
        <v>14</v>
      </c>
    </row>
    <row r="657" spans="1:8">
      <c r="A657" s="16" t="s">
        <v>806</v>
      </c>
      <c r="B657" s="17">
        <v>10362</v>
      </c>
      <c r="C657" s="16" t="s">
        <v>17</v>
      </c>
      <c r="D657" s="16" t="s">
        <v>826</v>
      </c>
      <c r="E657" s="27" t="s">
        <v>827</v>
      </c>
      <c r="F657" s="27" t="s">
        <v>115</v>
      </c>
      <c r="G657" s="18">
        <v>2.2499999999999998E-3</v>
      </c>
      <c r="H657" s="71">
        <v>12.54</v>
      </c>
    </row>
    <row r="658" spans="1:8">
      <c r="A658" s="16" t="s">
        <v>806</v>
      </c>
      <c r="B658" s="17">
        <v>10761</v>
      </c>
      <c r="C658" s="16" t="s">
        <v>17</v>
      </c>
      <c r="D658" s="16" t="s">
        <v>837</v>
      </c>
      <c r="E658" s="27" t="s">
        <v>827</v>
      </c>
      <c r="F658" s="27" t="s">
        <v>115</v>
      </c>
      <c r="G658" s="18">
        <v>5.0900000000000001E-2</v>
      </c>
      <c r="H658" s="71">
        <v>5</v>
      </c>
    </row>
    <row r="659" spans="1:8">
      <c r="A659" s="16" t="s">
        <v>806</v>
      </c>
      <c r="B659" s="17">
        <v>941</v>
      </c>
      <c r="C659" s="16" t="s">
        <v>17</v>
      </c>
      <c r="D659" s="16" t="s">
        <v>830</v>
      </c>
      <c r="E659" s="27" t="s">
        <v>819</v>
      </c>
      <c r="F659" s="27" t="s">
        <v>115</v>
      </c>
      <c r="G659" s="18">
        <v>7.5000000000000002E-4</v>
      </c>
      <c r="H659" s="71">
        <v>194.68</v>
      </c>
    </row>
    <row r="660" spans="1:8">
      <c r="A660" s="16" t="s">
        <v>806</v>
      </c>
      <c r="B660" s="17">
        <v>10517</v>
      </c>
      <c r="C660" s="16" t="s">
        <v>17</v>
      </c>
      <c r="D660" s="16" t="s">
        <v>849</v>
      </c>
      <c r="E660" s="27" t="s">
        <v>827</v>
      </c>
      <c r="F660" s="27" t="s">
        <v>850</v>
      </c>
      <c r="G660" s="18">
        <v>2.0000000000000001E-4</v>
      </c>
      <c r="H660" s="71">
        <v>300</v>
      </c>
    </row>
    <row r="661" spans="1:8">
      <c r="A661" s="16" t="s">
        <v>806</v>
      </c>
      <c r="B661" s="17">
        <v>10492</v>
      </c>
      <c r="C661" s="16" t="s">
        <v>17</v>
      </c>
      <c r="D661" s="16" t="s">
        <v>824</v>
      </c>
      <c r="E661" s="27" t="s">
        <v>819</v>
      </c>
      <c r="F661" s="27" t="s">
        <v>115</v>
      </c>
      <c r="G661" s="18">
        <v>2.2499999999999998E-3</v>
      </c>
      <c r="H661" s="71">
        <v>205</v>
      </c>
    </row>
    <row r="662" spans="1:8" ht="25.5">
      <c r="A662" s="16" t="s">
        <v>806</v>
      </c>
      <c r="B662" s="17" t="s">
        <v>828</v>
      </c>
      <c r="C662" s="16" t="s">
        <v>17</v>
      </c>
      <c r="D662" s="16" t="s">
        <v>829</v>
      </c>
      <c r="E662" s="27" t="s">
        <v>819</v>
      </c>
      <c r="F662" s="27" t="s">
        <v>115</v>
      </c>
      <c r="G662" s="18">
        <v>2.9999999999999997E-4</v>
      </c>
      <c r="H662" s="71">
        <v>16.13</v>
      </c>
    </row>
    <row r="663" spans="1:8">
      <c r="A663" s="16" t="s">
        <v>806</v>
      </c>
      <c r="B663" s="17">
        <v>4729</v>
      </c>
      <c r="C663" s="16" t="s">
        <v>17</v>
      </c>
      <c r="D663" s="16" t="s">
        <v>853</v>
      </c>
      <c r="E663" s="27" t="s">
        <v>819</v>
      </c>
      <c r="F663" s="27" t="s">
        <v>115</v>
      </c>
      <c r="G663" s="18">
        <v>4.0000000000000003E-5</v>
      </c>
      <c r="H663" s="71">
        <v>37.799999999999997</v>
      </c>
    </row>
    <row r="664" spans="1:8">
      <c r="A664" s="16" t="s">
        <v>806</v>
      </c>
      <c r="B664" s="17">
        <v>10788</v>
      </c>
      <c r="C664" s="16" t="s">
        <v>17</v>
      </c>
      <c r="D664" s="16" t="s">
        <v>852</v>
      </c>
      <c r="E664" s="27" t="s">
        <v>819</v>
      </c>
      <c r="F664" s="27" t="s">
        <v>115</v>
      </c>
      <c r="G664" s="18">
        <v>8.0000000000000007E-5</v>
      </c>
      <c r="H664" s="71">
        <v>36.9</v>
      </c>
    </row>
    <row r="665" spans="1:8">
      <c r="A665" s="16" t="s">
        <v>806</v>
      </c>
      <c r="B665" s="17" t="s">
        <v>817</v>
      </c>
      <c r="C665" s="16" t="s">
        <v>17</v>
      </c>
      <c r="D665" s="16" t="s">
        <v>818</v>
      </c>
      <c r="E665" s="27" t="s">
        <v>819</v>
      </c>
      <c r="F665" s="27" t="s">
        <v>820</v>
      </c>
      <c r="G665" s="18">
        <v>3.8999999999999999E-4</v>
      </c>
      <c r="H665" s="71">
        <v>88.33</v>
      </c>
    </row>
    <row r="666" spans="1:8" ht="25.5">
      <c r="A666" s="16" t="s">
        <v>806</v>
      </c>
      <c r="B666" s="17" t="s">
        <v>854</v>
      </c>
      <c r="C666" s="16" t="s">
        <v>17</v>
      </c>
      <c r="D666" s="16" t="s">
        <v>855</v>
      </c>
      <c r="E666" s="27" t="s">
        <v>819</v>
      </c>
      <c r="F666" s="27" t="s">
        <v>115</v>
      </c>
      <c r="G666" s="18">
        <v>8.0000000000000007E-5</v>
      </c>
      <c r="H666" s="71">
        <v>189.9</v>
      </c>
    </row>
    <row r="667" spans="1:8">
      <c r="A667" s="16" t="s">
        <v>806</v>
      </c>
      <c r="B667" s="17">
        <v>2378</v>
      </c>
      <c r="C667" s="16" t="s">
        <v>17</v>
      </c>
      <c r="D667" s="16" t="s">
        <v>832</v>
      </c>
      <c r="E667" s="27" t="s">
        <v>819</v>
      </c>
      <c r="F667" s="27" t="s">
        <v>115</v>
      </c>
      <c r="G667" s="18">
        <v>4.4179999999999997E-2</v>
      </c>
      <c r="H667" s="71">
        <v>4.5</v>
      </c>
    </row>
    <row r="668" spans="1:8">
      <c r="A668" s="16" t="s">
        <v>806</v>
      </c>
      <c r="B668" s="17">
        <v>4728</v>
      </c>
      <c r="C668" s="16" t="s">
        <v>17</v>
      </c>
      <c r="D668" s="16" t="s">
        <v>851</v>
      </c>
      <c r="E668" s="27" t="s">
        <v>819</v>
      </c>
      <c r="F668" s="27" t="s">
        <v>115</v>
      </c>
      <c r="G668" s="18">
        <v>1.2E-4</v>
      </c>
      <c r="H668" s="71">
        <v>18.579999999999998</v>
      </c>
    </row>
    <row r="669" spans="1:8">
      <c r="A669" s="16" t="s">
        <v>806</v>
      </c>
      <c r="B669" s="17">
        <v>10599</v>
      </c>
      <c r="C669" s="16" t="s">
        <v>17</v>
      </c>
      <c r="D669" s="16" t="s">
        <v>825</v>
      </c>
      <c r="E669" s="27" t="s">
        <v>819</v>
      </c>
      <c r="F669" s="27" t="s">
        <v>115</v>
      </c>
      <c r="G669" s="18">
        <v>8.9999999999999998E-4</v>
      </c>
      <c r="H669" s="71">
        <v>18</v>
      </c>
    </row>
    <row r="670" spans="1:8">
      <c r="A670" s="16" t="s">
        <v>806</v>
      </c>
      <c r="B670" s="17" t="s">
        <v>844</v>
      </c>
      <c r="C670" s="16" t="s">
        <v>17</v>
      </c>
      <c r="D670" s="16" t="s">
        <v>845</v>
      </c>
      <c r="E670" s="27" t="s">
        <v>819</v>
      </c>
      <c r="F670" s="27" t="s">
        <v>820</v>
      </c>
      <c r="G670" s="18">
        <v>1.15E-3</v>
      </c>
      <c r="H670" s="71">
        <v>12.99</v>
      </c>
    </row>
    <row r="671" spans="1:8">
      <c r="A671" s="16" t="s">
        <v>806</v>
      </c>
      <c r="B671" s="17" t="s">
        <v>821</v>
      </c>
      <c r="C671" s="16" t="s">
        <v>17</v>
      </c>
      <c r="D671" s="16" t="s">
        <v>822</v>
      </c>
      <c r="E671" s="27" t="s">
        <v>819</v>
      </c>
      <c r="F671" s="27" t="s">
        <v>115</v>
      </c>
      <c r="G671" s="18">
        <v>1E-4</v>
      </c>
      <c r="H671" s="71">
        <v>24.02</v>
      </c>
    </row>
    <row r="672" spans="1:8">
      <c r="A672" s="16" t="s">
        <v>806</v>
      </c>
      <c r="B672" s="17" t="s">
        <v>814</v>
      </c>
      <c r="C672" s="16" t="s">
        <v>17</v>
      </c>
      <c r="D672" s="16" t="s">
        <v>815</v>
      </c>
      <c r="E672" s="27" t="s">
        <v>809</v>
      </c>
      <c r="F672" s="27" t="s">
        <v>810</v>
      </c>
      <c r="G672" s="18">
        <v>0.4</v>
      </c>
      <c r="H672" s="71">
        <v>16.89</v>
      </c>
    </row>
    <row r="673" spans="1:8">
      <c r="A673" s="16" t="s">
        <v>806</v>
      </c>
      <c r="B673" s="17">
        <v>11244</v>
      </c>
      <c r="C673" s="16" t="s">
        <v>17</v>
      </c>
      <c r="D673" s="16" t="s">
        <v>864</v>
      </c>
      <c r="E673" s="27" t="s">
        <v>819</v>
      </c>
      <c r="F673" s="27" t="s">
        <v>115</v>
      </c>
      <c r="G673" s="18">
        <v>2.0000000000000002E-5</v>
      </c>
      <c r="H673" s="71">
        <v>48.95</v>
      </c>
    </row>
    <row r="674" spans="1:8">
      <c r="A674" s="16" t="s">
        <v>806</v>
      </c>
      <c r="B674" s="17">
        <v>11249</v>
      </c>
      <c r="C674" s="16" t="s">
        <v>17</v>
      </c>
      <c r="D674" s="16" t="s">
        <v>870</v>
      </c>
      <c r="E674" s="27" t="s">
        <v>868</v>
      </c>
      <c r="F674" s="27" t="s">
        <v>115</v>
      </c>
      <c r="G674" s="18">
        <v>1.0000000000000001E-5</v>
      </c>
      <c r="H674" s="71">
        <v>979.65</v>
      </c>
    </row>
    <row r="675" spans="1:8">
      <c r="A675" s="16" t="s">
        <v>806</v>
      </c>
      <c r="B675" s="17">
        <v>10578</v>
      </c>
      <c r="C675" s="16" t="s">
        <v>17</v>
      </c>
      <c r="D675" s="16" t="s">
        <v>865</v>
      </c>
      <c r="E675" s="27" t="s">
        <v>819</v>
      </c>
      <c r="F675" s="27" t="s">
        <v>115</v>
      </c>
      <c r="G675" s="18">
        <v>2.0000000000000002E-5</v>
      </c>
      <c r="H675" s="71">
        <v>15.15</v>
      </c>
    </row>
    <row r="676" spans="1:8">
      <c r="A676" s="16" t="s">
        <v>806</v>
      </c>
      <c r="B676" s="17">
        <v>10579</v>
      </c>
      <c r="C676" s="16" t="s">
        <v>17</v>
      </c>
      <c r="D676" s="16" t="s">
        <v>869</v>
      </c>
      <c r="E676" s="27" t="s">
        <v>819</v>
      </c>
      <c r="F676" s="27" t="s">
        <v>115</v>
      </c>
      <c r="G676" s="18">
        <v>2.0000000000000002E-5</v>
      </c>
      <c r="H676" s="71">
        <v>26.89</v>
      </c>
    </row>
    <row r="677" spans="1:8">
      <c r="A677" s="16" t="s">
        <v>806</v>
      </c>
      <c r="B677" s="17">
        <v>11248</v>
      </c>
      <c r="C677" s="16" t="s">
        <v>17</v>
      </c>
      <c r="D677" s="16" t="s">
        <v>867</v>
      </c>
      <c r="E677" s="27" t="s">
        <v>868</v>
      </c>
      <c r="F677" s="27" t="s">
        <v>115</v>
      </c>
      <c r="G677" s="18">
        <v>1.0000000000000001E-5</v>
      </c>
      <c r="H677" s="71">
        <v>246</v>
      </c>
    </row>
    <row r="678" spans="1:8">
      <c r="A678" s="16" t="s">
        <v>806</v>
      </c>
      <c r="B678" s="17">
        <v>10577</v>
      </c>
      <c r="C678" s="16" t="s">
        <v>17</v>
      </c>
      <c r="D678" s="16" t="s">
        <v>866</v>
      </c>
      <c r="E678" s="27" t="s">
        <v>819</v>
      </c>
      <c r="F678" s="27" t="s">
        <v>115</v>
      </c>
      <c r="G678" s="18">
        <v>1.0000000000000001E-5</v>
      </c>
      <c r="H678" s="71">
        <v>36</v>
      </c>
    </row>
    <row r="679" spans="1:8">
      <c r="A679" s="16" t="s">
        <v>806</v>
      </c>
      <c r="B679" s="17" t="s">
        <v>862</v>
      </c>
      <c r="C679" s="16" t="s">
        <v>17</v>
      </c>
      <c r="D679" s="16" t="s">
        <v>863</v>
      </c>
      <c r="E679" s="27" t="s">
        <v>809</v>
      </c>
      <c r="F679" s="27" t="s">
        <v>810</v>
      </c>
      <c r="G679" s="18">
        <v>0.1</v>
      </c>
      <c r="H679" s="71">
        <v>22.45</v>
      </c>
    </row>
    <row r="680" spans="1:8">
      <c r="A680" s="11"/>
      <c r="B680" s="11"/>
      <c r="C680" s="11"/>
      <c r="D680" s="11"/>
      <c r="E680" s="11"/>
      <c r="F680" s="11"/>
      <c r="G680" s="12"/>
      <c r="H680" s="75"/>
    </row>
    <row r="681" spans="1:8">
      <c r="A681" s="11"/>
      <c r="B681" s="11"/>
      <c r="C681" s="11"/>
      <c r="D681" s="11"/>
      <c r="E681" s="11"/>
      <c r="F681" s="11"/>
      <c r="G681" s="28"/>
      <c r="H681" s="76"/>
    </row>
    <row r="682" spans="1:8" ht="15" thickBot="1">
      <c r="A682" s="13"/>
      <c r="B682" s="13"/>
      <c r="C682" s="13"/>
      <c r="D682" s="13"/>
      <c r="E682" s="13"/>
      <c r="F682" s="13"/>
      <c r="G682" s="14"/>
      <c r="H682" s="77"/>
    </row>
    <row r="683" spans="1:8" ht="15" thickTop="1">
      <c r="A683" s="15"/>
      <c r="B683" s="15"/>
      <c r="C683" s="15"/>
      <c r="D683" s="15"/>
      <c r="E683" s="15"/>
      <c r="F683" s="15"/>
      <c r="G683" s="15"/>
      <c r="H683" s="78"/>
    </row>
    <row r="684" spans="1:8" ht="15">
      <c r="A684" s="1" t="s">
        <v>110</v>
      </c>
      <c r="B684" s="2" t="s">
        <v>1</v>
      </c>
      <c r="C684" s="1" t="s">
        <v>2</v>
      </c>
      <c r="D684" s="1" t="s">
        <v>3</v>
      </c>
      <c r="E684" s="29" t="s">
        <v>799</v>
      </c>
      <c r="F684" s="29" t="s">
        <v>4</v>
      </c>
      <c r="G684" s="2" t="s">
        <v>5</v>
      </c>
      <c r="H684" s="74" t="s">
        <v>6</v>
      </c>
    </row>
    <row r="685" spans="1:8" ht="25.5">
      <c r="A685" s="3" t="s">
        <v>800</v>
      </c>
      <c r="B685" s="4">
        <v>99814</v>
      </c>
      <c r="C685" s="3" t="s">
        <v>20</v>
      </c>
      <c r="D685" s="3" t="s">
        <v>2038</v>
      </c>
      <c r="E685" s="25" t="s">
        <v>1814</v>
      </c>
      <c r="F685" s="25" t="s">
        <v>27</v>
      </c>
      <c r="G685" s="5">
        <v>1</v>
      </c>
      <c r="H685" s="79">
        <v>1.69</v>
      </c>
    </row>
    <row r="686" spans="1:8" ht="38.25">
      <c r="A686" s="7" t="s">
        <v>801</v>
      </c>
      <c r="B686" s="8">
        <v>88316</v>
      </c>
      <c r="C686" s="7" t="s">
        <v>20</v>
      </c>
      <c r="D686" s="7" t="s">
        <v>802</v>
      </c>
      <c r="E686" s="26" t="s">
        <v>1801</v>
      </c>
      <c r="F686" s="26" t="s">
        <v>106</v>
      </c>
      <c r="G686" s="9">
        <v>8.8999999999999996E-2</v>
      </c>
      <c r="H686" s="72">
        <v>24.08</v>
      </c>
    </row>
    <row r="687" spans="1:8" ht="51">
      <c r="A687" s="7" t="s">
        <v>801</v>
      </c>
      <c r="B687" s="8">
        <v>99833</v>
      </c>
      <c r="C687" s="7" t="s">
        <v>20</v>
      </c>
      <c r="D687" s="7" t="s">
        <v>900</v>
      </c>
      <c r="E687" s="26" t="s">
        <v>1805</v>
      </c>
      <c r="F687" s="26" t="s">
        <v>884</v>
      </c>
      <c r="G687" s="9">
        <v>1.4999999999999999E-2</v>
      </c>
      <c r="H687" s="72">
        <v>4.75</v>
      </c>
    </row>
    <row r="688" spans="1:8">
      <c r="A688" s="11"/>
      <c r="B688" s="11"/>
      <c r="C688" s="11"/>
      <c r="D688" s="11"/>
      <c r="E688" s="11"/>
      <c r="F688" s="11"/>
      <c r="G688" s="12"/>
      <c r="H688" s="75"/>
    </row>
    <row r="689" spans="1:8">
      <c r="A689" s="11"/>
      <c r="B689" s="11"/>
      <c r="C689" s="11"/>
      <c r="D689" s="11"/>
      <c r="E689" s="11"/>
      <c r="F689" s="11"/>
      <c r="G689" s="28"/>
      <c r="H689" s="76"/>
    </row>
    <row r="690" spans="1:8" ht="15" thickBot="1">
      <c r="A690" s="13"/>
      <c r="B690" s="13"/>
      <c r="C690" s="13"/>
      <c r="D690" s="13"/>
      <c r="E690" s="13"/>
      <c r="F690" s="13"/>
      <c r="G690" s="14"/>
      <c r="H690" s="77"/>
    </row>
    <row r="691" spans="1:8" ht="15" thickTop="1">
      <c r="A691" s="15"/>
      <c r="B691" s="15"/>
      <c r="C691" s="15"/>
      <c r="D691" s="15"/>
      <c r="E691" s="15"/>
      <c r="F691" s="15"/>
      <c r="G691" s="15"/>
      <c r="H691" s="78"/>
    </row>
    <row r="692" spans="1:8" ht="15">
      <c r="A692" s="1" t="s">
        <v>111</v>
      </c>
      <c r="B692" s="2" t="s">
        <v>1</v>
      </c>
      <c r="C692" s="1" t="s">
        <v>2</v>
      </c>
      <c r="D692" s="1" t="s">
        <v>3</v>
      </c>
      <c r="E692" s="29" t="s">
        <v>799</v>
      </c>
      <c r="F692" s="29" t="s">
        <v>4</v>
      </c>
      <c r="G692" s="2" t="s">
        <v>5</v>
      </c>
      <c r="H692" s="74" t="s">
        <v>6</v>
      </c>
    </row>
    <row r="693" spans="1:8">
      <c r="A693" s="3" t="s">
        <v>800</v>
      </c>
      <c r="B693" s="4">
        <v>278</v>
      </c>
      <c r="C693" s="3" t="s">
        <v>17</v>
      </c>
      <c r="D693" s="3" t="s">
        <v>112</v>
      </c>
      <c r="E693" s="25" t="s">
        <v>901</v>
      </c>
      <c r="F693" s="25" t="s">
        <v>27</v>
      </c>
      <c r="G693" s="5">
        <v>1</v>
      </c>
      <c r="H693" s="6">
        <f>ROUND(SUM(H695*G695,H696*G696),2)</f>
        <v>4.1500000000000004</v>
      </c>
    </row>
    <row r="694" spans="1:8" ht="15">
      <c r="A694" s="1" t="s">
        <v>0</v>
      </c>
      <c r="B694" s="2" t="s">
        <v>1</v>
      </c>
      <c r="C694" s="1" t="s">
        <v>2</v>
      </c>
      <c r="D694" s="1" t="s">
        <v>3</v>
      </c>
      <c r="E694" s="29" t="s">
        <v>799</v>
      </c>
      <c r="F694" s="29" t="s">
        <v>4</v>
      </c>
      <c r="G694" s="2" t="s">
        <v>5</v>
      </c>
      <c r="H694" s="74" t="s">
        <v>6</v>
      </c>
    </row>
    <row r="695" spans="1:8">
      <c r="A695" s="16" t="s">
        <v>806</v>
      </c>
      <c r="B695" s="17" t="s">
        <v>814</v>
      </c>
      <c r="C695" s="16" t="s">
        <v>17</v>
      </c>
      <c r="D695" s="16" t="s">
        <v>815</v>
      </c>
      <c r="E695" s="27" t="s">
        <v>809</v>
      </c>
      <c r="F695" s="27" t="s">
        <v>810</v>
      </c>
      <c r="G695" s="18">
        <v>0.2</v>
      </c>
      <c r="H695" s="71">
        <v>16.89</v>
      </c>
    </row>
    <row r="696" spans="1:8">
      <c r="A696" s="7" t="s">
        <v>800</v>
      </c>
      <c r="B696" s="8">
        <v>10549</v>
      </c>
      <c r="C696" s="7" t="s">
        <v>17</v>
      </c>
      <c r="D696" s="7" t="s">
        <v>813</v>
      </c>
      <c r="E696" s="26" t="s">
        <v>812</v>
      </c>
      <c r="F696" s="26" t="s">
        <v>810</v>
      </c>
      <c r="G696" s="9">
        <v>0.2</v>
      </c>
      <c r="H696" s="72">
        <v>3.87</v>
      </c>
    </row>
    <row r="697" spans="1:8" ht="60">
      <c r="A697" s="32" t="s">
        <v>816</v>
      </c>
      <c r="B697" s="29"/>
      <c r="C697" s="29"/>
      <c r="D697" s="29"/>
      <c r="E697" s="29"/>
      <c r="F697" s="29"/>
      <c r="G697" s="29"/>
      <c r="H697" s="73"/>
    </row>
    <row r="698" spans="1:8" ht="15">
      <c r="A698" s="1" t="s">
        <v>0</v>
      </c>
      <c r="B698" s="2" t="s">
        <v>1</v>
      </c>
      <c r="C698" s="1" t="s">
        <v>2</v>
      </c>
      <c r="D698" s="1" t="s">
        <v>3</v>
      </c>
      <c r="E698" s="29" t="s">
        <v>799</v>
      </c>
      <c r="F698" s="29" t="s">
        <v>4</v>
      </c>
      <c r="G698" s="2" t="s">
        <v>5</v>
      </c>
      <c r="H698" s="74" t="s">
        <v>6</v>
      </c>
    </row>
    <row r="699" spans="1:8">
      <c r="A699" s="16" t="s">
        <v>806</v>
      </c>
      <c r="B699" s="17" t="s">
        <v>814</v>
      </c>
      <c r="C699" s="16" t="s">
        <v>17</v>
      </c>
      <c r="D699" s="16" t="s">
        <v>815</v>
      </c>
      <c r="E699" s="27" t="s">
        <v>809</v>
      </c>
      <c r="F699" s="27" t="s">
        <v>810</v>
      </c>
      <c r="G699" s="18">
        <v>0.2</v>
      </c>
      <c r="H699" s="71">
        <v>16.89</v>
      </c>
    </row>
    <row r="700" spans="1:8">
      <c r="A700" s="16" t="s">
        <v>806</v>
      </c>
      <c r="B700" s="17">
        <v>10596</v>
      </c>
      <c r="C700" s="16" t="s">
        <v>17</v>
      </c>
      <c r="D700" s="16" t="s">
        <v>835</v>
      </c>
      <c r="E700" s="27" t="s">
        <v>819</v>
      </c>
      <c r="F700" s="27" t="s">
        <v>115</v>
      </c>
      <c r="G700" s="18">
        <v>8.9999999999999998E-4</v>
      </c>
      <c r="H700" s="71">
        <v>4.8499999999999996</v>
      </c>
    </row>
    <row r="701" spans="1:8">
      <c r="A701" s="16" t="s">
        <v>806</v>
      </c>
      <c r="B701" s="17">
        <v>1651</v>
      </c>
      <c r="C701" s="16" t="s">
        <v>17</v>
      </c>
      <c r="D701" s="16" t="s">
        <v>842</v>
      </c>
      <c r="E701" s="27" t="s">
        <v>819</v>
      </c>
      <c r="F701" s="27" t="s">
        <v>843</v>
      </c>
      <c r="G701" s="18">
        <v>1.6000000000000001E-4</v>
      </c>
      <c r="H701" s="71">
        <v>7</v>
      </c>
    </row>
    <row r="702" spans="1:8">
      <c r="A702" s="16" t="s">
        <v>806</v>
      </c>
      <c r="B702" s="17">
        <v>158</v>
      </c>
      <c r="C702" s="16" t="s">
        <v>17</v>
      </c>
      <c r="D702" s="16" t="s">
        <v>831</v>
      </c>
      <c r="E702" s="27" t="s">
        <v>819</v>
      </c>
      <c r="F702" s="27" t="s">
        <v>115</v>
      </c>
      <c r="G702" s="18">
        <v>2.036E-2</v>
      </c>
      <c r="H702" s="71">
        <v>14</v>
      </c>
    </row>
    <row r="703" spans="1:8">
      <c r="A703" s="16" t="s">
        <v>806</v>
      </c>
      <c r="B703" s="17">
        <v>10362</v>
      </c>
      <c r="C703" s="16" t="s">
        <v>17</v>
      </c>
      <c r="D703" s="16" t="s">
        <v>826</v>
      </c>
      <c r="E703" s="27" t="s">
        <v>827</v>
      </c>
      <c r="F703" s="27" t="s">
        <v>115</v>
      </c>
      <c r="G703" s="18">
        <v>8.9999999999999998E-4</v>
      </c>
      <c r="H703" s="71">
        <v>12.54</v>
      </c>
    </row>
    <row r="704" spans="1:8">
      <c r="A704" s="16" t="s">
        <v>806</v>
      </c>
      <c r="B704" s="17">
        <v>10761</v>
      </c>
      <c r="C704" s="16" t="s">
        <v>17</v>
      </c>
      <c r="D704" s="16" t="s">
        <v>837</v>
      </c>
      <c r="E704" s="27" t="s">
        <v>827</v>
      </c>
      <c r="F704" s="27" t="s">
        <v>115</v>
      </c>
      <c r="G704" s="18">
        <v>2.036E-2</v>
      </c>
      <c r="H704" s="71">
        <v>5</v>
      </c>
    </row>
    <row r="705" spans="1:8">
      <c r="A705" s="16" t="s">
        <v>806</v>
      </c>
      <c r="B705" s="17">
        <v>941</v>
      </c>
      <c r="C705" s="16" t="s">
        <v>17</v>
      </c>
      <c r="D705" s="16" t="s">
        <v>830</v>
      </c>
      <c r="E705" s="27" t="s">
        <v>819</v>
      </c>
      <c r="F705" s="27" t="s">
        <v>115</v>
      </c>
      <c r="G705" s="18">
        <v>2.9999999999999997E-4</v>
      </c>
      <c r="H705" s="71">
        <v>194.68</v>
      </c>
    </row>
    <row r="706" spans="1:8">
      <c r="A706" s="16" t="s">
        <v>806</v>
      </c>
      <c r="B706" s="17">
        <v>10517</v>
      </c>
      <c r="C706" s="16" t="s">
        <v>17</v>
      </c>
      <c r="D706" s="16" t="s">
        <v>849</v>
      </c>
      <c r="E706" s="27" t="s">
        <v>827</v>
      </c>
      <c r="F706" s="27" t="s">
        <v>850</v>
      </c>
      <c r="G706" s="18">
        <v>8.0000000000000007E-5</v>
      </c>
      <c r="H706" s="71">
        <v>300</v>
      </c>
    </row>
    <row r="707" spans="1:8">
      <c r="A707" s="16" t="s">
        <v>806</v>
      </c>
      <c r="B707" s="17">
        <v>10492</v>
      </c>
      <c r="C707" s="16" t="s">
        <v>17</v>
      </c>
      <c r="D707" s="16" t="s">
        <v>824</v>
      </c>
      <c r="E707" s="27" t="s">
        <v>819</v>
      </c>
      <c r="F707" s="27" t="s">
        <v>115</v>
      </c>
      <c r="G707" s="18">
        <v>8.9999999999999998E-4</v>
      </c>
      <c r="H707" s="71">
        <v>205</v>
      </c>
    </row>
    <row r="708" spans="1:8" ht="25.5">
      <c r="A708" s="16" t="s">
        <v>806</v>
      </c>
      <c r="B708" s="17" t="s">
        <v>828</v>
      </c>
      <c r="C708" s="16" t="s">
        <v>17</v>
      </c>
      <c r="D708" s="16" t="s">
        <v>829</v>
      </c>
      <c r="E708" s="27" t="s">
        <v>819</v>
      </c>
      <c r="F708" s="27" t="s">
        <v>115</v>
      </c>
      <c r="G708" s="18">
        <v>1.2E-4</v>
      </c>
      <c r="H708" s="71">
        <v>16.13</v>
      </c>
    </row>
    <row r="709" spans="1:8">
      <c r="A709" s="16" t="s">
        <v>806</v>
      </c>
      <c r="B709" s="17">
        <v>4729</v>
      </c>
      <c r="C709" s="16" t="s">
        <v>17</v>
      </c>
      <c r="D709" s="16" t="s">
        <v>853</v>
      </c>
      <c r="E709" s="27" t="s">
        <v>819</v>
      </c>
      <c r="F709" s="27" t="s">
        <v>115</v>
      </c>
      <c r="G709" s="18">
        <v>2.0000000000000002E-5</v>
      </c>
      <c r="H709" s="71">
        <v>37.799999999999997</v>
      </c>
    </row>
    <row r="710" spans="1:8">
      <c r="A710" s="16" t="s">
        <v>806</v>
      </c>
      <c r="B710" s="17">
        <v>10788</v>
      </c>
      <c r="C710" s="16" t="s">
        <v>17</v>
      </c>
      <c r="D710" s="16" t="s">
        <v>852</v>
      </c>
      <c r="E710" s="27" t="s">
        <v>819</v>
      </c>
      <c r="F710" s="27" t="s">
        <v>115</v>
      </c>
      <c r="G710" s="18">
        <v>4.0000000000000003E-5</v>
      </c>
      <c r="H710" s="71">
        <v>36.9</v>
      </c>
    </row>
    <row r="711" spans="1:8">
      <c r="A711" s="16" t="s">
        <v>806</v>
      </c>
      <c r="B711" s="17" t="s">
        <v>817</v>
      </c>
      <c r="C711" s="16" t="s">
        <v>17</v>
      </c>
      <c r="D711" s="16" t="s">
        <v>818</v>
      </c>
      <c r="E711" s="27" t="s">
        <v>819</v>
      </c>
      <c r="F711" s="27" t="s">
        <v>820</v>
      </c>
      <c r="G711" s="18">
        <v>1.6000000000000001E-4</v>
      </c>
      <c r="H711" s="71">
        <v>88.33</v>
      </c>
    </row>
    <row r="712" spans="1:8" ht="25.5">
      <c r="A712" s="16" t="s">
        <v>806</v>
      </c>
      <c r="B712" s="17" t="s">
        <v>854</v>
      </c>
      <c r="C712" s="16" t="s">
        <v>17</v>
      </c>
      <c r="D712" s="16" t="s">
        <v>855</v>
      </c>
      <c r="E712" s="27" t="s">
        <v>819</v>
      </c>
      <c r="F712" s="27" t="s">
        <v>115</v>
      </c>
      <c r="G712" s="18">
        <v>4.0000000000000003E-5</v>
      </c>
      <c r="H712" s="71">
        <v>189.9</v>
      </c>
    </row>
    <row r="713" spans="1:8">
      <c r="A713" s="16" t="s">
        <v>806</v>
      </c>
      <c r="B713" s="17">
        <v>2378</v>
      </c>
      <c r="C713" s="16" t="s">
        <v>17</v>
      </c>
      <c r="D713" s="16" t="s">
        <v>832</v>
      </c>
      <c r="E713" s="27" t="s">
        <v>819</v>
      </c>
      <c r="F713" s="27" t="s">
        <v>115</v>
      </c>
      <c r="G713" s="18">
        <v>1.882E-2</v>
      </c>
      <c r="H713" s="71">
        <v>4.5</v>
      </c>
    </row>
    <row r="714" spans="1:8">
      <c r="A714" s="16" t="s">
        <v>806</v>
      </c>
      <c r="B714" s="17">
        <v>4728</v>
      </c>
      <c r="C714" s="16" t="s">
        <v>17</v>
      </c>
      <c r="D714" s="16" t="s">
        <v>851</v>
      </c>
      <c r="E714" s="27" t="s">
        <v>819</v>
      </c>
      <c r="F714" s="27" t="s">
        <v>115</v>
      </c>
      <c r="G714" s="18">
        <v>6.0000000000000002E-5</v>
      </c>
      <c r="H714" s="71">
        <v>18.579999999999998</v>
      </c>
    </row>
    <row r="715" spans="1:8">
      <c r="A715" s="16" t="s">
        <v>806</v>
      </c>
      <c r="B715" s="17">
        <v>10599</v>
      </c>
      <c r="C715" s="16" t="s">
        <v>17</v>
      </c>
      <c r="D715" s="16" t="s">
        <v>825</v>
      </c>
      <c r="E715" s="27" t="s">
        <v>819</v>
      </c>
      <c r="F715" s="27" t="s">
        <v>115</v>
      </c>
      <c r="G715" s="18">
        <v>3.6000000000000002E-4</v>
      </c>
      <c r="H715" s="71">
        <v>18</v>
      </c>
    </row>
    <row r="716" spans="1:8">
      <c r="A716" s="16" t="s">
        <v>806</v>
      </c>
      <c r="B716" s="17" t="s">
        <v>844</v>
      </c>
      <c r="C716" s="16" t="s">
        <v>17</v>
      </c>
      <c r="D716" s="16" t="s">
        <v>845</v>
      </c>
      <c r="E716" s="27" t="s">
        <v>819</v>
      </c>
      <c r="F716" s="27" t="s">
        <v>820</v>
      </c>
      <c r="G716" s="18">
        <v>4.6000000000000001E-4</v>
      </c>
      <c r="H716" s="71">
        <v>12.99</v>
      </c>
    </row>
    <row r="717" spans="1:8">
      <c r="A717" s="16" t="s">
        <v>806</v>
      </c>
      <c r="B717" s="17" t="s">
        <v>821</v>
      </c>
      <c r="C717" s="16" t="s">
        <v>17</v>
      </c>
      <c r="D717" s="16" t="s">
        <v>822</v>
      </c>
      <c r="E717" s="27" t="s">
        <v>819</v>
      </c>
      <c r="F717" s="27" t="s">
        <v>115</v>
      </c>
      <c r="G717" s="18">
        <v>4.0000000000000003E-5</v>
      </c>
      <c r="H717" s="71">
        <v>24.02</v>
      </c>
    </row>
    <row r="718" spans="1:8">
      <c r="A718" s="11"/>
      <c r="B718" s="11"/>
      <c r="C718" s="11"/>
      <c r="D718" s="11"/>
      <c r="E718" s="11"/>
      <c r="F718" s="11"/>
      <c r="G718" s="12"/>
      <c r="H718" s="75"/>
    </row>
    <row r="719" spans="1:8">
      <c r="A719" s="11"/>
      <c r="B719" s="11"/>
      <c r="C719" s="11"/>
      <c r="D719" s="11"/>
      <c r="E719" s="11"/>
      <c r="F719" s="11"/>
      <c r="G719" s="28"/>
      <c r="H719" s="76"/>
    </row>
    <row r="720" spans="1:8" ht="15" thickBot="1">
      <c r="A720" s="13"/>
      <c r="B720" s="13"/>
      <c r="C720" s="13"/>
      <c r="D720" s="13"/>
      <c r="E720" s="13"/>
      <c r="F720" s="13"/>
      <c r="G720" s="14"/>
      <c r="H720" s="77"/>
    </row>
    <row r="721" spans="1:8" ht="15" thickTop="1">
      <c r="A721" s="15"/>
      <c r="B721" s="15"/>
      <c r="C721" s="15"/>
      <c r="D721" s="15"/>
      <c r="E721" s="15"/>
      <c r="F721" s="15"/>
      <c r="G721" s="15"/>
      <c r="H721" s="78"/>
    </row>
    <row r="722" spans="1:8" ht="15">
      <c r="A722" s="1" t="s">
        <v>113</v>
      </c>
      <c r="B722" s="2" t="s">
        <v>1</v>
      </c>
      <c r="C722" s="1" t="s">
        <v>2</v>
      </c>
      <c r="D722" s="1" t="s">
        <v>3</v>
      </c>
      <c r="E722" s="29" t="s">
        <v>799</v>
      </c>
      <c r="F722" s="29" t="s">
        <v>4</v>
      </c>
      <c r="G722" s="2" t="s">
        <v>5</v>
      </c>
      <c r="H722" s="74" t="s">
        <v>6</v>
      </c>
    </row>
    <row r="723" spans="1:8" ht="25.5">
      <c r="A723" s="3" t="s">
        <v>800</v>
      </c>
      <c r="B723" s="4">
        <v>9068</v>
      </c>
      <c r="C723" s="3" t="s">
        <v>17</v>
      </c>
      <c r="D723" s="3" t="s">
        <v>114</v>
      </c>
      <c r="E723" s="25" t="s">
        <v>902</v>
      </c>
      <c r="F723" s="25" t="s">
        <v>115</v>
      </c>
      <c r="G723" s="5">
        <v>1</v>
      </c>
      <c r="H723" s="6">
        <f>ROUND(SUM(H725*G725,H726*G726),2)</f>
        <v>31.14</v>
      </c>
    </row>
    <row r="724" spans="1:8" ht="15">
      <c r="A724" s="1" t="s">
        <v>0</v>
      </c>
      <c r="B724" s="2" t="s">
        <v>1</v>
      </c>
      <c r="C724" s="1" t="s">
        <v>2</v>
      </c>
      <c r="D724" s="1" t="s">
        <v>3</v>
      </c>
      <c r="E724" s="29" t="s">
        <v>799</v>
      </c>
      <c r="F724" s="29" t="s">
        <v>4</v>
      </c>
      <c r="G724" s="2" t="s">
        <v>5</v>
      </c>
      <c r="H724" s="74" t="s">
        <v>6</v>
      </c>
    </row>
    <row r="725" spans="1:8">
      <c r="A725" s="7" t="s">
        <v>800</v>
      </c>
      <c r="B725" s="8">
        <v>10549</v>
      </c>
      <c r="C725" s="7" t="s">
        <v>17</v>
      </c>
      <c r="D725" s="7" t="s">
        <v>813</v>
      </c>
      <c r="E725" s="26" t="s">
        <v>812</v>
      </c>
      <c r="F725" s="26" t="s">
        <v>810</v>
      </c>
      <c r="G725" s="9">
        <v>1.5</v>
      </c>
      <c r="H725" s="72">
        <v>3.87</v>
      </c>
    </row>
    <row r="726" spans="1:8">
      <c r="A726" s="16" t="s">
        <v>806</v>
      </c>
      <c r="B726" s="17" t="s">
        <v>814</v>
      </c>
      <c r="C726" s="16" t="s">
        <v>17</v>
      </c>
      <c r="D726" s="16" t="s">
        <v>815</v>
      </c>
      <c r="E726" s="27" t="s">
        <v>809</v>
      </c>
      <c r="F726" s="27" t="s">
        <v>810</v>
      </c>
      <c r="G726" s="18">
        <v>1.5</v>
      </c>
      <c r="H726" s="71">
        <v>16.89</v>
      </c>
    </row>
    <row r="727" spans="1:8" ht="60">
      <c r="A727" s="32" t="s">
        <v>816</v>
      </c>
      <c r="B727" s="29"/>
      <c r="C727" s="29"/>
      <c r="D727" s="29"/>
      <c r="E727" s="29"/>
      <c r="F727" s="29"/>
      <c r="G727" s="29"/>
      <c r="H727" s="73"/>
    </row>
    <row r="728" spans="1:8" ht="15">
      <c r="A728" s="1" t="s">
        <v>0</v>
      </c>
      <c r="B728" s="2" t="s">
        <v>1</v>
      </c>
      <c r="C728" s="1" t="s">
        <v>2</v>
      </c>
      <c r="D728" s="1" t="s">
        <v>3</v>
      </c>
      <c r="E728" s="29" t="s">
        <v>799</v>
      </c>
      <c r="F728" s="29" t="s">
        <v>4</v>
      </c>
      <c r="G728" s="2" t="s">
        <v>5</v>
      </c>
      <c r="H728" s="74" t="s">
        <v>6</v>
      </c>
    </row>
    <row r="729" spans="1:8">
      <c r="A729" s="16" t="s">
        <v>806</v>
      </c>
      <c r="B729" s="17">
        <v>10596</v>
      </c>
      <c r="C729" s="16" t="s">
        <v>17</v>
      </c>
      <c r="D729" s="16" t="s">
        <v>835</v>
      </c>
      <c r="E729" s="27" t="s">
        <v>819</v>
      </c>
      <c r="F729" s="27" t="s">
        <v>115</v>
      </c>
      <c r="G729" s="18">
        <v>6.7499999999999999E-3</v>
      </c>
      <c r="H729" s="71">
        <v>4.8499999999999996</v>
      </c>
    </row>
    <row r="730" spans="1:8">
      <c r="A730" s="16" t="s">
        <v>806</v>
      </c>
      <c r="B730" s="17">
        <v>1651</v>
      </c>
      <c r="C730" s="16" t="s">
        <v>17</v>
      </c>
      <c r="D730" s="16" t="s">
        <v>842</v>
      </c>
      <c r="E730" s="27" t="s">
        <v>819</v>
      </c>
      <c r="F730" s="27" t="s">
        <v>843</v>
      </c>
      <c r="G730" s="18">
        <v>1.1999999999999999E-3</v>
      </c>
      <c r="H730" s="71">
        <v>7</v>
      </c>
    </row>
    <row r="731" spans="1:8">
      <c r="A731" s="16" t="s">
        <v>806</v>
      </c>
      <c r="B731" s="17">
        <v>158</v>
      </c>
      <c r="C731" s="16" t="s">
        <v>17</v>
      </c>
      <c r="D731" s="16" t="s">
        <v>831</v>
      </c>
      <c r="E731" s="27" t="s">
        <v>819</v>
      </c>
      <c r="F731" s="27" t="s">
        <v>115</v>
      </c>
      <c r="G731" s="18">
        <v>0.1527</v>
      </c>
      <c r="H731" s="71">
        <v>14</v>
      </c>
    </row>
    <row r="732" spans="1:8">
      <c r="A732" s="16" t="s">
        <v>806</v>
      </c>
      <c r="B732" s="17">
        <v>10362</v>
      </c>
      <c r="C732" s="16" t="s">
        <v>17</v>
      </c>
      <c r="D732" s="16" t="s">
        <v>826</v>
      </c>
      <c r="E732" s="27" t="s">
        <v>827</v>
      </c>
      <c r="F732" s="27" t="s">
        <v>115</v>
      </c>
      <c r="G732" s="18">
        <v>6.7499999999999999E-3</v>
      </c>
      <c r="H732" s="71">
        <v>12.54</v>
      </c>
    </row>
    <row r="733" spans="1:8">
      <c r="A733" s="16" t="s">
        <v>806</v>
      </c>
      <c r="B733" s="17">
        <v>10761</v>
      </c>
      <c r="C733" s="16" t="s">
        <v>17</v>
      </c>
      <c r="D733" s="16" t="s">
        <v>837</v>
      </c>
      <c r="E733" s="27" t="s">
        <v>827</v>
      </c>
      <c r="F733" s="27" t="s">
        <v>115</v>
      </c>
      <c r="G733" s="18">
        <v>0.1527</v>
      </c>
      <c r="H733" s="71">
        <v>5</v>
      </c>
    </row>
    <row r="734" spans="1:8">
      <c r="A734" s="16" t="s">
        <v>806</v>
      </c>
      <c r="B734" s="17">
        <v>941</v>
      </c>
      <c r="C734" s="16" t="s">
        <v>17</v>
      </c>
      <c r="D734" s="16" t="s">
        <v>830</v>
      </c>
      <c r="E734" s="27" t="s">
        <v>819</v>
      </c>
      <c r="F734" s="27" t="s">
        <v>115</v>
      </c>
      <c r="G734" s="18">
        <v>2.2499999999999998E-3</v>
      </c>
      <c r="H734" s="71">
        <v>194.68</v>
      </c>
    </row>
    <row r="735" spans="1:8">
      <c r="A735" s="16" t="s">
        <v>806</v>
      </c>
      <c r="B735" s="17">
        <v>10517</v>
      </c>
      <c r="C735" s="16" t="s">
        <v>17</v>
      </c>
      <c r="D735" s="16" t="s">
        <v>849</v>
      </c>
      <c r="E735" s="27" t="s">
        <v>827</v>
      </c>
      <c r="F735" s="27" t="s">
        <v>850</v>
      </c>
      <c r="G735" s="18">
        <v>5.9999999999999995E-4</v>
      </c>
      <c r="H735" s="71">
        <v>300</v>
      </c>
    </row>
    <row r="736" spans="1:8">
      <c r="A736" s="16" t="s">
        <v>806</v>
      </c>
      <c r="B736" s="17">
        <v>10492</v>
      </c>
      <c r="C736" s="16" t="s">
        <v>17</v>
      </c>
      <c r="D736" s="16" t="s">
        <v>824</v>
      </c>
      <c r="E736" s="27" t="s">
        <v>819</v>
      </c>
      <c r="F736" s="27" t="s">
        <v>115</v>
      </c>
      <c r="G736" s="18">
        <v>6.7499999999999999E-3</v>
      </c>
      <c r="H736" s="71">
        <v>205</v>
      </c>
    </row>
    <row r="737" spans="1:11" ht="25.5">
      <c r="A737" s="16" t="s">
        <v>806</v>
      </c>
      <c r="B737" s="17" t="s">
        <v>828</v>
      </c>
      <c r="C737" s="16" t="s">
        <v>17</v>
      </c>
      <c r="D737" s="16" t="s">
        <v>829</v>
      </c>
      <c r="E737" s="27" t="s">
        <v>819</v>
      </c>
      <c r="F737" s="27" t="s">
        <v>115</v>
      </c>
      <c r="G737" s="18">
        <v>8.9999999999999998E-4</v>
      </c>
      <c r="H737" s="71">
        <v>16.13</v>
      </c>
    </row>
    <row r="738" spans="1:11">
      <c r="A738" s="16" t="s">
        <v>806</v>
      </c>
      <c r="B738" s="17">
        <v>4729</v>
      </c>
      <c r="C738" s="16" t="s">
        <v>17</v>
      </c>
      <c r="D738" s="16" t="s">
        <v>853</v>
      </c>
      <c r="E738" s="27" t="s">
        <v>819</v>
      </c>
      <c r="F738" s="27" t="s">
        <v>115</v>
      </c>
      <c r="G738" s="18">
        <v>1.4999999999999999E-4</v>
      </c>
      <c r="H738" s="71">
        <v>37.799999999999997</v>
      </c>
    </row>
    <row r="739" spans="1:11">
      <c r="A739" s="16" t="s">
        <v>806</v>
      </c>
      <c r="B739" s="17">
        <v>10788</v>
      </c>
      <c r="C739" s="16" t="s">
        <v>17</v>
      </c>
      <c r="D739" s="16" t="s">
        <v>852</v>
      </c>
      <c r="E739" s="27" t="s">
        <v>819</v>
      </c>
      <c r="F739" s="27" t="s">
        <v>115</v>
      </c>
      <c r="G739" s="18">
        <v>2.9999999999999997E-4</v>
      </c>
      <c r="H739" s="71">
        <v>36.9</v>
      </c>
    </row>
    <row r="740" spans="1:11">
      <c r="A740" s="16" t="s">
        <v>806</v>
      </c>
      <c r="B740" s="17" t="s">
        <v>817</v>
      </c>
      <c r="C740" s="16" t="s">
        <v>17</v>
      </c>
      <c r="D740" s="16" t="s">
        <v>818</v>
      </c>
      <c r="E740" s="27" t="s">
        <v>819</v>
      </c>
      <c r="F740" s="27" t="s">
        <v>820</v>
      </c>
      <c r="G740" s="18">
        <v>1.1999999999999999E-3</v>
      </c>
      <c r="H740" s="71">
        <v>88.33</v>
      </c>
    </row>
    <row r="741" spans="1:11" ht="25.5">
      <c r="A741" s="16" t="s">
        <v>806</v>
      </c>
      <c r="B741" s="17" t="s">
        <v>854</v>
      </c>
      <c r="C741" s="16" t="s">
        <v>17</v>
      </c>
      <c r="D741" s="16" t="s">
        <v>855</v>
      </c>
      <c r="E741" s="27" t="s">
        <v>819</v>
      </c>
      <c r="F741" s="27" t="s">
        <v>115</v>
      </c>
      <c r="G741" s="18">
        <v>2.9999999999999997E-4</v>
      </c>
      <c r="H741" s="71">
        <v>189.9</v>
      </c>
    </row>
    <row r="742" spans="1:11">
      <c r="A742" s="16" t="s">
        <v>806</v>
      </c>
      <c r="B742" s="17">
        <v>2378</v>
      </c>
      <c r="C742" s="16" t="s">
        <v>17</v>
      </c>
      <c r="D742" s="16" t="s">
        <v>832</v>
      </c>
      <c r="E742" s="27" t="s">
        <v>819</v>
      </c>
      <c r="F742" s="27" t="s">
        <v>115</v>
      </c>
      <c r="G742" s="18">
        <v>0.14115</v>
      </c>
      <c r="H742" s="71">
        <v>4.5</v>
      </c>
    </row>
    <row r="743" spans="1:11">
      <c r="A743" s="16" t="s">
        <v>806</v>
      </c>
      <c r="B743" s="17">
        <v>4728</v>
      </c>
      <c r="C743" s="16" t="s">
        <v>17</v>
      </c>
      <c r="D743" s="16" t="s">
        <v>851</v>
      </c>
      <c r="E743" s="27" t="s">
        <v>819</v>
      </c>
      <c r="F743" s="27" t="s">
        <v>115</v>
      </c>
      <c r="G743" s="18">
        <v>4.4999999999999999E-4</v>
      </c>
      <c r="H743" s="71">
        <v>18.579999999999998</v>
      </c>
    </row>
    <row r="744" spans="1:11">
      <c r="A744" s="16" t="s">
        <v>806</v>
      </c>
      <c r="B744" s="17">
        <v>10599</v>
      </c>
      <c r="C744" s="16" t="s">
        <v>17</v>
      </c>
      <c r="D744" s="16" t="s">
        <v>825</v>
      </c>
      <c r="E744" s="27" t="s">
        <v>819</v>
      </c>
      <c r="F744" s="27" t="s">
        <v>115</v>
      </c>
      <c r="G744" s="18">
        <v>2.7000000000000001E-3</v>
      </c>
      <c r="H744" s="71">
        <v>18</v>
      </c>
    </row>
    <row r="745" spans="1:11">
      <c r="A745" s="16" t="s">
        <v>806</v>
      </c>
      <c r="B745" s="17" t="s">
        <v>844</v>
      </c>
      <c r="C745" s="16" t="s">
        <v>17</v>
      </c>
      <c r="D745" s="16" t="s">
        <v>845</v>
      </c>
      <c r="E745" s="27" t="s">
        <v>819</v>
      </c>
      <c r="F745" s="27" t="s">
        <v>820</v>
      </c>
      <c r="G745" s="18">
        <v>3.4499999999999999E-3</v>
      </c>
      <c r="H745" s="71">
        <v>12.99</v>
      </c>
    </row>
    <row r="746" spans="1:11">
      <c r="A746" s="16" t="s">
        <v>806</v>
      </c>
      <c r="B746" s="17" t="s">
        <v>821</v>
      </c>
      <c r="C746" s="16" t="s">
        <v>17</v>
      </c>
      <c r="D746" s="16" t="s">
        <v>822</v>
      </c>
      <c r="E746" s="27" t="s">
        <v>819</v>
      </c>
      <c r="F746" s="27" t="s">
        <v>115</v>
      </c>
      <c r="G746" s="18">
        <v>2.9999999999999997E-4</v>
      </c>
      <c r="H746" s="71">
        <v>24.02</v>
      </c>
    </row>
    <row r="747" spans="1:11">
      <c r="A747" s="16" t="s">
        <v>806</v>
      </c>
      <c r="B747" s="17" t="s">
        <v>814</v>
      </c>
      <c r="C747" s="16" t="s">
        <v>17</v>
      </c>
      <c r="D747" s="16" t="s">
        <v>815</v>
      </c>
      <c r="E747" s="27" t="s">
        <v>809</v>
      </c>
      <c r="F747" s="27" t="s">
        <v>810</v>
      </c>
      <c r="G747" s="18">
        <v>1.5</v>
      </c>
      <c r="H747" s="71">
        <v>16.89</v>
      </c>
    </row>
    <row r="748" spans="1:11" ht="15" thickBot="1">
      <c r="A748" s="33"/>
      <c r="B748" s="34"/>
      <c r="C748" s="33"/>
      <c r="D748" s="33"/>
      <c r="E748" s="35"/>
      <c r="F748" s="35"/>
      <c r="G748" s="36"/>
      <c r="H748" s="80"/>
    </row>
    <row r="749" spans="1:11" ht="15" thickTop="1">
      <c r="A749" s="15"/>
      <c r="B749" s="15"/>
      <c r="C749" s="15"/>
      <c r="D749" s="15"/>
      <c r="E749" s="15"/>
      <c r="F749" s="15"/>
      <c r="G749" s="15"/>
      <c r="H749" s="78"/>
    </row>
    <row r="750" spans="1:11" ht="15">
      <c r="A750" s="1" t="s">
        <v>1998</v>
      </c>
      <c r="B750" s="2" t="s">
        <v>1</v>
      </c>
      <c r="C750" s="1" t="s">
        <v>2</v>
      </c>
      <c r="D750" s="1" t="s">
        <v>3</v>
      </c>
      <c r="E750" s="29" t="s">
        <v>799</v>
      </c>
      <c r="F750" s="29" t="s">
        <v>4</v>
      </c>
      <c r="G750" s="2" t="s">
        <v>5</v>
      </c>
      <c r="H750" s="74" t="s">
        <v>6</v>
      </c>
    </row>
    <row r="751" spans="1:11" ht="25.5">
      <c r="A751" s="3" t="s">
        <v>800</v>
      </c>
      <c r="B751" s="4" t="s">
        <v>1940</v>
      </c>
      <c r="C751" s="3" t="s">
        <v>1935</v>
      </c>
      <c r="D751" s="3" t="s">
        <v>1932</v>
      </c>
      <c r="E751" s="25" t="s">
        <v>902</v>
      </c>
      <c r="F751" s="25" t="s">
        <v>116</v>
      </c>
      <c r="G751" s="5">
        <v>1</v>
      </c>
      <c r="H751" s="6">
        <f>ROUND(SUM(H752*G752,H753*G753,G754*H754),2)</f>
        <v>1290.71</v>
      </c>
      <c r="K751" s="37"/>
    </row>
    <row r="752" spans="1:11" ht="25.5">
      <c r="A752" s="7" t="s">
        <v>801</v>
      </c>
      <c r="B752" s="8" t="s">
        <v>1968</v>
      </c>
      <c r="C752" s="7" t="s">
        <v>20</v>
      </c>
      <c r="D752" s="7" t="s">
        <v>877</v>
      </c>
      <c r="E752" s="26" t="s">
        <v>809</v>
      </c>
      <c r="F752" s="26" t="s">
        <v>213</v>
      </c>
      <c r="G752" s="9">
        <v>1</v>
      </c>
      <c r="H752" s="72">
        <v>29.13</v>
      </c>
    </row>
    <row r="753" spans="1:8">
      <c r="A753" s="16" t="s">
        <v>806</v>
      </c>
      <c r="B753" s="17" t="s">
        <v>1969</v>
      </c>
      <c r="C753" s="16" t="s">
        <v>20</v>
      </c>
      <c r="D753" s="16" t="s">
        <v>802</v>
      </c>
      <c r="E753" s="27" t="s">
        <v>809</v>
      </c>
      <c r="F753" s="27" t="s">
        <v>213</v>
      </c>
      <c r="G753" s="18">
        <v>1</v>
      </c>
      <c r="H753" s="71">
        <v>24.08</v>
      </c>
    </row>
    <row r="754" spans="1:8" ht="38.25">
      <c r="A754" s="16" t="s">
        <v>806</v>
      </c>
      <c r="B754" s="17" t="s">
        <v>1941</v>
      </c>
      <c r="C754" s="16"/>
      <c r="D754" s="16" t="s">
        <v>1939</v>
      </c>
      <c r="E754" s="27"/>
      <c r="F754" s="27" t="s">
        <v>903</v>
      </c>
      <c r="G754" s="18">
        <v>330</v>
      </c>
      <c r="H754" s="71">
        <v>3.75</v>
      </c>
    </row>
    <row r="755" spans="1:8" ht="15" thickBot="1">
      <c r="A755" s="33"/>
      <c r="B755" s="34"/>
      <c r="C755" s="33"/>
      <c r="D755" s="33"/>
      <c r="E755" s="35"/>
      <c r="F755" s="35"/>
      <c r="G755" s="36"/>
      <c r="H755" s="80"/>
    </row>
    <row r="756" spans="1:8" ht="15" thickTop="1">
      <c r="A756" s="15"/>
      <c r="B756" s="15"/>
      <c r="C756" s="15"/>
      <c r="D756" s="15"/>
      <c r="E756" s="15"/>
      <c r="F756" s="15"/>
      <c r="G756" s="15"/>
      <c r="H756" s="78"/>
    </row>
    <row r="757" spans="1:8" ht="15">
      <c r="A757" s="1" t="s">
        <v>1999</v>
      </c>
      <c r="B757" s="2" t="s">
        <v>1</v>
      </c>
      <c r="C757" s="1" t="s">
        <v>2</v>
      </c>
      <c r="D757" s="1" t="s">
        <v>3</v>
      </c>
      <c r="E757" s="29" t="s">
        <v>799</v>
      </c>
      <c r="F757" s="29" t="s">
        <v>4</v>
      </c>
      <c r="G757" s="2" t="s">
        <v>5</v>
      </c>
      <c r="H757" s="74" t="s">
        <v>6</v>
      </c>
    </row>
    <row r="758" spans="1:8" ht="25.5">
      <c r="A758" s="3" t="s">
        <v>800</v>
      </c>
      <c r="B758" s="4">
        <v>0</v>
      </c>
      <c r="C758" s="3" t="s">
        <v>1935</v>
      </c>
      <c r="D758" s="3">
        <v>0</v>
      </c>
      <c r="E758" s="25" t="s">
        <v>902</v>
      </c>
      <c r="F758" s="25" t="s">
        <v>116</v>
      </c>
      <c r="G758" s="5">
        <v>1</v>
      </c>
      <c r="H758" s="6">
        <f>ROUND(SUM(H759*G759,H760*G760,G761*H761),2)</f>
        <v>1373.15</v>
      </c>
    </row>
    <row r="759" spans="1:8" ht="25.5">
      <c r="A759" s="7" t="s">
        <v>801</v>
      </c>
      <c r="B759" s="8" t="s">
        <v>1970</v>
      </c>
      <c r="C759" s="7" t="s">
        <v>20</v>
      </c>
      <c r="D759" s="7" t="s">
        <v>1937</v>
      </c>
      <c r="E759" s="26" t="s">
        <v>809</v>
      </c>
      <c r="F759" s="26" t="s">
        <v>213</v>
      </c>
      <c r="G759" s="9">
        <v>1</v>
      </c>
      <c r="H759" s="72">
        <v>24.07</v>
      </c>
    </row>
    <row r="760" spans="1:8">
      <c r="A760" s="16" t="s">
        <v>806</v>
      </c>
      <c r="B760" s="17" t="s">
        <v>1969</v>
      </c>
      <c r="C760" s="16" t="s">
        <v>20</v>
      </c>
      <c r="D760" s="16" t="s">
        <v>802</v>
      </c>
      <c r="E760" s="27" t="s">
        <v>809</v>
      </c>
      <c r="F760" s="27" t="s">
        <v>213</v>
      </c>
      <c r="G760" s="18">
        <v>1</v>
      </c>
      <c r="H760" s="71">
        <v>24.08</v>
      </c>
    </row>
    <row r="761" spans="1:8" ht="38.25">
      <c r="A761" s="16" t="s">
        <v>806</v>
      </c>
      <c r="B761" s="17" t="s">
        <v>1936</v>
      </c>
      <c r="C761" s="16"/>
      <c r="D761" s="16" t="s">
        <v>1938</v>
      </c>
      <c r="E761" s="27"/>
      <c r="F761" s="27" t="s">
        <v>903</v>
      </c>
      <c r="G761" s="18">
        <v>1</v>
      </c>
      <c r="H761" s="71">
        <v>1325</v>
      </c>
    </row>
    <row r="762" spans="1:8">
      <c r="A762" s="33"/>
      <c r="B762" s="34"/>
      <c r="C762" s="33"/>
      <c r="D762" s="33"/>
      <c r="E762" s="35"/>
      <c r="F762" s="35"/>
      <c r="G762" s="36"/>
      <c r="H762" s="80"/>
    </row>
    <row r="763" spans="1:8" ht="15" thickBot="1">
      <c r="A763" s="33"/>
      <c r="B763" s="34"/>
      <c r="C763" s="33"/>
      <c r="D763" s="33"/>
      <c r="E763" s="35"/>
      <c r="F763" s="35"/>
      <c r="G763" s="36"/>
      <c r="H763" s="80"/>
    </row>
    <row r="764" spans="1:8" ht="15" thickTop="1">
      <c r="A764" s="15"/>
      <c r="B764" s="15"/>
      <c r="C764" s="15"/>
      <c r="D764" s="15"/>
      <c r="E764" s="15"/>
      <c r="F764" s="15"/>
      <c r="G764" s="15"/>
      <c r="H764" s="78"/>
    </row>
    <row r="765" spans="1:8">
      <c r="A765" s="23" t="s">
        <v>117</v>
      </c>
      <c r="B765" s="23"/>
      <c r="C765" s="23"/>
      <c r="D765" s="23" t="s">
        <v>118</v>
      </c>
      <c r="E765" s="23"/>
      <c r="F765" s="30"/>
      <c r="G765" s="30"/>
      <c r="H765" s="81"/>
    </row>
    <row r="766" spans="1:8" ht="15">
      <c r="A766" s="1" t="s">
        <v>119</v>
      </c>
      <c r="B766" s="2" t="s">
        <v>1</v>
      </c>
      <c r="C766" s="1" t="s">
        <v>2</v>
      </c>
      <c r="D766" s="1" t="s">
        <v>3</v>
      </c>
      <c r="E766" s="29" t="s">
        <v>799</v>
      </c>
      <c r="F766" s="29" t="s">
        <v>4</v>
      </c>
      <c r="G766" s="2" t="s">
        <v>5</v>
      </c>
      <c r="H766" s="74" t="s">
        <v>6</v>
      </c>
    </row>
    <row r="767" spans="1:8" ht="38.25">
      <c r="A767" s="3" t="s">
        <v>800</v>
      </c>
      <c r="B767" s="4" t="s">
        <v>120</v>
      </c>
      <c r="C767" s="3" t="s">
        <v>14</v>
      </c>
      <c r="D767" s="3" t="s">
        <v>121</v>
      </c>
      <c r="E767" s="25" t="s">
        <v>12</v>
      </c>
      <c r="F767" s="25" t="s">
        <v>15</v>
      </c>
      <c r="G767" s="5">
        <v>1</v>
      </c>
      <c r="H767" s="6">
        <f>ROUND(SUM(H768*G768),2)</f>
        <v>62.61</v>
      </c>
    </row>
    <row r="768" spans="1:8" ht="38.25">
      <c r="A768" s="7" t="s">
        <v>801</v>
      </c>
      <c r="B768" s="8">
        <v>88316</v>
      </c>
      <c r="C768" s="7" t="s">
        <v>20</v>
      </c>
      <c r="D768" s="7" t="s">
        <v>802</v>
      </c>
      <c r="E768" s="26" t="s">
        <v>1801</v>
      </c>
      <c r="F768" s="26" t="s">
        <v>106</v>
      </c>
      <c r="G768" s="9">
        <v>2.6</v>
      </c>
      <c r="H768" s="72">
        <v>24.08</v>
      </c>
    </row>
    <row r="769" spans="1:8">
      <c r="A769" s="11"/>
      <c r="B769" s="11"/>
      <c r="C769" s="11"/>
      <c r="D769" s="11"/>
      <c r="E769" s="11"/>
      <c r="F769" s="11"/>
      <c r="G769" s="12"/>
      <c r="H769" s="75"/>
    </row>
    <row r="770" spans="1:8" ht="15" thickBot="1">
      <c r="A770" s="13"/>
      <c r="B770" s="13"/>
      <c r="C770" s="13"/>
      <c r="D770" s="13"/>
      <c r="E770" s="13"/>
      <c r="F770" s="13"/>
      <c r="G770" s="14"/>
      <c r="H770" s="77"/>
    </row>
    <row r="771" spans="1:8" ht="15" thickTop="1">
      <c r="A771" s="15"/>
      <c r="B771" s="15"/>
      <c r="C771" s="15"/>
      <c r="D771" s="15"/>
      <c r="E771" s="15"/>
      <c r="F771" s="15"/>
      <c r="G771" s="15"/>
      <c r="H771" s="78"/>
    </row>
    <row r="772" spans="1:8" ht="15">
      <c r="A772" s="1" t="s">
        <v>122</v>
      </c>
      <c r="B772" s="2" t="s">
        <v>1</v>
      </c>
      <c r="C772" s="1" t="s">
        <v>2</v>
      </c>
      <c r="D772" s="1" t="s">
        <v>3</v>
      </c>
      <c r="E772" s="29" t="s">
        <v>799</v>
      </c>
      <c r="F772" s="29" t="s">
        <v>4</v>
      </c>
      <c r="G772" s="2" t="s">
        <v>5</v>
      </c>
      <c r="H772" s="74" t="s">
        <v>6</v>
      </c>
    </row>
    <row r="773" spans="1:8" ht="38.25">
      <c r="A773" s="3" t="s">
        <v>800</v>
      </c>
      <c r="B773" s="4">
        <v>72897</v>
      </c>
      <c r="C773" s="3" t="s">
        <v>20</v>
      </c>
      <c r="D773" s="3" t="s">
        <v>123</v>
      </c>
      <c r="E773" s="25" t="s">
        <v>904</v>
      </c>
      <c r="F773" s="25" t="s">
        <v>15</v>
      </c>
      <c r="G773" s="5">
        <v>1</v>
      </c>
      <c r="H773" s="6">
        <f>ROUND(SUM(H774*G774,H775*G775),2)</f>
        <v>32.880000000000003</v>
      </c>
    </row>
    <row r="774" spans="1:8" ht="38.25">
      <c r="A774" s="7" t="s">
        <v>801</v>
      </c>
      <c r="B774" s="8">
        <v>88316</v>
      </c>
      <c r="C774" s="7" t="s">
        <v>20</v>
      </c>
      <c r="D774" s="7" t="s">
        <v>802</v>
      </c>
      <c r="E774" s="26" t="s">
        <v>1801</v>
      </c>
      <c r="F774" s="26" t="s">
        <v>106</v>
      </c>
      <c r="G774" s="9">
        <v>0.7</v>
      </c>
      <c r="H774" s="72">
        <v>24.08</v>
      </c>
    </row>
    <row r="775" spans="1:8" ht="51">
      <c r="A775" s="7" t="s">
        <v>801</v>
      </c>
      <c r="B775" s="8">
        <v>5961</v>
      </c>
      <c r="C775" s="7" t="s">
        <v>20</v>
      </c>
      <c r="D775" s="7" t="s">
        <v>905</v>
      </c>
      <c r="E775" s="26" t="s">
        <v>1805</v>
      </c>
      <c r="F775" s="26" t="s">
        <v>880</v>
      </c>
      <c r="G775" s="9">
        <v>0.25</v>
      </c>
      <c r="H775" s="72">
        <v>64.08</v>
      </c>
    </row>
    <row r="776" spans="1:8">
      <c r="A776" s="11"/>
      <c r="B776" s="11"/>
      <c r="C776" s="11"/>
      <c r="D776" s="11"/>
      <c r="E776" s="11"/>
      <c r="F776" s="11"/>
      <c r="G776" s="12"/>
      <c r="H776" s="75"/>
    </row>
    <row r="777" spans="1:8">
      <c r="A777" s="11"/>
      <c r="B777" s="11"/>
      <c r="C777" s="11"/>
      <c r="D777" s="11"/>
      <c r="E777" s="11"/>
      <c r="F777" s="11"/>
      <c r="G777" s="28"/>
      <c r="H777" s="76"/>
    </row>
    <row r="778" spans="1:8" ht="15" thickBot="1">
      <c r="A778" s="13"/>
      <c r="B778" s="13"/>
      <c r="C778" s="13"/>
      <c r="D778" s="13"/>
      <c r="E778" s="13"/>
      <c r="F778" s="13"/>
      <c r="G778" s="14"/>
      <c r="H778" s="77"/>
    </row>
    <row r="779" spans="1:8" ht="15" thickTop="1">
      <c r="A779" s="15"/>
      <c r="B779" s="15"/>
      <c r="C779" s="15"/>
      <c r="D779" s="15"/>
      <c r="E779" s="15"/>
      <c r="F779" s="15"/>
      <c r="G779" s="15"/>
      <c r="H779" s="78"/>
    </row>
    <row r="780" spans="1:8" ht="15">
      <c r="A780" s="1" t="s">
        <v>124</v>
      </c>
      <c r="B780" s="2" t="s">
        <v>1</v>
      </c>
      <c r="C780" s="1" t="s">
        <v>2</v>
      </c>
      <c r="D780" s="1" t="s">
        <v>3</v>
      </c>
      <c r="E780" s="29" t="s">
        <v>799</v>
      </c>
      <c r="F780" s="29" t="s">
        <v>4</v>
      </c>
      <c r="G780" s="2" t="s">
        <v>5</v>
      </c>
      <c r="H780" s="74" t="s">
        <v>6</v>
      </c>
    </row>
    <row r="781" spans="1:8" ht="38.25">
      <c r="A781" s="3" t="s">
        <v>800</v>
      </c>
      <c r="B781" s="4">
        <v>95875</v>
      </c>
      <c r="C781" s="3" t="s">
        <v>20</v>
      </c>
      <c r="D781" s="3" t="s">
        <v>125</v>
      </c>
      <c r="E781" s="25" t="s">
        <v>1815</v>
      </c>
      <c r="F781" s="25" t="s">
        <v>126</v>
      </c>
      <c r="G781" s="5">
        <v>1</v>
      </c>
      <c r="H781" s="79">
        <v>2.52</v>
      </c>
    </row>
    <row r="782" spans="1:8" ht="51">
      <c r="A782" s="7" t="s">
        <v>801</v>
      </c>
      <c r="B782" s="8">
        <v>91387</v>
      </c>
      <c r="C782" s="7" t="s">
        <v>20</v>
      </c>
      <c r="D782" s="7" t="s">
        <v>907</v>
      </c>
      <c r="E782" s="26" t="s">
        <v>1805</v>
      </c>
      <c r="F782" s="26" t="s">
        <v>880</v>
      </c>
      <c r="G782" s="9">
        <v>3.5999999999999999E-3</v>
      </c>
      <c r="H782" s="72">
        <v>75.099999999999994</v>
      </c>
    </row>
    <row r="783" spans="1:8" ht="51">
      <c r="A783" s="7" t="s">
        <v>801</v>
      </c>
      <c r="B783" s="8">
        <v>91386</v>
      </c>
      <c r="C783" s="7" t="s">
        <v>20</v>
      </c>
      <c r="D783" s="7" t="s">
        <v>906</v>
      </c>
      <c r="E783" s="26" t="s">
        <v>1805</v>
      </c>
      <c r="F783" s="26" t="s">
        <v>884</v>
      </c>
      <c r="G783" s="9">
        <v>8.3000000000000001E-3</v>
      </c>
      <c r="H783" s="72">
        <v>272.22000000000003</v>
      </c>
    </row>
    <row r="784" spans="1:8">
      <c r="A784" s="11"/>
      <c r="B784" s="11"/>
      <c r="C784" s="11"/>
      <c r="D784" s="11"/>
      <c r="E784" s="11"/>
      <c r="F784" s="11"/>
      <c r="G784" s="12"/>
      <c r="H784" s="75"/>
    </row>
    <row r="785" spans="1:8">
      <c r="A785" s="11"/>
      <c r="B785" s="11"/>
      <c r="C785" s="11"/>
      <c r="D785" s="11"/>
      <c r="E785" s="11"/>
      <c r="F785" s="11"/>
      <c r="G785" s="28"/>
      <c r="H785" s="76"/>
    </row>
    <row r="786" spans="1:8" ht="15" thickBot="1">
      <c r="A786" s="13"/>
      <c r="B786" s="13"/>
      <c r="C786" s="13"/>
      <c r="D786" s="13"/>
      <c r="E786" s="13"/>
      <c r="F786" s="13"/>
      <c r="G786" s="14"/>
      <c r="H786" s="77"/>
    </row>
    <row r="787" spans="1:8" ht="15" thickTop="1">
      <c r="A787" s="15"/>
      <c r="B787" s="15"/>
      <c r="C787" s="15"/>
      <c r="D787" s="15"/>
      <c r="E787" s="15"/>
      <c r="F787" s="15"/>
      <c r="G787" s="15"/>
      <c r="H787" s="78"/>
    </row>
    <row r="788" spans="1:8" ht="15">
      <c r="A788" s="1" t="s">
        <v>127</v>
      </c>
      <c r="B788" s="2" t="s">
        <v>1</v>
      </c>
      <c r="C788" s="1" t="s">
        <v>2</v>
      </c>
      <c r="D788" s="1" t="s">
        <v>3</v>
      </c>
      <c r="E788" s="29" t="s">
        <v>799</v>
      </c>
      <c r="F788" s="29" t="s">
        <v>4</v>
      </c>
      <c r="G788" s="2" t="s">
        <v>5</v>
      </c>
      <c r="H788" s="74" t="s">
        <v>6</v>
      </c>
    </row>
    <row r="789" spans="1:8" ht="38.25">
      <c r="A789" s="3" t="s">
        <v>800</v>
      </c>
      <c r="B789" s="4" t="s">
        <v>128</v>
      </c>
      <c r="C789" s="3" t="s">
        <v>129</v>
      </c>
      <c r="D789" s="3" t="s">
        <v>130</v>
      </c>
      <c r="E789" s="25" t="s">
        <v>908</v>
      </c>
      <c r="F789" s="25" t="s">
        <v>54</v>
      </c>
      <c r="G789" s="5">
        <v>1</v>
      </c>
      <c r="H789" s="6">
        <f>ROUND(SUM(H790*G790,H791*G791),2)</f>
        <v>740.52</v>
      </c>
    </row>
    <row r="790" spans="1:8">
      <c r="A790" s="16" t="s">
        <v>806</v>
      </c>
      <c r="B790" s="17" t="s">
        <v>909</v>
      </c>
      <c r="C790" s="16" t="s">
        <v>129</v>
      </c>
      <c r="D790" s="16" t="s">
        <v>894</v>
      </c>
      <c r="E790" s="27" t="s">
        <v>809</v>
      </c>
      <c r="F790" s="27" t="s">
        <v>106</v>
      </c>
      <c r="G790" s="18">
        <v>12</v>
      </c>
      <c r="H790" s="71">
        <v>22.33</v>
      </c>
    </row>
    <row r="791" spans="1:8">
      <c r="A791" s="16" t="s">
        <v>806</v>
      </c>
      <c r="B791" s="17" t="s">
        <v>910</v>
      </c>
      <c r="C791" s="16" t="s">
        <v>129</v>
      </c>
      <c r="D791" s="16" t="s">
        <v>911</v>
      </c>
      <c r="E791" s="27" t="s">
        <v>819</v>
      </c>
      <c r="F791" s="27" t="s">
        <v>54</v>
      </c>
      <c r="G791" s="18">
        <v>1</v>
      </c>
      <c r="H791" s="71">
        <v>472.56</v>
      </c>
    </row>
    <row r="792" spans="1:8">
      <c r="A792" s="11"/>
      <c r="B792" s="11"/>
      <c r="C792" s="11"/>
      <c r="D792" s="11"/>
      <c r="E792" s="11"/>
      <c r="F792" s="11"/>
      <c r="G792" s="12"/>
      <c r="H792" s="75"/>
    </row>
    <row r="793" spans="1:8">
      <c r="A793" s="11"/>
      <c r="B793" s="11"/>
      <c r="C793" s="11"/>
      <c r="D793" s="11"/>
      <c r="E793" s="11"/>
      <c r="F793" s="11"/>
      <c r="G793" s="28"/>
      <c r="H793" s="76"/>
    </row>
    <row r="794" spans="1:8" ht="15" thickBot="1">
      <c r="A794" s="13"/>
      <c r="B794" s="13"/>
      <c r="C794" s="13"/>
      <c r="D794" s="13"/>
      <c r="E794" s="13"/>
      <c r="F794" s="13"/>
      <c r="G794" s="14"/>
      <c r="H794" s="77"/>
    </row>
    <row r="795" spans="1:8" ht="15" thickTop="1">
      <c r="A795" s="15"/>
      <c r="B795" s="15"/>
      <c r="C795" s="15"/>
      <c r="D795" s="15"/>
      <c r="E795" s="15"/>
      <c r="F795" s="15"/>
      <c r="G795" s="15"/>
      <c r="H795" s="78"/>
    </row>
    <row r="796" spans="1:8" ht="15">
      <c r="A796" s="1" t="s">
        <v>131</v>
      </c>
      <c r="B796" s="2" t="s">
        <v>1</v>
      </c>
      <c r="C796" s="1" t="s">
        <v>2</v>
      </c>
      <c r="D796" s="1" t="s">
        <v>3</v>
      </c>
      <c r="E796" s="29" t="s">
        <v>799</v>
      </c>
      <c r="F796" s="29" t="s">
        <v>4</v>
      </c>
      <c r="G796" s="2" t="s">
        <v>5</v>
      </c>
      <c r="H796" s="74" t="s">
        <v>6</v>
      </c>
    </row>
    <row r="797" spans="1:8" ht="25.5">
      <c r="A797" s="3" t="s">
        <v>800</v>
      </c>
      <c r="B797" s="4" t="s">
        <v>132</v>
      </c>
      <c r="C797" s="3" t="s">
        <v>64</v>
      </c>
      <c r="D797" s="3" t="s">
        <v>133</v>
      </c>
      <c r="E797" s="25" t="s">
        <v>803</v>
      </c>
      <c r="F797" s="25" t="s">
        <v>134</v>
      </c>
      <c r="G797" s="5">
        <v>1</v>
      </c>
      <c r="H797" s="79">
        <v>45</v>
      </c>
    </row>
    <row r="798" spans="1:8" ht="25.5">
      <c r="A798" s="16" t="s">
        <v>806</v>
      </c>
      <c r="B798" s="17" t="s">
        <v>912</v>
      </c>
      <c r="C798" s="16" t="s">
        <v>64</v>
      </c>
      <c r="D798" s="16" t="s">
        <v>133</v>
      </c>
      <c r="E798" s="27" t="s">
        <v>827</v>
      </c>
      <c r="F798" s="27" t="s">
        <v>134</v>
      </c>
      <c r="G798" s="18">
        <v>1</v>
      </c>
      <c r="H798" s="71">
        <v>45</v>
      </c>
    </row>
    <row r="799" spans="1:8">
      <c r="A799" s="11"/>
      <c r="B799" s="11"/>
      <c r="C799" s="11"/>
      <c r="D799" s="11"/>
      <c r="E799" s="11"/>
      <c r="F799" s="11"/>
      <c r="G799" s="12"/>
      <c r="H799" s="75"/>
    </row>
    <row r="800" spans="1:8">
      <c r="A800" s="11"/>
      <c r="B800" s="11"/>
      <c r="C800" s="11"/>
      <c r="D800" s="11"/>
      <c r="E800" s="11"/>
      <c r="F800" s="11"/>
      <c r="G800" s="28"/>
      <c r="H800" s="76"/>
    </row>
    <row r="801" spans="1:8" ht="15" thickBot="1">
      <c r="A801" s="13"/>
      <c r="B801" s="13"/>
      <c r="C801" s="13"/>
      <c r="D801" s="13"/>
      <c r="E801" s="13"/>
      <c r="F801" s="13"/>
      <c r="G801" s="14"/>
      <c r="H801" s="77"/>
    </row>
    <row r="802" spans="1:8" ht="15" thickTop="1">
      <c r="A802" s="15"/>
      <c r="B802" s="15"/>
      <c r="C802" s="15"/>
      <c r="D802" s="15"/>
      <c r="E802" s="15"/>
      <c r="F802" s="15"/>
      <c r="G802" s="15"/>
      <c r="H802" s="78"/>
    </row>
    <row r="803" spans="1:8" ht="15">
      <c r="A803" s="1" t="s">
        <v>135</v>
      </c>
      <c r="B803" s="2" t="s">
        <v>1</v>
      </c>
      <c r="C803" s="1" t="s">
        <v>2</v>
      </c>
      <c r="D803" s="1" t="s">
        <v>3</v>
      </c>
      <c r="E803" s="29" t="s">
        <v>799</v>
      </c>
      <c r="F803" s="29" t="s">
        <v>4</v>
      </c>
      <c r="G803" s="2" t="s">
        <v>5</v>
      </c>
      <c r="H803" s="74" t="s">
        <v>6</v>
      </c>
    </row>
    <row r="804" spans="1:8" ht="89.25">
      <c r="A804" s="3" t="s">
        <v>800</v>
      </c>
      <c r="B804" s="4">
        <v>89259</v>
      </c>
      <c r="C804" s="3" t="s">
        <v>20</v>
      </c>
      <c r="D804" s="3" t="s">
        <v>136</v>
      </c>
      <c r="E804" s="25" t="s">
        <v>1816</v>
      </c>
      <c r="F804" s="25" t="s">
        <v>106</v>
      </c>
      <c r="G804" s="5">
        <v>1</v>
      </c>
      <c r="H804" s="79">
        <v>27.77</v>
      </c>
    </row>
    <row r="805" spans="1:8" ht="38.25">
      <c r="A805" s="16" t="s">
        <v>806</v>
      </c>
      <c r="B805" s="17">
        <v>37752</v>
      </c>
      <c r="C805" s="16" t="s">
        <v>20</v>
      </c>
      <c r="D805" s="16" t="s">
        <v>914</v>
      </c>
      <c r="E805" s="27" t="s">
        <v>1817</v>
      </c>
      <c r="F805" s="27" t="s">
        <v>54</v>
      </c>
      <c r="G805" s="18">
        <v>3.43E-5</v>
      </c>
      <c r="H805" s="71">
        <v>607297.27</v>
      </c>
    </row>
    <row r="806" spans="1:8" ht="51">
      <c r="A806" s="16" t="s">
        <v>806</v>
      </c>
      <c r="B806" s="17">
        <v>3363</v>
      </c>
      <c r="C806" s="16" t="s">
        <v>20</v>
      </c>
      <c r="D806" s="16" t="s">
        <v>913</v>
      </c>
      <c r="E806" s="27" t="s">
        <v>1817</v>
      </c>
      <c r="F806" s="27" t="s">
        <v>54</v>
      </c>
      <c r="G806" s="18">
        <v>5.5099999999999998E-5</v>
      </c>
      <c r="H806" s="71">
        <v>143750</v>
      </c>
    </row>
    <row r="807" spans="1:8">
      <c r="A807" s="11"/>
      <c r="B807" s="11"/>
      <c r="C807" s="11"/>
      <c r="D807" s="11"/>
      <c r="E807" s="11"/>
      <c r="F807" s="11"/>
      <c r="G807" s="12"/>
      <c r="H807" s="75"/>
    </row>
    <row r="808" spans="1:8">
      <c r="A808" s="11"/>
      <c r="B808" s="11"/>
      <c r="C808" s="11"/>
      <c r="D808" s="11"/>
      <c r="E808" s="11"/>
      <c r="F808" s="11"/>
      <c r="G808" s="28"/>
      <c r="H808" s="76"/>
    </row>
    <row r="809" spans="1:8" ht="15" thickBot="1">
      <c r="A809" s="13"/>
      <c r="B809" s="13"/>
      <c r="C809" s="13"/>
      <c r="D809" s="13"/>
      <c r="E809" s="13"/>
      <c r="F809" s="13"/>
      <c r="G809" s="14"/>
      <c r="H809" s="77"/>
    </row>
    <row r="810" spans="1:8" ht="15" thickTop="1">
      <c r="A810" s="15"/>
      <c r="B810" s="15"/>
      <c r="C810" s="15"/>
      <c r="D810" s="15"/>
      <c r="E810" s="15"/>
      <c r="F810" s="15"/>
      <c r="G810" s="15"/>
      <c r="H810" s="78"/>
    </row>
    <row r="811" spans="1:8">
      <c r="A811" s="23" t="s">
        <v>137</v>
      </c>
      <c r="B811" s="23"/>
      <c r="C811" s="23"/>
      <c r="D811" s="23" t="s">
        <v>138</v>
      </c>
      <c r="E811" s="23"/>
      <c r="F811" s="30"/>
      <c r="G811" s="30"/>
      <c r="H811" s="81"/>
    </row>
    <row r="812" spans="1:8" ht="15">
      <c r="A812" s="1" t="s">
        <v>139</v>
      </c>
      <c r="B812" s="2" t="s">
        <v>1</v>
      </c>
      <c r="C812" s="1" t="s">
        <v>2</v>
      </c>
      <c r="D812" s="1" t="s">
        <v>3</v>
      </c>
      <c r="E812" s="29" t="s">
        <v>799</v>
      </c>
      <c r="F812" s="29" t="s">
        <v>4</v>
      </c>
      <c r="G812" s="2" t="s">
        <v>5</v>
      </c>
      <c r="H812" s="74" t="s">
        <v>6</v>
      </c>
    </row>
    <row r="813" spans="1:8" ht="25.5">
      <c r="A813" s="3" t="s">
        <v>800</v>
      </c>
      <c r="B813" s="4">
        <v>93358</v>
      </c>
      <c r="C813" s="3" t="s">
        <v>20</v>
      </c>
      <c r="D813" s="3" t="s">
        <v>140</v>
      </c>
      <c r="E813" s="25" t="s">
        <v>1818</v>
      </c>
      <c r="F813" s="25" t="s">
        <v>15</v>
      </c>
      <c r="G813" s="5">
        <v>1</v>
      </c>
      <c r="H813" s="79">
        <v>95.25</v>
      </c>
    </row>
    <row r="814" spans="1:8" ht="38.25">
      <c r="A814" s="7" t="s">
        <v>801</v>
      </c>
      <c r="B814" s="8">
        <v>88316</v>
      </c>
      <c r="C814" s="7" t="s">
        <v>20</v>
      </c>
      <c r="D814" s="7" t="s">
        <v>802</v>
      </c>
      <c r="E814" s="26" t="s">
        <v>1801</v>
      </c>
      <c r="F814" s="26" t="s">
        <v>106</v>
      </c>
      <c r="G814" s="9">
        <v>3.9557666999999999</v>
      </c>
      <c r="H814" s="72">
        <v>24.08</v>
      </c>
    </row>
    <row r="815" spans="1:8">
      <c r="A815" s="11"/>
      <c r="B815" s="11"/>
      <c r="C815" s="11"/>
      <c r="D815" s="11"/>
      <c r="E815" s="11"/>
      <c r="F815" s="11"/>
      <c r="G815" s="12"/>
      <c r="H815" s="75"/>
    </row>
    <row r="816" spans="1:8">
      <c r="A816" s="11"/>
      <c r="B816" s="11"/>
      <c r="C816" s="11"/>
      <c r="D816" s="11"/>
      <c r="E816" s="11"/>
      <c r="F816" s="11"/>
      <c r="G816" s="28"/>
      <c r="H816" s="76"/>
    </row>
    <row r="817" spans="1:8" ht="15" thickBot="1">
      <c r="A817" s="13"/>
      <c r="B817" s="13"/>
      <c r="C817" s="13"/>
      <c r="D817" s="13"/>
      <c r="E817" s="13"/>
      <c r="F817" s="13"/>
      <c r="G817" s="14"/>
      <c r="H817" s="77"/>
    </row>
    <row r="818" spans="1:8" ht="15" thickTop="1">
      <c r="A818" s="15"/>
      <c r="B818" s="15"/>
      <c r="C818" s="15"/>
      <c r="D818" s="15"/>
      <c r="E818" s="15"/>
      <c r="F818" s="15"/>
      <c r="G818" s="15"/>
      <c r="H818" s="78"/>
    </row>
    <row r="819" spans="1:8" ht="15">
      <c r="A819" s="1" t="s">
        <v>141</v>
      </c>
      <c r="B819" s="2" t="s">
        <v>1</v>
      </c>
      <c r="C819" s="1" t="s">
        <v>2</v>
      </c>
      <c r="D819" s="1" t="s">
        <v>3</v>
      </c>
      <c r="E819" s="29" t="s">
        <v>799</v>
      </c>
      <c r="F819" s="29" t="s">
        <v>4</v>
      </c>
      <c r="G819" s="2" t="s">
        <v>5</v>
      </c>
      <c r="H819" s="74" t="s">
        <v>6</v>
      </c>
    </row>
    <row r="820" spans="1:8" ht="38.25">
      <c r="A820" s="3" t="s">
        <v>800</v>
      </c>
      <c r="B820" s="4">
        <v>96995</v>
      </c>
      <c r="C820" s="3" t="s">
        <v>20</v>
      </c>
      <c r="D820" s="3" t="s">
        <v>142</v>
      </c>
      <c r="E820" s="25" t="s">
        <v>904</v>
      </c>
      <c r="F820" s="25" t="s">
        <v>15</v>
      </c>
      <c r="G820" s="5">
        <v>1</v>
      </c>
      <c r="H820" s="6">
        <f>ROUND(SUM(H821*G821),2)</f>
        <v>57.76</v>
      </c>
    </row>
    <row r="821" spans="1:8" ht="38.25">
      <c r="A821" s="7" t="s">
        <v>801</v>
      </c>
      <c r="B821" s="8">
        <v>88316</v>
      </c>
      <c r="C821" s="7" t="s">
        <v>20</v>
      </c>
      <c r="D821" s="7" t="s">
        <v>802</v>
      </c>
      <c r="E821" s="26" t="s">
        <v>1801</v>
      </c>
      <c r="F821" s="26" t="s">
        <v>106</v>
      </c>
      <c r="G821" s="9">
        <v>2.3986000000000001</v>
      </c>
      <c r="H821" s="72">
        <v>24.08</v>
      </c>
    </row>
    <row r="822" spans="1:8">
      <c r="A822" s="11"/>
      <c r="B822" s="11"/>
      <c r="C822" s="11"/>
      <c r="D822" s="11"/>
      <c r="E822" s="11"/>
      <c r="F822" s="11"/>
      <c r="G822" s="12"/>
      <c r="H822" s="75"/>
    </row>
    <row r="823" spans="1:8">
      <c r="A823" s="11"/>
      <c r="B823" s="11"/>
      <c r="C823" s="11"/>
      <c r="D823" s="11"/>
      <c r="E823" s="11"/>
      <c r="F823" s="11"/>
      <c r="G823" s="28"/>
      <c r="H823" s="76"/>
    </row>
    <row r="824" spans="1:8" ht="15" thickBot="1">
      <c r="A824" s="13"/>
      <c r="B824" s="13"/>
      <c r="C824" s="13"/>
      <c r="D824" s="13"/>
      <c r="E824" s="13"/>
      <c r="F824" s="13"/>
      <c r="G824" s="14"/>
      <c r="H824" s="77"/>
    </row>
    <row r="825" spans="1:8" ht="15" thickTop="1">
      <c r="A825" s="15"/>
      <c r="B825" s="15"/>
      <c r="C825" s="15"/>
      <c r="D825" s="15"/>
      <c r="E825" s="15"/>
      <c r="F825" s="15"/>
      <c r="G825" s="15"/>
      <c r="H825" s="78"/>
    </row>
    <row r="826" spans="1:8" ht="15">
      <c r="A826" s="1" t="s">
        <v>143</v>
      </c>
      <c r="B826" s="2" t="s">
        <v>1</v>
      </c>
      <c r="C826" s="1" t="s">
        <v>2</v>
      </c>
      <c r="D826" s="1" t="s">
        <v>3</v>
      </c>
      <c r="E826" s="29" t="s">
        <v>799</v>
      </c>
      <c r="F826" s="29" t="s">
        <v>4</v>
      </c>
      <c r="G826" s="2" t="s">
        <v>5</v>
      </c>
      <c r="H826" s="74" t="s">
        <v>6</v>
      </c>
    </row>
    <row r="827" spans="1:8" ht="25.5">
      <c r="A827" s="3" t="s">
        <v>800</v>
      </c>
      <c r="B827" s="4">
        <v>94342</v>
      </c>
      <c r="C827" s="3" t="s">
        <v>20</v>
      </c>
      <c r="D827" s="3" t="s">
        <v>144</v>
      </c>
      <c r="E827" s="25" t="s">
        <v>1819</v>
      </c>
      <c r="F827" s="25" t="s">
        <v>15</v>
      </c>
      <c r="G827" s="5">
        <v>1</v>
      </c>
      <c r="H827" s="79">
        <v>128.15</v>
      </c>
    </row>
    <row r="828" spans="1:8" ht="51">
      <c r="A828" s="7" t="s">
        <v>801</v>
      </c>
      <c r="B828" s="8">
        <v>91533</v>
      </c>
      <c r="C828" s="7" t="s">
        <v>20</v>
      </c>
      <c r="D828" s="7" t="s">
        <v>917</v>
      </c>
      <c r="E828" s="26" t="s">
        <v>1805</v>
      </c>
      <c r="F828" s="26" t="s">
        <v>884</v>
      </c>
      <c r="G828" s="9">
        <v>0.19620000000000001</v>
      </c>
      <c r="H828" s="82">
        <v>34.44</v>
      </c>
    </row>
    <row r="829" spans="1:8" ht="51">
      <c r="A829" s="7" t="s">
        <v>801</v>
      </c>
      <c r="B829" s="8">
        <v>5901</v>
      </c>
      <c r="C829" s="7" t="s">
        <v>20</v>
      </c>
      <c r="D829" s="7" t="s">
        <v>915</v>
      </c>
      <c r="E829" s="26" t="s">
        <v>1805</v>
      </c>
      <c r="F829" s="26" t="s">
        <v>884</v>
      </c>
      <c r="G829" s="9">
        <v>5.4000000000000003E-3</v>
      </c>
      <c r="H829" s="82">
        <v>322.06</v>
      </c>
    </row>
    <row r="830" spans="1:8" ht="38.25">
      <c r="A830" s="7" t="s">
        <v>801</v>
      </c>
      <c r="B830" s="8">
        <v>88316</v>
      </c>
      <c r="C830" s="7" t="s">
        <v>20</v>
      </c>
      <c r="D830" s="7" t="s">
        <v>802</v>
      </c>
      <c r="E830" s="26" t="s">
        <v>1801</v>
      </c>
      <c r="F830" s="26" t="s">
        <v>106</v>
      </c>
      <c r="G830" s="9">
        <v>0.78659999999999997</v>
      </c>
      <c r="H830" s="72">
        <v>24.08</v>
      </c>
    </row>
    <row r="831" spans="1:8" ht="51">
      <c r="A831" s="7" t="s">
        <v>801</v>
      </c>
      <c r="B831" s="8">
        <v>5903</v>
      </c>
      <c r="C831" s="7" t="s">
        <v>20</v>
      </c>
      <c r="D831" s="7" t="s">
        <v>916</v>
      </c>
      <c r="E831" s="26" t="s">
        <v>1805</v>
      </c>
      <c r="F831" s="26" t="s">
        <v>880</v>
      </c>
      <c r="G831" s="9">
        <v>5.9999999999999995E-4</v>
      </c>
      <c r="H831" s="82">
        <v>74.45</v>
      </c>
    </row>
    <row r="832" spans="1:8" ht="25.5">
      <c r="A832" s="16" t="s">
        <v>806</v>
      </c>
      <c r="B832" s="17">
        <v>368</v>
      </c>
      <c r="C832" s="16" t="s">
        <v>20</v>
      </c>
      <c r="D832" s="16" t="s">
        <v>918</v>
      </c>
      <c r="E832" s="27" t="s">
        <v>819</v>
      </c>
      <c r="F832" s="27" t="s">
        <v>15</v>
      </c>
      <c r="G832" s="18">
        <v>1.3889</v>
      </c>
      <c r="H832" s="71">
        <v>68.75</v>
      </c>
    </row>
    <row r="833" spans="1:8">
      <c r="A833" s="11"/>
      <c r="B833" s="11"/>
      <c r="C833" s="11"/>
      <c r="D833" s="11"/>
      <c r="E833" s="11"/>
      <c r="F833" s="11"/>
      <c r="G833" s="12"/>
      <c r="H833" s="75"/>
    </row>
    <row r="834" spans="1:8">
      <c r="A834" s="11"/>
      <c r="B834" s="11"/>
      <c r="C834" s="11"/>
      <c r="D834" s="11"/>
      <c r="E834" s="11"/>
      <c r="F834" s="11"/>
      <c r="G834" s="28"/>
      <c r="H834" s="76"/>
    </row>
    <row r="835" spans="1:8" ht="15" thickBot="1">
      <c r="A835" s="13"/>
      <c r="B835" s="13"/>
      <c r="C835" s="13"/>
      <c r="D835" s="13"/>
      <c r="E835" s="13"/>
      <c r="F835" s="13"/>
      <c r="G835" s="14"/>
      <c r="H835" s="77"/>
    </row>
    <row r="836" spans="1:8" ht="15" thickTop="1">
      <c r="A836" s="15"/>
      <c r="B836" s="15"/>
      <c r="C836" s="15"/>
      <c r="D836" s="15"/>
      <c r="E836" s="15"/>
      <c r="F836" s="15"/>
      <c r="G836" s="15"/>
      <c r="H836" s="78"/>
    </row>
    <row r="837" spans="1:8" ht="15">
      <c r="A837" s="1" t="s">
        <v>145</v>
      </c>
      <c r="B837" s="2" t="s">
        <v>1</v>
      </c>
      <c r="C837" s="1" t="s">
        <v>2</v>
      </c>
      <c r="D837" s="1" t="s">
        <v>3</v>
      </c>
      <c r="E837" s="29" t="s">
        <v>799</v>
      </c>
      <c r="F837" s="29" t="s">
        <v>4</v>
      </c>
      <c r="G837" s="2" t="s">
        <v>5</v>
      </c>
      <c r="H837" s="74" t="s">
        <v>6</v>
      </c>
    </row>
    <row r="838" spans="1:8" ht="25.5">
      <c r="A838" s="3" t="s">
        <v>800</v>
      </c>
      <c r="B838" s="4">
        <v>94319</v>
      </c>
      <c r="C838" s="3" t="s">
        <v>20</v>
      </c>
      <c r="D838" s="3" t="s">
        <v>146</v>
      </c>
      <c r="E838" s="25" t="s">
        <v>1819</v>
      </c>
      <c r="F838" s="25" t="s">
        <v>15</v>
      </c>
      <c r="G838" s="5">
        <v>1</v>
      </c>
      <c r="H838" s="79">
        <v>81.290000000000006</v>
      </c>
    </row>
    <row r="839" spans="1:8" ht="51">
      <c r="A839" s="7" t="s">
        <v>801</v>
      </c>
      <c r="B839" s="8">
        <v>5901</v>
      </c>
      <c r="C839" s="7" t="s">
        <v>20</v>
      </c>
      <c r="D839" s="7" t="s">
        <v>915</v>
      </c>
      <c r="E839" s="26" t="s">
        <v>1805</v>
      </c>
      <c r="F839" s="26" t="s">
        <v>884</v>
      </c>
      <c r="G839" s="9">
        <v>5.4000000000000003E-3</v>
      </c>
      <c r="H839" s="72">
        <v>322.06</v>
      </c>
    </row>
    <row r="840" spans="1:8" ht="51">
      <c r="A840" s="7" t="s">
        <v>801</v>
      </c>
      <c r="B840" s="8">
        <v>5903</v>
      </c>
      <c r="C840" s="7" t="s">
        <v>20</v>
      </c>
      <c r="D840" s="7" t="s">
        <v>916</v>
      </c>
      <c r="E840" s="26" t="s">
        <v>1805</v>
      </c>
      <c r="F840" s="26" t="s">
        <v>880</v>
      </c>
      <c r="G840" s="9">
        <v>5.9999999999999995E-4</v>
      </c>
      <c r="H840" s="72">
        <v>74.45</v>
      </c>
    </row>
    <row r="841" spans="1:8" ht="38.25">
      <c r="A841" s="7" t="s">
        <v>801</v>
      </c>
      <c r="B841" s="8">
        <v>88316</v>
      </c>
      <c r="C841" s="7" t="s">
        <v>20</v>
      </c>
      <c r="D841" s="7" t="s">
        <v>802</v>
      </c>
      <c r="E841" s="26" t="s">
        <v>1801</v>
      </c>
      <c r="F841" s="26" t="s">
        <v>106</v>
      </c>
      <c r="G841" s="9">
        <v>0.78659999999999997</v>
      </c>
      <c r="H841" s="72">
        <v>24.08</v>
      </c>
    </row>
    <row r="842" spans="1:8" ht="51">
      <c r="A842" s="7" t="s">
        <v>801</v>
      </c>
      <c r="B842" s="8">
        <v>91533</v>
      </c>
      <c r="C842" s="7" t="s">
        <v>20</v>
      </c>
      <c r="D842" s="7" t="s">
        <v>917</v>
      </c>
      <c r="E842" s="26" t="s">
        <v>1805</v>
      </c>
      <c r="F842" s="26" t="s">
        <v>884</v>
      </c>
      <c r="G842" s="9">
        <v>0.19620000000000001</v>
      </c>
      <c r="H842" s="72">
        <v>34.44</v>
      </c>
    </row>
    <row r="843" spans="1:8" ht="25.5">
      <c r="A843" s="16" t="s">
        <v>806</v>
      </c>
      <c r="B843" s="17">
        <v>6079</v>
      </c>
      <c r="C843" s="16" t="s">
        <v>20</v>
      </c>
      <c r="D843" s="16" t="s">
        <v>920</v>
      </c>
      <c r="E843" s="27" t="s">
        <v>819</v>
      </c>
      <c r="F843" s="27" t="s">
        <v>15</v>
      </c>
      <c r="G843" s="18">
        <v>1.3889</v>
      </c>
      <c r="H843" s="71">
        <v>38.76</v>
      </c>
    </row>
    <row r="844" spans="1:8">
      <c r="A844" s="11"/>
      <c r="B844" s="11"/>
      <c r="C844" s="11"/>
      <c r="D844" s="11"/>
      <c r="E844" s="11"/>
      <c r="F844" s="11"/>
      <c r="G844" s="12"/>
      <c r="H844" s="75"/>
    </row>
    <row r="845" spans="1:8">
      <c r="A845" s="11"/>
      <c r="B845" s="11"/>
      <c r="C845" s="11"/>
      <c r="D845" s="11"/>
      <c r="E845" s="11"/>
      <c r="F845" s="11"/>
      <c r="G845" s="28"/>
      <c r="H845" s="76"/>
    </row>
    <row r="846" spans="1:8" ht="15" thickBot="1">
      <c r="A846" s="13"/>
      <c r="B846" s="13"/>
      <c r="C846" s="13"/>
      <c r="D846" s="13"/>
      <c r="E846" s="13"/>
      <c r="F846" s="13"/>
      <c r="G846" s="14"/>
      <c r="H846" s="77"/>
    </row>
    <row r="847" spans="1:8" ht="15" thickTop="1">
      <c r="A847" s="15"/>
      <c r="B847" s="15"/>
      <c r="C847" s="15"/>
      <c r="D847" s="15"/>
      <c r="E847" s="15"/>
      <c r="F847" s="15"/>
      <c r="G847" s="15"/>
      <c r="H847" s="78"/>
    </row>
    <row r="848" spans="1:8" ht="15">
      <c r="A848" s="1" t="s">
        <v>147</v>
      </c>
      <c r="B848" s="2" t="s">
        <v>1</v>
      </c>
      <c r="C848" s="1" t="s">
        <v>2</v>
      </c>
      <c r="D848" s="1" t="s">
        <v>3</v>
      </c>
      <c r="E848" s="29" t="s">
        <v>799</v>
      </c>
      <c r="F848" s="29" t="s">
        <v>4</v>
      </c>
      <c r="G848" s="2" t="s">
        <v>5</v>
      </c>
      <c r="H848" s="74" t="s">
        <v>6</v>
      </c>
    </row>
    <row r="849" spans="1:8" ht="25.5">
      <c r="A849" s="3" t="s">
        <v>800</v>
      </c>
      <c r="B849" s="4">
        <v>96616</v>
      </c>
      <c r="C849" s="3" t="s">
        <v>20</v>
      </c>
      <c r="D849" s="3" t="s">
        <v>148</v>
      </c>
      <c r="E849" s="25" t="s">
        <v>1820</v>
      </c>
      <c r="F849" s="25" t="s">
        <v>15</v>
      </c>
      <c r="G849" s="5">
        <v>1</v>
      </c>
      <c r="H849" s="79">
        <v>874.76</v>
      </c>
    </row>
    <row r="850" spans="1:8" ht="38.25">
      <c r="A850" s="7" t="s">
        <v>801</v>
      </c>
      <c r="B850" s="8">
        <v>88316</v>
      </c>
      <c r="C850" s="7" t="s">
        <v>20</v>
      </c>
      <c r="D850" s="7" t="s">
        <v>802</v>
      </c>
      <c r="E850" s="26" t="s">
        <v>1801</v>
      </c>
      <c r="F850" s="26" t="s">
        <v>106</v>
      </c>
      <c r="G850" s="9">
        <v>2.4529999999999998</v>
      </c>
      <c r="H850" s="72">
        <v>24.08</v>
      </c>
    </row>
    <row r="851" spans="1:8" ht="38.25">
      <c r="A851" s="7" t="s">
        <v>801</v>
      </c>
      <c r="B851" s="8">
        <v>88309</v>
      </c>
      <c r="C851" s="7" t="s">
        <v>20</v>
      </c>
      <c r="D851" s="7" t="s">
        <v>804</v>
      </c>
      <c r="E851" s="26" t="s">
        <v>1801</v>
      </c>
      <c r="F851" s="26" t="s">
        <v>106</v>
      </c>
      <c r="G851" s="9">
        <v>6.7809999999999997</v>
      </c>
      <c r="H851" s="72">
        <v>29.85</v>
      </c>
    </row>
    <row r="852" spans="1:8" ht="38.25">
      <c r="A852" s="7" t="s">
        <v>801</v>
      </c>
      <c r="B852" s="8">
        <v>94968</v>
      </c>
      <c r="C852" s="7" t="s">
        <v>20</v>
      </c>
      <c r="D852" s="7" t="s">
        <v>922</v>
      </c>
      <c r="E852" s="26" t="s">
        <v>1811</v>
      </c>
      <c r="F852" s="26" t="s">
        <v>15</v>
      </c>
      <c r="G852" s="9">
        <v>1.38</v>
      </c>
      <c r="H852" s="72">
        <v>444.42</v>
      </c>
    </row>
    <row r="853" spans="1:8">
      <c r="A853" s="11"/>
      <c r="B853" s="11"/>
      <c r="C853" s="11"/>
      <c r="D853" s="11"/>
      <c r="E853" s="11"/>
      <c r="F853" s="11"/>
      <c r="G853" s="12"/>
      <c r="H853" s="75"/>
    </row>
    <row r="854" spans="1:8">
      <c r="A854" s="11"/>
      <c r="B854" s="11"/>
      <c r="C854" s="11"/>
      <c r="D854" s="11"/>
      <c r="E854" s="11"/>
      <c r="F854" s="11"/>
      <c r="G854" s="28"/>
      <c r="H854" s="76"/>
    </row>
    <row r="855" spans="1:8" ht="15" thickBot="1">
      <c r="A855" s="13"/>
      <c r="B855" s="13"/>
      <c r="C855" s="13"/>
      <c r="D855" s="13"/>
      <c r="E855" s="13"/>
      <c r="F855" s="13"/>
      <c r="G855" s="14"/>
      <c r="H855" s="77"/>
    </row>
    <row r="856" spans="1:8" ht="15" thickTop="1">
      <c r="A856" s="15"/>
      <c r="B856" s="15"/>
      <c r="C856" s="15"/>
      <c r="D856" s="15"/>
      <c r="E856" s="15"/>
      <c r="F856" s="15"/>
      <c r="G856" s="15"/>
      <c r="H856" s="78"/>
    </row>
    <row r="857" spans="1:8" ht="15">
      <c r="A857" s="1" t="s">
        <v>149</v>
      </c>
      <c r="B857" s="2" t="s">
        <v>1</v>
      </c>
      <c r="C857" s="1" t="s">
        <v>2</v>
      </c>
      <c r="D857" s="1" t="s">
        <v>3</v>
      </c>
      <c r="E857" s="29" t="s">
        <v>799</v>
      </c>
      <c r="F857" s="29" t="s">
        <v>4</v>
      </c>
      <c r="G857" s="2" t="s">
        <v>5</v>
      </c>
      <c r="H857" s="74" t="s">
        <v>6</v>
      </c>
    </row>
    <row r="858" spans="1:8" ht="38.25">
      <c r="A858" s="3" t="s">
        <v>800</v>
      </c>
      <c r="B858" s="4">
        <v>100324</v>
      </c>
      <c r="C858" s="3" t="s">
        <v>20</v>
      </c>
      <c r="D858" s="3" t="s">
        <v>150</v>
      </c>
      <c r="E858" s="25" t="s">
        <v>1820</v>
      </c>
      <c r="F858" s="25" t="s">
        <v>15</v>
      </c>
      <c r="G858" s="5">
        <v>1</v>
      </c>
      <c r="H858" s="79">
        <v>182.78</v>
      </c>
    </row>
    <row r="859" spans="1:8" ht="51">
      <c r="A859" s="7" t="s">
        <v>801</v>
      </c>
      <c r="B859" s="8">
        <v>91277</v>
      </c>
      <c r="C859" s="7" t="s">
        <v>20</v>
      </c>
      <c r="D859" s="7" t="s">
        <v>924</v>
      </c>
      <c r="E859" s="26" t="s">
        <v>1805</v>
      </c>
      <c r="F859" s="26" t="s">
        <v>884</v>
      </c>
      <c r="G859" s="9">
        <v>3.2000000000000001E-2</v>
      </c>
      <c r="H859" s="72">
        <v>10.63</v>
      </c>
    </row>
    <row r="860" spans="1:8" ht="51">
      <c r="A860" s="7" t="s">
        <v>801</v>
      </c>
      <c r="B860" s="8">
        <v>91278</v>
      </c>
      <c r="C860" s="7" t="s">
        <v>20</v>
      </c>
      <c r="D860" s="7" t="s">
        <v>923</v>
      </c>
      <c r="E860" s="26" t="s">
        <v>1805</v>
      </c>
      <c r="F860" s="26" t="s">
        <v>880</v>
      </c>
      <c r="G860" s="9">
        <v>0.03</v>
      </c>
      <c r="H860" s="72">
        <v>0.78</v>
      </c>
    </row>
    <row r="861" spans="1:8" ht="38.25">
      <c r="A861" s="7" t="s">
        <v>801</v>
      </c>
      <c r="B861" s="8">
        <v>88316</v>
      </c>
      <c r="C861" s="7" t="s">
        <v>20</v>
      </c>
      <c r="D861" s="7" t="s">
        <v>802</v>
      </c>
      <c r="E861" s="26" t="s">
        <v>1801</v>
      </c>
      <c r="F861" s="26" t="s">
        <v>106</v>
      </c>
      <c r="G861" s="9">
        <v>0.63400000000000001</v>
      </c>
      <c r="H861" s="72">
        <v>24.08</v>
      </c>
    </row>
    <row r="862" spans="1:8" ht="38.25">
      <c r="A862" s="7" t="s">
        <v>801</v>
      </c>
      <c r="B862" s="8">
        <v>88309</v>
      </c>
      <c r="C862" s="7" t="s">
        <v>20</v>
      </c>
      <c r="D862" s="7" t="s">
        <v>804</v>
      </c>
      <c r="E862" s="26" t="s">
        <v>1801</v>
      </c>
      <c r="F862" s="26" t="s">
        <v>106</v>
      </c>
      <c r="G862" s="9">
        <v>1.579</v>
      </c>
      <c r="H862" s="72">
        <v>29.85</v>
      </c>
    </row>
    <row r="863" spans="1:8" ht="25.5">
      <c r="A863" s="16" t="s">
        <v>806</v>
      </c>
      <c r="B863" s="17">
        <v>4721</v>
      </c>
      <c r="C863" s="16" t="s">
        <v>20</v>
      </c>
      <c r="D863" s="16" t="s">
        <v>926</v>
      </c>
      <c r="E863" s="27" t="s">
        <v>819</v>
      </c>
      <c r="F863" s="27" t="s">
        <v>15</v>
      </c>
      <c r="G863" s="18">
        <v>0.59499999999999997</v>
      </c>
      <c r="H863" s="71">
        <v>108.35</v>
      </c>
    </row>
    <row r="864" spans="1:8" ht="25.5">
      <c r="A864" s="16" t="s">
        <v>806</v>
      </c>
      <c r="B864" s="17">
        <v>4718</v>
      </c>
      <c r="C864" s="16" t="s">
        <v>20</v>
      </c>
      <c r="D864" s="16" t="s">
        <v>925</v>
      </c>
      <c r="E864" s="27" t="s">
        <v>819</v>
      </c>
      <c r="F864" s="27" t="s">
        <v>15</v>
      </c>
      <c r="G864" s="18">
        <v>0.59499999999999997</v>
      </c>
      <c r="H864" s="71">
        <v>108.92</v>
      </c>
    </row>
    <row r="865" spans="1:8">
      <c r="A865" s="11"/>
      <c r="B865" s="11"/>
      <c r="C865" s="11"/>
      <c r="D865" s="11"/>
      <c r="E865" s="11"/>
      <c r="F865" s="11"/>
      <c r="G865" s="12"/>
      <c r="H865" s="75"/>
    </row>
    <row r="866" spans="1:8">
      <c r="A866" s="11"/>
      <c r="B866" s="11"/>
      <c r="C866" s="11"/>
      <c r="D866" s="11"/>
      <c r="E866" s="11"/>
      <c r="F866" s="11"/>
      <c r="G866" s="28"/>
      <c r="H866" s="76"/>
    </row>
    <row r="867" spans="1:8" ht="15" thickBot="1">
      <c r="A867" s="13"/>
      <c r="B867" s="13"/>
      <c r="C867" s="13"/>
      <c r="D867" s="13"/>
      <c r="E867" s="13"/>
      <c r="F867" s="13"/>
      <c r="G867" s="14"/>
      <c r="H867" s="77"/>
    </row>
    <row r="868" spans="1:8" ht="15" thickTop="1">
      <c r="A868" s="15"/>
      <c r="B868" s="15"/>
      <c r="C868" s="15"/>
      <c r="D868" s="15"/>
      <c r="E868" s="15"/>
      <c r="F868" s="15"/>
      <c r="G868" s="15"/>
      <c r="H868" s="78"/>
    </row>
    <row r="869" spans="1:8" ht="15">
      <c r="A869" s="1" t="s">
        <v>151</v>
      </c>
      <c r="B869" s="2" t="s">
        <v>1</v>
      </c>
      <c r="C869" s="1" t="s">
        <v>2</v>
      </c>
      <c r="D869" s="1" t="s">
        <v>3</v>
      </c>
      <c r="E869" s="29" t="s">
        <v>799</v>
      </c>
      <c r="F869" s="29" t="s">
        <v>4</v>
      </c>
      <c r="G869" s="2" t="s">
        <v>5</v>
      </c>
      <c r="H869" s="74" t="s">
        <v>6</v>
      </c>
    </row>
    <row r="870" spans="1:8" ht="38.25">
      <c r="A870" s="3" t="s">
        <v>800</v>
      </c>
      <c r="B870" s="4">
        <v>8598</v>
      </c>
      <c r="C870" s="3" t="s">
        <v>17</v>
      </c>
      <c r="D870" s="3" t="s">
        <v>152</v>
      </c>
      <c r="E870" s="25" t="s">
        <v>927</v>
      </c>
      <c r="F870" s="25" t="s">
        <v>15</v>
      </c>
      <c r="G870" s="5">
        <v>1</v>
      </c>
      <c r="H870" s="6">
        <f>ROUND(SUM(H872*G872,H873*G873,H874*G874,H875*G875,H876*G876),2)</f>
        <v>385.86</v>
      </c>
    </row>
    <row r="871" spans="1:8" ht="15">
      <c r="A871" s="1" t="s">
        <v>0</v>
      </c>
      <c r="B871" s="2" t="s">
        <v>1</v>
      </c>
      <c r="C871" s="1" t="s">
        <v>2</v>
      </c>
      <c r="D871" s="1" t="s">
        <v>3</v>
      </c>
      <c r="E871" s="29" t="s">
        <v>799</v>
      </c>
      <c r="F871" s="29" t="s">
        <v>4</v>
      </c>
      <c r="G871" s="2" t="s">
        <v>5</v>
      </c>
      <c r="H871" s="74" t="s">
        <v>6</v>
      </c>
    </row>
    <row r="872" spans="1:8">
      <c r="A872" s="7" t="s">
        <v>800</v>
      </c>
      <c r="B872" s="8">
        <v>10549</v>
      </c>
      <c r="C872" s="7" t="s">
        <v>17</v>
      </c>
      <c r="D872" s="7" t="s">
        <v>813</v>
      </c>
      <c r="E872" s="26" t="s">
        <v>812</v>
      </c>
      <c r="F872" s="26" t="s">
        <v>810</v>
      </c>
      <c r="G872" s="9">
        <v>6</v>
      </c>
      <c r="H872" s="72">
        <v>3.87</v>
      </c>
    </row>
    <row r="873" spans="1:8">
      <c r="A873" s="16" t="s">
        <v>806</v>
      </c>
      <c r="B873" s="17">
        <v>2462</v>
      </c>
      <c r="C873" s="16" t="s">
        <v>17</v>
      </c>
      <c r="D873" s="16" t="s">
        <v>932</v>
      </c>
      <c r="E873" s="27" t="s">
        <v>868</v>
      </c>
      <c r="F873" s="27" t="s">
        <v>810</v>
      </c>
      <c r="G873" s="18">
        <v>6</v>
      </c>
      <c r="H873" s="71">
        <v>2.82</v>
      </c>
    </row>
    <row r="874" spans="1:8">
      <c r="A874" s="16" t="s">
        <v>806</v>
      </c>
      <c r="B874" s="17" t="s">
        <v>928</v>
      </c>
      <c r="C874" s="16" t="s">
        <v>17</v>
      </c>
      <c r="D874" s="16" t="s">
        <v>929</v>
      </c>
      <c r="E874" s="27" t="s">
        <v>819</v>
      </c>
      <c r="F874" s="27" t="s">
        <v>930</v>
      </c>
      <c r="G874" s="18">
        <v>107.69</v>
      </c>
      <c r="H874" s="71">
        <v>0.7</v>
      </c>
    </row>
    <row r="875" spans="1:8">
      <c r="A875" s="16" t="s">
        <v>806</v>
      </c>
      <c r="B875" s="17" t="s">
        <v>814</v>
      </c>
      <c r="C875" s="16" t="s">
        <v>17</v>
      </c>
      <c r="D875" s="16" t="s">
        <v>815</v>
      </c>
      <c r="E875" s="27" t="s">
        <v>809</v>
      </c>
      <c r="F875" s="27" t="s">
        <v>810</v>
      </c>
      <c r="G875" s="18">
        <v>6</v>
      </c>
      <c r="H875" s="71">
        <v>16.89</v>
      </c>
    </row>
    <row r="876" spans="1:8">
      <c r="A876" s="16" t="s">
        <v>806</v>
      </c>
      <c r="B876" s="17">
        <v>203</v>
      </c>
      <c r="C876" s="16" t="s">
        <v>17</v>
      </c>
      <c r="D876" s="16" t="s">
        <v>931</v>
      </c>
      <c r="E876" s="27" t="s">
        <v>819</v>
      </c>
      <c r="F876" s="27" t="s">
        <v>15</v>
      </c>
      <c r="G876" s="18">
        <v>1.3</v>
      </c>
      <c r="H876" s="71">
        <v>130</v>
      </c>
    </row>
    <row r="877" spans="1:8" ht="60">
      <c r="A877" s="32" t="s">
        <v>816</v>
      </c>
      <c r="B877" s="29"/>
      <c r="C877" s="29"/>
      <c r="D877" s="29"/>
      <c r="E877" s="29"/>
      <c r="F877" s="29"/>
      <c r="G877" s="29"/>
      <c r="H877" s="73"/>
    </row>
    <row r="878" spans="1:8" ht="15">
      <c r="A878" s="1" t="s">
        <v>0</v>
      </c>
      <c r="B878" s="2" t="s">
        <v>1</v>
      </c>
      <c r="C878" s="1" t="s">
        <v>2</v>
      </c>
      <c r="D878" s="1" t="s">
        <v>3</v>
      </c>
      <c r="E878" s="29" t="s">
        <v>799</v>
      </c>
      <c r="F878" s="29" t="s">
        <v>4</v>
      </c>
      <c r="G878" s="2" t="s">
        <v>5</v>
      </c>
      <c r="H878" s="74" t="s">
        <v>6</v>
      </c>
    </row>
    <row r="879" spans="1:8">
      <c r="A879" s="16" t="s">
        <v>806</v>
      </c>
      <c r="B879" s="17">
        <v>10596</v>
      </c>
      <c r="C879" s="16" t="s">
        <v>17</v>
      </c>
      <c r="D879" s="16" t="s">
        <v>835</v>
      </c>
      <c r="E879" s="27" t="s">
        <v>819</v>
      </c>
      <c r="F879" s="27" t="s">
        <v>115</v>
      </c>
      <c r="G879" s="18">
        <v>2.7E-2</v>
      </c>
      <c r="H879" s="71">
        <v>4.8499999999999996</v>
      </c>
    </row>
    <row r="880" spans="1:8">
      <c r="A880" s="16" t="s">
        <v>806</v>
      </c>
      <c r="B880" s="17">
        <v>1651</v>
      </c>
      <c r="C880" s="16" t="s">
        <v>17</v>
      </c>
      <c r="D880" s="16" t="s">
        <v>842</v>
      </c>
      <c r="E880" s="27" t="s">
        <v>819</v>
      </c>
      <c r="F880" s="27" t="s">
        <v>843</v>
      </c>
      <c r="G880" s="18">
        <v>4.7999999999999996E-3</v>
      </c>
      <c r="H880" s="71">
        <v>7</v>
      </c>
    </row>
    <row r="881" spans="1:8">
      <c r="A881" s="16" t="s">
        <v>806</v>
      </c>
      <c r="B881" s="17">
        <v>158</v>
      </c>
      <c r="C881" s="16" t="s">
        <v>17</v>
      </c>
      <c r="D881" s="16" t="s">
        <v>831</v>
      </c>
      <c r="E881" s="27" t="s">
        <v>819</v>
      </c>
      <c r="F881" s="27" t="s">
        <v>115</v>
      </c>
      <c r="G881" s="18">
        <v>0.61080000000000001</v>
      </c>
      <c r="H881" s="71">
        <v>14</v>
      </c>
    </row>
    <row r="882" spans="1:8">
      <c r="A882" s="16" t="s">
        <v>806</v>
      </c>
      <c r="B882" s="17">
        <v>10362</v>
      </c>
      <c r="C882" s="16" t="s">
        <v>17</v>
      </c>
      <c r="D882" s="16" t="s">
        <v>826</v>
      </c>
      <c r="E882" s="27" t="s">
        <v>827</v>
      </c>
      <c r="F882" s="27" t="s">
        <v>115</v>
      </c>
      <c r="G882" s="18">
        <v>2.7E-2</v>
      </c>
      <c r="H882" s="71">
        <v>12.54</v>
      </c>
    </row>
    <row r="883" spans="1:8">
      <c r="A883" s="16" t="s">
        <v>806</v>
      </c>
      <c r="B883" s="17">
        <v>10761</v>
      </c>
      <c r="C883" s="16" t="s">
        <v>17</v>
      </c>
      <c r="D883" s="16" t="s">
        <v>837</v>
      </c>
      <c r="E883" s="27" t="s">
        <v>827</v>
      </c>
      <c r="F883" s="27" t="s">
        <v>115</v>
      </c>
      <c r="G883" s="18">
        <v>0.61080000000000001</v>
      </c>
      <c r="H883" s="71">
        <v>5</v>
      </c>
    </row>
    <row r="884" spans="1:8">
      <c r="A884" s="16" t="s">
        <v>806</v>
      </c>
      <c r="B884" s="17">
        <v>941</v>
      </c>
      <c r="C884" s="16" t="s">
        <v>17</v>
      </c>
      <c r="D884" s="16" t="s">
        <v>830</v>
      </c>
      <c r="E884" s="27" t="s">
        <v>819</v>
      </c>
      <c r="F884" s="27" t="s">
        <v>115</v>
      </c>
      <c r="G884" s="18">
        <v>8.9999999999999993E-3</v>
      </c>
      <c r="H884" s="71">
        <v>194.68</v>
      </c>
    </row>
    <row r="885" spans="1:8">
      <c r="A885" s="16" t="s">
        <v>806</v>
      </c>
      <c r="B885" s="17">
        <v>10517</v>
      </c>
      <c r="C885" s="16" t="s">
        <v>17</v>
      </c>
      <c r="D885" s="16" t="s">
        <v>849</v>
      </c>
      <c r="E885" s="27" t="s">
        <v>827</v>
      </c>
      <c r="F885" s="27" t="s">
        <v>850</v>
      </c>
      <c r="G885" s="18">
        <v>2.3999999999999998E-3</v>
      </c>
      <c r="H885" s="71">
        <v>300</v>
      </c>
    </row>
    <row r="886" spans="1:8">
      <c r="A886" s="16" t="s">
        <v>806</v>
      </c>
      <c r="B886" s="17">
        <v>10492</v>
      </c>
      <c r="C886" s="16" t="s">
        <v>17</v>
      </c>
      <c r="D886" s="16" t="s">
        <v>824</v>
      </c>
      <c r="E886" s="27" t="s">
        <v>819</v>
      </c>
      <c r="F886" s="27" t="s">
        <v>115</v>
      </c>
      <c r="G886" s="18">
        <v>2.7E-2</v>
      </c>
      <c r="H886" s="71">
        <v>205</v>
      </c>
    </row>
    <row r="887" spans="1:8" ht="25.5">
      <c r="A887" s="16" t="s">
        <v>806</v>
      </c>
      <c r="B887" s="17" t="s">
        <v>828</v>
      </c>
      <c r="C887" s="16" t="s">
        <v>17</v>
      </c>
      <c r="D887" s="16" t="s">
        <v>829</v>
      </c>
      <c r="E887" s="27" t="s">
        <v>819</v>
      </c>
      <c r="F887" s="27" t="s">
        <v>115</v>
      </c>
      <c r="G887" s="18">
        <v>3.5999999999999999E-3</v>
      </c>
      <c r="H887" s="71">
        <v>16.13</v>
      </c>
    </row>
    <row r="888" spans="1:8">
      <c r="A888" s="16" t="s">
        <v>806</v>
      </c>
      <c r="B888" s="17">
        <v>4729</v>
      </c>
      <c r="C888" s="16" t="s">
        <v>17</v>
      </c>
      <c r="D888" s="16" t="s">
        <v>853</v>
      </c>
      <c r="E888" s="27" t="s">
        <v>819</v>
      </c>
      <c r="F888" s="27" t="s">
        <v>115</v>
      </c>
      <c r="G888" s="18">
        <v>5.9999999999999995E-4</v>
      </c>
      <c r="H888" s="71">
        <v>37.799999999999997</v>
      </c>
    </row>
    <row r="889" spans="1:8">
      <c r="A889" s="16" t="s">
        <v>806</v>
      </c>
      <c r="B889" s="17">
        <v>10788</v>
      </c>
      <c r="C889" s="16" t="s">
        <v>17</v>
      </c>
      <c r="D889" s="16" t="s">
        <v>852</v>
      </c>
      <c r="E889" s="27" t="s">
        <v>819</v>
      </c>
      <c r="F889" s="27" t="s">
        <v>115</v>
      </c>
      <c r="G889" s="18">
        <v>1.1999999999999999E-3</v>
      </c>
      <c r="H889" s="71">
        <v>36.9</v>
      </c>
    </row>
    <row r="890" spans="1:8">
      <c r="A890" s="16" t="s">
        <v>806</v>
      </c>
      <c r="B890" s="17" t="s">
        <v>817</v>
      </c>
      <c r="C890" s="16" t="s">
        <v>17</v>
      </c>
      <c r="D890" s="16" t="s">
        <v>818</v>
      </c>
      <c r="E890" s="27" t="s">
        <v>819</v>
      </c>
      <c r="F890" s="27" t="s">
        <v>820</v>
      </c>
      <c r="G890" s="18">
        <v>4.7999999999999996E-3</v>
      </c>
      <c r="H890" s="71">
        <v>88.33</v>
      </c>
    </row>
    <row r="891" spans="1:8" ht="25.5">
      <c r="A891" s="16" t="s">
        <v>806</v>
      </c>
      <c r="B891" s="17" t="s">
        <v>854</v>
      </c>
      <c r="C891" s="16" t="s">
        <v>17</v>
      </c>
      <c r="D891" s="16" t="s">
        <v>855</v>
      </c>
      <c r="E891" s="27" t="s">
        <v>819</v>
      </c>
      <c r="F891" s="27" t="s">
        <v>115</v>
      </c>
      <c r="G891" s="18">
        <v>1.1999999999999999E-3</v>
      </c>
      <c r="H891" s="71">
        <v>189.9</v>
      </c>
    </row>
    <row r="892" spans="1:8">
      <c r="A892" s="16" t="s">
        <v>806</v>
      </c>
      <c r="B892" s="17">
        <v>2378</v>
      </c>
      <c r="C892" s="16" t="s">
        <v>17</v>
      </c>
      <c r="D892" s="16" t="s">
        <v>832</v>
      </c>
      <c r="E892" s="27" t="s">
        <v>819</v>
      </c>
      <c r="F892" s="27" t="s">
        <v>115</v>
      </c>
      <c r="G892" s="18">
        <v>0.56459999999999999</v>
      </c>
      <c r="H892" s="71">
        <v>4.5</v>
      </c>
    </row>
    <row r="893" spans="1:8">
      <c r="A893" s="16" t="s">
        <v>806</v>
      </c>
      <c r="B893" s="17">
        <v>4728</v>
      </c>
      <c r="C893" s="16" t="s">
        <v>17</v>
      </c>
      <c r="D893" s="16" t="s">
        <v>851</v>
      </c>
      <c r="E893" s="27" t="s">
        <v>819</v>
      </c>
      <c r="F893" s="27" t="s">
        <v>115</v>
      </c>
      <c r="G893" s="18">
        <v>1.8E-3</v>
      </c>
      <c r="H893" s="71">
        <v>18.579999999999998</v>
      </c>
    </row>
    <row r="894" spans="1:8">
      <c r="A894" s="16" t="s">
        <v>806</v>
      </c>
      <c r="B894" s="17">
        <v>10599</v>
      </c>
      <c r="C894" s="16" t="s">
        <v>17</v>
      </c>
      <c r="D894" s="16" t="s">
        <v>825</v>
      </c>
      <c r="E894" s="27" t="s">
        <v>819</v>
      </c>
      <c r="F894" s="27" t="s">
        <v>115</v>
      </c>
      <c r="G894" s="18">
        <v>1.0800000000000001E-2</v>
      </c>
      <c r="H894" s="71">
        <v>18</v>
      </c>
    </row>
    <row r="895" spans="1:8">
      <c r="A895" s="16" t="s">
        <v>806</v>
      </c>
      <c r="B895" s="17" t="s">
        <v>844</v>
      </c>
      <c r="C895" s="16" t="s">
        <v>17</v>
      </c>
      <c r="D895" s="16" t="s">
        <v>845</v>
      </c>
      <c r="E895" s="27" t="s">
        <v>819</v>
      </c>
      <c r="F895" s="27" t="s">
        <v>820</v>
      </c>
      <c r="G895" s="18">
        <v>1.38E-2</v>
      </c>
      <c r="H895" s="71">
        <v>12.99</v>
      </c>
    </row>
    <row r="896" spans="1:8">
      <c r="A896" s="16" t="s">
        <v>806</v>
      </c>
      <c r="B896" s="17" t="s">
        <v>821</v>
      </c>
      <c r="C896" s="16" t="s">
        <v>17</v>
      </c>
      <c r="D896" s="16" t="s">
        <v>822</v>
      </c>
      <c r="E896" s="27" t="s">
        <v>819</v>
      </c>
      <c r="F896" s="27" t="s">
        <v>115</v>
      </c>
      <c r="G896" s="18">
        <v>1.1999999999999999E-3</v>
      </c>
      <c r="H896" s="71">
        <v>24.02</v>
      </c>
    </row>
    <row r="897" spans="1:8">
      <c r="A897" s="16" t="s">
        <v>806</v>
      </c>
      <c r="B897" s="17">
        <v>2462</v>
      </c>
      <c r="C897" s="16" t="s">
        <v>17</v>
      </c>
      <c r="D897" s="16" t="s">
        <v>932</v>
      </c>
      <c r="E897" s="27" t="s">
        <v>868</v>
      </c>
      <c r="F897" s="27" t="s">
        <v>810</v>
      </c>
      <c r="G897" s="18">
        <v>6</v>
      </c>
      <c r="H897" s="71">
        <v>2.82</v>
      </c>
    </row>
    <row r="898" spans="1:8">
      <c r="A898" s="16" t="s">
        <v>806</v>
      </c>
      <c r="B898" s="17" t="s">
        <v>928</v>
      </c>
      <c r="C898" s="16" t="s">
        <v>17</v>
      </c>
      <c r="D898" s="16" t="s">
        <v>929</v>
      </c>
      <c r="E898" s="27" t="s">
        <v>819</v>
      </c>
      <c r="F898" s="27" t="s">
        <v>930</v>
      </c>
      <c r="G898" s="18">
        <v>107.69</v>
      </c>
      <c r="H898" s="71">
        <v>0.7</v>
      </c>
    </row>
    <row r="899" spans="1:8">
      <c r="A899" s="16" t="s">
        <v>806</v>
      </c>
      <c r="B899" s="17" t="s">
        <v>814</v>
      </c>
      <c r="C899" s="16" t="s">
        <v>17</v>
      </c>
      <c r="D899" s="16" t="s">
        <v>815</v>
      </c>
      <c r="E899" s="27" t="s">
        <v>809</v>
      </c>
      <c r="F899" s="27" t="s">
        <v>810</v>
      </c>
      <c r="G899" s="18">
        <v>6</v>
      </c>
      <c r="H899" s="71">
        <v>16.89</v>
      </c>
    </row>
    <row r="900" spans="1:8">
      <c r="A900" s="16" t="s">
        <v>806</v>
      </c>
      <c r="B900" s="17">
        <v>203</v>
      </c>
      <c r="C900" s="16" t="s">
        <v>17</v>
      </c>
      <c r="D900" s="16" t="s">
        <v>931</v>
      </c>
      <c r="E900" s="27" t="s">
        <v>819</v>
      </c>
      <c r="F900" s="27" t="s">
        <v>15</v>
      </c>
      <c r="G900" s="18">
        <v>1.3</v>
      </c>
      <c r="H900" s="71">
        <v>130</v>
      </c>
    </row>
    <row r="901" spans="1:8">
      <c r="A901" s="11"/>
      <c r="B901" s="11"/>
      <c r="C901" s="11"/>
      <c r="D901" s="11"/>
      <c r="E901" s="11"/>
      <c r="F901" s="11"/>
      <c r="G901" s="12"/>
      <c r="H901" s="75"/>
    </row>
    <row r="902" spans="1:8">
      <c r="A902" s="11"/>
      <c r="B902" s="11"/>
      <c r="C902" s="11"/>
      <c r="D902" s="11"/>
      <c r="E902" s="11"/>
      <c r="F902" s="11"/>
      <c r="G902" s="28"/>
      <c r="H902" s="76"/>
    </row>
    <row r="903" spans="1:8" ht="15" thickBot="1">
      <c r="A903" s="13"/>
      <c r="B903" s="13"/>
      <c r="C903" s="13"/>
      <c r="D903" s="13"/>
      <c r="E903" s="13"/>
      <c r="F903" s="13"/>
      <c r="G903" s="14"/>
      <c r="H903" s="77"/>
    </row>
    <row r="904" spans="1:8" ht="15" thickTop="1">
      <c r="A904" s="15"/>
      <c r="B904" s="15"/>
      <c r="C904" s="15"/>
      <c r="D904" s="15"/>
      <c r="E904" s="15"/>
      <c r="F904" s="15"/>
      <c r="G904" s="15"/>
      <c r="H904" s="78"/>
    </row>
    <row r="905" spans="1:8" ht="15">
      <c r="A905" s="1" t="s">
        <v>153</v>
      </c>
      <c r="B905" s="2" t="s">
        <v>1</v>
      </c>
      <c r="C905" s="1" t="s">
        <v>2</v>
      </c>
      <c r="D905" s="1" t="s">
        <v>3</v>
      </c>
      <c r="E905" s="29" t="s">
        <v>799</v>
      </c>
      <c r="F905" s="29" t="s">
        <v>4</v>
      </c>
      <c r="G905" s="2" t="s">
        <v>5</v>
      </c>
      <c r="H905" s="74" t="s">
        <v>6</v>
      </c>
    </row>
    <row r="906" spans="1:8" ht="38.25">
      <c r="A906" s="3" t="s">
        <v>800</v>
      </c>
      <c r="B906" s="4">
        <v>95474</v>
      </c>
      <c r="C906" s="3" t="s">
        <v>20</v>
      </c>
      <c r="D906" s="3" t="s">
        <v>154</v>
      </c>
      <c r="E906" s="25" t="s">
        <v>933</v>
      </c>
      <c r="F906" s="25" t="s">
        <v>15</v>
      </c>
      <c r="G906" s="5">
        <v>1</v>
      </c>
      <c r="H906" s="6">
        <f>ROUND(SUM(H907*G907,H908*G908,H909*G909,H910*G910),2)</f>
        <v>927.78</v>
      </c>
    </row>
    <row r="907" spans="1:8" ht="38.25">
      <c r="A907" s="7" t="s">
        <v>801</v>
      </c>
      <c r="B907" s="8">
        <v>88309</v>
      </c>
      <c r="C907" s="7" t="s">
        <v>20</v>
      </c>
      <c r="D907" s="7" t="s">
        <v>804</v>
      </c>
      <c r="E907" s="26" t="s">
        <v>1801</v>
      </c>
      <c r="F907" s="26" t="s">
        <v>106</v>
      </c>
      <c r="G907" s="9">
        <v>7</v>
      </c>
      <c r="H907" s="72">
        <v>29.85</v>
      </c>
    </row>
    <row r="908" spans="1:8" ht="51">
      <c r="A908" s="7" t="s">
        <v>801</v>
      </c>
      <c r="B908" s="8">
        <v>87335</v>
      </c>
      <c r="C908" s="7" t="s">
        <v>20</v>
      </c>
      <c r="D908" s="7" t="s">
        <v>934</v>
      </c>
      <c r="E908" s="26" t="s">
        <v>1101</v>
      </c>
      <c r="F908" s="26" t="s">
        <v>15</v>
      </c>
      <c r="G908" s="9">
        <v>0.28499999999999998</v>
      </c>
      <c r="H908" s="72">
        <v>703.39</v>
      </c>
    </row>
    <row r="909" spans="1:8" ht="38.25">
      <c r="A909" s="7" t="s">
        <v>801</v>
      </c>
      <c r="B909" s="8">
        <v>88316</v>
      </c>
      <c r="C909" s="7" t="s">
        <v>20</v>
      </c>
      <c r="D909" s="7" t="s">
        <v>802</v>
      </c>
      <c r="E909" s="26" t="s">
        <v>1801</v>
      </c>
      <c r="F909" s="26" t="s">
        <v>106</v>
      </c>
      <c r="G909" s="9">
        <v>7</v>
      </c>
      <c r="H909" s="72">
        <v>24.08</v>
      </c>
    </row>
    <row r="910" spans="1:8">
      <c r="A910" s="16" t="s">
        <v>806</v>
      </c>
      <c r="B910" s="17">
        <v>7258</v>
      </c>
      <c r="C910" s="16" t="s">
        <v>20</v>
      </c>
      <c r="D910" s="16" t="s">
        <v>935</v>
      </c>
      <c r="E910" s="27" t="s">
        <v>819</v>
      </c>
      <c r="F910" s="27" t="s">
        <v>54</v>
      </c>
      <c r="G910" s="18">
        <v>795</v>
      </c>
      <c r="H910" s="71">
        <v>0.44</v>
      </c>
    </row>
    <row r="911" spans="1:8">
      <c r="A911" s="11"/>
      <c r="B911" s="11"/>
      <c r="C911" s="11"/>
      <c r="D911" s="11"/>
      <c r="E911" s="11"/>
      <c r="F911" s="11"/>
      <c r="G911" s="12"/>
      <c r="H911" s="75"/>
    </row>
    <row r="912" spans="1:8">
      <c r="A912" s="11"/>
      <c r="B912" s="11"/>
      <c r="C912" s="11"/>
      <c r="D912" s="11"/>
      <c r="E912" s="11"/>
      <c r="F912" s="11"/>
      <c r="G912" s="28"/>
      <c r="H912" s="76"/>
    </row>
    <row r="913" spans="1:8" ht="15" thickBot="1">
      <c r="A913" s="13"/>
      <c r="B913" s="13"/>
      <c r="C913" s="13"/>
      <c r="D913" s="13"/>
      <c r="E913" s="13"/>
      <c r="F913" s="13"/>
      <c r="G913" s="14"/>
      <c r="H913" s="77"/>
    </row>
    <row r="914" spans="1:8" ht="15" thickTop="1">
      <c r="A914" s="15"/>
      <c r="B914" s="15"/>
      <c r="C914" s="15"/>
      <c r="D914" s="15"/>
      <c r="E914" s="15"/>
      <c r="F914" s="15"/>
      <c r="G914" s="15"/>
      <c r="H914" s="78"/>
    </row>
    <row r="915" spans="1:8">
      <c r="A915" s="23" t="s">
        <v>155</v>
      </c>
      <c r="B915" s="23"/>
      <c r="C915" s="23"/>
      <c r="D915" s="23" t="s">
        <v>156</v>
      </c>
      <c r="E915" s="23"/>
      <c r="F915" s="30"/>
      <c r="G915" s="30"/>
      <c r="H915" s="81"/>
    </row>
    <row r="916" spans="1:8" ht="15">
      <c r="A916" s="1" t="s">
        <v>157</v>
      </c>
      <c r="B916" s="2" t="s">
        <v>1</v>
      </c>
      <c r="C916" s="1" t="s">
        <v>2</v>
      </c>
      <c r="D916" s="1" t="s">
        <v>3</v>
      </c>
      <c r="E916" s="29" t="s">
        <v>799</v>
      </c>
      <c r="F916" s="29" t="s">
        <v>4</v>
      </c>
      <c r="G916" s="2" t="s">
        <v>5</v>
      </c>
      <c r="H916" s="74" t="s">
        <v>6</v>
      </c>
    </row>
    <row r="917" spans="1:8" ht="38.25">
      <c r="A917" s="3" t="s">
        <v>800</v>
      </c>
      <c r="B917" s="4">
        <v>96546</v>
      </c>
      <c r="C917" s="3" t="s">
        <v>20</v>
      </c>
      <c r="D917" s="3" t="s">
        <v>158</v>
      </c>
      <c r="E917" s="25" t="s">
        <v>1821</v>
      </c>
      <c r="F917" s="25" t="s">
        <v>159</v>
      </c>
      <c r="G917" s="5">
        <v>1</v>
      </c>
      <c r="H917" s="79">
        <v>13.62</v>
      </c>
    </row>
    <row r="918" spans="1:8" ht="38.25">
      <c r="A918" s="7" t="s">
        <v>801</v>
      </c>
      <c r="B918" s="8">
        <v>88238</v>
      </c>
      <c r="C918" s="7" t="s">
        <v>20</v>
      </c>
      <c r="D918" s="7" t="s">
        <v>938</v>
      </c>
      <c r="E918" s="26" t="s">
        <v>1801</v>
      </c>
      <c r="F918" s="26" t="s">
        <v>106</v>
      </c>
      <c r="G918" s="9">
        <v>4.3999999999999997E-2</v>
      </c>
      <c r="H918" s="72">
        <v>25.04</v>
      </c>
    </row>
    <row r="919" spans="1:8" ht="38.25">
      <c r="A919" s="7" t="s">
        <v>801</v>
      </c>
      <c r="B919" s="8">
        <v>88245</v>
      </c>
      <c r="C919" s="7" t="s">
        <v>20</v>
      </c>
      <c r="D919" s="7" t="s">
        <v>936</v>
      </c>
      <c r="E919" s="26" t="s">
        <v>1801</v>
      </c>
      <c r="F919" s="26" t="s">
        <v>106</v>
      </c>
      <c r="G919" s="9">
        <v>0.11600000000000001</v>
      </c>
      <c r="H919" s="72">
        <v>29.63</v>
      </c>
    </row>
    <row r="920" spans="1:8" ht="38.25">
      <c r="A920" s="7" t="s">
        <v>801</v>
      </c>
      <c r="B920" s="8">
        <v>92803</v>
      </c>
      <c r="C920" s="7" t="s">
        <v>20</v>
      </c>
      <c r="D920" s="7" t="s">
        <v>937</v>
      </c>
      <c r="E920" s="26" t="s">
        <v>1822</v>
      </c>
      <c r="F920" s="26" t="s">
        <v>159</v>
      </c>
      <c r="G920" s="9">
        <v>1</v>
      </c>
      <c r="H920" s="72">
        <v>8.58</v>
      </c>
    </row>
    <row r="921" spans="1:8" ht="25.5">
      <c r="A921" s="16" t="s">
        <v>806</v>
      </c>
      <c r="B921" s="17">
        <v>39017</v>
      </c>
      <c r="C921" s="16" t="s">
        <v>20</v>
      </c>
      <c r="D921" s="16" t="s">
        <v>940</v>
      </c>
      <c r="E921" s="27" t="s">
        <v>819</v>
      </c>
      <c r="F921" s="27" t="s">
        <v>54</v>
      </c>
      <c r="G921" s="18">
        <v>0.48</v>
      </c>
      <c r="H921" s="71">
        <v>0.22</v>
      </c>
    </row>
    <row r="922" spans="1:8" ht="25.5">
      <c r="A922" s="16" t="s">
        <v>806</v>
      </c>
      <c r="B922" s="17">
        <v>43132</v>
      </c>
      <c r="C922" s="16" t="s">
        <v>20</v>
      </c>
      <c r="D922" s="16" t="s">
        <v>939</v>
      </c>
      <c r="E922" s="27" t="s">
        <v>819</v>
      </c>
      <c r="F922" s="27" t="s">
        <v>159</v>
      </c>
      <c r="G922" s="18">
        <v>2.5000000000000001E-2</v>
      </c>
      <c r="H922" s="71">
        <v>16.510000000000002</v>
      </c>
    </row>
    <row r="923" spans="1:8">
      <c r="A923" s="11"/>
      <c r="B923" s="11"/>
      <c r="C923" s="11"/>
      <c r="D923" s="11"/>
      <c r="E923" s="11"/>
      <c r="F923" s="11"/>
      <c r="G923" s="12"/>
      <c r="H923" s="75"/>
    </row>
    <row r="924" spans="1:8">
      <c r="A924" s="11"/>
      <c r="B924" s="11"/>
      <c r="C924" s="11"/>
      <c r="D924" s="11"/>
      <c r="E924" s="11"/>
      <c r="F924" s="11"/>
      <c r="G924" s="28"/>
      <c r="H924" s="76"/>
    </row>
    <row r="925" spans="1:8" ht="15" thickBot="1">
      <c r="A925" s="13"/>
      <c r="B925" s="13"/>
      <c r="C925" s="13"/>
      <c r="D925" s="13"/>
      <c r="E925" s="13"/>
      <c r="F925" s="13"/>
      <c r="G925" s="14"/>
      <c r="H925" s="77"/>
    </row>
    <row r="926" spans="1:8" ht="15" thickTop="1">
      <c r="A926" s="15"/>
      <c r="B926" s="15"/>
      <c r="C926" s="15"/>
      <c r="D926" s="15"/>
      <c r="E926" s="15"/>
      <c r="F926" s="15"/>
      <c r="G926" s="15"/>
      <c r="H926" s="78"/>
    </row>
    <row r="927" spans="1:8" ht="15">
      <c r="A927" s="1" t="s">
        <v>160</v>
      </c>
      <c r="B927" s="2" t="s">
        <v>1</v>
      </c>
      <c r="C927" s="1" t="s">
        <v>2</v>
      </c>
      <c r="D927" s="1" t="s">
        <v>3</v>
      </c>
      <c r="E927" s="29" t="s">
        <v>799</v>
      </c>
      <c r="F927" s="29" t="s">
        <v>4</v>
      </c>
      <c r="G927" s="2" t="s">
        <v>5</v>
      </c>
      <c r="H927" s="74" t="s">
        <v>6</v>
      </c>
    </row>
    <row r="928" spans="1:8" ht="38.25">
      <c r="A928" s="3" t="s">
        <v>800</v>
      </c>
      <c r="B928" s="4">
        <v>92778</v>
      </c>
      <c r="C928" s="3" t="s">
        <v>20</v>
      </c>
      <c r="D928" s="3" t="s">
        <v>161</v>
      </c>
      <c r="E928" s="25" t="s">
        <v>921</v>
      </c>
      <c r="F928" s="25" t="s">
        <v>159</v>
      </c>
      <c r="G928" s="5">
        <v>1</v>
      </c>
      <c r="H928" s="6">
        <f>ROUND(SUM(H929*G929,H930*G930,H931*G931,H932*G932,H933*G933),2)</f>
        <v>12.57</v>
      </c>
    </row>
    <row r="929" spans="1:8" ht="38.25">
      <c r="A929" s="7" t="s">
        <v>801</v>
      </c>
      <c r="B929" s="8">
        <v>88245</v>
      </c>
      <c r="C929" s="7" t="s">
        <v>20</v>
      </c>
      <c r="D929" s="7" t="s">
        <v>936</v>
      </c>
      <c r="E929" s="26" t="s">
        <v>1801</v>
      </c>
      <c r="F929" s="26" t="s">
        <v>106</v>
      </c>
      <c r="G929" s="9">
        <v>9.5600000000000004E-2</v>
      </c>
      <c r="H929" s="72">
        <v>29.63</v>
      </c>
    </row>
    <row r="930" spans="1:8" ht="38.25">
      <c r="A930" s="7" t="s">
        <v>801</v>
      </c>
      <c r="B930" s="8">
        <v>88238</v>
      </c>
      <c r="C930" s="7" t="s">
        <v>20</v>
      </c>
      <c r="D930" s="7" t="s">
        <v>938</v>
      </c>
      <c r="E930" s="26" t="s">
        <v>1801</v>
      </c>
      <c r="F930" s="26" t="s">
        <v>106</v>
      </c>
      <c r="G930" s="9">
        <v>1.5599999999999999E-2</v>
      </c>
      <c r="H930" s="72">
        <v>25.04</v>
      </c>
    </row>
    <row r="931" spans="1:8" ht="38.25">
      <c r="A931" s="7" t="s">
        <v>801</v>
      </c>
      <c r="B931" s="8">
        <v>92794</v>
      </c>
      <c r="C931" s="7" t="s">
        <v>20</v>
      </c>
      <c r="D931" s="7" t="s">
        <v>941</v>
      </c>
      <c r="E931" s="26" t="s">
        <v>921</v>
      </c>
      <c r="F931" s="26" t="s">
        <v>159</v>
      </c>
      <c r="G931" s="9">
        <v>1</v>
      </c>
      <c r="H931" s="72">
        <v>8.81</v>
      </c>
    </row>
    <row r="932" spans="1:8" ht="25.5">
      <c r="A932" s="16" t="s">
        <v>806</v>
      </c>
      <c r="B932" s="17">
        <v>43132</v>
      </c>
      <c r="C932" s="16" t="s">
        <v>20</v>
      </c>
      <c r="D932" s="16" t="s">
        <v>939</v>
      </c>
      <c r="E932" s="27" t="s">
        <v>819</v>
      </c>
      <c r="F932" s="27" t="s">
        <v>159</v>
      </c>
      <c r="G932" s="18">
        <v>2.5000000000000001E-2</v>
      </c>
      <c r="H932" s="71">
        <v>16.510000000000002</v>
      </c>
    </row>
    <row r="933" spans="1:8" ht="25.5">
      <c r="A933" s="16" t="s">
        <v>806</v>
      </c>
      <c r="B933" s="17">
        <v>39017</v>
      </c>
      <c r="C933" s="16" t="s">
        <v>20</v>
      </c>
      <c r="D933" s="16" t="s">
        <v>940</v>
      </c>
      <c r="E933" s="27" t="s">
        <v>819</v>
      </c>
      <c r="F933" s="27" t="s">
        <v>54</v>
      </c>
      <c r="G933" s="18">
        <v>0.54300000000000004</v>
      </c>
      <c r="H933" s="71">
        <v>0.22</v>
      </c>
    </row>
    <row r="934" spans="1:8">
      <c r="A934" s="11"/>
      <c r="B934" s="11"/>
      <c r="C934" s="11"/>
      <c r="D934" s="11"/>
      <c r="E934" s="11"/>
      <c r="F934" s="11"/>
      <c r="G934" s="12"/>
      <c r="H934" s="75"/>
    </row>
    <row r="935" spans="1:8">
      <c r="A935" s="11"/>
      <c r="B935" s="11"/>
      <c r="C935" s="11"/>
      <c r="D935" s="11"/>
      <c r="E935" s="11"/>
      <c r="F935" s="11"/>
      <c r="G935" s="28"/>
      <c r="H935" s="76"/>
    </row>
    <row r="936" spans="1:8" ht="15" thickBot="1">
      <c r="A936" s="13"/>
      <c r="B936" s="13"/>
      <c r="C936" s="13"/>
      <c r="D936" s="13"/>
      <c r="E936" s="13"/>
      <c r="F936" s="13"/>
      <c r="G936" s="14"/>
      <c r="H936" s="77"/>
    </row>
    <row r="937" spans="1:8" ht="15" thickTop="1">
      <c r="A937" s="15"/>
      <c r="B937" s="15"/>
      <c r="C937" s="15"/>
      <c r="D937" s="15"/>
      <c r="E937" s="15"/>
      <c r="F937" s="15"/>
      <c r="G937" s="15"/>
      <c r="H937" s="78"/>
    </row>
    <row r="938" spans="1:8" ht="15">
      <c r="A938" s="1" t="s">
        <v>162</v>
      </c>
      <c r="B938" s="2" t="s">
        <v>1</v>
      </c>
      <c r="C938" s="1" t="s">
        <v>2</v>
      </c>
      <c r="D938" s="1" t="s">
        <v>3</v>
      </c>
      <c r="E938" s="29" t="s">
        <v>799</v>
      </c>
      <c r="F938" s="29" t="s">
        <v>4</v>
      </c>
      <c r="G938" s="2" t="s">
        <v>5</v>
      </c>
      <c r="H938" s="74" t="s">
        <v>6</v>
      </c>
    </row>
    <row r="939" spans="1:8" ht="38.25">
      <c r="A939" s="3" t="s">
        <v>800</v>
      </c>
      <c r="B939" s="4">
        <v>92775</v>
      </c>
      <c r="C939" s="3" t="s">
        <v>20</v>
      </c>
      <c r="D939" s="3" t="s">
        <v>163</v>
      </c>
      <c r="E939" s="25" t="s">
        <v>921</v>
      </c>
      <c r="F939" s="25" t="s">
        <v>159</v>
      </c>
      <c r="G939" s="5">
        <v>1</v>
      </c>
      <c r="H939" s="6">
        <f>ROUND(SUM(H940*G940,H941*G941,H942*G942,H943*G943,H944*G944),2)</f>
        <v>18.45</v>
      </c>
    </row>
    <row r="940" spans="1:8" ht="38.25">
      <c r="A940" s="7" t="s">
        <v>801</v>
      </c>
      <c r="B940" s="8">
        <v>88245</v>
      </c>
      <c r="C940" s="7" t="s">
        <v>20</v>
      </c>
      <c r="D940" s="7" t="s">
        <v>936</v>
      </c>
      <c r="E940" s="26" t="s">
        <v>1801</v>
      </c>
      <c r="F940" s="26" t="s">
        <v>106</v>
      </c>
      <c r="G940" s="9">
        <v>0.22450000000000001</v>
      </c>
      <c r="H940" s="72">
        <v>29.63</v>
      </c>
    </row>
    <row r="941" spans="1:8" ht="38.25">
      <c r="A941" s="7" t="s">
        <v>801</v>
      </c>
      <c r="B941" s="8">
        <v>92791</v>
      </c>
      <c r="C941" s="7" t="s">
        <v>20</v>
      </c>
      <c r="D941" s="7" t="s">
        <v>942</v>
      </c>
      <c r="E941" s="26" t="s">
        <v>921</v>
      </c>
      <c r="F941" s="26" t="s">
        <v>159</v>
      </c>
      <c r="G941" s="9">
        <v>1</v>
      </c>
      <c r="H941" s="72">
        <v>10.199999999999999</v>
      </c>
    </row>
    <row r="942" spans="1:8" ht="38.25">
      <c r="A942" s="7" t="s">
        <v>801</v>
      </c>
      <c r="B942" s="8">
        <v>88238</v>
      </c>
      <c r="C942" s="7" t="s">
        <v>20</v>
      </c>
      <c r="D942" s="7" t="s">
        <v>938</v>
      </c>
      <c r="E942" s="26" t="s">
        <v>1801</v>
      </c>
      <c r="F942" s="26" t="s">
        <v>106</v>
      </c>
      <c r="G942" s="9">
        <v>3.6700000000000003E-2</v>
      </c>
      <c r="H942" s="72">
        <v>25.04</v>
      </c>
    </row>
    <row r="943" spans="1:8" ht="25.5">
      <c r="A943" s="16" t="s">
        <v>806</v>
      </c>
      <c r="B943" s="17">
        <v>39017</v>
      </c>
      <c r="C943" s="16" t="s">
        <v>20</v>
      </c>
      <c r="D943" s="16" t="s">
        <v>940</v>
      </c>
      <c r="E943" s="27" t="s">
        <v>819</v>
      </c>
      <c r="F943" s="27" t="s">
        <v>54</v>
      </c>
      <c r="G943" s="18">
        <v>1.19</v>
      </c>
      <c r="H943" s="71">
        <v>0.22</v>
      </c>
    </row>
    <row r="944" spans="1:8" ht="25.5">
      <c r="A944" s="16" t="s">
        <v>806</v>
      </c>
      <c r="B944" s="17">
        <v>43132</v>
      </c>
      <c r="C944" s="16" t="s">
        <v>20</v>
      </c>
      <c r="D944" s="16" t="s">
        <v>939</v>
      </c>
      <c r="E944" s="27" t="s">
        <v>819</v>
      </c>
      <c r="F944" s="27" t="s">
        <v>159</v>
      </c>
      <c r="G944" s="18">
        <v>2.5000000000000001E-2</v>
      </c>
      <c r="H944" s="71">
        <v>16.510000000000002</v>
      </c>
    </row>
    <row r="945" spans="1:8">
      <c r="A945" s="11"/>
      <c r="B945" s="11"/>
      <c r="C945" s="11"/>
      <c r="D945" s="11"/>
      <c r="E945" s="11"/>
      <c r="F945" s="11"/>
      <c r="G945" s="12"/>
      <c r="H945" s="75"/>
    </row>
    <row r="946" spans="1:8">
      <c r="A946" s="11"/>
      <c r="B946" s="11"/>
      <c r="C946" s="11"/>
      <c r="D946" s="11"/>
      <c r="E946" s="11"/>
      <c r="F946" s="11"/>
      <c r="G946" s="28"/>
      <c r="H946" s="76"/>
    </row>
    <row r="947" spans="1:8" ht="15" thickBot="1">
      <c r="A947" s="13"/>
      <c r="B947" s="13"/>
      <c r="C947" s="13"/>
      <c r="D947" s="13"/>
      <c r="E947" s="13"/>
      <c r="F947" s="13"/>
      <c r="G947" s="14"/>
      <c r="H947" s="77"/>
    </row>
    <row r="948" spans="1:8" ht="15" thickTop="1">
      <c r="A948" s="15"/>
      <c r="B948" s="15"/>
      <c r="C948" s="15"/>
      <c r="D948" s="15"/>
      <c r="E948" s="15"/>
      <c r="F948" s="15"/>
      <c r="G948" s="15"/>
      <c r="H948" s="78"/>
    </row>
    <row r="949" spans="1:8" ht="15">
      <c r="A949" s="1" t="s">
        <v>164</v>
      </c>
      <c r="B949" s="2" t="s">
        <v>1</v>
      </c>
      <c r="C949" s="1" t="s">
        <v>2</v>
      </c>
      <c r="D949" s="1" t="s">
        <v>3</v>
      </c>
      <c r="E949" s="29" t="s">
        <v>799</v>
      </c>
      <c r="F949" s="29" t="s">
        <v>4</v>
      </c>
      <c r="G949" s="2" t="s">
        <v>5</v>
      </c>
      <c r="H949" s="74" t="s">
        <v>6</v>
      </c>
    </row>
    <row r="950" spans="1:8" ht="38.25">
      <c r="A950" s="3" t="s">
        <v>800</v>
      </c>
      <c r="B950" s="4">
        <v>96545</v>
      </c>
      <c r="C950" s="3" t="s">
        <v>20</v>
      </c>
      <c r="D950" s="3" t="s">
        <v>165</v>
      </c>
      <c r="E950" s="25" t="s">
        <v>1821</v>
      </c>
      <c r="F950" s="25" t="s">
        <v>159</v>
      </c>
      <c r="G950" s="5">
        <v>1</v>
      </c>
      <c r="H950" s="79">
        <v>15.73</v>
      </c>
    </row>
    <row r="951" spans="1:8" ht="38.25">
      <c r="A951" s="7" t="s">
        <v>801</v>
      </c>
      <c r="B951" s="8">
        <v>88245</v>
      </c>
      <c r="C951" s="7" t="s">
        <v>20</v>
      </c>
      <c r="D951" s="7" t="s">
        <v>936</v>
      </c>
      <c r="E951" s="26" t="s">
        <v>1801</v>
      </c>
      <c r="F951" s="26" t="s">
        <v>106</v>
      </c>
      <c r="G951" s="9">
        <v>0.15</v>
      </c>
      <c r="H951" s="72">
        <v>29.63</v>
      </c>
    </row>
    <row r="952" spans="1:8" ht="38.25">
      <c r="A952" s="7" t="s">
        <v>801</v>
      </c>
      <c r="B952" s="8">
        <v>92802</v>
      </c>
      <c r="C952" s="7" t="s">
        <v>20</v>
      </c>
      <c r="D952" s="7" t="s">
        <v>943</v>
      </c>
      <c r="E952" s="26" t="s">
        <v>1822</v>
      </c>
      <c r="F952" s="26" t="s">
        <v>159</v>
      </c>
      <c r="G952" s="9">
        <v>1</v>
      </c>
      <c r="H952" s="72">
        <v>9.33</v>
      </c>
    </row>
    <row r="953" spans="1:8" ht="38.25">
      <c r="A953" s="7" t="s">
        <v>801</v>
      </c>
      <c r="B953" s="8">
        <v>88238</v>
      </c>
      <c r="C953" s="7" t="s">
        <v>20</v>
      </c>
      <c r="D953" s="7" t="s">
        <v>938</v>
      </c>
      <c r="E953" s="26" t="s">
        <v>1801</v>
      </c>
      <c r="F953" s="26" t="s">
        <v>106</v>
      </c>
      <c r="G953" s="9">
        <v>5.7000000000000002E-2</v>
      </c>
      <c r="H953" s="72">
        <v>25.04</v>
      </c>
    </row>
    <row r="954" spans="1:8" ht="25.5">
      <c r="A954" s="16" t="s">
        <v>806</v>
      </c>
      <c r="B954" s="17">
        <v>43132</v>
      </c>
      <c r="C954" s="16" t="s">
        <v>20</v>
      </c>
      <c r="D954" s="16" t="s">
        <v>939</v>
      </c>
      <c r="E954" s="27" t="s">
        <v>819</v>
      </c>
      <c r="F954" s="27" t="s">
        <v>159</v>
      </c>
      <c r="G954" s="18">
        <v>2.5000000000000001E-2</v>
      </c>
      <c r="H954" s="71">
        <v>16.510000000000002</v>
      </c>
    </row>
    <row r="955" spans="1:8" ht="25.5">
      <c r="A955" s="16" t="s">
        <v>806</v>
      </c>
      <c r="B955" s="17">
        <v>39017</v>
      </c>
      <c r="C955" s="16" t="s">
        <v>20</v>
      </c>
      <c r="D955" s="16" t="s">
        <v>940</v>
      </c>
      <c r="E955" s="27" t="s">
        <v>819</v>
      </c>
      <c r="F955" s="27" t="s">
        <v>54</v>
      </c>
      <c r="G955" s="18">
        <v>0.63500000000000001</v>
      </c>
      <c r="H955" s="71">
        <v>0.22</v>
      </c>
    </row>
    <row r="956" spans="1:8">
      <c r="A956" s="11"/>
      <c r="B956" s="11"/>
      <c r="C956" s="11"/>
      <c r="D956" s="11"/>
      <c r="E956" s="11"/>
      <c r="F956" s="11"/>
      <c r="G956" s="12"/>
      <c r="H956" s="75"/>
    </row>
    <row r="957" spans="1:8">
      <c r="A957" s="11"/>
      <c r="B957" s="11"/>
      <c r="C957" s="11"/>
      <c r="D957" s="11"/>
      <c r="E957" s="11"/>
      <c r="F957" s="11"/>
      <c r="G957" s="28"/>
      <c r="H957" s="76"/>
    </row>
    <row r="958" spans="1:8" ht="15" thickBot="1">
      <c r="A958" s="13"/>
      <c r="B958" s="13"/>
      <c r="C958" s="13"/>
      <c r="D958" s="13"/>
      <c r="E958" s="13"/>
      <c r="F958" s="13"/>
      <c r="G958" s="14"/>
      <c r="H958" s="77"/>
    </row>
    <row r="959" spans="1:8" ht="15" thickTop="1">
      <c r="A959" s="15"/>
      <c r="B959" s="15"/>
      <c r="C959" s="15"/>
      <c r="D959" s="15"/>
      <c r="E959" s="15"/>
      <c r="F959" s="15"/>
      <c r="G959" s="15"/>
      <c r="H959" s="78"/>
    </row>
    <row r="960" spans="1:8" ht="15">
      <c r="A960" s="1" t="s">
        <v>166</v>
      </c>
      <c r="B960" s="2" t="s">
        <v>1</v>
      </c>
      <c r="C960" s="1" t="s">
        <v>2</v>
      </c>
      <c r="D960" s="1" t="s">
        <v>3</v>
      </c>
      <c r="E960" s="29" t="s">
        <v>799</v>
      </c>
      <c r="F960" s="29" t="s">
        <v>4</v>
      </c>
      <c r="G960" s="2" t="s">
        <v>5</v>
      </c>
      <c r="H960" s="74" t="s">
        <v>6</v>
      </c>
    </row>
    <row r="961" spans="1:8" ht="38.25">
      <c r="A961" s="3" t="s">
        <v>800</v>
      </c>
      <c r="B961" s="4">
        <v>96547</v>
      </c>
      <c r="C961" s="3" t="s">
        <v>20</v>
      </c>
      <c r="D961" s="3" t="s">
        <v>167</v>
      </c>
      <c r="E961" s="25" t="s">
        <v>921</v>
      </c>
      <c r="F961" s="25" t="s">
        <v>159</v>
      </c>
      <c r="G961" s="5">
        <v>1</v>
      </c>
      <c r="H961" s="6">
        <f>ROUND(SUM(H962*G962,H963*G963,H964*G964,H965*G965,H966*G966),2)</f>
        <v>10.39</v>
      </c>
    </row>
    <row r="962" spans="1:8" ht="38.25">
      <c r="A962" s="7" t="s">
        <v>801</v>
      </c>
      <c r="B962" s="8">
        <v>88238</v>
      </c>
      <c r="C962" s="7" t="s">
        <v>20</v>
      </c>
      <c r="D962" s="7" t="s">
        <v>938</v>
      </c>
      <c r="E962" s="26" t="s">
        <v>1801</v>
      </c>
      <c r="F962" s="26" t="s">
        <v>106</v>
      </c>
      <c r="G962" s="9">
        <v>2.1999999999999999E-2</v>
      </c>
      <c r="H962" s="72">
        <v>25.04</v>
      </c>
    </row>
    <row r="963" spans="1:8" ht="38.25">
      <c r="A963" s="7" t="s">
        <v>801</v>
      </c>
      <c r="B963" s="8">
        <v>92804</v>
      </c>
      <c r="C963" s="7" t="s">
        <v>20</v>
      </c>
      <c r="D963" s="7" t="s">
        <v>944</v>
      </c>
      <c r="E963" s="26" t="s">
        <v>1822</v>
      </c>
      <c r="F963" s="26" t="s">
        <v>159</v>
      </c>
      <c r="G963" s="9">
        <v>1</v>
      </c>
      <c r="H963" s="72">
        <v>7.34</v>
      </c>
    </row>
    <row r="964" spans="1:8" ht="38.25">
      <c r="A964" s="7" t="s">
        <v>801</v>
      </c>
      <c r="B964" s="8">
        <v>88245</v>
      </c>
      <c r="C964" s="7" t="s">
        <v>20</v>
      </c>
      <c r="D964" s="7" t="s">
        <v>936</v>
      </c>
      <c r="E964" s="26" t="s">
        <v>1801</v>
      </c>
      <c r="F964" s="26" t="s">
        <v>106</v>
      </c>
      <c r="G964" s="9">
        <v>6.8000000000000005E-2</v>
      </c>
      <c r="H964" s="72">
        <v>29.63</v>
      </c>
    </row>
    <row r="965" spans="1:8" ht="25.5">
      <c r="A965" s="16" t="s">
        <v>806</v>
      </c>
      <c r="B965" s="17">
        <v>39017</v>
      </c>
      <c r="C965" s="16" t="s">
        <v>20</v>
      </c>
      <c r="D965" s="16" t="s">
        <v>940</v>
      </c>
      <c r="E965" s="27" t="s">
        <v>819</v>
      </c>
      <c r="F965" s="27" t="s">
        <v>54</v>
      </c>
      <c r="G965" s="18">
        <v>0.30599999999999999</v>
      </c>
      <c r="H965" s="71">
        <v>0.22</v>
      </c>
    </row>
    <row r="966" spans="1:8" ht="25.5">
      <c r="A966" s="16" t="s">
        <v>806</v>
      </c>
      <c r="B966" s="17">
        <v>43132</v>
      </c>
      <c r="C966" s="16" t="s">
        <v>20</v>
      </c>
      <c r="D966" s="16" t="s">
        <v>939</v>
      </c>
      <c r="E966" s="27" t="s">
        <v>819</v>
      </c>
      <c r="F966" s="27" t="s">
        <v>159</v>
      </c>
      <c r="G966" s="18">
        <v>2.5000000000000001E-2</v>
      </c>
      <c r="H966" s="71">
        <v>16.510000000000002</v>
      </c>
    </row>
    <row r="967" spans="1:8">
      <c r="A967" s="11"/>
      <c r="B967" s="11"/>
      <c r="C967" s="11"/>
      <c r="D967" s="11"/>
      <c r="E967" s="11"/>
      <c r="F967" s="11"/>
      <c r="G967" s="12"/>
      <c r="H967" s="75"/>
    </row>
    <row r="968" spans="1:8">
      <c r="A968" s="11"/>
      <c r="B968" s="11"/>
      <c r="C968" s="11"/>
      <c r="D968" s="11"/>
      <c r="E968" s="11"/>
      <c r="F968" s="11"/>
      <c r="G968" s="28"/>
      <c r="H968" s="76"/>
    </row>
    <row r="969" spans="1:8" ht="15" thickBot="1">
      <c r="A969" s="13"/>
      <c r="B969" s="13"/>
      <c r="C969" s="13"/>
      <c r="D969" s="13"/>
      <c r="E969" s="13"/>
      <c r="F969" s="13"/>
      <c r="G969" s="14"/>
      <c r="H969" s="77"/>
    </row>
    <row r="970" spans="1:8" ht="15" thickTop="1">
      <c r="A970" s="15"/>
      <c r="B970" s="15"/>
      <c r="C970" s="15"/>
      <c r="D970" s="15"/>
      <c r="E970" s="15"/>
      <c r="F970" s="15"/>
      <c r="G970" s="15"/>
      <c r="H970" s="78"/>
    </row>
    <row r="971" spans="1:8" ht="15">
      <c r="A971" s="1" t="s">
        <v>168</v>
      </c>
      <c r="B971" s="2" t="s">
        <v>1</v>
      </c>
      <c r="C971" s="1" t="s">
        <v>2</v>
      </c>
      <c r="D971" s="1" t="s">
        <v>3</v>
      </c>
      <c r="E971" s="29" t="s">
        <v>799</v>
      </c>
      <c r="F971" s="29" t="s">
        <v>4</v>
      </c>
      <c r="G971" s="2" t="s">
        <v>5</v>
      </c>
      <c r="H971" s="74" t="s">
        <v>6</v>
      </c>
    </row>
    <row r="972" spans="1:8" ht="38.25">
      <c r="A972" s="3" t="s">
        <v>800</v>
      </c>
      <c r="B972" s="4">
        <v>92779</v>
      </c>
      <c r="C972" s="3" t="s">
        <v>20</v>
      </c>
      <c r="D972" s="3" t="s">
        <v>169</v>
      </c>
      <c r="E972" s="25" t="s">
        <v>921</v>
      </c>
      <c r="F972" s="25" t="s">
        <v>159</v>
      </c>
      <c r="G972" s="5">
        <v>1</v>
      </c>
      <c r="H972" s="6">
        <f>ROUND(SUM(H973*G973,H974*G974,H975*G975,H976*G976,H977*G977),2)</f>
        <v>10.35</v>
      </c>
    </row>
    <row r="973" spans="1:8" ht="38.25">
      <c r="A973" s="7" t="s">
        <v>801</v>
      </c>
      <c r="B973" s="8">
        <v>92795</v>
      </c>
      <c r="C973" s="7" t="s">
        <v>20</v>
      </c>
      <c r="D973" s="7" t="s">
        <v>945</v>
      </c>
      <c r="E973" s="26" t="s">
        <v>921</v>
      </c>
      <c r="F973" s="26" t="s">
        <v>159</v>
      </c>
      <c r="G973" s="9">
        <v>1</v>
      </c>
      <c r="H973" s="72">
        <v>7.5</v>
      </c>
    </row>
    <row r="974" spans="1:8" ht="38.25">
      <c r="A974" s="7" t="s">
        <v>801</v>
      </c>
      <c r="B974" s="8">
        <v>88245</v>
      </c>
      <c r="C974" s="7" t="s">
        <v>20</v>
      </c>
      <c r="D974" s="7" t="s">
        <v>936</v>
      </c>
      <c r="E974" s="26" t="s">
        <v>1801</v>
      </c>
      <c r="F974" s="26" t="s">
        <v>106</v>
      </c>
      <c r="G974" s="9">
        <v>6.9800000000000001E-2</v>
      </c>
      <c r="H974" s="72">
        <v>29.63</v>
      </c>
    </row>
    <row r="975" spans="1:8" ht="38.25">
      <c r="A975" s="7" t="s">
        <v>801</v>
      </c>
      <c r="B975" s="8">
        <v>88238</v>
      </c>
      <c r="C975" s="7" t="s">
        <v>20</v>
      </c>
      <c r="D975" s="7" t="s">
        <v>938</v>
      </c>
      <c r="E975" s="26" t="s">
        <v>1801</v>
      </c>
      <c r="F975" s="26" t="s">
        <v>106</v>
      </c>
      <c r="G975" s="9">
        <v>1.14E-2</v>
      </c>
      <c r="H975" s="72">
        <v>25.04</v>
      </c>
    </row>
    <row r="976" spans="1:8" ht="25.5">
      <c r="A976" s="16" t="s">
        <v>806</v>
      </c>
      <c r="B976" s="17">
        <v>39017</v>
      </c>
      <c r="C976" s="16" t="s">
        <v>20</v>
      </c>
      <c r="D976" s="16" t="s">
        <v>940</v>
      </c>
      <c r="E976" s="27" t="s">
        <v>819</v>
      </c>
      <c r="F976" s="27" t="s">
        <v>54</v>
      </c>
      <c r="G976" s="18">
        <v>0.36699999999999999</v>
      </c>
      <c r="H976" s="71">
        <v>0.22</v>
      </c>
    </row>
    <row r="977" spans="1:8" ht="25.5">
      <c r="A977" s="16" t="s">
        <v>806</v>
      </c>
      <c r="B977" s="17">
        <v>43132</v>
      </c>
      <c r="C977" s="16" t="s">
        <v>20</v>
      </c>
      <c r="D977" s="16" t="s">
        <v>939</v>
      </c>
      <c r="E977" s="27" t="s">
        <v>819</v>
      </c>
      <c r="F977" s="27" t="s">
        <v>159</v>
      </c>
      <c r="G977" s="18">
        <v>2.5000000000000001E-2</v>
      </c>
      <c r="H977" s="71">
        <v>16.510000000000002</v>
      </c>
    </row>
    <row r="978" spans="1:8">
      <c r="A978" s="11"/>
      <c r="B978" s="11"/>
      <c r="C978" s="11"/>
      <c r="D978" s="11"/>
      <c r="E978" s="11"/>
      <c r="F978" s="11"/>
      <c r="G978" s="12"/>
      <c r="H978" s="75"/>
    </row>
    <row r="979" spans="1:8">
      <c r="A979" s="11"/>
      <c r="B979" s="11"/>
      <c r="C979" s="11"/>
      <c r="D979" s="11"/>
      <c r="E979" s="11"/>
      <c r="F979" s="11"/>
      <c r="G979" s="28"/>
      <c r="H979" s="76"/>
    </row>
    <row r="980" spans="1:8" ht="15" thickBot="1">
      <c r="A980" s="13"/>
      <c r="B980" s="13"/>
      <c r="C980" s="13"/>
      <c r="D980" s="13"/>
      <c r="E980" s="13"/>
      <c r="F980" s="13"/>
      <c r="G980" s="14"/>
      <c r="H980" s="77"/>
    </row>
    <row r="981" spans="1:8" ht="15" thickTop="1">
      <c r="A981" s="15"/>
      <c r="B981" s="15"/>
      <c r="C981" s="15"/>
      <c r="D981" s="15"/>
      <c r="E981" s="15"/>
      <c r="F981" s="15"/>
      <c r="G981" s="15"/>
      <c r="H981" s="78"/>
    </row>
    <row r="982" spans="1:8" ht="15">
      <c r="A982" s="1" t="s">
        <v>170</v>
      </c>
      <c r="B982" s="2" t="s">
        <v>1</v>
      </c>
      <c r="C982" s="1" t="s">
        <v>2</v>
      </c>
      <c r="D982" s="1" t="s">
        <v>3</v>
      </c>
      <c r="E982" s="29" t="s">
        <v>799</v>
      </c>
      <c r="F982" s="29" t="s">
        <v>4</v>
      </c>
      <c r="G982" s="2" t="s">
        <v>5</v>
      </c>
      <c r="H982" s="74" t="s">
        <v>6</v>
      </c>
    </row>
    <row r="983" spans="1:8" ht="38.25">
      <c r="A983" s="3" t="s">
        <v>800</v>
      </c>
      <c r="B983" s="4">
        <v>92787</v>
      </c>
      <c r="C983" s="3" t="s">
        <v>20</v>
      </c>
      <c r="D983" s="3" t="s">
        <v>171</v>
      </c>
      <c r="E983" s="25" t="s">
        <v>921</v>
      </c>
      <c r="F983" s="25" t="s">
        <v>159</v>
      </c>
      <c r="G983" s="5">
        <v>1</v>
      </c>
      <c r="H983" s="6">
        <f>ROUND(SUM(H984*G984,H985*G985,H986*G986,H987*G987,H988*G988),2)</f>
        <v>11.19</v>
      </c>
    </row>
    <row r="984" spans="1:8" ht="38.25">
      <c r="A984" s="7" t="s">
        <v>801</v>
      </c>
      <c r="B984" s="8">
        <v>88238</v>
      </c>
      <c r="C984" s="7" t="s">
        <v>20</v>
      </c>
      <c r="D984" s="7" t="s">
        <v>938</v>
      </c>
      <c r="E984" s="26" t="s">
        <v>1801</v>
      </c>
      <c r="F984" s="26" t="s">
        <v>106</v>
      </c>
      <c r="G984" s="9">
        <v>1.03E-2</v>
      </c>
      <c r="H984" s="72">
        <v>25.04</v>
      </c>
    </row>
    <row r="985" spans="1:8" ht="38.25">
      <c r="A985" s="7" t="s">
        <v>801</v>
      </c>
      <c r="B985" s="8">
        <v>92803</v>
      </c>
      <c r="C985" s="7" t="s">
        <v>20</v>
      </c>
      <c r="D985" s="7" t="s">
        <v>937</v>
      </c>
      <c r="E985" s="26" t="s">
        <v>1822</v>
      </c>
      <c r="F985" s="26" t="s">
        <v>159</v>
      </c>
      <c r="G985" s="9">
        <v>1</v>
      </c>
      <c r="H985" s="72">
        <v>8.58</v>
      </c>
    </row>
    <row r="986" spans="1:8" ht="38.25">
      <c r="A986" s="7" t="s">
        <v>801</v>
      </c>
      <c r="B986" s="8">
        <v>88245</v>
      </c>
      <c r="C986" s="7" t="s">
        <v>20</v>
      </c>
      <c r="D986" s="7" t="s">
        <v>936</v>
      </c>
      <c r="E986" s="26" t="s">
        <v>1801</v>
      </c>
      <c r="F986" s="26" t="s">
        <v>106</v>
      </c>
      <c r="G986" s="9">
        <v>6.2899999999999998E-2</v>
      </c>
      <c r="H986" s="72">
        <v>29.63</v>
      </c>
    </row>
    <row r="987" spans="1:8" ht="25.5">
      <c r="A987" s="16" t="s">
        <v>806</v>
      </c>
      <c r="B987" s="17">
        <v>43132</v>
      </c>
      <c r="C987" s="16" t="s">
        <v>20</v>
      </c>
      <c r="D987" s="16" t="s">
        <v>939</v>
      </c>
      <c r="E987" s="27" t="s">
        <v>819</v>
      </c>
      <c r="F987" s="27" t="s">
        <v>159</v>
      </c>
      <c r="G987" s="18">
        <v>2.5000000000000001E-2</v>
      </c>
      <c r="H987" s="71">
        <v>16.510000000000002</v>
      </c>
    </row>
    <row r="988" spans="1:8" ht="25.5">
      <c r="A988" s="16" t="s">
        <v>806</v>
      </c>
      <c r="B988" s="17">
        <v>39017</v>
      </c>
      <c r="C988" s="16" t="s">
        <v>20</v>
      </c>
      <c r="D988" s="16" t="s">
        <v>940</v>
      </c>
      <c r="E988" s="27" t="s">
        <v>819</v>
      </c>
      <c r="F988" s="27" t="s">
        <v>54</v>
      </c>
      <c r="G988" s="18">
        <v>0.35699999999999998</v>
      </c>
      <c r="H988" s="71">
        <v>0.22</v>
      </c>
    </row>
    <row r="989" spans="1:8">
      <c r="A989" s="11"/>
      <c r="B989" s="11"/>
      <c r="C989" s="11"/>
      <c r="D989" s="11"/>
      <c r="E989" s="11"/>
      <c r="F989" s="11"/>
      <c r="G989" s="12"/>
      <c r="H989" s="75"/>
    </row>
    <row r="990" spans="1:8">
      <c r="A990" s="11"/>
      <c r="B990" s="11"/>
      <c r="C990" s="11"/>
      <c r="D990" s="11"/>
      <c r="E990" s="11"/>
      <c r="F990" s="11"/>
      <c r="G990" s="28"/>
      <c r="H990" s="76"/>
    </row>
    <row r="991" spans="1:8" ht="15" thickBot="1">
      <c r="A991" s="13"/>
      <c r="B991" s="13"/>
      <c r="C991" s="13"/>
      <c r="D991" s="13"/>
      <c r="E991" s="13"/>
      <c r="F991" s="13"/>
      <c r="G991" s="14"/>
      <c r="H991" s="77"/>
    </row>
    <row r="992" spans="1:8" ht="15" thickTop="1">
      <c r="A992" s="15"/>
      <c r="B992" s="15"/>
      <c r="C992" s="15"/>
      <c r="D992" s="15"/>
      <c r="E992" s="15"/>
      <c r="F992" s="15"/>
      <c r="G992" s="15"/>
      <c r="H992" s="78"/>
    </row>
    <row r="993" spans="1:8" ht="15">
      <c r="A993" s="1" t="s">
        <v>172</v>
      </c>
      <c r="B993" s="2" t="s">
        <v>1</v>
      </c>
      <c r="C993" s="1" t="s">
        <v>2</v>
      </c>
      <c r="D993" s="1" t="s">
        <v>3</v>
      </c>
      <c r="E993" s="29" t="s">
        <v>799</v>
      </c>
      <c r="F993" s="29" t="s">
        <v>4</v>
      </c>
      <c r="G993" s="2" t="s">
        <v>5</v>
      </c>
      <c r="H993" s="74" t="s">
        <v>6</v>
      </c>
    </row>
    <row r="994" spans="1:8" ht="38.25">
      <c r="A994" s="3" t="s">
        <v>800</v>
      </c>
      <c r="B994" s="4">
        <v>96543</v>
      </c>
      <c r="C994" s="3" t="s">
        <v>20</v>
      </c>
      <c r="D994" s="3" t="s">
        <v>173</v>
      </c>
      <c r="E994" s="25" t="s">
        <v>1821</v>
      </c>
      <c r="F994" s="25" t="s">
        <v>159</v>
      </c>
      <c r="G994" s="5">
        <v>1</v>
      </c>
      <c r="H994" s="79">
        <v>20.05</v>
      </c>
    </row>
    <row r="995" spans="1:8" ht="38.25">
      <c r="A995" s="7" t="s">
        <v>801</v>
      </c>
      <c r="B995" s="8">
        <v>88245</v>
      </c>
      <c r="C995" s="7" t="s">
        <v>20</v>
      </c>
      <c r="D995" s="7" t="s">
        <v>936</v>
      </c>
      <c r="E995" s="26" t="s">
        <v>1801</v>
      </c>
      <c r="F995" s="26" t="s">
        <v>106</v>
      </c>
      <c r="G995" s="9">
        <v>0.252</v>
      </c>
      <c r="H995" s="72">
        <v>29.63</v>
      </c>
    </row>
    <row r="996" spans="1:8" ht="38.25">
      <c r="A996" s="7" t="s">
        <v>801</v>
      </c>
      <c r="B996" s="8">
        <v>88238</v>
      </c>
      <c r="C996" s="7" t="s">
        <v>20</v>
      </c>
      <c r="D996" s="7" t="s">
        <v>938</v>
      </c>
      <c r="E996" s="26" t="s">
        <v>1801</v>
      </c>
      <c r="F996" s="26" t="s">
        <v>106</v>
      </c>
      <c r="G996" s="9">
        <v>9.7000000000000003E-2</v>
      </c>
      <c r="H996" s="72">
        <v>25.04</v>
      </c>
    </row>
    <row r="997" spans="1:8" ht="38.25">
      <c r="A997" s="7" t="s">
        <v>801</v>
      </c>
      <c r="B997" s="8">
        <v>92800</v>
      </c>
      <c r="C997" s="7" t="s">
        <v>20</v>
      </c>
      <c r="D997" s="7" t="s">
        <v>946</v>
      </c>
      <c r="E997" s="26" t="s">
        <v>1822</v>
      </c>
      <c r="F997" s="26" t="s">
        <v>159</v>
      </c>
      <c r="G997" s="9">
        <v>1</v>
      </c>
      <c r="H997" s="72">
        <v>9.51</v>
      </c>
    </row>
    <row r="998" spans="1:8" ht="25.5">
      <c r="A998" s="16" t="s">
        <v>806</v>
      </c>
      <c r="B998" s="17">
        <v>39017</v>
      </c>
      <c r="C998" s="16" t="s">
        <v>20</v>
      </c>
      <c r="D998" s="16" t="s">
        <v>940</v>
      </c>
      <c r="E998" s="27" t="s">
        <v>819</v>
      </c>
      <c r="F998" s="27" t="s">
        <v>54</v>
      </c>
      <c r="G998" s="18">
        <v>1.143</v>
      </c>
      <c r="H998" s="71">
        <v>0.22</v>
      </c>
    </row>
    <row r="999" spans="1:8" ht="25.5">
      <c r="A999" s="16" t="s">
        <v>806</v>
      </c>
      <c r="B999" s="17">
        <v>43132</v>
      </c>
      <c r="C999" s="16" t="s">
        <v>20</v>
      </c>
      <c r="D999" s="16" t="s">
        <v>939</v>
      </c>
      <c r="E999" s="27" t="s">
        <v>819</v>
      </c>
      <c r="F999" s="27" t="s">
        <v>159</v>
      </c>
      <c r="G999" s="18">
        <v>2.5000000000000001E-2</v>
      </c>
      <c r="H999" s="71">
        <v>16.510000000000002</v>
      </c>
    </row>
    <row r="1000" spans="1:8">
      <c r="A1000" s="11"/>
      <c r="B1000" s="11"/>
      <c r="C1000" s="11"/>
      <c r="D1000" s="11"/>
      <c r="E1000" s="11"/>
      <c r="F1000" s="11"/>
      <c r="G1000" s="12"/>
      <c r="H1000" s="75"/>
    </row>
    <row r="1001" spans="1:8">
      <c r="A1001" s="11"/>
      <c r="B1001" s="11"/>
      <c r="C1001" s="11"/>
      <c r="D1001" s="11"/>
      <c r="E1001" s="11"/>
      <c r="F1001" s="11"/>
      <c r="G1001" s="28"/>
      <c r="H1001" s="76"/>
    </row>
    <row r="1002" spans="1:8" ht="15" thickBot="1">
      <c r="A1002" s="13"/>
      <c r="B1002" s="13"/>
      <c r="C1002" s="13"/>
      <c r="D1002" s="13"/>
      <c r="E1002" s="13"/>
      <c r="F1002" s="13"/>
      <c r="G1002" s="14"/>
      <c r="H1002" s="77"/>
    </row>
    <row r="1003" spans="1:8" ht="15" thickTop="1">
      <c r="A1003" s="15"/>
      <c r="B1003" s="15"/>
      <c r="C1003" s="15"/>
      <c r="D1003" s="15"/>
      <c r="E1003" s="15"/>
      <c r="F1003" s="15"/>
      <c r="G1003" s="15"/>
      <c r="H1003" s="78"/>
    </row>
    <row r="1004" spans="1:8" ht="15">
      <c r="A1004" s="1" t="s">
        <v>174</v>
      </c>
      <c r="B1004" s="2" t="s">
        <v>1</v>
      </c>
      <c r="C1004" s="1" t="s">
        <v>2</v>
      </c>
      <c r="D1004" s="1" t="s">
        <v>3</v>
      </c>
      <c r="E1004" s="29" t="s">
        <v>799</v>
      </c>
      <c r="F1004" s="29" t="s">
        <v>4</v>
      </c>
      <c r="G1004" s="2" t="s">
        <v>5</v>
      </c>
      <c r="H1004" s="74" t="s">
        <v>6</v>
      </c>
    </row>
    <row r="1005" spans="1:8" ht="38.25">
      <c r="A1005" s="3" t="s">
        <v>800</v>
      </c>
      <c r="B1005" s="4">
        <v>96539</v>
      </c>
      <c r="C1005" s="3" t="s">
        <v>20</v>
      </c>
      <c r="D1005" s="3" t="s">
        <v>175</v>
      </c>
      <c r="E1005" s="25" t="s">
        <v>1821</v>
      </c>
      <c r="F1005" s="25" t="s">
        <v>27</v>
      </c>
      <c r="G1005" s="5">
        <v>1</v>
      </c>
      <c r="H1005" s="79">
        <v>134.58000000000001</v>
      </c>
    </row>
    <row r="1006" spans="1:8" ht="38.25">
      <c r="A1006" s="7" t="s">
        <v>801</v>
      </c>
      <c r="B1006" s="8">
        <v>88239</v>
      </c>
      <c r="C1006" s="7" t="s">
        <v>20</v>
      </c>
      <c r="D1006" s="7" t="s">
        <v>947</v>
      </c>
      <c r="E1006" s="26" t="s">
        <v>1801</v>
      </c>
      <c r="F1006" s="26" t="s">
        <v>106</v>
      </c>
      <c r="G1006" s="9">
        <v>0.77300000000000002</v>
      </c>
      <c r="H1006" s="72">
        <v>24.88</v>
      </c>
    </row>
    <row r="1007" spans="1:8" ht="38.25">
      <c r="A1007" s="7" t="s">
        <v>801</v>
      </c>
      <c r="B1007" s="8">
        <v>88262</v>
      </c>
      <c r="C1007" s="7" t="s">
        <v>20</v>
      </c>
      <c r="D1007" s="7" t="s">
        <v>896</v>
      </c>
      <c r="E1007" s="26" t="s">
        <v>1801</v>
      </c>
      <c r="F1007" s="26" t="s">
        <v>106</v>
      </c>
      <c r="G1007" s="9">
        <v>1.909</v>
      </c>
      <c r="H1007" s="72">
        <v>29.41</v>
      </c>
    </row>
    <row r="1008" spans="1:8" ht="51">
      <c r="A1008" s="7" t="s">
        <v>801</v>
      </c>
      <c r="B1008" s="8">
        <v>91692</v>
      </c>
      <c r="C1008" s="7" t="s">
        <v>20</v>
      </c>
      <c r="D1008" s="7" t="s">
        <v>948</v>
      </c>
      <c r="E1008" s="26" t="s">
        <v>1805</v>
      </c>
      <c r="F1008" s="26" t="s">
        <v>884</v>
      </c>
      <c r="G1008" s="9">
        <v>2.5999999999999999E-2</v>
      </c>
      <c r="H1008" s="72">
        <v>27.19</v>
      </c>
    </row>
    <row r="1009" spans="1:8" ht="51">
      <c r="A1009" s="7" t="s">
        <v>801</v>
      </c>
      <c r="B1009" s="8">
        <v>91693</v>
      </c>
      <c r="C1009" s="7" t="s">
        <v>20</v>
      </c>
      <c r="D1009" s="7" t="s">
        <v>949</v>
      </c>
      <c r="E1009" s="26" t="s">
        <v>1805</v>
      </c>
      <c r="F1009" s="26" t="s">
        <v>880</v>
      </c>
      <c r="G1009" s="9">
        <v>0.106</v>
      </c>
      <c r="H1009" s="72">
        <v>25.75</v>
      </c>
    </row>
    <row r="1010" spans="1:8">
      <c r="A1010" s="16" t="s">
        <v>806</v>
      </c>
      <c r="B1010" s="17">
        <v>40304</v>
      </c>
      <c r="C1010" s="16" t="s">
        <v>20</v>
      </c>
      <c r="D1010" s="16" t="s">
        <v>956</v>
      </c>
      <c r="E1010" s="27" t="s">
        <v>819</v>
      </c>
      <c r="F1010" s="27" t="s">
        <v>159</v>
      </c>
      <c r="G1010" s="18">
        <v>1.4999999999999999E-2</v>
      </c>
      <c r="H1010" s="71">
        <v>21.66</v>
      </c>
    </row>
    <row r="1011" spans="1:8">
      <c r="A1011" s="16" t="s">
        <v>806</v>
      </c>
      <c r="B1011" s="17">
        <v>5073</v>
      </c>
      <c r="C1011" s="16" t="s">
        <v>20</v>
      </c>
      <c r="D1011" s="16" t="s">
        <v>953</v>
      </c>
      <c r="E1011" s="27" t="s">
        <v>819</v>
      </c>
      <c r="F1011" s="27" t="s">
        <v>159</v>
      </c>
      <c r="G1011" s="18">
        <v>1.4999999999999999E-2</v>
      </c>
      <c r="H1011" s="71">
        <v>17.88</v>
      </c>
    </row>
    <row r="1012" spans="1:8" ht="38.25">
      <c r="A1012" s="16" t="s">
        <v>806</v>
      </c>
      <c r="B1012" s="17">
        <v>1358</v>
      </c>
      <c r="C1012" s="16" t="s">
        <v>20</v>
      </c>
      <c r="D1012" s="16" t="s">
        <v>950</v>
      </c>
      <c r="E1012" s="27" t="s">
        <v>819</v>
      </c>
      <c r="F1012" s="27" t="s">
        <v>27</v>
      </c>
      <c r="G1012" s="18">
        <v>0.59299999999999997</v>
      </c>
      <c r="H1012" s="71">
        <v>42.5</v>
      </c>
    </row>
    <row r="1013" spans="1:8" ht="25.5">
      <c r="A1013" s="16" t="s">
        <v>806</v>
      </c>
      <c r="B1013" s="17">
        <v>4491</v>
      </c>
      <c r="C1013" s="16" t="s">
        <v>20</v>
      </c>
      <c r="D1013" s="16" t="s">
        <v>898</v>
      </c>
      <c r="E1013" s="27" t="s">
        <v>819</v>
      </c>
      <c r="F1013" s="27" t="s">
        <v>76</v>
      </c>
      <c r="G1013" s="18">
        <v>2.294</v>
      </c>
      <c r="H1013" s="71">
        <v>10.66</v>
      </c>
    </row>
    <row r="1014" spans="1:8">
      <c r="A1014" s="16" t="s">
        <v>806</v>
      </c>
      <c r="B1014" s="17">
        <v>20247</v>
      </c>
      <c r="C1014" s="16" t="s">
        <v>20</v>
      </c>
      <c r="D1014" s="16" t="s">
        <v>952</v>
      </c>
      <c r="E1014" s="27" t="s">
        <v>819</v>
      </c>
      <c r="F1014" s="27" t="s">
        <v>159</v>
      </c>
      <c r="G1014" s="18">
        <v>1.7000000000000001E-2</v>
      </c>
      <c r="H1014" s="71">
        <v>19.43</v>
      </c>
    </row>
    <row r="1015" spans="1:8" ht="25.5">
      <c r="A1015" s="16" t="s">
        <v>806</v>
      </c>
      <c r="B1015" s="17">
        <v>4517</v>
      </c>
      <c r="C1015" s="16" t="s">
        <v>20</v>
      </c>
      <c r="D1015" s="16" t="s">
        <v>955</v>
      </c>
      <c r="E1015" s="27" t="s">
        <v>819</v>
      </c>
      <c r="F1015" s="27" t="s">
        <v>76</v>
      </c>
      <c r="G1015" s="18">
        <v>1.359</v>
      </c>
      <c r="H1015" s="71">
        <v>3.73</v>
      </c>
    </row>
    <row r="1016" spans="1:8" ht="25.5">
      <c r="A1016" s="16" t="s">
        <v>806</v>
      </c>
      <c r="B1016" s="17">
        <v>2692</v>
      </c>
      <c r="C1016" s="16" t="s">
        <v>20</v>
      </c>
      <c r="D1016" s="16" t="s">
        <v>954</v>
      </c>
      <c r="E1016" s="27" t="s">
        <v>819</v>
      </c>
      <c r="F1016" s="27" t="s">
        <v>903</v>
      </c>
      <c r="G1016" s="18">
        <v>9.5499999999999995E-3</v>
      </c>
      <c r="H1016" s="71">
        <v>7.46</v>
      </c>
    </row>
    <row r="1017" spans="1:8">
      <c r="A1017" s="11"/>
      <c r="B1017" s="11"/>
      <c r="C1017" s="11"/>
      <c r="D1017" s="11"/>
      <c r="E1017" s="11"/>
      <c r="F1017" s="11"/>
      <c r="G1017" s="12"/>
      <c r="H1017" s="75"/>
    </row>
    <row r="1018" spans="1:8">
      <c r="A1018" s="11"/>
      <c r="B1018" s="11"/>
      <c r="C1018" s="11"/>
      <c r="D1018" s="11"/>
      <c r="E1018" s="11"/>
      <c r="F1018" s="11"/>
      <c r="G1018" s="28"/>
      <c r="H1018" s="76"/>
    </row>
    <row r="1019" spans="1:8" ht="15" thickBot="1">
      <c r="A1019" s="13"/>
      <c r="B1019" s="13"/>
      <c r="C1019" s="13"/>
      <c r="D1019" s="13"/>
      <c r="E1019" s="13"/>
      <c r="F1019" s="13"/>
      <c r="G1019" s="14"/>
      <c r="H1019" s="77"/>
    </row>
    <row r="1020" spans="1:8" ht="15" thickTop="1">
      <c r="A1020" s="15"/>
      <c r="B1020" s="15"/>
      <c r="C1020" s="15"/>
      <c r="D1020" s="15"/>
      <c r="E1020" s="15"/>
      <c r="F1020" s="15"/>
      <c r="G1020" s="15"/>
      <c r="H1020" s="78"/>
    </row>
    <row r="1021" spans="1:8" ht="15">
      <c r="A1021" s="1" t="s">
        <v>176</v>
      </c>
      <c r="B1021" s="2" t="s">
        <v>1</v>
      </c>
      <c r="C1021" s="1" t="s">
        <v>2</v>
      </c>
      <c r="D1021" s="1" t="s">
        <v>3</v>
      </c>
      <c r="E1021" s="29" t="s">
        <v>799</v>
      </c>
      <c r="F1021" s="29" t="s">
        <v>4</v>
      </c>
      <c r="G1021" s="2" t="s">
        <v>5</v>
      </c>
      <c r="H1021" s="74" t="s">
        <v>6</v>
      </c>
    </row>
    <row r="1022" spans="1:8" ht="38.25">
      <c r="A1022" s="3" t="s">
        <v>800</v>
      </c>
      <c r="B1022" s="4">
        <v>96535</v>
      </c>
      <c r="C1022" s="3" t="s">
        <v>20</v>
      </c>
      <c r="D1022" s="3" t="s">
        <v>177</v>
      </c>
      <c r="E1022" s="25" t="s">
        <v>1821</v>
      </c>
      <c r="F1022" s="25" t="s">
        <v>27</v>
      </c>
      <c r="G1022" s="5">
        <v>1</v>
      </c>
      <c r="H1022" s="79">
        <v>143.94999999999999</v>
      </c>
    </row>
    <row r="1023" spans="1:8" ht="51">
      <c r="A1023" s="7" t="s">
        <v>801</v>
      </c>
      <c r="B1023" s="8">
        <v>91693</v>
      </c>
      <c r="C1023" s="7" t="s">
        <v>20</v>
      </c>
      <c r="D1023" s="7" t="s">
        <v>949</v>
      </c>
      <c r="E1023" s="26" t="s">
        <v>1805</v>
      </c>
      <c r="F1023" s="26" t="s">
        <v>880</v>
      </c>
      <c r="G1023" s="9">
        <v>0.28199999999999997</v>
      </c>
      <c r="H1023" s="72">
        <v>25.75</v>
      </c>
    </row>
    <row r="1024" spans="1:8" ht="38.25">
      <c r="A1024" s="7" t="s">
        <v>801</v>
      </c>
      <c r="B1024" s="8">
        <v>88239</v>
      </c>
      <c r="C1024" s="7" t="s">
        <v>20</v>
      </c>
      <c r="D1024" s="7" t="s">
        <v>947</v>
      </c>
      <c r="E1024" s="26" t="s">
        <v>1801</v>
      </c>
      <c r="F1024" s="26" t="s">
        <v>106</v>
      </c>
      <c r="G1024" s="9">
        <v>1.081</v>
      </c>
      <c r="H1024" s="72">
        <v>24.88</v>
      </c>
    </row>
    <row r="1025" spans="1:8" ht="51">
      <c r="A1025" s="7" t="s">
        <v>801</v>
      </c>
      <c r="B1025" s="8">
        <v>91692</v>
      </c>
      <c r="C1025" s="7" t="s">
        <v>20</v>
      </c>
      <c r="D1025" s="7" t="s">
        <v>948</v>
      </c>
      <c r="E1025" s="26" t="s">
        <v>1805</v>
      </c>
      <c r="F1025" s="26" t="s">
        <v>884</v>
      </c>
      <c r="G1025" s="9">
        <v>7.0000000000000007E-2</v>
      </c>
      <c r="H1025" s="72">
        <v>27.19</v>
      </c>
    </row>
    <row r="1026" spans="1:8" ht="38.25">
      <c r="A1026" s="7" t="s">
        <v>801</v>
      </c>
      <c r="B1026" s="8">
        <v>88262</v>
      </c>
      <c r="C1026" s="7" t="s">
        <v>20</v>
      </c>
      <c r="D1026" s="7" t="s">
        <v>896</v>
      </c>
      <c r="E1026" s="26" t="s">
        <v>1801</v>
      </c>
      <c r="F1026" s="26" t="s">
        <v>106</v>
      </c>
      <c r="G1026" s="9">
        <v>2.3919999999999999</v>
      </c>
      <c r="H1026" s="72">
        <v>29.41</v>
      </c>
    </row>
    <row r="1027" spans="1:8" ht="25.5">
      <c r="A1027" s="16" t="s">
        <v>806</v>
      </c>
      <c r="B1027" s="17">
        <v>6212</v>
      </c>
      <c r="C1027" s="16" t="s">
        <v>20</v>
      </c>
      <c r="D1027" s="16" t="s">
        <v>957</v>
      </c>
      <c r="E1027" s="27" t="s">
        <v>819</v>
      </c>
      <c r="F1027" s="27" t="s">
        <v>76</v>
      </c>
      <c r="G1027" s="18">
        <v>1.2270000000000001</v>
      </c>
      <c r="H1027" s="71">
        <v>17.670000000000002</v>
      </c>
    </row>
    <row r="1028" spans="1:8" ht="25.5">
      <c r="A1028" s="16" t="s">
        <v>806</v>
      </c>
      <c r="B1028" s="17">
        <v>4517</v>
      </c>
      <c r="C1028" s="16" t="s">
        <v>20</v>
      </c>
      <c r="D1028" s="16" t="s">
        <v>955</v>
      </c>
      <c r="E1028" s="27" t="s">
        <v>819</v>
      </c>
      <c r="F1028" s="27" t="s">
        <v>76</v>
      </c>
      <c r="G1028" s="18">
        <v>3.609</v>
      </c>
      <c r="H1028" s="71">
        <v>3.73</v>
      </c>
    </row>
    <row r="1029" spans="1:8">
      <c r="A1029" s="16" t="s">
        <v>806</v>
      </c>
      <c r="B1029" s="17">
        <v>40304</v>
      </c>
      <c r="C1029" s="16" t="s">
        <v>20</v>
      </c>
      <c r="D1029" s="16" t="s">
        <v>956</v>
      </c>
      <c r="E1029" s="27" t="s">
        <v>819</v>
      </c>
      <c r="F1029" s="27" t="s">
        <v>159</v>
      </c>
      <c r="G1029" s="18">
        <v>4.7E-2</v>
      </c>
      <c r="H1029" s="71">
        <v>21.66</v>
      </c>
    </row>
    <row r="1030" spans="1:8">
      <c r="A1030" s="16" t="s">
        <v>806</v>
      </c>
      <c r="B1030" s="17">
        <v>5073</v>
      </c>
      <c r="C1030" s="16" t="s">
        <v>20</v>
      </c>
      <c r="D1030" s="16" t="s">
        <v>953</v>
      </c>
      <c r="E1030" s="27" t="s">
        <v>819</v>
      </c>
      <c r="F1030" s="27" t="s">
        <v>159</v>
      </c>
      <c r="G1030" s="18">
        <v>3.7999999999999999E-2</v>
      </c>
      <c r="H1030" s="71">
        <v>17.88</v>
      </c>
    </row>
    <row r="1031" spans="1:8">
      <c r="A1031" s="16" t="s">
        <v>806</v>
      </c>
      <c r="B1031" s="17">
        <v>5074</v>
      </c>
      <c r="C1031" s="16" t="s">
        <v>20</v>
      </c>
      <c r="D1031" s="16" t="s">
        <v>958</v>
      </c>
      <c r="E1031" s="27" t="s">
        <v>819</v>
      </c>
      <c r="F1031" s="27" t="s">
        <v>159</v>
      </c>
      <c r="G1031" s="18">
        <v>5.0000000000000001E-3</v>
      </c>
      <c r="H1031" s="71">
        <v>19.66</v>
      </c>
    </row>
    <row r="1032" spans="1:8" ht="25.5">
      <c r="A1032" s="16" t="s">
        <v>806</v>
      </c>
      <c r="B1032" s="17">
        <v>2692</v>
      </c>
      <c r="C1032" s="16" t="s">
        <v>20</v>
      </c>
      <c r="D1032" s="16" t="s">
        <v>954</v>
      </c>
      <c r="E1032" s="27" t="s">
        <v>819</v>
      </c>
      <c r="F1032" s="27" t="s">
        <v>903</v>
      </c>
      <c r="G1032" s="18">
        <v>1.67E-2</v>
      </c>
      <c r="H1032" s="71">
        <v>7.46</v>
      </c>
    </row>
    <row r="1033" spans="1:8">
      <c r="A1033" s="11"/>
      <c r="B1033" s="11"/>
      <c r="C1033" s="11"/>
      <c r="D1033" s="11"/>
      <c r="E1033" s="11"/>
      <c r="F1033" s="11"/>
      <c r="G1033" s="12"/>
      <c r="H1033" s="75"/>
    </row>
    <row r="1034" spans="1:8">
      <c r="A1034" s="11"/>
      <c r="B1034" s="11"/>
      <c r="C1034" s="11"/>
      <c r="D1034" s="11"/>
      <c r="E1034" s="11"/>
      <c r="F1034" s="11"/>
      <c r="G1034" s="28"/>
      <c r="H1034" s="76"/>
    </row>
    <row r="1035" spans="1:8" ht="15" thickBot="1">
      <c r="A1035" s="13"/>
      <c r="B1035" s="13"/>
      <c r="C1035" s="13"/>
      <c r="D1035" s="13"/>
      <c r="E1035" s="13"/>
      <c r="F1035" s="13"/>
      <c r="G1035" s="14"/>
      <c r="H1035" s="77"/>
    </row>
    <row r="1036" spans="1:8" ht="15" thickTop="1">
      <c r="A1036" s="15"/>
      <c r="B1036" s="15"/>
      <c r="C1036" s="15"/>
      <c r="D1036" s="15"/>
      <c r="E1036" s="15"/>
      <c r="F1036" s="15"/>
      <c r="G1036" s="15"/>
      <c r="H1036" s="78"/>
    </row>
    <row r="1037" spans="1:8" ht="15">
      <c r="A1037" s="1" t="s">
        <v>178</v>
      </c>
      <c r="B1037" s="2" t="s">
        <v>1</v>
      </c>
      <c r="C1037" s="1" t="s">
        <v>2</v>
      </c>
      <c r="D1037" s="1" t="s">
        <v>3</v>
      </c>
      <c r="E1037" s="29" t="s">
        <v>799</v>
      </c>
      <c r="F1037" s="29" t="s">
        <v>4</v>
      </c>
      <c r="G1037" s="2" t="s">
        <v>5</v>
      </c>
      <c r="H1037" s="74" t="s">
        <v>6</v>
      </c>
    </row>
    <row r="1038" spans="1:8" ht="38.25">
      <c r="A1038" s="3" t="s">
        <v>800</v>
      </c>
      <c r="B1038" s="4">
        <v>92460</v>
      </c>
      <c r="C1038" s="3" t="s">
        <v>20</v>
      </c>
      <c r="D1038" s="3" t="s">
        <v>179</v>
      </c>
      <c r="E1038" s="25" t="s">
        <v>1823</v>
      </c>
      <c r="F1038" s="25" t="s">
        <v>27</v>
      </c>
      <c r="G1038" s="5">
        <v>1</v>
      </c>
      <c r="H1038" s="79">
        <v>138.61000000000001</v>
      </c>
    </row>
    <row r="1039" spans="1:8" ht="38.25">
      <c r="A1039" s="7" t="s">
        <v>801</v>
      </c>
      <c r="B1039" s="8">
        <v>92265</v>
      </c>
      <c r="C1039" s="7" t="s">
        <v>20</v>
      </c>
      <c r="D1039" s="7" t="s">
        <v>959</v>
      </c>
      <c r="E1039" s="26" t="s">
        <v>1823</v>
      </c>
      <c r="F1039" s="26" t="s">
        <v>27</v>
      </c>
      <c r="G1039" s="9">
        <v>0.29699999999999999</v>
      </c>
      <c r="H1039" s="72">
        <v>118.06</v>
      </c>
    </row>
    <row r="1040" spans="1:8" ht="38.25">
      <c r="A1040" s="7" t="s">
        <v>801</v>
      </c>
      <c r="B1040" s="8">
        <v>88262</v>
      </c>
      <c r="C1040" s="7" t="s">
        <v>20</v>
      </c>
      <c r="D1040" s="7" t="s">
        <v>896</v>
      </c>
      <c r="E1040" s="26" t="s">
        <v>1801</v>
      </c>
      <c r="F1040" s="26" t="s">
        <v>106</v>
      </c>
      <c r="G1040" s="9">
        <v>1.5109999999999999</v>
      </c>
      <c r="H1040" s="72">
        <v>29.41</v>
      </c>
    </row>
    <row r="1041" spans="1:8" ht="38.25">
      <c r="A1041" s="7" t="s">
        <v>801</v>
      </c>
      <c r="B1041" s="8">
        <v>88239</v>
      </c>
      <c r="C1041" s="7" t="s">
        <v>20</v>
      </c>
      <c r="D1041" s="7" t="s">
        <v>947</v>
      </c>
      <c r="E1041" s="26" t="s">
        <v>1801</v>
      </c>
      <c r="F1041" s="26" t="s">
        <v>106</v>
      </c>
      <c r="G1041" s="9">
        <v>0.27700000000000002</v>
      </c>
      <c r="H1041" s="72">
        <v>24.88</v>
      </c>
    </row>
    <row r="1042" spans="1:8" ht="25.5">
      <c r="A1042" s="16" t="s">
        <v>806</v>
      </c>
      <c r="B1042" s="17">
        <v>40287</v>
      </c>
      <c r="C1042" s="16" t="s">
        <v>20</v>
      </c>
      <c r="D1042" s="16" t="s">
        <v>963</v>
      </c>
      <c r="E1042" s="27" t="s">
        <v>868</v>
      </c>
      <c r="F1042" s="27" t="s">
        <v>213</v>
      </c>
      <c r="G1042" s="18">
        <v>0.47399999999999998</v>
      </c>
      <c r="H1042" s="71">
        <v>8.25</v>
      </c>
    </row>
    <row r="1043" spans="1:8" ht="38.25">
      <c r="A1043" s="16" t="s">
        <v>806</v>
      </c>
      <c r="B1043" s="17">
        <v>40275</v>
      </c>
      <c r="C1043" s="16" t="s">
        <v>20</v>
      </c>
      <c r="D1043" s="16" t="s">
        <v>960</v>
      </c>
      <c r="E1043" s="27" t="s">
        <v>868</v>
      </c>
      <c r="F1043" s="27" t="s">
        <v>1824</v>
      </c>
      <c r="G1043" s="18">
        <v>9.0499999999999997E-2</v>
      </c>
      <c r="H1043" s="71">
        <v>22.4</v>
      </c>
    </row>
    <row r="1044" spans="1:8" ht="25.5">
      <c r="A1044" s="16" t="s">
        <v>806</v>
      </c>
      <c r="B1044" s="17">
        <v>4491</v>
      </c>
      <c r="C1044" s="16" t="s">
        <v>20</v>
      </c>
      <c r="D1044" s="16" t="s">
        <v>898</v>
      </c>
      <c r="E1044" s="27" t="s">
        <v>819</v>
      </c>
      <c r="F1044" s="27" t="s">
        <v>76</v>
      </c>
      <c r="G1044" s="18">
        <v>0.372</v>
      </c>
      <c r="H1044" s="71">
        <v>10.66</v>
      </c>
    </row>
    <row r="1045" spans="1:8" ht="25.5">
      <c r="A1045" s="16" t="s">
        <v>806</v>
      </c>
      <c r="B1045" s="17">
        <v>2692</v>
      </c>
      <c r="C1045" s="16" t="s">
        <v>20</v>
      </c>
      <c r="D1045" s="16" t="s">
        <v>954</v>
      </c>
      <c r="E1045" s="27" t="s">
        <v>819</v>
      </c>
      <c r="F1045" s="27" t="s">
        <v>903</v>
      </c>
      <c r="G1045" s="18">
        <v>0.01</v>
      </c>
      <c r="H1045" s="71">
        <v>7.46</v>
      </c>
    </row>
    <row r="1046" spans="1:8" ht="38.25">
      <c r="A1046" s="16" t="s">
        <v>806</v>
      </c>
      <c r="B1046" s="17">
        <v>10749</v>
      </c>
      <c r="C1046" s="16" t="s">
        <v>20</v>
      </c>
      <c r="D1046" s="16" t="s">
        <v>962</v>
      </c>
      <c r="E1046" s="27" t="s">
        <v>868</v>
      </c>
      <c r="F1046" s="27" t="s">
        <v>1824</v>
      </c>
      <c r="G1046" s="18">
        <v>1.1859999999999999</v>
      </c>
      <c r="H1046" s="71">
        <v>24.85</v>
      </c>
    </row>
    <row r="1047" spans="1:8">
      <c r="A1047" s="16" t="s">
        <v>806</v>
      </c>
      <c r="B1047" s="17">
        <v>40304</v>
      </c>
      <c r="C1047" s="16" t="s">
        <v>20</v>
      </c>
      <c r="D1047" s="16" t="s">
        <v>956</v>
      </c>
      <c r="E1047" s="27" t="s">
        <v>819</v>
      </c>
      <c r="F1047" s="27" t="s">
        <v>159</v>
      </c>
      <c r="G1047" s="18">
        <v>3.3000000000000002E-2</v>
      </c>
      <c r="H1047" s="71">
        <v>21.66</v>
      </c>
    </row>
    <row r="1048" spans="1:8" ht="38.25">
      <c r="A1048" s="16" t="s">
        <v>806</v>
      </c>
      <c r="B1048" s="17">
        <v>40339</v>
      </c>
      <c r="C1048" s="16" t="s">
        <v>20</v>
      </c>
      <c r="D1048" s="16" t="s">
        <v>961</v>
      </c>
      <c r="E1048" s="27" t="s">
        <v>868</v>
      </c>
      <c r="F1048" s="27" t="s">
        <v>1824</v>
      </c>
      <c r="G1048" s="18">
        <v>1.1859999999999999</v>
      </c>
      <c r="H1048" s="71">
        <v>7.51</v>
      </c>
    </row>
    <row r="1049" spans="1:8">
      <c r="A1049" s="11"/>
      <c r="B1049" s="11"/>
      <c r="C1049" s="11"/>
      <c r="D1049" s="11"/>
      <c r="E1049" s="11"/>
      <c r="F1049" s="11"/>
      <c r="G1049" s="12"/>
      <c r="H1049" s="75"/>
    </row>
    <row r="1050" spans="1:8">
      <c r="A1050" s="11"/>
      <c r="B1050" s="11"/>
      <c r="C1050" s="11"/>
      <c r="D1050" s="11"/>
      <c r="E1050" s="11"/>
      <c r="F1050" s="11"/>
      <c r="G1050" s="28"/>
      <c r="H1050" s="76"/>
    </row>
    <row r="1051" spans="1:8" ht="15" thickBot="1">
      <c r="A1051" s="13"/>
      <c r="B1051" s="13"/>
      <c r="C1051" s="13"/>
      <c r="D1051" s="13"/>
      <c r="E1051" s="13"/>
      <c r="F1051" s="13"/>
      <c r="G1051" s="14"/>
      <c r="H1051" s="77"/>
    </row>
    <row r="1052" spans="1:8" ht="15" thickTop="1">
      <c r="A1052" s="15"/>
      <c r="B1052" s="15"/>
      <c r="C1052" s="15"/>
      <c r="D1052" s="15"/>
      <c r="E1052" s="15"/>
      <c r="F1052" s="15"/>
      <c r="G1052" s="15"/>
      <c r="H1052" s="78"/>
    </row>
    <row r="1053" spans="1:8" ht="15">
      <c r="A1053" s="1" t="s">
        <v>180</v>
      </c>
      <c r="B1053" s="2" t="s">
        <v>1</v>
      </c>
      <c r="C1053" s="1" t="s">
        <v>2</v>
      </c>
      <c r="D1053" s="1" t="s">
        <v>3</v>
      </c>
      <c r="E1053" s="29" t="s">
        <v>799</v>
      </c>
      <c r="F1053" s="29" t="s">
        <v>4</v>
      </c>
      <c r="G1053" s="2" t="s">
        <v>5</v>
      </c>
      <c r="H1053" s="74" t="s">
        <v>6</v>
      </c>
    </row>
    <row r="1054" spans="1:8" ht="51">
      <c r="A1054" s="3" t="s">
        <v>800</v>
      </c>
      <c r="B1054" s="4">
        <v>92431</v>
      </c>
      <c r="C1054" s="3" t="s">
        <v>20</v>
      </c>
      <c r="D1054" s="3" t="s">
        <v>181</v>
      </c>
      <c r="E1054" s="25" t="s">
        <v>1823</v>
      </c>
      <c r="F1054" s="25" t="s">
        <v>27</v>
      </c>
      <c r="G1054" s="5">
        <v>1</v>
      </c>
      <c r="H1054" s="79">
        <v>65.5</v>
      </c>
    </row>
    <row r="1055" spans="1:8" ht="38.25">
      <c r="A1055" s="7" t="s">
        <v>801</v>
      </c>
      <c r="B1055" s="8">
        <v>88239</v>
      </c>
      <c r="C1055" s="7" t="s">
        <v>20</v>
      </c>
      <c r="D1055" s="7" t="s">
        <v>947</v>
      </c>
      <c r="E1055" s="26" t="s">
        <v>1801</v>
      </c>
      <c r="F1055" s="26" t="s">
        <v>106</v>
      </c>
      <c r="G1055" s="9">
        <v>0.121</v>
      </c>
      <c r="H1055" s="72">
        <v>24.88</v>
      </c>
    </row>
    <row r="1056" spans="1:8" ht="38.25">
      <c r="A1056" s="7" t="s">
        <v>801</v>
      </c>
      <c r="B1056" s="8">
        <v>88262</v>
      </c>
      <c r="C1056" s="7" t="s">
        <v>20</v>
      </c>
      <c r="D1056" s="7" t="s">
        <v>896</v>
      </c>
      <c r="E1056" s="26" t="s">
        <v>1801</v>
      </c>
      <c r="F1056" s="26" t="s">
        <v>106</v>
      </c>
      <c r="G1056" s="9">
        <v>0.66100000000000003</v>
      </c>
      <c r="H1056" s="72">
        <v>29.41</v>
      </c>
    </row>
    <row r="1057" spans="1:8" ht="38.25">
      <c r="A1057" s="7" t="s">
        <v>801</v>
      </c>
      <c r="B1057" s="8">
        <v>92264</v>
      </c>
      <c r="C1057" s="7" t="s">
        <v>20</v>
      </c>
      <c r="D1057" s="7" t="s">
        <v>964</v>
      </c>
      <c r="E1057" s="26" t="s">
        <v>1823</v>
      </c>
      <c r="F1057" s="26" t="s">
        <v>27</v>
      </c>
      <c r="G1057" s="9">
        <v>0.105</v>
      </c>
      <c r="H1057" s="72">
        <v>207.5</v>
      </c>
    </row>
    <row r="1058" spans="1:8" ht="38.25">
      <c r="A1058" s="16" t="s">
        <v>806</v>
      </c>
      <c r="B1058" s="17">
        <v>40275</v>
      </c>
      <c r="C1058" s="16" t="s">
        <v>20</v>
      </c>
      <c r="D1058" s="16" t="s">
        <v>960</v>
      </c>
      <c r="E1058" s="27" t="s">
        <v>868</v>
      </c>
      <c r="F1058" s="27" t="s">
        <v>1824</v>
      </c>
      <c r="G1058" s="18">
        <v>0.39300000000000002</v>
      </c>
      <c r="H1058" s="71">
        <v>22.4</v>
      </c>
    </row>
    <row r="1059" spans="1:8" ht="25.5">
      <c r="A1059" s="16" t="s">
        <v>806</v>
      </c>
      <c r="B1059" s="17">
        <v>2692</v>
      </c>
      <c r="C1059" s="16" t="s">
        <v>20</v>
      </c>
      <c r="D1059" s="16" t="s">
        <v>954</v>
      </c>
      <c r="E1059" s="27" t="s">
        <v>819</v>
      </c>
      <c r="F1059" s="27" t="s">
        <v>903</v>
      </c>
      <c r="G1059" s="18">
        <v>4.0000000000000001E-3</v>
      </c>
      <c r="H1059" s="71">
        <v>7.46</v>
      </c>
    </row>
    <row r="1060" spans="1:8">
      <c r="A1060" s="16" t="s">
        <v>806</v>
      </c>
      <c r="B1060" s="17">
        <v>40304</v>
      </c>
      <c r="C1060" s="16" t="s">
        <v>20</v>
      </c>
      <c r="D1060" s="16" t="s">
        <v>956</v>
      </c>
      <c r="E1060" s="27" t="s">
        <v>819</v>
      </c>
      <c r="F1060" s="27" t="s">
        <v>159</v>
      </c>
      <c r="G1060" s="18">
        <v>1.9E-2</v>
      </c>
      <c r="H1060" s="71">
        <v>21.66</v>
      </c>
    </row>
    <row r="1061" spans="1:8" ht="25.5">
      <c r="A1061" s="16" t="s">
        <v>806</v>
      </c>
      <c r="B1061" s="17">
        <v>40287</v>
      </c>
      <c r="C1061" s="16" t="s">
        <v>20</v>
      </c>
      <c r="D1061" s="16" t="s">
        <v>963</v>
      </c>
      <c r="E1061" s="27" t="s">
        <v>868</v>
      </c>
      <c r="F1061" s="27" t="s">
        <v>213</v>
      </c>
      <c r="G1061" s="18">
        <v>0.78500000000000003</v>
      </c>
      <c r="H1061" s="71">
        <v>8.25</v>
      </c>
    </row>
    <row r="1062" spans="1:8" ht="25.5">
      <c r="A1062" s="16" t="s">
        <v>806</v>
      </c>
      <c r="B1062" s="17">
        <v>40271</v>
      </c>
      <c r="C1062" s="16" t="s">
        <v>20</v>
      </c>
      <c r="D1062" s="16" t="s">
        <v>965</v>
      </c>
      <c r="E1062" s="27" t="s">
        <v>868</v>
      </c>
      <c r="F1062" s="27" t="s">
        <v>1824</v>
      </c>
      <c r="G1062" s="18">
        <v>0.19600000000000001</v>
      </c>
      <c r="H1062" s="71">
        <v>21.43</v>
      </c>
    </row>
    <row r="1063" spans="1:8">
      <c r="A1063" s="11"/>
      <c r="B1063" s="11"/>
      <c r="C1063" s="11"/>
      <c r="D1063" s="11"/>
      <c r="E1063" s="11"/>
      <c r="F1063" s="11"/>
      <c r="G1063" s="12"/>
      <c r="H1063" s="75"/>
    </row>
    <row r="1064" spans="1:8">
      <c r="A1064" s="11"/>
      <c r="B1064" s="11"/>
      <c r="C1064" s="11"/>
      <c r="D1064" s="11"/>
      <c r="E1064" s="11"/>
      <c r="F1064" s="11"/>
      <c r="G1064" s="28"/>
      <c r="H1064" s="76"/>
    </row>
    <row r="1065" spans="1:8" ht="15" thickBot="1">
      <c r="A1065" s="13"/>
      <c r="B1065" s="13"/>
      <c r="C1065" s="13"/>
      <c r="D1065" s="13"/>
      <c r="E1065" s="13"/>
      <c r="F1065" s="13"/>
      <c r="G1065" s="14"/>
      <c r="H1065" s="77"/>
    </row>
    <row r="1066" spans="1:8" ht="15" thickTop="1">
      <c r="A1066" s="15"/>
      <c r="B1066" s="15"/>
      <c r="C1066" s="15"/>
      <c r="D1066" s="15"/>
      <c r="E1066" s="15"/>
      <c r="F1066" s="15"/>
      <c r="G1066" s="15"/>
      <c r="H1066" s="78"/>
    </row>
    <row r="1067" spans="1:8" ht="15">
      <c r="A1067" s="1" t="s">
        <v>182</v>
      </c>
      <c r="B1067" s="2" t="s">
        <v>1</v>
      </c>
      <c r="C1067" s="1" t="s">
        <v>2</v>
      </c>
      <c r="D1067" s="1" t="s">
        <v>3</v>
      </c>
      <c r="E1067" s="29" t="s">
        <v>799</v>
      </c>
      <c r="F1067" s="29" t="s">
        <v>4</v>
      </c>
      <c r="G1067" s="2" t="s">
        <v>5</v>
      </c>
      <c r="H1067" s="74" t="s">
        <v>6</v>
      </c>
    </row>
    <row r="1068" spans="1:8" ht="38.25">
      <c r="A1068" s="3" t="s">
        <v>800</v>
      </c>
      <c r="B1068" s="4">
        <v>92263</v>
      </c>
      <c r="C1068" s="3" t="s">
        <v>20</v>
      </c>
      <c r="D1068" s="3" t="s">
        <v>183</v>
      </c>
      <c r="E1068" s="25" t="s">
        <v>1823</v>
      </c>
      <c r="F1068" s="25" t="s">
        <v>27</v>
      </c>
      <c r="G1068" s="5">
        <v>1</v>
      </c>
      <c r="H1068" s="79">
        <v>168.67</v>
      </c>
    </row>
    <row r="1069" spans="1:8" ht="51">
      <c r="A1069" s="7" t="s">
        <v>801</v>
      </c>
      <c r="B1069" s="8">
        <v>91693</v>
      </c>
      <c r="C1069" s="7" t="s">
        <v>20</v>
      </c>
      <c r="D1069" s="7" t="s">
        <v>949</v>
      </c>
      <c r="E1069" s="26" t="s">
        <v>1805</v>
      </c>
      <c r="F1069" s="26" t="s">
        <v>880</v>
      </c>
      <c r="G1069" s="9">
        <v>0.255</v>
      </c>
      <c r="H1069" s="72">
        <v>25.75</v>
      </c>
    </row>
    <row r="1070" spans="1:8" ht="51">
      <c r="A1070" s="7" t="s">
        <v>801</v>
      </c>
      <c r="B1070" s="8">
        <v>91692</v>
      </c>
      <c r="C1070" s="7" t="s">
        <v>20</v>
      </c>
      <c r="D1070" s="7" t="s">
        <v>948</v>
      </c>
      <c r="E1070" s="26" t="s">
        <v>1805</v>
      </c>
      <c r="F1070" s="26" t="s">
        <v>884</v>
      </c>
      <c r="G1070" s="9">
        <v>6.3E-2</v>
      </c>
      <c r="H1070" s="72">
        <v>27.19</v>
      </c>
    </row>
    <row r="1071" spans="1:8" ht="38.25">
      <c r="A1071" s="7" t="s">
        <v>801</v>
      </c>
      <c r="B1071" s="8">
        <v>88262</v>
      </c>
      <c r="C1071" s="7" t="s">
        <v>20</v>
      </c>
      <c r="D1071" s="7" t="s">
        <v>896</v>
      </c>
      <c r="E1071" s="26" t="s">
        <v>1801</v>
      </c>
      <c r="F1071" s="26" t="s">
        <v>106</v>
      </c>
      <c r="G1071" s="9">
        <v>1.18</v>
      </c>
      <c r="H1071" s="72">
        <v>29.41</v>
      </c>
    </row>
    <row r="1072" spans="1:8" ht="38.25">
      <c r="A1072" s="7" t="s">
        <v>801</v>
      </c>
      <c r="B1072" s="8">
        <v>88239</v>
      </c>
      <c r="C1072" s="7" t="s">
        <v>20</v>
      </c>
      <c r="D1072" s="7" t="s">
        <v>947</v>
      </c>
      <c r="E1072" s="26" t="s">
        <v>1801</v>
      </c>
      <c r="F1072" s="26" t="s">
        <v>106</v>
      </c>
      <c r="G1072" s="9">
        <v>0.25</v>
      </c>
      <c r="H1072" s="72">
        <v>24.88</v>
      </c>
    </row>
    <row r="1073" spans="1:8" ht="25.5">
      <c r="A1073" s="16" t="s">
        <v>806</v>
      </c>
      <c r="B1073" s="17">
        <v>4517</v>
      </c>
      <c r="C1073" s="16" t="s">
        <v>20</v>
      </c>
      <c r="D1073" s="16" t="s">
        <v>955</v>
      </c>
      <c r="E1073" s="27" t="s">
        <v>819</v>
      </c>
      <c r="F1073" s="27" t="s">
        <v>76</v>
      </c>
      <c r="G1073" s="18">
        <v>9.2370000000000001</v>
      </c>
      <c r="H1073" s="71">
        <v>3.73</v>
      </c>
    </row>
    <row r="1074" spans="1:8" ht="25.5">
      <c r="A1074" s="16" t="s">
        <v>806</v>
      </c>
      <c r="B1074" s="17">
        <v>4491</v>
      </c>
      <c r="C1074" s="16" t="s">
        <v>20</v>
      </c>
      <c r="D1074" s="16" t="s">
        <v>898</v>
      </c>
      <c r="E1074" s="27" t="s">
        <v>819</v>
      </c>
      <c r="F1074" s="27" t="s">
        <v>76</v>
      </c>
      <c r="G1074" s="18">
        <v>2.3079999999999998</v>
      </c>
      <c r="H1074" s="71">
        <v>10.66</v>
      </c>
    </row>
    <row r="1075" spans="1:8">
      <c r="A1075" s="16" t="s">
        <v>806</v>
      </c>
      <c r="B1075" s="17">
        <v>5068</v>
      </c>
      <c r="C1075" s="16" t="s">
        <v>20</v>
      </c>
      <c r="D1075" s="16" t="s">
        <v>966</v>
      </c>
      <c r="E1075" s="27" t="s">
        <v>819</v>
      </c>
      <c r="F1075" s="27" t="s">
        <v>159</v>
      </c>
      <c r="G1075" s="18">
        <v>0.20799999999999999</v>
      </c>
      <c r="H1075" s="71">
        <v>17.55</v>
      </c>
    </row>
    <row r="1076" spans="1:8" ht="38.25">
      <c r="A1076" s="16" t="s">
        <v>806</v>
      </c>
      <c r="B1076" s="17">
        <v>1358</v>
      </c>
      <c r="C1076" s="16" t="s">
        <v>20</v>
      </c>
      <c r="D1076" s="16" t="s">
        <v>950</v>
      </c>
      <c r="E1076" s="27" t="s">
        <v>819</v>
      </c>
      <c r="F1076" s="27" t="s">
        <v>27</v>
      </c>
      <c r="G1076" s="18">
        <v>1.3360000000000001</v>
      </c>
      <c r="H1076" s="71">
        <v>42.5</v>
      </c>
    </row>
    <row r="1077" spans="1:8">
      <c r="A1077" s="11"/>
      <c r="B1077" s="11"/>
      <c r="C1077" s="11"/>
      <c r="D1077" s="11"/>
      <c r="E1077" s="11"/>
      <c r="F1077" s="11"/>
      <c r="G1077" s="12"/>
      <c r="H1077" s="75"/>
    </row>
    <row r="1078" spans="1:8">
      <c r="A1078" s="11"/>
      <c r="B1078" s="11"/>
      <c r="C1078" s="11"/>
      <c r="D1078" s="11"/>
      <c r="E1078" s="11"/>
      <c r="F1078" s="11"/>
      <c r="G1078" s="28"/>
      <c r="H1078" s="76"/>
    </row>
    <row r="1079" spans="1:8" ht="15" thickBot="1">
      <c r="A1079" s="13"/>
      <c r="B1079" s="13"/>
      <c r="C1079" s="13"/>
      <c r="D1079" s="13"/>
      <c r="E1079" s="13"/>
      <c r="F1079" s="13"/>
      <c r="G1079" s="14"/>
      <c r="H1079" s="77"/>
    </row>
    <row r="1080" spans="1:8" ht="15" thickTop="1">
      <c r="A1080" s="15"/>
      <c r="B1080" s="15"/>
      <c r="C1080" s="15"/>
      <c r="D1080" s="15"/>
      <c r="E1080" s="15"/>
      <c r="F1080" s="15"/>
      <c r="G1080" s="15"/>
      <c r="H1080" s="78"/>
    </row>
    <row r="1081" spans="1:8" ht="15">
      <c r="A1081" s="1" t="s">
        <v>184</v>
      </c>
      <c r="B1081" s="2" t="s">
        <v>1</v>
      </c>
      <c r="C1081" s="1" t="s">
        <v>2</v>
      </c>
      <c r="D1081" s="1" t="s">
        <v>3</v>
      </c>
      <c r="E1081" s="29" t="s">
        <v>799</v>
      </c>
      <c r="F1081" s="29" t="s">
        <v>4</v>
      </c>
      <c r="G1081" s="2" t="s">
        <v>5</v>
      </c>
      <c r="H1081" s="74" t="s">
        <v>6</v>
      </c>
    </row>
    <row r="1082" spans="1:8">
      <c r="A1082" s="3" t="s">
        <v>800</v>
      </c>
      <c r="B1082" s="4" t="s">
        <v>185</v>
      </c>
      <c r="C1082" s="3" t="s">
        <v>103</v>
      </c>
      <c r="D1082" s="3" t="s">
        <v>186</v>
      </c>
      <c r="E1082" s="25">
        <v>0</v>
      </c>
      <c r="F1082" s="25" t="s">
        <v>27</v>
      </c>
      <c r="G1082" s="5">
        <v>1</v>
      </c>
      <c r="H1082" s="6">
        <f>ROUND(SUM(H1083*G1083,H1084*G1084,G1085*H1085,H1086*G1086,H1087*G1087,H1088*G1088,H1089*G1089,H1090*G1090,H1091*G1091,H1092*G1092,H1093*G1093,H1094*G1094,H1095*G1095,H1096*G1096,H1097*G1097),2)</f>
        <v>276.97000000000003</v>
      </c>
    </row>
    <row r="1083" spans="1:8">
      <c r="A1083" s="16" t="s">
        <v>806</v>
      </c>
      <c r="B1083" s="17" t="s">
        <v>893</v>
      </c>
      <c r="C1083" s="16" t="s">
        <v>103</v>
      </c>
      <c r="D1083" s="16" t="s">
        <v>894</v>
      </c>
      <c r="E1083" s="27" t="s">
        <v>809</v>
      </c>
      <c r="F1083" s="27" t="s">
        <v>106</v>
      </c>
      <c r="G1083" s="18">
        <v>1.35</v>
      </c>
      <c r="H1083" s="71">
        <v>20.260000000000002</v>
      </c>
    </row>
    <row r="1084" spans="1:8">
      <c r="A1084" s="16" t="s">
        <v>806</v>
      </c>
      <c r="B1084" s="17" t="s">
        <v>967</v>
      </c>
      <c r="C1084" s="16" t="s">
        <v>103</v>
      </c>
      <c r="D1084" s="16" t="s">
        <v>968</v>
      </c>
      <c r="E1084" s="27" t="s">
        <v>819</v>
      </c>
      <c r="F1084" s="27" t="s">
        <v>76</v>
      </c>
      <c r="G1084" s="18">
        <v>1.17</v>
      </c>
      <c r="H1084" s="71">
        <v>7.35</v>
      </c>
    </row>
    <row r="1085" spans="1:8">
      <c r="A1085" s="16" t="s">
        <v>806</v>
      </c>
      <c r="B1085" s="17" t="s">
        <v>969</v>
      </c>
      <c r="C1085" s="16" t="s">
        <v>103</v>
      </c>
      <c r="D1085" s="16" t="s">
        <v>970</v>
      </c>
      <c r="E1085" s="27" t="s">
        <v>809</v>
      </c>
      <c r="F1085" s="27" t="s">
        <v>106</v>
      </c>
      <c r="G1085" s="18">
        <v>0.6</v>
      </c>
      <c r="H1085" s="71">
        <v>26.86</v>
      </c>
    </row>
    <row r="1086" spans="1:8">
      <c r="A1086" s="16" t="s">
        <v>806</v>
      </c>
      <c r="B1086" s="17" t="s">
        <v>971</v>
      </c>
      <c r="C1086" s="16" t="s">
        <v>103</v>
      </c>
      <c r="D1086" s="16" t="s">
        <v>972</v>
      </c>
      <c r="E1086" s="27" t="s">
        <v>809</v>
      </c>
      <c r="F1086" s="27" t="s">
        <v>106</v>
      </c>
      <c r="G1086" s="18">
        <v>0.84079999999999999</v>
      </c>
      <c r="H1086" s="71">
        <v>26.86</v>
      </c>
    </row>
    <row r="1087" spans="1:8">
      <c r="A1087" s="16" t="s">
        <v>806</v>
      </c>
      <c r="B1087" s="17" t="s">
        <v>973</v>
      </c>
      <c r="C1087" s="16" t="s">
        <v>103</v>
      </c>
      <c r="D1087" s="16" t="s">
        <v>974</v>
      </c>
      <c r="E1087" s="27" t="s">
        <v>819</v>
      </c>
      <c r="F1087" s="27" t="s">
        <v>159</v>
      </c>
      <c r="G1087" s="18">
        <v>0.2102</v>
      </c>
      <c r="H1087" s="71">
        <v>16.53</v>
      </c>
    </row>
    <row r="1088" spans="1:8">
      <c r="A1088" s="16" t="s">
        <v>806</v>
      </c>
      <c r="B1088" s="17" t="s">
        <v>975</v>
      </c>
      <c r="C1088" s="16" t="s">
        <v>103</v>
      </c>
      <c r="D1088" s="16" t="s">
        <v>976</v>
      </c>
      <c r="E1088" s="27" t="s">
        <v>809</v>
      </c>
      <c r="F1088" s="27" t="s">
        <v>106</v>
      </c>
      <c r="G1088" s="18">
        <v>0.84079999999999999</v>
      </c>
      <c r="H1088" s="71">
        <v>21.1</v>
      </c>
    </row>
    <row r="1089" spans="1:8">
      <c r="A1089" s="16" t="s">
        <v>806</v>
      </c>
      <c r="B1089" s="17" t="s">
        <v>977</v>
      </c>
      <c r="C1089" s="16" t="s">
        <v>103</v>
      </c>
      <c r="D1089" s="16" t="s">
        <v>978</v>
      </c>
      <c r="E1089" s="27" t="s">
        <v>819</v>
      </c>
      <c r="F1089" s="27" t="s">
        <v>159</v>
      </c>
      <c r="G1089" s="18">
        <v>0.1</v>
      </c>
      <c r="H1089" s="71">
        <v>14.2</v>
      </c>
    </row>
    <row r="1090" spans="1:8">
      <c r="A1090" s="16" t="s">
        <v>806</v>
      </c>
      <c r="B1090" s="17" t="s">
        <v>979</v>
      </c>
      <c r="C1090" s="16" t="s">
        <v>103</v>
      </c>
      <c r="D1090" s="16" t="s">
        <v>980</v>
      </c>
      <c r="E1090" s="27" t="s">
        <v>809</v>
      </c>
      <c r="F1090" s="27" t="s">
        <v>106</v>
      </c>
      <c r="G1090" s="18">
        <v>1.35</v>
      </c>
      <c r="H1090" s="71">
        <v>26.86</v>
      </c>
    </row>
    <row r="1091" spans="1:8">
      <c r="A1091" s="16" t="s">
        <v>806</v>
      </c>
      <c r="B1091" s="17" t="s">
        <v>981</v>
      </c>
      <c r="C1091" s="16" t="s">
        <v>103</v>
      </c>
      <c r="D1091" s="16" t="s">
        <v>982</v>
      </c>
      <c r="E1091" s="27" t="s">
        <v>868</v>
      </c>
      <c r="F1091" s="27" t="s">
        <v>106</v>
      </c>
      <c r="G1091" s="18">
        <v>3.5700000000000003E-2</v>
      </c>
      <c r="H1091" s="71">
        <v>27.6</v>
      </c>
    </row>
    <row r="1092" spans="1:8">
      <c r="A1092" s="16" t="s">
        <v>806</v>
      </c>
      <c r="B1092" s="17" t="s">
        <v>983</v>
      </c>
      <c r="C1092" s="16" t="s">
        <v>103</v>
      </c>
      <c r="D1092" s="16" t="s">
        <v>984</v>
      </c>
      <c r="E1092" s="27" t="s">
        <v>819</v>
      </c>
      <c r="F1092" s="27" t="s">
        <v>15</v>
      </c>
      <c r="G1092" s="18">
        <v>4.1799999999999997E-2</v>
      </c>
      <c r="H1092" s="71">
        <v>100.5</v>
      </c>
    </row>
    <row r="1093" spans="1:8">
      <c r="A1093" s="16" t="s">
        <v>806</v>
      </c>
      <c r="B1093" s="17" t="s">
        <v>985</v>
      </c>
      <c r="C1093" s="16" t="s">
        <v>103</v>
      </c>
      <c r="D1093" s="16" t="s">
        <v>986</v>
      </c>
      <c r="E1093" s="27" t="s">
        <v>819</v>
      </c>
      <c r="F1093" s="27" t="s">
        <v>15</v>
      </c>
      <c r="G1093" s="18">
        <v>4.2599999999999999E-2</v>
      </c>
      <c r="H1093" s="71">
        <v>119.58</v>
      </c>
    </row>
    <row r="1094" spans="1:8">
      <c r="A1094" s="16" t="s">
        <v>806</v>
      </c>
      <c r="B1094" s="17" t="s">
        <v>987</v>
      </c>
      <c r="C1094" s="16" t="s">
        <v>103</v>
      </c>
      <c r="D1094" s="16" t="s">
        <v>988</v>
      </c>
      <c r="E1094" s="27" t="s">
        <v>809</v>
      </c>
      <c r="F1094" s="27" t="s">
        <v>106</v>
      </c>
      <c r="G1094" s="18">
        <v>1.35</v>
      </c>
      <c r="H1094" s="71">
        <v>21.1</v>
      </c>
    </row>
    <row r="1095" spans="1:8">
      <c r="A1095" s="16" t="s">
        <v>806</v>
      </c>
      <c r="B1095" s="17" t="s">
        <v>989</v>
      </c>
      <c r="C1095" s="16" t="s">
        <v>103</v>
      </c>
      <c r="D1095" s="16" t="s">
        <v>990</v>
      </c>
      <c r="E1095" s="27" t="s">
        <v>819</v>
      </c>
      <c r="F1095" s="27" t="s">
        <v>159</v>
      </c>
      <c r="G1095" s="18">
        <v>10.51</v>
      </c>
      <c r="H1095" s="71">
        <v>7.1</v>
      </c>
    </row>
    <row r="1096" spans="1:8">
      <c r="A1096" s="16" t="s">
        <v>806</v>
      </c>
      <c r="B1096" s="17" t="s">
        <v>991</v>
      </c>
      <c r="C1096" s="16" t="s">
        <v>103</v>
      </c>
      <c r="D1096" s="16" t="s">
        <v>992</v>
      </c>
      <c r="E1096" s="27" t="s">
        <v>819</v>
      </c>
      <c r="F1096" s="27" t="s">
        <v>159</v>
      </c>
      <c r="G1096" s="18">
        <v>16.8</v>
      </c>
      <c r="H1096" s="71">
        <v>0.71</v>
      </c>
    </row>
    <row r="1097" spans="1:8">
      <c r="A1097" s="16" t="s">
        <v>806</v>
      </c>
      <c r="B1097" s="17" t="s">
        <v>993</v>
      </c>
      <c r="C1097" s="16" t="s">
        <v>103</v>
      </c>
      <c r="D1097" s="16" t="s">
        <v>994</v>
      </c>
      <c r="E1097" s="27" t="s">
        <v>819</v>
      </c>
      <c r="F1097" s="27" t="s">
        <v>27</v>
      </c>
      <c r="G1097" s="18">
        <v>0.26</v>
      </c>
      <c r="H1097" s="71">
        <v>69.64</v>
      </c>
    </row>
    <row r="1098" spans="1:8">
      <c r="A1098" s="11"/>
      <c r="B1098" s="11"/>
      <c r="C1098" s="11"/>
      <c r="D1098" s="11"/>
      <c r="E1098" s="11"/>
      <c r="F1098" s="11"/>
      <c r="G1098" s="12"/>
      <c r="H1098" s="75"/>
    </row>
    <row r="1099" spans="1:8">
      <c r="A1099" s="11"/>
      <c r="B1099" s="11"/>
      <c r="C1099" s="11"/>
      <c r="D1099" s="11"/>
      <c r="E1099" s="11"/>
      <c r="F1099" s="11"/>
      <c r="G1099" s="28"/>
      <c r="H1099" s="76"/>
    </row>
    <row r="1100" spans="1:8" ht="15" thickBot="1">
      <c r="A1100" s="13"/>
      <c r="B1100" s="13"/>
      <c r="C1100" s="13"/>
      <c r="D1100" s="13"/>
      <c r="E1100" s="13"/>
      <c r="F1100" s="13"/>
      <c r="G1100" s="14"/>
      <c r="H1100" s="77"/>
    </row>
    <row r="1101" spans="1:8" ht="15" thickTop="1">
      <c r="A1101" s="15"/>
      <c r="B1101" s="15"/>
      <c r="C1101" s="15"/>
      <c r="D1101" s="15"/>
      <c r="E1101" s="15"/>
      <c r="F1101" s="15"/>
      <c r="G1101" s="15"/>
      <c r="H1101" s="78"/>
    </row>
    <row r="1102" spans="1:8" ht="15">
      <c r="A1102" s="1" t="s">
        <v>187</v>
      </c>
      <c r="B1102" s="2" t="s">
        <v>1</v>
      </c>
      <c r="C1102" s="1" t="s">
        <v>2</v>
      </c>
      <c r="D1102" s="1" t="s">
        <v>3</v>
      </c>
      <c r="E1102" s="29" t="s">
        <v>799</v>
      </c>
      <c r="F1102" s="29" t="s">
        <v>4</v>
      </c>
      <c r="G1102" s="2" t="s">
        <v>5</v>
      </c>
      <c r="H1102" s="74" t="s">
        <v>6</v>
      </c>
    </row>
    <row r="1103" spans="1:8" ht="38.25">
      <c r="A1103" s="3" t="s">
        <v>800</v>
      </c>
      <c r="B1103" s="4">
        <v>103670</v>
      </c>
      <c r="C1103" s="3" t="s">
        <v>20</v>
      </c>
      <c r="D1103" s="3" t="s">
        <v>1794</v>
      </c>
      <c r="E1103" s="25" t="s">
        <v>1825</v>
      </c>
      <c r="F1103" s="25" t="s">
        <v>15</v>
      </c>
      <c r="G1103" s="5">
        <v>1</v>
      </c>
      <c r="H1103" s="79">
        <v>325.60000000000002</v>
      </c>
    </row>
    <row r="1104" spans="1:8" ht="51">
      <c r="A1104" s="7" t="s">
        <v>801</v>
      </c>
      <c r="B1104" s="8">
        <v>90586</v>
      </c>
      <c r="C1104" s="7" t="s">
        <v>20</v>
      </c>
      <c r="D1104" s="7" t="s">
        <v>996</v>
      </c>
      <c r="E1104" s="26" t="s">
        <v>1805</v>
      </c>
      <c r="F1104" s="26" t="s">
        <v>884</v>
      </c>
      <c r="G1104" s="9">
        <v>1.042</v>
      </c>
      <c r="H1104" s="72">
        <v>1.43</v>
      </c>
    </row>
    <row r="1105" spans="1:8" ht="38.25">
      <c r="A1105" s="7" t="s">
        <v>801</v>
      </c>
      <c r="B1105" s="8">
        <v>88262</v>
      </c>
      <c r="C1105" s="7" t="s">
        <v>20</v>
      </c>
      <c r="D1105" s="7" t="s">
        <v>896</v>
      </c>
      <c r="E1105" s="26" t="s">
        <v>1801</v>
      </c>
      <c r="F1105" s="26" t="s">
        <v>106</v>
      </c>
      <c r="G1105" s="9">
        <v>2.4590000000000001</v>
      </c>
      <c r="H1105" s="72">
        <v>29.41</v>
      </c>
    </row>
    <row r="1106" spans="1:8" ht="51">
      <c r="A1106" s="7" t="s">
        <v>801</v>
      </c>
      <c r="B1106" s="8">
        <v>90587</v>
      </c>
      <c r="C1106" s="7" t="s">
        <v>20</v>
      </c>
      <c r="D1106" s="7" t="s">
        <v>995</v>
      </c>
      <c r="E1106" s="26" t="s">
        <v>1805</v>
      </c>
      <c r="F1106" s="26" t="s">
        <v>880</v>
      </c>
      <c r="G1106" s="9">
        <v>1.417</v>
      </c>
      <c r="H1106" s="72">
        <v>0.55000000000000004</v>
      </c>
    </row>
    <row r="1107" spans="1:8" ht="38.25">
      <c r="A1107" s="7" t="s">
        <v>801</v>
      </c>
      <c r="B1107" s="8">
        <v>88316</v>
      </c>
      <c r="C1107" s="7" t="s">
        <v>20</v>
      </c>
      <c r="D1107" s="7" t="s">
        <v>802</v>
      </c>
      <c r="E1107" s="26" t="s">
        <v>1801</v>
      </c>
      <c r="F1107" s="26" t="s">
        <v>106</v>
      </c>
      <c r="G1107" s="9">
        <v>7.3769999999999998</v>
      </c>
      <c r="H1107" s="72">
        <v>24.08</v>
      </c>
    </row>
    <row r="1108" spans="1:8" ht="38.25">
      <c r="A1108" s="7" t="s">
        <v>801</v>
      </c>
      <c r="B1108" s="8">
        <v>88309</v>
      </c>
      <c r="C1108" s="7" t="s">
        <v>20</v>
      </c>
      <c r="D1108" s="7" t="s">
        <v>804</v>
      </c>
      <c r="E1108" s="26" t="s">
        <v>1801</v>
      </c>
      <c r="F1108" s="26" t="s">
        <v>106</v>
      </c>
      <c r="G1108" s="9">
        <v>2.4590000000000001</v>
      </c>
      <c r="H1108" s="72">
        <v>29.85</v>
      </c>
    </row>
    <row r="1109" spans="1:8">
      <c r="A1109" s="11"/>
      <c r="B1109" s="11"/>
      <c r="C1109" s="11"/>
      <c r="D1109" s="11"/>
      <c r="E1109" s="11"/>
      <c r="F1109" s="11"/>
      <c r="G1109" s="12"/>
      <c r="H1109" s="75"/>
    </row>
    <row r="1110" spans="1:8">
      <c r="A1110" s="11"/>
      <c r="B1110" s="11"/>
      <c r="C1110" s="11"/>
      <c r="D1110" s="11"/>
      <c r="E1110" s="11"/>
      <c r="F1110" s="11"/>
      <c r="G1110" s="28"/>
      <c r="H1110" s="76"/>
    </row>
    <row r="1111" spans="1:8" ht="15" thickBot="1">
      <c r="A1111" s="13"/>
      <c r="B1111" s="13"/>
      <c r="C1111" s="13"/>
      <c r="D1111" s="13"/>
      <c r="E1111" s="13"/>
      <c r="F1111" s="13"/>
      <c r="G1111" s="14"/>
      <c r="H1111" s="77"/>
    </row>
    <row r="1112" spans="1:8" ht="15" thickTop="1">
      <c r="A1112" s="15"/>
      <c r="B1112" s="15"/>
      <c r="C1112" s="15"/>
      <c r="D1112" s="15"/>
      <c r="E1112" s="15"/>
      <c r="F1112" s="15"/>
      <c r="G1112" s="15"/>
      <c r="H1112" s="78"/>
    </row>
    <row r="1113" spans="1:8" ht="15">
      <c r="A1113" s="1" t="s">
        <v>188</v>
      </c>
      <c r="B1113" s="2" t="s">
        <v>1</v>
      </c>
      <c r="C1113" s="1" t="s">
        <v>2</v>
      </c>
      <c r="D1113" s="1" t="s">
        <v>3</v>
      </c>
      <c r="E1113" s="29" t="s">
        <v>799</v>
      </c>
      <c r="F1113" s="29" t="s">
        <v>4</v>
      </c>
      <c r="G1113" s="2" t="s">
        <v>5</v>
      </c>
      <c r="H1113" s="74" t="s">
        <v>6</v>
      </c>
    </row>
    <row r="1114" spans="1:8" ht="38.25">
      <c r="A1114" s="3" t="s">
        <v>800</v>
      </c>
      <c r="B1114" s="4">
        <v>94972</v>
      </c>
      <c r="C1114" s="3" t="s">
        <v>20</v>
      </c>
      <c r="D1114" s="3" t="s">
        <v>189</v>
      </c>
      <c r="E1114" s="25" t="s">
        <v>1811</v>
      </c>
      <c r="F1114" s="25" t="s">
        <v>15</v>
      </c>
      <c r="G1114" s="5">
        <v>1</v>
      </c>
      <c r="H1114" s="79">
        <v>571.42999999999995</v>
      </c>
    </row>
    <row r="1115" spans="1:8" ht="51">
      <c r="A1115" s="7" t="s">
        <v>801</v>
      </c>
      <c r="B1115" s="8">
        <v>89225</v>
      </c>
      <c r="C1115" s="7" t="s">
        <v>20</v>
      </c>
      <c r="D1115" s="7" t="s">
        <v>999</v>
      </c>
      <c r="E1115" s="26" t="s">
        <v>1805</v>
      </c>
      <c r="F1115" s="26" t="s">
        <v>884</v>
      </c>
      <c r="G1115" s="9">
        <v>0.63819999999999999</v>
      </c>
      <c r="H1115" s="72">
        <v>5.8</v>
      </c>
    </row>
    <row r="1116" spans="1:8" ht="38.25">
      <c r="A1116" s="7" t="s">
        <v>801</v>
      </c>
      <c r="B1116" s="8">
        <v>88316</v>
      </c>
      <c r="C1116" s="7" t="s">
        <v>20</v>
      </c>
      <c r="D1116" s="7" t="s">
        <v>802</v>
      </c>
      <c r="E1116" s="26" t="s">
        <v>1801</v>
      </c>
      <c r="F1116" s="26" t="s">
        <v>106</v>
      </c>
      <c r="G1116" s="9">
        <v>1.9633</v>
      </c>
      <c r="H1116" s="72">
        <v>24.08</v>
      </c>
    </row>
    <row r="1117" spans="1:8" ht="38.25">
      <c r="A1117" s="7" t="s">
        <v>801</v>
      </c>
      <c r="B1117" s="8">
        <v>88377</v>
      </c>
      <c r="C1117" s="7" t="s">
        <v>20</v>
      </c>
      <c r="D1117" s="7" t="s">
        <v>997</v>
      </c>
      <c r="E1117" s="26" t="s">
        <v>1801</v>
      </c>
      <c r="F1117" s="26" t="s">
        <v>106</v>
      </c>
      <c r="G1117" s="9">
        <v>1.24</v>
      </c>
      <c r="H1117" s="72">
        <v>22.59</v>
      </c>
    </row>
    <row r="1118" spans="1:8" ht="51">
      <c r="A1118" s="7" t="s">
        <v>801</v>
      </c>
      <c r="B1118" s="8">
        <v>89226</v>
      </c>
      <c r="C1118" s="7" t="s">
        <v>20</v>
      </c>
      <c r="D1118" s="7" t="s">
        <v>998</v>
      </c>
      <c r="E1118" s="26" t="s">
        <v>1805</v>
      </c>
      <c r="F1118" s="26" t="s">
        <v>880</v>
      </c>
      <c r="G1118" s="9">
        <v>0.6018</v>
      </c>
      <c r="H1118" s="72">
        <v>1.72</v>
      </c>
    </row>
    <row r="1119" spans="1:8" ht="25.5">
      <c r="A1119" s="16" t="s">
        <v>806</v>
      </c>
      <c r="B1119" s="17">
        <v>4721</v>
      </c>
      <c r="C1119" s="16" t="s">
        <v>20</v>
      </c>
      <c r="D1119" s="16" t="s">
        <v>926</v>
      </c>
      <c r="E1119" s="27" t="s">
        <v>819</v>
      </c>
      <c r="F1119" s="27" t="s">
        <v>15</v>
      </c>
      <c r="G1119" s="18">
        <v>0.5927</v>
      </c>
      <c r="H1119" s="71">
        <v>108.35</v>
      </c>
    </row>
    <row r="1120" spans="1:8" ht="25.5">
      <c r="A1120" s="16" t="s">
        <v>806</v>
      </c>
      <c r="B1120" s="17">
        <v>370</v>
      </c>
      <c r="C1120" s="16" t="s">
        <v>20</v>
      </c>
      <c r="D1120" s="16" t="s">
        <v>1000</v>
      </c>
      <c r="E1120" s="27" t="s">
        <v>819</v>
      </c>
      <c r="F1120" s="27" t="s">
        <v>15</v>
      </c>
      <c r="G1120" s="18">
        <v>0.71189999999999998</v>
      </c>
      <c r="H1120" s="71">
        <v>137.5</v>
      </c>
    </row>
    <row r="1121" spans="1:8">
      <c r="A1121" s="16" t="s">
        <v>806</v>
      </c>
      <c r="B1121" s="17">
        <v>1379</v>
      </c>
      <c r="C1121" s="16" t="s">
        <v>20</v>
      </c>
      <c r="D1121" s="16" t="s">
        <v>1001</v>
      </c>
      <c r="E1121" s="27" t="s">
        <v>819</v>
      </c>
      <c r="F1121" s="27" t="s">
        <v>159</v>
      </c>
      <c r="G1121" s="18">
        <v>391.16629999999998</v>
      </c>
      <c r="H1121" s="71">
        <v>0.7</v>
      </c>
    </row>
    <row r="1122" spans="1:8">
      <c r="A1122" s="11"/>
      <c r="B1122" s="11"/>
      <c r="C1122" s="11"/>
      <c r="D1122" s="11"/>
      <c r="E1122" s="11"/>
      <c r="F1122" s="11"/>
      <c r="G1122" s="12"/>
      <c r="H1122" s="75"/>
    </row>
    <row r="1123" spans="1:8">
      <c r="A1123" s="11"/>
      <c r="B1123" s="11"/>
      <c r="C1123" s="11"/>
      <c r="D1123" s="11"/>
      <c r="E1123" s="11"/>
      <c r="F1123" s="11"/>
      <c r="G1123" s="28"/>
      <c r="H1123" s="76"/>
    </row>
    <row r="1124" spans="1:8" ht="15" thickBot="1">
      <c r="A1124" s="13"/>
      <c r="B1124" s="13"/>
      <c r="C1124" s="13"/>
      <c r="D1124" s="13"/>
      <c r="E1124" s="13"/>
      <c r="F1124" s="13"/>
      <c r="G1124" s="14"/>
      <c r="H1124" s="77"/>
    </row>
    <row r="1125" spans="1:8" ht="15" thickTop="1">
      <c r="A1125" s="15"/>
      <c r="B1125" s="15"/>
      <c r="C1125" s="15"/>
      <c r="D1125" s="15"/>
      <c r="E1125" s="15"/>
      <c r="F1125" s="15"/>
      <c r="G1125" s="15"/>
      <c r="H1125" s="78"/>
    </row>
    <row r="1126" spans="1:8" ht="15">
      <c r="A1126" s="1" t="s">
        <v>190</v>
      </c>
      <c r="B1126" s="2" t="s">
        <v>1</v>
      </c>
      <c r="C1126" s="1" t="s">
        <v>2</v>
      </c>
      <c r="D1126" s="1" t="s">
        <v>3</v>
      </c>
      <c r="E1126" s="29" t="s">
        <v>799</v>
      </c>
      <c r="F1126" s="29" t="s">
        <v>4</v>
      </c>
      <c r="G1126" s="2" t="s">
        <v>5</v>
      </c>
      <c r="H1126" s="74" t="s">
        <v>6</v>
      </c>
    </row>
    <row r="1127" spans="1:8" ht="38.25">
      <c r="A1127" s="3" t="s">
        <v>800</v>
      </c>
      <c r="B1127" s="4">
        <v>93183</v>
      </c>
      <c r="C1127" s="3" t="s">
        <v>20</v>
      </c>
      <c r="D1127" s="3" t="s">
        <v>191</v>
      </c>
      <c r="E1127" s="25" t="s">
        <v>921</v>
      </c>
      <c r="F1127" s="25" t="s">
        <v>76</v>
      </c>
      <c r="G1127" s="5">
        <v>1</v>
      </c>
      <c r="H1127" s="6">
        <f>ROUND(SUM(H1128*G1128,H1129*G1129,H1130*G1130,H1131*G1131,H1132*G1132,H1133*G1133,H1134*G1134,H1135*G1135),2)</f>
        <v>67.489999999999995</v>
      </c>
    </row>
    <row r="1128" spans="1:8" ht="38.25">
      <c r="A1128" s="7" t="s">
        <v>801</v>
      </c>
      <c r="B1128" s="8">
        <v>92270</v>
      </c>
      <c r="C1128" s="7" t="s">
        <v>20</v>
      </c>
      <c r="D1128" s="7" t="s">
        <v>1002</v>
      </c>
      <c r="E1128" s="26" t="s">
        <v>1823</v>
      </c>
      <c r="F1128" s="26" t="s">
        <v>27</v>
      </c>
      <c r="G1128" s="9">
        <v>0.217</v>
      </c>
      <c r="H1128" s="72">
        <v>186.63</v>
      </c>
    </row>
    <row r="1129" spans="1:8" ht="38.25">
      <c r="A1129" s="7" t="s">
        <v>801</v>
      </c>
      <c r="B1129" s="8">
        <v>92802</v>
      </c>
      <c r="C1129" s="7" t="s">
        <v>20</v>
      </c>
      <c r="D1129" s="7" t="s">
        <v>943</v>
      </c>
      <c r="E1129" s="26" t="s">
        <v>1822</v>
      </c>
      <c r="F1129" s="26" t="s">
        <v>159</v>
      </c>
      <c r="G1129" s="9">
        <v>0.79</v>
      </c>
      <c r="H1129" s="72">
        <v>9.33</v>
      </c>
    </row>
    <row r="1130" spans="1:8" ht="38.25">
      <c r="A1130" s="7" t="s">
        <v>801</v>
      </c>
      <c r="B1130" s="8">
        <v>88309</v>
      </c>
      <c r="C1130" s="7" t="s">
        <v>20</v>
      </c>
      <c r="D1130" s="7" t="s">
        <v>804</v>
      </c>
      <c r="E1130" s="26" t="s">
        <v>1801</v>
      </c>
      <c r="F1130" s="26" t="s">
        <v>106</v>
      </c>
      <c r="G1130" s="9">
        <v>6.8000000000000005E-2</v>
      </c>
      <c r="H1130" s="72">
        <v>29.85</v>
      </c>
    </row>
    <row r="1131" spans="1:8" ht="38.25">
      <c r="A1131" s="7" t="s">
        <v>801</v>
      </c>
      <c r="B1131" s="8">
        <v>88316</v>
      </c>
      <c r="C1131" s="7" t="s">
        <v>20</v>
      </c>
      <c r="D1131" s="7" t="s">
        <v>802</v>
      </c>
      <c r="E1131" s="26" t="s">
        <v>1801</v>
      </c>
      <c r="F1131" s="26" t="s">
        <v>106</v>
      </c>
      <c r="G1131" s="9">
        <v>9.4E-2</v>
      </c>
      <c r="H1131" s="72">
        <v>24.08</v>
      </c>
    </row>
    <row r="1132" spans="1:8" ht="38.25">
      <c r="A1132" s="7" t="s">
        <v>801</v>
      </c>
      <c r="B1132" s="8">
        <v>94970</v>
      </c>
      <c r="C1132" s="7" t="s">
        <v>20</v>
      </c>
      <c r="D1132" s="7" t="s">
        <v>1003</v>
      </c>
      <c r="E1132" s="26" t="s">
        <v>1811</v>
      </c>
      <c r="F1132" s="26" t="s">
        <v>15</v>
      </c>
      <c r="G1132" s="9">
        <v>2.4E-2</v>
      </c>
      <c r="H1132" s="72">
        <v>525.45000000000005</v>
      </c>
    </row>
    <row r="1133" spans="1:8" ht="51">
      <c r="A1133" s="7" t="s">
        <v>801</v>
      </c>
      <c r="B1133" s="8">
        <v>87294</v>
      </c>
      <c r="C1133" s="7" t="s">
        <v>20</v>
      </c>
      <c r="D1133" s="7" t="s">
        <v>1004</v>
      </c>
      <c r="E1133" s="26" t="s">
        <v>1101</v>
      </c>
      <c r="F1133" s="26" t="s">
        <v>15</v>
      </c>
      <c r="G1133" s="9">
        <v>1.9E-3</v>
      </c>
      <c r="H1133" s="72">
        <v>706.61</v>
      </c>
    </row>
    <row r="1134" spans="1:8" ht="25.5">
      <c r="A1134" s="16" t="s">
        <v>806</v>
      </c>
      <c r="B1134" s="17">
        <v>39017</v>
      </c>
      <c r="C1134" s="16" t="s">
        <v>20</v>
      </c>
      <c r="D1134" s="16" t="s">
        <v>940</v>
      </c>
      <c r="E1134" s="27" t="s">
        <v>819</v>
      </c>
      <c r="F1134" s="27" t="s">
        <v>54</v>
      </c>
      <c r="G1134" s="18">
        <v>6</v>
      </c>
      <c r="H1134" s="71">
        <v>0.22</v>
      </c>
    </row>
    <row r="1135" spans="1:8" ht="25.5">
      <c r="A1135" s="16" t="s">
        <v>806</v>
      </c>
      <c r="B1135" s="17">
        <v>2692</v>
      </c>
      <c r="C1135" s="16" t="s">
        <v>20</v>
      </c>
      <c r="D1135" s="16" t="s">
        <v>954</v>
      </c>
      <c r="E1135" s="27" t="s">
        <v>819</v>
      </c>
      <c r="F1135" s="27" t="s">
        <v>903</v>
      </c>
      <c r="G1135" s="18">
        <v>7.0000000000000001E-3</v>
      </c>
      <c r="H1135" s="71">
        <v>7.46</v>
      </c>
    </row>
    <row r="1136" spans="1:8">
      <c r="A1136" s="11"/>
      <c r="B1136" s="11"/>
      <c r="C1136" s="11"/>
      <c r="D1136" s="11"/>
      <c r="E1136" s="11"/>
      <c r="F1136" s="11"/>
      <c r="G1136" s="12"/>
      <c r="H1136" s="75"/>
    </row>
    <row r="1137" spans="1:8">
      <c r="A1137" s="11"/>
      <c r="B1137" s="11"/>
      <c r="C1137" s="11"/>
      <c r="D1137" s="11"/>
      <c r="E1137" s="11"/>
      <c r="F1137" s="11"/>
      <c r="G1137" s="28"/>
      <c r="H1137" s="76"/>
    </row>
    <row r="1138" spans="1:8" ht="15" thickBot="1">
      <c r="A1138" s="13"/>
      <c r="B1138" s="13"/>
      <c r="C1138" s="13"/>
      <c r="D1138" s="13"/>
      <c r="E1138" s="13"/>
      <c r="F1138" s="13"/>
      <c r="G1138" s="14"/>
      <c r="H1138" s="77"/>
    </row>
    <row r="1139" spans="1:8" ht="15" thickTop="1">
      <c r="A1139" s="15"/>
      <c r="B1139" s="15"/>
      <c r="C1139" s="15"/>
      <c r="D1139" s="15"/>
      <c r="E1139" s="15"/>
      <c r="F1139" s="15"/>
      <c r="G1139" s="15"/>
      <c r="H1139" s="78"/>
    </row>
    <row r="1140" spans="1:8" ht="15">
      <c r="A1140" s="1" t="s">
        <v>192</v>
      </c>
      <c r="B1140" s="2" t="s">
        <v>1</v>
      </c>
      <c r="C1140" s="1" t="s">
        <v>2</v>
      </c>
      <c r="D1140" s="1" t="s">
        <v>3</v>
      </c>
      <c r="E1140" s="29" t="s">
        <v>799</v>
      </c>
      <c r="F1140" s="29" t="s">
        <v>4</v>
      </c>
      <c r="G1140" s="2" t="s">
        <v>5</v>
      </c>
      <c r="H1140" s="74" t="s">
        <v>6</v>
      </c>
    </row>
    <row r="1141" spans="1:8" ht="51">
      <c r="A1141" s="3" t="s">
        <v>800</v>
      </c>
      <c r="B1141" s="4">
        <v>93184</v>
      </c>
      <c r="C1141" s="3" t="s">
        <v>20</v>
      </c>
      <c r="D1141" s="3" t="s">
        <v>193</v>
      </c>
      <c r="E1141" s="25" t="s">
        <v>1826</v>
      </c>
      <c r="F1141" s="25" t="s">
        <v>76</v>
      </c>
      <c r="G1141" s="5">
        <v>1</v>
      </c>
      <c r="H1141" s="79">
        <v>30.29</v>
      </c>
    </row>
    <row r="1142" spans="1:8" ht="38.25">
      <c r="A1142" s="7" t="s">
        <v>801</v>
      </c>
      <c r="B1142" s="8">
        <v>94964</v>
      </c>
      <c r="C1142" s="7" t="s">
        <v>20</v>
      </c>
      <c r="D1142" s="7" t="s">
        <v>1005</v>
      </c>
      <c r="E1142" s="26" t="s">
        <v>1811</v>
      </c>
      <c r="F1142" s="26" t="s">
        <v>15</v>
      </c>
      <c r="G1142" s="9">
        <v>2.1000000000000001E-2</v>
      </c>
      <c r="H1142" s="72">
        <v>539.20000000000005</v>
      </c>
    </row>
    <row r="1143" spans="1:8" ht="51">
      <c r="A1143" s="7" t="s">
        <v>801</v>
      </c>
      <c r="B1143" s="8">
        <v>87294</v>
      </c>
      <c r="C1143" s="7" t="s">
        <v>20</v>
      </c>
      <c r="D1143" s="7" t="s">
        <v>1004</v>
      </c>
      <c r="E1143" s="26" t="s">
        <v>1101</v>
      </c>
      <c r="F1143" s="26" t="s">
        <v>15</v>
      </c>
      <c r="G1143" s="9">
        <v>1.9E-3</v>
      </c>
      <c r="H1143" s="72">
        <v>706.61</v>
      </c>
    </row>
    <row r="1144" spans="1:8" ht="38.25">
      <c r="A1144" s="7" t="s">
        <v>801</v>
      </c>
      <c r="B1144" s="8">
        <v>88316</v>
      </c>
      <c r="C1144" s="7" t="s">
        <v>20</v>
      </c>
      <c r="D1144" s="7" t="s">
        <v>802</v>
      </c>
      <c r="E1144" s="26" t="s">
        <v>1801</v>
      </c>
      <c r="F1144" s="26" t="s">
        <v>106</v>
      </c>
      <c r="G1144" s="9">
        <v>8.8999999999999996E-2</v>
      </c>
      <c r="H1144" s="72">
        <v>24.08</v>
      </c>
    </row>
    <row r="1145" spans="1:8" ht="38.25">
      <c r="A1145" s="7" t="s">
        <v>801</v>
      </c>
      <c r="B1145" s="8">
        <v>92801</v>
      </c>
      <c r="C1145" s="7" t="s">
        <v>20</v>
      </c>
      <c r="D1145" s="7" t="s">
        <v>1006</v>
      </c>
      <c r="E1145" s="26" t="s">
        <v>1822</v>
      </c>
      <c r="F1145" s="26" t="s">
        <v>159</v>
      </c>
      <c r="G1145" s="9">
        <v>0.49</v>
      </c>
      <c r="H1145" s="72">
        <v>9.4600000000000009</v>
      </c>
    </row>
    <row r="1146" spans="1:8" ht="38.25">
      <c r="A1146" s="7" t="s">
        <v>801</v>
      </c>
      <c r="B1146" s="8">
        <v>92270</v>
      </c>
      <c r="C1146" s="7" t="s">
        <v>20</v>
      </c>
      <c r="D1146" s="7" t="s">
        <v>1002</v>
      </c>
      <c r="E1146" s="26" t="s">
        <v>1823</v>
      </c>
      <c r="F1146" s="26" t="s">
        <v>27</v>
      </c>
      <c r="G1146" s="9">
        <v>4.2000000000000003E-2</v>
      </c>
      <c r="H1146" s="72">
        <v>186.63</v>
      </c>
    </row>
    <row r="1147" spans="1:8" ht="38.25">
      <c r="A1147" s="7" t="s">
        <v>801</v>
      </c>
      <c r="B1147" s="8">
        <v>88309</v>
      </c>
      <c r="C1147" s="7" t="s">
        <v>20</v>
      </c>
      <c r="D1147" s="7" t="s">
        <v>804</v>
      </c>
      <c r="E1147" s="26" t="s">
        <v>1801</v>
      </c>
      <c r="F1147" s="26" t="s">
        <v>106</v>
      </c>
      <c r="G1147" s="9">
        <v>5.6000000000000001E-2</v>
      </c>
      <c r="H1147" s="72">
        <v>29.85</v>
      </c>
    </row>
    <row r="1148" spans="1:8" ht="25.5">
      <c r="A1148" s="16" t="s">
        <v>806</v>
      </c>
      <c r="B1148" s="17">
        <v>2692</v>
      </c>
      <c r="C1148" s="16" t="s">
        <v>20</v>
      </c>
      <c r="D1148" s="16" t="s">
        <v>954</v>
      </c>
      <c r="E1148" s="27" t="s">
        <v>819</v>
      </c>
      <c r="F1148" s="27" t="s">
        <v>903</v>
      </c>
      <c r="G1148" s="18">
        <v>6.0000000000000001E-3</v>
      </c>
      <c r="H1148" s="71">
        <v>7.46</v>
      </c>
    </row>
    <row r="1149" spans="1:8" ht="25.5">
      <c r="A1149" s="16" t="s">
        <v>806</v>
      </c>
      <c r="B1149" s="17">
        <v>39017</v>
      </c>
      <c r="C1149" s="16" t="s">
        <v>20</v>
      </c>
      <c r="D1149" s="16" t="s">
        <v>940</v>
      </c>
      <c r="E1149" s="27" t="s">
        <v>819</v>
      </c>
      <c r="F1149" s="27" t="s">
        <v>54</v>
      </c>
      <c r="G1149" s="18">
        <v>6</v>
      </c>
      <c r="H1149" s="71">
        <v>0.22</v>
      </c>
    </row>
    <row r="1150" spans="1:8">
      <c r="A1150" s="11"/>
      <c r="B1150" s="11"/>
      <c r="C1150" s="11"/>
      <c r="D1150" s="11"/>
      <c r="E1150" s="11"/>
      <c r="F1150" s="11"/>
      <c r="G1150" s="12"/>
      <c r="H1150" s="75"/>
    </row>
    <row r="1151" spans="1:8">
      <c r="A1151" s="11"/>
      <c r="B1151" s="11"/>
      <c r="C1151" s="11"/>
      <c r="D1151" s="11"/>
      <c r="E1151" s="11"/>
      <c r="F1151" s="11"/>
      <c r="G1151" s="28"/>
      <c r="H1151" s="76"/>
    </row>
    <row r="1152" spans="1:8" ht="15" thickBot="1">
      <c r="A1152" s="13"/>
      <c r="B1152" s="13"/>
      <c r="C1152" s="13"/>
      <c r="D1152" s="13"/>
      <c r="E1152" s="13"/>
      <c r="F1152" s="13"/>
      <c r="G1152" s="14"/>
      <c r="H1152" s="77"/>
    </row>
    <row r="1153" spans="1:8" ht="15" thickTop="1">
      <c r="A1153" s="15"/>
      <c r="B1153" s="15"/>
      <c r="C1153" s="15"/>
      <c r="D1153" s="15"/>
      <c r="E1153" s="15"/>
      <c r="F1153" s="15"/>
      <c r="G1153" s="15"/>
      <c r="H1153" s="78"/>
    </row>
    <row r="1154" spans="1:8" ht="15">
      <c r="A1154" s="1" t="s">
        <v>194</v>
      </c>
      <c r="B1154" s="2" t="s">
        <v>1</v>
      </c>
      <c r="C1154" s="1" t="s">
        <v>2</v>
      </c>
      <c r="D1154" s="1" t="s">
        <v>3</v>
      </c>
      <c r="E1154" s="29" t="s">
        <v>799</v>
      </c>
      <c r="F1154" s="29" t="s">
        <v>4</v>
      </c>
      <c r="G1154" s="2" t="s">
        <v>5</v>
      </c>
      <c r="H1154" s="74" t="s">
        <v>6</v>
      </c>
    </row>
    <row r="1155" spans="1:8" ht="51">
      <c r="A1155" s="3" t="s">
        <v>800</v>
      </c>
      <c r="B1155" s="4">
        <v>93197</v>
      </c>
      <c r="C1155" s="3" t="s">
        <v>20</v>
      </c>
      <c r="D1155" s="3" t="s">
        <v>195</v>
      </c>
      <c r="E1155" s="25" t="s">
        <v>1826</v>
      </c>
      <c r="F1155" s="25" t="s">
        <v>76</v>
      </c>
      <c r="G1155" s="5">
        <v>1</v>
      </c>
      <c r="H1155" s="79">
        <v>60.15</v>
      </c>
    </row>
    <row r="1156" spans="1:8" ht="38.25">
      <c r="A1156" s="7" t="s">
        <v>801</v>
      </c>
      <c r="B1156" s="8">
        <v>92270</v>
      </c>
      <c r="C1156" s="7" t="s">
        <v>20</v>
      </c>
      <c r="D1156" s="7" t="s">
        <v>1002</v>
      </c>
      <c r="E1156" s="26" t="s">
        <v>1823</v>
      </c>
      <c r="F1156" s="26" t="s">
        <v>27</v>
      </c>
      <c r="G1156" s="9">
        <v>7.5999999999999998E-2</v>
      </c>
      <c r="H1156" s="72">
        <v>186.63</v>
      </c>
    </row>
    <row r="1157" spans="1:8" ht="38.25">
      <c r="A1157" s="7" t="s">
        <v>801</v>
      </c>
      <c r="B1157" s="8">
        <v>88316</v>
      </c>
      <c r="C1157" s="7" t="s">
        <v>20</v>
      </c>
      <c r="D1157" s="7" t="s">
        <v>802</v>
      </c>
      <c r="E1157" s="26" t="s">
        <v>1801</v>
      </c>
      <c r="F1157" s="26" t="s">
        <v>106</v>
      </c>
      <c r="G1157" s="9">
        <v>0.16800000000000001</v>
      </c>
      <c r="H1157" s="72">
        <v>24.08</v>
      </c>
    </row>
    <row r="1158" spans="1:8" ht="38.25">
      <c r="A1158" s="7" t="s">
        <v>801</v>
      </c>
      <c r="B1158" s="8">
        <v>92802</v>
      </c>
      <c r="C1158" s="7" t="s">
        <v>20</v>
      </c>
      <c r="D1158" s="7" t="s">
        <v>943</v>
      </c>
      <c r="E1158" s="26" t="s">
        <v>1822</v>
      </c>
      <c r="F1158" s="26" t="s">
        <v>159</v>
      </c>
      <c r="G1158" s="9">
        <v>0.79</v>
      </c>
      <c r="H1158" s="72">
        <v>9.33</v>
      </c>
    </row>
    <row r="1159" spans="1:8" ht="38.25">
      <c r="A1159" s="7" t="s">
        <v>801</v>
      </c>
      <c r="B1159" s="8">
        <v>88309</v>
      </c>
      <c r="C1159" s="7" t="s">
        <v>20</v>
      </c>
      <c r="D1159" s="7" t="s">
        <v>804</v>
      </c>
      <c r="E1159" s="26" t="s">
        <v>1801</v>
      </c>
      <c r="F1159" s="26" t="s">
        <v>106</v>
      </c>
      <c r="G1159" s="9">
        <v>0.33500000000000002</v>
      </c>
      <c r="H1159" s="72">
        <v>29.85</v>
      </c>
    </row>
    <row r="1160" spans="1:8" ht="38.25">
      <c r="A1160" s="7" t="s">
        <v>801</v>
      </c>
      <c r="B1160" s="8">
        <v>94964</v>
      </c>
      <c r="C1160" s="7" t="s">
        <v>20</v>
      </c>
      <c r="D1160" s="7" t="s">
        <v>1005</v>
      </c>
      <c r="E1160" s="26" t="s">
        <v>1811</v>
      </c>
      <c r="F1160" s="26" t="s">
        <v>15</v>
      </c>
      <c r="G1160" s="9">
        <v>4.2999999999999997E-2</v>
      </c>
      <c r="H1160" s="72">
        <v>539.20000000000005</v>
      </c>
    </row>
    <row r="1161" spans="1:8" ht="25.5">
      <c r="A1161" s="16" t="s">
        <v>806</v>
      </c>
      <c r="B1161" s="17">
        <v>39017</v>
      </c>
      <c r="C1161" s="16" t="s">
        <v>20</v>
      </c>
      <c r="D1161" s="16" t="s">
        <v>940</v>
      </c>
      <c r="E1161" s="27" t="s">
        <v>819</v>
      </c>
      <c r="F1161" s="27" t="s">
        <v>54</v>
      </c>
      <c r="G1161" s="18">
        <v>6</v>
      </c>
      <c r="H1161" s="71">
        <v>0.22</v>
      </c>
    </row>
    <row r="1162" spans="1:8" ht="25.5">
      <c r="A1162" s="16" t="s">
        <v>806</v>
      </c>
      <c r="B1162" s="17">
        <v>2692</v>
      </c>
      <c r="C1162" s="16" t="s">
        <v>20</v>
      </c>
      <c r="D1162" s="16" t="s">
        <v>954</v>
      </c>
      <c r="E1162" s="27" t="s">
        <v>819</v>
      </c>
      <c r="F1162" s="27" t="s">
        <v>903</v>
      </c>
      <c r="G1162" s="18">
        <v>0.01</v>
      </c>
      <c r="H1162" s="71">
        <v>7.46</v>
      </c>
    </row>
    <row r="1163" spans="1:8">
      <c r="A1163" s="11"/>
      <c r="B1163" s="11"/>
      <c r="C1163" s="11"/>
      <c r="D1163" s="11"/>
      <c r="E1163" s="11"/>
      <c r="F1163" s="11"/>
      <c r="G1163" s="12"/>
      <c r="H1163" s="75"/>
    </row>
    <row r="1164" spans="1:8">
      <c r="A1164" s="11"/>
      <c r="B1164" s="11"/>
      <c r="C1164" s="11"/>
      <c r="D1164" s="11"/>
      <c r="E1164" s="11"/>
      <c r="F1164" s="11"/>
      <c r="G1164" s="28"/>
      <c r="H1164" s="76"/>
    </row>
    <row r="1165" spans="1:8" ht="15" thickBot="1">
      <c r="A1165" s="13"/>
      <c r="B1165" s="13"/>
      <c r="C1165" s="13"/>
      <c r="D1165" s="13"/>
      <c r="E1165" s="13"/>
      <c r="F1165" s="13"/>
      <c r="G1165" s="14"/>
      <c r="H1165" s="77"/>
    </row>
    <row r="1166" spans="1:8" ht="15" thickTop="1">
      <c r="A1166" s="15"/>
      <c r="B1166" s="15"/>
      <c r="C1166" s="15"/>
      <c r="D1166" s="15"/>
      <c r="E1166" s="15"/>
      <c r="F1166" s="15"/>
      <c r="G1166" s="15"/>
      <c r="H1166" s="78"/>
    </row>
    <row r="1167" spans="1:8" ht="15">
      <c r="A1167" s="1" t="s">
        <v>196</v>
      </c>
      <c r="B1167" s="2" t="s">
        <v>1</v>
      </c>
      <c r="C1167" s="1" t="s">
        <v>2</v>
      </c>
      <c r="D1167" s="1" t="s">
        <v>3</v>
      </c>
      <c r="E1167" s="29" t="s">
        <v>799</v>
      </c>
      <c r="F1167" s="29" t="s">
        <v>4</v>
      </c>
      <c r="G1167" s="2" t="s">
        <v>5</v>
      </c>
      <c r="H1167" s="74" t="s">
        <v>6</v>
      </c>
    </row>
    <row r="1168" spans="1:8" ht="38.25">
      <c r="A1168" s="3" t="s">
        <v>800</v>
      </c>
      <c r="B1168" s="4">
        <v>7823</v>
      </c>
      <c r="C1168" s="3" t="s">
        <v>17</v>
      </c>
      <c r="D1168" s="3" t="s">
        <v>197</v>
      </c>
      <c r="E1168" s="25" t="s">
        <v>1007</v>
      </c>
      <c r="F1168" s="25" t="s">
        <v>27</v>
      </c>
      <c r="G1168" s="5">
        <v>1</v>
      </c>
      <c r="H1168" s="6">
        <f>ROUND(SUM(H1170*G1170,G1171*H1171,H1172*G1172,H1173*G1173,H1174*G1174,H1175*G1175,H1176*G1176,H1177*G1177,H1178*G1178,H1179*G1179,H1180*G1180,H1181*G1181,H1182*G1182,H1183*G1183,H1184*G1184,H1185*G1185,H1186*G1186,H1187*G1187),2)</f>
        <v>233.38</v>
      </c>
    </row>
    <row r="1169" spans="1:8" ht="15">
      <c r="A1169" s="1" t="s">
        <v>0</v>
      </c>
      <c r="B1169" s="2" t="s">
        <v>1</v>
      </c>
      <c r="C1169" s="1" t="s">
        <v>2</v>
      </c>
      <c r="D1169" s="1" t="s">
        <v>3</v>
      </c>
      <c r="E1169" s="29" t="s">
        <v>799</v>
      </c>
      <c r="F1169" s="29" t="s">
        <v>4</v>
      </c>
      <c r="G1169" s="2" t="s">
        <v>5</v>
      </c>
      <c r="H1169" s="74" t="s">
        <v>6</v>
      </c>
    </row>
    <row r="1170" spans="1:8">
      <c r="A1170" s="7" t="s">
        <v>800</v>
      </c>
      <c r="B1170" s="8">
        <v>10555</v>
      </c>
      <c r="C1170" s="7" t="s">
        <v>17</v>
      </c>
      <c r="D1170" s="7" t="s">
        <v>1018</v>
      </c>
      <c r="E1170" s="26" t="s">
        <v>812</v>
      </c>
      <c r="F1170" s="26" t="s">
        <v>810</v>
      </c>
      <c r="G1170" s="9">
        <v>0.15</v>
      </c>
      <c r="H1170" s="72">
        <v>3.71</v>
      </c>
    </row>
    <row r="1171" spans="1:8" ht="25.5">
      <c r="A1171" s="16" t="s">
        <v>806</v>
      </c>
      <c r="B1171" s="17" t="s">
        <v>1021</v>
      </c>
      <c r="C1171" s="16" t="s">
        <v>17</v>
      </c>
      <c r="D1171" s="16" t="s">
        <v>1022</v>
      </c>
      <c r="E1171" s="27" t="s">
        <v>819</v>
      </c>
      <c r="F1171" s="27" t="s">
        <v>89</v>
      </c>
      <c r="G1171" s="18">
        <v>0.62</v>
      </c>
      <c r="H1171" s="71">
        <v>30.01</v>
      </c>
    </row>
    <row r="1172" spans="1:8">
      <c r="A1172" s="7" t="s">
        <v>800</v>
      </c>
      <c r="B1172" s="8">
        <v>10549</v>
      </c>
      <c r="C1172" s="7" t="s">
        <v>17</v>
      </c>
      <c r="D1172" s="7" t="s">
        <v>813</v>
      </c>
      <c r="E1172" s="26" t="s">
        <v>812</v>
      </c>
      <c r="F1172" s="26" t="s">
        <v>810</v>
      </c>
      <c r="G1172" s="9">
        <v>2.1</v>
      </c>
      <c r="H1172" s="72">
        <v>3.87</v>
      </c>
    </row>
    <row r="1173" spans="1:8">
      <c r="A1173" s="16" t="s">
        <v>806</v>
      </c>
      <c r="B1173" s="17" t="s">
        <v>814</v>
      </c>
      <c r="C1173" s="16" t="s">
        <v>17</v>
      </c>
      <c r="D1173" s="16" t="s">
        <v>815</v>
      </c>
      <c r="E1173" s="27" t="s">
        <v>809</v>
      </c>
      <c r="F1173" s="27" t="s">
        <v>810</v>
      </c>
      <c r="G1173" s="18">
        <v>2.1</v>
      </c>
      <c r="H1173" s="71">
        <v>16.89</v>
      </c>
    </row>
    <row r="1174" spans="1:8">
      <c r="A1174" s="16" t="s">
        <v>806</v>
      </c>
      <c r="B1174" s="17" t="s">
        <v>807</v>
      </c>
      <c r="C1174" s="16" t="s">
        <v>17</v>
      </c>
      <c r="D1174" s="16" t="s">
        <v>808</v>
      </c>
      <c r="E1174" s="27" t="s">
        <v>809</v>
      </c>
      <c r="F1174" s="27" t="s">
        <v>810</v>
      </c>
      <c r="G1174" s="18">
        <v>0.47</v>
      </c>
      <c r="H1174" s="71">
        <v>22.45</v>
      </c>
    </row>
    <row r="1175" spans="1:8">
      <c r="A1175" s="16" t="s">
        <v>806</v>
      </c>
      <c r="B1175" s="17" t="s">
        <v>1023</v>
      </c>
      <c r="C1175" s="16" t="s">
        <v>17</v>
      </c>
      <c r="D1175" s="16" t="s">
        <v>1024</v>
      </c>
      <c r="E1175" s="27" t="s">
        <v>819</v>
      </c>
      <c r="F1175" s="27" t="s">
        <v>15</v>
      </c>
      <c r="G1175" s="18">
        <v>4.0800000000000003E-2</v>
      </c>
      <c r="H1175" s="71">
        <v>108.92</v>
      </c>
    </row>
    <row r="1176" spans="1:8">
      <c r="A1176" s="16" t="s">
        <v>806</v>
      </c>
      <c r="B1176" s="17" t="s">
        <v>1019</v>
      </c>
      <c r="C1176" s="16" t="s">
        <v>17</v>
      </c>
      <c r="D1176" s="16" t="s">
        <v>1020</v>
      </c>
      <c r="E1176" s="27" t="s">
        <v>819</v>
      </c>
      <c r="F1176" s="27" t="s">
        <v>15</v>
      </c>
      <c r="G1176" s="18">
        <v>0.06</v>
      </c>
      <c r="H1176" s="71">
        <v>139.29</v>
      </c>
    </row>
    <row r="1177" spans="1:8">
      <c r="A1177" s="16" t="s">
        <v>806</v>
      </c>
      <c r="B1177" s="17" t="s">
        <v>1012</v>
      </c>
      <c r="C1177" s="16" t="s">
        <v>17</v>
      </c>
      <c r="D1177" s="16" t="s">
        <v>1013</v>
      </c>
      <c r="E1177" s="27" t="s">
        <v>819</v>
      </c>
      <c r="F1177" s="27" t="s">
        <v>89</v>
      </c>
      <c r="G1177" s="18">
        <v>1.03</v>
      </c>
      <c r="H1177" s="71">
        <v>5.41</v>
      </c>
    </row>
    <row r="1178" spans="1:8" ht="25.5">
      <c r="A1178" s="16" t="s">
        <v>806</v>
      </c>
      <c r="B1178" s="17">
        <v>7534</v>
      </c>
      <c r="C1178" s="16" t="s">
        <v>17</v>
      </c>
      <c r="D1178" s="16" t="s">
        <v>1025</v>
      </c>
      <c r="E1178" s="27" t="s">
        <v>819</v>
      </c>
      <c r="F1178" s="27" t="s">
        <v>27</v>
      </c>
      <c r="G1178" s="18">
        <v>1</v>
      </c>
      <c r="H1178" s="71">
        <v>70.97</v>
      </c>
    </row>
    <row r="1179" spans="1:8">
      <c r="A1179" s="7" t="s">
        <v>800</v>
      </c>
      <c r="B1179" s="8">
        <v>10551</v>
      </c>
      <c r="C1179" s="7" t="s">
        <v>17</v>
      </c>
      <c r="D1179" s="7" t="s">
        <v>861</v>
      </c>
      <c r="E1179" s="26" t="s">
        <v>812</v>
      </c>
      <c r="F1179" s="26" t="s">
        <v>810</v>
      </c>
      <c r="G1179" s="9">
        <v>0.81</v>
      </c>
      <c r="H1179" s="72">
        <v>3.82</v>
      </c>
    </row>
    <row r="1180" spans="1:8">
      <c r="A1180" s="16" t="s">
        <v>806</v>
      </c>
      <c r="B1180" s="17" t="s">
        <v>862</v>
      </c>
      <c r="C1180" s="16" t="s">
        <v>17</v>
      </c>
      <c r="D1180" s="16" t="s">
        <v>863</v>
      </c>
      <c r="E1180" s="27" t="s">
        <v>809</v>
      </c>
      <c r="F1180" s="27" t="s">
        <v>810</v>
      </c>
      <c r="G1180" s="18">
        <v>0.81</v>
      </c>
      <c r="H1180" s="71">
        <v>22.45</v>
      </c>
    </row>
    <row r="1181" spans="1:8">
      <c r="A1181" s="16" t="s">
        <v>806</v>
      </c>
      <c r="B1181" s="17" t="s">
        <v>928</v>
      </c>
      <c r="C1181" s="16" t="s">
        <v>17</v>
      </c>
      <c r="D1181" s="16" t="s">
        <v>929</v>
      </c>
      <c r="E1181" s="27" t="s">
        <v>819</v>
      </c>
      <c r="F1181" s="27" t="s">
        <v>930</v>
      </c>
      <c r="G1181" s="18">
        <v>18</v>
      </c>
      <c r="H1181" s="71">
        <v>0.7</v>
      </c>
    </row>
    <row r="1182" spans="1:8">
      <c r="A1182" s="16" t="s">
        <v>806</v>
      </c>
      <c r="B1182" s="17" t="s">
        <v>1010</v>
      </c>
      <c r="C1182" s="16" t="s">
        <v>17</v>
      </c>
      <c r="D1182" s="16" t="s">
        <v>1011</v>
      </c>
      <c r="E1182" s="27" t="s">
        <v>819</v>
      </c>
      <c r="F1182" s="27" t="s">
        <v>930</v>
      </c>
      <c r="G1182" s="18">
        <v>0.03</v>
      </c>
      <c r="H1182" s="71">
        <v>17.55</v>
      </c>
    </row>
    <row r="1183" spans="1:8">
      <c r="A1183" s="16" t="s">
        <v>806</v>
      </c>
      <c r="B1183" s="17" t="s">
        <v>1008</v>
      </c>
      <c r="C1183" s="16" t="s">
        <v>17</v>
      </c>
      <c r="D1183" s="16" t="s">
        <v>1009</v>
      </c>
      <c r="E1183" s="27" t="s">
        <v>819</v>
      </c>
      <c r="F1183" s="27" t="s">
        <v>15</v>
      </c>
      <c r="G1183" s="18">
        <v>1.3599999999999999E-2</v>
      </c>
      <c r="H1183" s="71">
        <v>108.35</v>
      </c>
    </row>
    <row r="1184" spans="1:8">
      <c r="A1184" s="16" t="s">
        <v>806</v>
      </c>
      <c r="B1184" s="17" t="s">
        <v>1015</v>
      </c>
      <c r="C1184" s="16" t="s">
        <v>17</v>
      </c>
      <c r="D1184" s="16" t="s">
        <v>1016</v>
      </c>
      <c r="E1184" s="27" t="s">
        <v>809</v>
      </c>
      <c r="F1184" s="27" t="s">
        <v>810</v>
      </c>
      <c r="G1184" s="18">
        <v>0.15</v>
      </c>
      <c r="H1184" s="71">
        <v>22.45</v>
      </c>
    </row>
    <row r="1185" spans="1:8">
      <c r="A1185" s="16" t="s">
        <v>806</v>
      </c>
      <c r="B1185" s="17">
        <v>1569</v>
      </c>
      <c r="C1185" s="16" t="s">
        <v>17</v>
      </c>
      <c r="D1185" s="16" t="s">
        <v>1017</v>
      </c>
      <c r="E1185" s="27" t="s">
        <v>819</v>
      </c>
      <c r="F1185" s="27" t="s">
        <v>89</v>
      </c>
      <c r="G1185" s="18">
        <v>1.86</v>
      </c>
      <c r="H1185" s="71">
        <v>6.69</v>
      </c>
    </row>
    <row r="1186" spans="1:8">
      <c r="A1186" s="16" t="s">
        <v>806</v>
      </c>
      <c r="B1186" s="17">
        <v>81</v>
      </c>
      <c r="C1186" s="16" t="s">
        <v>17</v>
      </c>
      <c r="D1186" s="16" t="s">
        <v>1014</v>
      </c>
      <c r="E1186" s="27" t="s">
        <v>819</v>
      </c>
      <c r="F1186" s="27" t="s">
        <v>930</v>
      </c>
      <c r="G1186" s="18">
        <v>1.89</v>
      </c>
      <c r="H1186" s="71">
        <v>9.14</v>
      </c>
    </row>
    <row r="1187" spans="1:8">
      <c r="A1187" s="7" t="s">
        <v>800</v>
      </c>
      <c r="B1187" s="8">
        <v>10550</v>
      </c>
      <c r="C1187" s="7" t="s">
        <v>17</v>
      </c>
      <c r="D1187" s="7" t="s">
        <v>811</v>
      </c>
      <c r="E1187" s="26" t="s">
        <v>812</v>
      </c>
      <c r="F1187" s="26" t="s">
        <v>810</v>
      </c>
      <c r="G1187" s="9">
        <v>0.47</v>
      </c>
      <c r="H1187" s="72">
        <v>3.74</v>
      </c>
    </row>
    <row r="1188" spans="1:8" ht="60">
      <c r="A1188" s="32" t="s">
        <v>816</v>
      </c>
      <c r="B1188" s="29"/>
      <c r="C1188" s="29"/>
      <c r="D1188" s="29"/>
      <c r="E1188" s="29"/>
      <c r="F1188" s="29"/>
      <c r="G1188" s="29"/>
      <c r="H1188" s="73"/>
    </row>
    <row r="1189" spans="1:8" ht="15">
      <c r="A1189" s="1" t="s">
        <v>0</v>
      </c>
      <c r="B1189" s="2" t="s">
        <v>1</v>
      </c>
      <c r="C1189" s="1" t="s">
        <v>2</v>
      </c>
      <c r="D1189" s="1" t="s">
        <v>3</v>
      </c>
      <c r="E1189" s="29" t="s">
        <v>799</v>
      </c>
      <c r="F1189" s="29" t="s">
        <v>4</v>
      </c>
      <c r="G1189" s="2" t="s">
        <v>5</v>
      </c>
      <c r="H1189" s="74" t="s">
        <v>6</v>
      </c>
    </row>
    <row r="1190" spans="1:8">
      <c r="A1190" s="16" t="s">
        <v>806</v>
      </c>
      <c r="B1190" s="17">
        <v>10492</v>
      </c>
      <c r="C1190" s="16" t="s">
        <v>17</v>
      </c>
      <c r="D1190" s="16" t="s">
        <v>824</v>
      </c>
      <c r="E1190" s="27" t="s">
        <v>819</v>
      </c>
      <c r="F1190" s="27" t="s">
        <v>115</v>
      </c>
      <c r="G1190" s="18">
        <v>1.5885E-2</v>
      </c>
      <c r="H1190" s="71">
        <v>205</v>
      </c>
    </row>
    <row r="1191" spans="1:8">
      <c r="A1191" s="16" t="s">
        <v>806</v>
      </c>
      <c r="B1191" s="17">
        <v>10599</v>
      </c>
      <c r="C1191" s="16" t="s">
        <v>17</v>
      </c>
      <c r="D1191" s="16" t="s">
        <v>825</v>
      </c>
      <c r="E1191" s="27" t="s">
        <v>819</v>
      </c>
      <c r="F1191" s="27" t="s">
        <v>115</v>
      </c>
      <c r="G1191" s="18">
        <v>6.3540000000000003E-3</v>
      </c>
      <c r="H1191" s="71">
        <v>18</v>
      </c>
    </row>
    <row r="1192" spans="1:8">
      <c r="A1192" s="16" t="s">
        <v>806</v>
      </c>
      <c r="B1192" s="17" t="s">
        <v>817</v>
      </c>
      <c r="C1192" s="16" t="s">
        <v>17</v>
      </c>
      <c r="D1192" s="16" t="s">
        <v>818</v>
      </c>
      <c r="E1192" s="27" t="s">
        <v>819</v>
      </c>
      <c r="F1192" s="27" t="s">
        <v>820</v>
      </c>
      <c r="G1192" s="18">
        <v>2.7430000000000002E-3</v>
      </c>
      <c r="H1192" s="71">
        <v>88.33</v>
      </c>
    </row>
    <row r="1193" spans="1:8">
      <c r="A1193" s="16" t="s">
        <v>806</v>
      </c>
      <c r="B1193" s="17">
        <v>158</v>
      </c>
      <c r="C1193" s="16" t="s">
        <v>17</v>
      </c>
      <c r="D1193" s="16" t="s">
        <v>831</v>
      </c>
      <c r="E1193" s="27" t="s">
        <v>819</v>
      </c>
      <c r="F1193" s="27" t="s">
        <v>115</v>
      </c>
      <c r="G1193" s="18">
        <v>0.35935400000000001</v>
      </c>
      <c r="H1193" s="71">
        <v>14</v>
      </c>
    </row>
    <row r="1194" spans="1:8">
      <c r="A1194" s="16" t="s">
        <v>806</v>
      </c>
      <c r="B1194" s="17">
        <v>10585</v>
      </c>
      <c r="C1194" s="16" t="s">
        <v>17</v>
      </c>
      <c r="D1194" s="16" t="s">
        <v>1026</v>
      </c>
      <c r="E1194" s="27" t="s">
        <v>819</v>
      </c>
      <c r="F1194" s="27" t="s">
        <v>115</v>
      </c>
      <c r="G1194" s="18">
        <v>3.0000000000000001E-5</v>
      </c>
      <c r="H1194" s="71">
        <v>20.9</v>
      </c>
    </row>
    <row r="1195" spans="1:8">
      <c r="A1195" s="16" t="s">
        <v>806</v>
      </c>
      <c r="B1195" s="17">
        <v>2378</v>
      </c>
      <c r="C1195" s="16" t="s">
        <v>17</v>
      </c>
      <c r="D1195" s="16" t="s">
        <v>832</v>
      </c>
      <c r="E1195" s="27" t="s">
        <v>819</v>
      </c>
      <c r="F1195" s="27" t="s">
        <v>115</v>
      </c>
      <c r="G1195" s="18">
        <v>0.291132</v>
      </c>
      <c r="H1195" s="71">
        <v>4.5</v>
      </c>
    </row>
    <row r="1196" spans="1:8">
      <c r="A1196" s="16" t="s">
        <v>806</v>
      </c>
      <c r="B1196" s="17" t="s">
        <v>844</v>
      </c>
      <c r="C1196" s="16" t="s">
        <v>17</v>
      </c>
      <c r="D1196" s="16" t="s">
        <v>845</v>
      </c>
      <c r="E1196" s="27" t="s">
        <v>819</v>
      </c>
      <c r="F1196" s="27" t="s">
        <v>820</v>
      </c>
      <c r="G1196" s="18">
        <v>8.1189999999999995E-3</v>
      </c>
      <c r="H1196" s="71">
        <v>12.99</v>
      </c>
    </row>
    <row r="1197" spans="1:8">
      <c r="A1197" s="16" t="s">
        <v>806</v>
      </c>
      <c r="B1197" s="17">
        <v>10517</v>
      </c>
      <c r="C1197" s="16" t="s">
        <v>17</v>
      </c>
      <c r="D1197" s="16" t="s">
        <v>849</v>
      </c>
      <c r="E1197" s="27" t="s">
        <v>827</v>
      </c>
      <c r="F1197" s="27" t="s">
        <v>850</v>
      </c>
      <c r="G1197" s="18">
        <v>1.4120000000000001E-3</v>
      </c>
      <c r="H1197" s="71">
        <v>300</v>
      </c>
    </row>
    <row r="1198" spans="1:8">
      <c r="A1198" s="16" t="s">
        <v>806</v>
      </c>
      <c r="B1198" s="17">
        <v>10362</v>
      </c>
      <c r="C1198" s="16" t="s">
        <v>17</v>
      </c>
      <c r="D1198" s="16" t="s">
        <v>826</v>
      </c>
      <c r="E1198" s="27" t="s">
        <v>827</v>
      </c>
      <c r="F1198" s="27" t="s">
        <v>115</v>
      </c>
      <c r="G1198" s="18">
        <v>1.5885E-2</v>
      </c>
      <c r="H1198" s="71">
        <v>12.54</v>
      </c>
    </row>
    <row r="1199" spans="1:8">
      <c r="A1199" s="16" t="s">
        <v>806</v>
      </c>
      <c r="B1199" s="17">
        <v>941</v>
      </c>
      <c r="C1199" s="16" t="s">
        <v>17</v>
      </c>
      <c r="D1199" s="16" t="s">
        <v>830</v>
      </c>
      <c r="E1199" s="27" t="s">
        <v>819</v>
      </c>
      <c r="F1199" s="27" t="s">
        <v>115</v>
      </c>
      <c r="G1199" s="18">
        <v>5.2950000000000002E-3</v>
      </c>
      <c r="H1199" s="71">
        <v>194.68</v>
      </c>
    </row>
    <row r="1200" spans="1:8">
      <c r="A1200" s="16" t="s">
        <v>806</v>
      </c>
      <c r="B1200" s="17">
        <v>10586</v>
      </c>
      <c r="C1200" s="16" t="s">
        <v>17</v>
      </c>
      <c r="D1200" s="16" t="s">
        <v>1027</v>
      </c>
      <c r="E1200" s="27" t="s">
        <v>819</v>
      </c>
      <c r="F1200" s="27" t="s">
        <v>115</v>
      </c>
      <c r="G1200" s="18">
        <v>3.0000000000000001E-5</v>
      </c>
      <c r="H1200" s="71">
        <v>39</v>
      </c>
    </row>
    <row r="1201" spans="1:8">
      <c r="A1201" s="16" t="s">
        <v>806</v>
      </c>
      <c r="B1201" s="17" t="s">
        <v>821</v>
      </c>
      <c r="C1201" s="16" t="s">
        <v>17</v>
      </c>
      <c r="D1201" s="16" t="s">
        <v>822</v>
      </c>
      <c r="E1201" s="27" t="s">
        <v>819</v>
      </c>
      <c r="F1201" s="27" t="s">
        <v>115</v>
      </c>
      <c r="G1201" s="18">
        <v>7.0600000000000003E-4</v>
      </c>
      <c r="H1201" s="71">
        <v>24.02</v>
      </c>
    </row>
    <row r="1202" spans="1:8" ht="25.5">
      <c r="A1202" s="16" t="s">
        <v>806</v>
      </c>
      <c r="B1202" s="17" t="s">
        <v>828</v>
      </c>
      <c r="C1202" s="16" t="s">
        <v>17</v>
      </c>
      <c r="D1202" s="16" t="s">
        <v>829</v>
      </c>
      <c r="E1202" s="27" t="s">
        <v>819</v>
      </c>
      <c r="F1202" s="27" t="s">
        <v>115</v>
      </c>
      <c r="G1202" s="18">
        <v>2.1180000000000001E-3</v>
      </c>
      <c r="H1202" s="71">
        <v>16.13</v>
      </c>
    </row>
    <row r="1203" spans="1:8">
      <c r="A1203" s="16" t="s">
        <v>806</v>
      </c>
      <c r="B1203" s="17">
        <v>1651</v>
      </c>
      <c r="C1203" s="16" t="s">
        <v>17</v>
      </c>
      <c r="D1203" s="16" t="s">
        <v>842</v>
      </c>
      <c r="E1203" s="27" t="s">
        <v>819</v>
      </c>
      <c r="F1203" s="27" t="s">
        <v>843</v>
      </c>
      <c r="G1203" s="18">
        <v>2.7430000000000002E-3</v>
      </c>
      <c r="H1203" s="71">
        <v>7</v>
      </c>
    </row>
    <row r="1204" spans="1:8">
      <c r="A1204" s="16" t="s">
        <v>806</v>
      </c>
      <c r="B1204" s="17">
        <v>10761</v>
      </c>
      <c r="C1204" s="16" t="s">
        <v>17</v>
      </c>
      <c r="D1204" s="16" t="s">
        <v>837</v>
      </c>
      <c r="E1204" s="27" t="s">
        <v>827</v>
      </c>
      <c r="F1204" s="27" t="s">
        <v>115</v>
      </c>
      <c r="G1204" s="18">
        <v>0.35935400000000001</v>
      </c>
      <c r="H1204" s="71">
        <v>5</v>
      </c>
    </row>
    <row r="1205" spans="1:8">
      <c r="A1205" s="16" t="s">
        <v>806</v>
      </c>
      <c r="B1205" s="17">
        <v>10596</v>
      </c>
      <c r="C1205" s="16" t="s">
        <v>17</v>
      </c>
      <c r="D1205" s="16" t="s">
        <v>835</v>
      </c>
      <c r="E1205" s="27" t="s">
        <v>819</v>
      </c>
      <c r="F1205" s="27" t="s">
        <v>115</v>
      </c>
      <c r="G1205" s="18">
        <v>1.5885E-2</v>
      </c>
      <c r="H1205" s="71">
        <v>4.8499999999999996</v>
      </c>
    </row>
    <row r="1206" spans="1:8" ht="25.5">
      <c r="A1206" s="16" t="s">
        <v>806</v>
      </c>
      <c r="B1206" s="17" t="s">
        <v>1021</v>
      </c>
      <c r="C1206" s="16" t="s">
        <v>17</v>
      </c>
      <c r="D1206" s="16" t="s">
        <v>1022</v>
      </c>
      <c r="E1206" s="27" t="s">
        <v>819</v>
      </c>
      <c r="F1206" s="27" t="s">
        <v>89</v>
      </c>
      <c r="G1206" s="18">
        <v>0.62</v>
      </c>
      <c r="H1206" s="71">
        <v>30.01</v>
      </c>
    </row>
    <row r="1207" spans="1:8">
      <c r="A1207" s="16" t="s">
        <v>806</v>
      </c>
      <c r="B1207" s="17">
        <v>4729</v>
      </c>
      <c r="C1207" s="16" t="s">
        <v>17</v>
      </c>
      <c r="D1207" s="16" t="s">
        <v>853</v>
      </c>
      <c r="E1207" s="27" t="s">
        <v>819</v>
      </c>
      <c r="F1207" s="27" t="s">
        <v>115</v>
      </c>
      <c r="G1207" s="18">
        <v>2.1000000000000001E-4</v>
      </c>
      <c r="H1207" s="71">
        <v>37.799999999999997</v>
      </c>
    </row>
    <row r="1208" spans="1:8">
      <c r="A1208" s="16" t="s">
        <v>806</v>
      </c>
      <c r="B1208" s="17">
        <v>10788</v>
      </c>
      <c r="C1208" s="16" t="s">
        <v>17</v>
      </c>
      <c r="D1208" s="16" t="s">
        <v>852</v>
      </c>
      <c r="E1208" s="27" t="s">
        <v>819</v>
      </c>
      <c r="F1208" s="27" t="s">
        <v>115</v>
      </c>
      <c r="G1208" s="18">
        <v>4.2000000000000002E-4</v>
      </c>
      <c r="H1208" s="71">
        <v>36.9</v>
      </c>
    </row>
    <row r="1209" spans="1:8" ht="25.5">
      <c r="A1209" s="16" t="s">
        <v>806</v>
      </c>
      <c r="B1209" s="17" t="s">
        <v>854</v>
      </c>
      <c r="C1209" s="16" t="s">
        <v>17</v>
      </c>
      <c r="D1209" s="16" t="s">
        <v>855</v>
      </c>
      <c r="E1209" s="27" t="s">
        <v>819</v>
      </c>
      <c r="F1209" s="27" t="s">
        <v>115</v>
      </c>
      <c r="G1209" s="18">
        <v>4.2000000000000002E-4</v>
      </c>
      <c r="H1209" s="71">
        <v>189.9</v>
      </c>
    </row>
    <row r="1210" spans="1:8">
      <c r="A1210" s="16" t="s">
        <v>806</v>
      </c>
      <c r="B1210" s="17">
        <v>4728</v>
      </c>
      <c r="C1210" s="16" t="s">
        <v>17</v>
      </c>
      <c r="D1210" s="16" t="s">
        <v>851</v>
      </c>
      <c r="E1210" s="27" t="s">
        <v>819</v>
      </c>
      <c r="F1210" s="27" t="s">
        <v>115</v>
      </c>
      <c r="G1210" s="18">
        <v>6.3000000000000003E-4</v>
      </c>
      <c r="H1210" s="71">
        <v>18.579999999999998</v>
      </c>
    </row>
    <row r="1211" spans="1:8">
      <c r="A1211" s="16" t="s">
        <v>806</v>
      </c>
      <c r="B1211" s="17" t="s">
        <v>814</v>
      </c>
      <c r="C1211" s="16" t="s">
        <v>17</v>
      </c>
      <c r="D1211" s="16" t="s">
        <v>815</v>
      </c>
      <c r="E1211" s="27" t="s">
        <v>809</v>
      </c>
      <c r="F1211" s="27" t="s">
        <v>810</v>
      </c>
      <c r="G1211" s="18">
        <v>2.1</v>
      </c>
      <c r="H1211" s="71">
        <v>16.89</v>
      </c>
    </row>
    <row r="1212" spans="1:8">
      <c r="A1212" s="16" t="s">
        <v>806</v>
      </c>
      <c r="B1212" s="17" t="s">
        <v>807</v>
      </c>
      <c r="C1212" s="16" t="s">
        <v>17</v>
      </c>
      <c r="D1212" s="16" t="s">
        <v>808</v>
      </c>
      <c r="E1212" s="27" t="s">
        <v>809</v>
      </c>
      <c r="F1212" s="27" t="s">
        <v>810</v>
      </c>
      <c r="G1212" s="18">
        <v>0.47</v>
      </c>
      <c r="H1212" s="71">
        <v>22.45</v>
      </c>
    </row>
    <row r="1213" spans="1:8">
      <c r="A1213" s="16" t="s">
        <v>806</v>
      </c>
      <c r="B1213" s="17" t="s">
        <v>1023</v>
      </c>
      <c r="C1213" s="16" t="s">
        <v>17</v>
      </c>
      <c r="D1213" s="16" t="s">
        <v>1024</v>
      </c>
      <c r="E1213" s="27" t="s">
        <v>819</v>
      </c>
      <c r="F1213" s="27" t="s">
        <v>15</v>
      </c>
      <c r="G1213" s="18">
        <v>4.0800000000000003E-2</v>
      </c>
      <c r="H1213" s="71">
        <v>108.92</v>
      </c>
    </row>
    <row r="1214" spans="1:8">
      <c r="A1214" s="16" t="s">
        <v>806</v>
      </c>
      <c r="B1214" s="17" t="s">
        <v>1019</v>
      </c>
      <c r="C1214" s="16" t="s">
        <v>17</v>
      </c>
      <c r="D1214" s="16" t="s">
        <v>1020</v>
      </c>
      <c r="E1214" s="27" t="s">
        <v>819</v>
      </c>
      <c r="F1214" s="27" t="s">
        <v>15</v>
      </c>
      <c r="G1214" s="18">
        <v>0.06</v>
      </c>
      <c r="H1214" s="71">
        <v>139.29</v>
      </c>
    </row>
    <row r="1215" spans="1:8">
      <c r="A1215" s="16" t="s">
        <v>806</v>
      </c>
      <c r="B1215" s="17" t="s">
        <v>1012</v>
      </c>
      <c r="C1215" s="16" t="s">
        <v>17</v>
      </c>
      <c r="D1215" s="16" t="s">
        <v>1013</v>
      </c>
      <c r="E1215" s="27" t="s">
        <v>819</v>
      </c>
      <c r="F1215" s="27" t="s">
        <v>89</v>
      </c>
      <c r="G1215" s="18">
        <v>1.03</v>
      </c>
      <c r="H1215" s="71">
        <v>5.41</v>
      </c>
    </row>
    <row r="1216" spans="1:8" ht="25.5">
      <c r="A1216" s="16" t="s">
        <v>806</v>
      </c>
      <c r="B1216" s="17">
        <v>7534</v>
      </c>
      <c r="C1216" s="16" t="s">
        <v>17</v>
      </c>
      <c r="D1216" s="16" t="s">
        <v>1025</v>
      </c>
      <c r="E1216" s="27" t="s">
        <v>819</v>
      </c>
      <c r="F1216" s="27" t="s">
        <v>27</v>
      </c>
      <c r="G1216" s="18">
        <v>1</v>
      </c>
      <c r="H1216" s="71">
        <v>70.97</v>
      </c>
    </row>
    <row r="1217" spans="1:8">
      <c r="A1217" s="16" t="s">
        <v>806</v>
      </c>
      <c r="B1217" s="17">
        <v>11244</v>
      </c>
      <c r="C1217" s="16" t="s">
        <v>17</v>
      </c>
      <c r="D1217" s="16" t="s">
        <v>864</v>
      </c>
      <c r="E1217" s="27" t="s">
        <v>819</v>
      </c>
      <c r="F1217" s="27" t="s">
        <v>115</v>
      </c>
      <c r="G1217" s="18">
        <v>1.6200000000000001E-4</v>
      </c>
      <c r="H1217" s="71">
        <v>48.95</v>
      </c>
    </row>
    <row r="1218" spans="1:8">
      <c r="A1218" s="16" t="s">
        <v>806</v>
      </c>
      <c r="B1218" s="17">
        <v>11249</v>
      </c>
      <c r="C1218" s="16" t="s">
        <v>17</v>
      </c>
      <c r="D1218" s="16" t="s">
        <v>870</v>
      </c>
      <c r="E1218" s="27" t="s">
        <v>868</v>
      </c>
      <c r="F1218" s="27" t="s">
        <v>115</v>
      </c>
      <c r="G1218" s="18">
        <v>8.1000000000000004E-5</v>
      </c>
      <c r="H1218" s="71">
        <v>979.65</v>
      </c>
    </row>
    <row r="1219" spans="1:8">
      <c r="A1219" s="16" t="s">
        <v>806</v>
      </c>
      <c r="B1219" s="17">
        <v>10578</v>
      </c>
      <c r="C1219" s="16" t="s">
        <v>17</v>
      </c>
      <c r="D1219" s="16" t="s">
        <v>865</v>
      </c>
      <c r="E1219" s="27" t="s">
        <v>819</v>
      </c>
      <c r="F1219" s="27" t="s">
        <v>115</v>
      </c>
      <c r="G1219" s="18">
        <v>1.6200000000000001E-4</v>
      </c>
      <c r="H1219" s="71">
        <v>15.15</v>
      </c>
    </row>
    <row r="1220" spans="1:8">
      <c r="A1220" s="16" t="s">
        <v>806</v>
      </c>
      <c r="B1220" s="17">
        <v>10579</v>
      </c>
      <c r="C1220" s="16" t="s">
        <v>17</v>
      </c>
      <c r="D1220" s="16" t="s">
        <v>869</v>
      </c>
      <c r="E1220" s="27" t="s">
        <v>819</v>
      </c>
      <c r="F1220" s="27" t="s">
        <v>115</v>
      </c>
      <c r="G1220" s="18">
        <v>1.6200000000000001E-4</v>
      </c>
      <c r="H1220" s="71">
        <v>26.89</v>
      </c>
    </row>
    <row r="1221" spans="1:8">
      <c r="A1221" s="16" t="s">
        <v>806</v>
      </c>
      <c r="B1221" s="17">
        <v>11248</v>
      </c>
      <c r="C1221" s="16" t="s">
        <v>17</v>
      </c>
      <c r="D1221" s="16" t="s">
        <v>867</v>
      </c>
      <c r="E1221" s="27" t="s">
        <v>868</v>
      </c>
      <c r="F1221" s="27" t="s">
        <v>115</v>
      </c>
      <c r="G1221" s="18">
        <v>8.1000000000000004E-5</v>
      </c>
      <c r="H1221" s="71">
        <v>246</v>
      </c>
    </row>
    <row r="1222" spans="1:8">
      <c r="A1222" s="16" t="s">
        <v>806</v>
      </c>
      <c r="B1222" s="17">
        <v>10577</v>
      </c>
      <c r="C1222" s="16" t="s">
        <v>17</v>
      </c>
      <c r="D1222" s="16" t="s">
        <v>866</v>
      </c>
      <c r="E1222" s="27" t="s">
        <v>819</v>
      </c>
      <c r="F1222" s="27" t="s">
        <v>115</v>
      </c>
      <c r="G1222" s="18">
        <v>8.1000000000000004E-5</v>
      </c>
      <c r="H1222" s="71">
        <v>36</v>
      </c>
    </row>
    <row r="1223" spans="1:8">
      <c r="A1223" s="16" t="s">
        <v>806</v>
      </c>
      <c r="B1223" s="17" t="s">
        <v>862</v>
      </c>
      <c r="C1223" s="16" t="s">
        <v>17</v>
      </c>
      <c r="D1223" s="16" t="s">
        <v>863</v>
      </c>
      <c r="E1223" s="27" t="s">
        <v>809</v>
      </c>
      <c r="F1223" s="27" t="s">
        <v>810</v>
      </c>
      <c r="G1223" s="18">
        <v>0.81</v>
      </c>
      <c r="H1223" s="71">
        <v>22.45</v>
      </c>
    </row>
    <row r="1224" spans="1:8">
      <c r="A1224" s="16" t="s">
        <v>806</v>
      </c>
      <c r="B1224" s="17" t="s">
        <v>928</v>
      </c>
      <c r="C1224" s="16" t="s">
        <v>17</v>
      </c>
      <c r="D1224" s="16" t="s">
        <v>929</v>
      </c>
      <c r="E1224" s="27" t="s">
        <v>819</v>
      </c>
      <c r="F1224" s="27" t="s">
        <v>930</v>
      </c>
      <c r="G1224" s="18">
        <v>18</v>
      </c>
      <c r="H1224" s="71">
        <v>0.7</v>
      </c>
    </row>
    <row r="1225" spans="1:8">
      <c r="A1225" s="16" t="s">
        <v>806</v>
      </c>
      <c r="B1225" s="17" t="s">
        <v>1010</v>
      </c>
      <c r="C1225" s="16" t="s">
        <v>17</v>
      </c>
      <c r="D1225" s="16" t="s">
        <v>1011</v>
      </c>
      <c r="E1225" s="27" t="s">
        <v>819</v>
      </c>
      <c r="F1225" s="27" t="s">
        <v>930</v>
      </c>
      <c r="G1225" s="18">
        <v>0.03</v>
      </c>
      <c r="H1225" s="71">
        <v>17.55</v>
      </c>
    </row>
    <row r="1226" spans="1:8">
      <c r="A1226" s="16" t="s">
        <v>806</v>
      </c>
      <c r="B1226" s="17" t="s">
        <v>1008</v>
      </c>
      <c r="C1226" s="16" t="s">
        <v>17</v>
      </c>
      <c r="D1226" s="16" t="s">
        <v>1009</v>
      </c>
      <c r="E1226" s="27" t="s">
        <v>819</v>
      </c>
      <c r="F1226" s="27" t="s">
        <v>15</v>
      </c>
      <c r="G1226" s="18">
        <v>1.3599999999999999E-2</v>
      </c>
      <c r="H1226" s="71">
        <v>108.35</v>
      </c>
    </row>
    <row r="1227" spans="1:8">
      <c r="A1227" s="16" t="s">
        <v>806</v>
      </c>
      <c r="B1227" s="17" t="s">
        <v>1015</v>
      </c>
      <c r="C1227" s="16" t="s">
        <v>17</v>
      </c>
      <c r="D1227" s="16" t="s">
        <v>1016</v>
      </c>
      <c r="E1227" s="27" t="s">
        <v>809</v>
      </c>
      <c r="F1227" s="27" t="s">
        <v>810</v>
      </c>
      <c r="G1227" s="18">
        <v>0.15</v>
      </c>
      <c r="H1227" s="71">
        <v>22.45</v>
      </c>
    </row>
    <row r="1228" spans="1:8">
      <c r="A1228" s="16" t="s">
        <v>806</v>
      </c>
      <c r="B1228" s="17">
        <v>1569</v>
      </c>
      <c r="C1228" s="16" t="s">
        <v>17</v>
      </c>
      <c r="D1228" s="16" t="s">
        <v>1017</v>
      </c>
      <c r="E1228" s="27" t="s">
        <v>819</v>
      </c>
      <c r="F1228" s="27" t="s">
        <v>89</v>
      </c>
      <c r="G1228" s="18">
        <v>1.86</v>
      </c>
      <c r="H1228" s="71">
        <v>6.69</v>
      </c>
    </row>
    <row r="1229" spans="1:8">
      <c r="A1229" s="16" t="s">
        <v>806</v>
      </c>
      <c r="B1229" s="17">
        <v>81</v>
      </c>
      <c r="C1229" s="16" t="s">
        <v>17</v>
      </c>
      <c r="D1229" s="16" t="s">
        <v>1014</v>
      </c>
      <c r="E1229" s="27" t="s">
        <v>819</v>
      </c>
      <c r="F1229" s="27" t="s">
        <v>930</v>
      </c>
      <c r="G1229" s="18">
        <v>1.89</v>
      </c>
      <c r="H1229" s="71">
        <v>9.14</v>
      </c>
    </row>
    <row r="1230" spans="1:8">
      <c r="A1230" s="16" t="s">
        <v>806</v>
      </c>
      <c r="B1230" s="17">
        <v>10790</v>
      </c>
      <c r="C1230" s="16" t="s">
        <v>17</v>
      </c>
      <c r="D1230" s="16" t="s">
        <v>846</v>
      </c>
      <c r="E1230" s="27" t="s">
        <v>819</v>
      </c>
      <c r="F1230" s="27" t="s">
        <v>115</v>
      </c>
      <c r="G1230" s="18">
        <v>4.6999999999999997E-5</v>
      </c>
      <c r="H1230" s="71">
        <v>25.95</v>
      </c>
    </row>
    <row r="1231" spans="1:8">
      <c r="A1231" s="16" t="s">
        <v>806</v>
      </c>
      <c r="B1231" s="17">
        <v>11247</v>
      </c>
      <c r="C1231" s="16" t="s">
        <v>17</v>
      </c>
      <c r="D1231" s="16" t="s">
        <v>848</v>
      </c>
      <c r="E1231" s="27" t="s">
        <v>819</v>
      </c>
      <c r="F1231" s="27" t="s">
        <v>115</v>
      </c>
      <c r="G1231" s="18">
        <v>4.6999999999999997E-5</v>
      </c>
      <c r="H1231" s="71">
        <v>327.8</v>
      </c>
    </row>
    <row r="1232" spans="1:8">
      <c r="A1232" s="16" t="s">
        <v>806</v>
      </c>
      <c r="B1232" s="17">
        <v>11265</v>
      </c>
      <c r="C1232" s="16" t="s">
        <v>17</v>
      </c>
      <c r="D1232" s="16" t="s">
        <v>833</v>
      </c>
      <c r="E1232" s="27" t="s">
        <v>819</v>
      </c>
      <c r="F1232" s="27" t="s">
        <v>115</v>
      </c>
      <c r="G1232" s="18">
        <v>1.8799999999999999E-4</v>
      </c>
      <c r="H1232" s="71">
        <v>18.75</v>
      </c>
    </row>
    <row r="1233" spans="1:8">
      <c r="A1233" s="16" t="s">
        <v>806</v>
      </c>
      <c r="B1233" s="17">
        <v>10789</v>
      </c>
      <c r="C1233" s="16" t="s">
        <v>17</v>
      </c>
      <c r="D1233" s="16" t="s">
        <v>840</v>
      </c>
      <c r="E1233" s="27" t="s">
        <v>819</v>
      </c>
      <c r="F1233" s="27" t="s">
        <v>115</v>
      </c>
      <c r="G1233" s="18">
        <v>9.3999999999999994E-5</v>
      </c>
      <c r="H1233" s="71">
        <v>15.4</v>
      </c>
    </row>
    <row r="1234" spans="1:8">
      <c r="A1234" s="16" t="s">
        <v>806</v>
      </c>
      <c r="B1234" s="17">
        <v>11243</v>
      </c>
      <c r="C1234" s="16" t="s">
        <v>17</v>
      </c>
      <c r="D1234" s="16" t="s">
        <v>847</v>
      </c>
      <c r="E1234" s="27" t="s">
        <v>819</v>
      </c>
      <c r="F1234" s="27" t="s">
        <v>115</v>
      </c>
      <c r="G1234" s="18">
        <v>4.6999999999999997E-5</v>
      </c>
      <c r="H1234" s="71">
        <v>28</v>
      </c>
    </row>
    <row r="1235" spans="1:8">
      <c r="A1235" s="16" t="s">
        <v>806</v>
      </c>
      <c r="B1235" s="17">
        <v>4174</v>
      </c>
      <c r="C1235" s="16" t="s">
        <v>17</v>
      </c>
      <c r="D1235" s="16" t="s">
        <v>823</v>
      </c>
      <c r="E1235" s="27" t="s">
        <v>819</v>
      </c>
      <c r="F1235" s="27" t="s">
        <v>115</v>
      </c>
      <c r="G1235" s="18">
        <v>2.3499999999999999E-4</v>
      </c>
      <c r="H1235" s="71">
        <v>12</v>
      </c>
    </row>
    <row r="1236" spans="1:8">
      <c r="A1236" s="16" t="s">
        <v>806</v>
      </c>
      <c r="B1236" s="17">
        <v>11245</v>
      </c>
      <c r="C1236" s="16" t="s">
        <v>17</v>
      </c>
      <c r="D1236" s="16" t="s">
        <v>836</v>
      </c>
      <c r="E1236" s="27" t="s">
        <v>819</v>
      </c>
      <c r="F1236" s="27" t="s">
        <v>115</v>
      </c>
      <c r="G1236" s="18">
        <v>3.2899999999999997E-4</v>
      </c>
      <c r="H1236" s="71">
        <v>11.6</v>
      </c>
    </row>
    <row r="1237" spans="1:8">
      <c r="A1237" s="16" t="s">
        <v>806</v>
      </c>
      <c r="B1237" s="17">
        <v>4722</v>
      </c>
      <c r="C1237" s="16" t="s">
        <v>17</v>
      </c>
      <c r="D1237" s="16" t="s">
        <v>839</v>
      </c>
      <c r="E1237" s="27" t="s">
        <v>819</v>
      </c>
      <c r="F1237" s="27" t="s">
        <v>115</v>
      </c>
      <c r="G1237" s="18">
        <v>1.8799999999999999E-4</v>
      </c>
      <c r="H1237" s="71">
        <v>18.8</v>
      </c>
    </row>
    <row r="1238" spans="1:8">
      <c r="A1238" s="16" t="s">
        <v>806</v>
      </c>
      <c r="B1238" s="17">
        <v>11264</v>
      </c>
      <c r="C1238" s="16" t="s">
        <v>17</v>
      </c>
      <c r="D1238" s="16" t="s">
        <v>841</v>
      </c>
      <c r="E1238" s="27" t="s">
        <v>819</v>
      </c>
      <c r="F1238" s="27" t="s">
        <v>115</v>
      </c>
      <c r="G1238" s="18">
        <v>9.3999999999999994E-5</v>
      </c>
      <c r="H1238" s="71">
        <v>13.52</v>
      </c>
    </row>
    <row r="1239" spans="1:8">
      <c r="A1239" s="16" t="s">
        <v>806</v>
      </c>
      <c r="B1239" s="17">
        <v>10282</v>
      </c>
      <c r="C1239" s="16" t="s">
        <v>17</v>
      </c>
      <c r="D1239" s="16" t="s">
        <v>838</v>
      </c>
      <c r="E1239" s="27" t="s">
        <v>819</v>
      </c>
      <c r="F1239" s="27" t="s">
        <v>115</v>
      </c>
      <c r="G1239" s="18">
        <v>9.3999999999999994E-5</v>
      </c>
      <c r="H1239" s="71">
        <v>44</v>
      </c>
    </row>
    <row r="1240" spans="1:8">
      <c r="A1240" s="16" t="s">
        <v>806</v>
      </c>
      <c r="B1240" s="17">
        <v>11246</v>
      </c>
      <c r="C1240" s="16" t="s">
        <v>17</v>
      </c>
      <c r="D1240" s="16" t="s">
        <v>834</v>
      </c>
      <c r="E1240" s="27" t="s">
        <v>819</v>
      </c>
      <c r="F1240" s="27" t="s">
        <v>590</v>
      </c>
      <c r="G1240" s="18">
        <v>3.2899999999999997E-4</v>
      </c>
      <c r="H1240" s="71">
        <v>10.220000000000001</v>
      </c>
    </row>
    <row r="1241" spans="1:8">
      <c r="A1241" s="11"/>
      <c r="B1241" s="11"/>
      <c r="C1241" s="11"/>
      <c r="D1241" s="11"/>
      <c r="E1241" s="11"/>
      <c r="F1241" s="11"/>
      <c r="G1241" s="12"/>
      <c r="H1241" s="75"/>
    </row>
    <row r="1242" spans="1:8">
      <c r="A1242" s="11"/>
      <c r="B1242" s="11"/>
      <c r="C1242" s="11"/>
      <c r="D1242" s="11"/>
      <c r="E1242" s="11"/>
      <c r="F1242" s="11"/>
      <c r="G1242" s="28"/>
      <c r="H1242" s="76"/>
    </row>
    <row r="1243" spans="1:8" ht="15" thickBot="1">
      <c r="A1243" s="13"/>
      <c r="B1243" s="13"/>
      <c r="C1243" s="13"/>
      <c r="D1243" s="13"/>
      <c r="E1243" s="13"/>
      <c r="F1243" s="13"/>
      <c r="G1243" s="14"/>
      <c r="H1243" s="77"/>
    </row>
    <row r="1244" spans="1:8" ht="15" thickTop="1">
      <c r="A1244" s="15"/>
      <c r="B1244" s="15"/>
      <c r="C1244" s="15"/>
      <c r="D1244" s="15"/>
      <c r="E1244" s="15"/>
      <c r="F1244" s="15"/>
      <c r="G1244" s="15"/>
      <c r="H1244" s="78"/>
    </row>
    <row r="1245" spans="1:8" ht="15">
      <c r="A1245" s="1" t="s">
        <v>198</v>
      </c>
      <c r="B1245" s="2" t="s">
        <v>1</v>
      </c>
      <c r="C1245" s="1" t="s">
        <v>2</v>
      </c>
      <c r="D1245" s="1" t="s">
        <v>3</v>
      </c>
      <c r="E1245" s="29" t="s">
        <v>799</v>
      </c>
      <c r="F1245" s="29" t="s">
        <v>4</v>
      </c>
      <c r="G1245" s="2" t="s">
        <v>5</v>
      </c>
      <c r="H1245" s="74" t="s">
        <v>6</v>
      </c>
    </row>
    <row r="1246" spans="1:8" ht="38.25">
      <c r="A1246" s="3" t="s">
        <v>800</v>
      </c>
      <c r="B1246" s="4">
        <v>4953</v>
      </c>
      <c r="C1246" s="3" t="s">
        <v>17</v>
      </c>
      <c r="D1246" s="3" t="s">
        <v>199</v>
      </c>
      <c r="E1246" s="25" t="s">
        <v>1028</v>
      </c>
      <c r="F1246" s="25" t="s">
        <v>27</v>
      </c>
      <c r="G1246" s="5">
        <v>1</v>
      </c>
      <c r="H1246" s="6">
        <f>ROUND(SUM(H1248*G1248,G1249*H1249,H1250*G1250,H1251*G1251,H1252*G1252),2)</f>
        <v>26.44</v>
      </c>
    </row>
    <row r="1247" spans="1:8" ht="15">
      <c r="A1247" s="1" t="s">
        <v>0</v>
      </c>
      <c r="B1247" s="2" t="s">
        <v>1</v>
      </c>
      <c r="C1247" s="1" t="s">
        <v>2</v>
      </c>
      <c r="D1247" s="1" t="s">
        <v>3</v>
      </c>
      <c r="E1247" s="29" t="s">
        <v>799</v>
      </c>
      <c r="F1247" s="29" t="s">
        <v>4</v>
      </c>
      <c r="G1247" s="2" t="s">
        <v>5</v>
      </c>
      <c r="H1247" s="74" t="s">
        <v>6</v>
      </c>
    </row>
    <row r="1248" spans="1:8" ht="25.5">
      <c r="A1248" s="16" t="s">
        <v>806</v>
      </c>
      <c r="B1248" s="17" t="s">
        <v>1031</v>
      </c>
      <c r="C1248" s="16" t="s">
        <v>17</v>
      </c>
      <c r="D1248" s="16" t="s">
        <v>1032</v>
      </c>
      <c r="E1248" s="27" t="s">
        <v>819</v>
      </c>
      <c r="F1248" s="27" t="s">
        <v>1033</v>
      </c>
      <c r="G1248" s="18">
        <v>0.5</v>
      </c>
      <c r="H1248" s="71">
        <v>23.47</v>
      </c>
    </row>
    <row r="1249" spans="1:8">
      <c r="A1249" s="16" t="s">
        <v>806</v>
      </c>
      <c r="B1249" s="17" t="s">
        <v>814</v>
      </c>
      <c r="C1249" s="16" t="s">
        <v>17</v>
      </c>
      <c r="D1249" s="16" t="s">
        <v>815</v>
      </c>
      <c r="E1249" s="27" t="s">
        <v>809</v>
      </c>
      <c r="F1249" s="27" t="s">
        <v>810</v>
      </c>
      <c r="G1249" s="18">
        <v>0.2</v>
      </c>
      <c r="H1249" s="71">
        <v>16.89</v>
      </c>
    </row>
    <row r="1250" spans="1:8">
      <c r="A1250" s="16" t="s">
        <v>806</v>
      </c>
      <c r="B1250" s="17" t="s">
        <v>1029</v>
      </c>
      <c r="C1250" s="16" t="s">
        <v>17</v>
      </c>
      <c r="D1250" s="16" t="s">
        <v>1030</v>
      </c>
      <c r="E1250" s="27" t="s">
        <v>809</v>
      </c>
      <c r="F1250" s="27" t="s">
        <v>810</v>
      </c>
      <c r="G1250" s="18">
        <v>0.4</v>
      </c>
      <c r="H1250" s="71">
        <v>22.45</v>
      </c>
    </row>
    <row r="1251" spans="1:8">
      <c r="A1251" s="7" t="s">
        <v>800</v>
      </c>
      <c r="B1251" s="8">
        <v>10553</v>
      </c>
      <c r="C1251" s="7" t="s">
        <v>17</v>
      </c>
      <c r="D1251" s="7" t="s">
        <v>1034</v>
      </c>
      <c r="E1251" s="26" t="s">
        <v>812</v>
      </c>
      <c r="F1251" s="26" t="s">
        <v>810</v>
      </c>
      <c r="G1251" s="9">
        <v>0.4</v>
      </c>
      <c r="H1251" s="72">
        <v>3.94</v>
      </c>
    </row>
    <row r="1252" spans="1:8">
      <c r="A1252" s="7" t="s">
        <v>800</v>
      </c>
      <c r="B1252" s="8">
        <v>10549</v>
      </c>
      <c r="C1252" s="7" t="s">
        <v>17</v>
      </c>
      <c r="D1252" s="7" t="s">
        <v>813</v>
      </c>
      <c r="E1252" s="26" t="s">
        <v>812</v>
      </c>
      <c r="F1252" s="26" t="s">
        <v>810</v>
      </c>
      <c r="G1252" s="9">
        <v>0.2</v>
      </c>
      <c r="H1252" s="72">
        <v>3.87</v>
      </c>
    </row>
    <row r="1253" spans="1:8" ht="60">
      <c r="A1253" s="32" t="s">
        <v>816</v>
      </c>
      <c r="B1253" s="29"/>
      <c r="C1253" s="29"/>
      <c r="D1253" s="29"/>
      <c r="E1253" s="29"/>
      <c r="F1253" s="29"/>
      <c r="G1253" s="29"/>
      <c r="H1253" s="73"/>
    </row>
    <row r="1254" spans="1:8" ht="15">
      <c r="A1254" s="1" t="s">
        <v>0</v>
      </c>
      <c r="B1254" s="2" t="s">
        <v>1</v>
      </c>
      <c r="C1254" s="1" t="s">
        <v>2</v>
      </c>
      <c r="D1254" s="1" t="s">
        <v>3</v>
      </c>
      <c r="E1254" s="29" t="s">
        <v>799</v>
      </c>
      <c r="F1254" s="29" t="s">
        <v>4</v>
      </c>
      <c r="G1254" s="2" t="s">
        <v>5</v>
      </c>
      <c r="H1254" s="74" t="s">
        <v>6</v>
      </c>
    </row>
    <row r="1255" spans="1:8" ht="25.5">
      <c r="A1255" s="16" t="s">
        <v>806</v>
      </c>
      <c r="B1255" s="17" t="s">
        <v>1031</v>
      </c>
      <c r="C1255" s="16" t="s">
        <v>17</v>
      </c>
      <c r="D1255" s="16" t="s">
        <v>1032</v>
      </c>
      <c r="E1255" s="27" t="s">
        <v>819</v>
      </c>
      <c r="F1255" s="27" t="s">
        <v>1033</v>
      </c>
      <c r="G1255" s="18">
        <v>0.5</v>
      </c>
      <c r="H1255" s="71">
        <v>23.47</v>
      </c>
    </row>
    <row r="1256" spans="1:8">
      <c r="A1256" s="16" t="s">
        <v>806</v>
      </c>
      <c r="B1256" s="17" t="s">
        <v>814</v>
      </c>
      <c r="C1256" s="16" t="s">
        <v>17</v>
      </c>
      <c r="D1256" s="16" t="s">
        <v>815</v>
      </c>
      <c r="E1256" s="27" t="s">
        <v>809</v>
      </c>
      <c r="F1256" s="27" t="s">
        <v>810</v>
      </c>
      <c r="G1256" s="18">
        <v>0.2</v>
      </c>
      <c r="H1256" s="71">
        <v>16.89</v>
      </c>
    </row>
    <row r="1257" spans="1:8">
      <c r="A1257" s="16" t="s">
        <v>806</v>
      </c>
      <c r="B1257" s="17" t="s">
        <v>1029</v>
      </c>
      <c r="C1257" s="16" t="s">
        <v>17</v>
      </c>
      <c r="D1257" s="16" t="s">
        <v>1030</v>
      </c>
      <c r="E1257" s="27" t="s">
        <v>809</v>
      </c>
      <c r="F1257" s="27" t="s">
        <v>810</v>
      </c>
      <c r="G1257" s="18">
        <v>0.4</v>
      </c>
      <c r="H1257" s="71">
        <v>22.45</v>
      </c>
    </row>
    <row r="1258" spans="1:8">
      <c r="A1258" s="16" t="s">
        <v>806</v>
      </c>
      <c r="B1258" s="17">
        <v>4174</v>
      </c>
      <c r="C1258" s="16" t="s">
        <v>17</v>
      </c>
      <c r="D1258" s="16" t="s">
        <v>823</v>
      </c>
      <c r="E1258" s="27" t="s">
        <v>819</v>
      </c>
      <c r="F1258" s="27" t="s">
        <v>115</v>
      </c>
      <c r="G1258" s="18">
        <v>2.0000000000000001E-4</v>
      </c>
      <c r="H1258" s="71">
        <v>12</v>
      </c>
    </row>
    <row r="1259" spans="1:8">
      <c r="A1259" s="16" t="s">
        <v>806</v>
      </c>
      <c r="B1259" s="17" t="s">
        <v>844</v>
      </c>
      <c r="C1259" s="16" t="s">
        <v>17</v>
      </c>
      <c r="D1259" s="16" t="s">
        <v>845</v>
      </c>
      <c r="E1259" s="27" t="s">
        <v>819</v>
      </c>
      <c r="F1259" s="27" t="s">
        <v>820</v>
      </c>
      <c r="G1259" s="18">
        <v>1.3799999999999999E-3</v>
      </c>
      <c r="H1259" s="71">
        <v>12.99</v>
      </c>
    </row>
    <row r="1260" spans="1:8">
      <c r="A1260" s="16" t="s">
        <v>806</v>
      </c>
      <c r="B1260" s="17">
        <v>10761</v>
      </c>
      <c r="C1260" s="16" t="s">
        <v>17</v>
      </c>
      <c r="D1260" s="16" t="s">
        <v>837</v>
      </c>
      <c r="E1260" s="27" t="s">
        <v>827</v>
      </c>
      <c r="F1260" s="27" t="s">
        <v>115</v>
      </c>
      <c r="G1260" s="18">
        <v>6.1080000000000002E-2</v>
      </c>
      <c r="H1260" s="71">
        <v>5</v>
      </c>
    </row>
    <row r="1261" spans="1:8">
      <c r="A1261" s="16" t="s">
        <v>806</v>
      </c>
      <c r="B1261" s="17">
        <v>941</v>
      </c>
      <c r="C1261" s="16" t="s">
        <v>17</v>
      </c>
      <c r="D1261" s="16" t="s">
        <v>830</v>
      </c>
      <c r="E1261" s="27" t="s">
        <v>819</v>
      </c>
      <c r="F1261" s="27" t="s">
        <v>115</v>
      </c>
      <c r="G1261" s="18">
        <v>8.9999999999999998E-4</v>
      </c>
      <c r="H1261" s="71">
        <v>194.68</v>
      </c>
    </row>
    <row r="1262" spans="1:8">
      <c r="A1262" s="16" t="s">
        <v>806</v>
      </c>
      <c r="B1262" s="17">
        <v>10517</v>
      </c>
      <c r="C1262" s="16" t="s">
        <v>17</v>
      </c>
      <c r="D1262" s="16" t="s">
        <v>849</v>
      </c>
      <c r="E1262" s="27" t="s">
        <v>827</v>
      </c>
      <c r="F1262" s="27" t="s">
        <v>850</v>
      </c>
      <c r="G1262" s="18">
        <v>2.4000000000000001E-4</v>
      </c>
      <c r="H1262" s="71">
        <v>300</v>
      </c>
    </row>
    <row r="1263" spans="1:8">
      <c r="A1263" s="16" t="s">
        <v>806</v>
      </c>
      <c r="B1263" s="17" t="s">
        <v>821</v>
      </c>
      <c r="C1263" s="16" t="s">
        <v>17</v>
      </c>
      <c r="D1263" s="16" t="s">
        <v>822</v>
      </c>
      <c r="E1263" s="27" t="s">
        <v>819</v>
      </c>
      <c r="F1263" s="27" t="s">
        <v>115</v>
      </c>
      <c r="G1263" s="18">
        <v>1.2E-4</v>
      </c>
      <c r="H1263" s="71">
        <v>24.02</v>
      </c>
    </row>
    <row r="1264" spans="1:8">
      <c r="A1264" s="16" t="s">
        <v>806</v>
      </c>
      <c r="B1264" s="17">
        <v>10596</v>
      </c>
      <c r="C1264" s="16" t="s">
        <v>17</v>
      </c>
      <c r="D1264" s="16" t="s">
        <v>835</v>
      </c>
      <c r="E1264" s="27" t="s">
        <v>819</v>
      </c>
      <c r="F1264" s="27" t="s">
        <v>115</v>
      </c>
      <c r="G1264" s="18">
        <v>2.7000000000000001E-3</v>
      </c>
      <c r="H1264" s="71">
        <v>4.8499999999999996</v>
      </c>
    </row>
    <row r="1265" spans="1:8">
      <c r="A1265" s="16" t="s">
        <v>806</v>
      </c>
      <c r="B1265" s="17" t="s">
        <v>817</v>
      </c>
      <c r="C1265" s="16" t="s">
        <v>17</v>
      </c>
      <c r="D1265" s="16" t="s">
        <v>818</v>
      </c>
      <c r="E1265" s="27" t="s">
        <v>819</v>
      </c>
      <c r="F1265" s="27" t="s">
        <v>820</v>
      </c>
      <c r="G1265" s="18">
        <v>4.8000000000000001E-4</v>
      </c>
      <c r="H1265" s="71">
        <v>88.33</v>
      </c>
    </row>
    <row r="1266" spans="1:8">
      <c r="A1266" s="16" t="s">
        <v>806</v>
      </c>
      <c r="B1266" s="17">
        <v>158</v>
      </c>
      <c r="C1266" s="16" t="s">
        <v>17</v>
      </c>
      <c r="D1266" s="16" t="s">
        <v>831</v>
      </c>
      <c r="E1266" s="27" t="s">
        <v>819</v>
      </c>
      <c r="F1266" s="27" t="s">
        <v>115</v>
      </c>
      <c r="G1266" s="18">
        <v>6.1080000000000002E-2</v>
      </c>
      <c r="H1266" s="71">
        <v>14</v>
      </c>
    </row>
    <row r="1267" spans="1:8">
      <c r="A1267" s="16" t="s">
        <v>806</v>
      </c>
      <c r="B1267" s="17">
        <v>10583</v>
      </c>
      <c r="C1267" s="16" t="s">
        <v>17</v>
      </c>
      <c r="D1267" s="16" t="s">
        <v>1037</v>
      </c>
      <c r="E1267" s="27" t="s">
        <v>819</v>
      </c>
      <c r="F1267" s="27" t="s">
        <v>115</v>
      </c>
      <c r="G1267" s="18">
        <v>1.8E-3</v>
      </c>
      <c r="H1267" s="71">
        <v>11.98</v>
      </c>
    </row>
    <row r="1268" spans="1:8">
      <c r="A1268" s="16" t="s">
        <v>806</v>
      </c>
      <c r="B1268" s="17">
        <v>10599</v>
      </c>
      <c r="C1268" s="16" t="s">
        <v>17</v>
      </c>
      <c r="D1268" s="16" t="s">
        <v>825</v>
      </c>
      <c r="E1268" s="27" t="s">
        <v>819</v>
      </c>
      <c r="F1268" s="27" t="s">
        <v>115</v>
      </c>
      <c r="G1268" s="18">
        <v>1.08E-3</v>
      </c>
      <c r="H1268" s="71">
        <v>18</v>
      </c>
    </row>
    <row r="1269" spans="1:8">
      <c r="A1269" s="16" t="s">
        <v>806</v>
      </c>
      <c r="B1269" s="17">
        <v>1651</v>
      </c>
      <c r="C1269" s="16" t="s">
        <v>17</v>
      </c>
      <c r="D1269" s="16" t="s">
        <v>842</v>
      </c>
      <c r="E1269" s="27" t="s">
        <v>819</v>
      </c>
      <c r="F1269" s="27" t="s">
        <v>843</v>
      </c>
      <c r="G1269" s="18">
        <v>4.8000000000000001E-4</v>
      </c>
      <c r="H1269" s="71">
        <v>7</v>
      </c>
    </row>
    <row r="1270" spans="1:8">
      <c r="A1270" s="16" t="s">
        <v>806</v>
      </c>
      <c r="B1270" s="17">
        <v>4725</v>
      </c>
      <c r="C1270" s="16" t="s">
        <v>17</v>
      </c>
      <c r="D1270" s="16" t="s">
        <v>1036</v>
      </c>
      <c r="E1270" s="27" t="s">
        <v>819</v>
      </c>
      <c r="F1270" s="27" t="s">
        <v>115</v>
      </c>
      <c r="G1270" s="18">
        <v>1.6000000000000001E-4</v>
      </c>
      <c r="H1270" s="71">
        <v>16.82</v>
      </c>
    </row>
    <row r="1271" spans="1:8">
      <c r="A1271" s="16" t="s">
        <v>806</v>
      </c>
      <c r="B1271" s="17">
        <v>11250</v>
      </c>
      <c r="C1271" s="16" t="s">
        <v>17</v>
      </c>
      <c r="D1271" s="16" t="s">
        <v>1039</v>
      </c>
      <c r="E1271" s="27" t="s">
        <v>819</v>
      </c>
      <c r="F1271" s="27" t="s">
        <v>115</v>
      </c>
      <c r="G1271" s="18">
        <v>9.2000000000000003E-4</v>
      </c>
      <c r="H1271" s="71">
        <v>17.5</v>
      </c>
    </row>
    <row r="1272" spans="1:8" ht="25.5">
      <c r="A1272" s="16" t="s">
        <v>806</v>
      </c>
      <c r="B1272" s="17" t="s">
        <v>828</v>
      </c>
      <c r="C1272" s="16" t="s">
        <v>17</v>
      </c>
      <c r="D1272" s="16" t="s">
        <v>829</v>
      </c>
      <c r="E1272" s="27" t="s">
        <v>819</v>
      </c>
      <c r="F1272" s="27" t="s">
        <v>115</v>
      </c>
      <c r="G1272" s="18">
        <v>3.6000000000000002E-4</v>
      </c>
      <c r="H1272" s="71">
        <v>16.13</v>
      </c>
    </row>
    <row r="1273" spans="1:8">
      <c r="A1273" s="16" t="s">
        <v>806</v>
      </c>
      <c r="B1273" s="17">
        <v>11252</v>
      </c>
      <c r="C1273" s="16" t="s">
        <v>17</v>
      </c>
      <c r="D1273" s="16" t="s">
        <v>1038</v>
      </c>
      <c r="E1273" s="27" t="s">
        <v>819</v>
      </c>
      <c r="F1273" s="27" t="s">
        <v>115</v>
      </c>
      <c r="G1273" s="18">
        <v>4.0000000000000003E-5</v>
      </c>
      <c r="H1273" s="71">
        <v>236.49</v>
      </c>
    </row>
    <row r="1274" spans="1:8">
      <c r="A1274" s="16" t="s">
        <v>806</v>
      </c>
      <c r="B1274" s="17">
        <v>2378</v>
      </c>
      <c r="C1274" s="16" t="s">
        <v>17</v>
      </c>
      <c r="D1274" s="16" t="s">
        <v>832</v>
      </c>
      <c r="E1274" s="27" t="s">
        <v>819</v>
      </c>
      <c r="F1274" s="27" t="s">
        <v>115</v>
      </c>
      <c r="G1274" s="18">
        <v>4.4979999999999999E-2</v>
      </c>
      <c r="H1274" s="71">
        <v>4.5</v>
      </c>
    </row>
    <row r="1275" spans="1:8">
      <c r="A1275" s="16" t="s">
        <v>806</v>
      </c>
      <c r="B1275" s="17">
        <v>11251</v>
      </c>
      <c r="C1275" s="16" t="s">
        <v>17</v>
      </c>
      <c r="D1275" s="16" t="s">
        <v>1035</v>
      </c>
      <c r="E1275" s="27" t="s">
        <v>819</v>
      </c>
      <c r="F1275" s="27" t="s">
        <v>115</v>
      </c>
      <c r="G1275" s="18">
        <v>1.8E-3</v>
      </c>
      <c r="H1275" s="71">
        <v>27.11</v>
      </c>
    </row>
    <row r="1276" spans="1:8">
      <c r="A1276" s="16" t="s">
        <v>806</v>
      </c>
      <c r="B1276" s="17">
        <v>10492</v>
      </c>
      <c r="C1276" s="16" t="s">
        <v>17</v>
      </c>
      <c r="D1276" s="16" t="s">
        <v>824</v>
      </c>
      <c r="E1276" s="27" t="s">
        <v>819</v>
      </c>
      <c r="F1276" s="27" t="s">
        <v>115</v>
      </c>
      <c r="G1276" s="18">
        <v>2.7000000000000001E-3</v>
      </c>
      <c r="H1276" s="71">
        <v>205</v>
      </c>
    </row>
    <row r="1277" spans="1:8">
      <c r="A1277" s="16" t="s">
        <v>806</v>
      </c>
      <c r="B1277" s="17">
        <v>10362</v>
      </c>
      <c r="C1277" s="16" t="s">
        <v>17</v>
      </c>
      <c r="D1277" s="16" t="s">
        <v>826</v>
      </c>
      <c r="E1277" s="27" t="s">
        <v>827</v>
      </c>
      <c r="F1277" s="27" t="s">
        <v>115</v>
      </c>
      <c r="G1277" s="18">
        <v>2.7000000000000001E-3</v>
      </c>
      <c r="H1277" s="71">
        <v>12.54</v>
      </c>
    </row>
    <row r="1278" spans="1:8">
      <c r="A1278" s="16" t="s">
        <v>806</v>
      </c>
      <c r="B1278" s="17">
        <v>4729</v>
      </c>
      <c r="C1278" s="16" t="s">
        <v>17</v>
      </c>
      <c r="D1278" s="16" t="s">
        <v>853</v>
      </c>
      <c r="E1278" s="27" t="s">
        <v>819</v>
      </c>
      <c r="F1278" s="27" t="s">
        <v>115</v>
      </c>
      <c r="G1278" s="18">
        <v>2.0000000000000002E-5</v>
      </c>
      <c r="H1278" s="71">
        <v>37.799999999999997</v>
      </c>
    </row>
    <row r="1279" spans="1:8">
      <c r="A1279" s="16" t="s">
        <v>806</v>
      </c>
      <c r="B1279" s="17">
        <v>10788</v>
      </c>
      <c r="C1279" s="16" t="s">
        <v>17</v>
      </c>
      <c r="D1279" s="16" t="s">
        <v>852</v>
      </c>
      <c r="E1279" s="27" t="s">
        <v>819</v>
      </c>
      <c r="F1279" s="27" t="s">
        <v>115</v>
      </c>
      <c r="G1279" s="18">
        <v>4.0000000000000003E-5</v>
      </c>
      <c r="H1279" s="71">
        <v>36.9</v>
      </c>
    </row>
    <row r="1280" spans="1:8" ht="25.5">
      <c r="A1280" s="16" t="s">
        <v>806</v>
      </c>
      <c r="B1280" s="17" t="s">
        <v>854</v>
      </c>
      <c r="C1280" s="16" t="s">
        <v>17</v>
      </c>
      <c r="D1280" s="16" t="s">
        <v>855</v>
      </c>
      <c r="E1280" s="27" t="s">
        <v>819</v>
      </c>
      <c r="F1280" s="27" t="s">
        <v>115</v>
      </c>
      <c r="G1280" s="18">
        <v>4.0000000000000003E-5</v>
      </c>
      <c r="H1280" s="71">
        <v>189.9</v>
      </c>
    </row>
    <row r="1281" spans="1:8">
      <c r="A1281" s="16" t="s">
        <v>806</v>
      </c>
      <c r="B1281" s="17">
        <v>4728</v>
      </c>
      <c r="C1281" s="16" t="s">
        <v>17</v>
      </c>
      <c r="D1281" s="16" t="s">
        <v>851</v>
      </c>
      <c r="E1281" s="27" t="s">
        <v>819</v>
      </c>
      <c r="F1281" s="27" t="s">
        <v>115</v>
      </c>
      <c r="G1281" s="18">
        <v>6.0000000000000002E-5</v>
      </c>
      <c r="H1281" s="71">
        <v>18.579999999999998</v>
      </c>
    </row>
    <row r="1282" spans="1:8">
      <c r="A1282" s="11"/>
      <c r="B1282" s="11"/>
      <c r="C1282" s="11"/>
      <c r="D1282" s="11"/>
      <c r="E1282" s="11"/>
      <c r="F1282" s="11"/>
      <c r="G1282" s="12"/>
      <c r="H1282" s="75"/>
    </row>
    <row r="1283" spans="1:8">
      <c r="A1283" s="11"/>
      <c r="B1283" s="11"/>
      <c r="C1283" s="11"/>
      <c r="D1283" s="11"/>
      <c r="E1283" s="11"/>
      <c r="F1283" s="11"/>
      <c r="G1283" s="28"/>
      <c r="H1283" s="76"/>
    </row>
    <row r="1284" spans="1:8" ht="15" thickBot="1">
      <c r="A1284" s="13"/>
      <c r="B1284" s="13"/>
      <c r="C1284" s="13"/>
      <c r="D1284" s="13"/>
      <c r="E1284" s="13"/>
      <c r="F1284" s="13"/>
      <c r="G1284" s="14"/>
      <c r="H1284" s="77"/>
    </row>
    <row r="1285" spans="1:8" ht="15" thickTop="1">
      <c r="A1285" s="15"/>
      <c r="B1285" s="15"/>
      <c r="C1285" s="15"/>
      <c r="D1285" s="15"/>
      <c r="E1285" s="15"/>
      <c r="F1285" s="15"/>
      <c r="G1285" s="15"/>
      <c r="H1285" s="78"/>
    </row>
    <row r="1286" spans="1:8" ht="15">
      <c r="A1286" s="1" t="s">
        <v>200</v>
      </c>
      <c r="B1286" s="2" t="s">
        <v>1</v>
      </c>
      <c r="C1286" s="1" t="s">
        <v>2</v>
      </c>
      <c r="D1286" s="1" t="s">
        <v>3</v>
      </c>
      <c r="E1286" s="29" t="s">
        <v>799</v>
      </c>
      <c r="F1286" s="29" t="s">
        <v>4</v>
      </c>
      <c r="G1286" s="2" t="s">
        <v>5</v>
      </c>
      <c r="H1286" s="74" t="s">
        <v>6</v>
      </c>
    </row>
    <row r="1287" spans="1:8" ht="38.25">
      <c r="A1287" s="3" t="s">
        <v>800</v>
      </c>
      <c r="B1287" s="4">
        <v>90280</v>
      </c>
      <c r="C1287" s="3" t="s">
        <v>20</v>
      </c>
      <c r="D1287" s="3" t="s">
        <v>201</v>
      </c>
      <c r="E1287" s="25" t="s">
        <v>1827</v>
      </c>
      <c r="F1287" s="25" t="s">
        <v>15</v>
      </c>
      <c r="G1287" s="5">
        <v>1</v>
      </c>
      <c r="H1287" s="79">
        <v>705.76</v>
      </c>
    </row>
    <row r="1288" spans="1:8" ht="38.25">
      <c r="A1288" s="7" t="s">
        <v>801</v>
      </c>
      <c r="B1288" s="8">
        <v>88316</v>
      </c>
      <c r="C1288" s="7" t="s">
        <v>20</v>
      </c>
      <c r="D1288" s="7" t="s">
        <v>802</v>
      </c>
      <c r="E1288" s="26" t="s">
        <v>1801</v>
      </c>
      <c r="F1288" s="26" t="s">
        <v>106</v>
      </c>
      <c r="G1288" s="9">
        <v>2.5491999999999999</v>
      </c>
      <c r="H1288" s="72">
        <v>24.08</v>
      </c>
    </row>
    <row r="1289" spans="1:8" ht="38.25">
      <c r="A1289" s="7" t="s">
        <v>801</v>
      </c>
      <c r="B1289" s="8">
        <v>88377</v>
      </c>
      <c r="C1289" s="7" t="s">
        <v>20</v>
      </c>
      <c r="D1289" s="7" t="s">
        <v>997</v>
      </c>
      <c r="E1289" s="26" t="s">
        <v>1801</v>
      </c>
      <c r="F1289" s="26" t="s">
        <v>106</v>
      </c>
      <c r="G1289" s="9">
        <v>1.6075999999999999</v>
      </c>
      <c r="H1289" s="72">
        <v>22.59</v>
      </c>
    </row>
    <row r="1290" spans="1:8" ht="51">
      <c r="A1290" s="7" t="s">
        <v>801</v>
      </c>
      <c r="B1290" s="8">
        <v>88830</v>
      </c>
      <c r="C1290" s="7" t="s">
        <v>20</v>
      </c>
      <c r="D1290" s="7" t="s">
        <v>1041</v>
      </c>
      <c r="E1290" s="26" t="s">
        <v>1805</v>
      </c>
      <c r="F1290" s="26" t="s">
        <v>884</v>
      </c>
      <c r="G1290" s="9">
        <v>1.1143000000000001</v>
      </c>
      <c r="H1290" s="72">
        <v>2.0499999999999998</v>
      </c>
    </row>
    <row r="1291" spans="1:8" ht="51">
      <c r="A1291" s="7" t="s">
        <v>801</v>
      </c>
      <c r="B1291" s="8">
        <v>88831</v>
      </c>
      <c r="C1291" s="7" t="s">
        <v>20</v>
      </c>
      <c r="D1291" s="7" t="s">
        <v>1040</v>
      </c>
      <c r="E1291" s="26" t="s">
        <v>1805</v>
      </c>
      <c r="F1291" s="26" t="s">
        <v>880</v>
      </c>
      <c r="G1291" s="9">
        <v>0.49330000000000002</v>
      </c>
      <c r="H1291" s="72">
        <v>0.41</v>
      </c>
    </row>
    <row r="1292" spans="1:8">
      <c r="A1292" s="16" t="s">
        <v>806</v>
      </c>
      <c r="B1292" s="17">
        <v>1379</v>
      </c>
      <c r="C1292" s="16" t="s">
        <v>20</v>
      </c>
      <c r="D1292" s="16" t="s">
        <v>1001</v>
      </c>
      <c r="E1292" s="27" t="s">
        <v>819</v>
      </c>
      <c r="F1292" s="27" t="s">
        <v>159</v>
      </c>
      <c r="G1292" s="18">
        <v>515.40949999999998</v>
      </c>
      <c r="H1292" s="71">
        <v>0.7</v>
      </c>
    </row>
    <row r="1293" spans="1:8">
      <c r="A1293" s="16" t="s">
        <v>806</v>
      </c>
      <c r="B1293" s="17">
        <v>1106</v>
      </c>
      <c r="C1293" s="16" t="s">
        <v>20</v>
      </c>
      <c r="D1293" s="16" t="s">
        <v>1043</v>
      </c>
      <c r="E1293" s="27" t="s">
        <v>819</v>
      </c>
      <c r="F1293" s="27" t="s">
        <v>159</v>
      </c>
      <c r="G1293" s="18">
        <v>12.3698</v>
      </c>
      <c r="H1293" s="71">
        <v>1.75</v>
      </c>
    </row>
    <row r="1294" spans="1:8" ht="25.5">
      <c r="A1294" s="16" t="s">
        <v>806</v>
      </c>
      <c r="B1294" s="17">
        <v>367</v>
      </c>
      <c r="C1294" s="16" t="s">
        <v>20</v>
      </c>
      <c r="D1294" s="16" t="s">
        <v>1044</v>
      </c>
      <c r="E1294" s="27" t="s">
        <v>819</v>
      </c>
      <c r="F1294" s="27" t="s">
        <v>15</v>
      </c>
      <c r="G1294" s="18">
        <v>0.57979999999999998</v>
      </c>
      <c r="H1294" s="71">
        <v>139.29</v>
      </c>
    </row>
    <row r="1295" spans="1:8" ht="25.5">
      <c r="A1295" s="16" t="s">
        <v>806</v>
      </c>
      <c r="B1295" s="17">
        <v>4720</v>
      </c>
      <c r="C1295" s="16" t="s">
        <v>20</v>
      </c>
      <c r="D1295" s="16" t="s">
        <v>1042</v>
      </c>
      <c r="E1295" s="27" t="s">
        <v>819</v>
      </c>
      <c r="F1295" s="27" t="s">
        <v>15</v>
      </c>
      <c r="G1295" s="18">
        <v>0.56699999999999995</v>
      </c>
      <c r="H1295" s="71">
        <v>125.09</v>
      </c>
    </row>
    <row r="1296" spans="1:8">
      <c r="A1296" s="11"/>
      <c r="B1296" s="11"/>
      <c r="C1296" s="11"/>
      <c r="D1296" s="11"/>
      <c r="E1296" s="11"/>
      <c r="F1296" s="11"/>
      <c r="G1296" s="12"/>
      <c r="H1296" s="75"/>
    </row>
    <row r="1297" spans="1:8">
      <c r="A1297" s="11"/>
      <c r="B1297" s="11"/>
      <c r="C1297" s="11"/>
      <c r="D1297" s="11"/>
      <c r="E1297" s="11"/>
      <c r="F1297" s="11"/>
      <c r="G1297" s="28"/>
      <c r="H1297" s="76"/>
    </row>
    <row r="1298" spans="1:8" ht="15" thickBot="1">
      <c r="A1298" s="13"/>
      <c r="B1298" s="13"/>
      <c r="C1298" s="13"/>
      <c r="D1298" s="13"/>
      <c r="E1298" s="13"/>
      <c r="F1298" s="13"/>
      <c r="G1298" s="14"/>
      <c r="H1298" s="77"/>
    </row>
    <row r="1299" spans="1:8" ht="15" thickTop="1">
      <c r="A1299" s="15"/>
      <c r="B1299" s="15"/>
      <c r="C1299" s="15"/>
      <c r="D1299" s="15"/>
      <c r="E1299" s="15"/>
      <c r="F1299" s="15"/>
      <c r="G1299" s="15"/>
      <c r="H1299" s="78"/>
    </row>
    <row r="1300" spans="1:8" ht="15">
      <c r="A1300" s="1" t="s">
        <v>202</v>
      </c>
      <c r="B1300" s="2" t="s">
        <v>1</v>
      </c>
      <c r="C1300" s="1" t="s">
        <v>2</v>
      </c>
      <c r="D1300" s="1" t="s">
        <v>3</v>
      </c>
      <c r="E1300" s="29" t="s">
        <v>799</v>
      </c>
      <c r="F1300" s="29" t="s">
        <v>4</v>
      </c>
      <c r="G1300" s="2" t="s">
        <v>5</v>
      </c>
      <c r="H1300" s="74" t="s">
        <v>6</v>
      </c>
    </row>
    <row r="1301" spans="1:8" ht="51">
      <c r="A1301" s="3" t="s">
        <v>800</v>
      </c>
      <c r="B1301" s="4">
        <v>83730</v>
      </c>
      <c r="C1301" s="3" t="s">
        <v>20</v>
      </c>
      <c r="D1301" s="3" t="s">
        <v>203</v>
      </c>
      <c r="E1301" s="25" t="s">
        <v>1045</v>
      </c>
      <c r="F1301" s="25" t="s">
        <v>27</v>
      </c>
      <c r="G1301" s="5">
        <v>1</v>
      </c>
      <c r="H1301" s="6">
        <f>ROUND(SUM(H1302*G1302,H1303*G1303,H1304*G1304),2)</f>
        <v>226.85</v>
      </c>
    </row>
    <row r="1302" spans="1:8" ht="38.25">
      <c r="A1302" s="7" t="s">
        <v>801</v>
      </c>
      <c r="B1302" s="8">
        <v>88270</v>
      </c>
      <c r="C1302" s="7" t="s">
        <v>20</v>
      </c>
      <c r="D1302" s="7" t="s">
        <v>1046</v>
      </c>
      <c r="E1302" s="26" t="s">
        <v>1801</v>
      </c>
      <c r="F1302" s="26" t="s">
        <v>106</v>
      </c>
      <c r="G1302" s="9">
        <v>0.75</v>
      </c>
      <c r="H1302" s="72">
        <v>29.85</v>
      </c>
    </row>
    <row r="1303" spans="1:8" ht="38.25">
      <c r="A1303" s="7" t="s">
        <v>801</v>
      </c>
      <c r="B1303" s="8">
        <v>88243</v>
      </c>
      <c r="C1303" s="7" t="s">
        <v>20</v>
      </c>
      <c r="D1303" s="7" t="s">
        <v>1047</v>
      </c>
      <c r="E1303" s="26" t="s">
        <v>1801</v>
      </c>
      <c r="F1303" s="26" t="s">
        <v>106</v>
      </c>
      <c r="G1303" s="9">
        <v>0.75</v>
      </c>
      <c r="H1303" s="72">
        <v>25.1</v>
      </c>
    </row>
    <row r="1304" spans="1:8">
      <c r="A1304" s="16" t="s">
        <v>806</v>
      </c>
      <c r="B1304" s="17">
        <v>130</v>
      </c>
      <c r="C1304" s="16" t="s">
        <v>20</v>
      </c>
      <c r="D1304" s="16" t="s">
        <v>1048</v>
      </c>
      <c r="E1304" s="27" t="s">
        <v>819</v>
      </c>
      <c r="F1304" s="27" t="s">
        <v>159</v>
      </c>
      <c r="G1304" s="18">
        <v>42</v>
      </c>
      <c r="H1304" s="71">
        <v>4.42</v>
      </c>
    </row>
    <row r="1305" spans="1:8">
      <c r="A1305" s="11"/>
      <c r="B1305" s="11"/>
      <c r="C1305" s="11"/>
      <c r="D1305" s="11"/>
      <c r="E1305" s="11"/>
      <c r="F1305" s="11"/>
      <c r="G1305" s="12"/>
      <c r="H1305" s="75"/>
    </row>
    <row r="1306" spans="1:8">
      <c r="A1306" s="11"/>
      <c r="B1306" s="11"/>
      <c r="C1306" s="11"/>
      <c r="D1306" s="11"/>
      <c r="E1306" s="11"/>
      <c r="F1306" s="11"/>
      <c r="G1306" s="28"/>
      <c r="H1306" s="76"/>
    </row>
    <row r="1307" spans="1:8" ht="15" thickBot="1">
      <c r="A1307" s="13"/>
      <c r="B1307" s="13"/>
      <c r="C1307" s="13"/>
      <c r="D1307" s="13"/>
      <c r="E1307" s="13"/>
      <c r="F1307" s="13"/>
      <c r="G1307" s="14"/>
      <c r="H1307" s="77"/>
    </row>
    <row r="1308" spans="1:8" ht="15" thickTop="1">
      <c r="A1308" s="15"/>
      <c r="B1308" s="15"/>
      <c r="C1308" s="15"/>
      <c r="D1308" s="15"/>
      <c r="E1308" s="15"/>
      <c r="F1308" s="15"/>
      <c r="G1308" s="15"/>
      <c r="H1308" s="78"/>
    </row>
    <row r="1309" spans="1:8" ht="15">
      <c r="A1309" s="1" t="s">
        <v>204</v>
      </c>
      <c r="B1309" s="2" t="s">
        <v>1</v>
      </c>
      <c r="C1309" s="1" t="s">
        <v>2</v>
      </c>
      <c r="D1309" s="1" t="s">
        <v>3</v>
      </c>
      <c r="E1309" s="29" t="s">
        <v>799</v>
      </c>
      <c r="F1309" s="29" t="s">
        <v>4</v>
      </c>
      <c r="G1309" s="2" t="s">
        <v>5</v>
      </c>
      <c r="H1309" s="74" t="s">
        <v>6</v>
      </c>
    </row>
    <row r="1310" spans="1:8" ht="38.25">
      <c r="A1310" s="3" t="s">
        <v>800</v>
      </c>
      <c r="B1310" s="4">
        <v>4780</v>
      </c>
      <c r="C1310" s="3" t="s">
        <v>17</v>
      </c>
      <c r="D1310" s="3" t="s">
        <v>205</v>
      </c>
      <c r="E1310" s="25" t="s">
        <v>1049</v>
      </c>
      <c r="F1310" s="25" t="s">
        <v>27</v>
      </c>
      <c r="G1310" s="5">
        <v>1</v>
      </c>
      <c r="H1310" s="6">
        <f>ROUND(SUM(H1312*G1312,G1313*H1313,H1314*G1314),2)</f>
        <v>80.319999999999993</v>
      </c>
    </row>
    <row r="1311" spans="1:8" ht="15">
      <c r="A1311" s="1" t="s">
        <v>0</v>
      </c>
      <c r="B1311" s="2" t="s">
        <v>1</v>
      </c>
      <c r="C1311" s="1" t="s">
        <v>2</v>
      </c>
      <c r="D1311" s="1" t="s">
        <v>3</v>
      </c>
      <c r="E1311" s="29" t="s">
        <v>799</v>
      </c>
      <c r="F1311" s="29" t="s">
        <v>4</v>
      </c>
      <c r="G1311" s="2" t="s">
        <v>5</v>
      </c>
      <c r="H1311" s="74" t="s">
        <v>6</v>
      </c>
    </row>
    <row r="1312" spans="1:8">
      <c r="A1312" s="16" t="s">
        <v>806</v>
      </c>
      <c r="B1312" s="17" t="s">
        <v>1050</v>
      </c>
      <c r="C1312" s="16" t="s">
        <v>17</v>
      </c>
      <c r="D1312" s="16" t="s">
        <v>1051</v>
      </c>
      <c r="E1312" s="27" t="s">
        <v>819</v>
      </c>
      <c r="F1312" s="27" t="s">
        <v>930</v>
      </c>
      <c r="G1312" s="18">
        <v>1.5</v>
      </c>
      <c r="H1312" s="71">
        <v>49.18</v>
      </c>
    </row>
    <row r="1313" spans="1:8">
      <c r="A1313" s="16" t="s">
        <v>806</v>
      </c>
      <c r="B1313" s="17" t="s">
        <v>807</v>
      </c>
      <c r="C1313" s="16" t="s">
        <v>17</v>
      </c>
      <c r="D1313" s="16" t="s">
        <v>808</v>
      </c>
      <c r="E1313" s="27" t="s">
        <v>809</v>
      </c>
      <c r="F1313" s="27" t="s">
        <v>810</v>
      </c>
      <c r="G1313" s="18">
        <v>0.25</v>
      </c>
      <c r="H1313" s="71">
        <v>22.45</v>
      </c>
    </row>
    <row r="1314" spans="1:8">
      <c r="A1314" s="7" t="s">
        <v>800</v>
      </c>
      <c r="B1314" s="8">
        <v>10550</v>
      </c>
      <c r="C1314" s="7" t="s">
        <v>17</v>
      </c>
      <c r="D1314" s="7" t="s">
        <v>811</v>
      </c>
      <c r="E1314" s="26" t="s">
        <v>812</v>
      </c>
      <c r="F1314" s="26" t="s">
        <v>810</v>
      </c>
      <c r="G1314" s="9">
        <v>0.25</v>
      </c>
      <c r="H1314" s="72">
        <v>3.74</v>
      </c>
    </row>
    <row r="1315" spans="1:8" ht="60">
      <c r="A1315" s="32" t="s">
        <v>816</v>
      </c>
      <c r="B1315" s="29"/>
      <c r="C1315" s="29"/>
      <c r="D1315" s="29"/>
      <c r="E1315" s="29"/>
      <c r="F1315" s="29"/>
      <c r="G1315" s="29"/>
      <c r="H1315" s="73"/>
    </row>
    <row r="1316" spans="1:8" ht="15">
      <c r="A1316" s="1" t="s">
        <v>0</v>
      </c>
      <c r="B1316" s="2" t="s">
        <v>1</v>
      </c>
      <c r="C1316" s="1" t="s">
        <v>2</v>
      </c>
      <c r="D1316" s="1" t="s">
        <v>3</v>
      </c>
      <c r="E1316" s="29" t="s">
        <v>799</v>
      </c>
      <c r="F1316" s="29" t="s">
        <v>4</v>
      </c>
      <c r="G1316" s="2" t="s">
        <v>5</v>
      </c>
      <c r="H1316" s="74" t="s">
        <v>6</v>
      </c>
    </row>
    <row r="1317" spans="1:8">
      <c r="A1317" s="16" t="s">
        <v>806</v>
      </c>
      <c r="B1317" s="17" t="s">
        <v>1050</v>
      </c>
      <c r="C1317" s="16" t="s">
        <v>17</v>
      </c>
      <c r="D1317" s="16" t="s">
        <v>1051</v>
      </c>
      <c r="E1317" s="27" t="s">
        <v>819</v>
      </c>
      <c r="F1317" s="27" t="s">
        <v>930</v>
      </c>
      <c r="G1317" s="18">
        <v>1.5</v>
      </c>
      <c r="H1317" s="71">
        <v>49.18</v>
      </c>
    </row>
    <row r="1318" spans="1:8">
      <c r="A1318" s="16" t="s">
        <v>806</v>
      </c>
      <c r="B1318" s="17" t="s">
        <v>807</v>
      </c>
      <c r="C1318" s="16" t="s">
        <v>17</v>
      </c>
      <c r="D1318" s="16" t="s">
        <v>808</v>
      </c>
      <c r="E1318" s="27" t="s">
        <v>809</v>
      </c>
      <c r="F1318" s="27" t="s">
        <v>810</v>
      </c>
      <c r="G1318" s="18">
        <v>0.25</v>
      </c>
      <c r="H1318" s="71">
        <v>22.45</v>
      </c>
    </row>
    <row r="1319" spans="1:8">
      <c r="A1319" s="16" t="s">
        <v>806</v>
      </c>
      <c r="B1319" s="17">
        <v>10517</v>
      </c>
      <c r="C1319" s="16" t="s">
        <v>17</v>
      </c>
      <c r="D1319" s="16" t="s">
        <v>849</v>
      </c>
      <c r="E1319" s="27" t="s">
        <v>827</v>
      </c>
      <c r="F1319" s="27" t="s">
        <v>850</v>
      </c>
      <c r="G1319" s="18">
        <v>1E-4</v>
      </c>
      <c r="H1319" s="71">
        <v>300</v>
      </c>
    </row>
    <row r="1320" spans="1:8">
      <c r="A1320" s="16" t="s">
        <v>806</v>
      </c>
      <c r="B1320" s="17">
        <v>941</v>
      </c>
      <c r="C1320" s="16" t="s">
        <v>17</v>
      </c>
      <c r="D1320" s="16" t="s">
        <v>830</v>
      </c>
      <c r="E1320" s="27" t="s">
        <v>819</v>
      </c>
      <c r="F1320" s="27" t="s">
        <v>115</v>
      </c>
      <c r="G1320" s="18">
        <v>3.7500000000000001E-4</v>
      </c>
      <c r="H1320" s="71">
        <v>194.68</v>
      </c>
    </row>
    <row r="1321" spans="1:8">
      <c r="A1321" s="16" t="s">
        <v>806</v>
      </c>
      <c r="B1321" s="17">
        <v>10492</v>
      </c>
      <c r="C1321" s="16" t="s">
        <v>17</v>
      </c>
      <c r="D1321" s="16" t="s">
        <v>824</v>
      </c>
      <c r="E1321" s="27" t="s">
        <v>819</v>
      </c>
      <c r="F1321" s="27" t="s">
        <v>115</v>
      </c>
      <c r="G1321" s="18">
        <v>1.1249999999999999E-3</v>
      </c>
      <c r="H1321" s="71">
        <v>205</v>
      </c>
    </row>
    <row r="1322" spans="1:8">
      <c r="A1322" s="16" t="s">
        <v>806</v>
      </c>
      <c r="B1322" s="17">
        <v>10599</v>
      </c>
      <c r="C1322" s="16" t="s">
        <v>17</v>
      </c>
      <c r="D1322" s="16" t="s">
        <v>825</v>
      </c>
      <c r="E1322" s="27" t="s">
        <v>819</v>
      </c>
      <c r="F1322" s="27" t="s">
        <v>115</v>
      </c>
      <c r="G1322" s="18">
        <v>4.4999999999999999E-4</v>
      </c>
      <c r="H1322" s="71">
        <v>18</v>
      </c>
    </row>
    <row r="1323" spans="1:8">
      <c r="A1323" s="16" t="s">
        <v>806</v>
      </c>
      <c r="B1323" s="17" t="s">
        <v>817</v>
      </c>
      <c r="C1323" s="16" t="s">
        <v>17</v>
      </c>
      <c r="D1323" s="16" t="s">
        <v>818</v>
      </c>
      <c r="E1323" s="27" t="s">
        <v>819</v>
      </c>
      <c r="F1323" s="27" t="s">
        <v>820</v>
      </c>
      <c r="G1323" s="18">
        <v>2.0000000000000001E-4</v>
      </c>
      <c r="H1323" s="71">
        <v>88.33</v>
      </c>
    </row>
    <row r="1324" spans="1:8">
      <c r="A1324" s="16" t="s">
        <v>806</v>
      </c>
      <c r="B1324" s="17">
        <v>10790</v>
      </c>
      <c r="C1324" s="16" t="s">
        <v>17</v>
      </c>
      <c r="D1324" s="16" t="s">
        <v>846</v>
      </c>
      <c r="E1324" s="27" t="s">
        <v>819</v>
      </c>
      <c r="F1324" s="27" t="s">
        <v>115</v>
      </c>
      <c r="G1324" s="18">
        <v>2.5000000000000001E-5</v>
      </c>
      <c r="H1324" s="71">
        <v>25.95</v>
      </c>
    </row>
    <row r="1325" spans="1:8">
      <c r="A1325" s="16" t="s">
        <v>806</v>
      </c>
      <c r="B1325" s="17">
        <v>11247</v>
      </c>
      <c r="C1325" s="16" t="s">
        <v>17</v>
      </c>
      <c r="D1325" s="16" t="s">
        <v>848</v>
      </c>
      <c r="E1325" s="27" t="s">
        <v>819</v>
      </c>
      <c r="F1325" s="27" t="s">
        <v>115</v>
      </c>
      <c r="G1325" s="18">
        <v>2.5000000000000001E-5</v>
      </c>
      <c r="H1325" s="71">
        <v>327.8</v>
      </c>
    </row>
    <row r="1326" spans="1:8">
      <c r="A1326" s="16" t="s">
        <v>806</v>
      </c>
      <c r="B1326" s="17">
        <v>1651</v>
      </c>
      <c r="C1326" s="16" t="s">
        <v>17</v>
      </c>
      <c r="D1326" s="16" t="s">
        <v>842</v>
      </c>
      <c r="E1326" s="27" t="s">
        <v>819</v>
      </c>
      <c r="F1326" s="27" t="s">
        <v>843</v>
      </c>
      <c r="G1326" s="18">
        <v>2.0000000000000001E-4</v>
      </c>
      <c r="H1326" s="71">
        <v>7</v>
      </c>
    </row>
    <row r="1327" spans="1:8">
      <c r="A1327" s="16" t="s">
        <v>806</v>
      </c>
      <c r="B1327" s="17" t="s">
        <v>844</v>
      </c>
      <c r="C1327" s="16" t="s">
        <v>17</v>
      </c>
      <c r="D1327" s="16" t="s">
        <v>845</v>
      </c>
      <c r="E1327" s="27" t="s">
        <v>819</v>
      </c>
      <c r="F1327" s="27" t="s">
        <v>820</v>
      </c>
      <c r="G1327" s="18">
        <v>5.7499999999999999E-4</v>
      </c>
      <c r="H1327" s="71">
        <v>12.99</v>
      </c>
    </row>
    <row r="1328" spans="1:8">
      <c r="A1328" s="16" t="s">
        <v>806</v>
      </c>
      <c r="B1328" s="17">
        <v>11265</v>
      </c>
      <c r="C1328" s="16" t="s">
        <v>17</v>
      </c>
      <c r="D1328" s="16" t="s">
        <v>833</v>
      </c>
      <c r="E1328" s="27" t="s">
        <v>819</v>
      </c>
      <c r="F1328" s="27" t="s">
        <v>115</v>
      </c>
      <c r="G1328" s="18">
        <v>1E-4</v>
      </c>
      <c r="H1328" s="71">
        <v>18.75</v>
      </c>
    </row>
    <row r="1329" spans="1:8">
      <c r="A1329" s="16" t="s">
        <v>806</v>
      </c>
      <c r="B1329" s="17">
        <v>10789</v>
      </c>
      <c r="C1329" s="16" t="s">
        <v>17</v>
      </c>
      <c r="D1329" s="16" t="s">
        <v>840</v>
      </c>
      <c r="E1329" s="27" t="s">
        <v>819</v>
      </c>
      <c r="F1329" s="27" t="s">
        <v>115</v>
      </c>
      <c r="G1329" s="18">
        <v>5.0000000000000002E-5</v>
      </c>
      <c r="H1329" s="71">
        <v>15.4</v>
      </c>
    </row>
    <row r="1330" spans="1:8">
      <c r="A1330" s="16" t="s">
        <v>806</v>
      </c>
      <c r="B1330" s="17">
        <v>11243</v>
      </c>
      <c r="C1330" s="16" t="s">
        <v>17</v>
      </c>
      <c r="D1330" s="16" t="s">
        <v>847</v>
      </c>
      <c r="E1330" s="27" t="s">
        <v>819</v>
      </c>
      <c r="F1330" s="27" t="s">
        <v>115</v>
      </c>
      <c r="G1330" s="18">
        <v>2.5000000000000001E-5</v>
      </c>
      <c r="H1330" s="71">
        <v>28</v>
      </c>
    </row>
    <row r="1331" spans="1:8">
      <c r="A1331" s="16" t="s">
        <v>806</v>
      </c>
      <c r="B1331" s="17">
        <v>10761</v>
      </c>
      <c r="C1331" s="16" t="s">
        <v>17</v>
      </c>
      <c r="D1331" s="16" t="s">
        <v>837</v>
      </c>
      <c r="E1331" s="27" t="s">
        <v>827</v>
      </c>
      <c r="F1331" s="27" t="s">
        <v>115</v>
      </c>
      <c r="G1331" s="18">
        <v>2.545E-2</v>
      </c>
      <c r="H1331" s="71">
        <v>5</v>
      </c>
    </row>
    <row r="1332" spans="1:8">
      <c r="A1332" s="16" t="s">
        <v>806</v>
      </c>
      <c r="B1332" s="17">
        <v>10596</v>
      </c>
      <c r="C1332" s="16" t="s">
        <v>17</v>
      </c>
      <c r="D1332" s="16" t="s">
        <v>835</v>
      </c>
      <c r="E1332" s="27" t="s">
        <v>819</v>
      </c>
      <c r="F1332" s="27" t="s">
        <v>115</v>
      </c>
      <c r="G1332" s="18">
        <v>1.1249999999999999E-3</v>
      </c>
      <c r="H1332" s="71">
        <v>4.8499999999999996</v>
      </c>
    </row>
    <row r="1333" spans="1:8">
      <c r="A1333" s="16" t="s">
        <v>806</v>
      </c>
      <c r="B1333" s="17">
        <v>4174</v>
      </c>
      <c r="C1333" s="16" t="s">
        <v>17</v>
      </c>
      <c r="D1333" s="16" t="s">
        <v>823</v>
      </c>
      <c r="E1333" s="27" t="s">
        <v>819</v>
      </c>
      <c r="F1333" s="27" t="s">
        <v>115</v>
      </c>
      <c r="G1333" s="18">
        <v>1.25E-4</v>
      </c>
      <c r="H1333" s="71">
        <v>12</v>
      </c>
    </row>
    <row r="1334" spans="1:8">
      <c r="A1334" s="16" t="s">
        <v>806</v>
      </c>
      <c r="B1334" s="17">
        <v>11245</v>
      </c>
      <c r="C1334" s="16" t="s">
        <v>17</v>
      </c>
      <c r="D1334" s="16" t="s">
        <v>836</v>
      </c>
      <c r="E1334" s="27" t="s">
        <v>819</v>
      </c>
      <c r="F1334" s="27" t="s">
        <v>115</v>
      </c>
      <c r="G1334" s="18">
        <v>1.75E-4</v>
      </c>
      <c r="H1334" s="71">
        <v>11.6</v>
      </c>
    </row>
    <row r="1335" spans="1:8">
      <c r="A1335" s="16" t="s">
        <v>806</v>
      </c>
      <c r="B1335" s="17">
        <v>4722</v>
      </c>
      <c r="C1335" s="16" t="s">
        <v>17</v>
      </c>
      <c r="D1335" s="16" t="s">
        <v>839</v>
      </c>
      <c r="E1335" s="27" t="s">
        <v>819</v>
      </c>
      <c r="F1335" s="27" t="s">
        <v>115</v>
      </c>
      <c r="G1335" s="18">
        <v>1E-4</v>
      </c>
      <c r="H1335" s="71">
        <v>18.8</v>
      </c>
    </row>
    <row r="1336" spans="1:8">
      <c r="A1336" s="16" t="s">
        <v>806</v>
      </c>
      <c r="B1336" s="17">
        <v>11264</v>
      </c>
      <c r="C1336" s="16" t="s">
        <v>17</v>
      </c>
      <c r="D1336" s="16" t="s">
        <v>841</v>
      </c>
      <c r="E1336" s="27" t="s">
        <v>819</v>
      </c>
      <c r="F1336" s="27" t="s">
        <v>115</v>
      </c>
      <c r="G1336" s="18">
        <v>5.0000000000000002E-5</v>
      </c>
      <c r="H1336" s="71">
        <v>13.52</v>
      </c>
    </row>
    <row r="1337" spans="1:8">
      <c r="A1337" s="16" t="s">
        <v>806</v>
      </c>
      <c r="B1337" s="17" t="s">
        <v>821</v>
      </c>
      <c r="C1337" s="16" t="s">
        <v>17</v>
      </c>
      <c r="D1337" s="16" t="s">
        <v>822</v>
      </c>
      <c r="E1337" s="27" t="s">
        <v>819</v>
      </c>
      <c r="F1337" s="27" t="s">
        <v>115</v>
      </c>
      <c r="G1337" s="18">
        <v>5.0000000000000002E-5</v>
      </c>
      <c r="H1337" s="71">
        <v>24.02</v>
      </c>
    </row>
    <row r="1338" spans="1:8" ht="25.5">
      <c r="A1338" s="16" t="s">
        <v>806</v>
      </c>
      <c r="B1338" s="17" t="s">
        <v>828</v>
      </c>
      <c r="C1338" s="16" t="s">
        <v>17</v>
      </c>
      <c r="D1338" s="16" t="s">
        <v>829</v>
      </c>
      <c r="E1338" s="27" t="s">
        <v>819</v>
      </c>
      <c r="F1338" s="27" t="s">
        <v>115</v>
      </c>
      <c r="G1338" s="18">
        <v>1.4999999999999999E-4</v>
      </c>
      <c r="H1338" s="71">
        <v>16.13</v>
      </c>
    </row>
    <row r="1339" spans="1:8">
      <c r="A1339" s="16" t="s">
        <v>806</v>
      </c>
      <c r="B1339" s="17">
        <v>10362</v>
      </c>
      <c r="C1339" s="16" t="s">
        <v>17</v>
      </c>
      <c r="D1339" s="16" t="s">
        <v>826</v>
      </c>
      <c r="E1339" s="27" t="s">
        <v>827</v>
      </c>
      <c r="F1339" s="27" t="s">
        <v>115</v>
      </c>
      <c r="G1339" s="18">
        <v>1.1249999999999999E-3</v>
      </c>
      <c r="H1339" s="71">
        <v>12.54</v>
      </c>
    </row>
    <row r="1340" spans="1:8">
      <c r="A1340" s="16" t="s">
        <v>806</v>
      </c>
      <c r="B1340" s="17">
        <v>158</v>
      </c>
      <c r="C1340" s="16" t="s">
        <v>17</v>
      </c>
      <c r="D1340" s="16" t="s">
        <v>831</v>
      </c>
      <c r="E1340" s="27" t="s">
        <v>819</v>
      </c>
      <c r="F1340" s="27" t="s">
        <v>115</v>
      </c>
      <c r="G1340" s="18">
        <v>2.545E-2</v>
      </c>
      <c r="H1340" s="71">
        <v>14</v>
      </c>
    </row>
    <row r="1341" spans="1:8">
      <c r="A1341" s="16" t="s">
        <v>806</v>
      </c>
      <c r="B1341" s="17">
        <v>2378</v>
      </c>
      <c r="C1341" s="16" t="s">
        <v>17</v>
      </c>
      <c r="D1341" s="16" t="s">
        <v>832</v>
      </c>
      <c r="E1341" s="27" t="s">
        <v>819</v>
      </c>
      <c r="F1341" s="27" t="s">
        <v>115</v>
      </c>
      <c r="G1341" s="18">
        <v>1.635E-2</v>
      </c>
      <c r="H1341" s="71">
        <v>4.5</v>
      </c>
    </row>
    <row r="1342" spans="1:8">
      <c r="A1342" s="16" t="s">
        <v>806</v>
      </c>
      <c r="B1342" s="17">
        <v>10282</v>
      </c>
      <c r="C1342" s="16" t="s">
        <v>17</v>
      </c>
      <c r="D1342" s="16" t="s">
        <v>838</v>
      </c>
      <c r="E1342" s="27" t="s">
        <v>819</v>
      </c>
      <c r="F1342" s="27" t="s">
        <v>115</v>
      </c>
      <c r="G1342" s="18">
        <v>5.0000000000000002E-5</v>
      </c>
      <c r="H1342" s="71">
        <v>44</v>
      </c>
    </row>
    <row r="1343" spans="1:8">
      <c r="A1343" s="16" t="s">
        <v>806</v>
      </c>
      <c r="B1343" s="17">
        <v>11246</v>
      </c>
      <c r="C1343" s="16" t="s">
        <v>17</v>
      </c>
      <c r="D1343" s="16" t="s">
        <v>834</v>
      </c>
      <c r="E1343" s="27" t="s">
        <v>819</v>
      </c>
      <c r="F1343" s="27" t="s">
        <v>590</v>
      </c>
      <c r="G1343" s="18">
        <v>1.75E-4</v>
      </c>
      <c r="H1343" s="71">
        <v>10.220000000000001</v>
      </c>
    </row>
    <row r="1344" spans="1:8">
      <c r="A1344" s="11"/>
      <c r="B1344" s="11"/>
      <c r="C1344" s="11"/>
      <c r="D1344" s="11"/>
      <c r="E1344" s="11"/>
      <c r="F1344" s="11"/>
      <c r="G1344" s="12"/>
      <c r="H1344" s="75"/>
    </row>
    <row r="1345" spans="1:8">
      <c r="A1345" s="11"/>
      <c r="B1345" s="11"/>
      <c r="C1345" s="11"/>
      <c r="D1345" s="11"/>
      <c r="E1345" s="11"/>
      <c r="F1345" s="11"/>
      <c r="G1345" s="28"/>
      <c r="H1345" s="76"/>
    </row>
    <row r="1346" spans="1:8" ht="15" thickBot="1">
      <c r="A1346" s="13"/>
      <c r="B1346" s="13"/>
      <c r="C1346" s="13"/>
      <c r="D1346" s="13"/>
      <c r="E1346" s="13"/>
      <c r="F1346" s="13"/>
      <c r="G1346" s="14"/>
      <c r="H1346" s="77"/>
    </row>
    <row r="1347" spans="1:8" ht="15" thickTop="1">
      <c r="A1347" s="15"/>
      <c r="B1347" s="15"/>
      <c r="C1347" s="15"/>
      <c r="D1347" s="15"/>
      <c r="E1347" s="15"/>
      <c r="F1347" s="15"/>
      <c r="G1347" s="15"/>
      <c r="H1347" s="78"/>
    </row>
    <row r="1348" spans="1:8" ht="15">
      <c r="A1348" s="1" t="s">
        <v>206</v>
      </c>
      <c r="B1348" s="2" t="s">
        <v>1</v>
      </c>
      <c r="C1348" s="1" t="s">
        <v>2</v>
      </c>
      <c r="D1348" s="1" t="s">
        <v>3</v>
      </c>
      <c r="E1348" s="29" t="s">
        <v>799</v>
      </c>
      <c r="F1348" s="29" t="s">
        <v>4</v>
      </c>
      <c r="G1348" s="2" t="s">
        <v>5</v>
      </c>
      <c r="H1348" s="74" t="s">
        <v>6</v>
      </c>
    </row>
    <row r="1349" spans="1:8" ht="51">
      <c r="A1349" s="3" t="s">
        <v>800</v>
      </c>
      <c r="B1349" s="4">
        <v>9463</v>
      </c>
      <c r="C1349" s="3" t="s">
        <v>17</v>
      </c>
      <c r="D1349" s="3" t="s">
        <v>207</v>
      </c>
      <c r="E1349" s="25" t="s">
        <v>1052</v>
      </c>
      <c r="F1349" s="25" t="s">
        <v>115</v>
      </c>
      <c r="G1349" s="5">
        <v>1</v>
      </c>
      <c r="H1349" s="6">
        <f>ROUND(SUM(H1351*G1351,G1352*H1352,H1353*G1353,H1354*G1354,H1355*G1355),2)</f>
        <v>27.02</v>
      </c>
    </row>
    <row r="1350" spans="1:8" ht="15">
      <c r="A1350" s="1" t="s">
        <v>0</v>
      </c>
      <c r="B1350" s="2" t="s">
        <v>1</v>
      </c>
      <c r="C1350" s="1" t="s">
        <v>2</v>
      </c>
      <c r="D1350" s="1" t="s">
        <v>3</v>
      </c>
      <c r="E1350" s="29" t="s">
        <v>799</v>
      </c>
      <c r="F1350" s="29" t="s">
        <v>4</v>
      </c>
      <c r="G1350" s="2" t="s">
        <v>5</v>
      </c>
      <c r="H1350" s="74" t="s">
        <v>6</v>
      </c>
    </row>
    <row r="1351" spans="1:8">
      <c r="A1351" s="7" t="s">
        <v>800</v>
      </c>
      <c r="B1351" s="8">
        <v>10599</v>
      </c>
      <c r="C1351" s="7" t="s">
        <v>17</v>
      </c>
      <c r="D1351" s="7" t="s">
        <v>1053</v>
      </c>
      <c r="E1351" s="26" t="s">
        <v>812</v>
      </c>
      <c r="F1351" s="26" t="s">
        <v>810</v>
      </c>
      <c r="G1351" s="9">
        <v>1.1299999999999999</v>
      </c>
      <c r="H1351" s="72">
        <v>3.87</v>
      </c>
    </row>
    <row r="1352" spans="1:8">
      <c r="A1352" s="16" t="s">
        <v>806</v>
      </c>
      <c r="B1352" s="17" t="s">
        <v>1055</v>
      </c>
      <c r="C1352" s="16" t="s">
        <v>17</v>
      </c>
      <c r="D1352" s="16" t="s">
        <v>1056</v>
      </c>
      <c r="E1352" s="27" t="s">
        <v>809</v>
      </c>
      <c r="F1352" s="27" t="s">
        <v>810</v>
      </c>
      <c r="G1352" s="18">
        <v>1.1299999999999999</v>
      </c>
      <c r="H1352" s="71">
        <v>16.72</v>
      </c>
    </row>
    <row r="1353" spans="1:8" ht="25.5">
      <c r="A1353" s="16" t="s">
        <v>806</v>
      </c>
      <c r="B1353" s="17">
        <v>7897</v>
      </c>
      <c r="C1353" s="16" t="s">
        <v>17</v>
      </c>
      <c r="D1353" s="16" t="s">
        <v>1057</v>
      </c>
      <c r="E1353" s="27" t="s">
        <v>868</v>
      </c>
      <c r="F1353" s="27" t="s">
        <v>810</v>
      </c>
      <c r="G1353" s="18">
        <v>7.0000000000000007E-2</v>
      </c>
      <c r="H1353" s="71">
        <v>0.36</v>
      </c>
    </row>
    <row r="1354" spans="1:8">
      <c r="A1354" s="16" t="s">
        <v>806</v>
      </c>
      <c r="B1354" s="17">
        <v>4983</v>
      </c>
      <c r="C1354" s="16" t="s">
        <v>17</v>
      </c>
      <c r="D1354" s="16" t="s">
        <v>1054</v>
      </c>
      <c r="E1354" s="27" t="s">
        <v>868</v>
      </c>
      <c r="F1354" s="27" t="s">
        <v>810</v>
      </c>
      <c r="G1354" s="18">
        <v>1.06</v>
      </c>
      <c r="H1354" s="71">
        <v>2.78</v>
      </c>
    </row>
    <row r="1355" spans="1:8">
      <c r="A1355" s="16" t="s">
        <v>806</v>
      </c>
      <c r="B1355" s="17">
        <v>7898</v>
      </c>
      <c r="C1355" s="16" t="s">
        <v>17</v>
      </c>
      <c r="D1355" s="16" t="s">
        <v>1058</v>
      </c>
      <c r="E1355" s="27" t="s">
        <v>819</v>
      </c>
      <c r="F1355" s="27" t="s">
        <v>115</v>
      </c>
      <c r="G1355" s="18">
        <v>1.4E-2</v>
      </c>
      <c r="H1355" s="71">
        <v>56.03</v>
      </c>
    </row>
    <row r="1356" spans="1:8" ht="60">
      <c r="A1356" s="32" t="s">
        <v>816</v>
      </c>
      <c r="B1356" s="29"/>
      <c r="C1356" s="29"/>
      <c r="D1356" s="29"/>
      <c r="E1356" s="29"/>
      <c r="F1356" s="29"/>
      <c r="G1356" s="29"/>
      <c r="H1356" s="73"/>
    </row>
    <row r="1357" spans="1:8" ht="15">
      <c r="A1357" s="1" t="s">
        <v>0</v>
      </c>
      <c r="B1357" s="2" t="s">
        <v>1</v>
      </c>
      <c r="C1357" s="1" t="s">
        <v>2</v>
      </c>
      <c r="D1357" s="1" t="s">
        <v>3</v>
      </c>
      <c r="E1357" s="29" t="s">
        <v>799</v>
      </c>
      <c r="F1357" s="29" t="s">
        <v>4</v>
      </c>
      <c r="G1357" s="2" t="s">
        <v>5</v>
      </c>
      <c r="H1357" s="74" t="s">
        <v>6</v>
      </c>
    </row>
    <row r="1358" spans="1:8">
      <c r="A1358" s="16" t="s">
        <v>806</v>
      </c>
      <c r="B1358" s="17">
        <v>158</v>
      </c>
      <c r="C1358" s="16" t="s">
        <v>17</v>
      </c>
      <c r="D1358" s="16" t="s">
        <v>831</v>
      </c>
      <c r="E1358" s="27" t="s">
        <v>819</v>
      </c>
      <c r="F1358" s="27" t="s">
        <v>115</v>
      </c>
      <c r="G1358" s="18">
        <v>0.115034</v>
      </c>
      <c r="H1358" s="71">
        <v>14</v>
      </c>
    </row>
    <row r="1359" spans="1:8">
      <c r="A1359" s="16" t="s">
        <v>806</v>
      </c>
      <c r="B1359" s="17">
        <v>10761</v>
      </c>
      <c r="C1359" s="16" t="s">
        <v>17</v>
      </c>
      <c r="D1359" s="16" t="s">
        <v>837</v>
      </c>
      <c r="E1359" s="27" t="s">
        <v>827</v>
      </c>
      <c r="F1359" s="27" t="s">
        <v>115</v>
      </c>
      <c r="G1359" s="18">
        <v>0.115034</v>
      </c>
      <c r="H1359" s="71">
        <v>5</v>
      </c>
    </row>
    <row r="1360" spans="1:8">
      <c r="A1360" s="16" t="s">
        <v>806</v>
      </c>
      <c r="B1360" s="17" t="s">
        <v>821</v>
      </c>
      <c r="C1360" s="16" t="s">
        <v>17</v>
      </c>
      <c r="D1360" s="16" t="s">
        <v>822</v>
      </c>
      <c r="E1360" s="27" t="s">
        <v>819</v>
      </c>
      <c r="F1360" s="27" t="s">
        <v>115</v>
      </c>
      <c r="G1360" s="18">
        <v>2.2599999999999999E-4</v>
      </c>
      <c r="H1360" s="71">
        <v>24.02</v>
      </c>
    </row>
    <row r="1361" spans="1:8">
      <c r="A1361" s="16" t="s">
        <v>806</v>
      </c>
      <c r="B1361" s="17" t="s">
        <v>817</v>
      </c>
      <c r="C1361" s="16" t="s">
        <v>17</v>
      </c>
      <c r="D1361" s="16" t="s">
        <v>818</v>
      </c>
      <c r="E1361" s="27" t="s">
        <v>819</v>
      </c>
      <c r="F1361" s="27" t="s">
        <v>820</v>
      </c>
      <c r="G1361" s="18">
        <v>9.0399999999999996E-4</v>
      </c>
      <c r="H1361" s="71">
        <v>88.33</v>
      </c>
    </row>
    <row r="1362" spans="1:8">
      <c r="A1362" s="16" t="s">
        <v>806</v>
      </c>
      <c r="B1362" s="17">
        <v>2378</v>
      </c>
      <c r="C1362" s="16" t="s">
        <v>17</v>
      </c>
      <c r="D1362" s="16" t="s">
        <v>832</v>
      </c>
      <c r="E1362" s="27" t="s">
        <v>819</v>
      </c>
      <c r="F1362" s="27" t="s">
        <v>115</v>
      </c>
      <c r="G1362" s="18">
        <v>0.106333</v>
      </c>
      <c r="H1362" s="71">
        <v>4.5</v>
      </c>
    </row>
    <row r="1363" spans="1:8">
      <c r="A1363" s="16" t="s">
        <v>806</v>
      </c>
      <c r="B1363" s="17">
        <v>4728</v>
      </c>
      <c r="C1363" s="16" t="s">
        <v>17</v>
      </c>
      <c r="D1363" s="16" t="s">
        <v>851</v>
      </c>
      <c r="E1363" s="27" t="s">
        <v>819</v>
      </c>
      <c r="F1363" s="27" t="s">
        <v>115</v>
      </c>
      <c r="G1363" s="18">
        <v>3.39E-4</v>
      </c>
      <c r="H1363" s="71">
        <v>18.579999999999998</v>
      </c>
    </row>
    <row r="1364" spans="1:8">
      <c r="A1364" s="16" t="s">
        <v>806</v>
      </c>
      <c r="B1364" s="17">
        <v>4729</v>
      </c>
      <c r="C1364" s="16" t="s">
        <v>17</v>
      </c>
      <c r="D1364" s="16" t="s">
        <v>853</v>
      </c>
      <c r="E1364" s="27" t="s">
        <v>819</v>
      </c>
      <c r="F1364" s="27" t="s">
        <v>115</v>
      </c>
      <c r="G1364" s="18">
        <v>1.13E-4</v>
      </c>
      <c r="H1364" s="71">
        <v>37.799999999999997</v>
      </c>
    </row>
    <row r="1365" spans="1:8" ht="25.5">
      <c r="A1365" s="16" t="s">
        <v>806</v>
      </c>
      <c r="B1365" s="17" t="s">
        <v>828</v>
      </c>
      <c r="C1365" s="16" t="s">
        <v>17</v>
      </c>
      <c r="D1365" s="16" t="s">
        <v>829</v>
      </c>
      <c r="E1365" s="27" t="s">
        <v>819</v>
      </c>
      <c r="F1365" s="27" t="s">
        <v>115</v>
      </c>
      <c r="G1365" s="18">
        <v>6.78E-4</v>
      </c>
      <c r="H1365" s="71">
        <v>16.13</v>
      </c>
    </row>
    <row r="1366" spans="1:8">
      <c r="A1366" s="16" t="s">
        <v>806</v>
      </c>
      <c r="B1366" s="17">
        <v>10362</v>
      </c>
      <c r="C1366" s="16" t="s">
        <v>17</v>
      </c>
      <c r="D1366" s="16" t="s">
        <v>826</v>
      </c>
      <c r="E1366" s="27" t="s">
        <v>827</v>
      </c>
      <c r="F1366" s="27" t="s">
        <v>115</v>
      </c>
      <c r="G1366" s="18">
        <v>5.0850000000000001E-3</v>
      </c>
      <c r="H1366" s="71">
        <v>12.54</v>
      </c>
    </row>
    <row r="1367" spans="1:8">
      <c r="A1367" s="16" t="s">
        <v>806</v>
      </c>
      <c r="B1367" s="17">
        <v>941</v>
      </c>
      <c r="C1367" s="16" t="s">
        <v>17</v>
      </c>
      <c r="D1367" s="16" t="s">
        <v>830</v>
      </c>
      <c r="E1367" s="27" t="s">
        <v>819</v>
      </c>
      <c r="F1367" s="27" t="s">
        <v>115</v>
      </c>
      <c r="G1367" s="18">
        <v>1.6949999999999999E-3</v>
      </c>
      <c r="H1367" s="71">
        <v>194.68</v>
      </c>
    </row>
    <row r="1368" spans="1:8">
      <c r="A1368" s="16" t="s">
        <v>806</v>
      </c>
      <c r="B1368" s="17" t="s">
        <v>844</v>
      </c>
      <c r="C1368" s="16" t="s">
        <v>17</v>
      </c>
      <c r="D1368" s="16" t="s">
        <v>845</v>
      </c>
      <c r="E1368" s="27" t="s">
        <v>819</v>
      </c>
      <c r="F1368" s="27" t="s">
        <v>820</v>
      </c>
      <c r="G1368" s="18">
        <v>2.5990000000000002E-3</v>
      </c>
      <c r="H1368" s="71">
        <v>12.99</v>
      </c>
    </row>
    <row r="1369" spans="1:8">
      <c r="A1369" s="16" t="s">
        <v>806</v>
      </c>
      <c r="B1369" s="17">
        <v>10492</v>
      </c>
      <c r="C1369" s="16" t="s">
        <v>17</v>
      </c>
      <c r="D1369" s="16" t="s">
        <v>824</v>
      </c>
      <c r="E1369" s="27" t="s">
        <v>819</v>
      </c>
      <c r="F1369" s="27" t="s">
        <v>115</v>
      </c>
      <c r="G1369" s="18">
        <v>5.0850000000000001E-3</v>
      </c>
      <c r="H1369" s="71">
        <v>205</v>
      </c>
    </row>
    <row r="1370" spans="1:8">
      <c r="A1370" s="16" t="s">
        <v>806</v>
      </c>
      <c r="B1370" s="17">
        <v>10599</v>
      </c>
      <c r="C1370" s="16" t="s">
        <v>17</v>
      </c>
      <c r="D1370" s="16" t="s">
        <v>825</v>
      </c>
      <c r="E1370" s="27" t="s">
        <v>819</v>
      </c>
      <c r="F1370" s="27" t="s">
        <v>115</v>
      </c>
      <c r="G1370" s="18">
        <v>2.0339999999999998E-3</v>
      </c>
      <c r="H1370" s="71">
        <v>18</v>
      </c>
    </row>
    <row r="1371" spans="1:8">
      <c r="A1371" s="16" t="s">
        <v>806</v>
      </c>
      <c r="B1371" s="17">
        <v>10517</v>
      </c>
      <c r="C1371" s="16" t="s">
        <v>17</v>
      </c>
      <c r="D1371" s="16" t="s">
        <v>849</v>
      </c>
      <c r="E1371" s="27" t="s">
        <v>827</v>
      </c>
      <c r="F1371" s="27" t="s">
        <v>850</v>
      </c>
      <c r="G1371" s="18">
        <v>4.5199999999999998E-4</v>
      </c>
      <c r="H1371" s="71">
        <v>300</v>
      </c>
    </row>
    <row r="1372" spans="1:8">
      <c r="A1372" s="16" t="s">
        <v>806</v>
      </c>
      <c r="B1372" s="17">
        <v>10788</v>
      </c>
      <c r="C1372" s="16" t="s">
        <v>17</v>
      </c>
      <c r="D1372" s="16" t="s">
        <v>852</v>
      </c>
      <c r="E1372" s="27" t="s">
        <v>819</v>
      </c>
      <c r="F1372" s="27" t="s">
        <v>115</v>
      </c>
      <c r="G1372" s="18">
        <v>2.2599999999999999E-4</v>
      </c>
      <c r="H1372" s="71">
        <v>36.9</v>
      </c>
    </row>
    <row r="1373" spans="1:8">
      <c r="A1373" s="16" t="s">
        <v>806</v>
      </c>
      <c r="B1373" s="17">
        <v>10596</v>
      </c>
      <c r="C1373" s="16" t="s">
        <v>17</v>
      </c>
      <c r="D1373" s="16" t="s">
        <v>835</v>
      </c>
      <c r="E1373" s="27" t="s">
        <v>819</v>
      </c>
      <c r="F1373" s="27" t="s">
        <v>115</v>
      </c>
      <c r="G1373" s="18">
        <v>5.0850000000000001E-3</v>
      </c>
      <c r="H1373" s="71">
        <v>4.8499999999999996</v>
      </c>
    </row>
    <row r="1374" spans="1:8">
      <c r="A1374" s="16" t="s">
        <v>806</v>
      </c>
      <c r="B1374" s="17">
        <v>1651</v>
      </c>
      <c r="C1374" s="16" t="s">
        <v>17</v>
      </c>
      <c r="D1374" s="16" t="s">
        <v>842</v>
      </c>
      <c r="E1374" s="27" t="s">
        <v>819</v>
      </c>
      <c r="F1374" s="27" t="s">
        <v>843</v>
      </c>
      <c r="G1374" s="18">
        <v>9.0399999999999996E-4</v>
      </c>
      <c r="H1374" s="71">
        <v>7</v>
      </c>
    </row>
    <row r="1375" spans="1:8" ht="25.5">
      <c r="A1375" s="16" t="s">
        <v>806</v>
      </c>
      <c r="B1375" s="17" t="s">
        <v>854</v>
      </c>
      <c r="C1375" s="16" t="s">
        <v>17</v>
      </c>
      <c r="D1375" s="16" t="s">
        <v>855</v>
      </c>
      <c r="E1375" s="27" t="s">
        <v>819</v>
      </c>
      <c r="F1375" s="27" t="s">
        <v>115</v>
      </c>
      <c r="G1375" s="18">
        <v>2.2599999999999999E-4</v>
      </c>
      <c r="H1375" s="71">
        <v>189.9</v>
      </c>
    </row>
    <row r="1376" spans="1:8">
      <c r="A1376" s="16" t="s">
        <v>806</v>
      </c>
      <c r="B1376" s="17" t="s">
        <v>1055</v>
      </c>
      <c r="C1376" s="16" t="s">
        <v>17</v>
      </c>
      <c r="D1376" s="16" t="s">
        <v>1056</v>
      </c>
      <c r="E1376" s="27" t="s">
        <v>809</v>
      </c>
      <c r="F1376" s="27" t="s">
        <v>810</v>
      </c>
      <c r="G1376" s="18">
        <v>1.1299999999999999</v>
      </c>
      <c r="H1376" s="71">
        <v>16.72</v>
      </c>
    </row>
    <row r="1377" spans="1:8" ht="25.5">
      <c r="A1377" s="16" t="s">
        <v>806</v>
      </c>
      <c r="B1377" s="17">
        <v>7897</v>
      </c>
      <c r="C1377" s="16" t="s">
        <v>17</v>
      </c>
      <c r="D1377" s="16" t="s">
        <v>1057</v>
      </c>
      <c r="E1377" s="27" t="s">
        <v>868</v>
      </c>
      <c r="F1377" s="27" t="s">
        <v>810</v>
      </c>
      <c r="G1377" s="18">
        <v>7.0000000000000007E-2</v>
      </c>
      <c r="H1377" s="71">
        <v>0.36</v>
      </c>
    </row>
    <row r="1378" spans="1:8">
      <c r="A1378" s="16" t="s">
        <v>806</v>
      </c>
      <c r="B1378" s="17">
        <v>4983</v>
      </c>
      <c r="C1378" s="16" t="s">
        <v>17</v>
      </c>
      <c r="D1378" s="16" t="s">
        <v>1054</v>
      </c>
      <c r="E1378" s="27" t="s">
        <v>868</v>
      </c>
      <c r="F1378" s="27" t="s">
        <v>810</v>
      </c>
      <c r="G1378" s="18">
        <v>1.06</v>
      </c>
      <c r="H1378" s="71">
        <v>2.78</v>
      </c>
    </row>
    <row r="1379" spans="1:8">
      <c r="A1379" s="16" t="s">
        <v>806</v>
      </c>
      <c r="B1379" s="17">
        <v>7898</v>
      </c>
      <c r="C1379" s="16" t="s">
        <v>17</v>
      </c>
      <c r="D1379" s="16" t="s">
        <v>1058</v>
      </c>
      <c r="E1379" s="27" t="s">
        <v>819</v>
      </c>
      <c r="F1379" s="27" t="s">
        <v>115</v>
      </c>
      <c r="G1379" s="18">
        <v>1.4E-2</v>
      </c>
      <c r="H1379" s="71">
        <v>56.03</v>
      </c>
    </row>
    <row r="1380" spans="1:8">
      <c r="A1380" s="11"/>
      <c r="B1380" s="11"/>
      <c r="C1380" s="11"/>
      <c r="D1380" s="11"/>
      <c r="E1380" s="11"/>
      <c r="F1380" s="11"/>
      <c r="G1380" s="12"/>
      <c r="H1380" s="75"/>
    </row>
    <row r="1381" spans="1:8">
      <c r="A1381" s="11"/>
      <c r="B1381" s="11"/>
      <c r="C1381" s="11"/>
      <c r="D1381" s="11"/>
      <c r="E1381" s="11"/>
      <c r="F1381" s="11"/>
      <c r="G1381" s="28"/>
      <c r="H1381" s="76"/>
    </row>
    <row r="1382" spans="1:8" ht="15" thickBot="1">
      <c r="A1382" s="13"/>
      <c r="B1382" s="13"/>
      <c r="C1382" s="13"/>
      <c r="D1382" s="13"/>
      <c r="E1382" s="13"/>
      <c r="F1382" s="13"/>
      <c r="G1382" s="14"/>
      <c r="H1382" s="77"/>
    </row>
    <row r="1383" spans="1:8" ht="15" thickTop="1">
      <c r="A1383" s="15"/>
      <c r="B1383" s="15"/>
      <c r="C1383" s="15"/>
      <c r="D1383" s="15"/>
      <c r="E1383" s="15"/>
      <c r="F1383" s="15"/>
      <c r="G1383" s="15"/>
      <c r="H1383" s="78"/>
    </row>
    <row r="1384" spans="1:8" ht="15">
      <c r="A1384" s="1" t="s">
        <v>208</v>
      </c>
      <c r="B1384" s="2" t="s">
        <v>1</v>
      </c>
      <c r="C1384" s="1" t="s">
        <v>2</v>
      </c>
      <c r="D1384" s="1" t="s">
        <v>3</v>
      </c>
      <c r="E1384" s="29" t="s">
        <v>799</v>
      </c>
      <c r="F1384" s="29" t="s">
        <v>4</v>
      </c>
      <c r="G1384" s="2" t="s">
        <v>5</v>
      </c>
      <c r="H1384" s="74" t="s">
        <v>6</v>
      </c>
    </row>
    <row r="1385" spans="1:8" ht="51">
      <c r="A1385" s="3" t="s">
        <v>800</v>
      </c>
      <c r="B1385" s="4">
        <v>7388</v>
      </c>
      <c r="C1385" s="3" t="s">
        <v>17</v>
      </c>
      <c r="D1385" s="3" t="s">
        <v>209</v>
      </c>
      <c r="E1385" s="25" t="s">
        <v>1052</v>
      </c>
      <c r="F1385" s="25" t="s">
        <v>27</v>
      </c>
      <c r="G1385" s="5">
        <v>1</v>
      </c>
      <c r="H1385" s="6">
        <f>ROUND(SUM(H1387*G1387,G1388*H1388,H1389*G1389),2)</f>
        <v>12</v>
      </c>
    </row>
    <row r="1386" spans="1:8" ht="15">
      <c r="A1386" s="1" t="s">
        <v>0</v>
      </c>
      <c r="B1386" s="2" t="s">
        <v>1</v>
      </c>
      <c r="C1386" s="1" t="s">
        <v>2</v>
      </c>
      <c r="D1386" s="1" t="s">
        <v>3</v>
      </c>
      <c r="E1386" s="29" t="s">
        <v>799</v>
      </c>
      <c r="F1386" s="29" t="s">
        <v>4</v>
      </c>
      <c r="G1386" s="2" t="s">
        <v>5</v>
      </c>
      <c r="H1386" s="74" t="s">
        <v>6</v>
      </c>
    </row>
    <row r="1387" spans="1:8">
      <c r="A1387" s="16" t="s">
        <v>806</v>
      </c>
      <c r="B1387" s="17" t="s">
        <v>814</v>
      </c>
      <c r="C1387" s="16" t="s">
        <v>17</v>
      </c>
      <c r="D1387" s="16" t="s">
        <v>815</v>
      </c>
      <c r="E1387" s="27" t="s">
        <v>809</v>
      </c>
      <c r="F1387" s="27" t="s">
        <v>810</v>
      </c>
      <c r="G1387" s="18">
        <v>0.5</v>
      </c>
      <c r="H1387" s="71">
        <v>16.89</v>
      </c>
    </row>
    <row r="1388" spans="1:8">
      <c r="A1388" s="16" t="s">
        <v>806</v>
      </c>
      <c r="B1388" s="17" t="s">
        <v>1059</v>
      </c>
      <c r="C1388" s="16" t="s">
        <v>17</v>
      </c>
      <c r="D1388" s="16" t="s">
        <v>1060</v>
      </c>
      <c r="E1388" s="27" t="s">
        <v>819</v>
      </c>
      <c r="F1388" s="27" t="s">
        <v>115</v>
      </c>
      <c r="G1388" s="18">
        <v>0.25</v>
      </c>
      <c r="H1388" s="71">
        <v>6.47</v>
      </c>
    </row>
    <row r="1389" spans="1:8">
      <c r="A1389" s="7" t="s">
        <v>800</v>
      </c>
      <c r="B1389" s="8">
        <v>10549</v>
      </c>
      <c r="C1389" s="7" t="s">
        <v>17</v>
      </c>
      <c r="D1389" s="7" t="s">
        <v>813</v>
      </c>
      <c r="E1389" s="26" t="s">
        <v>812</v>
      </c>
      <c r="F1389" s="26" t="s">
        <v>810</v>
      </c>
      <c r="G1389" s="9">
        <v>0.5</v>
      </c>
      <c r="H1389" s="72">
        <v>3.87</v>
      </c>
    </row>
    <row r="1390" spans="1:8" ht="60">
      <c r="A1390" s="32" t="s">
        <v>816</v>
      </c>
      <c r="B1390" s="29"/>
      <c r="C1390" s="29"/>
      <c r="D1390" s="29"/>
      <c r="E1390" s="29"/>
      <c r="F1390" s="29"/>
      <c r="G1390" s="29"/>
      <c r="H1390" s="73"/>
    </row>
    <row r="1391" spans="1:8" ht="15">
      <c r="A1391" s="1" t="s">
        <v>0</v>
      </c>
      <c r="B1391" s="2" t="s">
        <v>1</v>
      </c>
      <c r="C1391" s="1" t="s">
        <v>2</v>
      </c>
      <c r="D1391" s="1" t="s">
        <v>3</v>
      </c>
      <c r="E1391" s="29" t="s">
        <v>799</v>
      </c>
      <c r="F1391" s="29" t="s">
        <v>4</v>
      </c>
      <c r="G1391" s="2" t="s">
        <v>5</v>
      </c>
      <c r="H1391" s="74" t="s">
        <v>6</v>
      </c>
    </row>
    <row r="1392" spans="1:8">
      <c r="A1392" s="16" t="s">
        <v>806</v>
      </c>
      <c r="B1392" s="17" t="s">
        <v>814</v>
      </c>
      <c r="C1392" s="16" t="s">
        <v>17</v>
      </c>
      <c r="D1392" s="16" t="s">
        <v>815</v>
      </c>
      <c r="E1392" s="27" t="s">
        <v>809</v>
      </c>
      <c r="F1392" s="27" t="s">
        <v>810</v>
      </c>
      <c r="G1392" s="18">
        <v>0.5</v>
      </c>
      <c r="H1392" s="71">
        <v>16.89</v>
      </c>
    </row>
    <row r="1393" spans="1:8">
      <c r="A1393" s="16" t="s">
        <v>806</v>
      </c>
      <c r="B1393" s="17" t="s">
        <v>1059</v>
      </c>
      <c r="C1393" s="16" t="s">
        <v>17</v>
      </c>
      <c r="D1393" s="16" t="s">
        <v>1060</v>
      </c>
      <c r="E1393" s="27" t="s">
        <v>819</v>
      </c>
      <c r="F1393" s="27" t="s">
        <v>115</v>
      </c>
      <c r="G1393" s="18">
        <v>0.25</v>
      </c>
      <c r="H1393" s="71">
        <v>6.47</v>
      </c>
    </row>
    <row r="1394" spans="1:8">
      <c r="A1394" s="16" t="s">
        <v>806</v>
      </c>
      <c r="B1394" s="17">
        <v>10596</v>
      </c>
      <c r="C1394" s="16" t="s">
        <v>17</v>
      </c>
      <c r="D1394" s="16" t="s">
        <v>835</v>
      </c>
      <c r="E1394" s="27" t="s">
        <v>819</v>
      </c>
      <c r="F1394" s="27" t="s">
        <v>115</v>
      </c>
      <c r="G1394" s="18">
        <v>2.2499999999999998E-3</v>
      </c>
      <c r="H1394" s="71">
        <v>4.8499999999999996</v>
      </c>
    </row>
    <row r="1395" spans="1:8">
      <c r="A1395" s="16" t="s">
        <v>806</v>
      </c>
      <c r="B1395" s="17">
        <v>1651</v>
      </c>
      <c r="C1395" s="16" t="s">
        <v>17</v>
      </c>
      <c r="D1395" s="16" t="s">
        <v>842</v>
      </c>
      <c r="E1395" s="27" t="s">
        <v>819</v>
      </c>
      <c r="F1395" s="27" t="s">
        <v>843</v>
      </c>
      <c r="G1395" s="18">
        <v>4.0000000000000002E-4</v>
      </c>
      <c r="H1395" s="71">
        <v>7</v>
      </c>
    </row>
    <row r="1396" spans="1:8">
      <c r="A1396" s="16" t="s">
        <v>806</v>
      </c>
      <c r="B1396" s="17">
        <v>158</v>
      </c>
      <c r="C1396" s="16" t="s">
        <v>17</v>
      </c>
      <c r="D1396" s="16" t="s">
        <v>831</v>
      </c>
      <c r="E1396" s="27" t="s">
        <v>819</v>
      </c>
      <c r="F1396" s="27" t="s">
        <v>115</v>
      </c>
      <c r="G1396" s="18">
        <v>5.0900000000000001E-2</v>
      </c>
      <c r="H1396" s="71">
        <v>14</v>
      </c>
    </row>
    <row r="1397" spans="1:8">
      <c r="A1397" s="16" t="s">
        <v>806</v>
      </c>
      <c r="B1397" s="17">
        <v>10362</v>
      </c>
      <c r="C1397" s="16" t="s">
        <v>17</v>
      </c>
      <c r="D1397" s="16" t="s">
        <v>826</v>
      </c>
      <c r="E1397" s="27" t="s">
        <v>827</v>
      </c>
      <c r="F1397" s="27" t="s">
        <v>115</v>
      </c>
      <c r="G1397" s="18">
        <v>2.2499999999999998E-3</v>
      </c>
      <c r="H1397" s="71">
        <v>12.54</v>
      </c>
    </row>
    <row r="1398" spans="1:8">
      <c r="A1398" s="16" t="s">
        <v>806</v>
      </c>
      <c r="B1398" s="17">
        <v>10761</v>
      </c>
      <c r="C1398" s="16" t="s">
        <v>17</v>
      </c>
      <c r="D1398" s="16" t="s">
        <v>837</v>
      </c>
      <c r="E1398" s="27" t="s">
        <v>827</v>
      </c>
      <c r="F1398" s="27" t="s">
        <v>115</v>
      </c>
      <c r="G1398" s="18">
        <v>5.0900000000000001E-2</v>
      </c>
      <c r="H1398" s="71">
        <v>5</v>
      </c>
    </row>
    <row r="1399" spans="1:8">
      <c r="A1399" s="16" t="s">
        <v>806</v>
      </c>
      <c r="B1399" s="17">
        <v>941</v>
      </c>
      <c r="C1399" s="16" t="s">
        <v>17</v>
      </c>
      <c r="D1399" s="16" t="s">
        <v>830</v>
      </c>
      <c r="E1399" s="27" t="s">
        <v>819</v>
      </c>
      <c r="F1399" s="27" t="s">
        <v>115</v>
      </c>
      <c r="G1399" s="18">
        <v>7.5000000000000002E-4</v>
      </c>
      <c r="H1399" s="71">
        <v>194.68</v>
      </c>
    </row>
    <row r="1400" spans="1:8">
      <c r="A1400" s="16" t="s">
        <v>806</v>
      </c>
      <c r="B1400" s="17">
        <v>10517</v>
      </c>
      <c r="C1400" s="16" t="s">
        <v>17</v>
      </c>
      <c r="D1400" s="16" t="s">
        <v>849</v>
      </c>
      <c r="E1400" s="27" t="s">
        <v>827</v>
      </c>
      <c r="F1400" s="27" t="s">
        <v>850</v>
      </c>
      <c r="G1400" s="18">
        <v>2.0000000000000001E-4</v>
      </c>
      <c r="H1400" s="71">
        <v>300</v>
      </c>
    </row>
    <row r="1401" spans="1:8">
      <c r="A1401" s="16" t="s">
        <v>806</v>
      </c>
      <c r="B1401" s="17">
        <v>10492</v>
      </c>
      <c r="C1401" s="16" t="s">
        <v>17</v>
      </c>
      <c r="D1401" s="16" t="s">
        <v>824</v>
      </c>
      <c r="E1401" s="27" t="s">
        <v>819</v>
      </c>
      <c r="F1401" s="27" t="s">
        <v>115</v>
      </c>
      <c r="G1401" s="18">
        <v>2.2499999999999998E-3</v>
      </c>
      <c r="H1401" s="71">
        <v>205</v>
      </c>
    </row>
    <row r="1402" spans="1:8" ht="25.5">
      <c r="A1402" s="16" t="s">
        <v>806</v>
      </c>
      <c r="B1402" s="17" t="s">
        <v>828</v>
      </c>
      <c r="C1402" s="16" t="s">
        <v>17</v>
      </c>
      <c r="D1402" s="16" t="s">
        <v>829</v>
      </c>
      <c r="E1402" s="27" t="s">
        <v>819</v>
      </c>
      <c r="F1402" s="27" t="s">
        <v>115</v>
      </c>
      <c r="G1402" s="18">
        <v>2.9999999999999997E-4</v>
      </c>
      <c r="H1402" s="71">
        <v>16.13</v>
      </c>
    </row>
    <row r="1403" spans="1:8">
      <c r="A1403" s="16" t="s">
        <v>806</v>
      </c>
      <c r="B1403" s="17">
        <v>4729</v>
      </c>
      <c r="C1403" s="16" t="s">
        <v>17</v>
      </c>
      <c r="D1403" s="16" t="s">
        <v>853</v>
      </c>
      <c r="E1403" s="27" t="s">
        <v>819</v>
      </c>
      <c r="F1403" s="27" t="s">
        <v>115</v>
      </c>
      <c r="G1403" s="18">
        <v>5.0000000000000002E-5</v>
      </c>
      <c r="H1403" s="71">
        <v>37.799999999999997</v>
      </c>
    </row>
    <row r="1404" spans="1:8">
      <c r="A1404" s="16" t="s">
        <v>806</v>
      </c>
      <c r="B1404" s="17">
        <v>10788</v>
      </c>
      <c r="C1404" s="16" t="s">
        <v>17</v>
      </c>
      <c r="D1404" s="16" t="s">
        <v>852</v>
      </c>
      <c r="E1404" s="27" t="s">
        <v>819</v>
      </c>
      <c r="F1404" s="27" t="s">
        <v>115</v>
      </c>
      <c r="G1404" s="18">
        <v>1E-4</v>
      </c>
      <c r="H1404" s="71">
        <v>36.9</v>
      </c>
    </row>
    <row r="1405" spans="1:8">
      <c r="A1405" s="16" t="s">
        <v>806</v>
      </c>
      <c r="B1405" s="17" t="s">
        <v>817</v>
      </c>
      <c r="C1405" s="16" t="s">
        <v>17</v>
      </c>
      <c r="D1405" s="16" t="s">
        <v>818</v>
      </c>
      <c r="E1405" s="27" t="s">
        <v>819</v>
      </c>
      <c r="F1405" s="27" t="s">
        <v>820</v>
      </c>
      <c r="G1405" s="18">
        <v>4.0000000000000002E-4</v>
      </c>
      <c r="H1405" s="71">
        <v>88.33</v>
      </c>
    </row>
    <row r="1406" spans="1:8" ht="25.5">
      <c r="A1406" s="16" t="s">
        <v>806</v>
      </c>
      <c r="B1406" s="17" t="s">
        <v>854</v>
      </c>
      <c r="C1406" s="16" t="s">
        <v>17</v>
      </c>
      <c r="D1406" s="16" t="s">
        <v>855</v>
      </c>
      <c r="E1406" s="27" t="s">
        <v>819</v>
      </c>
      <c r="F1406" s="27" t="s">
        <v>115</v>
      </c>
      <c r="G1406" s="18">
        <v>1E-4</v>
      </c>
      <c r="H1406" s="71">
        <v>189.9</v>
      </c>
    </row>
    <row r="1407" spans="1:8">
      <c r="A1407" s="16" t="s">
        <v>806</v>
      </c>
      <c r="B1407" s="17">
        <v>2378</v>
      </c>
      <c r="C1407" s="16" t="s">
        <v>17</v>
      </c>
      <c r="D1407" s="16" t="s">
        <v>832</v>
      </c>
      <c r="E1407" s="27" t="s">
        <v>819</v>
      </c>
      <c r="F1407" s="27" t="s">
        <v>115</v>
      </c>
      <c r="G1407" s="18">
        <v>4.7050000000000002E-2</v>
      </c>
      <c r="H1407" s="71">
        <v>4.5</v>
      </c>
    </row>
    <row r="1408" spans="1:8">
      <c r="A1408" s="16" t="s">
        <v>806</v>
      </c>
      <c r="B1408" s="17">
        <v>4728</v>
      </c>
      <c r="C1408" s="16" t="s">
        <v>17</v>
      </c>
      <c r="D1408" s="16" t="s">
        <v>851</v>
      </c>
      <c r="E1408" s="27" t="s">
        <v>819</v>
      </c>
      <c r="F1408" s="27" t="s">
        <v>115</v>
      </c>
      <c r="G1408" s="18">
        <v>1.4999999999999999E-4</v>
      </c>
      <c r="H1408" s="71">
        <v>18.579999999999998</v>
      </c>
    </row>
    <row r="1409" spans="1:8">
      <c r="A1409" s="16" t="s">
        <v>806</v>
      </c>
      <c r="B1409" s="17">
        <v>10599</v>
      </c>
      <c r="C1409" s="16" t="s">
        <v>17</v>
      </c>
      <c r="D1409" s="16" t="s">
        <v>825</v>
      </c>
      <c r="E1409" s="27" t="s">
        <v>819</v>
      </c>
      <c r="F1409" s="27" t="s">
        <v>115</v>
      </c>
      <c r="G1409" s="18">
        <v>8.9999999999999998E-4</v>
      </c>
      <c r="H1409" s="71">
        <v>18</v>
      </c>
    </row>
    <row r="1410" spans="1:8">
      <c r="A1410" s="16" t="s">
        <v>806</v>
      </c>
      <c r="B1410" s="17" t="s">
        <v>844</v>
      </c>
      <c r="C1410" s="16" t="s">
        <v>17</v>
      </c>
      <c r="D1410" s="16" t="s">
        <v>845</v>
      </c>
      <c r="E1410" s="27" t="s">
        <v>819</v>
      </c>
      <c r="F1410" s="27" t="s">
        <v>820</v>
      </c>
      <c r="G1410" s="18">
        <v>1.15E-3</v>
      </c>
      <c r="H1410" s="71">
        <v>12.99</v>
      </c>
    </row>
    <row r="1411" spans="1:8">
      <c r="A1411" s="16" t="s">
        <v>806</v>
      </c>
      <c r="B1411" s="17" t="s">
        <v>821</v>
      </c>
      <c r="C1411" s="16" t="s">
        <v>17</v>
      </c>
      <c r="D1411" s="16" t="s">
        <v>822</v>
      </c>
      <c r="E1411" s="27" t="s">
        <v>819</v>
      </c>
      <c r="F1411" s="27" t="s">
        <v>115</v>
      </c>
      <c r="G1411" s="18">
        <v>1E-4</v>
      </c>
      <c r="H1411" s="71">
        <v>24.02</v>
      </c>
    </row>
    <row r="1412" spans="1:8">
      <c r="A1412" s="11"/>
      <c r="B1412" s="11"/>
      <c r="C1412" s="11"/>
      <c r="D1412" s="11"/>
      <c r="E1412" s="11"/>
      <c r="F1412" s="11"/>
      <c r="G1412" s="12"/>
      <c r="H1412" s="75"/>
    </row>
    <row r="1413" spans="1:8">
      <c r="A1413" s="11"/>
      <c r="B1413" s="11"/>
      <c r="C1413" s="11"/>
      <c r="D1413" s="11"/>
      <c r="E1413" s="11"/>
      <c r="F1413" s="11"/>
      <c r="G1413" s="28"/>
      <c r="H1413" s="76"/>
    </row>
    <row r="1414" spans="1:8" ht="15" thickBot="1">
      <c r="A1414" s="13"/>
      <c r="B1414" s="13"/>
      <c r="C1414" s="13"/>
      <c r="D1414" s="13"/>
      <c r="E1414" s="13"/>
      <c r="F1414" s="13"/>
      <c r="G1414" s="14"/>
      <c r="H1414" s="77"/>
    </row>
    <row r="1415" spans="1:8" ht="15" thickTop="1">
      <c r="A1415" s="15"/>
      <c r="B1415" s="15"/>
      <c r="C1415" s="15"/>
      <c r="D1415" s="15"/>
      <c r="E1415" s="15"/>
      <c r="F1415" s="15"/>
      <c r="G1415" s="15"/>
      <c r="H1415" s="78"/>
    </row>
    <row r="1416" spans="1:8" ht="15">
      <c r="A1416" s="1" t="s">
        <v>210</v>
      </c>
      <c r="B1416" s="2" t="s">
        <v>1</v>
      </c>
      <c r="C1416" s="1" t="s">
        <v>2</v>
      </c>
      <c r="D1416" s="1" t="s">
        <v>3</v>
      </c>
      <c r="E1416" s="29" t="s">
        <v>799</v>
      </c>
      <c r="F1416" s="29" t="s">
        <v>4</v>
      </c>
      <c r="G1416" s="2" t="s">
        <v>5</v>
      </c>
      <c r="H1416" s="74" t="s">
        <v>6</v>
      </c>
    </row>
    <row r="1417" spans="1:8">
      <c r="A1417" s="3" t="s">
        <v>800</v>
      </c>
      <c r="B1417" s="4">
        <v>40197</v>
      </c>
      <c r="C1417" s="3" t="s">
        <v>211</v>
      </c>
      <c r="D1417" s="3" t="s">
        <v>212</v>
      </c>
      <c r="E1417" s="25" t="s">
        <v>1061</v>
      </c>
      <c r="F1417" s="25" t="s">
        <v>213</v>
      </c>
      <c r="G1417" s="5">
        <v>1</v>
      </c>
      <c r="H1417" s="79">
        <v>54.82</v>
      </c>
    </row>
    <row r="1418" spans="1:8" ht="25.5">
      <c r="A1418" s="16" t="s">
        <v>806</v>
      </c>
      <c r="B1418" s="17">
        <v>582</v>
      </c>
      <c r="C1418" s="16" t="s">
        <v>211</v>
      </c>
      <c r="D1418" s="16" t="s">
        <v>1062</v>
      </c>
      <c r="E1418" s="27" t="s">
        <v>819</v>
      </c>
      <c r="F1418" s="27" t="s">
        <v>1063</v>
      </c>
      <c r="G1418" s="18">
        <v>1</v>
      </c>
      <c r="H1418" s="71">
        <v>39.93</v>
      </c>
    </row>
    <row r="1419" spans="1:8">
      <c r="A1419" s="16" t="s">
        <v>806</v>
      </c>
      <c r="B1419" s="17">
        <v>99449</v>
      </c>
      <c r="C1419" s="16" t="s">
        <v>211</v>
      </c>
      <c r="D1419" s="16" t="s">
        <v>988</v>
      </c>
      <c r="E1419" s="27" t="s">
        <v>809</v>
      </c>
      <c r="F1419" s="27" t="s">
        <v>106</v>
      </c>
      <c r="G1419" s="18">
        <v>0.42299999999999999</v>
      </c>
      <c r="H1419" s="71">
        <v>15.781392</v>
      </c>
    </row>
    <row r="1420" spans="1:8">
      <c r="A1420" s="16" t="s">
        <v>806</v>
      </c>
      <c r="B1420" s="17">
        <v>99350</v>
      </c>
      <c r="C1420" s="16" t="s">
        <v>211</v>
      </c>
      <c r="D1420" s="16" t="s">
        <v>1064</v>
      </c>
      <c r="E1420" s="27" t="s">
        <v>809</v>
      </c>
      <c r="F1420" s="27" t="s">
        <v>106</v>
      </c>
      <c r="G1420" s="18">
        <v>0.39200000000000002</v>
      </c>
      <c r="H1420" s="71">
        <v>20.977703999999999</v>
      </c>
    </row>
    <row r="1421" spans="1:8">
      <c r="A1421" s="11"/>
      <c r="B1421" s="11"/>
      <c r="C1421" s="11"/>
      <c r="D1421" s="11"/>
      <c r="E1421" s="11"/>
      <c r="F1421" s="11"/>
      <c r="G1421" s="12"/>
      <c r="H1421" s="75"/>
    </row>
    <row r="1422" spans="1:8">
      <c r="A1422" s="11"/>
      <c r="B1422" s="11"/>
      <c r="C1422" s="11"/>
      <c r="D1422" s="11"/>
      <c r="E1422" s="11"/>
      <c r="F1422" s="11"/>
      <c r="G1422" s="28"/>
      <c r="H1422" s="76"/>
    </row>
    <row r="1423" spans="1:8" ht="15" thickBot="1">
      <c r="A1423" s="13"/>
      <c r="B1423" s="13"/>
      <c r="C1423" s="13"/>
      <c r="D1423" s="13"/>
      <c r="E1423" s="13"/>
      <c r="F1423" s="13"/>
      <c r="G1423" s="14"/>
      <c r="H1423" s="77"/>
    </row>
    <row r="1424" spans="1:8" ht="15" thickTop="1">
      <c r="A1424" s="15"/>
      <c r="B1424" s="15"/>
      <c r="C1424" s="15"/>
      <c r="D1424" s="15"/>
      <c r="E1424" s="15"/>
      <c r="F1424" s="15"/>
      <c r="G1424" s="15"/>
      <c r="H1424" s="78"/>
    </row>
    <row r="1425" spans="1:8" ht="15">
      <c r="A1425" s="1" t="s">
        <v>214</v>
      </c>
      <c r="B1425" s="2" t="s">
        <v>1</v>
      </c>
      <c r="C1425" s="1" t="s">
        <v>2</v>
      </c>
      <c r="D1425" s="1" t="s">
        <v>3</v>
      </c>
      <c r="E1425" s="29" t="s">
        <v>799</v>
      </c>
      <c r="F1425" s="29" t="s">
        <v>4</v>
      </c>
      <c r="G1425" s="2" t="s">
        <v>5</v>
      </c>
      <c r="H1425" s="74" t="s">
        <v>6</v>
      </c>
    </row>
    <row r="1426" spans="1:8" ht="38.25">
      <c r="A1426" s="3" t="s">
        <v>800</v>
      </c>
      <c r="B1426" s="4">
        <v>95957</v>
      </c>
      <c r="C1426" s="3" t="s">
        <v>20</v>
      </c>
      <c r="D1426" s="3" t="s">
        <v>215</v>
      </c>
      <c r="E1426" s="25" t="s">
        <v>921</v>
      </c>
      <c r="F1426" s="25" t="s">
        <v>15</v>
      </c>
      <c r="G1426" s="5">
        <v>1</v>
      </c>
      <c r="H1426" s="6">
        <f>ROUND(SUM(H1427*G1427,H1428*G1428,H1429*G1429,H1430*G1430,H1431*G1431,H1432*G1432,H1433*G1433,H1434*G1434,H1435*G1435,H1436*G1436,H1437*G1437,H1438*G1438,H1439*G1439,H1440*G1440,H1441*G1441,H1442*G1442,H1443*G1443,H1444*G1444,H1445*G1445,H1446*G1446,H1447*G1447,H1448*G1448,H1449*G1449,H1450*G1450),2)</f>
        <v>3087.34</v>
      </c>
    </row>
    <row r="1427" spans="1:8" ht="38.25">
      <c r="A1427" s="7" t="s">
        <v>801</v>
      </c>
      <c r="B1427" s="8">
        <v>92759</v>
      </c>
      <c r="C1427" s="7" t="s">
        <v>20</v>
      </c>
      <c r="D1427" s="7" t="s">
        <v>1065</v>
      </c>
      <c r="E1427" s="26" t="s">
        <v>1822</v>
      </c>
      <c r="F1427" s="26" t="s">
        <v>159</v>
      </c>
      <c r="G1427" s="9">
        <v>4.05</v>
      </c>
      <c r="H1427" s="72">
        <v>13.77</v>
      </c>
    </row>
    <row r="1428" spans="1:8" ht="38.25">
      <c r="A1428" s="7" t="s">
        <v>801</v>
      </c>
      <c r="B1428" s="8">
        <v>92766</v>
      </c>
      <c r="C1428" s="7" t="s">
        <v>20</v>
      </c>
      <c r="D1428" s="7" t="s">
        <v>1066</v>
      </c>
      <c r="E1428" s="26" t="s">
        <v>1822</v>
      </c>
      <c r="F1428" s="26" t="s">
        <v>159</v>
      </c>
      <c r="G1428" s="9">
        <v>1.75</v>
      </c>
      <c r="H1428" s="72">
        <v>9.35</v>
      </c>
    </row>
    <row r="1429" spans="1:8" ht="38.25">
      <c r="A1429" s="7" t="s">
        <v>801</v>
      </c>
      <c r="B1429" s="8">
        <v>92772</v>
      </c>
      <c r="C1429" s="7" t="s">
        <v>20</v>
      </c>
      <c r="D1429" s="7" t="s">
        <v>1067</v>
      </c>
      <c r="E1429" s="26" t="s">
        <v>1822</v>
      </c>
      <c r="F1429" s="26" t="s">
        <v>159</v>
      </c>
      <c r="G1429" s="9">
        <v>5.09</v>
      </c>
      <c r="H1429" s="72">
        <v>8.25</v>
      </c>
    </row>
    <row r="1430" spans="1:8" ht="38.25">
      <c r="A1430" s="7" t="s">
        <v>801</v>
      </c>
      <c r="B1430" s="8">
        <v>92765</v>
      </c>
      <c r="C1430" s="7" t="s">
        <v>20</v>
      </c>
      <c r="D1430" s="7" t="s">
        <v>1068</v>
      </c>
      <c r="E1430" s="26" t="s">
        <v>1822</v>
      </c>
      <c r="F1430" s="26" t="s">
        <v>159</v>
      </c>
      <c r="G1430" s="9">
        <v>8.4600000000000009</v>
      </c>
      <c r="H1430" s="72">
        <v>9.4700000000000006</v>
      </c>
    </row>
    <row r="1431" spans="1:8" ht="38.25">
      <c r="A1431" s="7" t="s">
        <v>801</v>
      </c>
      <c r="B1431" s="8">
        <v>92771</v>
      </c>
      <c r="C1431" s="7" t="s">
        <v>20</v>
      </c>
      <c r="D1431" s="7" t="s">
        <v>1069</v>
      </c>
      <c r="E1431" s="26" t="s">
        <v>1822</v>
      </c>
      <c r="F1431" s="26" t="s">
        <v>159</v>
      </c>
      <c r="G1431" s="9">
        <v>9.9700000000000006</v>
      </c>
      <c r="H1431" s="72">
        <v>9.92</v>
      </c>
    </row>
    <row r="1432" spans="1:8" ht="38.25">
      <c r="A1432" s="7" t="s">
        <v>801</v>
      </c>
      <c r="B1432" s="8">
        <v>96533</v>
      </c>
      <c r="C1432" s="7" t="s">
        <v>20</v>
      </c>
      <c r="D1432" s="7" t="s">
        <v>1070</v>
      </c>
      <c r="E1432" s="26" t="s">
        <v>1821</v>
      </c>
      <c r="F1432" s="26" t="s">
        <v>27</v>
      </c>
      <c r="G1432" s="9">
        <v>2.85</v>
      </c>
      <c r="H1432" s="72">
        <v>108.51</v>
      </c>
    </row>
    <row r="1433" spans="1:8" ht="38.25">
      <c r="A1433" s="7" t="s">
        <v>801</v>
      </c>
      <c r="B1433" s="8">
        <v>96547</v>
      </c>
      <c r="C1433" s="7" t="s">
        <v>20</v>
      </c>
      <c r="D1433" s="7" t="s">
        <v>167</v>
      </c>
      <c r="E1433" s="26" t="s">
        <v>921</v>
      </c>
      <c r="F1433" s="26" t="s">
        <v>159</v>
      </c>
      <c r="G1433" s="9">
        <v>1.32</v>
      </c>
      <c r="H1433" s="72">
        <v>10.47</v>
      </c>
    </row>
    <row r="1434" spans="1:8" ht="38.25">
      <c r="A1434" s="7" t="s">
        <v>801</v>
      </c>
      <c r="B1434" s="8">
        <v>92761</v>
      </c>
      <c r="C1434" s="7" t="s">
        <v>20</v>
      </c>
      <c r="D1434" s="7" t="s">
        <v>1071</v>
      </c>
      <c r="E1434" s="26" t="s">
        <v>1822</v>
      </c>
      <c r="F1434" s="26" t="s">
        <v>159</v>
      </c>
      <c r="G1434" s="9">
        <v>1.6</v>
      </c>
      <c r="H1434" s="72">
        <v>11.79</v>
      </c>
    </row>
    <row r="1435" spans="1:8" ht="38.25">
      <c r="A1435" s="7" t="s">
        <v>801</v>
      </c>
      <c r="B1435" s="8">
        <v>92768</v>
      </c>
      <c r="C1435" s="7" t="s">
        <v>20</v>
      </c>
      <c r="D1435" s="7" t="s">
        <v>1072</v>
      </c>
      <c r="E1435" s="26" t="s">
        <v>1822</v>
      </c>
      <c r="F1435" s="26" t="s">
        <v>159</v>
      </c>
      <c r="G1435" s="9">
        <v>3.28</v>
      </c>
      <c r="H1435" s="72">
        <v>13.19</v>
      </c>
    </row>
    <row r="1436" spans="1:8" ht="38.25">
      <c r="A1436" s="7" t="s">
        <v>801</v>
      </c>
      <c r="B1436" s="8">
        <v>92770</v>
      </c>
      <c r="C1436" s="7" t="s">
        <v>20</v>
      </c>
      <c r="D1436" s="7" t="s">
        <v>1073</v>
      </c>
      <c r="E1436" s="26" t="s">
        <v>1822</v>
      </c>
      <c r="F1436" s="26" t="s">
        <v>159</v>
      </c>
      <c r="G1436" s="9">
        <v>11.44</v>
      </c>
      <c r="H1436" s="72">
        <v>11.25</v>
      </c>
    </row>
    <row r="1437" spans="1:8" ht="38.25">
      <c r="A1437" s="7" t="s">
        <v>801</v>
      </c>
      <c r="B1437" s="8">
        <v>92510</v>
      </c>
      <c r="C1437" s="7" t="s">
        <v>20</v>
      </c>
      <c r="D1437" s="7" t="s">
        <v>1074</v>
      </c>
      <c r="E1437" s="26" t="s">
        <v>1823</v>
      </c>
      <c r="F1437" s="26" t="s">
        <v>27</v>
      </c>
      <c r="G1437" s="9">
        <v>4.97</v>
      </c>
      <c r="H1437" s="72">
        <v>64.94</v>
      </c>
    </row>
    <row r="1438" spans="1:8" ht="38.25">
      <c r="A1438" s="7" t="s">
        <v>801</v>
      </c>
      <c r="B1438" s="8">
        <v>96543</v>
      </c>
      <c r="C1438" s="7" t="s">
        <v>20</v>
      </c>
      <c r="D1438" s="7" t="s">
        <v>173</v>
      </c>
      <c r="E1438" s="26" t="s">
        <v>1821</v>
      </c>
      <c r="F1438" s="26" t="s">
        <v>159</v>
      </c>
      <c r="G1438" s="9">
        <v>1.07</v>
      </c>
      <c r="H1438" s="72">
        <v>20.05</v>
      </c>
    </row>
    <row r="1439" spans="1:8" ht="38.25">
      <c r="A1439" s="7" t="s">
        <v>801</v>
      </c>
      <c r="B1439" s="8">
        <v>96545</v>
      </c>
      <c r="C1439" s="7" t="s">
        <v>20</v>
      </c>
      <c r="D1439" s="7" t="s">
        <v>165</v>
      </c>
      <c r="E1439" s="26" t="s">
        <v>1821</v>
      </c>
      <c r="F1439" s="26" t="s">
        <v>159</v>
      </c>
      <c r="G1439" s="9">
        <v>2.85</v>
      </c>
      <c r="H1439" s="72">
        <v>15.73</v>
      </c>
    </row>
    <row r="1440" spans="1:8" ht="38.25">
      <c r="A1440" s="7" t="s">
        <v>801</v>
      </c>
      <c r="B1440" s="8">
        <v>92760</v>
      </c>
      <c r="C1440" s="7" t="s">
        <v>20</v>
      </c>
      <c r="D1440" s="7" t="s">
        <v>1075</v>
      </c>
      <c r="E1440" s="26" t="s">
        <v>1822</v>
      </c>
      <c r="F1440" s="26" t="s">
        <v>159</v>
      </c>
      <c r="G1440" s="9">
        <v>2.2999999999999998</v>
      </c>
      <c r="H1440" s="72">
        <v>12.74</v>
      </c>
    </row>
    <row r="1441" spans="1:8" ht="38.25">
      <c r="A1441" s="7" t="s">
        <v>801</v>
      </c>
      <c r="B1441" s="8">
        <v>96544</v>
      </c>
      <c r="C1441" s="7" t="s">
        <v>20</v>
      </c>
      <c r="D1441" s="7" t="s">
        <v>1076</v>
      </c>
      <c r="E1441" s="26" t="s">
        <v>1821</v>
      </c>
      <c r="F1441" s="26" t="s">
        <v>159</v>
      </c>
      <c r="G1441" s="9">
        <v>0.09</v>
      </c>
      <c r="H1441" s="72">
        <v>17.72</v>
      </c>
    </row>
    <row r="1442" spans="1:8" ht="38.25">
      <c r="A1442" s="7" t="s">
        <v>801</v>
      </c>
      <c r="B1442" s="8">
        <v>103673</v>
      </c>
      <c r="C1442" s="7" t="s">
        <v>20</v>
      </c>
      <c r="D1442" s="7" t="s">
        <v>1077</v>
      </c>
      <c r="E1442" s="26" t="s">
        <v>1825</v>
      </c>
      <c r="F1442" s="26" t="s">
        <v>15</v>
      </c>
      <c r="G1442" s="9">
        <v>1</v>
      </c>
      <c r="H1442" s="72">
        <v>45.84</v>
      </c>
    </row>
    <row r="1443" spans="1:8" ht="38.25">
      <c r="A1443" s="7" t="s">
        <v>801</v>
      </c>
      <c r="B1443" s="8">
        <v>92763</v>
      </c>
      <c r="C1443" s="7" t="s">
        <v>20</v>
      </c>
      <c r="D1443" s="7" t="s">
        <v>1078</v>
      </c>
      <c r="E1443" s="26" t="s">
        <v>1822</v>
      </c>
      <c r="F1443" s="26" t="s">
        <v>159</v>
      </c>
      <c r="G1443" s="9">
        <v>5.86</v>
      </c>
      <c r="H1443" s="72">
        <v>8.69</v>
      </c>
    </row>
    <row r="1444" spans="1:8" ht="38.25">
      <c r="A1444" s="7" t="s">
        <v>801</v>
      </c>
      <c r="B1444" s="8">
        <v>92762</v>
      </c>
      <c r="C1444" s="7" t="s">
        <v>20</v>
      </c>
      <c r="D1444" s="7" t="s">
        <v>1079</v>
      </c>
      <c r="E1444" s="26" t="s">
        <v>1822</v>
      </c>
      <c r="F1444" s="26" t="s">
        <v>159</v>
      </c>
      <c r="G1444" s="9">
        <v>12.73</v>
      </c>
      <c r="H1444" s="72">
        <v>10.42</v>
      </c>
    </row>
    <row r="1445" spans="1:8" ht="38.25">
      <c r="A1445" s="7" t="s">
        <v>801</v>
      </c>
      <c r="B1445" s="8">
        <v>92764</v>
      </c>
      <c r="C1445" s="7" t="s">
        <v>20</v>
      </c>
      <c r="D1445" s="7" t="s">
        <v>1080</v>
      </c>
      <c r="E1445" s="26" t="s">
        <v>1822</v>
      </c>
      <c r="F1445" s="26" t="s">
        <v>159</v>
      </c>
      <c r="G1445" s="9">
        <v>8.3800000000000008</v>
      </c>
      <c r="H1445" s="72">
        <v>8.35</v>
      </c>
    </row>
    <row r="1446" spans="1:8" ht="38.25">
      <c r="A1446" s="7" t="s">
        <v>801</v>
      </c>
      <c r="B1446" s="8">
        <v>92769</v>
      </c>
      <c r="C1446" s="7" t="s">
        <v>20</v>
      </c>
      <c r="D1446" s="7" t="s">
        <v>1081</v>
      </c>
      <c r="E1446" s="26" t="s">
        <v>1822</v>
      </c>
      <c r="F1446" s="26" t="s">
        <v>159</v>
      </c>
      <c r="G1446" s="9">
        <v>14.57</v>
      </c>
      <c r="H1446" s="72">
        <v>12.16</v>
      </c>
    </row>
    <row r="1447" spans="1:8" ht="38.25">
      <c r="A1447" s="7" t="s">
        <v>801</v>
      </c>
      <c r="B1447" s="8">
        <v>96546</v>
      </c>
      <c r="C1447" s="7" t="s">
        <v>20</v>
      </c>
      <c r="D1447" s="7" t="s">
        <v>158</v>
      </c>
      <c r="E1447" s="26" t="s">
        <v>1821</v>
      </c>
      <c r="F1447" s="26" t="s">
        <v>159</v>
      </c>
      <c r="G1447" s="9">
        <v>6.6</v>
      </c>
      <c r="H1447" s="72">
        <v>13.62</v>
      </c>
    </row>
    <row r="1448" spans="1:8" ht="51">
      <c r="A1448" s="7" t="s">
        <v>801</v>
      </c>
      <c r="B1448" s="8">
        <v>92415</v>
      </c>
      <c r="C1448" s="7" t="s">
        <v>20</v>
      </c>
      <c r="D1448" s="7" t="s">
        <v>1082</v>
      </c>
      <c r="E1448" s="26" t="s">
        <v>1823</v>
      </c>
      <c r="F1448" s="26" t="s">
        <v>27</v>
      </c>
      <c r="G1448" s="9">
        <v>1.93</v>
      </c>
      <c r="H1448" s="72">
        <v>148.06</v>
      </c>
    </row>
    <row r="1449" spans="1:8" ht="38.25">
      <c r="A1449" s="7" t="s">
        <v>801</v>
      </c>
      <c r="B1449" s="8">
        <v>92451</v>
      </c>
      <c r="C1449" s="7" t="s">
        <v>20</v>
      </c>
      <c r="D1449" s="7" t="s">
        <v>1083</v>
      </c>
      <c r="E1449" s="26" t="s">
        <v>1823</v>
      </c>
      <c r="F1449" s="26" t="s">
        <v>27</v>
      </c>
      <c r="G1449" s="9">
        <v>2.2400000000000002</v>
      </c>
      <c r="H1449" s="72">
        <v>197.77</v>
      </c>
    </row>
    <row r="1450" spans="1:8" ht="38.25">
      <c r="A1450" s="16" t="s">
        <v>806</v>
      </c>
      <c r="B1450" s="17">
        <v>1527</v>
      </c>
      <c r="C1450" s="16" t="s">
        <v>20</v>
      </c>
      <c r="D1450" s="16" t="s">
        <v>1084</v>
      </c>
      <c r="E1450" s="27" t="s">
        <v>819</v>
      </c>
      <c r="F1450" s="27" t="s">
        <v>15</v>
      </c>
      <c r="G1450" s="18">
        <v>1.103</v>
      </c>
      <c r="H1450" s="71">
        <v>512.38</v>
      </c>
    </row>
    <row r="1451" spans="1:8">
      <c r="A1451" s="11"/>
      <c r="B1451" s="11"/>
      <c r="C1451" s="11"/>
      <c r="D1451" s="11"/>
      <c r="E1451" s="11"/>
      <c r="F1451" s="11"/>
      <c r="G1451" s="12"/>
      <c r="H1451" s="75"/>
    </row>
    <row r="1452" spans="1:8">
      <c r="A1452" s="11"/>
      <c r="B1452" s="11"/>
      <c r="C1452" s="11"/>
      <c r="D1452" s="11"/>
      <c r="E1452" s="11"/>
      <c r="F1452" s="11"/>
      <c r="G1452" s="28"/>
      <c r="H1452" s="76"/>
    </row>
    <row r="1453" spans="1:8" ht="15" thickBot="1">
      <c r="A1453" s="13"/>
      <c r="B1453" s="13"/>
      <c r="C1453" s="13"/>
      <c r="D1453" s="13"/>
      <c r="E1453" s="13"/>
      <c r="F1453" s="13"/>
      <c r="G1453" s="14"/>
      <c r="H1453" s="77"/>
    </row>
    <row r="1454" spans="1:8" ht="15" thickTop="1">
      <c r="A1454" s="15"/>
      <c r="B1454" s="15"/>
      <c r="C1454" s="15"/>
      <c r="D1454" s="15"/>
      <c r="E1454" s="15"/>
      <c r="F1454" s="15"/>
      <c r="G1454" s="15"/>
      <c r="H1454" s="78"/>
    </row>
    <row r="1455" spans="1:8">
      <c r="A1455" s="23" t="s">
        <v>216</v>
      </c>
      <c r="B1455" s="23"/>
      <c r="C1455" s="23"/>
      <c r="D1455" s="23" t="s">
        <v>217</v>
      </c>
      <c r="E1455" s="23"/>
      <c r="F1455" s="30"/>
      <c r="G1455" s="30"/>
      <c r="H1455" s="81"/>
    </row>
    <row r="1456" spans="1:8" ht="15">
      <c r="A1456" s="1" t="s">
        <v>218</v>
      </c>
      <c r="B1456" s="2" t="s">
        <v>1</v>
      </c>
      <c r="C1456" s="1" t="s">
        <v>2</v>
      </c>
      <c r="D1456" s="1" t="s">
        <v>3</v>
      </c>
      <c r="E1456" s="29" t="s">
        <v>799</v>
      </c>
      <c r="F1456" s="29" t="s">
        <v>4</v>
      </c>
      <c r="G1456" s="2" t="s">
        <v>5</v>
      </c>
      <c r="H1456" s="74" t="s">
        <v>6</v>
      </c>
    </row>
    <row r="1457" spans="1:8" ht="38.25">
      <c r="A1457" s="3" t="s">
        <v>800</v>
      </c>
      <c r="B1457" s="4">
        <v>103329</v>
      </c>
      <c r="C1457" s="3" t="s">
        <v>20</v>
      </c>
      <c r="D1457" s="3" t="s">
        <v>1795</v>
      </c>
      <c r="E1457" s="25" t="s">
        <v>1828</v>
      </c>
      <c r="F1457" s="25" t="s">
        <v>27</v>
      </c>
      <c r="G1457" s="5">
        <v>1</v>
      </c>
      <c r="H1457" s="79">
        <v>94.99</v>
      </c>
    </row>
    <row r="1458" spans="1:8" ht="38.25">
      <c r="A1458" s="7" t="s">
        <v>801</v>
      </c>
      <c r="B1458" s="8">
        <v>87369</v>
      </c>
      <c r="C1458" s="7" t="s">
        <v>20</v>
      </c>
      <c r="D1458" s="7" t="s">
        <v>1829</v>
      </c>
      <c r="E1458" s="26" t="s">
        <v>1101</v>
      </c>
      <c r="F1458" s="26" t="s">
        <v>15</v>
      </c>
      <c r="G1458" s="9">
        <v>9.1000000000000004E-3</v>
      </c>
      <c r="H1458" s="72">
        <v>893.76</v>
      </c>
    </row>
    <row r="1459" spans="1:8" ht="38.25">
      <c r="A1459" s="7" t="s">
        <v>801</v>
      </c>
      <c r="B1459" s="8">
        <v>88316</v>
      </c>
      <c r="C1459" s="7" t="s">
        <v>20</v>
      </c>
      <c r="D1459" s="7" t="s">
        <v>802</v>
      </c>
      <c r="E1459" s="26" t="s">
        <v>1801</v>
      </c>
      <c r="F1459" s="26" t="s">
        <v>106</v>
      </c>
      <c r="G1459" s="9">
        <v>0.80500000000000005</v>
      </c>
      <c r="H1459" s="72">
        <v>24.08</v>
      </c>
    </row>
    <row r="1460" spans="1:8" ht="38.25">
      <c r="A1460" s="7" t="s">
        <v>801</v>
      </c>
      <c r="B1460" s="8">
        <v>88309</v>
      </c>
      <c r="C1460" s="7" t="s">
        <v>20</v>
      </c>
      <c r="D1460" s="7" t="s">
        <v>804</v>
      </c>
      <c r="E1460" s="26" t="s">
        <v>1801</v>
      </c>
      <c r="F1460" s="26" t="s">
        <v>106</v>
      </c>
      <c r="G1460" s="9">
        <v>1.61</v>
      </c>
      <c r="H1460" s="72">
        <v>29.85</v>
      </c>
    </row>
    <row r="1461" spans="1:8">
      <c r="A1461" s="16" t="s">
        <v>806</v>
      </c>
      <c r="B1461" s="17">
        <v>37395</v>
      </c>
      <c r="C1461" s="16" t="s">
        <v>20</v>
      </c>
      <c r="D1461" s="16" t="s">
        <v>1830</v>
      </c>
      <c r="E1461" s="27" t="s">
        <v>819</v>
      </c>
      <c r="F1461" s="27" t="s">
        <v>1186</v>
      </c>
      <c r="G1461" s="18">
        <v>5.0000000000000001E-3</v>
      </c>
      <c r="H1461" s="71">
        <v>41.93</v>
      </c>
    </row>
    <row r="1462" spans="1:8" ht="25.5">
      <c r="A1462" s="16" t="s">
        <v>806</v>
      </c>
      <c r="B1462" s="17">
        <v>34557</v>
      </c>
      <c r="C1462" s="16" t="s">
        <v>20</v>
      </c>
      <c r="D1462" s="16" t="s">
        <v>1831</v>
      </c>
      <c r="E1462" s="27" t="s">
        <v>819</v>
      </c>
      <c r="F1462" s="27" t="s">
        <v>76</v>
      </c>
      <c r="G1462" s="18">
        <v>0.42</v>
      </c>
      <c r="H1462" s="71">
        <v>1.96</v>
      </c>
    </row>
    <row r="1463" spans="1:8" ht="25.5">
      <c r="A1463" s="16" t="s">
        <v>806</v>
      </c>
      <c r="B1463" s="17">
        <v>7271</v>
      </c>
      <c r="C1463" s="16" t="s">
        <v>20</v>
      </c>
      <c r="D1463" s="16" t="s">
        <v>1498</v>
      </c>
      <c r="E1463" s="27" t="s">
        <v>819</v>
      </c>
      <c r="F1463" s="27" t="s">
        <v>54</v>
      </c>
      <c r="G1463" s="18">
        <v>28.31</v>
      </c>
      <c r="H1463" s="71">
        <v>0.65</v>
      </c>
    </row>
    <row r="1464" spans="1:8">
      <c r="A1464" s="11"/>
      <c r="B1464" s="11"/>
      <c r="C1464" s="11"/>
      <c r="D1464" s="11"/>
      <c r="E1464" s="11"/>
      <c r="F1464" s="11"/>
      <c r="G1464" s="12"/>
      <c r="H1464" s="75"/>
    </row>
    <row r="1465" spans="1:8">
      <c r="A1465" s="11"/>
      <c r="B1465" s="11"/>
      <c r="C1465" s="11"/>
      <c r="D1465" s="11"/>
      <c r="E1465" s="11"/>
      <c r="F1465" s="11"/>
      <c r="G1465" s="28"/>
      <c r="H1465" s="76"/>
    </row>
    <row r="1466" spans="1:8" ht="15" thickBot="1">
      <c r="A1466" s="13"/>
      <c r="B1466" s="13"/>
      <c r="C1466" s="13"/>
      <c r="D1466" s="13"/>
      <c r="E1466" s="13"/>
      <c r="F1466" s="13"/>
      <c r="G1466" s="14"/>
      <c r="H1466" s="77"/>
    </row>
    <row r="1467" spans="1:8" ht="15" thickTop="1">
      <c r="A1467" s="15"/>
      <c r="B1467" s="15"/>
      <c r="C1467" s="15"/>
      <c r="D1467" s="15"/>
      <c r="E1467" s="15"/>
      <c r="F1467" s="15"/>
      <c r="G1467" s="15"/>
      <c r="H1467" s="78"/>
    </row>
    <row r="1468" spans="1:8" ht="15">
      <c r="A1468" s="1" t="s">
        <v>219</v>
      </c>
      <c r="B1468" s="2" t="s">
        <v>1</v>
      </c>
      <c r="C1468" s="1" t="s">
        <v>2</v>
      </c>
      <c r="D1468" s="1" t="s">
        <v>3</v>
      </c>
      <c r="E1468" s="29" t="s">
        <v>799</v>
      </c>
      <c r="F1468" s="29" t="s">
        <v>4</v>
      </c>
      <c r="G1468" s="2" t="s">
        <v>5</v>
      </c>
      <c r="H1468" s="74" t="s">
        <v>6</v>
      </c>
    </row>
    <row r="1469" spans="1:8" ht="38.25">
      <c r="A1469" s="3" t="s">
        <v>800</v>
      </c>
      <c r="B1469" s="4">
        <v>101161</v>
      </c>
      <c r="C1469" s="3" t="s">
        <v>20</v>
      </c>
      <c r="D1469" s="3" t="s">
        <v>220</v>
      </c>
      <c r="E1469" s="25" t="s">
        <v>1832</v>
      </c>
      <c r="F1469" s="25" t="s">
        <v>27</v>
      </c>
      <c r="G1469" s="5">
        <v>1</v>
      </c>
      <c r="H1469" s="79">
        <v>236.16</v>
      </c>
    </row>
    <row r="1470" spans="1:8" ht="25.5">
      <c r="A1470" s="7" t="s">
        <v>801</v>
      </c>
      <c r="B1470" s="8">
        <v>100489</v>
      </c>
      <c r="C1470" s="7" t="s">
        <v>20</v>
      </c>
      <c r="D1470" s="7" t="s">
        <v>1085</v>
      </c>
      <c r="E1470" s="26" t="s">
        <v>1101</v>
      </c>
      <c r="F1470" s="26" t="s">
        <v>15</v>
      </c>
      <c r="G1470" s="9">
        <v>0.01</v>
      </c>
      <c r="H1470" s="72">
        <v>641.15</v>
      </c>
    </row>
    <row r="1471" spans="1:8" ht="38.25">
      <c r="A1471" s="7" t="s">
        <v>801</v>
      </c>
      <c r="B1471" s="8">
        <v>88309</v>
      </c>
      <c r="C1471" s="7" t="s">
        <v>20</v>
      </c>
      <c r="D1471" s="7" t="s">
        <v>804</v>
      </c>
      <c r="E1471" s="26" t="s">
        <v>1801</v>
      </c>
      <c r="F1471" s="26" t="s">
        <v>106</v>
      </c>
      <c r="G1471" s="9">
        <v>2.0550000000000002</v>
      </c>
      <c r="H1471" s="72">
        <v>29.85</v>
      </c>
    </row>
    <row r="1472" spans="1:8" ht="38.25">
      <c r="A1472" s="7" t="s">
        <v>801</v>
      </c>
      <c r="B1472" s="8">
        <v>88316</v>
      </c>
      <c r="C1472" s="7" t="s">
        <v>20</v>
      </c>
      <c r="D1472" s="7" t="s">
        <v>802</v>
      </c>
      <c r="E1472" s="26" t="s">
        <v>1801</v>
      </c>
      <c r="F1472" s="26" t="s">
        <v>106</v>
      </c>
      <c r="G1472" s="9">
        <v>1.028</v>
      </c>
      <c r="H1472" s="72">
        <v>24.08</v>
      </c>
    </row>
    <row r="1473" spans="1:8" ht="25.5">
      <c r="A1473" s="16" t="s">
        <v>806</v>
      </c>
      <c r="B1473" s="17">
        <v>665</v>
      </c>
      <c r="C1473" s="16" t="s">
        <v>20</v>
      </c>
      <c r="D1473" s="16" t="s">
        <v>1086</v>
      </c>
      <c r="E1473" s="27" t="s">
        <v>819</v>
      </c>
      <c r="F1473" s="27" t="s">
        <v>54</v>
      </c>
      <c r="G1473" s="18">
        <v>3.95</v>
      </c>
      <c r="H1473" s="71">
        <v>35.79</v>
      </c>
    </row>
    <row r="1474" spans="1:8">
      <c r="A1474" s="11"/>
      <c r="B1474" s="11"/>
      <c r="C1474" s="11"/>
      <c r="D1474" s="11"/>
      <c r="E1474" s="11"/>
      <c r="F1474" s="11"/>
      <c r="G1474" s="12"/>
      <c r="H1474" s="75"/>
    </row>
    <row r="1475" spans="1:8">
      <c r="A1475" s="11"/>
      <c r="B1475" s="11"/>
      <c r="C1475" s="11"/>
      <c r="D1475" s="11"/>
      <c r="E1475" s="11"/>
      <c r="F1475" s="11"/>
      <c r="G1475" s="28"/>
      <c r="H1475" s="76"/>
    </row>
    <row r="1476" spans="1:8" ht="15" thickBot="1">
      <c r="A1476" s="13"/>
      <c r="B1476" s="13"/>
      <c r="C1476" s="13"/>
      <c r="D1476" s="13"/>
      <c r="E1476" s="13"/>
      <c r="F1476" s="13"/>
      <c r="G1476" s="14"/>
      <c r="H1476" s="77"/>
    </row>
    <row r="1477" spans="1:8" ht="15" thickTop="1">
      <c r="A1477" s="15"/>
      <c r="B1477" s="15"/>
      <c r="C1477" s="15"/>
      <c r="D1477" s="15"/>
      <c r="E1477" s="15"/>
      <c r="F1477" s="15"/>
      <c r="G1477" s="15"/>
      <c r="H1477" s="78"/>
    </row>
    <row r="1478" spans="1:8" ht="15">
      <c r="A1478" s="1" t="s">
        <v>221</v>
      </c>
      <c r="B1478" s="2" t="s">
        <v>1</v>
      </c>
      <c r="C1478" s="1" t="s">
        <v>2</v>
      </c>
      <c r="D1478" s="1" t="s">
        <v>3</v>
      </c>
      <c r="E1478" s="29" t="s">
        <v>799</v>
      </c>
      <c r="F1478" s="29" t="s">
        <v>4</v>
      </c>
      <c r="G1478" s="2" t="s">
        <v>5</v>
      </c>
      <c r="H1478" s="74" t="s">
        <v>6</v>
      </c>
    </row>
    <row r="1479" spans="1:8" ht="38.25">
      <c r="A1479" s="3" t="s">
        <v>800</v>
      </c>
      <c r="B1479" s="4">
        <v>101164</v>
      </c>
      <c r="C1479" s="3" t="s">
        <v>20</v>
      </c>
      <c r="D1479" s="3" t="s">
        <v>222</v>
      </c>
      <c r="E1479" s="25" t="s">
        <v>1832</v>
      </c>
      <c r="F1479" s="25" t="s">
        <v>27</v>
      </c>
      <c r="G1479" s="5">
        <v>1</v>
      </c>
      <c r="H1479" s="79">
        <v>679.51</v>
      </c>
    </row>
    <row r="1480" spans="1:8" ht="51">
      <c r="A1480" s="7" t="s">
        <v>801</v>
      </c>
      <c r="B1480" s="8">
        <v>87292</v>
      </c>
      <c r="C1480" s="7" t="s">
        <v>20</v>
      </c>
      <c r="D1480" s="7" t="s">
        <v>1087</v>
      </c>
      <c r="E1480" s="26" t="s">
        <v>1101</v>
      </c>
      <c r="F1480" s="26" t="s">
        <v>15</v>
      </c>
      <c r="G1480" s="9">
        <v>1.7000000000000001E-2</v>
      </c>
      <c r="H1480" s="72">
        <v>742.6</v>
      </c>
    </row>
    <row r="1481" spans="1:8" ht="38.25">
      <c r="A1481" s="7" t="s">
        <v>801</v>
      </c>
      <c r="B1481" s="8">
        <v>88309</v>
      </c>
      <c r="C1481" s="7" t="s">
        <v>20</v>
      </c>
      <c r="D1481" s="7" t="s">
        <v>804</v>
      </c>
      <c r="E1481" s="26" t="s">
        <v>1801</v>
      </c>
      <c r="F1481" s="26" t="s">
        <v>106</v>
      </c>
      <c r="G1481" s="9">
        <v>4.1989999999999998</v>
      </c>
      <c r="H1481" s="72">
        <v>29.85</v>
      </c>
    </row>
    <row r="1482" spans="1:8" ht="38.25">
      <c r="A1482" s="7" t="s">
        <v>801</v>
      </c>
      <c r="B1482" s="8">
        <v>88316</v>
      </c>
      <c r="C1482" s="7" t="s">
        <v>20</v>
      </c>
      <c r="D1482" s="7" t="s">
        <v>802</v>
      </c>
      <c r="E1482" s="26" t="s">
        <v>1801</v>
      </c>
      <c r="F1482" s="26" t="s">
        <v>106</v>
      </c>
      <c r="G1482" s="9">
        <v>2.1</v>
      </c>
      <c r="H1482" s="72">
        <v>24.08</v>
      </c>
    </row>
    <row r="1483" spans="1:8" ht="25.5">
      <c r="A1483" s="16" t="s">
        <v>806</v>
      </c>
      <c r="B1483" s="17">
        <v>715</v>
      </c>
      <c r="C1483" s="16" t="s">
        <v>20</v>
      </c>
      <c r="D1483" s="16" t="s">
        <v>1089</v>
      </c>
      <c r="E1483" s="27" t="s">
        <v>819</v>
      </c>
      <c r="F1483" s="27" t="s">
        <v>54</v>
      </c>
      <c r="G1483" s="18">
        <v>25.68</v>
      </c>
      <c r="H1483" s="71">
        <v>19.850000000000001</v>
      </c>
    </row>
    <row r="1484" spans="1:8">
      <c r="A1484" s="16" t="s">
        <v>806</v>
      </c>
      <c r="B1484" s="17">
        <v>43059</v>
      </c>
      <c r="C1484" s="16" t="s">
        <v>20</v>
      </c>
      <c r="D1484" s="16" t="s">
        <v>1088</v>
      </c>
      <c r="E1484" s="27" t="s">
        <v>819</v>
      </c>
      <c r="F1484" s="27" t="s">
        <v>159</v>
      </c>
      <c r="G1484" s="18">
        <v>0.54500000000000004</v>
      </c>
      <c r="H1484" s="71">
        <v>7.16</v>
      </c>
    </row>
    <row r="1485" spans="1:8">
      <c r="A1485" s="11"/>
      <c r="B1485" s="11"/>
      <c r="C1485" s="11"/>
      <c r="D1485" s="11"/>
      <c r="E1485" s="11"/>
      <c r="F1485" s="11"/>
      <c r="G1485" s="12"/>
      <c r="H1485" s="75"/>
    </row>
    <row r="1486" spans="1:8">
      <c r="A1486" s="11"/>
      <c r="B1486" s="11"/>
      <c r="C1486" s="11"/>
      <c r="D1486" s="11"/>
      <c r="E1486" s="11"/>
      <c r="F1486" s="11"/>
      <c r="G1486" s="28"/>
      <c r="H1486" s="76"/>
    </row>
    <row r="1487" spans="1:8" ht="15" thickBot="1">
      <c r="A1487" s="13"/>
      <c r="B1487" s="13"/>
      <c r="C1487" s="13"/>
      <c r="D1487" s="13"/>
      <c r="E1487" s="13"/>
      <c r="F1487" s="13"/>
      <c r="G1487" s="14"/>
      <c r="H1487" s="77"/>
    </row>
    <row r="1488" spans="1:8" ht="15" thickTop="1">
      <c r="A1488" s="15"/>
      <c r="B1488" s="15"/>
      <c r="C1488" s="15"/>
      <c r="D1488" s="15"/>
      <c r="E1488" s="15"/>
      <c r="F1488" s="15"/>
      <c r="G1488" s="15"/>
      <c r="H1488" s="78"/>
    </row>
    <row r="1489" spans="1:8" ht="15">
      <c r="A1489" s="1" t="s">
        <v>223</v>
      </c>
      <c r="B1489" s="2" t="s">
        <v>1</v>
      </c>
      <c r="C1489" s="1" t="s">
        <v>2</v>
      </c>
      <c r="D1489" s="1" t="s">
        <v>3</v>
      </c>
      <c r="E1489" s="29" t="s">
        <v>799</v>
      </c>
      <c r="F1489" s="29" t="s">
        <v>4</v>
      </c>
      <c r="G1489" s="2" t="s">
        <v>5</v>
      </c>
      <c r="H1489" s="74" t="s">
        <v>6</v>
      </c>
    </row>
    <row r="1490" spans="1:8" ht="38.25">
      <c r="A1490" s="3" t="s">
        <v>800</v>
      </c>
      <c r="B1490" s="4">
        <v>87878</v>
      </c>
      <c r="C1490" s="3" t="s">
        <v>20</v>
      </c>
      <c r="D1490" s="3" t="s">
        <v>224</v>
      </c>
      <c r="E1490" s="25" t="s">
        <v>1833</v>
      </c>
      <c r="F1490" s="25" t="s">
        <v>27</v>
      </c>
      <c r="G1490" s="5">
        <v>1</v>
      </c>
      <c r="H1490" s="79">
        <v>5.44</v>
      </c>
    </row>
    <row r="1491" spans="1:8" ht="38.25">
      <c r="A1491" s="7" t="s">
        <v>801</v>
      </c>
      <c r="B1491" s="8">
        <v>88309</v>
      </c>
      <c r="C1491" s="7" t="s">
        <v>20</v>
      </c>
      <c r="D1491" s="7" t="s">
        <v>804</v>
      </c>
      <c r="E1491" s="26" t="s">
        <v>1801</v>
      </c>
      <c r="F1491" s="26" t="s">
        <v>106</v>
      </c>
      <c r="G1491" s="9">
        <v>6.8099999999999994E-2</v>
      </c>
      <c r="H1491" s="72">
        <v>29.85</v>
      </c>
    </row>
    <row r="1492" spans="1:8" ht="38.25">
      <c r="A1492" s="7" t="s">
        <v>801</v>
      </c>
      <c r="B1492" s="8">
        <v>87377</v>
      </c>
      <c r="C1492" s="7" t="s">
        <v>20</v>
      </c>
      <c r="D1492" s="7" t="s">
        <v>1090</v>
      </c>
      <c r="E1492" s="26" t="s">
        <v>1101</v>
      </c>
      <c r="F1492" s="26" t="s">
        <v>15</v>
      </c>
      <c r="G1492" s="9">
        <v>3.7000000000000002E-3</v>
      </c>
      <c r="H1492" s="72">
        <v>758.43</v>
      </c>
    </row>
    <row r="1493" spans="1:8" ht="38.25">
      <c r="A1493" s="7" t="s">
        <v>801</v>
      </c>
      <c r="B1493" s="8">
        <v>88316</v>
      </c>
      <c r="C1493" s="7" t="s">
        <v>20</v>
      </c>
      <c r="D1493" s="7" t="s">
        <v>802</v>
      </c>
      <c r="E1493" s="26" t="s">
        <v>1801</v>
      </c>
      <c r="F1493" s="26" t="s">
        <v>106</v>
      </c>
      <c r="G1493" s="9">
        <v>2.5499999999999998E-2</v>
      </c>
      <c r="H1493" s="72">
        <v>24.08</v>
      </c>
    </row>
    <row r="1494" spans="1:8">
      <c r="A1494" s="11"/>
      <c r="B1494" s="11"/>
      <c r="C1494" s="11"/>
      <c r="D1494" s="11"/>
      <c r="E1494" s="11"/>
      <c r="F1494" s="11"/>
      <c r="G1494" s="12"/>
      <c r="H1494" s="75"/>
    </row>
    <row r="1495" spans="1:8">
      <c r="A1495" s="11"/>
      <c r="B1495" s="11"/>
      <c r="C1495" s="11"/>
      <c r="D1495" s="11"/>
      <c r="E1495" s="11"/>
      <c r="F1495" s="11"/>
      <c r="G1495" s="28"/>
      <c r="H1495" s="76"/>
    </row>
    <row r="1496" spans="1:8" ht="15" thickBot="1">
      <c r="A1496" s="13"/>
      <c r="B1496" s="13"/>
      <c r="C1496" s="13"/>
      <c r="D1496" s="13"/>
      <c r="E1496" s="13"/>
      <c r="F1496" s="13"/>
      <c r="G1496" s="14"/>
      <c r="H1496" s="77"/>
    </row>
    <row r="1497" spans="1:8" ht="15" thickTop="1">
      <c r="A1497" s="15"/>
      <c r="B1497" s="15"/>
      <c r="C1497" s="15"/>
      <c r="D1497" s="15"/>
      <c r="E1497" s="15"/>
      <c r="F1497" s="15"/>
      <c r="G1497" s="15"/>
      <c r="H1497" s="78"/>
    </row>
    <row r="1498" spans="1:8" ht="15">
      <c r="A1498" s="1" t="s">
        <v>225</v>
      </c>
      <c r="B1498" s="2" t="s">
        <v>1</v>
      </c>
      <c r="C1498" s="1" t="s">
        <v>2</v>
      </c>
      <c r="D1498" s="1" t="s">
        <v>3</v>
      </c>
      <c r="E1498" s="29" t="s">
        <v>799</v>
      </c>
      <c r="F1498" s="29" t="s">
        <v>4</v>
      </c>
      <c r="G1498" s="2" t="s">
        <v>5</v>
      </c>
      <c r="H1498" s="74" t="s">
        <v>6</v>
      </c>
    </row>
    <row r="1499" spans="1:8" ht="38.25">
      <c r="A1499" s="3" t="s">
        <v>800</v>
      </c>
      <c r="B1499" s="4">
        <v>87887</v>
      </c>
      <c r="C1499" s="3" t="s">
        <v>20</v>
      </c>
      <c r="D1499" s="3" t="s">
        <v>226</v>
      </c>
      <c r="E1499" s="25" t="s">
        <v>1833</v>
      </c>
      <c r="F1499" s="25" t="s">
        <v>27</v>
      </c>
      <c r="G1499" s="5">
        <v>1</v>
      </c>
      <c r="H1499" s="79">
        <v>19.16</v>
      </c>
    </row>
    <row r="1500" spans="1:8" ht="38.25">
      <c r="A1500" s="7" t="s">
        <v>801</v>
      </c>
      <c r="B1500" s="8">
        <v>88316</v>
      </c>
      <c r="C1500" s="7" t="s">
        <v>20</v>
      </c>
      <c r="D1500" s="7" t="s">
        <v>802</v>
      </c>
      <c r="E1500" s="26" t="s">
        <v>1801</v>
      </c>
      <c r="F1500" s="26" t="s">
        <v>106</v>
      </c>
      <c r="G1500" s="9">
        <v>4.8599999999999997E-2</v>
      </c>
      <c r="H1500" s="72">
        <v>24.08</v>
      </c>
    </row>
    <row r="1501" spans="1:8" ht="38.25">
      <c r="A1501" s="7" t="s">
        <v>801</v>
      </c>
      <c r="B1501" s="8">
        <v>88309</v>
      </c>
      <c r="C1501" s="7" t="s">
        <v>20</v>
      </c>
      <c r="D1501" s="7" t="s">
        <v>804</v>
      </c>
      <c r="E1501" s="26" t="s">
        <v>1801</v>
      </c>
      <c r="F1501" s="26" t="s">
        <v>106</v>
      </c>
      <c r="G1501" s="9">
        <v>0.1295</v>
      </c>
      <c r="H1501" s="72">
        <v>29.85</v>
      </c>
    </row>
    <row r="1502" spans="1:8" ht="25.5">
      <c r="A1502" s="7" t="s">
        <v>801</v>
      </c>
      <c r="B1502" s="8">
        <v>87396</v>
      </c>
      <c r="C1502" s="7" t="s">
        <v>20</v>
      </c>
      <c r="D1502" s="7" t="s">
        <v>1091</v>
      </c>
      <c r="E1502" s="26" t="s">
        <v>1101</v>
      </c>
      <c r="F1502" s="26" t="s">
        <v>15</v>
      </c>
      <c r="G1502" s="9">
        <v>3.3999999999999998E-3</v>
      </c>
      <c r="H1502" s="72">
        <v>4158.21</v>
      </c>
    </row>
    <row r="1503" spans="1:8">
      <c r="A1503" s="11"/>
      <c r="B1503" s="11"/>
      <c r="C1503" s="11"/>
      <c r="D1503" s="11"/>
      <c r="E1503" s="11"/>
      <c r="F1503" s="11"/>
      <c r="G1503" s="12"/>
      <c r="H1503" s="75"/>
    </row>
    <row r="1504" spans="1:8">
      <c r="A1504" s="11"/>
      <c r="B1504" s="11"/>
      <c r="C1504" s="11"/>
      <c r="D1504" s="11"/>
      <c r="E1504" s="11"/>
      <c r="F1504" s="11"/>
      <c r="G1504" s="28"/>
      <c r="H1504" s="76"/>
    </row>
    <row r="1505" spans="1:8" ht="15" thickBot="1">
      <c r="A1505" s="13"/>
      <c r="B1505" s="13"/>
      <c r="C1505" s="13"/>
      <c r="D1505" s="13"/>
      <c r="E1505" s="13"/>
      <c r="F1505" s="13"/>
      <c r="G1505" s="14"/>
      <c r="H1505" s="77"/>
    </row>
    <row r="1506" spans="1:8" ht="15" thickTop="1">
      <c r="A1506" s="15"/>
      <c r="B1506" s="15"/>
      <c r="C1506" s="15"/>
      <c r="D1506" s="15"/>
      <c r="E1506" s="15"/>
      <c r="F1506" s="15"/>
      <c r="G1506" s="15"/>
      <c r="H1506" s="78"/>
    </row>
    <row r="1507" spans="1:8" ht="15">
      <c r="A1507" s="1" t="s">
        <v>227</v>
      </c>
      <c r="B1507" s="2" t="s">
        <v>1</v>
      </c>
      <c r="C1507" s="1" t="s">
        <v>2</v>
      </c>
      <c r="D1507" s="1" t="s">
        <v>3</v>
      </c>
      <c r="E1507" s="29" t="s">
        <v>799</v>
      </c>
      <c r="F1507" s="29" t="s">
        <v>4</v>
      </c>
      <c r="G1507" s="2" t="s">
        <v>5</v>
      </c>
      <c r="H1507" s="74" t="s">
        <v>6</v>
      </c>
    </row>
    <row r="1508" spans="1:8" ht="63.75">
      <c r="A1508" s="3" t="s">
        <v>800</v>
      </c>
      <c r="B1508" s="4">
        <v>89173</v>
      </c>
      <c r="C1508" s="3" t="s">
        <v>20</v>
      </c>
      <c r="D1508" s="3" t="s">
        <v>228</v>
      </c>
      <c r="E1508" s="25" t="s">
        <v>1045</v>
      </c>
      <c r="F1508" s="25" t="s">
        <v>27</v>
      </c>
      <c r="G1508" s="5">
        <v>1</v>
      </c>
      <c r="H1508" s="6">
        <f>ROUND(SUM(H1509*G1509,H1510*G1510,H1511*G1511),2)</f>
        <v>42.51</v>
      </c>
    </row>
    <row r="1509" spans="1:8" ht="38.25">
      <c r="A1509" s="7" t="s">
        <v>801</v>
      </c>
      <c r="B1509" s="8">
        <v>87531</v>
      </c>
      <c r="C1509" s="7" t="s">
        <v>20</v>
      </c>
      <c r="D1509" s="7" t="s">
        <v>1092</v>
      </c>
      <c r="E1509" s="26" t="s">
        <v>1834</v>
      </c>
      <c r="F1509" s="26" t="s">
        <v>27</v>
      </c>
      <c r="G1509" s="9">
        <v>0.154</v>
      </c>
      <c r="H1509" s="72">
        <v>41</v>
      </c>
    </row>
    <row r="1510" spans="1:8" ht="38.25">
      <c r="A1510" s="7" t="s">
        <v>801</v>
      </c>
      <c r="B1510" s="8">
        <v>87527</v>
      </c>
      <c r="C1510" s="7" t="s">
        <v>20</v>
      </c>
      <c r="D1510" s="7" t="s">
        <v>1093</v>
      </c>
      <c r="E1510" s="26" t="s">
        <v>1834</v>
      </c>
      <c r="F1510" s="26" t="s">
        <v>27</v>
      </c>
      <c r="G1510" s="9">
        <v>0.11210000000000001</v>
      </c>
      <c r="H1510" s="72">
        <v>45.65</v>
      </c>
    </row>
    <row r="1511" spans="1:8" ht="38.25">
      <c r="A1511" s="7" t="s">
        <v>801</v>
      </c>
      <c r="B1511" s="8">
        <v>87529</v>
      </c>
      <c r="C1511" s="7" t="s">
        <v>20</v>
      </c>
      <c r="D1511" s="7" t="s">
        <v>1094</v>
      </c>
      <c r="E1511" s="26" t="s">
        <v>1834</v>
      </c>
      <c r="F1511" s="26" t="s">
        <v>27</v>
      </c>
      <c r="G1511" s="9">
        <v>0.7339</v>
      </c>
      <c r="H1511" s="72">
        <v>42.35</v>
      </c>
    </row>
    <row r="1512" spans="1:8">
      <c r="A1512" s="11"/>
      <c r="B1512" s="11"/>
      <c r="C1512" s="11"/>
      <c r="D1512" s="11"/>
      <c r="E1512" s="11"/>
      <c r="F1512" s="11"/>
      <c r="G1512" s="12"/>
      <c r="H1512" s="75"/>
    </row>
    <row r="1513" spans="1:8">
      <c r="A1513" s="11"/>
      <c r="B1513" s="11"/>
      <c r="C1513" s="11"/>
      <c r="D1513" s="11"/>
      <c r="E1513" s="11"/>
      <c r="F1513" s="11"/>
      <c r="G1513" s="28"/>
      <c r="H1513" s="76"/>
    </row>
    <row r="1514" spans="1:8" ht="15" thickBot="1">
      <c r="A1514" s="13"/>
      <c r="B1514" s="13"/>
      <c r="C1514" s="13"/>
      <c r="D1514" s="13"/>
      <c r="E1514" s="13"/>
      <c r="F1514" s="13"/>
      <c r="G1514" s="14"/>
      <c r="H1514" s="77"/>
    </row>
    <row r="1515" spans="1:8" ht="15" thickTop="1">
      <c r="A1515" s="15"/>
      <c r="B1515" s="15"/>
      <c r="C1515" s="15"/>
      <c r="D1515" s="15"/>
      <c r="E1515" s="15"/>
      <c r="F1515" s="15"/>
      <c r="G1515" s="15"/>
      <c r="H1515" s="78"/>
    </row>
    <row r="1516" spans="1:8" ht="15">
      <c r="A1516" s="1" t="s">
        <v>229</v>
      </c>
      <c r="B1516" s="2" t="s">
        <v>1</v>
      </c>
      <c r="C1516" s="1" t="s">
        <v>2</v>
      </c>
      <c r="D1516" s="1" t="s">
        <v>3</v>
      </c>
      <c r="E1516" s="29" t="s">
        <v>799</v>
      </c>
      <c r="F1516" s="29" t="s">
        <v>4</v>
      </c>
      <c r="G1516" s="2" t="s">
        <v>5</v>
      </c>
      <c r="H1516" s="74" t="s">
        <v>6</v>
      </c>
    </row>
    <row r="1517" spans="1:8" ht="38.25">
      <c r="A1517" s="3" t="s">
        <v>800</v>
      </c>
      <c r="B1517" s="4">
        <v>1100129</v>
      </c>
      <c r="C1517" s="3" t="s">
        <v>230</v>
      </c>
      <c r="D1517" s="3" t="s">
        <v>231</v>
      </c>
      <c r="E1517" s="25">
        <v>11001</v>
      </c>
      <c r="F1517" s="25" t="s">
        <v>89</v>
      </c>
      <c r="G1517" s="5">
        <v>1</v>
      </c>
      <c r="H1517" s="6">
        <f>ROUND(SUM(H1518*G1518,G1519*H1519,H1520*G1520),2)</f>
        <v>23.92</v>
      </c>
    </row>
    <row r="1518" spans="1:8" ht="38.25">
      <c r="A1518" s="7" t="s">
        <v>801</v>
      </c>
      <c r="B1518" s="8">
        <v>88309</v>
      </c>
      <c r="C1518" s="7" t="s">
        <v>20</v>
      </c>
      <c r="D1518" s="7" t="s">
        <v>804</v>
      </c>
      <c r="E1518" s="26" t="s">
        <v>1801</v>
      </c>
      <c r="F1518" s="26" t="s">
        <v>106</v>
      </c>
      <c r="G1518" s="9">
        <v>0.47</v>
      </c>
      <c r="H1518" s="72">
        <v>29.85</v>
      </c>
    </row>
    <row r="1519" spans="1:8" ht="38.25">
      <c r="A1519" s="7" t="s">
        <v>801</v>
      </c>
      <c r="B1519" s="8">
        <v>88316</v>
      </c>
      <c r="C1519" s="7" t="s">
        <v>20</v>
      </c>
      <c r="D1519" s="7" t="s">
        <v>802</v>
      </c>
      <c r="E1519" s="26" t="s">
        <v>1801</v>
      </c>
      <c r="F1519" s="26" t="s">
        <v>106</v>
      </c>
      <c r="G1519" s="9">
        <v>0.17100000000000001</v>
      </c>
      <c r="H1519" s="72">
        <v>24.08</v>
      </c>
    </row>
    <row r="1520" spans="1:8" ht="25.5">
      <c r="A1520" s="7" t="s">
        <v>801</v>
      </c>
      <c r="B1520" s="8">
        <v>88629</v>
      </c>
      <c r="C1520" s="7" t="s">
        <v>20</v>
      </c>
      <c r="D1520" s="7" t="s">
        <v>1095</v>
      </c>
      <c r="E1520" s="26" t="s">
        <v>1101</v>
      </c>
      <c r="F1520" s="26" t="s">
        <v>15</v>
      </c>
      <c r="G1520" s="9">
        <v>7.5199999999999998E-3</v>
      </c>
      <c r="H1520" s="72">
        <v>767.19</v>
      </c>
    </row>
    <row r="1521" spans="1:8">
      <c r="A1521" s="11"/>
      <c r="B1521" s="11"/>
      <c r="C1521" s="11"/>
      <c r="D1521" s="11"/>
      <c r="E1521" s="11"/>
      <c r="F1521" s="11"/>
      <c r="G1521" s="12"/>
      <c r="H1521" s="75"/>
    </row>
    <row r="1522" spans="1:8">
      <c r="A1522" s="11"/>
      <c r="B1522" s="11"/>
      <c r="C1522" s="11"/>
      <c r="D1522" s="11"/>
      <c r="E1522" s="11"/>
      <c r="F1522" s="11"/>
      <c r="G1522" s="28"/>
      <c r="H1522" s="76"/>
    </row>
    <row r="1523" spans="1:8" ht="15" thickBot="1">
      <c r="A1523" s="13"/>
      <c r="B1523" s="13"/>
      <c r="C1523" s="13"/>
      <c r="D1523" s="13"/>
      <c r="E1523" s="13"/>
      <c r="F1523" s="13"/>
      <c r="G1523" s="14"/>
      <c r="H1523" s="77"/>
    </row>
    <row r="1524" spans="1:8" ht="15" thickTop="1">
      <c r="A1524" s="15"/>
      <c r="B1524" s="15"/>
      <c r="C1524" s="15"/>
      <c r="D1524" s="15"/>
      <c r="E1524" s="15"/>
      <c r="F1524" s="15"/>
      <c r="G1524" s="15"/>
      <c r="H1524" s="78"/>
    </row>
    <row r="1525" spans="1:8" ht="15">
      <c r="A1525" s="1" t="s">
        <v>232</v>
      </c>
      <c r="B1525" s="2" t="s">
        <v>1</v>
      </c>
      <c r="C1525" s="1" t="s">
        <v>2</v>
      </c>
      <c r="D1525" s="1" t="s">
        <v>3</v>
      </c>
      <c r="E1525" s="29" t="s">
        <v>799</v>
      </c>
      <c r="F1525" s="29" t="s">
        <v>4</v>
      </c>
      <c r="G1525" s="2" t="s">
        <v>5</v>
      </c>
      <c r="H1525" s="74" t="s">
        <v>6</v>
      </c>
    </row>
    <row r="1526" spans="1:8" ht="38.25">
      <c r="A1526" s="3" t="s">
        <v>800</v>
      </c>
      <c r="B1526" s="4">
        <v>87275</v>
      </c>
      <c r="C1526" s="3" t="s">
        <v>20</v>
      </c>
      <c r="D1526" s="3" t="s">
        <v>233</v>
      </c>
      <c r="E1526" s="25" t="s">
        <v>1835</v>
      </c>
      <c r="F1526" s="25" t="s">
        <v>27</v>
      </c>
      <c r="G1526" s="5">
        <v>1</v>
      </c>
      <c r="H1526" s="79">
        <v>77.83</v>
      </c>
    </row>
    <row r="1527" spans="1:8" ht="38.25">
      <c r="A1527" s="7" t="s">
        <v>801</v>
      </c>
      <c r="B1527" s="8">
        <v>88256</v>
      </c>
      <c r="C1527" s="7" t="s">
        <v>20</v>
      </c>
      <c r="D1527" s="7" t="s">
        <v>1836</v>
      </c>
      <c r="E1527" s="26" t="s">
        <v>1801</v>
      </c>
      <c r="F1527" s="26" t="s">
        <v>106</v>
      </c>
      <c r="G1527" s="9">
        <v>0.88819999999999999</v>
      </c>
      <c r="H1527" s="72">
        <v>29.71</v>
      </c>
    </row>
    <row r="1528" spans="1:8" ht="38.25">
      <c r="A1528" s="7" t="s">
        <v>801</v>
      </c>
      <c r="B1528" s="8">
        <v>88316</v>
      </c>
      <c r="C1528" s="7" t="s">
        <v>20</v>
      </c>
      <c r="D1528" s="7" t="s">
        <v>802</v>
      </c>
      <c r="E1528" s="26" t="s">
        <v>1801</v>
      </c>
      <c r="F1528" s="26" t="s">
        <v>106</v>
      </c>
      <c r="G1528" s="9">
        <v>0.3669</v>
      </c>
      <c r="H1528" s="72">
        <v>24.08</v>
      </c>
    </row>
    <row r="1529" spans="1:8">
      <c r="A1529" s="16" t="s">
        <v>806</v>
      </c>
      <c r="B1529" s="17">
        <v>34357</v>
      </c>
      <c r="C1529" s="16" t="s">
        <v>20</v>
      </c>
      <c r="D1529" s="16" t="s">
        <v>1097</v>
      </c>
      <c r="E1529" s="27" t="s">
        <v>819</v>
      </c>
      <c r="F1529" s="27" t="s">
        <v>159</v>
      </c>
      <c r="G1529" s="18">
        <v>0.222</v>
      </c>
      <c r="H1529" s="71">
        <v>5.87</v>
      </c>
    </row>
    <row r="1530" spans="1:8" ht="25.5">
      <c r="A1530" s="16" t="s">
        <v>806</v>
      </c>
      <c r="B1530" s="17">
        <v>536</v>
      </c>
      <c r="C1530" s="16" t="s">
        <v>20</v>
      </c>
      <c r="D1530" s="16" t="s">
        <v>1098</v>
      </c>
      <c r="E1530" s="27" t="s">
        <v>819</v>
      </c>
      <c r="F1530" s="27" t="s">
        <v>27</v>
      </c>
      <c r="G1530" s="18">
        <v>1.0931999999999999</v>
      </c>
      <c r="H1530" s="71">
        <v>31.52</v>
      </c>
    </row>
    <row r="1531" spans="1:8">
      <c r="A1531" s="16" t="s">
        <v>806</v>
      </c>
      <c r="B1531" s="17">
        <v>1381</v>
      </c>
      <c r="C1531" s="16" t="s">
        <v>20</v>
      </c>
      <c r="D1531" s="16" t="s">
        <v>1096</v>
      </c>
      <c r="E1531" s="27" t="s">
        <v>819</v>
      </c>
      <c r="F1531" s="27" t="s">
        <v>159</v>
      </c>
      <c r="G1531" s="18">
        <v>6.85</v>
      </c>
      <c r="H1531" s="71">
        <v>1</v>
      </c>
    </row>
    <row r="1532" spans="1:8">
      <c r="A1532" s="11"/>
      <c r="B1532" s="11"/>
      <c r="C1532" s="11"/>
      <c r="D1532" s="11"/>
      <c r="E1532" s="11"/>
      <c r="F1532" s="11"/>
      <c r="G1532" s="12"/>
      <c r="H1532" s="75"/>
    </row>
    <row r="1533" spans="1:8">
      <c r="A1533" s="11"/>
      <c r="B1533" s="11"/>
      <c r="C1533" s="11"/>
      <c r="D1533" s="11"/>
      <c r="E1533" s="11"/>
      <c r="F1533" s="11"/>
      <c r="G1533" s="28"/>
      <c r="H1533" s="76"/>
    </row>
    <row r="1534" spans="1:8" ht="15" thickBot="1">
      <c r="A1534" s="13"/>
      <c r="B1534" s="13"/>
      <c r="C1534" s="13"/>
      <c r="D1534" s="13"/>
      <c r="E1534" s="13"/>
      <c r="F1534" s="13"/>
      <c r="G1534" s="14"/>
      <c r="H1534" s="77"/>
    </row>
    <row r="1535" spans="1:8" ht="15" thickTop="1">
      <c r="A1535" s="15"/>
      <c r="B1535" s="15"/>
      <c r="C1535" s="15"/>
      <c r="D1535" s="15"/>
      <c r="E1535" s="15"/>
      <c r="F1535" s="15"/>
      <c r="G1535" s="15"/>
      <c r="H1535" s="78"/>
    </row>
    <row r="1536" spans="1:8" ht="15">
      <c r="A1536" s="1" t="s">
        <v>234</v>
      </c>
      <c r="B1536" s="2" t="s">
        <v>1</v>
      </c>
      <c r="C1536" s="1" t="s">
        <v>2</v>
      </c>
      <c r="D1536" s="1" t="s">
        <v>3</v>
      </c>
      <c r="E1536" s="29" t="s">
        <v>799</v>
      </c>
      <c r="F1536" s="29" t="s">
        <v>4</v>
      </c>
      <c r="G1536" s="2" t="s">
        <v>5</v>
      </c>
      <c r="H1536" s="74" t="s">
        <v>6</v>
      </c>
    </row>
    <row r="1537" spans="1:8" ht="38.25">
      <c r="A1537" s="3" t="s">
        <v>800</v>
      </c>
      <c r="B1537" s="4">
        <v>4440</v>
      </c>
      <c r="C1537" s="3" t="s">
        <v>17</v>
      </c>
      <c r="D1537" s="3" t="s">
        <v>235</v>
      </c>
      <c r="E1537" s="25" t="s">
        <v>1099</v>
      </c>
      <c r="F1537" s="25" t="s">
        <v>27</v>
      </c>
      <c r="G1537" s="5">
        <v>1</v>
      </c>
      <c r="H1537" s="6">
        <f>ROUND(SUM(H1539*G1539,G1540*H1540,H1541*G1541,H1542*G1542,H1543*G1543,H1544*G1544,H1545*G1545),2)</f>
        <v>54.72</v>
      </c>
    </row>
    <row r="1538" spans="1:8" ht="15">
      <c r="A1538" s="1" t="s">
        <v>0</v>
      </c>
      <c r="B1538" s="2" t="s">
        <v>1</v>
      </c>
      <c r="C1538" s="1" t="s">
        <v>2</v>
      </c>
      <c r="D1538" s="1" t="s">
        <v>3</v>
      </c>
      <c r="E1538" s="29" t="s">
        <v>799</v>
      </c>
      <c r="F1538" s="29" t="s">
        <v>4</v>
      </c>
      <c r="G1538" s="2" t="s">
        <v>5</v>
      </c>
      <c r="H1538" s="74" t="s">
        <v>6</v>
      </c>
    </row>
    <row r="1539" spans="1:8">
      <c r="A1539" s="16" t="s">
        <v>806</v>
      </c>
      <c r="B1539" s="17" t="s">
        <v>814</v>
      </c>
      <c r="C1539" s="16" t="s">
        <v>17</v>
      </c>
      <c r="D1539" s="16" t="s">
        <v>815</v>
      </c>
      <c r="E1539" s="27" t="s">
        <v>809</v>
      </c>
      <c r="F1539" s="27" t="s">
        <v>810</v>
      </c>
      <c r="G1539" s="18">
        <v>0.34</v>
      </c>
      <c r="H1539" s="71">
        <v>16.89</v>
      </c>
    </row>
    <row r="1540" spans="1:8">
      <c r="A1540" s="16" t="s">
        <v>806</v>
      </c>
      <c r="B1540" s="17" t="s">
        <v>807</v>
      </c>
      <c r="C1540" s="16" t="s">
        <v>17</v>
      </c>
      <c r="D1540" s="16" t="s">
        <v>808</v>
      </c>
      <c r="E1540" s="27" t="s">
        <v>809</v>
      </c>
      <c r="F1540" s="27" t="s">
        <v>810</v>
      </c>
      <c r="G1540" s="18">
        <v>0.4</v>
      </c>
      <c r="H1540" s="71">
        <v>22.45</v>
      </c>
    </row>
    <row r="1541" spans="1:8">
      <c r="A1541" s="16" t="s">
        <v>806</v>
      </c>
      <c r="B1541" s="17">
        <v>2540</v>
      </c>
      <c r="C1541" s="16" t="s">
        <v>17</v>
      </c>
      <c r="D1541" s="16" t="s">
        <v>1103</v>
      </c>
      <c r="E1541" s="27" t="s">
        <v>819</v>
      </c>
      <c r="F1541" s="27" t="s">
        <v>930</v>
      </c>
      <c r="G1541" s="18">
        <v>0.66</v>
      </c>
      <c r="H1541" s="71">
        <v>3.5</v>
      </c>
    </row>
    <row r="1542" spans="1:8">
      <c r="A1542" s="7" t="s">
        <v>800</v>
      </c>
      <c r="B1542" s="8">
        <v>10550</v>
      </c>
      <c r="C1542" s="7" t="s">
        <v>17</v>
      </c>
      <c r="D1542" s="7" t="s">
        <v>811</v>
      </c>
      <c r="E1542" s="26" t="s">
        <v>812</v>
      </c>
      <c r="F1542" s="26" t="s">
        <v>810</v>
      </c>
      <c r="G1542" s="9">
        <v>0.4</v>
      </c>
      <c r="H1542" s="72">
        <v>3.74</v>
      </c>
    </row>
    <row r="1543" spans="1:8">
      <c r="A1543" s="16" t="s">
        <v>806</v>
      </c>
      <c r="B1543" s="17">
        <v>3964</v>
      </c>
      <c r="C1543" s="16" t="s">
        <v>17</v>
      </c>
      <c r="D1543" s="16" t="s">
        <v>1102</v>
      </c>
      <c r="E1543" s="27" t="s">
        <v>819</v>
      </c>
      <c r="F1543" s="27" t="s">
        <v>27</v>
      </c>
      <c r="G1543" s="18">
        <v>1.05</v>
      </c>
      <c r="H1543" s="71">
        <v>27.5</v>
      </c>
    </row>
    <row r="1544" spans="1:8">
      <c r="A1544" s="7" t="s">
        <v>800</v>
      </c>
      <c r="B1544" s="8">
        <v>3407</v>
      </c>
      <c r="C1544" s="7" t="s">
        <v>17</v>
      </c>
      <c r="D1544" s="7" t="s">
        <v>1100</v>
      </c>
      <c r="E1544" s="26" t="s">
        <v>1101</v>
      </c>
      <c r="F1544" s="26" t="s">
        <v>930</v>
      </c>
      <c r="G1544" s="9">
        <v>4</v>
      </c>
      <c r="H1544" s="72">
        <v>1.5</v>
      </c>
    </row>
    <row r="1545" spans="1:8">
      <c r="A1545" s="7" t="s">
        <v>800</v>
      </c>
      <c r="B1545" s="8">
        <v>10549</v>
      </c>
      <c r="C1545" s="7" t="s">
        <v>17</v>
      </c>
      <c r="D1545" s="7" t="s">
        <v>813</v>
      </c>
      <c r="E1545" s="26" t="s">
        <v>812</v>
      </c>
      <c r="F1545" s="26" t="s">
        <v>810</v>
      </c>
      <c r="G1545" s="9">
        <v>0.34</v>
      </c>
      <c r="H1545" s="72">
        <v>3.87</v>
      </c>
    </row>
    <row r="1546" spans="1:8" ht="60">
      <c r="A1546" s="32" t="s">
        <v>816</v>
      </c>
      <c r="B1546" s="29"/>
      <c r="C1546" s="29"/>
      <c r="D1546" s="29"/>
      <c r="E1546" s="29"/>
      <c r="F1546" s="29"/>
      <c r="G1546" s="29"/>
      <c r="H1546" s="73"/>
    </row>
    <row r="1547" spans="1:8" ht="15">
      <c r="A1547" s="1" t="s">
        <v>0</v>
      </c>
      <c r="B1547" s="2" t="s">
        <v>1</v>
      </c>
      <c r="C1547" s="1" t="s">
        <v>2</v>
      </c>
      <c r="D1547" s="1" t="s">
        <v>3</v>
      </c>
      <c r="E1547" s="29" t="s">
        <v>799</v>
      </c>
      <c r="F1547" s="29" t="s">
        <v>4</v>
      </c>
      <c r="G1547" s="2" t="s">
        <v>5</v>
      </c>
      <c r="H1547" s="74" t="s">
        <v>6</v>
      </c>
    </row>
    <row r="1548" spans="1:8">
      <c r="A1548" s="16" t="s">
        <v>806</v>
      </c>
      <c r="B1548" s="17" t="s">
        <v>814</v>
      </c>
      <c r="C1548" s="16" t="s">
        <v>17</v>
      </c>
      <c r="D1548" s="16" t="s">
        <v>815</v>
      </c>
      <c r="E1548" s="27" t="s">
        <v>809</v>
      </c>
      <c r="F1548" s="27" t="s">
        <v>810</v>
      </c>
      <c r="G1548" s="18">
        <v>0.36799999999999999</v>
      </c>
      <c r="H1548" s="71">
        <v>16.89</v>
      </c>
    </row>
    <row r="1549" spans="1:8">
      <c r="A1549" s="16" t="s">
        <v>806</v>
      </c>
      <c r="B1549" s="17" t="s">
        <v>807</v>
      </c>
      <c r="C1549" s="16" t="s">
        <v>17</v>
      </c>
      <c r="D1549" s="16" t="s">
        <v>808</v>
      </c>
      <c r="E1549" s="27" t="s">
        <v>809</v>
      </c>
      <c r="F1549" s="27" t="s">
        <v>810</v>
      </c>
      <c r="G1549" s="18">
        <v>0.4</v>
      </c>
      <c r="H1549" s="71">
        <v>22.45</v>
      </c>
    </row>
    <row r="1550" spans="1:8">
      <c r="A1550" s="16" t="s">
        <v>806</v>
      </c>
      <c r="B1550" s="17">
        <v>2540</v>
      </c>
      <c r="C1550" s="16" t="s">
        <v>17</v>
      </c>
      <c r="D1550" s="16" t="s">
        <v>1103</v>
      </c>
      <c r="E1550" s="27" t="s">
        <v>819</v>
      </c>
      <c r="F1550" s="27" t="s">
        <v>930</v>
      </c>
      <c r="G1550" s="18">
        <v>0.66</v>
      </c>
      <c r="H1550" s="71">
        <v>3.5</v>
      </c>
    </row>
    <row r="1551" spans="1:8">
      <c r="A1551" s="16" t="s">
        <v>806</v>
      </c>
      <c r="B1551" s="17">
        <v>10517</v>
      </c>
      <c r="C1551" s="16" t="s">
        <v>17</v>
      </c>
      <c r="D1551" s="16" t="s">
        <v>849</v>
      </c>
      <c r="E1551" s="27" t="s">
        <v>827</v>
      </c>
      <c r="F1551" s="27" t="s">
        <v>850</v>
      </c>
      <c r="G1551" s="18">
        <v>3.0719999999999999E-4</v>
      </c>
      <c r="H1551" s="71">
        <v>300</v>
      </c>
    </row>
    <row r="1552" spans="1:8">
      <c r="A1552" s="16" t="s">
        <v>806</v>
      </c>
      <c r="B1552" s="17">
        <v>941</v>
      </c>
      <c r="C1552" s="16" t="s">
        <v>17</v>
      </c>
      <c r="D1552" s="16" t="s">
        <v>830</v>
      </c>
      <c r="E1552" s="27" t="s">
        <v>819</v>
      </c>
      <c r="F1552" s="27" t="s">
        <v>115</v>
      </c>
      <c r="G1552" s="18">
        <v>1.152E-3</v>
      </c>
      <c r="H1552" s="71">
        <v>194.68</v>
      </c>
    </row>
    <row r="1553" spans="1:8">
      <c r="A1553" s="16" t="s">
        <v>806</v>
      </c>
      <c r="B1553" s="17">
        <v>10492</v>
      </c>
      <c r="C1553" s="16" t="s">
        <v>17</v>
      </c>
      <c r="D1553" s="16" t="s">
        <v>824</v>
      </c>
      <c r="E1553" s="27" t="s">
        <v>819</v>
      </c>
      <c r="F1553" s="27" t="s">
        <v>115</v>
      </c>
      <c r="G1553" s="18">
        <v>3.4559999999999999E-3</v>
      </c>
      <c r="H1553" s="71">
        <v>205</v>
      </c>
    </row>
    <row r="1554" spans="1:8">
      <c r="A1554" s="16" t="s">
        <v>806</v>
      </c>
      <c r="B1554" s="17">
        <v>10599</v>
      </c>
      <c r="C1554" s="16" t="s">
        <v>17</v>
      </c>
      <c r="D1554" s="16" t="s">
        <v>825</v>
      </c>
      <c r="E1554" s="27" t="s">
        <v>819</v>
      </c>
      <c r="F1554" s="27" t="s">
        <v>115</v>
      </c>
      <c r="G1554" s="18">
        <v>1.3824E-3</v>
      </c>
      <c r="H1554" s="71">
        <v>18</v>
      </c>
    </row>
    <row r="1555" spans="1:8">
      <c r="A1555" s="16" t="s">
        <v>806</v>
      </c>
      <c r="B1555" s="17" t="s">
        <v>817</v>
      </c>
      <c r="C1555" s="16" t="s">
        <v>17</v>
      </c>
      <c r="D1555" s="16" t="s">
        <v>818</v>
      </c>
      <c r="E1555" s="27" t="s">
        <v>819</v>
      </c>
      <c r="F1555" s="27" t="s">
        <v>820</v>
      </c>
      <c r="G1555" s="18">
        <v>6.1439999999999997E-4</v>
      </c>
      <c r="H1555" s="71">
        <v>88.33</v>
      </c>
    </row>
    <row r="1556" spans="1:8">
      <c r="A1556" s="16" t="s">
        <v>806</v>
      </c>
      <c r="B1556" s="17">
        <v>10790</v>
      </c>
      <c r="C1556" s="16" t="s">
        <v>17</v>
      </c>
      <c r="D1556" s="16" t="s">
        <v>846</v>
      </c>
      <c r="E1556" s="27" t="s">
        <v>819</v>
      </c>
      <c r="F1556" s="27" t="s">
        <v>115</v>
      </c>
      <c r="G1556" s="18">
        <v>4.0000000000000003E-5</v>
      </c>
      <c r="H1556" s="71">
        <v>25.95</v>
      </c>
    </row>
    <row r="1557" spans="1:8">
      <c r="A1557" s="16" t="s">
        <v>806</v>
      </c>
      <c r="B1557" s="17">
        <v>11247</v>
      </c>
      <c r="C1557" s="16" t="s">
        <v>17</v>
      </c>
      <c r="D1557" s="16" t="s">
        <v>848</v>
      </c>
      <c r="E1557" s="27" t="s">
        <v>819</v>
      </c>
      <c r="F1557" s="27" t="s">
        <v>115</v>
      </c>
      <c r="G1557" s="18">
        <v>4.0000000000000003E-5</v>
      </c>
      <c r="H1557" s="71">
        <v>327.8</v>
      </c>
    </row>
    <row r="1558" spans="1:8">
      <c r="A1558" s="16" t="s">
        <v>806</v>
      </c>
      <c r="B1558" s="17">
        <v>1651</v>
      </c>
      <c r="C1558" s="16" t="s">
        <v>17</v>
      </c>
      <c r="D1558" s="16" t="s">
        <v>842</v>
      </c>
      <c r="E1558" s="27" t="s">
        <v>819</v>
      </c>
      <c r="F1558" s="27" t="s">
        <v>843</v>
      </c>
      <c r="G1558" s="18">
        <v>6.1439999999999997E-4</v>
      </c>
      <c r="H1558" s="71">
        <v>7</v>
      </c>
    </row>
    <row r="1559" spans="1:8">
      <c r="A1559" s="16" t="s">
        <v>806</v>
      </c>
      <c r="B1559" s="17" t="s">
        <v>844</v>
      </c>
      <c r="C1559" s="16" t="s">
        <v>17</v>
      </c>
      <c r="D1559" s="16" t="s">
        <v>845</v>
      </c>
      <c r="E1559" s="27" t="s">
        <v>819</v>
      </c>
      <c r="F1559" s="27" t="s">
        <v>820</v>
      </c>
      <c r="G1559" s="18">
        <v>1.7664E-3</v>
      </c>
      <c r="H1559" s="71">
        <v>12.99</v>
      </c>
    </row>
    <row r="1560" spans="1:8">
      <c r="A1560" s="16" t="s">
        <v>806</v>
      </c>
      <c r="B1560" s="17">
        <v>11265</v>
      </c>
      <c r="C1560" s="16" t="s">
        <v>17</v>
      </c>
      <c r="D1560" s="16" t="s">
        <v>833</v>
      </c>
      <c r="E1560" s="27" t="s">
        <v>819</v>
      </c>
      <c r="F1560" s="27" t="s">
        <v>115</v>
      </c>
      <c r="G1560" s="18">
        <v>1.6000000000000001E-4</v>
      </c>
      <c r="H1560" s="71">
        <v>18.75</v>
      </c>
    </row>
    <row r="1561" spans="1:8">
      <c r="A1561" s="16" t="s">
        <v>806</v>
      </c>
      <c r="B1561" s="17">
        <v>10789</v>
      </c>
      <c r="C1561" s="16" t="s">
        <v>17</v>
      </c>
      <c r="D1561" s="16" t="s">
        <v>840</v>
      </c>
      <c r="E1561" s="27" t="s">
        <v>819</v>
      </c>
      <c r="F1561" s="27" t="s">
        <v>115</v>
      </c>
      <c r="G1561" s="18">
        <v>8.0000000000000007E-5</v>
      </c>
      <c r="H1561" s="71">
        <v>15.4</v>
      </c>
    </row>
    <row r="1562" spans="1:8">
      <c r="A1562" s="16" t="s">
        <v>806</v>
      </c>
      <c r="B1562" s="17">
        <v>11243</v>
      </c>
      <c r="C1562" s="16" t="s">
        <v>17</v>
      </c>
      <c r="D1562" s="16" t="s">
        <v>847</v>
      </c>
      <c r="E1562" s="27" t="s">
        <v>819</v>
      </c>
      <c r="F1562" s="27" t="s">
        <v>115</v>
      </c>
      <c r="G1562" s="18">
        <v>4.0000000000000003E-5</v>
      </c>
      <c r="H1562" s="71">
        <v>28</v>
      </c>
    </row>
    <row r="1563" spans="1:8">
      <c r="A1563" s="16" t="s">
        <v>806</v>
      </c>
      <c r="B1563" s="17">
        <v>10761</v>
      </c>
      <c r="C1563" s="16" t="s">
        <v>17</v>
      </c>
      <c r="D1563" s="16" t="s">
        <v>837</v>
      </c>
      <c r="E1563" s="27" t="s">
        <v>827</v>
      </c>
      <c r="F1563" s="27" t="s">
        <v>115</v>
      </c>
      <c r="G1563" s="18">
        <v>7.8182399999999999E-2</v>
      </c>
      <c r="H1563" s="71">
        <v>5</v>
      </c>
    </row>
    <row r="1564" spans="1:8">
      <c r="A1564" s="16" t="s">
        <v>806</v>
      </c>
      <c r="B1564" s="17">
        <v>10596</v>
      </c>
      <c r="C1564" s="16" t="s">
        <v>17</v>
      </c>
      <c r="D1564" s="16" t="s">
        <v>835</v>
      </c>
      <c r="E1564" s="27" t="s">
        <v>819</v>
      </c>
      <c r="F1564" s="27" t="s">
        <v>115</v>
      </c>
      <c r="G1564" s="18">
        <v>3.4559999999999999E-3</v>
      </c>
      <c r="H1564" s="71">
        <v>4.8499999999999996</v>
      </c>
    </row>
    <row r="1565" spans="1:8">
      <c r="A1565" s="16" t="s">
        <v>806</v>
      </c>
      <c r="B1565" s="17">
        <v>4174</v>
      </c>
      <c r="C1565" s="16" t="s">
        <v>17</v>
      </c>
      <c r="D1565" s="16" t="s">
        <v>823</v>
      </c>
      <c r="E1565" s="27" t="s">
        <v>819</v>
      </c>
      <c r="F1565" s="27" t="s">
        <v>115</v>
      </c>
      <c r="G1565" s="18">
        <v>2.0000000000000001E-4</v>
      </c>
      <c r="H1565" s="71">
        <v>12</v>
      </c>
    </row>
    <row r="1566" spans="1:8">
      <c r="A1566" s="16" t="s">
        <v>806</v>
      </c>
      <c r="B1566" s="17">
        <v>11245</v>
      </c>
      <c r="C1566" s="16" t="s">
        <v>17</v>
      </c>
      <c r="D1566" s="16" t="s">
        <v>836</v>
      </c>
      <c r="E1566" s="27" t="s">
        <v>819</v>
      </c>
      <c r="F1566" s="27" t="s">
        <v>115</v>
      </c>
      <c r="G1566" s="18">
        <v>2.7999999999999998E-4</v>
      </c>
      <c r="H1566" s="71">
        <v>11.6</v>
      </c>
    </row>
    <row r="1567" spans="1:8">
      <c r="A1567" s="16" t="s">
        <v>806</v>
      </c>
      <c r="B1567" s="17">
        <v>4722</v>
      </c>
      <c r="C1567" s="16" t="s">
        <v>17</v>
      </c>
      <c r="D1567" s="16" t="s">
        <v>839</v>
      </c>
      <c r="E1567" s="27" t="s">
        <v>819</v>
      </c>
      <c r="F1567" s="27" t="s">
        <v>115</v>
      </c>
      <c r="G1567" s="18">
        <v>1.6000000000000001E-4</v>
      </c>
      <c r="H1567" s="71">
        <v>18.8</v>
      </c>
    </row>
    <row r="1568" spans="1:8">
      <c r="A1568" s="16" t="s">
        <v>806</v>
      </c>
      <c r="B1568" s="17">
        <v>11264</v>
      </c>
      <c r="C1568" s="16" t="s">
        <v>17</v>
      </c>
      <c r="D1568" s="16" t="s">
        <v>841</v>
      </c>
      <c r="E1568" s="27" t="s">
        <v>819</v>
      </c>
      <c r="F1568" s="27" t="s">
        <v>115</v>
      </c>
      <c r="G1568" s="18">
        <v>8.0000000000000007E-5</v>
      </c>
      <c r="H1568" s="71">
        <v>13.52</v>
      </c>
    </row>
    <row r="1569" spans="1:8">
      <c r="A1569" s="16" t="s">
        <v>806</v>
      </c>
      <c r="B1569" s="17" t="s">
        <v>821</v>
      </c>
      <c r="C1569" s="16" t="s">
        <v>17</v>
      </c>
      <c r="D1569" s="16" t="s">
        <v>822</v>
      </c>
      <c r="E1569" s="27" t="s">
        <v>819</v>
      </c>
      <c r="F1569" s="27" t="s">
        <v>115</v>
      </c>
      <c r="G1569" s="18">
        <v>1.5359999999999999E-4</v>
      </c>
      <c r="H1569" s="71">
        <v>24.02</v>
      </c>
    </row>
    <row r="1570" spans="1:8" ht="25.5">
      <c r="A1570" s="16" t="s">
        <v>806</v>
      </c>
      <c r="B1570" s="17" t="s">
        <v>828</v>
      </c>
      <c r="C1570" s="16" t="s">
        <v>17</v>
      </c>
      <c r="D1570" s="16" t="s">
        <v>829</v>
      </c>
      <c r="E1570" s="27" t="s">
        <v>819</v>
      </c>
      <c r="F1570" s="27" t="s">
        <v>115</v>
      </c>
      <c r="G1570" s="18">
        <v>4.6079999999999998E-4</v>
      </c>
      <c r="H1570" s="71">
        <v>16.13</v>
      </c>
    </row>
    <row r="1571" spans="1:8">
      <c r="A1571" s="16" t="s">
        <v>806</v>
      </c>
      <c r="B1571" s="17">
        <v>10362</v>
      </c>
      <c r="C1571" s="16" t="s">
        <v>17</v>
      </c>
      <c r="D1571" s="16" t="s">
        <v>826</v>
      </c>
      <c r="E1571" s="27" t="s">
        <v>827</v>
      </c>
      <c r="F1571" s="27" t="s">
        <v>115</v>
      </c>
      <c r="G1571" s="18">
        <v>3.4559999999999999E-3</v>
      </c>
      <c r="H1571" s="71">
        <v>12.54</v>
      </c>
    </row>
    <row r="1572" spans="1:8">
      <c r="A1572" s="16" t="s">
        <v>806</v>
      </c>
      <c r="B1572" s="17">
        <v>158</v>
      </c>
      <c r="C1572" s="16" t="s">
        <v>17</v>
      </c>
      <c r="D1572" s="16" t="s">
        <v>831</v>
      </c>
      <c r="E1572" s="27" t="s">
        <v>819</v>
      </c>
      <c r="F1572" s="27" t="s">
        <v>115</v>
      </c>
      <c r="G1572" s="18">
        <v>7.8182399999999999E-2</v>
      </c>
      <c r="H1572" s="71">
        <v>14</v>
      </c>
    </row>
    <row r="1573" spans="1:8">
      <c r="A1573" s="16" t="s">
        <v>806</v>
      </c>
      <c r="B1573" s="17">
        <v>2378</v>
      </c>
      <c r="C1573" s="16" t="s">
        <v>17</v>
      </c>
      <c r="D1573" s="16" t="s">
        <v>832</v>
      </c>
      <c r="E1573" s="27" t="s">
        <v>819</v>
      </c>
      <c r="F1573" s="27" t="s">
        <v>115</v>
      </c>
      <c r="G1573" s="18">
        <v>6.0788799999999997E-2</v>
      </c>
      <c r="H1573" s="71">
        <v>4.5</v>
      </c>
    </row>
    <row r="1574" spans="1:8">
      <c r="A1574" s="16" t="s">
        <v>806</v>
      </c>
      <c r="B1574" s="17">
        <v>10282</v>
      </c>
      <c r="C1574" s="16" t="s">
        <v>17</v>
      </c>
      <c r="D1574" s="16" t="s">
        <v>838</v>
      </c>
      <c r="E1574" s="27" t="s">
        <v>819</v>
      </c>
      <c r="F1574" s="27" t="s">
        <v>115</v>
      </c>
      <c r="G1574" s="18">
        <v>8.0000000000000007E-5</v>
      </c>
      <c r="H1574" s="71">
        <v>44</v>
      </c>
    </row>
    <row r="1575" spans="1:8">
      <c r="A1575" s="16" t="s">
        <v>806</v>
      </c>
      <c r="B1575" s="17">
        <v>11246</v>
      </c>
      <c r="C1575" s="16" t="s">
        <v>17</v>
      </c>
      <c r="D1575" s="16" t="s">
        <v>834</v>
      </c>
      <c r="E1575" s="27" t="s">
        <v>819</v>
      </c>
      <c r="F1575" s="27" t="s">
        <v>590</v>
      </c>
      <c r="G1575" s="18">
        <v>2.7999999999999998E-4</v>
      </c>
      <c r="H1575" s="71">
        <v>10.220000000000001</v>
      </c>
    </row>
    <row r="1576" spans="1:8">
      <c r="A1576" s="16" t="s">
        <v>806</v>
      </c>
      <c r="B1576" s="17">
        <v>3964</v>
      </c>
      <c r="C1576" s="16" t="s">
        <v>17</v>
      </c>
      <c r="D1576" s="16" t="s">
        <v>1102</v>
      </c>
      <c r="E1576" s="27" t="s">
        <v>819</v>
      </c>
      <c r="F1576" s="27" t="s">
        <v>27</v>
      </c>
      <c r="G1576" s="18">
        <v>1.05</v>
      </c>
      <c r="H1576" s="71">
        <v>27.5</v>
      </c>
    </row>
    <row r="1577" spans="1:8">
      <c r="A1577" s="16" t="s">
        <v>806</v>
      </c>
      <c r="B1577" s="17">
        <v>2684</v>
      </c>
      <c r="C1577" s="16" t="s">
        <v>17</v>
      </c>
      <c r="D1577" s="16" t="s">
        <v>1104</v>
      </c>
      <c r="E1577" s="27" t="s">
        <v>819</v>
      </c>
      <c r="F1577" s="27" t="s">
        <v>930</v>
      </c>
      <c r="G1577" s="18">
        <v>3.36</v>
      </c>
      <c r="H1577" s="71">
        <v>1.67</v>
      </c>
    </row>
    <row r="1578" spans="1:8">
      <c r="A1578" s="16" t="s">
        <v>806</v>
      </c>
      <c r="B1578" s="17">
        <v>4729</v>
      </c>
      <c r="C1578" s="16" t="s">
        <v>17</v>
      </c>
      <c r="D1578" s="16" t="s">
        <v>853</v>
      </c>
      <c r="E1578" s="27" t="s">
        <v>819</v>
      </c>
      <c r="F1578" s="27" t="s">
        <v>115</v>
      </c>
      <c r="G1578" s="18">
        <v>3.68E-5</v>
      </c>
      <c r="H1578" s="71">
        <v>37.799999999999997</v>
      </c>
    </row>
    <row r="1579" spans="1:8">
      <c r="A1579" s="16" t="s">
        <v>806</v>
      </c>
      <c r="B1579" s="17">
        <v>10788</v>
      </c>
      <c r="C1579" s="16" t="s">
        <v>17</v>
      </c>
      <c r="D1579" s="16" t="s">
        <v>852</v>
      </c>
      <c r="E1579" s="27" t="s">
        <v>819</v>
      </c>
      <c r="F1579" s="27" t="s">
        <v>115</v>
      </c>
      <c r="G1579" s="18">
        <v>7.36E-5</v>
      </c>
      <c r="H1579" s="71">
        <v>36.9</v>
      </c>
    </row>
    <row r="1580" spans="1:8" ht="25.5">
      <c r="A1580" s="16" t="s">
        <v>806</v>
      </c>
      <c r="B1580" s="17" t="s">
        <v>854</v>
      </c>
      <c r="C1580" s="16" t="s">
        <v>17</v>
      </c>
      <c r="D1580" s="16" t="s">
        <v>855</v>
      </c>
      <c r="E1580" s="27" t="s">
        <v>819</v>
      </c>
      <c r="F1580" s="27" t="s">
        <v>115</v>
      </c>
      <c r="G1580" s="18">
        <v>7.36E-5</v>
      </c>
      <c r="H1580" s="71">
        <v>189.9</v>
      </c>
    </row>
    <row r="1581" spans="1:8">
      <c r="A1581" s="16" t="s">
        <v>806</v>
      </c>
      <c r="B1581" s="17">
        <v>4728</v>
      </c>
      <c r="C1581" s="16" t="s">
        <v>17</v>
      </c>
      <c r="D1581" s="16" t="s">
        <v>851</v>
      </c>
      <c r="E1581" s="27" t="s">
        <v>819</v>
      </c>
      <c r="F1581" s="27" t="s">
        <v>115</v>
      </c>
      <c r="G1581" s="18">
        <v>1.104E-4</v>
      </c>
      <c r="H1581" s="71">
        <v>18.579999999999998</v>
      </c>
    </row>
    <row r="1582" spans="1:8">
      <c r="A1582" s="11"/>
      <c r="B1582" s="11"/>
      <c r="C1582" s="11"/>
      <c r="D1582" s="11"/>
      <c r="E1582" s="11"/>
      <c r="F1582" s="11"/>
      <c r="G1582" s="12"/>
      <c r="H1582" s="75"/>
    </row>
    <row r="1583" spans="1:8">
      <c r="A1583" s="11"/>
      <c r="B1583" s="11"/>
      <c r="C1583" s="11"/>
      <c r="D1583" s="11"/>
      <c r="E1583" s="11"/>
      <c r="F1583" s="11"/>
      <c r="G1583" s="28"/>
      <c r="H1583" s="76"/>
    </row>
    <row r="1584" spans="1:8" ht="15" thickBot="1">
      <c r="A1584" s="13"/>
      <c r="B1584" s="13"/>
      <c r="C1584" s="13"/>
      <c r="D1584" s="13"/>
      <c r="E1584" s="13"/>
      <c r="F1584" s="13"/>
      <c r="G1584" s="14"/>
      <c r="H1584" s="77"/>
    </row>
    <row r="1585" spans="1:8" ht="15" thickTop="1">
      <c r="A1585" s="15"/>
      <c r="B1585" s="15"/>
      <c r="C1585" s="15"/>
      <c r="D1585" s="15"/>
      <c r="E1585" s="15"/>
      <c r="F1585" s="15"/>
      <c r="G1585" s="15"/>
      <c r="H1585" s="78"/>
    </row>
    <row r="1586" spans="1:8" ht="15">
      <c r="A1586" s="1" t="s">
        <v>236</v>
      </c>
      <c r="B1586" s="2" t="s">
        <v>1</v>
      </c>
      <c r="C1586" s="1" t="s">
        <v>2</v>
      </c>
      <c r="D1586" s="1" t="s">
        <v>3</v>
      </c>
      <c r="E1586" s="29" t="s">
        <v>799</v>
      </c>
      <c r="F1586" s="29" t="s">
        <v>4</v>
      </c>
      <c r="G1586" s="2" t="s">
        <v>5</v>
      </c>
      <c r="H1586" s="74" t="s">
        <v>6</v>
      </c>
    </row>
    <row r="1587" spans="1:8" ht="38.25">
      <c r="A1587" s="3" t="s">
        <v>800</v>
      </c>
      <c r="B1587" s="4">
        <v>12418</v>
      </c>
      <c r="C1587" s="3" t="s">
        <v>17</v>
      </c>
      <c r="D1587" s="3" t="s">
        <v>237</v>
      </c>
      <c r="E1587" s="25" t="s">
        <v>1099</v>
      </c>
      <c r="F1587" s="25" t="s">
        <v>27</v>
      </c>
      <c r="G1587" s="5">
        <v>1</v>
      </c>
      <c r="H1587" s="6">
        <f>ROUND(SUM(H1589*G1589,G1590*H1590,H1591*G1591,H1592*G1592,H1593*G1593,H1594*G1594,H1595*G1595),2)</f>
        <v>133.16999999999999</v>
      </c>
    </row>
    <row r="1588" spans="1:8" ht="15">
      <c r="A1588" s="1" t="s">
        <v>0</v>
      </c>
      <c r="B1588" s="2" t="s">
        <v>1</v>
      </c>
      <c r="C1588" s="1" t="s">
        <v>2</v>
      </c>
      <c r="D1588" s="1" t="s">
        <v>3</v>
      </c>
      <c r="E1588" s="29" t="s">
        <v>799</v>
      </c>
      <c r="F1588" s="29" t="s">
        <v>4</v>
      </c>
      <c r="G1588" s="2" t="s">
        <v>5</v>
      </c>
      <c r="H1588" s="74" t="s">
        <v>6</v>
      </c>
    </row>
    <row r="1589" spans="1:8">
      <c r="A1589" s="7" t="s">
        <v>800</v>
      </c>
      <c r="B1589" s="8">
        <v>3406</v>
      </c>
      <c r="C1589" s="7" t="s">
        <v>17</v>
      </c>
      <c r="D1589" s="7" t="s">
        <v>1105</v>
      </c>
      <c r="E1589" s="26" t="s">
        <v>1101</v>
      </c>
      <c r="F1589" s="26" t="s">
        <v>930</v>
      </c>
      <c r="G1589" s="9">
        <v>4.5</v>
      </c>
      <c r="H1589" s="72">
        <v>0.92</v>
      </c>
    </row>
    <row r="1590" spans="1:8">
      <c r="A1590" s="7" t="s">
        <v>800</v>
      </c>
      <c r="B1590" s="8">
        <v>10549</v>
      </c>
      <c r="C1590" s="7" t="s">
        <v>17</v>
      </c>
      <c r="D1590" s="7" t="s">
        <v>813</v>
      </c>
      <c r="E1590" s="26" t="s">
        <v>812</v>
      </c>
      <c r="F1590" s="26" t="s">
        <v>810</v>
      </c>
      <c r="G1590" s="9">
        <v>0.45</v>
      </c>
      <c r="H1590" s="72">
        <v>3.87</v>
      </c>
    </row>
    <row r="1591" spans="1:8">
      <c r="A1591" s="7" t="s">
        <v>800</v>
      </c>
      <c r="B1591" s="8">
        <v>10550</v>
      </c>
      <c r="C1591" s="7" t="s">
        <v>17</v>
      </c>
      <c r="D1591" s="7" t="s">
        <v>811</v>
      </c>
      <c r="E1591" s="26" t="s">
        <v>812</v>
      </c>
      <c r="F1591" s="26" t="s">
        <v>810</v>
      </c>
      <c r="G1591" s="9">
        <v>0.55000000000000004</v>
      </c>
      <c r="H1591" s="72">
        <v>3.74</v>
      </c>
    </row>
    <row r="1592" spans="1:8">
      <c r="A1592" s="16" t="s">
        <v>806</v>
      </c>
      <c r="B1592" s="17">
        <v>13218</v>
      </c>
      <c r="C1592" s="16" t="s">
        <v>17</v>
      </c>
      <c r="D1592" s="16" t="s">
        <v>1106</v>
      </c>
      <c r="E1592" s="27" t="s">
        <v>819</v>
      </c>
      <c r="F1592" s="27" t="s">
        <v>27</v>
      </c>
      <c r="G1592" s="18">
        <v>1.05</v>
      </c>
      <c r="H1592" s="71">
        <v>99</v>
      </c>
    </row>
    <row r="1593" spans="1:8">
      <c r="A1593" s="16" t="s">
        <v>806</v>
      </c>
      <c r="B1593" s="17" t="s">
        <v>807</v>
      </c>
      <c r="C1593" s="16" t="s">
        <v>17</v>
      </c>
      <c r="D1593" s="16" t="s">
        <v>808</v>
      </c>
      <c r="E1593" s="27" t="s">
        <v>809</v>
      </c>
      <c r="F1593" s="27" t="s">
        <v>810</v>
      </c>
      <c r="G1593" s="18">
        <v>0.55000000000000004</v>
      </c>
      <c r="H1593" s="71">
        <v>22.45</v>
      </c>
    </row>
    <row r="1594" spans="1:8">
      <c r="A1594" s="16" t="s">
        <v>806</v>
      </c>
      <c r="B1594" s="17" t="s">
        <v>814</v>
      </c>
      <c r="C1594" s="16" t="s">
        <v>17</v>
      </c>
      <c r="D1594" s="16" t="s">
        <v>815</v>
      </c>
      <c r="E1594" s="27" t="s">
        <v>809</v>
      </c>
      <c r="F1594" s="27" t="s">
        <v>810</v>
      </c>
      <c r="G1594" s="18">
        <v>0.45</v>
      </c>
      <c r="H1594" s="71">
        <v>16.89</v>
      </c>
    </row>
    <row r="1595" spans="1:8">
      <c r="A1595" s="16" t="s">
        <v>806</v>
      </c>
      <c r="B1595" s="17">
        <v>2540</v>
      </c>
      <c r="C1595" s="16" t="s">
        <v>17</v>
      </c>
      <c r="D1595" s="16" t="s">
        <v>1103</v>
      </c>
      <c r="E1595" s="27" t="s">
        <v>819</v>
      </c>
      <c r="F1595" s="27" t="s">
        <v>930</v>
      </c>
      <c r="G1595" s="18">
        <v>0.38</v>
      </c>
      <c r="H1595" s="71">
        <v>3.5</v>
      </c>
    </row>
    <row r="1596" spans="1:8" ht="60">
      <c r="A1596" s="32" t="s">
        <v>816</v>
      </c>
      <c r="B1596" s="29"/>
      <c r="C1596" s="29"/>
      <c r="D1596" s="29"/>
      <c r="E1596" s="29"/>
      <c r="F1596" s="29"/>
      <c r="G1596" s="29"/>
      <c r="H1596" s="73"/>
    </row>
    <row r="1597" spans="1:8" ht="15">
      <c r="A1597" s="1" t="s">
        <v>0</v>
      </c>
      <c r="B1597" s="2" t="s">
        <v>1</v>
      </c>
      <c r="C1597" s="1" t="s">
        <v>2</v>
      </c>
      <c r="D1597" s="1" t="s">
        <v>3</v>
      </c>
      <c r="E1597" s="29" t="s">
        <v>799</v>
      </c>
      <c r="F1597" s="29" t="s">
        <v>4</v>
      </c>
      <c r="G1597" s="2" t="s">
        <v>5</v>
      </c>
      <c r="H1597" s="74" t="s">
        <v>6</v>
      </c>
    </row>
    <row r="1598" spans="1:8">
      <c r="A1598" s="16" t="s">
        <v>806</v>
      </c>
      <c r="B1598" s="17" t="s">
        <v>814</v>
      </c>
      <c r="C1598" s="16" t="s">
        <v>17</v>
      </c>
      <c r="D1598" s="16" t="s">
        <v>815</v>
      </c>
      <c r="E1598" s="27" t="s">
        <v>809</v>
      </c>
      <c r="F1598" s="27" t="s">
        <v>810</v>
      </c>
      <c r="G1598" s="18">
        <v>0.48149999999999998</v>
      </c>
      <c r="H1598" s="71">
        <v>16.89</v>
      </c>
    </row>
    <row r="1599" spans="1:8" ht="25.5">
      <c r="A1599" s="16" t="s">
        <v>806</v>
      </c>
      <c r="B1599" s="17" t="s">
        <v>1107</v>
      </c>
      <c r="C1599" s="16" t="s">
        <v>17</v>
      </c>
      <c r="D1599" s="16" t="s">
        <v>1108</v>
      </c>
      <c r="E1599" s="27" t="s">
        <v>819</v>
      </c>
      <c r="F1599" s="27" t="s">
        <v>930</v>
      </c>
      <c r="G1599" s="18">
        <v>3.78</v>
      </c>
      <c r="H1599" s="71">
        <v>1.0900000000000001</v>
      </c>
    </row>
    <row r="1600" spans="1:8">
      <c r="A1600" s="16" t="s">
        <v>806</v>
      </c>
      <c r="B1600" s="17">
        <v>10596</v>
      </c>
      <c r="C1600" s="16" t="s">
        <v>17</v>
      </c>
      <c r="D1600" s="16" t="s">
        <v>835</v>
      </c>
      <c r="E1600" s="27" t="s">
        <v>819</v>
      </c>
      <c r="F1600" s="27" t="s">
        <v>115</v>
      </c>
      <c r="G1600" s="18">
        <v>4.64175E-3</v>
      </c>
      <c r="H1600" s="71">
        <v>4.8499999999999996</v>
      </c>
    </row>
    <row r="1601" spans="1:8">
      <c r="A1601" s="16" t="s">
        <v>806</v>
      </c>
      <c r="B1601" s="17">
        <v>1651</v>
      </c>
      <c r="C1601" s="16" t="s">
        <v>17</v>
      </c>
      <c r="D1601" s="16" t="s">
        <v>842</v>
      </c>
      <c r="E1601" s="27" t="s">
        <v>819</v>
      </c>
      <c r="F1601" s="27" t="s">
        <v>843</v>
      </c>
      <c r="G1601" s="18">
        <v>8.252E-4</v>
      </c>
      <c r="H1601" s="71">
        <v>7</v>
      </c>
    </row>
    <row r="1602" spans="1:8">
      <c r="A1602" s="16" t="s">
        <v>806</v>
      </c>
      <c r="B1602" s="17">
        <v>158</v>
      </c>
      <c r="C1602" s="16" t="s">
        <v>17</v>
      </c>
      <c r="D1602" s="16" t="s">
        <v>831</v>
      </c>
      <c r="E1602" s="27" t="s">
        <v>819</v>
      </c>
      <c r="F1602" s="27" t="s">
        <v>115</v>
      </c>
      <c r="G1602" s="18">
        <v>0.10500669999999999</v>
      </c>
      <c r="H1602" s="71">
        <v>14</v>
      </c>
    </row>
    <row r="1603" spans="1:8">
      <c r="A1603" s="16" t="s">
        <v>806</v>
      </c>
      <c r="B1603" s="17">
        <v>10362</v>
      </c>
      <c r="C1603" s="16" t="s">
        <v>17</v>
      </c>
      <c r="D1603" s="16" t="s">
        <v>826</v>
      </c>
      <c r="E1603" s="27" t="s">
        <v>827</v>
      </c>
      <c r="F1603" s="27" t="s">
        <v>115</v>
      </c>
      <c r="G1603" s="18">
        <v>4.64175E-3</v>
      </c>
      <c r="H1603" s="71">
        <v>12.54</v>
      </c>
    </row>
    <row r="1604" spans="1:8">
      <c r="A1604" s="16" t="s">
        <v>806</v>
      </c>
      <c r="B1604" s="17">
        <v>10761</v>
      </c>
      <c r="C1604" s="16" t="s">
        <v>17</v>
      </c>
      <c r="D1604" s="16" t="s">
        <v>837</v>
      </c>
      <c r="E1604" s="27" t="s">
        <v>827</v>
      </c>
      <c r="F1604" s="27" t="s">
        <v>115</v>
      </c>
      <c r="G1604" s="18">
        <v>0.10500669999999999</v>
      </c>
      <c r="H1604" s="71">
        <v>5</v>
      </c>
    </row>
    <row r="1605" spans="1:8">
      <c r="A1605" s="16" t="s">
        <v>806</v>
      </c>
      <c r="B1605" s="17">
        <v>941</v>
      </c>
      <c r="C1605" s="16" t="s">
        <v>17</v>
      </c>
      <c r="D1605" s="16" t="s">
        <v>830</v>
      </c>
      <c r="E1605" s="27" t="s">
        <v>819</v>
      </c>
      <c r="F1605" s="27" t="s">
        <v>115</v>
      </c>
      <c r="G1605" s="18">
        <v>1.54725E-3</v>
      </c>
      <c r="H1605" s="71">
        <v>194.68</v>
      </c>
    </row>
    <row r="1606" spans="1:8">
      <c r="A1606" s="16" t="s">
        <v>806</v>
      </c>
      <c r="B1606" s="17">
        <v>10517</v>
      </c>
      <c r="C1606" s="16" t="s">
        <v>17</v>
      </c>
      <c r="D1606" s="16" t="s">
        <v>849</v>
      </c>
      <c r="E1606" s="27" t="s">
        <v>827</v>
      </c>
      <c r="F1606" s="27" t="s">
        <v>850</v>
      </c>
      <c r="G1606" s="18">
        <v>4.126E-4</v>
      </c>
      <c r="H1606" s="71">
        <v>300</v>
      </c>
    </row>
    <row r="1607" spans="1:8">
      <c r="A1607" s="16" t="s">
        <v>806</v>
      </c>
      <c r="B1607" s="17">
        <v>10492</v>
      </c>
      <c r="C1607" s="16" t="s">
        <v>17</v>
      </c>
      <c r="D1607" s="16" t="s">
        <v>824</v>
      </c>
      <c r="E1607" s="27" t="s">
        <v>819</v>
      </c>
      <c r="F1607" s="27" t="s">
        <v>115</v>
      </c>
      <c r="G1607" s="18">
        <v>4.64175E-3</v>
      </c>
      <c r="H1607" s="71">
        <v>205</v>
      </c>
    </row>
    <row r="1608" spans="1:8" ht="25.5">
      <c r="A1608" s="16" t="s">
        <v>806</v>
      </c>
      <c r="B1608" s="17" t="s">
        <v>828</v>
      </c>
      <c r="C1608" s="16" t="s">
        <v>17</v>
      </c>
      <c r="D1608" s="16" t="s">
        <v>829</v>
      </c>
      <c r="E1608" s="27" t="s">
        <v>819</v>
      </c>
      <c r="F1608" s="27" t="s">
        <v>115</v>
      </c>
      <c r="G1608" s="18">
        <v>6.1890000000000003E-4</v>
      </c>
      <c r="H1608" s="71">
        <v>16.13</v>
      </c>
    </row>
    <row r="1609" spans="1:8">
      <c r="A1609" s="16" t="s">
        <v>806</v>
      </c>
      <c r="B1609" s="17">
        <v>4729</v>
      </c>
      <c r="C1609" s="16" t="s">
        <v>17</v>
      </c>
      <c r="D1609" s="16" t="s">
        <v>853</v>
      </c>
      <c r="E1609" s="27" t="s">
        <v>819</v>
      </c>
      <c r="F1609" s="27" t="s">
        <v>115</v>
      </c>
      <c r="G1609" s="18">
        <v>4.8149999999999998E-5</v>
      </c>
      <c r="H1609" s="71">
        <v>37.799999999999997</v>
      </c>
    </row>
    <row r="1610" spans="1:8">
      <c r="A1610" s="16" t="s">
        <v>806</v>
      </c>
      <c r="B1610" s="17">
        <v>10788</v>
      </c>
      <c r="C1610" s="16" t="s">
        <v>17</v>
      </c>
      <c r="D1610" s="16" t="s">
        <v>852</v>
      </c>
      <c r="E1610" s="27" t="s">
        <v>819</v>
      </c>
      <c r="F1610" s="27" t="s">
        <v>115</v>
      </c>
      <c r="G1610" s="18">
        <v>9.6299999999999996E-5</v>
      </c>
      <c r="H1610" s="71">
        <v>36.9</v>
      </c>
    </row>
    <row r="1611" spans="1:8">
      <c r="A1611" s="16" t="s">
        <v>806</v>
      </c>
      <c r="B1611" s="17" t="s">
        <v>817</v>
      </c>
      <c r="C1611" s="16" t="s">
        <v>17</v>
      </c>
      <c r="D1611" s="16" t="s">
        <v>818</v>
      </c>
      <c r="E1611" s="27" t="s">
        <v>819</v>
      </c>
      <c r="F1611" s="27" t="s">
        <v>820</v>
      </c>
      <c r="G1611" s="18">
        <v>8.252E-4</v>
      </c>
      <c r="H1611" s="71">
        <v>88.33</v>
      </c>
    </row>
    <row r="1612" spans="1:8" ht="25.5">
      <c r="A1612" s="16" t="s">
        <v>806</v>
      </c>
      <c r="B1612" s="17" t="s">
        <v>854</v>
      </c>
      <c r="C1612" s="16" t="s">
        <v>17</v>
      </c>
      <c r="D1612" s="16" t="s">
        <v>855</v>
      </c>
      <c r="E1612" s="27" t="s">
        <v>819</v>
      </c>
      <c r="F1612" s="27" t="s">
        <v>115</v>
      </c>
      <c r="G1612" s="18">
        <v>9.6299999999999996E-5</v>
      </c>
      <c r="H1612" s="71">
        <v>189.9</v>
      </c>
    </row>
    <row r="1613" spans="1:8">
      <c r="A1613" s="16" t="s">
        <v>806</v>
      </c>
      <c r="B1613" s="17">
        <v>2378</v>
      </c>
      <c r="C1613" s="16" t="s">
        <v>17</v>
      </c>
      <c r="D1613" s="16" t="s">
        <v>832</v>
      </c>
      <c r="E1613" s="27" t="s">
        <v>819</v>
      </c>
      <c r="F1613" s="27" t="s">
        <v>115</v>
      </c>
      <c r="G1613" s="18">
        <v>8.1279149999999994E-2</v>
      </c>
      <c r="H1613" s="71">
        <v>4.5</v>
      </c>
    </row>
    <row r="1614" spans="1:8">
      <c r="A1614" s="16" t="s">
        <v>806</v>
      </c>
      <c r="B1614" s="17">
        <v>4728</v>
      </c>
      <c r="C1614" s="16" t="s">
        <v>17</v>
      </c>
      <c r="D1614" s="16" t="s">
        <v>851</v>
      </c>
      <c r="E1614" s="27" t="s">
        <v>819</v>
      </c>
      <c r="F1614" s="27" t="s">
        <v>115</v>
      </c>
      <c r="G1614" s="18">
        <v>1.4444999999999999E-4</v>
      </c>
      <c r="H1614" s="71">
        <v>18.579999999999998</v>
      </c>
    </row>
    <row r="1615" spans="1:8">
      <c r="A1615" s="16" t="s">
        <v>806</v>
      </c>
      <c r="B1615" s="17">
        <v>10599</v>
      </c>
      <c r="C1615" s="16" t="s">
        <v>17</v>
      </c>
      <c r="D1615" s="16" t="s">
        <v>825</v>
      </c>
      <c r="E1615" s="27" t="s">
        <v>819</v>
      </c>
      <c r="F1615" s="27" t="s">
        <v>115</v>
      </c>
      <c r="G1615" s="18">
        <v>1.8567E-3</v>
      </c>
      <c r="H1615" s="71">
        <v>18</v>
      </c>
    </row>
    <row r="1616" spans="1:8">
      <c r="A1616" s="16" t="s">
        <v>806</v>
      </c>
      <c r="B1616" s="17" t="s">
        <v>844</v>
      </c>
      <c r="C1616" s="16" t="s">
        <v>17</v>
      </c>
      <c r="D1616" s="16" t="s">
        <v>845</v>
      </c>
      <c r="E1616" s="27" t="s">
        <v>819</v>
      </c>
      <c r="F1616" s="27" t="s">
        <v>820</v>
      </c>
      <c r="G1616" s="18">
        <v>2.3724499999999999E-3</v>
      </c>
      <c r="H1616" s="71">
        <v>12.99</v>
      </c>
    </row>
    <row r="1617" spans="1:8">
      <c r="A1617" s="16" t="s">
        <v>806</v>
      </c>
      <c r="B1617" s="17" t="s">
        <v>821</v>
      </c>
      <c r="C1617" s="16" t="s">
        <v>17</v>
      </c>
      <c r="D1617" s="16" t="s">
        <v>822</v>
      </c>
      <c r="E1617" s="27" t="s">
        <v>819</v>
      </c>
      <c r="F1617" s="27" t="s">
        <v>115</v>
      </c>
      <c r="G1617" s="18">
        <v>2.063E-4</v>
      </c>
      <c r="H1617" s="71">
        <v>24.02</v>
      </c>
    </row>
    <row r="1618" spans="1:8">
      <c r="A1618" s="16" t="s">
        <v>806</v>
      </c>
      <c r="B1618" s="17">
        <v>10790</v>
      </c>
      <c r="C1618" s="16" t="s">
        <v>17</v>
      </c>
      <c r="D1618" s="16" t="s">
        <v>846</v>
      </c>
      <c r="E1618" s="27" t="s">
        <v>819</v>
      </c>
      <c r="F1618" s="27" t="s">
        <v>115</v>
      </c>
      <c r="G1618" s="18">
        <v>5.5000000000000002E-5</v>
      </c>
      <c r="H1618" s="71">
        <v>25.95</v>
      </c>
    </row>
    <row r="1619" spans="1:8">
      <c r="A1619" s="16" t="s">
        <v>806</v>
      </c>
      <c r="B1619" s="17">
        <v>11247</v>
      </c>
      <c r="C1619" s="16" t="s">
        <v>17</v>
      </c>
      <c r="D1619" s="16" t="s">
        <v>848</v>
      </c>
      <c r="E1619" s="27" t="s">
        <v>819</v>
      </c>
      <c r="F1619" s="27" t="s">
        <v>115</v>
      </c>
      <c r="G1619" s="18">
        <v>5.5000000000000002E-5</v>
      </c>
      <c r="H1619" s="71">
        <v>327.8</v>
      </c>
    </row>
    <row r="1620" spans="1:8">
      <c r="A1620" s="16" t="s">
        <v>806</v>
      </c>
      <c r="B1620" s="17">
        <v>11265</v>
      </c>
      <c r="C1620" s="16" t="s">
        <v>17</v>
      </c>
      <c r="D1620" s="16" t="s">
        <v>833</v>
      </c>
      <c r="E1620" s="27" t="s">
        <v>819</v>
      </c>
      <c r="F1620" s="27" t="s">
        <v>115</v>
      </c>
      <c r="G1620" s="18">
        <v>2.2000000000000001E-4</v>
      </c>
      <c r="H1620" s="71">
        <v>18.75</v>
      </c>
    </row>
    <row r="1621" spans="1:8">
      <c r="A1621" s="16" t="s">
        <v>806</v>
      </c>
      <c r="B1621" s="17">
        <v>10789</v>
      </c>
      <c r="C1621" s="16" t="s">
        <v>17</v>
      </c>
      <c r="D1621" s="16" t="s">
        <v>840</v>
      </c>
      <c r="E1621" s="27" t="s">
        <v>819</v>
      </c>
      <c r="F1621" s="27" t="s">
        <v>115</v>
      </c>
      <c r="G1621" s="18">
        <v>1.1E-4</v>
      </c>
      <c r="H1621" s="71">
        <v>15.4</v>
      </c>
    </row>
    <row r="1622" spans="1:8">
      <c r="A1622" s="16" t="s">
        <v>806</v>
      </c>
      <c r="B1622" s="17">
        <v>11243</v>
      </c>
      <c r="C1622" s="16" t="s">
        <v>17</v>
      </c>
      <c r="D1622" s="16" t="s">
        <v>847</v>
      </c>
      <c r="E1622" s="27" t="s">
        <v>819</v>
      </c>
      <c r="F1622" s="27" t="s">
        <v>115</v>
      </c>
      <c r="G1622" s="18">
        <v>5.5000000000000002E-5</v>
      </c>
      <c r="H1622" s="71">
        <v>28</v>
      </c>
    </row>
    <row r="1623" spans="1:8">
      <c r="A1623" s="16" t="s">
        <v>806</v>
      </c>
      <c r="B1623" s="17">
        <v>4174</v>
      </c>
      <c r="C1623" s="16" t="s">
        <v>17</v>
      </c>
      <c r="D1623" s="16" t="s">
        <v>823</v>
      </c>
      <c r="E1623" s="27" t="s">
        <v>819</v>
      </c>
      <c r="F1623" s="27" t="s">
        <v>115</v>
      </c>
      <c r="G1623" s="18">
        <v>2.7500000000000002E-4</v>
      </c>
      <c r="H1623" s="71">
        <v>12</v>
      </c>
    </row>
    <row r="1624" spans="1:8">
      <c r="A1624" s="16" t="s">
        <v>806</v>
      </c>
      <c r="B1624" s="17">
        <v>11245</v>
      </c>
      <c r="C1624" s="16" t="s">
        <v>17</v>
      </c>
      <c r="D1624" s="16" t="s">
        <v>836</v>
      </c>
      <c r="E1624" s="27" t="s">
        <v>819</v>
      </c>
      <c r="F1624" s="27" t="s">
        <v>115</v>
      </c>
      <c r="G1624" s="18">
        <v>3.8499999999999998E-4</v>
      </c>
      <c r="H1624" s="71">
        <v>11.6</v>
      </c>
    </row>
    <row r="1625" spans="1:8">
      <c r="A1625" s="16" t="s">
        <v>806</v>
      </c>
      <c r="B1625" s="17">
        <v>4722</v>
      </c>
      <c r="C1625" s="16" t="s">
        <v>17</v>
      </c>
      <c r="D1625" s="16" t="s">
        <v>839</v>
      </c>
      <c r="E1625" s="27" t="s">
        <v>819</v>
      </c>
      <c r="F1625" s="27" t="s">
        <v>115</v>
      </c>
      <c r="G1625" s="18">
        <v>2.2000000000000001E-4</v>
      </c>
      <c r="H1625" s="71">
        <v>18.8</v>
      </c>
    </row>
    <row r="1626" spans="1:8">
      <c r="A1626" s="16" t="s">
        <v>806</v>
      </c>
      <c r="B1626" s="17">
        <v>11264</v>
      </c>
      <c r="C1626" s="16" t="s">
        <v>17</v>
      </c>
      <c r="D1626" s="16" t="s">
        <v>841</v>
      </c>
      <c r="E1626" s="27" t="s">
        <v>819</v>
      </c>
      <c r="F1626" s="27" t="s">
        <v>115</v>
      </c>
      <c r="G1626" s="18">
        <v>1.1E-4</v>
      </c>
      <c r="H1626" s="71">
        <v>13.52</v>
      </c>
    </row>
    <row r="1627" spans="1:8">
      <c r="A1627" s="16" t="s">
        <v>806</v>
      </c>
      <c r="B1627" s="17">
        <v>10282</v>
      </c>
      <c r="C1627" s="16" t="s">
        <v>17</v>
      </c>
      <c r="D1627" s="16" t="s">
        <v>838</v>
      </c>
      <c r="E1627" s="27" t="s">
        <v>819</v>
      </c>
      <c r="F1627" s="27" t="s">
        <v>115</v>
      </c>
      <c r="G1627" s="18">
        <v>1.1E-4</v>
      </c>
      <c r="H1627" s="71">
        <v>44</v>
      </c>
    </row>
    <row r="1628" spans="1:8">
      <c r="A1628" s="16" t="s">
        <v>806</v>
      </c>
      <c r="B1628" s="17">
        <v>11246</v>
      </c>
      <c r="C1628" s="16" t="s">
        <v>17</v>
      </c>
      <c r="D1628" s="16" t="s">
        <v>834</v>
      </c>
      <c r="E1628" s="27" t="s">
        <v>819</v>
      </c>
      <c r="F1628" s="27" t="s">
        <v>590</v>
      </c>
      <c r="G1628" s="18">
        <v>3.8499999999999998E-4</v>
      </c>
      <c r="H1628" s="71">
        <v>10.220000000000001</v>
      </c>
    </row>
    <row r="1629" spans="1:8">
      <c r="A1629" s="16" t="s">
        <v>806</v>
      </c>
      <c r="B1629" s="17">
        <v>13218</v>
      </c>
      <c r="C1629" s="16" t="s">
        <v>17</v>
      </c>
      <c r="D1629" s="16" t="s">
        <v>1106</v>
      </c>
      <c r="E1629" s="27" t="s">
        <v>819</v>
      </c>
      <c r="F1629" s="27" t="s">
        <v>27</v>
      </c>
      <c r="G1629" s="18">
        <v>1.05</v>
      </c>
      <c r="H1629" s="71">
        <v>99</v>
      </c>
    </row>
    <row r="1630" spans="1:8">
      <c r="A1630" s="16" t="s">
        <v>806</v>
      </c>
      <c r="B1630" s="17" t="s">
        <v>807</v>
      </c>
      <c r="C1630" s="16" t="s">
        <v>17</v>
      </c>
      <c r="D1630" s="16" t="s">
        <v>808</v>
      </c>
      <c r="E1630" s="27" t="s">
        <v>809</v>
      </c>
      <c r="F1630" s="27" t="s">
        <v>810</v>
      </c>
      <c r="G1630" s="18">
        <v>0.55000000000000004</v>
      </c>
      <c r="H1630" s="71">
        <v>22.45</v>
      </c>
    </row>
    <row r="1631" spans="1:8">
      <c r="A1631" s="16" t="s">
        <v>806</v>
      </c>
      <c r="B1631" s="17">
        <v>2540</v>
      </c>
      <c r="C1631" s="16" t="s">
        <v>17</v>
      </c>
      <c r="D1631" s="16" t="s">
        <v>1103</v>
      </c>
      <c r="E1631" s="27" t="s">
        <v>819</v>
      </c>
      <c r="F1631" s="27" t="s">
        <v>930</v>
      </c>
      <c r="G1631" s="18">
        <v>0.38</v>
      </c>
      <c r="H1631" s="71">
        <v>3.5</v>
      </c>
    </row>
    <row r="1632" spans="1:8">
      <c r="A1632" s="11"/>
      <c r="B1632" s="11"/>
      <c r="C1632" s="11"/>
      <c r="D1632" s="11"/>
      <c r="E1632" s="11"/>
      <c r="F1632" s="11"/>
      <c r="G1632" s="12"/>
      <c r="H1632" s="75"/>
    </row>
    <row r="1633" spans="1:8">
      <c r="A1633" s="11"/>
      <c r="B1633" s="11"/>
      <c r="C1633" s="11"/>
      <c r="D1633" s="11"/>
      <c r="E1633" s="11"/>
      <c r="F1633" s="11"/>
      <c r="G1633" s="28"/>
      <c r="H1633" s="76"/>
    </row>
    <row r="1634" spans="1:8" ht="15" thickBot="1">
      <c r="A1634" s="13"/>
      <c r="B1634" s="13"/>
      <c r="C1634" s="13"/>
      <c r="D1634" s="13"/>
      <c r="E1634" s="13"/>
      <c r="F1634" s="13"/>
      <c r="G1634" s="14"/>
      <c r="H1634" s="77"/>
    </row>
    <row r="1635" spans="1:8" ht="15" thickTop="1">
      <c r="A1635" s="15"/>
      <c r="B1635" s="15"/>
      <c r="C1635" s="15"/>
      <c r="D1635" s="15"/>
      <c r="E1635" s="15"/>
      <c r="F1635" s="15"/>
      <c r="G1635" s="15"/>
      <c r="H1635" s="78"/>
    </row>
    <row r="1636" spans="1:8" ht="15">
      <c r="A1636" s="1" t="s">
        <v>238</v>
      </c>
      <c r="B1636" s="2" t="s">
        <v>1</v>
      </c>
      <c r="C1636" s="1" t="s">
        <v>2</v>
      </c>
      <c r="D1636" s="1" t="s">
        <v>3</v>
      </c>
      <c r="E1636" s="29" t="s">
        <v>799</v>
      </c>
      <c r="F1636" s="29" t="s">
        <v>4</v>
      </c>
      <c r="G1636" s="2" t="s">
        <v>5</v>
      </c>
      <c r="H1636" s="74" t="s">
        <v>6</v>
      </c>
    </row>
    <row r="1637" spans="1:8" ht="51">
      <c r="A1637" s="3" t="s">
        <v>800</v>
      </c>
      <c r="B1637" s="4">
        <v>87274</v>
      </c>
      <c r="C1637" s="3" t="s">
        <v>20</v>
      </c>
      <c r="D1637" s="3" t="s">
        <v>239</v>
      </c>
      <c r="E1637" s="25" t="s">
        <v>1045</v>
      </c>
      <c r="F1637" s="25" t="s">
        <v>27</v>
      </c>
      <c r="G1637" s="5">
        <v>1</v>
      </c>
      <c r="H1637" s="6">
        <f>ROUND(SUM(H1638*G1638,H1639*G1639,H1640*G1640,H1641*G1641,H1642*G1642),2)</f>
        <v>84.13</v>
      </c>
    </row>
    <row r="1638" spans="1:8" ht="38.25">
      <c r="A1638" s="7" t="s">
        <v>801</v>
      </c>
      <c r="B1638" s="8">
        <v>88256</v>
      </c>
      <c r="C1638" s="7" t="s">
        <v>20</v>
      </c>
      <c r="D1638" s="7" t="s">
        <v>1836</v>
      </c>
      <c r="E1638" s="26" t="s">
        <v>1801</v>
      </c>
      <c r="F1638" s="26" t="s">
        <v>106</v>
      </c>
      <c r="G1638" s="9">
        <v>1.02</v>
      </c>
      <c r="H1638" s="72">
        <v>29.71</v>
      </c>
    </row>
    <row r="1639" spans="1:8" ht="38.25">
      <c r="A1639" s="7" t="s">
        <v>801</v>
      </c>
      <c r="B1639" s="8">
        <v>88316</v>
      </c>
      <c r="C1639" s="7" t="s">
        <v>20</v>
      </c>
      <c r="D1639" s="7" t="s">
        <v>802</v>
      </c>
      <c r="E1639" s="26" t="s">
        <v>1801</v>
      </c>
      <c r="F1639" s="26" t="s">
        <v>106</v>
      </c>
      <c r="G1639" s="9">
        <v>0.5</v>
      </c>
      <c r="H1639" s="72">
        <v>24.08</v>
      </c>
    </row>
    <row r="1640" spans="1:8" ht="25.5">
      <c r="A1640" s="16" t="s">
        <v>806</v>
      </c>
      <c r="B1640" s="17">
        <v>536</v>
      </c>
      <c r="C1640" s="16" t="s">
        <v>20</v>
      </c>
      <c r="D1640" s="16" t="s">
        <v>1098</v>
      </c>
      <c r="E1640" s="27" t="s">
        <v>819</v>
      </c>
      <c r="F1640" s="27" t="s">
        <v>27</v>
      </c>
      <c r="G1640" s="18">
        <v>1.0900000000000001</v>
      </c>
      <c r="H1640" s="71">
        <v>31.52</v>
      </c>
    </row>
    <row r="1641" spans="1:8">
      <c r="A1641" s="16" t="s">
        <v>806</v>
      </c>
      <c r="B1641" s="17">
        <v>1381</v>
      </c>
      <c r="C1641" s="16" t="s">
        <v>20</v>
      </c>
      <c r="D1641" s="16" t="s">
        <v>1096</v>
      </c>
      <c r="E1641" s="27" t="s">
        <v>819</v>
      </c>
      <c r="F1641" s="27" t="s">
        <v>159</v>
      </c>
      <c r="G1641" s="18">
        <v>6.14</v>
      </c>
      <c r="H1641" s="71">
        <v>1</v>
      </c>
    </row>
    <row r="1642" spans="1:8">
      <c r="A1642" s="16" t="s">
        <v>806</v>
      </c>
      <c r="B1642" s="17">
        <v>34357</v>
      </c>
      <c r="C1642" s="16" t="s">
        <v>20</v>
      </c>
      <c r="D1642" s="16" t="s">
        <v>1097</v>
      </c>
      <c r="E1642" s="27" t="s">
        <v>819</v>
      </c>
      <c r="F1642" s="27" t="s">
        <v>159</v>
      </c>
      <c r="G1642" s="18">
        <v>0.22</v>
      </c>
      <c r="H1642" s="71">
        <v>5.87</v>
      </c>
    </row>
    <row r="1643" spans="1:8">
      <c r="A1643" s="11"/>
      <c r="B1643" s="11"/>
      <c r="C1643" s="11"/>
      <c r="D1643" s="11"/>
      <c r="E1643" s="11"/>
      <c r="F1643" s="11"/>
      <c r="G1643" s="12"/>
      <c r="H1643" s="75"/>
    </row>
    <row r="1644" spans="1:8">
      <c r="A1644" s="11"/>
      <c r="B1644" s="11"/>
      <c r="C1644" s="11"/>
      <c r="D1644" s="11"/>
      <c r="E1644" s="11"/>
      <c r="F1644" s="11"/>
      <c r="G1644" s="28"/>
      <c r="H1644" s="76"/>
    </row>
    <row r="1645" spans="1:8" ht="15" thickBot="1">
      <c r="A1645" s="13"/>
      <c r="B1645" s="13"/>
      <c r="C1645" s="13"/>
      <c r="D1645" s="13"/>
      <c r="E1645" s="13"/>
      <c r="F1645" s="13"/>
      <c r="G1645" s="14"/>
      <c r="H1645" s="77"/>
    </row>
    <row r="1646" spans="1:8" ht="15" thickTop="1">
      <c r="A1646" s="15"/>
      <c r="B1646" s="15"/>
      <c r="C1646" s="15"/>
      <c r="D1646" s="15"/>
      <c r="E1646" s="15"/>
      <c r="F1646" s="15"/>
      <c r="G1646" s="15"/>
      <c r="H1646" s="78"/>
    </row>
    <row r="1647" spans="1:8" ht="15">
      <c r="A1647" s="1" t="s">
        <v>240</v>
      </c>
      <c r="B1647" s="2" t="s">
        <v>1</v>
      </c>
      <c r="C1647" s="1" t="s">
        <v>2</v>
      </c>
      <c r="D1647" s="1" t="s">
        <v>3</v>
      </c>
      <c r="E1647" s="29" t="s">
        <v>799</v>
      </c>
      <c r="F1647" s="29" t="s">
        <v>4</v>
      </c>
      <c r="G1647" s="2" t="s">
        <v>5</v>
      </c>
      <c r="H1647" s="74" t="s">
        <v>6</v>
      </c>
    </row>
    <row r="1648" spans="1:8" ht="25.5">
      <c r="A1648" s="3" t="s">
        <v>800</v>
      </c>
      <c r="B1648" s="4">
        <v>23471</v>
      </c>
      <c r="C1648" s="3" t="s">
        <v>211</v>
      </c>
      <c r="D1648" s="3" t="s">
        <v>241</v>
      </c>
      <c r="E1648" s="25" t="s">
        <v>1109</v>
      </c>
      <c r="F1648" s="25" t="s">
        <v>27</v>
      </c>
      <c r="G1648" s="5">
        <v>1</v>
      </c>
      <c r="H1648" s="79">
        <v>109.34</v>
      </c>
    </row>
    <row r="1649" spans="1:8">
      <c r="A1649" s="16" t="s">
        <v>806</v>
      </c>
      <c r="B1649" s="17">
        <v>99449</v>
      </c>
      <c r="C1649" s="16" t="s">
        <v>211</v>
      </c>
      <c r="D1649" s="16" t="s">
        <v>988</v>
      </c>
      <c r="E1649" s="27" t="s">
        <v>809</v>
      </c>
      <c r="F1649" s="27" t="s">
        <v>106</v>
      </c>
      <c r="G1649" s="18">
        <v>3.2029999999999998</v>
      </c>
      <c r="H1649" s="71">
        <v>15.781392</v>
      </c>
    </row>
    <row r="1650" spans="1:8">
      <c r="A1650" s="16" t="s">
        <v>806</v>
      </c>
      <c r="B1650" s="17">
        <v>99360</v>
      </c>
      <c r="C1650" s="16" t="s">
        <v>211</v>
      </c>
      <c r="D1650" s="16" t="s">
        <v>1110</v>
      </c>
      <c r="E1650" s="27" t="s">
        <v>809</v>
      </c>
      <c r="F1650" s="27" t="s">
        <v>106</v>
      </c>
      <c r="G1650" s="18">
        <v>2.8029999999999999</v>
      </c>
      <c r="H1650" s="71">
        <v>20.977703999999999</v>
      </c>
    </row>
    <row r="1651" spans="1:8">
      <c r="A1651" s="11"/>
      <c r="B1651" s="11"/>
      <c r="C1651" s="11"/>
      <c r="D1651" s="11"/>
      <c r="E1651" s="11"/>
      <c r="F1651" s="11"/>
      <c r="G1651" s="12"/>
      <c r="H1651" s="75"/>
    </row>
    <row r="1652" spans="1:8">
      <c r="A1652" s="11"/>
      <c r="B1652" s="11"/>
      <c r="C1652" s="11"/>
      <c r="D1652" s="11"/>
      <c r="E1652" s="11"/>
      <c r="F1652" s="11"/>
      <c r="G1652" s="28"/>
      <c r="H1652" s="76"/>
    </row>
    <row r="1653" spans="1:8" ht="15" thickBot="1">
      <c r="A1653" s="13"/>
      <c r="B1653" s="13"/>
      <c r="C1653" s="13"/>
      <c r="D1653" s="13"/>
      <c r="E1653" s="13"/>
      <c r="F1653" s="13"/>
      <c r="G1653" s="14"/>
      <c r="H1653" s="77"/>
    </row>
    <row r="1654" spans="1:8" ht="15" thickTop="1">
      <c r="A1654" s="15"/>
      <c r="B1654" s="15"/>
      <c r="C1654" s="15"/>
      <c r="D1654" s="15"/>
      <c r="E1654" s="15"/>
      <c r="F1654" s="15"/>
      <c r="G1654" s="15"/>
      <c r="H1654" s="78"/>
    </row>
    <row r="1655" spans="1:8" ht="15">
      <c r="A1655" s="1" t="s">
        <v>242</v>
      </c>
      <c r="B1655" s="2" t="s">
        <v>1</v>
      </c>
      <c r="C1655" s="1" t="s">
        <v>2</v>
      </c>
      <c r="D1655" s="1" t="s">
        <v>3</v>
      </c>
      <c r="E1655" s="29" t="s">
        <v>799</v>
      </c>
      <c r="F1655" s="29" t="s">
        <v>4</v>
      </c>
      <c r="G1655" s="2" t="s">
        <v>5</v>
      </c>
      <c r="H1655" s="74" t="s">
        <v>6</v>
      </c>
    </row>
    <row r="1656" spans="1:8" ht="38.25">
      <c r="A1656" s="3" t="s">
        <v>800</v>
      </c>
      <c r="B1656" s="4">
        <v>11179</v>
      </c>
      <c r="C1656" s="3" t="s">
        <v>17</v>
      </c>
      <c r="D1656" s="3" t="s">
        <v>243</v>
      </c>
      <c r="E1656" s="25" t="s">
        <v>1099</v>
      </c>
      <c r="F1656" s="25" t="s">
        <v>27</v>
      </c>
      <c r="G1656" s="5">
        <v>1</v>
      </c>
      <c r="H1656" s="6">
        <f>ROUND(SUM(H1658*G1658,G1659*H1659,H1660*G1660,H1661*G1661,H1662*G1662,H1663*G1663,H1664*G1664),2)</f>
        <v>136.84</v>
      </c>
    </row>
    <row r="1657" spans="1:8" ht="15">
      <c r="A1657" s="1" t="s">
        <v>0</v>
      </c>
      <c r="B1657" s="2" t="s">
        <v>1</v>
      </c>
      <c r="C1657" s="1" t="s">
        <v>2</v>
      </c>
      <c r="D1657" s="1" t="s">
        <v>3</v>
      </c>
      <c r="E1657" s="29" t="s">
        <v>799</v>
      </c>
      <c r="F1657" s="29" t="s">
        <v>4</v>
      </c>
      <c r="G1657" s="2" t="s">
        <v>5</v>
      </c>
      <c r="H1657" s="74" t="s">
        <v>6</v>
      </c>
    </row>
    <row r="1658" spans="1:8">
      <c r="A1658" s="16" t="s">
        <v>806</v>
      </c>
      <c r="B1658" s="17">
        <v>12023</v>
      </c>
      <c r="C1658" s="16" t="s">
        <v>17</v>
      </c>
      <c r="D1658" s="16" t="s">
        <v>1111</v>
      </c>
      <c r="E1658" s="27" t="s">
        <v>819</v>
      </c>
      <c r="F1658" s="27" t="s">
        <v>27</v>
      </c>
      <c r="G1658" s="18">
        <v>1.05</v>
      </c>
      <c r="H1658" s="71">
        <v>30.17</v>
      </c>
    </row>
    <row r="1659" spans="1:8">
      <c r="A1659" s="7" t="s">
        <v>800</v>
      </c>
      <c r="B1659" s="8">
        <v>3407</v>
      </c>
      <c r="C1659" s="7" t="s">
        <v>17</v>
      </c>
      <c r="D1659" s="7" t="s">
        <v>1100</v>
      </c>
      <c r="E1659" s="26" t="s">
        <v>1101</v>
      </c>
      <c r="F1659" s="26" t="s">
        <v>930</v>
      </c>
      <c r="G1659" s="9">
        <v>4</v>
      </c>
      <c r="H1659" s="72">
        <v>1.5</v>
      </c>
    </row>
    <row r="1660" spans="1:8">
      <c r="A1660" s="7" t="s">
        <v>800</v>
      </c>
      <c r="B1660" s="8">
        <v>10550</v>
      </c>
      <c r="C1660" s="7" t="s">
        <v>17</v>
      </c>
      <c r="D1660" s="7" t="s">
        <v>811</v>
      </c>
      <c r="E1660" s="26" t="s">
        <v>812</v>
      </c>
      <c r="F1660" s="26" t="s">
        <v>810</v>
      </c>
      <c r="G1660" s="9">
        <v>0.4</v>
      </c>
      <c r="H1660" s="72">
        <v>3.74</v>
      </c>
    </row>
    <row r="1661" spans="1:8">
      <c r="A1661" s="16" t="s">
        <v>806</v>
      </c>
      <c r="B1661" s="17" t="s">
        <v>814</v>
      </c>
      <c r="C1661" s="16" t="s">
        <v>17</v>
      </c>
      <c r="D1661" s="16" t="s">
        <v>815</v>
      </c>
      <c r="E1661" s="27" t="s">
        <v>809</v>
      </c>
      <c r="F1661" s="27" t="s">
        <v>810</v>
      </c>
      <c r="G1661" s="18">
        <v>0.34</v>
      </c>
      <c r="H1661" s="71">
        <v>16.89</v>
      </c>
    </row>
    <row r="1662" spans="1:8">
      <c r="A1662" s="16" t="s">
        <v>806</v>
      </c>
      <c r="B1662" s="17" t="s">
        <v>1112</v>
      </c>
      <c r="C1662" s="16" t="s">
        <v>17</v>
      </c>
      <c r="D1662" s="16" t="s">
        <v>1113</v>
      </c>
      <c r="E1662" s="27" t="s">
        <v>819</v>
      </c>
      <c r="F1662" s="27" t="s">
        <v>930</v>
      </c>
      <c r="G1662" s="18">
        <v>0.66</v>
      </c>
      <c r="H1662" s="71">
        <v>123.67</v>
      </c>
    </row>
    <row r="1663" spans="1:8">
      <c r="A1663" s="7" t="s">
        <v>800</v>
      </c>
      <c r="B1663" s="8">
        <v>10549</v>
      </c>
      <c r="C1663" s="7" t="s">
        <v>17</v>
      </c>
      <c r="D1663" s="7" t="s">
        <v>813</v>
      </c>
      <c r="E1663" s="26" t="s">
        <v>812</v>
      </c>
      <c r="F1663" s="26" t="s">
        <v>810</v>
      </c>
      <c r="G1663" s="9">
        <v>0.34</v>
      </c>
      <c r="H1663" s="72">
        <v>3.87</v>
      </c>
    </row>
    <row r="1664" spans="1:8">
      <c r="A1664" s="16" t="s">
        <v>806</v>
      </c>
      <c r="B1664" s="17" t="s">
        <v>807</v>
      </c>
      <c r="C1664" s="16" t="s">
        <v>17</v>
      </c>
      <c r="D1664" s="16" t="s">
        <v>808</v>
      </c>
      <c r="E1664" s="27" t="s">
        <v>809</v>
      </c>
      <c r="F1664" s="27" t="s">
        <v>810</v>
      </c>
      <c r="G1664" s="18">
        <v>0.4</v>
      </c>
      <c r="H1664" s="71">
        <v>22.45</v>
      </c>
    </row>
    <row r="1665" spans="1:8" ht="60">
      <c r="A1665" s="32" t="s">
        <v>816</v>
      </c>
      <c r="B1665" s="29"/>
      <c r="C1665" s="29"/>
      <c r="D1665" s="29"/>
      <c r="E1665" s="29"/>
      <c r="F1665" s="29"/>
      <c r="G1665" s="29"/>
      <c r="H1665" s="73"/>
    </row>
    <row r="1666" spans="1:8" ht="15">
      <c r="A1666" s="1" t="s">
        <v>0</v>
      </c>
      <c r="B1666" s="2" t="s">
        <v>1</v>
      </c>
      <c r="C1666" s="1" t="s">
        <v>2</v>
      </c>
      <c r="D1666" s="1" t="s">
        <v>3</v>
      </c>
      <c r="E1666" s="29" t="s">
        <v>799</v>
      </c>
      <c r="F1666" s="29" t="s">
        <v>4</v>
      </c>
      <c r="G1666" s="2" t="s">
        <v>5</v>
      </c>
      <c r="H1666" s="74" t="s">
        <v>6</v>
      </c>
    </row>
    <row r="1667" spans="1:8">
      <c r="A1667" s="16" t="s">
        <v>806</v>
      </c>
      <c r="B1667" s="17">
        <v>12023</v>
      </c>
      <c r="C1667" s="16" t="s">
        <v>17</v>
      </c>
      <c r="D1667" s="16" t="s">
        <v>1111</v>
      </c>
      <c r="E1667" s="27" t="s">
        <v>819</v>
      </c>
      <c r="F1667" s="27" t="s">
        <v>27</v>
      </c>
      <c r="G1667" s="18">
        <v>1.05</v>
      </c>
      <c r="H1667" s="71">
        <v>30.17</v>
      </c>
    </row>
    <row r="1668" spans="1:8">
      <c r="A1668" s="16" t="s">
        <v>806</v>
      </c>
      <c r="B1668" s="17" t="s">
        <v>814</v>
      </c>
      <c r="C1668" s="16" t="s">
        <v>17</v>
      </c>
      <c r="D1668" s="16" t="s">
        <v>815</v>
      </c>
      <c r="E1668" s="27" t="s">
        <v>809</v>
      </c>
      <c r="F1668" s="27" t="s">
        <v>810</v>
      </c>
      <c r="G1668" s="18">
        <v>0.36799999999999999</v>
      </c>
      <c r="H1668" s="71">
        <v>16.89</v>
      </c>
    </row>
    <row r="1669" spans="1:8">
      <c r="A1669" s="16" t="s">
        <v>806</v>
      </c>
      <c r="B1669" s="17">
        <v>2684</v>
      </c>
      <c r="C1669" s="16" t="s">
        <v>17</v>
      </c>
      <c r="D1669" s="16" t="s">
        <v>1104</v>
      </c>
      <c r="E1669" s="27" t="s">
        <v>819</v>
      </c>
      <c r="F1669" s="27" t="s">
        <v>930</v>
      </c>
      <c r="G1669" s="18">
        <v>3.36</v>
      </c>
      <c r="H1669" s="71">
        <v>1.67</v>
      </c>
    </row>
    <row r="1670" spans="1:8">
      <c r="A1670" s="16" t="s">
        <v>806</v>
      </c>
      <c r="B1670" s="17">
        <v>10596</v>
      </c>
      <c r="C1670" s="16" t="s">
        <v>17</v>
      </c>
      <c r="D1670" s="16" t="s">
        <v>835</v>
      </c>
      <c r="E1670" s="27" t="s">
        <v>819</v>
      </c>
      <c r="F1670" s="27" t="s">
        <v>115</v>
      </c>
      <c r="G1670" s="18">
        <v>3.4559999999999999E-3</v>
      </c>
      <c r="H1670" s="71">
        <v>4.8499999999999996</v>
      </c>
    </row>
    <row r="1671" spans="1:8">
      <c r="A1671" s="16" t="s">
        <v>806</v>
      </c>
      <c r="B1671" s="17">
        <v>1651</v>
      </c>
      <c r="C1671" s="16" t="s">
        <v>17</v>
      </c>
      <c r="D1671" s="16" t="s">
        <v>842</v>
      </c>
      <c r="E1671" s="27" t="s">
        <v>819</v>
      </c>
      <c r="F1671" s="27" t="s">
        <v>843</v>
      </c>
      <c r="G1671" s="18">
        <v>6.1439999999999997E-4</v>
      </c>
      <c r="H1671" s="71">
        <v>7</v>
      </c>
    </row>
    <row r="1672" spans="1:8">
      <c r="A1672" s="16" t="s">
        <v>806</v>
      </c>
      <c r="B1672" s="17">
        <v>158</v>
      </c>
      <c r="C1672" s="16" t="s">
        <v>17</v>
      </c>
      <c r="D1672" s="16" t="s">
        <v>831</v>
      </c>
      <c r="E1672" s="27" t="s">
        <v>819</v>
      </c>
      <c r="F1672" s="27" t="s">
        <v>115</v>
      </c>
      <c r="G1672" s="18">
        <v>7.8182399999999999E-2</v>
      </c>
      <c r="H1672" s="71">
        <v>14</v>
      </c>
    </row>
    <row r="1673" spans="1:8">
      <c r="A1673" s="16" t="s">
        <v>806</v>
      </c>
      <c r="B1673" s="17">
        <v>10362</v>
      </c>
      <c r="C1673" s="16" t="s">
        <v>17</v>
      </c>
      <c r="D1673" s="16" t="s">
        <v>826</v>
      </c>
      <c r="E1673" s="27" t="s">
        <v>827</v>
      </c>
      <c r="F1673" s="27" t="s">
        <v>115</v>
      </c>
      <c r="G1673" s="18">
        <v>3.4559999999999999E-3</v>
      </c>
      <c r="H1673" s="71">
        <v>12.54</v>
      </c>
    </row>
    <row r="1674" spans="1:8">
      <c r="A1674" s="16" t="s">
        <v>806</v>
      </c>
      <c r="B1674" s="17">
        <v>10761</v>
      </c>
      <c r="C1674" s="16" t="s">
        <v>17</v>
      </c>
      <c r="D1674" s="16" t="s">
        <v>837</v>
      </c>
      <c r="E1674" s="27" t="s">
        <v>827</v>
      </c>
      <c r="F1674" s="27" t="s">
        <v>115</v>
      </c>
      <c r="G1674" s="18">
        <v>7.8182399999999999E-2</v>
      </c>
      <c r="H1674" s="71">
        <v>5</v>
      </c>
    </row>
    <row r="1675" spans="1:8">
      <c r="A1675" s="16" t="s">
        <v>806</v>
      </c>
      <c r="B1675" s="17">
        <v>941</v>
      </c>
      <c r="C1675" s="16" t="s">
        <v>17</v>
      </c>
      <c r="D1675" s="16" t="s">
        <v>830</v>
      </c>
      <c r="E1675" s="27" t="s">
        <v>819</v>
      </c>
      <c r="F1675" s="27" t="s">
        <v>115</v>
      </c>
      <c r="G1675" s="18">
        <v>1.152E-3</v>
      </c>
      <c r="H1675" s="71">
        <v>194.68</v>
      </c>
    </row>
    <row r="1676" spans="1:8">
      <c r="A1676" s="16" t="s">
        <v>806</v>
      </c>
      <c r="B1676" s="17">
        <v>10517</v>
      </c>
      <c r="C1676" s="16" t="s">
        <v>17</v>
      </c>
      <c r="D1676" s="16" t="s">
        <v>849</v>
      </c>
      <c r="E1676" s="27" t="s">
        <v>827</v>
      </c>
      <c r="F1676" s="27" t="s">
        <v>850</v>
      </c>
      <c r="G1676" s="18">
        <v>3.0719999999999999E-4</v>
      </c>
      <c r="H1676" s="71">
        <v>300</v>
      </c>
    </row>
    <row r="1677" spans="1:8">
      <c r="A1677" s="16" t="s">
        <v>806</v>
      </c>
      <c r="B1677" s="17">
        <v>10492</v>
      </c>
      <c r="C1677" s="16" t="s">
        <v>17</v>
      </c>
      <c r="D1677" s="16" t="s">
        <v>824</v>
      </c>
      <c r="E1677" s="27" t="s">
        <v>819</v>
      </c>
      <c r="F1677" s="27" t="s">
        <v>115</v>
      </c>
      <c r="G1677" s="18">
        <v>3.4559999999999999E-3</v>
      </c>
      <c r="H1677" s="71">
        <v>205</v>
      </c>
    </row>
    <row r="1678" spans="1:8" ht="25.5">
      <c r="A1678" s="16" t="s">
        <v>806</v>
      </c>
      <c r="B1678" s="17" t="s">
        <v>828</v>
      </c>
      <c r="C1678" s="16" t="s">
        <v>17</v>
      </c>
      <c r="D1678" s="16" t="s">
        <v>829</v>
      </c>
      <c r="E1678" s="27" t="s">
        <v>819</v>
      </c>
      <c r="F1678" s="27" t="s">
        <v>115</v>
      </c>
      <c r="G1678" s="18">
        <v>4.6079999999999998E-4</v>
      </c>
      <c r="H1678" s="71">
        <v>16.13</v>
      </c>
    </row>
    <row r="1679" spans="1:8">
      <c r="A1679" s="16" t="s">
        <v>806</v>
      </c>
      <c r="B1679" s="17">
        <v>4729</v>
      </c>
      <c r="C1679" s="16" t="s">
        <v>17</v>
      </c>
      <c r="D1679" s="16" t="s">
        <v>853</v>
      </c>
      <c r="E1679" s="27" t="s">
        <v>819</v>
      </c>
      <c r="F1679" s="27" t="s">
        <v>115</v>
      </c>
      <c r="G1679" s="18">
        <v>3.68E-5</v>
      </c>
      <c r="H1679" s="71">
        <v>37.799999999999997</v>
      </c>
    </row>
    <row r="1680" spans="1:8">
      <c r="A1680" s="16" t="s">
        <v>806</v>
      </c>
      <c r="B1680" s="17">
        <v>10788</v>
      </c>
      <c r="C1680" s="16" t="s">
        <v>17</v>
      </c>
      <c r="D1680" s="16" t="s">
        <v>852</v>
      </c>
      <c r="E1680" s="27" t="s">
        <v>819</v>
      </c>
      <c r="F1680" s="27" t="s">
        <v>115</v>
      </c>
      <c r="G1680" s="18">
        <v>7.36E-5</v>
      </c>
      <c r="H1680" s="71">
        <v>36.9</v>
      </c>
    </row>
    <row r="1681" spans="1:8">
      <c r="A1681" s="16" t="s">
        <v>806</v>
      </c>
      <c r="B1681" s="17" t="s">
        <v>817</v>
      </c>
      <c r="C1681" s="16" t="s">
        <v>17</v>
      </c>
      <c r="D1681" s="16" t="s">
        <v>818</v>
      </c>
      <c r="E1681" s="27" t="s">
        <v>819</v>
      </c>
      <c r="F1681" s="27" t="s">
        <v>820</v>
      </c>
      <c r="G1681" s="18">
        <v>6.1439999999999997E-4</v>
      </c>
      <c r="H1681" s="71">
        <v>88.33</v>
      </c>
    </row>
    <row r="1682" spans="1:8" ht="25.5">
      <c r="A1682" s="16" t="s">
        <v>806</v>
      </c>
      <c r="B1682" s="17" t="s">
        <v>854</v>
      </c>
      <c r="C1682" s="16" t="s">
        <v>17</v>
      </c>
      <c r="D1682" s="16" t="s">
        <v>855</v>
      </c>
      <c r="E1682" s="27" t="s">
        <v>819</v>
      </c>
      <c r="F1682" s="27" t="s">
        <v>115</v>
      </c>
      <c r="G1682" s="18">
        <v>7.36E-5</v>
      </c>
      <c r="H1682" s="71">
        <v>189.9</v>
      </c>
    </row>
    <row r="1683" spans="1:8">
      <c r="A1683" s="16" t="s">
        <v>806</v>
      </c>
      <c r="B1683" s="17">
        <v>2378</v>
      </c>
      <c r="C1683" s="16" t="s">
        <v>17</v>
      </c>
      <c r="D1683" s="16" t="s">
        <v>832</v>
      </c>
      <c r="E1683" s="27" t="s">
        <v>819</v>
      </c>
      <c r="F1683" s="27" t="s">
        <v>115</v>
      </c>
      <c r="G1683" s="18">
        <v>6.0788799999999997E-2</v>
      </c>
      <c r="H1683" s="71">
        <v>4.5</v>
      </c>
    </row>
    <row r="1684" spans="1:8">
      <c r="A1684" s="16" t="s">
        <v>806</v>
      </c>
      <c r="B1684" s="17">
        <v>4728</v>
      </c>
      <c r="C1684" s="16" t="s">
        <v>17</v>
      </c>
      <c r="D1684" s="16" t="s">
        <v>851</v>
      </c>
      <c r="E1684" s="27" t="s">
        <v>819</v>
      </c>
      <c r="F1684" s="27" t="s">
        <v>115</v>
      </c>
      <c r="G1684" s="18">
        <v>1.104E-4</v>
      </c>
      <c r="H1684" s="71">
        <v>18.579999999999998</v>
      </c>
    </row>
    <row r="1685" spans="1:8">
      <c r="A1685" s="16" t="s">
        <v>806</v>
      </c>
      <c r="B1685" s="17">
        <v>10599</v>
      </c>
      <c r="C1685" s="16" t="s">
        <v>17</v>
      </c>
      <c r="D1685" s="16" t="s">
        <v>825</v>
      </c>
      <c r="E1685" s="27" t="s">
        <v>819</v>
      </c>
      <c r="F1685" s="27" t="s">
        <v>115</v>
      </c>
      <c r="G1685" s="18">
        <v>1.3824E-3</v>
      </c>
      <c r="H1685" s="71">
        <v>18</v>
      </c>
    </row>
    <row r="1686" spans="1:8">
      <c r="A1686" s="16" t="s">
        <v>806</v>
      </c>
      <c r="B1686" s="17" t="s">
        <v>844</v>
      </c>
      <c r="C1686" s="16" t="s">
        <v>17</v>
      </c>
      <c r="D1686" s="16" t="s">
        <v>845</v>
      </c>
      <c r="E1686" s="27" t="s">
        <v>819</v>
      </c>
      <c r="F1686" s="27" t="s">
        <v>820</v>
      </c>
      <c r="G1686" s="18">
        <v>1.7664E-3</v>
      </c>
      <c r="H1686" s="71">
        <v>12.99</v>
      </c>
    </row>
    <row r="1687" spans="1:8">
      <c r="A1687" s="16" t="s">
        <v>806</v>
      </c>
      <c r="B1687" s="17" t="s">
        <v>821</v>
      </c>
      <c r="C1687" s="16" t="s">
        <v>17</v>
      </c>
      <c r="D1687" s="16" t="s">
        <v>822</v>
      </c>
      <c r="E1687" s="27" t="s">
        <v>819</v>
      </c>
      <c r="F1687" s="27" t="s">
        <v>115</v>
      </c>
      <c r="G1687" s="18">
        <v>1.5359999999999999E-4</v>
      </c>
      <c r="H1687" s="71">
        <v>24.02</v>
      </c>
    </row>
    <row r="1688" spans="1:8">
      <c r="A1688" s="16" t="s">
        <v>806</v>
      </c>
      <c r="B1688" s="17">
        <v>10790</v>
      </c>
      <c r="C1688" s="16" t="s">
        <v>17</v>
      </c>
      <c r="D1688" s="16" t="s">
        <v>846</v>
      </c>
      <c r="E1688" s="27" t="s">
        <v>819</v>
      </c>
      <c r="F1688" s="27" t="s">
        <v>115</v>
      </c>
      <c r="G1688" s="18">
        <v>4.0000000000000003E-5</v>
      </c>
      <c r="H1688" s="71">
        <v>25.95</v>
      </c>
    </row>
    <row r="1689" spans="1:8">
      <c r="A1689" s="16" t="s">
        <v>806</v>
      </c>
      <c r="B1689" s="17">
        <v>11247</v>
      </c>
      <c r="C1689" s="16" t="s">
        <v>17</v>
      </c>
      <c r="D1689" s="16" t="s">
        <v>848</v>
      </c>
      <c r="E1689" s="27" t="s">
        <v>819</v>
      </c>
      <c r="F1689" s="27" t="s">
        <v>115</v>
      </c>
      <c r="G1689" s="18">
        <v>4.0000000000000003E-5</v>
      </c>
      <c r="H1689" s="71">
        <v>327.8</v>
      </c>
    </row>
    <row r="1690" spans="1:8">
      <c r="A1690" s="16" t="s">
        <v>806</v>
      </c>
      <c r="B1690" s="17">
        <v>11265</v>
      </c>
      <c r="C1690" s="16" t="s">
        <v>17</v>
      </c>
      <c r="D1690" s="16" t="s">
        <v>833</v>
      </c>
      <c r="E1690" s="27" t="s">
        <v>819</v>
      </c>
      <c r="F1690" s="27" t="s">
        <v>115</v>
      </c>
      <c r="G1690" s="18">
        <v>1.6000000000000001E-4</v>
      </c>
      <c r="H1690" s="71">
        <v>18.75</v>
      </c>
    </row>
    <row r="1691" spans="1:8">
      <c r="A1691" s="16" t="s">
        <v>806</v>
      </c>
      <c r="B1691" s="17">
        <v>10789</v>
      </c>
      <c r="C1691" s="16" t="s">
        <v>17</v>
      </c>
      <c r="D1691" s="16" t="s">
        <v>840</v>
      </c>
      <c r="E1691" s="27" t="s">
        <v>819</v>
      </c>
      <c r="F1691" s="27" t="s">
        <v>115</v>
      </c>
      <c r="G1691" s="18">
        <v>8.0000000000000007E-5</v>
      </c>
      <c r="H1691" s="71">
        <v>15.4</v>
      </c>
    </row>
    <row r="1692" spans="1:8">
      <c r="A1692" s="16" t="s">
        <v>806</v>
      </c>
      <c r="B1692" s="17">
        <v>11243</v>
      </c>
      <c r="C1692" s="16" t="s">
        <v>17</v>
      </c>
      <c r="D1692" s="16" t="s">
        <v>847</v>
      </c>
      <c r="E1692" s="27" t="s">
        <v>819</v>
      </c>
      <c r="F1692" s="27" t="s">
        <v>115</v>
      </c>
      <c r="G1692" s="18">
        <v>4.0000000000000003E-5</v>
      </c>
      <c r="H1692" s="71">
        <v>28</v>
      </c>
    </row>
    <row r="1693" spans="1:8">
      <c r="A1693" s="16" t="s">
        <v>806</v>
      </c>
      <c r="B1693" s="17">
        <v>4174</v>
      </c>
      <c r="C1693" s="16" t="s">
        <v>17</v>
      </c>
      <c r="D1693" s="16" t="s">
        <v>823</v>
      </c>
      <c r="E1693" s="27" t="s">
        <v>819</v>
      </c>
      <c r="F1693" s="27" t="s">
        <v>115</v>
      </c>
      <c r="G1693" s="18">
        <v>2.0000000000000001E-4</v>
      </c>
      <c r="H1693" s="71">
        <v>12</v>
      </c>
    </row>
    <row r="1694" spans="1:8">
      <c r="A1694" s="16" t="s">
        <v>806</v>
      </c>
      <c r="B1694" s="17">
        <v>11245</v>
      </c>
      <c r="C1694" s="16" t="s">
        <v>17</v>
      </c>
      <c r="D1694" s="16" t="s">
        <v>836</v>
      </c>
      <c r="E1694" s="27" t="s">
        <v>819</v>
      </c>
      <c r="F1694" s="27" t="s">
        <v>115</v>
      </c>
      <c r="G1694" s="18">
        <v>2.7999999999999998E-4</v>
      </c>
      <c r="H1694" s="71">
        <v>11.6</v>
      </c>
    </row>
    <row r="1695" spans="1:8">
      <c r="A1695" s="16" t="s">
        <v>806</v>
      </c>
      <c r="B1695" s="17">
        <v>4722</v>
      </c>
      <c r="C1695" s="16" t="s">
        <v>17</v>
      </c>
      <c r="D1695" s="16" t="s">
        <v>839</v>
      </c>
      <c r="E1695" s="27" t="s">
        <v>819</v>
      </c>
      <c r="F1695" s="27" t="s">
        <v>115</v>
      </c>
      <c r="G1695" s="18">
        <v>1.6000000000000001E-4</v>
      </c>
      <c r="H1695" s="71">
        <v>18.8</v>
      </c>
    </row>
    <row r="1696" spans="1:8">
      <c r="A1696" s="16" t="s">
        <v>806</v>
      </c>
      <c r="B1696" s="17">
        <v>11264</v>
      </c>
      <c r="C1696" s="16" t="s">
        <v>17</v>
      </c>
      <c r="D1696" s="16" t="s">
        <v>841</v>
      </c>
      <c r="E1696" s="27" t="s">
        <v>819</v>
      </c>
      <c r="F1696" s="27" t="s">
        <v>115</v>
      </c>
      <c r="G1696" s="18">
        <v>8.0000000000000007E-5</v>
      </c>
      <c r="H1696" s="71">
        <v>13.52</v>
      </c>
    </row>
    <row r="1697" spans="1:8">
      <c r="A1697" s="16" t="s">
        <v>806</v>
      </c>
      <c r="B1697" s="17">
        <v>10282</v>
      </c>
      <c r="C1697" s="16" t="s">
        <v>17</v>
      </c>
      <c r="D1697" s="16" t="s">
        <v>838</v>
      </c>
      <c r="E1697" s="27" t="s">
        <v>819</v>
      </c>
      <c r="F1697" s="27" t="s">
        <v>115</v>
      </c>
      <c r="G1697" s="18">
        <v>8.0000000000000007E-5</v>
      </c>
      <c r="H1697" s="71">
        <v>44</v>
      </c>
    </row>
    <row r="1698" spans="1:8">
      <c r="A1698" s="16" t="s">
        <v>806</v>
      </c>
      <c r="B1698" s="17">
        <v>11246</v>
      </c>
      <c r="C1698" s="16" t="s">
        <v>17</v>
      </c>
      <c r="D1698" s="16" t="s">
        <v>834</v>
      </c>
      <c r="E1698" s="27" t="s">
        <v>819</v>
      </c>
      <c r="F1698" s="27" t="s">
        <v>590</v>
      </c>
      <c r="G1698" s="18">
        <v>2.7999999999999998E-4</v>
      </c>
      <c r="H1698" s="71">
        <v>10.220000000000001</v>
      </c>
    </row>
    <row r="1699" spans="1:8">
      <c r="A1699" s="16" t="s">
        <v>806</v>
      </c>
      <c r="B1699" s="17" t="s">
        <v>1112</v>
      </c>
      <c r="C1699" s="16" t="s">
        <v>17</v>
      </c>
      <c r="D1699" s="16" t="s">
        <v>1113</v>
      </c>
      <c r="E1699" s="27" t="s">
        <v>819</v>
      </c>
      <c r="F1699" s="27" t="s">
        <v>930</v>
      </c>
      <c r="G1699" s="18">
        <v>0.66</v>
      </c>
      <c r="H1699" s="71">
        <v>123.67</v>
      </c>
    </row>
    <row r="1700" spans="1:8">
      <c r="A1700" s="16" t="s">
        <v>806</v>
      </c>
      <c r="B1700" s="17" t="s">
        <v>807</v>
      </c>
      <c r="C1700" s="16" t="s">
        <v>17</v>
      </c>
      <c r="D1700" s="16" t="s">
        <v>808</v>
      </c>
      <c r="E1700" s="27" t="s">
        <v>809</v>
      </c>
      <c r="F1700" s="27" t="s">
        <v>810</v>
      </c>
      <c r="G1700" s="18">
        <v>0.4</v>
      </c>
      <c r="H1700" s="71">
        <v>22.45</v>
      </c>
    </row>
    <row r="1701" spans="1:8">
      <c r="A1701" s="11"/>
      <c r="B1701" s="11"/>
      <c r="C1701" s="11"/>
      <c r="D1701" s="11"/>
      <c r="E1701" s="11"/>
      <c r="F1701" s="11"/>
      <c r="G1701" s="12"/>
      <c r="H1701" s="75"/>
    </row>
    <row r="1702" spans="1:8">
      <c r="A1702" s="11"/>
      <c r="B1702" s="11"/>
      <c r="C1702" s="11"/>
      <c r="D1702" s="11"/>
      <c r="E1702" s="11"/>
      <c r="F1702" s="11"/>
      <c r="G1702" s="28"/>
      <c r="H1702" s="76"/>
    </row>
    <row r="1703" spans="1:8" ht="15" thickBot="1">
      <c r="A1703" s="13"/>
      <c r="B1703" s="13"/>
      <c r="C1703" s="13"/>
      <c r="D1703" s="13"/>
      <c r="E1703" s="13"/>
      <c r="F1703" s="13"/>
      <c r="G1703" s="14"/>
      <c r="H1703" s="77"/>
    </row>
    <row r="1704" spans="1:8" ht="15" thickTop="1">
      <c r="A1704" s="15"/>
      <c r="B1704" s="15"/>
      <c r="C1704" s="15"/>
      <c r="D1704" s="15"/>
      <c r="E1704" s="15"/>
      <c r="F1704" s="15"/>
      <c r="G1704" s="15"/>
      <c r="H1704" s="78"/>
    </row>
    <row r="1705" spans="1:8" ht="15">
      <c r="A1705" s="1" t="s">
        <v>1837</v>
      </c>
      <c r="B1705" s="2" t="s">
        <v>1</v>
      </c>
      <c r="C1705" s="1" t="s">
        <v>2</v>
      </c>
      <c r="D1705" s="1" t="s">
        <v>3</v>
      </c>
      <c r="E1705" s="29" t="s">
        <v>799</v>
      </c>
      <c r="F1705" s="29" t="s">
        <v>4</v>
      </c>
      <c r="G1705" s="2" t="s">
        <v>5</v>
      </c>
      <c r="H1705" s="74" t="s">
        <v>6</v>
      </c>
    </row>
    <row r="1706" spans="1:8" ht="25.5">
      <c r="A1706" s="3" t="s">
        <v>800</v>
      </c>
      <c r="B1706" s="4" t="s">
        <v>1838</v>
      </c>
      <c r="C1706" s="3" t="s">
        <v>103</v>
      </c>
      <c r="D1706" s="3" t="s">
        <v>1839</v>
      </c>
      <c r="E1706" s="25">
        <v>0</v>
      </c>
      <c r="F1706" s="25" t="s">
        <v>27</v>
      </c>
      <c r="G1706" s="5">
        <v>1</v>
      </c>
      <c r="H1706" s="79">
        <v>21.67</v>
      </c>
    </row>
    <row r="1707" spans="1:8">
      <c r="A1707" s="16" t="s">
        <v>806</v>
      </c>
      <c r="B1707" s="17" t="s">
        <v>1840</v>
      </c>
      <c r="C1707" s="16" t="s">
        <v>103</v>
      </c>
      <c r="D1707" s="16" t="s">
        <v>1841</v>
      </c>
      <c r="E1707" s="27" t="s">
        <v>819</v>
      </c>
      <c r="F1707" s="27" t="s">
        <v>159</v>
      </c>
      <c r="G1707" s="18">
        <v>1.6519999999999999</v>
      </c>
      <c r="H1707" s="71">
        <v>6.57</v>
      </c>
    </row>
    <row r="1708" spans="1:8">
      <c r="A1708" s="16" t="s">
        <v>806</v>
      </c>
      <c r="B1708" s="17" t="s">
        <v>893</v>
      </c>
      <c r="C1708" s="16" t="s">
        <v>103</v>
      </c>
      <c r="D1708" s="16" t="s">
        <v>894</v>
      </c>
      <c r="E1708" s="27" t="s">
        <v>809</v>
      </c>
      <c r="F1708" s="27" t="s">
        <v>106</v>
      </c>
      <c r="G1708" s="18">
        <v>0.23</v>
      </c>
      <c r="H1708" s="71">
        <v>20.260000000000002</v>
      </c>
    </row>
    <row r="1709" spans="1:8">
      <c r="A1709" s="16" t="s">
        <v>806</v>
      </c>
      <c r="B1709" s="17" t="s">
        <v>1842</v>
      </c>
      <c r="C1709" s="16" t="s">
        <v>103</v>
      </c>
      <c r="D1709" s="16" t="s">
        <v>1843</v>
      </c>
      <c r="E1709" s="27" t="s">
        <v>809</v>
      </c>
      <c r="F1709" s="27" t="s">
        <v>106</v>
      </c>
      <c r="G1709" s="18">
        <v>0.23</v>
      </c>
      <c r="H1709" s="71">
        <v>26.86</v>
      </c>
    </row>
    <row r="1710" spans="1:8">
      <c r="A1710" s="11"/>
      <c r="B1710" s="11"/>
      <c r="C1710" s="11"/>
      <c r="D1710" s="11"/>
      <c r="E1710" s="11"/>
      <c r="F1710" s="11"/>
      <c r="G1710" s="12"/>
      <c r="H1710" s="75"/>
    </row>
    <row r="1711" spans="1:8">
      <c r="A1711" s="11"/>
      <c r="B1711" s="11"/>
      <c r="C1711" s="11"/>
      <c r="D1711" s="11"/>
      <c r="E1711" s="11"/>
      <c r="F1711" s="11"/>
      <c r="G1711" s="28"/>
      <c r="H1711" s="76"/>
    </row>
    <row r="1712" spans="1:8" ht="15" thickBot="1">
      <c r="A1712" s="13"/>
      <c r="B1712" s="13"/>
      <c r="C1712" s="13"/>
      <c r="D1712" s="13"/>
      <c r="E1712" s="13"/>
      <c r="F1712" s="13"/>
      <c r="G1712" s="14"/>
      <c r="H1712" s="77"/>
    </row>
    <row r="1713" spans="1:8" ht="15" thickTop="1">
      <c r="A1713" s="15"/>
      <c r="B1713" s="15"/>
      <c r="C1713" s="15"/>
      <c r="D1713" s="15"/>
      <c r="E1713" s="15"/>
      <c r="F1713" s="15"/>
      <c r="G1713" s="15"/>
      <c r="H1713" s="78"/>
    </row>
    <row r="1714" spans="1:8">
      <c r="A1714" s="23" t="s">
        <v>244</v>
      </c>
      <c r="B1714" s="23"/>
      <c r="C1714" s="23"/>
      <c r="D1714" s="23" t="s">
        <v>245</v>
      </c>
      <c r="E1714" s="23"/>
      <c r="F1714" s="30"/>
      <c r="G1714" s="30"/>
      <c r="H1714" s="81"/>
    </row>
    <row r="1715" spans="1:8" ht="15">
      <c r="A1715" s="1" t="s">
        <v>246</v>
      </c>
      <c r="B1715" s="2" t="s">
        <v>1</v>
      </c>
      <c r="C1715" s="1" t="s">
        <v>2</v>
      </c>
      <c r="D1715" s="1" t="s">
        <v>3</v>
      </c>
      <c r="E1715" s="29" t="s">
        <v>799</v>
      </c>
      <c r="F1715" s="29" t="s">
        <v>4</v>
      </c>
      <c r="G1715" s="2" t="s">
        <v>5</v>
      </c>
      <c r="H1715" s="74" t="s">
        <v>6</v>
      </c>
    </row>
    <row r="1716" spans="1:8" ht="25.5">
      <c r="A1716" s="3" t="s">
        <v>800</v>
      </c>
      <c r="B1716" s="4">
        <v>55960</v>
      </c>
      <c r="C1716" s="3" t="s">
        <v>20</v>
      </c>
      <c r="D1716" s="3" t="s">
        <v>247</v>
      </c>
      <c r="E1716" s="25" t="s">
        <v>1114</v>
      </c>
      <c r="F1716" s="25" t="s">
        <v>27</v>
      </c>
      <c r="G1716" s="5">
        <v>1</v>
      </c>
      <c r="H1716" s="6">
        <f>ROUND(SUM(H1717*G1717,H1718*G1718),2)</f>
        <v>8</v>
      </c>
    </row>
    <row r="1717" spans="1:8" ht="38.25">
      <c r="A1717" s="7" t="s">
        <v>801</v>
      </c>
      <c r="B1717" s="8">
        <v>88316</v>
      </c>
      <c r="C1717" s="7" t="s">
        <v>20</v>
      </c>
      <c r="D1717" s="7" t="s">
        <v>802</v>
      </c>
      <c r="E1717" s="26" t="s">
        <v>1801</v>
      </c>
      <c r="F1717" s="26" t="s">
        <v>106</v>
      </c>
      <c r="G1717" s="9">
        <v>0.2</v>
      </c>
      <c r="H1717" s="72">
        <v>24.08</v>
      </c>
    </row>
    <row r="1718" spans="1:8">
      <c r="A1718" s="16" t="s">
        <v>806</v>
      </c>
      <c r="B1718" s="17">
        <v>7340</v>
      </c>
      <c r="C1718" s="16" t="s">
        <v>20</v>
      </c>
      <c r="D1718" s="16" t="s">
        <v>1115</v>
      </c>
      <c r="E1718" s="27" t="s">
        <v>819</v>
      </c>
      <c r="F1718" s="27" t="s">
        <v>903</v>
      </c>
      <c r="G1718" s="18">
        <v>0.1</v>
      </c>
      <c r="H1718" s="71">
        <v>31.88</v>
      </c>
    </row>
    <row r="1719" spans="1:8">
      <c r="A1719" s="11"/>
      <c r="B1719" s="11"/>
      <c r="C1719" s="11"/>
      <c r="D1719" s="11"/>
      <c r="E1719" s="11"/>
      <c r="F1719" s="11"/>
      <c r="G1719" s="12"/>
      <c r="H1719" s="75"/>
    </row>
    <row r="1720" spans="1:8">
      <c r="A1720" s="11"/>
      <c r="B1720" s="11"/>
      <c r="C1720" s="11"/>
      <c r="D1720" s="11"/>
      <c r="E1720" s="11"/>
      <c r="F1720" s="11"/>
      <c r="G1720" s="28"/>
      <c r="H1720" s="76"/>
    </row>
    <row r="1721" spans="1:8" ht="15" thickBot="1">
      <c r="A1721" s="13"/>
      <c r="B1721" s="13"/>
      <c r="C1721" s="13"/>
      <c r="D1721" s="13"/>
      <c r="E1721" s="13"/>
      <c r="F1721" s="13"/>
      <c r="G1721" s="14"/>
      <c r="H1721" s="77"/>
    </row>
    <row r="1722" spans="1:8" ht="15" thickTop="1">
      <c r="A1722" s="15"/>
      <c r="B1722" s="15"/>
      <c r="C1722" s="15"/>
      <c r="D1722" s="15"/>
      <c r="E1722" s="15"/>
      <c r="F1722" s="15"/>
      <c r="G1722" s="15"/>
      <c r="H1722" s="78"/>
    </row>
    <row r="1723" spans="1:8" ht="15">
      <c r="A1723" s="1" t="s">
        <v>248</v>
      </c>
      <c r="B1723" s="2" t="s">
        <v>1</v>
      </c>
      <c r="C1723" s="1" t="s">
        <v>2</v>
      </c>
      <c r="D1723" s="1" t="s">
        <v>3</v>
      </c>
      <c r="E1723" s="29" t="s">
        <v>799</v>
      </c>
      <c r="F1723" s="29" t="s">
        <v>4</v>
      </c>
      <c r="G1723" s="2" t="s">
        <v>5</v>
      </c>
      <c r="H1723" s="74" t="s">
        <v>6</v>
      </c>
    </row>
    <row r="1724" spans="1:8" ht="25.5">
      <c r="A1724" s="3" t="s">
        <v>800</v>
      </c>
      <c r="B1724" s="4">
        <v>72077</v>
      </c>
      <c r="C1724" s="3" t="s">
        <v>20</v>
      </c>
      <c r="D1724" s="3" t="s">
        <v>249</v>
      </c>
      <c r="E1724" s="25" t="s">
        <v>1114</v>
      </c>
      <c r="F1724" s="25" t="s">
        <v>27</v>
      </c>
      <c r="G1724" s="5">
        <v>1</v>
      </c>
      <c r="H1724" s="6">
        <f>ROUND(SUM(H1725*G1725,H1726*G1726,H1727*G1727,H1728*G1728,H1729*G1729),2)</f>
        <v>139.6</v>
      </c>
    </row>
    <row r="1725" spans="1:8" ht="38.25">
      <c r="A1725" s="7" t="s">
        <v>801</v>
      </c>
      <c r="B1725" s="8">
        <v>88262</v>
      </c>
      <c r="C1725" s="7" t="s">
        <v>20</v>
      </c>
      <c r="D1725" s="7" t="s">
        <v>896</v>
      </c>
      <c r="E1725" s="26" t="s">
        <v>1801</v>
      </c>
      <c r="F1725" s="26" t="s">
        <v>106</v>
      </c>
      <c r="G1725" s="9">
        <v>1.2</v>
      </c>
      <c r="H1725" s="72">
        <v>29.41</v>
      </c>
    </row>
    <row r="1726" spans="1:8" ht="38.25">
      <c r="A1726" s="7" t="s">
        <v>801</v>
      </c>
      <c r="B1726" s="8">
        <v>88239</v>
      </c>
      <c r="C1726" s="7" t="s">
        <v>20</v>
      </c>
      <c r="D1726" s="7" t="s">
        <v>947</v>
      </c>
      <c r="E1726" s="26" t="s">
        <v>1801</v>
      </c>
      <c r="F1726" s="26" t="s">
        <v>106</v>
      </c>
      <c r="G1726" s="9">
        <v>1.2</v>
      </c>
      <c r="H1726" s="72">
        <v>24.88</v>
      </c>
    </row>
    <row r="1727" spans="1:8" ht="25.5">
      <c r="A1727" s="16" t="s">
        <v>806</v>
      </c>
      <c r="B1727" s="17">
        <v>21142</v>
      </c>
      <c r="C1727" s="16" t="s">
        <v>20</v>
      </c>
      <c r="D1727" s="16" t="s">
        <v>1116</v>
      </c>
      <c r="E1727" s="27" t="s">
        <v>819</v>
      </c>
      <c r="F1727" s="27" t="s">
        <v>54</v>
      </c>
      <c r="G1727" s="18">
        <v>0.1</v>
      </c>
      <c r="H1727" s="71">
        <v>21.45</v>
      </c>
    </row>
    <row r="1728" spans="1:8" ht="25.5">
      <c r="A1728" s="16" t="s">
        <v>806</v>
      </c>
      <c r="B1728" s="17">
        <v>4463</v>
      </c>
      <c r="C1728" s="16" t="s">
        <v>20</v>
      </c>
      <c r="D1728" s="16" t="s">
        <v>1117</v>
      </c>
      <c r="E1728" s="27" t="s">
        <v>819</v>
      </c>
      <c r="F1728" s="27" t="s">
        <v>919</v>
      </c>
      <c r="G1728" s="18">
        <v>2.5000000000000001E-2</v>
      </c>
      <c r="H1728" s="71">
        <v>2809.33</v>
      </c>
    </row>
    <row r="1729" spans="1:8">
      <c r="A1729" s="16" t="s">
        <v>806</v>
      </c>
      <c r="B1729" s="17">
        <v>5061</v>
      </c>
      <c r="C1729" s="16" t="s">
        <v>20</v>
      </c>
      <c r="D1729" s="16" t="s">
        <v>897</v>
      </c>
      <c r="E1729" s="27" t="s">
        <v>819</v>
      </c>
      <c r="F1729" s="27" t="s">
        <v>159</v>
      </c>
      <c r="G1729" s="18">
        <v>0.12</v>
      </c>
      <c r="H1729" s="71">
        <v>17.25</v>
      </c>
    </row>
    <row r="1730" spans="1:8">
      <c r="A1730" s="11"/>
      <c r="B1730" s="11"/>
      <c r="C1730" s="11"/>
      <c r="D1730" s="11"/>
      <c r="E1730" s="11"/>
      <c r="F1730" s="11"/>
      <c r="G1730" s="12"/>
      <c r="H1730" s="75"/>
    </row>
    <row r="1731" spans="1:8">
      <c r="A1731" s="11"/>
      <c r="B1731" s="11"/>
      <c r="C1731" s="11"/>
      <c r="D1731" s="11"/>
      <c r="E1731" s="11"/>
      <c r="F1731" s="11"/>
      <c r="G1731" s="28"/>
      <c r="H1731" s="76"/>
    </row>
    <row r="1732" spans="1:8" ht="15" thickBot="1">
      <c r="A1732" s="13"/>
      <c r="B1732" s="13"/>
      <c r="C1732" s="13"/>
      <c r="D1732" s="13"/>
      <c r="E1732" s="13"/>
      <c r="F1732" s="13"/>
      <c r="G1732" s="14"/>
      <c r="H1732" s="77"/>
    </row>
    <row r="1733" spans="1:8" ht="15" thickTop="1">
      <c r="A1733" s="15"/>
      <c r="B1733" s="15"/>
      <c r="C1733" s="15"/>
      <c r="D1733" s="15"/>
      <c r="E1733" s="15"/>
      <c r="F1733" s="15"/>
      <c r="G1733" s="15"/>
      <c r="H1733" s="78"/>
    </row>
    <row r="1734" spans="1:8" ht="15">
      <c r="A1734" s="1" t="s">
        <v>250</v>
      </c>
      <c r="B1734" s="2" t="s">
        <v>1</v>
      </c>
      <c r="C1734" s="1" t="s">
        <v>2</v>
      </c>
      <c r="D1734" s="1" t="s">
        <v>3</v>
      </c>
      <c r="E1734" s="29" t="s">
        <v>799</v>
      </c>
      <c r="F1734" s="29" t="s">
        <v>4</v>
      </c>
      <c r="G1734" s="2" t="s">
        <v>5</v>
      </c>
      <c r="H1734" s="74" t="s">
        <v>6</v>
      </c>
    </row>
    <row r="1735" spans="1:8" ht="25.5">
      <c r="A1735" s="3" t="s">
        <v>800</v>
      </c>
      <c r="B1735" s="4">
        <v>72078</v>
      </c>
      <c r="C1735" s="3" t="s">
        <v>20</v>
      </c>
      <c r="D1735" s="3" t="s">
        <v>251</v>
      </c>
      <c r="E1735" s="25" t="s">
        <v>1114</v>
      </c>
      <c r="F1735" s="25" t="s">
        <v>27</v>
      </c>
      <c r="G1735" s="5">
        <v>1</v>
      </c>
      <c r="H1735" s="6">
        <f>ROUND(SUM(H1736*G1736,H1737*G1737,H1738*G1738,H1739*G1739,H1740*G1740),2)</f>
        <v>164.91</v>
      </c>
    </row>
    <row r="1736" spans="1:8" ht="38.25">
      <c r="A1736" s="7" t="s">
        <v>801</v>
      </c>
      <c r="B1736" s="8">
        <v>88262</v>
      </c>
      <c r="C1736" s="7" t="s">
        <v>20</v>
      </c>
      <c r="D1736" s="7" t="s">
        <v>896</v>
      </c>
      <c r="E1736" s="26" t="s">
        <v>1801</v>
      </c>
      <c r="F1736" s="26" t="s">
        <v>106</v>
      </c>
      <c r="G1736" s="9">
        <v>1.5</v>
      </c>
      <c r="H1736" s="72">
        <v>29.41</v>
      </c>
    </row>
    <row r="1737" spans="1:8" ht="38.25">
      <c r="A1737" s="7" t="s">
        <v>801</v>
      </c>
      <c r="B1737" s="8">
        <v>88239</v>
      </c>
      <c r="C1737" s="7" t="s">
        <v>20</v>
      </c>
      <c r="D1737" s="7" t="s">
        <v>947</v>
      </c>
      <c r="E1737" s="26" t="s">
        <v>1801</v>
      </c>
      <c r="F1737" s="26" t="s">
        <v>106</v>
      </c>
      <c r="G1737" s="9">
        <v>1.5</v>
      </c>
      <c r="H1737" s="72">
        <v>24.88</v>
      </c>
    </row>
    <row r="1738" spans="1:8" ht="25.5">
      <c r="A1738" s="16" t="s">
        <v>806</v>
      </c>
      <c r="B1738" s="17">
        <v>21142</v>
      </c>
      <c r="C1738" s="16" t="s">
        <v>20</v>
      </c>
      <c r="D1738" s="16" t="s">
        <v>1116</v>
      </c>
      <c r="E1738" s="27" t="s">
        <v>819</v>
      </c>
      <c r="F1738" s="27" t="s">
        <v>54</v>
      </c>
      <c r="G1738" s="18">
        <v>0.128</v>
      </c>
      <c r="H1738" s="71">
        <v>21.45</v>
      </c>
    </row>
    <row r="1739" spans="1:8" ht="25.5">
      <c r="A1739" s="16" t="s">
        <v>806</v>
      </c>
      <c r="B1739" s="17">
        <v>4463</v>
      </c>
      <c r="C1739" s="16" t="s">
        <v>20</v>
      </c>
      <c r="D1739" s="16" t="s">
        <v>1117</v>
      </c>
      <c r="E1739" s="27" t="s">
        <v>819</v>
      </c>
      <c r="F1739" s="27" t="s">
        <v>919</v>
      </c>
      <c r="G1739" s="18">
        <v>2.8000000000000001E-2</v>
      </c>
      <c r="H1739" s="71">
        <v>2809.33</v>
      </c>
    </row>
    <row r="1740" spans="1:8">
      <c r="A1740" s="16" t="s">
        <v>806</v>
      </c>
      <c r="B1740" s="17">
        <v>5061</v>
      </c>
      <c r="C1740" s="16" t="s">
        <v>20</v>
      </c>
      <c r="D1740" s="16" t="s">
        <v>897</v>
      </c>
      <c r="E1740" s="27" t="s">
        <v>819</v>
      </c>
      <c r="F1740" s="27" t="s">
        <v>159</v>
      </c>
      <c r="G1740" s="18">
        <v>0.12</v>
      </c>
      <c r="H1740" s="71">
        <v>17.25</v>
      </c>
    </row>
    <row r="1741" spans="1:8">
      <c r="A1741" s="11"/>
      <c r="B1741" s="11"/>
      <c r="C1741" s="11"/>
      <c r="D1741" s="11"/>
      <c r="E1741" s="11"/>
      <c r="F1741" s="11"/>
      <c r="G1741" s="12"/>
      <c r="H1741" s="75"/>
    </row>
    <row r="1742" spans="1:8">
      <c r="A1742" s="11"/>
      <c r="B1742" s="11"/>
      <c r="C1742" s="11"/>
      <c r="D1742" s="11"/>
      <c r="E1742" s="11"/>
      <c r="F1742" s="11"/>
      <c r="G1742" s="28"/>
      <c r="H1742" s="76"/>
    </row>
    <row r="1743" spans="1:8" ht="15" thickBot="1">
      <c r="A1743" s="13"/>
      <c r="B1743" s="13"/>
      <c r="C1743" s="13"/>
      <c r="D1743" s="13"/>
      <c r="E1743" s="13"/>
      <c r="F1743" s="13"/>
      <c r="G1743" s="14"/>
      <c r="H1743" s="77"/>
    </row>
    <row r="1744" spans="1:8" ht="15" thickTop="1">
      <c r="A1744" s="15"/>
      <c r="B1744" s="15"/>
      <c r="C1744" s="15"/>
      <c r="D1744" s="15"/>
      <c r="E1744" s="15"/>
      <c r="F1744" s="15"/>
      <c r="G1744" s="15"/>
      <c r="H1744" s="78"/>
    </row>
    <row r="1745" spans="1:8" ht="15">
      <c r="A1745" s="1" t="s">
        <v>252</v>
      </c>
      <c r="B1745" s="2" t="s">
        <v>1</v>
      </c>
      <c r="C1745" s="1" t="s">
        <v>2</v>
      </c>
      <c r="D1745" s="1" t="s">
        <v>3</v>
      </c>
      <c r="E1745" s="29" t="s">
        <v>799</v>
      </c>
      <c r="F1745" s="29" t="s">
        <v>4</v>
      </c>
      <c r="G1745" s="2" t="s">
        <v>5</v>
      </c>
      <c r="H1745" s="74" t="s">
        <v>6</v>
      </c>
    </row>
    <row r="1746" spans="1:8" ht="25.5">
      <c r="A1746" s="3" t="s">
        <v>800</v>
      </c>
      <c r="B1746" s="4">
        <v>72081</v>
      </c>
      <c r="C1746" s="3" t="s">
        <v>20</v>
      </c>
      <c r="D1746" s="3" t="s">
        <v>253</v>
      </c>
      <c r="E1746" s="25" t="s">
        <v>1114</v>
      </c>
      <c r="F1746" s="25" t="s">
        <v>27</v>
      </c>
      <c r="G1746" s="5">
        <v>1</v>
      </c>
      <c r="H1746" s="6">
        <f>ROUND(SUM(H1747*G1747,H1748*G1748,H1749*G1749,H1750*G1750,H1751*G1751),2)</f>
        <v>97.93</v>
      </c>
    </row>
    <row r="1747" spans="1:8" ht="38.25">
      <c r="A1747" s="7" t="s">
        <v>801</v>
      </c>
      <c r="B1747" s="8">
        <v>88262</v>
      </c>
      <c r="C1747" s="7" t="s">
        <v>20</v>
      </c>
      <c r="D1747" s="7" t="s">
        <v>896</v>
      </c>
      <c r="E1747" s="26" t="s">
        <v>1801</v>
      </c>
      <c r="F1747" s="26" t="s">
        <v>106</v>
      </c>
      <c r="G1747" s="9">
        <v>0.95</v>
      </c>
      <c r="H1747" s="72">
        <v>29.41</v>
      </c>
    </row>
    <row r="1748" spans="1:8" ht="38.25">
      <c r="A1748" s="7" t="s">
        <v>801</v>
      </c>
      <c r="B1748" s="8">
        <v>88239</v>
      </c>
      <c r="C1748" s="7" t="s">
        <v>20</v>
      </c>
      <c r="D1748" s="7" t="s">
        <v>947</v>
      </c>
      <c r="E1748" s="26" t="s">
        <v>1801</v>
      </c>
      <c r="F1748" s="26" t="s">
        <v>106</v>
      </c>
      <c r="G1748" s="9">
        <v>0.95</v>
      </c>
      <c r="H1748" s="72">
        <v>24.88</v>
      </c>
    </row>
    <row r="1749" spans="1:8" ht="25.5">
      <c r="A1749" s="16" t="s">
        <v>806</v>
      </c>
      <c r="B1749" s="17">
        <v>4463</v>
      </c>
      <c r="C1749" s="16" t="s">
        <v>20</v>
      </c>
      <c r="D1749" s="16" t="s">
        <v>1117</v>
      </c>
      <c r="E1749" s="27" t="s">
        <v>819</v>
      </c>
      <c r="F1749" s="27" t="s">
        <v>919</v>
      </c>
      <c r="G1749" s="18">
        <v>1.4999999999999999E-2</v>
      </c>
      <c r="H1749" s="71">
        <v>2809.33</v>
      </c>
    </row>
    <row r="1750" spans="1:8">
      <c r="A1750" s="16" t="s">
        <v>806</v>
      </c>
      <c r="B1750" s="17">
        <v>5061</v>
      </c>
      <c r="C1750" s="16" t="s">
        <v>20</v>
      </c>
      <c r="D1750" s="16" t="s">
        <v>897</v>
      </c>
      <c r="E1750" s="27" t="s">
        <v>819</v>
      </c>
      <c r="F1750" s="27" t="s">
        <v>159</v>
      </c>
      <c r="G1750" s="18">
        <v>0.1</v>
      </c>
      <c r="H1750" s="71">
        <v>17.25</v>
      </c>
    </row>
    <row r="1751" spans="1:8" ht="25.5">
      <c r="A1751" s="16" t="s">
        <v>806</v>
      </c>
      <c r="B1751" s="17">
        <v>21142</v>
      </c>
      <c r="C1751" s="16" t="s">
        <v>20</v>
      </c>
      <c r="D1751" s="16" t="s">
        <v>1116</v>
      </c>
      <c r="E1751" s="27" t="s">
        <v>819</v>
      </c>
      <c r="F1751" s="27" t="s">
        <v>54</v>
      </c>
      <c r="G1751" s="18">
        <v>0.11600000000000001</v>
      </c>
      <c r="H1751" s="71">
        <v>21.45</v>
      </c>
    </row>
    <row r="1752" spans="1:8">
      <c r="A1752" s="11"/>
      <c r="B1752" s="11"/>
      <c r="C1752" s="11"/>
      <c r="D1752" s="11"/>
      <c r="E1752" s="11"/>
      <c r="F1752" s="11"/>
      <c r="G1752" s="12"/>
      <c r="H1752" s="75"/>
    </row>
    <row r="1753" spans="1:8">
      <c r="A1753" s="11"/>
      <c r="B1753" s="11"/>
      <c r="C1753" s="11"/>
      <c r="D1753" s="11"/>
      <c r="E1753" s="11"/>
      <c r="F1753" s="11"/>
      <c r="G1753" s="28"/>
      <c r="H1753" s="76"/>
    </row>
    <row r="1754" spans="1:8" ht="15" thickBot="1">
      <c r="A1754" s="13"/>
      <c r="B1754" s="13"/>
      <c r="C1754" s="13"/>
      <c r="D1754" s="13"/>
      <c r="E1754" s="13"/>
      <c r="F1754" s="13"/>
      <c r="G1754" s="14"/>
      <c r="H1754" s="77"/>
    </row>
    <row r="1755" spans="1:8" ht="15" thickTop="1">
      <c r="A1755" s="15"/>
      <c r="B1755" s="15"/>
      <c r="C1755" s="15"/>
      <c r="D1755" s="15"/>
      <c r="E1755" s="15"/>
      <c r="F1755" s="15"/>
      <c r="G1755" s="15"/>
      <c r="H1755" s="78"/>
    </row>
    <row r="1756" spans="1:8" ht="15">
      <c r="A1756" s="1" t="s">
        <v>254</v>
      </c>
      <c r="B1756" s="2" t="s">
        <v>1</v>
      </c>
      <c r="C1756" s="1" t="s">
        <v>2</v>
      </c>
      <c r="D1756" s="1" t="s">
        <v>3</v>
      </c>
      <c r="E1756" s="29" t="s">
        <v>799</v>
      </c>
      <c r="F1756" s="29" t="s">
        <v>4</v>
      </c>
      <c r="G1756" s="2" t="s">
        <v>5</v>
      </c>
      <c r="H1756" s="74" t="s">
        <v>6</v>
      </c>
    </row>
    <row r="1757" spans="1:8" ht="38.25">
      <c r="A1757" s="3" t="s">
        <v>800</v>
      </c>
      <c r="B1757" s="4">
        <v>92541</v>
      </c>
      <c r="C1757" s="3" t="s">
        <v>20</v>
      </c>
      <c r="D1757" s="3" t="s">
        <v>255</v>
      </c>
      <c r="E1757" s="25" t="s">
        <v>1844</v>
      </c>
      <c r="F1757" s="25" t="s">
        <v>27</v>
      </c>
      <c r="G1757" s="5">
        <v>1</v>
      </c>
      <c r="H1757" s="6">
        <f>ROUND(SUM(H1758*G1758,H1759*G1759,H1760*G1760,H1761*G1761,H1762*G1762,H1763*G1763,H1764*G1764,H1765*G1765,H1766*G1766,H1767*G1767),2)</f>
        <v>90.59</v>
      </c>
    </row>
    <row r="1758" spans="1:8" ht="38.25">
      <c r="A1758" s="7" t="s">
        <v>801</v>
      </c>
      <c r="B1758" s="8">
        <v>88239</v>
      </c>
      <c r="C1758" s="7" t="s">
        <v>20</v>
      </c>
      <c r="D1758" s="7" t="s">
        <v>947</v>
      </c>
      <c r="E1758" s="26" t="s">
        <v>1801</v>
      </c>
      <c r="F1758" s="26" t="s">
        <v>106</v>
      </c>
      <c r="G1758" s="9">
        <v>0.40200000000000002</v>
      </c>
      <c r="H1758" s="72">
        <v>24.88</v>
      </c>
    </row>
    <row r="1759" spans="1:8" ht="51">
      <c r="A1759" s="7" t="s">
        <v>801</v>
      </c>
      <c r="B1759" s="8">
        <v>93282</v>
      </c>
      <c r="C1759" s="7" t="s">
        <v>20</v>
      </c>
      <c r="D1759" s="7" t="s">
        <v>1119</v>
      </c>
      <c r="E1759" s="26" t="s">
        <v>1805</v>
      </c>
      <c r="F1759" s="26" t="s">
        <v>880</v>
      </c>
      <c r="G1759" s="9">
        <v>5.7099999999999998E-2</v>
      </c>
      <c r="H1759" s="72">
        <v>23.19</v>
      </c>
    </row>
    <row r="1760" spans="1:8" ht="51">
      <c r="A1760" s="7" t="s">
        <v>801</v>
      </c>
      <c r="B1760" s="8">
        <v>93281</v>
      </c>
      <c r="C1760" s="7" t="s">
        <v>20</v>
      </c>
      <c r="D1760" s="7" t="s">
        <v>1118</v>
      </c>
      <c r="E1760" s="26" t="s">
        <v>1805</v>
      </c>
      <c r="F1760" s="26" t="s">
        <v>884</v>
      </c>
      <c r="G1760" s="9">
        <v>4.1200000000000001E-2</v>
      </c>
      <c r="H1760" s="72">
        <v>24.34</v>
      </c>
    </row>
    <row r="1761" spans="1:8" ht="38.25">
      <c r="A1761" s="7" t="s">
        <v>801</v>
      </c>
      <c r="B1761" s="8">
        <v>88262</v>
      </c>
      <c r="C1761" s="7" t="s">
        <v>20</v>
      </c>
      <c r="D1761" s="7" t="s">
        <v>896</v>
      </c>
      <c r="E1761" s="26" t="s">
        <v>1801</v>
      </c>
      <c r="F1761" s="26" t="s">
        <v>106</v>
      </c>
      <c r="G1761" s="9">
        <v>0.4</v>
      </c>
      <c r="H1761" s="72">
        <v>29.41</v>
      </c>
    </row>
    <row r="1762" spans="1:8">
      <c r="A1762" s="16" t="s">
        <v>806</v>
      </c>
      <c r="B1762" s="17">
        <v>39027</v>
      </c>
      <c r="C1762" s="16" t="s">
        <v>20</v>
      </c>
      <c r="D1762" s="16" t="s">
        <v>1845</v>
      </c>
      <c r="E1762" s="27" t="s">
        <v>819</v>
      </c>
      <c r="F1762" s="27" t="s">
        <v>159</v>
      </c>
      <c r="G1762" s="18">
        <v>0.05</v>
      </c>
      <c r="H1762" s="71">
        <v>17.53</v>
      </c>
    </row>
    <row r="1763" spans="1:8" ht="38.25">
      <c r="A1763" s="16" t="s">
        <v>806</v>
      </c>
      <c r="B1763" s="17">
        <v>4430</v>
      </c>
      <c r="C1763" s="16" t="s">
        <v>20</v>
      </c>
      <c r="D1763" s="16" t="s">
        <v>1121</v>
      </c>
      <c r="E1763" s="27" t="s">
        <v>819</v>
      </c>
      <c r="F1763" s="27" t="s">
        <v>76</v>
      </c>
      <c r="G1763" s="18">
        <v>2.3359999999999999</v>
      </c>
      <c r="H1763" s="71">
        <v>14.55</v>
      </c>
    </row>
    <row r="1764" spans="1:8" ht="38.25">
      <c r="A1764" s="16" t="s">
        <v>806</v>
      </c>
      <c r="B1764" s="17">
        <v>4425</v>
      </c>
      <c r="C1764" s="16" t="s">
        <v>20</v>
      </c>
      <c r="D1764" s="16" t="s">
        <v>1122</v>
      </c>
      <c r="E1764" s="27" t="s">
        <v>819</v>
      </c>
      <c r="F1764" s="27" t="s">
        <v>76</v>
      </c>
      <c r="G1764" s="18">
        <v>0.73499999999999999</v>
      </c>
      <c r="H1764" s="71">
        <v>30.77</v>
      </c>
    </row>
    <row r="1765" spans="1:8" ht="38.25">
      <c r="A1765" s="16" t="s">
        <v>806</v>
      </c>
      <c r="B1765" s="17">
        <v>4408</v>
      </c>
      <c r="C1765" s="16" t="s">
        <v>20</v>
      </c>
      <c r="D1765" s="16" t="s">
        <v>1120</v>
      </c>
      <c r="E1765" s="27" t="s">
        <v>819</v>
      </c>
      <c r="F1765" s="27" t="s">
        <v>76</v>
      </c>
      <c r="G1765" s="18">
        <v>2.573</v>
      </c>
      <c r="H1765" s="71">
        <v>2.77</v>
      </c>
    </row>
    <row r="1766" spans="1:8">
      <c r="A1766" s="16" t="s">
        <v>806</v>
      </c>
      <c r="B1766" s="17">
        <v>40568</v>
      </c>
      <c r="C1766" s="16" t="s">
        <v>20</v>
      </c>
      <c r="D1766" s="16" t="s">
        <v>1123</v>
      </c>
      <c r="E1766" s="27" t="s">
        <v>819</v>
      </c>
      <c r="F1766" s="27" t="s">
        <v>159</v>
      </c>
      <c r="G1766" s="18">
        <v>0.03</v>
      </c>
      <c r="H1766" s="71">
        <v>17.68</v>
      </c>
    </row>
    <row r="1767" spans="1:8">
      <c r="A1767" s="16" t="s">
        <v>806</v>
      </c>
      <c r="B1767" s="17">
        <v>20247</v>
      </c>
      <c r="C1767" s="16" t="s">
        <v>20</v>
      </c>
      <c r="D1767" s="16" t="s">
        <v>952</v>
      </c>
      <c r="E1767" s="27" t="s">
        <v>819</v>
      </c>
      <c r="F1767" s="27" t="s">
        <v>159</v>
      </c>
      <c r="G1767" s="18">
        <v>7.0000000000000007E-2</v>
      </c>
      <c r="H1767" s="71">
        <v>19.43</v>
      </c>
    </row>
    <row r="1768" spans="1:8">
      <c r="A1768" s="11"/>
      <c r="B1768" s="11"/>
      <c r="C1768" s="11"/>
      <c r="D1768" s="11"/>
      <c r="E1768" s="11"/>
      <c r="F1768" s="11"/>
      <c r="G1768" s="12"/>
      <c r="H1768" s="75"/>
    </row>
    <row r="1769" spans="1:8">
      <c r="A1769" s="11"/>
      <c r="B1769" s="11"/>
      <c r="C1769" s="11"/>
      <c r="D1769" s="11"/>
      <c r="E1769" s="11"/>
      <c r="F1769" s="11"/>
      <c r="G1769" s="28"/>
      <c r="H1769" s="76"/>
    </row>
    <row r="1770" spans="1:8" ht="15" thickBot="1">
      <c r="A1770" s="13"/>
      <c r="B1770" s="13"/>
      <c r="C1770" s="13"/>
      <c r="D1770" s="13"/>
      <c r="E1770" s="13"/>
      <c r="F1770" s="13"/>
      <c r="G1770" s="14"/>
      <c r="H1770" s="77"/>
    </row>
    <row r="1771" spans="1:8" ht="15" thickTop="1">
      <c r="A1771" s="15"/>
      <c r="B1771" s="15"/>
      <c r="C1771" s="15"/>
      <c r="D1771" s="15"/>
      <c r="E1771" s="15"/>
      <c r="F1771" s="15"/>
      <c r="G1771" s="15"/>
      <c r="H1771" s="78"/>
    </row>
    <row r="1772" spans="1:8" ht="15">
      <c r="A1772" s="1" t="s">
        <v>256</v>
      </c>
      <c r="B1772" s="2" t="s">
        <v>1</v>
      </c>
      <c r="C1772" s="1" t="s">
        <v>2</v>
      </c>
      <c r="D1772" s="1" t="s">
        <v>3</v>
      </c>
      <c r="E1772" s="29" t="s">
        <v>799</v>
      </c>
      <c r="F1772" s="29" t="s">
        <v>4</v>
      </c>
      <c r="G1772" s="2" t="s">
        <v>5</v>
      </c>
      <c r="H1772" s="74" t="s">
        <v>6</v>
      </c>
    </row>
    <row r="1773" spans="1:8" ht="51">
      <c r="A1773" s="3" t="s">
        <v>800</v>
      </c>
      <c r="B1773" s="4">
        <v>92543</v>
      </c>
      <c r="C1773" s="3" t="s">
        <v>20</v>
      </c>
      <c r="D1773" s="3" t="s">
        <v>257</v>
      </c>
      <c r="E1773" s="25" t="s">
        <v>1844</v>
      </c>
      <c r="F1773" s="25" t="s">
        <v>27</v>
      </c>
      <c r="G1773" s="5">
        <v>1</v>
      </c>
      <c r="H1773" s="79">
        <v>28.52</v>
      </c>
    </row>
    <row r="1774" spans="1:8" ht="51">
      <c r="A1774" s="7" t="s">
        <v>801</v>
      </c>
      <c r="B1774" s="8">
        <v>93282</v>
      </c>
      <c r="C1774" s="7" t="s">
        <v>20</v>
      </c>
      <c r="D1774" s="7" t="s">
        <v>1119</v>
      </c>
      <c r="E1774" s="26" t="s">
        <v>1805</v>
      </c>
      <c r="F1774" s="26" t="s">
        <v>880</v>
      </c>
      <c r="G1774" s="9">
        <v>6.4000000000000003E-3</v>
      </c>
      <c r="H1774" s="72">
        <v>23.19</v>
      </c>
    </row>
    <row r="1775" spans="1:8" ht="38.25">
      <c r="A1775" s="7" t="s">
        <v>801</v>
      </c>
      <c r="B1775" s="8">
        <v>88239</v>
      </c>
      <c r="C1775" s="7" t="s">
        <v>20</v>
      </c>
      <c r="D1775" s="7" t="s">
        <v>947</v>
      </c>
      <c r="E1775" s="26" t="s">
        <v>1801</v>
      </c>
      <c r="F1775" s="26" t="s">
        <v>106</v>
      </c>
      <c r="G1775" s="9">
        <v>6.5000000000000002E-2</v>
      </c>
      <c r="H1775" s="72">
        <v>24.88</v>
      </c>
    </row>
    <row r="1776" spans="1:8" ht="51">
      <c r="A1776" s="7" t="s">
        <v>801</v>
      </c>
      <c r="B1776" s="8">
        <v>93281</v>
      </c>
      <c r="C1776" s="7" t="s">
        <v>20</v>
      </c>
      <c r="D1776" s="7" t="s">
        <v>1118</v>
      </c>
      <c r="E1776" s="26" t="s">
        <v>1805</v>
      </c>
      <c r="F1776" s="26" t="s">
        <v>884</v>
      </c>
      <c r="G1776" s="9">
        <v>4.5999999999999999E-3</v>
      </c>
      <c r="H1776" s="72">
        <v>24.34</v>
      </c>
    </row>
    <row r="1777" spans="1:8" ht="38.25">
      <c r="A1777" s="7" t="s">
        <v>801</v>
      </c>
      <c r="B1777" s="8">
        <v>88262</v>
      </c>
      <c r="C1777" s="7" t="s">
        <v>20</v>
      </c>
      <c r="D1777" s="7" t="s">
        <v>896</v>
      </c>
      <c r="E1777" s="26" t="s">
        <v>1801</v>
      </c>
      <c r="F1777" s="26" t="s">
        <v>106</v>
      </c>
      <c r="G1777" s="9">
        <v>0.11799999999999999</v>
      </c>
      <c r="H1777" s="72">
        <v>29.41</v>
      </c>
    </row>
    <row r="1778" spans="1:8" ht="38.25">
      <c r="A1778" s="16" t="s">
        <v>806</v>
      </c>
      <c r="B1778" s="17">
        <v>4425</v>
      </c>
      <c r="C1778" s="16" t="s">
        <v>20</v>
      </c>
      <c r="D1778" s="16" t="s">
        <v>1122</v>
      </c>
      <c r="E1778" s="27" t="s">
        <v>819</v>
      </c>
      <c r="F1778" s="27" t="s">
        <v>76</v>
      </c>
      <c r="G1778" s="18">
        <v>0.63400000000000001</v>
      </c>
      <c r="H1778" s="71">
        <v>30.77</v>
      </c>
    </row>
    <row r="1779" spans="1:8">
      <c r="A1779" s="16" t="s">
        <v>806</v>
      </c>
      <c r="B1779" s="17">
        <v>40568</v>
      </c>
      <c r="C1779" s="16" t="s">
        <v>20</v>
      </c>
      <c r="D1779" s="16" t="s">
        <v>1123</v>
      </c>
      <c r="E1779" s="27" t="s">
        <v>819</v>
      </c>
      <c r="F1779" s="27" t="s">
        <v>159</v>
      </c>
      <c r="G1779" s="18">
        <v>0.03</v>
      </c>
      <c r="H1779" s="71">
        <v>17.68</v>
      </c>
    </row>
    <row r="1780" spans="1:8">
      <c r="A1780" s="11"/>
      <c r="B1780" s="11"/>
      <c r="C1780" s="11"/>
      <c r="D1780" s="11"/>
      <c r="E1780" s="11"/>
      <c r="F1780" s="11"/>
      <c r="G1780" s="12"/>
      <c r="H1780" s="75"/>
    </row>
    <row r="1781" spans="1:8">
      <c r="A1781" s="11"/>
      <c r="B1781" s="11"/>
      <c r="C1781" s="11"/>
      <c r="D1781" s="11"/>
      <c r="E1781" s="11"/>
      <c r="F1781" s="11"/>
      <c r="G1781" s="28"/>
      <c r="H1781" s="76"/>
    </row>
    <row r="1782" spans="1:8" ht="15" thickBot="1">
      <c r="A1782" s="13"/>
      <c r="B1782" s="13"/>
      <c r="C1782" s="13"/>
      <c r="D1782" s="13"/>
      <c r="E1782" s="13"/>
      <c r="F1782" s="13"/>
      <c r="G1782" s="14"/>
      <c r="H1782" s="77"/>
    </row>
    <row r="1783" spans="1:8" ht="15" thickTop="1">
      <c r="A1783" s="15"/>
      <c r="B1783" s="15"/>
      <c r="C1783" s="15"/>
      <c r="D1783" s="15"/>
      <c r="E1783" s="15"/>
      <c r="F1783" s="15"/>
      <c r="G1783" s="15"/>
      <c r="H1783" s="78"/>
    </row>
    <row r="1784" spans="1:8" ht="15">
      <c r="A1784" s="1" t="s">
        <v>258</v>
      </c>
      <c r="B1784" s="2" t="s">
        <v>1</v>
      </c>
      <c r="C1784" s="1" t="s">
        <v>2</v>
      </c>
      <c r="D1784" s="1" t="s">
        <v>3</v>
      </c>
      <c r="E1784" s="29" t="s">
        <v>799</v>
      </c>
      <c r="F1784" s="29" t="s">
        <v>4</v>
      </c>
      <c r="G1784" s="2" t="s">
        <v>5</v>
      </c>
      <c r="H1784" s="74" t="s">
        <v>6</v>
      </c>
    </row>
    <row r="1785" spans="1:8" ht="25.5">
      <c r="A1785" s="3" t="s">
        <v>800</v>
      </c>
      <c r="B1785" s="4">
        <v>94201</v>
      </c>
      <c r="C1785" s="3" t="s">
        <v>20</v>
      </c>
      <c r="D1785" s="3" t="s">
        <v>259</v>
      </c>
      <c r="E1785" s="25" t="s">
        <v>1846</v>
      </c>
      <c r="F1785" s="25" t="s">
        <v>27</v>
      </c>
      <c r="G1785" s="5">
        <v>1</v>
      </c>
      <c r="H1785" s="79">
        <v>59.56</v>
      </c>
    </row>
    <row r="1786" spans="1:8" ht="51">
      <c r="A1786" s="7" t="s">
        <v>801</v>
      </c>
      <c r="B1786" s="8">
        <v>93281</v>
      </c>
      <c r="C1786" s="7" t="s">
        <v>20</v>
      </c>
      <c r="D1786" s="7" t="s">
        <v>1118</v>
      </c>
      <c r="E1786" s="26" t="s">
        <v>1805</v>
      </c>
      <c r="F1786" s="26" t="s">
        <v>884</v>
      </c>
      <c r="G1786" s="9">
        <v>3.7199999999999997E-2</v>
      </c>
      <c r="H1786" s="72">
        <v>24.34</v>
      </c>
    </row>
    <row r="1787" spans="1:8" ht="38.25">
      <c r="A1787" s="7" t="s">
        <v>801</v>
      </c>
      <c r="B1787" s="8">
        <v>88316</v>
      </c>
      <c r="C1787" s="7" t="s">
        <v>20</v>
      </c>
      <c r="D1787" s="7" t="s">
        <v>802</v>
      </c>
      <c r="E1787" s="26" t="s">
        <v>1801</v>
      </c>
      <c r="F1787" s="26" t="s">
        <v>106</v>
      </c>
      <c r="G1787" s="9">
        <v>0.39900000000000002</v>
      </c>
      <c r="H1787" s="72">
        <v>24.08</v>
      </c>
    </row>
    <row r="1788" spans="1:8" ht="51">
      <c r="A1788" s="7" t="s">
        <v>801</v>
      </c>
      <c r="B1788" s="8">
        <v>93282</v>
      </c>
      <c r="C1788" s="7" t="s">
        <v>20</v>
      </c>
      <c r="D1788" s="7" t="s">
        <v>1119</v>
      </c>
      <c r="E1788" s="26" t="s">
        <v>1805</v>
      </c>
      <c r="F1788" s="26" t="s">
        <v>880</v>
      </c>
      <c r="G1788" s="9">
        <v>5.16E-2</v>
      </c>
      <c r="H1788" s="72">
        <v>23.19</v>
      </c>
    </row>
    <row r="1789" spans="1:8" ht="38.25">
      <c r="A1789" s="7" t="s">
        <v>801</v>
      </c>
      <c r="B1789" s="8">
        <v>88323</v>
      </c>
      <c r="C1789" s="7" t="s">
        <v>20</v>
      </c>
      <c r="D1789" s="7" t="s">
        <v>873</v>
      </c>
      <c r="E1789" s="26" t="s">
        <v>1801</v>
      </c>
      <c r="F1789" s="26" t="s">
        <v>106</v>
      </c>
      <c r="G1789" s="9">
        <v>0.13300000000000001</v>
      </c>
      <c r="H1789" s="72">
        <v>29.13</v>
      </c>
    </row>
    <row r="1790" spans="1:8" ht="38.25">
      <c r="A1790" s="16" t="s">
        <v>806</v>
      </c>
      <c r="B1790" s="17">
        <v>7173</v>
      </c>
      <c r="C1790" s="16" t="s">
        <v>20</v>
      </c>
      <c r="D1790" s="16" t="s">
        <v>1124</v>
      </c>
      <c r="E1790" s="27" t="s">
        <v>819</v>
      </c>
      <c r="F1790" s="27" t="s">
        <v>1125</v>
      </c>
      <c r="G1790" s="18">
        <v>2.75E-2</v>
      </c>
      <c r="H1790" s="71">
        <v>1490</v>
      </c>
    </row>
    <row r="1791" spans="1:8">
      <c r="A1791" s="11"/>
      <c r="B1791" s="11"/>
      <c r="C1791" s="11"/>
      <c r="D1791" s="11"/>
      <c r="E1791" s="11"/>
      <c r="F1791" s="11"/>
      <c r="G1791" s="12"/>
      <c r="H1791" s="75"/>
    </row>
    <row r="1792" spans="1:8">
      <c r="A1792" s="11"/>
      <c r="B1792" s="11"/>
      <c r="C1792" s="11"/>
      <c r="D1792" s="11"/>
      <c r="E1792" s="11"/>
      <c r="F1792" s="11"/>
      <c r="G1792" s="28"/>
      <c r="H1792" s="76"/>
    </row>
    <row r="1793" spans="1:8" ht="15" thickBot="1">
      <c r="A1793" s="13"/>
      <c r="B1793" s="13"/>
      <c r="C1793" s="13"/>
      <c r="D1793" s="13"/>
      <c r="E1793" s="13"/>
      <c r="F1793" s="13"/>
      <c r="G1793" s="14"/>
      <c r="H1793" s="77"/>
    </row>
    <row r="1794" spans="1:8" ht="15" thickTop="1">
      <c r="A1794" s="15"/>
      <c r="B1794" s="15"/>
      <c r="C1794" s="15"/>
      <c r="D1794" s="15"/>
      <c r="E1794" s="15"/>
      <c r="F1794" s="15"/>
      <c r="G1794" s="15"/>
      <c r="H1794" s="78"/>
    </row>
    <row r="1795" spans="1:8" ht="15">
      <c r="A1795" s="1" t="s">
        <v>260</v>
      </c>
      <c r="B1795" s="2" t="s">
        <v>1</v>
      </c>
      <c r="C1795" s="1" t="s">
        <v>2</v>
      </c>
      <c r="D1795" s="1" t="s">
        <v>3</v>
      </c>
      <c r="E1795" s="29" t="s">
        <v>799</v>
      </c>
      <c r="F1795" s="29" t="s">
        <v>4</v>
      </c>
      <c r="G1795" s="2" t="s">
        <v>5</v>
      </c>
      <c r="H1795" s="74" t="s">
        <v>6</v>
      </c>
    </row>
    <row r="1796" spans="1:8" ht="51">
      <c r="A1796" s="3" t="s">
        <v>800</v>
      </c>
      <c r="B1796" s="4">
        <v>94210</v>
      </c>
      <c r="C1796" s="3" t="s">
        <v>20</v>
      </c>
      <c r="D1796" s="3" t="s">
        <v>261</v>
      </c>
      <c r="E1796" s="25" t="s">
        <v>1846</v>
      </c>
      <c r="F1796" s="25" t="s">
        <v>27</v>
      </c>
      <c r="G1796" s="5">
        <v>1</v>
      </c>
      <c r="H1796" s="79">
        <v>59.1</v>
      </c>
    </row>
    <row r="1797" spans="1:8" ht="38.25">
      <c r="A1797" s="7" t="s">
        <v>801</v>
      </c>
      <c r="B1797" s="8">
        <v>88316</v>
      </c>
      <c r="C1797" s="7" t="s">
        <v>20</v>
      </c>
      <c r="D1797" s="7" t="s">
        <v>802</v>
      </c>
      <c r="E1797" s="26" t="s">
        <v>1801</v>
      </c>
      <c r="F1797" s="26" t="s">
        <v>106</v>
      </c>
      <c r="G1797" s="9">
        <v>0.16600000000000001</v>
      </c>
      <c r="H1797" s="72">
        <v>24.08</v>
      </c>
    </row>
    <row r="1798" spans="1:8" ht="38.25">
      <c r="A1798" s="7" t="s">
        <v>801</v>
      </c>
      <c r="B1798" s="8">
        <v>88323</v>
      </c>
      <c r="C1798" s="7" t="s">
        <v>20</v>
      </c>
      <c r="D1798" s="7" t="s">
        <v>873</v>
      </c>
      <c r="E1798" s="26" t="s">
        <v>1801</v>
      </c>
      <c r="F1798" s="26" t="s">
        <v>106</v>
      </c>
      <c r="G1798" s="9">
        <v>0.128</v>
      </c>
      <c r="H1798" s="72">
        <v>29.13</v>
      </c>
    </row>
    <row r="1799" spans="1:8" ht="51">
      <c r="A1799" s="7" t="s">
        <v>801</v>
      </c>
      <c r="B1799" s="8">
        <v>93282</v>
      </c>
      <c r="C1799" s="7" t="s">
        <v>20</v>
      </c>
      <c r="D1799" s="7" t="s">
        <v>1119</v>
      </c>
      <c r="E1799" s="26" t="s">
        <v>1805</v>
      </c>
      <c r="F1799" s="26" t="s">
        <v>880</v>
      </c>
      <c r="G1799" s="9">
        <v>7.3000000000000001E-3</v>
      </c>
      <c r="H1799" s="72">
        <v>23.19</v>
      </c>
    </row>
    <row r="1800" spans="1:8" ht="51">
      <c r="A1800" s="7" t="s">
        <v>801</v>
      </c>
      <c r="B1800" s="8">
        <v>93281</v>
      </c>
      <c r="C1800" s="7" t="s">
        <v>20</v>
      </c>
      <c r="D1800" s="7" t="s">
        <v>1118</v>
      </c>
      <c r="E1800" s="26" t="s">
        <v>1805</v>
      </c>
      <c r="F1800" s="26" t="s">
        <v>884</v>
      </c>
      <c r="G1800" s="9">
        <v>5.3E-3</v>
      </c>
      <c r="H1800" s="72">
        <v>24.34</v>
      </c>
    </row>
    <row r="1801" spans="1:8" ht="25.5">
      <c r="A1801" s="16" t="s">
        <v>806</v>
      </c>
      <c r="B1801" s="17">
        <v>7194</v>
      </c>
      <c r="C1801" s="16" t="s">
        <v>20</v>
      </c>
      <c r="D1801" s="16" t="s">
        <v>1128</v>
      </c>
      <c r="E1801" s="27" t="s">
        <v>819</v>
      </c>
      <c r="F1801" s="27" t="s">
        <v>27</v>
      </c>
      <c r="G1801" s="18">
        <v>1.357</v>
      </c>
      <c r="H1801" s="71">
        <v>34.25</v>
      </c>
    </row>
    <row r="1802" spans="1:8" ht="25.5">
      <c r="A1802" s="16" t="s">
        <v>806</v>
      </c>
      <c r="B1802" s="17">
        <v>1607</v>
      </c>
      <c r="C1802" s="16" t="s">
        <v>20</v>
      </c>
      <c r="D1802" s="16" t="s">
        <v>1127</v>
      </c>
      <c r="E1802" s="27" t="s">
        <v>819</v>
      </c>
      <c r="F1802" s="27" t="s">
        <v>560</v>
      </c>
      <c r="G1802" s="18">
        <v>1.26</v>
      </c>
      <c r="H1802" s="71">
        <v>0.17</v>
      </c>
    </row>
    <row r="1803" spans="1:8" ht="25.5">
      <c r="A1803" s="16" t="s">
        <v>806</v>
      </c>
      <c r="B1803" s="17">
        <v>4302</v>
      </c>
      <c r="C1803" s="16" t="s">
        <v>20</v>
      </c>
      <c r="D1803" s="16" t="s">
        <v>1126</v>
      </c>
      <c r="E1803" s="27" t="s">
        <v>819</v>
      </c>
      <c r="F1803" s="27" t="s">
        <v>54</v>
      </c>
      <c r="G1803" s="18">
        <v>1.26</v>
      </c>
      <c r="H1803" s="71">
        <v>2.6</v>
      </c>
    </row>
    <row r="1804" spans="1:8">
      <c r="A1804" s="11"/>
      <c r="B1804" s="11"/>
      <c r="C1804" s="11"/>
      <c r="D1804" s="11"/>
      <c r="E1804" s="11"/>
      <c r="F1804" s="11"/>
      <c r="G1804" s="12"/>
      <c r="H1804" s="75"/>
    </row>
    <row r="1805" spans="1:8">
      <c r="A1805" s="11"/>
      <c r="B1805" s="11"/>
      <c r="C1805" s="11"/>
      <c r="D1805" s="11"/>
      <c r="E1805" s="11"/>
      <c r="F1805" s="11"/>
      <c r="G1805" s="28"/>
      <c r="H1805" s="76"/>
    </row>
    <row r="1806" spans="1:8" ht="15" thickBot="1">
      <c r="A1806" s="13"/>
      <c r="B1806" s="13"/>
      <c r="C1806" s="13"/>
      <c r="D1806" s="13"/>
      <c r="E1806" s="13"/>
      <c r="F1806" s="13"/>
      <c r="G1806" s="14"/>
      <c r="H1806" s="77"/>
    </row>
    <row r="1807" spans="1:8" ht="15" thickTop="1">
      <c r="A1807" s="15"/>
      <c r="B1807" s="15"/>
      <c r="C1807" s="15"/>
      <c r="D1807" s="15"/>
      <c r="E1807" s="15"/>
      <c r="F1807" s="15"/>
      <c r="G1807" s="15"/>
      <c r="H1807" s="78"/>
    </row>
    <row r="1808" spans="1:8" ht="15">
      <c r="A1808" s="1" t="s">
        <v>262</v>
      </c>
      <c r="B1808" s="2" t="s">
        <v>1</v>
      </c>
      <c r="C1808" s="1" t="s">
        <v>2</v>
      </c>
      <c r="D1808" s="1" t="s">
        <v>3</v>
      </c>
      <c r="E1808" s="29" t="s">
        <v>799</v>
      </c>
      <c r="F1808" s="29" t="s">
        <v>4</v>
      </c>
      <c r="G1808" s="2" t="s">
        <v>5</v>
      </c>
      <c r="H1808" s="74" t="s">
        <v>6</v>
      </c>
    </row>
    <row r="1809" spans="1:8" ht="25.5">
      <c r="A1809" s="3" t="s">
        <v>800</v>
      </c>
      <c r="B1809" s="4">
        <v>94213</v>
      </c>
      <c r="C1809" s="3" t="s">
        <v>20</v>
      </c>
      <c r="D1809" s="3" t="s">
        <v>263</v>
      </c>
      <c r="E1809" s="25" t="s">
        <v>1846</v>
      </c>
      <c r="F1809" s="25" t="s">
        <v>27</v>
      </c>
      <c r="G1809" s="5">
        <v>1</v>
      </c>
      <c r="H1809" s="79">
        <v>65.17</v>
      </c>
    </row>
    <row r="1810" spans="1:8" ht="38.25">
      <c r="A1810" s="7" t="s">
        <v>801</v>
      </c>
      <c r="B1810" s="8">
        <v>88323</v>
      </c>
      <c r="C1810" s="7" t="s">
        <v>20</v>
      </c>
      <c r="D1810" s="7" t="s">
        <v>873</v>
      </c>
      <c r="E1810" s="26" t="s">
        <v>1801</v>
      </c>
      <c r="F1810" s="26" t="s">
        <v>106</v>
      </c>
      <c r="G1810" s="9">
        <v>9.0999999999999998E-2</v>
      </c>
      <c r="H1810" s="72">
        <v>29.13</v>
      </c>
    </row>
    <row r="1811" spans="1:8" ht="38.25">
      <c r="A1811" s="7" t="s">
        <v>801</v>
      </c>
      <c r="B1811" s="8">
        <v>88316</v>
      </c>
      <c r="C1811" s="7" t="s">
        <v>20</v>
      </c>
      <c r="D1811" s="7" t="s">
        <v>802</v>
      </c>
      <c r="E1811" s="26" t="s">
        <v>1801</v>
      </c>
      <c r="F1811" s="26" t="s">
        <v>106</v>
      </c>
      <c r="G1811" s="9">
        <v>9.7000000000000003E-2</v>
      </c>
      <c r="H1811" s="72">
        <v>24.08</v>
      </c>
    </row>
    <row r="1812" spans="1:8" ht="51">
      <c r="A1812" s="7" t="s">
        <v>801</v>
      </c>
      <c r="B1812" s="8">
        <v>93282</v>
      </c>
      <c r="C1812" s="7" t="s">
        <v>20</v>
      </c>
      <c r="D1812" s="7" t="s">
        <v>1119</v>
      </c>
      <c r="E1812" s="26" t="s">
        <v>1805</v>
      </c>
      <c r="F1812" s="26" t="s">
        <v>880</v>
      </c>
      <c r="G1812" s="9">
        <v>1.2999999999999999E-3</v>
      </c>
      <c r="H1812" s="72">
        <v>23.19</v>
      </c>
    </row>
    <row r="1813" spans="1:8" ht="51">
      <c r="A1813" s="7" t="s">
        <v>801</v>
      </c>
      <c r="B1813" s="8">
        <v>93281</v>
      </c>
      <c r="C1813" s="7" t="s">
        <v>20</v>
      </c>
      <c r="D1813" s="7" t="s">
        <v>1118</v>
      </c>
      <c r="E1813" s="26" t="s">
        <v>1805</v>
      </c>
      <c r="F1813" s="26" t="s">
        <v>884</v>
      </c>
      <c r="G1813" s="9">
        <v>8.9999999999999998E-4</v>
      </c>
      <c r="H1813" s="72">
        <v>24.34</v>
      </c>
    </row>
    <row r="1814" spans="1:8" ht="38.25">
      <c r="A1814" s="16" t="s">
        <v>806</v>
      </c>
      <c r="B1814" s="17">
        <v>11029</v>
      </c>
      <c r="C1814" s="16" t="s">
        <v>20</v>
      </c>
      <c r="D1814" s="16" t="s">
        <v>1129</v>
      </c>
      <c r="E1814" s="27" t="s">
        <v>819</v>
      </c>
      <c r="F1814" s="27" t="s">
        <v>560</v>
      </c>
      <c r="G1814" s="18">
        <v>4.1500000000000004</v>
      </c>
      <c r="H1814" s="71">
        <v>1.28</v>
      </c>
    </row>
    <row r="1815" spans="1:8" ht="38.25">
      <c r="A1815" s="16" t="s">
        <v>806</v>
      </c>
      <c r="B1815" s="17">
        <v>7243</v>
      </c>
      <c r="C1815" s="16" t="s">
        <v>20</v>
      </c>
      <c r="D1815" s="16" t="s">
        <v>1130</v>
      </c>
      <c r="E1815" s="27" t="s">
        <v>819</v>
      </c>
      <c r="F1815" s="27" t="s">
        <v>27</v>
      </c>
      <c r="G1815" s="18">
        <v>1.1659999999999999</v>
      </c>
      <c r="H1815" s="71">
        <v>48.85</v>
      </c>
    </row>
    <row r="1816" spans="1:8">
      <c r="A1816" s="11"/>
      <c r="B1816" s="11"/>
      <c r="C1816" s="11"/>
      <c r="D1816" s="11"/>
      <c r="E1816" s="11"/>
      <c r="F1816" s="11"/>
      <c r="G1816" s="12"/>
      <c r="H1816" s="75"/>
    </row>
    <row r="1817" spans="1:8">
      <c r="A1817" s="11"/>
      <c r="B1817" s="11"/>
      <c r="C1817" s="11"/>
      <c r="D1817" s="11"/>
      <c r="E1817" s="11"/>
      <c r="F1817" s="11"/>
      <c r="G1817" s="28"/>
      <c r="H1817" s="76"/>
    </row>
    <row r="1818" spans="1:8" ht="15" thickBot="1">
      <c r="A1818" s="13"/>
      <c r="B1818" s="13"/>
      <c r="C1818" s="13"/>
      <c r="D1818" s="13"/>
      <c r="E1818" s="13"/>
      <c r="F1818" s="13"/>
      <c r="G1818" s="14"/>
      <c r="H1818" s="77"/>
    </row>
    <row r="1819" spans="1:8" ht="15" thickTop="1">
      <c r="A1819" s="15"/>
      <c r="B1819" s="15"/>
      <c r="C1819" s="15"/>
      <c r="D1819" s="15"/>
      <c r="E1819" s="15"/>
      <c r="F1819" s="15"/>
      <c r="G1819" s="15"/>
      <c r="H1819" s="78"/>
    </row>
    <row r="1820" spans="1:8" ht="15">
      <c r="A1820" s="1" t="s">
        <v>264</v>
      </c>
      <c r="B1820" s="2" t="s">
        <v>1</v>
      </c>
      <c r="C1820" s="1" t="s">
        <v>2</v>
      </c>
      <c r="D1820" s="1" t="s">
        <v>3</v>
      </c>
      <c r="E1820" s="29" t="s">
        <v>799</v>
      </c>
      <c r="F1820" s="29" t="s">
        <v>4</v>
      </c>
      <c r="G1820" s="2" t="s">
        <v>5</v>
      </c>
      <c r="H1820" s="74" t="s">
        <v>6</v>
      </c>
    </row>
    <row r="1821" spans="1:8" ht="25.5">
      <c r="A1821" s="3" t="s">
        <v>800</v>
      </c>
      <c r="B1821" s="4">
        <v>94216</v>
      </c>
      <c r="C1821" s="3" t="s">
        <v>20</v>
      </c>
      <c r="D1821" s="3" t="s">
        <v>265</v>
      </c>
      <c r="E1821" s="25" t="s">
        <v>1846</v>
      </c>
      <c r="F1821" s="25" t="s">
        <v>27</v>
      </c>
      <c r="G1821" s="5">
        <v>1</v>
      </c>
      <c r="H1821" s="79">
        <v>188.13</v>
      </c>
    </row>
    <row r="1822" spans="1:8" ht="38.25">
      <c r="A1822" s="7" t="s">
        <v>801</v>
      </c>
      <c r="B1822" s="8">
        <v>88316</v>
      </c>
      <c r="C1822" s="7" t="s">
        <v>20</v>
      </c>
      <c r="D1822" s="7" t="s">
        <v>802</v>
      </c>
      <c r="E1822" s="26" t="s">
        <v>1801</v>
      </c>
      <c r="F1822" s="26" t="s">
        <v>106</v>
      </c>
      <c r="G1822" s="9">
        <v>6.2E-2</v>
      </c>
      <c r="H1822" s="72">
        <v>24.08</v>
      </c>
    </row>
    <row r="1823" spans="1:8" ht="38.25">
      <c r="A1823" s="7" t="s">
        <v>801</v>
      </c>
      <c r="B1823" s="8">
        <v>88323</v>
      </c>
      <c r="C1823" s="7" t="s">
        <v>20</v>
      </c>
      <c r="D1823" s="7" t="s">
        <v>873</v>
      </c>
      <c r="E1823" s="26" t="s">
        <v>1801</v>
      </c>
      <c r="F1823" s="26" t="s">
        <v>106</v>
      </c>
      <c r="G1823" s="9">
        <v>5.6000000000000001E-2</v>
      </c>
      <c r="H1823" s="72">
        <v>29.13</v>
      </c>
    </row>
    <row r="1824" spans="1:8" ht="51">
      <c r="A1824" s="7" t="s">
        <v>801</v>
      </c>
      <c r="B1824" s="8">
        <v>93282</v>
      </c>
      <c r="C1824" s="7" t="s">
        <v>20</v>
      </c>
      <c r="D1824" s="7" t="s">
        <v>1119</v>
      </c>
      <c r="E1824" s="26" t="s">
        <v>1805</v>
      </c>
      <c r="F1824" s="26" t="s">
        <v>880</v>
      </c>
      <c r="G1824" s="9">
        <v>1.1999999999999999E-3</v>
      </c>
      <c r="H1824" s="72">
        <v>23.19</v>
      </c>
    </row>
    <row r="1825" spans="1:8" ht="51">
      <c r="A1825" s="7" t="s">
        <v>801</v>
      </c>
      <c r="B1825" s="8">
        <v>93281</v>
      </c>
      <c r="C1825" s="7" t="s">
        <v>20</v>
      </c>
      <c r="D1825" s="7" t="s">
        <v>1118</v>
      </c>
      <c r="E1825" s="26" t="s">
        <v>1805</v>
      </c>
      <c r="F1825" s="26" t="s">
        <v>884</v>
      </c>
      <c r="G1825" s="9">
        <v>8.9999999999999998E-4</v>
      </c>
      <c r="H1825" s="72">
        <v>24.34</v>
      </c>
    </row>
    <row r="1826" spans="1:8" ht="38.25">
      <c r="A1826" s="16" t="s">
        <v>806</v>
      </c>
      <c r="B1826" s="17">
        <v>11029</v>
      </c>
      <c r="C1826" s="16" t="s">
        <v>20</v>
      </c>
      <c r="D1826" s="16" t="s">
        <v>1129</v>
      </c>
      <c r="E1826" s="27" t="s">
        <v>819</v>
      </c>
      <c r="F1826" s="27" t="s">
        <v>560</v>
      </c>
      <c r="G1826" s="18">
        <v>4.1500000000000004</v>
      </c>
      <c r="H1826" s="71">
        <v>1.28</v>
      </c>
    </row>
    <row r="1827" spans="1:8" ht="63.75">
      <c r="A1827" s="16" t="s">
        <v>806</v>
      </c>
      <c r="B1827" s="17">
        <v>40740</v>
      </c>
      <c r="C1827" s="16" t="s">
        <v>20</v>
      </c>
      <c r="D1827" s="16" t="s">
        <v>1131</v>
      </c>
      <c r="E1827" s="27" t="s">
        <v>819</v>
      </c>
      <c r="F1827" s="27" t="s">
        <v>27</v>
      </c>
      <c r="G1827" s="18">
        <v>1.1459999999999999</v>
      </c>
      <c r="H1827" s="71">
        <v>163.38</v>
      </c>
    </row>
    <row r="1828" spans="1:8">
      <c r="A1828" s="11"/>
      <c r="B1828" s="11"/>
      <c r="C1828" s="11"/>
      <c r="D1828" s="11"/>
      <c r="E1828" s="11"/>
      <c r="F1828" s="11"/>
      <c r="G1828" s="12"/>
      <c r="H1828" s="75"/>
    </row>
    <row r="1829" spans="1:8">
      <c r="A1829" s="11"/>
      <c r="B1829" s="11"/>
      <c r="C1829" s="11"/>
      <c r="D1829" s="11"/>
      <c r="E1829" s="11"/>
      <c r="F1829" s="11"/>
      <c r="G1829" s="28"/>
      <c r="H1829" s="76"/>
    </row>
    <row r="1830" spans="1:8" ht="15" thickBot="1">
      <c r="A1830" s="13"/>
      <c r="B1830" s="13"/>
      <c r="C1830" s="13"/>
      <c r="D1830" s="13"/>
      <c r="E1830" s="13"/>
      <c r="F1830" s="13"/>
      <c r="G1830" s="14"/>
      <c r="H1830" s="77"/>
    </row>
    <row r="1831" spans="1:8" ht="15" thickTop="1">
      <c r="A1831" s="15"/>
      <c r="B1831" s="15"/>
      <c r="C1831" s="15"/>
      <c r="D1831" s="15"/>
      <c r="E1831" s="15"/>
      <c r="F1831" s="15"/>
      <c r="G1831" s="15"/>
      <c r="H1831" s="78"/>
    </row>
    <row r="1832" spans="1:8" ht="15">
      <c r="A1832" s="1" t="s">
        <v>266</v>
      </c>
      <c r="B1832" s="2" t="s">
        <v>1</v>
      </c>
      <c r="C1832" s="1" t="s">
        <v>2</v>
      </c>
      <c r="D1832" s="1" t="s">
        <v>3</v>
      </c>
      <c r="E1832" s="29" t="s">
        <v>799</v>
      </c>
      <c r="F1832" s="29" t="s">
        <v>4</v>
      </c>
      <c r="G1832" s="2" t="s">
        <v>5</v>
      </c>
      <c r="H1832" s="74" t="s">
        <v>6</v>
      </c>
    </row>
    <row r="1833" spans="1:8" ht="38.25">
      <c r="A1833" s="3" t="s">
        <v>800</v>
      </c>
      <c r="B1833" s="4">
        <v>100388</v>
      </c>
      <c r="C1833" s="3" t="s">
        <v>20</v>
      </c>
      <c r="D1833" s="3" t="s">
        <v>267</v>
      </c>
      <c r="E1833" s="25" t="s">
        <v>1844</v>
      </c>
      <c r="F1833" s="25" t="s">
        <v>27</v>
      </c>
      <c r="G1833" s="5">
        <v>1</v>
      </c>
      <c r="H1833" s="79">
        <v>22.09</v>
      </c>
    </row>
    <row r="1834" spans="1:8" ht="51">
      <c r="A1834" s="7" t="s">
        <v>801</v>
      </c>
      <c r="B1834" s="8">
        <v>93282</v>
      </c>
      <c r="C1834" s="7" t="s">
        <v>20</v>
      </c>
      <c r="D1834" s="7" t="s">
        <v>1119</v>
      </c>
      <c r="E1834" s="26" t="s">
        <v>1805</v>
      </c>
      <c r="F1834" s="26" t="s">
        <v>880</v>
      </c>
      <c r="G1834" s="9">
        <v>3.32E-2</v>
      </c>
      <c r="H1834" s="72">
        <v>23.19</v>
      </c>
    </row>
    <row r="1835" spans="1:8" ht="38.25">
      <c r="A1835" s="7" t="s">
        <v>801</v>
      </c>
      <c r="B1835" s="8">
        <v>88262</v>
      </c>
      <c r="C1835" s="7" t="s">
        <v>20</v>
      </c>
      <c r="D1835" s="7" t="s">
        <v>896</v>
      </c>
      <c r="E1835" s="26" t="s">
        <v>1801</v>
      </c>
      <c r="F1835" s="26" t="s">
        <v>106</v>
      </c>
      <c r="G1835" s="9">
        <v>0.11799999999999999</v>
      </c>
      <c r="H1835" s="72">
        <v>29.41</v>
      </c>
    </row>
    <row r="1836" spans="1:8" ht="38.25">
      <c r="A1836" s="7" t="s">
        <v>801</v>
      </c>
      <c r="B1836" s="8">
        <v>88239</v>
      </c>
      <c r="C1836" s="7" t="s">
        <v>20</v>
      </c>
      <c r="D1836" s="7" t="s">
        <v>947</v>
      </c>
      <c r="E1836" s="26" t="s">
        <v>1801</v>
      </c>
      <c r="F1836" s="26" t="s">
        <v>106</v>
      </c>
      <c r="G1836" s="9">
        <v>0.26500000000000001</v>
      </c>
      <c r="H1836" s="72">
        <v>24.88</v>
      </c>
    </row>
    <row r="1837" spans="1:8" ht="51">
      <c r="A1837" s="7" t="s">
        <v>801</v>
      </c>
      <c r="B1837" s="8">
        <v>93281</v>
      </c>
      <c r="C1837" s="7" t="s">
        <v>20</v>
      </c>
      <c r="D1837" s="7" t="s">
        <v>1118</v>
      </c>
      <c r="E1837" s="26" t="s">
        <v>1805</v>
      </c>
      <c r="F1837" s="26" t="s">
        <v>884</v>
      </c>
      <c r="G1837" s="9">
        <v>2.4E-2</v>
      </c>
      <c r="H1837" s="72">
        <v>24.34</v>
      </c>
    </row>
    <row r="1838" spans="1:8">
      <c r="A1838" s="16" t="s">
        <v>806</v>
      </c>
      <c r="B1838" s="17">
        <v>20247</v>
      </c>
      <c r="C1838" s="16" t="s">
        <v>20</v>
      </c>
      <c r="D1838" s="16" t="s">
        <v>952</v>
      </c>
      <c r="E1838" s="27" t="s">
        <v>819</v>
      </c>
      <c r="F1838" s="27" t="s">
        <v>159</v>
      </c>
      <c r="G1838" s="18">
        <v>0.03</v>
      </c>
      <c r="H1838" s="71">
        <v>19.43</v>
      </c>
    </row>
    <row r="1839" spans="1:8" ht="38.25">
      <c r="A1839" s="16" t="s">
        <v>806</v>
      </c>
      <c r="B1839" s="17">
        <v>4408</v>
      </c>
      <c r="C1839" s="16" t="s">
        <v>20</v>
      </c>
      <c r="D1839" s="16" t="s">
        <v>1120</v>
      </c>
      <c r="E1839" s="27" t="s">
        <v>819</v>
      </c>
      <c r="F1839" s="27" t="s">
        <v>76</v>
      </c>
      <c r="G1839" s="18">
        <v>3.2919999999999998</v>
      </c>
      <c r="H1839" s="71">
        <v>2.77</v>
      </c>
    </row>
    <row r="1840" spans="1:8">
      <c r="A1840" s="11"/>
      <c r="B1840" s="11"/>
      <c r="C1840" s="11"/>
      <c r="D1840" s="11"/>
      <c r="E1840" s="11"/>
      <c r="F1840" s="11"/>
      <c r="G1840" s="12"/>
      <c r="H1840" s="75"/>
    </row>
    <row r="1841" spans="1:8">
      <c r="A1841" s="11"/>
      <c r="B1841" s="11"/>
      <c r="C1841" s="11"/>
      <c r="D1841" s="11"/>
      <c r="E1841" s="11"/>
      <c r="F1841" s="11"/>
      <c r="G1841" s="28"/>
      <c r="H1841" s="76"/>
    </row>
    <row r="1842" spans="1:8" ht="15" thickBot="1">
      <c r="A1842" s="13"/>
      <c r="B1842" s="13"/>
      <c r="C1842" s="13"/>
      <c r="D1842" s="13"/>
      <c r="E1842" s="13"/>
      <c r="F1842" s="13"/>
      <c r="G1842" s="14"/>
      <c r="H1842" s="77"/>
    </row>
    <row r="1843" spans="1:8" ht="15" thickTop="1">
      <c r="A1843" s="15"/>
      <c r="B1843" s="15"/>
      <c r="C1843" s="15"/>
      <c r="D1843" s="15"/>
      <c r="E1843" s="15"/>
      <c r="F1843" s="15"/>
      <c r="G1843" s="15"/>
      <c r="H1843" s="78"/>
    </row>
    <row r="1844" spans="1:8" ht="15">
      <c r="A1844" s="1" t="s">
        <v>268</v>
      </c>
      <c r="B1844" s="2" t="s">
        <v>1</v>
      </c>
      <c r="C1844" s="1" t="s">
        <v>2</v>
      </c>
      <c r="D1844" s="1" t="s">
        <v>3</v>
      </c>
      <c r="E1844" s="29" t="s">
        <v>799</v>
      </c>
      <c r="F1844" s="29" t="s">
        <v>4</v>
      </c>
      <c r="G1844" s="2" t="s">
        <v>5</v>
      </c>
      <c r="H1844" s="74" t="s">
        <v>6</v>
      </c>
    </row>
    <row r="1845" spans="1:8" ht="51">
      <c r="A1845" s="3" t="s">
        <v>800</v>
      </c>
      <c r="B1845" s="4">
        <v>100776</v>
      </c>
      <c r="C1845" s="3" t="s">
        <v>20</v>
      </c>
      <c r="D1845" s="3" t="s">
        <v>269</v>
      </c>
      <c r="E1845" s="25" t="s">
        <v>921</v>
      </c>
      <c r="F1845" s="25" t="s">
        <v>159</v>
      </c>
      <c r="G1845" s="5">
        <v>1</v>
      </c>
      <c r="H1845" s="6">
        <f>ROUND(SUM(H1846*G1846,H1847*G1847,H1848*G1848,H1849*G1849,H1850*G1850,H1851*G1851,H1852*G1852,H1853*G1853,H1854*G1854,H1855*G1855),2)</f>
        <v>19.46</v>
      </c>
    </row>
    <row r="1846" spans="1:8" ht="51">
      <c r="A1846" s="7" t="s">
        <v>801</v>
      </c>
      <c r="B1846" s="8">
        <v>93287</v>
      </c>
      <c r="C1846" s="7" t="s">
        <v>20</v>
      </c>
      <c r="D1846" s="7" t="s">
        <v>1132</v>
      </c>
      <c r="E1846" s="26" t="s">
        <v>1805</v>
      </c>
      <c r="F1846" s="26" t="s">
        <v>884</v>
      </c>
      <c r="G1846" s="9">
        <v>1.4423000000000001E-3</v>
      </c>
      <c r="H1846" s="72">
        <v>355.23</v>
      </c>
    </row>
    <row r="1847" spans="1:8" ht="51">
      <c r="A1847" s="7" t="s">
        <v>801</v>
      </c>
      <c r="B1847" s="8">
        <v>93288</v>
      </c>
      <c r="C1847" s="7" t="s">
        <v>20</v>
      </c>
      <c r="D1847" s="7" t="s">
        <v>1133</v>
      </c>
      <c r="E1847" s="26" t="s">
        <v>1805</v>
      </c>
      <c r="F1847" s="26" t="s">
        <v>880</v>
      </c>
      <c r="G1847" s="9">
        <v>1.1982E-3</v>
      </c>
      <c r="H1847" s="72">
        <v>181.8</v>
      </c>
    </row>
    <row r="1848" spans="1:8" ht="38.25">
      <c r="A1848" s="7" t="s">
        <v>801</v>
      </c>
      <c r="B1848" s="8">
        <v>100719</v>
      </c>
      <c r="C1848" s="7" t="s">
        <v>20</v>
      </c>
      <c r="D1848" s="7" t="s">
        <v>1134</v>
      </c>
      <c r="E1848" s="26" t="s">
        <v>1847</v>
      </c>
      <c r="F1848" s="26" t="s">
        <v>27</v>
      </c>
      <c r="G1848" s="9">
        <v>0.2218956</v>
      </c>
      <c r="H1848" s="72">
        <v>13.59</v>
      </c>
    </row>
    <row r="1849" spans="1:8" ht="38.25">
      <c r="A1849" s="7" t="s">
        <v>801</v>
      </c>
      <c r="B1849" s="8">
        <v>100716</v>
      </c>
      <c r="C1849" s="7" t="s">
        <v>20</v>
      </c>
      <c r="D1849" s="7" t="s">
        <v>1136</v>
      </c>
      <c r="E1849" s="26" t="s">
        <v>1847</v>
      </c>
      <c r="F1849" s="26" t="s">
        <v>27</v>
      </c>
      <c r="G1849" s="9">
        <v>0.2218956</v>
      </c>
      <c r="H1849" s="72">
        <v>24.44</v>
      </c>
    </row>
    <row r="1850" spans="1:8" ht="38.25">
      <c r="A1850" s="7" t="s">
        <v>801</v>
      </c>
      <c r="B1850" s="8">
        <v>88240</v>
      </c>
      <c r="C1850" s="7" t="s">
        <v>20</v>
      </c>
      <c r="D1850" s="7" t="s">
        <v>1137</v>
      </c>
      <c r="E1850" s="26" t="s">
        <v>1801</v>
      </c>
      <c r="F1850" s="26" t="s">
        <v>106</v>
      </c>
      <c r="G1850" s="9">
        <v>1.9082999999999999E-3</v>
      </c>
      <c r="H1850" s="72">
        <v>23.85</v>
      </c>
    </row>
    <row r="1851" spans="1:8" ht="38.25">
      <c r="A1851" s="7" t="s">
        <v>801</v>
      </c>
      <c r="B1851" s="8">
        <v>88278</v>
      </c>
      <c r="C1851" s="7" t="s">
        <v>20</v>
      </c>
      <c r="D1851" s="7" t="s">
        <v>1848</v>
      </c>
      <c r="E1851" s="26" t="s">
        <v>1801</v>
      </c>
      <c r="F1851" s="26" t="s">
        <v>106</v>
      </c>
      <c r="G1851" s="9">
        <v>9.6968000000000002E-3</v>
      </c>
      <c r="H1851" s="72">
        <v>22.41</v>
      </c>
    </row>
    <row r="1852" spans="1:8">
      <c r="A1852" s="16" t="s">
        <v>806</v>
      </c>
      <c r="B1852" s="17">
        <v>1334</v>
      </c>
      <c r="C1852" s="16" t="s">
        <v>20</v>
      </c>
      <c r="D1852" s="16" t="s">
        <v>1138</v>
      </c>
      <c r="E1852" s="27" t="s">
        <v>819</v>
      </c>
      <c r="F1852" s="27" t="s">
        <v>159</v>
      </c>
      <c r="G1852" s="18">
        <v>7.4439199999999997E-2</v>
      </c>
      <c r="H1852" s="71">
        <v>9.1</v>
      </c>
    </row>
    <row r="1853" spans="1:8">
      <c r="A1853" s="16" t="s">
        <v>806</v>
      </c>
      <c r="B1853" s="17">
        <v>11977</v>
      </c>
      <c r="C1853" s="16" t="s">
        <v>20</v>
      </c>
      <c r="D1853" s="16" t="s">
        <v>1139</v>
      </c>
      <c r="E1853" s="27" t="s">
        <v>819</v>
      </c>
      <c r="F1853" s="27" t="s">
        <v>54</v>
      </c>
      <c r="G1853" s="18">
        <v>1.6908400000000001E-2</v>
      </c>
      <c r="H1853" s="71">
        <v>16.75</v>
      </c>
    </row>
    <row r="1854" spans="1:8" ht="25.5">
      <c r="A1854" s="16" t="s">
        <v>806</v>
      </c>
      <c r="B1854" s="17">
        <v>4777</v>
      </c>
      <c r="C1854" s="16" t="s">
        <v>20</v>
      </c>
      <c r="D1854" s="16" t="s">
        <v>1140</v>
      </c>
      <c r="E1854" s="27" t="s">
        <v>819</v>
      </c>
      <c r="F1854" s="27" t="s">
        <v>159</v>
      </c>
      <c r="G1854" s="18">
        <v>0.18521480000000001</v>
      </c>
      <c r="H1854" s="71">
        <v>8.02</v>
      </c>
    </row>
    <row r="1855" spans="1:8" ht="25.5">
      <c r="A1855" s="16" t="s">
        <v>806</v>
      </c>
      <c r="B1855" s="17">
        <v>10966</v>
      </c>
      <c r="C1855" s="16" t="s">
        <v>20</v>
      </c>
      <c r="D1855" s="16" t="s">
        <v>1141</v>
      </c>
      <c r="E1855" s="27" t="s">
        <v>819</v>
      </c>
      <c r="F1855" s="27" t="s">
        <v>159</v>
      </c>
      <c r="G1855" s="18">
        <v>0.83134600000000003</v>
      </c>
      <c r="H1855" s="71">
        <v>9.1199999999999992</v>
      </c>
    </row>
    <row r="1856" spans="1:8">
      <c r="A1856" s="11"/>
      <c r="B1856" s="11"/>
      <c r="C1856" s="11"/>
      <c r="D1856" s="11"/>
      <c r="E1856" s="11"/>
      <c r="F1856" s="11"/>
      <c r="G1856" s="12"/>
      <c r="H1856" s="75"/>
    </row>
    <row r="1857" spans="1:8">
      <c r="A1857" s="11"/>
      <c r="B1857" s="11"/>
      <c r="C1857" s="11"/>
      <c r="D1857" s="11"/>
      <c r="E1857" s="11"/>
      <c r="F1857" s="11"/>
      <c r="G1857" s="28"/>
      <c r="H1857" s="76"/>
    </row>
    <row r="1858" spans="1:8" ht="15" thickBot="1">
      <c r="A1858" s="13"/>
      <c r="B1858" s="13"/>
      <c r="C1858" s="13"/>
      <c r="D1858" s="13"/>
      <c r="E1858" s="13"/>
      <c r="F1858" s="13"/>
      <c r="G1858" s="14"/>
      <c r="H1858" s="77"/>
    </row>
    <row r="1859" spans="1:8" ht="15" thickTop="1">
      <c r="A1859" s="15"/>
      <c r="B1859" s="15"/>
      <c r="C1859" s="15"/>
      <c r="D1859" s="15"/>
      <c r="E1859" s="15"/>
      <c r="F1859" s="15"/>
      <c r="G1859" s="15"/>
      <c r="H1859" s="78"/>
    </row>
    <row r="1860" spans="1:8" ht="15">
      <c r="A1860" s="1" t="s">
        <v>270</v>
      </c>
      <c r="B1860" s="2" t="s">
        <v>1</v>
      </c>
      <c r="C1860" s="1" t="s">
        <v>2</v>
      </c>
      <c r="D1860" s="1" t="s">
        <v>3</v>
      </c>
      <c r="E1860" s="29" t="s">
        <v>799</v>
      </c>
      <c r="F1860" s="29" t="s">
        <v>4</v>
      </c>
      <c r="G1860" s="2" t="s">
        <v>5</v>
      </c>
      <c r="H1860" s="74" t="s">
        <v>6</v>
      </c>
    </row>
    <row r="1861" spans="1:8" ht="38.25">
      <c r="A1861" s="3" t="s">
        <v>800</v>
      </c>
      <c r="B1861" s="4">
        <v>100389</v>
      </c>
      <c r="C1861" s="3" t="s">
        <v>20</v>
      </c>
      <c r="D1861" s="3" t="s">
        <v>271</v>
      </c>
      <c r="E1861" s="25" t="s">
        <v>1844</v>
      </c>
      <c r="F1861" s="25" t="s">
        <v>27</v>
      </c>
      <c r="G1861" s="5">
        <v>1</v>
      </c>
      <c r="H1861" s="79">
        <v>17.89</v>
      </c>
    </row>
    <row r="1862" spans="1:8" ht="38.25">
      <c r="A1862" s="7" t="s">
        <v>801</v>
      </c>
      <c r="B1862" s="8">
        <v>88239</v>
      </c>
      <c r="C1862" s="7" t="s">
        <v>20</v>
      </c>
      <c r="D1862" s="7" t="s">
        <v>947</v>
      </c>
      <c r="E1862" s="26" t="s">
        <v>1801</v>
      </c>
      <c r="F1862" s="26" t="s">
        <v>106</v>
      </c>
      <c r="G1862" s="9">
        <v>0.192</v>
      </c>
      <c r="H1862" s="72">
        <v>24.88</v>
      </c>
    </row>
    <row r="1863" spans="1:8" ht="51">
      <c r="A1863" s="7" t="s">
        <v>801</v>
      </c>
      <c r="B1863" s="8">
        <v>93281</v>
      </c>
      <c r="C1863" s="7" t="s">
        <v>20</v>
      </c>
      <c r="D1863" s="7" t="s">
        <v>1118</v>
      </c>
      <c r="E1863" s="26" t="s">
        <v>1805</v>
      </c>
      <c r="F1863" s="26" t="s">
        <v>884</v>
      </c>
      <c r="G1863" s="9">
        <v>2.9000000000000001E-2</v>
      </c>
      <c r="H1863" s="72">
        <v>24.34</v>
      </c>
    </row>
    <row r="1864" spans="1:8" ht="51">
      <c r="A1864" s="7" t="s">
        <v>801</v>
      </c>
      <c r="B1864" s="8">
        <v>93282</v>
      </c>
      <c r="C1864" s="7" t="s">
        <v>20</v>
      </c>
      <c r="D1864" s="7" t="s">
        <v>1119</v>
      </c>
      <c r="E1864" s="26" t="s">
        <v>1805</v>
      </c>
      <c r="F1864" s="26" t="s">
        <v>880</v>
      </c>
      <c r="G1864" s="9">
        <v>4.0000000000000001E-3</v>
      </c>
      <c r="H1864" s="72">
        <v>23.19</v>
      </c>
    </row>
    <row r="1865" spans="1:8" ht="38.25">
      <c r="A1865" s="7" t="s">
        <v>801</v>
      </c>
      <c r="B1865" s="8">
        <v>88262</v>
      </c>
      <c r="C1865" s="7" t="s">
        <v>20</v>
      </c>
      <c r="D1865" s="7" t="s">
        <v>896</v>
      </c>
      <c r="E1865" s="26" t="s">
        <v>1801</v>
      </c>
      <c r="F1865" s="26" t="s">
        <v>106</v>
      </c>
      <c r="G1865" s="9">
        <v>0.22800000000000001</v>
      </c>
      <c r="H1865" s="72">
        <v>29.41</v>
      </c>
    </row>
    <row r="1866" spans="1:8">
      <c r="A1866" s="16" t="s">
        <v>806</v>
      </c>
      <c r="B1866" s="17">
        <v>39027</v>
      </c>
      <c r="C1866" s="16" t="s">
        <v>20</v>
      </c>
      <c r="D1866" s="16" t="s">
        <v>1845</v>
      </c>
      <c r="E1866" s="27" t="s">
        <v>819</v>
      </c>
      <c r="F1866" s="27" t="s">
        <v>159</v>
      </c>
      <c r="G1866" s="18">
        <v>0.05</v>
      </c>
      <c r="H1866" s="71">
        <v>17.53</v>
      </c>
    </row>
    <row r="1867" spans="1:8" ht="38.25">
      <c r="A1867" s="16" t="s">
        <v>806</v>
      </c>
      <c r="B1867" s="17">
        <v>4430</v>
      </c>
      <c r="C1867" s="16" t="s">
        <v>20</v>
      </c>
      <c r="D1867" s="16" t="s">
        <v>1121</v>
      </c>
      <c r="E1867" s="27" t="s">
        <v>819</v>
      </c>
      <c r="F1867" s="27" t="s">
        <v>76</v>
      </c>
      <c r="G1867" s="18">
        <v>0.39100000000000001</v>
      </c>
      <c r="H1867" s="71">
        <v>14.55</v>
      </c>
    </row>
    <row r="1868" spans="1:8">
      <c r="A1868" s="11"/>
      <c r="B1868" s="11"/>
      <c r="C1868" s="11"/>
      <c r="D1868" s="11"/>
      <c r="E1868" s="11"/>
      <c r="F1868" s="11"/>
      <c r="G1868" s="12"/>
      <c r="H1868" s="75"/>
    </row>
    <row r="1869" spans="1:8">
      <c r="A1869" s="11"/>
      <c r="B1869" s="11"/>
      <c r="C1869" s="11"/>
      <c r="D1869" s="11"/>
      <c r="E1869" s="11"/>
      <c r="F1869" s="11"/>
      <c r="G1869" s="28"/>
      <c r="H1869" s="76"/>
    </row>
    <row r="1870" spans="1:8" ht="15" thickBot="1">
      <c r="A1870" s="13"/>
      <c r="B1870" s="13"/>
      <c r="C1870" s="13"/>
      <c r="D1870" s="13"/>
      <c r="E1870" s="13"/>
      <c r="F1870" s="13"/>
      <c r="G1870" s="14"/>
      <c r="H1870" s="77"/>
    </row>
    <row r="1871" spans="1:8" ht="15" thickTop="1">
      <c r="A1871" s="15"/>
      <c r="B1871" s="15"/>
      <c r="C1871" s="15"/>
      <c r="D1871" s="15"/>
      <c r="E1871" s="15"/>
      <c r="F1871" s="15"/>
      <c r="G1871" s="15"/>
      <c r="H1871" s="78"/>
    </row>
    <row r="1872" spans="1:8" ht="15">
      <c r="A1872" s="1" t="s">
        <v>272</v>
      </c>
      <c r="B1872" s="2" t="s">
        <v>1</v>
      </c>
      <c r="C1872" s="1" t="s">
        <v>2</v>
      </c>
      <c r="D1872" s="1" t="s">
        <v>3</v>
      </c>
      <c r="E1872" s="29" t="s">
        <v>799</v>
      </c>
      <c r="F1872" s="29" t="s">
        <v>4</v>
      </c>
      <c r="G1872" s="2" t="s">
        <v>5</v>
      </c>
      <c r="H1872" s="74" t="s">
        <v>6</v>
      </c>
    </row>
    <row r="1873" spans="1:8" ht="51">
      <c r="A1873" s="3" t="s">
        <v>800</v>
      </c>
      <c r="B1873" s="4" t="s">
        <v>273</v>
      </c>
      <c r="C1873" s="3" t="s">
        <v>64</v>
      </c>
      <c r="D1873" s="3" t="s">
        <v>274</v>
      </c>
      <c r="E1873" s="25" t="s">
        <v>879</v>
      </c>
      <c r="F1873" s="25" t="s">
        <v>54</v>
      </c>
      <c r="G1873" s="5">
        <v>1</v>
      </c>
      <c r="H1873" s="6">
        <f>ROUND(SUM(H1874*G1874,H1875*G1875,G1876*H1876,H1877*G1877,H1878*G1878,H1879*G1879,H1880*G1880,H1881*G1881,H1882*G1882),2)</f>
        <v>795.29</v>
      </c>
    </row>
    <row r="1874" spans="1:8" ht="38.25">
      <c r="A1874" s="7" t="s">
        <v>801</v>
      </c>
      <c r="B1874" s="8">
        <v>88267</v>
      </c>
      <c r="C1874" s="7" t="s">
        <v>20</v>
      </c>
      <c r="D1874" s="7" t="s">
        <v>877</v>
      </c>
      <c r="E1874" s="26" t="s">
        <v>1801</v>
      </c>
      <c r="F1874" s="26" t="s">
        <v>106</v>
      </c>
      <c r="G1874" s="9">
        <v>1.75</v>
      </c>
      <c r="H1874" s="72">
        <v>29.13</v>
      </c>
    </row>
    <row r="1875" spans="1:8" ht="38.25">
      <c r="A1875" s="7" t="s">
        <v>801</v>
      </c>
      <c r="B1875" s="8">
        <v>95541</v>
      </c>
      <c r="C1875" s="7" t="s">
        <v>20</v>
      </c>
      <c r="D1875" s="7" t="s">
        <v>1849</v>
      </c>
      <c r="E1875" s="26" t="s">
        <v>1803</v>
      </c>
      <c r="F1875" s="26" t="s">
        <v>54</v>
      </c>
      <c r="G1875" s="9">
        <v>1</v>
      </c>
      <c r="H1875" s="72">
        <v>24.95</v>
      </c>
    </row>
    <row r="1876" spans="1:8" ht="38.25">
      <c r="A1876" s="7" t="s">
        <v>801</v>
      </c>
      <c r="B1876" s="8">
        <v>88316</v>
      </c>
      <c r="C1876" s="7" t="s">
        <v>20</v>
      </c>
      <c r="D1876" s="7" t="s">
        <v>802</v>
      </c>
      <c r="E1876" s="26" t="s">
        <v>1801</v>
      </c>
      <c r="F1876" s="26" t="s">
        <v>106</v>
      </c>
      <c r="G1876" s="9">
        <v>1.75</v>
      </c>
      <c r="H1876" s="72">
        <v>24.08</v>
      </c>
    </row>
    <row r="1877" spans="1:8" ht="25.5">
      <c r="A1877" s="7" t="s">
        <v>801</v>
      </c>
      <c r="B1877" s="8">
        <v>86915</v>
      </c>
      <c r="C1877" s="7" t="s">
        <v>20</v>
      </c>
      <c r="D1877" s="7" t="s">
        <v>547</v>
      </c>
      <c r="E1877" s="26" t="s">
        <v>1850</v>
      </c>
      <c r="F1877" s="26" t="s">
        <v>54</v>
      </c>
      <c r="G1877" s="9">
        <v>1</v>
      </c>
      <c r="H1877" s="72">
        <v>156.04</v>
      </c>
    </row>
    <row r="1878" spans="1:8">
      <c r="A1878" s="16" t="s">
        <v>806</v>
      </c>
      <c r="B1878" s="17">
        <v>11683</v>
      </c>
      <c r="C1878" s="16" t="s">
        <v>20</v>
      </c>
      <c r="D1878" s="16" t="s">
        <v>1142</v>
      </c>
      <c r="E1878" s="27" t="s">
        <v>819</v>
      </c>
      <c r="F1878" s="27" t="s">
        <v>54</v>
      </c>
      <c r="G1878" s="18">
        <v>1</v>
      </c>
      <c r="H1878" s="71">
        <v>56.75</v>
      </c>
    </row>
    <row r="1879" spans="1:8">
      <c r="A1879" s="16" t="s">
        <v>806</v>
      </c>
      <c r="B1879" s="17">
        <v>6136</v>
      </c>
      <c r="C1879" s="16" t="s">
        <v>20</v>
      </c>
      <c r="D1879" s="16" t="s">
        <v>1143</v>
      </c>
      <c r="E1879" s="27" t="s">
        <v>819</v>
      </c>
      <c r="F1879" s="27" t="s">
        <v>54</v>
      </c>
      <c r="G1879" s="18">
        <v>1</v>
      </c>
      <c r="H1879" s="71">
        <v>247.49</v>
      </c>
    </row>
    <row r="1880" spans="1:8" ht="25.5">
      <c r="A1880" s="16" t="s">
        <v>806</v>
      </c>
      <c r="B1880" s="17">
        <v>36521</v>
      </c>
      <c r="C1880" s="16" t="s">
        <v>20</v>
      </c>
      <c r="D1880" s="16" t="s">
        <v>1144</v>
      </c>
      <c r="E1880" s="27" t="s">
        <v>819</v>
      </c>
      <c r="F1880" s="27" t="s">
        <v>54</v>
      </c>
      <c r="G1880" s="18">
        <v>1</v>
      </c>
      <c r="H1880" s="71">
        <v>153.09</v>
      </c>
    </row>
    <row r="1881" spans="1:8">
      <c r="A1881" s="16" t="s">
        <v>806</v>
      </c>
      <c r="B1881" s="17">
        <v>38643</v>
      </c>
      <c r="C1881" s="16" t="s">
        <v>20</v>
      </c>
      <c r="D1881" s="16" t="s">
        <v>1145</v>
      </c>
      <c r="E1881" s="27" t="s">
        <v>819</v>
      </c>
      <c r="F1881" s="27" t="s">
        <v>54</v>
      </c>
      <c r="G1881" s="18">
        <v>1</v>
      </c>
      <c r="H1881" s="71">
        <v>61.87</v>
      </c>
    </row>
    <row r="1882" spans="1:8" ht="38.25">
      <c r="A1882" s="16" t="s">
        <v>806</v>
      </c>
      <c r="B1882" s="17">
        <v>4350</v>
      </c>
      <c r="C1882" s="16" t="s">
        <v>20</v>
      </c>
      <c r="D1882" s="16" t="s">
        <v>1146</v>
      </c>
      <c r="E1882" s="27" t="s">
        <v>819</v>
      </c>
      <c r="F1882" s="27" t="s">
        <v>54</v>
      </c>
      <c r="G1882" s="18">
        <v>2</v>
      </c>
      <c r="H1882" s="71">
        <v>0.99</v>
      </c>
    </row>
    <row r="1883" spans="1:8">
      <c r="A1883" s="11"/>
      <c r="B1883" s="11"/>
      <c r="C1883" s="11"/>
      <c r="D1883" s="11"/>
      <c r="E1883" s="11"/>
      <c r="F1883" s="11"/>
      <c r="G1883" s="12"/>
      <c r="H1883" s="75"/>
    </row>
    <row r="1884" spans="1:8">
      <c r="A1884" s="11"/>
      <c r="B1884" s="11"/>
      <c r="C1884" s="11"/>
      <c r="D1884" s="11"/>
      <c r="E1884" s="11"/>
      <c r="F1884" s="11"/>
      <c r="G1884" s="28"/>
      <c r="H1884" s="76"/>
    </row>
    <row r="1885" spans="1:8" ht="15" thickBot="1">
      <c r="A1885" s="13"/>
      <c r="B1885" s="13"/>
      <c r="C1885" s="13"/>
      <c r="D1885" s="13"/>
      <c r="E1885" s="13"/>
      <c r="F1885" s="13"/>
      <c r="G1885" s="14"/>
      <c r="H1885" s="77"/>
    </row>
    <row r="1886" spans="1:8" ht="15" thickTop="1">
      <c r="A1886" s="15"/>
      <c r="B1886" s="15"/>
      <c r="C1886" s="15"/>
      <c r="D1886" s="15"/>
      <c r="E1886" s="15"/>
      <c r="F1886" s="15"/>
      <c r="G1886" s="15"/>
      <c r="H1886" s="78"/>
    </row>
    <row r="1887" spans="1:8" ht="15">
      <c r="A1887" s="1" t="s">
        <v>275</v>
      </c>
      <c r="B1887" s="2" t="s">
        <v>1</v>
      </c>
      <c r="C1887" s="1" t="s">
        <v>2</v>
      </c>
      <c r="D1887" s="1" t="s">
        <v>3</v>
      </c>
      <c r="E1887" s="29" t="s">
        <v>799</v>
      </c>
      <c r="F1887" s="29" t="s">
        <v>4</v>
      </c>
      <c r="G1887" s="2" t="s">
        <v>5</v>
      </c>
      <c r="H1887" s="74" t="s">
        <v>6</v>
      </c>
    </row>
    <row r="1888" spans="1:8" ht="25.5">
      <c r="A1888" s="3" t="s">
        <v>800</v>
      </c>
      <c r="B1888" s="4">
        <v>263</v>
      </c>
      <c r="C1888" s="3" t="s">
        <v>17</v>
      </c>
      <c r="D1888" s="3" t="s">
        <v>276</v>
      </c>
      <c r="E1888" s="25" t="s">
        <v>901</v>
      </c>
      <c r="F1888" s="25" t="s">
        <v>27</v>
      </c>
      <c r="G1888" s="5">
        <v>1</v>
      </c>
      <c r="H1888" s="6">
        <f>ROUND(SUM(H1890*G1890,G1891*H1891,H1892*G1892,H1893*G1893,H1894*G1894,H1895*G1895,H1896*G1896,H1897*G1897,H1898*G1898),2)</f>
        <v>65.209999999999994</v>
      </c>
    </row>
    <row r="1889" spans="1:8" ht="15">
      <c r="A1889" s="1" t="s">
        <v>0</v>
      </c>
      <c r="B1889" s="2" t="s">
        <v>1</v>
      </c>
      <c r="C1889" s="1" t="s">
        <v>2</v>
      </c>
      <c r="D1889" s="1" t="s">
        <v>3</v>
      </c>
      <c r="E1889" s="29" t="s">
        <v>799</v>
      </c>
      <c r="F1889" s="29" t="s">
        <v>4</v>
      </c>
      <c r="G1889" s="2" t="s">
        <v>5</v>
      </c>
      <c r="H1889" s="74" t="s">
        <v>6</v>
      </c>
    </row>
    <row r="1890" spans="1:8" ht="25.5">
      <c r="A1890" s="7" t="s">
        <v>800</v>
      </c>
      <c r="B1890" s="8">
        <v>30</v>
      </c>
      <c r="C1890" s="7" t="s">
        <v>17</v>
      </c>
      <c r="D1890" s="7" t="s">
        <v>51</v>
      </c>
      <c r="E1890" s="26" t="s">
        <v>805</v>
      </c>
      <c r="F1890" s="26" t="s">
        <v>27</v>
      </c>
      <c r="G1890" s="9">
        <v>0.1</v>
      </c>
      <c r="H1890" s="72">
        <v>26.96</v>
      </c>
    </row>
    <row r="1891" spans="1:8">
      <c r="A1891" s="7" t="s">
        <v>800</v>
      </c>
      <c r="B1891" s="8">
        <v>10549</v>
      </c>
      <c r="C1891" s="7" t="s">
        <v>17</v>
      </c>
      <c r="D1891" s="7" t="s">
        <v>813</v>
      </c>
      <c r="E1891" s="26" t="s">
        <v>812</v>
      </c>
      <c r="F1891" s="26" t="s">
        <v>810</v>
      </c>
      <c r="G1891" s="9">
        <v>1</v>
      </c>
      <c r="H1891" s="72">
        <v>3.87</v>
      </c>
    </row>
    <row r="1892" spans="1:8">
      <c r="A1892" s="7" t="s">
        <v>800</v>
      </c>
      <c r="B1892" s="8">
        <v>278</v>
      </c>
      <c r="C1892" s="7" t="s">
        <v>17</v>
      </c>
      <c r="D1892" s="7" t="s">
        <v>112</v>
      </c>
      <c r="E1892" s="26" t="s">
        <v>901</v>
      </c>
      <c r="F1892" s="26" t="s">
        <v>27</v>
      </c>
      <c r="G1892" s="9">
        <v>0.9</v>
      </c>
      <c r="H1892" s="72">
        <v>3.64</v>
      </c>
    </row>
    <row r="1893" spans="1:8">
      <c r="A1893" s="16" t="s">
        <v>806</v>
      </c>
      <c r="B1893" s="17">
        <v>1213</v>
      </c>
      <c r="C1893" s="16" t="s">
        <v>20</v>
      </c>
      <c r="D1893" s="16" t="s">
        <v>1147</v>
      </c>
      <c r="E1893" s="27" t="s">
        <v>809</v>
      </c>
      <c r="F1893" s="27" t="s">
        <v>106</v>
      </c>
      <c r="G1893" s="18">
        <v>0.5</v>
      </c>
      <c r="H1893" s="71">
        <v>22.45</v>
      </c>
    </row>
    <row r="1894" spans="1:8">
      <c r="A1894" s="16" t="s">
        <v>806</v>
      </c>
      <c r="B1894" s="17">
        <v>6111</v>
      </c>
      <c r="C1894" s="16" t="s">
        <v>20</v>
      </c>
      <c r="D1894" s="16" t="s">
        <v>1148</v>
      </c>
      <c r="E1894" s="27" t="s">
        <v>809</v>
      </c>
      <c r="F1894" s="27" t="s">
        <v>106</v>
      </c>
      <c r="G1894" s="18">
        <v>1</v>
      </c>
      <c r="H1894" s="71">
        <v>16.89</v>
      </c>
    </row>
    <row r="1895" spans="1:8" ht="25.5">
      <c r="A1895" s="16" t="s">
        <v>806</v>
      </c>
      <c r="B1895" s="17">
        <v>4711</v>
      </c>
      <c r="C1895" s="16" t="s">
        <v>17</v>
      </c>
      <c r="D1895" s="16" t="s">
        <v>1149</v>
      </c>
      <c r="E1895" s="27" t="s">
        <v>819</v>
      </c>
      <c r="F1895" s="27" t="s">
        <v>115</v>
      </c>
      <c r="G1895" s="18">
        <v>3.4</v>
      </c>
      <c r="H1895" s="71">
        <v>0.9</v>
      </c>
    </row>
    <row r="1896" spans="1:8" ht="25.5">
      <c r="A1896" s="7" t="s">
        <v>800</v>
      </c>
      <c r="B1896" s="8">
        <v>9</v>
      </c>
      <c r="C1896" s="7" t="s">
        <v>17</v>
      </c>
      <c r="D1896" s="7" t="s">
        <v>1150</v>
      </c>
      <c r="E1896" s="26" t="s">
        <v>805</v>
      </c>
      <c r="F1896" s="26" t="s">
        <v>27</v>
      </c>
      <c r="G1896" s="9">
        <v>1</v>
      </c>
      <c r="H1896" s="72">
        <v>12.4</v>
      </c>
    </row>
    <row r="1897" spans="1:8">
      <c r="A1897" s="7" t="s">
        <v>800</v>
      </c>
      <c r="B1897" s="8">
        <v>10551</v>
      </c>
      <c r="C1897" s="7" t="s">
        <v>17</v>
      </c>
      <c r="D1897" s="7" t="s">
        <v>861</v>
      </c>
      <c r="E1897" s="26" t="s">
        <v>812</v>
      </c>
      <c r="F1897" s="26" t="s">
        <v>810</v>
      </c>
      <c r="G1897" s="9">
        <v>0.5</v>
      </c>
      <c r="H1897" s="72">
        <v>3.82</v>
      </c>
    </row>
    <row r="1898" spans="1:8" ht="25.5">
      <c r="A1898" s="7" t="s">
        <v>800</v>
      </c>
      <c r="B1898" s="8">
        <v>196</v>
      </c>
      <c r="C1898" s="7" t="s">
        <v>17</v>
      </c>
      <c r="D1898" s="7" t="s">
        <v>1151</v>
      </c>
      <c r="E1898" s="26" t="s">
        <v>872</v>
      </c>
      <c r="F1898" s="26" t="s">
        <v>27</v>
      </c>
      <c r="G1898" s="9">
        <v>0.1</v>
      </c>
      <c r="H1898" s="72">
        <v>98.79</v>
      </c>
    </row>
    <row r="1899" spans="1:8" ht="60">
      <c r="A1899" s="32" t="s">
        <v>816</v>
      </c>
      <c r="B1899" s="29"/>
      <c r="C1899" s="29"/>
      <c r="D1899" s="29"/>
      <c r="E1899" s="29"/>
      <c r="F1899" s="29"/>
      <c r="G1899" s="29"/>
      <c r="H1899" s="73"/>
    </row>
    <row r="1900" spans="1:8" ht="15">
      <c r="A1900" s="1" t="s">
        <v>0</v>
      </c>
      <c r="B1900" s="2" t="s">
        <v>1</v>
      </c>
      <c r="C1900" s="1" t="s">
        <v>2</v>
      </c>
      <c r="D1900" s="1" t="s">
        <v>3</v>
      </c>
      <c r="E1900" s="29" t="s">
        <v>799</v>
      </c>
      <c r="F1900" s="29" t="s">
        <v>4</v>
      </c>
      <c r="G1900" s="2" t="s">
        <v>5</v>
      </c>
      <c r="H1900" s="74" t="s">
        <v>6</v>
      </c>
    </row>
    <row r="1901" spans="1:8">
      <c r="A1901" s="16" t="s">
        <v>806</v>
      </c>
      <c r="B1901" s="17">
        <v>10596</v>
      </c>
      <c r="C1901" s="16" t="s">
        <v>17</v>
      </c>
      <c r="D1901" s="16" t="s">
        <v>835</v>
      </c>
      <c r="E1901" s="27" t="s">
        <v>819</v>
      </c>
      <c r="F1901" s="27" t="s">
        <v>115</v>
      </c>
      <c r="G1901" s="18">
        <v>1.2253500000000001E-2</v>
      </c>
      <c r="H1901" s="71">
        <v>4.8499999999999996</v>
      </c>
    </row>
    <row r="1902" spans="1:8">
      <c r="A1902" s="16" t="s">
        <v>806</v>
      </c>
      <c r="B1902" s="17">
        <v>1651</v>
      </c>
      <c r="C1902" s="16" t="s">
        <v>17</v>
      </c>
      <c r="D1902" s="16" t="s">
        <v>842</v>
      </c>
      <c r="E1902" s="27" t="s">
        <v>819</v>
      </c>
      <c r="F1902" s="27" t="s">
        <v>843</v>
      </c>
      <c r="G1902" s="18">
        <v>2.1091E-3</v>
      </c>
      <c r="H1902" s="71">
        <v>7</v>
      </c>
    </row>
    <row r="1903" spans="1:8">
      <c r="A1903" s="16" t="s">
        <v>806</v>
      </c>
      <c r="B1903" s="17">
        <v>158</v>
      </c>
      <c r="C1903" s="16" t="s">
        <v>17</v>
      </c>
      <c r="D1903" s="16" t="s">
        <v>831</v>
      </c>
      <c r="E1903" s="27" t="s">
        <v>819</v>
      </c>
      <c r="F1903" s="27" t="s">
        <v>115</v>
      </c>
      <c r="G1903" s="18">
        <v>0.27720139999999999</v>
      </c>
      <c r="H1903" s="71">
        <v>14</v>
      </c>
    </row>
    <row r="1904" spans="1:8">
      <c r="A1904" s="16" t="s">
        <v>806</v>
      </c>
      <c r="B1904" s="17">
        <v>10362</v>
      </c>
      <c r="C1904" s="16" t="s">
        <v>17</v>
      </c>
      <c r="D1904" s="16" t="s">
        <v>826</v>
      </c>
      <c r="E1904" s="27" t="s">
        <v>827</v>
      </c>
      <c r="F1904" s="27" t="s">
        <v>115</v>
      </c>
      <c r="G1904" s="18">
        <v>1.2253500000000001E-2</v>
      </c>
      <c r="H1904" s="71">
        <v>12.54</v>
      </c>
    </row>
    <row r="1905" spans="1:8">
      <c r="A1905" s="16" t="s">
        <v>806</v>
      </c>
      <c r="B1905" s="17">
        <v>10761</v>
      </c>
      <c r="C1905" s="16" t="s">
        <v>17</v>
      </c>
      <c r="D1905" s="16" t="s">
        <v>837</v>
      </c>
      <c r="E1905" s="27" t="s">
        <v>827</v>
      </c>
      <c r="F1905" s="27" t="s">
        <v>115</v>
      </c>
      <c r="G1905" s="18">
        <v>0.27720139999999999</v>
      </c>
      <c r="H1905" s="71">
        <v>5</v>
      </c>
    </row>
    <row r="1906" spans="1:8">
      <c r="A1906" s="16" t="s">
        <v>806</v>
      </c>
      <c r="B1906" s="17">
        <v>941</v>
      </c>
      <c r="C1906" s="16" t="s">
        <v>17</v>
      </c>
      <c r="D1906" s="16" t="s">
        <v>830</v>
      </c>
      <c r="E1906" s="27" t="s">
        <v>819</v>
      </c>
      <c r="F1906" s="27" t="s">
        <v>115</v>
      </c>
      <c r="G1906" s="18">
        <v>4.0844999999999996E-3</v>
      </c>
      <c r="H1906" s="71">
        <v>194.68</v>
      </c>
    </row>
    <row r="1907" spans="1:8">
      <c r="A1907" s="16" t="s">
        <v>806</v>
      </c>
      <c r="B1907" s="17">
        <v>10517</v>
      </c>
      <c r="C1907" s="16" t="s">
        <v>17</v>
      </c>
      <c r="D1907" s="16" t="s">
        <v>849</v>
      </c>
      <c r="E1907" s="27" t="s">
        <v>827</v>
      </c>
      <c r="F1907" s="27" t="s">
        <v>850</v>
      </c>
      <c r="G1907" s="18">
        <v>1.0892E-3</v>
      </c>
      <c r="H1907" s="71">
        <v>300</v>
      </c>
    </row>
    <row r="1908" spans="1:8">
      <c r="A1908" s="16" t="s">
        <v>806</v>
      </c>
      <c r="B1908" s="17">
        <v>10492</v>
      </c>
      <c r="C1908" s="16" t="s">
        <v>17</v>
      </c>
      <c r="D1908" s="16" t="s">
        <v>824</v>
      </c>
      <c r="E1908" s="27" t="s">
        <v>819</v>
      </c>
      <c r="F1908" s="27" t="s">
        <v>115</v>
      </c>
      <c r="G1908" s="18">
        <v>1.2253500000000001E-2</v>
      </c>
      <c r="H1908" s="71">
        <v>205</v>
      </c>
    </row>
    <row r="1909" spans="1:8" ht="25.5">
      <c r="A1909" s="16" t="s">
        <v>806</v>
      </c>
      <c r="B1909" s="17" t="s">
        <v>828</v>
      </c>
      <c r="C1909" s="16" t="s">
        <v>17</v>
      </c>
      <c r="D1909" s="16" t="s">
        <v>829</v>
      </c>
      <c r="E1909" s="27" t="s">
        <v>819</v>
      </c>
      <c r="F1909" s="27" t="s">
        <v>115</v>
      </c>
      <c r="G1909" s="18">
        <v>1.6337999999999999E-3</v>
      </c>
      <c r="H1909" s="71">
        <v>16.13</v>
      </c>
    </row>
    <row r="1910" spans="1:8">
      <c r="A1910" s="16" t="s">
        <v>806</v>
      </c>
      <c r="B1910" s="17">
        <v>4729</v>
      </c>
      <c r="C1910" s="16" t="s">
        <v>17</v>
      </c>
      <c r="D1910" s="16" t="s">
        <v>853</v>
      </c>
      <c r="E1910" s="27" t="s">
        <v>819</v>
      </c>
      <c r="F1910" s="27" t="s">
        <v>115</v>
      </c>
      <c r="G1910" s="18">
        <v>2.03E-4</v>
      </c>
      <c r="H1910" s="71">
        <v>37.799999999999997</v>
      </c>
    </row>
    <row r="1911" spans="1:8">
      <c r="A1911" s="16" t="s">
        <v>806</v>
      </c>
      <c r="B1911" s="17">
        <v>10788</v>
      </c>
      <c r="C1911" s="16" t="s">
        <v>17</v>
      </c>
      <c r="D1911" s="16" t="s">
        <v>852</v>
      </c>
      <c r="E1911" s="27" t="s">
        <v>819</v>
      </c>
      <c r="F1911" s="27" t="s">
        <v>115</v>
      </c>
      <c r="G1911" s="18">
        <v>4.06E-4</v>
      </c>
      <c r="H1911" s="71">
        <v>36.9</v>
      </c>
    </row>
    <row r="1912" spans="1:8">
      <c r="A1912" s="16" t="s">
        <v>806</v>
      </c>
      <c r="B1912" s="17" t="s">
        <v>817</v>
      </c>
      <c r="C1912" s="16" t="s">
        <v>17</v>
      </c>
      <c r="D1912" s="16" t="s">
        <v>818</v>
      </c>
      <c r="E1912" s="27" t="s">
        <v>819</v>
      </c>
      <c r="F1912" s="27" t="s">
        <v>820</v>
      </c>
      <c r="G1912" s="18">
        <v>2.1091E-3</v>
      </c>
      <c r="H1912" s="71">
        <v>88.33</v>
      </c>
    </row>
    <row r="1913" spans="1:8" ht="25.5">
      <c r="A1913" s="16" t="s">
        <v>806</v>
      </c>
      <c r="B1913" s="17" t="s">
        <v>854</v>
      </c>
      <c r="C1913" s="16" t="s">
        <v>17</v>
      </c>
      <c r="D1913" s="16" t="s">
        <v>855</v>
      </c>
      <c r="E1913" s="27" t="s">
        <v>819</v>
      </c>
      <c r="F1913" s="27" t="s">
        <v>115</v>
      </c>
      <c r="G1913" s="18">
        <v>4.06E-4</v>
      </c>
      <c r="H1913" s="71">
        <v>189.9</v>
      </c>
    </row>
    <row r="1914" spans="1:8">
      <c r="A1914" s="16" t="s">
        <v>806</v>
      </c>
      <c r="B1914" s="17">
        <v>2378</v>
      </c>
      <c r="C1914" s="16" t="s">
        <v>17</v>
      </c>
      <c r="D1914" s="16" t="s">
        <v>832</v>
      </c>
      <c r="E1914" s="27" t="s">
        <v>819</v>
      </c>
      <c r="F1914" s="27" t="s">
        <v>115</v>
      </c>
      <c r="G1914" s="18">
        <v>0.23634520000000001</v>
      </c>
      <c r="H1914" s="71">
        <v>4.5</v>
      </c>
    </row>
    <row r="1915" spans="1:8">
      <c r="A1915" s="16" t="s">
        <v>806</v>
      </c>
      <c r="B1915" s="17">
        <v>4728</v>
      </c>
      <c r="C1915" s="16" t="s">
        <v>17</v>
      </c>
      <c r="D1915" s="16" t="s">
        <v>851</v>
      </c>
      <c r="E1915" s="27" t="s">
        <v>819</v>
      </c>
      <c r="F1915" s="27" t="s">
        <v>115</v>
      </c>
      <c r="G1915" s="18">
        <v>6.0899999999999995E-4</v>
      </c>
      <c r="H1915" s="71">
        <v>18.579999999999998</v>
      </c>
    </row>
    <row r="1916" spans="1:8">
      <c r="A1916" s="16" t="s">
        <v>806</v>
      </c>
      <c r="B1916" s="17">
        <v>10599</v>
      </c>
      <c r="C1916" s="16" t="s">
        <v>17</v>
      </c>
      <c r="D1916" s="16" t="s">
        <v>825</v>
      </c>
      <c r="E1916" s="27" t="s">
        <v>819</v>
      </c>
      <c r="F1916" s="27" t="s">
        <v>115</v>
      </c>
      <c r="G1916" s="18">
        <v>4.9014000000000002E-3</v>
      </c>
      <c r="H1916" s="71">
        <v>18</v>
      </c>
    </row>
    <row r="1917" spans="1:8">
      <c r="A1917" s="16" t="s">
        <v>806</v>
      </c>
      <c r="B1917" s="17" t="s">
        <v>844</v>
      </c>
      <c r="C1917" s="16" t="s">
        <v>17</v>
      </c>
      <c r="D1917" s="16" t="s">
        <v>845</v>
      </c>
      <c r="E1917" s="27" t="s">
        <v>819</v>
      </c>
      <c r="F1917" s="27" t="s">
        <v>820</v>
      </c>
      <c r="G1917" s="18">
        <v>6.2629000000000001E-3</v>
      </c>
      <c r="H1917" s="71">
        <v>12.99</v>
      </c>
    </row>
    <row r="1918" spans="1:8">
      <c r="A1918" s="16" t="s">
        <v>806</v>
      </c>
      <c r="B1918" s="17" t="s">
        <v>821</v>
      </c>
      <c r="C1918" s="16" t="s">
        <v>17</v>
      </c>
      <c r="D1918" s="16" t="s">
        <v>822</v>
      </c>
      <c r="E1918" s="27" t="s">
        <v>819</v>
      </c>
      <c r="F1918" s="27" t="s">
        <v>115</v>
      </c>
      <c r="G1918" s="18">
        <v>5.4460000000000001E-4</v>
      </c>
      <c r="H1918" s="71">
        <v>24.02</v>
      </c>
    </row>
    <row r="1919" spans="1:8">
      <c r="A1919" s="16" t="s">
        <v>806</v>
      </c>
      <c r="B1919" s="17">
        <v>11244</v>
      </c>
      <c r="C1919" s="16" t="s">
        <v>17</v>
      </c>
      <c r="D1919" s="16" t="s">
        <v>864</v>
      </c>
      <c r="E1919" s="27" t="s">
        <v>819</v>
      </c>
      <c r="F1919" s="27" t="s">
        <v>115</v>
      </c>
      <c r="G1919" s="18">
        <v>1.3860000000000001E-4</v>
      </c>
      <c r="H1919" s="71">
        <v>48.95</v>
      </c>
    </row>
    <row r="1920" spans="1:8">
      <c r="A1920" s="16" t="s">
        <v>806</v>
      </c>
      <c r="B1920" s="17">
        <v>11249</v>
      </c>
      <c r="C1920" s="16" t="s">
        <v>17</v>
      </c>
      <c r="D1920" s="16" t="s">
        <v>870</v>
      </c>
      <c r="E1920" s="27" t="s">
        <v>868</v>
      </c>
      <c r="F1920" s="27" t="s">
        <v>115</v>
      </c>
      <c r="G1920" s="18">
        <v>6.9300000000000004E-5</v>
      </c>
      <c r="H1920" s="71">
        <v>979.65</v>
      </c>
    </row>
    <row r="1921" spans="1:8">
      <c r="A1921" s="16" t="s">
        <v>806</v>
      </c>
      <c r="B1921" s="17">
        <v>10578</v>
      </c>
      <c r="C1921" s="16" t="s">
        <v>17</v>
      </c>
      <c r="D1921" s="16" t="s">
        <v>865</v>
      </c>
      <c r="E1921" s="27" t="s">
        <v>819</v>
      </c>
      <c r="F1921" s="27" t="s">
        <v>115</v>
      </c>
      <c r="G1921" s="18">
        <v>1.3860000000000001E-4</v>
      </c>
      <c r="H1921" s="71">
        <v>15.15</v>
      </c>
    </row>
    <row r="1922" spans="1:8">
      <c r="A1922" s="16" t="s">
        <v>806</v>
      </c>
      <c r="B1922" s="17">
        <v>10579</v>
      </c>
      <c r="C1922" s="16" t="s">
        <v>17</v>
      </c>
      <c r="D1922" s="16" t="s">
        <v>869</v>
      </c>
      <c r="E1922" s="27" t="s">
        <v>819</v>
      </c>
      <c r="F1922" s="27" t="s">
        <v>115</v>
      </c>
      <c r="G1922" s="18">
        <v>1.3860000000000001E-4</v>
      </c>
      <c r="H1922" s="71">
        <v>26.89</v>
      </c>
    </row>
    <row r="1923" spans="1:8">
      <c r="A1923" s="16" t="s">
        <v>806</v>
      </c>
      <c r="B1923" s="17">
        <v>11248</v>
      </c>
      <c r="C1923" s="16" t="s">
        <v>17</v>
      </c>
      <c r="D1923" s="16" t="s">
        <v>867</v>
      </c>
      <c r="E1923" s="27" t="s">
        <v>868</v>
      </c>
      <c r="F1923" s="27" t="s">
        <v>115</v>
      </c>
      <c r="G1923" s="18">
        <v>6.9300000000000004E-5</v>
      </c>
      <c r="H1923" s="71">
        <v>246</v>
      </c>
    </row>
    <row r="1924" spans="1:8">
      <c r="A1924" s="16" t="s">
        <v>806</v>
      </c>
      <c r="B1924" s="17">
        <v>10577</v>
      </c>
      <c r="C1924" s="16" t="s">
        <v>17</v>
      </c>
      <c r="D1924" s="16" t="s">
        <v>866</v>
      </c>
      <c r="E1924" s="27" t="s">
        <v>819</v>
      </c>
      <c r="F1924" s="27" t="s">
        <v>115</v>
      </c>
      <c r="G1924" s="18">
        <v>6.9300000000000004E-5</v>
      </c>
      <c r="H1924" s="71">
        <v>36</v>
      </c>
    </row>
    <row r="1925" spans="1:8">
      <c r="A1925" s="16" t="s">
        <v>806</v>
      </c>
      <c r="B1925" s="17" t="s">
        <v>862</v>
      </c>
      <c r="C1925" s="16" t="s">
        <v>17</v>
      </c>
      <c r="D1925" s="16" t="s">
        <v>863</v>
      </c>
      <c r="E1925" s="27" t="s">
        <v>809</v>
      </c>
      <c r="F1925" s="27" t="s">
        <v>810</v>
      </c>
      <c r="G1925" s="18">
        <v>0.193</v>
      </c>
      <c r="H1925" s="71">
        <v>22.45</v>
      </c>
    </row>
    <row r="1926" spans="1:8">
      <c r="A1926" s="16" t="s">
        <v>806</v>
      </c>
      <c r="B1926" s="17" t="s">
        <v>814</v>
      </c>
      <c r="C1926" s="16" t="s">
        <v>17</v>
      </c>
      <c r="D1926" s="16" t="s">
        <v>815</v>
      </c>
      <c r="E1926" s="27" t="s">
        <v>809</v>
      </c>
      <c r="F1926" s="27" t="s">
        <v>810</v>
      </c>
      <c r="G1926" s="18">
        <v>1.03</v>
      </c>
      <c r="H1926" s="71">
        <v>16.89</v>
      </c>
    </row>
    <row r="1927" spans="1:8">
      <c r="A1927" s="16" t="s">
        <v>806</v>
      </c>
      <c r="B1927" s="17">
        <v>1213</v>
      </c>
      <c r="C1927" s="16" t="s">
        <v>20</v>
      </c>
      <c r="D1927" s="16" t="s">
        <v>1147</v>
      </c>
      <c r="E1927" s="27" t="s">
        <v>809</v>
      </c>
      <c r="F1927" s="27" t="s">
        <v>106</v>
      </c>
      <c r="G1927" s="18">
        <v>0.5</v>
      </c>
      <c r="H1927" s="71">
        <v>22.45</v>
      </c>
    </row>
    <row r="1928" spans="1:8">
      <c r="A1928" s="16" t="s">
        <v>806</v>
      </c>
      <c r="B1928" s="17">
        <v>6111</v>
      </c>
      <c r="C1928" s="16" t="s">
        <v>20</v>
      </c>
      <c r="D1928" s="16" t="s">
        <v>1148</v>
      </c>
      <c r="E1928" s="27" t="s">
        <v>809</v>
      </c>
      <c r="F1928" s="27" t="s">
        <v>106</v>
      </c>
      <c r="G1928" s="18">
        <v>1</v>
      </c>
      <c r="H1928" s="71">
        <v>16.89</v>
      </c>
    </row>
    <row r="1929" spans="1:8" ht="25.5">
      <c r="A1929" s="16" t="s">
        <v>806</v>
      </c>
      <c r="B1929" s="17">
        <v>4711</v>
      </c>
      <c r="C1929" s="16" t="s">
        <v>17</v>
      </c>
      <c r="D1929" s="16" t="s">
        <v>1149</v>
      </c>
      <c r="E1929" s="27" t="s">
        <v>819</v>
      </c>
      <c r="F1929" s="27" t="s">
        <v>115</v>
      </c>
      <c r="G1929" s="18">
        <v>3.4</v>
      </c>
      <c r="H1929" s="71">
        <v>0.9</v>
      </c>
    </row>
    <row r="1930" spans="1:8">
      <c r="A1930" s="16" t="s">
        <v>806</v>
      </c>
      <c r="B1930" s="17">
        <v>1974</v>
      </c>
      <c r="C1930" s="16" t="s">
        <v>17</v>
      </c>
      <c r="D1930" s="16" t="s">
        <v>1155</v>
      </c>
      <c r="E1930" s="27" t="s">
        <v>819</v>
      </c>
      <c r="F1930" s="27" t="s">
        <v>89</v>
      </c>
      <c r="G1930" s="18">
        <v>0.5</v>
      </c>
      <c r="H1930" s="71">
        <v>3.1</v>
      </c>
    </row>
    <row r="1931" spans="1:8">
      <c r="A1931" s="16" t="s">
        <v>806</v>
      </c>
      <c r="B1931" s="17" t="s">
        <v>1153</v>
      </c>
      <c r="C1931" s="16" t="s">
        <v>17</v>
      </c>
      <c r="D1931" s="16" t="s">
        <v>1154</v>
      </c>
      <c r="E1931" s="27" t="s">
        <v>819</v>
      </c>
      <c r="F1931" s="27" t="s">
        <v>930</v>
      </c>
      <c r="G1931" s="18">
        <v>0.02</v>
      </c>
      <c r="H1931" s="71">
        <v>18.7</v>
      </c>
    </row>
    <row r="1932" spans="1:8">
      <c r="A1932" s="16" t="s">
        <v>806</v>
      </c>
      <c r="B1932" s="17">
        <v>9410</v>
      </c>
      <c r="C1932" s="16" t="s">
        <v>17</v>
      </c>
      <c r="D1932" s="16" t="s">
        <v>1152</v>
      </c>
      <c r="E1932" s="27" t="s">
        <v>819</v>
      </c>
      <c r="F1932" s="27" t="s">
        <v>89</v>
      </c>
      <c r="G1932" s="18">
        <v>0.33329999999999999</v>
      </c>
      <c r="H1932" s="71">
        <v>9</v>
      </c>
    </row>
    <row r="1933" spans="1:8">
      <c r="A1933" s="11"/>
      <c r="B1933" s="11"/>
      <c r="C1933" s="11"/>
      <c r="D1933" s="11"/>
      <c r="E1933" s="11"/>
      <c r="F1933" s="11"/>
      <c r="G1933" s="12"/>
      <c r="H1933" s="75"/>
    </row>
    <row r="1934" spans="1:8">
      <c r="A1934" s="11"/>
      <c r="B1934" s="11"/>
      <c r="C1934" s="11"/>
      <c r="D1934" s="11"/>
      <c r="E1934" s="11"/>
      <c r="F1934" s="11"/>
      <c r="G1934" s="28"/>
      <c r="H1934" s="76"/>
    </row>
    <row r="1935" spans="1:8" ht="15" thickBot="1">
      <c r="A1935" s="13"/>
      <c r="B1935" s="13"/>
      <c r="C1935" s="13"/>
      <c r="D1935" s="13"/>
      <c r="E1935" s="13"/>
      <c r="F1935" s="13"/>
      <c r="G1935" s="14"/>
      <c r="H1935" s="77"/>
    </row>
    <row r="1936" spans="1:8" ht="15" thickTop="1">
      <c r="A1936" s="15"/>
      <c r="B1936" s="15"/>
      <c r="C1936" s="15"/>
      <c r="D1936" s="15"/>
      <c r="E1936" s="15"/>
      <c r="F1936" s="15"/>
      <c r="G1936" s="15"/>
      <c r="H1936" s="78"/>
    </row>
    <row r="1937" spans="1:8" ht="15">
      <c r="A1937" s="1" t="s">
        <v>277</v>
      </c>
      <c r="B1937" s="2" t="s">
        <v>1</v>
      </c>
      <c r="C1937" s="1" t="s">
        <v>2</v>
      </c>
      <c r="D1937" s="1" t="s">
        <v>3</v>
      </c>
      <c r="E1937" s="29" t="s">
        <v>799</v>
      </c>
      <c r="F1937" s="29" t="s">
        <v>4</v>
      </c>
      <c r="G1937" s="2" t="s">
        <v>5</v>
      </c>
      <c r="H1937" s="74" t="s">
        <v>6</v>
      </c>
    </row>
    <row r="1938" spans="1:8" ht="63.75">
      <c r="A1938" s="3" t="s">
        <v>800</v>
      </c>
      <c r="B1938" s="4">
        <v>98546</v>
      </c>
      <c r="C1938" s="3" t="s">
        <v>20</v>
      </c>
      <c r="D1938" s="3" t="s">
        <v>278</v>
      </c>
      <c r="E1938" s="25" t="s">
        <v>1851</v>
      </c>
      <c r="F1938" s="25" t="s">
        <v>27</v>
      </c>
      <c r="G1938" s="5">
        <v>1</v>
      </c>
      <c r="H1938" s="79">
        <v>124.02</v>
      </c>
    </row>
    <row r="1939" spans="1:8" ht="38.25">
      <c r="A1939" s="7" t="s">
        <v>801</v>
      </c>
      <c r="B1939" s="8">
        <v>88270</v>
      </c>
      <c r="C1939" s="7" t="s">
        <v>20</v>
      </c>
      <c r="D1939" s="7" t="s">
        <v>1046</v>
      </c>
      <c r="E1939" s="26" t="s">
        <v>1801</v>
      </c>
      <c r="F1939" s="26" t="s">
        <v>106</v>
      </c>
      <c r="G1939" s="9">
        <v>0.93240000000000001</v>
      </c>
      <c r="H1939" s="72">
        <v>29.85</v>
      </c>
    </row>
    <row r="1940" spans="1:8" ht="38.25">
      <c r="A1940" s="7" t="s">
        <v>801</v>
      </c>
      <c r="B1940" s="8">
        <v>88243</v>
      </c>
      <c r="C1940" s="7" t="s">
        <v>20</v>
      </c>
      <c r="D1940" s="7" t="s">
        <v>1047</v>
      </c>
      <c r="E1940" s="26" t="s">
        <v>1801</v>
      </c>
      <c r="F1940" s="26" t="s">
        <v>106</v>
      </c>
      <c r="G1940" s="9">
        <v>0.2102</v>
      </c>
      <c r="H1940" s="72">
        <v>25.1</v>
      </c>
    </row>
    <row r="1941" spans="1:8" ht="25.5">
      <c r="A1941" s="16" t="s">
        <v>806</v>
      </c>
      <c r="B1941" s="17">
        <v>511</v>
      </c>
      <c r="C1941" s="16" t="s">
        <v>20</v>
      </c>
      <c r="D1941" s="16" t="s">
        <v>1158</v>
      </c>
      <c r="E1941" s="27" t="s">
        <v>819</v>
      </c>
      <c r="F1941" s="27" t="s">
        <v>903</v>
      </c>
      <c r="G1941" s="18">
        <v>0.58720000000000006</v>
      </c>
      <c r="H1941" s="71">
        <v>24.07</v>
      </c>
    </row>
    <row r="1942" spans="1:8">
      <c r="A1942" s="16" t="s">
        <v>806</v>
      </c>
      <c r="B1942" s="17">
        <v>4226</v>
      </c>
      <c r="C1942" s="16" t="s">
        <v>20</v>
      </c>
      <c r="D1942" s="16" t="s">
        <v>1159</v>
      </c>
      <c r="E1942" s="27" t="s">
        <v>819</v>
      </c>
      <c r="F1942" s="27" t="s">
        <v>159</v>
      </c>
      <c r="G1942" s="18">
        <v>0.26</v>
      </c>
      <c r="H1942" s="71">
        <v>7.26</v>
      </c>
    </row>
    <row r="1943" spans="1:8" ht="25.5">
      <c r="A1943" s="16" t="s">
        <v>806</v>
      </c>
      <c r="B1943" s="17">
        <v>4015</v>
      </c>
      <c r="C1943" s="16" t="s">
        <v>20</v>
      </c>
      <c r="D1943" s="16" t="s">
        <v>1157</v>
      </c>
      <c r="E1943" s="27" t="s">
        <v>819</v>
      </c>
      <c r="F1943" s="27" t="s">
        <v>27</v>
      </c>
      <c r="G1943" s="18">
        <v>1.1318999999999999</v>
      </c>
      <c r="H1943" s="71">
        <v>66.31</v>
      </c>
    </row>
    <row r="1944" spans="1:8">
      <c r="A1944" s="11"/>
      <c r="B1944" s="11"/>
      <c r="C1944" s="11"/>
      <c r="D1944" s="11"/>
      <c r="E1944" s="11"/>
      <c r="F1944" s="11"/>
      <c r="G1944" s="12"/>
      <c r="H1944" s="75"/>
    </row>
    <row r="1945" spans="1:8">
      <c r="A1945" s="11"/>
      <c r="B1945" s="11"/>
      <c r="C1945" s="11"/>
      <c r="D1945" s="11"/>
      <c r="E1945" s="11"/>
      <c r="F1945" s="11"/>
      <c r="G1945" s="28"/>
      <c r="H1945" s="76"/>
    </row>
    <row r="1946" spans="1:8" ht="15" thickBot="1">
      <c r="A1946" s="13"/>
      <c r="B1946" s="13"/>
      <c r="C1946" s="13"/>
      <c r="D1946" s="13"/>
      <c r="E1946" s="13"/>
      <c r="F1946" s="13"/>
      <c r="G1946" s="14"/>
      <c r="H1946" s="77"/>
    </row>
    <row r="1947" spans="1:8" ht="15" thickTop="1">
      <c r="A1947" s="15"/>
      <c r="B1947" s="15"/>
      <c r="C1947" s="15"/>
      <c r="D1947" s="15"/>
      <c r="E1947" s="15"/>
      <c r="F1947" s="15"/>
      <c r="G1947" s="15"/>
      <c r="H1947" s="78"/>
    </row>
    <row r="1948" spans="1:8" ht="15">
      <c r="A1948" s="1" t="s">
        <v>279</v>
      </c>
      <c r="B1948" s="2" t="s">
        <v>1</v>
      </c>
      <c r="C1948" s="1" t="s">
        <v>2</v>
      </c>
      <c r="D1948" s="1" t="s">
        <v>3</v>
      </c>
      <c r="E1948" s="29" t="s">
        <v>799</v>
      </c>
      <c r="F1948" s="29" t="s">
        <v>4</v>
      </c>
      <c r="G1948" s="2" t="s">
        <v>5</v>
      </c>
      <c r="H1948" s="74" t="s">
        <v>6</v>
      </c>
    </row>
    <row r="1949" spans="1:8" ht="63.75">
      <c r="A1949" s="3" t="s">
        <v>800</v>
      </c>
      <c r="B1949" s="4">
        <v>98556</v>
      </c>
      <c r="C1949" s="3" t="s">
        <v>20</v>
      </c>
      <c r="D1949" s="3" t="s">
        <v>280</v>
      </c>
      <c r="E1949" s="25" t="s">
        <v>1851</v>
      </c>
      <c r="F1949" s="25" t="s">
        <v>27</v>
      </c>
      <c r="G1949" s="5">
        <v>1</v>
      </c>
      <c r="H1949" s="79">
        <v>61.57</v>
      </c>
    </row>
    <row r="1950" spans="1:8" ht="38.25">
      <c r="A1950" s="7" t="s">
        <v>801</v>
      </c>
      <c r="B1950" s="8">
        <v>88270</v>
      </c>
      <c r="C1950" s="7" t="s">
        <v>20</v>
      </c>
      <c r="D1950" s="7" t="s">
        <v>1046</v>
      </c>
      <c r="E1950" s="26" t="s">
        <v>1801</v>
      </c>
      <c r="F1950" s="26" t="s">
        <v>106</v>
      </c>
      <c r="G1950" s="9">
        <v>0.98809999999999998</v>
      </c>
      <c r="H1950" s="72">
        <v>29.85</v>
      </c>
    </row>
    <row r="1951" spans="1:8" ht="38.25">
      <c r="A1951" s="7" t="s">
        <v>801</v>
      </c>
      <c r="B1951" s="8">
        <v>88243</v>
      </c>
      <c r="C1951" s="7" t="s">
        <v>20</v>
      </c>
      <c r="D1951" s="7" t="s">
        <v>1047</v>
      </c>
      <c r="E1951" s="26" t="s">
        <v>1801</v>
      </c>
      <c r="F1951" s="26" t="s">
        <v>106</v>
      </c>
      <c r="G1951" s="9">
        <v>0.2228</v>
      </c>
      <c r="H1951" s="72">
        <v>25.1</v>
      </c>
    </row>
    <row r="1952" spans="1:8" ht="25.5">
      <c r="A1952" s="16" t="s">
        <v>806</v>
      </c>
      <c r="B1952" s="17">
        <v>135</v>
      </c>
      <c r="C1952" s="16" t="s">
        <v>20</v>
      </c>
      <c r="D1952" s="16" t="s">
        <v>1160</v>
      </c>
      <c r="E1952" s="27" t="s">
        <v>819</v>
      </c>
      <c r="F1952" s="27" t="s">
        <v>159</v>
      </c>
      <c r="G1952" s="18">
        <v>4.6154000000000002</v>
      </c>
      <c r="H1952" s="71">
        <v>3.56</v>
      </c>
    </row>
    <row r="1953" spans="1:8">
      <c r="A1953" s="16" t="s">
        <v>806</v>
      </c>
      <c r="B1953" s="17">
        <v>4030</v>
      </c>
      <c r="C1953" s="16" t="s">
        <v>20</v>
      </c>
      <c r="D1953" s="16" t="s">
        <v>1161</v>
      </c>
      <c r="E1953" s="27" t="s">
        <v>819</v>
      </c>
      <c r="F1953" s="27" t="s">
        <v>27</v>
      </c>
      <c r="G1953" s="18">
        <v>1.3512999999999999</v>
      </c>
      <c r="H1953" s="71">
        <v>7.07</v>
      </c>
    </row>
    <row r="1954" spans="1:8">
      <c r="A1954" s="11"/>
      <c r="B1954" s="11"/>
      <c r="C1954" s="11"/>
      <c r="D1954" s="11"/>
      <c r="E1954" s="11"/>
      <c r="F1954" s="11"/>
      <c r="G1954" s="12"/>
      <c r="H1954" s="75"/>
    </row>
    <row r="1955" spans="1:8">
      <c r="A1955" s="11"/>
      <c r="B1955" s="11"/>
      <c r="C1955" s="11"/>
      <c r="D1955" s="11"/>
      <c r="E1955" s="11"/>
      <c r="F1955" s="11"/>
      <c r="G1955" s="28"/>
      <c r="H1955" s="76"/>
    </row>
    <row r="1956" spans="1:8" ht="15" thickBot="1">
      <c r="A1956" s="13"/>
      <c r="B1956" s="13"/>
      <c r="C1956" s="13"/>
      <c r="D1956" s="13"/>
      <c r="E1956" s="13"/>
      <c r="F1956" s="13"/>
      <c r="G1956" s="14"/>
      <c r="H1956" s="77"/>
    </row>
    <row r="1957" spans="1:8" ht="15" thickTop="1">
      <c r="A1957" s="15"/>
      <c r="B1957" s="15"/>
      <c r="C1957" s="15"/>
      <c r="D1957" s="15"/>
      <c r="E1957" s="15"/>
      <c r="F1957" s="15"/>
      <c r="G1957" s="15"/>
      <c r="H1957" s="78"/>
    </row>
    <row r="1958" spans="1:8" ht="15">
      <c r="A1958" s="1" t="s">
        <v>281</v>
      </c>
      <c r="B1958" s="2" t="s">
        <v>1</v>
      </c>
      <c r="C1958" s="1" t="s">
        <v>2</v>
      </c>
      <c r="D1958" s="1" t="s">
        <v>3</v>
      </c>
      <c r="E1958" s="29" t="s">
        <v>799</v>
      </c>
      <c r="F1958" s="29" t="s">
        <v>4</v>
      </c>
      <c r="G1958" s="2" t="s">
        <v>5</v>
      </c>
      <c r="H1958" s="74" t="s">
        <v>6</v>
      </c>
    </row>
    <row r="1959" spans="1:8" ht="63.75">
      <c r="A1959" s="3" t="s">
        <v>800</v>
      </c>
      <c r="B1959" s="4">
        <v>98557</v>
      </c>
      <c r="C1959" s="3" t="s">
        <v>20</v>
      </c>
      <c r="D1959" s="3" t="s">
        <v>282</v>
      </c>
      <c r="E1959" s="25" t="s">
        <v>1851</v>
      </c>
      <c r="F1959" s="25" t="s">
        <v>27</v>
      </c>
      <c r="G1959" s="5">
        <v>1</v>
      </c>
      <c r="H1959" s="79">
        <v>46.89</v>
      </c>
    </row>
    <row r="1960" spans="1:8" ht="38.25">
      <c r="A1960" s="7" t="s">
        <v>801</v>
      </c>
      <c r="B1960" s="8">
        <v>88243</v>
      </c>
      <c r="C1960" s="7" t="s">
        <v>20</v>
      </c>
      <c r="D1960" s="7" t="s">
        <v>1047</v>
      </c>
      <c r="E1960" s="26" t="s">
        <v>1801</v>
      </c>
      <c r="F1960" s="26" t="s">
        <v>106</v>
      </c>
      <c r="G1960" s="9">
        <v>9.69E-2</v>
      </c>
      <c r="H1960" s="72">
        <v>25.1</v>
      </c>
    </row>
    <row r="1961" spans="1:8" ht="38.25">
      <c r="A1961" s="7" t="s">
        <v>801</v>
      </c>
      <c r="B1961" s="8">
        <v>88270</v>
      </c>
      <c r="C1961" s="7" t="s">
        <v>20</v>
      </c>
      <c r="D1961" s="7" t="s">
        <v>1046</v>
      </c>
      <c r="E1961" s="26" t="s">
        <v>1801</v>
      </c>
      <c r="F1961" s="26" t="s">
        <v>106</v>
      </c>
      <c r="G1961" s="9">
        <v>0.4299</v>
      </c>
      <c r="H1961" s="72">
        <v>29.85</v>
      </c>
    </row>
    <row r="1962" spans="1:8" ht="51">
      <c r="A1962" s="16" t="s">
        <v>806</v>
      </c>
      <c r="B1962" s="17">
        <v>626</v>
      </c>
      <c r="C1962" s="16" t="s">
        <v>20</v>
      </c>
      <c r="D1962" s="16" t="s">
        <v>1162</v>
      </c>
      <c r="E1962" s="27" t="s">
        <v>819</v>
      </c>
      <c r="F1962" s="27" t="s">
        <v>159</v>
      </c>
      <c r="G1962" s="18">
        <v>1.5</v>
      </c>
      <c r="H1962" s="71">
        <v>21.09</v>
      </c>
    </row>
    <row r="1963" spans="1:8">
      <c r="A1963" s="11"/>
      <c r="B1963" s="11"/>
      <c r="C1963" s="11"/>
      <c r="D1963" s="11"/>
      <c r="E1963" s="11"/>
      <c r="F1963" s="11"/>
      <c r="G1963" s="12"/>
      <c r="H1963" s="75"/>
    </row>
    <row r="1964" spans="1:8">
      <c r="A1964" s="11"/>
      <c r="B1964" s="11"/>
      <c r="C1964" s="11"/>
      <c r="D1964" s="11"/>
      <c r="E1964" s="11"/>
      <c r="F1964" s="11"/>
      <c r="G1964" s="28"/>
      <c r="H1964" s="76"/>
    </row>
    <row r="1965" spans="1:8" ht="15" thickBot="1">
      <c r="A1965" s="13"/>
      <c r="B1965" s="13"/>
      <c r="C1965" s="13"/>
      <c r="D1965" s="13"/>
      <c r="E1965" s="13"/>
      <c r="F1965" s="13"/>
      <c r="G1965" s="14"/>
      <c r="H1965" s="77"/>
    </row>
    <row r="1966" spans="1:8" ht="15" thickTop="1">
      <c r="A1966" s="15"/>
      <c r="B1966" s="15"/>
      <c r="C1966" s="15"/>
      <c r="D1966" s="15"/>
      <c r="E1966" s="15"/>
      <c r="F1966" s="15"/>
      <c r="G1966" s="15"/>
      <c r="H1966" s="78"/>
    </row>
    <row r="1967" spans="1:8" ht="15">
      <c r="A1967" s="1" t="s">
        <v>283</v>
      </c>
      <c r="B1967" s="2" t="s">
        <v>1</v>
      </c>
      <c r="C1967" s="1" t="s">
        <v>2</v>
      </c>
      <c r="D1967" s="1" t="s">
        <v>3</v>
      </c>
      <c r="E1967" s="29" t="s">
        <v>799</v>
      </c>
      <c r="F1967" s="29" t="s">
        <v>4</v>
      </c>
      <c r="G1967" s="2" t="s">
        <v>5</v>
      </c>
      <c r="H1967" s="74" t="s">
        <v>6</v>
      </c>
    </row>
    <row r="1968" spans="1:8" ht="51">
      <c r="A1968" s="3" t="s">
        <v>800</v>
      </c>
      <c r="B1968" s="4">
        <v>87767</v>
      </c>
      <c r="C1968" s="3" t="s">
        <v>20</v>
      </c>
      <c r="D1968" s="3" t="s">
        <v>284</v>
      </c>
      <c r="E1968" s="25" t="s">
        <v>1852</v>
      </c>
      <c r="F1968" s="25" t="s">
        <v>27</v>
      </c>
      <c r="G1968" s="5">
        <v>1</v>
      </c>
      <c r="H1968" s="79">
        <v>70.88</v>
      </c>
    </row>
    <row r="1969" spans="1:8" ht="38.25">
      <c r="A1969" s="7" t="s">
        <v>801</v>
      </c>
      <c r="B1969" s="8">
        <v>88316</v>
      </c>
      <c r="C1969" s="7" t="s">
        <v>20</v>
      </c>
      <c r="D1969" s="7" t="s">
        <v>802</v>
      </c>
      <c r="E1969" s="26" t="s">
        <v>1801</v>
      </c>
      <c r="F1969" s="26" t="s">
        <v>106</v>
      </c>
      <c r="G1969" s="9">
        <v>0.308</v>
      </c>
      <c r="H1969" s="72">
        <v>24.08</v>
      </c>
    </row>
    <row r="1970" spans="1:8" ht="38.25">
      <c r="A1970" s="7" t="s">
        <v>801</v>
      </c>
      <c r="B1970" s="8">
        <v>88309</v>
      </c>
      <c r="C1970" s="7" t="s">
        <v>20</v>
      </c>
      <c r="D1970" s="7" t="s">
        <v>804</v>
      </c>
      <c r="E1970" s="26" t="s">
        <v>1801</v>
      </c>
      <c r="F1970" s="26" t="s">
        <v>106</v>
      </c>
      <c r="G1970" s="9">
        <v>0.61599999999999999</v>
      </c>
      <c r="H1970" s="72">
        <v>29.85</v>
      </c>
    </row>
    <row r="1971" spans="1:8" ht="25.5">
      <c r="A1971" s="7" t="s">
        <v>801</v>
      </c>
      <c r="B1971" s="8">
        <v>87373</v>
      </c>
      <c r="C1971" s="7" t="s">
        <v>20</v>
      </c>
      <c r="D1971" s="7" t="s">
        <v>1164</v>
      </c>
      <c r="E1971" s="26" t="s">
        <v>1101</v>
      </c>
      <c r="F1971" s="26" t="s">
        <v>15</v>
      </c>
      <c r="G1971" s="9">
        <v>5.2999999999999999E-2</v>
      </c>
      <c r="H1971" s="72">
        <v>842.95</v>
      </c>
    </row>
    <row r="1972" spans="1:8">
      <c r="A1972" s="16" t="s">
        <v>806</v>
      </c>
      <c r="B1972" s="17">
        <v>1379</v>
      </c>
      <c r="C1972" s="16" t="s">
        <v>20</v>
      </c>
      <c r="D1972" s="16" t="s">
        <v>1001</v>
      </c>
      <c r="E1972" s="27" t="s">
        <v>819</v>
      </c>
      <c r="F1972" s="27" t="s">
        <v>159</v>
      </c>
      <c r="G1972" s="18">
        <v>0.5</v>
      </c>
      <c r="H1972" s="71">
        <v>0.7</v>
      </c>
    </row>
    <row r="1973" spans="1:8">
      <c r="A1973" s="11"/>
      <c r="B1973" s="11"/>
      <c r="C1973" s="11"/>
      <c r="D1973" s="11"/>
      <c r="E1973" s="11"/>
      <c r="F1973" s="11"/>
      <c r="G1973" s="12"/>
      <c r="H1973" s="75"/>
    </row>
    <row r="1974" spans="1:8">
      <c r="A1974" s="11"/>
      <c r="B1974" s="11"/>
      <c r="C1974" s="11"/>
      <c r="D1974" s="11"/>
      <c r="E1974" s="11"/>
      <c r="F1974" s="11"/>
      <c r="G1974" s="28"/>
      <c r="H1974" s="76"/>
    </row>
    <row r="1975" spans="1:8" ht="15" thickBot="1">
      <c r="A1975" s="13"/>
      <c r="B1975" s="13"/>
      <c r="C1975" s="13"/>
      <c r="D1975" s="13"/>
      <c r="E1975" s="13"/>
      <c r="F1975" s="13"/>
      <c r="G1975" s="14"/>
      <c r="H1975" s="77"/>
    </row>
    <row r="1976" spans="1:8" ht="15" thickTop="1">
      <c r="A1976" s="15"/>
      <c r="B1976" s="15"/>
      <c r="C1976" s="15"/>
      <c r="D1976" s="15"/>
      <c r="E1976" s="15"/>
      <c r="F1976" s="15"/>
      <c r="G1976" s="15"/>
      <c r="H1976" s="78"/>
    </row>
    <row r="1977" spans="1:8" ht="15">
      <c r="A1977" s="1" t="s">
        <v>285</v>
      </c>
      <c r="B1977" s="2" t="s">
        <v>1</v>
      </c>
      <c r="C1977" s="1" t="s">
        <v>2</v>
      </c>
      <c r="D1977" s="1" t="s">
        <v>3</v>
      </c>
      <c r="E1977" s="29" t="s">
        <v>799</v>
      </c>
      <c r="F1977" s="29" t="s">
        <v>4</v>
      </c>
      <c r="G1977" s="2" t="s">
        <v>5</v>
      </c>
      <c r="H1977" s="74" t="s">
        <v>6</v>
      </c>
    </row>
    <row r="1978" spans="1:8" ht="38.25">
      <c r="A1978" s="3" t="s">
        <v>800</v>
      </c>
      <c r="B1978" s="4">
        <v>94221</v>
      </c>
      <c r="C1978" s="3" t="s">
        <v>20</v>
      </c>
      <c r="D1978" s="3" t="s">
        <v>286</v>
      </c>
      <c r="E1978" s="25" t="s">
        <v>1846</v>
      </c>
      <c r="F1978" s="25" t="s">
        <v>76</v>
      </c>
      <c r="G1978" s="5">
        <v>1</v>
      </c>
      <c r="H1978" s="79">
        <v>30.81</v>
      </c>
    </row>
    <row r="1979" spans="1:8" ht="51">
      <c r="A1979" s="7" t="s">
        <v>801</v>
      </c>
      <c r="B1979" s="8">
        <v>93282</v>
      </c>
      <c r="C1979" s="7" t="s">
        <v>20</v>
      </c>
      <c r="D1979" s="7" t="s">
        <v>1119</v>
      </c>
      <c r="E1979" s="26" t="s">
        <v>1805</v>
      </c>
      <c r="F1979" s="26" t="s">
        <v>880</v>
      </c>
      <c r="G1979" s="9">
        <v>8.6999999999999994E-3</v>
      </c>
      <c r="H1979" s="72">
        <v>23.19</v>
      </c>
    </row>
    <row r="1980" spans="1:8" ht="38.25">
      <c r="A1980" s="7" t="s">
        <v>801</v>
      </c>
      <c r="B1980" s="8">
        <v>88323</v>
      </c>
      <c r="C1980" s="7" t="s">
        <v>20</v>
      </c>
      <c r="D1980" s="7" t="s">
        <v>873</v>
      </c>
      <c r="E1980" s="26" t="s">
        <v>1801</v>
      </c>
      <c r="F1980" s="26" t="s">
        <v>106</v>
      </c>
      <c r="G1980" s="9">
        <v>0.16400000000000001</v>
      </c>
      <c r="H1980" s="72">
        <v>29.13</v>
      </c>
    </row>
    <row r="1981" spans="1:8" ht="51">
      <c r="A1981" s="7" t="s">
        <v>801</v>
      </c>
      <c r="B1981" s="8">
        <v>93281</v>
      </c>
      <c r="C1981" s="7" t="s">
        <v>20</v>
      </c>
      <c r="D1981" s="7" t="s">
        <v>1118</v>
      </c>
      <c r="E1981" s="26" t="s">
        <v>1805</v>
      </c>
      <c r="F1981" s="26" t="s">
        <v>884</v>
      </c>
      <c r="G1981" s="9">
        <v>6.3E-3</v>
      </c>
      <c r="H1981" s="72">
        <v>24.34</v>
      </c>
    </row>
    <row r="1982" spans="1:8" ht="51">
      <c r="A1982" s="7" t="s">
        <v>801</v>
      </c>
      <c r="B1982" s="8">
        <v>87337</v>
      </c>
      <c r="C1982" s="7" t="s">
        <v>20</v>
      </c>
      <c r="D1982" s="7" t="s">
        <v>1165</v>
      </c>
      <c r="E1982" s="26" t="s">
        <v>1101</v>
      </c>
      <c r="F1982" s="26" t="s">
        <v>15</v>
      </c>
      <c r="G1982" s="9">
        <v>1.17E-2</v>
      </c>
      <c r="H1982" s="72">
        <v>704.92</v>
      </c>
    </row>
    <row r="1983" spans="1:8" ht="38.25">
      <c r="A1983" s="7" t="s">
        <v>801</v>
      </c>
      <c r="B1983" s="8">
        <v>88316</v>
      </c>
      <c r="C1983" s="7" t="s">
        <v>20</v>
      </c>
      <c r="D1983" s="7" t="s">
        <v>802</v>
      </c>
      <c r="E1983" s="26" t="s">
        <v>1801</v>
      </c>
      <c r="F1983" s="26" t="s">
        <v>106</v>
      </c>
      <c r="G1983" s="9">
        <v>0.20899999999999999</v>
      </c>
      <c r="H1983" s="72">
        <v>24.08</v>
      </c>
    </row>
    <row r="1984" spans="1:8" ht="25.5">
      <c r="A1984" s="16" t="s">
        <v>806</v>
      </c>
      <c r="B1984" s="17">
        <v>7181</v>
      </c>
      <c r="C1984" s="16" t="s">
        <v>20</v>
      </c>
      <c r="D1984" s="16" t="s">
        <v>1166</v>
      </c>
      <c r="E1984" s="27" t="s">
        <v>819</v>
      </c>
      <c r="F1984" s="27" t="s">
        <v>54</v>
      </c>
      <c r="G1984" s="18">
        <v>3</v>
      </c>
      <c r="H1984" s="71">
        <v>3.86</v>
      </c>
    </row>
    <row r="1985" spans="1:8">
      <c r="A1985" s="11"/>
      <c r="B1985" s="11"/>
      <c r="C1985" s="11"/>
      <c r="D1985" s="11"/>
      <c r="E1985" s="11"/>
      <c r="F1985" s="11"/>
      <c r="G1985" s="12"/>
      <c r="H1985" s="75"/>
    </row>
    <row r="1986" spans="1:8">
      <c r="A1986" s="11"/>
      <c r="B1986" s="11"/>
      <c r="C1986" s="11"/>
      <c r="D1986" s="11"/>
      <c r="E1986" s="11"/>
      <c r="F1986" s="11"/>
      <c r="G1986" s="28"/>
      <c r="H1986" s="76"/>
    </row>
    <row r="1987" spans="1:8" ht="15" thickBot="1">
      <c r="A1987" s="13"/>
      <c r="B1987" s="13"/>
      <c r="C1987" s="13"/>
      <c r="D1987" s="13"/>
      <c r="E1987" s="13"/>
      <c r="F1987" s="13"/>
      <c r="G1987" s="14"/>
      <c r="H1987" s="77"/>
    </row>
    <row r="1988" spans="1:8" ht="15" thickTop="1">
      <c r="A1988" s="15"/>
      <c r="B1988" s="15"/>
      <c r="C1988" s="15"/>
      <c r="D1988" s="15"/>
      <c r="E1988" s="15"/>
      <c r="F1988" s="15"/>
      <c r="G1988" s="15"/>
      <c r="H1988" s="78"/>
    </row>
    <row r="1989" spans="1:8" ht="15">
      <c r="A1989" s="1" t="s">
        <v>287</v>
      </c>
      <c r="B1989" s="2" t="s">
        <v>1</v>
      </c>
      <c r="C1989" s="1" t="s">
        <v>2</v>
      </c>
      <c r="D1989" s="1" t="s">
        <v>3</v>
      </c>
      <c r="E1989" s="29" t="s">
        <v>799</v>
      </c>
      <c r="F1989" s="29" t="s">
        <v>4</v>
      </c>
      <c r="G1989" s="2" t="s">
        <v>5</v>
      </c>
      <c r="H1989" s="74" t="s">
        <v>6</v>
      </c>
    </row>
    <row r="1990" spans="1:8" ht="38.25">
      <c r="A1990" s="3" t="s">
        <v>800</v>
      </c>
      <c r="B1990" s="4">
        <v>94229</v>
      </c>
      <c r="C1990" s="3" t="s">
        <v>20</v>
      </c>
      <c r="D1990" s="3" t="s">
        <v>288</v>
      </c>
      <c r="E1990" s="25" t="s">
        <v>1846</v>
      </c>
      <c r="F1990" s="25" t="s">
        <v>76</v>
      </c>
      <c r="G1990" s="5">
        <v>1</v>
      </c>
      <c r="H1990" s="79">
        <v>146.58000000000001</v>
      </c>
    </row>
    <row r="1991" spans="1:8" ht="38.25">
      <c r="A1991" s="7" t="s">
        <v>801</v>
      </c>
      <c r="B1991" s="8">
        <v>88316</v>
      </c>
      <c r="C1991" s="7" t="s">
        <v>20</v>
      </c>
      <c r="D1991" s="7" t="s">
        <v>802</v>
      </c>
      <c r="E1991" s="26" t="s">
        <v>1801</v>
      </c>
      <c r="F1991" s="26" t="s">
        <v>106</v>
      </c>
      <c r="G1991" s="9">
        <v>0.63300000000000001</v>
      </c>
      <c r="H1991" s="72">
        <v>24.08</v>
      </c>
    </row>
    <row r="1992" spans="1:8" ht="51">
      <c r="A1992" s="7" t="s">
        <v>801</v>
      </c>
      <c r="B1992" s="8">
        <v>93281</v>
      </c>
      <c r="C1992" s="7" t="s">
        <v>20</v>
      </c>
      <c r="D1992" s="7" t="s">
        <v>1118</v>
      </c>
      <c r="E1992" s="26" t="s">
        <v>1805</v>
      </c>
      <c r="F1992" s="26" t="s">
        <v>884</v>
      </c>
      <c r="G1992" s="9">
        <v>1.32E-2</v>
      </c>
      <c r="H1992" s="72">
        <v>24.34</v>
      </c>
    </row>
    <row r="1993" spans="1:8" ht="38.25">
      <c r="A1993" s="7" t="s">
        <v>801</v>
      </c>
      <c r="B1993" s="8">
        <v>88323</v>
      </c>
      <c r="C1993" s="7" t="s">
        <v>20</v>
      </c>
      <c r="D1993" s="7" t="s">
        <v>873</v>
      </c>
      <c r="E1993" s="26" t="s">
        <v>1801</v>
      </c>
      <c r="F1993" s="26" t="s">
        <v>106</v>
      </c>
      <c r="G1993" s="9">
        <v>0.53900000000000003</v>
      </c>
      <c r="H1993" s="72">
        <v>29.13</v>
      </c>
    </row>
    <row r="1994" spans="1:8" ht="51">
      <c r="A1994" s="7" t="s">
        <v>801</v>
      </c>
      <c r="B1994" s="8">
        <v>93282</v>
      </c>
      <c r="C1994" s="7" t="s">
        <v>20</v>
      </c>
      <c r="D1994" s="7" t="s">
        <v>1119</v>
      </c>
      <c r="E1994" s="26" t="s">
        <v>1805</v>
      </c>
      <c r="F1994" s="26" t="s">
        <v>880</v>
      </c>
      <c r="G1994" s="9">
        <v>1.83E-2</v>
      </c>
      <c r="H1994" s="72">
        <v>23.19</v>
      </c>
    </row>
    <row r="1995" spans="1:8">
      <c r="A1995" s="16" t="s">
        <v>806</v>
      </c>
      <c r="B1995" s="17">
        <v>13388</v>
      </c>
      <c r="C1995" s="16" t="s">
        <v>20</v>
      </c>
      <c r="D1995" s="16" t="s">
        <v>1167</v>
      </c>
      <c r="E1995" s="27" t="s">
        <v>819</v>
      </c>
      <c r="F1995" s="27" t="s">
        <v>159</v>
      </c>
      <c r="G1995" s="18">
        <v>0.18</v>
      </c>
      <c r="H1995" s="71">
        <v>145.99</v>
      </c>
    </row>
    <row r="1996" spans="1:8" ht="25.5">
      <c r="A1996" s="16" t="s">
        <v>806</v>
      </c>
      <c r="B1996" s="17">
        <v>40784</v>
      </c>
      <c r="C1996" s="16" t="s">
        <v>20</v>
      </c>
      <c r="D1996" s="16" t="s">
        <v>1168</v>
      </c>
      <c r="E1996" s="27" t="s">
        <v>819</v>
      </c>
      <c r="F1996" s="27" t="s">
        <v>76</v>
      </c>
      <c r="G1996" s="18">
        <v>1.05</v>
      </c>
      <c r="H1996" s="71">
        <v>81.44</v>
      </c>
    </row>
    <row r="1997" spans="1:8" ht="25.5">
      <c r="A1997" s="16" t="s">
        <v>806</v>
      </c>
      <c r="B1997" s="17">
        <v>5104</v>
      </c>
      <c r="C1997" s="16" t="s">
        <v>20</v>
      </c>
      <c r="D1997" s="16" t="s">
        <v>1169</v>
      </c>
      <c r="E1997" s="27" t="s">
        <v>819</v>
      </c>
      <c r="F1997" s="27" t="s">
        <v>159</v>
      </c>
      <c r="G1997" s="18">
        <v>4.8999999999999998E-3</v>
      </c>
      <c r="H1997" s="71">
        <v>70.180000000000007</v>
      </c>
    </row>
    <row r="1998" spans="1:8" ht="25.5">
      <c r="A1998" s="16" t="s">
        <v>806</v>
      </c>
      <c r="B1998" s="17">
        <v>142</v>
      </c>
      <c r="C1998" s="16" t="s">
        <v>20</v>
      </c>
      <c r="D1998" s="16" t="s">
        <v>1170</v>
      </c>
      <c r="E1998" s="27" t="s">
        <v>819</v>
      </c>
      <c r="F1998" s="27" t="s">
        <v>1171</v>
      </c>
      <c r="G1998" s="18">
        <v>0.161</v>
      </c>
      <c r="H1998" s="71">
        <v>37.21</v>
      </c>
    </row>
    <row r="1999" spans="1:8">
      <c r="A1999" s="16" t="s">
        <v>806</v>
      </c>
      <c r="B1999" s="17">
        <v>5061</v>
      </c>
      <c r="C1999" s="16" t="s">
        <v>20</v>
      </c>
      <c r="D1999" s="16" t="s">
        <v>897</v>
      </c>
      <c r="E1999" s="27" t="s">
        <v>819</v>
      </c>
      <c r="F1999" s="27" t="s">
        <v>159</v>
      </c>
      <c r="G1999" s="18">
        <v>2.5000000000000001E-2</v>
      </c>
      <c r="H1999" s="71">
        <v>17.25</v>
      </c>
    </row>
    <row r="2000" spans="1:8">
      <c r="A2000" s="11"/>
      <c r="B2000" s="11"/>
      <c r="C2000" s="11"/>
      <c r="D2000" s="11"/>
      <c r="E2000" s="11"/>
      <c r="F2000" s="11"/>
      <c r="G2000" s="12"/>
      <c r="H2000" s="75"/>
    </row>
    <row r="2001" spans="1:8">
      <c r="A2001" s="11"/>
      <c r="B2001" s="11"/>
      <c r="C2001" s="11"/>
      <c r="D2001" s="11"/>
      <c r="E2001" s="11"/>
      <c r="F2001" s="11"/>
      <c r="G2001" s="28"/>
      <c r="H2001" s="76"/>
    </row>
    <row r="2002" spans="1:8" ht="15" thickBot="1">
      <c r="A2002" s="13"/>
      <c r="B2002" s="13"/>
      <c r="C2002" s="13"/>
      <c r="D2002" s="13"/>
      <c r="E2002" s="13"/>
      <c r="F2002" s="13"/>
      <c r="G2002" s="14"/>
      <c r="H2002" s="77"/>
    </row>
    <row r="2003" spans="1:8" ht="15" thickTop="1">
      <c r="A2003" s="15"/>
      <c r="B2003" s="15"/>
      <c r="C2003" s="15"/>
      <c r="D2003" s="15"/>
      <c r="E2003" s="15"/>
      <c r="F2003" s="15"/>
      <c r="G2003" s="15"/>
      <c r="H2003" s="78"/>
    </row>
    <row r="2004" spans="1:8" ht="15">
      <c r="A2004" s="1" t="s">
        <v>289</v>
      </c>
      <c r="B2004" s="2" t="s">
        <v>1</v>
      </c>
      <c r="C2004" s="1" t="s">
        <v>2</v>
      </c>
      <c r="D2004" s="1" t="s">
        <v>3</v>
      </c>
      <c r="E2004" s="29" t="s">
        <v>799</v>
      </c>
      <c r="F2004" s="29" t="s">
        <v>4</v>
      </c>
      <c r="G2004" s="2" t="s">
        <v>5</v>
      </c>
      <c r="H2004" s="74" t="s">
        <v>6</v>
      </c>
    </row>
    <row r="2005" spans="1:8" ht="38.25">
      <c r="A2005" s="3" t="s">
        <v>800</v>
      </c>
      <c r="B2005" s="4">
        <v>94227</v>
      </c>
      <c r="C2005" s="3" t="s">
        <v>20</v>
      </c>
      <c r="D2005" s="3" t="s">
        <v>290</v>
      </c>
      <c r="E2005" s="25" t="s">
        <v>1846</v>
      </c>
      <c r="F2005" s="25" t="s">
        <v>76</v>
      </c>
      <c r="G2005" s="5">
        <v>1</v>
      </c>
      <c r="H2005" s="79">
        <v>55.93</v>
      </c>
    </row>
    <row r="2006" spans="1:8" ht="38.25">
      <c r="A2006" s="7" t="s">
        <v>801</v>
      </c>
      <c r="B2006" s="8">
        <v>88323</v>
      </c>
      <c r="C2006" s="7" t="s">
        <v>20</v>
      </c>
      <c r="D2006" s="7" t="s">
        <v>873</v>
      </c>
      <c r="E2006" s="26" t="s">
        <v>1801</v>
      </c>
      <c r="F2006" s="26" t="s">
        <v>106</v>
      </c>
      <c r="G2006" s="9">
        <v>0.188</v>
      </c>
      <c r="H2006" s="72">
        <v>29.13</v>
      </c>
    </row>
    <row r="2007" spans="1:8" ht="51">
      <c r="A2007" s="7" t="s">
        <v>801</v>
      </c>
      <c r="B2007" s="8">
        <v>93282</v>
      </c>
      <c r="C2007" s="7" t="s">
        <v>20</v>
      </c>
      <c r="D2007" s="7" t="s">
        <v>1119</v>
      </c>
      <c r="E2007" s="26" t="s">
        <v>1805</v>
      </c>
      <c r="F2007" s="26" t="s">
        <v>880</v>
      </c>
      <c r="G2007" s="9">
        <v>1.83E-2</v>
      </c>
      <c r="H2007" s="72">
        <v>23.19</v>
      </c>
    </row>
    <row r="2008" spans="1:8" ht="38.25">
      <c r="A2008" s="7" t="s">
        <v>801</v>
      </c>
      <c r="B2008" s="8">
        <v>88316</v>
      </c>
      <c r="C2008" s="7" t="s">
        <v>20</v>
      </c>
      <c r="D2008" s="7" t="s">
        <v>802</v>
      </c>
      <c r="E2008" s="26" t="s">
        <v>1801</v>
      </c>
      <c r="F2008" s="26" t="s">
        <v>106</v>
      </c>
      <c r="G2008" s="9">
        <v>0.28199999999999997</v>
      </c>
      <c r="H2008" s="72">
        <v>24.08</v>
      </c>
    </row>
    <row r="2009" spans="1:8" ht="51">
      <c r="A2009" s="7" t="s">
        <v>801</v>
      </c>
      <c r="B2009" s="8">
        <v>93281</v>
      </c>
      <c r="C2009" s="7" t="s">
        <v>20</v>
      </c>
      <c r="D2009" s="7" t="s">
        <v>1118</v>
      </c>
      <c r="E2009" s="26" t="s">
        <v>1805</v>
      </c>
      <c r="F2009" s="26" t="s">
        <v>884</v>
      </c>
      <c r="G2009" s="9">
        <v>1.32E-2</v>
      </c>
      <c r="H2009" s="72">
        <v>24.34</v>
      </c>
    </row>
    <row r="2010" spans="1:8">
      <c r="A2010" s="16" t="s">
        <v>806</v>
      </c>
      <c r="B2010" s="17">
        <v>13388</v>
      </c>
      <c r="C2010" s="16" t="s">
        <v>20</v>
      </c>
      <c r="D2010" s="16" t="s">
        <v>1167</v>
      </c>
      <c r="E2010" s="27" t="s">
        <v>819</v>
      </c>
      <c r="F2010" s="27" t="s">
        <v>159</v>
      </c>
      <c r="G2010" s="18">
        <v>5.8999999999999997E-2</v>
      </c>
      <c r="H2010" s="71">
        <v>145.99</v>
      </c>
    </row>
    <row r="2011" spans="1:8" ht="25.5">
      <c r="A2011" s="16" t="s">
        <v>806</v>
      </c>
      <c r="B2011" s="17">
        <v>142</v>
      </c>
      <c r="C2011" s="16" t="s">
        <v>20</v>
      </c>
      <c r="D2011" s="16" t="s">
        <v>1170</v>
      </c>
      <c r="E2011" s="27" t="s">
        <v>819</v>
      </c>
      <c r="F2011" s="27" t="s">
        <v>1171</v>
      </c>
      <c r="G2011" s="18">
        <v>5.2999999999999999E-2</v>
      </c>
      <c r="H2011" s="71">
        <v>37.21</v>
      </c>
    </row>
    <row r="2012" spans="1:8" ht="25.5">
      <c r="A2012" s="16" t="s">
        <v>806</v>
      </c>
      <c r="B2012" s="17">
        <v>40782</v>
      </c>
      <c r="C2012" s="16" t="s">
        <v>20</v>
      </c>
      <c r="D2012" s="16" t="s">
        <v>1172</v>
      </c>
      <c r="E2012" s="27" t="s">
        <v>819</v>
      </c>
      <c r="F2012" s="27" t="s">
        <v>76</v>
      </c>
      <c r="G2012" s="18">
        <v>1.05</v>
      </c>
      <c r="H2012" s="71">
        <v>31.96</v>
      </c>
    </row>
    <row r="2013" spans="1:8">
      <c r="A2013" s="16" t="s">
        <v>806</v>
      </c>
      <c r="B2013" s="17">
        <v>5061</v>
      </c>
      <c r="C2013" s="16" t="s">
        <v>20</v>
      </c>
      <c r="D2013" s="16" t="s">
        <v>897</v>
      </c>
      <c r="E2013" s="27" t="s">
        <v>819</v>
      </c>
      <c r="F2013" s="27" t="s">
        <v>159</v>
      </c>
      <c r="G2013" s="18">
        <v>8.0000000000000002E-3</v>
      </c>
      <c r="H2013" s="71">
        <v>17.25</v>
      </c>
    </row>
    <row r="2014" spans="1:8" ht="25.5">
      <c r="A2014" s="16" t="s">
        <v>806</v>
      </c>
      <c r="B2014" s="17">
        <v>5104</v>
      </c>
      <c r="C2014" s="16" t="s">
        <v>20</v>
      </c>
      <c r="D2014" s="16" t="s">
        <v>1169</v>
      </c>
      <c r="E2014" s="27" t="s">
        <v>819</v>
      </c>
      <c r="F2014" s="27" t="s">
        <v>159</v>
      </c>
      <c r="G2014" s="18">
        <v>1.6000000000000001E-3</v>
      </c>
      <c r="H2014" s="71">
        <v>70.180000000000007</v>
      </c>
    </row>
    <row r="2015" spans="1:8">
      <c r="A2015" s="11"/>
      <c r="B2015" s="11"/>
      <c r="C2015" s="11"/>
      <c r="D2015" s="11"/>
      <c r="E2015" s="11"/>
      <c r="F2015" s="11"/>
      <c r="G2015" s="12"/>
      <c r="H2015" s="75"/>
    </row>
    <row r="2016" spans="1:8">
      <c r="A2016" s="11"/>
      <c r="B2016" s="11"/>
      <c r="C2016" s="11"/>
      <c r="D2016" s="11"/>
      <c r="E2016" s="11"/>
      <c r="F2016" s="11"/>
      <c r="G2016" s="28"/>
      <c r="H2016" s="76"/>
    </row>
    <row r="2017" spans="1:8" ht="15" thickBot="1">
      <c r="A2017" s="13"/>
      <c r="B2017" s="13"/>
      <c r="C2017" s="13"/>
      <c r="D2017" s="13"/>
      <c r="E2017" s="13"/>
      <c r="F2017" s="13"/>
      <c r="G2017" s="14"/>
      <c r="H2017" s="77"/>
    </row>
    <row r="2018" spans="1:8" ht="15" thickTop="1">
      <c r="A2018" s="15"/>
      <c r="B2018" s="15"/>
      <c r="C2018" s="15"/>
      <c r="D2018" s="15"/>
      <c r="E2018" s="15"/>
      <c r="F2018" s="15"/>
      <c r="G2018" s="15"/>
      <c r="H2018" s="78"/>
    </row>
    <row r="2019" spans="1:8" ht="15">
      <c r="A2019" s="1" t="s">
        <v>291</v>
      </c>
      <c r="B2019" s="2" t="s">
        <v>1</v>
      </c>
      <c r="C2019" s="1" t="s">
        <v>2</v>
      </c>
      <c r="D2019" s="1" t="s">
        <v>3</v>
      </c>
      <c r="E2019" s="29" t="s">
        <v>799</v>
      </c>
      <c r="F2019" s="29" t="s">
        <v>4</v>
      </c>
      <c r="G2019" s="2" t="s">
        <v>5</v>
      </c>
      <c r="H2019" s="74" t="s">
        <v>6</v>
      </c>
    </row>
    <row r="2020" spans="1:8" ht="51">
      <c r="A2020" s="3" t="s">
        <v>800</v>
      </c>
      <c r="B2020" s="4">
        <v>100434</v>
      </c>
      <c r="C2020" s="3" t="s">
        <v>20</v>
      </c>
      <c r="D2020" s="3" t="s">
        <v>292</v>
      </c>
      <c r="E2020" s="25" t="s">
        <v>1846</v>
      </c>
      <c r="F2020" s="25" t="s">
        <v>76</v>
      </c>
      <c r="G2020" s="5">
        <v>1</v>
      </c>
      <c r="H2020" s="79">
        <v>137</v>
      </c>
    </row>
    <row r="2021" spans="1:8" ht="38.25">
      <c r="A2021" s="7" t="s">
        <v>801</v>
      </c>
      <c r="B2021" s="8">
        <v>88316</v>
      </c>
      <c r="C2021" s="7" t="s">
        <v>20</v>
      </c>
      <c r="D2021" s="7" t="s">
        <v>802</v>
      </c>
      <c r="E2021" s="26" t="s">
        <v>1801</v>
      </c>
      <c r="F2021" s="26" t="s">
        <v>106</v>
      </c>
      <c r="G2021" s="9">
        <v>0.25</v>
      </c>
      <c r="H2021" s="72">
        <v>24.08</v>
      </c>
    </row>
    <row r="2022" spans="1:8" ht="51">
      <c r="A2022" s="7" t="s">
        <v>801</v>
      </c>
      <c r="B2022" s="8">
        <v>93281</v>
      </c>
      <c r="C2022" s="7" t="s">
        <v>20</v>
      </c>
      <c r="D2022" s="7" t="s">
        <v>1118</v>
      </c>
      <c r="E2022" s="26" t="s">
        <v>1805</v>
      </c>
      <c r="F2022" s="26" t="s">
        <v>884</v>
      </c>
      <c r="G2022" s="9">
        <v>1.32E-2</v>
      </c>
      <c r="H2022" s="72">
        <v>24.34</v>
      </c>
    </row>
    <row r="2023" spans="1:8" ht="51">
      <c r="A2023" s="7" t="s">
        <v>801</v>
      </c>
      <c r="B2023" s="8">
        <v>93282</v>
      </c>
      <c r="C2023" s="7" t="s">
        <v>20</v>
      </c>
      <c r="D2023" s="7" t="s">
        <v>1119</v>
      </c>
      <c r="E2023" s="26" t="s">
        <v>1805</v>
      </c>
      <c r="F2023" s="26" t="s">
        <v>880</v>
      </c>
      <c r="G2023" s="9">
        <v>1.83E-2</v>
      </c>
      <c r="H2023" s="72">
        <v>23.19</v>
      </c>
    </row>
    <row r="2024" spans="1:8" ht="38.25">
      <c r="A2024" s="7" t="s">
        <v>801</v>
      </c>
      <c r="B2024" s="8">
        <v>88323</v>
      </c>
      <c r="C2024" s="7" t="s">
        <v>20</v>
      </c>
      <c r="D2024" s="7" t="s">
        <v>873</v>
      </c>
      <c r="E2024" s="26" t="s">
        <v>1801</v>
      </c>
      <c r="F2024" s="26" t="s">
        <v>106</v>
      </c>
      <c r="G2024" s="9">
        <v>0.156</v>
      </c>
      <c r="H2024" s="72">
        <v>29.13</v>
      </c>
    </row>
    <row r="2025" spans="1:8" ht="25.5">
      <c r="A2025" s="16" t="s">
        <v>806</v>
      </c>
      <c r="B2025" s="17">
        <v>12627</v>
      </c>
      <c r="C2025" s="16" t="s">
        <v>20</v>
      </c>
      <c r="D2025" s="16" t="s">
        <v>1178</v>
      </c>
      <c r="E2025" s="27" t="s">
        <v>819</v>
      </c>
      <c r="F2025" s="27" t="s">
        <v>54</v>
      </c>
      <c r="G2025" s="18">
        <v>0.44</v>
      </c>
      <c r="H2025" s="71">
        <v>1.03</v>
      </c>
    </row>
    <row r="2026" spans="1:8" ht="25.5">
      <c r="A2026" s="16" t="s">
        <v>806</v>
      </c>
      <c r="B2026" s="17">
        <v>12626</v>
      </c>
      <c r="C2026" s="16" t="s">
        <v>20</v>
      </c>
      <c r="D2026" s="16" t="s">
        <v>1175</v>
      </c>
      <c r="E2026" s="27" t="s">
        <v>819</v>
      </c>
      <c r="F2026" s="27" t="s">
        <v>54</v>
      </c>
      <c r="G2026" s="18">
        <v>1.55</v>
      </c>
      <c r="H2026" s="71">
        <v>32.880000000000003</v>
      </c>
    </row>
    <row r="2027" spans="1:8" ht="25.5">
      <c r="A2027" s="16" t="s">
        <v>806</v>
      </c>
      <c r="B2027" s="17">
        <v>12616</v>
      </c>
      <c r="C2027" s="16" t="s">
        <v>20</v>
      </c>
      <c r="D2027" s="16" t="s">
        <v>1177</v>
      </c>
      <c r="E2027" s="27" t="s">
        <v>819</v>
      </c>
      <c r="F2027" s="27" t="s">
        <v>54</v>
      </c>
      <c r="G2027" s="18">
        <v>0.22</v>
      </c>
      <c r="H2027" s="71">
        <v>13.17</v>
      </c>
    </row>
    <row r="2028" spans="1:8" ht="25.5">
      <c r="A2028" s="16" t="s">
        <v>806</v>
      </c>
      <c r="B2028" s="17">
        <v>12614</v>
      </c>
      <c r="C2028" s="16" t="s">
        <v>20</v>
      </c>
      <c r="D2028" s="16" t="s">
        <v>1176</v>
      </c>
      <c r="E2028" s="27" t="s">
        <v>819</v>
      </c>
      <c r="F2028" s="27" t="s">
        <v>54</v>
      </c>
      <c r="G2028" s="18">
        <v>0.33</v>
      </c>
      <c r="H2028" s="71">
        <v>43.44</v>
      </c>
    </row>
    <row r="2029" spans="1:8" ht="25.5">
      <c r="A2029" s="16" t="s">
        <v>806</v>
      </c>
      <c r="B2029" s="17">
        <v>12618</v>
      </c>
      <c r="C2029" s="16" t="s">
        <v>20</v>
      </c>
      <c r="D2029" s="16" t="s">
        <v>1173</v>
      </c>
      <c r="E2029" s="27" t="s">
        <v>819</v>
      </c>
      <c r="F2029" s="27" t="s">
        <v>54</v>
      </c>
      <c r="G2029" s="18">
        <v>0.35</v>
      </c>
      <c r="H2029" s="71">
        <v>134.44</v>
      </c>
    </row>
    <row r="2030" spans="1:8" ht="25.5">
      <c r="A2030" s="16" t="s">
        <v>806</v>
      </c>
      <c r="B2030" s="17">
        <v>11054</v>
      </c>
      <c r="C2030" s="16" t="s">
        <v>20</v>
      </c>
      <c r="D2030" s="16" t="s">
        <v>1853</v>
      </c>
      <c r="E2030" s="27" t="s">
        <v>819</v>
      </c>
      <c r="F2030" s="27" t="s">
        <v>54</v>
      </c>
      <c r="G2030" s="18">
        <v>3</v>
      </c>
      <c r="H2030" s="71">
        <v>0.03</v>
      </c>
    </row>
    <row r="2031" spans="1:8" ht="25.5">
      <c r="A2031" s="16" t="s">
        <v>806</v>
      </c>
      <c r="B2031" s="17">
        <v>12624</v>
      </c>
      <c r="C2031" s="16" t="s">
        <v>20</v>
      </c>
      <c r="D2031" s="16" t="s">
        <v>1174</v>
      </c>
      <c r="E2031" s="27" t="s">
        <v>819</v>
      </c>
      <c r="F2031" s="27" t="s">
        <v>54</v>
      </c>
      <c r="G2031" s="18">
        <v>0.22</v>
      </c>
      <c r="H2031" s="71">
        <v>25.81</v>
      </c>
    </row>
    <row r="2032" spans="1:8">
      <c r="A2032" s="11"/>
      <c r="B2032" s="11"/>
      <c r="C2032" s="11"/>
      <c r="D2032" s="11"/>
      <c r="E2032" s="11"/>
      <c r="F2032" s="11"/>
      <c r="G2032" s="12"/>
      <c r="H2032" s="75"/>
    </row>
    <row r="2033" spans="1:8">
      <c r="A2033" s="11"/>
      <c r="B2033" s="11"/>
      <c r="C2033" s="11"/>
      <c r="D2033" s="11"/>
      <c r="E2033" s="11"/>
      <c r="F2033" s="11"/>
      <c r="G2033" s="28"/>
      <c r="H2033" s="76"/>
    </row>
    <row r="2034" spans="1:8" ht="15" thickBot="1">
      <c r="A2034" s="13"/>
      <c r="B2034" s="13"/>
      <c r="C2034" s="13"/>
      <c r="D2034" s="13"/>
      <c r="E2034" s="13"/>
      <c r="F2034" s="13"/>
      <c r="G2034" s="14"/>
      <c r="H2034" s="77"/>
    </row>
    <row r="2035" spans="1:8" ht="15" thickTop="1">
      <c r="A2035" s="15"/>
      <c r="B2035" s="15"/>
      <c r="C2035" s="15"/>
      <c r="D2035" s="15"/>
      <c r="E2035" s="15"/>
      <c r="F2035" s="15"/>
      <c r="G2035" s="15"/>
      <c r="H2035" s="78"/>
    </row>
    <row r="2036" spans="1:8" ht="15">
      <c r="A2036" s="1" t="s">
        <v>293</v>
      </c>
      <c r="B2036" s="2" t="s">
        <v>1</v>
      </c>
      <c r="C2036" s="1" t="s">
        <v>2</v>
      </c>
      <c r="D2036" s="1" t="s">
        <v>3</v>
      </c>
      <c r="E2036" s="29" t="s">
        <v>799</v>
      </c>
      <c r="F2036" s="29" t="s">
        <v>4</v>
      </c>
      <c r="G2036" s="2" t="s">
        <v>5</v>
      </c>
      <c r="H2036" s="74" t="s">
        <v>6</v>
      </c>
    </row>
    <row r="2037" spans="1:8" ht="25.5">
      <c r="A2037" s="3" t="s">
        <v>800</v>
      </c>
      <c r="B2037" s="4">
        <v>94231</v>
      </c>
      <c r="C2037" s="3" t="s">
        <v>20</v>
      </c>
      <c r="D2037" s="3" t="s">
        <v>294</v>
      </c>
      <c r="E2037" s="25" t="s">
        <v>1846</v>
      </c>
      <c r="F2037" s="25" t="s">
        <v>76</v>
      </c>
      <c r="G2037" s="5">
        <v>1</v>
      </c>
      <c r="H2037" s="79">
        <v>46.41</v>
      </c>
    </row>
    <row r="2038" spans="1:8" ht="51">
      <c r="A2038" s="7" t="s">
        <v>801</v>
      </c>
      <c r="B2038" s="8">
        <v>93281</v>
      </c>
      <c r="C2038" s="7" t="s">
        <v>20</v>
      </c>
      <c r="D2038" s="7" t="s">
        <v>1118</v>
      </c>
      <c r="E2038" s="26" t="s">
        <v>1805</v>
      </c>
      <c r="F2038" s="26" t="s">
        <v>884</v>
      </c>
      <c r="G2038" s="9">
        <v>1.32E-2</v>
      </c>
      <c r="H2038" s="72">
        <v>24.34</v>
      </c>
    </row>
    <row r="2039" spans="1:8" ht="38.25">
      <c r="A2039" s="7" t="s">
        <v>801</v>
      </c>
      <c r="B2039" s="8">
        <v>88323</v>
      </c>
      <c r="C2039" s="7" t="s">
        <v>20</v>
      </c>
      <c r="D2039" s="7" t="s">
        <v>873</v>
      </c>
      <c r="E2039" s="26" t="s">
        <v>1801</v>
      </c>
      <c r="F2039" s="26" t="s">
        <v>106</v>
      </c>
      <c r="G2039" s="9">
        <v>0.112</v>
      </c>
      <c r="H2039" s="72">
        <v>29.13</v>
      </c>
    </row>
    <row r="2040" spans="1:8" ht="38.25">
      <c r="A2040" s="7" t="s">
        <v>801</v>
      </c>
      <c r="B2040" s="8">
        <v>88316</v>
      </c>
      <c r="C2040" s="7" t="s">
        <v>20</v>
      </c>
      <c r="D2040" s="7" t="s">
        <v>802</v>
      </c>
      <c r="E2040" s="26" t="s">
        <v>1801</v>
      </c>
      <c r="F2040" s="26" t="s">
        <v>106</v>
      </c>
      <c r="G2040" s="9">
        <v>0.20699999999999999</v>
      </c>
      <c r="H2040" s="72">
        <v>24.08</v>
      </c>
    </row>
    <row r="2041" spans="1:8" ht="51">
      <c r="A2041" s="7" t="s">
        <v>801</v>
      </c>
      <c r="B2041" s="8">
        <v>93282</v>
      </c>
      <c r="C2041" s="7" t="s">
        <v>20</v>
      </c>
      <c r="D2041" s="7" t="s">
        <v>1119</v>
      </c>
      <c r="E2041" s="26" t="s">
        <v>1805</v>
      </c>
      <c r="F2041" s="26" t="s">
        <v>880</v>
      </c>
      <c r="G2041" s="9">
        <v>1.83E-2</v>
      </c>
      <c r="H2041" s="72">
        <v>23.19</v>
      </c>
    </row>
    <row r="2042" spans="1:8">
      <c r="A2042" s="16" t="s">
        <v>806</v>
      </c>
      <c r="B2042" s="17">
        <v>13388</v>
      </c>
      <c r="C2042" s="16" t="s">
        <v>20</v>
      </c>
      <c r="D2042" s="16" t="s">
        <v>1167</v>
      </c>
      <c r="E2042" s="27" t="s">
        <v>819</v>
      </c>
      <c r="F2042" s="27" t="s">
        <v>159</v>
      </c>
      <c r="G2042" s="18">
        <v>4.4999999999999998E-2</v>
      </c>
      <c r="H2042" s="71">
        <v>145.99</v>
      </c>
    </row>
    <row r="2043" spans="1:8" ht="25.5">
      <c r="A2043" s="16" t="s">
        <v>806</v>
      </c>
      <c r="B2043" s="17">
        <v>5104</v>
      </c>
      <c r="C2043" s="16" t="s">
        <v>20</v>
      </c>
      <c r="D2043" s="16" t="s">
        <v>1169</v>
      </c>
      <c r="E2043" s="27" t="s">
        <v>819</v>
      </c>
      <c r="F2043" s="27" t="s">
        <v>159</v>
      </c>
      <c r="G2043" s="18">
        <v>1.1999999999999999E-3</v>
      </c>
      <c r="H2043" s="71">
        <v>70.180000000000007</v>
      </c>
    </row>
    <row r="2044" spans="1:8" ht="25.5">
      <c r="A2044" s="16" t="s">
        <v>806</v>
      </c>
      <c r="B2044" s="17">
        <v>142</v>
      </c>
      <c r="C2044" s="16" t="s">
        <v>20</v>
      </c>
      <c r="D2044" s="16" t="s">
        <v>1170</v>
      </c>
      <c r="E2044" s="27" t="s">
        <v>819</v>
      </c>
      <c r="F2044" s="27" t="s">
        <v>1171</v>
      </c>
      <c r="G2044" s="18">
        <v>0.19800000000000001</v>
      </c>
      <c r="H2044" s="71">
        <v>37.21</v>
      </c>
    </row>
    <row r="2045" spans="1:8">
      <c r="A2045" s="16" t="s">
        <v>806</v>
      </c>
      <c r="B2045" s="17">
        <v>5061</v>
      </c>
      <c r="C2045" s="16" t="s">
        <v>20</v>
      </c>
      <c r="D2045" s="16" t="s">
        <v>897</v>
      </c>
      <c r="E2045" s="27" t="s">
        <v>819</v>
      </c>
      <c r="F2045" s="27" t="s">
        <v>159</v>
      </c>
      <c r="G2045" s="18">
        <v>6.0000000000000001E-3</v>
      </c>
      <c r="H2045" s="71">
        <v>17.25</v>
      </c>
    </row>
    <row r="2046" spans="1:8" ht="25.5">
      <c r="A2046" s="16" t="s">
        <v>806</v>
      </c>
      <c r="B2046" s="17">
        <v>40873</v>
      </c>
      <c r="C2046" s="16" t="s">
        <v>20</v>
      </c>
      <c r="D2046" s="16" t="s">
        <v>1179</v>
      </c>
      <c r="E2046" s="27" t="s">
        <v>819</v>
      </c>
      <c r="F2046" s="27" t="s">
        <v>76</v>
      </c>
      <c r="G2046" s="18">
        <v>1.05</v>
      </c>
      <c r="H2046" s="71">
        <v>23.1</v>
      </c>
    </row>
    <row r="2047" spans="1:8">
      <c r="A2047" s="11"/>
      <c r="B2047" s="11"/>
      <c r="C2047" s="11"/>
      <c r="D2047" s="11"/>
      <c r="E2047" s="11"/>
      <c r="F2047" s="11"/>
      <c r="G2047" s="12"/>
      <c r="H2047" s="75"/>
    </row>
    <row r="2048" spans="1:8">
      <c r="A2048" s="11"/>
      <c r="B2048" s="11"/>
      <c r="C2048" s="11"/>
      <c r="D2048" s="11"/>
      <c r="E2048" s="11"/>
      <c r="F2048" s="11"/>
      <c r="G2048" s="28"/>
      <c r="H2048" s="76"/>
    </row>
    <row r="2049" spans="1:8" ht="15" thickBot="1">
      <c r="A2049" s="13"/>
      <c r="B2049" s="13"/>
      <c r="C2049" s="13"/>
      <c r="D2049" s="13"/>
      <c r="E2049" s="13"/>
      <c r="F2049" s="13"/>
      <c r="G2049" s="14"/>
      <c r="H2049" s="77"/>
    </row>
    <row r="2050" spans="1:8" ht="15" thickTop="1">
      <c r="A2050" s="15"/>
      <c r="B2050" s="15"/>
      <c r="C2050" s="15"/>
      <c r="D2050" s="15"/>
      <c r="E2050" s="15"/>
      <c r="F2050" s="15"/>
      <c r="G2050" s="15"/>
      <c r="H2050" s="78"/>
    </row>
    <row r="2051" spans="1:8" ht="15">
      <c r="A2051" s="1" t="s">
        <v>295</v>
      </c>
      <c r="B2051" s="2" t="s">
        <v>1</v>
      </c>
      <c r="C2051" s="1" t="s">
        <v>2</v>
      </c>
      <c r="D2051" s="1" t="s">
        <v>3</v>
      </c>
      <c r="E2051" s="29" t="s">
        <v>799</v>
      </c>
      <c r="F2051" s="29" t="s">
        <v>4</v>
      </c>
      <c r="G2051" s="2" t="s">
        <v>5</v>
      </c>
      <c r="H2051" s="74" t="s">
        <v>6</v>
      </c>
    </row>
    <row r="2052" spans="1:8" ht="25.5">
      <c r="A2052" s="3" t="s">
        <v>800</v>
      </c>
      <c r="B2052" s="4">
        <v>94223</v>
      </c>
      <c r="C2052" s="3" t="s">
        <v>20</v>
      </c>
      <c r="D2052" s="3" t="s">
        <v>296</v>
      </c>
      <c r="E2052" s="25" t="s">
        <v>1846</v>
      </c>
      <c r="F2052" s="25" t="s">
        <v>76</v>
      </c>
      <c r="G2052" s="5">
        <v>1</v>
      </c>
      <c r="H2052" s="79">
        <v>91.88</v>
      </c>
    </row>
    <row r="2053" spans="1:8" ht="51">
      <c r="A2053" s="7" t="s">
        <v>801</v>
      </c>
      <c r="B2053" s="8">
        <v>93281</v>
      </c>
      <c r="C2053" s="7" t="s">
        <v>20</v>
      </c>
      <c r="D2053" s="7" t="s">
        <v>1118</v>
      </c>
      <c r="E2053" s="26" t="s">
        <v>1805</v>
      </c>
      <c r="F2053" s="26" t="s">
        <v>884</v>
      </c>
      <c r="G2053" s="9">
        <v>1.8E-3</v>
      </c>
      <c r="H2053" s="72">
        <v>24.34</v>
      </c>
    </row>
    <row r="2054" spans="1:8" ht="51">
      <c r="A2054" s="7" t="s">
        <v>801</v>
      </c>
      <c r="B2054" s="8">
        <v>93282</v>
      </c>
      <c r="C2054" s="7" t="s">
        <v>20</v>
      </c>
      <c r="D2054" s="7" t="s">
        <v>1119</v>
      </c>
      <c r="E2054" s="26" t="s">
        <v>1805</v>
      </c>
      <c r="F2054" s="26" t="s">
        <v>880</v>
      </c>
      <c r="G2054" s="9">
        <v>2.5999999999999999E-3</v>
      </c>
      <c r="H2054" s="72">
        <v>23.19</v>
      </c>
    </row>
    <row r="2055" spans="1:8" ht="38.25">
      <c r="A2055" s="7" t="s">
        <v>801</v>
      </c>
      <c r="B2055" s="8">
        <v>88316</v>
      </c>
      <c r="C2055" s="7" t="s">
        <v>20</v>
      </c>
      <c r="D2055" s="7" t="s">
        <v>802</v>
      </c>
      <c r="E2055" s="26" t="s">
        <v>1801</v>
      </c>
      <c r="F2055" s="26" t="s">
        <v>106</v>
      </c>
      <c r="G2055" s="9">
        <v>7.2999999999999995E-2</v>
      </c>
      <c r="H2055" s="72">
        <v>24.08</v>
      </c>
    </row>
    <row r="2056" spans="1:8" ht="38.25">
      <c r="A2056" s="7" t="s">
        <v>801</v>
      </c>
      <c r="B2056" s="8">
        <v>88323</v>
      </c>
      <c r="C2056" s="7" t="s">
        <v>20</v>
      </c>
      <c r="D2056" s="7" t="s">
        <v>873</v>
      </c>
      <c r="E2056" s="26" t="s">
        <v>1801</v>
      </c>
      <c r="F2056" s="26" t="s">
        <v>106</v>
      </c>
      <c r="G2056" s="9">
        <v>0.06</v>
      </c>
      <c r="H2056" s="72">
        <v>29.13</v>
      </c>
    </row>
    <row r="2057" spans="1:8" ht="25.5">
      <c r="A2057" s="16" t="s">
        <v>806</v>
      </c>
      <c r="B2057" s="17">
        <v>1607</v>
      </c>
      <c r="C2057" s="16" t="s">
        <v>20</v>
      </c>
      <c r="D2057" s="16" t="s">
        <v>1127</v>
      </c>
      <c r="E2057" s="27" t="s">
        <v>819</v>
      </c>
      <c r="F2057" s="27" t="s">
        <v>560</v>
      </c>
      <c r="G2057" s="18">
        <v>4.2</v>
      </c>
      <c r="H2057" s="71">
        <v>0.17</v>
      </c>
    </row>
    <row r="2058" spans="1:8" ht="25.5">
      <c r="A2058" s="16" t="s">
        <v>806</v>
      </c>
      <c r="B2058" s="17">
        <v>7219</v>
      </c>
      <c r="C2058" s="16" t="s">
        <v>20</v>
      </c>
      <c r="D2058" s="16" t="s">
        <v>1180</v>
      </c>
      <c r="E2058" s="27" t="s">
        <v>819</v>
      </c>
      <c r="F2058" s="27" t="s">
        <v>54</v>
      </c>
      <c r="G2058" s="18">
        <v>1.0289999999999999</v>
      </c>
      <c r="H2058" s="71">
        <v>72.44</v>
      </c>
    </row>
    <row r="2059" spans="1:8" ht="25.5">
      <c r="A2059" s="16" t="s">
        <v>806</v>
      </c>
      <c r="B2059" s="17">
        <v>4302</v>
      </c>
      <c r="C2059" s="16" t="s">
        <v>20</v>
      </c>
      <c r="D2059" s="16" t="s">
        <v>1126</v>
      </c>
      <c r="E2059" s="27" t="s">
        <v>819</v>
      </c>
      <c r="F2059" s="27" t="s">
        <v>54</v>
      </c>
      <c r="G2059" s="18">
        <v>4.2</v>
      </c>
      <c r="H2059" s="71">
        <v>2.6</v>
      </c>
    </row>
    <row r="2060" spans="1:8">
      <c r="A2060" s="11"/>
      <c r="B2060" s="11"/>
      <c r="C2060" s="11"/>
      <c r="D2060" s="11"/>
      <c r="E2060" s="11"/>
      <c r="F2060" s="11"/>
      <c r="G2060" s="12"/>
      <c r="H2060" s="75"/>
    </row>
    <row r="2061" spans="1:8">
      <c r="A2061" s="11"/>
      <c r="B2061" s="11"/>
      <c r="C2061" s="11"/>
      <c r="D2061" s="11"/>
      <c r="E2061" s="11"/>
      <c r="F2061" s="11"/>
      <c r="G2061" s="28"/>
      <c r="H2061" s="76"/>
    </row>
    <row r="2062" spans="1:8" ht="15" thickBot="1">
      <c r="A2062" s="13"/>
      <c r="B2062" s="13"/>
      <c r="C2062" s="13"/>
      <c r="D2062" s="13"/>
      <c r="E2062" s="13"/>
      <c r="F2062" s="13"/>
      <c r="G2062" s="14"/>
      <c r="H2062" s="77"/>
    </row>
    <row r="2063" spans="1:8" ht="15" thickTop="1">
      <c r="A2063" s="15"/>
      <c r="B2063" s="15"/>
      <c r="C2063" s="15"/>
      <c r="D2063" s="15"/>
      <c r="E2063" s="15"/>
      <c r="F2063" s="15"/>
      <c r="G2063" s="15"/>
      <c r="H2063" s="78"/>
    </row>
    <row r="2064" spans="1:8" ht="15">
      <c r="A2064" s="1" t="s">
        <v>297</v>
      </c>
      <c r="B2064" s="2" t="s">
        <v>1</v>
      </c>
      <c r="C2064" s="1" t="s">
        <v>2</v>
      </c>
      <c r="D2064" s="1" t="s">
        <v>3</v>
      </c>
      <c r="E2064" s="29" t="s">
        <v>799</v>
      </c>
      <c r="F2064" s="29" t="s">
        <v>4</v>
      </c>
      <c r="G2064" s="2" t="s">
        <v>5</v>
      </c>
      <c r="H2064" s="74" t="s">
        <v>6</v>
      </c>
    </row>
    <row r="2065" spans="1:8" ht="38.25">
      <c r="A2065" s="3" t="s">
        <v>800</v>
      </c>
      <c r="B2065" s="4">
        <v>92546</v>
      </c>
      <c r="C2065" s="3" t="s">
        <v>20</v>
      </c>
      <c r="D2065" s="3" t="s">
        <v>298</v>
      </c>
      <c r="E2065" s="25" t="s">
        <v>1844</v>
      </c>
      <c r="F2065" s="25" t="s">
        <v>54</v>
      </c>
      <c r="G2065" s="5">
        <v>1</v>
      </c>
      <c r="H2065" s="79">
        <v>1379.52</v>
      </c>
    </row>
    <row r="2066" spans="1:8" ht="38.25">
      <c r="A2066" s="7" t="s">
        <v>801</v>
      </c>
      <c r="B2066" s="8">
        <v>88239</v>
      </c>
      <c r="C2066" s="7" t="s">
        <v>20</v>
      </c>
      <c r="D2066" s="7" t="s">
        <v>947</v>
      </c>
      <c r="E2066" s="26" t="s">
        <v>1801</v>
      </c>
      <c r="F2066" s="26" t="s">
        <v>106</v>
      </c>
      <c r="G2066" s="9">
        <v>2.5939999999999999</v>
      </c>
      <c r="H2066" s="72">
        <v>24.88</v>
      </c>
    </row>
    <row r="2067" spans="1:8" ht="38.25">
      <c r="A2067" s="7" t="s">
        <v>801</v>
      </c>
      <c r="B2067" s="8">
        <v>92259</v>
      </c>
      <c r="C2067" s="7" t="s">
        <v>20</v>
      </c>
      <c r="D2067" s="7" t="s">
        <v>1181</v>
      </c>
      <c r="E2067" s="26" t="s">
        <v>1844</v>
      </c>
      <c r="F2067" s="26" t="s">
        <v>54</v>
      </c>
      <c r="G2067" s="9">
        <v>1</v>
      </c>
      <c r="H2067" s="72">
        <v>480.31</v>
      </c>
    </row>
    <row r="2068" spans="1:8" ht="38.25">
      <c r="A2068" s="7" t="s">
        <v>801</v>
      </c>
      <c r="B2068" s="8">
        <v>88262</v>
      </c>
      <c r="C2068" s="7" t="s">
        <v>20</v>
      </c>
      <c r="D2068" s="7" t="s">
        <v>896</v>
      </c>
      <c r="E2068" s="26" t="s">
        <v>1801</v>
      </c>
      <c r="F2068" s="26" t="s">
        <v>106</v>
      </c>
      <c r="G2068" s="9">
        <v>11.241</v>
      </c>
      <c r="H2068" s="72">
        <v>29.41</v>
      </c>
    </row>
    <row r="2069" spans="1:8" ht="38.25">
      <c r="A2069" s="16" t="s">
        <v>806</v>
      </c>
      <c r="B2069" s="17">
        <v>4425</v>
      </c>
      <c r="C2069" s="16" t="s">
        <v>20</v>
      </c>
      <c r="D2069" s="16" t="s">
        <v>1122</v>
      </c>
      <c r="E2069" s="27" t="s">
        <v>819</v>
      </c>
      <c r="F2069" s="27" t="s">
        <v>76</v>
      </c>
      <c r="G2069" s="18">
        <v>9.5</v>
      </c>
      <c r="H2069" s="71">
        <v>30.77</v>
      </c>
    </row>
    <row r="2070" spans="1:8" ht="38.25">
      <c r="A2070" s="16" t="s">
        <v>806</v>
      </c>
      <c r="B2070" s="17">
        <v>6193</v>
      </c>
      <c r="C2070" s="16" t="s">
        <v>20</v>
      </c>
      <c r="D2070" s="16" t="s">
        <v>1182</v>
      </c>
      <c r="E2070" s="27" t="s">
        <v>819</v>
      </c>
      <c r="F2070" s="27" t="s">
        <v>76</v>
      </c>
      <c r="G2070" s="18">
        <v>3</v>
      </c>
      <c r="H2070" s="71">
        <v>20.56</v>
      </c>
    </row>
    <row r="2071" spans="1:8" ht="38.25">
      <c r="A2071" s="16" t="s">
        <v>806</v>
      </c>
      <c r="B2071" s="17">
        <v>4400</v>
      </c>
      <c r="C2071" s="16" t="s">
        <v>20</v>
      </c>
      <c r="D2071" s="16" t="s">
        <v>1183</v>
      </c>
      <c r="E2071" s="27" t="s">
        <v>819</v>
      </c>
      <c r="F2071" s="27" t="s">
        <v>76</v>
      </c>
      <c r="G2071" s="18">
        <v>2.5</v>
      </c>
      <c r="H2071" s="71">
        <v>23.15</v>
      </c>
    </row>
    <row r="2072" spans="1:8">
      <c r="A2072" s="16" t="s">
        <v>806</v>
      </c>
      <c r="B2072" s="17">
        <v>39027</v>
      </c>
      <c r="C2072" s="16" t="s">
        <v>20</v>
      </c>
      <c r="D2072" s="16" t="s">
        <v>1845</v>
      </c>
      <c r="E2072" s="27" t="s">
        <v>819</v>
      </c>
      <c r="F2072" s="27" t="s">
        <v>159</v>
      </c>
      <c r="G2072" s="18">
        <v>1.1000000000000001</v>
      </c>
      <c r="H2072" s="71">
        <v>17.53</v>
      </c>
    </row>
    <row r="2073" spans="1:8" ht="25.5">
      <c r="A2073" s="16" t="s">
        <v>806</v>
      </c>
      <c r="B2073" s="17">
        <v>21142</v>
      </c>
      <c r="C2073" s="16" t="s">
        <v>20</v>
      </c>
      <c r="D2073" s="16" t="s">
        <v>1116</v>
      </c>
      <c r="E2073" s="27" t="s">
        <v>819</v>
      </c>
      <c r="F2073" s="27" t="s">
        <v>54</v>
      </c>
      <c r="G2073" s="18">
        <v>1</v>
      </c>
      <c r="H2073" s="71">
        <v>21.45</v>
      </c>
    </row>
    <row r="2074" spans="1:8">
      <c r="A2074" s="11"/>
      <c r="B2074" s="11"/>
      <c r="C2074" s="11"/>
      <c r="D2074" s="11"/>
      <c r="E2074" s="11"/>
      <c r="F2074" s="11"/>
      <c r="G2074" s="12"/>
      <c r="H2074" s="75"/>
    </row>
    <row r="2075" spans="1:8">
      <c r="A2075" s="11"/>
      <c r="B2075" s="11"/>
      <c r="C2075" s="11"/>
      <c r="D2075" s="11"/>
      <c r="E2075" s="11"/>
      <c r="F2075" s="11"/>
      <c r="G2075" s="28"/>
      <c r="H2075" s="76"/>
    </row>
    <row r="2076" spans="1:8" ht="15" thickBot="1">
      <c r="A2076" s="13"/>
      <c r="B2076" s="13"/>
      <c r="C2076" s="13"/>
      <c r="D2076" s="13"/>
      <c r="E2076" s="13"/>
      <c r="F2076" s="13"/>
      <c r="G2076" s="14"/>
      <c r="H2076" s="77"/>
    </row>
    <row r="2077" spans="1:8" ht="15" thickTop="1">
      <c r="A2077" s="15"/>
      <c r="B2077" s="15"/>
      <c r="C2077" s="15"/>
      <c r="D2077" s="15"/>
      <c r="E2077" s="15"/>
      <c r="F2077" s="15"/>
      <c r="G2077" s="15"/>
      <c r="H2077" s="78"/>
    </row>
    <row r="2078" spans="1:8" ht="15">
      <c r="A2078" s="1" t="s">
        <v>299</v>
      </c>
      <c r="B2078" s="2" t="s">
        <v>1</v>
      </c>
      <c r="C2078" s="1" t="s">
        <v>2</v>
      </c>
      <c r="D2078" s="1" t="s">
        <v>3</v>
      </c>
      <c r="E2078" s="29" t="s">
        <v>799</v>
      </c>
      <c r="F2078" s="29" t="s">
        <v>4</v>
      </c>
      <c r="G2078" s="2" t="s">
        <v>5</v>
      </c>
      <c r="H2078" s="74" t="s">
        <v>6</v>
      </c>
    </row>
    <row r="2079" spans="1:8" ht="25.5">
      <c r="A2079" s="3" t="s">
        <v>800</v>
      </c>
      <c r="B2079" s="4">
        <v>94216</v>
      </c>
      <c r="C2079" s="3" t="s">
        <v>20</v>
      </c>
      <c r="D2079" s="3" t="s">
        <v>265</v>
      </c>
      <c r="E2079" s="25" t="s">
        <v>1846</v>
      </c>
      <c r="F2079" s="25" t="s">
        <v>27</v>
      </c>
      <c r="G2079" s="5">
        <v>1</v>
      </c>
      <c r="H2079" s="79">
        <v>188.13</v>
      </c>
    </row>
    <row r="2080" spans="1:8" ht="38.25">
      <c r="A2080" s="7" t="s">
        <v>801</v>
      </c>
      <c r="B2080" s="8">
        <v>88316</v>
      </c>
      <c r="C2080" s="7" t="s">
        <v>20</v>
      </c>
      <c r="D2080" s="7" t="s">
        <v>802</v>
      </c>
      <c r="E2080" s="26" t="s">
        <v>1801</v>
      </c>
      <c r="F2080" s="26" t="s">
        <v>106</v>
      </c>
      <c r="G2080" s="9">
        <v>6.2E-2</v>
      </c>
      <c r="H2080" s="72">
        <v>24.08</v>
      </c>
    </row>
    <row r="2081" spans="1:8" ht="38.25">
      <c r="A2081" s="7" t="s">
        <v>801</v>
      </c>
      <c r="B2081" s="8">
        <v>88323</v>
      </c>
      <c r="C2081" s="7" t="s">
        <v>20</v>
      </c>
      <c r="D2081" s="7" t="s">
        <v>873</v>
      </c>
      <c r="E2081" s="26" t="s">
        <v>1801</v>
      </c>
      <c r="F2081" s="26" t="s">
        <v>106</v>
      </c>
      <c r="G2081" s="9">
        <v>5.6000000000000001E-2</v>
      </c>
      <c r="H2081" s="72">
        <v>29.13</v>
      </c>
    </row>
    <row r="2082" spans="1:8" ht="51">
      <c r="A2082" s="7" t="s">
        <v>801</v>
      </c>
      <c r="B2082" s="8">
        <v>93282</v>
      </c>
      <c r="C2082" s="7" t="s">
        <v>20</v>
      </c>
      <c r="D2082" s="7" t="s">
        <v>1119</v>
      </c>
      <c r="E2082" s="26" t="s">
        <v>1805</v>
      </c>
      <c r="F2082" s="26" t="s">
        <v>880</v>
      </c>
      <c r="G2082" s="9">
        <v>1.1999999999999999E-3</v>
      </c>
      <c r="H2082" s="72">
        <v>23.19</v>
      </c>
    </row>
    <row r="2083" spans="1:8" ht="51">
      <c r="A2083" s="7" t="s">
        <v>801</v>
      </c>
      <c r="B2083" s="8">
        <v>93281</v>
      </c>
      <c r="C2083" s="7" t="s">
        <v>20</v>
      </c>
      <c r="D2083" s="7" t="s">
        <v>1118</v>
      </c>
      <c r="E2083" s="26" t="s">
        <v>1805</v>
      </c>
      <c r="F2083" s="26" t="s">
        <v>884</v>
      </c>
      <c r="G2083" s="9">
        <v>8.9999999999999998E-4</v>
      </c>
      <c r="H2083" s="72">
        <v>24.34</v>
      </c>
    </row>
    <row r="2084" spans="1:8" ht="38.25">
      <c r="A2084" s="16" t="s">
        <v>806</v>
      </c>
      <c r="B2084" s="17">
        <v>11029</v>
      </c>
      <c r="C2084" s="16" t="s">
        <v>20</v>
      </c>
      <c r="D2084" s="16" t="s">
        <v>1129</v>
      </c>
      <c r="E2084" s="27" t="s">
        <v>819</v>
      </c>
      <c r="F2084" s="27" t="s">
        <v>560</v>
      </c>
      <c r="G2084" s="18">
        <v>4.1500000000000004</v>
      </c>
      <c r="H2084" s="71">
        <v>1.28</v>
      </c>
    </row>
    <row r="2085" spans="1:8" ht="63.75">
      <c r="A2085" s="16" t="s">
        <v>806</v>
      </c>
      <c r="B2085" s="17">
        <v>40740</v>
      </c>
      <c r="C2085" s="16" t="s">
        <v>20</v>
      </c>
      <c r="D2085" s="16" t="s">
        <v>1131</v>
      </c>
      <c r="E2085" s="27" t="s">
        <v>819</v>
      </c>
      <c r="F2085" s="27" t="s">
        <v>27</v>
      </c>
      <c r="G2085" s="18">
        <v>1.1459999999999999</v>
      </c>
      <c r="H2085" s="71">
        <v>163.38</v>
      </c>
    </row>
    <row r="2086" spans="1:8">
      <c r="A2086" s="11"/>
      <c r="B2086" s="11"/>
      <c r="C2086" s="11"/>
      <c r="D2086" s="11"/>
      <c r="E2086" s="11"/>
      <c r="F2086" s="11"/>
      <c r="G2086" s="12"/>
      <c r="H2086" s="75"/>
    </row>
    <row r="2087" spans="1:8">
      <c r="A2087" s="11"/>
      <c r="B2087" s="11"/>
      <c r="C2087" s="11"/>
      <c r="D2087" s="11"/>
      <c r="E2087" s="11"/>
      <c r="F2087" s="11"/>
      <c r="G2087" s="28"/>
      <c r="H2087" s="76"/>
    </row>
    <row r="2088" spans="1:8" ht="15" thickBot="1">
      <c r="A2088" s="13"/>
      <c r="B2088" s="13"/>
      <c r="C2088" s="13"/>
      <c r="D2088" s="13"/>
      <c r="E2088" s="13"/>
      <c r="F2088" s="13"/>
      <c r="G2088" s="14"/>
      <c r="H2088" s="77"/>
    </row>
    <row r="2089" spans="1:8" ht="15" thickTop="1">
      <c r="A2089" s="15"/>
      <c r="B2089" s="15"/>
      <c r="C2089" s="15"/>
      <c r="D2089" s="15"/>
      <c r="E2089" s="15"/>
      <c r="F2089" s="15"/>
      <c r="G2089" s="15"/>
      <c r="H2089" s="78"/>
    </row>
    <row r="2090" spans="1:8">
      <c r="A2090" s="23" t="s">
        <v>300</v>
      </c>
      <c r="B2090" s="23"/>
      <c r="C2090" s="23"/>
      <c r="D2090" s="23" t="s">
        <v>301</v>
      </c>
      <c r="E2090" s="23"/>
      <c r="F2090" s="30"/>
      <c r="G2090" s="30"/>
      <c r="H2090" s="81"/>
    </row>
    <row r="2091" spans="1:8" ht="15">
      <c r="A2091" s="1" t="s">
        <v>302</v>
      </c>
      <c r="B2091" s="2" t="s">
        <v>1</v>
      </c>
      <c r="C2091" s="1" t="s">
        <v>2</v>
      </c>
      <c r="D2091" s="1" t="s">
        <v>3</v>
      </c>
      <c r="E2091" s="29" t="s">
        <v>799</v>
      </c>
      <c r="F2091" s="29" t="s">
        <v>4</v>
      </c>
      <c r="G2091" s="2" t="s">
        <v>5</v>
      </c>
      <c r="H2091" s="74" t="s">
        <v>6</v>
      </c>
    </row>
    <row r="2092" spans="1:8" ht="25.5">
      <c r="A2092" s="3" t="s">
        <v>800</v>
      </c>
      <c r="B2092" s="4" t="s">
        <v>303</v>
      </c>
      <c r="C2092" s="3" t="s">
        <v>304</v>
      </c>
      <c r="D2092" s="3" t="s">
        <v>305</v>
      </c>
      <c r="E2092" s="25">
        <v>22.03</v>
      </c>
      <c r="F2092" s="25" t="s">
        <v>27</v>
      </c>
      <c r="G2092" s="5">
        <v>1</v>
      </c>
      <c r="H2092" s="79">
        <v>318.33</v>
      </c>
    </row>
    <row r="2093" spans="1:8" ht="51">
      <c r="A2093" s="16" t="s">
        <v>806</v>
      </c>
      <c r="B2093" s="17" t="s">
        <v>1184</v>
      </c>
      <c r="C2093" s="16" t="s">
        <v>304</v>
      </c>
      <c r="D2093" s="16" t="s">
        <v>1854</v>
      </c>
      <c r="E2093" s="27" t="s">
        <v>819</v>
      </c>
      <c r="F2093" s="27" t="s">
        <v>27</v>
      </c>
      <c r="G2093" s="18">
        <v>1</v>
      </c>
      <c r="H2093" s="71">
        <v>318.33</v>
      </c>
    </row>
    <row r="2094" spans="1:8">
      <c r="A2094" s="11"/>
      <c r="B2094" s="11"/>
      <c r="C2094" s="11"/>
      <c r="D2094" s="11"/>
      <c r="E2094" s="11"/>
      <c r="F2094" s="11"/>
      <c r="G2094" s="12"/>
      <c r="H2094" s="75"/>
    </row>
    <row r="2095" spans="1:8">
      <c r="A2095" s="11"/>
      <c r="B2095" s="11"/>
      <c r="C2095" s="11"/>
      <c r="D2095" s="11"/>
      <c r="E2095" s="11"/>
      <c r="F2095" s="11"/>
      <c r="G2095" s="28"/>
      <c r="H2095" s="76"/>
    </row>
    <row r="2096" spans="1:8" ht="15" thickBot="1">
      <c r="A2096" s="13"/>
      <c r="B2096" s="13"/>
      <c r="C2096" s="13"/>
      <c r="D2096" s="13"/>
      <c r="E2096" s="13"/>
      <c r="F2096" s="13"/>
      <c r="G2096" s="14"/>
      <c r="H2096" s="77"/>
    </row>
    <row r="2097" spans="1:8" ht="15" thickTop="1">
      <c r="A2097" s="15"/>
      <c r="B2097" s="15"/>
      <c r="C2097" s="15"/>
      <c r="D2097" s="15"/>
      <c r="E2097" s="15"/>
      <c r="F2097" s="15"/>
      <c r="G2097" s="15"/>
      <c r="H2097" s="78"/>
    </row>
    <row r="2098" spans="1:8" ht="15">
      <c r="A2098" s="1" t="s">
        <v>306</v>
      </c>
      <c r="B2098" s="2" t="s">
        <v>1</v>
      </c>
      <c r="C2098" s="1" t="s">
        <v>2</v>
      </c>
      <c r="D2098" s="1" t="s">
        <v>3</v>
      </c>
      <c r="E2098" s="29" t="s">
        <v>799</v>
      </c>
      <c r="F2098" s="29" t="s">
        <v>4</v>
      </c>
      <c r="G2098" s="2" t="s">
        <v>5</v>
      </c>
      <c r="H2098" s="74" t="s">
        <v>6</v>
      </c>
    </row>
    <row r="2099" spans="1:8" ht="25.5">
      <c r="A2099" s="3" t="s">
        <v>800</v>
      </c>
      <c r="B2099" s="4">
        <v>96486</v>
      </c>
      <c r="C2099" s="3" t="s">
        <v>20</v>
      </c>
      <c r="D2099" s="3" t="s">
        <v>307</v>
      </c>
      <c r="E2099" s="25" t="s">
        <v>1855</v>
      </c>
      <c r="F2099" s="25" t="s">
        <v>27</v>
      </c>
      <c r="G2099" s="5">
        <v>1</v>
      </c>
      <c r="H2099" s="79">
        <v>75.31</v>
      </c>
    </row>
    <row r="2100" spans="1:8" ht="38.25">
      <c r="A2100" s="7" t="s">
        <v>801</v>
      </c>
      <c r="B2100" s="8">
        <v>88278</v>
      </c>
      <c r="C2100" s="7" t="s">
        <v>20</v>
      </c>
      <c r="D2100" s="7" t="s">
        <v>1848</v>
      </c>
      <c r="E2100" s="26" t="s">
        <v>1801</v>
      </c>
      <c r="F2100" s="26" t="s">
        <v>106</v>
      </c>
      <c r="G2100" s="9">
        <v>0.6</v>
      </c>
      <c r="H2100" s="72">
        <v>22.41</v>
      </c>
    </row>
    <row r="2101" spans="1:8" ht="25.5">
      <c r="A2101" s="16" t="s">
        <v>806</v>
      </c>
      <c r="B2101" s="17">
        <v>36225</v>
      </c>
      <c r="C2101" s="16" t="s">
        <v>20</v>
      </c>
      <c r="D2101" s="16" t="s">
        <v>1192</v>
      </c>
      <c r="E2101" s="27" t="s">
        <v>819</v>
      </c>
      <c r="F2101" s="27" t="s">
        <v>27</v>
      </c>
      <c r="G2101" s="18">
        <v>1.0363</v>
      </c>
      <c r="H2101" s="71">
        <v>33.89</v>
      </c>
    </row>
    <row r="2102" spans="1:8" ht="38.25">
      <c r="A2102" s="16" t="s">
        <v>806</v>
      </c>
      <c r="B2102" s="17">
        <v>39430</v>
      </c>
      <c r="C2102" s="16" t="s">
        <v>20</v>
      </c>
      <c r="D2102" s="16" t="s">
        <v>1191</v>
      </c>
      <c r="E2102" s="27" t="s">
        <v>819</v>
      </c>
      <c r="F2102" s="27" t="s">
        <v>54</v>
      </c>
      <c r="G2102" s="18">
        <v>1.2266999999999999</v>
      </c>
      <c r="H2102" s="71">
        <v>1.94</v>
      </c>
    </row>
    <row r="2103" spans="1:8" ht="25.5">
      <c r="A2103" s="16" t="s">
        <v>806</v>
      </c>
      <c r="B2103" s="17">
        <v>39443</v>
      </c>
      <c r="C2103" s="16" t="s">
        <v>20</v>
      </c>
      <c r="D2103" s="16" t="s">
        <v>1190</v>
      </c>
      <c r="E2103" s="27" t="s">
        <v>819</v>
      </c>
      <c r="F2103" s="27" t="s">
        <v>54</v>
      </c>
      <c r="G2103" s="18">
        <v>2.2134</v>
      </c>
      <c r="H2103" s="71">
        <v>0.38</v>
      </c>
    </row>
    <row r="2104" spans="1:8" ht="25.5">
      <c r="A2104" s="16" t="s">
        <v>806</v>
      </c>
      <c r="B2104" s="17">
        <v>43131</v>
      </c>
      <c r="C2104" s="16" t="s">
        <v>20</v>
      </c>
      <c r="D2104" s="16" t="s">
        <v>1188</v>
      </c>
      <c r="E2104" s="27" t="s">
        <v>819</v>
      </c>
      <c r="F2104" s="27" t="s">
        <v>159</v>
      </c>
      <c r="G2104" s="18">
        <v>3.6999999999999998E-2</v>
      </c>
      <c r="H2104" s="71">
        <v>19.18</v>
      </c>
    </row>
    <row r="2105" spans="1:8" ht="25.5">
      <c r="A2105" s="16" t="s">
        <v>806</v>
      </c>
      <c r="B2105" s="17">
        <v>40552</v>
      </c>
      <c r="C2105" s="16" t="s">
        <v>20</v>
      </c>
      <c r="D2105" s="16" t="s">
        <v>1189</v>
      </c>
      <c r="E2105" s="27" t="s">
        <v>819</v>
      </c>
      <c r="F2105" s="27" t="s">
        <v>1186</v>
      </c>
      <c r="G2105" s="18">
        <v>3.3599999999999998E-2</v>
      </c>
      <c r="H2105" s="71">
        <v>73.16</v>
      </c>
    </row>
    <row r="2106" spans="1:8" ht="25.5">
      <c r="A2106" s="16" t="s">
        <v>806</v>
      </c>
      <c r="B2106" s="17">
        <v>39427</v>
      </c>
      <c r="C2106" s="16" t="s">
        <v>20</v>
      </c>
      <c r="D2106" s="16" t="s">
        <v>1187</v>
      </c>
      <c r="E2106" s="27" t="s">
        <v>819</v>
      </c>
      <c r="F2106" s="27" t="s">
        <v>76</v>
      </c>
      <c r="G2106" s="18">
        <v>3.5470000000000002</v>
      </c>
      <c r="H2106" s="71">
        <v>5.17</v>
      </c>
    </row>
    <row r="2107" spans="1:8">
      <c r="A2107" s="16" t="s">
        <v>806</v>
      </c>
      <c r="B2107" s="17">
        <v>40547</v>
      </c>
      <c r="C2107" s="16" t="s">
        <v>20</v>
      </c>
      <c r="D2107" s="16" t="s">
        <v>1185</v>
      </c>
      <c r="E2107" s="27" t="s">
        <v>819</v>
      </c>
      <c r="F2107" s="27" t="s">
        <v>1186</v>
      </c>
      <c r="G2107" s="18">
        <v>1.23E-2</v>
      </c>
      <c r="H2107" s="71">
        <v>42.67</v>
      </c>
    </row>
    <row r="2108" spans="1:8">
      <c r="A2108" s="11"/>
      <c r="B2108" s="11"/>
      <c r="C2108" s="11"/>
      <c r="D2108" s="11"/>
      <c r="E2108" s="11"/>
      <c r="F2108" s="11"/>
      <c r="G2108" s="12"/>
      <c r="H2108" s="75"/>
    </row>
    <row r="2109" spans="1:8">
      <c r="A2109" s="11"/>
      <c r="B2109" s="11"/>
      <c r="C2109" s="11"/>
      <c r="D2109" s="11"/>
      <c r="E2109" s="11"/>
      <c r="F2109" s="11"/>
      <c r="G2109" s="28"/>
      <c r="H2109" s="76"/>
    </row>
    <row r="2110" spans="1:8" ht="15" thickBot="1">
      <c r="A2110" s="13"/>
      <c r="B2110" s="13"/>
      <c r="C2110" s="13"/>
      <c r="D2110" s="13"/>
      <c r="E2110" s="13"/>
      <c r="F2110" s="13"/>
      <c r="G2110" s="14"/>
      <c r="H2110" s="77"/>
    </row>
    <row r="2111" spans="1:8" ht="15" thickTop="1">
      <c r="A2111" s="15"/>
      <c r="B2111" s="15"/>
      <c r="C2111" s="15"/>
      <c r="D2111" s="15"/>
      <c r="E2111" s="15"/>
      <c r="F2111" s="15"/>
      <c r="G2111" s="15"/>
      <c r="H2111" s="78"/>
    </row>
    <row r="2112" spans="1:8" ht="15">
      <c r="A2112" s="1" t="s">
        <v>1975</v>
      </c>
      <c r="B2112" s="2" t="s">
        <v>1</v>
      </c>
      <c r="C2112" s="1" t="s">
        <v>2</v>
      </c>
      <c r="D2112" s="1" t="s">
        <v>3</v>
      </c>
      <c r="E2112" s="29" t="s">
        <v>799</v>
      </c>
      <c r="F2112" s="29" t="s">
        <v>4</v>
      </c>
      <c r="G2112" s="2" t="s">
        <v>5</v>
      </c>
      <c r="H2112" s="74" t="s">
        <v>6</v>
      </c>
    </row>
    <row r="2113" spans="1:8" ht="51">
      <c r="A2113" s="3" t="s">
        <v>800</v>
      </c>
      <c r="B2113" s="4" t="s">
        <v>1976</v>
      </c>
      <c r="C2113" s="3" t="s">
        <v>20</v>
      </c>
      <c r="D2113" s="3" t="s">
        <v>308</v>
      </c>
      <c r="E2113" s="25" t="s">
        <v>1045</v>
      </c>
      <c r="F2113" s="25" t="s">
        <v>27</v>
      </c>
      <c r="G2113" s="5">
        <v>1</v>
      </c>
      <c r="H2113" s="6">
        <f>ROUND(SUM(H2114*G2114,H2115*G2115,H2116*G2116,H2117*G2117,H2118*G2118),2)</f>
        <v>41.89</v>
      </c>
    </row>
    <row r="2114" spans="1:8" ht="38.25">
      <c r="A2114" s="7" t="s">
        <v>801</v>
      </c>
      <c r="B2114" s="8">
        <v>88269</v>
      </c>
      <c r="C2114" s="7" t="s">
        <v>20</v>
      </c>
      <c r="D2114" s="7" t="s">
        <v>1193</v>
      </c>
      <c r="E2114" s="26" t="s">
        <v>1801</v>
      </c>
      <c r="F2114" s="26" t="s">
        <v>106</v>
      </c>
      <c r="G2114" s="9">
        <v>0.5</v>
      </c>
      <c r="H2114" s="72">
        <v>29.63</v>
      </c>
    </row>
    <row r="2115" spans="1:8" ht="38.25">
      <c r="A2115" s="7" t="s">
        <v>801</v>
      </c>
      <c r="B2115" s="8">
        <v>88316</v>
      </c>
      <c r="C2115" s="7" t="s">
        <v>20</v>
      </c>
      <c r="D2115" s="7" t="s">
        <v>802</v>
      </c>
      <c r="E2115" s="26" t="s">
        <v>1801</v>
      </c>
      <c r="F2115" s="26" t="s">
        <v>106</v>
      </c>
      <c r="G2115" s="9">
        <v>0.5</v>
      </c>
      <c r="H2115" s="72">
        <v>24.08</v>
      </c>
    </row>
    <row r="2116" spans="1:8" ht="25.5">
      <c r="A2116" s="16" t="s">
        <v>806</v>
      </c>
      <c r="B2116" s="17">
        <v>4812</v>
      </c>
      <c r="C2116" s="16" t="s">
        <v>20</v>
      </c>
      <c r="D2116" s="16" t="s">
        <v>1194</v>
      </c>
      <c r="E2116" s="27" t="s">
        <v>819</v>
      </c>
      <c r="F2116" s="27" t="s">
        <v>27</v>
      </c>
      <c r="G2116" s="18">
        <v>1.1000000000000001</v>
      </c>
      <c r="H2116" s="71">
        <v>10.5</v>
      </c>
    </row>
    <row r="2117" spans="1:8" ht="25.5">
      <c r="A2117" s="16" t="s">
        <v>806</v>
      </c>
      <c r="B2117" s="17">
        <v>3315</v>
      </c>
      <c r="C2117" s="16" t="s">
        <v>20</v>
      </c>
      <c r="D2117" s="16" t="s">
        <v>1195</v>
      </c>
      <c r="E2117" s="27" t="s">
        <v>819</v>
      </c>
      <c r="F2117" s="27" t="s">
        <v>159</v>
      </c>
      <c r="G2117" s="18">
        <v>1.5</v>
      </c>
      <c r="H2117" s="71">
        <v>0.75</v>
      </c>
    </row>
    <row r="2118" spans="1:8">
      <c r="A2118" s="16" t="s">
        <v>806</v>
      </c>
      <c r="B2118" s="17">
        <v>345</v>
      </c>
      <c r="C2118" s="16" t="s">
        <v>20</v>
      </c>
      <c r="D2118" s="16" t="s">
        <v>1196</v>
      </c>
      <c r="E2118" s="27" t="s">
        <v>819</v>
      </c>
      <c r="F2118" s="27" t="s">
        <v>159</v>
      </c>
      <c r="G2118" s="18">
        <v>0.1</v>
      </c>
      <c r="H2118" s="71">
        <v>23.55</v>
      </c>
    </row>
    <row r="2119" spans="1:8">
      <c r="A2119" s="11"/>
      <c r="B2119" s="11"/>
      <c r="C2119" s="11"/>
      <c r="D2119" s="11"/>
      <c r="E2119" s="11"/>
      <c r="F2119" s="11"/>
      <c r="G2119" s="12"/>
      <c r="H2119" s="75"/>
    </row>
    <row r="2120" spans="1:8">
      <c r="A2120" s="11"/>
      <c r="B2120" s="11"/>
      <c r="C2120" s="11"/>
      <c r="D2120" s="11"/>
      <c r="E2120" s="11"/>
      <c r="F2120" s="11"/>
      <c r="G2120" s="28"/>
      <c r="H2120" s="76"/>
    </row>
    <row r="2121" spans="1:8" ht="15" thickBot="1">
      <c r="A2121" s="13"/>
      <c r="B2121" s="13"/>
      <c r="C2121" s="13"/>
      <c r="D2121" s="13"/>
      <c r="E2121" s="13"/>
      <c r="F2121" s="13"/>
      <c r="G2121" s="14"/>
      <c r="H2121" s="77"/>
    </row>
    <row r="2122" spans="1:8" ht="15" thickTop="1">
      <c r="A2122" s="15"/>
      <c r="B2122" s="15"/>
      <c r="C2122" s="15"/>
      <c r="D2122" s="15"/>
      <c r="E2122" s="15"/>
      <c r="F2122" s="15"/>
      <c r="G2122" s="15"/>
      <c r="H2122" s="78"/>
    </row>
    <row r="2123" spans="1:8" ht="15">
      <c r="A2123" s="1" t="s">
        <v>309</v>
      </c>
      <c r="B2123" s="2" t="s">
        <v>1</v>
      </c>
      <c r="C2123" s="1" t="s">
        <v>2</v>
      </c>
      <c r="D2123" s="1" t="s">
        <v>3</v>
      </c>
      <c r="E2123" s="29" t="s">
        <v>799</v>
      </c>
      <c r="F2123" s="29" t="s">
        <v>4</v>
      </c>
      <c r="G2123" s="2" t="s">
        <v>5</v>
      </c>
      <c r="H2123" s="74" t="s">
        <v>6</v>
      </c>
    </row>
    <row r="2124" spans="1:8" ht="51">
      <c r="A2124" s="3" t="s">
        <v>800</v>
      </c>
      <c r="B2124" s="4">
        <v>72201</v>
      </c>
      <c r="C2124" s="3" t="s">
        <v>20</v>
      </c>
      <c r="D2124" s="3" t="s">
        <v>310</v>
      </c>
      <c r="E2124" s="25" t="s">
        <v>1045</v>
      </c>
      <c r="F2124" s="25" t="s">
        <v>27</v>
      </c>
      <c r="G2124" s="5">
        <v>1</v>
      </c>
      <c r="H2124" s="6">
        <f>ROUND(SUM(H2125*G2125,H2126*G2126),2)</f>
        <v>15.74</v>
      </c>
    </row>
    <row r="2125" spans="1:8" ht="38.25">
      <c r="A2125" s="7" t="s">
        <v>801</v>
      </c>
      <c r="B2125" s="8">
        <v>88316</v>
      </c>
      <c r="C2125" s="7" t="s">
        <v>20</v>
      </c>
      <c r="D2125" s="7" t="s">
        <v>802</v>
      </c>
      <c r="E2125" s="26" t="s">
        <v>1801</v>
      </c>
      <c r="F2125" s="26" t="s">
        <v>106</v>
      </c>
      <c r="G2125" s="9">
        <v>0.3</v>
      </c>
      <c r="H2125" s="72">
        <v>24.08</v>
      </c>
    </row>
    <row r="2126" spans="1:8" ht="38.25">
      <c r="A2126" s="7" t="s">
        <v>801</v>
      </c>
      <c r="B2126" s="8">
        <v>88261</v>
      </c>
      <c r="C2126" s="7" t="s">
        <v>20</v>
      </c>
      <c r="D2126" s="7" t="s">
        <v>1802</v>
      </c>
      <c r="E2126" s="26" t="s">
        <v>1801</v>
      </c>
      <c r="F2126" s="26" t="s">
        <v>106</v>
      </c>
      <c r="G2126" s="9">
        <v>0.3</v>
      </c>
      <c r="H2126" s="72">
        <v>28.4</v>
      </c>
    </row>
    <row r="2127" spans="1:8">
      <c r="A2127" s="11"/>
      <c r="B2127" s="11"/>
      <c r="C2127" s="11"/>
      <c r="D2127" s="11"/>
      <c r="E2127" s="11"/>
      <c r="F2127" s="11"/>
      <c r="G2127" s="12"/>
      <c r="H2127" s="75"/>
    </row>
    <row r="2128" spans="1:8">
      <c r="A2128" s="11"/>
      <c r="B2128" s="11"/>
      <c r="C2128" s="11"/>
      <c r="D2128" s="11"/>
      <c r="E2128" s="11"/>
      <c r="F2128" s="11"/>
      <c r="G2128" s="28"/>
      <c r="H2128" s="76"/>
    </row>
    <row r="2129" spans="1:8" ht="15" thickBot="1">
      <c r="A2129" s="13"/>
      <c r="B2129" s="13"/>
      <c r="C2129" s="13"/>
      <c r="D2129" s="13"/>
      <c r="E2129" s="13"/>
      <c r="F2129" s="13"/>
      <c r="G2129" s="14"/>
      <c r="H2129" s="77"/>
    </row>
    <row r="2130" spans="1:8" ht="15" thickTop="1">
      <c r="A2130" s="15"/>
      <c r="B2130" s="15"/>
      <c r="C2130" s="15"/>
      <c r="D2130" s="15"/>
      <c r="E2130" s="15"/>
      <c r="F2130" s="15"/>
      <c r="G2130" s="15"/>
      <c r="H2130" s="78"/>
    </row>
    <row r="2131" spans="1:8">
      <c r="A2131" s="23" t="s">
        <v>311</v>
      </c>
      <c r="B2131" s="23"/>
      <c r="C2131" s="23"/>
      <c r="D2131" s="23" t="s">
        <v>312</v>
      </c>
      <c r="E2131" s="23"/>
      <c r="F2131" s="30"/>
      <c r="G2131" s="30"/>
      <c r="H2131" s="81"/>
    </row>
    <row r="2132" spans="1:8" ht="15">
      <c r="A2132" s="1" t="s">
        <v>313</v>
      </c>
      <c r="B2132" s="2" t="s">
        <v>1</v>
      </c>
      <c r="C2132" s="1" t="s">
        <v>2</v>
      </c>
      <c r="D2132" s="1" t="s">
        <v>3</v>
      </c>
      <c r="E2132" s="29" t="s">
        <v>799</v>
      </c>
      <c r="F2132" s="29" t="s">
        <v>4</v>
      </c>
      <c r="G2132" s="2" t="s">
        <v>5</v>
      </c>
      <c r="H2132" s="74" t="s">
        <v>6</v>
      </c>
    </row>
    <row r="2133" spans="1:8" ht="25.5">
      <c r="A2133" s="3" t="s">
        <v>800</v>
      </c>
      <c r="B2133" s="4" t="s">
        <v>1977</v>
      </c>
      <c r="C2133" s="3" t="s">
        <v>20</v>
      </c>
      <c r="D2133" s="3" t="s">
        <v>315</v>
      </c>
      <c r="E2133" s="25" t="s">
        <v>1163</v>
      </c>
      <c r="F2133" s="25" t="s">
        <v>27</v>
      </c>
      <c r="G2133" s="5">
        <v>1</v>
      </c>
      <c r="H2133" s="6">
        <f>ROUND(SUM(H2134*G2134,H2135*G2135,H2136*G2136),2)</f>
        <v>49.7</v>
      </c>
    </row>
    <row r="2134" spans="1:8" ht="38.25">
      <c r="A2134" s="7" t="s">
        <v>801</v>
      </c>
      <c r="B2134" s="8">
        <v>94962</v>
      </c>
      <c r="C2134" s="7" t="s">
        <v>20</v>
      </c>
      <c r="D2134" s="7" t="s">
        <v>1197</v>
      </c>
      <c r="E2134" s="26" t="s">
        <v>1811</v>
      </c>
      <c r="F2134" s="26" t="s">
        <v>15</v>
      </c>
      <c r="G2134" s="9">
        <v>0.05</v>
      </c>
      <c r="H2134" s="72">
        <v>447.88</v>
      </c>
    </row>
    <row r="2135" spans="1:8" ht="38.25">
      <c r="A2135" s="7" t="s">
        <v>801</v>
      </c>
      <c r="B2135" s="8">
        <v>88316</v>
      </c>
      <c r="C2135" s="7" t="s">
        <v>20</v>
      </c>
      <c r="D2135" s="7" t="s">
        <v>802</v>
      </c>
      <c r="E2135" s="26" t="s">
        <v>1801</v>
      </c>
      <c r="F2135" s="26" t="s">
        <v>106</v>
      </c>
      <c r="G2135" s="9">
        <v>0.7</v>
      </c>
      <c r="H2135" s="72">
        <v>24.08</v>
      </c>
    </row>
    <row r="2136" spans="1:8" ht="38.25">
      <c r="A2136" s="7" t="s">
        <v>801</v>
      </c>
      <c r="B2136" s="8">
        <v>88309</v>
      </c>
      <c r="C2136" s="7" t="s">
        <v>20</v>
      </c>
      <c r="D2136" s="7" t="s">
        <v>804</v>
      </c>
      <c r="E2136" s="26" t="s">
        <v>1801</v>
      </c>
      <c r="F2136" s="26" t="s">
        <v>106</v>
      </c>
      <c r="G2136" s="9">
        <v>0.35</v>
      </c>
      <c r="H2136" s="72">
        <v>29.85</v>
      </c>
    </row>
    <row r="2137" spans="1:8">
      <c r="A2137" s="11"/>
      <c r="B2137" s="11"/>
      <c r="C2137" s="11"/>
      <c r="D2137" s="11"/>
      <c r="E2137" s="11"/>
      <c r="F2137" s="11"/>
      <c r="G2137" s="12"/>
      <c r="H2137" s="75"/>
    </row>
    <row r="2138" spans="1:8">
      <c r="A2138" s="11"/>
      <c r="B2138" s="11"/>
      <c r="C2138" s="11"/>
      <c r="D2138" s="11"/>
      <c r="E2138" s="11"/>
      <c r="F2138" s="11"/>
      <c r="G2138" s="28"/>
      <c r="H2138" s="76"/>
    </row>
    <row r="2139" spans="1:8" ht="15" thickBot="1">
      <c r="A2139" s="13"/>
      <c r="B2139" s="13"/>
      <c r="C2139" s="13"/>
      <c r="D2139" s="13"/>
      <c r="E2139" s="13"/>
      <c r="F2139" s="13"/>
      <c r="G2139" s="14"/>
      <c r="H2139" s="77"/>
    </row>
    <row r="2140" spans="1:8" ht="15" thickTop="1">
      <c r="A2140" s="15"/>
      <c r="B2140" s="15"/>
      <c r="C2140" s="15"/>
      <c r="D2140" s="15"/>
      <c r="E2140" s="15"/>
      <c r="F2140" s="15"/>
      <c r="G2140" s="15"/>
      <c r="H2140" s="78"/>
    </row>
    <row r="2141" spans="1:8" ht="15">
      <c r="A2141" s="1" t="s">
        <v>316</v>
      </c>
      <c r="B2141" s="2" t="s">
        <v>1</v>
      </c>
      <c r="C2141" s="1" t="s">
        <v>2</v>
      </c>
      <c r="D2141" s="1" t="s">
        <v>3</v>
      </c>
      <c r="E2141" s="29" t="s">
        <v>799</v>
      </c>
      <c r="F2141" s="29" t="s">
        <v>4</v>
      </c>
      <c r="G2141" s="2" t="s">
        <v>5</v>
      </c>
      <c r="H2141" s="74" t="s">
        <v>6</v>
      </c>
    </row>
    <row r="2142" spans="1:8" ht="51">
      <c r="A2142" s="3" t="s">
        <v>800</v>
      </c>
      <c r="B2142" s="4">
        <v>87630</v>
      </c>
      <c r="C2142" s="3" t="s">
        <v>20</v>
      </c>
      <c r="D2142" s="3" t="s">
        <v>317</v>
      </c>
      <c r="E2142" s="25" t="s">
        <v>1852</v>
      </c>
      <c r="F2142" s="25" t="s">
        <v>27</v>
      </c>
      <c r="G2142" s="5">
        <v>1</v>
      </c>
      <c r="H2142" s="79">
        <v>44.3</v>
      </c>
    </row>
    <row r="2143" spans="1:8" ht="38.25">
      <c r="A2143" s="7" t="s">
        <v>801</v>
      </c>
      <c r="B2143" s="8">
        <v>87301</v>
      </c>
      <c r="C2143" s="7" t="s">
        <v>20</v>
      </c>
      <c r="D2143" s="7" t="s">
        <v>1198</v>
      </c>
      <c r="E2143" s="26" t="s">
        <v>1101</v>
      </c>
      <c r="F2143" s="26" t="s">
        <v>15</v>
      </c>
      <c r="G2143" s="9">
        <v>4.3099999999999999E-2</v>
      </c>
      <c r="H2143" s="72">
        <v>696.86</v>
      </c>
    </row>
    <row r="2144" spans="1:8" ht="38.25">
      <c r="A2144" s="7" t="s">
        <v>801</v>
      </c>
      <c r="B2144" s="8">
        <v>88309</v>
      </c>
      <c r="C2144" s="7" t="s">
        <v>20</v>
      </c>
      <c r="D2144" s="7" t="s">
        <v>804</v>
      </c>
      <c r="E2144" s="26" t="s">
        <v>1801</v>
      </c>
      <c r="F2144" s="26" t="s">
        <v>106</v>
      </c>
      <c r="G2144" s="9">
        <v>0.245</v>
      </c>
      <c r="H2144" s="72">
        <v>29.85</v>
      </c>
    </row>
    <row r="2145" spans="1:8" ht="38.25">
      <c r="A2145" s="7" t="s">
        <v>801</v>
      </c>
      <c r="B2145" s="8">
        <v>88316</v>
      </c>
      <c r="C2145" s="7" t="s">
        <v>20</v>
      </c>
      <c r="D2145" s="7" t="s">
        <v>802</v>
      </c>
      <c r="E2145" s="26" t="s">
        <v>1801</v>
      </c>
      <c r="F2145" s="26" t="s">
        <v>106</v>
      </c>
      <c r="G2145" s="9">
        <v>0.123</v>
      </c>
      <c r="H2145" s="72">
        <v>24.08</v>
      </c>
    </row>
    <row r="2146" spans="1:8">
      <c r="A2146" s="16" t="s">
        <v>806</v>
      </c>
      <c r="B2146" s="17">
        <v>1379</v>
      </c>
      <c r="C2146" s="16" t="s">
        <v>20</v>
      </c>
      <c r="D2146" s="16" t="s">
        <v>1001</v>
      </c>
      <c r="E2146" s="27" t="s">
        <v>819</v>
      </c>
      <c r="F2146" s="27" t="s">
        <v>159</v>
      </c>
      <c r="G2146" s="18">
        <v>0.5</v>
      </c>
      <c r="H2146" s="71">
        <v>0.7</v>
      </c>
    </row>
    <row r="2147" spans="1:8" ht="25.5">
      <c r="A2147" s="16" t="s">
        <v>806</v>
      </c>
      <c r="B2147" s="17">
        <v>7334</v>
      </c>
      <c r="C2147" s="16" t="s">
        <v>20</v>
      </c>
      <c r="D2147" s="16" t="s">
        <v>1199</v>
      </c>
      <c r="E2147" s="27" t="s">
        <v>819</v>
      </c>
      <c r="F2147" s="27" t="s">
        <v>903</v>
      </c>
      <c r="G2147" s="18">
        <v>0.21</v>
      </c>
      <c r="H2147" s="71">
        <v>17.079999999999998</v>
      </c>
    </row>
    <row r="2148" spans="1:8">
      <c r="A2148" s="11"/>
      <c r="B2148" s="11"/>
      <c r="C2148" s="11"/>
      <c r="D2148" s="11"/>
      <c r="E2148" s="11"/>
      <c r="F2148" s="11"/>
      <c r="G2148" s="12"/>
      <c r="H2148" s="75"/>
    </row>
    <row r="2149" spans="1:8">
      <c r="A2149" s="11"/>
      <c r="B2149" s="11"/>
      <c r="C2149" s="11"/>
      <c r="D2149" s="11"/>
      <c r="E2149" s="11"/>
      <c r="F2149" s="11"/>
      <c r="G2149" s="28"/>
      <c r="H2149" s="76"/>
    </row>
    <row r="2150" spans="1:8" ht="15" thickBot="1">
      <c r="A2150" s="13"/>
      <c r="B2150" s="13"/>
      <c r="C2150" s="13"/>
      <c r="D2150" s="13"/>
      <c r="E2150" s="13"/>
      <c r="F2150" s="13"/>
      <c r="G2150" s="14"/>
      <c r="H2150" s="77"/>
    </row>
    <row r="2151" spans="1:8" ht="15" thickTop="1">
      <c r="A2151" s="15"/>
      <c r="B2151" s="15"/>
      <c r="C2151" s="15"/>
      <c r="D2151" s="15"/>
      <c r="E2151" s="15"/>
      <c r="F2151" s="15"/>
      <c r="G2151" s="15"/>
      <c r="H2151" s="78"/>
    </row>
    <row r="2152" spans="1:8" ht="15">
      <c r="A2152" s="1" t="s">
        <v>318</v>
      </c>
      <c r="B2152" s="2" t="s">
        <v>1</v>
      </c>
      <c r="C2152" s="1" t="s">
        <v>2</v>
      </c>
      <c r="D2152" s="1" t="s">
        <v>3</v>
      </c>
      <c r="E2152" s="29" t="s">
        <v>799</v>
      </c>
      <c r="F2152" s="29" t="s">
        <v>4</v>
      </c>
      <c r="G2152" s="2" t="s">
        <v>5</v>
      </c>
      <c r="H2152" s="74" t="s">
        <v>6</v>
      </c>
    </row>
    <row r="2153" spans="1:8" ht="38.25">
      <c r="A2153" s="3" t="s">
        <v>800</v>
      </c>
      <c r="B2153" s="4">
        <v>98680</v>
      </c>
      <c r="C2153" s="3" t="s">
        <v>20</v>
      </c>
      <c r="D2153" s="3" t="s">
        <v>319</v>
      </c>
      <c r="E2153" s="25" t="s">
        <v>1856</v>
      </c>
      <c r="F2153" s="25" t="s">
        <v>27</v>
      </c>
      <c r="G2153" s="5">
        <v>1</v>
      </c>
      <c r="H2153" s="79">
        <v>52.15</v>
      </c>
    </row>
    <row r="2154" spans="1:8" ht="38.25">
      <c r="A2154" s="7" t="s">
        <v>801</v>
      </c>
      <c r="B2154" s="8">
        <v>87298</v>
      </c>
      <c r="C2154" s="7" t="s">
        <v>20</v>
      </c>
      <c r="D2154" s="7" t="s">
        <v>1200</v>
      </c>
      <c r="E2154" s="26" t="s">
        <v>1101</v>
      </c>
      <c r="F2154" s="26" t="s">
        <v>15</v>
      </c>
      <c r="G2154" s="9">
        <v>4.3099999999999999E-2</v>
      </c>
      <c r="H2154" s="72">
        <v>769.31</v>
      </c>
    </row>
    <row r="2155" spans="1:8" ht="38.25">
      <c r="A2155" s="7" t="s">
        <v>801</v>
      </c>
      <c r="B2155" s="8">
        <v>88316</v>
      </c>
      <c r="C2155" s="7" t="s">
        <v>20</v>
      </c>
      <c r="D2155" s="7" t="s">
        <v>802</v>
      </c>
      <c r="E2155" s="26" t="s">
        <v>1801</v>
      </c>
      <c r="F2155" s="26" t="s">
        <v>106</v>
      </c>
      <c r="G2155" s="9">
        <v>0.19500000000000001</v>
      </c>
      <c r="H2155" s="72">
        <v>24.08</v>
      </c>
    </row>
    <row r="2156" spans="1:8" ht="38.25">
      <c r="A2156" s="7" t="s">
        <v>801</v>
      </c>
      <c r="B2156" s="8">
        <v>88309</v>
      </c>
      <c r="C2156" s="7" t="s">
        <v>20</v>
      </c>
      <c r="D2156" s="7" t="s">
        <v>804</v>
      </c>
      <c r="E2156" s="26" t="s">
        <v>1801</v>
      </c>
      <c r="F2156" s="26" t="s">
        <v>106</v>
      </c>
      <c r="G2156" s="9">
        <v>0.38900000000000001</v>
      </c>
      <c r="H2156" s="72">
        <v>29.85</v>
      </c>
    </row>
    <row r="2157" spans="1:8" ht="25.5">
      <c r="A2157" s="16" t="s">
        <v>806</v>
      </c>
      <c r="B2157" s="17">
        <v>3671</v>
      </c>
      <c r="C2157" s="16" t="s">
        <v>20</v>
      </c>
      <c r="D2157" s="16" t="s">
        <v>1201</v>
      </c>
      <c r="E2157" s="27" t="s">
        <v>819</v>
      </c>
      <c r="F2157" s="27" t="s">
        <v>76</v>
      </c>
      <c r="G2157" s="18">
        <v>1.67</v>
      </c>
      <c r="H2157" s="71">
        <v>1.37</v>
      </c>
    </row>
    <row r="2158" spans="1:8">
      <c r="A2158" s="16" t="s">
        <v>806</v>
      </c>
      <c r="B2158" s="17">
        <v>1379</v>
      </c>
      <c r="C2158" s="16" t="s">
        <v>20</v>
      </c>
      <c r="D2158" s="16" t="s">
        <v>1001</v>
      </c>
      <c r="E2158" s="27" t="s">
        <v>819</v>
      </c>
      <c r="F2158" s="27" t="s">
        <v>159</v>
      </c>
      <c r="G2158" s="18">
        <v>0.5</v>
      </c>
      <c r="H2158" s="71">
        <v>0.7</v>
      </c>
    </row>
    <row r="2159" spans="1:8">
      <c r="A2159" s="11"/>
      <c r="B2159" s="11"/>
      <c r="C2159" s="11"/>
      <c r="D2159" s="11"/>
      <c r="E2159" s="11"/>
      <c r="F2159" s="11"/>
      <c r="G2159" s="12"/>
      <c r="H2159" s="75"/>
    </row>
    <row r="2160" spans="1:8">
      <c r="A2160" s="11"/>
      <c r="B2160" s="11"/>
      <c r="C2160" s="11"/>
      <c r="D2160" s="11"/>
      <c r="E2160" s="11"/>
      <c r="F2160" s="11"/>
      <c r="G2160" s="28"/>
      <c r="H2160" s="76"/>
    </row>
    <row r="2161" spans="1:8" ht="15" thickBot="1">
      <c r="A2161" s="13"/>
      <c r="B2161" s="13"/>
      <c r="C2161" s="13"/>
      <c r="D2161" s="13"/>
      <c r="E2161" s="13"/>
      <c r="F2161" s="13"/>
      <c r="G2161" s="14"/>
      <c r="H2161" s="77"/>
    </row>
    <row r="2162" spans="1:8" ht="15" thickTop="1">
      <c r="A2162" s="15"/>
      <c r="B2162" s="15"/>
      <c r="C2162" s="15"/>
      <c r="D2162" s="15"/>
      <c r="E2162" s="15"/>
      <c r="F2162" s="15"/>
      <c r="G2162" s="15"/>
      <c r="H2162" s="78"/>
    </row>
    <row r="2163" spans="1:8" ht="15">
      <c r="A2163" s="1" t="s">
        <v>320</v>
      </c>
      <c r="B2163" s="2" t="s">
        <v>1</v>
      </c>
      <c r="C2163" s="1" t="s">
        <v>2</v>
      </c>
      <c r="D2163" s="1" t="s">
        <v>3</v>
      </c>
      <c r="E2163" s="29" t="s">
        <v>799</v>
      </c>
      <c r="F2163" s="29" t="s">
        <v>4</v>
      </c>
      <c r="G2163" s="2" t="s">
        <v>5</v>
      </c>
      <c r="H2163" s="74" t="s">
        <v>6</v>
      </c>
    </row>
    <row r="2164" spans="1:8" ht="38.25">
      <c r="A2164" s="3" t="s">
        <v>800</v>
      </c>
      <c r="B2164" s="4">
        <v>87262</v>
      </c>
      <c r="C2164" s="3" t="s">
        <v>20</v>
      </c>
      <c r="D2164" s="3" t="s">
        <v>321</v>
      </c>
      <c r="E2164" s="25" t="s">
        <v>1835</v>
      </c>
      <c r="F2164" s="25" t="s">
        <v>27</v>
      </c>
      <c r="G2164" s="5">
        <v>1</v>
      </c>
      <c r="H2164" s="79">
        <v>133.68</v>
      </c>
    </row>
    <row r="2165" spans="1:8" ht="38.25">
      <c r="A2165" s="7" t="s">
        <v>801</v>
      </c>
      <c r="B2165" s="8">
        <v>88256</v>
      </c>
      <c r="C2165" s="7" t="s">
        <v>20</v>
      </c>
      <c r="D2165" s="7" t="s">
        <v>1836</v>
      </c>
      <c r="E2165" s="26" t="s">
        <v>1801</v>
      </c>
      <c r="F2165" s="26" t="s">
        <v>106</v>
      </c>
      <c r="G2165" s="9">
        <v>0.80379999999999996</v>
      </c>
      <c r="H2165" s="72">
        <v>29.71</v>
      </c>
    </row>
    <row r="2166" spans="1:8" ht="38.25">
      <c r="A2166" s="7" t="s">
        <v>801</v>
      </c>
      <c r="B2166" s="8">
        <v>88316</v>
      </c>
      <c r="C2166" s="7" t="s">
        <v>20</v>
      </c>
      <c r="D2166" s="7" t="s">
        <v>802</v>
      </c>
      <c r="E2166" s="26" t="s">
        <v>1801</v>
      </c>
      <c r="F2166" s="26" t="s">
        <v>106</v>
      </c>
      <c r="G2166" s="9">
        <v>0.2064</v>
      </c>
      <c r="H2166" s="72">
        <v>24.08</v>
      </c>
    </row>
    <row r="2167" spans="1:8" ht="25.5">
      <c r="A2167" s="16" t="s">
        <v>806</v>
      </c>
      <c r="B2167" s="17">
        <v>45190</v>
      </c>
      <c r="C2167" s="16" t="s">
        <v>20</v>
      </c>
      <c r="D2167" s="16" t="s">
        <v>1202</v>
      </c>
      <c r="E2167" s="27" t="s">
        <v>819</v>
      </c>
      <c r="F2167" s="27" t="s">
        <v>27</v>
      </c>
      <c r="G2167" s="18">
        <v>1.0864</v>
      </c>
      <c r="H2167" s="71">
        <v>69.900000000000006</v>
      </c>
    </row>
    <row r="2168" spans="1:8">
      <c r="A2168" s="16" t="s">
        <v>806</v>
      </c>
      <c r="B2168" s="17">
        <v>37595</v>
      </c>
      <c r="C2168" s="16" t="s">
        <v>20</v>
      </c>
      <c r="D2168" s="16" t="s">
        <v>1203</v>
      </c>
      <c r="E2168" s="27" t="s">
        <v>819</v>
      </c>
      <c r="F2168" s="27" t="s">
        <v>159</v>
      </c>
      <c r="G2168" s="18">
        <v>9.1300000000000008</v>
      </c>
      <c r="H2168" s="71">
        <v>3.07</v>
      </c>
    </row>
    <row r="2169" spans="1:8">
      <c r="A2169" s="16" t="s">
        <v>806</v>
      </c>
      <c r="B2169" s="17">
        <v>34357</v>
      </c>
      <c r="C2169" s="16" t="s">
        <v>20</v>
      </c>
      <c r="D2169" s="16" t="s">
        <v>1097</v>
      </c>
      <c r="E2169" s="27" t="s">
        <v>819</v>
      </c>
      <c r="F2169" s="27" t="s">
        <v>159</v>
      </c>
      <c r="G2169" s="18">
        <v>0.14099999999999999</v>
      </c>
      <c r="H2169" s="71">
        <v>5.87</v>
      </c>
    </row>
    <row r="2170" spans="1:8">
      <c r="A2170" s="11"/>
      <c r="B2170" s="11"/>
      <c r="C2170" s="11"/>
      <c r="D2170" s="11"/>
      <c r="E2170" s="11"/>
      <c r="F2170" s="11"/>
      <c r="G2170" s="12"/>
      <c r="H2170" s="75"/>
    </row>
    <row r="2171" spans="1:8">
      <c r="A2171" s="11"/>
      <c r="B2171" s="11"/>
      <c r="C2171" s="11"/>
      <c r="D2171" s="11"/>
      <c r="E2171" s="11"/>
      <c r="F2171" s="11"/>
      <c r="G2171" s="28"/>
      <c r="H2171" s="76"/>
    </row>
    <row r="2172" spans="1:8" ht="15" thickBot="1">
      <c r="A2172" s="13"/>
      <c r="B2172" s="13"/>
      <c r="C2172" s="13"/>
      <c r="D2172" s="13"/>
      <c r="E2172" s="13"/>
      <c r="F2172" s="13"/>
      <c r="G2172" s="14"/>
      <c r="H2172" s="77"/>
    </row>
    <row r="2173" spans="1:8" ht="15" thickTop="1">
      <c r="A2173" s="15"/>
      <c r="B2173" s="15"/>
      <c r="C2173" s="15"/>
      <c r="D2173" s="15"/>
      <c r="E2173" s="15"/>
      <c r="F2173" s="15"/>
      <c r="G2173" s="15"/>
      <c r="H2173" s="78"/>
    </row>
    <row r="2174" spans="1:8" ht="15">
      <c r="A2174" s="1" t="s">
        <v>322</v>
      </c>
      <c r="B2174" s="2" t="s">
        <v>1</v>
      </c>
      <c r="C2174" s="1" t="s">
        <v>2</v>
      </c>
      <c r="D2174" s="1" t="s">
        <v>3</v>
      </c>
      <c r="E2174" s="29" t="s">
        <v>799</v>
      </c>
      <c r="F2174" s="29" t="s">
        <v>4</v>
      </c>
      <c r="G2174" s="2" t="s">
        <v>5</v>
      </c>
      <c r="H2174" s="74" t="s">
        <v>6</v>
      </c>
    </row>
    <row r="2175" spans="1:8" ht="38.25">
      <c r="A2175" s="3" t="s">
        <v>800</v>
      </c>
      <c r="B2175" s="4">
        <v>87249</v>
      </c>
      <c r="C2175" s="3" t="s">
        <v>20</v>
      </c>
      <c r="D2175" s="3" t="s">
        <v>323</v>
      </c>
      <c r="E2175" s="25" t="s">
        <v>1835</v>
      </c>
      <c r="F2175" s="25" t="s">
        <v>27</v>
      </c>
      <c r="G2175" s="5">
        <v>1</v>
      </c>
      <c r="H2175" s="79">
        <v>76.91</v>
      </c>
    </row>
    <row r="2176" spans="1:8" ht="38.25">
      <c r="A2176" s="7" t="s">
        <v>801</v>
      </c>
      <c r="B2176" s="8">
        <v>88256</v>
      </c>
      <c r="C2176" s="7" t="s">
        <v>20</v>
      </c>
      <c r="D2176" s="7" t="s">
        <v>1836</v>
      </c>
      <c r="E2176" s="26" t="s">
        <v>1801</v>
      </c>
      <c r="F2176" s="26" t="s">
        <v>106</v>
      </c>
      <c r="G2176" s="9">
        <v>0.80640000000000001</v>
      </c>
      <c r="H2176" s="72">
        <v>29.71</v>
      </c>
    </row>
    <row r="2177" spans="1:8" ht="38.25">
      <c r="A2177" s="7" t="s">
        <v>801</v>
      </c>
      <c r="B2177" s="8">
        <v>88316</v>
      </c>
      <c r="C2177" s="7" t="s">
        <v>20</v>
      </c>
      <c r="D2177" s="7" t="s">
        <v>802</v>
      </c>
      <c r="E2177" s="26" t="s">
        <v>1801</v>
      </c>
      <c r="F2177" s="26" t="s">
        <v>106</v>
      </c>
      <c r="G2177" s="9">
        <v>0.20680000000000001</v>
      </c>
      <c r="H2177" s="72">
        <v>24.08</v>
      </c>
    </row>
    <row r="2178" spans="1:8">
      <c r="A2178" s="16" t="s">
        <v>806</v>
      </c>
      <c r="B2178" s="17">
        <v>1381</v>
      </c>
      <c r="C2178" s="16" t="s">
        <v>20</v>
      </c>
      <c r="D2178" s="16" t="s">
        <v>1096</v>
      </c>
      <c r="E2178" s="27" t="s">
        <v>819</v>
      </c>
      <c r="F2178" s="27" t="s">
        <v>159</v>
      </c>
      <c r="G2178" s="18">
        <v>9.1325000000000003</v>
      </c>
      <c r="H2178" s="71">
        <v>1</v>
      </c>
    </row>
    <row r="2179" spans="1:8">
      <c r="A2179" s="16" t="s">
        <v>806</v>
      </c>
      <c r="B2179" s="17">
        <v>34357</v>
      </c>
      <c r="C2179" s="16" t="s">
        <v>20</v>
      </c>
      <c r="D2179" s="16" t="s">
        <v>1097</v>
      </c>
      <c r="E2179" s="27" t="s">
        <v>819</v>
      </c>
      <c r="F2179" s="27" t="s">
        <v>159</v>
      </c>
      <c r="G2179" s="18">
        <v>0.188</v>
      </c>
      <c r="H2179" s="71">
        <v>5.87</v>
      </c>
    </row>
    <row r="2180" spans="1:8" ht="25.5">
      <c r="A2180" s="16" t="s">
        <v>806</v>
      </c>
      <c r="B2180" s="17">
        <v>1287</v>
      </c>
      <c r="C2180" s="16" t="s">
        <v>20</v>
      </c>
      <c r="D2180" s="16" t="s">
        <v>1204</v>
      </c>
      <c r="E2180" s="27" t="s">
        <v>819</v>
      </c>
      <c r="F2180" s="27" t="s">
        <v>27</v>
      </c>
      <c r="G2180" s="18">
        <v>1.1135999999999999</v>
      </c>
      <c r="H2180" s="71">
        <v>33.89</v>
      </c>
    </row>
    <row r="2181" spans="1:8">
      <c r="A2181" s="11"/>
      <c r="B2181" s="11"/>
      <c r="C2181" s="11"/>
      <c r="D2181" s="11"/>
      <c r="E2181" s="11"/>
      <c r="F2181" s="11"/>
      <c r="G2181" s="12"/>
      <c r="H2181" s="75"/>
    </row>
    <row r="2182" spans="1:8">
      <c r="A2182" s="11"/>
      <c r="B2182" s="11"/>
      <c r="C2182" s="11"/>
      <c r="D2182" s="11"/>
      <c r="E2182" s="11"/>
      <c r="F2182" s="11"/>
      <c r="G2182" s="28"/>
      <c r="H2182" s="76"/>
    </row>
    <row r="2183" spans="1:8" ht="15" thickBot="1">
      <c r="A2183" s="13"/>
      <c r="B2183" s="13"/>
      <c r="C2183" s="13"/>
      <c r="D2183" s="13"/>
      <c r="E2183" s="13"/>
      <c r="F2183" s="13"/>
      <c r="G2183" s="14"/>
      <c r="H2183" s="77"/>
    </row>
    <row r="2184" spans="1:8" ht="15" thickTop="1">
      <c r="A2184" s="15"/>
      <c r="B2184" s="15"/>
      <c r="C2184" s="15"/>
      <c r="D2184" s="15"/>
      <c r="E2184" s="15"/>
      <c r="F2184" s="15"/>
      <c r="G2184" s="15"/>
      <c r="H2184" s="78"/>
    </row>
    <row r="2185" spans="1:8" ht="15">
      <c r="A2185" s="1" t="s">
        <v>324</v>
      </c>
      <c r="B2185" s="2" t="s">
        <v>1</v>
      </c>
      <c r="C2185" s="1" t="s">
        <v>2</v>
      </c>
      <c r="D2185" s="1" t="s">
        <v>3</v>
      </c>
      <c r="E2185" s="29" t="s">
        <v>799</v>
      </c>
      <c r="F2185" s="29" t="s">
        <v>4</v>
      </c>
      <c r="G2185" s="2" t="s">
        <v>5</v>
      </c>
      <c r="H2185" s="74" t="s">
        <v>6</v>
      </c>
    </row>
    <row r="2186" spans="1:8" ht="25.5">
      <c r="A2186" s="3" t="s">
        <v>800</v>
      </c>
      <c r="B2186" s="4">
        <v>84191</v>
      </c>
      <c r="C2186" s="3" t="s">
        <v>20</v>
      </c>
      <c r="D2186" s="3" t="s">
        <v>325</v>
      </c>
      <c r="E2186" s="25" t="s">
        <v>1163</v>
      </c>
      <c r="F2186" s="25" t="s">
        <v>27</v>
      </c>
      <c r="G2186" s="5">
        <v>1</v>
      </c>
      <c r="H2186" s="6">
        <f>ROUND(SUM(H2187*G2187,H2188*G2188,H2189*G2189,H2190*G2190,H2191*G2191),2)</f>
        <v>161.86000000000001</v>
      </c>
    </row>
    <row r="2187" spans="1:8" ht="38.25">
      <c r="A2187" s="7" t="s">
        <v>801</v>
      </c>
      <c r="B2187" s="8">
        <v>88309</v>
      </c>
      <c r="C2187" s="7" t="s">
        <v>20</v>
      </c>
      <c r="D2187" s="7" t="s">
        <v>804</v>
      </c>
      <c r="E2187" s="26" t="s">
        <v>1801</v>
      </c>
      <c r="F2187" s="26" t="s">
        <v>106</v>
      </c>
      <c r="G2187" s="9">
        <v>0.6</v>
      </c>
      <c r="H2187" s="72">
        <v>29.85</v>
      </c>
    </row>
    <row r="2188" spans="1:8" ht="38.25">
      <c r="A2188" s="7" t="s">
        <v>801</v>
      </c>
      <c r="B2188" s="8">
        <v>88316</v>
      </c>
      <c r="C2188" s="7" t="s">
        <v>20</v>
      </c>
      <c r="D2188" s="7" t="s">
        <v>802</v>
      </c>
      <c r="E2188" s="26" t="s">
        <v>1801</v>
      </c>
      <c r="F2188" s="26" t="s">
        <v>106</v>
      </c>
      <c r="G2188" s="9">
        <v>0.3</v>
      </c>
      <c r="H2188" s="72">
        <v>24.08</v>
      </c>
    </row>
    <row r="2189" spans="1:8" ht="25.5">
      <c r="A2189" s="7" t="s">
        <v>801</v>
      </c>
      <c r="B2189" s="8">
        <v>87373</v>
      </c>
      <c r="C2189" s="7" t="s">
        <v>20</v>
      </c>
      <c r="D2189" s="7" t="s">
        <v>1164</v>
      </c>
      <c r="E2189" s="26" t="s">
        <v>1101</v>
      </c>
      <c r="F2189" s="26" t="s">
        <v>15</v>
      </c>
      <c r="G2189" s="9">
        <v>0.02</v>
      </c>
      <c r="H2189" s="72">
        <v>842.95</v>
      </c>
    </row>
    <row r="2190" spans="1:8" ht="25.5">
      <c r="A2190" s="16" t="s">
        <v>806</v>
      </c>
      <c r="B2190" s="17">
        <v>3671</v>
      </c>
      <c r="C2190" s="16" t="s">
        <v>20</v>
      </c>
      <c r="D2190" s="16" t="s">
        <v>1201</v>
      </c>
      <c r="E2190" s="27" t="s">
        <v>819</v>
      </c>
      <c r="F2190" s="27" t="s">
        <v>76</v>
      </c>
      <c r="G2190" s="18">
        <v>1</v>
      </c>
      <c r="H2190" s="71">
        <v>1.37</v>
      </c>
    </row>
    <row r="2191" spans="1:8" ht="25.5">
      <c r="A2191" s="16" t="s">
        <v>806</v>
      </c>
      <c r="B2191" s="17">
        <v>4786</v>
      </c>
      <c r="C2191" s="16" t="s">
        <v>20</v>
      </c>
      <c r="D2191" s="16" t="s">
        <v>1205</v>
      </c>
      <c r="E2191" s="27" t="s">
        <v>819</v>
      </c>
      <c r="F2191" s="27" t="s">
        <v>27</v>
      </c>
      <c r="G2191" s="18">
        <v>1</v>
      </c>
      <c r="H2191" s="71">
        <v>118.5</v>
      </c>
    </row>
    <row r="2192" spans="1:8">
      <c r="A2192" s="11"/>
      <c r="B2192" s="11"/>
      <c r="C2192" s="11"/>
      <c r="D2192" s="11"/>
      <c r="E2192" s="11"/>
      <c r="F2192" s="11"/>
      <c r="G2192" s="12"/>
      <c r="H2192" s="75"/>
    </row>
    <row r="2193" spans="1:8">
      <c r="A2193" s="11"/>
      <c r="B2193" s="11"/>
      <c r="C2193" s="11"/>
      <c r="D2193" s="11"/>
      <c r="E2193" s="11"/>
      <c r="F2193" s="11"/>
      <c r="G2193" s="28"/>
      <c r="H2193" s="76"/>
    </row>
    <row r="2194" spans="1:8" ht="15" thickBot="1">
      <c r="A2194" s="13"/>
      <c r="B2194" s="13"/>
      <c r="C2194" s="13"/>
      <c r="D2194" s="13"/>
      <c r="E2194" s="13"/>
      <c r="F2194" s="13"/>
      <c r="G2194" s="14"/>
      <c r="H2194" s="77"/>
    </row>
    <row r="2195" spans="1:8" ht="15" thickTop="1">
      <c r="A2195" s="15"/>
      <c r="B2195" s="15"/>
      <c r="C2195" s="15"/>
      <c r="D2195" s="15"/>
      <c r="E2195" s="15"/>
      <c r="F2195" s="15"/>
      <c r="G2195" s="15"/>
      <c r="H2195" s="78"/>
    </row>
    <row r="2196" spans="1:8" ht="15">
      <c r="A2196" s="1" t="s">
        <v>326</v>
      </c>
      <c r="B2196" s="2" t="s">
        <v>1</v>
      </c>
      <c r="C2196" s="1" t="s">
        <v>2</v>
      </c>
      <c r="D2196" s="1" t="s">
        <v>3</v>
      </c>
      <c r="E2196" s="29" t="s">
        <v>799</v>
      </c>
      <c r="F2196" s="29" t="s">
        <v>4</v>
      </c>
      <c r="G2196" s="2" t="s">
        <v>5</v>
      </c>
      <c r="H2196" s="74" t="s">
        <v>6</v>
      </c>
    </row>
    <row r="2197" spans="1:8" ht="38.25">
      <c r="A2197" s="3" t="s">
        <v>800</v>
      </c>
      <c r="B2197" s="4">
        <v>72799</v>
      </c>
      <c r="C2197" s="3" t="s">
        <v>20</v>
      </c>
      <c r="D2197" s="3" t="s">
        <v>327</v>
      </c>
      <c r="E2197" s="25" t="s">
        <v>1206</v>
      </c>
      <c r="F2197" s="25" t="s">
        <v>27</v>
      </c>
      <c r="G2197" s="5">
        <v>1</v>
      </c>
      <c r="H2197" s="6">
        <f>ROUND(SUM(H2198*G2198,H2199*G2199,H2200*G2200,H2201*G2201,H2202*G2202,H2203*G2203),2)</f>
        <v>92.61</v>
      </c>
    </row>
    <row r="2198" spans="1:8" ht="38.25">
      <c r="A2198" s="7" t="s">
        <v>801</v>
      </c>
      <c r="B2198" s="8">
        <v>88316</v>
      </c>
      <c r="C2198" s="7" t="s">
        <v>20</v>
      </c>
      <c r="D2198" s="7" t="s">
        <v>802</v>
      </c>
      <c r="E2198" s="26" t="s">
        <v>1801</v>
      </c>
      <c r="F2198" s="26" t="s">
        <v>106</v>
      </c>
      <c r="G2198" s="9">
        <v>0.91</v>
      </c>
      <c r="H2198" s="72">
        <v>24.08</v>
      </c>
    </row>
    <row r="2199" spans="1:8" ht="38.25">
      <c r="A2199" s="7" t="s">
        <v>801</v>
      </c>
      <c r="B2199" s="8">
        <v>88260</v>
      </c>
      <c r="C2199" s="7" t="s">
        <v>20</v>
      </c>
      <c r="D2199" s="7" t="s">
        <v>860</v>
      </c>
      <c r="E2199" s="26" t="s">
        <v>1801</v>
      </c>
      <c r="F2199" s="26" t="s">
        <v>106</v>
      </c>
      <c r="G2199" s="9">
        <v>0.4</v>
      </c>
      <c r="H2199" s="72">
        <v>29.63</v>
      </c>
    </row>
    <row r="2200" spans="1:8" ht="25.5">
      <c r="A2200" s="16" t="s">
        <v>806</v>
      </c>
      <c r="B2200" s="17">
        <v>366</v>
      </c>
      <c r="C2200" s="16" t="s">
        <v>20</v>
      </c>
      <c r="D2200" s="16" t="s">
        <v>1207</v>
      </c>
      <c r="E2200" s="27" t="s">
        <v>819</v>
      </c>
      <c r="F2200" s="27" t="s">
        <v>15</v>
      </c>
      <c r="G2200" s="18">
        <v>2.3E-2</v>
      </c>
      <c r="H2200" s="71">
        <v>137.5</v>
      </c>
    </row>
    <row r="2201" spans="1:8">
      <c r="A2201" s="16" t="s">
        <v>806</v>
      </c>
      <c r="B2201" s="17">
        <v>1379</v>
      </c>
      <c r="C2201" s="16" t="s">
        <v>20</v>
      </c>
      <c r="D2201" s="16" t="s">
        <v>1001</v>
      </c>
      <c r="E2201" s="27" t="s">
        <v>819</v>
      </c>
      <c r="F2201" s="27" t="s">
        <v>159</v>
      </c>
      <c r="G2201" s="18">
        <v>9.11</v>
      </c>
      <c r="H2201" s="71">
        <v>0.7</v>
      </c>
    </row>
    <row r="2202" spans="1:8" ht="25.5">
      <c r="A2202" s="16" t="s">
        <v>806</v>
      </c>
      <c r="B2202" s="17">
        <v>367</v>
      </c>
      <c r="C2202" s="16" t="s">
        <v>20</v>
      </c>
      <c r="D2202" s="16" t="s">
        <v>1044</v>
      </c>
      <c r="E2202" s="27" t="s">
        <v>819</v>
      </c>
      <c r="F2202" s="27" t="s">
        <v>15</v>
      </c>
      <c r="G2202" s="18">
        <v>0.1</v>
      </c>
      <c r="H2202" s="71">
        <v>139.29</v>
      </c>
    </row>
    <row r="2203" spans="1:8" ht="25.5">
      <c r="A2203" s="16" t="s">
        <v>806</v>
      </c>
      <c r="B2203" s="17">
        <v>4385</v>
      </c>
      <c r="C2203" s="16" t="s">
        <v>20</v>
      </c>
      <c r="D2203" s="16" t="s">
        <v>1208</v>
      </c>
      <c r="E2203" s="27" t="s">
        <v>819</v>
      </c>
      <c r="F2203" s="27" t="s">
        <v>1125</v>
      </c>
      <c r="G2203" s="18">
        <v>3.5000000000000003E-2</v>
      </c>
      <c r="H2203" s="71">
        <v>1010.85</v>
      </c>
    </row>
    <row r="2204" spans="1:8">
      <c r="A2204" s="11"/>
      <c r="B2204" s="11"/>
      <c r="C2204" s="11"/>
      <c r="D2204" s="11"/>
      <c r="E2204" s="11"/>
      <c r="F2204" s="11"/>
      <c r="G2204" s="12"/>
      <c r="H2204" s="75"/>
    </row>
    <row r="2205" spans="1:8">
      <c r="A2205" s="11"/>
      <c r="B2205" s="11"/>
      <c r="C2205" s="11"/>
      <c r="D2205" s="11"/>
      <c r="E2205" s="11"/>
      <c r="F2205" s="11"/>
      <c r="G2205" s="28"/>
      <c r="H2205" s="76"/>
    </row>
    <row r="2206" spans="1:8" ht="15" thickBot="1">
      <c r="A2206" s="13"/>
      <c r="B2206" s="13"/>
      <c r="C2206" s="13"/>
      <c r="D2206" s="13"/>
      <c r="E2206" s="13"/>
      <c r="F2206" s="13"/>
      <c r="G2206" s="14"/>
      <c r="H2206" s="77"/>
    </row>
    <row r="2207" spans="1:8" ht="15" thickTop="1">
      <c r="A2207" s="15"/>
      <c r="B2207" s="15"/>
      <c r="C2207" s="15"/>
      <c r="D2207" s="15"/>
      <c r="E2207" s="15"/>
      <c r="F2207" s="15"/>
      <c r="G2207" s="15"/>
      <c r="H2207" s="78"/>
    </row>
    <row r="2208" spans="1:8" ht="15">
      <c r="A2208" s="1" t="s">
        <v>328</v>
      </c>
      <c r="B2208" s="2" t="s">
        <v>1</v>
      </c>
      <c r="C2208" s="1" t="s">
        <v>2</v>
      </c>
      <c r="D2208" s="1" t="s">
        <v>3</v>
      </c>
      <c r="E2208" s="29" t="s">
        <v>799</v>
      </c>
      <c r="F2208" s="29" t="s">
        <v>4</v>
      </c>
      <c r="G2208" s="2" t="s">
        <v>5</v>
      </c>
      <c r="H2208" s="74" t="s">
        <v>6</v>
      </c>
    </row>
    <row r="2209" spans="1:8" ht="25.5">
      <c r="A2209" s="3" t="s">
        <v>800</v>
      </c>
      <c r="B2209" s="4">
        <v>93679</v>
      </c>
      <c r="C2209" s="3" t="s">
        <v>20</v>
      </c>
      <c r="D2209" s="3" t="s">
        <v>329</v>
      </c>
      <c r="E2209" s="25" t="s">
        <v>1857</v>
      </c>
      <c r="F2209" s="25" t="s">
        <v>27</v>
      </c>
      <c r="G2209" s="5">
        <v>1</v>
      </c>
      <c r="H2209" s="79">
        <v>103.46</v>
      </c>
    </row>
    <row r="2210" spans="1:8" ht="51">
      <c r="A2210" s="7" t="s">
        <v>801</v>
      </c>
      <c r="B2210" s="8">
        <v>91285</v>
      </c>
      <c r="C2210" s="7" t="s">
        <v>20</v>
      </c>
      <c r="D2210" s="7" t="s">
        <v>1210</v>
      </c>
      <c r="E2210" s="26" t="s">
        <v>1805</v>
      </c>
      <c r="F2210" s="26" t="s">
        <v>880</v>
      </c>
      <c r="G2210" s="9">
        <v>0.1371</v>
      </c>
      <c r="H2210" s="72">
        <v>0.47</v>
      </c>
    </row>
    <row r="2211" spans="1:8" ht="51">
      <c r="A2211" s="7" t="s">
        <v>801</v>
      </c>
      <c r="B2211" s="8">
        <v>91277</v>
      </c>
      <c r="C2211" s="7" t="s">
        <v>20</v>
      </c>
      <c r="D2211" s="7" t="s">
        <v>924</v>
      </c>
      <c r="E2211" s="26" t="s">
        <v>1805</v>
      </c>
      <c r="F2211" s="26" t="s">
        <v>884</v>
      </c>
      <c r="G2211" s="9">
        <v>4.1000000000000003E-3</v>
      </c>
      <c r="H2211" s="72">
        <v>10.63</v>
      </c>
    </row>
    <row r="2212" spans="1:8" ht="51">
      <c r="A2212" s="7" t="s">
        <v>801</v>
      </c>
      <c r="B2212" s="8">
        <v>91278</v>
      </c>
      <c r="C2212" s="7" t="s">
        <v>20</v>
      </c>
      <c r="D2212" s="7" t="s">
        <v>923</v>
      </c>
      <c r="E2212" s="26" t="s">
        <v>1805</v>
      </c>
      <c r="F2212" s="26" t="s">
        <v>880</v>
      </c>
      <c r="G2212" s="9">
        <v>0.18210000000000001</v>
      </c>
      <c r="H2212" s="72">
        <v>0.78</v>
      </c>
    </row>
    <row r="2213" spans="1:8" ht="51">
      <c r="A2213" s="7" t="s">
        <v>801</v>
      </c>
      <c r="B2213" s="8">
        <v>91283</v>
      </c>
      <c r="C2213" s="7" t="s">
        <v>20</v>
      </c>
      <c r="D2213" s="7" t="s">
        <v>1209</v>
      </c>
      <c r="E2213" s="26" t="s">
        <v>1805</v>
      </c>
      <c r="F2213" s="26" t="s">
        <v>884</v>
      </c>
      <c r="G2213" s="9">
        <v>4.9099999999999998E-2</v>
      </c>
      <c r="H2213" s="72">
        <v>10.1</v>
      </c>
    </row>
    <row r="2214" spans="1:8" ht="38.25">
      <c r="A2214" s="7" t="s">
        <v>801</v>
      </c>
      <c r="B2214" s="8">
        <v>88316</v>
      </c>
      <c r="C2214" s="7" t="s">
        <v>20</v>
      </c>
      <c r="D2214" s="7" t="s">
        <v>802</v>
      </c>
      <c r="E2214" s="26" t="s">
        <v>1801</v>
      </c>
      <c r="F2214" s="26" t="s">
        <v>106</v>
      </c>
      <c r="G2214" s="9">
        <v>0.3725</v>
      </c>
      <c r="H2214" s="72">
        <v>24.08</v>
      </c>
    </row>
    <row r="2215" spans="1:8" ht="38.25">
      <c r="A2215" s="7" t="s">
        <v>801</v>
      </c>
      <c r="B2215" s="8">
        <v>88260</v>
      </c>
      <c r="C2215" s="7" t="s">
        <v>20</v>
      </c>
      <c r="D2215" s="7" t="s">
        <v>860</v>
      </c>
      <c r="E2215" s="26" t="s">
        <v>1801</v>
      </c>
      <c r="F2215" s="26" t="s">
        <v>106</v>
      </c>
      <c r="G2215" s="9">
        <v>0.3725</v>
      </c>
      <c r="H2215" s="72">
        <v>29.63</v>
      </c>
    </row>
    <row r="2216" spans="1:8" ht="38.25">
      <c r="A2216" s="16" t="s">
        <v>806</v>
      </c>
      <c r="B2216" s="17">
        <v>36156</v>
      </c>
      <c r="C2216" s="16" t="s">
        <v>20</v>
      </c>
      <c r="D2216" s="16" t="s">
        <v>1211</v>
      </c>
      <c r="E2216" s="27" t="s">
        <v>819</v>
      </c>
      <c r="F2216" s="27" t="s">
        <v>27</v>
      </c>
      <c r="G2216" s="18">
        <v>1.03</v>
      </c>
      <c r="H2216" s="71">
        <v>66.459999999999994</v>
      </c>
    </row>
    <row r="2217" spans="1:8" ht="25.5">
      <c r="A2217" s="16" t="s">
        <v>806</v>
      </c>
      <c r="B2217" s="17">
        <v>370</v>
      </c>
      <c r="C2217" s="16" t="s">
        <v>20</v>
      </c>
      <c r="D2217" s="16" t="s">
        <v>1000</v>
      </c>
      <c r="E2217" s="27" t="s">
        <v>819</v>
      </c>
      <c r="F2217" s="27" t="s">
        <v>15</v>
      </c>
      <c r="G2217" s="18">
        <v>5.6800000000000003E-2</v>
      </c>
      <c r="H2217" s="71">
        <v>137.5</v>
      </c>
    </row>
    <row r="2218" spans="1:8">
      <c r="A2218" s="16" t="s">
        <v>806</v>
      </c>
      <c r="B2218" s="17">
        <v>4741</v>
      </c>
      <c r="C2218" s="16" t="s">
        <v>20</v>
      </c>
      <c r="D2218" s="16" t="s">
        <v>1212</v>
      </c>
      <c r="E2218" s="27" t="s">
        <v>819</v>
      </c>
      <c r="F2218" s="27" t="s">
        <v>15</v>
      </c>
      <c r="G2218" s="18">
        <v>9.7999999999999997E-3</v>
      </c>
      <c r="H2218" s="71">
        <v>102.34</v>
      </c>
    </row>
    <row r="2219" spans="1:8">
      <c r="A2219" s="11"/>
      <c r="B2219" s="11"/>
      <c r="C2219" s="11"/>
      <c r="D2219" s="11"/>
      <c r="E2219" s="11"/>
      <c r="F2219" s="11"/>
      <c r="G2219" s="12"/>
      <c r="H2219" s="75"/>
    </row>
    <row r="2220" spans="1:8">
      <c r="A2220" s="11"/>
      <c r="B2220" s="11"/>
      <c r="C2220" s="11"/>
      <c r="D2220" s="11"/>
      <c r="E2220" s="11"/>
      <c r="F2220" s="11"/>
      <c r="G2220" s="28"/>
      <c r="H2220" s="76"/>
    </row>
    <row r="2221" spans="1:8" ht="15" thickBot="1">
      <c r="A2221" s="13"/>
      <c r="B2221" s="13"/>
      <c r="C2221" s="13"/>
      <c r="D2221" s="13"/>
      <c r="E2221" s="13"/>
      <c r="F2221" s="13"/>
      <c r="G2221" s="14"/>
      <c r="H2221" s="77"/>
    </row>
    <row r="2222" spans="1:8" ht="15" thickTop="1">
      <c r="A2222" s="15"/>
      <c r="B2222" s="15"/>
      <c r="C2222" s="15"/>
      <c r="D2222" s="15"/>
      <c r="E2222" s="15"/>
      <c r="F2222" s="15"/>
      <c r="G2222" s="15"/>
      <c r="H2222" s="78"/>
    </row>
    <row r="2223" spans="1:8" ht="15">
      <c r="A2223" s="1" t="s">
        <v>330</v>
      </c>
      <c r="B2223" s="2" t="s">
        <v>1</v>
      </c>
      <c r="C2223" s="1" t="s">
        <v>2</v>
      </c>
      <c r="D2223" s="1" t="s">
        <v>3</v>
      </c>
      <c r="E2223" s="29" t="s">
        <v>799</v>
      </c>
      <c r="F2223" s="29" t="s">
        <v>4</v>
      </c>
      <c r="G2223" s="2" t="s">
        <v>5</v>
      </c>
      <c r="H2223" s="74" t="s">
        <v>6</v>
      </c>
    </row>
    <row r="2224" spans="1:8" ht="38.25">
      <c r="A2224" s="3" t="s">
        <v>800</v>
      </c>
      <c r="B2224" s="4">
        <v>92398</v>
      </c>
      <c r="C2224" s="3" t="s">
        <v>20</v>
      </c>
      <c r="D2224" s="3" t="s">
        <v>331</v>
      </c>
      <c r="E2224" s="25" t="s">
        <v>1857</v>
      </c>
      <c r="F2224" s="25" t="s">
        <v>27</v>
      </c>
      <c r="G2224" s="5">
        <v>1</v>
      </c>
      <c r="H2224" s="79">
        <v>88.27</v>
      </c>
    </row>
    <row r="2225" spans="1:8" ht="51">
      <c r="A2225" s="7" t="s">
        <v>801</v>
      </c>
      <c r="B2225" s="8">
        <v>91278</v>
      </c>
      <c r="C2225" s="7" t="s">
        <v>20</v>
      </c>
      <c r="D2225" s="7" t="s">
        <v>923</v>
      </c>
      <c r="E2225" s="26" t="s">
        <v>1805</v>
      </c>
      <c r="F2225" s="26" t="s">
        <v>880</v>
      </c>
      <c r="G2225" s="9">
        <v>0.12609999999999999</v>
      </c>
      <c r="H2225" s="72">
        <v>0.78</v>
      </c>
    </row>
    <row r="2226" spans="1:8" ht="51">
      <c r="A2226" s="7" t="s">
        <v>801</v>
      </c>
      <c r="B2226" s="8">
        <v>91277</v>
      </c>
      <c r="C2226" s="7" t="s">
        <v>20</v>
      </c>
      <c r="D2226" s="7" t="s">
        <v>924</v>
      </c>
      <c r="E2226" s="26" t="s">
        <v>1805</v>
      </c>
      <c r="F2226" s="26" t="s">
        <v>884</v>
      </c>
      <c r="G2226" s="9">
        <v>5.4999999999999997E-3</v>
      </c>
      <c r="H2226" s="72">
        <v>10.63</v>
      </c>
    </row>
    <row r="2227" spans="1:8" ht="38.25">
      <c r="A2227" s="7" t="s">
        <v>801</v>
      </c>
      <c r="B2227" s="8">
        <v>88260</v>
      </c>
      <c r="C2227" s="7" t="s">
        <v>20</v>
      </c>
      <c r="D2227" s="7" t="s">
        <v>860</v>
      </c>
      <c r="E2227" s="26" t="s">
        <v>1801</v>
      </c>
      <c r="F2227" s="26" t="s">
        <v>106</v>
      </c>
      <c r="G2227" s="9">
        <v>0.26319999999999999</v>
      </c>
      <c r="H2227" s="72">
        <v>29.63</v>
      </c>
    </row>
    <row r="2228" spans="1:8" ht="38.25">
      <c r="A2228" s="7" t="s">
        <v>801</v>
      </c>
      <c r="B2228" s="8">
        <v>88316</v>
      </c>
      <c r="C2228" s="7" t="s">
        <v>20</v>
      </c>
      <c r="D2228" s="7" t="s">
        <v>802</v>
      </c>
      <c r="E2228" s="26" t="s">
        <v>1801</v>
      </c>
      <c r="F2228" s="26" t="s">
        <v>106</v>
      </c>
      <c r="G2228" s="9">
        <v>0.26319999999999999</v>
      </c>
      <c r="H2228" s="72">
        <v>24.08</v>
      </c>
    </row>
    <row r="2229" spans="1:8" ht="51">
      <c r="A2229" s="7" t="s">
        <v>801</v>
      </c>
      <c r="B2229" s="8">
        <v>91285</v>
      </c>
      <c r="C2229" s="7" t="s">
        <v>20</v>
      </c>
      <c r="D2229" s="7" t="s">
        <v>1210</v>
      </c>
      <c r="E2229" s="26" t="s">
        <v>1805</v>
      </c>
      <c r="F2229" s="26" t="s">
        <v>880</v>
      </c>
      <c r="G2229" s="9">
        <v>0.1278</v>
      </c>
      <c r="H2229" s="72">
        <v>0.47</v>
      </c>
    </row>
    <row r="2230" spans="1:8" ht="51">
      <c r="A2230" s="7" t="s">
        <v>801</v>
      </c>
      <c r="B2230" s="8">
        <v>91283</v>
      </c>
      <c r="C2230" s="7" t="s">
        <v>20</v>
      </c>
      <c r="D2230" s="7" t="s">
        <v>1209</v>
      </c>
      <c r="E2230" s="26" t="s">
        <v>1805</v>
      </c>
      <c r="F2230" s="26" t="s">
        <v>884</v>
      </c>
      <c r="G2230" s="9">
        <v>3.8E-3</v>
      </c>
      <c r="H2230" s="72">
        <v>10.1</v>
      </c>
    </row>
    <row r="2231" spans="1:8">
      <c r="A2231" s="16" t="s">
        <v>806</v>
      </c>
      <c r="B2231" s="17">
        <v>4741</v>
      </c>
      <c r="C2231" s="16" t="s">
        <v>20</v>
      </c>
      <c r="D2231" s="16" t="s">
        <v>1212</v>
      </c>
      <c r="E2231" s="27" t="s">
        <v>819</v>
      </c>
      <c r="F2231" s="27" t="s">
        <v>15</v>
      </c>
      <c r="G2231" s="18">
        <v>9.7999999999999997E-3</v>
      </c>
      <c r="H2231" s="71">
        <v>102.34</v>
      </c>
    </row>
    <row r="2232" spans="1:8" ht="38.25">
      <c r="A2232" s="16" t="s">
        <v>806</v>
      </c>
      <c r="B2232" s="17">
        <v>36170</v>
      </c>
      <c r="C2232" s="16" t="s">
        <v>20</v>
      </c>
      <c r="D2232" s="16" t="s">
        <v>1213</v>
      </c>
      <c r="E2232" s="27" t="s">
        <v>819</v>
      </c>
      <c r="F2232" s="27" t="s">
        <v>27</v>
      </c>
      <c r="G2232" s="18">
        <v>1.0041</v>
      </c>
      <c r="H2232" s="71">
        <v>60</v>
      </c>
    </row>
    <row r="2233" spans="1:8" ht="25.5">
      <c r="A2233" s="16" t="s">
        <v>806</v>
      </c>
      <c r="B2233" s="17">
        <v>370</v>
      </c>
      <c r="C2233" s="16" t="s">
        <v>20</v>
      </c>
      <c r="D2233" s="16" t="s">
        <v>1000</v>
      </c>
      <c r="E2233" s="27" t="s">
        <v>819</v>
      </c>
      <c r="F2233" s="27" t="s">
        <v>15</v>
      </c>
      <c r="G2233" s="18">
        <v>5.6800000000000003E-2</v>
      </c>
      <c r="H2233" s="71">
        <v>137.5</v>
      </c>
    </row>
    <row r="2234" spans="1:8">
      <c r="A2234" s="11"/>
      <c r="B2234" s="11"/>
      <c r="C2234" s="11"/>
      <c r="D2234" s="11"/>
      <c r="E2234" s="11"/>
      <c r="F2234" s="11"/>
      <c r="G2234" s="12"/>
      <c r="H2234" s="75"/>
    </row>
    <row r="2235" spans="1:8">
      <c r="A2235" s="11"/>
      <c r="B2235" s="11"/>
      <c r="C2235" s="11"/>
      <c r="D2235" s="11"/>
      <c r="E2235" s="11"/>
      <c r="F2235" s="11"/>
      <c r="G2235" s="28"/>
      <c r="H2235" s="76"/>
    </row>
    <row r="2236" spans="1:8" ht="15" thickBot="1">
      <c r="A2236" s="13"/>
      <c r="B2236" s="13"/>
      <c r="C2236" s="13"/>
      <c r="D2236" s="13"/>
      <c r="E2236" s="13"/>
      <c r="F2236" s="13"/>
      <c r="G2236" s="14"/>
      <c r="H2236" s="77"/>
    </row>
    <row r="2237" spans="1:8" ht="15" thickTop="1">
      <c r="A2237" s="15"/>
      <c r="B2237" s="15"/>
      <c r="C2237" s="15"/>
      <c r="D2237" s="15"/>
      <c r="E2237" s="15"/>
      <c r="F2237" s="15"/>
      <c r="G2237" s="15"/>
      <c r="H2237" s="78"/>
    </row>
    <row r="2238" spans="1:8" ht="15">
      <c r="A2238" s="1" t="s">
        <v>332</v>
      </c>
      <c r="B2238" s="2" t="s">
        <v>1</v>
      </c>
      <c r="C2238" s="1" t="s">
        <v>2</v>
      </c>
      <c r="D2238" s="1" t="s">
        <v>3</v>
      </c>
      <c r="E2238" s="29" t="s">
        <v>799</v>
      </c>
      <c r="F2238" s="29" t="s">
        <v>4</v>
      </c>
      <c r="G2238" s="2" t="s">
        <v>5</v>
      </c>
      <c r="H2238" s="74" t="s">
        <v>6</v>
      </c>
    </row>
    <row r="2239" spans="1:8" ht="51">
      <c r="A2239" s="3" t="s">
        <v>800</v>
      </c>
      <c r="B2239" s="4">
        <v>101863</v>
      </c>
      <c r="C2239" s="3" t="s">
        <v>20</v>
      </c>
      <c r="D2239" s="3" t="s">
        <v>333</v>
      </c>
      <c r="E2239" s="25" t="s">
        <v>1858</v>
      </c>
      <c r="F2239" s="25" t="s">
        <v>27</v>
      </c>
      <c r="G2239" s="5">
        <v>1</v>
      </c>
      <c r="H2239" s="79">
        <v>34.17</v>
      </c>
    </row>
    <row r="2240" spans="1:8" ht="51">
      <c r="A2240" s="7" t="s">
        <v>801</v>
      </c>
      <c r="B2240" s="8">
        <v>91278</v>
      </c>
      <c r="C2240" s="7" t="s">
        <v>20</v>
      </c>
      <c r="D2240" s="7" t="s">
        <v>923</v>
      </c>
      <c r="E2240" s="26" t="s">
        <v>1805</v>
      </c>
      <c r="F2240" s="26" t="s">
        <v>880</v>
      </c>
      <c r="G2240" s="9">
        <v>5.1200000000000002E-2</v>
      </c>
      <c r="H2240" s="72">
        <v>0.78</v>
      </c>
    </row>
    <row r="2241" spans="1:8" ht="38.25">
      <c r="A2241" s="7" t="s">
        <v>801</v>
      </c>
      <c r="B2241" s="8">
        <v>97635</v>
      </c>
      <c r="C2241" s="7" t="s">
        <v>20</v>
      </c>
      <c r="D2241" s="7" t="s">
        <v>34</v>
      </c>
      <c r="E2241" s="26" t="s">
        <v>1800</v>
      </c>
      <c r="F2241" s="26" t="s">
        <v>27</v>
      </c>
      <c r="G2241" s="9">
        <v>1</v>
      </c>
      <c r="H2241" s="72">
        <v>19.34</v>
      </c>
    </row>
    <row r="2242" spans="1:8" ht="38.25">
      <c r="A2242" s="7" t="s">
        <v>801</v>
      </c>
      <c r="B2242" s="8">
        <v>88260</v>
      </c>
      <c r="C2242" s="7" t="s">
        <v>20</v>
      </c>
      <c r="D2242" s="7" t="s">
        <v>860</v>
      </c>
      <c r="E2242" s="26" t="s">
        <v>1801</v>
      </c>
      <c r="F2242" s="26" t="s">
        <v>106</v>
      </c>
      <c r="G2242" s="9">
        <v>0.1105</v>
      </c>
      <c r="H2242" s="72">
        <v>29.63</v>
      </c>
    </row>
    <row r="2243" spans="1:8" ht="38.25">
      <c r="A2243" s="7" t="s">
        <v>801</v>
      </c>
      <c r="B2243" s="8">
        <v>88316</v>
      </c>
      <c r="C2243" s="7" t="s">
        <v>20</v>
      </c>
      <c r="D2243" s="7" t="s">
        <v>802</v>
      </c>
      <c r="E2243" s="26" t="s">
        <v>1801</v>
      </c>
      <c r="F2243" s="26" t="s">
        <v>106</v>
      </c>
      <c r="G2243" s="9">
        <v>0.1105</v>
      </c>
      <c r="H2243" s="72">
        <v>24.08</v>
      </c>
    </row>
    <row r="2244" spans="1:8" ht="51">
      <c r="A2244" s="7" t="s">
        <v>801</v>
      </c>
      <c r="B2244" s="8">
        <v>91277</v>
      </c>
      <c r="C2244" s="7" t="s">
        <v>20</v>
      </c>
      <c r="D2244" s="7" t="s">
        <v>924</v>
      </c>
      <c r="E2244" s="26" t="s">
        <v>1805</v>
      </c>
      <c r="F2244" s="26" t="s">
        <v>884</v>
      </c>
      <c r="G2244" s="9">
        <v>4.1000000000000003E-3</v>
      </c>
      <c r="H2244" s="72">
        <v>10.63</v>
      </c>
    </row>
    <row r="2245" spans="1:8">
      <c r="A2245" s="16" t="s">
        <v>806</v>
      </c>
      <c r="B2245" s="17">
        <v>4741</v>
      </c>
      <c r="C2245" s="16" t="s">
        <v>20</v>
      </c>
      <c r="D2245" s="16" t="s">
        <v>1212</v>
      </c>
      <c r="E2245" s="27" t="s">
        <v>819</v>
      </c>
      <c r="F2245" s="27" t="s">
        <v>15</v>
      </c>
      <c r="G2245" s="18">
        <v>6.4000000000000003E-3</v>
      </c>
      <c r="H2245" s="71">
        <v>102.34</v>
      </c>
    </row>
    <row r="2246" spans="1:8" ht="25.5">
      <c r="A2246" s="16" t="s">
        <v>806</v>
      </c>
      <c r="B2246" s="17">
        <v>370</v>
      </c>
      <c r="C2246" s="16" t="s">
        <v>20</v>
      </c>
      <c r="D2246" s="16" t="s">
        <v>1000</v>
      </c>
      <c r="E2246" s="27" t="s">
        <v>819</v>
      </c>
      <c r="F2246" s="27" t="s">
        <v>15</v>
      </c>
      <c r="G2246" s="18">
        <v>5.6800000000000003E-2</v>
      </c>
      <c r="H2246" s="71">
        <v>137.5</v>
      </c>
    </row>
    <row r="2247" spans="1:8">
      <c r="A2247" s="11"/>
      <c r="B2247" s="11"/>
      <c r="C2247" s="11"/>
      <c r="D2247" s="11"/>
      <c r="E2247" s="11"/>
      <c r="F2247" s="11"/>
      <c r="G2247" s="12"/>
      <c r="H2247" s="75"/>
    </row>
    <row r="2248" spans="1:8">
      <c r="A2248" s="11"/>
      <c r="B2248" s="11"/>
      <c r="C2248" s="11"/>
      <c r="D2248" s="11"/>
      <c r="E2248" s="11"/>
      <c r="F2248" s="11"/>
      <c r="G2248" s="28"/>
      <c r="H2248" s="76"/>
    </row>
    <row r="2249" spans="1:8" ht="15" thickBot="1">
      <c r="A2249" s="13"/>
      <c r="B2249" s="13"/>
      <c r="C2249" s="13"/>
      <c r="D2249" s="13"/>
      <c r="E2249" s="13"/>
      <c r="F2249" s="13"/>
      <c r="G2249" s="14"/>
      <c r="H2249" s="77"/>
    </row>
    <row r="2250" spans="1:8" ht="15" thickTop="1">
      <c r="A2250" s="15"/>
      <c r="B2250" s="15"/>
      <c r="C2250" s="15"/>
      <c r="D2250" s="15"/>
      <c r="E2250" s="15"/>
      <c r="F2250" s="15"/>
      <c r="G2250" s="15"/>
      <c r="H2250" s="78"/>
    </row>
    <row r="2251" spans="1:8" ht="15">
      <c r="A2251" s="1" t="s">
        <v>334</v>
      </c>
      <c r="B2251" s="2" t="s">
        <v>1</v>
      </c>
      <c r="C2251" s="1" t="s">
        <v>2</v>
      </c>
      <c r="D2251" s="1" t="s">
        <v>3</v>
      </c>
      <c r="E2251" s="29" t="s">
        <v>799</v>
      </c>
      <c r="F2251" s="29" t="s">
        <v>4</v>
      </c>
      <c r="G2251" s="2" t="s">
        <v>5</v>
      </c>
      <c r="H2251" s="74" t="s">
        <v>6</v>
      </c>
    </row>
    <row r="2252" spans="1:8" ht="38.25">
      <c r="A2252" s="3" t="s">
        <v>800</v>
      </c>
      <c r="B2252" s="4">
        <v>12039</v>
      </c>
      <c r="C2252" s="3" t="s">
        <v>17</v>
      </c>
      <c r="D2252" s="3" t="s">
        <v>335</v>
      </c>
      <c r="E2252" s="25" t="s">
        <v>1099</v>
      </c>
      <c r="F2252" s="25" t="s">
        <v>27</v>
      </c>
      <c r="G2252" s="5">
        <v>1</v>
      </c>
      <c r="H2252" s="6">
        <f>ROUND(SUM(H2254*G2254,G2255*H2255,H2256*G2256,H2257*G2257,H2258*G2258,H2259*G2259,H2260*G2260),2)</f>
        <v>132.69999999999999</v>
      </c>
    </row>
    <row r="2253" spans="1:8" ht="15">
      <c r="A2253" s="1" t="s">
        <v>0</v>
      </c>
      <c r="B2253" s="2" t="s">
        <v>1</v>
      </c>
      <c r="C2253" s="1" t="s">
        <v>2</v>
      </c>
      <c r="D2253" s="1" t="s">
        <v>3</v>
      </c>
      <c r="E2253" s="29" t="s">
        <v>799</v>
      </c>
      <c r="F2253" s="29" t="s">
        <v>4</v>
      </c>
      <c r="G2253" s="2" t="s">
        <v>5</v>
      </c>
      <c r="H2253" s="74" t="s">
        <v>6</v>
      </c>
    </row>
    <row r="2254" spans="1:8" ht="25.5">
      <c r="A2254" s="16" t="s">
        <v>806</v>
      </c>
      <c r="B2254" s="17" t="s">
        <v>1214</v>
      </c>
      <c r="C2254" s="16" t="s">
        <v>17</v>
      </c>
      <c r="D2254" s="16" t="s">
        <v>1215</v>
      </c>
      <c r="E2254" s="27" t="s">
        <v>819</v>
      </c>
      <c r="F2254" s="27" t="s">
        <v>115</v>
      </c>
      <c r="G2254" s="18">
        <v>6.56</v>
      </c>
      <c r="H2254" s="71">
        <v>13.24</v>
      </c>
    </row>
    <row r="2255" spans="1:8">
      <c r="A2255" s="16" t="s">
        <v>806</v>
      </c>
      <c r="B2255" s="17">
        <v>2684</v>
      </c>
      <c r="C2255" s="16" t="s">
        <v>17</v>
      </c>
      <c r="D2255" s="16" t="s">
        <v>1104</v>
      </c>
      <c r="E2255" s="27" t="s">
        <v>819</v>
      </c>
      <c r="F2255" s="27" t="s">
        <v>930</v>
      </c>
      <c r="G2255" s="18">
        <v>4</v>
      </c>
      <c r="H2255" s="71">
        <v>1.67</v>
      </c>
    </row>
    <row r="2256" spans="1:8">
      <c r="A2256" s="16" t="s">
        <v>806</v>
      </c>
      <c r="B2256" s="17" t="s">
        <v>814</v>
      </c>
      <c r="C2256" s="16" t="s">
        <v>17</v>
      </c>
      <c r="D2256" s="16" t="s">
        <v>815</v>
      </c>
      <c r="E2256" s="27" t="s">
        <v>809</v>
      </c>
      <c r="F2256" s="27" t="s">
        <v>810</v>
      </c>
      <c r="G2256" s="18">
        <v>1.2</v>
      </c>
      <c r="H2256" s="71">
        <v>16.89</v>
      </c>
    </row>
    <row r="2257" spans="1:8">
      <c r="A2257" s="7" t="s">
        <v>800</v>
      </c>
      <c r="B2257" s="8">
        <v>10550</v>
      </c>
      <c r="C2257" s="7" t="s">
        <v>17</v>
      </c>
      <c r="D2257" s="7" t="s">
        <v>811</v>
      </c>
      <c r="E2257" s="26" t="s">
        <v>812</v>
      </c>
      <c r="F2257" s="26" t="s">
        <v>810</v>
      </c>
      <c r="G2257" s="9">
        <v>0.5</v>
      </c>
      <c r="H2257" s="72">
        <v>3.74</v>
      </c>
    </row>
    <row r="2258" spans="1:8">
      <c r="A2258" s="16" t="s">
        <v>806</v>
      </c>
      <c r="B2258" s="17">
        <v>2540</v>
      </c>
      <c r="C2258" s="16" t="s">
        <v>17</v>
      </c>
      <c r="D2258" s="16" t="s">
        <v>1103</v>
      </c>
      <c r="E2258" s="27" t="s">
        <v>819</v>
      </c>
      <c r="F2258" s="27" t="s">
        <v>930</v>
      </c>
      <c r="G2258" s="18">
        <v>0.33</v>
      </c>
      <c r="H2258" s="71">
        <v>3.5</v>
      </c>
    </row>
    <row r="2259" spans="1:8">
      <c r="A2259" s="16" t="s">
        <v>806</v>
      </c>
      <c r="B2259" s="17" t="s">
        <v>807</v>
      </c>
      <c r="C2259" s="16" t="s">
        <v>17</v>
      </c>
      <c r="D2259" s="16" t="s">
        <v>808</v>
      </c>
      <c r="E2259" s="27" t="s">
        <v>809</v>
      </c>
      <c r="F2259" s="27" t="s">
        <v>810</v>
      </c>
      <c r="G2259" s="18">
        <v>0.5</v>
      </c>
      <c r="H2259" s="71">
        <v>22.45</v>
      </c>
    </row>
    <row r="2260" spans="1:8">
      <c r="A2260" s="7" t="s">
        <v>800</v>
      </c>
      <c r="B2260" s="8">
        <v>10549</v>
      </c>
      <c r="C2260" s="7" t="s">
        <v>17</v>
      </c>
      <c r="D2260" s="7" t="s">
        <v>813</v>
      </c>
      <c r="E2260" s="26" t="s">
        <v>812</v>
      </c>
      <c r="F2260" s="26" t="s">
        <v>810</v>
      </c>
      <c r="G2260" s="9">
        <v>1.2</v>
      </c>
      <c r="H2260" s="72">
        <v>3.87</v>
      </c>
    </row>
    <row r="2261" spans="1:8" ht="60">
      <c r="A2261" s="32" t="s">
        <v>816</v>
      </c>
      <c r="B2261" s="29"/>
      <c r="C2261" s="29"/>
      <c r="D2261" s="29"/>
      <c r="E2261" s="29"/>
      <c r="F2261" s="29"/>
      <c r="G2261" s="29"/>
      <c r="H2261" s="73"/>
    </row>
    <row r="2262" spans="1:8" ht="15">
      <c r="A2262" s="1" t="s">
        <v>0</v>
      </c>
      <c r="B2262" s="2" t="s">
        <v>1</v>
      </c>
      <c r="C2262" s="1" t="s">
        <v>2</v>
      </c>
      <c r="D2262" s="1" t="s">
        <v>3</v>
      </c>
      <c r="E2262" s="29" t="s">
        <v>799</v>
      </c>
      <c r="F2262" s="29" t="s">
        <v>4</v>
      </c>
      <c r="G2262" s="2" t="s">
        <v>5</v>
      </c>
      <c r="H2262" s="74" t="s">
        <v>6</v>
      </c>
    </row>
    <row r="2263" spans="1:8" ht="25.5">
      <c r="A2263" s="16" t="s">
        <v>806</v>
      </c>
      <c r="B2263" s="17" t="s">
        <v>1214</v>
      </c>
      <c r="C2263" s="16" t="s">
        <v>17</v>
      </c>
      <c r="D2263" s="16" t="s">
        <v>1215</v>
      </c>
      <c r="E2263" s="27" t="s">
        <v>819</v>
      </c>
      <c r="F2263" s="27" t="s">
        <v>115</v>
      </c>
      <c r="G2263" s="18">
        <v>6.56</v>
      </c>
      <c r="H2263" s="71">
        <v>13.24</v>
      </c>
    </row>
    <row r="2264" spans="1:8">
      <c r="A2264" s="16" t="s">
        <v>806</v>
      </c>
      <c r="B2264" s="17">
        <v>2684</v>
      </c>
      <c r="C2264" s="16" t="s">
        <v>17</v>
      </c>
      <c r="D2264" s="16" t="s">
        <v>1104</v>
      </c>
      <c r="E2264" s="27" t="s">
        <v>819</v>
      </c>
      <c r="F2264" s="27" t="s">
        <v>930</v>
      </c>
      <c r="G2264" s="18">
        <v>4</v>
      </c>
      <c r="H2264" s="71">
        <v>1.67</v>
      </c>
    </row>
    <row r="2265" spans="1:8">
      <c r="A2265" s="16" t="s">
        <v>806</v>
      </c>
      <c r="B2265" s="17" t="s">
        <v>814</v>
      </c>
      <c r="C2265" s="16" t="s">
        <v>17</v>
      </c>
      <c r="D2265" s="16" t="s">
        <v>815</v>
      </c>
      <c r="E2265" s="27" t="s">
        <v>809</v>
      </c>
      <c r="F2265" s="27" t="s">
        <v>810</v>
      </c>
      <c r="G2265" s="18">
        <v>1.2</v>
      </c>
      <c r="H2265" s="71">
        <v>16.89</v>
      </c>
    </row>
    <row r="2266" spans="1:8">
      <c r="A2266" s="16" t="s">
        <v>806</v>
      </c>
      <c r="B2266" s="17">
        <v>10517</v>
      </c>
      <c r="C2266" s="16" t="s">
        <v>17</v>
      </c>
      <c r="D2266" s="16" t="s">
        <v>849</v>
      </c>
      <c r="E2266" s="27" t="s">
        <v>827</v>
      </c>
      <c r="F2266" s="27" t="s">
        <v>850</v>
      </c>
      <c r="G2266" s="18">
        <v>6.8000000000000005E-4</v>
      </c>
      <c r="H2266" s="71">
        <v>300</v>
      </c>
    </row>
    <row r="2267" spans="1:8">
      <c r="A2267" s="16" t="s">
        <v>806</v>
      </c>
      <c r="B2267" s="17">
        <v>941</v>
      </c>
      <c r="C2267" s="16" t="s">
        <v>17</v>
      </c>
      <c r="D2267" s="16" t="s">
        <v>830</v>
      </c>
      <c r="E2267" s="27" t="s">
        <v>819</v>
      </c>
      <c r="F2267" s="27" t="s">
        <v>115</v>
      </c>
      <c r="G2267" s="18">
        <v>2.5500000000000002E-3</v>
      </c>
      <c r="H2267" s="71">
        <v>194.68</v>
      </c>
    </row>
    <row r="2268" spans="1:8">
      <c r="A2268" s="16" t="s">
        <v>806</v>
      </c>
      <c r="B2268" s="17">
        <v>10492</v>
      </c>
      <c r="C2268" s="16" t="s">
        <v>17</v>
      </c>
      <c r="D2268" s="16" t="s">
        <v>824</v>
      </c>
      <c r="E2268" s="27" t="s">
        <v>819</v>
      </c>
      <c r="F2268" s="27" t="s">
        <v>115</v>
      </c>
      <c r="G2268" s="18">
        <v>7.6499999999999997E-3</v>
      </c>
      <c r="H2268" s="71">
        <v>205</v>
      </c>
    </row>
    <row r="2269" spans="1:8">
      <c r="A2269" s="16" t="s">
        <v>806</v>
      </c>
      <c r="B2269" s="17">
        <v>10599</v>
      </c>
      <c r="C2269" s="16" t="s">
        <v>17</v>
      </c>
      <c r="D2269" s="16" t="s">
        <v>825</v>
      </c>
      <c r="E2269" s="27" t="s">
        <v>819</v>
      </c>
      <c r="F2269" s="27" t="s">
        <v>115</v>
      </c>
      <c r="G2269" s="18">
        <v>3.0599999999999998E-3</v>
      </c>
      <c r="H2269" s="71">
        <v>18</v>
      </c>
    </row>
    <row r="2270" spans="1:8">
      <c r="A2270" s="16" t="s">
        <v>806</v>
      </c>
      <c r="B2270" s="17" t="s">
        <v>817</v>
      </c>
      <c r="C2270" s="16" t="s">
        <v>17</v>
      </c>
      <c r="D2270" s="16" t="s">
        <v>818</v>
      </c>
      <c r="E2270" s="27" t="s">
        <v>819</v>
      </c>
      <c r="F2270" s="27" t="s">
        <v>820</v>
      </c>
      <c r="G2270" s="18">
        <v>1.3600000000000001E-3</v>
      </c>
      <c r="H2270" s="71">
        <v>88.33</v>
      </c>
    </row>
    <row r="2271" spans="1:8">
      <c r="A2271" s="16" t="s">
        <v>806</v>
      </c>
      <c r="B2271" s="17">
        <v>10790</v>
      </c>
      <c r="C2271" s="16" t="s">
        <v>17</v>
      </c>
      <c r="D2271" s="16" t="s">
        <v>846</v>
      </c>
      <c r="E2271" s="27" t="s">
        <v>819</v>
      </c>
      <c r="F2271" s="27" t="s">
        <v>115</v>
      </c>
      <c r="G2271" s="18">
        <v>5.0000000000000002E-5</v>
      </c>
      <c r="H2271" s="71">
        <v>25.95</v>
      </c>
    </row>
    <row r="2272" spans="1:8">
      <c r="A2272" s="16" t="s">
        <v>806</v>
      </c>
      <c r="B2272" s="17">
        <v>11247</v>
      </c>
      <c r="C2272" s="16" t="s">
        <v>17</v>
      </c>
      <c r="D2272" s="16" t="s">
        <v>848</v>
      </c>
      <c r="E2272" s="27" t="s">
        <v>819</v>
      </c>
      <c r="F2272" s="27" t="s">
        <v>115</v>
      </c>
      <c r="G2272" s="18">
        <v>5.0000000000000002E-5</v>
      </c>
      <c r="H2272" s="71">
        <v>327.8</v>
      </c>
    </row>
    <row r="2273" spans="1:8">
      <c r="A2273" s="16" t="s">
        <v>806</v>
      </c>
      <c r="B2273" s="17">
        <v>1651</v>
      </c>
      <c r="C2273" s="16" t="s">
        <v>17</v>
      </c>
      <c r="D2273" s="16" t="s">
        <v>842</v>
      </c>
      <c r="E2273" s="27" t="s">
        <v>819</v>
      </c>
      <c r="F2273" s="27" t="s">
        <v>843</v>
      </c>
      <c r="G2273" s="18">
        <v>1.3600000000000001E-3</v>
      </c>
      <c r="H2273" s="71">
        <v>7</v>
      </c>
    </row>
    <row r="2274" spans="1:8">
      <c r="A2274" s="16" t="s">
        <v>806</v>
      </c>
      <c r="B2274" s="17" t="s">
        <v>844</v>
      </c>
      <c r="C2274" s="16" t="s">
        <v>17</v>
      </c>
      <c r="D2274" s="16" t="s">
        <v>845</v>
      </c>
      <c r="E2274" s="27" t="s">
        <v>819</v>
      </c>
      <c r="F2274" s="27" t="s">
        <v>820</v>
      </c>
      <c r="G2274" s="18">
        <v>3.9100000000000003E-3</v>
      </c>
      <c r="H2274" s="71">
        <v>12.99</v>
      </c>
    </row>
    <row r="2275" spans="1:8">
      <c r="A2275" s="16" t="s">
        <v>806</v>
      </c>
      <c r="B2275" s="17">
        <v>11265</v>
      </c>
      <c r="C2275" s="16" t="s">
        <v>17</v>
      </c>
      <c r="D2275" s="16" t="s">
        <v>833</v>
      </c>
      <c r="E2275" s="27" t="s">
        <v>819</v>
      </c>
      <c r="F2275" s="27" t="s">
        <v>115</v>
      </c>
      <c r="G2275" s="18">
        <v>2.0000000000000001E-4</v>
      </c>
      <c r="H2275" s="71">
        <v>18.75</v>
      </c>
    </row>
    <row r="2276" spans="1:8">
      <c r="A2276" s="16" t="s">
        <v>806</v>
      </c>
      <c r="B2276" s="17">
        <v>10789</v>
      </c>
      <c r="C2276" s="16" t="s">
        <v>17</v>
      </c>
      <c r="D2276" s="16" t="s">
        <v>840</v>
      </c>
      <c r="E2276" s="27" t="s">
        <v>819</v>
      </c>
      <c r="F2276" s="27" t="s">
        <v>115</v>
      </c>
      <c r="G2276" s="18">
        <v>1E-4</v>
      </c>
      <c r="H2276" s="71">
        <v>15.4</v>
      </c>
    </row>
    <row r="2277" spans="1:8">
      <c r="A2277" s="16" t="s">
        <v>806</v>
      </c>
      <c r="B2277" s="17">
        <v>11243</v>
      </c>
      <c r="C2277" s="16" t="s">
        <v>17</v>
      </c>
      <c r="D2277" s="16" t="s">
        <v>847</v>
      </c>
      <c r="E2277" s="27" t="s">
        <v>819</v>
      </c>
      <c r="F2277" s="27" t="s">
        <v>115</v>
      </c>
      <c r="G2277" s="18">
        <v>5.0000000000000002E-5</v>
      </c>
      <c r="H2277" s="71">
        <v>28</v>
      </c>
    </row>
    <row r="2278" spans="1:8">
      <c r="A2278" s="16" t="s">
        <v>806</v>
      </c>
      <c r="B2278" s="17">
        <v>10761</v>
      </c>
      <c r="C2278" s="16" t="s">
        <v>17</v>
      </c>
      <c r="D2278" s="16" t="s">
        <v>837</v>
      </c>
      <c r="E2278" s="27" t="s">
        <v>827</v>
      </c>
      <c r="F2278" s="27" t="s">
        <v>115</v>
      </c>
      <c r="G2278" s="18">
        <v>0.17305999999999999</v>
      </c>
      <c r="H2278" s="71">
        <v>5</v>
      </c>
    </row>
    <row r="2279" spans="1:8">
      <c r="A2279" s="16" t="s">
        <v>806</v>
      </c>
      <c r="B2279" s="17">
        <v>10596</v>
      </c>
      <c r="C2279" s="16" t="s">
        <v>17</v>
      </c>
      <c r="D2279" s="16" t="s">
        <v>835</v>
      </c>
      <c r="E2279" s="27" t="s">
        <v>819</v>
      </c>
      <c r="F2279" s="27" t="s">
        <v>115</v>
      </c>
      <c r="G2279" s="18">
        <v>7.6499999999999997E-3</v>
      </c>
      <c r="H2279" s="71">
        <v>4.8499999999999996</v>
      </c>
    </row>
    <row r="2280" spans="1:8">
      <c r="A2280" s="16" t="s">
        <v>806</v>
      </c>
      <c r="B2280" s="17">
        <v>4174</v>
      </c>
      <c r="C2280" s="16" t="s">
        <v>17</v>
      </c>
      <c r="D2280" s="16" t="s">
        <v>823</v>
      </c>
      <c r="E2280" s="27" t="s">
        <v>819</v>
      </c>
      <c r="F2280" s="27" t="s">
        <v>115</v>
      </c>
      <c r="G2280" s="18">
        <v>2.5000000000000001E-4</v>
      </c>
      <c r="H2280" s="71">
        <v>12</v>
      </c>
    </row>
    <row r="2281" spans="1:8">
      <c r="A2281" s="16" t="s">
        <v>806</v>
      </c>
      <c r="B2281" s="17">
        <v>11245</v>
      </c>
      <c r="C2281" s="16" t="s">
        <v>17</v>
      </c>
      <c r="D2281" s="16" t="s">
        <v>836</v>
      </c>
      <c r="E2281" s="27" t="s">
        <v>819</v>
      </c>
      <c r="F2281" s="27" t="s">
        <v>115</v>
      </c>
      <c r="G2281" s="18">
        <v>3.5E-4</v>
      </c>
      <c r="H2281" s="71">
        <v>11.6</v>
      </c>
    </row>
    <row r="2282" spans="1:8">
      <c r="A2282" s="16" t="s">
        <v>806</v>
      </c>
      <c r="B2282" s="17">
        <v>4722</v>
      </c>
      <c r="C2282" s="16" t="s">
        <v>17</v>
      </c>
      <c r="D2282" s="16" t="s">
        <v>839</v>
      </c>
      <c r="E2282" s="27" t="s">
        <v>819</v>
      </c>
      <c r="F2282" s="27" t="s">
        <v>115</v>
      </c>
      <c r="G2282" s="18">
        <v>2.0000000000000001E-4</v>
      </c>
      <c r="H2282" s="71">
        <v>18.8</v>
      </c>
    </row>
    <row r="2283" spans="1:8">
      <c r="A2283" s="16" t="s">
        <v>806</v>
      </c>
      <c r="B2283" s="17">
        <v>11264</v>
      </c>
      <c r="C2283" s="16" t="s">
        <v>17</v>
      </c>
      <c r="D2283" s="16" t="s">
        <v>841</v>
      </c>
      <c r="E2283" s="27" t="s">
        <v>819</v>
      </c>
      <c r="F2283" s="27" t="s">
        <v>115</v>
      </c>
      <c r="G2283" s="18">
        <v>1E-4</v>
      </c>
      <c r="H2283" s="71">
        <v>13.52</v>
      </c>
    </row>
    <row r="2284" spans="1:8">
      <c r="A2284" s="16" t="s">
        <v>806</v>
      </c>
      <c r="B2284" s="17" t="s">
        <v>821</v>
      </c>
      <c r="C2284" s="16" t="s">
        <v>17</v>
      </c>
      <c r="D2284" s="16" t="s">
        <v>822</v>
      </c>
      <c r="E2284" s="27" t="s">
        <v>819</v>
      </c>
      <c r="F2284" s="27" t="s">
        <v>115</v>
      </c>
      <c r="G2284" s="18">
        <v>3.4000000000000002E-4</v>
      </c>
      <c r="H2284" s="71">
        <v>24.02</v>
      </c>
    </row>
    <row r="2285" spans="1:8" ht="25.5">
      <c r="A2285" s="16" t="s">
        <v>806</v>
      </c>
      <c r="B2285" s="17" t="s">
        <v>828</v>
      </c>
      <c r="C2285" s="16" t="s">
        <v>17</v>
      </c>
      <c r="D2285" s="16" t="s">
        <v>829</v>
      </c>
      <c r="E2285" s="27" t="s">
        <v>819</v>
      </c>
      <c r="F2285" s="27" t="s">
        <v>115</v>
      </c>
      <c r="G2285" s="18">
        <v>1.0200000000000001E-3</v>
      </c>
      <c r="H2285" s="71">
        <v>16.13</v>
      </c>
    </row>
    <row r="2286" spans="1:8">
      <c r="A2286" s="16" t="s">
        <v>806</v>
      </c>
      <c r="B2286" s="17">
        <v>10362</v>
      </c>
      <c r="C2286" s="16" t="s">
        <v>17</v>
      </c>
      <c r="D2286" s="16" t="s">
        <v>826</v>
      </c>
      <c r="E2286" s="27" t="s">
        <v>827</v>
      </c>
      <c r="F2286" s="27" t="s">
        <v>115</v>
      </c>
      <c r="G2286" s="18">
        <v>7.6499999999999997E-3</v>
      </c>
      <c r="H2286" s="71">
        <v>12.54</v>
      </c>
    </row>
    <row r="2287" spans="1:8">
      <c r="A2287" s="16" t="s">
        <v>806</v>
      </c>
      <c r="B2287" s="17">
        <v>158</v>
      </c>
      <c r="C2287" s="16" t="s">
        <v>17</v>
      </c>
      <c r="D2287" s="16" t="s">
        <v>831</v>
      </c>
      <c r="E2287" s="27" t="s">
        <v>819</v>
      </c>
      <c r="F2287" s="27" t="s">
        <v>115</v>
      </c>
      <c r="G2287" s="18">
        <v>0.17305999999999999</v>
      </c>
      <c r="H2287" s="71">
        <v>14</v>
      </c>
    </row>
    <row r="2288" spans="1:8">
      <c r="A2288" s="16" t="s">
        <v>806</v>
      </c>
      <c r="B2288" s="17">
        <v>2378</v>
      </c>
      <c r="C2288" s="16" t="s">
        <v>17</v>
      </c>
      <c r="D2288" s="16" t="s">
        <v>832</v>
      </c>
      <c r="E2288" s="27" t="s">
        <v>819</v>
      </c>
      <c r="F2288" s="27" t="s">
        <v>115</v>
      </c>
      <c r="G2288" s="18">
        <v>0.14562</v>
      </c>
      <c r="H2288" s="71">
        <v>4.5</v>
      </c>
    </row>
    <row r="2289" spans="1:8">
      <c r="A2289" s="16" t="s">
        <v>806</v>
      </c>
      <c r="B2289" s="17">
        <v>10282</v>
      </c>
      <c r="C2289" s="16" t="s">
        <v>17</v>
      </c>
      <c r="D2289" s="16" t="s">
        <v>838</v>
      </c>
      <c r="E2289" s="27" t="s">
        <v>819</v>
      </c>
      <c r="F2289" s="27" t="s">
        <v>115</v>
      </c>
      <c r="G2289" s="18">
        <v>1E-4</v>
      </c>
      <c r="H2289" s="71">
        <v>44</v>
      </c>
    </row>
    <row r="2290" spans="1:8">
      <c r="A2290" s="16" t="s">
        <v>806</v>
      </c>
      <c r="B2290" s="17">
        <v>11246</v>
      </c>
      <c r="C2290" s="16" t="s">
        <v>17</v>
      </c>
      <c r="D2290" s="16" t="s">
        <v>834</v>
      </c>
      <c r="E2290" s="27" t="s">
        <v>819</v>
      </c>
      <c r="F2290" s="27" t="s">
        <v>590</v>
      </c>
      <c r="G2290" s="18">
        <v>3.5E-4</v>
      </c>
      <c r="H2290" s="71">
        <v>10.220000000000001</v>
      </c>
    </row>
    <row r="2291" spans="1:8">
      <c r="A2291" s="16" t="s">
        <v>806</v>
      </c>
      <c r="B2291" s="17">
        <v>2540</v>
      </c>
      <c r="C2291" s="16" t="s">
        <v>17</v>
      </c>
      <c r="D2291" s="16" t="s">
        <v>1103</v>
      </c>
      <c r="E2291" s="27" t="s">
        <v>819</v>
      </c>
      <c r="F2291" s="27" t="s">
        <v>930</v>
      </c>
      <c r="G2291" s="18">
        <v>0.33</v>
      </c>
      <c r="H2291" s="71">
        <v>3.5</v>
      </c>
    </row>
    <row r="2292" spans="1:8">
      <c r="A2292" s="16" t="s">
        <v>806</v>
      </c>
      <c r="B2292" s="17" t="s">
        <v>807</v>
      </c>
      <c r="C2292" s="16" t="s">
        <v>17</v>
      </c>
      <c r="D2292" s="16" t="s">
        <v>808</v>
      </c>
      <c r="E2292" s="27" t="s">
        <v>809</v>
      </c>
      <c r="F2292" s="27" t="s">
        <v>810</v>
      </c>
      <c r="G2292" s="18">
        <v>0.5</v>
      </c>
      <c r="H2292" s="71">
        <v>22.45</v>
      </c>
    </row>
    <row r="2293" spans="1:8">
      <c r="A2293" s="16" t="s">
        <v>806</v>
      </c>
      <c r="B2293" s="17">
        <v>4729</v>
      </c>
      <c r="C2293" s="16" t="s">
        <v>17</v>
      </c>
      <c r="D2293" s="16" t="s">
        <v>853</v>
      </c>
      <c r="E2293" s="27" t="s">
        <v>819</v>
      </c>
      <c r="F2293" s="27" t="s">
        <v>115</v>
      </c>
      <c r="G2293" s="18">
        <v>1.2E-4</v>
      </c>
      <c r="H2293" s="71">
        <v>37.799999999999997</v>
      </c>
    </row>
    <row r="2294" spans="1:8">
      <c r="A2294" s="16" t="s">
        <v>806</v>
      </c>
      <c r="B2294" s="17">
        <v>10788</v>
      </c>
      <c r="C2294" s="16" t="s">
        <v>17</v>
      </c>
      <c r="D2294" s="16" t="s">
        <v>852</v>
      </c>
      <c r="E2294" s="27" t="s">
        <v>819</v>
      </c>
      <c r="F2294" s="27" t="s">
        <v>115</v>
      </c>
      <c r="G2294" s="18">
        <v>2.4000000000000001E-4</v>
      </c>
      <c r="H2294" s="71">
        <v>36.9</v>
      </c>
    </row>
    <row r="2295" spans="1:8" ht="25.5">
      <c r="A2295" s="16" t="s">
        <v>806</v>
      </c>
      <c r="B2295" s="17" t="s">
        <v>854</v>
      </c>
      <c r="C2295" s="16" t="s">
        <v>17</v>
      </c>
      <c r="D2295" s="16" t="s">
        <v>855</v>
      </c>
      <c r="E2295" s="27" t="s">
        <v>819</v>
      </c>
      <c r="F2295" s="27" t="s">
        <v>115</v>
      </c>
      <c r="G2295" s="18">
        <v>2.4000000000000001E-4</v>
      </c>
      <c r="H2295" s="71">
        <v>189.9</v>
      </c>
    </row>
    <row r="2296" spans="1:8">
      <c r="A2296" s="16" t="s">
        <v>806</v>
      </c>
      <c r="B2296" s="17">
        <v>4728</v>
      </c>
      <c r="C2296" s="16" t="s">
        <v>17</v>
      </c>
      <c r="D2296" s="16" t="s">
        <v>851</v>
      </c>
      <c r="E2296" s="27" t="s">
        <v>819</v>
      </c>
      <c r="F2296" s="27" t="s">
        <v>115</v>
      </c>
      <c r="G2296" s="18">
        <v>3.6000000000000002E-4</v>
      </c>
      <c r="H2296" s="71">
        <v>18.579999999999998</v>
      </c>
    </row>
    <row r="2297" spans="1:8">
      <c r="A2297" s="11"/>
      <c r="B2297" s="11"/>
      <c r="C2297" s="11"/>
      <c r="D2297" s="11"/>
      <c r="E2297" s="11"/>
      <c r="F2297" s="11"/>
      <c r="G2297" s="12"/>
      <c r="H2297" s="75"/>
    </row>
    <row r="2298" spans="1:8">
      <c r="A2298" s="11"/>
      <c r="B2298" s="11"/>
      <c r="C2298" s="11"/>
      <c r="D2298" s="11"/>
      <c r="E2298" s="11"/>
      <c r="F2298" s="11"/>
      <c r="G2298" s="28"/>
      <c r="H2298" s="76"/>
    </row>
    <row r="2299" spans="1:8" ht="15" thickBot="1">
      <c r="A2299" s="13"/>
      <c r="B2299" s="13"/>
      <c r="C2299" s="13"/>
      <c r="D2299" s="13"/>
      <c r="E2299" s="13"/>
      <c r="F2299" s="13"/>
      <c r="G2299" s="14"/>
      <c r="H2299" s="77"/>
    </row>
    <row r="2300" spans="1:8" ht="15" thickTop="1">
      <c r="A2300" s="15"/>
      <c r="B2300" s="15"/>
      <c r="C2300" s="15"/>
      <c r="D2300" s="15"/>
      <c r="E2300" s="15"/>
      <c r="F2300" s="15"/>
      <c r="G2300" s="15"/>
      <c r="H2300" s="78"/>
    </row>
    <row r="2301" spans="1:8" ht="15">
      <c r="A2301" s="1" t="s">
        <v>336</v>
      </c>
      <c r="B2301" s="2" t="s">
        <v>1</v>
      </c>
      <c r="C2301" s="1" t="s">
        <v>2</v>
      </c>
      <c r="D2301" s="1" t="s">
        <v>3</v>
      </c>
      <c r="E2301" s="29" t="s">
        <v>799</v>
      </c>
      <c r="F2301" s="29" t="s">
        <v>4</v>
      </c>
      <c r="G2301" s="2" t="s">
        <v>5</v>
      </c>
      <c r="H2301" s="74" t="s">
        <v>6</v>
      </c>
    </row>
    <row r="2302" spans="1:8" ht="51">
      <c r="A2302" s="3" t="s">
        <v>800</v>
      </c>
      <c r="B2302" s="4">
        <v>94276</v>
      </c>
      <c r="C2302" s="3" t="s">
        <v>20</v>
      </c>
      <c r="D2302" s="3" t="s">
        <v>337</v>
      </c>
      <c r="E2302" s="25" t="s">
        <v>1859</v>
      </c>
      <c r="F2302" s="25" t="s">
        <v>76</v>
      </c>
      <c r="G2302" s="5">
        <v>1</v>
      </c>
      <c r="H2302" s="79">
        <v>50.84</v>
      </c>
    </row>
    <row r="2303" spans="1:8" ht="38.25">
      <c r="A2303" s="7" t="s">
        <v>801</v>
      </c>
      <c r="B2303" s="8">
        <v>88316</v>
      </c>
      <c r="C2303" s="7" t="s">
        <v>20</v>
      </c>
      <c r="D2303" s="7" t="s">
        <v>802</v>
      </c>
      <c r="E2303" s="26" t="s">
        <v>1801</v>
      </c>
      <c r="F2303" s="26" t="s">
        <v>106</v>
      </c>
      <c r="G2303" s="9">
        <v>0.27150000000000002</v>
      </c>
      <c r="H2303" s="72">
        <v>24.08</v>
      </c>
    </row>
    <row r="2304" spans="1:8" ht="38.25">
      <c r="A2304" s="7" t="s">
        <v>801</v>
      </c>
      <c r="B2304" s="8">
        <v>88309</v>
      </c>
      <c r="C2304" s="7" t="s">
        <v>20</v>
      </c>
      <c r="D2304" s="7" t="s">
        <v>804</v>
      </c>
      <c r="E2304" s="26" t="s">
        <v>1801</v>
      </c>
      <c r="F2304" s="26" t="s">
        <v>106</v>
      </c>
      <c r="G2304" s="9">
        <v>0.27150000000000002</v>
      </c>
      <c r="H2304" s="72">
        <v>29.85</v>
      </c>
    </row>
    <row r="2305" spans="1:8" ht="25.5">
      <c r="A2305" s="7" t="s">
        <v>801</v>
      </c>
      <c r="B2305" s="8">
        <v>88629</v>
      </c>
      <c r="C2305" s="7" t="s">
        <v>20</v>
      </c>
      <c r="D2305" s="7" t="s">
        <v>1095</v>
      </c>
      <c r="E2305" s="26" t="s">
        <v>1101</v>
      </c>
      <c r="F2305" s="26" t="s">
        <v>15</v>
      </c>
      <c r="G2305" s="9">
        <v>1.1999999999999999E-3</v>
      </c>
      <c r="H2305" s="72">
        <v>767.19</v>
      </c>
    </row>
    <row r="2306" spans="1:8" ht="25.5">
      <c r="A2306" s="16" t="s">
        <v>806</v>
      </c>
      <c r="B2306" s="17">
        <v>370</v>
      </c>
      <c r="C2306" s="16" t="s">
        <v>20</v>
      </c>
      <c r="D2306" s="16" t="s">
        <v>1000</v>
      </c>
      <c r="E2306" s="27" t="s">
        <v>819</v>
      </c>
      <c r="F2306" s="27" t="s">
        <v>15</v>
      </c>
      <c r="G2306" s="18">
        <v>6.6E-3</v>
      </c>
      <c r="H2306" s="71">
        <v>137.5</v>
      </c>
    </row>
    <row r="2307" spans="1:8" ht="25.5">
      <c r="A2307" s="16" t="s">
        <v>806</v>
      </c>
      <c r="B2307" s="17">
        <v>41679</v>
      </c>
      <c r="C2307" s="16" t="s">
        <v>20</v>
      </c>
      <c r="D2307" s="16" t="s">
        <v>1216</v>
      </c>
      <c r="E2307" s="27" t="s">
        <v>819</v>
      </c>
      <c r="F2307" s="27" t="s">
        <v>54</v>
      </c>
      <c r="G2307" s="18">
        <v>1.0049999999999999</v>
      </c>
      <c r="H2307" s="71">
        <v>32.46</v>
      </c>
    </row>
    <row r="2308" spans="1:8">
      <c r="A2308" s="11"/>
      <c r="B2308" s="11"/>
      <c r="C2308" s="11"/>
      <c r="D2308" s="11"/>
      <c r="E2308" s="11"/>
      <c r="F2308" s="11"/>
      <c r="G2308" s="12"/>
      <c r="H2308" s="75"/>
    </row>
    <row r="2309" spans="1:8">
      <c r="A2309" s="11"/>
      <c r="B2309" s="11"/>
      <c r="C2309" s="11"/>
      <c r="D2309" s="11"/>
      <c r="E2309" s="11"/>
      <c r="F2309" s="11"/>
      <c r="G2309" s="28"/>
      <c r="H2309" s="76"/>
    </row>
    <row r="2310" spans="1:8" ht="15" thickBot="1">
      <c r="A2310" s="13"/>
      <c r="B2310" s="13"/>
      <c r="C2310" s="13"/>
      <c r="D2310" s="13"/>
      <c r="E2310" s="13"/>
      <c r="F2310" s="13"/>
      <c r="G2310" s="14"/>
      <c r="H2310" s="77"/>
    </row>
    <row r="2311" spans="1:8" ht="15" thickTop="1">
      <c r="A2311" s="15"/>
      <c r="B2311" s="15"/>
      <c r="C2311" s="15"/>
      <c r="D2311" s="15"/>
      <c r="E2311" s="15"/>
      <c r="F2311" s="15"/>
      <c r="G2311" s="15"/>
      <c r="H2311" s="78"/>
    </row>
    <row r="2312" spans="1:8" ht="15">
      <c r="A2312" s="1" t="s">
        <v>338</v>
      </c>
      <c r="B2312" s="2" t="s">
        <v>1</v>
      </c>
      <c r="C2312" s="1" t="s">
        <v>2</v>
      </c>
      <c r="D2312" s="1" t="s">
        <v>3</v>
      </c>
      <c r="E2312" s="29" t="s">
        <v>799</v>
      </c>
      <c r="F2312" s="29" t="s">
        <v>4</v>
      </c>
      <c r="G2312" s="2" t="s">
        <v>5</v>
      </c>
      <c r="H2312" s="74" t="s">
        <v>6</v>
      </c>
    </row>
    <row r="2313" spans="1:8">
      <c r="A2313" s="3" t="s">
        <v>800</v>
      </c>
      <c r="B2313" s="4">
        <v>2395</v>
      </c>
      <c r="C2313" s="3" t="s">
        <v>17</v>
      </c>
      <c r="D2313" s="3" t="s">
        <v>339</v>
      </c>
      <c r="E2313" s="25" t="s">
        <v>1217</v>
      </c>
      <c r="F2313" s="25" t="s">
        <v>27</v>
      </c>
      <c r="G2313" s="5">
        <v>1</v>
      </c>
      <c r="H2313" s="6">
        <f>ROUND(SUM(H2315*G2315,G2316*H2316,H2317*G2317,H2318*G2318,H2319*G2319,H2320*G2320,H2321*G2321,H2322*G2322),2)</f>
        <v>38.26</v>
      </c>
    </row>
    <row r="2314" spans="1:8" ht="15">
      <c r="A2314" s="1" t="s">
        <v>0</v>
      </c>
      <c r="B2314" s="2" t="s">
        <v>1</v>
      </c>
      <c r="C2314" s="1" t="s">
        <v>2</v>
      </c>
      <c r="D2314" s="1" t="s">
        <v>3</v>
      </c>
      <c r="E2314" s="29" t="s">
        <v>799</v>
      </c>
      <c r="F2314" s="29" t="s">
        <v>4</v>
      </c>
      <c r="G2314" s="2" t="s">
        <v>5</v>
      </c>
      <c r="H2314" s="74" t="s">
        <v>6</v>
      </c>
    </row>
    <row r="2315" spans="1:8">
      <c r="A2315" s="16" t="s">
        <v>806</v>
      </c>
      <c r="B2315" s="17" t="s">
        <v>814</v>
      </c>
      <c r="C2315" s="16" t="s">
        <v>17</v>
      </c>
      <c r="D2315" s="16" t="s">
        <v>815</v>
      </c>
      <c r="E2315" s="27" t="s">
        <v>809</v>
      </c>
      <c r="F2315" s="27" t="s">
        <v>810</v>
      </c>
      <c r="G2315" s="18">
        <v>0.08</v>
      </c>
      <c r="H2315" s="71">
        <v>16.89</v>
      </c>
    </row>
    <row r="2316" spans="1:8">
      <c r="A2316" s="16" t="s">
        <v>806</v>
      </c>
      <c r="B2316" s="17">
        <v>3800</v>
      </c>
      <c r="C2316" s="16" t="s">
        <v>17</v>
      </c>
      <c r="D2316" s="16" t="s">
        <v>1218</v>
      </c>
      <c r="E2316" s="27" t="s">
        <v>819</v>
      </c>
      <c r="F2316" s="27" t="s">
        <v>930</v>
      </c>
      <c r="G2316" s="18">
        <v>0.1</v>
      </c>
      <c r="H2316" s="71">
        <v>3.32</v>
      </c>
    </row>
    <row r="2317" spans="1:8">
      <c r="A2317" s="7" t="s">
        <v>800</v>
      </c>
      <c r="B2317" s="8">
        <v>10581</v>
      </c>
      <c r="C2317" s="7" t="s">
        <v>17</v>
      </c>
      <c r="D2317" s="7" t="s">
        <v>1219</v>
      </c>
      <c r="E2317" s="26" t="s">
        <v>812</v>
      </c>
      <c r="F2317" s="26" t="s">
        <v>810</v>
      </c>
      <c r="G2317" s="9">
        <v>0.16</v>
      </c>
      <c r="H2317" s="72">
        <v>3.87</v>
      </c>
    </row>
    <row r="2318" spans="1:8">
      <c r="A2318" s="16" t="s">
        <v>806</v>
      </c>
      <c r="B2318" s="17" t="s">
        <v>1220</v>
      </c>
      <c r="C2318" s="16" t="s">
        <v>17</v>
      </c>
      <c r="D2318" s="16" t="s">
        <v>1221</v>
      </c>
      <c r="E2318" s="27" t="s">
        <v>809</v>
      </c>
      <c r="F2318" s="27" t="s">
        <v>810</v>
      </c>
      <c r="G2318" s="18">
        <v>0.16</v>
      </c>
      <c r="H2318" s="71">
        <v>18.09</v>
      </c>
    </row>
    <row r="2319" spans="1:8">
      <c r="A2319" s="16" t="s">
        <v>806</v>
      </c>
      <c r="B2319" s="17">
        <v>2208</v>
      </c>
      <c r="C2319" s="16" t="s">
        <v>17</v>
      </c>
      <c r="D2319" s="16" t="s">
        <v>1222</v>
      </c>
      <c r="E2319" s="27" t="s">
        <v>819</v>
      </c>
      <c r="F2319" s="27" t="s">
        <v>15</v>
      </c>
      <c r="G2319" s="18">
        <v>0.08</v>
      </c>
      <c r="H2319" s="71">
        <v>214.28</v>
      </c>
    </row>
    <row r="2320" spans="1:8">
      <c r="A2320" s="16" t="s">
        <v>806</v>
      </c>
      <c r="B2320" s="17">
        <v>140</v>
      </c>
      <c r="C2320" s="16" t="s">
        <v>17</v>
      </c>
      <c r="D2320" s="16" t="s">
        <v>1223</v>
      </c>
      <c r="E2320" s="27" t="s">
        <v>819</v>
      </c>
      <c r="F2320" s="27" t="s">
        <v>15</v>
      </c>
      <c r="G2320" s="18">
        <v>5.0000000000000001E-3</v>
      </c>
      <c r="H2320" s="71">
        <v>57</v>
      </c>
    </row>
    <row r="2321" spans="1:8">
      <c r="A2321" s="16" t="s">
        <v>806</v>
      </c>
      <c r="B2321" s="17">
        <v>1060</v>
      </c>
      <c r="C2321" s="16" t="s">
        <v>17</v>
      </c>
      <c r="D2321" s="16" t="s">
        <v>1224</v>
      </c>
      <c r="E2321" s="27" t="s">
        <v>819</v>
      </c>
      <c r="F2321" s="27" t="s">
        <v>27</v>
      </c>
      <c r="G2321" s="18">
        <v>1</v>
      </c>
      <c r="H2321" s="71">
        <v>15.33</v>
      </c>
    </row>
    <row r="2322" spans="1:8">
      <c r="A2322" s="7" t="s">
        <v>800</v>
      </c>
      <c r="B2322" s="8">
        <v>10549</v>
      </c>
      <c r="C2322" s="7" t="s">
        <v>17</v>
      </c>
      <c r="D2322" s="7" t="s">
        <v>813</v>
      </c>
      <c r="E2322" s="26" t="s">
        <v>812</v>
      </c>
      <c r="F2322" s="26" t="s">
        <v>810</v>
      </c>
      <c r="G2322" s="9">
        <v>0.08</v>
      </c>
      <c r="H2322" s="72">
        <v>3.87</v>
      </c>
    </row>
    <row r="2323" spans="1:8" ht="60">
      <c r="A2323" s="32" t="s">
        <v>816</v>
      </c>
      <c r="B2323" s="29"/>
      <c r="C2323" s="29"/>
      <c r="D2323" s="29"/>
      <c r="E2323" s="29"/>
      <c r="F2323" s="29"/>
      <c r="G2323" s="29"/>
      <c r="H2323" s="73"/>
    </row>
    <row r="2324" spans="1:8" ht="15">
      <c r="A2324" s="1" t="s">
        <v>0</v>
      </c>
      <c r="B2324" s="2" t="s">
        <v>1</v>
      </c>
      <c r="C2324" s="1" t="s">
        <v>2</v>
      </c>
      <c r="D2324" s="1" t="s">
        <v>3</v>
      </c>
      <c r="E2324" s="29" t="s">
        <v>799</v>
      </c>
      <c r="F2324" s="29" t="s">
        <v>4</v>
      </c>
      <c r="G2324" s="2" t="s">
        <v>5</v>
      </c>
      <c r="H2324" s="74" t="s">
        <v>6</v>
      </c>
    </row>
    <row r="2325" spans="1:8">
      <c r="A2325" s="16" t="s">
        <v>806</v>
      </c>
      <c r="B2325" s="17" t="s">
        <v>814</v>
      </c>
      <c r="C2325" s="16" t="s">
        <v>17</v>
      </c>
      <c r="D2325" s="16" t="s">
        <v>815</v>
      </c>
      <c r="E2325" s="27" t="s">
        <v>809</v>
      </c>
      <c r="F2325" s="27" t="s">
        <v>810</v>
      </c>
      <c r="G2325" s="18">
        <v>0.08</v>
      </c>
      <c r="H2325" s="71">
        <v>16.89</v>
      </c>
    </row>
    <row r="2326" spans="1:8">
      <c r="A2326" s="16" t="s">
        <v>806</v>
      </c>
      <c r="B2326" s="17">
        <v>3800</v>
      </c>
      <c r="C2326" s="16" t="s">
        <v>17</v>
      </c>
      <c r="D2326" s="16" t="s">
        <v>1218</v>
      </c>
      <c r="E2326" s="27" t="s">
        <v>819</v>
      </c>
      <c r="F2326" s="27" t="s">
        <v>930</v>
      </c>
      <c r="G2326" s="18">
        <v>0.1</v>
      </c>
      <c r="H2326" s="71">
        <v>3.32</v>
      </c>
    </row>
    <row r="2327" spans="1:8">
      <c r="A2327" s="16" t="s">
        <v>806</v>
      </c>
      <c r="B2327" s="17">
        <v>10761</v>
      </c>
      <c r="C2327" s="16" t="s">
        <v>17</v>
      </c>
      <c r="D2327" s="16" t="s">
        <v>837</v>
      </c>
      <c r="E2327" s="27" t="s">
        <v>827</v>
      </c>
      <c r="F2327" s="27" t="s">
        <v>115</v>
      </c>
      <c r="G2327" s="18">
        <v>2.4431999999999999E-2</v>
      </c>
      <c r="H2327" s="71">
        <v>5</v>
      </c>
    </row>
    <row r="2328" spans="1:8">
      <c r="A2328" s="16" t="s">
        <v>806</v>
      </c>
      <c r="B2328" s="17" t="s">
        <v>844</v>
      </c>
      <c r="C2328" s="16" t="s">
        <v>17</v>
      </c>
      <c r="D2328" s="16" t="s">
        <v>845</v>
      </c>
      <c r="E2328" s="27" t="s">
        <v>819</v>
      </c>
      <c r="F2328" s="27" t="s">
        <v>820</v>
      </c>
      <c r="G2328" s="18">
        <v>5.5199999999999997E-4</v>
      </c>
      <c r="H2328" s="71">
        <v>12.99</v>
      </c>
    </row>
    <row r="2329" spans="1:8" ht="25.5">
      <c r="A2329" s="16" t="s">
        <v>806</v>
      </c>
      <c r="B2329" s="17" t="s">
        <v>854</v>
      </c>
      <c r="C2329" s="16" t="s">
        <v>17</v>
      </c>
      <c r="D2329" s="16" t="s">
        <v>855</v>
      </c>
      <c r="E2329" s="27" t="s">
        <v>819</v>
      </c>
      <c r="F2329" s="27" t="s">
        <v>115</v>
      </c>
      <c r="G2329" s="18">
        <v>4.8000000000000001E-5</v>
      </c>
      <c r="H2329" s="71">
        <v>189.9</v>
      </c>
    </row>
    <row r="2330" spans="1:8">
      <c r="A2330" s="16" t="s">
        <v>806</v>
      </c>
      <c r="B2330" s="17">
        <v>4729</v>
      </c>
      <c r="C2330" s="16" t="s">
        <v>17</v>
      </c>
      <c r="D2330" s="16" t="s">
        <v>853</v>
      </c>
      <c r="E2330" s="27" t="s">
        <v>819</v>
      </c>
      <c r="F2330" s="27" t="s">
        <v>115</v>
      </c>
      <c r="G2330" s="18">
        <v>2.4000000000000001E-5</v>
      </c>
      <c r="H2330" s="71">
        <v>37.799999999999997</v>
      </c>
    </row>
    <row r="2331" spans="1:8">
      <c r="A2331" s="16" t="s">
        <v>806</v>
      </c>
      <c r="B2331" s="17">
        <v>10517</v>
      </c>
      <c r="C2331" s="16" t="s">
        <v>17</v>
      </c>
      <c r="D2331" s="16" t="s">
        <v>849</v>
      </c>
      <c r="E2331" s="27" t="s">
        <v>827</v>
      </c>
      <c r="F2331" s="27" t="s">
        <v>850</v>
      </c>
      <c r="G2331" s="18">
        <v>9.6000000000000002E-5</v>
      </c>
      <c r="H2331" s="71">
        <v>300</v>
      </c>
    </row>
    <row r="2332" spans="1:8">
      <c r="A2332" s="16" t="s">
        <v>806</v>
      </c>
      <c r="B2332" s="17">
        <v>10788</v>
      </c>
      <c r="C2332" s="16" t="s">
        <v>17</v>
      </c>
      <c r="D2332" s="16" t="s">
        <v>852</v>
      </c>
      <c r="E2332" s="27" t="s">
        <v>819</v>
      </c>
      <c r="F2332" s="27" t="s">
        <v>115</v>
      </c>
      <c r="G2332" s="18">
        <v>4.8000000000000001E-5</v>
      </c>
      <c r="H2332" s="71">
        <v>36.9</v>
      </c>
    </row>
    <row r="2333" spans="1:8" ht="25.5">
      <c r="A2333" s="16" t="s">
        <v>806</v>
      </c>
      <c r="B2333" s="17" t="s">
        <v>828</v>
      </c>
      <c r="C2333" s="16" t="s">
        <v>17</v>
      </c>
      <c r="D2333" s="16" t="s">
        <v>829</v>
      </c>
      <c r="E2333" s="27" t="s">
        <v>819</v>
      </c>
      <c r="F2333" s="27" t="s">
        <v>115</v>
      </c>
      <c r="G2333" s="18">
        <v>1.44E-4</v>
      </c>
      <c r="H2333" s="71">
        <v>16.13</v>
      </c>
    </row>
    <row r="2334" spans="1:8">
      <c r="A2334" s="16" t="s">
        <v>806</v>
      </c>
      <c r="B2334" s="17">
        <v>10492</v>
      </c>
      <c r="C2334" s="16" t="s">
        <v>17</v>
      </c>
      <c r="D2334" s="16" t="s">
        <v>824</v>
      </c>
      <c r="E2334" s="27" t="s">
        <v>819</v>
      </c>
      <c r="F2334" s="27" t="s">
        <v>115</v>
      </c>
      <c r="G2334" s="18">
        <v>1.08E-3</v>
      </c>
      <c r="H2334" s="71">
        <v>205</v>
      </c>
    </row>
    <row r="2335" spans="1:8">
      <c r="A2335" s="16" t="s">
        <v>806</v>
      </c>
      <c r="B2335" s="17">
        <v>1651</v>
      </c>
      <c r="C2335" s="16" t="s">
        <v>17</v>
      </c>
      <c r="D2335" s="16" t="s">
        <v>842</v>
      </c>
      <c r="E2335" s="27" t="s">
        <v>819</v>
      </c>
      <c r="F2335" s="27" t="s">
        <v>843</v>
      </c>
      <c r="G2335" s="18">
        <v>1.92E-4</v>
      </c>
      <c r="H2335" s="71">
        <v>7</v>
      </c>
    </row>
    <row r="2336" spans="1:8">
      <c r="A2336" s="16" t="s">
        <v>806</v>
      </c>
      <c r="B2336" s="17">
        <v>10596</v>
      </c>
      <c r="C2336" s="16" t="s">
        <v>17</v>
      </c>
      <c r="D2336" s="16" t="s">
        <v>835</v>
      </c>
      <c r="E2336" s="27" t="s">
        <v>819</v>
      </c>
      <c r="F2336" s="27" t="s">
        <v>115</v>
      </c>
      <c r="G2336" s="18">
        <v>1.08E-3</v>
      </c>
      <c r="H2336" s="71">
        <v>4.8499999999999996</v>
      </c>
    </row>
    <row r="2337" spans="1:8">
      <c r="A2337" s="16" t="s">
        <v>806</v>
      </c>
      <c r="B2337" s="17">
        <v>10362</v>
      </c>
      <c r="C2337" s="16" t="s">
        <v>17</v>
      </c>
      <c r="D2337" s="16" t="s">
        <v>826</v>
      </c>
      <c r="E2337" s="27" t="s">
        <v>827</v>
      </c>
      <c r="F2337" s="27" t="s">
        <v>115</v>
      </c>
      <c r="G2337" s="18">
        <v>1.08E-3</v>
      </c>
      <c r="H2337" s="71">
        <v>12.54</v>
      </c>
    </row>
    <row r="2338" spans="1:8">
      <c r="A2338" s="16" t="s">
        <v>806</v>
      </c>
      <c r="B2338" s="17">
        <v>10599</v>
      </c>
      <c r="C2338" s="16" t="s">
        <v>17</v>
      </c>
      <c r="D2338" s="16" t="s">
        <v>825</v>
      </c>
      <c r="E2338" s="27" t="s">
        <v>819</v>
      </c>
      <c r="F2338" s="27" t="s">
        <v>115</v>
      </c>
      <c r="G2338" s="18">
        <v>4.3199999999999998E-4</v>
      </c>
      <c r="H2338" s="71">
        <v>18</v>
      </c>
    </row>
    <row r="2339" spans="1:8">
      <c r="A2339" s="16" t="s">
        <v>806</v>
      </c>
      <c r="B2339" s="17">
        <v>4728</v>
      </c>
      <c r="C2339" s="16" t="s">
        <v>17</v>
      </c>
      <c r="D2339" s="16" t="s">
        <v>851</v>
      </c>
      <c r="E2339" s="27" t="s">
        <v>819</v>
      </c>
      <c r="F2339" s="27" t="s">
        <v>115</v>
      </c>
      <c r="G2339" s="18">
        <v>7.2000000000000002E-5</v>
      </c>
      <c r="H2339" s="71">
        <v>18.579999999999998</v>
      </c>
    </row>
    <row r="2340" spans="1:8">
      <c r="A2340" s="16" t="s">
        <v>806</v>
      </c>
      <c r="B2340" s="17">
        <v>2378</v>
      </c>
      <c r="C2340" s="16" t="s">
        <v>17</v>
      </c>
      <c r="D2340" s="16" t="s">
        <v>832</v>
      </c>
      <c r="E2340" s="27" t="s">
        <v>819</v>
      </c>
      <c r="F2340" s="27" t="s">
        <v>115</v>
      </c>
      <c r="G2340" s="18">
        <v>2.2584E-2</v>
      </c>
      <c r="H2340" s="71">
        <v>4.5</v>
      </c>
    </row>
    <row r="2341" spans="1:8">
      <c r="A2341" s="16" t="s">
        <v>806</v>
      </c>
      <c r="B2341" s="17">
        <v>941</v>
      </c>
      <c r="C2341" s="16" t="s">
        <v>17</v>
      </c>
      <c r="D2341" s="16" t="s">
        <v>830</v>
      </c>
      <c r="E2341" s="27" t="s">
        <v>819</v>
      </c>
      <c r="F2341" s="27" t="s">
        <v>115</v>
      </c>
      <c r="G2341" s="18">
        <v>3.6000000000000002E-4</v>
      </c>
      <c r="H2341" s="71">
        <v>194.68</v>
      </c>
    </row>
    <row r="2342" spans="1:8">
      <c r="A2342" s="16" t="s">
        <v>806</v>
      </c>
      <c r="B2342" s="17" t="s">
        <v>821</v>
      </c>
      <c r="C2342" s="16" t="s">
        <v>17</v>
      </c>
      <c r="D2342" s="16" t="s">
        <v>822</v>
      </c>
      <c r="E2342" s="27" t="s">
        <v>819</v>
      </c>
      <c r="F2342" s="27" t="s">
        <v>115</v>
      </c>
      <c r="G2342" s="18">
        <v>4.8000000000000001E-5</v>
      </c>
      <c r="H2342" s="71">
        <v>24.02</v>
      </c>
    </row>
    <row r="2343" spans="1:8">
      <c r="A2343" s="16" t="s">
        <v>806</v>
      </c>
      <c r="B2343" s="17" t="s">
        <v>817</v>
      </c>
      <c r="C2343" s="16" t="s">
        <v>17</v>
      </c>
      <c r="D2343" s="16" t="s">
        <v>818</v>
      </c>
      <c r="E2343" s="27" t="s">
        <v>819</v>
      </c>
      <c r="F2343" s="27" t="s">
        <v>820</v>
      </c>
      <c r="G2343" s="18">
        <v>1.92E-4</v>
      </c>
      <c r="H2343" s="71">
        <v>88.33</v>
      </c>
    </row>
    <row r="2344" spans="1:8">
      <c r="A2344" s="16" t="s">
        <v>806</v>
      </c>
      <c r="B2344" s="17">
        <v>158</v>
      </c>
      <c r="C2344" s="16" t="s">
        <v>17</v>
      </c>
      <c r="D2344" s="16" t="s">
        <v>831</v>
      </c>
      <c r="E2344" s="27" t="s">
        <v>819</v>
      </c>
      <c r="F2344" s="27" t="s">
        <v>115</v>
      </c>
      <c r="G2344" s="18">
        <v>2.4431999999999999E-2</v>
      </c>
      <c r="H2344" s="71">
        <v>14</v>
      </c>
    </row>
    <row r="2345" spans="1:8">
      <c r="A2345" s="16" t="s">
        <v>806</v>
      </c>
      <c r="B2345" s="17" t="s">
        <v>1220</v>
      </c>
      <c r="C2345" s="16" t="s">
        <v>17</v>
      </c>
      <c r="D2345" s="16" t="s">
        <v>1221</v>
      </c>
      <c r="E2345" s="27" t="s">
        <v>809</v>
      </c>
      <c r="F2345" s="27" t="s">
        <v>810</v>
      </c>
      <c r="G2345" s="18">
        <v>0.16</v>
      </c>
      <c r="H2345" s="71">
        <v>18.09</v>
      </c>
    </row>
    <row r="2346" spans="1:8">
      <c r="A2346" s="16" t="s">
        <v>806</v>
      </c>
      <c r="B2346" s="17">
        <v>2208</v>
      </c>
      <c r="C2346" s="16" t="s">
        <v>17</v>
      </c>
      <c r="D2346" s="16" t="s">
        <v>1222</v>
      </c>
      <c r="E2346" s="27" t="s">
        <v>819</v>
      </c>
      <c r="F2346" s="27" t="s">
        <v>15</v>
      </c>
      <c r="G2346" s="18">
        <v>0.08</v>
      </c>
      <c r="H2346" s="71">
        <v>214.28</v>
      </c>
    </row>
    <row r="2347" spans="1:8">
      <c r="A2347" s="16" t="s">
        <v>806</v>
      </c>
      <c r="B2347" s="17">
        <v>140</v>
      </c>
      <c r="C2347" s="16" t="s">
        <v>17</v>
      </c>
      <c r="D2347" s="16" t="s">
        <v>1223</v>
      </c>
      <c r="E2347" s="27" t="s">
        <v>819</v>
      </c>
      <c r="F2347" s="27" t="s">
        <v>15</v>
      </c>
      <c r="G2347" s="18">
        <v>5.0000000000000001E-3</v>
      </c>
      <c r="H2347" s="71">
        <v>57</v>
      </c>
    </row>
    <row r="2348" spans="1:8">
      <c r="A2348" s="16" t="s">
        <v>806</v>
      </c>
      <c r="B2348" s="17">
        <v>1060</v>
      </c>
      <c r="C2348" s="16" t="s">
        <v>17</v>
      </c>
      <c r="D2348" s="16" t="s">
        <v>1224</v>
      </c>
      <c r="E2348" s="27" t="s">
        <v>819</v>
      </c>
      <c r="F2348" s="27" t="s">
        <v>27</v>
      </c>
      <c r="G2348" s="18">
        <v>1</v>
      </c>
      <c r="H2348" s="71">
        <v>15.33</v>
      </c>
    </row>
    <row r="2349" spans="1:8">
      <c r="A2349" s="11"/>
      <c r="B2349" s="11"/>
      <c r="C2349" s="11"/>
      <c r="D2349" s="11"/>
      <c r="E2349" s="11"/>
      <c r="F2349" s="11"/>
      <c r="G2349" s="12"/>
      <c r="H2349" s="75"/>
    </row>
    <row r="2350" spans="1:8">
      <c r="A2350" s="11"/>
      <c r="B2350" s="11"/>
      <c r="C2350" s="11"/>
      <c r="D2350" s="11"/>
      <c r="E2350" s="11"/>
      <c r="F2350" s="11"/>
      <c r="G2350" s="28"/>
      <c r="H2350" s="76"/>
    </row>
    <row r="2351" spans="1:8" ht="15" thickBot="1">
      <c r="A2351" s="13"/>
      <c r="B2351" s="13"/>
      <c r="C2351" s="13"/>
      <c r="D2351" s="13"/>
      <c r="E2351" s="13"/>
      <c r="F2351" s="13"/>
      <c r="G2351" s="14"/>
      <c r="H2351" s="77"/>
    </row>
    <row r="2352" spans="1:8" ht="15" thickTop="1">
      <c r="A2352" s="15"/>
      <c r="B2352" s="15"/>
      <c r="C2352" s="15"/>
      <c r="D2352" s="15"/>
      <c r="E2352" s="15"/>
      <c r="F2352" s="15"/>
      <c r="G2352" s="15"/>
      <c r="H2352" s="78"/>
    </row>
    <row r="2353" spans="1:8" ht="15">
      <c r="A2353" s="1" t="s">
        <v>340</v>
      </c>
      <c r="B2353" s="2" t="s">
        <v>1</v>
      </c>
      <c r="C2353" s="1" t="s">
        <v>2</v>
      </c>
      <c r="D2353" s="1" t="s">
        <v>3</v>
      </c>
      <c r="E2353" s="29" t="s">
        <v>799</v>
      </c>
      <c r="F2353" s="29" t="s">
        <v>4</v>
      </c>
      <c r="G2353" s="2" t="s">
        <v>5</v>
      </c>
      <c r="H2353" s="74" t="s">
        <v>6</v>
      </c>
    </row>
    <row r="2354" spans="1:8" ht="25.5">
      <c r="A2354" s="3" t="s">
        <v>800</v>
      </c>
      <c r="B2354" s="4" t="s">
        <v>341</v>
      </c>
      <c r="C2354" s="3" t="s">
        <v>14</v>
      </c>
      <c r="D2354" s="3" t="s">
        <v>342</v>
      </c>
      <c r="E2354" s="25">
        <v>0</v>
      </c>
      <c r="F2354" s="25" t="s">
        <v>27</v>
      </c>
      <c r="G2354" s="5">
        <v>1</v>
      </c>
      <c r="H2354" s="6">
        <f>ROUND(SUM(H2355*G2355,H2356*G2356,G2357*H2357,H2358*G2358,H2359*G2359,H2360*G2360),2)</f>
        <v>103.43</v>
      </c>
    </row>
    <row r="2355" spans="1:8" ht="25.5">
      <c r="A2355" s="16" t="s">
        <v>806</v>
      </c>
      <c r="B2355" s="17" t="s">
        <v>1225</v>
      </c>
      <c r="C2355" s="16" t="s">
        <v>14</v>
      </c>
      <c r="D2355" s="16" t="s">
        <v>1044</v>
      </c>
      <c r="E2355" s="27" t="s">
        <v>819</v>
      </c>
      <c r="F2355" s="27" t="s">
        <v>15</v>
      </c>
      <c r="G2355" s="18">
        <v>1.55E-2</v>
      </c>
      <c r="H2355" s="71">
        <v>139.29</v>
      </c>
    </row>
    <row r="2356" spans="1:8">
      <c r="A2356" s="16" t="s">
        <v>806</v>
      </c>
      <c r="B2356" s="17" t="s">
        <v>1226</v>
      </c>
      <c r="C2356" s="16" t="s">
        <v>14</v>
      </c>
      <c r="D2356" s="16" t="s">
        <v>1227</v>
      </c>
      <c r="E2356" s="27" t="s">
        <v>819</v>
      </c>
      <c r="F2356" s="27" t="s">
        <v>15</v>
      </c>
      <c r="G2356" s="18">
        <v>1.2999999999999999E-2</v>
      </c>
      <c r="H2356" s="71">
        <v>66.5</v>
      </c>
    </row>
    <row r="2357" spans="1:8">
      <c r="A2357" s="16" t="s">
        <v>806</v>
      </c>
      <c r="B2357" s="17" t="s">
        <v>857</v>
      </c>
      <c r="C2357" s="16" t="s">
        <v>14</v>
      </c>
      <c r="D2357" s="16" t="s">
        <v>804</v>
      </c>
      <c r="E2357" s="27" t="s">
        <v>827</v>
      </c>
      <c r="F2357" s="27" t="s">
        <v>106</v>
      </c>
      <c r="G2357" s="18">
        <v>1.1000000000000001</v>
      </c>
      <c r="H2357" s="71">
        <v>29.85</v>
      </c>
    </row>
    <row r="2358" spans="1:8">
      <c r="A2358" s="16" t="s">
        <v>806</v>
      </c>
      <c r="B2358" s="17" t="s">
        <v>1228</v>
      </c>
      <c r="C2358" s="16" t="s">
        <v>14</v>
      </c>
      <c r="D2358" s="16" t="s">
        <v>1001</v>
      </c>
      <c r="E2358" s="27" t="s">
        <v>819</v>
      </c>
      <c r="F2358" s="27" t="s">
        <v>159</v>
      </c>
      <c r="G2358" s="18">
        <v>5.54</v>
      </c>
      <c r="H2358" s="71">
        <v>0.7</v>
      </c>
    </row>
    <row r="2359" spans="1:8">
      <c r="A2359" s="16" t="s">
        <v>806</v>
      </c>
      <c r="B2359" s="17" t="s">
        <v>858</v>
      </c>
      <c r="C2359" s="16" t="s">
        <v>14</v>
      </c>
      <c r="D2359" s="16" t="s">
        <v>802</v>
      </c>
      <c r="E2359" s="27" t="s">
        <v>827</v>
      </c>
      <c r="F2359" s="27" t="s">
        <v>106</v>
      </c>
      <c r="G2359" s="18">
        <v>1.524</v>
      </c>
      <c r="H2359" s="71">
        <v>24.08</v>
      </c>
    </row>
    <row r="2360" spans="1:8">
      <c r="A2360" s="16" t="s">
        <v>806</v>
      </c>
      <c r="B2360" s="17" t="s">
        <v>1229</v>
      </c>
      <c r="C2360" s="16" t="s">
        <v>14</v>
      </c>
      <c r="D2360" s="16" t="s">
        <v>1230</v>
      </c>
      <c r="E2360" s="27" t="s">
        <v>819</v>
      </c>
      <c r="F2360" s="27" t="s">
        <v>27</v>
      </c>
      <c r="G2360" s="18">
        <v>1</v>
      </c>
      <c r="H2360" s="71">
        <v>27</v>
      </c>
    </row>
    <row r="2361" spans="1:8">
      <c r="A2361" s="11"/>
      <c r="B2361" s="11"/>
      <c r="C2361" s="11"/>
      <c r="D2361" s="11"/>
      <c r="E2361" s="11"/>
      <c r="F2361" s="11"/>
      <c r="G2361" s="12"/>
      <c r="H2361" s="75"/>
    </row>
    <row r="2362" spans="1:8">
      <c r="A2362" s="11"/>
      <c r="B2362" s="11"/>
      <c r="C2362" s="11"/>
      <c r="D2362" s="11"/>
      <c r="E2362" s="11"/>
      <c r="F2362" s="11"/>
      <c r="G2362" s="28"/>
      <c r="H2362" s="76"/>
    </row>
    <row r="2363" spans="1:8" ht="15" thickBot="1">
      <c r="A2363" s="13"/>
      <c r="B2363" s="13"/>
      <c r="C2363" s="13"/>
      <c r="D2363" s="13"/>
      <c r="E2363" s="13"/>
      <c r="F2363" s="13"/>
      <c r="G2363" s="14"/>
      <c r="H2363" s="77"/>
    </row>
    <row r="2364" spans="1:8" ht="15" thickTop="1">
      <c r="A2364" s="15"/>
      <c r="B2364" s="15"/>
      <c r="C2364" s="15"/>
      <c r="D2364" s="15"/>
      <c r="E2364" s="15"/>
      <c r="F2364" s="15"/>
      <c r="G2364" s="15"/>
      <c r="H2364" s="78"/>
    </row>
    <row r="2365" spans="1:8" ht="15">
      <c r="A2365" s="1" t="s">
        <v>1860</v>
      </c>
      <c r="B2365" s="2" t="s">
        <v>1</v>
      </c>
      <c r="C2365" s="1" t="s">
        <v>2</v>
      </c>
      <c r="D2365" s="1" t="s">
        <v>3</v>
      </c>
      <c r="E2365" s="29" t="s">
        <v>799</v>
      </c>
      <c r="F2365" s="29" t="s">
        <v>4</v>
      </c>
      <c r="G2365" s="2" t="s">
        <v>5</v>
      </c>
      <c r="H2365" s="74" t="s">
        <v>6</v>
      </c>
    </row>
    <row r="2366" spans="1:8" ht="25.5">
      <c r="A2366" s="3" t="s">
        <v>800</v>
      </c>
      <c r="B2366" s="4">
        <v>101094</v>
      </c>
      <c r="C2366" s="3" t="s">
        <v>20</v>
      </c>
      <c r="D2366" s="3" t="s">
        <v>1861</v>
      </c>
      <c r="E2366" s="25" t="s">
        <v>1856</v>
      </c>
      <c r="F2366" s="25" t="s">
        <v>76</v>
      </c>
      <c r="G2366" s="5">
        <v>1</v>
      </c>
      <c r="H2366" s="79">
        <v>256.45999999999998</v>
      </c>
    </row>
    <row r="2367" spans="1:8" ht="38.25">
      <c r="A2367" s="7" t="s">
        <v>801</v>
      </c>
      <c r="B2367" s="8">
        <v>88316</v>
      </c>
      <c r="C2367" s="7" t="s">
        <v>20</v>
      </c>
      <c r="D2367" s="7" t="s">
        <v>802</v>
      </c>
      <c r="E2367" s="26" t="s">
        <v>1801</v>
      </c>
      <c r="F2367" s="26" t="s">
        <v>106</v>
      </c>
      <c r="G2367" s="9">
        <v>0.218</v>
      </c>
      <c r="H2367" s="72">
        <v>24.08</v>
      </c>
    </row>
    <row r="2368" spans="1:8" ht="38.25">
      <c r="A2368" s="7" t="s">
        <v>801</v>
      </c>
      <c r="B2368" s="8">
        <v>88309</v>
      </c>
      <c r="C2368" s="7" t="s">
        <v>20</v>
      </c>
      <c r="D2368" s="7" t="s">
        <v>804</v>
      </c>
      <c r="E2368" s="26" t="s">
        <v>1801</v>
      </c>
      <c r="F2368" s="26" t="s">
        <v>106</v>
      </c>
      <c r="G2368" s="9">
        <v>0.437</v>
      </c>
      <c r="H2368" s="72">
        <v>29.85</v>
      </c>
    </row>
    <row r="2369" spans="1:8">
      <c r="A2369" s="16" t="s">
        <v>806</v>
      </c>
      <c r="B2369" s="17">
        <v>37595</v>
      </c>
      <c r="C2369" s="16" t="s">
        <v>20</v>
      </c>
      <c r="D2369" s="16" t="s">
        <v>1203</v>
      </c>
      <c r="E2369" s="27" t="s">
        <v>819</v>
      </c>
      <c r="F2369" s="27" t="s">
        <v>159</v>
      </c>
      <c r="G2369" s="18">
        <v>1.2150000000000001</v>
      </c>
      <c r="H2369" s="71">
        <v>3.07</v>
      </c>
    </row>
    <row r="2370" spans="1:8">
      <c r="A2370" s="16" t="s">
        <v>806</v>
      </c>
      <c r="B2370" s="17">
        <v>1379</v>
      </c>
      <c r="C2370" s="16" t="s">
        <v>20</v>
      </c>
      <c r="D2370" s="16" t="s">
        <v>1001</v>
      </c>
      <c r="E2370" s="27" t="s">
        <v>819</v>
      </c>
      <c r="F2370" s="27" t="s">
        <v>159</v>
      </c>
      <c r="G2370" s="18">
        <v>0.24</v>
      </c>
      <c r="H2370" s="71">
        <v>0.7</v>
      </c>
    </row>
    <row r="2371" spans="1:8" ht="25.5">
      <c r="A2371" s="16" t="s">
        <v>806</v>
      </c>
      <c r="B2371" s="17">
        <v>38186</v>
      </c>
      <c r="C2371" s="16" t="s">
        <v>20</v>
      </c>
      <c r="D2371" s="16" t="s">
        <v>1862</v>
      </c>
      <c r="E2371" s="27" t="s">
        <v>819</v>
      </c>
      <c r="F2371" s="27" t="s">
        <v>27</v>
      </c>
      <c r="G2371" s="18">
        <v>0.25</v>
      </c>
      <c r="H2371" s="71">
        <v>819.9</v>
      </c>
    </row>
    <row r="2372" spans="1:8">
      <c r="A2372" s="11"/>
      <c r="B2372" s="11"/>
      <c r="C2372" s="11"/>
      <c r="D2372" s="11"/>
      <c r="E2372" s="11"/>
      <c r="F2372" s="11"/>
      <c r="G2372" s="12"/>
      <c r="H2372" s="75"/>
    </row>
    <row r="2373" spans="1:8">
      <c r="A2373" s="11"/>
      <c r="B2373" s="11"/>
      <c r="C2373" s="11"/>
      <c r="D2373" s="11"/>
      <c r="E2373" s="11"/>
      <c r="F2373" s="11"/>
      <c r="G2373" s="28"/>
      <c r="H2373" s="76"/>
    </row>
    <row r="2374" spans="1:8" ht="15" thickBot="1">
      <c r="A2374" s="13"/>
      <c r="B2374" s="13"/>
      <c r="C2374" s="13"/>
      <c r="D2374" s="13"/>
      <c r="E2374" s="13"/>
      <c r="F2374" s="13"/>
      <c r="G2374" s="14"/>
      <c r="H2374" s="77"/>
    </row>
    <row r="2375" spans="1:8" ht="15" thickTop="1">
      <c r="A2375" s="15"/>
      <c r="B2375" s="15"/>
      <c r="C2375" s="15"/>
      <c r="D2375" s="15"/>
      <c r="E2375" s="15"/>
      <c r="F2375" s="15"/>
      <c r="G2375" s="15"/>
      <c r="H2375" s="78"/>
    </row>
    <row r="2376" spans="1:8">
      <c r="A2376" s="23" t="s">
        <v>343</v>
      </c>
      <c r="B2376" s="23"/>
      <c r="C2376" s="23"/>
      <c r="D2376" s="23" t="s">
        <v>344</v>
      </c>
      <c r="E2376" s="23"/>
      <c r="F2376" s="30"/>
      <c r="G2376" s="30"/>
      <c r="H2376" s="81"/>
    </row>
    <row r="2377" spans="1:8" ht="15">
      <c r="A2377" s="1" t="s">
        <v>345</v>
      </c>
      <c r="B2377" s="2" t="s">
        <v>1</v>
      </c>
      <c r="C2377" s="1" t="s">
        <v>2</v>
      </c>
      <c r="D2377" s="1" t="s">
        <v>3</v>
      </c>
      <c r="E2377" s="29" t="s">
        <v>799</v>
      </c>
      <c r="F2377" s="29" t="s">
        <v>4</v>
      </c>
      <c r="G2377" s="2" t="s">
        <v>5</v>
      </c>
      <c r="H2377" s="74" t="s">
        <v>6</v>
      </c>
    </row>
    <row r="2378" spans="1:8" ht="25.5">
      <c r="A2378" s="3" t="s">
        <v>800</v>
      </c>
      <c r="B2378" s="4">
        <v>100659</v>
      </c>
      <c r="C2378" s="3" t="s">
        <v>20</v>
      </c>
      <c r="D2378" s="3" t="s">
        <v>346</v>
      </c>
      <c r="E2378" s="25" t="s">
        <v>1863</v>
      </c>
      <c r="F2378" s="25" t="s">
        <v>76</v>
      </c>
      <c r="G2378" s="5">
        <v>1</v>
      </c>
      <c r="H2378" s="79">
        <v>10.18</v>
      </c>
    </row>
    <row r="2379" spans="1:8" ht="38.25">
      <c r="A2379" s="7" t="s">
        <v>801</v>
      </c>
      <c r="B2379" s="8">
        <v>88261</v>
      </c>
      <c r="C2379" s="7" t="s">
        <v>20</v>
      </c>
      <c r="D2379" s="7" t="s">
        <v>1802</v>
      </c>
      <c r="E2379" s="26" t="s">
        <v>1801</v>
      </c>
      <c r="F2379" s="26" t="s">
        <v>106</v>
      </c>
      <c r="G2379" s="9">
        <v>6.8000000000000005E-2</v>
      </c>
      <c r="H2379" s="72">
        <v>28.4</v>
      </c>
    </row>
    <row r="2380" spans="1:8" ht="38.25">
      <c r="A2380" s="7" t="s">
        <v>801</v>
      </c>
      <c r="B2380" s="8">
        <v>88316</v>
      </c>
      <c r="C2380" s="7" t="s">
        <v>20</v>
      </c>
      <c r="D2380" s="7" t="s">
        <v>802</v>
      </c>
      <c r="E2380" s="26" t="s">
        <v>1801</v>
      </c>
      <c r="F2380" s="26" t="s">
        <v>106</v>
      </c>
      <c r="G2380" s="9">
        <v>3.4000000000000002E-2</v>
      </c>
      <c r="H2380" s="72">
        <v>24.08</v>
      </c>
    </row>
    <row r="2381" spans="1:8">
      <c r="A2381" s="16" t="s">
        <v>806</v>
      </c>
      <c r="B2381" s="17">
        <v>39026</v>
      </c>
      <c r="C2381" s="16" t="s">
        <v>20</v>
      </c>
      <c r="D2381" s="16" t="s">
        <v>1233</v>
      </c>
      <c r="E2381" s="27" t="s">
        <v>819</v>
      </c>
      <c r="F2381" s="27" t="s">
        <v>159</v>
      </c>
      <c r="G2381" s="18">
        <v>6.0000000000000001E-3</v>
      </c>
      <c r="H2381" s="71">
        <v>19.73</v>
      </c>
    </row>
    <row r="2382" spans="1:8" ht="38.25">
      <c r="A2382" s="16" t="s">
        <v>806</v>
      </c>
      <c r="B2382" s="17">
        <v>20017</v>
      </c>
      <c r="C2382" s="16" t="s">
        <v>20</v>
      </c>
      <c r="D2382" s="16" t="s">
        <v>1232</v>
      </c>
      <c r="E2382" s="27" t="s">
        <v>819</v>
      </c>
      <c r="F2382" s="27" t="s">
        <v>76</v>
      </c>
      <c r="G2382" s="18">
        <v>1.163</v>
      </c>
      <c r="H2382" s="71">
        <v>6.67</v>
      </c>
    </row>
    <row r="2383" spans="1:8">
      <c r="A2383" s="11"/>
      <c r="B2383" s="11"/>
      <c r="C2383" s="11"/>
      <c r="D2383" s="11"/>
      <c r="E2383" s="11"/>
      <c r="F2383" s="11"/>
      <c r="G2383" s="12"/>
      <c r="H2383" s="75"/>
    </row>
    <row r="2384" spans="1:8">
      <c r="A2384" s="11"/>
      <c r="B2384" s="11"/>
      <c r="C2384" s="11"/>
      <c r="D2384" s="11"/>
      <c r="E2384" s="11"/>
      <c r="F2384" s="11"/>
      <c r="G2384" s="28"/>
      <c r="H2384" s="76"/>
    </row>
    <row r="2385" spans="1:8" ht="15" thickBot="1">
      <c r="A2385" s="13"/>
      <c r="B2385" s="13"/>
      <c r="C2385" s="13"/>
      <c r="D2385" s="13"/>
      <c r="E2385" s="13"/>
      <c r="F2385" s="13"/>
      <c r="G2385" s="14"/>
      <c r="H2385" s="77"/>
    </row>
    <row r="2386" spans="1:8" ht="15" thickTop="1">
      <c r="A2386" s="15"/>
      <c r="B2386" s="15"/>
      <c r="C2386" s="15"/>
      <c r="D2386" s="15"/>
      <c r="E2386" s="15"/>
      <c r="F2386" s="15"/>
      <c r="G2386" s="15"/>
      <c r="H2386" s="78"/>
    </row>
    <row r="2387" spans="1:8" ht="15">
      <c r="A2387" s="1" t="s">
        <v>347</v>
      </c>
      <c r="B2387" s="2" t="s">
        <v>1</v>
      </c>
      <c r="C2387" s="1" t="s">
        <v>2</v>
      </c>
      <c r="D2387" s="1" t="s">
        <v>3</v>
      </c>
      <c r="E2387" s="29" t="s">
        <v>799</v>
      </c>
      <c r="F2387" s="29" t="s">
        <v>4</v>
      </c>
      <c r="G2387" s="2" t="s">
        <v>5</v>
      </c>
      <c r="H2387" s="74" t="s">
        <v>6</v>
      </c>
    </row>
    <row r="2388" spans="1:8" ht="63.75">
      <c r="A2388" s="3" t="s">
        <v>800</v>
      </c>
      <c r="B2388" s="4">
        <v>90844</v>
      </c>
      <c r="C2388" s="3" t="s">
        <v>20</v>
      </c>
      <c r="D2388" s="3" t="s">
        <v>348</v>
      </c>
      <c r="E2388" s="25" t="s">
        <v>1863</v>
      </c>
      <c r="F2388" s="25" t="s">
        <v>54</v>
      </c>
      <c r="G2388" s="5">
        <v>1</v>
      </c>
      <c r="H2388" s="79">
        <v>1224.6500000000001</v>
      </c>
    </row>
    <row r="2389" spans="1:8" ht="38.25">
      <c r="A2389" s="7" t="s">
        <v>801</v>
      </c>
      <c r="B2389" s="8">
        <v>90823</v>
      </c>
      <c r="C2389" s="7" t="s">
        <v>20</v>
      </c>
      <c r="D2389" s="7" t="s">
        <v>1234</v>
      </c>
      <c r="E2389" s="26" t="s">
        <v>1863</v>
      </c>
      <c r="F2389" s="26" t="s">
        <v>54</v>
      </c>
      <c r="G2389" s="9">
        <v>1</v>
      </c>
      <c r="H2389" s="72">
        <v>461.6</v>
      </c>
    </row>
    <row r="2390" spans="1:8" ht="25.5">
      <c r="A2390" s="7" t="s">
        <v>801</v>
      </c>
      <c r="B2390" s="8">
        <v>100659</v>
      </c>
      <c r="C2390" s="7" t="s">
        <v>20</v>
      </c>
      <c r="D2390" s="7" t="s">
        <v>346</v>
      </c>
      <c r="E2390" s="26" t="s">
        <v>1863</v>
      </c>
      <c r="F2390" s="26" t="s">
        <v>76</v>
      </c>
      <c r="G2390" s="9">
        <v>10.199999999999999</v>
      </c>
      <c r="H2390" s="72">
        <v>10.18</v>
      </c>
    </row>
    <row r="2391" spans="1:8" ht="25.5">
      <c r="A2391" s="7" t="s">
        <v>801</v>
      </c>
      <c r="B2391" s="8">
        <v>90806</v>
      </c>
      <c r="C2391" s="7" t="s">
        <v>20</v>
      </c>
      <c r="D2391" s="7" t="s">
        <v>354</v>
      </c>
      <c r="E2391" s="26" t="s">
        <v>1863</v>
      </c>
      <c r="F2391" s="26" t="s">
        <v>54</v>
      </c>
      <c r="G2391" s="9">
        <v>1</v>
      </c>
      <c r="H2391" s="72">
        <v>434.08</v>
      </c>
    </row>
    <row r="2392" spans="1:8" ht="38.25">
      <c r="A2392" s="7" t="s">
        <v>801</v>
      </c>
      <c r="B2392" s="8">
        <v>90830</v>
      </c>
      <c r="C2392" s="7" t="s">
        <v>20</v>
      </c>
      <c r="D2392" s="7" t="s">
        <v>358</v>
      </c>
      <c r="E2392" s="26" t="s">
        <v>1863</v>
      </c>
      <c r="F2392" s="26" t="s">
        <v>54</v>
      </c>
      <c r="G2392" s="9">
        <v>1</v>
      </c>
      <c r="H2392" s="72">
        <v>225.14</v>
      </c>
    </row>
    <row r="2393" spans="1:8">
      <c r="A2393" s="11"/>
      <c r="B2393" s="11"/>
      <c r="C2393" s="11"/>
      <c r="D2393" s="11"/>
      <c r="E2393" s="11"/>
      <c r="F2393" s="11"/>
      <c r="G2393" s="12"/>
      <c r="H2393" s="75"/>
    </row>
    <row r="2394" spans="1:8">
      <c r="A2394" s="11"/>
      <c r="B2394" s="11"/>
      <c r="C2394" s="11"/>
      <c r="D2394" s="11"/>
      <c r="E2394" s="11"/>
      <c r="F2394" s="11"/>
      <c r="G2394" s="28"/>
      <c r="H2394" s="76"/>
    </row>
    <row r="2395" spans="1:8" ht="15" thickBot="1">
      <c r="A2395" s="13"/>
      <c r="B2395" s="13"/>
      <c r="C2395" s="13"/>
      <c r="D2395" s="13"/>
      <c r="E2395" s="13"/>
      <c r="F2395" s="13"/>
      <c r="G2395" s="14"/>
      <c r="H2395" s="77"/>
    </row>
    <row r="2396" spans="1:8" ht="15" thickTop="1">
      <c r="A2396" s="15"/>
      <c r="B2396" s="15"/>
      <c r="C2396" s="15"/>
      <c r="D2396" s="15"/>
      <c r="E2396" s="15"/>
      <c r="F2396" s="15"/>
      <c r="G2396" s="15"/>
      <c r="H2396" s="78"/>
    </row>
    <row r="2397" spans="1:8" ht="15">
      <c r="A2397" s="1" t="s">
        <v>349</v>
      </c>
      <c r="B2397" s="2" t="s">
        <v>1</v>
      </c>
      <c r="C2397" s="1" t="s">
        <v>2</v>
      </c>
      <c r="D2397" s="1" t="s">
        <v>3</v>
      </c>
      <c r="E2397" s="29" t="s">
        <v>799</v>
      </c>
      <c r="F2397" s="29" t="s">
        <v>4</v>
      </c>
      <c r="G2397" s="2" t="s">
        <v>5</v>
      </c>
      <c r="H2397" s="74" t="s">
        <v>6</v>
      </c>
    </row>
    <row r="2398" spans="1:8" ht="63.75">
      <c r="A2398" s="3" t="s">
        <v>800</v>
      </c>
      <c r="B2398" s="4">
        <v>90843</v>
      </c>
      <c r="C2398" s="3" t="s">
        <v>20</v>
      </c>
      <c r="D2398" s="3" t="s">
        <v>350</v>
      </c>
      <c r="E2398" s="25" t="s">
        <v>1863</v>
      </c>
      <c r="F2398" s="25" t="s">
        <v>54</v>
      </c>
      <c r="G2398" s="5">
        <v>1</v>
      </c>
      <c r="H2398" s="79">
        <v>1153.26</v>
      </c>
    </row>
    <row r="2399" spans="1:8" ht="25.5">
      <c r="A2399" s="7" t="s">
        <v>801</v>
      </c>
      <c r="B2399" s="8">
        <v>100659</v>
      </c>
      <c r="C2399" s="7" t="s">
        <v>20</v>
      </c>
      <c r="D2399" s="7" t="s">
        <v>346</v>
      </c>
      <c r="E2399" s="26" t="s">
        <v>1863</v>
      </c>
      <c r="F2399" s="26" t="s">
        <v>76</v>
      </c>
      <c r="G2399" s="9">
        <v>10</v>
      </c>
      <c r="H2399" s="72">
        <v>10.18</v>
      </c>
    </row>
    <row r="2400" spans="1:8" ht="25.5">
      <c r="A2400" s="7" t="s">
        <v>801</v>
      </c>
      <c r="B2400" s="8">
        <v>90806</v>
      </c>
      <c r="C2400" s="7" t="s">
        <v>20</v>
      </c>
      <c r="D2400" s="7" t="s">
        <v>354</v>
      </c>
      <c r="E2400" s="26" t="s">
        <v>1863</v>
      </c>
      <c r="F2400" s="26" t="s">
        <v>54</v>
      </c>
      <c r="G2400" s="9">
        <v>1</v>
      </c>
      <c r="H2400" s="72">
        <v>434.08</v>
      </c>
    </row>
    <row r="2401" spans="1:8" ht="38.25">
      <c r="A2401" s="7" t="s">
        <v>801</v>
      </c>
      <c r="B2401" s="8">
        <v>90822</v>
      </c>
      <c r="C2401" s="7" t="s">
        <v>20</v>
      </c>
      <c r="D2401" s="7" t="s">
        <v>1235</v>
      </c>
      <c r="E2401" s="26" t="s">
        <v>1863</v>
      </c>
      <c r="F2401" s="26" t="s">
        <v>54</v>
      </c>
      <c r="G2401" s="9">
        <v>1</v>
      </c>
      <c r="H2401" s="72">
        <v>392.24</v>
      </c>
    </row>
    <row r="2402" spans="1:8" ht="38.25">
      <c r="A2402" s="7" t="s">
        <v>801</v>
      </c>
      <c r="B2402" s="8">
        <v>90830</v>
      </c>
      <c r="C2402" s="7" t="s">
        <v>20</v>
      </c>
      <c r="D2402" s="7" t="s">
        <v>358</v>
      </c>
      <c r="E2402" s="26" t="s">
        <v>1863</v>
      </c>
      <c r="F2402" s="26" t="s">
        <v>54</v>
      </c>
      <c r="G2402" s="9">
        <v>1</v>
      </c>
      <c r="H2402" s="72">
        <v>225.14</v>
      </c>
    </row>
    <row r="2403" spans="1:8">
      <c r="A2403" s="11"/>
      <c r="B2403" s="11"/>
      <c r="C2403" s="11"/>
      <c r="D2403" s="11"/>
      <c r="E2403" s="11"/>
      <c r="F2403" s="11"/>
      <c r="G2403" s="12"/>
      <c r="H2403" s="75"/>
    </row>
    <row r="2404" spans="1:8">
      <c r="A2404" s="11"/>
      <c r="B2404" s="11"/>
      <c r="C2404" s="11"/>
      <c r="D2404" s="11"/>
      <c r="E2404" s="11"/>
      <c r="F2404" s="11"/>
      <c r="G2404" s="28"/>
      <c r="H2404" s="76"/>
    </row>
    <row r="2405" spans="1:8" ht="15" thickBot="1">
      <c r="A2405" s="13"/>
      <c r="B2405" s="13"/>
      <c r="C2405" s="13"/>
      <c r="D2405" s="13"/>
      <c r="E2405" s="13"/>
      <c r="F2405" s="13"/>
      <c r="G2405" s="14"/>
      <c r="H2405" s="77"/>
    </row>
    <row r="2406" spans="1:8" ht="15" thickTop="1">
      <c r="A2406" s="15"/>
      <c r="B2406" s="15"/>
      <c r="C2406" s="15"/>
      <c r="D2406" s="15"/>
      <c r="E2406" s="15"/>
      <c r="F2406" s="15"/>
      <c r="G2406" s="15"/>
      <c r="H2406" s="78"/>
    </row>
    <row r="2407" spans="1:8" ht="15">
      <c r="A2407" s="1" t="s">
        <v>351</v>
      </c>
      <c r="B2407" s="2" t="s">
        <v>1</v>
      </c>
      <c r="C2407" s="1" t="s">
        <v>2</v>
      </c>
      <c r="D2407" s="1" t="s">
        <v>3</v>
      </c>
      <c r="E2407" s="29" t="s">
        <v>799</v>
      </c>
      <c r="F2407" s="29" t="s">
        <v>4</v>
      </c>
      <c r="G2407" s="2" t="s">
        <v>5</v>
      </c>
      <c r="H2407" s="74" t="s">
        <v>6</v>
      </c>
    </row>
    <row r="2408" spans="1:8" ht="63.75">
      <c r="A2408" s="3" t="s">
        <v>800</v>
      </c>
      <c r="B2408" s="4">
        <v>90842</v>
      </c>
      <c r="C2408" s="3" t="s">
        <v>20</v>
      </c>
      <c r="D2408" s="3" t="s">
        <v>352</v>
      </c>
      <c r="E2408" s="25" t="s">
        <v>1863</v>
      </c>
      <c r="F2408" s="25" t="s">
        <v>54</v>
      </c>
      <c r="G2408" s="5">
        <v>1</v>
      </c>
      <c r="H2408" s="79">
        <v>1100.4100000000001</v>
      </c>
    </row>
    <row r="2409" spans="1:8" ht="38.25">
      <c r="A2409" s="7" t="s">
        <v>801</v>
      </c>
      <c r="B2409" s="8">
        <v>91306</v>
      </c>
      <c r="C2409" s="7" t="s">
        <v>20</v>
      </c>
      <c r="D2409" s="7" t="s">
        <v>360</v>
      </c>
      <c r="E2409" s="26" t="s">
        <v>1863</v>
      </c>
      <c r="F2409" s="26" t="s">
        <v>54</v>
      </c>
      <c r="G2409" s="9">
        <v>1</v>
      </c>
      <c r="H2409" s="72">
        <v>196.84</v>
      </c>
    </row>
    <row r="2410" spans="1:8" ht="25.5">
      <c r="A2410" s="7" t="s">
        <v>801</v>
      </c>
      <c r="B2410" s="8">
        <v>100659</v>
      </c>
      <c r="C2410" s="7" t="s">
        <v>20</v>
      </c>
      <c r="D2410" s="7" t="s">
        <v>346</v>
      </c>
      <c r="E2410" s="26" t="s">
        <v>1863</v>
      </c>
      <c r="F2410" s="26" t="s">
        <v>76</v>
      </c>
      <c r="G2410" s="9">
        <v>9.8000000000000007</v>
      </c>
      <c r="H2410" s="72">
        <v>10.18</v>
      </c>
    </row>
    <row r="2411" spans="1:8" ht="38.25">
      <c r="A2411" s="7" t="s">
        <v>801</v>
      </c>
      <c r="B2411" s="8">
        <v>90821</v>
      </c>
      <c r="C2411" s="7" t="s">
        <v>20</v>
      </c>
      <c r="D2411" s="7" t="s">
        <v>1236</v>
      </c>
      <c r="E2411" s="26" t="s">
        <v>1863</v>
      </c>
      <c r="F2411" s="26" t="s">
        <v>54</v>
      </c>
      <c r="G2411" s="9">
        <v>1</v>
      </c>
      <c r="H2411" s="72">
        <v>369.73</v>
      </c>
    </row>
    <row r="2412" spans="1:8" ht="25.5">
      <c r="A2412" s="7" t="s">
        <v>801</v>
      </c>
      <c r="B2412" s="8">
        <v>90806</v>
      </c>
      <c r="C2412" s="7" t="s">
        <v>20</v>
      </c>
      <c r="D2412" s="7" t="s">
        <v>354</v>
      </c>
      <c r="E2412" s="26" t="s">
        <v>1863</v>
      </c>
      <c r="F2412" s="26" t="s">
        <v>54</v>
      </c>
      <c r="G2412" s="9">
        <v>1</v>
      </c>
      <c r="H2412" s="72">
        <v>434.08</v>
      </c>
    </row>
    <row r="2413" spans="1:8">
      <c r="A2413" s="11"/>
      <c r="B2413" s="11"/>
      <c r="C2413" s="11"/>
      <c r="D2413" s="11"/>
      <c r="E2413" s="11"/>
      <c r="F2413" s="11"/>
      <c r="G2413" s="12"/>
      <c r="H2413" s="75"/>
    </row>
    <row r="2414" spans="1:8">
      <c r="A2414" s="11"/>
      <c r="B2414" s="11"/>
      <c r="C2414" s="11"/>
      <c r="D2414" s="11"/>
      <c r="E2414" s="11"/>
      <c r="F2414" s="11"/>
      <c r="G2414" s="28"/>
      <c r="H2414" s="76"/>
    </row>
    <row r="2415" spans="1:8" ht="15" thickBot="1">
      <c r="A2415" s="13"/>
      <c r="B2415" s="13"/>
      <c r="C2415" s="13"/>
      <c r="D2415" s="13"/>
      <c r="E2415" s="13"/>
      <c r="F2415" s="13"/>
      <c r="G2415" s="14"/>
      <c r="H2415" s="77"/>
    </row>
    <row r="2416" spans="1:8" ht="15" thickTop="1">
      <c r="A2416" s="15"/>
      <c r="B2416" s="15"/>
      <c r="C2416" s="15"/>
      <c r="D2416" s="15"/>
      <c r="E2416" s="15"/>
      <c r="F2416" s="15"/>
      <c r="G2416" s="15"/>
      <c r="H2416" s="78"/>
    </row>
    <row r="2417" spans="1:8" ht="15">
      <c r="A2417" s="1" t="s">
        <v>353</v>
      </c>
      <c r="B2417" s="2" t="s">
        <v>1</v>
      </c>
      <c r="C2417" s="1" t="s">
        <v>2</v>
      </c>
      <c r="D2417" s="1" t="s">
        <v>3</v>
      </c>
      <c r="E2417" s="29" t="s">
        <v>799</v>
      </c>
      <c r="F2417" s="29" t="s">
        <v>4</v>
      </c>
      <c r="G2417" s="2" t="s">
        <v>5</v>
      </c>
      <c r="H2417" s="74" t="s">
        <v>6</v>
      </c>
    </row>
    <row r="2418" spans="1:8" ht="25.5">
      <c r="A2418" s="3" t="s">
        <v>800</v>
      </c>
      <c r="B2418" s="4">
        <v>90806</v>
      </c>
      <c r="C2418" s="3" t="s">
        <v>20</v>
      </c>
      <c r="D2418" s="3" t="s">
        <v>354</v>
      </c>
      <c r="E2418" s="25" t="s">
        <v>1863</v>
      </c>
      <c r="F2418" s="25" t="s">
        <v>54</v>
      </c>
      <c r="G2418" s="5">
        <v>1</v>
      </c>
      <c r="H2418" s="79">
        <v>434.08</v>
      </c>
    </row>
    <row r="2419" spans="1:8" ht="25.5">
      <c r="A2419" s="7" t="s">
        <v>801</v>
      </c>
      <c r="B2419" s="8">
        <v>88629</v>
      </c>
      <c r="C2419" s="7" t="s">
        <v>20</v>
      </c>
      <c r="D2419" s="7" t="s">
        <v>1095</v>
      </c>
      <c r="E2419" s="26" t="s">
        <v>1101</v>
      </c>
      <c r="F2419" s="26" t="s">
        <v>15</v>
      </c>
      <c r="G2419" s="9">
        <v>2.23E-2</v>
      </c>
      <c r="H2419" s="72">
        <v>767.19</v>
      </c>
    </row>
    <row r="2420" spans="1:8" ht="38.25">
      <c r="A2420" s="7" t="s">
        <v>801</v>
      </c>
      <c r="B2420" s="8">
        <v>88309</v>
      </c>
      <c r="C2420" s="7" t="s">
        <v>20</v>
      </c>
      <c r="D2420" s="7" t="s">
        <v>804</v>
      </c>
      <c r="E2420" s="26" t="s">
        <v>1801</v>
      </c>
      <c r="F2420" s="26" t="s">
        <v>106</v>
      </c>
      <c r="G2420" s="9">
        <v>1.3620000000000001</v>
      </c>
      <c r="H2420" s="72">
        <v>29.85</v>
      </c>
    </row>
    <row r="2421" spans="1:8" ht="38.25">
      <c r="A2421" s="7" t="s">
        <v>801</v>
      </c>
      <c r="B2421" s="8">
        <v>88261</v>
      </c>
      <c r="C2421" s="7" t="s">
        <v>20</v>
      </c>
      <c r="D2421" s="7" t="s">
        <v>1802</v>
      </c>
      <c r="E2421" s="26" t="s">
        <v>1801</v>
      </c>
      <c r="F2421" s="26" t="s">
        <v>106</v>
      </c>
      <c r="G2421" s="9">
        <v>0.55200000000000005</v>
      </c>
      <c r="H2421" s="72">
        <v>28.4</v>
      </c>
    </row>
    <row r="2422" spans="1:8" ht="38.25">
      <c r="A2422" s="7" t="s">
        <v>801</v>
      </c>
      <c r="B2422" s="8">
        <v>88316</v>
      </c>
      <c r="C2422" s="7" t="s">
        <v>20</v>
      </c>
      <c r="D2422" s="7" t="s">
        <v>802</v>
      </c>
      <c r="E2422" s="26" t="s">
        <v>1801</v>
      </c>
      <c r="F2422" s="26" t="s">
        <v>106</v>
      </c>
      <c r="G2422" s="9">
        <v>0.95699999999999996</v>
      </c>
      <c r="H2422" s="72">
        <v>24.08</v>
      </c>
    </row>
    <row r="2423" spans="1:8" ht="25.5">
      <c r="A2423" s="7" t="s">
        <v>801</v>
      </c>
      <c r="B2423" s="8">
        <v>90801</v>
      </c>
      <c r="C2423" s="7" t="s">
        <v>20</v>
      </c>
      <c r="D2423" s="7" t="s">
        <v>1237</v>
      </c>
      <c r="E2423" s="26" t="s">
        <v>1863</v>
      </c>
      <c r="F2423" s="26" t="s">
        <v>54</v>
      </c>
      <c r="G2423" s="9">
        <v>1</v>
      </c>
      <c r="H2423" s="72">
        <v>319.08</v>
      </c>
    </row>
    <row r="2424" spans="1:8">
      <c r="A2424" s="16" t="s">
        <v>806</v>
      </c>
      <c r="B2424" s="17">
        <v>39027</v>
      </c>
      <c r="C2424" s="16" t="s">
        <v>20</v>
      </c>
      <c r="D2424" s="16" t="s">
        <v>1845</v>
      </c>
      <c r="E2424" s="27" t="s">
        <v>819</v>
      </c>
      <c r="F2424" s="27" t="s">
        <v>159</v>
      </c>
      <c r="G2424" s="18">
        <v>0.2</v>
      </c>
      <c r="H2424" s="71">
        <v>17.53</v>
      </c>
    </row>
    <row r="2425" spans="1:8" ht="25.5">
      <c r="A2425" s="16" t="s">
        <v>806</v>
      </c>
      <c r="B2425" s="17">
        <v>7319</v>
      </c>
      <c r="C2425" s="16" t="s">
        <v>20</v>
      </c>
      <c r="D2425" s="16" t="s">
        <v>1238</v>
      </c>
      <c r="E2425" s="27" t="s">
        <v>819</v>
      </c>
      <c r="F2425" s="27" t="s">
        <v>903</v>
      </c>
      <c r="G2425" s="18">
        <v>0.1671</v>
      </c>
      <c r="H2425" s="71">
        <v>13.43</v>
      </c>
    </row>
    <row r="2426" spans="1:8">
      <c r="A2426" s="11"/>
      <c r="B2426" s="11"/>
      <c r="C2426" s="11"/>
      <c r="D2426" s="11"/>
      <c r="E2426" s="11"/>
      <c r="F2426" s="11"/>
      <c r="G2426" s="12"/>
      <c r="H2426" s="75"/>
    </row>
    <row r="2427" spans="1:8">
      <c r="A2427" s="11"/>
      <c r="B2427" s="11"/>
      <c r="C2427" s="11"/>
      <c r="D2427" s="11"/>
      <c r="E2427" s="11"/>
      <c r="F2427" s="11"/>
      <c r="G2427" s="28"/>
      <c r="H2427" s="76"/>
    </row>
    <row r="2428" spans="1:8" ht="15" thickBot="1">
      <c r="A2428" s="13"/>
      <c r="B2428" s="13"/>
      <c r="C2428" s="13"/>
      <c r="D2428" s="13"/>
      <c r="E2428" s="13"/>
      <c r="F2428" s="13"/>
      <c r="G2428" s="14"/>
      <c r="H2428" s="77"/>
    </row>
    <row r="2429" spans="1:8" ht="15" thickTop="1">
      <c r="A2429" s="15"/>
      <c r="B2429" s="15"/>
      <c r="C2429" s="15"/>
      <c r="D2429" s="15"/>
      <c r="E2429" s="15"/>
      <c r="F2429" s="15"/>
      <c r="G2429" s="15"/>
      <c r="H2429" s="78"/>
    </row>
    <row r="2430" spans="1:8" ht="15">
      <c r="A2430" s="1" t="s">
        <v>355</v>
      </c>
      <c r="B2430" s="2" t="s">
        <v>1</v>
      </c>
      <c r="C2430" s="1" t="s">
        <v>2</v>
      </c>
      <c r="D2430" s="1" t="s">
        <v>3</v>
      </c>
      <c r="E2430" s="29" t="s">
        <v>799</v>
      </c>
      <c r="F2430" s="29" t="s">
        <v>4</v>
      </c>
      <c r="G2430" s="2" t="s">
        <v>5</v>
      </c>
      <c r="H2430" s="74" t="s">
        <v>6</v>
      </c>
    </row>
    <row r="2431" spans="1:8" ht="38.25">
      <c r="A2431" s="3" t="s">
        <v>800</v>
      </c>
      <c r="B2431" s="4">
        <v>90825</v>
      </c>
      <c r="C2431" s="3" t="s">
        <v>20</v>
      </c>
      <c r="D2431" s="3" t="s">
        <v>356</v>
      </c>
      <c r="E2431" s="25" t="s">
        <v>1863</v>
      </c>
      <c r="F2431" s="25" t="s">
        <v>54</v>
      </c>
      <c r="G2431" s="5">
        <v>1</v>
      </c>
      <c r="H2431" s="79">
        <v>687.05</v>
      </c>
    </row>
    <row r="2432" spans="1:8" ht="38.25">
      <c r="A2432" s="7" t="s">
        <v>801</v>
      </c>
      <c r="B2432" s="8">
        <v>88316</v>
      </c>
      <c r="C2432" s="7" t="s">
        <v>20</v>
      </c>
      <c r="D2432" s="7" t="s">
        <v>802</v>
      </c>
      <c r="E2432" s="26" t="s">
        <v>1801</v>
      </c>
      <c r="F2432" s="26" t="s">
        <v>106</v>
      </c>
      <c r="G2432" s="9">
        <v>1.1639999999999999</v>
      </c>
      <c r="H2432" s="72">
        <v>24.08</v>
      </c>
    </row>
    <row r="2433" spans="1:8" ht="38.25">
      <c r="A2433" s="7" t="s">
        <v>801</v>
      </c>
      <c r="B2433" s="8">
        <v>88261</v>
      </c>
      <c r="C2433" s="7" t="s">
        <v>20</v>
      </c>
      <c r="D2433" s="7" t="s">
        <v>1802</v>
      </c>
      <c r="E2433" s="26" t="s">
        <v>1801</v>
      </c>
      <c r="F2433" s="26" t="s">
        <v>106</v>
      </c>
      <c r="G2433" s="9">
        <v>2.3279999999999998</v>
      </c>
      <c r="H2433" s="72">
        <v>28.4</v>
      </c>
    </row>
    <row r="2434" spans="1:8" ht="38.25">
      <c r="A2434" s="16" t="s">
        <v>806</v>
      </c>
      <c r="B2434" s="17">
        <v>39505</v>
      </c>
      <c r="C2434" s="16" t="s">
        <v>20</v>
      </c>
      <c r="D2434" s="16" t="s">
        <v>1239</v>
      </c>
      <c r="E2434" s="27" t="s">
        <v>819</v>
      </c>
      <c r="F2434" s="27" t="s">
        <v>54</v>
      </c>
      <c r="G2434" s="18">
        <v>1</v>
      </c>
      <c r="H2434" s="71">
        <v>531.82000000000005</v>
      </c>
    </row>
    <row r="2435" spans="1:8" ht="25.5">
      <c r="A2435" s="16" t="s">
        <v>806</v>
      </c>
      <c r="B2435" s="17">
        <v>2432</v>
      </c>
      <c r="C2435" s="16" t="s">
        <v>20</v>
      </c>
      <c r="D2435" s="16" t="s">
        <v>1240</v>
      </c>
      <c r="E2435" s="27" t="s">
        <v>819</v>
      </c>
      <c r="F2435" s="27" t="s">
        <v>54</v>
      </c>
      <c r="G2435" s="18">
        <v>3</v>
      </c>
      <c r="H2435" s="71">
        <v>41.24</v>
      </c>
    </row>
    <row r="2436" spans="1:8" ht="25.5">
      <c r="A2436" s="16" t="s">
        <v>806</v>
      </c>
      <c r="B2436" s="17">
        <v>11055</v>
      </c>
      <c r="C2436" s="16" t="s">
        <v>20</v>
      </c>
      <c r="D2436" s="16" t="s">
        <v>1864</v>
      </c>
      <c r="E2436" s="27" t="s">
        <v>819</v>
      </c>
      <c r="F2436" s="27" t="s">
        <v>54</v>
      </c>
      <c r="G2436" s="18">
        <v>19.8</v>
      </c>
      <c r="H2436" s="71">
        <v>0.05</v>
      </c>
    </row>
    <row r="2437" spans="1:8">
      <c r="A2437" s="11"/>
      <c r="B2437" s="11"/>
      <c r="C2437" s="11"/>
      <c r="D2437" s="11"/>
      <c r="E2437" s="11"/>
      <c r="F2437" s="11"/>
      <c r="G2437" s="12"/>
      <c r="H2437" s="75"/>
    </row>
    <row r="2438" spans="1:8">
      <c r="A2438" s="11"/>
      <c r="B2438" s="11"/>
      <c r="C2438" s="11"/>
      <c r="D2438" s="11"/>
      <c r="E2438" s="11"/>
      <c r="F2438" s="11"/>
      <c r="G2438" s="28"/>
      <c r="H2438" s="76"/>
    </row>
    <row r="2439" spans="1:8" ht="15" thickBot="1">
      <c r="A2439" s="13"/>
      <c r="B2439" s="13"/>
      <c r="C2439" s="13"/>
      <c r="D2439" s="13"/>
      <c r="E2439" s="13"/>
      <c r="F2439" s="13"/>
      <c r="G2439" s="14"/>
      <c r="H2439" s="77"/>
    </row>
    <row r="2440" spans="1:8" ht="15" thickTop="1">
      <c r="A2440" s="15"/>
      <c r="B2440" s="15"/>
      <c r="C2440" s="15"/>
      <c r="D2440" s="15"/>
      <c r="E2440" s="15"/>
      <c r="F2440" s="15"/>
      <c r="G2440" s="15"/>
      <c r="H2440" s="78"/>
    </row>
    <row r="2441" spans="1:8" ht="15">
      <c r="A2441" s="1" t="s">
        <v>357</v>
      </c>
      <c r="B2441" s="2" t="s">
        <v>1</v>
      </c>
      <c r="C2441" s="1" t="s">
        <v>2</v>
      </c>
      <c r="D2441" s="1" t="s">
        <v>3</v>
      </c>
      <c r="E2441" s="29" t="s">
        <v>799</v>
      </c>
      <c r="F2441" s="29" t="s">
        <v>4</v>
      </c>
      <c r="G2441" s="2" t="s">
        <v>5</v>
      </c>
      <c r="H2441" s="74" t="s">
        <v>6</v>
      </c>
    </row>
    <row r="2442" spans="1:8" ht="38.25">
      <c r="A2442" s="3" t="s">
        <v>800</v>
      </c>
      <c r="B2442" s="4">
        <v>90830</v>
      </c>
      <c r="C2442" s="3" t="s">
        <v>20</v>
      </c>
      <c r="D2442" s="3" t="s">
        <v>358</v>
      </c>
      <c r="E2442" s="25" t="s">
        <v>1863</v>
      </c>
      <c r="F2442" s="25" t="s">
        <v>54</v>
      </c>
      <c r="G2442" s="5">
        <v>1</v>
      </c>
      <c r="H2442" s="79">
        <v>225.14</v>
      </c>
    </row>
    <row r="2443" spans="1:8" ht="38.25">
      <c r="A2443" s="7" t="s">
        <v>801</v>
      </c>
      <c r="B2443" s="8">
        <v>88316</v>
      </c>
      <c r="C2443" s="7" t="s">
        <v>20</v>
      </c>
      <c r="D2443" s="7" t="s">
        <v>802</v>
      </c>
      <c r="E2443" s="26" t="s">
        <v>1801</v>
      </c>
      <c r="F2443" s="26" t="s">
        <v>106</v>
      </c>
      <c r="G2443" s="9">
        <v>0.501</v>
      </c>
      <c r="H2443" s="72">
        <v>24.08</v>
      </c>
    </row>
    <row r="2444" spans="1:8" ht="38.25">
      <c r="A2444" s="7" t="s">
        <v>801</v>
      </c>
      <c r="B2444" s="8">
        <v>88261</v>
      </c>
      <c r="C2444" s="7" t="s">
        <v>20</v>
      </c>
      <c r="D2444" s="7" t="s">
        <v>1802</v>
      </c>
      <c r="E2444" s="26" t="s">
        <v>1801</v>
      </c>
      <c r="F2444" s="26" t="s">
        <v>106</v>
      </c>
      <c r="G2444" s="9">
        <v>1.002</v>
      </c>
      <c r="H2444" s="72">
        <v>28.4</v>
      </c>
    </row>
    <row r="2445" spans="1:8" ht="51">
      <c r="A2445" s="16" t="s">
        <v>806</v>
      </c>
      <c r="B2445" s="17">
        <v>3081</v>
      </c>
      <c r="C2445" s="16" t="s">
        <v>20</v>
      </c>
      <c r="D2445" s="16" t="s">
        <v>1241</v>
      </c>
      <c r="E2445" s="27" t="s">
        <v>819</v>
      </c>
      <c r="F2445" s="27" t="s">
        <v>560</v>
      </c>
      <c r="G2445" s="18">
        <v>1</v>
      </c>
      <c r="H2445" s="71">
        <v>167.08</v>
      </c>
    </row>
    <row r="2446" spans="1:8">
      <c r="A2446" s="11"/>
      <c r="B2446" s="11"/>
      <c r="C2446" s="11"/>
      <c r="D2446" s="11"/>
      <c r="E2446" s="11"/>
      <c r="F2446" s="11"/>
      <c r="G2446" s="12"/>
      <c r="H2446" s="75"/>
    </row>
    <row r="2447" spans="1:8">
      <c r="A2447" s="11"/>
      <c r="B2447" s="11"/>
      <c r="C2447" s="11"/>
      <c r="D2447" s="11"/>
      <c r="E2447" s="11"/>
      <c r="F2447" s="11"/>
      <c r="G2447" s="28"/>
      <c r="H2447" s="76"/>
    </row>
    <row r="2448" spans="1:8" ht="15" thickBot="1">
      <c r="A2448" s="13"/>
      <c r="B2448" s="13"/>
      <c r="C2448" s="13"/>
      <c r="D2448" s="13"/>
      <c r="E2448" s="13"/>
      <c r="F2448" s="13"/>
      <c r="G2448" s="14"/>
      <c r="H2448" s="77"/>
    </row>
    <row r="2449" spans="1:8" ht="15" thickTop="1">
      <c r="A2449" s="15"/>
      <c r="B2449" s="15"/>
      <c r="C2449" s="15"/>
      <c r="D2449" s="15"/>
      <c r="E2449" s="15"/>
      <c r="F2449" s="15"/>
      <c r="G2449" s="15"/>
      <c r="H2449" s="78"/>
    </row>
    <row r="2450" spans="1:8" ht="15">
      <c r="A2450" s="1" t="s">
        <v>359</v>
      </c>
      <c r="B2450" s="2" t="s">
        <v>1</v>
      </c>
      <c r="C2450" s="1" t="s">
        <v>2</v>
      </c>
      <c r="D2450" s="1" t="s">
        <v>3</v>
      </c>
      <c r="E2450" s="29" t="s">
        <v>799</v>
      </c>
      <c r="F2450" s="29" t="s">
        <v>4</v>
      </c>
      <c r="G2450" s="2" t="s">
        <v>5</v>
      </c>
      <c r="H2450" s="74" t="s">
        <v>6</v>
      </c>
    </row>
    <row r="2451" spans="1:8" ht="38.25">
      <c r="A2451" s="3" t="s">
        <v>800</v>
      </c>
      <c r="B2451" s="4">
        <v>91306</v>
      </c>
      <c r="C2451" s="3" t="s">
        <v>20</v>
      </c>
      <c r="D2451" s="3" t="s">
        <v>360</v>
      </c>
      <c r="E2451" s="25" t="s">
        <v>1863</v>
      </c>
      <c r="F2451" s="25" t="s">
        <v>54</v>
      </c>
      <c r="G2451" s="5">
        <v>1</v>
      </c>
      <c r="H2451" s="79">
        <v>196.84</v>
      </c>
    </row>
    <row r="2452" spans="1:8" ht="38.25">
      <c r="A2452" s="7" t="s">
        <v>801</v>
      </c>
      <c r="B2452" s="8">
        <v>88316</v>
      </c>
      <c r="C2452" s="7" t="s">
        <v>20</v>
      </c>
      <c r="D2452" s="7" t="s">
        <v>802</v>
      </c>
      <c r="E2452" s="26" t="s">
        <v>1801</v>
      </c>
      <c r="F2452" s="26" t="s">
        <v>106</v>
      </c>
      <c r="G2452" s="9">
        <v>0.38400000000000001</v>
      </c>
      <c r="H2452" s="72">
        <v>24.08</v>
      </c>
    </row>
    <row r="2453" spans="1:8" ht="38.25">
      <c r="A2453" s="7" t="s">
        <v>801</v>
      </c>
      <c r="B2453" s="8">
        <v>88261</v>
      </c>
      <c r="C2453" s="7" t="s">
        <v>20</v>
      </c>
      <c r="D2453" s="7" t="s">
        <v>1802</v>
      </c>
      <c r="E2453" s="26" t="s">
        <v>1801</v>
      </c>
      <c r="F2453" s="26" t="s">
        <v>106</v>
      </c>
      <c r="G2453" s="9">
        <v>0.76700000000000002</v>
      </c>
      <c r="H2453" s="72">
        <v>28.4</v>
      </c>
    </row>
    <row r="2454" spans="1:8" ht="51">
      <c r="A2454" s="16" t="s">
        <v>806</v>
      </c>
      <c r="B2454" s="17">
        <v>3093</v>
      </c>
      <c r="C2454" s="16" t="s">
        <v>20</v>
      </c>
      <c r="D2454" s="16" t="s">
        <v>1242</v>
      </c>
      <c r="E2454" s="27" t="s">
        <v>819</v>
      </c>
      <c r="F2454" s="27" t="s">
        <v>560</v>
      </c>
      <c r="G2454" s="18">
        <v>1</v>
      </c>
      <c r="H2454" s="71">
        <v>151.4</v>
      </c>
    </row>
    <row r="2455" spans="1:8">
      <c r="A2455" s="11"/>
      <c r="B2455" s="11"/>
      <c r="C2455" s="11"/>
      <c r="D2455" s="11"/>
      <c r="E2455" s="11"/>
      <c r="F2455" s="11"/>
      <c r="G2455" s="12"/>
      <c r="H2455" s="75"/>
    </row>
    <row r="2456" spans="1:8">
      <c r="A2456" s="11"/>
      <c r="B2456" s="11"/>
      <c r="C2456" s="11"/>
      <c r="D2456" s="11"/>
      <c r="E2456" s="11"/>
      <c r="F2456" s="11"/>
      <c r="G2456" s="28"/>
      <c r="H2456" s="76"/>
    </row>
    <row r="2457" spans="1:8" ht="15" thickBot="1">
      <c r="A2457" s="13"/>
      <c r="B2457" s="13"/>
      <c r="C2457" s="13"/>
      <c r="D2457" s="13"/>
      <c r="E2457" s="13"/>
      <c r="F2457" s="13"/>
      <c r="G2457" s="14"/>
      <c r="H2457" s="77"/>
    </row>
    <row r="2458" spans="1:8" ht="15" thickTop="1">
      <c r="A2458" s="15"/>
      <c r="B2458" s="15"/>
      <c r="C2458" s="15"/>
      <c r="D2458" s="15"/>
      <c r="E2458" s="15"/>
      <c r="F2458" s="15"/>
      <c r="G2458" s="15"/>
      <c r="H2458" s="78"/>
    </row>
    <row r="2459" spans="1:8" ht="15">
      <c r="A2459" s="1" t="s">
        <v>361</v>
      </c>
      <c r="B2459" s="2" t="s">
        <v>1</v>
      </c>
      <c r="C2459" s="1" t="s">
        <v>2</v>
      </c>
      <c r="D2459" s="1" t="s">
        <v>3</v>
      </c>
      <c r="E2459" s="29" t="s">
        <v>799</v>
      </c>
      <c r="F2459" s="29" t="s">
        <v>4</v>
      </c>
      <c r="G2459" s="2" t="s">
        <v>5</v>
      </c>
      <c r="H2459" s="74" t="s">
        <v>6</v>
      </c>
    </row>
    <row r="2460" spans="1:8" ht="25.5">
      <c r="A2460" s="3" t="s">
        <v>800</v>
      </c>
      <c r="B2460" s="4">
        <v>100709</v>
      </c>
      <c r="C2460" s="3" t="s">
        <v>20</v>
      </c>
      <c r="D2460" s="3" t="s">
        <v>362</v>
      </c>
      <c r="E2460" s="25" t="s">
        <v>1863</v>
      </c>
      <c r="F2460" s="25" t="s">
        <v>54</v>
      </c>
      <c r="G2460" s="5">
        <v>1</v>
      </c>
      <c r="H2460" s="79">
        <v>70.17</v>
      </c>
    </row>
    <row r="2461" spans="1:8" ht="38.25">
      <c r="A2461" s="7" t="s">
        <v>801</v>
      </c>
      <c r="B2461" s="8">
        <v>88316</v>
      </c>
      <c r="C2461" s="7" t="s">
        <v>20</v>
      </c>
      <c r="D2461" s="7" t="s">
        <v>802</v>
      </c>
      <c r="E2461" s="26" t="s">
        <v>1801</v>
      </c>
      <c r="F2461" s="26" t="s">
        <v>106</v>
      </c>
      <c r="G2461" s="9">
        <v>0.45800000000000002</v>
      </c>
      <c r="H2461" s="72">
        <v>24.08</v>
      </c>
    </row>
    <row r="2462" spans="1:8" ht="38.25">
      <c r="A2462" s="7" t="s">
        <v>801</v>
      </c>
      <c r="B2462" s="8">
        <v>88261</v>
      </c>
      <c r="C2462" s="7" t="s">
        <v>20</v>
      </c>
      <c r="D2462" s="7" t="s">
        <v>1802</v>
      </c>
      <c r="E2462" s="26" t="s">
        <v>1801</v>
      </c>
      <c r="F2462" s="26" t="s">
        <v>106</v>
      </c>
      <c r="G2462" s="9">
        <v>0.91600000000000004</v>
      </c>
      <c r="H2462" s="72">
        <v>28.4</v>
      </c>
    </row>
    <row r="2463" spans="1:8" ht="25.5">
      <c r="A2463" s="16" t="s">
        <v>806</v>
      </c>
      <c r="B2463" s="17">
        <v>2420</v>
      </c>
      <c r="C2463" s="16" t="s">
        <v>20</v>
      </c>
      <c r="D2463" s="16" t="s">
        <v>1243</v>
      </c>
      <c r="E2463" s="27" t="s">
        <v>819</v>
      </c>
      <c r="F2463" s="27" t="s">
        <v>54</v>
      </c>
      <c r="G2463" s="18">
        <v>1</v>
      </c>
      <c r="H2463" s="71">
        <v>23.99</v>
      </c>
    </row>
    <row r="2464" spans="1:8">
      <c r="A2464" s="11"/>
      <c r="B2464" s="11"/>
      <c r="C2464" s="11"/>
      <c r="D2464" s="11"/>
      <c r="E2464" s="11"/>
      <c r="F2464" s="11"/>
      <c r="G2464" s="12"/>
      <c r="H2464" s="75"/>
    </row>
    <row r="2465" spans="1:8">
      <c r="A2465" s="11"/>
      <c r="B2465" s="11"/>
      <c r="C2465" s="11"/>
      <c r="D2465" s="11"/>
      <c r="E2465" s="11"/>
      <c r="F2465" s="11"/>
      <c r="G2465" s="28"/>
      <c r="H2465" s="76"/>
    </row>
    <row r="2466" spans="1:8" ht="15" thickBot="1">
      <c r="A2466" s="13"/>
      <c r="B2466" s="13"/>
      <c r="C2466" s="13"/>
      <c r="D2466" s="13"/>
      <c r="E2466" s="13"/>
      <c r="F2466" s="13"/>
      <c r="G2466" s="14"/>
      <c r="H2466" s="77"/>
    </row>
    <row r="2467" spans="1:8" ht="15" thickTop="1">
      <c r="A2467" s="15"/>
      <c r="B2467" s="15"/>
      <c r="C2467" s="15"/>
      <c r="D2467" s="15"/>
      <c r="E2467" s="15"/>
      <c r="F2467" s="15"/>
      <c r="G2467" s="15"/>
      <c r="H2467" s="78"/>
    </row>
    <row r="2468" spans="1:8" ht="15">
      <c r="A2468" s="1" t="s">
        <v>363</v>
      </c>
      <c r="B2468" s="2" t="s">
        <v>1</v>
      </c>
      <c r="C2468" s="1" t="s">
        <v>2</v>
      </c>
      <c r="D2468" s="1" t="s">
        <v>3</v>
      </c>
      <c r="E2468" s="29" t="s">
        <v>799</v>
      </c>
      <c r="F2468" s="29" t="s">
        <v>4</v>
      </c>
      <c r="G2468" s="2" t="s">
        <v>5</v>
      </c>
      <c r="H2468" s="74" t="s">
        <v>6</v>
      </c>
    </row>
    <row r="2469" spans="1:8" ht="89.25">
      <c r="A2469" s="3" t="s">
        <v>800</v>
      </c>
      <c r="B2469" s="4">
        <v>100665</v>
      </c>
      <c r="C2469" s="3" t="s">
        <v>20</v>
      </c>
      <c r="D2469" s="3" t="s">
        <v>364</v>
      </c>
      <c r="E2469" s="25" t="s">
        <v>1865</v>
      </c>
      <c r="F2469" s="25" t="s">
        <v>27</v>
      </c>
      <c r="G2469" s="5">
        <v>1</v>
      </c>
      <c r="H2469" s="79">
        <v>753.34</v>
      </c>
    </row>
    <row r="2470" spans="1:8" ht="38.25">
      <c r="A2470" s="7" t="s">
        <v>801</v>
      </c>
      <c r="B2470" s="8">
        <v>88261</v>
      </c>
      <c r="C2470" s="7" t="s">
        <v>20</v>
      </c>
      <c r="D2470" s="7" t="s">
        <v>1802</v>
      </c>
      <c r="E2470" s="26" t="s">
        <v>1801</v>
      </c>
      <c r="F2470" s="26" t="s">
        <v>106</v>
      </c>
      <c r="G2470" s="9">
        <v>1.8444506000000001</v>
      </c>
      <c r="H2470" s="72">
        <v>28.4</v>
      </c>
    </row>
    <row r="2471" spans="1:8" ht="38.25">
      <c r="A2471" s="7" t="s">
        <v>801</v>
      </c>
      <c r="B2471" s="8">
        <v>88316</v>
      </c>
      <c r="C2471" s="7" t="s">
        <v>20</v>
      </c>
      <c r="D2471" s="7" t="s">
        <v>802</v>
      </c>
      <c r="E2471" s="26" t="s">
        <v>1801</v>
      </c>
      <c r="F2471" s="26" t="s">
        <v>106</v>
      </c>
      <c r="G2471" s="9">
        <v>0.92222530000000003</v>
      </c>
      <c r="H2471" s="72">
        <v>24.08</v>
      </c>
    </row>
    <row r="2472" spans="1:8">
      <c r="A2472" s="16" t="s">
        <v>806</v>
      </c>
      <c r="B2472" s="17">
        <v>39961</v>
      </c>
      <c r="C2472" s="16" t="s">
        <v>20</v>
      </c>
      <c r="D2472" s="16" t="s">
        <v>1245</v>
      </c>
      <c r="E2472" s="27" t="s">
        <v>819</v>
      </c>
      <c r="F2472" s="27" t="s">
        <v>54</v>
      </c>
      <c r="G2472" s="18">
        <v>0.8014</v>
      </c>
      <c r="H2472" s="71">
        <v>24.59</v>
      </c>
    </row>
    <row r="2473" spans="1:8" ht="63.75">
      <c r="A2473" s="16" t="s">
        <v>806</v>
      </c>
      <c r="B2473" s="17">
        <v>3421</v>
      </c>
      <c r="C2473" s="16" t="s">
        <v>20</v>
      </c>
      <c r="D2473" s="16" t="s">
        <v>1244</v>
      </c>
      <c r="E2473" s="27" t="s">
        <v>819</v>
      </c>
      <c r="F2473" s="27" t="s">
        <v>27</v>
      </c>
      <c r="G2473" s="18">
        <v>1</v>
      </c>
      <c r="H2473" s="71">
        <v>587.58000000000004</v>
      </c>
    </row>
    <row r="2474" spans="1:8">
      <c r="A2474" s="16" t="s">
        <v>806</v>
      </c>
      <c r="B2474" s="17">
        <v>38124</v>
      </c>
      <c r="C2474" s="16" t="s">
        <v>20</v>
      </c>
      <c r="D2474" s="16" t="s">
        <v>1246</v>
      </c>
      <c r="E2474" s="27" t="s">
        <v>819</v>
      </c>
      <c r="F2474" s="27" t="s">
        <v>54</v>
      </c>
      <c r="G2474" s="18">
        <v>0.22</v>
      </c>
      <c r="H2474" s="71">
        <v>31</v>
      </c>
    </row>
    <row r="2475" spans="1:8" ht="38.25">
      <c r="A2475" s="16" t="s">
        <v>806</v>
      </c>
      <c r="B2475" s="17">
        <v>4430</v>
      </c>
      <c r="C2475" s="16" t="s">
        <v>20</v>
      </c>
      <c r="D2475" s="16" t="s">
        <v>1121</v>
      </c>
      <c r="E2475" s="27" t="s">
        <v>819</v>
      </c>
      <c r="F2475" s="27" t="s">
        <v>76</v>
      </c>
      <c r="G2475" s="18">
        <v>1.7258</v>
      </c>
      <c r="H2475" s="71">
        <v>14.55</v>
      </c>
    </row>
    <row r="2476" spans="1:8" ht="38.25">
      <c r="A2476" s="16" t="s">
        <v>806</v>
      </c>
      <c r="B2476" s="17">
        <v>20017</v>
      </c>
      <c r="C2476" s="16" t="s">
        <v>20</v>
      </c>
      <c r="D2476" s="16" t="s">
        <v>1232</v>
      </c>
      <c r="E2476" s="27" t="s">
        <v>819</v>
      </c>
      <c r="F2476" s="27" t="s">
        <v>76</v>
      </c>
      <c r="G2476" s="18">
        <v>3.44</v>
      </c>
      <c r="H2476" s="71">
        <v>6.67</v>
      </c>
    </row>
    <row r="2477" spans="1:8">
      <c r="A2477" s="11"/>
      <c r="B2477" s="11"/>
      <c r="C2477" s="11"/>
      <c r="D2477" s="11"/>
      <c r="E2477" s="11"/>
      <c r="F2477" s="11"/>
      <c r="G2477" s="12"/>
      <c r="H2477" s="75"/>
    </row>
    <row r="2478" spans="1:8">
      <c r="A2478" s="11"/>
      <c r="B2478" s="11"/>
      <c r="C2478" s="11"/>
      <c r="D2478" s="11"/>
      <c r="E2478" s="11"/>
      <c r="F2478" s="11"/>
      <c r="G2478" s="28"/>
      <c r="H2478" s="76"/>
    </row>
    <row r="2479" spans="1:8" ht="15" thickBot="1">
      <c r="A2479" s="13"/>
      <c r="B2479" s="13"/>
      <c r="C2479" s="13"/>
      <c r="D2479" s="13"/>
      <c r="E2479" s="13"/>
      <c r="F2479" s="13"/>
      <c r="G2479" s="14"/>
      <c r="H2479" s="77"/>
    </row>
    <row r="2480" spans="1:8" ht="15" thickTop="1">
      <c r="A2480" s="15"/>
      <c r="B2480" s="15"/>
      <c r="C2480" s="15"/>
      <c r="D2480" s="15"/>
      <c r="E2480" s="15"/>
      <c r="F2480" s="15"/>
      <c r="G2480" s="15"/>
      <c r="H2480" s="78"/>
    </row>
    <row r="2481" spans="1:8" ht="15">
      <c r="A2481" s="1" t="s">
        <v>365</v>
      </c>
      <c r="B2481" s="2" t="s">
        <v>1</v>
      </c>
      <c r="C2481" s="1" t="s">
        <v>2</v>
      </c>
      <c r="D2481" s="1" t="s">
        <v>3</v>
      </c>
      <c r="E2481" s="29" t="s">
        <v>799</v>
      </c>
      <c r="F2481" s="29" t="s">
        <v>4</v>
      </c>
      <c r="G2481" s="2" t="s">
        <v>5</v>
      </c>
      <c r="H2481" s="74" t="s">
        <v>6</v>
      </c>
    </row>
    <row r="2482" spans="1:8" ht="63.75">
      <c r="A2482" s="3" t="s">
        <v>800</v>
      </c>
      <c r="B2482" s="4">
        <v>90841</v>
      </c>
      <c r="C2482" s="3" t="s">
        <v>20</v>
      </c>
      <c r="D2482" s="3" t="s">
        <v>366</v>
      </c>
      <c r="E2482" s="25" t="s">
        <v>1863</v>
      </c>
      <c r="F2482" s="25" t="s">
        <v>54</v>
      </c>
      <c r="G2482" s="5">
        <v>1</v>
      </c>
      <c r="H2482" s="79">
        <v>1090.0999999999999</v>
      </c>
    </row>
    <row r="2483" spans="1:8" ht="38.25">
      <c r="A2483" s="7" t="s">
        <v>801</v>
      </c>
      <c r="B2483" s="8">
        <v>90831</v>
      </c>
      <c r="C2483" s="7" t="s">
        <v>20</v>
      </c>
      <c r="D2483" s="7" t="s">
        <v>1247</v>
      </c>
      <c r="E2483" s="26" t="s">
        <v>1863</v>
      </c>
      <c r="F2483" s="26" t="s">
        <v>54</v>
      </c>
      <c r="G2483" s="9">
        <v>1</v>
      </c>
      <c r="H2483" s="72">
        <v>196.84</v>
      </c>
    </row>
    <row r="2484" spans="1:8" ht="25.5">
      <c r="A2484" s="7" t="s">
        <v>801</v>
      </c>
      <c r="B2484" s="8">
        <v>90806</v>
      </c>
      <c r="C2484" s="7" t="s">
        <v>20</v>
      </c>
      <c r="D2484" s="7" t="s">
        <v>354</v>
      </c>
      <c r="E2484" s="26" t="s">
        <v>1863</v>
      </c>
      <c r="F2484" s="26" t="s">
        <v>54</v>
      </c>
      <c r="G2484" s="9">
        <v>1</v>
      </c>
      <c r="H2484" s="72">
        <v>434.08</v>
      </c>
    </row>
    <row r="2485" spans="1:8" ht="25.5">
      <c r="A2485" s="7" t="s">
        <v>801</v>
      </c>
      <c r="B2485" s="8">
        <v>100659</v>
      </c>
      <c r="C2485" s="7" t="s">
        <v>20</v>
      </c>
      <c r="D2485" s="7" t="s">
        <v>346</v>
      </c>
      <c r="E2485" s="26" t="s">
        <v>1863</v>
      </c>
      <c r="F2485" s="26" t="s">
        <v>76</v>
      </c>
      <c r="G2485" s="9">
        <v>9.6</v>
      </c>
      <c r="H2485" s="72">
        <v>10.18</v>
      </c>
    </row>
    <row r="2486" spans="1:8" ht="38.25">
      <c r="A2486" s="7" t="s">
        <v>801</v>
      </c>
      <c r="B2486" s="8">
        <v>90820</v>
      </c>
      <c r="C2486" s="7" t="s">
        <v>20</v>
      </c>
      <c r="D2486" s="7" t="s">
        <v>1248</v>
      </c>
      <c r="E2486" s="26" t="s">
        <v>1863</v>
      </c>
      <c r="F2486" s="26" t="s">
        <v>54</v>
      </c>
      <c r="G2486" s="9">
        <v>1</v>
      </c>
      <c r="H2486" s="72">
        <v>361.46</v>
      </c>
    </row>
    <row r="2487" spans="1:8">
      <c r="A2487" s="11"/>
      <c r="B2487" s="11"/>
      <c r="C2487" s="11"/>
      <c r="D2487" s="11"/>
      <c r="E2487" s="11"/>
      <c r="F2487" s="11"/>
      <c r="G2487" s="12"/>
      <c r="H2487" s="75"/>
    </row>
    <row r="2488" spans="1:8">
      <c r="A2488" s="11"/>
      <c r="B2488" s="11"/>
      <c r="C2488" s="11"/>
      <c r="D2488" s="11"/>
      <c r="E2488" s="11"/>
      <c r="F2488" s="11"/>
      <c r="G2488" s="28"/>
      <c r="H2488" s="76"/>
    </row>
    <row r="2489" spans="1:8" ht="15" thickBot="1">
      <c r="A2489" s="13"/>
      <c r="B2489" s="13"/>
      <c r="C2489" s="13"/>
      <c r="D2489" s="13"/>
      <c r="E2489" s="13"/>
      <c r="F2489" s="13"/>
      <c r="G2489" s="14"/>
      <c r="H2489" s="77"/>
    </row>
    <row r="2490" spans="1:8" ht="15" thickTop="1">
      <c r="A2490" s="15"/>
      <c r="B2490" s="15"/>
      <c r="C2490" s="15"/>
      <c r="D2490" s="15"/>
      <c r="E2490" s="15"/>
      <c r="F2490" s="15"/>
      <c r="G2490" s="15"/>
      <c r="H2490" s="78"/>
    </row>
    <row r="2491" spans="1:8" ht="15">
      <c r="A2491" s="1" t="s">
        <v>367</v>
      </c>
      <c r="B2491" s="2" t="s">
        <v>1</v>
      </c>
      <c r="C2491" s="1" t="s">
        <v>2</v>
      </c>
      <c r="D2491" s="1" t="s">
        <v>3</v>
      </c>
      <c r="E2491" s="29" t="s">
        <v>799</v>
      </c>
      <c r="F2491" s="29" t="s">
        <v>4</v>
      </c>
      <c r="G2491" s="2" t="s">
        <v>5</v>
      </c>
      <c r="H2491" s="74" t="s">
        <v>6</v>
      </c>
    </row>
    <row r="2492" spans="1:8" ht="25.5">
      <c r="A2492" s="3" t="s">
        <v>800</v>
      </c>
      <c r="B2492" s="4">
        <v>1090113</v>
      </c>
      <c r="C2492" s="3" t="s">
        <v>230</v>
      </c>
      <c r="D2492" s="3" t="s">
        <v>368</v>
      </c>
      <c r="E2492" s="25">
        <v>10901</v>
      </c>
      <c r="F2492" s="25" t="s">
        <v>115</v>
      </c>
      <c r="G2492" s="5">
        <v>1</v>
      </c>
      <c r="H2492" s="6">
        <f>ROUND(SUM(H2493*G2493,H2494*G2494,G2495*H2495,H2496*G2496,H2497*G2497,H2498*G2498),2)</f>
        <v>598.70000000000005</v>
      </c>
    </row>
    <row r="2493" spans="1:8" ht="38.25">
      <c r="A2493" s="7" t="s">
        <v>801</v>
      </c>
      <c r="B2493" s="8">
        <v>88278</v>
      </c>
      <c r="C2493" s="7" t="s">
        <v>20</v>
      </c>
      <c r="D2493" s="7" t="s">
        <v>1848</v>
      </c>
      <c r="E2493" s="26" t="s">
        <v>1801</v>
      </c>
      <c r="F2493" s="26" t="s">
        <v>106</v>
      </c>
      <c r="G2493" s="9">
        <v>0.25</v>
      </c>
      <c r="H2493" s="72">
        <v>22.41</v>
      </c>
    </row>
    <row r="2494" spans="1:8" ht="38.25">
      <c r="A2494" s="7" t="s">
        <v>801</v>
      </c>
      <c r="B2494" s="8">
        <v>88316</v>
      </c>
      <c r="C2494" s="7" t="s">
        <v>20</v>
      </c>
      <c r="D2494" s="7" t="s">
        <v>802</v>
      </c>
      <c r="E2494" s="26" t="s">
        <v>1801</v>
      </c>
      <c r="F2494" s="26" t="s">
        <v>106</v>
      </c>
      <c r="G2494" s="9">
        <v>2.5</v>
      </c>
      <c r="H2494" s="72">
        <v>24.08</v>
      </c>
    </row>
    <row r="2495" spans="1:8" ht="38.25">
      <c r="A2495" s="7" t="s">
        <v>801</v>
      </c>
      <c r="B2495" s="8">
        <v>88261</v>
      </c>
      <c r="C2495" s="7" t="s">
        <v>20</v>
      </c>
      <c r="D2495" s="7" t="s">
        <v>1802</v>
      </c>
      <c r="E2495" s="26" t="s">
        <v>1801</v>
      </c>
      <c r="F2495" s="26" t="s">
        <v>106</v>
      </c>
      <c r="G2495" s="9">
        <v>2</v>
      </c>
      <c r="H2495" s="72">
        <v>28.4</v>
      </c>
    </row>
    <row r="2496" spans="1:8" ht="25.5">
      <c r="A2496" s="16" t="s">
        <v>806</v>
      </c>
      <c r="B2496" s="17" t="s">
        <v>1249</v>
      </c>
      <c r="C2496" s="16" t="s">
        <v>230</v>
      </c>
      <c r="D2496" s="16" t="s">
        <v>1250</v>
      </c>
      <c r="E2496" s="27" t="s">
        <v>819</v>
      </c>
      <c r="F2496" s="27" t="s">
        <v>54</v>
      </c>
      <c r="G2496" s="18">
        <v>1</v>
      </c>
      <c r="H2496" s="71">
        <v>131.61000000000001</v>
      </c>
    </row>
    <row r="2497" spans="1:8" ht="25.5">
      <c r="A2497" s="16" t="s">
        <v>806</v>
      </c>
      <c r="B2497" s="17" t="s">
        <v>1251</v>
      </c>
      <c r="C2497" s="16" t="s">
        <v>230</v>
      </c>
      <c r="D2497" s="16" t="s">
        <v>1252</v>
      </c>
      <c r="E2497" s="27" t="s">
        <v>827</v>
      </c>
      <c r="F2497" s="27" t="s">
        <v>54</v>
      </c>
      <c r="G2497" s="18">
        <v>3</v>
      </c>
      <c r="H2497" s="71">
        <v>14.83</v>
      </c>
    </row>
    <row r="2498" spans="1:8">
      <c r="A2498" s="16" t="s">
        <v>806</v>
      </c>
      <c r="B2498" s="17" t="s">
        <v>1253</v>
      </c>
      <c r="C2498" s="16" t="s">
        <v>230</v>
      </c>
      <c r="D2498" s="16" t="s">
        <v>1254</v>
      </c>
      <c r="E2498" s="27" t="s">
        <v>827</v>
      </c>
      <c r="F2498" s="27" t="s">
        <v>54</v>
      </c>
      <c r="G2498" s="18">
        <v>1</v>
      </c>
      <c r="H2498" s="71">
        <v>300</v>
      </c>
    </row>
    <row r="2499" spans="1:8">
      <c r="A2499" s="11"/>
      <c r="B2499" s="11"/>
      <c r="C2499" s="11"/>
      <c r="D2499" s="11"/>
      <c r="E2499" s="11"/>
      <c r="F2499" s="11"/>
      <c r="G2499" s="12"/>
      <c r="H2499" s="75"/>
    </row>
    <row r="2500" spans="1:8">
      <c r="A2500" s="11"/>
      <c r="B2500" s="11"/>
      <c r="C2500" s="11"/>
      <c r="D2500" s="11"/>
      <c r="E2500" s="11"/>
      <c r="F2500" s="11"/>
      <c r="G2500" s="28"/>
      <c r="H2500" s="76"/>
    </row>
    <row r="2501" spans="1:8" ht="15" thickBot="1">
      <c r="A2501" s="13"/>
      <c r="B2501" s="13"/>
      <c r="C2501" s="13"/>
      <c r="D2501" s="13"/>
      <c r="E2501" s="13"/>
      <c r="F2501" s="13"/>
      <c r="G2501" s="14"/>
      <c r="H2501" s="77"/>
    </row>
    <row r="2502" spans="1:8" ht="15" thickTop="1">
      <c r="A2502" s="15"/>
      <c r="B2502" s="15"/>
      <c r="C2502" s="15"/>
      <c r="D2502" s="15"/>
      <c r="E2502" s="15"/>
      <c r="F2502" s="15"/>
      <c r="G2502" s="15"/>
      <c r="H2502" s="78"/>
    </row>
    <row r="2503" spans="1:8" ht="15">
      <c r="A2503" s="1" t="s">
        <v>369</v>
      </c>
      <c r="B2503" s="2" t="s">
        <v>1</v>
      </c>
      <c r="C2503" s="1" t="s">
        <v>2</v>
      </c>
      <c r="D2503" s="1" t="s">
        <v>3</v>
      </c>
      <c r="E2503" s="29" t="s">
        <v>799</v>
      </c>
      <c r="F2503" s="29" t="s">
        <v>4</v>
      </c>
      <c r="G2503" s="2" t="s">
        <v>5</v>
      </c>
      <c r="H2503" s="74" t="s">
        <v>6</v>
      </c>
    </row>
    <row r="2504" spans="1:8" ht="25.5">
      <c r="A2504" s="3" t="s">
        <v>800</v>
      </c>
      <c r="B2504" s="4">
        <v>1864</v>
      </c>
      <c r="C2504" s="3" t="s">
        <v>17</v>
      </c>
      <c r="D2504" s="3" t="s">
        <v>370</v>
      </c>
      <c r="E2504" s="25" t="s">
        <v>1255</v>
      </c>
      <c r="F2504" s="25" t="s">
        <v>115</v>
      </c>
      <c r="G2504" s="5">
        <v>1</v>
      </c>
      <c r="H2504" s="6">
        <f>ROUND(SUM(H2506*G2506,G2507*H2507,H2508*G2508),2)</f>
        <v>14.31</v>
      </c>
    </row>
    <row r="2505" spans="1:8" ht="15">
      <c r="A2505" s="1" t="s">
        <v>0</v>
      </c>
      <c r="B2505" s="2" t="s">
        <v>1</v>
      </c>
      <c r="C2505" s="1" t="s">
        <v>2</v>
      </c>
      <c r="D2505" s="1" t="s">
        <v>3</v>
      </c>
      <c r="E2505" s="29" t="s">
        <v>799</v>
      </c>
      <c r="F2505" s="29" t="s">
        <v>4</v>
      </c>
      <c r="G2505" s="2" t="s">
        <v>5</v>
      </c>
      <c r="H2505" s="74" t="s">
        <v>6</v>
      </c>
    </row>
    <row r="2506" spans="1:8">
      <c r="A2506" s="16" t="s">
        <v>806</v>
      </c>
      <c r="B2506" s="17" t="s">
        <v>814</v>
      </c>
      <c r="C2506" s="16" t="s">
        <v>17</v>
      </c>
      <c r="D2506" s="16" t="s">
        <v>815</v>
      </c>
      <c r="E2506" s="27" t="s">
        <v>809</v>
      </c>
      <c r="F2506" s="27" t="s">
        <v>810</v>
      </c>
      <c r="G2506" s="18">
        <v>0.5</v>
      </c>
      <c r="H2506" s="71">
        <v>16.89</v>
      </c>
    </row>
    <row r="2507" spans="1:8">
      <c r="A2507" s="7" t="s">
        <v>800</v>
      </c>
      <c r="B2507" s="8">
        <v>10549</v>
      </c>
      <c r="C2507" s="7" t="s">
        <v>17</v>
      </c>
      <c r="D2507" s="7" t="s">
        <v>813</v>
      </c>
      <c r="E2507" s="26" t="s">
        <v>812</v>
      </c>
      <c r="F2507" s="26" t="s">
        <v>810</v>
      </c>
      <c r="G2507" s="9">
        <v>0.5</v>
      </c>
      <c r="H2507" s="72">
        <v>3.87</v>
      </c>
    </row>
    <row r="2508" spans="1:8" ht="25.5">
      <c r="A2508" s="16" t="s">
        <v>806</v>
      </c>
      <c r="B2508" s="17">
        <v>956</v>
      </c>
      <c r="C2508" s="16" t="s">
        <v>17</v>
      </c>
      <c r="D2508" s="16" t="s">
        <v>1256</v>
      </c>
      <c r="E2508" s="27" t="s">
        <v>819</v>
      </c>
      <c r="F2508" s="27" t="s">
        <v>115</v>
      </c>
      <c r="G2508" s="18">
        <v>1</v>
      </c>
      <c r="H2508" s="71">
        <v>3.93</v>
      </c>
    </row>
    <row r="2509" spans="1:8" ht="60">
      <c r="A2509" s="32" t="s">
        <v>816</v>
      </c>
      <c r="B2509" s="29"/>
      <c r="C2509" s="29"/>
      <c r="D2509" s="29"/>
      <c r="E2509" s="29"/>
      <c r="F2509" s="29"/>
      <c r="G2509" s="29"/>
      <c r="H2509" s="73"/>
    </row>
    <row r="2510" spans="1:8" ht="15">
      <c r="A2510" s="1" t="s">
        <v>0</v>
      </c>
      <c r="B2510" s="2" t="s">
        <v>1</v>
      </c>
      <c r="C2510" s="1" t="s">
        <v>2</v>
      </c>
      <c r="D2510" s="1" t="s">
        <v>3</v>
      </c>
      <c r="E2510" s="29" t="s">
        <v>799</v>
      </c>
      <c r="F2510" s="29" t="s">
        <v>4</v>
      </c>
      <c r="G2510" s="2" t="s">
        <v>5</v>
      </c>
      <c r="H2510" s="74" t="s">
        <v>6</v>
      </c>
    </row>
    <row r="2511" spans="1:8">
      <c r="A2511" s="16" t="s">
        <v>806</v>
      </c>
      <c r="B2511" s="17" t="s">
        <v>814</v>
      </c>
      <c r="C2511" s="16" t="s">
        <v>17</v>
      </c>
      <c r="D2511" s="16" t="s">
        <v>815</v>
      </c>
      <c r="E2511" s="27" t="s">
        <v>809</v>
      </c>
      <c r="F2511" s="27" t="s">
        <v>810</v>
      </c>
      <c r="G2511" s="18">
        <v>0.5</v>
      </c>
      <c r="H2511" s="71">
        <v>16.89</v>
      </c>
    </row>
    <row r="2512" spans="1:8">
      <c r="A2512" s="16" t="s">
        <v>806</v>
      </c>
      <c r="B2512" s="17">
        <v>10596</v>
      </c>
      <c r="C2512" s="16" t="s">
        <v>17</v>
      </c>
      <c r="D2512" s="16" t="s">
        <v>835</v>
      </c>
      <c r="E2512" s="27" t="s">
        <v>819</v>
      </c>
      <c r="F2512" s="27" t="s">
        <v>115</v>
      </c>
      <c r="G2512" s="18">
        <v>2.2499999999999998E-3</v>
      </c>
      <c r="H2512" s="71">
        <v>4.8499999999999996</v>
      </c>
    </row>
    <row r="2513" spans="1:8">
      <c r="A2513" s="16" t="s">
        <v>806</v>
      </c>
      <c r="B2513" s="17">
        <v>1651</v>
      </c>
      <c r="C2513" s="16" t="s">
        <v>17</v>
      </c>
      <c r="D2513" s="16" t="s">
        <v>842</v>
      </c>
      <c r="E2513" s="27" t="s">
        <v>819</v>
      </c>
      <c r="F2513" s="27" t="s">
        <v>843</v>
      </c>
      <c r="G2513" s="18">
        <v>4.0000000000000002E-4</v>
      </c>
      <c r="H2513" s="71">
        <v>7</v>
      </c>
    </row>
    <row r="2514" spans="1:8">
      <c r="A2514" s="16" t="s">
        <v>806</v>
      </c>
      <c r="B2514" s="17">
        <v>158</v>
      </c>
      <c r="C2514" s="16" t="s">
        <v>17</v>
      </c>
      <c r="D2514" s="16" t="s">
        <v>831</v>
      </c>
      <c r="E2514" s="27" t="s">
        <v>819</v>
      </c>
      <c r="F2514" s="27" t="s">
        <v>115</v>
      </c>
      <c r="G2514" s="18">
        <v>5.0900000000000001E-2</v>
      </c>
      <c r="H2514" s="71">
        <v>14</v>
      </c>
    </row>
    <row r="2515" spans="1:8">
      <c r="A2515" s="16" t="s">
        <v>806</v>
      </c>
      <c r="B2515" s="17">
        <v>10362</v>
      </c>
      <c r="C2515" s="16" t="s">
        <v>17</v>
      </c>
      <c r="D2515" s="16" t="s">
        <v>826</v>
      </c>
      <c r="E2515" s="27" t="s">
        <v>827</v>
      </c>
      <c r="F2515" s="27" t="s">
        <v>115</v>
      </c>
      <c r="G2515" s="18">
        <v>2.2499999999999998E-3</v>
      </c>
      <c r="H2515" s="71">
        <v>12.54</v>
      </c>
    </row>
    <row r="2516" spans="1:8">
      <c r="A2516" s="16" t="s">
        <v>806</v>
      </c>
      <c r="B2516" s="17">
        <v>10761</v>
      </c>
      <c r="C2516" s="16" t="s">
        <v>17</v>
      </c>
      <c r="D2516" s="16" t="s">
        <v>837</v>
      </c>
      <c r="E2516" s="27" t="s">
        <v>827</v>
      </c>
      <c r="F2516" s="27" t="s">
        <v>115</v>
      </c>
      <c r="G2516" s="18">
        <v>5.0900000000000001E-2</v>
      </c>
      <c r="H2516" s="71">
        <v>5</v>
      </c>
    </row>
    <row r="2517" spans="1:8">
      <c r="A2517" s="16" t="s">
        <v>806</v>
      </c>
      <c r="B2517" s="17">
        <v>941</v>
      </c>
      <c r="C2517" s="16" t="s">
        <v>17</v>
      </c>
      <c r="D2517" s="16" t="s">
        <v>830</v>
      </c>
      <c r="E2517" s="27" t="s">
        <v>819</v>
      </c>
      <c r="F2517" s="27" t="s">
        <v>115</v>
      </c>
      <c r="G2517" s="18">
        <v>7.5000000000000002E-4</v>
      </c>
      <c r="H2517" s="71">
        <v>194.68</v>
      </c>
    </row>
    <row r="2518" spans="1:8">
      <c r="A2518" s="16" t="s">
        <v>806</v>
      </c>
      <c r="B2518" s="17">
        <v>10517</v>
      </c>
      <c r="C2518" s="16" t="s">
        <v>17</v>
      </c>
      <c r="D2518" s="16" t="s">
        <v>849</v>
      </c>
      <c r="E2518" s="27" t="s">
        <v>827</v>
      </c>
      <c r="F2518" s="27" t="s">
        <v>850</v>
      </c>
      <c r="G2518" s="18">
        <v>2.0000000000000001E-4</v>
      </c>
      <c r="H2518" s="71">
        <v>300</v>
      </c>
    </row>
    <row r="2519" spans="1:8">
      <c r="A2519" s="16" t="s">
        <v>806</v>
      </c>
      <c r="B2519" s="17">
        <v>10492</v>
      </c>
      <c r="C2519" s="16" t="s">
        <v>17</v>
      </c>
      <c r="D2519" s="16" t="s">
        <v>824</v>
      </c>
      <c r="E2519" s="27" t="s">
        <v>819</v>
      </c>
      <c r="F2519" s="27" t="s">
        <v>115</v>
      </c>
      <c r="G2519" s="18">
        <v>2.2499999999999998E-3</v>
      </c>
      <c r="H2519" s="71">
        <v>205</v>
      </c>
    </row>
    <row r="2520" spans="1:8" ht="25.5">
      <c r="A2520" s="16" t="s">
        <v>806</v>
      </c>
      <c r="B2520" s="17" t="s">
        <v>828</v>
      </c>
      <c r="C2520" s="16" t="s">
        <v>17</v>
      </c>
      <c r="D2520" s="16" t="s">
        <v>829</v>
      </c>
      <c r="E2520" s="27" t="s">
        <v>819</v>
      </c>
      <c r="F2520" s="27" t="s">
        <v>115</v>
      </c>
      <c r="G2520" s="18">
        <v>2.9999999999999997E-4</v>
      </c>
      <c r="H2520" s="71">
        <v>16.13</v>
      </c>
    </row>
    <row r="2521" spans="1:8">
      <c r="A2521" s="16" t="s">
        <v>806</v>
      </c>
      <c r="B2521" s="17">
        <v>4729</v>
      </c>
      <c r="C2521" s="16" t="s">
        <v>17</v>
      </c>
      <c r="D2521" s="16" t="s">
        <v>853</v>
      </c>
      <c r="E2521" s="27" t="s">
        <v>819</v>
      </c>
      <c r="F2521" s="27" t="s">
        <v>115</v>
      </c>
      <c r="G2521" s="18">
        <v>5.0000000000000002E-5</v>
      </c>
      <c r="H2521" s="71">
        <v>37.799999999999997</v>
      </c>
    </row>
    <row r="2522" spans="1:8">
      <c r="A2522" s="16" t="s">
        <v>806</v>
      </c>
      <c r="B2522" s="17">
        <v>10788</v>
      </c>
      <c r="C2522" s="16" t="s">
        <v>17</v>
      </c>
      <c r="D2522" s="16" t="s">
        <v>852</v>
      </c>
      <c r="E2522" s="27" t="s">
        <v>819</v>
      </c>
      <c r="F2522" s="27" t="s">
        <v>115</v>
      </c>
      <c r="G2522" s="18">
        <v>1E-4</v>
      </c>
      <c r="H2522" s="71">
        <v>36.9</v>
      </c>
    </row>
    <row r="2523" spans="1:8">
      <c r="A2523" s="16" t="s">
        <v>806</v>
      </c>
      <c r="B2523" s="17" t="s">
        <v>817</v>
      </c>
      <c r="C2523" s="16" t="s">
        <v>17</v>
      </c>
      <c r="D2523" s="16" t="s">
        <v>818</v>
      </c>
      <c r="E2523" s="27" t="s">
        <v>819</v>
      </c>
      <c r="F2523" s="27" t="s">
        <v>820</v>
      </c>
      <c r="G2523" s="18">
        <v>4.0000000000000002E-4</v>
      </c>
      <c r="H2523" s="71">
        <v>88.33</v>
      </c>
    </row>
    <row r="2524" spans="1:8" ht="25.5">
      <c r="A2524" s="16" t="s">
        <v>806</v>
      </c>
      <c r="B2524" s="17" t="s">
        <v>854</v>
      </c>
      <c r="C2524" s="16" t="s">
        <v>17</v>
      </c>
      <c r="D2524" s="16" t="s">
        <v>855</v>
      </c>
      <c r="E2524" s="27" t="s">
        <v>819</v>
      </c>
      <c r="F2524" s="27" t="s">
        <v>115</v>
      </c>
      <c r="G2524" s="18">
        <v>1E-4</v>
      </c>
      <c r="H2524" s="71">
        <v>189.9</v>
      </c>
    </row>
    <row r="2525" spans="1:8">
      <c r="A2525" s="16" t="s">
        <v>806</v>
      </c>
      <c r="B2525" s="17">
        <v>2378</v>
      </c>
      <c r="C2525" s="16" t="s">
        <v>17</v>
      </c>
      <c r="D2525" s="16" t="s">
        <v>832</v>
      </c>
      <c r="E2525" s="27" t="s">
        <v>819</v>
      </c>
      <c r="F2525" s="27" t="s">
        <v>115</v>
      </c>
      <c r="G2525" s="18">
        <v>4.7050000000000002E-2</v>
      </c>
      <c r="H2525" s="71">
        <v>4.5</v>
      </c>
    </row>
    <row r="2526" spans="1:8">
      <c r="A2526" s="16" t="s">
        <v>806</v>
      </c>
      <c r="B2526" s="17">
        <v>4728</v>
      </c>
      <c r="C2526" s="16" t="s">
        <v>17</v>
      </c>
      <c r="D2526" s="16" t="s">
        <v>851</v>
      </c>
      <c r="E2526" s="27" t="s">
        <v>819</v>
      </c>
      <c r="F2526" s="27" t="s">
        <v>115</v>
      </c>
      <c r="G2526" s="18">
        <v>1.4999999999999999E-4</v>
      </c>
      <c r="H2526" s="71">
        <v>18.579999999999998</v>
      </c>
    </row>
    <row r="2527" spans="1:8">
      <c r="A2527" s="16" t="s">
        <v>806</v>
      </c>
      <c r="B2527" s="17">
        <v>10599</v>
      </c>
      <c r="C2527" s="16" t="s">
        <v>17</v>
      </c>
      <c r="D2527" s="16" t="s">
        <v>825</v>
      </c>
      <c r="E2527" s="27" t="s">
        <v>819</v>
      </c>
      <c r="F2527" s="27" t="s">
        <v>115</v>
      </c>
      <c r="G2527" s="18">
        <v>8.9999999999999998E-4</v>
      </c>
      <c r="H2527" s="71">
        <v>18</v>
      </c>
    </row>
    <row r="2528" spans="1:8">
      <c r="A2528" s="16" t="s">
        <v>806</v>
      </c>
      <c r="B2528" s="17" t="s">
        <v>844</v>
      </c>
      <c r="C2528" s="16" t="s">
        <v>17</v>
      </c>
      <c r="D2528" s="16" t="s">
        <v>845</v>
      </c>
      <c r="E2528" s="27" t="s">
        <v>819</v>
      </c>
      <c r="F2528" s="27" t="s">
        <v>820</v>
      </c>
      <c r="G2528" s="18">
        <v>1.15E-3</v>
      </c>
      <c r="H2528" s="71">
        <v>12.99</v>
      </c>
    </row>
    <row r="2529" spans="1:8">
      <c r="A2529" s="16" t="s">
        <v>806</v>
      </c>
      <c r="B2529" s="17" t="s">
        <v>821</v>
      </c>
      <c r="C2529" s="16" t="s">
        <v>17</v>
      </c>
      <c r="D2529" s="16" t="s">
        <v>822</v>
      </c>
      <c r="E2529" s="27" t="s">
        <v>819</v>
      </c>
      <c r="F2529" s="27" t="s">
        <v>115</v>
      </c>
      <c r="G2529" s="18">
        <v>1E-4</v>
      </c>
      <c r="H2529" s="71">
        <v>24.02</v>
      </c>
    </row>
    <row r="2530" spans="1:8" ht="25.5">
      <c r="A2530" s="16" t="s">
        <v>806</v>
      </c>
      <c r="B2530" s="17">
        <v>956</v>
      </c>
      <c r="C2530" s="16" t="s">
        <v>17</v>
      </c>
      <c r="D2530" s="16" t="s">
        <v>1256</v>
      </c>
      <c r="E2530" s="27" t="s">
        <v>819</v>
      </c>
      <c r="F2530" s="27" t="s">
        <v>115</v>
      </c>
      <c r="G2530" s="18">
        <v>1</v>
      </c>
      <c r="H2530" s="71">
        <v>3.93</v>
      </c>
    </row>
    <row r="2531" spans="1:8">
      <c r="A2531" s="11"/>
      <c r="B2531" s="11"/>
      <c r="C2531" s="11"/>
      <c r="D2531" s="11"/>
      <c r="E2531" s="11"/>
      <c r="F2531" s="11"/>
      <c r="G2531" s="12"/>
      <c r="H2531" s="75"/>
    </row>
    <row r="2532" spans="1:8">
      <c r="A2532" s="11"/>
      <c r="B2532" s="11"/>
      <c r="C2532" s="11"/>
      <c r="D2532" s="11"/>
      <c r="E2532" s="11"/>
      <c r="F2532" s="11"/>
      <c r="G2532" s="28"/>
      <c r="H2532" s="76"/>
    </row>
    <row r="2533" spans="1:8" ht="15" thickBot="1">
      <c r="A2533" s="13"/>
      <c r="B2533" s="13"/>
      <c r="C2533" s="13"/>
      <c r="D2533" s="13"/>
      <c r="E2533" s="13"/>
      <c r="F2533" s="13"/>
      <c r="G2533" s="14"/>
      <c r="H2533" s="77"/>
    </row>
    <row r="2534" spans="1:8" ht="15" thickTop="1">
      <c r="A2534" s="15"/>
      <c r="B2534" s="15"/>
      <c r="C2534" s="15"/>
      <c r="D2534" s="15"/>
      <c r="E2534" s="15"/>
      <c r="F2534" s="15"/>
      <c r="G2534" s="15"/>
      <c r="H2534" s="78"/>
    </row>
    <row r="2535" spans="1:8">
      <c r="A2535" s="23" t="s">
        <v>371</v>
      </c>
      <c r="B2535" s="23"/>
      <c r="C2535" s="23"/>
      <c r="D2535" s="23" t="s">
        <v>372</v>
      </c>
      <c r="E2535" s="23"/>
      <c r="F2535" s="30"/>
      <c r="G2535" s="30"/>
      <c r="H2535" s="81"/>
    </row>
    <row r="2536" spans="1:8" ht="15">
      <c r="A2536" s="1" t="s">
        <v>373</v>
      </c>
      <c r="B2536" s="2" t="s">
        <v>1</v>
      </c>
      <c r="C2536" s="1" t="s">
        <v>2</v>
      </c>
      <c r="D2536" s="1" t="s">
        <v>3</v>
      </c>
      <c r="E2536" s="29" t="s">
        <v>799</v>
      </c>
      <c r="F2536" s="29" t="s">
        <v>4</v>
      </c>
      <c r="G2536" s="2" t="s">
        <v>5</v>
      </c>
      <c r="H2536" s="74" t="s">
        <v>6</v>
      </c>
    </row>
    <row r="2537" spans="1:8" ht="25.5">
      <c r="A2537" s="3" t="s">
        <v>800</v>
      </c>
      <c r="B2537" s="4">
        <v>100701</v>
      </c>
      <c r="C2537" s="3" t="s">
        <v>20</v>
      </c>
      <c r="D2537" s="3" t="s">
        <v>374</v>
      </c>
      <c r="E2537" s="25" t="s">
        <v>1863</v>
      </c>
      <c r="F2537" s="25" t="s">
        <v>27</v>
      </c>
      <c r="G2537" s="5">
        <v>1</v>
      </c>
      <c r="H2537" s="79">
        <v>769.92</v>
      </c>
    </row>
    <row r="2538" spans="1:8" ht="38.25">
      <c r="A2538" s="7" t="s">
        <v>801</v>
      </c>
      <c r="B2538" s="8">
        <v>88627</v>
      </c>
      <c r="C2538" s="7" t="s">
        <v>20</v>
      </c>
      <c r="D2538" s="7" t="s">
        <v>1257</v>
      </c>
      <c r="E2538" s="26" t="s">
        <v>1101</v>
      </c>
      <c r="F2538" s="26" t="s">
        <v>15</v>
      </c>
      <c r="G2538" s="9">
        <v>1.2E-2</v>
      </c>
      <c r="H2538" s="72">
        <v>792.62</v>
      </c>
    </row>
    <row r="2539" spans="1:8" ht="38.25">
      <c r="A2539" s="7" t="s">
        <v>801</v>
      </c>
      <c r="B2539" s="8">
        <v>88309</v>
      </c>
      <c r="C2539" s="7" t="s">
        <v>20</v>
      </c>
      <c r="D2539" s="7" t="s">
        <v>804</v>
      </c>
      <c r="E2539" s="26" t="s">
        <v>1801</v>
      </c>
      <c r="F2539" s="26" t="s">
        <v>106</v>
      </c>
      <c r="G2539" s="9">
        <v>0.45700000000000002</v>
      </c>
      <c r="H2539" s="72">
        <v>29.85</v>
      </c>
    </row>
    <row r="2540" spans="1:8" ht="38.25">
      <c r="A2540" s="7" t="s">
        <v>801</v>
      </c>
      <c r="B2540" s="8">
        <v>88316</v>
      </c>
      <c r="C2540" s="7" t="s">
        <v>20</v>
      </c>
      <c r="D2540" s="7" t="s">
        <v>802</v>
      </c>
      <c r="E2540" s="26" t="s">
        <v>1801</v>
      </c>
      <c r="F2540" s="26" t="s">
        <v>106</v>
      </c>
      <c r="G2540" s="9">
        <v>0.22900000000000001</v>
      </c>
      <c r="H2540" s="72">
        <v>24.08</v>
      </c>
    </row>
    <row r="2541" spans="1:8" ht="38.25">
      <c r="A2541" s="16" t="s">
        <v>806</v>
      </c>
      <c r="B2541" s="17">
        <v>4930</v>
      </c>
      <c r="C2541" s="16" t="s">
        <v>20</v>
      </c>
      <c r="D2541" s="16" t="s">
        <v>1258</v>
      </c>
      <c r="E2541" s="27" t="s">
        <v>819</v>
      </c>
      <c r="F2541" s="27" t="s">
        <v>27</v>
      </c>
      <c r="G2541" s="18">
        <v>1</v>
      </c>
      <c r="H2541" s="71">
        <v>671.89</v>
      </c>
    </row>
    <row r="2542" spans="1:8">
      <c r="A2542" s="11"/>
      <c r="B2542" s="11"/>
      <c r="C2542" s="11"/>
      <c r="D2542" s="11"/>
      <c r="E2542" s="11"/>
      <c r="F2542" s="11"/>
      <c r="G2542" s="12"/>
      <c r="H2542" s="75"/>
    </row>
    <row r="2543" spans="1:8">
      <c r="A2543" s="11"/>
      <c r="B2543" s="11"/>
      <c r="C2543" s="11"/>
      <c r="D2543" s="11"/>
      <c r="E2543" s="11"/>
      <c r="F2543" s="11"/>
      <c r="G2543" s="28"/>
      <c r="H2543" s="76"/>
    </row>
    <row r="2544" spans="1:8" ht="15" thickBot="1">
      <c r="A2544" s="13"/>
      <c r="B2544" s="13"/>
      <c r="C2544" s="13"/>
      <c r="D2544" s="13"/>
      <c r="E2544" s="13"/>
      <c r="F2544" s="13"/>
      <c r="G2544" s="14"/>
      <c r="H2544" s="77"/>
    </row>
    <row r="2545" spans="1:8" ht="15" thickTop="1">
      <c r="A2545" s="15"/>
      <c r="B2545" s="15"/>
      <c r="C2545" s="15"/>
      <c r="D2545" s="15"/>
      <c r="E2545" s="15"/>
      <c r="F2545" s="15"/>
      <c r="G2545" s="15"/>
      <c r="H2545" s="78"/>
    </row>
    <row r="2546" spans="1:8" ht="15">
      <c r="A2546" s="1" t="s">
        <v>375</v>
      </c>
      <c r="B2546" s="2" t="s">
        <v>1</v>
      </c>
      <c r="C2546" s="1" t="s">
        <v>2</v>
      </c>
      <c r="D2546" s="1" t="s">
        <v>3</v>
      </c>
      <c r="E2546" s="29" t="s">
        <v>799</v>
      </c>
      <c r="F2546" s="29" t="s">
        <v>4</v>
      </c>
      <c r="G2546" s="2" t="s">
        <v>5</v>
      </c>
      <c r="H2546" s="74" t="s">
        <v>6</v>
      </c>
    </row>
    <row r="2547" spans="1:8" ht="51">
      <c r="A2547" s="3" t="s">
        <v>800</v>
      </c>
      <c r="B2547" s="4" t="s">
        <v>1978</v>
      </c>
      <c r="C2547" s="3" t="s">
        <v>20</v>
      </c>
      <c r="D2547" s="3" t="s">
        <v>376</v>
      </c>
      <c r="E2547" s="25" t="s">
        <v>1231</v>
      </c>
      <c r="F2547" s="25" t="s">
        <v>27</v>
      </c>
      <c r="G2547" s="5">
        <v>1</v>
      </c>
      <c r="H2547" s="6">
        <f>ROUND(SUM(H2548*G2548,H2549*G2549,H2550*G2550,H2551*G2551,H2552*G2552),2)</f>
        <v>736</v>
      </c>
    </row>
    <row r="2548" spans="1:8" ht="38.25">
      <c r="A2548" s="7" t="s">
        <v>801</v>
      </c>
      <c r="B2548" s="8">
        <v>88309</v>
      </c>
      <c r="C2548" s="7" t="s">
        <v>20</v>
      </c>
      <c r="D2548" s="7" t="s">
        <v>804</v>
      </c>
      <c r="E2548" s="26" t="s">
        <v>1801</v>
      </c>
      <c r="F2548" s="26" t="s">
        <v>106</v>
      </c>
      <c r="G2548" s="9">
        <v>1.5</v>
      </c>
      <c r="H2548" s="72">
        <v>29.85</v>
      </c>
    </row>
    <row r="2549" spans="1:8" ht="38.25">
      <c r="A2549" s="7" t="s">
        <v>801</v>
      </c>
      <c r="B2549" s="8">
        <v>88316</v>
      </c>
      <c r="C2549" s="7" t="s">
        <v>20</v>
      </c>
      <c r="D2549" s="7" t="s">
        <v>802</v>
      </c>
      <c r="E2549" s="26" t="s">
        <v>1801</v>
      </c>
      <c r="F2549" s="26" t="s">
        <v>106</v>
      </c>
      <c r="G2549" s="9">
        <v>1.5</v>
      </c>
      <c r="H2549" s="72">
        <v>24.08</v>
      </c>
    </row>
    <row r="2550" spans="1:8" ht="25.5">
      <c r="A2550" s="16" t="s">
        <v>806</v>
      </c>
      <c r="B2550" s="17">
        <v>4948</v>
      </c>
      <c r="C2550" s="16" t="s">
        <v>20</v>
      </c>
      <c r="D2550" s="16" t="s">
        <v>1259</v>
      </c>
      <c r="E2550" s="27" t="s">
        <v>819</v>
      </c>
      <c r="F2550" s="27" t="s">
        <v>27</v>
      </c>
      <c r="G2550" s="18">
        <v>1</v>
      </c>
      <c r="H2550" s="71">
        <v>643.23</v>
      </c>
    </row>
    <row r="2551" spans="1:8" ht="25.5">
      <c r="A2551" s="16" t="s">
        <v>806</v>
      </c>
      <c r="B2551" s="17">
        <v>367</v>
      </c>
      <c r="C2551" s="16" t="s">
        <v>20</v>
      </c>
      <c r="D2551" s="16" t="s">
        <v>1044</v>
      </c>
      <c r="E2551" s="27" t="s">
        <v>819</v>
      </c>
      <c r="F2551" s="27" t="s">
        <v>15</v>
      </c>
      <c r="G2551" s="18">
        <v>6.0999999999999999E-2</v>
      </c>
      <c r="H2551" s="71">
        <v>139.29</v>
      </c>
    </row>
    <row r="2552" spans="1:8">
      <c r="A2552" s="16" t="s">
        <v>806</v>
      </c>
      <c r="B2552" s="17">
        <v>1379</v>
      </c>
      <c r="C2552" s="16" t="s">
        <v>20</v>
      </c>
      <c r="D2552" s="16" t="s">
        <v>1001</v>
      </c>
      <c r="E2552" s="27" t="s">
        <v>819</v>
      </c>
      <c r="F2552" s="27" t="s">
        <v>159</v>
      </c>
      <c r="G2552" s="18">
        <v>4.83</v>
      </c>
      <c r="H2552" s="71">
        <v>0.7</v>
      </c>
    </row>
    <row r="2553" spans="1:8">
      <c r="A2553" s="11"/>
      <c r="B2553" s="11"/>
      <c r="C2553" s="11"/>
      <c r="D2553" s="11"/>
      <c r="E2553" s="11"/>
      <c r="F2553" s="11"/>
      <c r="G2553" s="12"/>
      <c r="H2553" s="75"/>
    </row>
    <row r="2554" spans="1:8">
      <c r="A2554" s="11"/>
      <c r="B2554" s="11"/>
      <c r="C2554" s="11"/>
      <c r="D2554" s="11"/>
      <c r="E2554" s="11"/>
      <c r="F2554" s="11"/>
      <c r="G2554" s="28"/>
      <c r="H2554" s="76"/>
    </row>
    <row r="2555" spans="1:8" ht="15" thickBot="1">
      <c r="A2555" s="13"/>
      <c r="B2555" s="13"/>
      <c r="C2555" s="13"/>
      <c r="D2555" s="13"/>
      <c r="E2555" s="13"/>
      <c r="F2555" s="13"/>
      <c r="G2555" s="14"/>
      <c r="H2555" s="77"/>
    </row>
    <row r="2556" spans="1:8" ht="15" thickTop="1">
      <c r="A2556" s="15"/>
      <c r="B2556" s="15"/>
      <c r="C2556" s="15"/>
      <c r="D2556" s="15"/>
      <c r="E2556" s="15"/>
      <c r="F2556" s="15"/>
      <c r="G2556" s="15"/>
      <c r="H2556" s="78"/>
    </row>
    <row r="2557" spans="1:8" ht="15">
      <c r="A2557" s="1" t="s">
        <v>377</v>
      </c>
      <c r="B2557" s="2" t="s">
        <v>1</v>
      </c>
      <c r="C2557" s="1" t="s">
        <v>2</v>
      </c>
      <c r="D2557" s="1" t="s">
        <v>3</v>
      </c>
      <c r="E2557" s="29" t="s">
        <v>799</v>
      </c>
      <c r="F2557" s="29" t="s">
        <v>4</v>
      </c>
      <c r="G2557" s="2" t="s">
        <v>5</v>
      </c>
      <c r="H2557" s="74" t="s">
        <v>6</v>
      </c>
    </row>
    <row r="2558" spans="1:8" ht="51">
      <c r="A2558" s="3" t="s">
        <v>800</v>
      </c>
      <c r="B2558" s="4">
        <v>100701</v>
      </c>
      <c r="C2558" s="3" t="s">
        <v>20</v>
      </c>
      <c r="D2558" s="3" t="s">
        <v>378</v>
      </c>
      <c r="E2558" s="25" t="s">
        <v>1231</v>
      </c>
      <c r="F2558" s="25" t="s">
        <v>27</v>
      </c>
      <c r="G2558" s="5">
        <v>1</v>
      </c>
      <c r="H2558" s="6">
        <f>ROUND(SUM(H2559*G2559,H2560*G2560,H2561*G2561,H2562*G2562,H2563*G2563),2)</f>
        <v>815.36</v>
      </c>
    </row>
    <row r="2559" spans="1:8" ht="38.25">
      <c r="A2559" s="7" t="s">
        <v>801</v>
      </c>
      <c r="B2559" s="8">
        <v>88309</v>
      </c>
      <c r="C2559" s="7" t="s">
        <v>20</v>
      </c>
      <c r="D2559" s="7" t="s">
        <v>804</v>
      </c>
      <c r="E2559" s="26" t="s">
        <v>1801</v>
      </c>
      <c r="F2559" s="26" t="s">
        <v>106</v>
      </c>
      <c r="G2559" s="9">
        <v>0.8</v>
      </c>
      <c r="H2559" s="72">
        <v>29.85</v>
      </c>
    </row>
    <row r="2560" spans="1:8" ht="38.25">
      <c r="A2560" s="7" t="s">
        <v>801</v>
      </c>
      <c r="B2560" s="8">
        <v>88627</v>
      </c>
      <c r="C2560" s="7" t="s">
        <v>20</v>
      </c>
      <c r="D2560" s="7" t="s">
        <v>1257</v>
      </c>
      <c r="E2560" s="26" t="s">
        <v>1101</v>
      </c>
      <c r="F2560" s="26" t="s">
        <v>15</v>
      </c>
      <c r="G2560" s="9">
        <v>6.0000000000000001E-3</v>
      </c>
      <c r="H2560" s="72">
        <v>792.62</v>
      </c>
    </row>
    <row r="2561" spans="1:8" ht="38.25">
      <c r="A2561" s="7" t="s">
        <v>801</v>
      </c>
      <c r="B2561" s="8">
        <v>88316</v>
      </c>
      <c r="C2561" s="7" t="s">
        <v>20</v>
      </c>
      <c r="D2561" s="7" t="s">
        <v>802</v>
      </c>
      <c r="E2561" s="26" t="s">
        <v>1801</v>
      </c>
      <c r="F2561" s="26" t="s">
        <v>106</v>
      </c>
      <c r="G2561" s="9">
        <v>2.8</v>
      </c>
      <c r="H2561" s="72">
        <v>24.08</v>
      </c>
    </row>
    <row r="2562" spans="1:8" ht="38.25">
      <c r="A2562" s="7" t="s">
        <v>801</v>
      </c>
      <c r="B2562" s="8">
        <v>88315</v>
      </c>
      <c r="C2562" s="7" t="s">
        <v>20</v>
      </c>
      <c r="D2562" s="7" t="s">
        <v>1260</v>
      </c>
      <c r="E2562" s="26" t="s">
        <v>1801</v>
      </c>
      <c r="F2562" s="26" t="s">
        <v>106</v>
      </c>
      <c r="G2562" s="9">
        <v>1.6</v>
      </c>
      <c r="H2562" s="72">
        <v>29.63</v>
      </c>
    </row>
    <row r="2563" spans="1:8" ht="38.25">
      <c r="A2563" s="16" t="s">
        <v>806</v>
      </c>
      <c r="B2563" s="17">
        <v>4930</v>
      </c>
      <c r="C2563" s="16" t="s">
        <v>20</v>
      </c>
      <c r="D2563" s="16" t="s">
        <v>1258</v>
      </c>
      <c r="E2563" s="27" t="s">
        <v>819</v>
      </c>
      <c r="F2563" s="27" t="s">
        <v>27</v>
      </c>
      <c r="G2563" s="18">
        <v>1</v>
      </c>
      <c r="H2563" s="71">
        <v>671.89</v>
      </c>
    </row>
    <row r="2564" spans="1:8">
      <c r="A2564" s="11"/>
      <c r="B2564" s="11"/>
      <c r="C2564" s="11"/>
      <c r="D2564" s="11"/>
      <c r="E2564" s="11"/>
      <c r="F2564" s="11"/>
      <c r="G2564" s="12"/>
      <c r="H2564" s="75"/>
    </row>
    <row r="2565" spans="1:8">
      <c r="A2565" s="11"/>
      <c r="B2565" s="11"/>
      <c r="C2565" s="11"/>
      <c r="D2565" s="11"/>
      <c r="E2565" s="11"/>
      <c r="F2565" s="11"/>
      <c r="G2565" s="28"/>
      <c r="H2565" s="76"/>
    </row>
    <row r="2566" spans="1:8" ht="15" thickBot="1">
      <c r="A2566" s="13"/>
      <c r="B2566" s="13"/>
      <c r="C2566" s="13"/>
      <c r="D2566" s="13"/>
      <c r="E2566" s="13"/>
      <c r="F2566" s="13"/>
      <c r="G2566" s="14"/>
      <c r="H2566" s="77"/>
    </row>
    <row r="2567" spans="1:8" ht="15" thickTop="1">
      <c r="A2567" s="15"/>
      <c r="B2567" s="15"/>
      <c r="C2567" s="15"/>
      <c r="D2567" s="15"/>
      <c r="E2567" s="15"/>
      <c r="F2567" s="15"/>
      <c r="G2567" s="15"/>
      <c r="H2567" s="78"/>
    </row>
    <row r="2568" spans="1:8" ht="15">
      <c r="A2568" s="1" t="s">
        <v>379</v>
      </c>
      <c r="B2568" s="2" t="s">
        <v>1</v>
      </c>
      <c r="C2568" s="1" t="s">
        <v>2</v>
      </c>
      <c r="D2568" s="1" t="s">
        <v>3</v>
      </c>
      <c r="E2568" s="29" t="s">
        <v>799</v>
      </c>
      <c r="F2568" s="29" t="s">
        <v>4</v>
      </c>
      <c r="G2568" s="2" t="s">
        <v>5</v>
      </c>
      <c r="H2568" s="74" t="s">
        <v>6</v>
      </c>
    </row>
    <row r="2569" spans="1:8" ht="51">
      <c r="A2569" s="3" t="s">
        <v>800</v>
      </c>
      <c r="B2569" s="4" t="s">
        <v>1979</v>
      </c>
      <c r="C2569" s="3" t="s">
        <v>20</v>
      </c>
      <c r="D2569" s="3" t="s">
        <v>380</v>
      </c>
      <c r="E2569" s="25" t="s">
        <v>1231</v>
      </c>
      <c r="F2569" s="25" t="s">
        <v>27</v>
      </c>
      <c r="G2569" s="5">
        <v>1</v>
      </c>
      <c r="H2569" s="6">
        <f>ROUND(SUM(H2570*G2570,H2571*G2571,H2572*G2572,H2573*G2573,H2574*G2574),2)</f>
        <v>1059.75</v>
      </c>
    </row>
    <row r="2570" spans="1:8" ht="38.25">
      <c r="A2570" s="7" t="s">
        <v>801</v>
      </c>
      <c r="B2570" s="8">
        <v>88315</v>
      </c>
      <c r="C2570" s="7" t="s">
        <v>20</v>
      </c>
      <c r="D2570" s="7" t="s">
        <v>1260</v>
      </c>
      <c r="E2570" s="26" t="s">
        <v>1801</v>
      </c>
      <c r="F2570" s="26" t="s">
        <v>106</v>
      </c>
      <c r="G2570" s="9">
        <v>1.8</v>
      </c>
      <c r="H2570" s="72">
        <v>29.63</v>
      </c>
    </row>
    <row r="2571" spans="1:8" ht="38.25">
      <c r="A2571" s="7" t="s">
        <v>801</v>
      </c>
      <c r="B2571" s="8">
        <v>88316</v>
      </c>
      <c r="C2571" s="7" t="s">
        <v>20</v>
      </c>
      <c r="D2571" s="7" t="s">
        <v>802</v>
      </c>
      <c r="E2571" s="26" t="s">
        <v>1801</v>
      </c>
      <c r="F2571" s="26" t="s">
        <v>106</v>
      </c>
      <c r="G2571" s="9">
        <v>3</v>
      </c>
      <c r="H2571" s="72">
        <v>24.08</v>
      </c>
    </row>
    <row r="2572" spans="1:8" ht="38.25">
      <c r="A2572" s="7" t="s">
        <v>801</v>
      </c>
      <c r="B2572" s="8">
        <v>88309</v>
      </c>
      <c r="C2572" s="7" t="s">
        <v>20</v>
      </c>
      <c r="D2572" s="7" t="s">
        <v>804</v>
      </c>
      <c r="E2572" s="26" t="s">
        <v>1801</v>
      </c>
      <c r="F2572" s="26" t="s">
        <v>106</v>
      </c>
      <c r="G2572" s="9">
        <v>0.8</v>
      </c>
      <c r="H2572" s="72">
        <v>29.85</v>
      </c>
    </row>
    <row r="2573" spans="1:8" ht="38.25">
      <c r="A2573" s="7" t="s">
        <v>801</v>
      </c>
      <c r="B2573" s="8">
        <v>88627</v>
      </c>
      <c r="C2573" s="7" t="s">
        <v>20</v>
      </c>
      <c r="D2573" s="7" t="s">
        <v>1257</v>
      </c>
      <c r="E2573" s="26" t="s">
        <v>1101</v>
      </c>
      <c r="F2573" s="26" t="s">
        <v>15</v>
      </c>
      <c r="G2573" s="9">
        <v>6.0000000000000001E-3</v>
      </c>
      <c r="H2573" s="72">
        <v>792.62</v>
      </c>
    </row>
    <row r="2574" spans="1:8" ht="25.5">
      <c r="A2574" s="16" t="s">
        <v>806</v>
      </c>
      <c r="B2574" s="17">
        <v>4944</v>
      </c>
      <c r="C2574" s="16" t="s">
        <v>20</v>
      </c>
      <c r="D2574" s="16" t="s">
        <v>1866</v>
      </c>
      <c r="E2574" s="27" t="s">
        <v>819</v>
      </c>
      <c r="F2574" s="27" t="s">
        <v>27</v>
      </c>
      <c r="G2574" s="18">
        <v>1</v>
      </c>
      <c r="H2574" s="71">
        <v>905.54</v>
      </c>
    </row>
    <row r="2575" spans="1:8">
      <c r="A2575" s="11"/>
      <c r="B2575" s="11"/>
      <c r="C2575" s="11"/>
      <c r="D2575" s="11"/>
      <c r="E2575" s="11"/>
      <c r="F2575" s="11"/>
      <c r="G2575" s="12"/>
      <c r="H2575" s="75"/>
    </row>
    <row r="2576" spans="1:8">
      <c r="A2576" s="11"/>
      <c r="B2576" s="11"/>
      <c r="C2576" s="11"/>
      <c r="D2576" s="11"/>
      <c r="E2576" s="11"/>
      <c r="F2576" s="11"/>
      <c r="G2576" s="28"/>
      <c r="H2576" s="76"/>
    </row>
    <row r="2577" spans="1:8" ht="15" thickBot="1">
      <c r="A2577" s="13"/>
      <c r="B2577" s="13"/>
      <c r="C2577" s="13"/>
      <c r="D2577" s="13"/>
      <c r="E2577" s="13"/>
      <c r="F2577" s="13"/>
      <c r="G2577" s="14"/>
      <c r="H2577" s="77"/>
    </row>
    <row r="2578" spans="1:8" ht="15" thickTop="1">
      <c r="A2578" s="15"/>
      <c r="B2578" s="15"/>
      <c r="C2578" s="15"/>
      <c r="D2578" s="15"/>
      <c r="E2578" s="15"/>
      <c r="F2578" s="15"/>
      <c r="G2578" s="15"/>
      <c r="H2578" s="78"/>
    </row>
    <row r="2579" spans="1:8" ht="15">
      <c r="A2579" s="1" t="s">
        <v>381</v>
      </c>
      <c r="B2579" s="2" t="s">
        <v>1</v>
      </c>
      <c r="C2579" s="1" t="s">
        <v>2</v>
      </c>
      <c r="D2579" s="1" t="s">
        <v>3</v>
      </c>
      <c r="E2579" s="29" t="s">
        <v>799</v>
      </c>
      <c r="F2579" s="29" t="s">
        <v>4</v>
      </c>
      <c r="G2579" s="2" t="s">
        <v>5</v>
      </c>
      <c r="H2579" s="74" t="s">
        <v>6</v>
      </c>
    </row>
    <row r="2580" spans="1:8" ht="51">
      <c r="A2580" s="3" t="s">
        <v>800</v>
      </c>
      <c r="B2580" s="4">
        <v>103003</v>
      </c>
      <c r="C2580" s="3" t="s">
        <v>20</v>
      </c>
      <c r="D2580" s="3" t="s">
        <v>382</v>
      </c>
      <c r="E2580" s="25" t="s">
        <v>1867</v>
      </c>
      <c r="F2580" s="25" t="s">
        <v>54</v>
      </c>
      <c r="G2580" s="5">
        <v>1</v>
      </c>
      <c r="H2580" s="79">
        <v>341.72</v>
      </c>
    </row>
    <row r="2581" spans="1:8" ht="38.25">
      <c r="A2581" s="7" t="s">
        <v>801</v>
      </c>
      <c r="B2581" s="8">
        <v>88309</v>
      </c>
      <c r="C2581" s="7" t="s">
        <v>20</v>
      </c>
      <c r="D2581" s="7" t="s">
        <v>804</v>
      </c>
      <c r="E2581" s="26" t="s">
        <v>1801</v>
      </c>
      <c r="F2581" s="26" t="s">
        <v>106</v>
      </c>
      <c r="G2581" s="9">
        <v>0.27800960000000002</v>
      </c>
      <c r="H2581" s="72">
        <v>29.85</v>
      </c>
    </row>
    <row r="2582" spans="1:8" ht="38.25">
      <c r="A2582" s="7" t="s">
        <v>801</v>
      </c>
      <c r="B2582" s="8">
        <v>88316</v>
      </c>
      <c r="C2582" s="7" t="s">
        <v>20</v>
      </c>
      <c r="D2582" s="7" t="s">
        <v>802</v>
      </c>
      <c r="E2582" s="26" t="s">
        <v>1801</v>
      </c>
      <c r="F2582" s="26" t="s">
        <v>106</v>
      </c>
      <c r="G2582" s="9">
        <v>0.27800960000000002</v>
      </c>
      <c r="H2582" s="72">
        <v>24.08</v>
      </c>
    </row>
    <row r="2583" spans="1:8" ht="25.5">
      <c r="A2583" s="7" t="s">
        <v>801</v>
      </c>
      <c r="B2583" s="8">
        <v>88629</v>
      </c>
      <c r="C2583" s="7" t="s">
        <v>20</v>
      </c>
      <c r="D2583" s="7" t="s">
        <v>1095</v>
      </c>
      <c r="E2583" s="26" t="s">
        <v>1101</v>
      </c>
      <c r="F2583" s="26" t="s">
        <v>15</v>
      </c>
      <c r="G2583" s="9">
        <v>5.7007000000000004E-3</v>
      </c>
      <c r="H2583" s="72">
        <v>767.19</v>
      </c>
    </row>
    <row r="2584" spans="1:8" ht="25.5">
      <c r="A2584" s="16" t="s">
        <v>806</v>
      </c>
      <c r="B2584" s="17">
        <v>11245</v>
      </c>
      <c r="C2584" s="16" t="s">
        <v>20</v>
      </c>
      <c r="D2584" s="16" t="s">
        <v>1261</v>
      </c>
      <c r="E2584" s="27" t="s">
        <v>819</v>
      </c>
      <c r="F2584" s="27" t="s">
        <v>54</v>
      </c>
      <c r="G2584" s="18">
        <v>1</v>
      </c>
      <c r="H2584" s="71">
        <v>330.46</v>
      </c>
    </row>
    <row r="2585" spans="1:8">
      <c r="A2585" s="11"/>
      <c r="B2585" s="11"/>
      <c r="C2585" s="11"/>
      <c r="D2585" s="11"/>
      <c r="E2585" s="11"/>
      <c r="F2585" s="11"/>
      <c r="G2585" s="12"/>
      <c r="H2585" s="75"/>
    </row>
    <row r="2586" spans="1:8">
      <c r="A2586" s="11"/>
      <c r="B2586" s="11"/>
      <c r="C2586" s="11"/>
      <c r="D2586" s="11"/>
      <c r="E2586" s="11"/>
      <c r="F2586" s="11"/>
      <c r="G2586" s="28"/>
      <c r="H2586" s="76"/>
    </row>
    <row r="2587" spans="1:8" ht="15" thickBot="1">
      <c r="A2587" s="13"/>
      <c r="B2587" s="13"/>
      <c r="C2587" s="13"/>
      <c r="D2587" s="13"/>
      <c r="E2587" s="13"/>
      <c r="F2587" s="13"/>
      <c r="G2587" s="14"/>
      <c r="H2587" s="77"/>
    </row>
    <row r="2588" spans="1:8" ht="15" thickTop="1">
      <c r="A2588" s="15"/>
      <c r="B2588" s="15"/>
      <c r="C2588" s="15"/>
      <c r="D2588" s="15"/>
      <c r="E2588" s="15"/>
      <c r="F2588" s="15"/>
      <c r="G2588" s="15"/>
      <c r="H2588" s="78"/>
    </row>
    <row r="2589" spans="1:8" ht="15">
      <c r="A2589" s="1" t="s">
        <v>383</v>
      </c>
      <c r="B2589" s="2" t="s">
        <v>1</v>
      </c>
      <c r="C2589" s="1" t="s">
        <v>2</v>
      </c>
      <c r="D2589" s="1" t="s">
        <v>3</v>
      </c>
      <c r="E2589" s="29" t="s">
        <v>799</v>
      </c>
      <c r="F2589" s="29" t="s">
        <v>4</v>
      </c>
      <c r="G2589" s="2" t="s">
        <v>5</v>
      </c>
      <c r="H2589" s="74" t="s">
        <v>6</v>
      </c>
    </row>
    <row r="2590" spans="1:8" ht="51">
      <c r="A2590" s="3" t="s">
        <v>800</v>
      </c>
      <c r="B2590" s="4" t="s">
        <v>384</v>
      </c>
      <c r="C2590" s="3" t="s">
        <v>64</v>
      </c>
      <c r="D2590" s="3" t="s">
        <v>385</v>
      </c>
      <c r="E2590" s="25" t="s">
        <v>1231</v>
      </c>
      <c r="F2590" s="25" t="s">
        <v>27</v>
      </c>
      <c r="G2590" s="5">
        <v>1</v>
      </c>
      <c r="H2590" s="6">
        <f>ROUND(SUM(H2591*G2591,H2592*G2592,G2593*H2593,H2594*G2594,H2595*G2595),2)</f>
        <v>192.85</v>
      </c>
    </row>
    <row r="2591" spans="1:8" ht="38.25">
      <c r="A2591" s="7" t="s">
        <v>801</v>
      </c>
      <c r="B2591" s="8">
        <v>88316</v>
      </c>
      <c r="C2591" s="7" t="s">
        <v>20</v>
      </c>
      <c r="D2591" s="7" t="s">
        <v>802</v>
      </c>
      <c r="E2591" s="26" t="s">
        <v>1801</v>
      </c>
      <c r="F2591" s="26" t="s">
        <v>106</v>
      </c>
      <c r="G2591" s="9">
        <v>0.73399999999999999</v>
      </c>
      <c r="H2591" s="72">
        <v>24.08</v>
      </c>
    </row>
    <row r="2592" spans="1:8" ht="38.25">
      <c r="A2592" s="7" t="s">
        <v>801</v>
      </c>
      <c r="B2592" s="8">
        <v>88309</v>
      </c>
      <c r="C2592" s="7" t="s">
        <v>20</v>
      </c>
      <c r="D2592" s="7" t="s">
        <v>804</v>
      </c>
      <c r="E2592" s="26" t="s">
        <v>1801</v>
      </c>
      <c r="F2592" s="26" t="s">
        <v>106</v>
      </c>
      <c r="G2592" s="9">
        <v>0.80200000000000005</v>
      </c>
      <c r="H2592" s="72">
        <v>29.85</v>
      </c>
    </row>
    <row r="2593" spans="1:8">
      <c r="A2593" s="16" t="s">
        <v>806</v>
      </c>
      <c r="B2593" s="17">
        <v>2210042</v>
      </c>
      <c r="C2593" s="16" t="s">
        <v>64</v>
      </c>
      <c r="D2593" s="16" t="s">
        <v>1262</v>
      </c>
      <c r="E2593" s="27" t="s">
        <v>819</v>
      </c>
      <c r="F2593" s="27" t="s">
        <v>27</v>
      </c>
      <c r="G2593" s="18">
        <v>1</v>
      </c>
      <c r="H2593" s="71">
        <v>150</v>
      </c>
    </row>
    <row r="2594" spans="1:8" ht="25.5">
      <c r="A2594" s="16" t="s">
        <v>806</v>
      </c>
      <c r="B2594" s="17">
        <v>367</v>
      </c>
      <c r="C2594" s="16" t="s">
        <v>20</v>
      </c>
      <c r="D2594" s="16" t="s">
        <v>1044</v>
      </c>
      <c r="E2594" s="27" t="s">
        <v>819</v>
      </c>
      <c r="F2594" s="27" t="s">
        <v>15</v>
      </c>
      <c r="G2594" s="18">
        <v>2.0200000000000001E-3</v>
      </c>
      <c r="H2594" s="71">
        <v>139.29</v>
      </c>
    </row>
    <row r="2595" spans="1:8">
      <c r="A2595" s="16" t="s">
        <v>806</v>
      </c>
      <c r="B2595" s="17">
        <v>1379</v>
      </c>
      <c r="C2595" s="16" t="s">
        <v>20</v>
      </c>
      <c r="D2595" s="16" t="s">
        <v>1001</v>
      </c>
      <c r="E2595" s="27" t="s">
        <v>819</v>
      </c>
      <c r="F2595" s="27" t="s">
        <v>159</v>
      </c>
      <c r="G2595" s="18">
        <v>1.359</v>
      </c>
      <c r="H2595" s="71">
        <v>0.7</v>
      </c>
    </row>
    <row r="2596" spans="1:8">
      <c r="A2596" s="11"/>
      <c r="B2596" s="11"/>
      <c r="C2596" s="11"/>
      <c r="D2596" s="11"/>
      <c r="E2596" s="11"/>
      <c r="F2596" s="11"/>
      <c r="G2596" s="12"/>
      <c r="H2596" s="75"/>
    </row>
    <row r="2597" spans="1:8">
      <c r="A2597" s="11"/>
      <c r="B2597" s="11"/>
      <c r="C2597" s="11"/>
      <c r="D2597" s="11"/>
      <c r="E2597" s="11"/>
      <c r="F2597" s="11"/>
      <c r="G2597" s="28"/>
      <c r="H2597" s="76"/>
    </row>
    <row r="2598" spans="1:8" ht="15" thickBot="1">
      <c r="A2598" s="13"/>
      <c r="B2598" s="13"/>
      <c r="C2598" s="13"/>
      <c r="D2598" s="13"/>
      <c r="E2598" s="13"/>
      <c r="F2598" s="13"/>
      <c r="G2598" s="14"/>
      <c r="H2598" s="77"/>
    </row>
    <row r="2599" spans="1:8" ht="15" thickTop="1">
      <c r="A2599" s="15"/>
      <c r="B2599" s="15"/>
      <c r="C2599" s="15"/>
      <c r="D2599" s="15"/>
      <c r="E2599" s="15"/>
      <c r="F2599" s="15"/>
      <c r="G2599" s="15"/>
      <c r="H2599" s="78"/>
    </row>
    <row r="2600" spans="1:8" ht="15">
      <c r="A2600" s="1" t="s">
        <v>386</v>
      </c>
      <c r="B2600" s="2" t="s">
        <v>1</v>
      </c>
      <c r="C2600" s="1" t="s">
        <v>2</v>
      </c>
      <c r="D2600" s="1" t="s">
        <v>3</v>
      </c>
      <c r="E2600" s="29" t="s">
        <v>799</v>
      </c>
      <c r="F2600" s="29" t="s">
        <v>4</v>
      </c>
      <c r="G2600" s="2" t="s">
        <v>5</v>
      </c>
      <c r="H2600" s="74" t="s">
        <v>6</v>
      </c>
    </row>
    <row r="2601" spans="1:8" ht="51">
      <c r="A2601" s="3" t="s">
        <v>800</v>
      </c>
      <c r="B2601" s="4" t="s">
        <v>387</v>
      </c>
      <c r="C2601" s="3" t="s">
        <v>64</v>
      </c>
      <c r="D2601" s="3" t="s">
        <v>388</v>
      </c>
      <c r="E2601" s="25" t="s">
        <v>1231</v>
      </c>
      <c r="F2601" s="25" t="s">
        <v>54</v>
      </c>
      <c r="G2601" s="5">
        <v>1</v>
      </c>
      <c r="H2601" s="6">
        <f>ROUND(SUM(H2602*G2602,H2603*G2603,G2604*H2604),2)</f>
        <v>166.25</v>
      </c>
    </row>
    <row r="2602" spans="1:8" ht="38.25">
      <c r="A2602" s="7" t="s">
        <v>801</v>
      </c>
      <c r="B2602" s="8">
        <v>88316</v>
      </c>
      <c r="C2602" s="7" t="s">
        <v>20</v>
      </c>
      <c r="D2602" s="7" t="s">
        <v>802</v>
      </c>
      <c r="E2602" s="26" t="s">
        <v>1801</v>
      </c>
      <c r="F2602" s="26" t="s">
        <v>106</v>
      </c>
      <c r="G2602" s="9">
        <v>1</v>
      </c>
      <c r="H2602" s="72">
        <v>24.08</v>
      </c>
    </row>
    <row r="2603" spans="1:8" ht="38.25">
      <c r="A2603" s="7" t="s">
        <v>801</v>
      </c>
      <c r="B2603" s="8">
        <v>88261</v>
      </c>
      <c r="C2603" s="7" t="s">
        <v>20</v>
      </c>
      <c r="D2603" s="7" t="s">
        <v>1802</v>
      </c>
      <c r="E2603" s="26" t="s">
        <v>1801</v>
      </c>
      <c r="F2603" s="26" t="s">
        <v>106</v>
      </c>
      <c r="G2603" s="9">
        <v>1</v>
      </c>
      <c r="H2603" s="72">
        <v>28.4</v>
      </c>
    </row>
    <row r="2604" spans="1:8" ht="38.25">
      <c r="A2604" s="16" t="s">
        <v>806</v>
      </c>
      <c r="B2604" s="17">
        <v>38155</v>
      </c>
      <c r="C2604" s="16" t="s">
        <v>20</v>
      </c>
      <c r="D2604" s="16" t="s">
        <v>1263</v>
      </c>
      <c r="E2604" s="27" t="s">
        <v>819</v>
      </c>
      <c r="F2604" s="27" t="s">
        <v>54</v>
      </c>
      <c r="G2604" s="18">
        <v>1</v>
      </c>
      <c r="H2604" s="71">
        <v>113.77</v>
      </c>
    </row>
    <row r="2605" spans="1:8">
      <c r="A2605" s="11"/>
      <c r="B2605" s="11"/>
      <c r="C2605" s="11"/>
      <c r="D2605" s="11"/>
      <c r="E2605" s="11"/>
      <c r="F2605" s="11"/>
      <c r="G2605" s="12"/>
      <c r="H2605" s="75"/>
    </row>
    <row r="2606" spans="1:8">
      <c r="A2606" s="11"/>
      <c r="B2606" s="11"/>
      <c r="C2606" s="11"/>
      <c r="D2606" s="11"/>
      <c r="E2606" s="11"/>
      <c r="F2606" s="11"/>
      <c r="G2606" s="28"/>
      <c r="H2606" s="76"/>
    </row>
    <row r="2607" spans="1:8" ht="15" thickBot="1">
      <c r="A2607" s="13"/>
      <c r="B2607" s="13"/>
      <c r="C2607" s="13"/>
      <c r="D2607" s="13"/>
      <c r="E2607" s="13"/>
      <c r="F2607" s="13"/>
      <c r="G2607" s="14"/>
      <c r="H2607" s="77"/>
    </row>
    <row r="2608" spans="1:8" ht="15" thickTop="1">
      <c r="A2608" s="15"/>
      <c r="B2608" s="15"/>
      <c r="C2608" s="15"/>
      <c r="D2608" s="15"/>
      <c r="E2608" s="15"/>
      <c r="F2608" s="15"/>
      <c r="G2608" s="15"/>
      <c r="H2608" s="78"/>
    </row>
    <row r="2609" spans="1:8">
      <c r="A2609" s="23" t="s">
        <v>389</v>
      </c>
      <c r="B2609" s="23"/>
      <c r="C2609" s="23"/>
      <c r="D2609" s="23" t="s">
        <v>390</v>
      </c>
      <c r="E2609" s="23"/>
      <c r="F2609" s="30"/>
      <c r="G2609" s="30"/>
      <c r="H2609" s="81"/>
    </row>
    <row r="2610" spans="1:8" ht="15">
      <c r="A2610" s="1" t="s">
        <v>391</v>
      </c>
      <c r="B2610" s="2" t="s">
        <v>1</v>
      </c>
      <c r="C2610" s="1" t="s">
        <v>2</v>
      </c>
      <c r="D2610" s="1" t="s">
        <v>3</v>
      </c>
      <c r="E2610" s="29" t="s">
        <v>799</v>
      </c>
      <c r="F2610" s="29" t="s">
        <v>4</v>
      </c>
      <c r="G2610" s="2" t="s">
        <v>5</v>
      </c>
      <c r="H2610" s="74" t="s">
        <v>6</v>
      </c>
    </row>
    <row r="2611" spans="1:8" ht="25.5">
      <c r="A2611" s="3" t="s">
        <v>800</v>
      </c>
      <c r="B2611" s="4">
        <v>94587</v>
      </c>
      <c r="C2611" s="3" t="s">
        <v>20</v>
      </c>
      <c r="D2611" s="3" t="s">
        <v>392</v>
      </c>
      <c r="E2611" s="25" t="s">
        <v>1865</v>
      </c>
      <c r="F2611" s="25" t="s">
        <v>76</v>
      </c>
      <c r="G2611" s="5">
        <v>1</v>
      </c>
      <c r="H2611" s="79">
        <v>67.05</v>
      </c>
    </row>
    <row r="2612" spans="1:8" ht="38.25">
      <c r="A2612" s="7" t="s">
        <v>801</v>
      </c>
      <c r="B2612" s="8">
        <v>88309</v>
      </c>
      <c r="C2612" s="7" t="s">
        <v>20</v>
      </c>
      <c r="D2612" s="7" t="s">
        <v>804</v>
      </c>
      <c r="E2612" s="26" t="s">
        <v>1801</v>
      </c>
      <c r="F2612" s="26" t="s">
        <v>106</v>
      </c>
      <c r="G2612" s="9">
        <v>0.68941459999999999</v>
      </c>
      <c r="H2612" s="72">
        <v>29.85</v>
      </c>
    </row>
    <row r="2613" spans="1:8" ht="38.25">
      <c r="A2613" s="7" t="s">
        <v>801</v>
      </c>
      <c r="B2613" s="8">
        <v>88316</v>
      </c>
      <c r="C2613" s="7" t="s">
        <v>20</v>
      </c>
      <c r="D2613" s="7" t="s">
        <v>802</v>
      </c>
      <c r="E2613" s="26" t="s">
        <v>1801</v>
      </c>
      <c r="F2613" s="26" t="s">
        <v>106</v>
      </c>
      <c r="G2613" s="9">
        <v>0.34470729999999999</v>
      </c>
      <c r="H2613" s="72">
        <v>24.08</v>
      </c>
    </row>
    <row r="2614" spans="1:8" ht="25.5">
      <c r="A2614" s="7" t="s">
        <v>801</v>
      </c>
      <c r="B2614" s="8">
        <v>88629</v>
      </c>
      <c r="C2614" s="7" t="s">
        <v>20</v>
      </c>
      <c r="D2614" s="7" t="s">
        <v>1095</v>
      </c>
      <c r="E2614" s="26" t="s">
        <v>1101</v>
      </c>
      <c r="F2614" s="26" t="s">
        <v>15</v>
      </c>
      <c r="G2614" s="9">
        <v>2E-3</v>
      </c>
      <c r="H2614" s="72">
        <v>767.19</v>
      </c>
    </row>
    <row r="2615" spans="1:8" ht="38.25">
      <c r="A2615" s="16" t="s">
        <v>806</v>
      </c>
      <c r="B2615" s="17">
        <v>11950</v>
      </c>
      <c r="C2615" s="16" t="s">
        <v>20</v>
      </c>
      <c r="D2615" s="16" t="s">
        <v>1264</v>
      </c>
      <c r="E2615" s="27" t="s">
        <v>819</v>
      </c>
      <c r="F2615" s="27" t="s">
        <v>54</v>
      </c>
      <c r="G2615" s="18">
        <v>0</v>
      </c>
      <c r="H2615" s="71">
        <v>0.33</v>
      </c>
    </row>
    <row r="2616" spans="1:8" ht="25.5">
      <c r="A2616" s="16" t="s">
        <v>806</v>
      </c>
      <c r="B2616" s="17">
        <v>4777</v>
      </c>
      <c r="C2616" s="16" t="s">
        <v>20</v>
      </c>
      <c r="D2616" s="16" t="s">
        <v>1140</v>
      </c>
      <c r="E2616" s="27" t="s">
        <v>819</v>
      </c>
      <c r="F2616" s="27" t="s">
        <v>159</v>
      </c>
      <c r="G2616" s="18">
        <v>4.57</v>
      </c>
      <c r="H2616" s="71">
        <v>8.02</v>
      </c>
    </row>
    <row r="2617" spans="1:8">
      <c r="A2617" s="11"/>
      <c r="B2617" s="11"/>
      <c r="C2617" s="11"/>
      <c r="D2617" s="11"/>
      <c r="E2617" s="11"/>
      <c r="F2617" s="11"/>
      <c r="G2617" s="12"/>
      <c r="H2617" s="75"/>
    </row>
    <row r="2618" spans="1:8">
      <c r="A2618" s="11"/>
      <c r="B2618" s="11"/>
      <c r="C2618" s="11"/>
      <c r="D2618" s="11"/>
      <c r="E2618" s="11"/>
      <c r="F2618" s="11"/>
      <c r="G2618" s="28"/>
      <c r="H2618" s="76"/>
    </row>
    <row r="2619" spans="1:8" ht="15" thickBot="1">
      <c r="A2619" s="13"/>
      <c r="B2619" s="13"/>
      <c r="C2619" s="13"/>
      <c r="D2619" s="13"/>
      <c r="E2619" s="13"/>
      <c r="F2619" s="13"/>
      <c r="G2619" s="14"/>
      <c r="H2619" s="77"/>
    </row>
    <row r="2620" spans="1:8" ht="15" thickTop="1">
      <c r="A2620" s="15"/>
      <c r="B2620" s="15"/>
      <c r="C2620" s="15"/>
      <c r="D2620" s="15"/>
      <c r="E2620" s="15"/>
      <c r="F2620" s="15"/>
      <c r="G2620" s="15"/>
      <c r="H2620" s="78"/>
    </row>
    <row r="2621" spans="1:8" ht="15">
      <c r="A2621" s="1" t="s">
        <v>393</v>
      </c>
      <c r="B2621" s="2" t="s">
        <v>1</v>
      </c>
      <c r="C2621" s="1" t="s">
        <v>2</v>
      </c>
      <c r="D2621" s="1" t="s">
        <v>3</v>
      </c>
      <c r="E2621" s="29" t="s">
        <v>799</v>
      </c>
      <c r="F2621" s="29" t="s">
        <v>4</v>
      </c>
      <c r="G2621" s="2" t="s">
        <v>5</v>
      </c>
      <c r="H2621" s="74" t="s">
        <v>6</v>
      </c>
    </row>
    <row r="2622" spans="1:8" ht="38.25">
      <c r="A2622" s="3" t="s">
        <v>800</v>
      </c>
      <c r="B2622" s="4">
        <v>91341</v>
      </c>
      <c r="C2622" s="3" t="s">
        <v>20</v>
      </c>
      <c r="D2622" s="3" t="s">
        <v>394</v>
      </c>
      <c r="E2622" s="25" t="s">
        <v>1863</v>
      </c>
      <c r="F2622" s="25" t="s">
        <v>27</v>
      </c>
      <c r="G2622" s="5">
        <v>1</v>
      </c>
      <c r="H2622" s="79">
        <v>614.07000000000005</v>
      </c>
    </row>
    <row r="2623" spans="1:8" ht="38.25">
      <c r="A2623" s="7" t="s">
        <v>801</v>
      </c>
      <c r="B2623" s="8">
        <v>88309</v>
      </c>
      <c r="C2623" s="7" t="s">
        <v>20</v>
      </c>
      <c r="D2623" s="7" t="s">
        <v>804</v>
      </c>
      <c r="E2623" s="26" t="s">
        <v>1801</v>
      </c>
      <c r="F2623" s="26" t="s">
        <v>106</v>
      </c>
      <c r="G2623" s="9">
        <v>0.3826</v>
      </c>
      <c r="H2623" s="72">
        <v>29.85</v>
      </c>
    </row>
    <row r="2624" spans="1:8" ht="38.25">
      <c r="A2624" s="7" t="s">
        <v>801</v>
      </c>
      <c r="B2624" s="8">
        <v>88316</v>
      </c>
      <c r="C2624" s="7" t="s">
        <v>20</v>
      </c>
      <c r="D2624" s="7" t="s">
        <v>802</v>
      </c>
      <c r="E2624" s="26" t="s">
        <v>1801</v>
      </c>
      <c r="F2624" s="26" t="s">
        <v>106</v>
      </c>
      <c r="G2624" s="9">
        <v>0.191</v>
      </c>
      <c r="H2624" s="72">
        <v>24.08</v>
      </c>
    </row>
    <row r="2625" spans="1:8" ht="25.5">
      <c r="A2625" s="16" t="s">
        <v>806</v>
      </c>
      <c r="B2625" s="17">
        <v>142</v>
      </c>
      <c r="C2625" s="16" t="s">
        <v>20</v>
      </c>
      <c r="D2625" s="16" t="s">
        <v>1170</v>
      </c>
      <c r="E2625" s="27" t="s">
        <v>819</v>
      </c>
      <c r="F2625" s="27" t="s">
        <v>1171</v>
      </c>
      <c r="G2625" s="18">
        <v>0.88290000000000002</v>
      </c>
      <c r="H2625" s="71">
        <v>37.21</v>
      </c>
    </row>
    <row r="2626" spans="1:8" ht="38.25">
      <c r="A2626" s="16" t="s">
        <v>806</v>
      </c>
      <c r="B2626" s="17">
        <v>36888</v>
      </c>
      <c r="C2626" s="16" t="s">
        <v>20</v>
      </c>
      <c r="D2626" s="16" t="s">
        <v>1267</v>
      </c>
      <c r="E2626" s="27" t="s">
        <v>819</v>
      </c>
      <c r="F2626" s="27" t="s">
        <v>76</v>
      </c>
      <c r="G2626" s="18">
        <v>6.8503999999999996</v>
      </c>
      <c r="H2626" s="71">
        <v>31.37</v>
      </c>
    </row>
    <row r="2627" spans="1:8" ht="38.25">
      <c r="A2627" s="16" t="s">
        <v>806</v>
      </c>
      <c r="B2627" s="17">
        <v>7568</v>
      </c>
      <c r="C2627" s="16" t="s">
        <v>20</v>
      </c>
      <c r="D2627" s="16" t="s">
        <v>1265</v>
      </c>
      <c r="E2627" s="27" t="s">
        <v>819</v>
      </c>
      <c r="F2627" s="27" t="s">
        <v>54</v>
      </c>
      <c r="G2627" s="18">
        <v>4.8166000000000002</v>
      </c>
      <c r="H2627" s="71">
        <v>0.98</v>
      </c>
    </row>
    <row r="2628" spans="1:8" ht="38.25">
      <c r="A2628" s="16" t="s">
        <v>806</v>
      </c>
      <c r="B2628" s="17">
        <v>39025</v>
      </c>
      <c r="C2628" s="16" t="s">
        <v>20</v>
      </c>
      <c r="D2628" s="16" t="s">
        <v>1266</v>
      </c>
      <c r="E2628" s="27" t="s">
        <v>819</v>
      </c>
      <c r="F2628" s="27" t="s">
        <v>54</v>
      </c>
      <c r="G2628" s="18">
        <v>0.54730000000000001</v>
      </c>
      <c r="H2628" s="71">
        <v>623.02</v>
      </c>
    </row>
    <row r="2629" spans="1:8">
      <c r="A2629" s="11"/>
      <c r="B2629" s="11"/>
      <c r="C2629" s="11"/>
      <c r="D2629" s="11"/>
      <c r="E2629" s="11"/>
      <c r="F2629" s="11"/>
      <c r="G2629" s="12"/>
      <c r="H2629" s="75"/>
    </row>
    <row r="2630" spans="1:8">
      <c r="A2630" s="11"/>
      <c r="B2630" s="11"/>
      <c r="C2630" s="11"/>
      <c r="D2630" s="11"/>
      <c r="E2630" s="11"/>
      <c r="F2630" s="11"/>
      <c r="G2630" s="28"/>
      <c r="H2630" s="76"/>
    </row>
    <row r="2631" spans="1:8" ht="15" thickBot="1">
      <c r="A2631" s="13"/>
      <c r="B2631" s="13"/>
      <c r="C2631" s="13"/>
      <c r="D2631" s="13"/>
      <c r="E2631" s="13"/>
      <c r="F2631" s="13"/>
      <c r="G2631" s="14"/>
      <c r="H2631" s="77"/>
    </row>
    <row r="2632" spans="1:8" ht="15" thickTop="1">
      <c r="A2632" s="15"/>
      <c r="B2632" s="15"/>
      <c r="C2632" s="15"/>
      <c r="D2632" s="15"/>
      <c r="E2632" s="15"/>
      <c r="F2632" s="15"/>
      <c r="G2632" s="15"/>
      <c r="H2632" s="78"/>
    </row>
    <row r="2633" spans="1:8" ht="15">
      <c r="A2633" s="1" t="s">
        <v>395</v>
      </c>
      <c r="B2633" s="2" t="s">
        <v>1</v>
      </c>
      <c r="C2633" s="1" t="s">
        <v>2</v>
      </c>
      <c r="D2633" s="1" t="s">
        <v>3</v>
      </c>
      <c r="E2633" s="29" t="s">
        <v>799</v>
      </c>
      <c r="F2633" s="29" t="s">
        <v>4</v>
      </c>
      <c r="G2633" s="2" t="s">
        <v>5</v>
      </c>
      <c r="H2633" s="74" t="s">
        <v>6</v>
      </c>
    </row>
    <row r="2634" spans="1:8" ht="25.5">
      <c r="A2634" s="3" t="s">
        <v>800</v>
      </c>
      <c r="B2634" s="4">
        <v>23389</v>
      </c>
      <c r="C2634" s="3" t="s">
        <v>211</v>
      </c>
      <c r="D2634" s="3" t="s">
        <v>396</v>
      </c>
      <c r="E2634" s="25" t="s">
        <v>1109</v>
      </c>
      <c r="F2634" s="25" t="s">
        <v>27</v>
      </c>
      <c r="G2634" s="5">
        <v>1</v>
      </c>
      <c r="H2634" s="79">
        <v>515.41</v>
      </c>
    </row>
    <row r="2635" spans="1:8">
      <c r="A2635" s="16" t="s">
        <v>806</v>
      </c>
      <c r="B2635" s="17">
        <v>23006</v>
      </c>
      <c r="C2635" s="16" t="s">
        <v>211</v>
      </c>
      <c r="D2635" s="16" t="s">
        <v>1272</v>
      </c>
      <c r="E2635" s="27" t="s">
        <v>819</v>
      </c>
      <c r="F2635" s="27" t="s">
        <v>27</v>
      </c>
      <c r="G2635" s="18">
        <v>1.05</v>
      </c>
      <c r="H2635" s="71">
        <v>428.56</v>
      </c>
    </row>
    <row r="2636" spans="1:8">
      <c r="A2636" s="16" t="s">
        <v>806</v>
      </c>
      <c r="B2636" s="17">
        <v>99662</v>
      </c>
      <c r="C2636" s="16" t="s">
        <v>211</v>
      </c>
      <c r="D2636" s="16" t="s">
        <v>1271</v>
      </c>
      <c r="E2636" s="27" t="s">
        <v>809</v>
      </c>
      <c r="F2636" s="27" t="s">
        <v>106</v>
      </c>
      <c r="G2636" s="18">
        <v>1.0680000000000001</v>
      </c>
      <c r="H2636" s="71">
        <v>15.781392</v>
      </c>
    </row>
    <row r="2637" spans="1:8">
      <c r="A2637" s="16" t="s">
        <v>806</v>
      </c>
      <c r="B2637" s="17">
        <v>99230</v>
      </c>
      <c r="C2637" s="16" t="s">
        <v>211</v>
      </c>
      <c r="D2637" s="16" t="s">
        <v>1270</v>
      </c>
      <c r="E2637" s="27" t="s">
        <v>809</v>
      </c>
      <c r="F2637" s="27" t="s">
        <v>106</v>
      </c>
      <c r="G2637" s="18">
        <v>1.0680000000000001</v>
      </c>
      <c r="H2637" s="71">
        <v>20.977703999999999</v>
      </c>
    </row>
    <row r="2638" spans="1:8">
      <c r="A2638" s="16" t="s">
        <v>806</v>
      </c>
      <c r="B2638" s="17">
        <v>99050</v>
      </c>
      <c r="C2638" s="16" t="s">
        <v>211</v>
      </c>
      <c r="D2638" s="16" t="s">
        <v>970</v>
      </c>
      <c r="E2638" s="27" t="s">
        <v>809</v>
      </c>
      <c r="F2638" s="27" t="s">
        <v>106</v>
      </c>
      <c r="G2638" s="18">
        <v>0.86799999999999999</v>
      </c>
      <c r="H2638" s="71">
        <v>20.977703999999999</v>
      </c>
    </row>
    <row r="2639" spans="1:8">
      <c r="A2639" s="16" t="s">
        <v>806</v>
      </c>
      <c r="B2639" s="17">
        <v>100</v>
      </c>
      <c r="C2639" s="16" t="s">
        <v>211</v>
      </c>
      <c r="D2639" s="16" t="s">
        <v>1268</v>
      </c>
      <c r="E2639" s="27" t="s">
        <v>819</v>
      </c>
      <c r="F2639" s="27" t="s">
        <v>15</v>
      </c>
      <c r="G2639" s="18">
        <v>3.0000000000000001E-3</v>
      </c>
      <c r="H2639" s="71">
        <v>139.29</v>
      </c>
    </row>
    <row r="2640" spans="1:8">
      <c r="A2640" s="16" t="s">
        <v>806</v>
      </c>
      <c r="B2640" s="17">
        <v>50</v>
      </c>
      <c r="C2640" s="16" t="s">
        <v>211</v>
      </c>
      <c r="D2640" s="16" t="s">
        <v>1269</v>
      </c>
      <c r="E2640" s="27" t="s">
        <v>819</v>
      </c>
      <c r="F2640" s="27" t="s">
        <v>159</v>
      </c>
      <c r="G2640" s="18">
        <v>1.2</v>
      </c>
      <c r="H2640" s="71">
        <v>0.7</v>
      </c>
    </row>
    <row r="2641" spans="1:8">
      <c r="A2641" s="16" t="s">
        <v>806</v>
      </c>
      <c r="B2641" s="17">
        <v>99900</v>
      </c>
      <c r="C2641" s="16" t="s">
        <v>211</v>
      </c>
      <c r="D2641" s="16" t="s">
        <v>894</v>
      </c>
      <c r="E2641" s="27" t="s">
        <v>809</v>
      </c>
      <c r="F2641" s="27" t="s">
        <v>106</v>
      </c>
      <c r="G2641" s="18">
        <v>0.42699999999999999</v>
      </c>
      <c r="H2641" s="71">
        <v>15.781392</v>
      </c>
    </row>
    <row r="2642" spans="1:8">
      <c r="A2642" s="11"/>
      <c r="B2642" s="11"/>
      <c r="C2642" s="11"/>
      <c r="D2642" s="11"/>
      <c r="E2642" s="11"/>
      <c r="F2642" s="11"/>
      <c r="G2642" s="12"/>
      <c r="H2642" s="75"/>
    </row>
    <row r="2643" spans="1:8">
      <c r="A2643" s="11"/>
      <c r="B2643" s="11"/>
      <c r="C2643" s="11"/>
      <c r="D2643" s="11"/>
      <c r="E2643" s="11"/>
      <c r="F2643" s="11"/>
      <c r="G2643" s="28"/>
      <c r="H2643" s="76"/>
    </row>
    <row r="2644" spans="1:8" ht="15" thickBot="1">
      <c r="A2644" s="13"/>
      <c r="B2644" s="13"/>
      <c r="C2644" s="13"/>
      <c r="D2644" s="13"/>
      <c r="E2644" s="13"/>
      <c r="F2644" s="13"/>
      <c r="G2644" s="14"/>
      <c r="H2644" s="77"/>
    </row>
    <row r="2645" spans="1:8" ht="15" thickTop="1">
      <c r="A2645" s="15"/>
      <c r="B2645" s="15"/>
      <c r="C2645" s="15"/>
      <c r="D2645" s="15"/>
      <c r="E2645" s="15"/>
      <c r="F2645" s="15"/>
      <c r="G2645" s="15"/>
      <c r="H2645" s="78"/>
    </row>
    <row r="2646" spans="1:8" ht="15">
      <c r="A2646" s="1" t="s">
        <v>397</v>
      </c>
      <c r="B2646" s="2" t="s">
        <v>1</v>
      </c>
      <c r="C2646" s="1" t="s">
        <v>2</v>
      </c>
      <c r="D2646" s="1" t="s">
        <v>3</v>
      </c>
      <c r="E2646" s="29" t="s">
        <v>799</v>
      </c>
      <c r="F2646" s="29" t="s">
        <v>4</v>
      </c>
      <c r="G2646" s="2" t="s">
        <v>5</v>
      </c>
      <c r="H2646" s="74" t="s">
        <v>6</v>
      </c>
    </row>
    <row r="2647" spans="1:8" ht="25.5">
      <c r="A2647" s="3" t="s">
        <v>800</v>
      </c>
      <c r="B2647" s="4">
        <v>10353</v>
      </c>
      <c r="C2647" s="3" t="s">
        <v>17</v>
      </c>
      <c r="D2647" s="3" t="s">
        <v>398</v>
      </c>
      <c r="E2647" s="25" t="s">
        <v>1273</v>
      </c>
      <c r="F2647" s="25" t="s">
        <v>27</v>
      </c>
      <c r="G2647" s="5">
        <v>1</v>
      </c>
      <c r="H2647" s="79">
        <v>900</v>
      </c>
    </row>
    <row r="2648" spans="1:8" ht="15">
      <c r="A2648" s="1" t="s">
        <v>0</v>
      </c>
      <c r="B2648" s="2" t="s">
        <v>1</v>
      </c>
      <c r="C2648" s="1" t="s">
        <v>2</v>
      </c>
      <c r="D2648" s="1" t="s">
        <v>3</v>
      </c>
      <c r="E2648" s="29" t="s">
        <v>799</v>
      </c>
      <c r="F2648" s="29" t="s">
        <v>4</v>
      </c>
      <c r="G2648" s="2" t="s">
        <v>5</v>
      </c>
      <c r="H2648" s="74" t="s">
        <v>6</v>
      </c>
    </row>
    <row r="2649" spans="1:8" ht="25.5">
      <c r="A2649" s="16" t="s">
        <v>806</v>
      </c>
      <c r="B2649" s="17">
        <v>11133</v>
      </c>
      <c r="C2649" s="16" t="s">
        <v>17</v>
      </c>
      <c r="D2649" s="16" t="s">
        <v>398</v>
      </c>
      <c r="E2649" s="27" t="s">
        <v>819</v>
      </c>
      <c r="F2649" s="27" t="s">
        <v>27</v>
      </c>
      <c r="G2649" s="18">
        <v>1</v>
      </c>
      <c r="H2649" s="71">
        <v>900</v>
      </c>
    </row>
    <row r="2650" spans="1:8" ht="60">
      <c r="A2650" s="32" t="s">
        <v>816</v>
      </c>
      <c r="B2650" s="29"/>
      <c r="C2650" s="29"/>
      <c r="D2650" s="29"/>
      <c r="E2650" s="29"/>
      <c r="F2650" s="29"/>
      <c r="G2650" s="29"/>
      <c r="H2650" s="73"/>
    </row>
    <row r="2651" spans="1:8" ht="15">
      <c r="A2651" s="1" t="s">
        <v>0</v>
      </c>
      <c r="B2651" s="2" t="s">
        <v>1</v>
      </c>
      <c r="C2651" s="1" t="s">
        <v>2</v>
      </c>
      <c r="D2651" s="1" t="s">
        <v>3</v>
      </c>
      <c r="E2651" s="29" t="s">
        <v>799</v>
      </c>
      <c r="F2651" s="29" t="s">
        <v>4</v>
      </c>
      <c r="G2651" s="2" t="s">
        <v>5</v>
      </c>
      <c r="H2651" s="74" t="s">
        <v>6</v>
      </c>
    </row>
    <row r="2652" spans="1:8" ht="25.5">
      <c r="A2652" s="16" t="s">
        <v>806</v>
      </c>
      <c r="B2652" s="17">
        <v>11133</v>
      </c>
      <c r="C2652" s="16" t="s">
        <v>17</v>
      </c>
      <c r="D2652" s="16" t="s">
        <v>398</v>
      </c>
      <c r="E2652" s="27" t="s">
        <v>819</v>
      </c>
      <c r="F2652" s="27" t="s">
        <v>27</v>
      </c>
      <c r="G2652" s="18">
        <v>1</v>
      </c>
      <c r="H2652" s="71">
        <v>900</v>
      </c>
    </row>
    <row r="2653" spans="1:8">
      <c r="A2653" s="11"/>
      <c r="B2653" s="11"/>
      <c r="C2653" s="11"/>
      <c r="D2653" s="11"/>
      <c r="E2653" s="11"/>
      <c r="F2653" s="11"/>
      <c r="G2653" s="12"/>
      <c r="H2653" s="75"/>
    </row>
    <row r="2654" spans="1:8">
      <c r="A2654" s="11"/>
      <c r="B2654" s="11"/>
      <c r="C2654" s="11"/>
      <c r="D2654" s="11"/>
      <c r="E2654" s="11"/>
      <c r="F2654" s="11"/>
      <c r="G2654" s="28"/>
      <c r="H2654" s="76"/>
    </row>
    <row r="2655" spans="1:8" ht="15" thickBot="1">
      <c r="A2655" s="13"/>
      <c r="B2655" s="13"/>
      <c r="C2655" s="13"/>
      <c r="D2655" s="13"/>
      <c r="E2655" s="13"/>
      <c r="F2655" s="13"/>
      <c r="G2655" s="14"/>
      <c r="H2655" s="77"/>
    </row>
    <row r="2656" spans="1:8" ht="15" thickTop="1">
      <c r="A2656" s="15"/>
      <c r="B2656" s="15"/>
      <c r="C2656" s="15"/>
      <c r="D2656" s="15"/>
      <c r="E2656" s="15"/>
      <c r="F2656" s="15"/>
      <c r="G2656" s="15"/>
      <c r="H2656" s="78"/>
    </row>
    <row r="2657" spans="1:8">
      <c r="A2657" s="23" t="s">
        <v>42</v>
      </c>
      <c r="B2657" s="23"/>
      <c r="C2657" s="23"/>
      <c r="D2657" s="23" t="s">
        <v>399</v>
      </c>
      <c r="E2657" s="23"/>
      <c r="F2657" s="30"/>
      <c r="G2657" s="30"/>
      <c r="H2657" s="81"/>
    </row>
    <row r="2658" spans="1:8" ht="15">
      <c r="A2658" s="1" t="s">
        <v>400</v>
      </c>
      <c r="B2658" s="2" t="s">
        <v>1</v>
      </c>
      <c r="C2658" s="1" t="s">
        <v>2</v>
      </c>
      <c r="D2658" s="1" t="s">
        <v>3</v>
      </c>
      <c r="E2658" s="29" t="s">
        <v>799</v>
      </c>
      <c r="F2658" s="29" t="s">
        <v>4</v>
      </c>
      <c r="G2658" s="2" t="s">
        <v>5</v>
      </c>
      <c r="H2658" s="74" t="s">
        <v>6</v>
      </c>
    </row>
    <row r="2659" spans="1:8" ht="51">
      <c r="A2659" s="3" t="s">
        <v>800</v>
      </c>
      <c r="B2659" s="4">
        <v>72117</v>
      </c>
      <c r="C2659" s="3" t="s">
        <v>20</v>
      </c>
      <c r="D2659" s="3" t="s">
        <v>401</v>
      </c>
      <c r="E2659" s="25" t="s">
        <v>1231</v>
      </c>
      <c r="F2659" s="25" t="s">
        <v>27</v>
      </c>
      <c r="G2659" s="5">
        <v>1</v>
      </c>
      <c r="H2659" s="6">
        <f>ROUND(SUM(H2660*G2660,H2661*G2661,H2662*G2662,H2663*G2663),2)</f>
        <v>187.02</v>
      </c>
    </row>
    <row r="2660" spans="1:8" ht="38.25">
      <c r="A2660" s="7" t="s">
        <v>801</v>
      </c>
      <c r="B2660" s="8">
        <v>88325</v>
      </c>
      <c r="C2660" s="7" t="s">
        <v>20</v>
      </c>
      <c r="D2660" s="7" t="s">
        <v>874</v>
      </c>
      <c r="E2660" s="26" t="s">
        <v>1801</v>
      </c>
      <c r="F2660" s="26" t="s">
        <v>106</v>
      </c>
      <c r="G2660" s="9">
        <v>0.45</v>
      </c>
      <c r="H2660" s="72">
        <v>24.24</v>
      </c>
    </row>
    <row r="2661" spans="1:8" ht="38.25">
      <c r="A2661" s="7" t="s">
        <v>801</v>
      </c>
      <c r="B2661" s="8">
        <v>88316</v>
      </c>
      <c r="C2661" s="7" t="s">
        <v>20</v>
      </c>
      <c r="D2661" s="7" t="s">
        <v>802</v>
      </c>
      <c r="E2661" s="26" t="s">
        <v>1801</v>
      </c>
      <c r="F2661" s="26" t="s">
        <v>106</v>
      </c>
      <c r="G2661" s="9">
        <v>0.45</v>
      </c>
      <c r="H2661" s="72">
        <v>24.08</v>
      </c>
    </row>
    <row r="2662" spans="1:8">
      <c r="A2662" s="16" t="s">
        <v>806</v>
      </c>
      <c r="B2662" s="17">
        <v>10498</v>
      </c>
      <c r="C2662" s="16" t="s">
        <v>20</v>
      </c>
      <c r="D2662" s="16" t="s">
        <v>1274</v>
      </c>
      <c r="E2662" s="27" t="s">
        <v>819</v>
      </c>
      <c r="F2662" s="27" t="s">
        <v>159</v>
      </c>
      <c r="G2662" s="18">
        <v>1.6</v>
      </c>
      <c r="H2662" s="71">
        <v>9.5500000000000007</v>
      </c>
    </row>
    <row r="2663" spans="1:8">
      <c r="A2663" s="16" t="s">
        <v>806</v>
      </c>
      <c r="B2663" s="17">
        <v>10492</v>
      </c>
      <c r="C2663" s="16" t="s">
        <v>20</v>
      </c>
      <c r="D2663" s="16" t="s">
        <v>1275</v>
      </c>
      <c r="E2663" s="27" t="s">
        <v>819</v>
      </c>
      <c r="F2663" s="27" t="s">
        <v>27</v>
      </c>
      <c r="G2663" s="18">
        <v>1</v>
      </c>
      <c r="H2663" s="71">
        <v>150</v>
      </c>
    </row>
    <row r="2664" spans="1:8">
      <c r="A2664" s="11"/>
      <c r="B2664" s="11"/>
      <c r="C2664" s="11"/>
      <c r="D2664" s="11"/>
      <c r="E2664" s="11"/>
      <c r="F2664" s="11"/>
      <c r="G2664" s="12"/>
      <c r="H2664" s="75"/>
    </row>
    <row r="2665" spans="1:8">
      <c r="A2665" s="11"/>
      <c r="B2665" s="11"/>
      <c r="C2665" s="11"/>
      <c r="D2665" s="11"/>
      <c r="E2665" s="11"/>
      <c r="F2665" s="11"/>
      <c r="G2665" s="28"/>
      <c r="H2665" s="76"/>
    </row>
    <row r="2666" spans="1:8" ht="15" thickBot="1">
      <c r="A2666" s="13"/>
      <c r="B2666" s="13"/>
      <c r="C2666" s="13"/>
      <c r="D2666" s="13"/>
      <c r="E2666" s="13"/>
      <c r="F2666" s="13"/>
      <c r="G2666" s="14"/>
      <c r="H2666" s="77"/>
    </row>
    <row r="2667" spans="1:8" ht="15" thickTop="1">
      <c r="A2667" s="15"/>
      <c r="B2667" s="15"/>
      <c r="C2667" s="15"/>
      <c r="D2667" s="15"/>
      <c r="E2667" s="15"/>
      <c r="F2667" s="15"/>
      <c r="G2667" s="15"/>
      <c r="H2667" s="78"/>
    </row>
    <row r="2668" spans="1:8" ht="15">
      <c r="A2668" s="1" t="s">
        <v>402</v>
      </c>
      <c r="B2668" s="2" t="s">
        <v>1</v>
      </c>
      <c r="C2668" s="1" t="s">
        <v>2</v>
      </c>
      <c r="D2668" s="1" t="s">
        <v>3</v>
      </c>
      <c r="E2668" s="29" t="s">
        <v>799</v>
      </c>
      <c r="F2668" s="29" t="s">
        <v>4</v>
      </c>
      <c r="G2668" s="2" t="s">
        <v>5</v>
      </c>
      <c r="H2668" s="74" t="s">
        <v>6</v>
      </c>
    </row>
    <row r="2669" spans="1:8" ht="51">
      <c r="A2669" s="3" t="s">
        <v>800</v>
      </c>
      <c r="B2669" s="4">
        <v>72122</v>
      </c>
      <c r="C2669" s="3" t="s">
        <v>20</v>
      </c>
      <c r="D2669" s="3" t="s">
        <v>403</v>
      </c>
      <c r="E2669" s="25" t="s">
        <v>1231</v>
      </c>
      <c r="F2669" s="25" t="s">
        <v>27</v>
      </c>
      <c r="G2669" s="5">
        <v>1</v>
      </c>
      <c r="H2669" s="6">
        <f>ROUND(SUM(H2670*G2670,H2671*G2671,H2672*G2672,H2673*G2673),2)</f>
        <v>161.06</v>
      </c>
    </row>
    <row r="2670" spans="1:8" ht="38.25">
      <c r="A2670" s="7" t="s">
        <v>801</v>
      </c>
      <c r="B2670" s="8">
        <v>88316</v>
      </c>
      <c r="C2670" s="7" t="s">
        <v>20</v>
      </c>
      <c r="D2670" s="7" t="s">
        <v>802</v>
      </c>
      <c r="E2670" s="26" t="s">
        <v>1801</v>
      </c>
      <c r="F2670" s="26" t="s">
        <v>106</v>
      </c>
      <c r="G2670" s="9">
        <v>0.45</v>
      </c>
      <c r="H2670" s="72">
        <v>24.08</v>
      </c>
    </row>
    <row r="2671" spans="1:8" ht="38.25">
      <c r="A2671" s="7" t="s">
        <v>801</v>
      </c>
      <c r="B2671" s="8">
        <v>88325</v>
      </c>
      <c r="C2671" s="7" t="s">
        <v>20</v>
      </c>
      <c r="D2671" s="7" t="s">
        <v>874</v>
      </c>
      <c r="E2671" s="26" t="s">
        <v>1801</v>
      </c>
      <c r="F2671" s="26" t="s">
        <v>106</v>
      </c>
      <c r="G2671" s="9">
        <v>0.45</v>
      </c>
      <c r="H2671" s="72">
        <v>24.24</v>
      </c>
    </row>
    <row r="2672" spans="1:8">
      <c r="A2672" s="16" t="s">
        <v>806</v>
      </c>
      <c r="B2672" s="17">
        <v>10498</v>
      </c>
      <c r="C2672" s="16" t="s">
        <v>20</v>
      </c>
      <c r="D2672" s="16" t="s">
        <v>1274</v>
      </c>
      <c r="E2672" s="27" t="s">
        <v>819</v>
      </c>
      <c r="F2672" s="27" t="s">
        <v>159</v>
      </c>
      <c r="G2672" s="18">
        <v>1.5</v>
      </c>
      <c r="H2672" s="71">
        <v>9.5500000000000007</v>
      </c>
    </row>
    <row r="2673" spans="1:8">
      <c r="A2673" s="16" t="s">
        <v>806</v>
      </c>
      <c r="B2673" s="17">
        <v>10499</v>
      </c>
      <c r="C2673" s="16" t="s">
        <v>20</v>
      </c>
      <c r="D2673" s="16" t="s">
        <v>1276</v>
      </c>
      <c r="E2673" s="27" t="s">
        <v>819</v>
      </c>
      <c r="F2673" s="27" t="s">
        <v>27</v>
      </c>
      <c r="G2673" s="18">
        <v>1</v>
      </c>
      <c r="H2673" s="71">
        <v>124.99</v>
      </c>
    </row>
    <row r="2674" spans="1:8">
      <c r="A2674" s="11"/>
      <c r="B2674" s="11"/>
      <c r="C2674" s="11"/>
      <c r="D2674" s="11"/>
      <c r="E2674" s="11"/>
      <c r="F2674" s="11"/>
      <c r="G2674" s="12"/>
      <c r="H2674" s="75"/>
    </row>
    <row r="2675" spans="1:8">
      <c r="A2675" s="11"/>
      <c r="B2675" s="11"/>
      <c r="C2675" s="11"/>
      <c r="D2675" s="11"/>
      <c r="E2675" s="11"/>
      <c r="F2675" s="11"/>
      <c r="G2675" s="28"/>
      <c r="H2675" s="76"/>
    </row>
    <row r="2676" spans="1:8" ht="15" thickBot="1">
      <c r="A2676" s="13"/>
      <c r="B2676" s="13"/>
      <c r="C2676" s="13"/>
      <c r="D2676" s="13"/>
      <c r="E2676" s="13"/>
      <c r="F2676" s="13"/>
      <c r="G2676" s="14"/>
      <c r="H2676" s="77"/>
    </row>
    <row r="2677" spans="1:8" ht="15" thickTop="1">
      <c r="A2677" s="15"/>
      <c r="B2677" s="15"/>
      <c r="C2677" s="15"/>
      <c r="D2677" s="15"/>
      <c r="E2677" s="15"/>
      <c r="F2677" s="15"/>
      <c r="G2677" s="15"/>
      <c r="H2677" s="78"/>
    </row>
    <row r="2678" spans="1:8" ht="15">
      <c r="A2678" s="1" t="s">
        <v>404</v>
      </c>
      <c r="B2678" s="2" t="s">
        <v>1</v>
      </c>
      <c r="C2678" s="1" t="s">
        <v>2</v>
      </c>
      <c r="D2678" s="1" t="s">
        <v>3</v>
      </c>
      <c r="E2678" s="29" t="s">
        <v>799</v>
      </c>
      <c r="F2678" s="29" t="s">
        <v>4</v>
      </c>
      <c r="G2678" s="2" t="s">
        <v>5</v>
      </c>
      <c r="H2678" s="74" t="s">
        <v>6</v>
      </c>
    </row>
    <row r="2679" spans="1:8" ht="51">
      <c r="A2679" s="3" t="s">
        <v>800</v>
      </c>
      <c r="B2679" s="4">
        <v>85005</v>
      </c>
      <c r="C2679" s="3" t="s">
        <v>20</v>
      </c>
      <c r="D2679" s="3" t="s">
        <v>405</v>
      </c>
      <c r="E2679" s="25" t="s">
        <v>1231</v>
      </c>
      <c r="F2679" s="25" t="s">
        <v>27</v>
      </c>
      <c r="G2679" s="5">
        <v>1</v>
      </c>
      <c r="H2679" s="6">
        <f>ROUND(SUM(H2680*G2680,H2681*G2681,H2682*G2682,H2683*G2683),2)</f>
        <v>516.79</v>
      </c>
    </row>
    <row r="2680" spans="1:8" ht="38.25">
      <c r="A2680" s="7" t="s">
        <v>801</v>
      </c>
      <c r="B2680" s="8">
        <v>88325</v>
      </c>
      <c r="C2680" s="7" t="s">
        <v>20</v>
      </c>
      <c r="D2680" s="7" t="s">
        <v>874</v>
      </c>
      <c r="E2680" s="26" t="s">
        <v>1801</v>
      </c>
      <c r="F2680" s="26" t="s">
        <v>106</v>
      </c>
      <c r="G2680" s="9">
        <v>2</v>
      </c>
      <c r="H2680" s="72">
        <v>24.24</v>
      </c>
    </row>
    <row r="2681" spans="1:8" ht="38.25">
      <c r="A2681" s="7" t="s">
        <v>801</v>
      </c>
      <c r="B2681" s="8">
        <v>88316</v>
      </c>
      <c r="C2681" s="7" t="s">
        <v>20</v>
      </c>
      <c r="D2681" s="7" t="s">
        <v>802</v>
      </c>
      <c r="E2681" s="26" t="s">
        <v>1801</v>
      </c>
      <c r="F2681" s="26" t="s">
        <v>106</v>
      </c>
      <c r="G2681" s="9">
        <v>0.4</v>
      </c>
      <c r="H2681" s="72">
        <v>24.08</v>
      </c>
    </row>
    <row r="2682" spans="1:8">
      <c r="A2682" s="16" t="s">
        <v>806</v>
      </c>
      <c r="B2682" s="17">
        <v>11186</v>
      </c>
      <c r="C2682" s="16" t="s">
        <v>20</v>
      </c>
      <c r="D2682" s="16" t="s">
        <v>1277</v>
      </c>
      <c r="E2682" s="27" t="s">
        <v>819</v>
      </c>
      <c r="F2682" s="27" t="s">
        <v>27</v>
      </c>
      <c r="G2682" s="18">
        <v>1</v>
      </c>
      <c r="H2682" s="71">
        <v>430</v>
      </c>
    </row>
    <row r="2683" spans="1:8" ht="25.5">
      <c r="A2683" s="16" t="s">
        <v>806</v>
      </c>
      <c r="B2683" s="17">
        <v>442</v>
      </c>
      <c r="C2683" s="16" t="s">
        <v>20</v>
      </c>
      <c r="D2683" s="16" t="s">
        <v>1278</v>
      </c>
      <c r="E2683" s="27" t="s">
        <v>819</v>
      </c>
      <c r="F2683" s="27" t="s">
        <v>54</v>
      </c>
      <c r="G2683" s="18">
        <v>4</v>
      </c>
      <c r="H2683" s="71">
        <v>7.17</v>
      </c>
    </row>
    <row r="2684" spans="1:8">
      <c r="A2684" s="11"/>
      <c r="B2684" s="11"/>
      <c r="C2684" s="11"/>
      <c r="D2684" s="11"/>
      <c r="E2684" s="11"/>
      <c r="F2684" s="11"/>
      <c r="G2684" s="12"/>
      <c r="H2684" s="75"/>
    </row>
    <row r="2685" spans="1:8">
      <c r="A2685" s="11"/>
      <c r="B2685" s="11"/>
      <c r="C2685" s="11"/>
      <c r="D2685" s="11"/>
      <c r="E2685" s="11"/>
      <c r="F2685" s="11"/>
      <c r="G2685" s="28"/>
      <c r="H2685" s="76"/>
    </row>
    <row r="2686" spans="1:8" ht="15" thickBot="1">
      <c r="A2686" s="13"/>
      <c r="B2686" s="13"/>
      <c r="C2686" s="13"/>
      <c r="D2686" s="13"/>
      <c r="E2686" s="13"/>
      <c r="F2686" s="13"/>
      <c r="G2686" s="14"/>
      <c r="H2686" s="77"/>
    </row>
    <row r="2687" spans="1:8" ht="15" thickTop="1">
      <c r="A2687" s="15"/>
      <c r="B2687" s="15"/>
      <c r="C2687" s="15"/>
      <c r="D2687" s="15"/>
      <c r="E2687" s="15"/>
      <c r="F2687" s="15"/>
      <c r="G2687" s="15"/>
      <c r="H2687" s="78"/>
    </row>
    <row r="2688" spans="1:8" ht="15">
      <c r="A2688" s="1" t="s">
        <v>406</v>
      </c>
      <c r="B2688" s="2" t="s">
        <v>1</v>
      </c>
      <c r="C2688" s="1" t="s">
        <v>2</v>
      </c>
      <c r="D2688" s="1" t="s">
        <v>3</v>
      </c>
      <c r="E2688" s="29" t="s">
        <v>799</v>
      </c>
      <c r="F2688" s="29" t="s">
        <v>4</v>
      </c>
      <c r="G2688" s="2" t="s">
        <v>5</v>
      </c>
      <c r="H2688" s="74" t="s">
        <v>6</v>
      </c>
    </row>
    <row r="2689" spans="1:8" ht="51">
      <c r="A2689" s="3" t="s">
        <v>800</v>
      </c>
      <c r="B2689" s="4" t="s">
        <v>407</v>
      </c>
      <c r="C2689" s="3" t="s">
        <v>20</v>
      </c>
      <c r="D2689" s="3" t="s">
        <v>408</v>
      </c>
      <c r="E2689" s="25" t="s">
        <v>1231</v>
      </c>
      <c r="F2689" s="25" t="s">
        <v>27</v>
      </c>
      <c r="G2689" s="5">
        <v>1</v>
      </c>
      <c r="H2689" s="6">
        <f>ROUND(SUM(H2690*G2690,H2691*G2691,H2692*G2692,H2693*G2693,H2694*G2694,H2695*G2695),2)</f>
        <v>613.29999999999995</v>
      </c>
    </row>
    <row r="2690" spans="1:8" ht="38.25">
      <c r="A2690" s="7" t="s">
        <v>801</v>
      </c>
      <c r="B2690" s="8">
        <v>88325</v>
      </c>
      <c r="C2690" s="7" t="s">
        <v>20</v>
      </c>
      <c r="D2690" s="7" t="s">
        <v>874</v>
      </c>
      <c r="E2690" s="26" t="s">
        <v>1801</v>
      </c>
      <c r="F2690" s="26" t="s">
        <v>106</v>
      </c>
      <c r="G2690" s="9">
        <v>1.8</v>
      </c>
      <c r="H2690" s="72">
        <v>24.24</v>
      </c>
    </row>
    <row r="2691" spans="1:8" ht="38.25">
      <c r="A2691" s="7" t="s">
        <v>801</v>
      </c>
      <c r="B2691" s="8">
        <v>88239</v>
      </c>
      <c r="C2691" s="7" t="s">
        <v>20</v>
      </c>
      <c r="D2691" s="7" t="s">
        <v>947</v>
      </c>
      <c r="E2691" s="26" t="s">
        <v>1801</v>
      </c>
      <c r="F2691" s="26" t="s">
        <v>106</v>
      </c>
      <c r="G2691" s="9">
        <v>1.8</v>
      </c>
      <c r="H2691" s="72">
        <v>24.88</v>
      </c>
    </row>
    <row r="2692" spans="1:8">
      <c r="A2692" s="16" t="s">
        <v>806</v>
      </c>
      <c r="B2692" s="17">
        <v>587</v>
      </c>
      <c r="C2692" s="16" t="s">
        <v>20</v>
      </c>
      <c r="D2692" s="16" t="s">
        <v>1279</v>
      </c>
      <c r="E2692" s="27" t="s">
        <v>819</v>
      </c>
      <c r="F2692" s="27" t="s">
        <v>159</v>
      </c>
      <c r="G2692" s="18">
        <v>1.54</v>
      </c>
      <c r="H2692" s="71">
        <v>33.549999999999997</v>
      </c>
    </row>
    <row r="2693" spans="1:8">
      <c r="A2693" s="16" t="s">
        <v>806</v>
      </c>
      <c r="B2693" s="17">
        <v>11186</v>
      </c>
      <c r="C2693" s="16" t="s">
        <v>20</v>
      </c>
      <c r="D2693" s="16" t="s">
        <v>1277</v>
      </c>
      <c r="E2693" s="27" t="s">
        <v>819</v>
      </c>
      <c r="F2693" s="27" t="s">
        <v>27</v>
      </c>
      <c r="G2693" s="18">
        <v>1</v>
      </c>
      <c r="H2693" s="71">
        <v>430</v>
      </c>
    </row>
    <row r="2694" spans="1:8" ht="25.5">
      <c r="A2694" s="16" t="s">
        <v>806</v>
      </c>
      <c r="B2694" s="17">
        <v>1360</v>
      </c>
      <c r="C2694" s="16" t="s">
        <v>20</v>
      </c>
      <c r="D2694" s="16" t="s">
        <v>1280</v>
      </c>
      <c r="E2694" s="27" t="s">
        <v>819</v>
      </c>
      <c r="F2694" s="27" t="s">
        <v>27</v>
      </c>
      <c r="G2694" s="18">
        <v>1.05</v>
      </c>
      <c r="H2694" s="71">
        <v>38.229999999999997</v>
      </c>
    </row>
    <row r="2695" spans="1:8" ht="25.5">
      <c r="A2695" s="16" t="s">
        <v>806</v>
      </c>
      <c r="B2695" s="17">
        <v>7334</v>
      </c>
      <c r="C2695" s="16" t="s">
        <v>20</v>
      </c>
      <c r="D2695" s="16" t="s">
        <v>1199</v>
      </c>
      <c r="E2695" s="27" t="s">
        <v>819</v>
      </c>
      <c r="F2695" s="27" t="s">
        <v>903</v>
      </c>
      <c r="G2695" s="18">
        <v>0.18</v>
      </c>
      <c r="H2695" s="71">
        <v>17.079999999999998</v>
      </c>
    </row>
    <row r="2696" spans="1:8">
      <c r="A2696" s="11"/>
      <c r="B2696" s="11"/>
      <c r="C2696" s="11"/>
      <c r="D2696" s="11"/>
      <c r="E2696" s="11"/>
      <c r="F2696" s="11"/>
      <c r="G2696" s="12"/>
      <c r="H2696" s="75"/>
    </row>
    <row r="2697" spans="1:8">
      <c r="A2697" s="11"/>
      <c r="B2697" s="11"/>
      <c r="C2697" s="11"/>
      <c r="D2697" s="11"/>
      <c r="E2697" s="11"/>
      <c r="F2697" s="11"/>
      <c r="G2697" s="28"/>
      <c r="H2697" s="76"/>
    </row>
    <row r="2698" spans="1:8" ht="15" thickBot="1">
      <c r="A2698" s="13"/>
      <c r="B2698" s="13"/>
      <c r="C2698" s="13"/>
      <c r="D2698" s="13"/>
      <c r="E2698" s="13"/>
      <c r="F2698" s="13"/>
      <c r="G2698" s="14"/>
      <c r="H2698" s="77"/>
    </row>
    <row r="2699" spans="1:8" ht="15" thickTop="1">
      <c r="A2699" s="15"/>
      <c r="B2699" s="15"/>
      <c r="C2699" s="15"/>
      <c r="D2699" s="15"/>
      <c r="E2699" s="15"/>
      <c r="F2699" s="15"/>
      <c r="G2699" s="15"/>
      <c r="H2699" s="78"/>
    </row>
    <row r="2700" spans="1:8" ht="15">
      <c r="A2700" s="1" t="s">
        <v>409</v>
      </c>
      <c r="B2700" s="2" t="s">
        <v>1</v>
      </c>
      <c r="C2700" s="1" t="s">
        <v>2</v>
      </c>
      <c r="D2700" s="1" t="s">
        <v>3</v>
      </c>
      <c r="E2700" s="29" t="s">
        <v>799</v>
      </c>
      <c r="F2700" s="29" t="s">
        <v>4</v>
      </c>
      <c r="G2700" s="2" t="s">
        <v>5</v>
      </c>
      <c r="H2700" s="74" t="s">
        <v>6</v>
      </c>
    </row>
    <row r="2701" spans="1:8" ht="38.25">
      <c r="A2701" s="3" t="s">
        <v>800</v>
      </c>
      <c r="B2701" s="4">
        <v>102185</v>
      </c>
      <c r="C2701" s="3" t="s">
        <v>20</v>
      </c>
      <c r="D2701" s="3" t="s">
        <v>410</v>
      </c>
      <c r="E2701" s="25" t="s">
        <v>1868</v>
      </c>
      <c r="F2701" s="25" t="s">
        <v>54</v>
      </c>
      <c r="G2701" s="5">
        <v>1</v>
      </c>
      <c r="H2701" s="79">
        <v>4494.54</v>
      </c>
    </row>
    <row r="2702" spans="1:8" ht="38.25">
      <c r="A2702" s="7" t="s">
        <v>801</v>
      </c>
      <c r="B2702" s="8">
        <v>88325</v>
      </c>
      <c r="C2702" s="7" t="s">
        <v>20</v>
      </c>
      <c r="D2702" s="7" t="s">
        <v>874</v>
      </c>
      <c r="E2702" s="26" t="s">
        <v>1801</v>
      </c>
      <c r="F2702" s="26" t="s">
        <v>106</v>
      </c>
      <c r="G2702" s="9">
        <v>6.76</v>
      </c>
      <c r="H2702" s="72">
        <v>24.24</v>
      </c>
    </row>
    <row r="2703" spans="1:8" ht="38.25">
      <c r="A2703" s="7" t="s">
        <v>801</v>
      </c>
      <c r="B2703" s="8">
        <v>88316</v>
      </c>
      <c r="C2703" s="7" t="s">
        <v>20</v>
      </c>
      <c r="D2703" s="7" t="s">
        <v>802</v>
      </c>
      <c r="E2703" s="26" t="s">
        <v>1801</v>
      </c>
      <c r="F2703" s="26" t="s">
        <v>106</v>
      </c>
      <c r="G2703" s="9">
        <v>6.57</v>
      </c>
      <c r="H2703" s="72">
        <v>24.08</v>
      </c>
    </row>
    <row r="2704" spans="1:8" ht="25.5">
      <c r="A2704" s="16" t="s">
        <v>806</v>
      </c>
      <c r="B2704" s="17">
        <v>11499</v>
      </c>
      <c r="C2704" s="16" t="s">
        <v>20</v>
      </c>
      <c r="D2704" s="16" t="s">
        <v>1283</v>
      </c>
      <c r="E2704" s="27" t="s">
        <v>819</v>
      </c>
      <c r="F2704" s="27" t="s">
        <v>54</v>
      </c>
      <c r="G2704" s="18">
        <v>2</v>
      </c>
      <c r="H2704" s="71">
        <v>1048.96</v>
      </c>
    </row>
    <row r="2705" spans="1:8" ht="25.5">
      <c r="A2705" s="16" t="s">
        <v>806</v>
      </c>
      <c r="B2705" s="17">
        <v>5031</v>
      </c>
      <c r="C2705" s="16" t="s">
        <v>20</v>
      </c>
      <c r="D2705" s="16" t="s">
        <v>1282</v>
      </c>
      <c r="E2705" s="27" t="s">
        <v>819</v>
      </c>
      <c r="F2705" s="27" t="s">
        <v>27</v>
      </c>
      <c r="G2705" s="18">
        <v>3.78</v>
      </c>
      <c r="H2705" s="71">
        <v>400</v>
      </c>
    </row>
    <row r="2706" spans="1:8" ht="63.75">
      <c r="A2706" s="16" t="s">
        <v>806</v>
      </c>
      <c r="B2706" s="17">
        <v>3104</v>
      </c>
      <c r="C2706" s="16" t="s">
        <v>20</v>
      </c>
      <c r="D2706" s="16" t="s">
        <v>1281</v>
      </c>
      <c r="E2706" s="27" t="s">
        <v>819</v>
      </c>
      <c r="F2706" s="27" t="s">
        <v>560</v>
      </c>
      <c r="G2706" s="18">
        <v>2</v>
      </c>
      <c r="H2706" s="71">
        <v>194.64</v>
      </c>
    </row>
    <row r="2707" spans="1:8">
      <c r="A2707" s="11"/>
      <c r="B2707" s="11"/>
      <c r="C2707" s="11"/>
      <c r="D2707" s="11"/>
      <c r="E2707" s="11"/>
      <c r="F2707" s="11"/>
      <c r="G2707" s="12"/>
      <c r="H2707" s="75"/>
    </row>
    <row r="2708" spans="1:8">
      <c r="A2708" s="11"/>
      <c r="B2708" s="11"/>
      <c r="C2708" s="11"/>
      <c r="D2708" s="11"/>
      <c r="E2708" s="11"/>
      <c r="F2708" s="11"/>
      <c r="G2708" s="28"/>
      <c r="H2708" s="76"/>
    </row>
    <row r="2709" spans="1:8" ht="15" thickBot="1">
      <c r="A2709" s="13"/>
      <c r="B2709" s="13"/>
      <c r="C2709" s="13"/>
      <c r="D2709" s="13"/>
      <c r="E2709" s="13"/>
      <c r="F2709" s="13"/>
      <c r="G2709" s="14"/>
      <c r="H2709" s="77"/>
    </row>
    <row r="2710" spans="1:8" ht="15" thickTop="1">
      <c r="A2710" s="15"/>
      <c r="B2710" s="15"/>
      <c r="C2710" s="15"/>
      <c r="D2710" s="15"/>
      <c r="E2710" s="15"/>
      <c r="F2710" s="15"/>
      <c r="G2710" s="15"/>
      <c r="H2710" s="78"/>
    </row>
    <row r="2711" spans="1:8" ht="15">
      <c r="A2711" s="1" t="s">
        <v>411</v>
      </c>
      <c r="B2711" s="2" t="s">
        <v>1</v>
      </c>
      <c r="C2711" s="1" t="s">
        <v>2</v>
      </c>
      <c r="D2711" s="1" t="s">
        <v>3</v>
      </c>
      <c r="E2711" s="29" t="s">
        <v>799</v>
      </c>
      <c r="F2711" s="29" t="s">
        <v>4</v>
      </c>
      <c r="G2711" s="2" t="s">
        <v>5</v>
      </c>
      <c r="H2711" s="74" t="s">
        <v>6</v>
      </c>
    </row>
    <row r="2712" spans="1:8" ht="51">
      <c r="A2712" s="3" t="s">
        <v>800</v>
      </c>
      <c r="B2712" s="4">
        <v>102189</v>
      </c>
      <c r="C2712" s="3" t="s">
        <v>20</v>
      </c>
      <c r="D2712" s="3" t="s">
        <v>412</v>
      </c>
      <c r="E2712" s="25" t="s">
        <v>1868</v>
      </c>
      <c r="F2712" s="25" t="s">
        <v>54</v>
      </c>
      <c r="G2712" s="5">
        <v>1</v>
      </c>
      <c r="H2712" s="79">
        <v>285.17</v>
      </c>
    </row>
    <row r="2713" spans="1:8" ht="38.25">
      <c r="A2713" s="7" t="s">
        <v>801</v>
      </c>
      <c r="B2713" s="8">
        <v>88316</v>
      </c>
      <c r="C2713" s="7" t="s">
        <v>20</v>
      </c>
      <c r="D2713" s="7" t="s">
        <v>802</v>
      </c>
      <c r="E2713" s="26" t="s">
        <v>1801</v>
      </c>
      <c r="F2713" s="26" t="s">
        <v>106</v>
      </c>
      <c r="G2713" s="9">
        <v>1.994</v>
      </c>
      <c r="H2713" s="72">
        <v>24.08</v>
      </c>
    </row>
    <row r="2714" spans="1:8" ht="38.25">
      <c r="A2714" s="7" t="s">
        <v>801</v>
      </c>
      <c r="B2714" s="8">
        <v>88325</v>
      </c>
      <c r="C2714" s="7" t="s">
        <v>20</v>
      </c>
      <c r="D2714" s="7" t="s">
        <v>874</v>
      </c>
      <c r="E2714" s="26" t="s">
        <v>1801</v>
      </c>
      <c r="F2714" s="26" t="s">
        <v>106</v>
      </c>
      <c r="G2714" s="9">
        <v>1.9950000000000001</v>
      </c>
      <c r="H2714" s="72">
        <v>24.24</v>
      </c>
    </row>
    <row r="2715" spans="1:8" ht="63.75">
      <c r="A2715" s="16" t="s">
        <v>806</v>
      </c>
      <c r="B2715" s="17">
        <v>3104</v>
      </c>
      <c r="C2715" s="16" t="s">
        <v>20</v>
      </c>
      <c r="D2715" s="16" t="s">
        <v>1281</v>
      </c>
      <c r="E2715" s="27" t="s">
        <v>819</v>
      </c>
      <c r="F2715" s="27" t="s">
        <v>560</v>
      </c>
      <c r="G2715" s="18">
        <v>1</v>
      </c>
      <c r="H2715" s="71">
        <v>194.64</v>
      </c>
    </row>
    <row r="2716" spans="1:8">
      <c r="A2716" s="11"/>
      <c r="B2716" s="11"/>
      <c r="C2716" s="11"/>
      <c r="D2716" s="11"/>
      <c r="E2716" s="11"/>
      <c r="F2716" s="11"/>
      <c r="G2716" s="12"/>
      <c r="H2716" s="75"/>
    </row>
    <row r="2717" spans="1:8">
      <c r="A2717" s="11"/>
      <c r="B2717" s="11"/>
      <c r="C2717" s="11"/>
      <c r="D2717" s="11"/>
      <c r="E2717" s="11"/>
      <c r="F2717" s="11"/>
      <c r="G2717" s="28"/>
      <c r="H2717" s="76"/>
    </row>
    <row r="2718" spans="1:8" ht="15" thickBot="1">
      <c r="A2718" s="13"/>
      <c r="B2718" s="13"/>
      <c r="C2718" s="13"/>
      <c r="D2718" s="13"/>
      <c r="E2718" s="13"/>
      <c r="F2718" s="13"/>
      <c r="G2718" s="14"/>
      <c r="H2718" s="77"/>
    </row>
    <row r="2719" spans="1:8" ht="15" thickTop="1">
      <c r="A2719" s="15"/>
      <c r="B2719" s="15"/>
      <c r="C2719" s="15"/>
      <c r="D2719" s="15"/>
      <c r="E2719" s="15"/>
      <c r="F2719" s="15"/>
      <c r="G2719" s="15"/>
      <c r="H2719" s="78"/>
    </row>
    <row r="2720" spans="1:8">
      <c r="A2720" s="23" t="s">
        <v>23</v>
      </c>
      <c r="B2720" s="23"/>
      <c r="C2720" s="23"/>
      <c r="D2720" s="23" t="s">
        <v>413</v>
      </c>
      <c r="E2720" s="23"/>
      <c r="F2720" s="30"/>
      <c r="G2720" s="30"/>
      <c r="H2720" s="81"/>
    </row>
    <row r="2721" spans="1:8" ht="15">
      <c r="A2721" s="1" t="s">
        <v>414</v>
      </c>
      <c r="B2721" s="2" t="s">
        <v>1</v>
      </c>
      <c r="C2721" s="1" t="s">
        <v>2</v>
      </c>
      <c r="D2721" s="1" t="s">
        <v>3</v>
      </c>
      <c r="E2721" s="29" t="s">
        <v>799</v>
      </c>
      <c r="F2721" s="29" t="s">
        <v>4</v>
      </c>
      <c r="G2721" s="2" t="s">
        <v>5</v>
      </c>
      <c r="H2721" s="74" t="s">
        <v>6</v>
      </c>
    </row>
    <row r="2722" spans="1:8" ht="38.25">
      <c r="A2722" s="3" t="s">
        <v>800</v>
      </c>
      <c r="B2722" s="4">
        <v>79627</v>
      </c>
      <c r="C2722" s="3" t="s">
        <v>20</v>
      </c>
      <c r="D2722" s="3" t="s">
        <v>2040</v>
      </c>
      <c r="E2722" s="25" t="s">
        <v>933</v>
      </c>
      <c r="F2722" s="25" t="s">
        <v>27</v>
      </c>
      <c r="G2722" s="5">
        <v>1</v>
      </c>
      <c r="H2722" s="6">
        <f>ROUND(SUM(H2723*G2723,H2724*G2724,H2725*G2725,H2726*G2726,H2727*G2727),2)</f>
        <v>705.44</v>
      </c>
    </row>
    <row r="2723" spans="1:8" ht="25.5">
      <c r="A2723" s="7" t="s">
        <v>801</v>
      </c>
      <c r="B2723" s="8">
        <v>88631</v>
      </c>
      <c r="C2723" s="7" t="s">
        <v>20</v>
      </c>
      <c r="D2723" s="7" t="s">
        <v>1284</v>
      </c>
      <c r="E2723" s="26" t="s">
        <v>1101</v>
      </c>
      <c r="F2723" s="26" t="s">
        <v>15</v>
      </c>
      <c r="G2723" s="9">
        <v>3.3E-3</v>
      </c>
      <c r="H2723" s="72">
        <v>693.58</v>
      </c>
    </row>
    <row r="2724" spans="1:8" ht="38.25">
      <c r="A2724" s="7" t="s">
        <v>801</v>
      </c>
      <c r="B2724" s="8">
        <v>88316</v>
      </c>
      <c r="C2724" s="7" t="s">
        <v>20</v>
      </c>
      <c r="D2724" s="7" t="s">
        <v>802</v>
      </c>
      <c r="E2724" s="26" t="s">
        <v>1801</v>
      </c>
      <c r="F2724" s="26" t="s">
        <v>106</v>
      </c>
      <c r="G2724" s="9">
        <v>2.2999999999999998</v>
      </c>
      <c r="H2724" s="72">
        <v>24.08</v>
      </c>
    </row>
    <row r="2725" spans="1:8" ht="38.25">
      <c r="A2725" s="7" t="s">
        <v>801</v>
      </c>
      <c r="B2725" s="8">
        <v>88274</v>
      </c>
      <c r="C2725" s="7" t="s">
        <v>20</v>
      </c>
      <c r="D2725" s="7" t="s">
        <v>1285</v>
      </c>
      <c r="E2725" s="26" t="s">
        <v>1801</v>
      </c>
      <c r="F2725" s="26" t="s">
        <v>106</v>
      </c>
      <c r="G2725" s="9">
        <v>4.8</v>
      </c>
      <c r="H2725" s="72">
        <v>29.71</v>
      </c>
    </row>
    <row r="2726" spans="1:8" ht="38.25">
      <c r="A2726" s="16" t="s">
        <v>806</v>
      </c>
      <c r="B2726" s="17">
        <v>25976</v>
      </c>
      <c r="C2726" s="16" t="s">
        <v>20</v>
      </c>
      <c r="D2726" s="16" t="s">
        <v>1286</v>
      </c>
      <c r="E2726" s="27" t="s">
        <v>819</v>
      </c>
      <c r="F2726" s="27" t="s">
        <v>951</v>
      </c>
      <c r="G2726" s="18">
        <v>1</v>
      </c>
      <c r="H2726" s="71">
        <v>501.88</v>
      </c>
    </row>
    <row r="2727" spans="1:8">
      <c r="A2727" s="16" t="s">
        <v>806</v>
      </c>
      <c r="B2727" s="17">
        <v>1380</v>
      </c>
      <c r="C2727" s="16" t="s">
        <v>20</v>
      </c>
      <c r="D2727" s="16" t="s">
        <v>1287</v>
      </c>
      <c r="E2727" s="27" t="s">
        <v>819</v>
      </c>
      <c r="F2727" s="27" t="s">
        <v>159</v>
      </c>
      <c r="G2727" s="18">
        <v>0.7</v>
      </c>
      <c r="H2727" s="71">
        <v>4.68</v>
      </c>
    </row>
    <row r="2728" spans="1:8">
      <c r="A2728" s="11"/>
      <c r="B2728" s="11"/>
      <c r="C2728" s="11"/>
      <c r="D2728" s="11"/>
      <c r="E2728" s="11"/>
      <c r="F2728" s="11"/>
      <c r="G2728" s="12"/>
      <c r="H2728" s="75"/>
    </row>
    <row r="2729" spans="1:8">
      <c r="A2729" s="11"/>
      <c r="B2729" s="11"/>
      <c r="C2729" s="11"/>
      <c r="D2729" s="11"/>
      <c r="E2729" s="11"/>
      <c r="F2729" s="11"/>
      <c r="G2729" s="28"/>
      <c r="H2729" s="76"/>
    </row>
    <row r="2730" spans="1:8" ht="15" thickBot="1">
      <c r="A2730" s="13"/>
      <c r="B2730" s="13"/>
      <c r="C2730" s="13"/>
      <c r="D2730" s="13"/>
      <c r="E2730" s="13"/>
      <c r="F2730" s="13"/>
      <c r="G2730" s="14"/>
      <c r="H2730" s="77"/>
    </row>
    <row r="2731" spans="1:8" ht="15" thickTop="1">
      <c r="A2731" s="15"/>
      <c r="B2731" s="15"/>
      <c r="C2731" s="15"/>
      <c r="D2731" s="15"/>
      <c r="E2731" s="15"/>
      <c r="F2731" s="15"/>
      <c r="G2731" s="15"/>
      <c r="H2731" s="78"/>
    </row>
    <row r="2732" spans="1:8" ht="15">
      <c r="A2732" s="1" t="s">
        <v>415</v>
      </c>
      <c r="B2732" s="2" t="s">
        <v>1</v>
      </c>
      <c r="C2732" s="1" t="s">
        <v>2</v>
      </c>
      <c r="D2732" s="1" t="s">
        <v>3</v>
      </c>
      <c r="E2732" s="29" t="s">
        <v>799</v>
      </c>
      <c r="F2732" s="29" t="s">
        <v>4</v>
      </c>
      <c r="G2732" s="2" t="s">
        <v>5</v>
      </c>
      <c r="H2732" s="74" t="s">
        <v>6</v>
      </c>
    </row>
    <row r="2733" spans="1:8" ht="25.5">
      <c r="A2733" s="3" t="s">
        <v>800</v>
      </c>
      <c r="B2733" s="4">
        <v>98689</v>
      </c>
      <c r="C2733" s="3" t="s">
        <v>20</v>
      </c>
      <c r="D2733" s="3" t="s">
        <v>416</v>
      </c>
      <c r="E2733" s="25" t="s">
        <v>1856</v>
      </c>
      <c r="F2733" s="25" t="s">
        <v>76</v>
      </c>
      <c r="G2733" s="5">
        <v>1</v>
      </c>
      <c r="H2733" s="79">
        <v>137.38999999999999</v>
      </c>
    </row>
    <row r="2734" spans="1:8" ht="38.25">
      <c r="A2734" s="7" t="s">
        <v>801</v>
      </c>
      <c r="B2734" s="8">
        <v>88274</v>
      </c>
      <c r="C2734" s="7" t="s">
        <v>20</v>
      </c>
      <c r="D2734" s="7" t="s">
        <v>1285</v>
      </c>
      <c r="E2734" s="26" t="s">
        <v>1801</v>
      </c>
      <c r="F2734" s="26" t="s">
        <v>106</v>
      </c>
      <c r="G2734" s="9">
        <v>0.54700000000000004</v>
      </c>
      <c r="H2734" s="72">
        <v>29.71</v>
      </c>
    </row>
    <row r="2735" spans="1:8" ht="38.25">
      <c r="A2735" s="7" t="s">
        <v>801</v>
      </c>
      <c r="B2735" s="8">
        <v>88316</v>
      </c>
      <c r="C2735" s="7" t="s">
        <v>20</v>
      </c>
      <c r="D2735" s="7" t="s">
        <v>802</v>
      </c>
      <c r="E2735" s="26" t="s">
        <v>1801</v>
      </c>
      <c r="F2735" s="26" t="s">
        <v>106</v>
      </c>
      <c r="G2735" s="9">
        <v>0.27300000000000002</v>
      </c>
      <c r="H2735" s="72">
        <v>24.08</v>
      </c>
    </row>
    <row r="2736" spans="1:8">
      <c r="A2736" s="16" t="s">
        <v>806</v>
      </c>
      <c r="B2736" s="17">
        <v>37595</v>
      </c>
      <c r="C2736" s="16" t="s">
        <v>20</v>
      </c>
      <c r="D2736" s="16" t="s">
        <v>1203</v>
      </c>
      <c r="E2736" s="27" t="s">
        <v>819</v>
      </c>
      <c r="F2736" s="27" t="s">
        <v>159</v>
      </c>
      <c r="G2736" s="18">
        <v>1.29</v>
      </c>
      <c r="H2736" s="71">
        <v>3.07</v>
      </c>
    </row>
    <row r="2737" spans="1:8" ht="38.25">
      <c r="A2737" s="16" t="s">
        <v>806</v>
      </c>
      <c r="B2737" s="17">
        <v>20232</v>
      </c>
      <c r="C2737" s="16" t="s">
        <v>20</v>
      </c>
      <c r="D2737" s="16" t="s">
        <v>1288</v>
      </c>
      <c r="E2737" s="27" t="s">
        <v>819</v>
      </c>
      <c r="F2737" s="27" t="s">
        <v>76</v>
      </c>
      <c r="G2737" s="18">
        <v>1</v>
      </c>
      <c r="H2737" s="71">
        <v>117.98</v>
      </c>
    </row>
    <row r="2738" spans="1:8">
      <c r="A2738" s="11"/>
      <c r="B2738" s="11"/>
      <c r="C2738" s="11"/>
      <c r="D2738" s="11"/>
      <c r="E2738" s="11"/>
      <c r="F2738" s="11"/>
      <c r="G2738" s="12"/>
      <c r="H2738" s="75"/>
    </row>
    <row r="2739" spans="1:8">
      <c r="A2739" s="11"/>
      <c r="B2739" s="11"/>
      <c r="C2739" s="11"/>
      <c r="D2739" s="11"/>
      <c r="E2739" s="11"/>
      <c r="F2739" s="11"/>
      <c r="G2739" s="28"/>
      <c r="H2739" s="76"/>
    </row>
    <row r="2740" spans="1:8" ht="15" thickBot="1">
      <c r="A2740" s="13"/>
      <c r="B2740" s="13"/>
      <c r="C2740" s="13"/>
      <c r="D2740" s="13"/>
      <c r="E2740" s="13"/>
      <c r="F2740" s="13"/>
      <c r="G2740" s="14"/>
      <c r="H2740" s="77"/>
    </row>
    <row r="2741" spans="1:8" ht="15" thickTop="1">
      <c r="A2741" s="15"/>
      <c r="B2741" s="15"/>
      <c r="C2741" s="15"/>
      <c r="D2741" s="15"/>
      <c r="E2741" s="15"/>
      <c r="F2741" s="15"/>
      <c r="G2741" s="15"/>
      <c r="H2741" s="78"/>
    </row>
    <row r="2742" spans="1:8" ht="15">
      <c r="A2742" s="1" t="s">
        <v>417</v>
      </c>
      <c r="B2742" s="2" t="s">
        <v>1</v>
      </c>
      <c r="C2742" s="1" t="s">
        <v>2</v>
      </c>
      <c r="D2742" s="1" t="s">
        <v>3</v>
      </c>
      <c r="E2742" s="29" t="s">
        <v>799</v>
      </c>
      <c r="F2742" s="29" t="s">
        <v>4</v>
      </c>
      <c r="G2742" s="2" t="s">
        <v>5</v>
      </c>
      <c r="H2742" s="74" t="s">
        <v>6</v>
      </c>
    </row>
    <row r="2743" spans="1:8" ht="25.5">
      <c r="A2743" s="3" t="s">
        <v>800</v>
      </c>
      <c r="B2743" s="4">
        <v>190429</v>
      </c>
      <c r="C2743" s="3" t="s">
        <v>211</v>
      </c>
      <c r="D2743" s="3" t="s">
        <v>418</v>
      </c>
      <c r="E2743" s="25" t="s">
        <v>1289</v>
      </c>
      <c r="F2743" s="25" t="s">
        <v>27</v>
      </c>
      <c r="G2743" s="5">
        <v>1</v>
      </c>
      <c r="H2743" s="79">
        <v>551.41</v>
      </c>
    </row>
    <row r="2744" spans="1:8">
      <c r="A2744" s="16" t="s">
        <v>806</v>
      </c>
      <c r="B2744" s="17">
        <v>99664</v>
      </c>
      <c r="C2744" s="16" t="s">
        <v>211</v>
      </c>
      <c r="D2744" s="16" t="s">
        <v>1293</v>
      </c>
      <c r="E2744" s="27" t="s">
        <v>809</v>
      </c>
      <c r="F2744" s="27" t="s">
        <v>106</v>
      </c>
      <c r="G2744" s="18">
        <v>0.77700000000000002</v>
      </c>
      <c r="H2744" s="71">
        <v>15.781392</v>
      </c>
    </row>
    <row r="2745" spans="1:8">
      <c r="A2745" s="16" t="s">
        <v>806</v>
      </c>
      <c r="B2745" s="17">
        <v>50</v>
      </c>
      <c r="C2745" s="16" t="s">
        <v>211</v>
      </c>
      <c r="D2745" s="16" t="s">
        <v>1269</v>
      </c>
      <c r="E2745" s="27" t="s">
        <v>819</v>
      </c>
      <c r="F2745" s="27" t="s">
        <v>159</v>
      </c>
      <c r="G2745" s="18">
        <v>4.5999999999999996</v>
      </c>
      <c r="H2745" s="71">
        <v>0.7</v>
      </c>
    </row>
    <row r="2746" spans="1:8">
      <c r="A2746" s="16" t="s">
        <v>806</v>
      </c>
      <c r="B2746" s="17">
        <v>4612</v>
      </c>
      <c r="C2746" s="16" t="s">
        <v>211</v>
      </c>
      <c r="D2746" s="16" t="s">
        <v>1869</v>
      </c>
      <c r="E2746" s="27" t="s">
        <v>819</v>
      </c>
      <c r="F2746" s="27" t="s">
        <v>54</v>
      </c>
      <c r="G2746" s="18">
        <v>2</v>
      </c>
      <c r="H2746" s="71">
        <v>182</v>
      </c>
    </row>
    <row r="2747" spans="1:8">
      <c r="A2747" s="16" t="s">
        <v>806</v>
      </c>
      <c r="B2747" s="17">
        <v>10414</v>
      </c>
      <c r="C2747" s="16" t="s">
        <v>211</v>
      </c>
      <c r="D2747" s="16" t="s">
        <v>1292</v>
      </c>
      <c r="E2747" s="27" t="s">
        <v>819</v>
      </c>
      <c r="F2747" s="27" t="s">
        <v>27</v>
      </c>
      <c r="G2747" s="18">
        <v>1.05</v>
      </c>
      <c r="H2747" s="71">
        <v>140</v>
      </c>
    </row>
    <row r="2748" spans="1:8">
      <c r="A2748" s="16" t="s">
        <v>806</v>
      </c>
      <c r="B2748" s="17">
        <v>99398</v>
      </c>
      <c r="C2748" s="16" t="s">
        <v>211</v>
      </c>
      <c r="D2748" s="16" t="s">
        <v>1291</v>
      </c>
      <c r="E2748" s="27" t="s">
        <v>809</v>
      </c>
      <c r="F2748" s="27" t="s">
        <v>106</v>
      </c>
      <c r="G2748" s="18">
        <v>0.77700000000000002</v>
      </c>
      <c r="H2748" s="71">
        <v>20.977703999999999</v>
      </c>
    </row>
    <row r="2749" spans="1:8">
      <c r="A2749" s="16" t="s">
        <v>806</v>
      </c>
      <c r="B2749" s="17">
        <v>1100</v>
      </c>
      <c r="C2749" s="16" t="s">
        <v>211</v>
      </c>
      <c r="D2749" s="16" t="s">
        <v>1290</v>
      </c>
      <c r="E2749" s="27" t="s">
        <v>819</v>
      </c>
      <c r="F2749" s="27" t="s">
        <v>159</v>
      </c>
      <c r="G2749" s="18">
        <v>1.82</v>
      </c>
      <c r="H2749" s="71">
        <v>4.68</v>
      </c>
    </row>
    <row r="2750" spans="1:8">
      <c r="A2750" s="16" t="s">
        <v>806</v>
      </c>
      <c r="B2750" s="17">
        <v>100</v>
      </c>
      <c r="C2750" s="16" t="s">
        <v>211</v>
      </c>
      <c r="D2750" s="16" t="s">
        <v>1268</v>
      </c>
      <c r="E2750" s="27" t="s">
        <v>819</v>
      </c>
      <c r="F2750" s="27" t="s">
        <v>15</v>
      </c>
      <c r="G2750" s="18">
        <v>1E-3</v>
      </c>
      <c r="H2750" s="71">
        <v>139.29</v>
      </c>
    </row>
    <row r="2751" spans="1:8">
      <c r="A2751" s="11"/>
      <c r="B2751" s="11"/>
      <c r="C2751" s="11"/>
      <c r="D2751" s="11"/>
      <c r="E2751" s="11"/>
      <c r="F2751" s="11"/>
      <c r="G2751" s="12"/>
      <c r="H2751" s="75"/>
    </row>
    <row r="2752" spans="1:8">
      <c r="A2752" s="11"/>
      <c r="B2752" s="11"/>
      <c r="C2752" s="11"/>
      <c r="D2752" s="11"/>
      <c r="E2752" s="11"/>
      <c r="F2752" s="11"/>
      <c r="G2752" s="28"/>
      <c r="H2752" s="76"/>
    </row>
    <row r="2753" spans="1:8" ht="15" thickBot="1">
      <c r="A2753" s="13"/>
      <c r="B2753" s="13"/>
      <c r="C2753" s="13"/>
      <c r="D2753" s="13"/>
      <c r="E2753" s="13"/>
      <c r="F2753" s="13"/>
      <c r="G2753" s="14"/>
      <c r="H2753" s="77"/>
    </row>
    <row r="2754" spans="1:8" ht="15" thickTop="1">
      <c r="A2754" s="15"/>
      <c r="B2754" s="15"/>
      <c r="C2754" s="15"/>
      <c r="D2754" s="15"/>
      <c r="E2754" s="15"/>
      <c r="F2754" s="15"/>
      <c r="G2754" s="15"/>
      <c r="H2754" s="78"/>
    </row>
    <row r="2755" spans="1:8" ht="15">
      <c r="A2755" s="1" t="s">
        <v>1870</v>
      </c>
      <c r="B2755" s="2" t="s">
        <v>1</v>
      </c>
      <c r="C2755" s="1" t="s">
        <v>2</v>
      </c>
      <c r="D2755" s="1" t="s">
        <v>3</v>
      </c>
      <c r="E2755" s="29" t="s">
        <v>799</v>
      </c>
      <c r="F2755" s="29" t="s">
        <v>4</v>
      </c>
      <c r="G2755" s="2" t="s">
        <v>5</v>
      </c>
      <c r="H2755" s="74" t="s">
        <v>6</v>
      </c>
    </row>
    <row r="2756" spans="1:8" ht="38.25">
      <c r="A2756" s="3" t="s">
        <v>800</v>
      </c>
      <c r="B2756" s="4">
        <v>102253</v>
      </c>
      <c r="C2756" s="3" t="s">
        <v>20</v>
      </c>
      <c r="D2756" s="3" t="s">
        <v>1871</v>
      </c>
      <c r="E2756" s="25" t="s">
        <v>1872</v>
      </c>
      <c r="F2756" s="25" t="s">
        <v>27</v>
      </c>
      <c r="G2756" s="5">
        <v>1</v>
      </c>
      <c r="H2756" s="79">
        <v>1075.98</v>
      </c>
    </row>
    <row r="2757" spans="1:8" ht="38.25">
      <c r="A2757" s="7" t="s">
        <v>801</v>
      </c>
      <c r="B2757" s="8">
        <v>88316</v>
      </c>
      <c r="C2757" s="7" t="s">
        <v>20</v>
      </c>
      <c r="D2757" s="7" t="s">
        <v>802</v>
      </c>
      <c r="E2757" s="26" t="s">
        <v>1801</v>
      </c>
      <c r="F2757" s="26" t="s">
        <v>106</v>
      </c>
      <c r="G2757" s="9">
        <v>0.70199999999999996</v>
      </c>
      <c r="H2757" s="72">
        <v>24.08</v>
      </c>
    </row>
    <row r="2758" spans="1:8" ht="51">
      <c r="A2758" s="7" t="s">
        <v>801</v>
      </c>
      <c r="B2758" s="8">
        <v>91693</v>
      </c>
      <c r="C2758" s="7" t="s">
        <v>20</v>
      </c>
      <c r="D2758" s="7" t="s">
        <v>949</v>
      </c>
      <c r="E2758" s="26" t="s">
        <v>1805</v>
      </c>
      <c r="F2758" s="26" t="s">
        <v>880</v>
      </c>
      <c r="G2758" s="9">
        <v>1.3160000000000001</v>
      </c>
      <c r="H2758" s="72">
        <v>25.75</v>
      </c>
    </row>
    <row r="2759" spans="1:8" ht="51">
      <c r="A2759" s="7" t="s">
        <v>801</v>
      </c>
      <c r="B2759" s="8">
        <v>91692</v>
      </c>
      <c r="C2759" s="7" t="s">
        <v>20</v>
      </c>
      <c r="D2759" s="7" t="s">
        <v>948</v>
      </c>
      <c r="E2759" s="26" t="s">
        <v>1805</v>
      </c>
      <c r="F2759" s="26" t="s">
        <v>884</v>
      </c>
      <c r="G2759" s="9">
        <v>8.8999999999999996E-2</v>
      </c>
      <c r="H2759" s="72">
        <v>27.19</v>
      </c>
    </row>
    <row r="2760" spans="1:8" ht="38.25">
      <c r="A2760" s="7" t="s">
        <v>801</v>
      </c>
      <c r="B2760" s="8">
        <v>88274</v>
      </c>
      <c r="C2760" s="7" t="s">
        <v>20</v>
      </c>
      <c r="D2760" s="7" t="s">
        <v>1285</v>
      </c>
      <c r="E2760" s="26" t="s">
        <v>1801</v>
      </c>
      <c r="F2760" s="26" t="s">
        <v>106</v>
      </c>
      <c r="G2760" s="9">
        <v>1.405</v>
      </c>
      <c r="H2760" s="72">
        <v>29.71</v>
      </c>
    </row>
    <row r="2761" spans="1:8">
      <c r="A2761" s="16" t="s">
        <v>806</v>
      </c>
      <c r="B2761" s="17">
        <v>37596</v>
      </c>
      <c r="C2761" s="16" t="s">
        <v>20</v>
      </c>
      <c r="D2761" s="16" t="s">
        <v>1873</v>
      </c>
      <c r="E2761" s="27" t="s">
        <v>819</v>
      </c>
      <c r="F2761" s="27" t="s">
        <v>159</v>
      </c>
      <c r="G2761" s="18">
        <v>0.97</v>
      </c>
      <c r="H2761" s="71">
        <v>3.52</v>
      </c>
    </row>
    <row r="2762" spans="1:8" ht="25.5">
      <c r="A2762" s="16" t="s">
        <v>806</v>
      </c>
      <c r="B2762" s="17">
        <v>131</v>
      </c>
      <c r="C2762" s="16" t="s">
        <v>20</v>
      </c>
      <c r="D2762" s="16" t="s">
        <v>1874</v>
      </c>
      <c r="E2762" s="27" t="s">
        <v>819</v>
      </c>
      <c r="F2762" s="27" t="s">
        <v>159</v>
      </c>
      <c r="G2762" s="18">
        <v>0.53</v>
      </c>
      <c r="H2762" s="71">
        <v>49.18</v>
      </c>
    </row>
    <row r="2763" spans="1:8" ht="38.25">
      <c r="A2763" s="16" t="s">
        <v>806</v>
      </c>
      <c r="B2763" s="17">
        <v>44476</v>
      </c>
      <c r="C2763" s="16" t="s">
        <v>20</v>
      </c>
      <c r="D2763" s="16" t="s">
        <v>1875</v>
      </c>
      <c r="E2763" s="27" t="s">
        <v>819</v>
      </c>
      <c r="F2763" s="27" t="s">
        <v>27</v>
      </c>
      <c r="G2763" s="18">
        <v>1.05</v>
      </c>
      <c r="H2763" s="71">
        <v>936.85</v>
      </c>
    </row>
    <row r="2764" spans="1:8">
      <c r="A2764" s="11"/>
      <c r="B2764" s="11"/>
      <c r="C2764" s="11"/>
      <c r="D2764" s="11"/>
      <c r="E2764" s="11"/>
      <c r="F2764" s="11"/>
      <c r="G2764" s="12"/>
      <c r="H2764" s="75"/>
    </row>
    <row r="2765" spans="1:8">
      <c r="A2765" s="11"/>
      <c r="B2765" s="11"/>
      <c r="C2765" s="11"/>
      <c r="D2765" s="11"/>
      <c r="E2765" s="11"/>
      <c r="F2765" s="11"/>
      <c r="G2765" s="28"/>
      <c r="H2765" s="76"/>
    </row>
    <row r="2766" spans="1:8" ht="15" thickBot="1">
      <c r="A2766" s="13"/>
      <c r="B2766" s="13"/>
      <c r="C2766" s="13"/>
      <c r="D2766" s="13"/>
      <c r="E2766" s="13"/>
      <c r="F2766" s="13"/>
      <c r="G2766" s="14"/>
      <c r="H2766" s="77"/>
    </row>
    <row r="2767" spans="1:8" ht="15" thickTop="1">
      <c r="A2767" s="15"/>
      <c r="B2767" s="15"/>
      <c r="C2767" s="15"/>
      <c r="D2767" s="15"/>
      <c r="E2767" s="15"/>
      <c r="F2767" s="15"/>
      <c r="G2767" s="15"/>
      <c r="H2767" s="78"/>
    </row>
    <row r="2768" spans="1:8">
      <c r="A2768" s="23" t="s">
        <v>419</v>
      </c>
      <c r="B2768" s="23"/>
      <c r="C2768" s="23"/>
      <c r="D2768" s="23" t="s">
        <v>420</v>
      </c>
      <c r="E2768" s="23"/>
      <c r="F2768" s="30"/>
      <c r="G2768" s="30"/>
      <c r="H2768" s="81"/>
    </row>
    <row r="2769" spans="1:8" ht="15">
      <c r="A2769" s="1" t="s">
        <v>421</v>
      </c>
      <c r="B2769" s="2" t="s">
        <v>1</v>
      </c>
      <c r="C2769" s="1" t="s">
        <v>2</v>
      </c>
      <c r="D2769" s="1" t="s">
        <v>3</v>
      </c>
      <c r="E2769" s="29" t="s">
        <v>799</v>
      </c>
      <c r="F2769" s="29" t="s">
        <v>4</v>
      </c>
      <c r="G2769" s="2" t="s">
        <v>5</v>
      </c>
      <c r="H2769" s="74" t="s">
        <v>6</v>
      </c>
    </row>
    <row r="2770" spans="1:8" ht="63.75">
      <c r="A2770" s="3" t="s">
        <v>800</v>
      </c>
      <c r="B2770" s="4">
        <v>68053</v>
      </c>
      <c r="C2770" s="3" t="s">
        <v>20</v>
      </c>
      <c r="D2770" s="3" t="s">
        <v>422</v>
      </c>
      <c r="E2770" s="25" t="s">
        <v>1156</v>
      </c>
      <c r="F2770" s="25" t="s">
        <v>27</v>
      </c>
      <c r="G2770" s="5">
        <v>1</v>
      </c>
      <c r="H2770" s="6">
        <f>ROUND(SUM(H2771*G2771,H2772*G2772),2)</f>
        <v>7.74</v>
      </c>
    </row>
    <row r="2771" spans="1:8" ht="38.25">
      <c r="A2771" s="7" t="s">
        <v>801</v>
      </c>
      <c r="B2771" s="8">
        <v>88270</v>
      </c>
      <c r="C2771" s="7" t="s">
        <v>20</v>
      </c>
      <c r="D2771" s="7" t="s">
        <v>1046</v>
      </c>
      <c r="E2771" s="26" t="s">
        <v>1801</v>
      </c>
      <c r="F2771" s="26" t="s">
        <v>106</v>
      </c>
      <c r="G2771" s="9">
        <v>0.2</v>
      </c>
      <c r="H2771" s="72">
        <v>29.85</v>
      </c>
    </row>
    <row r="2772" spans="1:8">
      <c r="A2772" s="16" t="s">
        <v>806</v>
      </c>
      <c r="B2772" s="17">
        <v>3777</v>
      </c>
      <c r="C2772" s="16" t="s">
        <v>20</v>
      </c>
      <c r="D2772" s="16" t="s">
        <v>1294</v>
      </c>
      <c r="E2772" s="27" t="s">
        <v>819</v>
      </c>
      <c r="F2772" s="27" t="s">
        <v>27</v>
      </c>
      <c r="G2772" s="18">
        <v>1.1000000000000001</v>
      </c>
      <c r="H2772" s="71">
        <v>1.61</v>
      </c>
    </row>
    <row r="2773" spans="1:8">
      <c r="A2773" s="11"/>
      <c r="B2773" s="11"/>
      <c r="C2773" s="11"/>
      <c r="D2773" s="11"/>
      <c r="E2773" s="11"/>
      <c r="F2773" s="11"/>
      <c r="G2773" s="12"/>
      <c r="H2773" s="75"/>
    </row>
    <row r="2774" spans="1:8">
      <c r="A2774" s="11"/>
      <c r="B2774" s="11"/>
      <c r="C2774" s="11"/>
      <c r="D2774" s="11"/>
      <c r="E2774" s="11"/>
      <c r="F2774" s="11"/>
      <c r="G2774" s="28"/>
      <c r="H2774" s="76"/>
    </row>
    <row r="2775" spans="1:8" ht="15" thickBot="1">
      <c r="A2775" s="13"/>
      <c r="B2775" s="13"/>
      <c r="C2775" s="13"/>
      <c r="D2775" s="13"/>
      <c r="E2775" s="13"/>
      <c r="F2775" s="13"/>
      <c r="G2775" s="14"/>
      <c r="H2775" s="77"/>
    </row>
    <row r="2776" spans="1:8" ht="15" thickTop="1">
      <c r="A2776" s="15"/>
      <c r="B2776" s="15"/>
      <c r="C2776" s="15"/>
      <c r="D2776" s="15"/>
      <c r="E2776" s="15"/>
      <c r="F2776" s="15"/>
      <c r="G2776" s="15"/>
      <c r="H2776" s="78"/>
    </row>
    <row r="2777" spans="1:8" ht="15">
      <c r="A2777" s="1" t="s">
        <v>423</v>
      </c>
      <c r="B2777" s="2" t="s">
        <v>1</v>
      </c>
      <c r="C2777" s="1" t="s">
        <v>2</v>
      </c>
      <c r="D2777" s="1" t="s">
        <v>3</v>
      </c>
      <c r="E2777" s="29" t="s">
        <v>799</v>
      </c>
      <c r="F2777" s="29" t="s">
        <v>4</v>
      </c>
      <c r="G2777" s="2" t="s">
        <v>5</v>
      </c>
      <c r="H2777" s="74" t="s">
        <v>6</v>
      </c>
    </row>
    <row r="2778" spans="1:8" ht="38.25">
      <c r="A2778" s="3" t="s">
        <v>800</v>
      </c>
      <c r="B2778" s="4">
        <v>85662</v>
      </c>
      <c r="C2778" s="3" t="s">
        <v>20</v>
      </c>
      <c r="D2778" s="3" t="s">
        <v>424</v>
      </c>
      <c r="E2778" s="25" t="s">
        <v>921</v>
      </c>
      <c r="F2778" s="25" t="s">
        <v>27</v>
      </c>
      <c r="G2778" s="5">
        <v>1</v>
      </c>
      <c r="H2778" s="6">
        <f>ROUND(SUM(H2779*G2779,H2780*G2780,H2781*G2781,H2782*G2782),2)</f>
        <v>13.25</v>
      </c>
    </row>
    <row r="2779" spans="1:8" ht="38.25">
      <c r="A2779" s="7" t="s">
        <v>801</v>
      </c>
      <c r="B2779" s="8">
        <v>88245</v>
      </c>
      <c r="C2779" s="7" t="s">
        <v>20</v>
      </c>
      <c r="D2779" s="7" t="s">
        <v>936</v>
      </c>
      <c r="E2779" s="26" t="s">
        <v>1801</v>
      </c>
      <c r="F2779" s="26" t="s">
        <v>106</v>
      </c>
      <c r="G2779" s="9">
        <v>0.03</v>
      </c>
      <c r="H2779" s="72">
        <v>29.63</v>
      </c>
    </row>
    <row r="2780" spans="1:8" ht="38.25">
      <c r="A2780" s="7" t="s">
        <v>801</v>
      </c>
      <c r="B2780" s="8">
        <v>88316</v>
      </c>
      <c r="C2780" s="7" t="s">
        <v>20</v>
      </c>
      <c r="D2780" s="7" t="s">
        <v>802</v>
      </c>
      <c r="E2780" s="26" t="s">
        <v>1801</v>
      </c>
      <c r="F2780" s="26" t="s">
        <v>106</v>
      </c>
      <c r="G2780" s="9">
        <v>0.06</v>
      </c>
      <c r="H2780" s="72">
        <v>24.08</v>
      </c>
    </row>
    <row r="2781" spans="1:8" ht="38.25">
      <c r="A2781" s="16" t="s">
        <v>806</v>
      </c>
      <c r="B2781" s="17">
        <v>21141</v>
      </c>
      <c r="C2781" s="16" t="s">
        <v>20</v>
      </c>
      <c r="D2781" s="16" t="s">
        <v>1295</v>
      </c>
      <c r="E2781" s="27" t="s">
        <v>819</v>
      </c>
      <c r="F2781" s="27" t="s">
        <v>27</v>
      </c>
      <c r="G2781" s="18">
        <v>1.03</v>
      </c>
      <c r="H2781" s="71">
        <v>10.36</v>
      </c>
    </row>
    <row r="2782" spans="1:8" ht="25.5">
      <c r="A2782" s="16" t="s">
        <v>806</v>
      </c>
      <c r="B2782" s="17">
        <v>43132</v>
      </c>
      <c r="C2782" s="16" t="s">
        <v>20</v>
      </c>
      <c r="D2782" s="16" t="s">
        <v>939</v>
      </c>
      <c r="E2782" s="27" t="s">
        <v>819</v>
      </c>
      <c r="F2782" s="27" t="s">
        <v>159</v>
      </c>
      <c r="G2782" s="18">
        <v>1.4999999999999999E-2</v>
      </c>
      <c r="H2782" s="71">
        <v>16.510000000000002</v>
      </c>
    </row>
    <row r="2783" spans="1:8">
      <c r="A2783" s="11"/>
      <c r="B2783" s="11"/>
      <c r="C2783" s="11"/>
      <c r="D2783" s="11"/>
      <c r="E2783" s="11"/>
      <c r="F2783" s="11"/>
      <c r="G2783" s="12"/>
      <c r="H2783" s="75"/>
    </row>
    <row r="2784" spans="1:8">
      <c r="A2784" s="11"/>
      <c r="B2784" s="11"/>
      <c r="C2784" s="11"/>
      <c r="D2784" s="11"/>
      <c r="E2784" s="11"/>
      <c r="F2784" s="11"/>
      <c r="G2784" s="28"/>
      <c r="H2784" s="76"/>
    </row>
    <row r="2785" spans="1:8" ht="15" thickBot="1">
      <c r="A2785" s="13"/>
      <c r="B2785" s="13"/>
      <c r="C2785" s="13"/>
      <c r="D2785" s="13"/>
      <c r="E2785" s="13"/>
      <c r="F2785" s="13"/>
      <c r="G2785" s="14"/>
      <c r="H2785" s="77"/>
    </row>
    <row r="2786" spans="1:8" ht="15" thickTop="1">
      <c r="A2786" s="15"/>
      <c r="B2786" s="15"/>
      <c r="C2786" s="15"/>
      <c r="D2786" s="15"/>
      <c r="E2786" s="15"/>
      <c r="F2786" s="15"/>
      <c r="G2786" s="15"/>
      <c r="H2786" s="78"/>
    </row>
    <row r="2787" spans="1:8" ht="15">
      <c r="A2787" s="1" t="s">
        <v>425</v>
      </c>
      <c r="B2787" s="2" t="s">
        <v>1</v>
      </c>
      <c r="C2787" s="1" t="s">
        <v>2</v>
      </c>
      <c r="D2787" s="1" t="s">
        <v>3</v>
      </c>
      <c r="E2787" s="29" t="s">
        <v>799</v>
      </c>
      <c r="F2787" s="29" t="s">
        <v>4</v>
      </c>
      <c r="G2787" s="2" t="s">
        <v>5</v>
      </c>
      <c r="H2787" s="74" t="s">
        <v>6</v>
      </c>
    </row>
    <row r="2788" spans="1:8" ht="25.5">
      <c r="A2788" s="3" t="s">
        <v>800</v>
      </c>
      <c r="B2788" s="4" t="s">
        <v>314</v>
      </c>
      <c r="C2788" s="3" t="s">
        <v>20</v>
      </c>
      <c r="D2788" s="3" t="s">
        <v>315</v>
      </c>
      <c r="E2788" s="25" t="s">
        <v>1163</v>
      </c>
      <c r="F2788" s="25" t="s">
        <v>27</v>
      </c>
      <c r="G2788" s="5">
        <v>1</v>
      </c>
      <c r="H2788" s="6">
        <f>ROUND(SUM(H2789*G2789,H2790*G2790,H2791*G2791),2)</f>
        <v>49.7</v>
      </c>
    </row>
    <row r="2789" spans="1:8" ht="38.25">
      <c r="A2789" s="7" t="s">
        <v>801</v>
      </c>
      <c r="B2789" s="8">
        <v>94962</v>
      </c>
      <c r="C2789" s="7" t="s">
        <v>20</v>
      </c>
      <c r="D2789" s="7" t="s">
        <v>1197</v>
      </c>
      <c r="E2789" s="26" t="s">
        <v>1811</v>
      </c>
      <c r="F2789" s="26" t="s">
        <v>15</v>
      </c>
      <c r="G2789" s="9">
        <v>0.05</v>
      </c>
      <c r="H2789" s="72">
        <v>447.88</v>
      </c>
    </row>
    <row r="2790" spans="1:8" ht="38.25">
      <c r="A2790" s="7" t="s">
        <v>801</v>
      </c>
      <c r="B2790" s="8">
        <v>88316</v>
      </c>
      <c r="C2790" s="7" t="s">
        <v>20</v>
      </c>
      <c r="D2790" s="7" t="s">
        <v>802</v>
      </c>
      <c r="E2790" s="26" t="s">
        <v>1801</v>
      </c>
      <c r="F2790" s="26" t="s">
        <v>106</v>
      </c>
      <c r="G2790" s="9">
        <v>0.7</v>
      </c>
      <c r="H2790" s="72">
        <v>24.08</v>
      </c>
    </row>
    <row r="2791" spans="1:8" ht="38.25">
      <c r="A2791" s="7" t="s">
        <v>801</v>
      </c>
      <c r="B2791" s="8">
        <v>88309</v>
      </c>
      <c r="C2791" s="7" t="s">
        <v>20</v>
      </c>
      <c r="D2791" s="7" t="s">
        <v>804</v>
      </c>
      <c r="E2791" s="26" t="s">
        <v>1801</v>
      </c>
      <c r="F2791" s="26" t="s">
        <v>106</v>
      </c>
      <c r="G2791" s="9">
        <v>0.35</v>
      </c>
      <c r="H2791" s="72">
        <v>29.85</v>
      </c>
    </row>
    <row r="2792" spans="1:8">
      <c r="A2792" s="11"/>
      <c r="B2792" s="11"/>
      <c r="C2792" s="11"/>
      <c r="D2792" s="11"/>
      <c r="E2792" s="11"/>
      <c r="F2792" s="11"/>
      <c r="G2792" s="12"/>
      <c r="H2792" s="75"/>
    </row>
    <row r="2793" spans="1:8">
      <c r="A2793" s="11"/>
      <c r="B2793" s="11"/>
      <c r="C2793" s="11"/>
      <c r="D2793" s="11"/>
      <c r="E2793" s="11"/>
      <c r="F2793" s="11"/>
      <c r="G2793" s="28"/>
      <c r="H2793" s="76"/>
    </row>
    <row r="2794" spans="1:8" ht="15" thickBot="1">
      <c r="A2794" s="13"/>
      <c r="B2794" s="13"/>
      <c r="C2794" s="13"/>
      <c r="D2794" s="13"/>
      <c r="E2794" s="13"/>
      <c r="F2794" s="13"/>
      <c r="G2794" s="14"/>
      <c r="H2794" s="77"/>
    </row>
    <row r="2795" spans="1:8" ht="15" thickTop="1">
      <c r="A2795" s="15"/>
      <c r="B2795" s="15"/>
      <c r="C2795" s="15"/>
      <c r="D2795" s="15"/>
      <c r="E2795" s="15"/>
      <c r="F2795" s="15"/>
      <c r="G2795" s="15"/>
      <c r="H2795" s="78"/>
    </row>
    <row r="2796" spans="1:8" ht="15">
      <c r="A2796" s="1" t="s">
        <v>426</v>
      </c>
      <c r="B2796" s="2" t="s">
        <v>1</v>
      </c>
      <c r="C2796" s="1" t="s">
        <v>2</v>
      </c>
      <c r="D2796" s="1" t="s">
        <v>3</v>
      </c>
      <c r="E2796" s="29" t="s">
        <v>799</v>
      </c>
      <c r="F2796" s="29" t="s">
        <v>4</v>
      </c>
      <c r="G2796" s="2" t="s">
        <v>5</v>
      </c>
      <c r="H2796" s="74" t="s">
        <v>6</v>
      </c>
    </row>
    <row r="2797" spans="1:8" ht="25.5">
      <c r="A2797" s="3" t="s">
        <v>800</v>
      </c>
      <c r="B2797" s="4">
        <v>3212</v>
      </c>
      <c r="C2797" s="3" t="s">
        <v>17</v>
      </c>
      <c r="D2797" s="3" t="s">
        <v>427</v>
      </c>
      <c r="E2797" s="25" t="s">
        <v>859</v>
      </c>
      <c r="F2797" s="25" t="s">
        <v>15</v>
      </c>
      <c r="G2797" s="5">
        <v>1</v>
      </c>
      <c r="H2797" s="6">
        <f>ROUND(SUM(H2799*G2799,G2800*H2800,H2801*G2801),2)</f>
        <v>174.76</v>
      </c>
    </row>
    <row r="2798" spans="1:8" ht="15">
      <c r="A2798" s="1" t="s">
        <v>0</v>
      </c>
      <c r="B2798" s="2" t="s">
        <v>1</v>
      </c>
      <c r="C2798" s="1" t="s">
        <v>2</v>
      </c>
      <c r="D2798" s="1" t="s">
        <v>3</v>
      </c>
      <c r="E2798" s="29" t="s">
        <v>799</v>
      </c>
      <c r="F2798" s="29" t="s">
        <v>4</v>
      </c>
      <c r="G2798" s="2" t="s">
        <v>5</v>
      </c>
      <c r="H2798" s="74" t="s">
        <v>6</v>
      </c>
    </row>
    <row r="2799" spans="1:8">
      <c r="A2799" s="7" t="s">
        <v>800</v>
      </c>
      <c r="B2799" s="8">
        <v>10549</v>
      </c>
      <c r="C2799" s="7" t="s">
        <v>17</v>
      </c>
      <c r="D2799" s="7" t="s">
        <v>813</v>
      </c>
      <c r="E2799" s="26" t="s">
        <v>812</v>
      </c>
      <c r="F2799" s="26" t="s">
        <v>810</v>
      </c>
      <c r="G2799" s="9">
        <v>1</v>
      </c>
      <c r="H2799" s="72">
        <v>3.87</v>
      </c>
    </row>
    <row r="2800" spans="1:8">
      <c r="A2800" s="16" t="s">
        <v>806</v>
      </c>
      <c r="B2800" s="17" t="s">
        <v>1296</v>
      </c>
      <c r="C2800" s="16" t="s">
        <v>17</v>
      </c>
      <c r="D2800" s="16" t="s">
        <v>1297</v>
      </c>
      <c r="E2800" s="27" t="s">
        <v>819</v>
      </c>
      <c r="F2800" s="27" t="s">
        <v>15</v>
      </c>
      <c r="G2800" s="18">
        <v>1.1200000000000001</v>
      </c>
      <c r="H2800" s="71">
        <v>137.5</v>
      </c>
    </row>
    <row r="2801" spans="1:8">
      <c r="A2801" s="16" t="s">
        <v>806</v>
      </c>
      <c r="B2801" s="17" t="s">
        <v>814</v>
      </c>
      <c r="C2801" s="16" t="s">
        <v>17</v>
      </c>
      <c r="D2801" s="16" t="s">
        <v>815</v>
      </c>
      <c r="E2801" s="27" t="s">
        <v>809</v>
      </c>
      <c r="F2801" s="27" t="s">
        <v>810</v>
      </c>
      <c r="G2801" s="18">
        <v>1</v>
      </c>
      <c r="H2801" s="71">
        <v>16.89</v>
      </c>
    </row>
    <row r="2802" spans="1:8" ht="60">
      <c r="A2802" s="32" t="s">
        <v>816</v>
      </c>
      <c r="B2802" s="29"/>
      <c r="C2802" s="29"/>
      <c r="D2802" s="29"/>
      <c r="E2802" s="29"/>
      <c r="F2802" s="29"/>
      <c r="G2802" s="29"/>
      <c r="H2802" s="73"/>
    </row>
    <row r="2803" spans="1:8" ht="15">
      <c r="A2803" s="1" t="s">
        <v>0</v>
      </c>
      <c r="B2803" s="2" t="s">
        <v>1</v>
      </c>
      <c r="C2803" s="1" t="s">
        <v>2</v>
      </c>
      <c r="D2803" s="1" t="s">
        <v>3</v>
      </c>
      <c r="E2803" s="29" t="s">
        <v>799</v>
      </c>
      <c r="F2803" s="29" t="s">
        <v>4</v>
      </c>
      <c r="G2803" s="2" t="s">
        <v>5</v>
      </c>
      <c r="H2803" s="74" t="s">
        <v>6</v>
      </c>
    </row>
    <row r="2804" spans="1:8">
      <c r="A2804" s="16" t="s">
        <v>806</v>
      </c>
      <c r="B2804" s="17">
        <v>10596</v>
      </c>
      <c r="C2804" s="16" t="s">
        <v>17</v>
      </c>
      <c r="D2804" s="16" t="s">
        <v>835</v>
      </c>
      <c r="E2804" s="27" t="s">
        <v>819</v>
      </c>
      <c r="F2804" s="27" t="s">
        <v>115</v>
      </c>
      <c r="G2804" s="18">
        <v>4.4999999999999997E-3</v>
      </c>
      <c r="H2804" s="71">
        <v>4.8499999999999996</v>
      </c>
    </row>
    <row r="2805" spans="1:8">
      <c r="A2805" s="16" t="s">
        <v>806</v>
      </c>
      <c r="B2805" s="17">
        <v>1651</v>
      </c>
      <c r="C2805" s="16" t="s">
        <v>17</v>
      </c>
      <c r="D2805" s="16" t="s">
        <v>842</v>
      </c>
      <c r="E2805" s="27" t="s">
        <v>819</v>
      </c>
      <c r="F2805" s="27" t="s">
        <v>843</v>
      </c>
      <c r="G2805" s="18">
        <v>8.0000000000000004E-4</v>
      </c>
      <c r="H2805" s="71">
        <v>7</v>
      </c>
    </row>
    <row r="2806" spans="1:8">
      <c r="A2806" s="16" t="s">
        <v>806</v>
      </c>
      <c r="B2806" s="17">
        <v>158</v>
      </c>
      <c r="C2806" s="16" t="s">
        <v>17</v>
      </c>
      <c r="D2806" s="16" t="s">
        <v>831</v>
      </c>
      <c r="E2806" s="27" t="s">
        <v>819</v>
      </c>
      <c r="F2806" s="27" t="s">
        <v>115</v>
      </c>
      <c r="G2806" s="18">
        <v>0.1018</v>
      </c>
      <c r="H2806" s="71">
        <v>14</v>
      </c>
    </row>
    <row r="2807" spans="1:8">
      <c r="A2807" s="16" t="s">
        <v>806</v>
      </c>
      <c r="B2807" s="17">
        <v>10362</v>
      </c>
      <c r="C2807" s="16" t="s">
        <v>17</v>
      </c>
      <c r="D2807" s="16" t="s">
        <v>826</v>
      </c>
      <c r="E2807" s="27" t="s">
        <v>827</v>
      </c>
      <c r="F2807" s="27" t="s">
        <v>115</v>
      </c>
      <c r="G2807" s="18">
        <v>4.4999999999999997E-3</v>
      </c>
      <c r="H2807" s="71">
        <v>12.54</v>
      </c>
    </row>
    <row r="2808" spans="1:8">
      <c r="A2808" s="16" t="s">
        <v>806</v>
      </c>
      <c r="B2808" s="17">
        <v>10761</v>
      </c>
      <c r="C2808" s="16" t="s">
        <v>17</v>
      </c>
      <c r="D2808" s="16" t="s">
        <v>837</v>
      </c>
      <c r="E2808" s="27" t="s">
        <v>827</v>
      </c>
      <c r="F2808" s="27" t="s">
        <v>115</v>
      </c>
      <c r="G2808" s="18">
        <v>0.1018</v>
      </c>
      <c r="H2808" s="71">
        <v>5</v>
      </c>
    </row>
    <row r="2809" spans="1:8">
      <c r="A2809" s="16" t="s">
        <v>806</v>
      </c>
      <c r="B2809" s="17">
        <v>941</v>
      </c>
      <c r="C2809" s="16" t="s">
        <v>17</v>
      </c>
      <c r="D2809" s="16" t="s">
        <v>830</v>
      </c>
      <c r="E2809" s="27" t="s">
        <v>819</v>
      </c>
      <c r="F2809" s="27" t="s">
        <v>115</v>
      </c>
      <c r="G2809" s="18">
        <v>1.5E-3</v>
      </c>
      <c r="H2809" s="71">
        <v>194.68</v>
      </c>
    </row>
    <row r="2810" spans="1:8">
      <c r="A2810" s="16" t="s">
        <v>806</v>
      </c>
      <c r="B2810" s="17">
        <v>10517</v>
      </c>
      <c r="C2810" s="16" t="s">
        <v>17</v>
      </c>
      <c r="D2810" s="16" t="s">
        <v>849</v>
      </c>
      <c r="E2810" s="27" t="s">
        <v>827</v>
      </c>
      <c r="F2810" s="27" t="s">
        <v>850</v>
      </c>
      <c r="G2810" s="18">
        <v>4.0000000000000002E-4</v>
      </c>
      <c r="H2810" s="71">
        <v>300</v>
      </c>
    </row>
    <row r="2811" spans="1:8">
      <c r="A2811" s="16" t="s">
        <v>806</v>
      </c>
      <c r="B2811" s="17">
        <v>10492</v>
      </c>
      <c r="C2811" s="16" t="s">
        <v>17</v>
      </c>
      <c r="D2811" s="16" t="s">
        <v>824</v>
      </c>
      <c r="E2811" s="27" t="s">
        <v>819</v>
      </c>
      <c r="F2811" s="27" t="s">
        <v>115</v>
      </c>
      <c r="G2811" s="18">
        <v>4.4999999999999997E-3</v>
      </c>
      <c r="H2811" s="71">
        <v>205</v>
      </c>
    </row>
    <row r="2812" spans="1:8" ht="25.5">
      <c r="A2812" s="16" t="s">
        <v>806</v>
      </c>
      <c r="B2812" s="17" t="s">
        <v>828</v>
      </c>
      <c r="C2812" s="16" t="s">
        <v>17</v>
      </c>
      <c r="D2812" s="16" t="s">
        <v>829</v>
      </c>
      <c r="E2812" s="27" t="s">
        <v>819</v>
      </c>
      <c r="F2812" s="27" t="s">
        <v>115</v>
      </c>
      <c r="G2812" s="18">
        <v>5.9999999999999995E-4</v>
      </c>
      <c r="H2812" s="71">
        <v>16.13</v>
      </c>
    </row>
    <row r="2813" spans="1:8">
      <c r="A2813" s="16" t="s">
        <v>806</v>
      </c>
      <c r="B2813" s="17">
        <v>4729</v>
      </c>
      <c r="C2813" s="16" t="s">
        <v>17</v>
      </c>
      <c r="D2813" s="16" t="s">
        <v>853</v>
      </c>
      <c r="E2813" s="27" t="s">
        <v>819</v>
      </c>
      <c r="F2813" s="27" t="s">
        <v>115</v>
      </c>
      <c r="G2813" s="18">
        <v>1E-4</v>
      </c>
      <c r="H2813" s="71">
        <v>37.799999999999997</v>
      </c>
    </row>
    <row r="2814" spans="1:8">
      <c r="A2814" s="16" t="s">
        <v>806</v>
      </c>
      <c r="B2814" s="17">
        <v>10788</v>
      </c>
      <c r="C2814" s="16" t="s">
        <v>17</v>
      </c>
      <c r="D2814" s="16" t="s">
        <v>852</v>
      </c>
      <c r="E2814" s="27" t="s">
        <v>819</v>
      </c>
      <c r="F2814" s="27" t="s">
        <v>115</v>
      </c>
      <c r="G2814" s="18">
        <v>2.0000000000000001E-4</v>
      </c>
      <c r="H2814" s="71">
        <v>36.9</v>
      </c>
    </row>
    <row r="2815" spans="1:8">
      <c r="A2815" s="16" t="s">
        <v>806</v>
      </c>
      <c r="B2815" s="17" t="s">
        <v>817</v>
      </c>
      <c r="C2815" s="16" t="s">
        <v>17</v>
      </c>
      <c r="D2815" s="16" t="s">
        <v>818</v>
      </c>
      <c r="E2815" s="27" t="s">
        <v>819</v>
      </c>
      <c r="F2815" s="27" t="s">
        <v>820</v>
      </c>
      <c r="G2815" s="18">
        <v>8.0000000000000004E-4</v>
      </c>
      <c r="H2815" s="71">
        <v>88.33</v>
      </c>
    </row>
    <row r="2816" spans="1:8" ht="25.5">
      <c r="A2816" s="16" t="s">
        <v>806</v>
      </c>
      <c r="B2816" s="17" t="s">
        <v>854</v>
      </c>
      <c r="C2816" s="16" t="s">
        <v>17</v>
      </c>
      <c r="D2816" s="16" t="s">
        <v>855</v>
      </c>
      <c r="E2816" s="27" t="s">
        <v>819</v>
      </c>
      <c r="F2816" s="27" t="s">
        <v>115</v>
      </c>
      <c r="G2816" s="18">
        <v>2.0000000000000001E-4</v>
      </c>
      <c r="H2816" s="71">
        <v>189.9</v>
      </c>
    </row>
    <row r="2817" spans="1:8">
      <c r="A2817" s="16" t="s">
        <v>806</v>
      </c>
      <c r="B2817" s="17">
        <v>2378</v>
      </c>
      <c r="C2817" s="16" t="s">
        <v>17</v>
      </c>
      <c r="D2817" s="16" t="s">
        <v>832</v>
      </c>
      <c r="E2817" s="27" t="s">
        <v>819</v>
      </c>
      <c r="F2817" s="27" t="s">
        <v>115</v>
      </c>
      <c r="G2817" s="18">
        <v>9.4100000000000003E-2</v>
      </c>
      <c r="H2817" s="71">
        <v>4.5</v>
      </c>
    </row>
    <row r="2818" spans="1:8">
      <c r="A2818" s="16" t="s">
        <v>806</v>
      </c>
      <c r="B2818" s="17">
        <v>4728</v>
      </c>
      <c r="C2818" s="16" t="s">
        <v>17</v>
      </c>
      <c r="D2818" s="16" t="s">
        <v>851</v>
      </c>
      <c r="E2818" s="27" t="s">
        <v>819</v>
      </c>
      <c r="F2818" s="27" t="s">
        <v>115</v>
      </c>
      <c r="G2818" s="18">
        <v>2.9999999999999997E-4</v>
      </c>
      <c r="H2818" s="71">
        <v>18.579999999999998</v>
      </c>
    </row>
    <row r="2819" spans="1:8">
      <c r="A2819" s="16" t="s">
        <v>806</v>
      </c>
      <c r="B2819" s="17">
        <v>10599</v>
      </c>
      <c r="C2819" s="16" t="s">
        <v>17</v>
      </c>
      <c r="D2819" s="16" t="s">
        <v>825</v>
      </c>
      <c r="E2819" s="27" t="s">
        <v>819</v>
      </c>
      <c r="F2819" s="27" t="s">
        <v>115</v>
      </c>
      <c r="G2819" s="18">
        <v>1.8E-3</v>
      </c>
      <c r="H2819" s="71">
        <v>18</v>
      </c>
    </row>
    <row r="2820" spans="1:8">
      <c r="A2820" s="16" t="s">
        <v>806</v>
      </c>
      <c r="B2820" s="17" t="s">
        <v>844</v>
      </c>
      <c r="C2820" s="16" t="s">
        <v>17</v>
      </c>
      <c r="D2820" s="16" t="s">
        <v>845</v>
      </c>
      <c r="E2820" s="27" t="s">
        <v>819</v>
      </c>
      <c r="F2820" s="27" t="s">
        <v>820</v>
      </c>
      <c r="G2820" s="18">
        <v>2.3E-3</v>
      </c>
      <c r="H2820" s="71">
        <v>12.99</v>
      </c>
    </row>
    <row r="2821" spans="1:8">
      <c r="A2821" s="16" t="s">
        <v>806</v>
      </c>
      <c r="B2821" s="17" t="s">
        <v>821</v>
      </c>
      <c r="C2821" s="16" t="s">
        <v>17</v>
      </c>
      <c r="D2821" s="16" t="s">
        <v>822</v>
      </c>
      <c r="E2821" s="27" t="s">
        <v>819</v>
      </c>
      <c r="F2821" s="27" t="s">
        <v>115</v>
      </c>
      <c r="G2821" s="18">
        <v>2.0000000000000001E-4</v>
      </c>
      <c r="H2821" s="71">
        <v>24.02</v>
      </c>
    </row>
    <row r="2822" spans="1:8">
      <c r="A2822" s="16" t="s">
        <v>806</v>
      </c>
      <c r="B2822" s="17" t="s">
        <v>1296</v>
      </c>
      <c r="C2822" s="16" t="s">
        <v>17</v>
      </c>
      <c r="D2822" s="16" t="s">
        <v>1297</v>
      </c>
      <c r="E2822" s="27" t="s">
        <v>819</v>
      </c>
      <c r="F2822" s="27" t="s">
        <v>15</v>
      </c>
      <c r="G2822" s="18">
        <v>1.1200000000000001</v>
      </c>
      <c r="H2822" s="71">
        <v>137.5</v>
      </c>
    </row>
    <row r="2823" spans="1:8">
      <c r="A2823" s="16" t="s">
        <v>806</v>
      </c>
      <c r="B2823" s="17" t="s">
        <v>814</v>
      </c>
      <c r="C2823" s="16" t="s">
        <v>17</v>
      </c>
      <c r="D2823" s="16" t="s">
        <v>815</v>
      </c>
      <c r="E2823" s="27" t="s">
        <v>809</v>
      </c>
      <c r="F2823" s="27" t="s">
        <v>810</v>
      </c>
      <c r="G2823" s="18">
        <v>1</v>
      </c>
      <c r="H2823" s="71">
        <v>16.89</v>
      </c>
    </row>
    <row r="2824" spans="1:8">
      <c r="A2824" s="11"/>
      <c r="B2824" s="11"/>
      <c r="C2824" s="11"/>
      <c r="D2824" s="11"/>
      <c r="E2824" s="11"/>
      <c r="F2824" s="11"/>
      <c r="G2824" s="12"/>
      <c r="H2824" s="75"/>
    </row>
    <row r="2825" spans="1:8">
      <c r="A2825" s="11"/>
      <c r="B2825" s="11"/>
      <c r="C2825" s="11"/>
      <c r="D2825" s="11"/>
      <c r="E2825" s="11"/>
      <c r="F2825" s="11"/>
      <c r="G2825" s="28"/>
      <c r="H2825" s="76"/>
    </row>
    <row r="2826" spans="1:8" ht="15" thickBot="1">
      <c r="A2826" s="13"/>
      <c r="B2826" s="13"/>
      <c r="C2826" s="13"/>
      <c r="D2826" s="13"/>
      <c r="E2826" s="13"/>
      <c r="F2826" s="13"/>
      <c r="G2826" s="14"/>
      <c r="H2826" s="77"/>
    </row>
    <row r="2827" spans="1:8" ht="15" thickTop="1">
      <c r="A2827" s="15"/>
      <c r="B2827" s="15"/>
      <c r="C2827" s="15"/>
      <c r="D2827" s="15"/>
      <c r="E2827" s="15"/>
      <c r="F2827" s="15"/>
      <c r="G2827" s="15"/>
      <c r="H2827" s="78"/>
    </row>
    <row r="2828" spans="1:8">
      <c r="A2828" s="23" t="s">
        <v>428</v>
      </c>
      <c r="B2828" s="23"/>
      <c r="C2828" s="23"/>
      <c r="D2828" s="23" t="s">
        <v>429</v>
      </c>
      <c r="E2828" s="23"/>
      <c r="F2828" s="30"/>
      <c r="G2828" s="30"/>
      <c r="H2828" s="81"/>
    </row>
    <row r="2829" spans="1:8" ht="15">
      <c r="A2829" s="1" t="s">
        <v>430</v>
      </c>
      <c r="B2829" s="2" t="s">
        <v>1</v>
      </c>
      <c r="C2829" s="1" t="s">
        <v>2</v>
      </c>
      <c r="D2829" s="1" t="s">
        <v>3</v>
      </c>
      <c r="E2829" s="29" t="s">
        <v>799</v>
      </c>
      <c r="F2829" s="29" t="s">
        <v>4</v>
      </c>
      <c r="G2829" s="2" t="s">
        <v>5</v>
      </c>
      <c r="H2829" s="74" t="s">
        <v>6</v>
      </c>
    </row>
    <row r="2830" spans="1:8" ht="25.5">
      <c r="A2830" s="3" t="s">
        <v>800</v>
      </c>
      <c r="B2830" s="4">
        <v>88497</v>
      </c>
      <c r="C2830" s="3" t="s">
        <v>20</v>
      </c>
      <c r="D2830" s="3" t="s">
        <v>431</v>
      </c>
      <c r="E2830" s="25" t="s">
        <v>1876</v>
      </c>
      <c r="F2830" s="25" t="s">
        <v>27</v>
      </c>
      <c r="G2830" s="5">
        <v>1</v>
      </c>
      <c r="H2830" s="79">
        <v>17.53</v>
      </c>
    </row>
    <row r="2831" spans="1:8" ht="38.25">
      <c r="A2831" s="7" t="s">
        <v>801</v>
      </c>
      <c r="B2831" s="8">
        <v>88316</v>
      </c>
      <c r="C2831" s="7" t="s">
        <v>20</v>
      </c>
      <c r="D2831" s="7" t="s">
        <v>802</v>
      </c>
      <c r="E2831" s="26" t="s">
        <v>1801</v>
      </c>
      <c r="F2831" s="26" t="s">
        <v>106</v>
      </c>
      <c r="G2831" s="9">
        <v>0.1203</v>
      </c>
      <c r="H2831" s="72">
        <v>24.08</v>
      </c>
    </row>
    <row r="2832" spans="1:8" ht="38.25">
      <c r="A2832" s="7" t="s">
        <v>801</v>
      </c>
      <c r="B2832" s="8">
        <v>88310</v>
      </c>
      <c r="C2832" s="7" t="s">
        <v>20</v>
      </c>
      <c r="D2832" s="7" t="s">
        <v>1298</v>
      </c>
      <c r="E2832" s="26" t="s">
        <v>1801</v>
      </c>
      <c r="F2832" s="26" t="s">
        <v>106</v>
      </c>
      <c r="G2832" s="9">
        <v>0.36099999999999999</v>
      </c>
      <c r="H2832" s="72">
        <v>31.52</v>
      </c>
    </row>
    <row r="2833" spans="1:8">
      <c r="A2833" s="16" t="s">
        <v>806</v>
      </c>
      <c r="B2833" s="17">
        <v>43626</v>
      </c>
      <c r="C2833" s="16" t="s">
        <v>20</v>
      </c>
      <c r="D2833" s="16" t="s">
        <v>1299</v>
      </c>
      <c r="E2833" s="27" t="s">
        <v>819</v>
      </c>
      <c r="F2833" s="27" t="s">
        <v>159</v>
      </c>
      <c r="G2833" s="18">
        <v>1.3389</v>
      </c>
      <c r="H2833" s="71">
        <v>2.76</v>
      </c>
    </row>
    <row r="2834" spans="1:8" ht="25.5">
      <c r="A2834" s="16" t="s">
        <v>806</v>
      </c>
      <c r="B2834" s="17">
        <v>3767</v>
      </c>
      <c r="C2834" s="16" t="s">
        <v>20</v>
      </c>
      <c r="D2834" s="16" t="s">
        <v>1300</v>
      </c>
      <c r="E2834" s="27" t="s">
        <v>819</v>
      </c>
      <c r="F2834" s="27" t="s">
        <v>54</v>
      </c>
      <c r="G2834" s="18">
        <v>8.0199999999999994E-2</v>
      </c>
      <c r="H2834" s="71">
        <v>0.93</v>
      </c>
    </row>
    <row r="2835" spans="1:8">
      <c r="A2835" s="11"/>
      <c r="B2835" s="11"/>
      <c r="C2835" s="11"/>
      <c r="D2835" s="11"/>
      <c r="E2835" s="11"/>
      <c r="F2835" s="11"/>
      <c r="G2835" s="12"/>
      <c r="H2835" s="75"/>
    </row>
    <row r="2836" spans="1:8">
      <c r="A2836" s="11"/>
      <c r="B2836" s="11"/>
      <c r="C2836" s="11"/>
      <c r="D2836" s="11"/>
      <c r="E2836" s="11"/>
      <c r="F2836" s="11"/>
      <c r="G2836" s="28"/>
      <c r="H2836" s="76"/>
    </row>
    <row r="2837" spans="1:8" ht="15" thickBot="1">
      <c r="A2837" s="13"/>
      <c r="B2837" s="13"/>
      <c r="C2837" s="13"/>
      <c r="D2837" s="13"/>
      <c r="E2837" s="13"/>
      <c r="F2837" s="13"/>
      <c r="G2837" s="14"/>
      <c r="H2837" s="77"/>
    </row>
    <row r="2838" spans="1:8" ht="15" thickTop="1">
      <c r="A2838" s="15"/>
      <c r="B2838" s="15"/>
      <c r="C2838" s="15"/>
      <c r="D2838" s="15"/>
      <c r="E2838" s="15"/>
      <c r="F2838" s="15"/>
      <c r="G2838" s="15"/>
      <c r="H2838" s="78"/>
    </row>
    <row r="2839" spans="1:8" ht="15">
      <c r="A2839" s="1" t="s">
        <v>432</v>
      </c>
      <c r="B2839" s="2" t="s">
        <v>1</v>
      </c>
      <c r="C2839" s="1" t="s">
        <v>2</v>
      </c>
      <c r="D2839" s="1" t="s">
        <v>3</v>
      </c>
      <c r="E2839" s="29" t="s">
        <v>799</v>
      </c>
      <c r="F2839" s="29" t="s">
        <v>4</v>
      </c>
      <c r="G2839" s="2" t="s">
        <v>5</v>
      </c>
      <c r="H2839" s="74" t="s">
        <v>6</v>
      </c>
    </row>
    <row r="2840" spans="1:8" ht="25.5">
      <c r="A2840" s="3" t="s">
        <v>800</v>
      </c>
      <c r="B2840" s="4">
        <v>88487</v>
      </c>
      <c r="C2840" s="3" t="s">
        <v>20</v>
      </c>
      <c r="D2840" s="3" t="s">
        <v>433</v>
      </c>
      <c r="E2840" s="25" t="s">
        <v>1135</v>
      </c>
      <c r="F2840" s="25" t="s">
        <v>27</v>
      </c>
      <c r="G2840" s="5">
        <v>1</v>
      </c>
      <c r="H2840" s="6">
        <f>ROUND(SUM(H2841*G2841,H2842*G2842,H2843*G2843),2)</f>
        <v>17.8</v>
      </c>
    </row>
    <row r="2841" spans="1:8" ht="38.25">
      <c r="A2841" s="7" t="s">
        <v>801</v>
      </c>
      <c r="B2841" s="8">
        <v>88316</v>
      </c>
      <c r="C2841" s="7" t="s">
        <v>20</v>
      </c>
      <c r="D2841" s="7" t="s">
        <v>802</v>
      </c>
      <c r="E2841" s="26" t="s">
        <v>1801</v>
      </c>
      <c r="F2841" s="26" t="s">
        <v>106</v>
      </c>
      <c r="G2841" s="9">
        <v>4.8000000000000001E-2</v>
      </c>
      <c r="H2841" s="72">
        <v>24.08</v>
      </c>
    </row>
    <row r="2842" spans="1:8" ht="38.25">
      <c r="A2842" s="7" t="s">
        <v>801</v>
      </c>
      <c r="B2842" s="8">
        <v>88310</v>
      </c>
      <c r="C2842" s="7" t="s">
        <v>20</v>
      </c>
      <c r="D2842" s="7" t="s">
        <v>1298</v>
      </c>
      <c r="E2842" s="26" t="s">
        <v>1801</v>
      </c>
      <c r="F2842" s="26" t="s">
        <v>106</v>
      </c>
      <c r="G2842" s="9">
        <v>0.13</v>
      </c>
      <c r="H2842" s="72">
        <v>31.52</v>
      </c>
    </row>
    <row r="2843" spans="1:8">
      <c r="A2843" s="16" t="s">
        <v>806</v>
      </c>
      <c r="B2843" s="17">
        <v>7356</v>
      </c>
      <c r="C2843" s="16" t="s">
        <v>20</v>
      </c>
      <c r="D2843" s="16" t="s">
        <v>1301</v>
      </c>
      <c r="E2843" s="27" t="s">
        <v>819</v>
      </c>
      <c r="F2843" s="27" t="s">
        <v>903</v>
      </c>
      <c r="G2843" s="18">
        <v>0.33</v>
      </c>
      <c r="H2843" s="71">
        <v>38.020000000000003</v>
      </c>
    </row>
    <row r="2844" spans="1:8">
      <c r="A2844" s="11"/>
      <c r="B2844" s="11"/>
      <c r="C2844" s="11"/>
      <c r="D2844" s="11"/>
      <c r="E2844" s="11"/>
      <c r="F2844" s="11"/>
      <c r="G2844" s="12"/>
      <c r="H2844" s="75"/>
    </row>
    <row r="2845" spans="1:8">
      <c r="A2845" s="11"/>
      <c r="B2845" s="11"/>
      <c r="C2845" s="11"/>
      <c r="D2845" s="11"/>
      <c r="E2845" s="11"/>
      <c r="F2845" s="11"/>
      <c r="G2845" s="28"/>
      <c r="H2845" s="76"/>
    </row>
    <row r="2846" spans="1:8" ht="15" thickBot="1">
      <c r="A2846" s="13"/>
      <c r="B2846" s="13"/>
      <c r="C2846" s="13"/>
      <c r="D2846" s="13"/>
      <c r="E2846" s="13"/>
      <c r="F2846" s="13"/>
      <c r="G2846" s="14"/>
      <c r="H2846" s="77"/>
    </row>
    <row r="2847" spans="1:8" ht="15" thickTop="1">
      <c r="A2847" s="15"/>
      <c r="B2847" s="15"/>
      <c r="C2847" s="15"/>
      <c r="D2847" s="15"/>
      <c r="E2847" s="15"/>
      <c r="F2847" s="15"/>
      <c r="G2847" s="15"/>
      <c r="H2847" s="78"/>
    </row>
    <row r="2848" spans="1:8" ht="15">
      <c r="A2848" s="1" t="s">
        <v>434</v>
      </c>
      <c r="B2848" s="2" t="s">
        <v>1</v>
      </c>
      <c r="C2848" s="1" t="s">
        <v>2</v>
      </c>
      <c r="D2848" s="1" t="s">
        <v>3</v>
      </c>
      <c r="E2848" s="29" t="s">
        <v>799</v>
      </c>
      <c r="F2848" s="29" t="s">
        <v>4</v>
      </c>
      <c r="G2848" s="2" t="s">
        <v>5</v>
      </c>
      <c r="H2848" s="74" t="s">
        <v>6</v>
      </c>
    </row>
    <row r="2849" spans="1:8">
      <c r="A2849" s="3" t="s">
        <v>800</v>
      </c>
      <c r="B2849" s="4">
        <v>180780</v>
      </c>
      <c r="C2849" s="3" t="s">
        <v>211</v>
      </c>
      <c r="D2849" s="3" t="s">
        <v>435</v>
      </c>
      <c r="E2849" s="25" t="s">
        <v>1302</v>
      </c>
      <c r="F2849" s="25" t="s">
        <v>27</v>
      </c>
      <c r="G2849" s="5">
        <v>1</v>
      </c>
      <c r="H2849" s="79">
        <v>121.42</v>
      </c>
    </row>
    <row r="2850" spans="1:8">
      <c r="A2850" s="16" t="s">
        <v>806</v>
      </c>
      <c r="B2850" s="17">
        <v>6201</v>
      </c>
      <c r="C2850" s="16" t="s">
        <v>211</v>
      </c>
      <c r="D2850" s="16" t="s">
        <v>1877</v>
      </c>
      <c r="E2850" s="27" t="s">
        <v>819</v>
      </c>
      <c r="F2850" s="27" t="s">
        <v>54</v>
      </c>
      <c r="G2850" s="18">
        <v>0.16</v>
      </c>
      <c r="H2850" s="71">
        <v>417.22</v>
      </c>
    </row>
    <row r="2851" spans="1:8">
      <c r="A2851" s="16" t="s">
        <v>806</v>
      </c>
      <c r="B2851" s="17">
        <v>99550</v>
      </c>
      <c r="C2851" s="16" t="s">
        <v>211</v>
      </c>
      <c r="D2851" s="16" t="s">
        <v>1303</v>
      </c>
      <c r="E2851" s="27" t="s">
        <v>809</v>
      </c>
      <c r="F2851" s="27" t="s">
        <v>106</v>
      </c>
      <c r="G2851" s="18">
        <v>0.38800000000000001</v>
      </c>
      <c r="H2851" s="71">
        <v>20.977703999999999</v>
      </c>
    </row>
    <row r="2852" spans="1:8">
      <c r="A2852" s="16" t="s">
        <v>806</v>
      </c>
      <c r="B2852" s="17">
        <v>7877</v>
      </c>
      <c r="C2852" s="16" t="s">
        <v>211</v>
      </c>
      <c r="D2852" s="16" t="s">
        <v>1304</v>
      </c>
      <c r="E2852" s="27" t="s">
        <v>819</v>
      </c>
      <c r="F2852" s="27" t="s">
        <v>1878</v>
      </c>
      <c r="G2852" s="18">
        <v>1.61E-2</v>
      </c>
      <c r="H2852" s="71">
        <v>119.5</v>
      </c>
    </row>
    <row r="2853" spans="1:8">
      <c r="A2853" s="16" t="s">
        <v>806</v>
      </c>
      <c r="B2853" s="17">
        <v>3331</v>
      </c>
      <c r="C2853" s="16" t="s">
        <v>211</v>
      </c>
      <c r="D2853" s="16" t="s">
        <v>1879</v>
      </c>
      <c r="E2853" s="27" t="s">
        <v>819</v>
      </c>
      <c r="F2853" s="27" t="s">
        <v>54</v>
      </c>
      <c r="G2853" s="18">
        <v>0.33</v>
      </c>
      <c r="H2853" s="71">
        <v>64.239999999999995</v>
      </c>
    </row>
    <row r="2854" spans="1:8">
      <c r="A2854" s="16" t="s">
        <v>806</v>
      </c>
      <c r="B2854" s="17">
        <v>99900</v>
      </c>
      <c r="C2854" s="16" t="s">
        <v>211</v>
      </c>
      <c r="D2854" s="16" t="s">
        <v>894</v>
      </c>
      <c r="E2854" s="27" t="s">
        <v>809</v>
      </c>
      <c r="F2854" s="27" t="s">
        <v>106</v>
      </c>
      <c r="G2854" s="18">
        <v>0.38800000000000001</v>
      </c>
      <c r="H2854" s="71">
        <v>15.781392</v>
      </c>
    </row>
    <row r="2855" spans="1:8">
      <c r="A2855" s="16" t="s">
        <v>806</v>
      </c>
      <c r="B2855" s="17">
        <v>4087</v>
      </c>
      <c r="C2855" s="16" t="s">
        <v>211</v>
      </c>
      <c r="D2855" s="16" t="s">
        <v>1880</v>
      </c>
      <c r="E2855" s="27" t="s">
        <v>819</v>
      </c>
      <c r="F2855" s="27" t="s">
        <v>903</v>
      </c>
      <c r="G2855" s="18">
        <v>0.16</v>
      </c>
      <c r="H2855" s="71">
        <v>108.2</v>
      </c>
    </row>
    <row r="2856" spans="1:8">
      <c r="A2856" s="11"/>
      <c r="B2856" s="11"/>
      <c r="C2856" s="11"/>
      <c r="D2856" s="11"/>
      <c r="E2856" s="11"/>
      <c r="F2856" s="11"/>
      <c r="G2856" s="12"/>
      <c r="H2856" s="75"/>
    </row>
    <row r="2857" spans="1:8">
      <c r="A2857" s="11"/>
      <c r="B2857" s="11"/>
      <c r="C2857" s="11"/>
      <c r="D2857" s="11"/>
      <c r="E2857" s="11"/>
      <c r="F2857" s="11"/>
      <c r="G2857" s="28"/>
      <c r="H2857" s="76"/>
    </row>
    <row r="2858" spans="1:8" ht="15" thickBot="1">
      <c r="A2858" s="13"/>
      <c r="B2858" s="13"/>
      <c r="C2858" s="13"/>
      <c r="D2858" s="13"/>
      <c r="E2858" s="13"/>
      <c r="F2858" s="13"/>
      <c r="G2858" s="14"/>
      <c r="H2858" s="77"/>
    </row>
    <row r="2859" spans="1:8" ht="15" thickTop="1">
      <c r="A2859" s="15"/>
      <c r="B2859" s="15"/>
      <c r="C2859" s="15"/>
      <c r="D2859" s="15"/>
      <c r="E2859" s="15"/>
      <c r="F2859" s="15"/>
      <c r="G2859" s="15"/>
      <c r="H2859" s="78"/>
    </row>
    <row r="2860" spans="1:8" ht="15">
      <c r="A2860" s="1" t="s">
        <v>436</v>
      </c>
      <c r="B2860" s="2" t="s">
        <v>1</v>
      </c>
      <c r="C2860" s="1" t="s">
        <v>2</v>
      </c>
      <c r="D2860" s="1" t="s">
        <v>3</v>
      </c>
      <c r="E2860" s="29" t="s">
        <v>799</v>
      </c>
      <c r="F2860" s="29" t="s">
        <v>4</v>
      </c>
      <c r="G2860" s="2" t="s">
        <v>5</v>
      </c>
      <c r="H2860" s="74" t="s">
        <v>6</v>
      </c>
    </row>
    <row r="2861" spans="1:8" ht="25.5">
      <c r="A2861" s="3" t="s">
        <v>800</v>
      </c>
      <c r="B2861" s="4">
        <v>88489</v>
      </c>
      <c r="C2861" s="3" t="s">
        <v>20</v>
      </c>
      <c r="D2861" s="3" t="s">
        <v>437</v>
      </c>
      <c r="E2861" s="25" t="s">
        <v>1876</v>
      </c>
      <c r="F2861" s="25" t="s">
        <v>27</v>
      </c>
      <c r="G2861" s="5">
        <v>1</v>
      </c>
      <c r="H2861" s="79">
        <v>15.12</v>
      </c>
    </row>
    <row r="2862" spans="1:8" ht="38.25">
      <c r="A2862" s="7" t="s">
        <v>801</v>
      </c>
      <c r="B2862" s="8">
        <v>88316</v>
      </c>
      <c r="C2862" s="7" t="s">
        <v>20</v>
      </c>
      <c r="D2862" s="7" t="s">
        <v>802</v>
      </c>
      <c r="E2862" s="26" t="s">
        <v>1801</v>
      </c>
      <c r="F2862" s="26" t="s">
        <v>106</v>
      </c>
      <c r="G2862" s="9">
        <v>5.4399999999999997E-2</v>
      </c>
      <c r="H2862" s="72">
        <v>24.08</v>
      </c>
    </row>
    <row r="2863" spans="1:8" ht="38.25">
      <c r="A2863" s="7" t="s">
        <v>801</v>
      </c>
      <c r="B2863" s="8">
        <v>88310</v>
      </c>
      <c r="C2863" s="7" t="s">
        <v>20</v>
      </c>
      <c r="D2863" s="7" t="s">
        <v>1298</v>
      </c>
      <c r="E2863" s="26" t="s">
        <v>1801</v>
      </c>
      <c r="F2863" s="26" t="s">
        <v>106</v>
      </c>
      <c r="G2863" s="9">
        <v>0.16309999999999999</v>
      </c>
      <c r="H2863" s="72">
        <v>31.52</v>
      </c>
    </row>
    <row r="2864" spans="1:8">
      <c r="A2864" s="16" t="s">
        <v>806</v>
      </c>
      <c r="B2864" s="17">
        <v>7356</v>
      </c>
      <c r="C2864" s="16" t="s">
        <v>20</v>
      </c>
      <c r="D2864" s="16" t="s">
        <v>1301</v>
      </c>
      <c r="E2864" s="27" t="s">
        <v>819</v>
      </c>
      <c r="F2864" s="27" t="s">
        <v>903</v>
      </c>
      <c r="G2864" s="18">
        <v>0.22850000000000001</v>
      </c>
      <c r="H2864" s="71">
        <v>38.020000000000003</v>
      </c>
    </row>
    <row r="2865" spans="1:8">
      <c r="A2865" s="11"/>
      <c r="B2865" s="11"/>
      <c r="C2865" s="11"/>
      <c r="D2865" s="11"/>
      <c r="E2865" s="11"/>
      <c r="F2865" s="11"/>
      <c r="G2865" s="12"/>
      <c r="H2865" s="75"/>
    </row>
    <row r="2866" spans="1:8">
      <c r="A2866" s="11"/>
      <c r="B2866" s="11"/>
      <c r="C2866" s="11"/>
      <c r="D2866" s="11"/>
      <c r="E2866" s="11"/>
      <c r="F2866" s="11"/>
      <c r="G2866" s="28"/>
      <c r="H2866" s="76"/>
    </row>
    <row r="2867" spans="1:8" ht="15" thickBot="1">
      <c r="A2867" s="13"/>
      <c r="B2867" s="13"/>
      <c r="C2867" s="13"/>
      <c r="D2867" s="13"/>
      <c r="E2867" s="13"/>
      <c r="F2867" s="13"/>
      <c r="G2867" s="14"/>
      <c r="H2867" s="77"/>
    </row>
    <row r="2868" spans="1:8" ht="15" thickTop="1">
      <c r="A2868" s="15"/>
      <c r="B2868" s="15"/>
      <c r="C2868" s="15"/>
      <c r="D2868" s="15"/>
      <c r="E2868" s="15"/>
      <c r="F2868" s="15"/>
      <c r="G2868" s="15"/>
      <c r="H2868" s="78"/>
    </row>
    <row r="2869" spans="1:8" ht="15">
      <c r="A2869" s="1" t="s">
        <v>438</v>
      </c>
      <c r="B2869" s="2" t="s">
        <v>1</v>
      </c>
      <c r="C2869" s="1" t="s">
        <v>2</v>
      </c>
      <c r="D2869" s="1" t="s">
        <v>3</v>
      </c>
      <c r="E2869" s="29" t="s">
        <v>799</v>
      </c>
      <c r="F2869" s="29" t="s">
        <v>4</v>
      </c>
      <c r="G2869" s="2" t="s">
        <v>5</v>
      </c>
      <c r="H2869" s="74" t="s">
        <v>6</v>
      </c>
    </row>
    <row r="2870" spans="1:8" ht="25.5">
      <c r="A2870" s="3" t="s">
        <v>800</v>
      </c>
      <c r="B2870" s="4">
        <v>88494</v>
      </c>
      <c r="C2870" s="3" t="s">
        <v>20</v>
      </c>
      <c r="D2870" s="3" t="s">
        <v>439</v>
      </c>
      <c r="E2870" s="25" t="s">
        <v>1876</v>
      </c>
      <c r="F2870" s="25" t="s">
        <v>27</v>
      </c>
      <c r="G2870" s="5">
        <v>1</v>
      </c>
      <c r="H2870" s="79">
        <v>21.75</v>
      </c>
    </row>
    <row r="2871" spans="1:8" ht="38.25">
      <c r="A2871" s="7" t="s">
        <v>801</v>
      </c>
      <c r="B2871" s="8">
        <v>88316</v>
      </c>
      <c r="C2871" s="7" t="s">
        <v>20</v>
      </c>
      <c r="D2871" s="7" t="s">
        <v>802</v>
      </c>
      <c r="E2871" s="26" t="s">
        <v>1801</v>
      </c>
      <c r="F2871" s="26" t="s">
        <v>106</v>
      </c>
      <c r="G2871" s="9">
        <v>0.16850000000000001</v>
      </c>
      <c r="H2871" s="72">
        <v>24.08</v>
      </c>
    </row>
    <row r="2872" spans="1:8" ht="38.25">
      <c r="A2872" s="7" t="s">
        <v>801</v>
      </c>
      <c r="B2872" s="8">
        <v>88310</v>
      </c>
      <c r="C2872" s="7" t="s">
        <v>20</v>
      </c>
      <c r="D2872" s="7" t="s">
        <v>1298</v>
      </c>
      <c r="E2872" s="26" t="s">
        <v>1801</v>
      </c>
      <c r="F2872" s="26" t="s">
        <v>106</v>
      </c>
      <c r="G2872" s="9">
        <v>0.50539999999999996</v>
      </c>
      <c r="H2872" s="72">
        <v>31.52</v>
      </c>
    </row>
    <row r="2873" spans="1:8">
      <c r="A2873" s="16" t="s">
        <v>806</v>
      </c>
      <c r="B2873" s="17">
        <v>43626</v>
      </c>
      <c r="C2873" s="16" t="s">
        <v>20</v>
      </c>
      <c r="D2873" s="16" t="s">
        <v>1299</v>
      </c>
      <c r="E2873" s="27" t="s">
        <v>819</v>
      </c>
      <c r="F2873" s="27" t="s">
        <v>159</v>
      </c>
      <c r="G2873" s="18">
        <v>0.7288</v>
      </c>
      <c r="H2873" s="71">
        <v>2.76</v>
      </c>
    </row>
    <row r="2874" spans="1:8" ht="25.5">
      <c r="A2874" s="16" t="s">
        <v>806</v>
      </c>
      <c r="B2874" s="17">
        <v>3767</v>
      </c>
      <c r="C2874" s="16" t="s">
        <v>20</v>
      </c>
      <c r="D2874" s="16" t="s">
        <v>1300</v>
      </c>
      <c r="E2874" s="27" t="s">
        <v>819</v>
      </c>
      <c r="F2874" s="27" t="s">
        <v>54</v>
      </c>
      <c r="G2874" s="18">
        <v>4.0099999999999997E-2</v>
      </c>
      <c r="H2874" s="71">
        <v>0.93</v>
      </c>
    </row>
    <row r="2875" spans="1:8">
      <c r="A2875" s="11"/>
      <c r="B2875" s="11"/>
      <c r="C2875" s="11"/>
      <c r="D2875" s="11"/>
      <c r="E2875" s="11"/>
      <c r="F2875" s="11"/>
      <c r="G2875" s="12"/>
      <c r="H2875" s="75"/>
    </row>
    <row r="2876" spans="1:8">
      <c r="A2876" s="11"/>
      <c r="B2876" s="11"/>
      <c r="C2876" s="11"/>
      <c r="D2876" s="11"/>
      <c r="E2876" s="11"/>
      <c r="F2876" s="11"/>
      <c r="G2876" s="28"/>
      <c r="H2876" s="76"/>
    </row>
    <row r="2877" spans="1:8" ht="15" thickBot="1">
      <c r="A2877" s="13"/>
      <c r="B2877" s="13"/>
      <c r="C2877" s="13"/>
      <c r="D2877" s="13"/>
      <c r="E2877" s="13"/>
      <c r="F2877" s="13"/>
      <c r="G2877" s="14"/>
      <c r="H2877" s="77"/>
    </row>
    <row r="2878" spans="1:8" ht="15" thickTop="1">
      <c r="A2878" s="15"/>
      <c r="B2878" s="15"/>
      <c r="C2878" s="15"/>
      <c r="D2878" s="15"/>
      <c r="E2878" s="15"/>
      <c r="F2878" s="15"/>
      <c r="G2878" s="15"/>
      <c r="H2878" s="78"/>
    </row>
    <row r="2879" spans="1:8" ht="15">
      <c r="A2879" s="1" t="s">
        <v>440</v>
      </c>
      <c r="B2879" s="2" t="s">
        <v>1</v>
      </c>
      <c r="C2879" s="1" t="s">
        <v>2</v>
      </c>
      <c r="D2879" s="1" t="s">
        <v>3</v>
      </c>
      <c r="E2879" s="29" t="s">
        <v>799</v>
      </c>
      <c r="F2879" s="29" t="s">
        <v>4</v>
      </c>
      <c r="G2879" s="2" t="s">
        <v>5</v>
      </c>
      <c r="H2879" s="74" t="s">
        <v>6</v>
      </c>
    </row>
    <row r="2880" spans="1:8" ht="25.5">
      <c r="A2880" s="3" t="s">
        <v>800</v>
      </c>
      <c r="B2880" s="4">
        <v>88486</v>
      </c>
      <c r="C2880" s="3" t="s">
        <v>20</v>
      </c>
      <c r="D2880" s="3" t="s">
        <v>441</v>
      </c>
      <c r="E2880" s="25" t="s">
        <v>1135</v>
      </c>
      <c r="F2880" s="25" t="s">
        <v>27</v>
      </c>
      <c r="G2880" s="5">
        <v>1</v>
      </c>
      <c r="H2880" s="6">
        <f>ROUND(SUM(H2881*G2881,H2882*G2882,H2883*G2883),2)</f>
        <v>19.399999999999999</v>
      </c>
    </row>
    <row r="2881" spans="1:8" ht="38.25">
      <c r="A2881" s="7" t="s">
        <v>801</v>
      </c>
      <c r="B2881" s="8">
        <v>88316</v>
      </c>
      <c r="C2881" s="7" t="s">
        <v>20</v>
      </c>
      <c r="D2881" s="7" t="s">
        <v>802</v>
      </c>
      <c r="E2881" s="26" t="s">
        <v>1801</v>
      </c>
      <c r="F2881" s="26" t="s">
        <v>106</v>
      </c>
      <c r="G2881" s="9">
        <v>6.2E-2</v>
      </c>
      <c r="H2881" s="72">
        <v>24.08</v>
      </c>
    </row>
    <row r="2882" spans="1:8" ht="38.25">
      <c r="A2882" s="7" t="s">
        <v>801</v>
      </c>
      <c r="B2882" s="8">
        <v>88310</v>
      </c>
      <c r="C2882" s="7" t="s">
        <v>20</v>
      </c>
      <c r="D2882" s="7" t="s">
        <v>1298</v>
      </c>
      <c r="E2882" s="26" t="s">
        <v>1801</v>
      </c>
      <c r="F2882" s="26" t="s">
        <v>106</v>
      </c>
      <c r="G2882" s="9">
        <v>0.17</v>
      </c>
      <c r="H2882" s="72">
        <v>31.52</v>
      </c>
    </row>
    <row r="2883" spans="1:8">
      <c r="A2883" s="16" t="s">
        <v>806</v>
      </c>
      <c r="B2883" s="17">
        <v>7356</v>
      </c>
      <c r="C2883" s="16" t="s">
        <v>20</v>
      </c>
      <c r="D2883" s="16" t="s">
        <v>1301</v>
      </c>
      <c r="E2883" s="27" t="s">
        <v>819</v>
      </c>
      <c r="F2883" s="27" t="s">
        <v>903</v>
      </c>
      <c r="G2883" s="18">
        <v>0.33</v>
      </c>
      <c r="H2883" s="71">
        <v>38.020000000000003</v>
      </c>
    </row>
    <row r="2884" spans="1:8">
      <c r="A2884" s="11"/>
      <c r="B2884" s="11"/>
      <c r="C2884" s="11"/>
      <c r="D2884" s="11"/>
      <c r="E2884" s="11"/>
      <c r="F2884" s="11"/>
      <c r="G2884" s="12"/>
      <c r="H2884" s="75"/>
    </row>
    <row r="2885" spans="1:8">
      <c r="A2885" s="11"/>
      <c r="B2885" s="11"/>
      <c r="C2885" s="11"/>
      <c r="D2885" s="11"/>
      <c r="E2885" s="11"/>
      <c r="F2885" s="11"/>
      <c r="G2885" s="28"/>
      <c r="H2885" s="76"/>
    </row>
    <row r="2886" spans="1:8" ht="15" thickBot="1">
      <c r="A2886" s="13"/>
      <c r="B2886" s="13"/>
      <c r="C2886" s="13"/>
      <c r="D2886" s="13"/>
      <c r="E2886" s="13"/>
      <c r="F2886" s="13"/>
      <c r="G2886" s="14"/>
      <c r="H2886" s="77"/>
    </row>
    <row r="2887" spans="1:8" ht="15" thickTop="1">
      <c r="A2887" s="15"/>
      <c r="B2887" s="15"/>
      <c r="C2887" s="15"/>
      <c r="D2887" s="15"/>
      <c r="E2887" s="15"/>
      <c r="F2887" s="15"/>
      <c r="G2887" s="15"/>
      <c r="H2887" s="78"/>
    </row>
    <row r="2888" spans="1:8" ht="15">
      <c r="A2888" s="1" t="s">
        <v>442</v>
      </c>
      <c r="B2888" s="2" t="s">
        <v>1</v>
      </c>
      <c r="C2888" s="1" t="s">
        <v>2</v>
      </c>
      <c r="D2888" s="1" t="s">
        <v>3</v>
      </c>
      <c r="E2888" s="29" t="s">
        <v>799</v>
      </c>
      <c r="F2888" s="29" t="s">
        <v>4</v>
      </c>
      <c r="G2888" s="2" t="s">
        <v>5</v>
      </c>
      <c r="H2888" s="74" t="s">
        <v>6</v>
      </c>
    </row>
    <row r="2889" spans="1:8">
      <c r="A2889" s="3" t="s">
        <v>800</v>
      </c>
      <c r="B2889" s="4">
        <v>79464</v>
      </c>
      <c r="C2889" s="3" t="s">
        <v>20</v>
      </c>
      <c r="D2889" s="3" t="s">
        <v>443</v>
      </c>
      <c r="E2889" s="25" t="s">
        <v>1135</v>
      </c>
      <c r="F2889" s="25" t="s">
        <v>27</v>
      </c>
      <c r="G2889" s="5">
        <v>1</v>
      </c>
      <c r="H2889" s="6">
        <f>ROUND(SUM(H2890*G2890,H2891*G2891,H2892*G2892,H2893*G2893,H2894*G2894),2)</f>
        <v>29.04</v>
      </c>
    </row>
    <row r="2890" spans="1:8" ht="38.25">
      <c r="A2890" s="7" t="s">
        <v>801</v>
      </c>
      <c r="B2890" s="8">
        <v>88310</v>
      </c>
      <c r="C2890" s="7" t="s">
        <v>20</v>
      </c>
      <c r="D2890" s="7" t="s">
        <v>1298</v>
      </c>
      <c r="E2890" s="26" t="s">
        <v>1801</v>
      </c>
      <c r="F2890" s="26" t="s">
        <v>106</v>
      </c>
      <c r="G2890" s="9">
        <v>0.4</v>
      </c>
      <c r="H2890" s="72">
        <v>31.52</v>
      </c>
    </row>
    <row r="2891" spans="1:8" ht="38.25">
      <c r="A2891" s="7" t="s">
        <v>801</v>
      </c>
      <c r="B2891" s="8">
        <v>88316</v>
      </c>
      <c r="C2891" s="7" t="s">
        <v>20</v>
      </c>
      <c r="D2891" s="7" t="s">
        <v>802</v>
      </c>
      <c r="E2891" s="26" t="s">
        <v>1801</v>
      </c>
      <c r="F2891" s="26" t="s">
        <v>106</v>
      </c>
      <c r="G2891" s="9">
        <v>0.35</v>
      </c>
      <c r="H2891" s="72">
        <v>24.08</v>
      </c>
    </row>
    <row r="2892" spans="1:8" ht="25.5">
      <c r="A2892" s="16" t="s">
        <v>806</v>
      </c>
      <c r="B2892" s="17">
        <v>3767</v>
      </c>
      <c r="C2892" s="16" t="s">
        <v>20</v>
      </c>
      <c r="D2892" s="16" t="s">
        <v>1300</v>
      </c>
      <c r="E2892" s="27" t="s">
        <v>819</v>
      </c>
      <c r="F2892" s="27" t="s">
        <v>54</v>
      </c>
      <c r="G2892" s="18">
        <v>0.4</v>
      </c>
      <c r="H2892" s="71">
        <v>0.93</v>
      </c>
    </row>
    <row r="2893" spans="1:8">
      <c r="A2893" s="16" t="s">
        <v>806</v>
      </c>
      <c r="B2893" s="17">
        <v>43776</v>
      </c>
      <c r="C2893" s="16" t="s">
        <v>20</v>
      </c>
      <c r="D2893" s="16" t="s">
        <v>1305</v>
      </c>
      <c r="E2893" s="27" t="s">
        <v>819</v>
      </c>
      <c r="F2893" s="27" t="s">
        <v>903</v>
      </c>
      <c r="G2893" s="18">
        <v>0.16919999999999999</v>
      </c>
      <c r="H2893" s="71">
        <v>34.79</v>
      </c>
    </row>
    <row r="2894" spans="1:8">
      <c r="A2894" s="16" t="s">
        <v>806</v>
      </c>
      <c r="B2894" s="17">
        <v>5318</v>
      </c>
      <c r="C2894" s="16" t="s">
        <v>20</v>
      </c>
      <c r="D2894" s="16" t="s">
        <v>1306</v>
      </c>
      <c r="E2894" s="27" t="s">
        <v>819</v>
      </c>
      <c r="F2894" s="27" t="s">
        <v>903</v>
      </c>
      <c r="G2894" s="18">
        <v>0.05</v>
      </c>
      <c r="H2894" s="71">
        <v>34.869999999999997</v>
      </c>
    </row>
    <row r="2895" spans="1:8">
      <c r="A2895" s="11"/>
      <c r="B2895" s="11"/>
      <c r="C2895" s="11"/>
      <c r="D2895" s="11"/>
      <c r="E2895" s="11"/>
      <c r="F2895" s="11"/>
      <c r="G2895" s="12"/>
      <c r="H2895" s="75"/>
    </row>
    <row r="2896" spans="1:8">
      <c r="A2896" s="11"/>
      <c r="B2896" s="11"/>
      <c r="C2896" s="11"/>
      <c r="D2896" s="11"/>
      <c r="E2896" s="11"/>
      <c r="F2896" s="11"/>
      <c r="G2896" s="28"/>
      <c r="H2896" s="76"/>
    </row>
    <row r="2897" spans="1:8" ht="15" thickBot="1">
      <c r="A2897" s="13"/>
      <c r="B2897" s="13"/>
      <c r="C2897" s="13"/>
      <c r="D2897" s="13"/>
      <c r="E2897" s="13"/>
      <c r="F2897" s="13"/>
      <c r="G2897" s="14"/>
      <c r="H2897" s="77"/>
    </row>
    <row r="2898" spans="1:8" ht="15" thickTop="1">
      <c r="A2898" s="15"/>
      <c r="B2898" s="15"/>
      <c r="C2898" s="15"/>
      <c r="D2898" s="15"/>
      <c r="E2898" s="15"/>
      <c r="F2898" s="15"/>
      <c r="G2898" s="15"/>
      <c r="H2898" s="78"/>
    </row>
    <row r="2899" spans="1:8" ht="15">
      <c r="A2899" s="1" t="s">
        <v>444</v>
      </c>
      <c r="B2899" s="2" t="s">
        <v>1</v>
      </c>
      <c r="C2899" s="1" t="s">
        <v>2</v>
      </c>
      <c r="D2899" s="1" t="s">
        <v>3</v>
      </c>
      <c r="E2899" s="29" t="s">
        <v>799</v>
      </c>
      <c r="F2899" s="29" t="s">
        <v>4</v>
      </c>
      <c r="G2899" s="2" t="s">
        <v>5</v>
      </c>
      <c r="H2899" s="74" t="s">
        <v>6</v>
      </c>
    </row>
    <row r="2900" spans="1:8" ht="25.5">
      <c r="A2900" s="3" t="s">
        <v>800</v>
      </c>
      <c r="B2900" s="4">
        <v>2303</v>
      </c>
      <c r="C2900" s="3" t="s">
        <v>17</v>
      </c>
      <c r="D2900" s="3" t="s">
        <v>445</v>
      </c>
      <c r="E2900" s="25" t="s">
        <v>1307</v>
      </c>
      <c r="F2900" s="25" t="s">
        <v>27</v>
      </c>
      <c r="G2900" s="5">
        <v>1</v>
      </c>
      <c r="H2900" s="6">
        <f>ROUND(SUM(H2902*G2902,G2903*H2903,H2904*G2904,H2905*G2905,H2906*G2906,H2907*G2907),2)</f>
        <v>27.38</v>
      </c>
    </row>
    <row r="2901" spans="1:8" ht="15">
      <c r="A2901" s="1" t="s">
        <v>0</v>
      </c>
      <c r="B2901" s="2" t="s">
        <v>1</v>
      </c>
      <c r="C2901" s="1" t="s">
        <v>2</v>
      </c>
      <c r="D2901" s="1" t="s">
        <v>3</v>
      </c>
      <c r="E2901" s="29" t="s">
        <v>799</v>
      </c>
      <c r="F2901" s="29" t="s">
        <v>4</v>
      </c>
      <c r="G2901" s="2" t="s">
        <v>5</v>
      </c>
      <c r="H2901" s="74" t="s">
        <v>6</v>
      </c>
    </row>
    <row r="2902" spans="1:8">
      <c r="A2902" s="16" t="s">
        <v>806</v>
      </c>
      <c r="B2902" s="17">
        <v>1604</v>
      </c>
      <c r="C2902" s="16" t="s">
        <v>17</v>
      </c>
      <c r="D2902" s="16" t="s">
        <v>1310</v>
      </c>
      <c r="E2902" s="27" t="s">
        <v>819</v>
      </c>
      <c r="F2902" s="27" t="s">
        <v>930</v>
      </c>
      <c r="G2902" s="18">
        <v>0.45</v>
      </c>
      <c r="H2902" s="71">
        <v>27.75</v>
      </c>
    </row>
    <row r="2903" spans="1:8">
      <c r="A2903" s="16" t="s">
        <v>806</v>
      </c>
      <c r="B2903" s="17" t="s">
        <v>814</v>
      </c>
      <c r="C2903" s="16" t="s">
        <v>17</v>
      </c>
      <c r="D2903" s="16" t="s">
        <v>815</v>
      </c>
      <c r="E2903" s="27" t="s">
        <v>809</v>
      </c>
      <c r="F2903" s="27" t="s">
        <v>810</v>
      </c>
      <c r="G2903" s="18">
        <v>0.25</v>
      </c>
      <c r="H2903" s="71">
        <v>16.89</v>
      </c>
    </row>
    <row r="2904" spans="1:8">
      <c r="A2904" s="7" t="s">
        <v>800</v>
      </c>
      <c r="B2904" s="8">
        <v>10553</v>
      </c>
      <c r="C2904" s="7" t="s">
        <v>17</v>
      </c>
      <c r="D2904" s="7" t="s">
        <v>1034</v>
      </c>
      <c r="E2904" s="26" t="s">
        <v>812</v>
      </c>
      <c r="F2904" s="26" t="s">
        <v>810</v>
      </c>
      <c r="G2904" s="9">
        <v>0.35</v>
      </c>
      <c r="H2904" s="72">
        <v>3.94</v>
      </c>
    </row>
    <row r="2905" spans="1:8">
      <c r="A2905" s="16" t="s">
        <v>806</v>
      </c>
      <c r="B2905" s="17" t="s">
        <v>1029</v>
      </c>
      <c r="C2905" s="16" t="s">
        <v>17</v>
      </c>
      <c r="D2905" s="16" t="s">
        <v>1030</v>
      </c>
      <c r="E2905" s="27" t="s">
        <v>809</v>
      </c>
      <c r="F2905" s="27" t="s">
        <v>810</v>
      </c>
      <c r="G2905" s="18">
        <v>0.35</v>
      </c>
      <c r="H2905" s="71">
        <v>22.45</v>
      </c>
    </row>
    <row r="2906" spans="1:8">
      <c r="A2906" s="16" t="s">
        <v>806</v>
      </c>
      <c r="B2906" s="17" t="s">
        <v>1308</v>
      </c>
      <c r="C2906" s="16" t="s">
        <v>17</v>
      </c>
      <c r="D2906" s="16" t="s">
        <v>1309</v>
      </c>
      <c r="E2906" s="27" t="s">
        <v>819</v>
      </c>
      <c r="F2906" s="27" t="s">
        <v>115</v>
      </c>
      <c r="G2906" s="18">
        <v>0.5</v>
      </c>
      <c r="H2906" s="71">
        <v>0.93</v>
      </c>
    </row>
    <row r="2907" spans="1:8">
      <c r="A2907" s="7" t="s">
        <v>800</v>
      </c>
      <c r="B2907" s="8">
        <v>10549</v>
      </c>
      <c r="C2907" s="7" t="s">
        <v>17</v>
      </c>
      <c r="D2907" s="7" t="s">
        <v>813</v>
      </c>
      <c r="E2907" s="26" t="s">
        <v>812</v>
      </c>
      <c r="F2907" s="26" t="s">
        <v>810</v>
      </c>
      <c r="G2907" s="9">
        <v>0.25</v>
      </c>
      <c r="H2907" s="72">
        <v>3.87</v>
      </c>
    </row>
    <row r="2908" spans="1:8" ht="60">
      <c r="A2908" s="32" t="s">
        <v>816</v>
      </c>
      <c r="B2908" s="29"/>
      <c r="C2908" s="29"/>
      <c r="D2908" s="29"/>
      <c r="E2908" s="29"/>
      <c r="F2908" s="29"/>
      <c r="G2908" s="29"/>
      <c r="H2908" s="73"/>
    </row>
    <row r="2909" spans="1:8" ht="15">
      <c r="A2909" s="1" t="s">
        <v>0</v>
      </c>
      <c r="B2909" s="2" t="s">
        <v>1</v>
      </c>
      <c r="C2909" s="1" t="s">
        <v>2</v>
      </c>
      <c r="D2909" s="1" t="s">
        <v>3</v>
      </c>
      <c r="E2909" s="29" t="s">
        <v>799</v>
      </c>
      <c r="F2909" s="29" t="s">
        <v>4</v>
      </c>
      <c r="G2909" s="2" t="s">
        <v>5</v>
      </c>
      <c r="H2909" s="74" t="s">
        <v>6</v>
      </c>
    </row>
    <row r="2910" spans="1:8">
      <c r="A2910" s="16" t="s">
        <v>806</v>
      </c>
      <c r="B2910" s="17">
        <v>1604</v>
      </c>
      <c r="C2910" s="16" t="s">
        <v>17</v>
      </c>
      <c r="D2910" s="16" t="s">
        <v>1310</v>
      </c>
      <c r="E2910" s="27" t="s">
        <v>819</v>
      </c>
      <c r="F2910" s="27" t="s">
        <v>930</v>
      </c>
      <c r="G2910" s="18">
        <v>0.45</v>
      </c>
      <c r="H2910" s="71">
        <v>27.75</v>
      </c>
    </row>
    <row r="2911" spans="1:8">
      <c r="A2911" s="16" t="s">
        <v>806</v>
      </c>
      <c r="B2911" s="17" t="s">
        <v>814</v>
      </c>
      <c r="C2911" s="16" t="s">
        <v>17</v>
      </c>
      <c r="D2911" s="16" t="s">
        <v>815</v>
      </c>
      <c r="E2911" s="27" t="s">
        <v>809</v>
      </c>
      <c r="F2911" s="27" t="s">
        <v>810</v>
      </c>
      <c r="G2911" s="18">
        <v>0.25</v>
      </c>
      <c r="H2911" s="71">
        <v>16.89</v>
      </c>
    </row>
    <row r="2912" spans="1:8">
      <c r="A2912" s="16" t="s">
        <v>806</v>
      </c>
      <c r="B2912" s="17">
        <v>4174</v>
      </c>
      <c r="C2912" s="16" t="s">
        <v>17</v>
      </c>
      <c r="D2912" s="16" t="s">
        <v>823</v>
      </c>
      <c r="E2912" s="27" t="s">
        <v>819</v>
      </c>
      <c r="F2912" s="27" t="s">
        <v>115</v>
      </c>
      <c r="G2912" s="18">
        <v>1.75E-4</v>
      </c>
      <c r="H2912" s="71">
        <v>12</v>
      </c>
    </row>
    <row r="2913" spans="1:8">
      <c r="A2913" s="16" t="s">
        <v>806</v>
      </c>
      <c r="B2913" s="17" t="s">
        <v>844</v>
      </c>
      <c r="C2913" s="16" t="s">
        <v>17</v>
      </c>
      <c r="D2913" s="16" t="s">
        <v>845</v>
      </c>
      <c r="E2913" s="27" t="s">
        <v>819</v>
      </c>
      <c r="F2913" s="27" t="s">
        <v>820</v>
      </c>
      <c r="G2913" s="18">
        <v>1.3799999999999999E-3</v>
      </c>
      <c r="H2913" s="71">
        <v>12.99</v>
      </c>
    </row>
    <row r="2914" spans="1:8">
      <c r="A2914" s="16" t="s">
        <v>806</v>
      </c>
      <c r="B2914" s="17">
        <v>10761</v>
      </c>
      <c r="C2914" s="16" t="s">
        <v>17</v>
      </c>
      <c r="D2914" s="16" t="s">
        <v>837</v>
      </c>
      <c r="E2914" s="27" t="s">
        <v>827</v>
      </c>
      <c r="F2914" s="27" t="s">
        <v>115</v>
      </c>
      <c r="G2914" s="18">
        <v>6.1080000000000002E-2</v>
      </c>
      <c r="H2914" s="71">
        <v>5</v>
      </c>
    </row>
    <row r="2915" spans="1:8">
      <c r="A2915" s="16" t="s">
        <v>806</v>
      </c>
      <c r="B2915" s="17">
        <v>941</v>
      </c>
      <c r="C2915" s="16" t="s">
        <v>17</v>
      </c>
      <c r="D2915" s="16" t="s">
        <v>830</v>
      </c>
      <c r="E2915" s="27" t="s">
        <v>819</v>
      </c>
      <c r="F2915" s="27" t="s">
        <v>115</v>
      </c>
      <c r="G2915" s="18">
        <v>8.9999999999999998E-4</v>
      </c>
      <c r="H2915" s="71">
        <v>194.68</v>
      </c>
    </row>
    <row r="2916" spans="1:8">
      <c r="A2916" s="16" t="s">
        <v>806</v>
      </c>
      <c r="B2916" s="17">
        <v>10517</v>
      </c>
      <c r="C2916" s="16" t="s">
        <v>17</v>
      </c>
      <c r="D2916" s="16" t="s">
        <v>849</v>
      </c>
      <c r="E2916" s="27" t="s">
        <v>827</v>
      </c>
      <c r="F2916" s="27" t="s">
        <v>850</v>
      </c>
      <c r="G2916" s="18">
        <v>2.4000000000000001E-4</v>
      </c>
      <c r="H2916" s="71">
        <v>300</v>
      </c>
    </row>
    <row r="2917" spans="1:8">
      <c r="A2917" s="16" t="s">
        <v>806</v>
      </c>
      <c r="B2917" s="17" t="s">
        <v>821</v>
      </c>
      <c r="C2917" s="16" t="s">
        <v>17</v>
      </c>
      <c r="D2917" s="16" t="s">
        <v>822</v>
      </c>
      <c r="E2917" s="27" t="s">
        <v>819</v>
      </c>
      <c r="F2917" s="27" t="s">
        <v>115</v>
      </c>
      <c r="G2917" s="18">
        <v>1.2E-4</v>
      </c>
      <c r="H2917" s="71">
        <v>24.02</v>
      </c>
    </row>
    <row r="2918" spans="1:8">
      <c r="A2918" s="16" t="s">
        <v>806</v>
      </c>
      <c r="B2918" s="17">
        <v>10596</v>
      </c>
      <c r="C2918" s="16" t="s">
        <v>17</v>
      </c>
      <c r="D2918" s="16" t="s">
        <v>835</v>
      </c>
      <c r="E2918" s="27" t="s">
        <v>819</v>
      </c>
      <c r="F2918" s="27" t="s">
        <v>115</v>
      </c>
      <c r="G2918" s="18">
        <v>2.7000000000000001E-3</v>
      </c>
      <c r="H2918" s="71">
        <v>4.8499999999999996</v>
      </c>
    </row>
    <row r="2919" spans="1:8">
      <c r="A2919" s="16" t="s">
        <v>806</v>
      </c>
      <c r="B2919" s="17" t="s">
        <v>817</v>
      </c>
      <c r="C2919" s="16" t="s">
        <v>17</v>
      </c>
      <c r="D2919" s="16" t="s">
        <v>818</v>
      </c>
      <c r="E2919" s="27" t="s">
        <v>819</v>
      </c>
      <c r="F2919" s="27" t="s">
        <v>820</v>
      </c>
      <c r="G2919" s="18">
        <v>4.8000000000000001E-4</v>
      </c>
      <c r="H2919" s="71">
        <v>88.33</v>
      </c>
    </row>
    <row r="2920" spans="1:8">
      <c r="A2920" s="16" t="s">
        <v>806</v>
      </c>
      <c r="B2920" s="17">
        <v>158</v>
      </c>
      <c r="C2920" s="16" t="s">
        <v>17</v>
      </c>
      <c r="D2920" s="16" t="s">
        <v>831</v>
      </c>
      <c r="E2920" s="27" t="s">
        <v>819</v>
      </c>
      <c r="F2920" s="27" t="s">
        <v>115</v>
      </c>
      <c r="G2920" s="18">
        <v>6.1080000000000002E-2</v>
      </c>
      <c r="H2920" s="71">
        <v>14</v>
      </c>
    </row>
    <row r="2921" spans="1:8">
      <c r="A2921" s="16" t="s">
        <v>806</v>
      </c>
      <c r="B2921" s="17">
        <v>10583</v>
      </c>
      <c r="C2921" s="16" t="s">
        <v>17</v>
      </c>
      <c r="D2921" s="16" t="s">
        <v>1037</v>
      </c>
      <c r="E2921" s="27" t="s">
        <v>819</v>
      </c>
      <c r="F2921" s="27" t="s">
        <v>115</v>
      </c>
      <c r="G2921" s="18">
        <v>1.575E-3</v>
      </c>
      <c r="H2921" s="71">
        <v>11.98</v>
      </c>
    </row>
    <row r="2922" spans="1:8">
      <c r="A2922" s="16" t="s">
        <v>806</v>
      </c>
      <c r="B2922" s="17">
        <v>10599</v>
      </c>
      <c r="C2922" s="16" t="s">
        <v>17</v>
      </c>
      <c r="D2922" s="16" t="s">
        <v>825</v>
      </c>
      <c r="E2922" s="27" t="s">
        <v>819</v>
      </c>
      <c r="F2922" s="27" t="s">
        <v>115</v>
      </c>
      <c r="G2922" s="18">
        <v>1.08E-3</v>
      </c>
      <c r="H2922" s="71">
        <v>18</v>
      </c>
    </row>
    <row r="2923" spans="1:8">
      <c r="A2923" s="16" t="s">
        <v>806</v>
      </c>
      <c r="B2923" s="17">
        <v>1651</v>
      </c>
      <c r="C2923" s="16" t="s">
        <v>17</v>
      </c>
      <c r="D2923" s="16" t="s">
        <v>842</v>
      </c>
      <c r="E2923" s="27" t="s">
        <v>819</v>
      </c>
      <c r="F2923" s="27" t="s">
        <v>843</v>
      </c>
      <c r="G2923" s="18">
        <v>4.8000000000000001E-4</v>
      </c>
      <c r="H2923" s="71">
        <v>7</v>
      </c>
    </row>
    <row r="2924" spans="1:8">
      <c r="A2924" s="16" t="s">
        <v>806</v>
      </c>
      <c r="B2924" s="17">
        <v>4725</v>
      </c>
      <c r="C2924" s="16" t="s">
        <v>17</v>
      </c>
      <c r="D2924" s="16" t="s">
        <v>1036</v>
      </c>
      <c r="E2924" s="27" t="s">
        <v>819</v>
      </c>
      <c r="F2924" s="27" t="s">
        <v>115</v>
      </c>
      <c r="G2924" s="18">
        <v>1.3999999999999999E-4</v>
      </c>
      <c r="H2924" s="71">
        <v>16.82</v>
      </c>
    </row>
    <row r="2925" spans="1:8">
      <c r="A2925" s="16" t="s">
        <v>806</v>
      </c>
      <c r="B2925" s="17">
        <v>11250</v>
      </c>
      <c r="C2925" s="16" t="s">
        <v>17</v>
      </c>
      <c r="D2925" s="16" t="s">
        <v>1039</v>
      </c>
      <c r="E2925" s="27" t="s">
        <v>819</v>
      </c>
      <c r="F2925" s="27" t="s">
        <v>115</v>
      </c>
      <c r="G2925" s="18">
        <v>8.0500000000000005E-4</v>
      </c>
      <c r="H2925" s="71">
        <v>17.5</v>
      </c>
    </row>
    <row r="2926" spans="1:8" ht="25.5">
      <c r="A2926" s="16" t="s">
        <v>806</v>
      </c>
      <c r="B2926" s="17" t="s">
        <v>828</v>
      </c>
      <c r="C2926" s="16" t="s">
        <v>17</v>
      </c>
      <c r="D2926" s="16" t="s">
        <v>829</v>
      </c>
      <c r="E2926" s="27" t="s">
        <v>819</v>
      </c>
      <c r="F2926" s="27" t="s">
        <v>115</v>
      </c>
      <c r="G2926" s="18">
        <v>3.6000000000000002E-4</v>
      </c>
      <c r="H2926" s="71">
        <v>16.13</v>
      </c>
    </row>
    <row r="2927" spans="1:8">
      <c r="A2927" s="16" t="s">
        <v>806</v>
      </c>
      <c r="B2927" s="17">
        <v>11252</v>
      </c>
      <c r="C2927" s="16" t="s">
        <v>17</v>
      </c>
      <c r="D2927" s="16" t="s">
        <v>1038</v>
      </c>
      <c r="E2927" s="27" t="s">
        <v>819</v>
      </c>
      <c r="F2927" s="27" t="s">
        <v>115</v>
      </c>
      <c r="G2927" s="18">
        <v>3.4999999999999997E-5</v>
      </c>
      <c r="H2927" s="71">
        <v>236.49</v>
      </c>
    </row>
    <row r="2928" spans="1:8">
      <c r="A2928" s="16" t="s">
        <v>806</v>
      </c>
      <c r="B2928" s="17">
        <v>2378</v>
      </c>
      <c r="C2928" s="16" t="s">
        <v>17</v>
      </c>
      <c r="D2928" s="16" t="s">
        <v>832</v>
      </c>
      <c r="E2928" s="27" t="s">
        <v>819</v>
      </c>
      <c r="F2928" s="27" t="s">
        <v>115</v>
      </c>
      <c r="G2928" s="18">
        <v>4.6414999999999998E-2</v>
      </c>
      <c r="H2928" s="71">
        <v>4.5</v>
      </c>
    </row>
    <row r="2929" spans="1:8">
      <c r="A2929" s="16" t="s">
        <v>806</v>
      </c>
      <c r="B2929" s="17">
        <v>11251</v>
      </c>
      <c r="C2929" s="16" t="s">
        <v>17</v>
      </c>
      <c r="D2929" s="16" t="s">
        <v>1035</v>
      </c>
      <c r="E2929" s="27" t="s">
        <v>819</v>
      </c>
      <c r="F2929" s="27" t="s">
        <v>115</v>
      </c>
      <c r="G2929" s="18">
        <v>1.575E-3</v>
      </c>
      <c r="H2929" s="71">
        <v>27.11</v>
      </c>
    </row>
    <row r="2930" spans="1:8">
      <c r="A2930" s="16" t="s">
        <v>806</v>
      </c>
      <c r="B2930" s="17">
        <v>10492</v>
      </c>
      <c r="C2930" s="16" t="s">
        <v>17</v>
      </c>
      <c r="D2930" s="16" t="s">
        <v>824</v>
      </c>
      <c r="E2930" s="27" t="s">
        <v>819</v>
      </c>
      <c r="F2930" s="27" t="s">
        <v>115</v>
      </c>
      <c r="G2930" s="18">
        <v>2.7000000000000001E-3</v>
      </c>
      <c r="H2930" s="71">
        <v>205</v>
      </c>
    </row>
    <row r="2931" spans="1:8">
      <c r="A2931" s="16" t="s">
        <v>806</v>
      </c>
      <c r="B2931" s="17">
        <v>10362</v>
      </c>
      <c r="C2931" s="16" t="s">
        <v>17</v>
      </c>
      <c r="D2931" s="16" t="s">
        <v>826</v>
      </c>
      <c r="E2931" s="27" t="s">
        <v>827</v>
      </c>
      <c r="F2931" s="27" t="s">
        <v>115</v>
      </c>
      <c r="G2931" s="18">
        <v>2.7000000000000001E-3</v>
      </c>
      <c r="H2931" s="71">
        <v>12.54</v>
      </c>
    </row>
    <row r="2932" spans="1:8">
      <c r="A2932" s="16" t="s">
        <v>806</v>
      </c>
      <c r="B2932" s="17" t="s">
        <v>1029</v>
      </c>
      <c r="C2932" s="16" t="s">
        <v>17</v>
      </c>
      <c r="D2932" s="16" t="s">
        <v>1030</v>
      </c>
      <c r="E2932" s="27" t="s">
        <v>809</v>
      </c>
      <c r="F2932" s="27" t="s">
        <v>810</v>
      </c>
      <c r="G2932" s="18">
        <v>0.35</v>
      </c>
      <c r="H2932" s="71">
        <v>22.45</v>
      </c>
    </row>
    <row r="2933" spans="1:8">
      <c r="A2933" s="16" t="s">
        <v>806</v>
      </c>
      <c r="B2933" s="17" t="s">
        <v>1308</v>
      </c>
      <c r="C2933" s="16" t="s">
        <v>17</v>
      </c>
      <c r="D2933" s="16" t="s">
        <v>1309</v>
      </c>
      <c r="E2933" s="27" t="s">
        <v>819</v>
      </c>
      <c r="F2933" s="27" t="s">
        <v>115</v>
      </c>
      <c r="G2933" s="18">
        <v>0.5</v>
      </c>
      <c r="H2933" s="71">
        <v>0.93</v>
      </c>
    </row>
    <row r="2934" spans="1:8">
      <c r="A2934" s="16" t="s">
        <v>806</v>
      </c>
      <c r="B2934" s="17">
        <v>4729</v>
      </c>
      <c r="C2934" s="16" t="s">
        <v>17</v>
      </c>
      <c r="D2934" s="16" t="s">
        <v>853</v>
      </c>
      <c r="E2934" s="27" t="s">
        <v>819</v>
      </c>
      <c r="F2934" s="27" t="s">
        <v>115</v>
      </c>
      <c r="G2934" s="18">
        <v>2.5000000000000001E-5</v>
      </c>
      <c r="H2934" s="71">
        <v>37.799999999999997</v>
      </c>
    </row>
    <row r="2935" spans="1:8">
      <c r="A2935" s="16" t="s">
        <v>806</v>
      </c>
      <c r="B2935" s="17">
        <v>10788</v>
      </c>
      <c r="C2935" s="16" t="s">
        <v>17</v>
      </c>
      <c r="D2935" s="16" t="s">
        <v>852</v>
      </c>
      <c r="E2935" s="27" t="s">
        <v>819</v>
      </c>
      <c r="F2935" s="27" t="s">
        <v>115</v>
      </c>
      <c r="G2935" s="18">
        <v>5.0000000000000002E-5</v>
      </c>
      <c r="H2935" s="71">
        <v>36.9</v>
      </c>
    </row>
    <row r="2936" spans="1:8" ht="25.5">
      <c r="A2936" s="16" t="s">
        <v>806</v>
      </c>
      <c r="B2936" s="17" t="s">
        <v>854</v>
      </c>
      <c r="C2936" s="16" t="s">
        <v>17</v>
      </c>
      <c r="D2936" s="16" t="s">
        <v>855</v>
      </c>
      <c r="E2936" s="27" t="s">
        <v>819</v>
      </c>
      <c r="F2936" s="27" t="s">
        <v>115</v>
      </c>
      <c r="G2936" s="18">
        <v>5.0000000000000002E-5</v>
      </c>
      <c r="H2936" s="71">
        <v>189.9</v>
      </c>
    </row>
    <row r="2937" spans="1:8">
      <c r="A2937" s="16" t="s">
        <v>806</v>
      </c>
      <c r="B2937" s="17">
        <v>4728</v>
      </c>
      <c r="C2937" s="16" t="s">
        <v>17</v>
      </c>
      <c r="D2937" s="16" t="s">
        <v>851</v>
      </c>
      <c r="E2937" s="27" t="s">
        <v>819</v>
      </c>
      <c r="F2937" s="27" t="s">
        <v>115</v>
      </c>
      <c r="G2937" s="18">
        <v>7.4999999999999993E-5</v>
      </c>
      <c r="H2937" s="71">
        <v>18.579999999999998</v>
      </c>
    </row>
    <row r="2938" spans="1:8">
      <c r="A2938" s="11"/>
      <c r="B2938" s="11"/>
      <c r="C2938" s="11"/>
      <c r="D2938" s="11"/>
      <c r="E2938" s="11"/>
      <c r="F2938" s="11"/>
      <c r="G2938" s="12"/>
      <c r="H2938" s="75"/>
    </row>
    <row r="2939" spans="1:8">
      <c r="A2939" s="11"/>
      <c r="B2939" s="11"/>
      <c r="C2939" s="11"/>
      <c r="D2939" s="11"/>
      <c r="E2939" s="11"/>
      <c r="F2939" s="11"/>
      <c r="G2939" s="28"/>
      <c r="H2939" s="76"/>
    </row>
    <row r="2940" spans="1:8" ht="15" thickBot="1">
      <c r="A2940" s="13"/>
      <c r="B2940" s="13"/>
      <c r="C2940" s="13"/>
      <c r="D2940" s="13"/>
      <c r="E2940" s="13"/>
      <c r="F2940" s="13"/>
      <c r="G2940" s="14"/>
      <c r="H2940" s="77"/>
    </row>
    <row r="2941" spans="1:8" ht="15" thickTop="1">
      <c r="A2941" s="15"/>
      <c r="B2941" s="15"/>
      <c r="C2941" s="15"/>
      <c r="D2941" s="15"/>
      <c r="E2941" s="15"/>
      <c r="F2941" s="15"/>
      <c r="G2941" s="15"/>
      <c r="H2941" s="78"/>
    </row>
    <row r="2942" spans="1:8" ht="15">
      <c r="A2942" s="1" t="s">
        <v>446</v>
      </c>
      <c r="B2942" s="2" t="s">
        <v>1</v>
      </c>
      <c r="C2942" s="1" t="s">
        <v>2</v>
      </c>
      <c r="D2942" s="1" t="s">
        <v>3</v>
      </c>
      <c r="E2942" s="29" t="s">
        <v>799</v>
      </c>
      <c r="F2942" s="29" t="s">
        <v>4</v>
      </c>
      <c r="G2942" s="2" t="s">
        <v>5</v>
      </c>
      <c r="H2942" s="74" t="s">
        <v>6</v>
      </c>
    </row>
    <row r="2943" spans="1:8" ht="25.5">
      <c r="A2943" s="3" t="s">
        <v>800</v>
      </c>
      <c r="B2943" s="4">
        <v>41595</v>
      </c>
      <c r="C2943" s="3" t="s">
        <v>20</v>
      </c>
      <c r="D2943" s="3" t="s">
        <v>447</v>
      </c>
      <c r="E2943" s="25" t="s">
        <v>1135</v>
      </c>
      <c r="F2943" s="25" t="s">
        <v>76</v>
      </c>
      <c r="G2943" s="5">
        <v>1</v>
      </c>
      <c r="H2943" s="6">
        <f>ROUND(SUM(H2944*G2944,H2945*G2945,H2946*G2946,H2947*G2947),2)</f>
        <v>16.190000000000001</v>
      </c>
    </row>
    <row r="2944" spans="1:8" ht="38.25">
      <c r="A2944" s="7" t="s">
        <v>801</v>
      </c>
      <c r="B2944" s="8">
        <v>88316</v>
      </c>
      <c r="C2944" s="7" t="s">
        <v>20</v>
      </c>
      <c r="D2944" s="7" t="s">
        <v>802</v>
      </c>
      <c r="E2944" s="26" t="s">
        <v>1801</v>
      </c>
      <c r="F2944" s="26" t="s">
        <v>106</v>
      </c>
      <c r="G2944" s="9">
        <v>0.5</v>
      </c>
      <c r="H2944" s="72">
        <v>24.08</v>
      </c>
    </row>
    <row r="2945" spans="1:8" ht="38.25">
      <c r="A2945" s="7" t="s">
        <v>801</v>
      </c>
      <c r="B2945" s="8">
        <v>88310</v>
      </c>
      <c r="C2945" s="7" t="s">
        <v>20</v>
      </c>
      <c r="D2945" s="7" t="s">
        <v>1298</v>
      </c>
      <c r="E2945" s="26" t="s">
        <v>1801</v>
      </c>
      <c r="F2945" s="26" t="s">
        <v>106</v>
      </c>
      <c r="G2945" s="9">
        <v>0.1</v>
      </c>
      <c r="H2945" s="72">
        <v>31.52</v>
      </c>
    </row>
    <row r="2946" spans="1:8">
      <c r="A2946" s="16" t="s">
        <v>806</v>
      </c>
      <c r="B2946" s="17">
        <v>12815</v>
      </c>
      <c r="C2946" s="16" t="s">
        <v>20</v>
      </c>
      <c r="D2946" s="16" t="s">
        <v>1311</v>
      </c>
      <c r="E2946" s="27" t="s">
        <v>819</v>
      </c>
      <c r="F2946" s="27" t="s">
        <v>54</v>
      </c>
      <c r="G2946" s="18">
        <v>0.02</v>
      </c>
      <c r="H2946" s="71">
        <v>11.52</v>
      </c>
    </row>
    <row r="2947" spans="1:8">
      <c r="A2947" s="16" t="s">
        <v>806</v>
      </c>
      <c r="B2947" s="17">
        <v>7348</v>
      </c>
      <c r="C2947" s="16" t="s">
        <v>20</v>
      </c>
      <c r="D2947" s="16" t="s">
        <v>1312</v>
      </c>
      <c r="E2947" s="27" t="s">
        <v>819</v>
      </c>
      <c r="F2947" s="27" t="s">
        <v>903</v>
      </c>
      <c r="G2947" s="18">
        <v>0.03</v>
      </c>
      <c r="H2947" s="71">
        <v>25.5</v>
      </c>
    </row>
    <row r="2948" spans="1:8">
      <c r="A2948" s="11"/>
      <c r="B2948" s="11"/>
      <c r="C2948" s="11"/>
      <c r="D2948" s="11"/>
      <c r="E2948" s="11"/>
      <c r="F2948" s="11"/>
      <c r="G2948" s="12"/>
      <c r="H2948" s="75"/>
    </row>
    <row r="2949" spans="1:8">
      <c r="A2949" s="11"/>
      <c r="B2949" s="11"/>
      <c r="C2949" s="11"/>
      <c r="D2949" s="11"/>
      <c r="E2949" s="11"/>
      <c r="F2949" s="11"/>
      <c r="G2949" s="28"/>
      <c r="H2949" s="76"/>
    </row>
    <row r="2950" spans="1:8" ht="15" thickBot="1">
      <c r="A2950" s="13"/>
      <c r="B2950" s="13"/>
      <c r="C2950" s="13"/>
      <c r="D2950" s="13"/>
      <c r="E2950" s="13"/>
      <c r="F2950" s="13"/>
      <c r="G2950" s="14"/>
      <c r="H2950" s="77"/>
    </row>
    <row r="2951" spans="1:8" ht="15" thickTop="1">
      <c r="A2951" s="15"/>
      <c r="B2951" s="15"/>
      <c r="C2951" s="15"/>
      <c r="D2951" s="15"/>
      <c r="E2951" s="15"/>
      <c r="F2951" s="15"/>
      <c r="G2951" s="15"/>
      <c r="H2951" s="78"/>
    </row>
    <row r="2952" spans="1:8" ht="15">
      <c r="A2952" s="1" t="s">
        <v>448</v>
      </c>
      <c r="B2952" s="2" t="s">
        <v>1</v>
      </c>
      <c r="C2952" s="1" t="s">
        <v>2</v>
      </c>
      <c r="D2952" s="1" t="s">
        <v>3</v>
      </c>
      <c r="E2952" s="29" t="s">
        <v>799</v>
      </c>
      <c r="F2952" s="29" t="s">
        <v>4</v>
      </c>
      <c r="G2952" s="2" t="s">
        <v>5</v>
      </c>
      <c r="H2952" s="74" t="s">
        <v>6</v>
      </c>
    </row>
    <row r="2953" spans="1:8" ht="38.25">
      <c r="A2953" s="3" t="s">
        <v>800</v>
      </c>
      <c r="B2953" s="4">
        <v>100722</v>
      </c>
      <c r="C2953" s="3" t="s">
        <v>20</v>
      </c>
      <c r="D2953" s="3" t="s">
        <v>449</v>
      </c>
      <c r="E2953" s="25" t="s">
        <v>1847</v>
      </c>
      <c r="F2953" s="25" t="s">
        <v>27</v>
      </c>
      <c r="G2953" s="5">
        <v>1</v>
      </c>
      <c r="H2953" s="79">
        <v>27.24</v>
      </c>
    </row>
    <row r="2954" spans="1:8" ht="38.25">
      <c r="A2954" s="7" t="s">
        <v>801</v>
      </c>
      <c r="B2954" s="8">
        <v>88310</v>
      </c>
      <c r="C2954" s="7" t="s">
        <v>20</v>
      </c>
      <c r="D2954" s="7" t="s">
        <v>1298</v>
      </c>
      <c r="E2954" s="26" t="s">
        <v>1801</v>
      </c>
      <c r="F2954" s="26" t="s">
        <v>106</v>
      </c>
      <c r="G2954" s="9">
        <v>0.67789999999999995</v>
      </c>
      <c r="H2954" s="72">
        <v>31.52</v>
      </c>
    </row>
    <row r="2955" spans="1:8">
      <c r="A2955" s="16" t="s">
        <v>806</v>
      </c>
      <c r="B2955" s="17">
        <v>7307</v>
      </c>
      <c r="C2955" s="16" t="s">
        <v>20</v>
      </c>
      <c r="D2955" s="16" t="s">
        <v>1313</v>
      </c>
      <c r="E2955" s="27" t="s">
        <v>819</v>
      </c>
      <c r="F2955" s="27" t="s">
        <v>903</v>
      </c>
      <c r="G2955" s="18">
        <v>0.10979999999999999</v>
      </c>
      <c r="H2955" s="71">
        <v>53.9</v>
      </c>
    </row>
    <row r="2956" spans="1:8">
      <c r="A2956" s="16" t="s">
        <v>806</v>
      </c>
      <c r="B2956" s="17">
        <v>5318</v>
      </c>
      <c r="C2956" s="16" t="s">
        <v>20</v>
      </c>
      <c r="D2956" s="16" t="s">
        <v>1306</v>
      </c>
      <c r="E2956" s="27" t="s">
        <v>819</v>
      </c>
      <c r="F2956" s="27" t="s">
        <v>903</v>
      </c>
      <c r="G2956" s="18">
        <v>1.0999999999999999E-2</v>
      </c>
      <c r="H2956" s="71">
        <v>34.869999999999997</v>
      </c>
    </row>
    <row r="2957" spans="1:8">
      <c r="A2957" s="11"/>
      <c r="B2957" s="11"/>
      <c r="C2957" s="11"/>
      <c r="D2957" s="11"/>
      <c r="E2957" s="11"/>
      <c r="F2957" s="11"/>
      <c r="G2957" s="12"/>
      <c r="H2957" s="75"/>
    </row>
    <row r="2958" spans="1:8">
      <c r="A2958" s="11"/>
      <c r="B2958" s="11"/>
      <c r="C2958" s="11"/>
      <c r="D2958" s="11"/>
      <c r="E2958" s="11"/>
      <c r="F2958" s="11"/>
      <c r="G2958" s="28"/>
      <c r="H2958" s="76"/>
    </row>
    <row r="2959" spans="1:8" ht="15" thickBot="1">
      <c r="A2959" s="13"/>
      <c r="B2959" s="13"/>
      <c r="C2959" s="13"/>
      <c r="D2959" s="13"/>
      <c r="E2959" s="13"/>
      <c r="F2959" s="13"/>
      <c r="G2959" s="14"/>
      <c r="H2959" s="77"/>
    </row>
    <row r="2960" spans="1:8" ht="15" thickTop="1">
      <c r="A2960" s="15"/>
      <c r="B2960" s="15"/>
      <c r="C2960" s="15"/>
      <c r="D2960" s="15"/>
      <c r="E2960" s="15"/>
      <c r="F2960" s="15"/>
      <c r="G2960" s="15"/>
      <c r="H2960" s="78"/>
    </row>
    <row r="2961" spans="1:8" ht="15">
      <c r="A2961" s="1" t="s">
        <v>450</v>
      </c>
      <c r="B2961" s="2" t="s">
        <v>1</v>
      </c>
      <c r="C2961" s="1" t="s">
        <v>2</v>
      </c>
      <c r="D2961" s="1" t="s">
        <v>3</v>
      </c>
      <c r="E2961" s="29" t="s">
        <v>799</v>
      </c>
      <c r="F2961" s="29" t="s">
        <v>4</v>
      </c>
      <c r="G2961" s="2" t="s">
        <v>5</v>
      </c>
      <c r="H2961" s="74" t="s">
        <v>6</v>
      </c>
    </row>
    <row r="2962" spans="1:8" ht="51">
      <c r="A2962" s="3" t="s">
        <v>800</v>
      </c>
      <c r="B2962" s="4">
        <v>100746</v>
      </c>
      <c r="C2962" s="3" t="s">
        <v>20</v>
      </c>
      <c r="D2962" s="3" t="s">
        <v>451</v>
      </c>
      <c r="E2962" s="25" t="s">
        <v>1847</v>
      </c>
      <c r="F2962" s="25" t="s">
        <v>27</v>
      </c>
      <c r="G2962" s="5">
        <v>1</v>
      </c>
      <c r="H2962" s="79">
        <v>27.73</v>
      </c>
    </row>
    <row r="2963" spans="1:8" ht="38.25">
      <c r="A2963" s="7" t="s">
        <v>801</v>
      </c>
      <c r="B2963" s="8">
        <v>88310</v>
      </c>
      <c r="C2963" s="7" t="s">
        <v>20</v>
      </c>
      <c r="D2963" s="7" t="s">
        <v>1298</v>
      </c>
      <c r="E2963" s="26" t="s">
        <v>1801</v>
      </c>
      <c r="F2963" s="26" t="s">
        <v>106</v>
      </c>
      <c r="G2963" s="9">
        <v>0.67789999999999995</v>
      </c>
      <c r="H2963" s="72">
        <v>31.52</v>
      </c>
    </row>
    <row r="2964" spans="1:8">
      <c r="A2964" s="16" t="s">
        <v>806</v>
      </c>
      <c r="B2964" s="17">
        <v>7292</v>
      </c>
      <c r="C2964" s="16" t="s">
        <v>20</v>
      </c>
      <c r="D2964" s="16" t="s">
        <v>1314</v>
      </c>
      <c r="E2964" s="27" t="s">
        <v>819</v>
      </c>
      <c r="F2964" s="27" t="s">
        <v>903</v>
      </c>
      <c r="G2964" s="18">
        <v>0.12740000000000001</v>
      </c>
      <c r="H2964" s="71">
        <v>49.97</v>
      </c>
    </row>
    <row r="2965" spans="1:8">
      <c r="A2965" s="16" t="s">
        <v>806</v>
      </c>
      <c r="B2965" s="17">
        <v>5318</v>
      </c>
      <c r="C2965" s="16" t="s">
        <v>20</v>
      </c>
      <c r="D2965" s="16" t="s">
        <v>1306</v>
      </c>
      <c r="E2965" s="27" t="s">
        <v>819</v>
      </c>
      <c r="F2965" s="27" t="s">
        <v>903</v>
      </c>
      <c r="G2965" s="18">
        <v>1.2699999999999999E-2</v>
      </c>
      <c r="H2965" s="71">
        <v>34.869999999999997</v>
      </c>
    </row>
    <row r="2966" spans="1:8">
      <c r="A2966" s="11"/>
      <c r="B2966" s="11"/>
      <c r="C2966" s="11"/>
      <c r="D2966" s="11"/>
      <c r="E2966" s="11"/>
      <c r="F2966" s="11"/>
      <c r="G2966" s="12"/>
      <c r="H2966" s="75"/>
    </row>
    <row r="2967" spans="1:8">
      <c r="A2967" s="11"/>
      <c r="B2967" s="11"/>
      <c r="C2967" s="11"/>
      <c r="D2967" s="11"/>
      <c r="E2967" s="11"/>
      <c r="F2967" s="11"/>
      <c r="G2967" s="28"/>
      <c r="H2967" s="76"/>
    </row>
    <row r="2968" spans="1:8" ht="15" thickBot="1">
      <c r="A2968" s="13"/>
      <c r="B2968" s="13"/>
      <c r="C2968" s="13"/>
      <c r="D2968" s="13"/>
      <c r="E2968" s="13"/>
      <c r="F2968" s="13"/>
      <c r="G2968" s="14"/>
      <c r="H2968" s="77"/>
    </row>
    <row r="2969" spans="1:8" ht="15" thickTop="1">
      <c r="A2969" s="15"/>
      <c r="B2969" s="15"/>
      <c r="C2969" s="15"/>
      <c r="D2969" s="15"/>
      <c r="E2969" s="15"/>
      <c r="F2969" s="15"/>
      <c r="G2969" s="15"/>
      <c r="H2969" s="78"/>
    </row>
    <row r="2970" spans="1:8" ht="15">
      <c r="A2970" s="1" t="s">
        <v>452</v>
      </c>
      <c r="B2970" s="2" t="s">
        <v>1</v>
      </c>
      <c r="C2970" s="1" t="s">
        <v>2</v>
      </c>
      <c r="D2970" s="1" t="s">
        <v>3</v>
      </c>
      <c r="E2970" s="29" t="s">
        <v>799</v>
      </c>
      <c r="F2970" s="29" t="s">
        <v>4</v>
      </c>
      <c r="G2970" s="2" t="s">
        <v>5</v>
      </c>
      <c r="H2970" s="74" t="s">
        <v>6</v>
      </c>
    </row>
    <row r="2971" spans="1:8" ht="25.5">
      <c r="A2971" s="3" t="s">
        <v>800</v>
      </c>
      <c r="B2971" s="4">
        <v>88485</v>
      </c>
      <c r="C2971" s="3" t="s">
        <v>20</v>
      </c>
      <c r="D2971" s="3" t="s">
        <v>453</v>
      </c>
      <c r="E2971" s="25" t="s">
        <v>1876</v>
      </c>
      <c r="F2971" s="25" t="s">
        <v>27</v>
      </c>
      <c r="G2971" s="5">
        <v>1</v>
      </c>
      <c r="H2971" s="79">
        <v>4.79</v>
      </c>
    </row>
    <row r="2972" spans="1:8" ht="38.25">
      <c r="A2972" s="7" t="s">
        <v>801</v>
      </c>
      <c r="B2972" s="8">
        <v>88316</v>
      </c>
      <c r="C2972" s="7" t="s">
        <v>20</v>
      </c>
      <c r="D2972" s="7" t="s">
        <v>802</v>
      </c>
      <c r="E2972" s="26" t="s">
        <v>1801</v>
      </c>
      <c r="F2972" s="26" t="s">
        <v>106</v>
      </c>
      <c r="G2972" s="9">
        <v>2.2200000000000001E-2</v>
      </c>
      <c r="H2972" s="72">
        <v>24.08</v>
      </c>
    </row>
    <row r="2973" spans="1:8" ht="38.25">
      <c r="A2973" s="7" t="s">
        <v>801</v>
      </c>
      <c r="B2973" s="8">
        <v>88310</v>
      </c>
      <c r="C2973" s="7" t="s">
        <v>20</v>
      </c>
      <c r="D2973" s="7" t="s">
        <v>1298</v>
      </c>
      <c r="E2973" s="26" t="s">
        <v>1801</v>
      </c>
      <c r="F2973" s="26" t="s">
        <v>106</v>
      </c>
      <c r="G2973" s="9">
        <v>6.6600000000000006E-2</v>
      </c>
      <c r="H2973" s="72">
        <v>31.52</v>
      </c>
    </row>
    <row r="2974" spans="1:8">
      <c r="A2974" s="16" t="s">
        <v>806</v>
      </c>
      <c r="B2974" s="17">
        <v>6085</v>
      </c>
      <c r="C2974" s="16" t="s">
        <v>20</v>
      </c>
      <c r="D2974" s="16" t="s">
        <v>1315</v>
      </c>
      <c r="E2974" s="27" t="s">
        <v>819</v>
      </c>
      <c r="F2974" s="27" t="s">
        <v>903</v>
      </c>
      <c r="G2974" s="18">
        <v>0.1666</v>
      </c>
      <c r="H2974" s="71">
        <v>13.04</v>
      </c>
    </row>
    <row r="2975" spans="1:8">
      <c r="A2975" s="11"/>
      <c r="B2975" s="11"/>
      <c r="C2975" s="11"/>
      <c r="D2975" s="11"/>
      <c r="E2975" s="11"/>
      <c r="F2975" s="11"/>
      <c r="G2975" s="12"/>
      <c r="H2975" s="75"/>
    </row>
    <row r="2976" spans="1:8">
      <c r="A2976" s="11"/>
      <c r="B2976" s="11"/>
      <c r="C2976" s="11"/>
      <c r="D2976" s="11"/>
      <c r="E2976" s="11"/>
      <c r="F2976" s="11"/>
      <c r="G2976" s="28"/>
      <c r="H2976" s="76"/>
    </row>
    <row r="2977" spans="1:8" ht="15" thickBot="1">
      <c r="A2977" s="13"/>
      <c r="B2977" s="13"/>
      <c r="C2977" s="13"/>
      <c r="D2977" s="13"/>
      <c r="E2977" s="13"/>
      <c r="F2977" s="13"/>
      <c r="G2977" s="14"/>
      <c r="H2977" s="77"/>
    </row>
    <row r="2978" spans="1:8" ht="15" thickTop="1">
      <c r="A2978" s="15"/>
      <c r="B2978" s="15"/>
      <c r="C2978" s="15"/>
      <c r="D2978" s="15"/>
      <c r="E2978" s="15"/>
      <c r="F2978" s="15"/>
      <c r="G2978" s="15"/>
      <c r="H2978" s="78"/>
    </row>
    <row r="2979" spans="1:8" ht="15">
      <c r="A2979" s="1" t="s">
        <v>454</v>
      </c>
      <c r="B2979" s="2" t="s">
        <v>1</v>
      </c>
      <c r="C2979" s="1" t="s">
        <v>2</v>
      </c>
      <c r="D2979" s="1" t="s">
        <v>3</v>
      </c>
      <c r="E2979" s="29" t="s">
        <v>799</v>
      </c>
      <c r="F2979" s="29" t="s">
        <v>4</v>
      </c>
      <c r="G2979" s="2" t="s">
        <v>5</v>
      </c>
      <c r="H2979" s="74" t="s">
        <v>6</v>
      </c>
    </row>
    <row r="2980" spans="1:8" ht="25.5">
      <c r="A2980" s="3" t="s">
        <v>800</v>
      </c>
      <c r="B2980" s="4">
        <v>88482</v>
      </c>
      <c r="C2980" s="3" t="s">
        <v>20</v>
      </c>
      <c r="D2980" s="3" t="s">
        <v>455</v>
      </c>
      <c r="E2980" s="25" t="s">
        <v>1135</v>
      </c>
      <c r="F2980" s="25" t="s">
        <v>27</v>
      </c>
      <c r="G2980" s="5">
        <v>1</v>
      </c>
      <c r="H2980" s="6">
        <f>ROUND(SUM(H2981*G2981,H2982*G2982,H2983*G2983),2)</f>
        <v>3.66</v>
      </c>
    </row>
    <row r="2981" spans="1:8" ht="38.25">
      <c r="A2981" s="7" t="s">
        <v>801</v>
      </c>
      <c r="B2981" s="8">
        <v>88310</v>
      </c>
      <c r="C2981" s="7" t="s">
        <v>20</v>
      </c>
      <c r="D2981" s="7" t="s">
        <v>1298</v>
      </c>
      <c r="E2981" s="26" t="s">
        <v>1801</v>
      </c>
      <c r="F2981" s="26" t="s">
        <v>106</v>
      </c>
      <c r="G2981" s="9">
        <v>3.5999999999999997E-2</v>
      </c>
      <c r="H2981" s="72">
        <v>31.52</v>
      </c>
    </row>
    <row r="2982" spans="1:8" ht="38.25">
      <c r="A2982" s="7" t="s">
        <v>801</v>
      </c>
      <c r="B2982" s="8">
        <v>88316</v>
      </c>
      <c r="C2982" s="7" t="s">
        <v>20</v>
      </c>
      <c r="D2982" s="7" t="s">
        <v>802</v>
      </c>
      <c r="E2982" s="26" t="s">
        <v>1801</v>
      </c>
      <c r="F2982" s="26" t="s">
        <v>106</v>
      </c>
      <c r="G2982" s="9">
        <v>1.2999999999999999E-2</v>
      </c>
      <c r="H2982" s="72">
        <v>24.08</v>
      </c>
    </row>
    <row r="2983" spans="1:8">
      <c r="A2983" s="16" t="s">
        <v>806</v>
      </c>
      <c r="B2983" s="17">
        <v>6090</v>
      </c>
      <c r="C2983" s="16" t="s">
        <v>20</v>
      </c>
      <c r="D2983" s="16" t="s">
        <v>1316</v>
      </c>
      <c r="E2983" s="27" t="s">
        <v>819</v>
      </c>
      <c r="F2983" s="27" t="s">
        <v>903</v>
      </c>
      <c r="G2983" s="18">
        <v>0.16</v>
      </c>
      <c r="H2983" s="71">
        <v>13.81</v>
      </c>
    </row>
    <row r="2984" spans="1:8">
      <c r="A2984" s="11"/>
      <c r="B2984" s="11"/>
      <c r="C2984" s="11"/>
      <c r="D2984" s="11"/>
      <c r="E2984" s="11"/>
      <c r="F2984" s="11"/>
      <c r="G2984" s="12"/>
      <c r="H2984" s="75"/>
    </row>
    <row r="2985" spans="1:8">
      <c r="A2985" s="11"/>
      <c r="B2985" s="11"/>
      <c r="C2985" s="11"/>
      <c r="D2985" s="11"/>
      <c r="E2985" s="11"/>
      <c r="F2985" s="11"/>
      <c r="G2985" s="28"/>
      <c r="H2985" s="76"/>
    </row>
    <row r="2986" spans="1:8" ht="15" thickBot="1">
      <c r="A2986" s="13"/>
      <c r="B2986" s="13"/>
      <c r="C2986" s="13"/>
      <c r="D2986" s="13"/>
      <c r="E2986" s="13"/>
      <c r="F2986" s="13"/>
      <c r="G2986" s="14"/>
      <c r="H2986" s="77"/>
    </row>
    <row r="2987" spans="1:8" ht="15" thickTop="1">
      <c r="A2987" s="15"/>
      <c r="B2987" s="15"/>
      <c r="C2987" s="15"/>
      <c r="D2987" s="15"/>
      <c r="E2987" s="15"/>
      <c r="F2987" s="15"/>
      <c r="G2987" s="15"/>
      <c r="H2987" s="78"/>
    </row>
    <row r="2988" spans="1:8" ht="15">
      <c r="A2988" s="1" t="s">
        <v>456</v>
      </c>
      <c r="B2988" s="2" t="s">
        <v>1</v>
      </c>
      <c r="C2988" s="1" t="s">
        <v>2</v>
      </c>
      <c r="D2988" s="1" t="s">
        <v>3</v>
      </c>
      <c r="E2988" s="29" t="s">
        <v>799</v>
      </c>
      <c r="F2988" s="29" t="s">
        <v>4</v>
      </c>
      <c r="G2988" s="2" t="s">
        <v>5</v>
      </c>
      <c r="H2988" s="74" t="s">
        <v>6</v>
      </c>
    </row>
    <row r="2989" spans="1:8" ht="25.5">
      <c r="A2989" s="3" t="s">
        <v>800</v>
      </c>
      <c r="B2989" s="4">
        <v>95305</v>
      </c>
      <c r="C2989" s="3" t="s">
        <v>20</v>
      </c>
      <c r="D2989" s="3" t="s">
        <v>457</v>
      </c>
      <c r="E2989" s="25" t="s">
        <v>1876</v>
      </c>
      <c r="F2989" s="25" t="s">
        <v>27</v>
      </c>
      <c r="G2989" s="5">
        <v>1</v>
      </c>
      <c r="H2989" s="79">
        <v>16.12</v>
      </c>
    </row>
    <row r="2990" spans="1:8" ht="38.25">
      <c r="A2990" s="7" t="s">
        <v>801</v>
      </c>
      <c r="B2990" s="8">
        <v>88316</v>
      </c>
      <c r="C2990" s="7" t="s">
        <v>20</v>
      </c>
      <c r="D2990" s="7" t="s">
        <v>802</v>
      </c>
      <c r="E2990" s="26" t="s">
        <v>1801</v>
      </c>
      <c r="F2990" s="26" t="s">
        <v>106</v>
      </c>
      <c r="G2990" s="9">
        <v>5.1400000000000001E-2</v>
      </c>
      <c r="H2990" s="72">
        <v>24.08</v>
      </c>
    </row>
    <row r="2991" spans="1:8" ht="38.25">
      <c r="A2991" s="7" t="s">
        <v>801</v>
      </c>
      <c r="B2991" s="8">
        <v>88310</v>
      </c>
      <c r="C2991" s="7" t="s">
        <v>20</v>
      </c>
      <c r="D2991" s="7" t="s">
        <v>1298</v>
      </c>
      <c r="E2991" s="26" t="s">
        <v>1801</v>
      </c>
      <c r="F2991" s="26" t="s">
        <v>106</v>
      </c>
      <c r="G2991" s="9">
        <v>0.15409999999999999</v>
      </c>
      <c r="H2991" s="72">
        <v>31.52</v>
      </c>
    </row>
    <row r="2992" spans="1:8" ht="25.5">
      <c r="A2992" s="16" t="s">
        <v>806</v>
      </c>
      <c r="B2992" s="17">
        <v>38877</v>
      </c>
      <c r="C2992" s="16" t="s">
        <v>20</v>
      </c>
      <c r="D2992" s="16" t="s">
        <v>1317</v>
      </c>
      <c r="E2992" s="27" t="s">
        <v>819</v>
      </c>
      <c r="F2992" s="27" t="s">
        <v>159</v>
      </c>
      <c r="G2992" s="18">
        <v>1.1073999999999999</v>
      </c>
      <c r="H2992" s="71">
        <v>9.07</v>
      </c>
    </row>
    <row r="2993" spans="1:8">
      <c r="A2993" s="11"/>
      <c r="B2993" s="11"/>
      <c r="C2993" s="11"/>
      <c r="D2993" s="11"/>
      <c r="E2993" s="11"/>
      <c r="F2993" s="11"/>
      <c r="G2993" s="12"/>
      <c r="H2993" s="75"/>
    </row>
    <row r="2994" spans="1:8">
      <c r="A2994" s="11"/>
      <c r="B2994" s="11"/>
      <c r="C2994" s="11"/>
      <c r="D2994" s="11"/>
      <c r="E2994" s="11"/>
      <c r="F2994" s="11"/>
      <c r="G2994" s="28"/>
      <c r="H2994" s="76"/>
    </row>
    <row r="2995" spans="1:8" ht="15" thickBot="1">
      <c r="A2995" s="13"/>
      <c r="B2995" s="13"/>
      <c r="C2995" s="13"/>
      <c r="D2995" s="13"/>
      <c r="E2995" s="13"/>
      <c r="F2995" s="13"/>
      <c r="G2995" s="14"/>
      <c r="H2995" s="77"/>
    </row>
    <row r="2996" spans="1:8" ht="15" thickTop="1">
      <c r="A2996" s="15"/>
      <c r="B2996" s="15"/>
      <c r="C2996" s="15"/>
      <c r="D2996" s="15"/>
      <c r="E2996" s="15"/>
      <c r="F2996" s="15"/>
      <c r="G2996" s="15"/>
      <c r="H2996" s="78"/>
    </row>
    <row r="2997" spans="1:8" ht="15">
      <c r="A2997" s="1" t="s">
        <v>458</v>
      </c>
      <c r="B2997" s="2" t="s">
        <v>1</v>
      </c>
      <c r="C2997" s="1" t="s">
        <v>2</v>
      </c>
      <c r="D2997" s="1" t="s">
        <v>3</v>
      </c>
      <c r="E2997" s="29" t="s">
        <v>799</v>
      </c>
      <c r="F2997" s="29" t="s">
        <v>4</v>
      </c>
      <c r="G2997" s="2" t="s">
        <v>5</v>
      </c>
      <c r="H2997" s="74" t="s">
        <v>6</v>
      </c>
    </row>
    <row r="2998" spans="1:8">
      <c r="A2998" s="3" t="s">
        <v>800</v>
      </c>
      <c r="B2998" s="4">
        <v>40905</v>
      </c>
      <c r="C2998" s="3" t="s">
        <v>20</v>
      </c>
      <c r="D2998" s="3" t="s">
        <v>459</v>
      </c>
      <c r="E2998" s="25" t="s">
        <v>1135</v>
      </c>
      <c r="F2998" s="25" t="s">
        <v>27</v>
      </c>
      <c r="G2998" s="5">
        <v>1</v>
      </c>
      <c r="H2998" s="6">
        <f>ROUND(SUM(H2999*G2999,H3000*G3000,H3001*G3001,H3002*G3002,H3003*G3003),2)</f>
        <v>32.090000000000003</v>
      </c>
    </row>
    <row r="2999" spans="1:8" ht="38.25">
      <c r="A2999" s="7" t="s">
        <v>801</v>
      </c>
      <c r="B2999" s="8">
        <v>88316</v>
      </c>
      <c r="C2999" s="7" t="s">
        <v>20</v>
      </c>
      <c r="D2999" s="7" t="s">
        <v>802</v>
      </c>
      <c r="E2999" s="26" t="s">
        <v>1801</v>
      </c>
      <c r="F2999" s="26" t="s">
        <v>106</v>
      </c>
      <c r="G2999" s="9">
        <v>0.3</v>
      </c>
      <c r="H2999" s="72">
        <v>24.08</v>
      </c>
    </row>
    <row r="3000" spans="1:8" ht="38.25">
      <c r="A3000" s="7" t="s">
        <v>801</v>
      </c>
      <c r="B3000" s="8">
        <v>88310</v>
      </c>
      <c r="C3000" s="7" t="s">
        <v>20</v>
      </c>
      <c r="D3000" s="7" t="s">
        <v>1298</v>
      </c>
      <c r="E3000" s="26" t="s">
        <v>1801</v>
      </c>
      <c r="F3000" s="26" t="s">
        <v>106</v>
      </c>
      <c r="G3000" s="9">
        <v>0.4</v>
      </c>
      <c r="H3000" s="72">
        <v>31.52</v>
      </c>
    </row>
    <row r="3001" spans="1:8" ht="25.5">
      <c r="A3001" s="16" t="s">
        <v>806</v>
      </c>
      <c r="B3001" s="17">
        <v>3767</v>
      </c>
      <c r="C3001" s="16" t="s">
        <v>20</v>
      </c>
      <c r="D3001" s="16" t="s">
        <v>1300</v>
      </c>
      <c r="E3001" s="27" t="s">
        <v>819</v>
      </c>
      <c r="F3001" s="27" t="s">
        <v>54</v>
      </c>
      <c r="G3001" s="18">
        <v>1</v>
      </c>
      <c r="H3001" s="71">
        <v>0.93</v>
      </c>
    </row>
    <row r="3002" spans="1:8">
      <c r="A3002" s="16" t="s">
        <v>806</v>
      </c>
      <c r="B3002" s="17">
        <v>10475</v>
      </c>
      <c r="C3002" s="16" t="s">
        <v>20</v>
      </c>
      <c r="D3002" s="16" t="s">
        <v>1318</v>
      </c>
      <c r="E3002" s="27" t="s">
        <v>819</v>
      </c>
      <c r="F3002" s="27" t="s">
        <v>903</v>
      </c>
      <c r="G3002" s="18">
        <v>0.27</v>
      </c>
      <c r="H3002" s="71">
        <v>35.9</v>
      </c>
    </row>
    <row r="3003" spans="1:8">
      <c r="A3003" s="16" t="s">
        <v>806</v>
      </c>
      <c r="B3003" s="17">
        <v>5318</v>
      </c>
      <c r="C3003" s="16" t="s">
        <v>20</v>
      </c>
      <c r="D3003" s="16" t="s">
        <v>1306</v>
      </c>
      <c r="E3003" s="27" t="s">
        <v>819</v>
      </c>
      <c r="F3003" s="27" t="s">
        <v>903</v>
      </c>
      <c r="G3003" s="18">
        <v>4.6800000000000001E-2</v>
      </c>
      <c r="H3003" s="71">
        <v>34.869999999999997</v>
      </c>
    </row>
    <row r="3004" spans="1:8">
      <c r="A3004" s="11"/>
      <c r="B3004" s="11"/>
      <c r="C3004" s="11"/>
      <c r="D3004" s="11"/>
      <c r="E3004" s="11"/>
      <c r="F3004" s="11"/>
      <c r="G3004" s="12"/>
      <c r="H3004" s="75"/>
    </row>
    <row r="3005" spans="1:8">
      <c r="A3005" s="11"/>
      <c r="B3005" s="11"/>
      <c r="C3005" s="11"/>
      <c r="D3005" s="11"/>
      <c r="E3005" s="11"/>
      <c r="F3005" s="11"/>
      <c r="G3005" s="28"/>
      <c r="H3005" s="76"/>
    </row>
    <row r="3006" spans="1:8" ht="15" thickBot="1">
      <c r="A3006" s="13"/>
      <c r="B3006" s="13"/>
      <c r="C3006" s="13"/>
      <c r="D3006" s="13"/>
      <c r="E3006" s="13"/>
      <c r="F3006" s="13"/>
      <c r="G3006" s="14"/>
      <c r="H3006" s="77"/>
    </row>
    <row r="3007" spans="1:8" ht="15" thickTop="1">
      <c r="A3007" s="15"/>
      <c r="B3007" s="15"/>
      <c r="C3007" s="15"/>
      <c r="D3007" s="15"/>
      <c r="E3007" s="15"/>
      <c r="F3007" s="15"/>
      <c r="G3007" s="15"/>
      <c r="H3007" s="78"/>
    </row>
    <row r="3008" spans="1:8" ht="15">
      <c r="A3008" s="1" t="s">
        <v>460</v>
      </c>
      <c r="B3008" s="2" t="s">
        <v>1</v>
      </c>
      <c r="C3008" s="1" t="s">
        <v>2</v>
      </c>
      <c r="D3008" s="1" t="s">
        <v>3</v>
      </c>
      <c r="E3008" s="29" t="s">
        <v>799</v>
      </c>
      <c r="F3008" s="29" t="s">
        <v>4</v>
      </c>
      <c r="G3008" s="2" t="s">
        <v>5</v>
      </c>
      <c r="H3008" s="74" t="s">
        <v>6</v>
      </c>
    </row>
    <row r="3009" spans="1:8">
      <c r="A3009" s="3" t="s">
        <v>800</v>
      </c>
      <c r="B3009" s="4" t="s">
        <v>461</v>
      </c>
      <c r="C3009" s="3" t="s">
        <v>20</v>
      </c>
      <c r="D3009" s="3" t="s">
        <v>462</v>
      </c>
      <c r="E3009" s="25" t="s">
        <v>1135</v>
      </c>
      <c r="F3009" s="25" t="s">
        <v>27</v>
      </c>
      <c r="G3009" s="5">
        <v>1</v>
      </c>
      <c r="H3009" s="6">
        <f>ROUND(SUM(H3010*G3010,H3011*G3011,H3012*G3012),2)</f>
        <v>21.39</v>
      </c>
    </row>
    <row r="3010" spans="1:8" ht="38.25">
      <c r="A3010" s="7" t="s">
        <v>801</v>
      </c>
      <c r="B3010" s="8">
        <v>88316</v>
      </c>
      <c r="C3010" s="7" t="s">
        <v>20</v>
      </c>
      <c r="D3010" s="7" t="s">
        <v>802</v>
      </c>
      <c r="E3010" s="26" t="s">
        <v>1801</v>
      </c>
      <c r="F3010" s="26" t="s">
        <v>106</v>
      </c>
      <c r="G3010" s="9">
        <v>0.25</v>
      </c>
      <c r="H3010" s="72">
        <v>24.08</v>
      </c>
    </row>
    <row r="3011" spans="1:8" ht="38.25">
      <c r="A3011" s="7" t="s">
        <v>801</v>
      </c>
      <c r="B3011" s="8">
        <v>88310</v>
      </c>
      <c r="C3011" s="7" t="s">
        <v>20</v>
      </c>
      <c r="D3011" s="7" t="s">
        <v>1298</v>
      </c>
      <c r="E3011" s="26" t="s">
        <v>1801</v>
      </c>
      <c r="F3011" s="26" t="s">
        <v>106</v>
      </c>
      <c r="G3011" s="9">
        <v>0.35</v>
      </c>
      <c r="H3011" s="72">
        <v>31.52</v>
      </c>
    </row>
    <row r="3012" spans="1:8">
      <c r="A3012" s="16" t="s">
        <v>806</v>
      </c>
      <c r="B3012" s="17">
        <v>7348</v>
      </c>
      <c r="C3012" s="16" t="s">
        <v>20</v>
      </c>
      <c r="D3012" s="16" t="s">
        <v>1312</v>
      </c>
      <c r="E3012" s="27" t="s">
        <v>819</v>
      </c>
      <c r="F3012" s="27" t="s">
        <v>903</v>
      </c>
      <c r="G3012" s="18">
        <v>0.17</v>
      </c>
      <c r="H3012" s="71">
        <v>25.5</v>
      </c>
    </row>
    <row r="3013" spans="1:8">
      <c r="A3013" s="11"/>
      <c r="B3013" s="11"/>
      <c r="C3013" s="11"/>
      <c r="D3013" s="11"/>
      <c r="E3013" s="11"/>
      <c r="F3013" s="11"/>
      <c r="G3013" s="12"/>
      <c r="H3013" s="75"/>
    </row>
    <row r="3014" spans="1:8">
      <c r="A3014" s="11"/>
      <c r="B3014" s="11"/>
      <c r="C3014" s="11"/>
      <c r="D3014" s="11"/>
      <c r="E3014" s="11"/>
      <c r="F3014" s="11"/>
      <c r="G3014" s="28"/>
      <c r="H3014" s="76"/>
    </row>
    <row r="3015" spans="1:8" ht="15" thickBot="1">
      <c r="A3015" s="13"/>
      <c r="B3015" s="13"/>
      <c r="C3015" s="13"/>
      <c r="D3015" s="13"/>
      <c r="E3015" s="13"/>
      <c r="F3015" s="13"/>
      <c r="G3015" s="14"/>
      <c r="H3015" s="77"/>
    </row>
    <row r="3016" spans="1:8" ht="15" thickTop="1">
      <c r="A3016" s="15"/>
      <c r="B3016" s="15"/>
      <c r="C3016" s="15"/>
      <c r="D3016" s="15"/>
      <c r="E3016" s="15"/>
      <c r="F3016" s="15"/>
      <c r="G3016" s="15"/>
      <c r="H3016" s="78"/>
    </row>
    <row r="3017" spans="1:8" ht="15">
      <c r="A3017" s="1" t="s">
        <v>463</v>
      </c>
      <c r="B3017" s="2" t="s">
        <v>1</v>
      </c>
      <c r="C3017" s="1" t="s">
        <v>2</v>
      </c>
      <c r="D3017" s="1" t="s">
        <v>3</v>
      </c>
      <c r="E3017" s="29" t="s">
        <v>799</v>
      </c>
      <c r="F3017" s="29" t="s">
        <v>4</v>
      </c>
      <c r="G3017" s="2" t="s">
        <v>5</v>
      </c>
      <c r="H3017" s="74" t="s">
        <v>6</v>
      </c>
    </row>
    <row r="3018" spans="1:8" ht="25.5">
      <c r="A3018" s="3" t="s">
        <v>800</v>
      </c>
      <c r="B3018" s="4">
        <v>83693</v>
      </c>
      <c r="C3018" s="3" t="s">
        <v>20</v>
      </c>
      <c r="D3018" s="3" t="s">
        <v>464</v>
      </c>
      <c r="E3018" s="25" t="s">
        <v>1206</v>
      </c>
      <c r="F3018" s="25" t="s">
        <v>27</v>
      </c>
      <c r="G3018" s="5">
        <v>1</v>
      </c>
      <c r="H3018" s="6">
        <f>ROUND(SUM(H3019*G3019,H3020*G3020,H3021*G3021),2)</f>
        <v>5.78</v>
      </c>
    </row>
    <row r="3019" spans="1:8" ht="38.25">
      <c r="A3019" s="7" t="s">
        <v>801</v>
      </c>
      <c r="B3019" s="8">
        <v>88316</v>
      </c>
      <c r="C3019" s="7" t="s">
        <v>20</v>
      </c>
      <c r="D3019" s="7" t="s">
        <v>802</v>
      </c>
      <c r="E3019" s="26" t="s">
        <v>1801</v>
      </c>
      <c r="F3019" s="26" t="s">
        <v>106</v>
      </c>
      <c r="G3019" s="9">
        <v>7.4999999999999997E-3</v>
      </c>
      <c r="H3019" s="72">
        <v>24.08</v>
      </c>
    </row>
    <row r="3020" spans="1:8" ht="38.25">
      <c r="A3020" s="7" t="s">
        <v>801</v>
      </c>
      <c r="B3020" s="8">
        <v>88310</v>
      </c>
      <c r="C3020" s="7" t="s">
        <v>20</v>
      </c>
      <c r="D3020" s="7" t="s">
        <v>1298</v>
      </c>
      <c r="E3020" s="26" t="s">
        <v>1801</v>
      </c>
      <c r="F3020" s="26" t="s">
        <v>106</v>
      </c>
      <c r="G3020" s="9">
        <v>0.15</v>
      </c>
      <c r="H3020" s="72">
        <v>31.52</v>
      </c>
    </row>
    <row r="3021" spans="1:8">
      <c r="A3021" s="16" t="s">
        <v>806</v>
      </c>
      <c r="B3021" s="17">
        <v>11161</v>
      </c>
      <c r="C3021" s="16" t="s">
        <v>20</v>
      </c>
      <c r="D3021" s="16" t="s">
        <v>1319</v>
      </c>
      <c r="E3021" s="27" t="s">
        <v>819</v>
      </c>
      <c r="F3021" s="27" t="s">
        <v>159</v>
      </c>
      <c r="G3021" s="18">
        <v>0.3</v>
      </c>
      <c r="H3021" s="71">
        <v>2.92</v>
      </c>
    </row>
    <row r="3022" spans="1:8">
      <c r="A3022" s="11"/>
      <c r="B3022" s="11"/>
      <c r="C3022" s="11"/>
      <c r="D3022" s="11"/>
      <c r="E3022" s="11"/>
      <c r="F3022" s="11"/>
      <c r="G3022" s="12"/>
      <c r="H3022" s="75"/>
    </row>
    <row r="3023" spans="1:8">
      <c r="A3023" s="11"/>
      <c r="B3023" s="11"/>
      <c r="C3023" s="11"/>
      <c r="D3023" s="11"/>
      <c r="E3023" s="11"/>
      <c r="F3023" s="11"/>
      <c r="G3023" s="28"/>
      <c r="H3023" s="76"/>
    </row>
    <row r="3024" spans="1:8" ht="15" thickBot="1">
      <c r="A3024" s="13"/>
      <c r="B3024" s="13"/>
      <c r="C3024" s="13"/>
      <c r="D3024" s="13"/>
      <c r="E3024" s="13"/>
      <c r="F3024" s="13"/>
      <c r="G3024" s="14"/>
      <c r="H3024" s="77"/>
    </row>
    <row r="3025" spans="1:8" ht="15" thickTop="1">
      <c r="A3025" s="15"/>
      <c r="B3025" s="15"/>
      <c r="C3025" s="15"/>
      <c r="D3025" s="15"/>
      <c r="E3025" s="15"/>
      <c r="F3025" s="15"/>
      <c r="G3025" s="15"/>
      <c r="H3025" s="78"/>
    </row>
    <row r="3026" spans="1:8" ht="25.5">
      <c r="A3026" s="23" t="s">
        <v>465</v>
      </c>
      <c r="B3026" s="23"/>
      <c r="C3026" s="23"/>
      <c r="D3026" s="23" t="s">
        <v>466</v>
      </c>
      <c r="E3026" s="23"/>
      <c r="F3026" s="30"/>
      <c r="G3026" s="30"/>
      <c r="H3026" s="81"/>
    </row>
    <row r="3027" spans="1:8" ht="15">
      <c r="A3027" s="1" t="s">
        <v>467</v>
      </c>
      <c r="B3027" s="2" t="s">
        <v>1</v>
      </c>
      <c r="C3027" s="1" t="s">
        <v>2</v>
      </c>
      <c r="D3027" s="1" t="s">
        <v>3</v>
      </c>
      <c r="E3027" s="29" t="s">
        <v>799</v>
      </c>
      <c r="F3027" s="29" t="s">
        <v>4</v>
      </c>
      <c r="G3027" s="2" t="s">
        <v>5</v>
      </c>
      <c r="H3027" s="74" t="s">
        <v>6</v>
      </c>
    </row>
    <row r="3028" spans="1:8" ht="51">
      <c r="A3028" s="3" t="s">
        <v>800</v>
      </c>
      <c r="B3028" s="4">
        <v>89957</v>
      </c>
      <c r="C3028" s="3" t="s">
        <v>20</v>
      </c>
      <c r="D3028" s="3" t="s">
        <v>468</v>
      </c>
      <c r="E3028" s="25" t="s">
        <v>879</v>
      </c>
      <c r="F3028" s="25" t="s">
        <v>54</v>
      </c>
      <c r="G3028" s="5">
        <v>1</v>
      </c>
      <c r="H3028" s="6">
        <f>ROUND(SUM(H3029*G3029,H3030*G3030,H3031*G3031,H3032*G3032,H3033*G3033,H3034*G3034),2)</f>
        <v>146.63</v>
      </c>
    </row>
    <row r="3029" spans="1:8" ht="38.25">
      <c r="A3029" s="7" t="s">
        <v>801</v>
      </c>
      <c r="B3029" s="8">
        <v>90443</v>
      </c>
      <c r="C3029" s="7" t="s">
        <v>20</v>
      </c>
      <c r="D3029" s="7" t="s">
        <v>93</v>
      </c>
      <c r="E3029" s="26" t="s">
        <v>1803</v>
      </c>
      <c r="F3029" s="26" t="s">
        <v>76</v>
      </c>
      <c r="G3029" s="9">
        <v>2.14</v>
      </c>
      <c r="H3029" s="72">
        <v>8.44</v>
      </c>
    </row>
    <row r="3030" spans="1:8" ht="38.25">
      <c r="A3030" s="7" t="s">
        <v>801</v>
      </c>
      <c r="B3030" s="8">
        <v>89362</v>
      </c>
      <c r="C3030" s="7" t="s">
        <v>20</v>
      </c>
      <c r="D3030" s="7" t="s">
        <v>1320</v>
      </c>
      <c r="E3030" s="26" t="s">
        <v>1881</v>
      </c>
      <c r="F3030" s="26" t="s">
        <v>54</v>
      </c>
      <c r="G3030" s="9">
        <v>1.18</v>
      </c>
      <c r="H3030" s="72">
        <v>9.9499999999999993</v>
      </c>
    </row>
    <row r="3031" spans="1:8" ht="38.25">
      <c r="A3031" s="7" t="s">
        <v>801</v>
      </c>
      <c r="B3031" s="8">
        <v>89395</v>
      </c>
      <c r="C3031" s="7" t="s">
        <v>20</v>
      </c>
      <c r="D3031" s="7" t="s">
        <v>1321</v>
      </c>
      <c r="E3031" s="26" t="s">
        <v>1881</v>
      </c>
      <c r="F3031" s="26" t="s">
        <v>54</v>
      </c>
      <c r="G3031" s="9">
        <v>0.89</v>
      </c>
      <c r="H3031" s="72">
        <v>13.68</v>
      </c>
    </row>
    <row r="3032" spans="1:8" ht="38.25">
      <c r="A3032" s="7" t="s">
        <v>801</v>
      </c>
      <c r="B3032" s="8">
        <v>90466</v>
      </c>
      <c r="C3032" s="7" t="s">
        <v>20</v>
      </c>
      <c r="D3032" s="7" t="s">
        <v>1322</v>
      </c>
      <c r="E3032" s="26" t="s">
        <v>1803</v>
      </c>
      <c r="F3032" s="26" t="s">
        <v>76</v>
      </c>
      <c r="G3032" s="9">
        <v>2.14</v>
      </c>
      <c r="H3032" s="72">
        <v>16.57</v>
      </c>
    </row>
    <row r="3033" spans="1:8" ht="38.25">
      <c r="A3033" s="7" t="s">
        <v>801</v>
      </c>
      <c r="B3033" s="8">
        <v>89366</v>
      </c>
      <c r="C3033" s="7" t="s">
        <v>20</v>
      </c>
      <c r="D3033" s="7" t="s">
        <v>1882</v>
      </c>
      <c r="E3033" s="26" t="s">
        <v>1881</v>
      </c>
      <c r="F3033" s="26" t="s">
        <v>54</v>
      </c>
      <c r="G3033" s="9">
        <v>1</v>
      </c>
      <c r="H3033" s="72">
        <v>16.29</v>
      </c>
    </row>
    <row r="3034" spans="1:8" ht="38.25">
      <c r="A3034" s="7" t="s">
        <v>801</v>
      </c>
      <c r="B3034" s="8">
        <v>89356</v>
      </c>
      <c r="C3034" s="7" t="s">
        <v>20</v>
      </c>
      <c r="D3034" s="7" t="s">
        <v>482</v>
      </c>
      <c r="E3034" s="26" t="s">
        <v>1881</v>
      </c>
      <c r="F3034" s="26" t="s">
        <v>76</v>
      </c>
      <c r="G3034" s="9">
        <v>2.14</v>
      </c>
      <c r="H3034" s="72">
        <v>24.72</v>
      </c>
    </row>
    <row r="3035" spans="1:8">
      <c r="A3035" s="11"/>
      <c r="B3035" s="11"/>
      <c r="C3035" s="11"/>
      <c r="D3035" s="11"/>
      <c r="E3035" s="11"/>
      <c r="F3035" s="11"/>
      <c r="G3035" s="12"/>
      <c r="H3035" s="75"/>
    </row>
    <row r="3036" spans="1:8">
      <c r="A3036" s="11"/>
      <c r="B3036" s="11"/>
      <c r="C3036" s="11"/>
      <c r="D3036" s="11"/>
      <c r="E3036" s="11"/>
      <c r="F3036" s="11"/>
      <c r="G3036" s="28"/>
      <c r="H3036" s="76"/>
    </row>
    <row r="3037" spans="1:8" ht="15" thickBot="1">
      <c r="A3037" s="13"/>
      <c r="B3037" s="13"/>
      <c r="C3037" s="13"/>
      <c r="D3037" s="13"/>
      <c r="E3037" s="13"/>
      <c r="F3037" s="13"/>
      <c r="G3037" s="14"/>
      <c r="H3037" s="77"/>
    </row>
    <row r="3038" spans="1:8" ht="15" thickTop="1">
      <c r="A3038" s="15"/>
      <c r="B3038" s="15"/>
      <c r="C3038" s="15"/>
      <c r="D3038" s="15"/>
      <c r="E3038" s="15"/>
      <c r="F3038" s="15"/>
      <c r="G3038" s="15"/>
      <c r="H3038" s="78"/>
    </row>
    <row r="3039" spans="1:8" ht="15">
      <c r="A3039" s="1" t="s">
        <v>469</v>
      </c>
      <c r="B3039" s="2" t="s">
        <v>1</v>
      </c>
      <c r="C3039" s="1" t="s">
        <v>2</v>
      </c>
      <c r="D3039" s="1" t="s">
        <v>3</v>
      </c>
      <c r="E3039" s="29" t="s">
        <v>799</v>
      </c>
      <c r="F3039" s="29" t="s">
        <v>4</v>
      </c>
      <c r="G3039" s="2" t="s">
        <v>5</v>
      </c>
      <c r="H3039" s="74" t="s">
        <v>6</v>
      </c>
    </row>
    <row r="3040" spans="1:8" ht="51">
      <c r="A3040" s="3" t="s">
        <v>800</v>
      </c>
      <c r="B3040" s="4">
        <v>1679</v>
      </c>
      <c r="C3040" s="3" t="s">
        <v>17</v>
      </c>
      <c r="D3040" s="3" t="s">
        <v>470</v>
      </c>
      <c r="E3040" s="25" t="s">
        <v>1323</v>
      </c>
      <c r="F3040" s="25" t="s">
        <v>115</v>
      </c>
      <c r="G3040" s="5">
        <v>1</v>
      </c>
      <c r="H3040" s="6">
        <f>ROUND(SUM(H3042*G3042,G3043*H3043,H3044*G3044,H3045*G3045,H3046*G3046,H3047*G3047,H3048*G3048,H3049*G3049,H3050*G3050,H3051*G3051,H3052*G3052),2)</f>
        <v>75.17</v>
      </c>
    </row>
    <row r="3041" spans="1:8" ht="15">
      <c r="A3041" s="1" t="s">
        <v>0</v>
      </c>
      <c r="B3041" s="2" t="s">
        <v>1</v>
      </c>
      <c r="C3041" s="1" t="s">
        <v>2</v>
      </c>
      <c r="D3041" s="1" t="s">
        <v>3</v>
      </c>
      <c r="E3041" s="29" t="s">
        <v>799</v>
      </c>
      <c r="F3041" s="29" t="s">
        <v>4</v>
      </c>
      <c r="G3041" s="2" t="s">
        <v>5</v>
      </c>
      <c r="H3041" s="74" t="s">
        <v>6</v>
      </c>
    </row>
    <row r="3042" spans="1:8">
      <c r="A3042" s="16" t="s">
        <v>806</v>
      </c>
      <c r="B3042" s="17">
        <v>1703</v>
      </c>
      <c r="C3042" s="16" t="s">
        <v>17</v>
      </c>
      <c r="D3042" s="16" t="s">
        <v>1331</v>
      </c>
      <c r="E3042" s="27" t="s">
        <v>819</v>
      </c>
      <c r="F3042" s="27" t="s">
        <v>930</v>
      </c>
      <c r="G3042" s="18">
        <v>0.09</v>
      </c>
      <c r="H3042" s="71">
        <v>63.5</v>
      </c>
    </row>
    <row r="3043" spans="1:8" ht="25.5">
      <c r="A3043" s="16" t="s">
        <v>806</v>
      </c>
      <c r="B3043" s="17" t="s">
        <v>1327</v>
      </c>
      <c r="C3043" s="16" t="s">
        <v>17</v>
      </c>
      <c r="D3043" s="16" t="s">
        <v>1328</v>
      </c>
      <c r="E3043" s="27" t="s">
        <v>819</v>
      </c>
      <c r="F3043" s="27" t="s">
        <v>115</v>
      </c>
      <c r="G3043" s="18">
        <v>3</v>
      </c>
      <c r="H3043" s="71">
        <v>1.7</v>
      </c>
    </row>
    <row r="3044" spans="1:8">
      <c r="A3044" s="16" t="s">
        <v>806</v>
      </c>
      <c r="B3044" s="17" t="s">
        <v>1308</v>
      </c>
      <c r="C3044" s="16" t="s">
        <v>17</v>
      </c>
      <c r="D3044" s="16" t="s">
        <v>1309</v>
      </c>
      <c r="E3044" s="27" t="s">
        <v>819</v>
      </c>
      <c r="F3044" s="27" t="s">
        <v>115</v>
      </c>
      <c r="G3044" s="18">
        <v>0.2</v>
      </c>
      <c r="H3044" s="71">
        <v>0.93</v>
      </c>
    </row>
    <row r="3045" spans="1:8">
      <c r="A3045" s="16" t="s">
        <v>806</v>
      </c>
      <c r="B3045" s="17" t="s">
        <v>1325</v>
      </c>
      <c r="C3045" s="16" t="s">
        <v>17</v>
      </c>
      <c r="D3045" s="16" t="s">
        <v>1326</v>
      </c>
      <c r="E3045" s="27" t="s">
        <v>819</v>
      </c>
      <c r="F3045" s="27" t="s">
        <v>89</v>
      </c>
      <c r="G3045" s="18">
        <v>4</v>
      </c>
      <c r="H3045" s="71">
        <v>5.24</v>
      </c>
    </row>
    <row r="3046" spans="1:8">
      <c r="A3046" s="7" t="s">
        <v>800</v>
      </c>
      <c r="B3046" s="8">
        <v>10549</v>
      </c>
      <c r="C3046" s="7" t="s">
        <v>17</v>
      </c>
      <c r="D3046" s="7" t="s">
        <v>813</v>
      </c>
      <c r="E3046" s="26" t="s">
        <v>812</v>
      </c>
      <c r="F3046" s="26" t="s">
        <v>810</v>
      </c>
      <c r="G3046" s="9">
        <v>0.65</v>
      </c>
      <c r="H3046" s="72">
        <v>3.87</v>
      </c>
    </row>
    <row r="3047" spans="1:8">
      <c r="A3047" s="7" t="s">
        <v>800</v>
      </c>
      <c r="B3047" s="8">
        <v>10554</v>
      </c>
      <c r="C3047" s="7" t="s">
        <v>17</v>
      </c>
      <c r="D3047" s="7" t="s">
        <v>1335</v>
      </c>
      <c r="E3047" s="26" t="s">
        <v>812</v>
      </c>
      <c r="F3047" s="26" t="s">
        <v>810</v>
      </c>
      <c r="G3047" s="9">
        <v>0.65</v>
      </c>
      <c r="H3047" s="72">
        <v>3.8</v>
      </c>
    </row>
    <row r="3048" spans="1:8">
      <c r="A3048" s="16" t="s">
        <v>806</v>
      </c>
      <c r="B3048" s="17">
        <v>138</v>
      </c>
      <c r="C3048" s="16" t="s">
        <v>17</v>
      </c>
      <c r="D3048" s="16" t="s">
        <v>1324</v>
      </c>
      <c r="E3048" s="27" t="s">
        <v>819</v>
      </c>
      <c r="F3048" s="27" t="s">
        <v>930</v>
      </c>
      <c r="G3048" s="18">
        <v>3.9E-2</v>
      </c>
      <c r="H3048" s="71">
        <v>72.41</v>
      </c>
    </row>
    <row r="3049" spans="1:8">
      <c r="A3049" s="16" t="s">
        <v>806</v>
      </c>
      <c r="B3049" s="17" t="s">
        <v>814</v>
      </c>
      <c r="C3049" s="16" t="s">
        <v>17</v>
      </c>
      <c r="D3049" s="16" t="s">
        <v>815</v>
      </c>
      <c r="E3049" s="27" t="s">
        <v>809</v>
      </c>
      <c r="F3049" s="27" t="s">
        <v>810</v>
      </c>
      <c r="G3049" s="18">
        <v>0.65</v>
      </c>
      <c r="H3049" s="71">
        <v>16.89</v>
      </c>
    </row>
    <row r="3050" spans="1:8">
      <c r="A3050" s="16" t="s">
        <v>806</v>
      </c>
      <c r="B3050" s="17" t="s">
        <v>1329</v>
      </c>
      <c r="C3050" s="16" t="s">
        <v>17</v>
      </c>
      <c r="D3050" s="16" t="s">
        <v>1330</v>
      </c>
      <c r="E3050" s="27" t="s">
        <v>819</v>
      </c>
      <c r="F3050" s="27" t="s">
        <v>115</v>
      </c>
      <c r="G3050" s="18">
        <v>3</v>
      </c>
      <c r="H3050" s="71">
        <v>1.88</v>
      </c>
    </row>
    <row r="3051" spans="1:8">
      <c r="A3051" s="16" t="s">
        <v>806</v>
      </c>
      <c r="B3051" s="17">
        <v>2036</v>
      </c>
      <c r="C3051" s="16" t="s">
        <v>17</v>
      </c>
      <c r="D3051" s="16" t="s">
        <v>1332</v>
      </c>
      <c r="E3051" s="27" t="s">
        <v>819</v>
      </c>
      <c r="F3051" s="27" t="s">
        <v>1033</v>
      </c>
      <c r="G3051" s="18">
        <v>0.06</v>
      </c>
      <c r="H3051" s="71">
        <v>69.739999999999995</v>
      </c>
    </row>
    <row r="3052" spans="1:8">
      <c r="A3052" s="16" t="s">
        <v>806</v>
      </c>
      <c r="B3052" s="17" t="s">
        <v>1333</v>
      </c>
      <c r="C3052" s="16" t="s">
        <v>17</v>
      </c>
      <c r="D3052" s="16" t="s">
        <v>1334</v>
      </c>
      <c r="E3052" s="27" t="s">
        <v>809</v>
      </c>
      <c r="F3052" s="27" t="s">
        <v>810</v>
      </c>
      <c r="G3052" s="18">
        <v>0.65</v>
      </c>
      <c r="H3052" s="71">
        <v>22.45</v>
      </c>
    </row>
    <row r="3053" spans="1:8" ht="60">
      <c r="A3053" s="32" t="s">
        <v>816</v>
      </c>
      <c r="B3053" s="29"/>
      <c r="C3053" s="29"/>
      <c r="D3053" s="29"/>
      <c r="E3053" s="29"/>
      <c r="F3053" s="29"/>
      <c r="G3053" s="29"/>
      <c r="H3053" s="73"/>
    </row>
    <row r="3054" spans="1:8" ht="15">
      <c r="A3054" s="1" t="s">
        <v>0</v>
      </c>
      <c r="B3054" s="2" t="s">
        <v>1</v>
      </c>
      <c r="C3054" s="1" t="s">
        <v>2</v>
      </c>
      <c r="D3054" s="1" t="s">
        <v>3</v>
      </c>
      <c r="E3054" s="29" t="s">
        <v>799</v>
      </c>
      <c r="F3054" s="29" t="s">
        <v>4</v>
      </c>
      <c r="G3054" s="2" t="s">
        <v>5</v>
      </c>
      <c r="H3054" s="74" t="s">
        <v>6</v>
      </c>
    </row>
    <row r="3055" spans="1:8">
      <c r="A3055" s="16" t="s">
        <v>806</v>
      </c>
      <c r="B3055" s="17">
        <v>1703</v>
      </c>
      <c r="C3055" s="16" t="s">
        <v>17</v>
      </c>
      <c r="D3055" s="16" t="s">
        <v>1331</v>
      </c>
      <c r="E3055" s="27" t="s">
        <v>819</v>
      </c>
      <c r="F3055" s="27" t="s">
        <v>930</v>
      </c>
      <c r="G3055" s="18">
        <v>0.09</v>
      </c>
      <c r="H3055" s="71">
        <v>63.5</v>
      </c>
    </row>
    <row r="3056" spans="1:8" ht="25.5">
      <c r="A3056" s="16" t="s">
        <v>806</v>
      </c>
      <c r="B3056" s="17" t="s">
        <v>1327</v>
      </c>
      <c r="C3056" s="16" t="s">
        <v>17</v>
      </c>
      <c r="D3056" s="16" t="s">
        <v>1328</v>
      </c>
      <c r="E3056" s="27" t="s">
        <v>819</v>
      </c>
      <c r="F3056" s="27" t="s">
        <v>115</v>
      </c>
      <c r="G3056" s="18">
        <v>3</v>
      </c>
      <c r="H3056" s="71">
        <v>1.7</v>
      </c>
    </row>
    <row r="3057" spans="1:8">
      <c r="A3057" s="16" t="s">
        <v>806</v>
      </c>
      <c r="B3057" s="17" t="s">
        <v>1308</v>
      </c>
      <c r="C3057" s="16" t="s">
        <v>17</v>
      </c>
      <c r="D3057" s="16" t="s">
        <v>1309</v>
      </c>
      <c r="E3057" s="27" t="s">
        <v>819</v>
      </c>
      <c r="F3057" s="27" t="s">
        <v>115</v>
      </c>
      <c r="G3057" s="18">
        <v>0.2</v>
      </c>
      <c r="H3057" s="71">
        <v>0.93</v>
      </c>
    </row>
    <row r="3058" spans="1:8">
      <c r="A3058" s="16" t="s">
        <v>806</v>
      </c>
      <c r="B3058" s="17" t="s">
        <v>1325</v>
      </c>
      <c r="C3058" s="16" t="s">
        <v>17</v>
      </c>
      <c r="D3058" s="16" t="s">
        <v>1326</v>
      </c>
      <c r="E3058" s="27" t="s">
        <v>819</v>
      </c>
      <c r="F3058" s="27" t="s">
        <v>89</v>
      </c>
      <c r="G3058" s="18">
        <v>4</v>
      </c>
      <c r="H3058" s="71">
        <v>5.24</v>
      </c>
    </row>
    <row r="3059" spans="1:8">
      <c r="A3059" s="16" t="s">
        <v>806</v>
      </c>
      <c r="B3059" s="17">
        <v>10596</v>
      </c>
      <c r="C3059" s="16" t="s">
        <v>17</v>
      </c>
      <c r="D3059" s="16" t="s">
        <v>835</v>
      </c>
      <c r="E3059" s="27" t="s">
        <v>819</v>
      </c>
      <c r="F3059" s="27" t="s">
        <v>115</v>
      </c>
      <c r="G3059" s="18">
        <v>5.8500000000000002E-3</v>
      </c>
      <c r="H3059" s="71">
        <v>4.8499999999999996</v>
      </c>
    </row>
    <row r="3060" spans="1:8">
      <c r="A3060" s="16" t="s">
        <v>806</v>
      </c>
      <c r="B3060" s="17">
        <v>1651</v>
      </c>
      <c r="C3060" s="16" t="s">
        <v>17</v>
      </c>
      <c r="D3060" s="16" t="s">
        <v>842</v>
      </c>
      <c r="E3060" s="27" t="s">
        <v>819</v>
      </c>
      <c r="F3060" s="27" t="s">
        <v>843</v>
      </c>
      <c r="G3060" s="18">
        <v>1.0399999999999999E-3</v>
      </c>
      <c r="H3060" s="71">
        <v>7</v>
      </c>
    </row>
    <row r="3061" spans="1:8">
      <c r="A3061" s="16" t="s">
        <v>806</v>
      </c>
      <c r="B3061" s="17">
        <v>158</v>
      </c>
      <c r="C3061" s="16" t="s">
        <v>17</v>
      </c>
      <c r="D3061" s="16" t="s">
        <v>831</v>
      </c>
      <c r="E3061" s="27" t="s">
        <v>819</v>
      </c>
      <c r="F3061" s="27" t="s">
        <v>115</v>
      </c>
      <c r="G3061" s="18">
        <v>0.13234000000000001</v>
      </c>
      <c r="H3061" s="71">
        <v>14</v>
      </c>
    </row>
    <row r="3062" spans="1:8">
      <c r="A3062" s="16" t="s">
        <v>806</v>
      </c>
      <c r="B3062" s="17">
        <v>10362</v>
      </c>
      <c r="C3062" s="16" t="s">
        <v>17</v>
      </c>
      <c r="D3062" s="16" t="s">
        <v>826</v>
      </c>
      <c r="E3062" s="27" t="s">
        <v>827</v>
      </c>
      <c r="F3062" s="27" t="s">
        <v>115</v>
      </c>
      <c r="G3062" s="18">
        <v>5.8500000000000002E-3</v>
      </c>
      <c r="H3062" s="71">
        <v>12.54</v>
      </c>
    </row>
    <row r="3063" spans="1:8">
      <c r="A3063" s="16" t="s">
        <v>806</v>
      </c>
      <c r="B3063" s="17">
        <v>10761</v>
      </c>
      <c r="C3063" s="16" t="s">
        <v>17</v>
      </c>
      <c r="D3063" s="16" t="s">
        <v>837</v>
      </c>
      <c r="E3063" s="27" t="s">
        <v>827</v>
      </c>
      <c r="F3063" s="27" t="s">
        <v>115</v>
      </c>
      <c r="G3063" s="18">
        <v>0.13234000000000001</v>
      </c>
      <c r="H3063" s="71">
        <v>5</v>
      </c>
    </row>
    <row r="3064" spans="1:8">
      <c r="A3064" s="16" t="s">
        <v>806</v>
      </c>
      <c r="B3064" s="17">
        <v>941</v>
      </c>
      <c r="C3064" s="16" t="s">
        <v>17</v>
      </c>
      <c r="D3064" s="16" t="s">
        <v>830</v>
      </c>
      <c r="E3064" s="27" t="s">
        <v>819</v>
      </c>
      <c r="F3064" s="27" t="s">
        <v>115</v>
      </c>
      <c r="G3064" s="18">
        <v>1.9499999999999999E-3</v>
      </c>
      <c r="H3064" s="71">
        <v>194.68</v>
      </c>
    </row>
    <row r="3065" spans="1:8">
      <c r="A3065" s="16" t="s">
        <v>806</v>
      </c>
      <c r="B3065" s="17">
        <v>10517</v>
      </c>
      <c r="C3065" s="16" t="s">
        <v>17</v>
      </c>
      <c r="D3065" s="16" t="s">
        <v>849</v>
      </c>
      <c r="E3065" s="27" t="s">
        <v>827</v>
      </c>
      <c r="F3065" s="27" t="s">
        <v>850</v>
      </c>
      <c r="G3065" s="18">
        <v>5.1999999999999995E-4</v>
      </c>
      <c r="H3065" s="71">
        <v>300</v>
      </c>
    </row>
    <row r="3066" spans="1:8">
      <c r="A3066" s="16" t="s">
        <v>806</v>
      </c>
      <c r="B3066" s="17">
        <v>10492</v>
      </c>
      <c r="C3066" s="16" t="s">
        <v>17</v>
      </c>
      <c r="D3066" s="16" t="s">
        <v>824</v>
      </c>
      <c r="E3066" s="27" t="s">
        <v>819</v>
      </c>
      <c r="F3066" s="27" t="s">
        <v>115</v>
      </c>
      <c r="G3066" s="18">
        <v>5.8500000000000002E-3</v>
      </c>
      <c r="H3066" s="71">
        <v>205</v>
      </c>
    </row>
    <row r="3067" spans="1:8" ht="25.5">
      <c r="A3067" s="16" t="s">
        <v>806</v>
      </c>
      <c r="B3067" s="17" t="s">
        <v>828</v>
      </c>
      <c r="C3067" s="16" t="s">
        <v>17</v>
      </c>
      <c r="D3067" s="16" t="s">
        <v>829</v>
      </c>
      <c r="E3067" s="27" t="s">
        <v>819</v>
      </c>
      <c r="F3067" s="27" t="s">
        <v>115</v>
      </c>
      <c r="G3067" s="18">
        <v>7.7999999999999999E-4</v>
      </c>
      <c r="H3067" s="71">
        <v>16.13</v>
      </c>
    </row>
    <row r="3068" spans="1:8">
      <c r="A3068" s="16" t="s">
        <v>806</v>
      </c>
      <c r="B3068" s="17">
        <v>4729</v>
      </c>
      <c r="C3068" s="16" t="s">
        <v>17</v>
      </c>
      <c r="D3068" s="16" t="s">
        <v>853</v>
      </c>
      <c r="E3068" s="27" t="s">
        <v>819</v>
      </c>
      <c r="F3068" s="27" t="s">
        <v>115</v>
      </c>
      <c r="G3068" s="18">
        <v>6.4999999999999994E-5</v>
      </c>
      <c r="H3068" s="71">
        <v>37.799999999999997</v>
      </c>
    </row>
    <row r="3069" spans="1:8">
      <c r="A3069" s="16" t="s">
        <v>806</v>
      </c>
      <c r="B3069" s="17">
        <v>10788</v>
      </c>
      <c r="C3069" s="16" t="s">
        <v>17</v>
      </c>
      <c r="D3069" s="16" t="s">
        <v>852</v>
      </c>
      <c r="E3069" s="27" t="s">
        <v>819</v>
      </c>
      <c r="F3069" s="27" t="s">
        <v>115</v>
      </c>
      <c r="G3069" s="18">
        <v>1.2999999999999999E-4</v>
      </c>
      <c r="H3069" s="71">
        <v>36.9</v>
      </c>
    </row>
    <row r="3070" spans="1:8">
      <c r="A3070" s="16" t="s">
        <v>806</v>
      </c>
      <c r="B3070" s="17" t="s">
        <v>817</v>
      </c>
      <c r="C3070" s="16" t="s">
        <v>17</v>
      </c>
      <c r="D3070" s="16" t="s">
        <v>818</v>
      </c>
      <c r="E3070" s="27" t="s">
        <v>819</v>
      </c>
      <c r="F3070" s="27" t="s">
        <v>820</v>
      </c>
      <c r="G3070" s="18">
        <v>1.0399999999999999E-3</v>
      </c>
      <c r="H3070" s="71">
        <v>88.33</v>
      </c>
    </row>
    <row r="3071" spans="1:8" ht="25.5">
      <c r="A3071" s="16" t="s">
        <v>806</v>
      </c>
      <c r="B3071" s="17" t="s">
        <v>854</v>
      </c>
      <c r="C3071" s="16" t="s">
        <v>17</v>
      </c>
      <c r="D3071" s="16" t="s">
        <v>855</v>
      </c>
      <c r="E3071" s="27" t="s">
        <v>819</v>
      </c>
      <c r="F3071" s="27" t="s">
        <v>115</v>
      </c>
      <c r="G3071" s="18">
        <v>1.2999999999999999E-4</v>
      </c>
      <c r="H3071" s="71">
        <v>189.9</v>
      </c>
    </row>
    <row r="3072" spans="1:8">
      <c r="A3072" s="16" t="s">
        <v>806</v>
      </c>
      <c r="B3072" s="17">
        <v>2378</v>
      </c>
      <c r="C3072" s="16" t="s">
        <v>17</v>
      </c>
      <c r="D3072" s="16" t="s">
        <v>832</v>
      </c>
      <c r="E3072" s="27" t="s">
        <v>819</v>
      </c>
      <c r="F3072" s="27" t="s">
        <v>115</v>
      </c>
      <c r="G3072" s="18">
        <v>0.103675</v>
      </c>
      <c r="H3072" s="71">
        <v>4.5</v>
      </c>
    </row>
    <row r="3073" spans="1:8">
      <c r="A3073" s="16" t="s">
        <v>806</v>
      </c>
      <c r="B3073" s="17">
        <v>4728</v>
      </c>
      <c r="C3073" s="16" t="s">
        <v>17</v>
      </c>
      <c r="D3073" s="16" t="s">
        <v>851</v>
      </c>
      <c r="E3073" s="27" t="s">
        <v>819</v>
      </c>
      <c r="F3073" s="27" t="s">
        <v>115</v>
      </c>
      <c r="G3073" s="18">
        <v>1.95E-4</v>
      </c>
      <c r="H3073" s="71">
        <v>18.579999999999998</v>
      </c>
    </row>
    <row r="3074" spans="1:8">
      <c r="A3074" s="16" t="s">
        <v>806</v>
      </c>
      <c r="B3074" s="17">
        <v>10599</v>
      </c>
      <c r="C3074" s="16" t="s">
        <v>17</v>
      </c>
      <c r="D3074" s="16" t="s">
        <v>825</v>
      </c>
      <c r="E3074" s="27" t="s">
        <v>819</v>
      </c>
      <c r="F3074" s="27" t="s">
        <v>115</v>
      </c>
      <c r="G3074" s="18">
        <v>2.3400000000000001E-3</v>
      </c>
      <c r="H3074" s="71">
        <v>18</v>
      </c>
    </row>
    <row r="3075" spans="1:8">
      <c r="A3075" s="16" t="s">
        <v>806</v>
      </c>
      <c r="B3075" s="17" t="s">
        <v>844</v>
      </c>
      <c r="C3075" s="16" t="s">
        <v>17</v>
      </c>
      <c r="D3075" s="16" t="s">
        <v>845</v>
      </c>
      <c r="E3075" s="27" t="s">
        <v>819</v>
      </c>
      <c r="F3075" s="27" t="s">
        <v>820</v>
      </c>
      <c r="G3075" s="18">
        <v>2.99E-3</v>
      </c>
      <c r="H3075" s="71">
        <v>12.99</v>
      </c>
    </row>
    <row r="3076" spans="1:8">
      <c r="A3076" s="16" t="s">
        <v>806</v>
      </c>
      <c r="B3076" s="17" t="s">
        <v>821</v>
      </c>
      <c r="C3076" s="16" t="s">
        <v>17</v>
      </c>
      <c r="D3076" s="16" t="s">
        <v>822</v>
      </c>
      <c r="E3076" s="27" t="s">
        <v>819</v>
      </c>
      <c r="F3076" s="27" t="s">
        <v>115</v>
      </c>
      <c r="G3076" s="18">
        <v>2.5999999999999998E-4</v>
      </c>
      <c r="H3076" s="71">
        <v>24.02</v>
      </c>
    </row>
    <row r="3077" spans="1:8">
      <c r="A3077" s="16" t="s">
        <v>806</v>
      </c>
      <c r="B3077" s="17">
        <v>10593</v>
      </c>
      <c r="C3077" s="16" t="s">
        <v>17</v>
      </c>
      <c r="D3077" s="16" t="s">
        <v>1342</v>
      </c>
      <c r="E3077" s="27" t="s">
        <v>819</v>
      </c>
      <c r="F3077" s="27" t="s">
        <v>115</v>
      </c>
      <c r="G3077" s="18">
        <v>6.4999999999999994E-5</v>
      </c>
      <c r="H3077" s="71">
        <v>19.57</v>
      </c>
    </row>
    <row r="3078" spans="1:8">
      <c r="A3078" s="16" t="s">
        <v>806</v>
      </c>
      <c r="B3078" s="17">
        <v>11255</v>
      </c>
      <c r="C3078" s="16" t="s">
        <v>17</v>
      </c>
      <c r="D3078" s="16" t="s">
        <v>1340</v>
      </c>
      <c r="E3078" s="27" t="s">
        <v>819</v>
      </c>
      <c r="F3078" s="27" t="s">
        <v>115</v>
      </c>
      <c r="G3078" s="18">
        <v>3.8999999999999999E-4</v>
      </c>
      <c r="H3078" s="71">
        <v>49</v>
      </c>
    </row>
    <row r="3079" spans="1:8">
      <c r="A3079" s="16" t="s">
        <v>806</v>
      </c>
      <c r="B3079" s="17">
        <v>10592</v>
      </c>
      <c r="C3079" s="16" t="s">
        <v>17</v>
      </c>
      <c r="D3079" s="16" t="s">
        <v>1337</v>
      </c>
      <c r="E3079" s="27" t="s">
        <v>819</v>
      </c>
      <c r="F3079" s="27" t="s">
        <v>115</v>
      </c>
      <c r="G3079" s="18">
        <v>6.4999999999999994E-5</v>
      </c>
      <c r="H3079" s="71">
        <v>38.090000000000003</v>
      </c>
    </row>
    <row r="3080" spans="1:8">
      <c r="A3080" s="16" t="s">
        <v>806</v>
      </c>
      <c r="B3080" s="17">
        <v>11254</v>
      </c>
      <c r="C3080" s="16" t="s">
        <v>17</v>
      </c>
      <c r="D3080" s="16" t="s">
        <v>1336</v>
      </c>
      <c r="E3080" s="27" t="s">
        <v>819</v>
      </c>
      <c r="F3080" s="27" t="s">
        <v>115</v>
      </c>
      <c r="G3080" s="18">
        <v>4.55E-4</v>
      </c>
      <c r="H3080" s="71">
        <v>27.49</v>
      </c>
    </row>
    <row r="3081" spans="1:8">
      <c r="A3081" s="16" t="s">
        <v>806</v>
      </c>
      <c r="B3081" s="17">
        <v>11253</v>
      </c>
      <c r="C3081" s="16" t="s">
        <v>17</v>
      </c>
      <c r="D3081" s="16" t="s">
        <v>1341</v>
      </c>
      <c r="E3081" s="27" t="s">
        <v>819</v>
      </c>
      <c r="F3081" s="27" t="s">
        <v>115</v>
      </c>
      <c r="G3081" s="18">
        <v>7.1500000000000003E-4</v>
      </c>
      <c r="H3081" s="71">
        <v>29</v>
      </c>
    </row>
    <row r="3082" spans="1:8">
      <c r="A3082" s="16" t="s">
        <v>806</v>
      </c>
      <c r="B3082" s="17">
        <v>11257</v>
      </c>
      <c r="C3082" s="16" t="s">
        <v>17</v>
      </c>
      <c r="D3082" s="16" t="s">
        <v>1338</v>
      </c>
      <c r="E3082" s="27" t="s">
        <v>819</v>
      </c>
      <c r="F3082" s="27" t="s">
        <v>115</v>
      </c>
      <c r="G3082" s="18">
        <v>2.5999999999999998E-4</v>
      </c>
      <c r="H3082" s="71">
        <v>32.299999999999997</v>
      </c>
    </row>
    <row r="3083" spans="1:8">
      <c r="A3083" s="16" t="s">
        <v>806</v>
      </c>
      <c r="B3083" s="17">
        <v>11256</v>
      </c>
      <c r="C3083" s="16" t="s">
        <v>17</v>
      </c>
      <c r="D3083" s="16" t="s">
        <v>1339</v>
      </c>
      <c r="E3083" s="27" t="s">
        <v>819</v>
      </c>
      <c r="F3083" s="27" t="s">
        <v>115</v>
      </c>
      <c r="G3083" s="18">
        <v>2.5999999999999998E-4</v>
      </c>
      <c r="H3083" s="71">
        <v>60</v>
      </c>
    </row>
    <row r="3084" spans="1:8">
      <c r="A3084" s="16" t="s">
        <v>806</v>
      </c>
      <c r="B3084" s="17">
        <v>138</v>
      </c>
      <c r="C3084" s="16" t="s">
        <v>17</v>
      </c>
      <c r="D3084" s="16" t="s">
        <v>1324</v>
      </c>
      <c r="E3084" s="27" t="s">
        <v>819</v>
      </c>
      <c r="F3084" s="27" t="s">
        <v>930</v>
      </c>
      <c r="G3084" s="18">
        <v>3.9E-2</v>
      </c>
      <c r="H3084" s="71">
        <v>72.41</v>
      </c>
    </row>
    <row r="3085" spans="1:8">
      <c r="A3085" s="16" t="s">
        <v>806</v>
      </c>
      <c r="B3085" s="17" t="s">
        <v>814</v>
      </c>
      <c r="C3085" s="16" t="s">
        <v>17</v>
      </c>
      <c r="D3085" s="16" t="s">
        <v>815</v>
      </c>
      <c r="E3085" s="27" t="s">
        <v>809</v>
      </c>
      <c r="F3085" s="27" t="s">
        <v>810</v>
      </c>
      <c r="G3085" s="18">
        <v>0.65</v>
      </c>
      <c r="H3085" s="71">
        <v>16.89</v>
      </c>
    </row>
    <row r="3086" spans="1:8">
      <c r="A3086" s="16" t="s">
        <v>806</v>
      </c>
      <c r="B3086" s="17" t="s">
        <v>1329</v>
      </c>
      <c r="C3086" s="16" t="s">
        <v>17</v>
      </c>
      <c r="D3086" s="16" t="s">
        <v>1330</v>
      </c>
      <c r="E3086" s="27" t="s">
        <v>819</v>
      </c>
      <c r="F3086" s="27" t="s">
        <v>115</v>
      </c>
      <c r="G3086" s="18">
        <v>3</v>
      </c>
      <c r="H3086" s="71">
        <v>1.88</v>
      </c>
    </row>
    <row r="3087" spans="1:8">
      <c r="A3087" s="16" t="s">
        <v>806</v>
      </c>
      <c r="B3087" s="17">
        <v>2036</v>
      </c>
      <c r="C3087" s="16" t="s">
        <v>17</v>
      </c>
      <c r="D3087" s="16" t="s">
        <v>1332</v>
      </c>
      <c r="E3087" s="27" t="s">
        <v>819</v>
      </c>
      <c r="F3087" s="27" t="s">
        <v>1033</v>
      </c>
      <c r="G3087" s="18">
        <v>0.06</v>
      </c>
      <c r="H3087" s="71">
        <v>69.739999999999995</v>
      </c>
    </row>
    <row r="3088" spans="1:8">
      <c r="A3088" s="16" t="s">
        <v>806</v>
      </c>
      <c r="B3088" s="17" t="s">
        <v>1333</v>
      </c>
      <c r="C3088" s="16" t="s">
        <v>17</v>
      </c>
      <c r="D3088" s="16" t="s">
        <v>1334</v>
      </c>
      <c r="E3088" s="27" t="s">
        <v>809</v>
      </c>
      <c r="F3088" s="27" t="s">
        <v>810</v>
      </c>
      <c r="G3088" s="18">
        <v>0.65</v>
      </c>
      <c r="H3088" s="71">
        <v>22.45</v>
      </c>
    </row>
    <row r="3089" spans="1:8">
      <c r="A3089" s="11"/>
      <c r="B3089" s="11"/>
      <c r="C3089" s="11"/>
      <c r="D3089" s="11"/>
      <c r="E3089" s="11"/>
      <c r="F3089" s="11"/>
      <c r="G3089" s="12"/>
      <c r="H3089" s="75"/>
    </row>
    <row r="3090" spans="1:8">
      <c r="A3090" s="11"/>
      <c r="B3090" s="11"/>
      <c r="C3090" s="11"/>
      <c r="D3090" s="11"/>
      <c r="E3090" s="11"/>
      <c r="F3090" s="11"/>
      <c r="G3090" s="28"/>
      <c r="H3090" s="76"/>
    </row>
    <row r="3091" spans="1:8" ht="15" thickBot="1">
      <c r="A3091" s="13"/>
      <c r="B3091" s="13"/>
      <c r="C3091" s="13"/>
      <c r="D3091" s="13"/>
      <c r="E3091" s="13"/>
      <c r="F3091" s="13"/>
      <c r="G3091" s="14"/>
      <c r="H3091" s="77"/>
    </row>
    <row r="3092" spans="1:8" ht="15" thickTop="1">
      <c r="A3092" s="15"/>
      <c r="B3092" s="15"/>
      <c r="C3092" s="15"/>
      <c r="D3092" s="15"/>
      <c r="E3092" s="15"/>
      <c r="F3092" s="15"/>
      <c r="G3092" s="15"/>
      <c r="H3092" s="78"/>
    </row>
    <row r="3093" spans="1:8" ht="15">
      <c r="A3093" s="1" t="s">
        <v>471</v>
      </c>
      <c r="B3093" s="2" t="s">
        <v>1</v>
      </c>
      <c r="C3093" s="1" t="s">
        <v>2</v>
      </c>
      <c r="D3093" s="1" t="s">
        <v>3</v>
      </c>
      <c r="E3093" s="29" t="s">
        <v>799</v>
      </c>
      <c r="F3093" s="29" t="s">
        <v>4</v>
      </c>
      <c r="G3093" s="2" t="s">
        <v>5</v>
      </c>
      <c r="H3093" s="74" t="s">
        <v>6</v>
      </c>
    </row>
    <row r="3094" spans="1:8" ht="25.5">
      <c r="A3094" s="3" t="s">
        <v>800</v>
      </c>
      <c r="B3094" s="4" t="s">
        <v>472</v>
      </c>
      <c r="C3094" s="3" t="s">
        <v>14</v>
      </c>
      <c r="D3094" s="3" t="s">
        <v>473</v>
      </c>
      <c r="E3094" s="25">
        <v>0</v>
      </c>
      <c r="F3094" s="25" t="s">
        <v>54</v>
      </c>
      <c r="G3094" s="5">
        <v>1</v>
      </c>
      <c r="H3094" s="6">
        <f>ROUND(SUM(H3095*G3095,H3096*G3096,G3097*H3097,H3098*G3098,H3099*G3099,H3100*G3100),2)</f>
        <v>113.65</v>
      </c>
    </row>
    <row r="3095" spans="1:8">
      <c r="A3095" s="16" t="s">
        <v>806</v>
      </c>
      <c r="B3095" s="17" t="s">
        <v>858</v>
      </c>
      <c r="C3095" s="16" t="s">
        <v>14</v>
      </c>
      <c r="D3095" s="16" t="s">
        <v>802</v>
      </c>
      <c r="E3095" s="27" t="s">
        <v>827</v>
      </c>
      <c r="F3095" s="27" t="s">
        <v>106</v>
      </c>
      <c r="G3095" s="18">
        <v>1.3</v>
      </c>
      <c r="H3095" s="71">
        <v>24.08</v>
      </c>
    </row>
    <row r="3096" spans="1:8" ht="25.5">
      <c r="A3096" s="16" t="s">
        <v>806</v>
      </c>
      <c r="B3096" s="17" t="s">
        <v>1343</v>
      </c>
      <c r="C3096" s="16" t="s">
        <v>14</v>
      </c>
      <c r="D3096" s="16" t="s">
        <v>1344</v>
      </c>
      <c r="E3096" s="27" t="s">
        <v>819</v>
      </c>
      <c r="F3096" s="27" t="s">
        <v>76</v>
      </c>
      <c r="G3096" s="18">
        <v>2.0001000000000002</v>
      </c>
      <c r="H3096" s="71">
        <v>12</v>
      </c>
    </row>
    <row r="3097" spans="1:8" ht="25.5">
      <c r="A3097" s="16" t="s">
        <v>806</v>
      </c>
      <c r="B3097" s="17" t="s">
        <v>1345</v>
      </c>
      <c r="C3097" s="16" t="s">
        <v>14</v>
      </c>
      <c r="D3097" s="16" t="s">
        <v>1346</v>
      </c>
      <c r="E3097" s="27" t="s">
        <v>819</v>
      </c>
      <c r="F3097" s="27" t="s">
        <v>54</v>
      </c>
      <c r="G3097" s="18">
        <v>1</v>
      </c>
      <c r="H3097" s="71">
        <v>9.7100000000000009</v>
      </c>
    </row>
    <row r="3098" spans="1:8" ht="25.5">
      <c r="A3098" s="16" t="s">
        <v>806</v>
      </c>
      <c r="B3098" s="17" t="s">
        <v>1347</v>
      </c>
      <c r="C3098" s="16" t="s">
        <v>14</v>
      </c>
      <c r="D3098" s="16" t="s">
        <v>877</v>
      </c>
      <c r="E3098" s="27" t="s">
        <v>827</v>
      </c>
      <c r="F3098" s="27" t="s">
        <v>106</v>
      </c>
      <c r="G3098" s="18">
        <v>1.3</v>
      </c>
      <c r="H3098" s="71">
        <v>24.51</v>
      </c>
    </row>
    <row r="3099" spans="1:8">
      <c r="A3099" s="16" t="s">
        <v>806</v>
      </c>
      <c r="B3099" s="17" t="s">
        <v>1348</v>
      </c>
      <c r="C3099" s="16" t="s">
        <v>14</v>
      </c>
      <c r="D3099" s="16" t="s">
        <v>1349</v>
      </c>
      <c r="E3099" s="27" t="s">
        <v>819</v>
      </c>
      <c r="F3099" s="27" t="s">
        <v>54</v>
      </c>
      <c r="G3099" s="18">
        <v>0.05</v>
      </c>
      <c r="H3099" s="71">
        <v>8.5</v>
      </c>
    </row>
    <row r="3100" spans="1:8" ht="25.5">
      <c r="A3100" s="16" t="s">
        <v>806</v>
      </c>
      <c r="B3100" s="17" t="s">
        <v>1350</v>
      </c>
      <c r="C3100" s="16" t="s">
        <v>14</v>
      </c>
      <c r="D3100" s="16" t="s">
        <v>1351</v>
      </c>
      <c r="E3100" s="27" t="s">
        <v>819</v>
      </c>
      <c r="F3100" s="27" t="s">
        <v>54</v>
      </c>
      <c r="G3100" s="18">
        <v>1</v>
      </c>
      <c r="H3100" s="71">
        <v>16.350000000000001</v>
      </c>
    </row>
    <row r="3101" spans="1:8">
      <c r="A3101" s="11"/>
      <c r="B3101" s="11"/>
      <c r="C3101" s="11"/>
      <c r="D3101" s="11"/>
      <c r="E3101" s="11"/>
      <c r="F3101" s="11"/>
      <c r="G3101" s="12"/>
      <c r="H3101" s="75"/>
    </row>
    <row r="3102" spans="1:8">
      <c r="A3102" s="11"/>
      <c r="B3102" s="11"/>
      <c r="C3102" s="11"/>
      <c r="D3102" s="11"/>
      <c r="E3102" s="11"/>
      <c r="F3102" s="11"/>
      <c r="G3102" s="28"/>
      <c r="H3102" s="76"/>
    </row>
    <row r="3103" spans="1:8" ht="15" thickBot="1">
      <c r="A3103" s="13"/>
      <c r="B3103" s="13"/>
      <c r="C3103" s="13"/>
      <c r="D3103" s="13"/>
      <c r="E3103" s="13"/>
      <c r="F3103" s="13"/>
      <c r="G3103" s="14"/>
      <c r="H3103" s="77"/>
    </row>
    <row r="3104" spans="1:8" ht="15" thickTop="1">
      <c r="A3104" s="15"/>
      <c r="B3104" s="15"/>
      <c r="C3104" s="15"/>
      <c r="D3104" s="15"/>
      <c r="E3104" s="15"/>
      <c r="F3104" s="15"/>
      <c r="G3104" s="15"/>
      <c r="H3104" s="78"/>
    </row>
    <row r="3105" spans="1:8" ht="15">
      <c r="A3105" s="1" t="s">
        <v>474</v>
      </c>
      <c r="B3105" s="2" t="s">
        <v>1</v>
      </c>
      <c r="C3105" s="1" t="s">
        <v>2</v>
      </c>
      <c r="D3105" s="1" t="s">
        <v>3</v>
      </c>
      <c r="E3105" s="29" t="s">
        <v>799</v>
      </c>
      <c r="F3105" s="29" t="s">
        <v>4</v>
      </c>
      <c r="G3105" s="2" t="s">
        <v>5</v>
      </c>
      <c r="H3105" s="74" t="s">
        <v>6</v>
      </c>
    </row>
    <row r="3106" spans="1:8" ht="38.25">
      <c r="A3106" s="3" t="s">
        <v>800</v>
      </c>
      <c r="B3106" s="4" t="s">
        <v>475</v>
      </c>
      <c r="C3106" s="3" t="s">
        <v>14</v>
      </c>
      <c r="D3106" s="3" t="s">
        <v>476</v>
      </c>
      <c r="E3106" s="25">
        <v>0</v>
      </c>
      <c r="F3106" s="25" t="s">
        <v>54</v>
      </c>
      <c r="G3106" s="5">
        <v>1</v>
      </c>
      <c r="H3106" s="6">
        <f>ROUND(SUM(H3107*G3107,H3108*G3108,G3109*H3109,H3110*G3110,H3111*G3111),2)</f>
        <v>136.24</v>
      </c>
    </row>
    <row r="3107" spans="1:8">
      <c r="A3107" s="16" t="s">
        <v>806</v>
      </c>
      <c r="B3107" s="17" t="s">
        <v>1352</v>
      </c>
      <c r="C3107" s="16" t="s">
        <v>14</v>
      </c>
      <c r="D3107" s="16" t="s">
        <v>1353</v>
      </c>
      <c r="E3107" s="27" t="s">
        <v>819</v>
      </c>
      <c r="F3107" s="27" t="s">
        <v>54</v>
      </c>
      <c r="G3107" s="18">
        <v>0.1</v>
      </c>
      <c r="H3107" s="71">
        <v>21.34</v>
      </c>
    </row>
    <row r="3108" spans="1:8" ht="25.5">
      <c r="A3108" s="16" t="s">
        <v>806</v>
      </c>
      <c r="B3108" s="17" t="s">
        <v>1347</v>
      </c>
      <c r="C3108" s="16" t="s">
        <v>14</v>
      </c>
      <c r="D3108" s="16" t="s">
        <v>877</v>
      </c>
      <c r="E3108" s="27" t="s">
        <v>827</v>
      </c>
      <c r="F3108" s="27" t="s">
        <v>106</v>
      </c>
      <c r="G3108" s="18">
        <v>1.64</v>
      </c>
      <c r="H3108" s="71">
        <v>24.51</v>
      </c>
    </row>
    <row r="3109" spans="1:8" ht="25.5">
      <c r="A3109" s="16" t="s">
        <v>806</v>
      </c>
      <c r="B3109" s="17" t="s">
        <v>1354</v>
      </c>
      <c r="C3109" s="16" t="s">
        <v>14</v>
      </c>
      <c r="D3109" s="16" t="s">
        <v>1355</v>
      </c>
      <c r="E3109" s="27" t="s">
        <v>819</v>
      </c>
      <c r="F3109" s="27" t="s">
        <v>54</v>
      </c>
      <c r="G3109" s="18">
        <v>1</v>
      </c>
      <c r="H3109" s="71">
        <v>2.46</v>
      </c>
    </row>
    <row r="3110" spans="1:8" ht="25.5">
      <c r="A3110" s="16" t="s">
        <v>806</v>
      </c>
      <c r="B3110" s="17" t="s">
        <v>1356</v>
      </c>
      <c r="C3110" s="16" t="s">
        <v>14</v>
      </c>
      <c r="D3110" s="16" t="s">
        <v>1357</v>
      </c>
      <c r="E3110" s="27" t="s">
        <v>819</v>
      </c>
      <c r="F3110" s="27" t="s">
        <v>76</v>
      </c>
      <c r="G3110" s="18">
        <v>6</v>
      </c>
      <c r="H3110" s="71">
        <v>8.66</v>
      </c>
    </row>
    <row r="3111" spans="1:8">
      <c r="A3111" s="16" t="s">
        <v>806</v>
      </c>
      <c r="B3111" s="17" t="s">
        <v>858</v>
      </c>
      <c r="C3111" s="16" t="s">
        <v>14</v>
      </c>
      <c r="D3111" s="16" t="s">
        <v>802</v>
      </c>
      <c r="E3111" s="27" t="s">
        <v>827</v>
      </c>
      <c r="F3111" s="27" t="s">
        <v>106</v>
      </c>
      <c r="G3111" s="18">
        <v>1.64</v>
      </c>
      <c r="H3111" s="71">
        <v>24.08</v>
      </c>
    </row>
    <row r="3112" spans="1:8">
      <c r="A3112" s="11"/>
      <c r="B3112" s="11"/>
      <c r="C3112" s="11"/>
      <c r="D3112" s="11"/>
      <c r="E3112" s="11"/>
      <c r="F3112" s="11"/>
      <c r="G3112" s="12"/>
      <c r="H3112" s="75"/>
    </row>
    <row r="3113" spans="1:8">
      <c r="A3113" s="11"/>
      <c r="B3113" s="11"/>
      <c r="C3113" s="11"/>
      <c r="D3113" s="11"/>
      <c r="E3113" s="11"/>
      <c r="F3113" s="11"/>
      <c r="G3113" s="28"/>
      <c r="H3113" s="76"/>
    </row>
    <row r="3114" spans="1:8" ht="15" thickBot="1">
      <c r="A3114" s="13"/>
      <c r="B3114" s="13"/>
      <c r="C3114" s="13"/>
      <c r="D3114" s="13"/>
      <c r="E3114" s="13"/>
      <c r="F3114" s="13"/>
      <c r="G3114" s="14"/>
      <c r="H3114" s="77"/>
    </row>
    <row r="3115" spans="1:8" ht="15" thickTop="1">
      <c r="A3115" s="15"/>
      <c r="B3115" s="15"/>
      <c r="C3115" s="15"/>
      <c r="D3115" s="15"/>
      <c r="E3115" s="15"/>
      <c r="F3115" s="15"/>
      <c r="G3115" s="15"/>
      <c r="H3115" s="78"/>
    </row>
    <row r="3116" spans="1:8" ht="15">
      <c r="A3116" s="1" t="s">
        <v>477</v>
      </c>
      <c r="B3116" s="2" t="s">
        <v>1</v>
      </c>
      <c r="C3116" s="1" t="s">
        <v>2</v>
      </c>
      <c r="D3116" s="1" t="s">
        <v>3</v>
      </c>
      <c r="E3116" s="29" t="s">
        <v>799</v>
      </c>
      <c r="F3116" s="29" t="s">
        <v>4</v>
      </c>
      <c r="G3116" s="2" t="s">
        <v>5</v>
      </c>
      <c r="H3116" s="74" t="s">
        <v>6</v>
      </c>
    </row>
    <row r="3117" spans="1:8" ht="63.75">
      <c r="A3117" s="3" t="s">
        <v>800</v>
      </c>
      <c r="B3117" s="4">
        <v>91793</v>
      </c>
      <c r="C3117" s="3" t="s">
        <v>20</v>
      </c>
      <c r="D3117" s="3" t="s">
        <v>478</v>
      </c>
      <c r="E3117" s="25" t="s">
        <v>879</v>
      </c>
      <c r="F3117" s="25" t="s">
        <v>76</v>
      </c>
      <c r="G3117" s="5">
        <v>1</v>
      </c>
      <c r="H3117" s="6">
        <f>ROUND(SUM(H3118*G3118,H3119*G3119,H3120*G3120,H3121*G3121,H3122*G3122,H3123*G3123,H3124*G3124,H3125*G3125,H3126*G3126,H3127*G3127,H3128*G3128,H3129*G3129),2)</f>
        <v>102.99</v>
      </c>
    </row>
    <row r="3118" spans="1:8" ht="51">
      <c r="A3118" s="7" t="s">
        <v>801</v>
      </c>
      <c r="B3118" s="8">
        <v>89731</v>
      </c>
      <c r="C3118" s="7" t="s">
        <v>20</v>
      </c>
      <c r="D3118" s="7" t="s">
        <v>1358</v>
      </c>
      <c r="E3118" s="26" t="s">
        <v>1883</v>
      </c>
      <c r="F3118" s="26" t="s">
        <v>54</v>
      </c>
      <c r="G3118" s="9">
        <v>1.4222999999999999</v>
      </c>
      <c r="H3118" s="72">
        <v>16.079999999999998</v>
      </c>
    </row>
    <row r="3119" spans="1:8" ht="25.5">
      <c r="A3119" s="7" t="s">
        <v>801</v>
      </c>
      <c r="B3119" s="8">
        <v>91191</v>
      </c>
      <c r="C3119" s="7" t="s">
        <v>20</v>
      </c>
      <c r="D3119" s="7" t="s">
        <v>1359</v>
      </c>
      <c r="E3119" s="26" t="s">
        <v>1803</v>
      </c>
      <c r="F3119" s="26" t="s">
        <v>54</v>
      </c>
      <c r="G3119" s="9">
        <v>0.17180000000000001</v>
      </c>
      <c r="H3119" s="72">
        <v>16.170000000000002</v>
      </c>
    </row>
    <row r="3120" spans="1:8" ht="38.25">
      <c r="A3120" s="7" t="s">
        <v>801</v>
      </c>
      <c r="B3120" s="8">
        <v>90467</v>
      </c>
      <c r="C3120" s="7" t="s">
        <v>20</v>
      </c>
      <c r="D3120" s="7" t="s">
        <v>1360</v>
      </c>
      <c r="E3120" s="26" t="s">
        <v>1803</v>
      </c>
      <c r="F3120" s="26" t="s">
        <v>76</v>
      </c>
      <c r="G3120" s="9">
        <v>0.1074</v>
      </c>
      <c r="H3120" s="72">
        <v>24.92</v>
      </c>
    </row>
    <row r="3121" spans="1:8" ht="51">
      <c r="A3121" s="7" t="s">
        <v>801</v>
      </c>
      <c r="B3121" s="8">
        <v>89784</v>
      </c>
      <c r="C3121" s="7" t="s">
        <v>20</v>
      </c>
      <c r="D3121" s="7" t="s">
        <v>1361</v>
      </c>
      <c r="E3121" s="26" t="s">
        <v>1883</v>
      </c>
      <c r="F3121" s="26" t="s">
        <v>54</v>
      </c>
      <c r="G3121" s="9">
        <v>7.0000000000000007E-2</v>
      </c>
      <c r="H3121" s="72">
        <v>25.34</v>
      </c>
    </row>
    <row r="3122" spans="1:8" ht="38.25">
      <c r="A3122" s="7" t="s">
        <v>801</v>
      </c>
      <c r="B3122" s="8">
        <v>91222</v>
      </c>
      <c r="C3122" s="7" t="s">
        <v>20</v>
      </c>
      <c r="D3122" s="7" t="s">
        <v>1362</v>
      </c>
      <c r="E3122" s="26" t="s">
        <v>1803</v>
      </c>
      <c r="F3122" s="26" t="s">
        <v>76</v>
      </c>
      <c r="G3122" s="9">
        <v>0.1074</v>
      </c>
      <c r="H3122" s="72">
        <v>9.39</v>
      </c>
    </row>
    <row r="3123" spans="1:8" ht="38.25">
      <c r="A3123" s="7" t="s">
        <v>801</v>
      </c>
      <c r="B3123" s="8">
        <v>90454</v>
      </c>
      <c r="C3123" s="7" t="s">
        <v>20</v>
      </c>
      <c r="D3123" s="7" t="s">
        <v>1363</v>
      </c>
      <c r="E3123" s="26" t="s">
        <v>1803</v>
      </c>
      <c r="F3123" s="26" t="s">
        <v>54</v>
      </c>
      <c r="G3123" s="9">
        <v>4.2099999999999999E-2</v>
      </c>
      <c r="H3123" s="72">
        <v>6.09</v>
      </c>
    </row>
    <row r="3124" spans="1:8" ht="51">
      <c r="A3124" s="7" t="s">
        <v>801</v>
      </c>
      <c r="B3124" s="8">
        <v>89732</v>
      </c>
      <c r="C3124" s="7" t="s">
        <v>20</v>
      </c>
      <c r="D3124" s="7" t="s">
        <v>1364</v>
      </c>
      <c r="E3124" s="26" t="s">
        <v>1883</v>
      </c>
      <c r="F3124" s="26" t="s">
        <v>54</v>
      </c>
      <c r="G3124" s="9">
        <v>1.4991000000000001</v>
      </c>
      <c r="H3124" s="72">
        <v>16.690000000000001</v>
      </c>
    </row>
    <row r="3125" spans="1:8" ht="51">
      <c r="A3125" s="7" t="s">
        <v>801</v>
      </c>
      <c r="B3125" s="8">
        <v>89813</v>
      </c>
      <c r="C3125" s="7" t="s">
        <v>20</v>
      </c>
      <c r="D3125" s="7" t="s">
        <v>1365</v>
      </c>
      <c r="E3125" s="26" t="s">
        <v>1883</v>
      </c>
      <c r="F3125" s="26" t="s">
        <v>54</v>
      </c>
      <c r="G3125" s="9">
        <v>2.7799999999999998E-2</v>
      </c>
      <c r="H3125" s="72">
        <v>5.26</v>
      </c>
    </row>
    <row r="3126" spans="1:8" ht="63.75">
      <c r="A3126" s="7" t="s">
        <v>801</v>
      </c>
      <c r="B3126" s="8">
        <v>91186</v>
      </c>
      <c r="C3126" s="7" t="s">
        <v>20</v>
      </c>
      <c r="D3126" s="7" t="s">
        <v>1366</v>
      </c>
      <c r="E3126" s="26" t="s">
        <v>1803</v>
      </c>
      <c r="F3126" s="26" t="s">
        <v>76</v>
      </c>
      <c r="G3126" s="9">
        <v>3.5299999999999998E-2</v>
      </c>
      <c r="H3126" s="72">
        <v>29.87</v>
      </c>
    </row>
    <row r="3127" spans="1:8" ht="51">
      <c r="A3127" s="7" t="s">
        <v>801</v>
      </c>
      <c r="B3127" s="8">
        <v>89753</v>
      </c>
      <c r="C3127" s="7" t="s">
        <v>20</v>
      </c>
      <c r="D3127" s="7" t="s">
        <v>1367</v>
      </c>
      <c r="E3127" s="26" t="s">
        <v>1883</v>
      </c>
      <c r="F3127" s="26" t="s">
        <v>54</v>
      </c>
      <c r="G3127" s="9">
        <v>1.2919</v>
      </c>
      <c r="H3127" s="72">
        <v>9.0299999999999994</v>
      </c>
    </row>
    <row r="3128" spans="1:8" ht="51">
      <c r="A3128" s="7" t="s">
        <v>801</v>
      </c>
      <c r="B3128" s="8">
        <v>89712</v>
      </c>
      <c r="C3128" s="7" t="s">
        <v>20</v>
      </c>
      <c r="D3128" s="7" t="s">
        <v>1368</v>
      </c>
      <c r="E3128" s="26" t="s">
        <v>1883</v>
      </c>
      <c r="F3128" s="26" t="s">
        <v>76</v>
      </c>
      <c r="G3128" s="9">
        <v>1</v>
      </c>
      <c r="H3128" s="72">
        <v>26.53</v>
      </c>
    </row>
    <row r="3129" spans="1:8" ht="38.25">
      <c r="A3129" s="7" t="s">
        <v>801</v>
      </c>
      <c r="B3129" s="8">
        <v>90437</v>
      </c>
      <c r="C3129" s="7" t="s">
        <v>20</v>
      </c>
      <c r="D3129" s="7" t="s">
        <v>1369</v>
      </c>
      <c r="E3129" s="26" t="s">
        <v>1803</v>
      </c>
      <c r="F3129" s="26" t="s">
        <v>54</v>
      </c>
      <c r="G3129" s="9">
        <v>0.17180000000000001</v>
      </c>
      <c r="H3129" s="72">
        <v>41.94</v>
      </c>
    </row>
    <row r="3130" spans="1:8">
      <c r="A3130" s="11"/>
      <c r="B3130" s="11"/>
      <c r="C3130" s="11"/>
      <c r="D3130" s="11"/>
      <c r="E3130" s="11"/>
      <c r="F3130" s="11"/>
      <c r="G3130" s="12"/>
      <c r="H3130" s="75"/>
    </row>
    <row r="3131" spans="1:8">
      <c r="A3131" s="11"/>
      <c r="B3131" s="11"/>
      <c r="C3131" s="11"/>
      <c r="D3131" s="11"/>
      <c r="E3131" s="11"/>
      <c r="F3131" s="11"/>
      <c r="G3131" s="28"/>
      <c r="H3131" s="76"/>
    </row>
    <row r="3132" spans="1:8" ht="15" thickBot="1">
      <c r="A3132" s="13"/>
      <c r="B3132" s="13"/>
      <c r="C3132" s="13"/>
      <c r="D3132" s="13"/>
      <c r="E3132" s="13"/>
      <c r="F3132" s="13"/>
      <c r="G3132" s="14"/>
      <c r="H3132" s="77"/>
    </row>
    <row r="3133" spans="1:8" ht="15" thickTop="1">
      <c r="A3133" s="15"/>
      <c r="B3133" s="15"/>
      <c r="C3133" s="15"/>
      <c r="D3133" s="15"/>
      <c r="E3133" s="15"/>
      <c r="F3133" s="15"/>
      <c r="G3133" s="15"/>
      <c r="H3133" s="78"/>
    </row>
    <row r="3134" spans="1:8" ht="15">
      <c r="A3134" s="1" t="s">
        <v>479</v>
      </c>
      <c r="B3134" s="2" t="s">
        <v>1</v>
      </c>
      <c r="C3134" s="1" t="s">
        <v>2</v>
      </c>
      <c r="D3134" s="1" t="s">
        <v>3</v>
      </c>
      <c r="E3134" s="29" t="s">
        <v>799</v>
      </c>
      <c r="F3134" s="29" t="s">
        <v>4</v>
      </c>
      <c r="G3134" s="2" t="s">
        <v>5</v>
      </c>
      <c r="H3134" s="74" t="s">
        <v>6</v>
      </c>
    </row>
    <row r="3135" spans="1:8" ht="63.75">
      <c r="A3135" s="3" t="s">
        <v>800</v>
      </c>
      <c r="B3135" s="4">
        <v>91785</v>
      </c>
      <c r="C3135" s="3" t="s">
        <v>20</v>
      </c>
      <c r="D3135" s="3" t="s">
        <v>480</v>
      </c>
      <c r="E3135" s="25" t="s">
        <v>879</v>
      </c>
      <c r="F3135" s="25" t="s">
        <v>76</v>
      </c>
      <c r="G3135" s="5">
        <v>1</v>
      </c>
      <c r="H3135" s="6">
        <f>ROUND(SUM(H3136*G3136,H3137*G3137,H3138*G3138,H3139*G3139,H3140*G3140,H3141*G3141,H3142*G3142,H3143*G3143,H3144*G3144,H3145*G3145,H3146*G3146,H3147*G3147,H3148*G3148,H3149*G3149,H3150*G3150,H3151*G3151,H3152*G3152,H3153*G3153,H3154*G3154,H3155*G3155,H3156*G3156,H3157*G3157,H3158*G3158,H3159*G3159,H3160*G3160),2)</f>
        <v>47.45</v>
      </c>
    </row>
    <row r="3136" spans="1:8" ht="38.25">
      <c r="A3136" s="7" t="s">
        <v>801</v>
      </c>
      <c r="B3136" s="8">
        <v>90453</v>
      </c>
      <c r="C3136" s="7" t="s">
        <v>20</v>
      </c>
      <c r="D3136" s="7" t="s">
        <v>1370</v>
      </c>
      <c r="E3136" s="26" t="s">
        <v>1803</v>
      </c>
      <c r="F3136" s="26" t="s">
        <v>54</v>
      </c>
      <c r="G3136" s="9">
        <v>7.1000000000000004E-3</v>
      </c>
      <c r="H3136" s="72">
        <v>3.84</v>
      </c>
    </row>
    <row r="3137" spans="1:8" ht="38.25">
      <c r="A3137" s="7" t="s">
        <v>801</v>
      </c>
      <c r="B3137" s="8">
        <v>89446</v>
      </c>
      <c r="C3137" s="7" t="s">
        <v>20</v>
      </c>
      <c r="D3137" s="7" t="s">
        <v>1371</v>
      </c>
      <c r="E3137" s="26" t="s">
        <v>1881</v>
      </c>
      <c r="F3137" s="26" t="s">
        <v>76</v>
      </c>
      <c r="G3137" s="9">
        <v>0.128</v>
      </c>
      <c r="H3137" s="72">
        <v>5.21</v>
      </c>
    </row>
    <row r="3138" spans="1:8" ht="51">
      <c r="A3138" s="7" t="s">
        <v>801</v>
      </c>
      <c r="B3138" s="8">
        <v>91185</v>
      </c>
      <c r="C3138" s="7" t="s">
        <v>20</v>
      </c>
      <c r="D3138" s="7" t="s">
        <v>1372</v>
      </c>
      <c r="E3138" s="26" t="s">
        <v>1803</v>
      </c>
      <c r="F3138" s="26" t="s">
        <v>76</v>
      </c>
      <c r="G3138" s="9">
        <v>9.1999999999999998E-3</v>
      </c>
      <c r="H3138" s="72">
        <v>27.31</v>
      </c>
    </row>
    <row r="3139" spans="1:8" ht="38.25">
      <c r="A3139" s="7" t="s">
        <v>801</v>
      </c>
      <c r="B3139" s="8">
        <v>89532</v>
      </c>
      <c r="C3139" s="7" t="s">
        <v>20</v>
      </c>
      <c r="D3139" s="7" t="s">
        <v>1373</v>
      </c>
      <c r="E3139" s="26" t="s">
        <v>1881</v>
      </c>
      <c r="F3139" s="26" t="s">
        <v>54</v>
      </c>
      <c r="G3139" s="9">
        <v>4.6100000000000002E-2</v>
      </c>
      <c r="H3139" s="72">
        <v>7.03</v>
      </c>
    </row>
    <row r="3140" spans="1:8" ht="38.25">
      <c r="A3140" s="7" t="s">
        <v>801</v>
      </c>
      <c r="B3140" s="8">
        <v>89445</v>
      </c>
      <c r="C3140" s="7" t="s">
        <v>20</v>
      </c>
      <c r="D3140" s="7" t="s">
        <v>1374</v>
      </c>
      <c r="E3140" s="26" t="s">
        <v>1881</v>
      </c>
      <c r="F3140" s="26" t="s">
        <v>54</v>
      </c>
      <c r="G3140" s="9">
        <v>3.3999999999999998E-3</v>
      </c>
      <c r="H3140" s="72">
        <v>19.04</v>
      </c>
    </row>
    <row r="3141" spans="1:8" ht="38.25">
      <c r="A3141" s="7" t="s">
        <v>801</v>
      </c>
      <c r="B3141" s="8">
        <v>89622</v>
      </c>
      <c r="C3141" s="7" t="s">
        <v>20</v>
      </c>
      <c r="D3141" s="7" t="s">
        <v>1375</v>
      </c>
      <c r="E3141" s="26" t="s">
        <v>1881</v>
      </c>
      <c r="F3141" s="26" t="s">
        <v>54</v>
      </c>
      <c r="G3141" s="9">
        <v>3.85E-2</v>
      </c>
      <c r="H3141" s="72">
        <v>13.92</v>
      </c>
    </row>
    <row r="3142" spans="1:8" ht="25.5">
      <c r="A3142" s="7" t="s">
        <v>801</v>
      </c>
      <c r="B3142" s="8">
        <v>90436</v>
      </c>
      <c r="C3142" s="7" t="s">
        <v>20</v>
      </c>
      <c r="D3142" s="7" t="s">
        <v>1376</v>
      </c>
      <c r="E3142" s="26" t="s">
        <v>1803</v>
      </c>
      <c r="F3142" s="26" t="s">
        <v>54</v>
      </c>
      <c r="G3142" s="9">
        <v>8.3000000000000001E-3</v>
      </c>
      <c r="H3142" s="72">
        <v>15.73</v>
      </c>
    </row>
    <row r="3143" spans="1:8" ht="38.25">
      <c r="A3143" s="7" t="s">
        <v>801</v>
      </c>
      <c r="B3143" s="8">
        <v>89396</v>
      </c>
      <c r="C3143" s="7" t="s">
        <v>20</v>
      </c>
      <c r="D3143" s="7" t="s">
        <v>1884</v>
      </c>
      <c r="E3143" s="26" t="s">
        <v>1881</v>
      </c>
      <c r="F3143" s="26" t="s">
        <v>54</v>
      </c>
      <c r="G3143" s="9">
        <v>1.6799999999999999E-2</v>
      </c>
      <c r="H3143" s="72">
        <v>20.420000000000002</v>
      </c>
    </row>
    <row r="3144" spans="1:8" ht="38.25">
      <c r="A3144" s="7" t="s">
        <v>801</v>
      </c>
      <c r="B3144" s="8">
        <v>89424</v>
      </c>
      <c r="C3144" s="7" t="s">
        <v>20</v>
      </c>
      <c r="D3144" s="7" t="s">
        <v>1377</v>
      </c>
      <c r="E3144" s="26" t="s">
        <v>1881</v>
      </c>
      <c r="F3144" s="26" t="s">
        <v>54</v>
      </c>
      <c r="G3144" s="9">
        <v>1.35E-2</v>
      </c>
      <c r="H3144" s="72">
        <v>6.74</v>
      </c>
    </row>
    <row r="3145" spans="1:8" ht="38.25">
      <c r="A3145" s="7" t="s">
        <v>801</v>
      </c>
      <c r="B3145" s="8">
        <v>90443</v>
      </c>
      <c r="C3145" s="7" t="s">
        <v>20</v>
      </c>
      <c r="D3145" s="7" t="s">
        <v>93</v>
      </c>
      <c r="E3145" s="26" t="s">
        <v>1803</v>
      </c>
      <c r="F3145" s="26" t="s">
        <v>76</v>
      </c>
      <c r="G3145" s="9">
        <v>0.2006</v>
      </c>
      <c r="H3145" s="72">
        <v>8.44</v>
      </c>
    </row>
    <row r="3146" spans="1:8" ht="38.25">
      <c r="A3146" s="7" t="s">
        <v>801</v>
      </c>
      <c r="B3146" s="8">
        <v>89378</v>
      </c>
      <c r="C3146" s="7" t="s">
        <v>20</v>
      </c>
      <c r="D3146" s="7" t="s">
        <v>1378</v>
      </c>
      <c r="E3146" s="26" t="s">
        <v>1881</v>
      </c>
      <c r="F3146" s="26" t="s">
        <v>54</v>
      </c>
      <c r="G3146" s="9">
        <v>7.7299999999999994E-2</v>
      </c>
      <c r="H3146" s="72">
        <v>7.33</v>
      </c>
    </row>
    <row r="3147" spans="1:8" ht="38.25">
      <c r="A3147" s="7" t="s">
        <v>801</v>
      </c>
      <c r="B3147" s="8">
        <v>89402</v>
      </c>
      <c r="C3147" s="7" t="s">
        <v>20</v>
      </c>
      <c r="D3147" s="7" t="s">
        <v>1379</v>
      </c>
      <c r="E3147" s="26" t="s">
        <v>1881</v>
      </c>
      <c r="F3147" s="26" t="s">
        <v>76</v>
      </c>
      <c r="G3147" s="9">
        <v>7.8E-2</v>
      </c>
      <c r="H3147" s="72">
        <v>12.75</v>
      </c>
    </row>
    <row r="3148" spans="1:8" ht="38.25">
      <c r="A3148" s="7" t="s">
        <v>801</v>
      </c>
      <c r="B3148" s="8">
        <v>90466</v>
      </c>
      <c r="C3148" s="7" t="s">
        <v>20</v>
      </c>
      <c r="D3148" s="7" t="s">
        <v>1322</v>
      </c>
      <c r="E3148" s="26" t="s">
        <v>1803</v>
      </c>
      <c r="F3148" s="26" t="s">
        <v>76</v>
      </c>
      <c r="G3148" s="9">
        <v>0.2006</v>
      </c>
      <c r="H3148" s="72">
        <v>16.57</v>
      </c>
    </row>
    <row r="3149" spans="1:8" ht="38.25">
      <c r="A3149" s="7" t="s">
        <v>801</v>
      </c>
      <c r="B3149" s="8">
        <v>89440</v>
      </c>
      <c r="C3149" s="7" t="s">
        <v>20</v>
      </c>
      <c r="D3149" s="7" t="s">
        <v>1380</v>
      </c>
      <c r="E3149" s="26" t="s">
        <v>1881</v>
      </c>
      <c r="F3149" s="26" t="s">
        <v>54</v>
      </c>
      <c r="G3149" s="9">
        <v>1.6999999999999999E-3</v>
      </c>
      <c r="H3149" s="72">
        <v>12.52</v>
      </c>
    </row>
    <row r="3150" spans="1:8" ht="38.25">
      <c r="A3150" s="7" t="s">
        <v>801</v>
      </c>
      <c r="B3150" s="8">
        <v>89362</v>
      </c>
      <c r="C3150" s="7" t="s">
        <v>20</v>
      </c>
      <c r="D3150" s="7" t="s">
        <v>1320</v>
      </c>
      <c r="E3150" s="26" t="s">
        <v>1881</v>
      </c>
      <c r="F3150" s="26" t="s">
        <v>54</v>
      </c>
      <c r="G3150" s="9">
        <v>0.65429999999999999</v>
      </c>
      <c r="H3150" s="72">
        <v>9.9499999999999993</v>
      </c>
    </row>
    <row r="3151" spans="1:8" ht="38.25">
      <c r="A3151" s="7" t="s">
        <v>801</v>
      </c>
      <c r="B3151" s="8">
        <v>89481</v>
      </c>
      <c r="C3151" s="7" t="s">
        <v>20</v>
      </c>
      <c r="D3151" s="7" t="s">
        <v>1381</v>
      </c>
      <c r="E3151" s="26" t="s">
        <v>1881</v>
      </c>
      <c r="F3151" s="26" t="s">
        <v>54</v>
      </c>
      <c r="G3151" s="9">
        <v>6.7000000000000004E-2</v>
      </c>
      <c r="H3151" s="72">
        <v>5.55</v>
      </c>
    </row>
    <row r="3152" spans="1:8" ht="25.5">
      <c r="A3152" s="7" t="s">
        <v>801</v>
      </c>
      <c r="B3152" s="8">
        <v>91190</v>
      </c>
      <c r="C3152" s="7" t="s">
        <v>20</v>
      </c>
      <c r="D3152" s="7" t="s">
        <v>1382</v>
      </c>
      <c r="E3152" s="26" t="s">
        <v>1803</v>
      </c>
      <c r="F3152" s="26" t="s">
        <v>54</v>
      </c>
      <c r="G3152" s="9">
        <v>8.3000000000000001E-3</v>
      </c>
      <c r="H3152" s="72">
        <v>11.54</v>
      </c>
    </row>
    <row r="3153" spans="1:8" ht="38.25">
      <c r="A3153" s="7" t="s">
        <v>801</v>
      </c>
      <c r="B3153" s="8">
        <v>89408</v>
      </c>
      <c r="C3153" s="7" t="s">
        <v>20</v>
      </c>
      <c r="D3153" s="7" t="s">
        <v>1383</v>
      </c>
      <c r="E3153" s="26" t="s">
        <v>1881</v>
      </c>
      <c r="F3153" s="26" t="s">
        <v>54</v>
      </c>
      <c r="G3153" s="9">
        <v>7.6E-3</v>
      </c>
      <c r="H3153" s="72">
        <v>9.08</v>
      </c>
    </row>
    <row r="3154" spans="1:8" ht="38.25">
      <c r="A3154" s="7" t="s">
        <v>801</v>
      </c>
      <c r="B3154" s="8">
        <v>89627</v>
      </c>
      <c r="C3154" s="7" t="s">
        <v>20</v>
      </c>
      <c r="D3154" s="7" t="s">
        <v>1384</v>
      </c>
      <c r="E3154" s="26" t="s">
        <v>1881</v>
      </c>
      <c r="F3154" s="26" t="s">
        <v>54</v>
      </c>
      <c r="G3154" s="9">
        <v>3.0999999999999999E-3</v>
      </c>
      <c r="H3154" s="72">
        <v>19.7</v>
      </c>
    </row>
    <row r="3155" spans="1:8" ht="38.25">
      <c r="A3155" s="7" t="s">
        <v>801</v>
      </c>
      <c r="B3155" s="8">
        <v>89366</v>
      </c>
      <c r="C3155" s="7" t="s">
        <v>20</v>
      </c>
      <c r="D3155" s="7" t="s">
        <v>1882</v>
      </c>
      <c r="E3155" s="26" t="s">
        <v>1881</v>
      </c>
      <c r="F3155" s="26" t="s">
        <v>54</v>
      </c>
      <c r="G3155" s="9">
        <v>0.1694</v>
      </c>
      <c r="H3155" s="72">
        <v>16.29</v>
      </c>
    </row>
    <row r="3156" spans="1:8" ht="38.25">
      <c r="A3156" s="7" t="s">
        <v>801</v>
      </c>
      <c r="B3156" s="8">
        <v>89356</v>
      </c>
      <c r="C3156" s="7" t="s">
        <v>20</v>
      </c>
      <c r="D3156" s="7" t="s">
        <v>482</v>
      </c>
      <c r="E3156" s="26" t="s">
        <v>1881</v>
      </c>
      <c r="F3156" s="26" t="s">
        <v>76</v>
      </c>
      <c r="G3156" s="9">
        <v>0.79400000000000004</v>
      </c>
      <c r="H3156" s="72">
        <v>24.72</v>
      </c>
    </row>
    <row r="3157" spans="1:8" ht="38.25">
      <c r="A3157" s="7" t="s">
        <v>801</v>
      </c>
      <c r="B3157" s="8">
        <v>89400</v>
      </c>
      <c r="C3157" s="7" t="s">
        <v>20</v>
      </c>
      <c r="D3157" s="7" t="s">
        <v>1385</v>
      </c>
      <c r="E3157" s="26" t="s">
        <v>1881</v>
      </c>
      <c r="F3157" s="26" t="s">
        <v>54</v>
      </c>
      <c r="G3157" s="9">
        <v>1.15E-2</v>
      </c>
      <c r="H3157" s="72">
        <v>20.3</v>
      </c>
    </row>
    <row r="3158" spans="1:8" ht="38.25">
      <c r="A3158" s="7" t="s">
        <v>801</v>
      </c>
      <c r="B3158" s="8">
        <v>89383</v>
      </c>
      <c r="C3158" s="7" t="s">
        <v>20</v>
      </c>
      <c r="D3158" s="7" t="s">
        <v>1885</v>
      </c>
      <c r="E3158" s="26" t="s">
        <v>1881</v>
      </c>
      <c r="F3158" s="26" t="s">
        <v>54</v>
      </c>
      <c r="G3158" s="9">
        <v>0.6522</v>
      </c>
      <c r="H3158" s="72">
        <v>6.86</v>
      </c>
    </row>
    <row r="3159" spans="1:8" ht="38.25">
      <c r="A3159" s="7" t="s">
        <v>801</v>
      </c>
      <c r="B3159" s="8">
        <v>89395</v>
      </c>
      <c r="C3159" s="7" t="s">
        <v>20</v>
      </c>
      <c r="D3159" s="7" t="s">
        <v>1321</v>
      </c>
      <c r="E3159" s="26" t="s">
        <v>1881</v>
      </c>
      <c r="F3159" s="26" t="s">
        <v>54</v>
      </c>
      <c r="G3159" s="9">
        <v>0.30370000000000003</v>
      </c>
      <c r="H3159" s="72">
        <v>13.68</v>
      </c>
    </row>
    <row r="3160" spans="1:8" ht="38.25">
      <c r="A3160" s="7" t="s">
        <v>801</v>
      </c>
      <c r="B3160" s="8">
        <v>89528</v>
      </c>
      <c r="C3160" s="7" t="s">
        <v>20</v>
      </c>
      <c r="D3160" s="7" t="s">
        <v>1386</v>
      </c>
      <c r="E3160" s="26" t="s">
        <v>1881</v>
      </c>
      <c r="F3160" s="26" t="s">
        <v>54</v>
      </c>
      <c r="G3160" s="9">
        <v>1.35E-2</v>
      </c>
      <c r="H3160" s="72">
        <v>4.38</v>
      </c>
    </row>
    <row r="3161" spans="1:8">
      <c r="A3161" s="11"/>
      <c r="B3161" s="11"/>
      <c r="C3161" s="11"/>
      <c r="D3161" s="11"/>
      <c r="E3161" s="11"/>
      <c r="F3161" s="11"/>
      <c r="G3161" s="12"/>
      <c r="H3161" s="75"/>
    </row>
    <row r="3162" spans="1:8">
      <c r="A3162" s="11"/>
      <c r="B3162" s="11"/>
      <c r="C3162" s="11"/>
      <c r="D3162" s="11"/>
      <c r="E3162" s="11"/>
      <c r="F3162" s="11"/>
      <c r="G3162" s="28"/>
      <c r="H3162" s="76"/>
    </row>
    <row r="3163" spans="1:8" ht="15" thickBot="1">
      <c r="A3163" s="13"/>
      <c r="B3163" s="13"/>
      <c r="C3163" s="13"/>
      <c r="D3163" s="13"/>
      <c r="E3163" s="13"/>
      <c r="F3163" s="13"/>
      <c r="G3163" s="14"/>
      <c r="H3163" s="77"/>
    </row>
    <row r="3164" spans="1:8" ht="15" thickTop="1">
      <c r="A3164" s="15"/>
      <c r="B3164" s="15"/>
      <c r="C3164" s="15"/>
      <c r="D3164" s="15"/>
      <c r="E3164" s="15"/>
      <c r="F3164" s="15"/>
      <c r="G3164" s="15"/>
      <c r="H3164" s="78"/>
    </row>
    <row r="3165" spans="1:8" ht="15">
      <c r="A3165" s="1" t="s">
        <v>481</v>
      </c>
      <c r="B3165" s="2" t="s">
        <v>1</v>
      </c>
      <c r="C3165" s="1" t="s">
        <v>2</v>
      </c>
      <c r="D3165" s="1" t="s">
        <v>3</v>
      </c>
      <c r="E3165" s="29" t="s">
        <v>799</v>
      </c>
      <c r="F3165" s="29" t="s">
        <v>4</v>
      </c>
      <c r="G3165" s="2" t="s">
        <v>5</v>
      </c>
      <c r="H3165" s="74" t="s">
        <v>6</v>
      </c>
    </row>
    <row r="3166" spans="1:8" ht="38.25">
      <c r="A3166" s="3" t="s">
        <v>800</v>
      </c>
      <c r="B3166" s="4">
        <v>89356</v>
      </c>
      <c r="C3166" s="3" t="s">
        <v>20</v>
      </c>
      <c r="D3166" s="3" t="s">
        <v>482</v>
      </c>
      <c r="E3166" s="25" t="s">
        <v>1881</v>
      </c>
      <c r="F3166" s="25" t="s">
        <v>76</v>
      </c>
      <c r="G3166" s="5">
        <v>1</v>
      </c>
      <c r="H3166" s="79">
        <v>24.72</v>
      </c>
    </row>
    <row r="3167" spans="1:8" ht="38.25">
      <c r="A3167" s="7" t="s">
        <v>801</v>
      </c>
      <c r="B3167" s="8">
        <v>88267</v>
      </c>
      <c r="C3167" s="7" t="s">
        <v>20</v>
      </c>
      <c r="D3167" s="7" t="s">
        <v>877</v>
      </c>
      <c r="E3167" s="26" t="s">
        <v>1801</v>
      </c>
      <c r="F3167" s="26" t="s">
        <v>106</v>
      </c>
      <c r="G3167" s="9">
        <v>0.38</v>
      </c>
      <c r="H3167" s="72">
        <v>29.13</v>
      </c>
    </row>
    <row r="3168" spans="1:8" ht="38.25">
      <c r="A3168" s="7" t="s">
        <v>801</v>
      </c>
      <c r="B3168" s="8">
        <v>88248</v>
      </c>
      <c r="C3168" s="7" t="s">
        <v>20</v>
      </c>
      <c r="D3168" s="7" t="s">
        <v>881</v>
      </c>
      <c r="E3168" s="26" t="s">
        <v>1801</v>
      </c>
      <c r="F3168" s="26" t="s">
        <v>106</v>
      </c>
      <c r="G3168" s="9">
        <v>0.38</v>
      </c>
      <c r="H3168" s="72">
        <v>24.51</v>
      </c>
    </row>
    <row r="3169" spans="1:8">
      <c r="A3169" s="16" t="s">
        <v>806</v>
      </c>
      <c r="B3169" s="17">
        <v>38383</v>
      </c>
      <c r="C3169" s="16" t="s">
        <v>20</v>
      </c>
      <c r="D3169" s="16" t="s">
        <v>1387</v>
      </c>
      <c r="E3169" s="27" t="s">
        <v>819</v>
      </c>
      <c r="F3169" s="27" t="s">
        <v>54</v>
      </c>
      <c r="G3169" s="18">
        <v>8.8599999999999998E-2</v>
      </c>
      <c r="H3169" s="71">
        <v>1.91</v>
      </c>
    </row>
    <row r="3170" spans="1:8">
      <c r="A3170" s="16" t="s">
        <v>806</v>
      </c>
      <c r="B3170" s="17">
        <v>9868</v>
      </c>
      <c r="C3170" s="16" t="s">
        <v>20</v>
      </c>
      <c r="D3170" s="16" t="s">
        <v>1388</v>
      </c>
      <c r="E3170" s="27" t="s">
        <v>819</v>
      </c>
      <c r="F3170" s="27" t="s">
        <v>76</v>
      </c>
      <c r="G3170" s="18">
        <v>1.0492999999999999</v>
      </c>
      <c r="H3170" s="71">
        <v>4.16</v>
      </c>
    </row>
    <row r="3171" spans="1:8">
      <c r="A3171" s="11"/>
      <c r="B3171" s="11"/>
      <c r="C3171" s="11"/>
      <c r="D3171" s="11"/>
      <c r="E3171" s="11"/>
      <c r="F3171" s="11"/>
      <c r="G3171" s="12"/>
      <c r="H3171" s="75"/>
    </row>
    <row r="3172" spans="1:8">
      <c r="A3172" s="11"/>
      <c r="B3172" s="11"/>
      <c r="C3172" s="11"/>
      <c r="D3172" s="11"/>
      <c r="E3172" s="11"/>
      <c r="F3172" s="11"/>
      <c r="G3172" s="28"/>
      <c r="H3172" s="76"/>
    </row>
    <row r="3173" spans="1:8" ht="15" thickBot="1">
      <c r="A3173" s="13"/>
      <c r="B3173" s="13"/>
      <c r="C3173" s="13"/>
      <c r="D3173" s="13"/>
      <c r="E3173" s="13"/>
      <c r="F3173" s="13"/>
      <c r="G3173" s="14"/>
      <c r="H3173" s="77"/>
    </row>
    <row r="3174" spans="1:8" ht="15" thickTop="1">
      <c r="A3174" s="15"/>
      <c r="B3174" s="15"/>
      <c r="C3174" s="15"/>
      <c r="D3174" s="15"/>
      <c r="E3174" s="15"/>
      <c r="F3174" s="15"/>
      <c r="G3174" s="15"/>
      <c r="H3174" s="78"/>
    </row>
    <row r="3175" spans="1:8" ht="15">
      <c r="A3175" s="1" t="s">
        <v>483</v>
      </c>
      <c r="B3175" s="2" t="s">
        <v>1</v>
      </c>
      <c r="C3175" s="1" t="s">
        <v>2</v>
      </c>
      <c r="D3175" s="1" t="s">
        <v>3</v>
      </c>
      <c r="E3175" s="29" t="s">
        <v>799</v>
      </c>
      <c r="F3175" s="29" t="s">
        <v>4</v>
      </c>
      <c r="G3175" s="2" t="s">
        <v>5</v>
      </c>
      <c r="H3175" s="74" t="s">
        <v>6</v>
      </c>
    </row>
    <row r="3176" spans="1:8" ht="63.75">
      <c r="A3176" s="3" t="s">
        <v>800</v>
      </c>
      <c r="B3176" s="4">
        <v>89578</v>
      </c>
      <c r="C3176" s="3" t="s">
        <v>20</v>
      </c>
      <c r="D3176" s="3" t="s">
        <v>484</v>
      </c>
      <c r="E3176" s="25" t="s">
        <v>1886</v>
      </c>
      <c r="F3176" s="25" t="s">
        <v>76</v>
      </c>
      <c r="G3176" s="5">
        <v>1</v>
      </c>
      <c r="H3176" s="79">
        <v>28.34</v>
      </c>
    </row>
    <row r="3177" spans="1:8" ht="38.25">
      <c r="A3177" s="7" t="s">
        <v>801</v>
      </c>
      <c r="B3177" s="8">
        <v>88248</v>
      </c>
      <c r="C3177" s="7" t="s">
        <v>20</v>
      </c>
      <c r="D3177" s="7" t="s">
        <v>881</v>
      </c>
      <c r="E3177" s="26" t="s">
        <v>1801</v>
      </c>
      <c r="F3177" s="26" t="s">
        <v>106</v>
      </c>
      <c r="G3177" s="9">
        <v>7.5800000000000006E-2</v>
      </c>
      <c r="H3177" s="72">
        <v>24.51</v>
      </c>
    </row>
    <row r="3178" spans="1:8" ht="38.25">
      <c r="A3178" s="7" t="s">
        <v>801</v>
      </c>
      <c r="B3178" s="8">
        <v>88267</v>
      </c>
      <c r="C3178" s="7" t="s">
        <v>20</v>
      </c>
      <c r="D3178" s="7" t="s">
        <v>877</v>
      </c>
      <c r="E3178" s="26" t="s">
        <v>1801</v>
      </c>
      <c r="F3178" s="26" t="s">
        <v>106</v>
      </c>
      <c r="G3178" s="9">
        <v>7.5800000000000006E-2</v>
      </c>
      <c r="H3178" s="72">
        <v>29.13</v>
      </c>
    </row>
    <row r="3179" spans="1:8">
      <c r="A3179" s="16" t="s">
        <v>806</v>
      </c>
      <c r="B3179" s="17">
        <v>38383</v>
      </c>
      <c r="C3179" s="16" t="s">
        <v>20</v>
      </c>
      <c r="D3179" s="16" t="s">
        <v>1387</v>
      </c>
      <c r="E3179" s="27" t="s">
        <v>819</v>
      </c>
      <c r="F3179" s="27" t="s">
        <v>54</v>
      </c>
      <c r="G3179" s="18">
        <v>4.2000000000000003E-2</v>
      </c>
      <c r="H3179" s="71">
        <v>1.91</v>
      </c>
    </row>
    <row r="3180" spans="1:8" ht="25.5">
      <c r="A3180" s="16" t="s">
        <v>806</v>
      </c>
      <c r="B3180" s="17">
        <v>9841</v>
      </c>
      <c r="C3180" s="16" t="s">
        <v>20</v>
      </c>
      <c r="D3180" s="16" t="s">
        <v>1389</v>
      </c>
      <c r="E3180" s="27" t="s">
        <v>819</v>
      </c>
      <c r="F3180" s="27" t="s">
        <v>76</v>
      </c>
      <c r="G3180" s="18">
        <v>1.0353000000000001</v>
      </c>
      <c r="H3180" s="71">
        <v>22.6</v>
      </c>
    </row>
    <row r="3181" spans="1:8">
      <c r="A3181" s="11"/>
      <c r="B3181" s="11"/>
      <c r="C3181" s="11"/>
      <c r="D3181" s="11"/>
      <c r="E3181" s="11"/>
      <c r="F3181" s="11"/>
      <c r="G3181" s="12"/>
      <c r="H3181" s="75"/>
    </row>
    <row r="3182" spans="1:8">
      <c r="A3182" s="11"/>
      <c r="B3182" s="11"/>
      <c r="C3182" s="11"/>
      <c r="D3182" s="11"/>
      <c r="E3182" s="11"/>
      <c r="F3182" s="11"/>
      <c r="G3182" s="28"/>
      <c r="H3182" s="76"/>
    </row>
    <row r="3183" spans="1:8" ht="15" thickBot="1">
      <c r="A3183" s="13"/>
      <c r="B3183" s="13"/>
      <c r="C3183" s="13"/>
      <c r="D3183" s="13"/>
      <c r="E3183" s="13"/>
      <c r="F3183" s="13"/>
      <c r="G3183" s="14"/>
      <c r="H3183" s="77"/>
    </row>
    <row r="3184" spans="1:8" ht="15" thickTop="1">
      <c r="A3184" s="15"/>
      <c r="B3184" s="15"/>
      <c r="C3184" s="15"/>
      <c r="D3184" s="15"/>
      <c r="E3184" s="15"/>
      <c r="F3184" s="15"/>
      <c r="G3184" s="15"/>
      <c r="H3184" s="78"/>
    </row>
    <row r="3185" spans="1:8" ht="15">
      <c r="A3185" s="1" t="s">
        <v>485</v>
      </c>
      <c r="B3185" s="2" t="s">
        <v>1</v>
      </c>
      <c r="C3185" s="1" t="s">
        <v>2</v>
      </c>
      <c r="D3185" s="1" t="s">
        <v>3</v>
      </c>
      <c r="E3185" s="29" t="s">
        <v>799</v>
      </c>
      <c r="F3185" s="29" t="s">
        <v>4</v>
      </c>
      <c r="G3185" s="2" t="s">
        <v>5</v>
      </c>
      <c r="H3185" s="74" t="s">
        <v>6</v>
      </c>
    </row>
    <row r="3186" spans="1:8" ht="63.75">
      <c r="A3186" s="3" t="s">
        <v>800</v>
      </c>
      <c r="B3186" s="4">
        <v>91794</v>
      </c>
      <c r="C3186" s="3" t="s">
        <v>20</v>
      </c>
      <c r="D3186" s="3" t="s">
        <v>486</v>
      </c>
      <c r="E3186" s="25" t="s">
        <v>879</v>
      </c>
      <c r="F3186" s="25" t="s">
        <v>76</v>
      </c>
      <c r="G3186" s="5">
        <v>1</v>
      </c>
      <c r="H3186" s="6">
        <f>ROUND(SUM(H3187*G3187,H3188*G3188,H3189*G3189,H3190*G3190,H3191*G3191,H3192*G3192,H3193*G3193,H3194*G3194,H3195*G3195,H3196*G3196,H3197*G3197,H3198*G3198,H3199*G3199,H3200*G3200,H3201*G3201,H3202*G3202),2)</f>
        <v>45.73</v>
      </c>
    </row>
    <row r="3187" spans="1:8" ht="51">
      <c r="A3187" s="7" t="s">
        <v>801</v>
      </c>
      <c r="B3187" s="8">
        <v>89713</v>
      </c>
      <c r="C3187" s="7" t="s">
        <v>20</v>
      </c>
      <c r="D3187" s="7" t="s">
        <v>1390</v>
      </c>
      <c r="E3187" s="26" t="s">
        <v>1883</v>
      </c>
      <c r="F3187" s="26" t="s">
        <v>76</v>
      </c>
      <c r="G3187" s="9">
        <v>0.1099</v>
      </c>
      <c r="H3187" s="72">
        <v>32.880000000000003</v>
      </c>
    </row>
    <row r="3188" spans="1:8" ht="51">
      <c r="A3188" s="7" t="s">
        <v>801</v>
      </c>
      <c r="B3188" s="8">
        <v>89799</v>
      </c>
      <c r="C3188" s="7" t="s">
        <v>20</v>
      </c>
      <c r="D3188" s="7" t="s">
        <v>1391</v>
      </c>
      <c r="E3188" s="26" t="s">
        <v>1883</v>
      </c>
      <c r="F3188" s="26" t="s">
        <v>76</v>
      </c>
      <c r="G3188" s="9">
        <v>0.8901</v>
      </c>
      <c r="H3188" s="72">
        <v>20.57</v>
      </c>
    </row>
    <row r="3189" spans="1:8" ht="51">
      <c r="A3189" s="7" t="s">
        <v>801</v>
      </c>
      <c r="B3189" s="8">
        <v>89774</v>
      </c>
      <c r="C3189" s="7" t="s">
        <v>20</v>
      </c>
      <c r="D3189" s="7" t="s">
        <v>1392</v>
      </c>
      <c r="E3189" s="26" t="s">
        <v>1883</v>
      </c>
      <c r="F3189" s="26" t="s">
        <v>54</v>
      </c>
      <c r="G3189" s="9">
        <v>4.2200000000000001E-2</v>
      </c>
      <c r="H3189" s="72">
        <v>14.61</v>
      </c>
    </row>
    <row r="3190" spans="1:8" ht="51">
      <c r="A3190" s="7" t="s">
        <v>801</v>
      </c>
      <c r="B3190" s="8">
        <v>89795</v>
      </c>
      <c r="C3190" s="7" t="s">
        <v>20</v>
      </c>
      <c r="D3190" s="7" t="s">
        <v>1393</v>
      </c>
      <c r="E3190" s="26" t="s">
        <v>1883</v>
      </c>
      <c r="F3190" s="26" t="s">
        <v>54</v>
      </c>
      <c r="G3190" s="9">
        <v>2.7799999999999998E-2</v>
      </c>
      <c r="H3190" s="72">
        <v>41</v>
      </c>
    </row>
    <row r="3191" spans="1:8" ht="51">
      <c r="A3191" s="7" t="s">
        <v>801</v>
      </c>
      <c r="B3191" s="8">
        <v>89829</v>
      </c>
      <c r="C3191" s="7" t="s">
        <v>20</v>
      </c>
      <c r="D3191" s="7" t="s">
        <v>1394</v>
      </c>
      <c r="E3191" s="26" t="s">
        <v>1883</v>
      </c>
      <c r="F3191" s="26" t="s">
        <v>54</v>
      </c>
      <c r="G3191" s="9">
        <v>3.9899999999999998E-2</v>
      </c>
      <c r="H3191" s="72">
        <v>36.46</v>
      </c>
    </row>
    <row r="3192" spans="1:8" ht="25.5">
      <c r="A3192" s="7" t="s">
        <v>801</v>
      </c>
      <c r="B3192" s="8">
        <v>91191</v>
      </c>
      <c r="C3192" s="7" t="s">
        <v>20</v>
      </c>
      <c r="D3192" s="7" t="s">
        <v>1359</v>
      </c>
      <c r="E3192" s="26" t="s">
        <v>1803</v>
      </c>
      <c r="F3192" s="26" t="s">
        <v>54</v>
      </c>
      <c r="G3192" s="9">
        <v>9.8400000000000001E-2</v>
      </c>
      <c r="H3192" s="72">
        <v>16.170000000000002</v>
      </c>
    </row>
    <row r="3193" spans="1:8" ht="51">
      <c r="A3193" s="7" t="s">
        <v>801</v>
      </c>
      <c r="B3193" s="8">
        <v>89806</v>
      </c>
      <c r="C3193" s="7" t="s">
        <v>20</v>
      </c>
      <c r="D3193" s="7" t="s">
        <v>1395</v>
      </c>
      <c r="E3193" s="26" t="s">
        <v>1883</v>
      </c>
      <c r="F3193" s="26" t="s">
        <v>54</v>
      </c>
      <c r="G3193" s="9">
        <v>2.4199999999999999E-2</v>
      </c>
      <c r="H3193" s="72">
        <v>22.44</v>
      </c>
    </row>
    <row r="3194" spans="1:8" ht="38.25">
      <c r="A3194" s="7" t="s">
        <v>801</v>
      </c>
      <c r="B3194" s="8">
        <v>90454</v>
      </c>
      <c r="C3194" s="7" t="s">
        <v>20</v>
      </c>
      <c r="D3194" s="7" t="s">
        <v>1363</v>
      </c>
      <c r="E3194" s="26" t="s">
        <v>1803</v>
      </c>
      <c r="F3194" s="26" t="s">
        <v>54</v>
      </c>
      <c r="G3194" s="9">
        <v>0.1661</v>
      </c>
      <c r="H3194" s="72">
        <v>6.09</v>
      </c>
    </row>
    <row r="3195" spans="1:8" ht="51">
      <c r="A3195" s="7" t="s">
        <v>801</v>
      </c>
      <c r="B3195" s="8">
        <v>89737</v>
      </c>
      <c r="C3195" s="7" t="s">
        <v>20</v>
      </c>
      <c r="D3195" s="7" t="s">
        <v>1396</v>
      </c>
      <c r="E3195" s="26" t="s">
        <v>1883</v>
      </c>
      <c r="F3195" s="26" t="s">
        <v>54</v>
      </c>
      <c r="G3195" s="9">
        <v>6.3500000000000001E-2</v>
      </c>
      <c r="H3195" s="72">
        <v>23.73</v>
      </c>
    </row>
    <row r="3196" spans="1:8" ht="38.25">
      <c r="A3196" s="7" t="s">
        <v>801</v>
      </c>
      <c r="B3196" s="8">
        <v>90437</v>
      </c>
      <c r="C3196" s="7" t="s">
        <v>20</v>
      </c>
      <c r="D3196" s="7" t="s">
        <v>1369</v>
      </c>
      <c r="E3196" s="26" t="s">
        <v>1803</v>
      </c>
      <c r="F3196" s="26" t="s">
        <v>54</v>
      </c>
      <c r="G3196" s="9">
        <v>9.8400000000000001E-2</v>
      </c>
      <c r="H3196" s="72">
        <v>41.94</v>
      </c>
    </row>
    <row r="3197" spans="1:8" ht="51">
      <c r="A3197" s="7" t="s">
        <v>801</v>
      </c>
      <c r="B3197" s="8">
        <v>89739</v>
      </c>
      <c r="C3197" s="7" t="s">
        <v>20</v>
      </c>
      <c r="D3197" s="7" t="s">
        <v>1397</v>
      </c>
      <c r="E3197" s="26" t="s">
        <v>1883</v>
      </c>
      <c r="F3197" s="26" t="s">
        <v>54</v>
      </c>
      <c r="G3197" s="9">
        <v>7.2099999999999997E-2</v>
      </c>
      <c r="H3197" s="72">
        <v>24.55</v>
      </c>
    </row>
    <row r="3198" spans="1:8" ht="51">
      <c r="A3198" s="7" t="s">
        <v>801</v>
      </c>
      <c r="B3198" s="8">
        <v>89817</v>
      </c>
      <c r="C3198" s="7" t="s">
        <v>20</v>
      </c>
      <c r="D3198" s="7" t="s">
        <v>1398</v>
      </c>
      <c r="E3198" s="26" t="s">
        <v>1883</v>
      </c>
      <c r="F3198" s="26" t="s">
        <v>54</v>
      </c>
      <c r="G3198" s="9">
        <v>0.2329</v>
      </c>
      <c r="H3198" s="72">
        <v>13.16</v>
      </c>
    </row>
    <row r="3199" spans="1:8" ht="51">
      <c r="A3199" s="7" t="s">
        <v>801</v>
      </c>
      <c r="B3199" s="8">
        <v>89830</v>
      </c>
      <c r="C3199" s="7" t="s">
        <v>20</v>
      </c>
      <c r="D3199" s="7" t="s">
        <v>1399</v>
      </c>
      <c r="E3199" s="26" t="s">
        <v>1883</v>
      </c>
      <c r="F3199" s="26" t="s">
        <v>54</v>
      </c>
      <c r="G3199" s="9">
        <v>0.126</v>
      </c>
      <c r="H3199" s="72">
        <v>38.18</v>
      </c>
    </row>
    <row r="3200" spans="1:8" ht="51">
      <c r="A3200" s="7" t="s">
        <v>801</v>
      </c>
      <c r="B3200" s="8">
        <v>89807</v>
      </c>
      <c r="C3200" s="7" t="s">
        <v>20</v>
      </c>
      <c r="D3200" s="7" t="s">
        <v>1400</v>
      </c>
      <c r="E3200" s="26" t="s">
        <v>1883</v>
      </c>
      <c r="F3200" s="26" t="s">
        <v>54</v>
      </c>
      <c r="G3200" s="9">
        <v>6.4999999999999997E-3</v>
      </c>
      <c r="H3200" s="72">
        <v>35.82</v>
      </c>
    </row>
    <row r="3201" spans="1:8" ht="51">
      <c r="A3201" s="7" t="s">
        <v>801</v>
      </c>
      <c r="B3201" s="8">
        <v>89786</v>
      </c>
      <c r="C3201" s="7" t="s">
        <v>20</v>
      </c>
      <c r="D3201" s="7" t="s">
        <v>1401</v>
      </c>
      <c r="E3201" s="26" t="s">
        <v>1883</v>
      </c>
      <c r="F3201" s="26" t="s">
        <v>54</v>
      </c>
      <c r="G3201" s="9">
        <v>2.0400000000000001E-2</v>
      </c>
      <c r="H3201" s="72">
        <v>39.28</v>
      </c>
    </row>
    <row r="3202" spans="1:8" ht="63.75">
      <c r="A3202" s="7" t="s">
        <v>801</v>
      </c>
      <c r="B3202" s="8">
        <v>91186</v>
      </c>
      <c r="C3202" s="7" t="s">
        <v>20</v>
      </c>
      <c r="D3202" s="7" t="s">
        <v>1366</v>
      </c>
      <c r="E3202" s="26" t="s">
        <v>1803</v>
      </c>
      <c r="F3202" s="26" t="s">
        <v>76</v>
      </c>
      <c r="G3202" s="9">
        <v>3.8199999999999998E-2</v>
      </c>
      <c r="H3202" s="72">
        <v>29.87</v>
      </c>
    </row>
    <row r="3203" spans="1:8">
      <c r="A3203" s="11"/>
      <c r="B3203" s="11"/>
      <c r="C3203" s="11"/>
      <c r="D3203" s="11"/>
      <c r="E3203" s="11"/>
      <c r="F3203" s="11"/>
      <c r="G3203" s="12"/>
      <c r="H3203" s="75"/>
    </row>
    <row r="3204" spans="1:8">
      <c r="A3204" s="11"/>
      <c r="B3204" s="11"/>
      <c r="C3204" s="11"/>
      <c r="D3204" s="11"/>
      <c r="E3204" s="11"/>
      <c r="F3204" s="11"/>
      <c r="G3204" s="28"/>
      <c r="H3204" s="76"/>
    </row>
    <row r="3205" spans="1:8" ht="15" thickBot="1">
      <c r="A3205" s="13"/>
      <c r="B3205" s="13"/>
      <c r="C3205" s="13"/>
      <c r="D3205" s="13"/>
      <c r="E3205" s="13"/>
      <c r="F3205" s="13"/>
      <c r="G3205" s="14"/>
      <c r="H3205" s="77"/>
    </row>
    <row r="3206" spans="1:8" ht="15" thickTop="1">
      <c r="A3206" s="15"/>
      <c r="B3206" s="15"/>
      <c r="C3206" s="15"/>
      <c r="D3206" s="15"/>
      <c r="E3206" s="15"/>
      <c r="F3206" s="15"/>
      <c r="G3206" s="15"/>
      <c r="H3206" s="78"/>
    </row>
    <row r="3207" spans="1:8" ht="15">
      <c r="A3207" s="1" t="s">
        <v>487</v>
      </c>
      <c r="B3207" s="2" t="s">
        <v>1</v>
      </c>
      <c r="C3207" s="1" t="s">
        <v>2</v>
      </c>
      <c r="D3207" s="1" t="s">
        <v>3</v>
      </c>
      <c r="E3207" s="29" t="s">
        <v>799</v>
      </c>
      <c r="F3207" s="29" t="s">
        <v>4</v>
      </c>
      <c r="G3207" s="2" t="s">
        <v>5</v>
      </c>
      <c r="H3207" s="74" t="s">
        <v>6</v>
      </c>
    </row>
    <row r="3208" spans="1:8" ht="51">
      <c r="A3208" s="3" t="s">
        <v>800</v>
      </c>
      <c r="B3208" s="4">
        <v>89798</v>
      </c>
      <c r="C3208" s="3" t="s">
        <v>20</v>
      </c>
      <c r="D3208" s="3" t="s">
        <v>488</v>
      </c>
      <c r="E3208" s="25" t="s">
        <v>1883</v>
      </c>
      <c r="F3208" s="25" t="s">
        <v>76</v>
      </c>
      <c r="G3208" s="5">
        <v>1</v>
      </c>
      <c r="H3208" s="79">
        <v>11.7</v>
      </c>
    </row>
    <row r="3209" spans="1:8" ht="38.25">
      <c r="A3209" s="7" t="s">
        <v>801</v>
      </c>
      <c r="B3209" s="8">
        <v>88267</v>
      </c>
      <c r="C3209" s="7" t="s">
        <v>20</v>
      </c>
      <c r="D3209" s="7" t="s">
        <v>877</v>
      </c>
      <c r="E3209" s="26" t="s">
        <v>1801</v>
      </c>
      <c r="F3209" s="26" t="s">
        <v>106</v>
      </c>
      <c r="G3209" s="9">
        <v>4.1500000000000002E-2</v>
      </c>
      <c r="H3209" s="72">
        <v>29.13</v>
      </c>
    </row>
    <row r="3210" spans="1:8" ht="38.25">
      <c r="A3210" s="7" t="s">
        <v>801</v>
      </c>
      <c r="B3210" s="8">
        <v>88248</v>
      </c>
      <c r="C3210" s="7" t="s">
        <v>20</v>
      </c>
      <c r="D3210" s="7" t="s">
        <v>881</v>
      </c>
      <c r="E3210" s="26" t="s">
        <v>1801</v>
      </c>
      <c r="F3210" s="26" t="s">
        <v>106</v>
      </c>
      <c r="G3210" s="9">
        <v>4.1500000000000002E-2</v>
      </c>
      <c r="H3210" s="72">
        <v>24.51</v>
      </c>
    </row>
    <row r="3211" spans="1:8">
      <c r="A3211" s="16" t="s">
        <v>806</v>
      </c>
      <c r="B3211" s="17">
        <v>38383</v>
      </c>
      <c r="C3211" s="16" t="s">
        <v>20</v>
      </c>
      <c r="D3211" s="16" t="s">
        <v>1387</v>
      </c>
      <c r="E3211" s="27" t="s">
        <v>819</v>
      </c>
      <c r="F3211" s="27" t="s">
        <v>54</v>
      </c>
      <c r="G3211" s="18">
        <v>2.3E-2</v>
      </c>
      <c r="H3211" s="71">
        <v>1.91</v>
      </c>
    </row>
    <row r="3212" spans="1:8" ht="25.5">
      <c r="A3212" s="16" t="s">
        <v>806</v>
      </c>
      <c r="B3212" s="17">
        <v>9838</v>
      </c>
      <c r="C3212" s="16" t="s">
        <v>20</v>
      </c>
      <c r="D3212" s="16" t="s">
        <v>1357</v>
      </c>
      <c r="E3212" s="27" t="s">
        <v>819</v>
      </c>
      <c r="F3212" s="27" t="s">
        <v>76</v>
      </c>
      <c r="G3212" s="18">
        <v>1.0548999999999999</v>
      </c>
      <c r="H3212" s="71">
        <v>8.66</v>
      </c>
    </row>
    <row r="3213" spans="1:8">
      <c r="A3213" s="11"/>
      <c r="B3213" s="11"/>
      <c r="C3213" s="11"/>
      <c r="D3213" s="11"/>
      <c r="E3213" s="11"/>
      <c r="F3213" s="11"/>
      <c r="G3213" s="12"/>
      <c r="H3213" s="75"/>
    </row>
    <row r="3214" spans="1:8">
      <c r="A3214" s="11"/>
      <c r="B3214" s="11"/>
      <c r="C3214" s="11"/>
      <c r="D3214" s="11"/>
      <c r="E3214" s="11"/>
      <c r="F3214" s="11"/>
      <c r="G3214" s="28"/>
      <c r="H3214" s="76"/>
    </row>
    <row r="3215" spans="1:8" ht="15" thickBot="1">
      <c r="A3215" s="13"/>
      <c r="B3215" s="13"/>
      <c r="C3215" s="13"/>
      <c r="D3215" s="13"/>
      <c r="E3215" s="13"/>
      <c r="F3215" s="13"/>
      <c r="G3215" s="14"/>
      <c r="H3215" s="77"/>
    </row>
    <row r="3216" spans="1:8" ht="15" thickTop="1">
      <c r="A3216" s="15"/>
      <c r="B3216" s="15"/>
      <c r="C3216" s="15"/>
      <c r="D3216" s="15"/>
      <c r="E3216" s="15"/>
      <c r="F3216" s="15"/>
      <c r="G3216" s="15"/>
      <c r="H3216" s="78"/>
    </row>
    <row r="3217" spans="1:8" ht="15">
      <c r="A3217" s="1" t="s">
        <v>489</v>
      </c>
      <c r="B3217" s="2" t="s">
        <v>1</v>
      </c>
      <c r="C3217" s="1" t="s">
        <v>2</v>
      </c>
      <c r="D3217" s="1" t="s">
        <v>3</v>
      </c>
      <c r="E3217" s="29" t="s">
        <v>799</v>
      </c>
      <c r="F3217" s="29" t="s">
        <v>4</v>
      </c>
      <c r="G3217" s="2" t="s">
        <v>5</v>
      </c>
      <c r="H3217" s="74" t="s">
        <v>6</v>
      </c>
    </row>
    <row r="3218" spans="1:8" ht="51">
      <c r="A3218" s="3" t="s">
        <v>800</v>
      </c>
      <c r="B3218" s="4">
        <v>89800</v>
      </c>
      <c r="C3218" s="3" t="s">
        <v>20</v>
      </c>
      <c r="D3218" s="3" t="s">
        <v>490</v>
      </c>
      <c r="E3218" s="25" t="s">
        <v>1883</v>
      </c>
      <c r="F3218" s="25" t="s">
        <v>76</v>
      </c>
      <c r="G3218" s="5">
        <v>1</v>
      </c>
      <c r="H3218" s="79">
        <v>27.23</v>
      </c>
    </row>
    <row r="3219" spans="1:8" ht="38.25">
      <c r="A3219" s="7" t="s">
        <v>801</v>
      </c>
      <c r="B3219" s="8">
        <v>88267</v>
      </c>
      <c r="C3219" s="7" t="s">
        <v>20</v>
      </c>
      <c r="D3219" s="7" t="s">
        <v>877</v>
      </c>
      <c r="E3219" s="26" t="s">
        <v>1801</v>
      </c>
      <c r="F3219" s="26" t="s">
        <v>106</v>
      </c>
      <c r="G3219" s="9">
        <v>0.26319999999999999</v>
      </c>
      <c r="H3219" s="72">
        <v>29.13</v>
      </c>
    </row>
    <row r="3220" spans="1:8" ht="38.25">
      <c r="A3220" s="7" t="s">
        <v>801</v>
      </c>
      <c r="B3220" s="8">
        <v>88248</v>
      </c>
      <c r="C3220" s="7" t="s">
        <v>20</v>
      </c>
      <c r="D3220" s="7" t="s">
        <v>881</v>
      </c>
      <c r="E3220" s="26" t="s">
        <v>1801</v>
      </c>
      <c r="F3220" s="26" t="s">
        <v>106</v>
      </c>
      <c r="G3220" s="9">
        <v>0.26319999999999999</v>
      </c>
      <c r="H3220" s="72">
        <v>24.51</v>
      </c>
    </row>
    <row r="3221" spans="1:8">
      <c r="A3221" s="16" t="s">
        <v>806</v>
      </c>
      <c r="B3221" s="17">
        <v>38383</v>
      </c>
      <c r="C3221" s="16" t="s">
        <v>20</v>
      </c>
      <c r="D3221" s="16" t="s">
        <v>1387</v>
      </c>
      <c r="E3221" s="27" t="s">
        <v>819</v>
      </c>
      <c r="F3221" s="27" t="s">
        <v>54</v>
      </c>
      <c r="G3221" s="18">
        <v>1.46E-2</v>
      </c>
      <c r="H3221" s="71">
        <v>1.91</v>
      </c>
    </row>
    <row r="3222" spans="1:8" ht="25.5">
      <c r="A3222" s="16" t="s">
        <v>806</v>
      </c>
      <c r="B3222" s="17">
        <v>9836</v>
      </c>
      <c r="C3222" s="16" t="s">
        <v>20</v>
      </c>
      <c r="D3222" s="16" t="s">
        <v>1344</v>
      </c>
      <c r="E3222" s="27" t="s">
        <v>819</v>
      </c>
      <c r="F3222" s="27" t="s">
        <v>76</v>
      </c>
      <c r="G3222" s="18">
        <v>1.0548999999999999</v>
      </c>
      <c r="H3222" s="71">
        <v>12</v>
      </c>
    </row>
    <row r="3223" spans="1:8">
      <c r="A3223" s="11"/>
      <c r="B3223" s="11"/>
      <c r="C3223" s="11"/>
      <c r="D3223" s="11"/>
      <c r="E3223" s="11"/>
      <c r="F3223" s="11"/>
      <c r="G3223" s="12"/>
      <c r="H3223" s="75"/>
    </row>
    <row r="3224" spans="1:8">
      <c r="A3224" s="11"/>
      <c r="B3224" s="11"/>
      <c r="C3224" s="11"/>
      <c r="D3224" s="11"/>
      <c r="E3224" s="11"/>
      <c r="F3224" s="11"/>
      <c r="G3224" s="28"/>
      <c r="H3224" s="76"/>
    </row>
    <row r="3225" spans="1:8" ht="15" thickBot="1">
      <c r="A3225" s="13"/>
      <c r="B3225" s="13"/>
      <c r="C3225" s="13"/>
      <c r="D3225" s="13"/>
      <c r="E3225" s="13"/>
      <c r="F3225" s="13"/>
      <c r="G3225" s="14"/>
      <c r="H3225" s="77"/>
    </row>
    <row r="3226" spans="1:8" ht="15" thickTop="1">
      <c r="A3226" s="15"/>
      <c r="B3226" s="15"/>
      <c r="C3226" s="15"/>
      <c r="D3226" s="15"/>
      <c r="E3226" s="15"/>
      <c r="F3226" s="15"/>
      <c r="G3226" s="15"/>
      <c r="H3226" s="78"/>
    </row>
    <row r="3227" spans="1:8" ht="15">
      <c r="A3227" s="1" t="s">
        <v>491</v>
      </c>
      <c r="B3227" s="2" t="s">
        <v>1</v>
      </c>
      <c r="C3227" s="1" t="s">
        <v>2</v>
      </c>
      <c r="D3227" s="1" t="s">
        <v>3</v>
      </c>
      <c r="E3227" s="29" t="s">
        <v>799</v>
      </c>
      <c r="F3227" s="29" t="s">
        <v>4</v>
      </c>
      <c r="G3227" s="2" t="s">
        <v>5</v>
      </c>
      <c r="H3227" s="74" t="s">
        <v>6</v>
      </c>
    </row>
    <row r="3228" spans="1:8" ht="51">
      <c r="A3228" s="3" t="s">
        <v>800</v>
      </c>
      <c r="B3228" s="4">
        <v>91796</v>
      </c>
      <c r="C3228" s="3" t="s">
        <v>20</v>
      </c>
      <c r="D3228" s="3" t="s">
        <v>492</v>
      </c>
      <c r="E3228" s="25" t="s">
        <v>879</v>
      </c>
      <c r="F3228" s="25" t="s">
        <v>76</v>
      </c>
      <c r="G3228" s="5">
        <v>1</v>
      </c>
      <c r="H3228" s="6">
        <f>ROUND(SUM(H3229*G3229,H3230*G3230,H3231*G3231,H3232*G3232,H3233*G3233),2)</f>
        <v>73.42</v>
      </c>
    </row>
    <row r="3229" spans="1:8" ht="51">
      <c r="A3229" s="7" t="s">
        <v>801</v>
      </c>
      <c r="B3229" s="8">
        <v>89849</v>
      </c>
      <c r="C3229" s="7" t="s">
        <v>20</v>
      </c>
      <c r="D3229" s="7" t="s">
        <v>1402</v>
      </c>
      <c r="E3229" s="26" t="s">
        <v>1883</v>
      </c>
      <c r="F3229" s="26" t="s">
        <v>76</v>
      </c>
      <c r="G3229" s="9">
        <v>1</v>
      </c>
      <c r="H3229" s="72">
        <v>50.97</v>
      </c>
    </row>
    <row r="3230" spans="1:8" ht="38.25">
      <c r="A3230" s="7" t="s">
        <v>801</v>
      </c>
      <c r="B3230" s="8">
        <v>90438</v>
      </c>
      <c r="C3230" s="7" t="s">
        <v>20</v>
      </c>
      <c r="D3230" s="7" t="s">
        <v>1403</v>
      </c>
      <c r="E3230" s="26" t="s">
        <v>1803</v>
      </c>
      <c r="F3230" s="26" t="s">
        <v>54</v>
      </c>
      <c r="G3230" s="9">
        <v>8.9599999999999999E-2</v>
      </c>
      <c r="H3230" s="72">
        <v>61.25</v>
      </c>
    </row>
    <row r="3231" spans="1:8" ht="51">
      <c r="A3231" s="7" t="s">
        <v>801</v>
      </c>
      <c r="B3231" s="8">
        <v>89855</v>
      </c>
      <c r="C3231" s="7" t="s">
        <v>20</v>
      </c>
      <c r="D3231" s="7" t="s">
        <v>1404</v>
      </c>
      <c r="E3231" s="26" t="s">
        <v>1883</v>
      </c>
      <c r="F3231" s="26" t="s">
        <v>54</v>
      </c>
      <c r="G3231" s="9">
        <v>1.11E-2</v>
      </c>
      <c r="H3231" s="72">
        <v>108.3</v>
      </c>
    </row>
    <row r="3232" spans="1:8" ht="25.5">
      <c r="A3232" s="7" t="s">
        <v>801</v>
      </c>
      <c r="B3232" s="8">
        <v>91192</v>
      </c>
      <c r="C3232" s="7" t="s">
        <v>20</v>
      </c>
      <c r="D3232" s="7" t="s">
        <v>1405</v>
      </c>
      <c r="E3232" s="26" t="s">
        <v>1803</v>
      </c>
      <c r="F3232" s="26" t="s">
        <v>54</v>
      </c>
      <c r="G3232" s="9">
        <v>8.9599999999999999E-2</v>
      </c>
      <c r="H3232" s="72">
        <v>24.45</v>
      </c>
    </row>
    <row r="3233" spans="1:8" ht="25.5">
      <c r="A3233" s="7" t="s">
        <v>801</v>
      </c>
      <c r="B3233" s="8">
        <v>91189</v>
      </c>
      <c r="C3233" s="7" t="s">
        <v>20</v>
      </c>
      <c r="D3233" s="7" t="s">
        <v>1887</v>
      </c>
      <c r="E3233" s="26" t="s">
        <v>1803</v>
      </c>
      <c r="F3233" s="26" t="s">
        <v>54</v>
      </c>
      <c r="G3233" s="9">
        <v>0.17150000000000001</v>
      </c>
      <c r="H3233" s="72">
        <v>79.11</v>
      </c>
    </row>
    <row r="3234" spans="1:8">
      <c r="A3234" s="11"/>
      <c r="B3234" s="11"/>
      <c r="C3234" s="11"/>
      <c r="D3234" s="11"/>
      <c r="E3234" s="11"/>
      <c r="F3234" s="11"/>
      <c r="G3234" s="12"/>
      <c r="H3234" s="75"/>
    </row>
    <row r="3235" spans="1:8">
      <c r="A3235" s="11"/>
      <c r="B3235" s="11"/>
      <c r="C3235" s="11"/>
      <c r="D3235" s="11"/>
      <c r="E3235" s="11"/>
      <c r="F3235" s="11"/>
      <c r="G3235" s="28"/>
      <c r="H3235" s="76"/>
    </row>
    <row r="3236" spans="1:8" ht="15" thickBot="1">
      <c r="A3236" s="13"/>
      <c r="B3236" s="13"/>
      <c r="C3236" s="13"/>
      <c r="D3236" s="13"/>
      <c r="E3236" s="13"/>
      <c r="F3236" s="13"/>
      <c r="G3236" s="14"/>
      <c r="H3236" s="77"/>
    </row>
    <row r="3237" spans="1:8" ht="15" thickTop="1">
      <c r="A3237" s="15"/>
      <c r="B3237" s="15"/>
      <c r="C3237" s="15"/>
      <c r="D3237" s="15"/>
      <c r="E3237" s="15"/>
      <c r="F3237" s="15"/>
      <c r="G3237" s="15"/>
      <c r="H3237" s="78"/>
    </row>
    <row r="3238" spans="1:8" ht="15">
      <c r="A3238" s="1" t="s">
        <v>493</v>
      </c>
      <c r="B3238" s="2" t="s">
        <v>1</v>
      </c>
      <c r="C3238" s="1" t="s">
        <v>2</v>
      </c>
      <c r="D3238" s="1" t="s">
        <v>3</v>
      </c>
      <c r="E3238" s="29" t="s">
        <v>799</v>
      </c>
      <c r="F3238" s="29" t="s">
        <v>4</v>
      </c>
      <c r="G3238" s="2" t="s">
        <v>5</v>
      </c>
      <c r="H3238" s="74" t="s">
        <v>6</v>
      </c>
    </row>
    <row r="3239" spans="1:8" ht="38.25">
      <c r="A3239" s="3" t="s">
        <v>800</v>
      </c>
      <c r="B3239" s="4">
        <v>89449</v>
      </c>
      <c r="C3239" s="3" t="s">
        <v>20</v>
      </c>
      <c r="D3239" s="3" t="s">
        <v>494</v>
      </c>
      <c r="E3239" s="25" t="s">
        <v>1881</v>
      </c>
      <c r="F3239" s="25" t="s">
        <v>76</v>
      </c>
      <c r="G3239" s="5">
        <v>1</v>
      </c>
      <c r="H3239" s="79">
        <v>17.39</v>
      </c>
    </row>
    <row r="3240" spans="1:8" ht="38.25">
      <c r="A3240" s="7" t="s">
        <v>801</v>
      </c>
      <c r="B3240" s="8">
        <v>88248</v>
      </c>
      <c r="C3240" s="7" t="s">
        <v>20</v>
      </c>
      <c r="D3240" s="7" t="s">
        <v>881</v>
      </c>
      <c r="E3240" s="26" t="s">
        <v>1801</v>
      </c>
      <c r="F3240" s="26" t="s">
        <v>106</v>
      </c>
      <c r="G3240" s="9">
        <v>3.4099999999999998E-2</v>
      </c>
      <c r="H3240" s="72">
        <v>24.51</v>
      </c>
    </row>
    <row r="3241" spans="1:8" ht="38.25">
      <c r="A3241" s="7" t="s">
        <v>801</v>
      </c>
      <c r="B3241" s="8">
        <v>88267</v>
      </c>
      <c r="C3241" s="7" t="s">
        <v>20</v>
      </c>
      <c r="D3241" s="7" t="s">
        <v>877</v>
      </c>
      <c r="E3241" s="26" t="s">
        <v>1801</v>
      </c>
      <c r="F3241" s="26" t="s">
        <v>106</v>
      </c>
      <c r="G3241" s="9">
        <v>3.4099999999999998E-2</v>
      </c>
      <c r="H3241" s="72">
        <v>29.13</v>
      </c>
    </row>
    <row r="3242" spans="1:8">
      <c r="A3242" s="16" t="s">
        <v>806</v>
      </c>
      <c r="B3242" s="17">
        <v>9875</v>
      </c>
      <c r="C3242" s="16" t="s">
        <v>20</v>
      </c>
      <c r="D3242" s="16" t="s">
        <v>1406</v>
      </c>
      <c r="E3242" s="27" t="s">
        <v>819</v>
      </c>
      <c r="F3242" s="27" t="s">
        <v>76</v>
      </c>
      <c r="G3242" s="18">
        <v>1.0492999999999999</v>
      </c>
      <c r="H3242" s="71">
        <v>15.46</v>
      </c>
    </row>
    <row r="3243" spans="1:8">
      <c r="A3243" s="16" t="s">
        <v>806</v>
      </c>
      <c r="B3243" s="17">
        <v>38383</v>
      </c>
      <c r="C3243" s="16" t="s">
        <v>20</v>
      </c>
      <c r="D3243" s="16" t="s">
        <v>1387</v>
      </c>
      <c r="E3243" s="27" t="s">
        <v>819</v>
      </c>
      <c r="F3243" s="27" t="s">
        <v>54</v>
      </c>
      <c r="G3243" s="18">
        <v>8.0000000000000002E-3</v>
      </c>
      <c r="H3243" s="71">
        <v>1.91</v>
      </c>
    </row>
    <row r="3244" spans="1:8">
      <c r="A3244" s="11"/>
      <c r="B3244" s="11"/>
      <c r="C3244" s="11"/>
      <c r="D3244" s="11"/>
      <c r="E3244" s="11"/>
      <c r="F3244" s="11"/>
      <c r="G3244" s="12"/>
      <c r="H3244" s="75"/>
    </row>
    <row r="3245" spans="1:8">
      <c r="A3245" s="11"/>
      <c r="B3245" s="11"/>
      <c r="C3245" s="11"/>
      <c r="D3245" s="11"/>
      <c r="E3245" s="11"/>
      <c r="F3245" s="11"/>
      <c r="G3245" s="28"/>
      <c r="H3245" s="76"/>
    </row>
    <row r="3246" spans="1:8" ht="15" thickBot="1">
      <c r="A3246" s="13"/>
      <c r="B3246" s="13"/>
      <c r="C3246" s="13"/>
      <c r="D3246" s="13"/>
      <c r="E3246" s="13"/>
      <c r="F3246" s="13"/>
      <c r="G3246" s="14"/>
      <c r="H3246" s="77"/>
    </row>
    <row r="3247" spans="1:8" ht="15" thickTop="1">
      <c r="A3247" s="15"/>
      <c r="B3247" s="15"/>
      <c r="C3247" s="15"/>
      <c r="D3247" s="15"/>
      <c r="E3247" s="15"/>
      <c r="F3247" s="15"/>
      <c r="G3247" s="15"/>
      <c r="H3247" s="78"/>
    </row>
    <row r="3248" spans="1:8" ht="15">
      <c r="A3248" s="1" t="s">
        <v>495</v>
      </c>
      <c r="B3248" s="2" t="s">
        <v>1</v>
      </c>
      <c r="C3248" s="1" t="s">
        <v>2</v>
      </c>
      <c r="D3248" s="1" t="s">
        <v>3</v>
      </c>
      <c r="E3248" s="29" t="s">
        <v>799</v>
      </c>
      <c r="F3248" s="29" t="s">
        <v>4</v>
      </c>
      <c r="G3248" s="2" t="s">
        <v>5</v>
      </c>
      <c r="H3248" s="74" t="s">
        <v>6</v>
      </c>
    </row>
    <row r="3249" spans="1:8" ht="63.75">
      <c r="A3249" s="3" t="s">
        <v>800</v>
      </c>
      <c r="B3249" s="4">
        <v>91790</v>
      </c>
      <c r="C3249" s="3" t="s">
        <v>20</v>
      </c>
      <c r="D3249" s="3" t="s">
        <v>496</v>
      </c>
      <c r="E3249" s="25" t="s">
        <v>879</v>
      </c>
      <c r="F3249" s="25" t="s">
        <v>76</v>
      </c>
      <c r="G3249" s="5">
        <v>1</v>
      </c>
      <c r="H3249" s="6">
        <f>ROUND(SUM(H3250*G3250,H3251*G3251,H3252*G3252,H3253*G3253,H3254*G3254,H3255*G3255,H3256*G3256,H3257*G3257,H3258*G3258,H3259*G3259,H3260*G3260,H3261*G3261,H3262*G3262,H3263*G3263,H3264*G3264,H3265*G3265,H3266*G3266),2)</f>
        <v>55.95</v>
      </c>
    </row>
    <row r="3250" spans="1:8" ht="63.75">
      <c r="A3250" s="7" t="s">
        <v>801</v>
      </c>
      <c r="B3250" s="8">
        <v>89673</v>
      </c>
      <c r="C3250" s="7" t="s">
        <v>20</v>
      </c>
      <c r="D3250" s="7" t="s">
        <v>1407</v>
      </c>
      <c r="E3250" s="26" t="s">
        <v>1886</v>
      </c>
      <c r="F3250" s="26" t="s">
        <v>54</v>
      </c>
      <c r="G3250" s="9">
        <v>7.4000000000000003E-3</v>
      </c>
      <c r="H3250" s="72">
        <v>34.71</v>
      </c>
    </row>
    <row r="3251" spans="1:8" ht="38.25">
      <c r="A3251" s="7" t="s">
        <v>801</v>
      </c>
      <c r="B3251" s="8">
        <v>90455</v>
      </c>
      <c r="C3251" s="7" t="s">
        <v>20</v>
      </c>
      <c r="D3251" s="7" t="s">
        <v>1408</v>
      </c>
      <c r="E3251" s="26" t="s">
        <v>1803</v>
      </c>
      <c r="F3251" s="26" t="s">
        <v>54</v>
      </c>
      <c r="G3251" s="9">
        <v>0.21920000000000001</v>
      </c>
      <c r="H3251" s="72">
        <v>7.92</v>
      </c>
    </row>
    <row r="3252" spans="1:8" ht="63.75">
      <c r="A3252" s="7" t="s">
        <v>801</v>
      </c>
      <c r="B3252" s="8">
        <v>89529</v>
      </c>
      <c r="C3252" s="7" t="s">
        <v>20</v>
      </c>
      <c r="D3252" s="7" t="s">
        <v>1409</v>
      </c>
      <c r="E3252" s="26" t="s">
        <v>1886</v>
      </c>
      <c r="F3252" s="26" t="s">
        <v>54</v>
      </c>
      <c r="G3252" s="9">
        <v>1.9599999999999999E-2</v>
      </c>
      <c r="H3252" s="72">
        <v>36.17</v>
      </c>
    </row>
    <row r="3253" spans="1:8" ht="63.75">
      <c r="A3253" s="7" t="s">
        <v>801</v>
      </c>
      <c r="B3253" s="8">
        <v>89681</v>
      </c>
      <c r="C3253" s="7" t="s">
        <v>20</v>
      </c>
      <c r="D3253" s="7" t="s">
        <v>1410</v>
      </c>
      <c r="E3253" s="26" t="s">
        <v>1886</v>
      </c>
      <c r="F3253" s="26" t="s">
        <v>54</v>
      </c>
      <c r="G3253" s="9">
        <v>3.6700000000000003E-2</v>
      </c>
      <c r="H3253" s="72">
        <v>85.51</v>
      </c>
    </row>
    <row r="3254" spans="1:8" ht="63.75">
      <c r="A3254" s="7" t="s">
        <v>801</v>
      </c>
      <c r="B3254" s="8">
        <v>89669</v>
      </c>
      <c r="C3254" s="7" t="s">
        <v>20</v>
      </c>
      <c r="D3254" s="7" t="s">
        <v>1411</v>
      </c>
      <c r="E3254" s="26" t="s">
        <v>1886</v>
      </c>
      <c r="F3254" s="26" t="s">
        <v>54</v>
      </c>
      <c r="G3254" s="9">
        <v>8.6300000000000002E-2</v>
      </c>
      <c r="H3254" s="72">
        <v>32.29</v>
      </c>
    </row>
    <row r="3255" spans="1:8" ht="63.75">
      <c r="A3255" s="7" t="s">
        <v>801</v>
      </c>
      <c r="B3255" s="8">
        <v>91187</v>
      </c>
      <c r="C3255" s="7" t="s">
        <v>20</v>
      </c>
      <c r="D3255" s="7" t="s">
        <v>1412</v>
      </c>
      <c r="E3255" s="26" t="s">
        <v>1803</v>
      </c>
      <c r="F3255" s="26" t="s">
        <v>76</v>
      </c>
      <c r="G3255" s="9">
        <v>1.78E-2</v>
      </c>
      <c r="H3255" s="72">
        <v>26.66</v>
      </c>
    </row>
    <row r="3256" spans="1:8" ht="63.75">
      <c r="A3256" s="7" t="s">
        <v>801</v>
      </c>
      <c r="B3256" s="8">
        <v>89512</v>
      </c>
      <c r="C3256" s="7" t="s">
        <v>20</v>
      </c>
      <c r="D3256" s="7" t="s">
        <v>1413</v>
      </c>
      <c r="E3256" s="26" t="s">
        <v>1886</v>
      </c>
      <c r="F3256" s="26" t="s">
        <v>76</v>
      </c>
      <c r="G3256" s="9">
        <v>0.36840000000000001</v>
      </c>
      <c r="H3256" s="72">
        <v>45.83</v>
      </c>
    </row>
    <row r="3257" spans="1:8" ht="63.75">
      <c r="A3257" s="7" t="s">
        <v>801</v>
      </c>
      <c r="B3257" s="8">
        <v>89578</v>
      </c>
      <c r="C3257" s="7" t="s">
        <v>20</v>
      </c>
      <c r="D3257" s="7" t="s">
        <v>484</v>
      </c>
      <c r="E3257" s="26" t="s">
        <v>1886</v>
      </c>
      <c r="F3257" s="26" t="s">
        <v>76</v>
      </c>
      <c r="G3257" s="9">
        <v>0.63160000000000005</v>
      </c>
      <c r="H3257" s="72">
        <v>28.34</v>
      </c>
    </row>
    <row r="3258" spans="1:8" ht="63.75">
      <c r="A3258" s="7" t="s">
        <v>801</v>
      </c>
      <c r="B3258" s="8">
        <v>89690</v>
      </c>
      <c r="C3258" s="7" t="s">
        <v>20</v>
      </c>
      <c r="D3258" s="7" t="s">
        <v>1414</v>
      </c>
      <c r="E3258" s="26" t="s">
        <v>1886</v>
      </c>
      <c r="F3258" s="26" t="s">
        <v>54</v>
      </c>
      <c r="G3258" s="9">
        <v>2.0999999999999999E-3</v>
      </c>
      <c r="H3258" s="72">
        <v>84.3</v>
      </c>
    </row>
    <row r="3259" spans="1:8" ht="63.75">
      <c r="A3259" s="7" t="s">
        <v>801</v>
      </c>
      <c r="B3259" s="8">
        <v>89585</v>
      </c>
      <c r="C3259" s="7" t="s">
        <v>20</v>
      </c>
      <c r="D3259" s="7" t="s">
        <v>1415</v>
      </c>
      <c r="E3259" s="26" t="s">
        <v>1886</v>
      </c>
      <c r="F3259" s="26" t="s">
        <v>54</v>
      </c>
      <c r="G3259" s="9">
        <v>4.3E-3</v>
      </c>
      <c r="H3259" s="72">
        <v>44.75</v>
      </c>
    </row>
    <row r="3260" spans="1:8" ht="25.5">
      <c r="A3260" s="7" t="s">
        <v>801</v>
      </c>
      <c r="B3260" s="8">
        <v>91192</v>
      </c>
      <c r="C3260" s="7" t="s">
        <v>20</v>
      </c>
      <c r="D3260" s="7" t="s">
        <v>1405</v>
      </c>
      <c r="E3260" s="26" t="s">
        <v>1803</v>
      </c>
      <c r="F3260" s="26" t="s">
        <v>54</v>
      </c>
      <c r="G3260" s="9">
        <v>5.6599999999999998E-2</v>
      </c>
      <c r="H3260" s="72">
        <v>24.45</v>
      </c>
    </row>
    <row r="3261" spans="1:8" ht="63.75">
      <c r="A3261" s="7" t="s">
        <v>801</v>
      </c>
      <c r="B3261" s="8">
        <v>89554</v>
      </c>
      <c r="C3261" s="7" t="s">
        <v>20</v>
      </c>
      <c r="D3261" s="7" t="s">
        <v>1416</v>
      </c>
      <c r="E3261" s="26" t="s">
        <v>1886</v>
      </c>
      <c r="F3261" s="26" t="s">
        <v>54</v>
      </c>
      <c r="G3261" s="9">
        <v>3.4799999999999998E-2</v>
      </c>
      <c r="H3261" s="72">
        <v>27.11</v>
      </c>
    </row>
    <row r="3262" spans="1:8" ht="38.25">
      <c r="A3262" s="7" t="s">
        <v>801</v>
      </c>
      <c r="B3262" s="8">
        <v>90438</v>
      </c>
      <c r="C3262" s="7" t="s">
        <v>20</v>
      </c>
      <c r="D3262" s="7" t="s">
        <v>1403</v>
      </c>
      <c r="E3262" s="26" t="s">
        <v>1803</v>
      </c>
      <c r="F3262" s="26" t="s">
        <v>54</v>
      </c>
      <c r="G3262" s="9">
        <v>5.6599999999999998E-2</v>
      </c>
      <c r="H3262" s="72">
        <v>61.25</v>
      </c>
    </row>
    <row r="3263" spans="1:8" ht="63.75">
      <c r="A3263" s="7" t="s">
        <v>801</v>
      </c>
      <c r="B3263" s="8">
        <v>89559</v>
      </c>
      <c r="C3263" s="7" t="s">
        <v>20</v>
      </c>
      <c r="D3263" s="7" t="s">
        <v>1417</v>
      </c>
      <c r="E3263" s="26" t="s">
        <v>1886</v>
      </c>
      <c r="F3263" s="26" t="s">
        <v>54</v>
      </c>
      <c r="G3263" s="9">
        <v>4.3E-3</v>
      </c>
      <c r="H3263" s="72">
        <v>59.82</v>
      </c>
    </row>
    <row r="3264" spans="1:8" ht="63.75">
      <c r="A3264" s="7" t="s">
        <v>801</v>
      </c>
      <c r="B3264" s="8">
        <v>89675</v>
      </c>
      <c r="C3264" s="7" t="s">
        <v>20</v>
      </c>
      <c r="D3264" s="7" t="s">
        <v>1418</v>
      </c>
      <c r="E3264" s="26" t="s">
        <v>1886</v>
      </c>
      <c r="F3264" s="26" t="s">
        <v>54</v>
      </c>
      <c r="G3264" s="9">
        <v>1.84E-2</v>
      </c>
      <c r="H3264" s="72">
        <v>64.97</v>
      </c>
    </row>
    <row r="3265" spans="1:8" ht="63.75">
      <c r="A3265" s="7" t="s">
        <v>801</v>
      </c>
      <c r="B3265" s="8">
        <v>89699</v>
      </c>
      <c r="C3265" s="7" t="s">
        <v>20</v>
      </c>
      <c r="D3265" s="7" t="s">
        <v>1419</v>
      </c>
      <c r="E3265" s="26" t="s">
        <v>1886</v>
      </c>
      <c r="F3265" s="26" t="s">
        <v>54</v>
      </c>
      <c r="G3265" s="9">
        <v>4.3E-3</v>
      </c>
      <c r="H3265" s="72">
        <v>186.19</v>
      </c>
    </row>
    <row r="3266" spans="1:8" ht="63.75">
      <c r="A3266" s="7" t="s">
        <v>801</v>
      </c>
      <c r="B3266" s="8">
        <v>89584</v>
      </c>
      <c r="C3266" s="7" t="s">
        <v>20</v>
      </c>
      <c r="D3266" s="7" t="s">
        <v>1420</v>
      </c>
      <c r="E3266" s="26" t="s">
        <v>1886</v>
      </c>
      <c r="F3266" s="26" t="s">
        <v>54</v>
      </c>
      <c r="G3266" s="9">
        <v>8.3099999999999993E-2</v>
      </c>
      <c r="H3266" s="72">
        <v>43.89</v>
      </c>
    </row>
    <row r="3267" spans="1:8">
      <c r="A3267" s="11"/>
      <c r="B3267" s="11"/>
      <c r="C3267" s="11"/>
      <c r="D3267" s="11"/>
      <c r="E3267" s="11"/>
      <c r="F3267" s="11"/>
      <c r="G3267" s="12"/>
      <c r="H3267" s="75"/>
    </row>
    <row r="3268" spans="1:8">
      <c r="A3268" s="11"/>
      <c r="B3268" s="11"/>
      <c r="C3268" s="11"/>
      <c r="D3268" s="11"/>
      <c r="E3268" s="11"/>
      <c r="F3268" s="11"/>
      <c r="G3268" s="28"/>
      <c r="H3268" s="76"/>
    </row>
    <row r="3269" spans="1:8" ht="15" thickBot="1">
      <c r="A3269" s="13"/>
      <c r="B3269" s="13"/>
      <c r="C3269" s="13"/>
      <c r="D3269" s="13"/>
      <c r="E3269" s="13"/>
      <c r="F3269" s="13"/>
      <c r="G3269" s="14"/>
      <c r="H3269" s="77"/>
    </row>
    <row r="3270" spans="1:8" ht="15" thickTop="1">
      <c r="A3270" s="15"/>
      <c r="B3270" s="15"/>
      <c r="C3270" s="15"/>
      <c r="D3270" s="15"/>
      <c r="E3270" s="15"/>
      <c r="F3270" s="15"/>
      <c r="G3270" s="15"/>
      <c r="H3270" s="78"/>
    </row>
    <row r="3271" spans="1:8" ht="15">
      <c r="A3271" s="1" t="s">
        <v>497</v>
      </c>
      <c r="B3271" s="2" t="s">
        <v>1</v>
      </c>
      <c r="C3271" s="1" t="s">
        <v>2</v>
      </c>
      <c r="D3271" s="1" t="s">
        <v>3</v>
      </c>
      <c r="E3271" s="29" t="s">
        <v>799</v>
      </c>
      <c r="F3271" s="29" t="s">
        <v>4</v>
      </c>
      <c r="G3271" s="2" t="s">
        <v>5</v>
      </c>
      <c r="H3271" s="74" t="s">
        <v>6</v>
      </c>
    </row>
    <row r="3272" spans="1:8" ht="63.75">
      <c r="A3272" s="3" t="s">
        <v>800</v>
      </c>
      <c r="B3272" s="4">
        <v>91795</v>
      </c>
      <c r="C3272" s="3" t="s">
        <v>20</v>
      </c>
      <c r="D3272" s="3" t="s">
        <v>498</v>
      </c>
      <c r="E3272" s="25" t="s">
        <v>879</v>
      </c>
      <c r="F3272" s="25" t="s">
        <v>76</v>
      </c>
      <c r="G3272" s="5">
        <v>1</v>
      </c>
      <c r="H3272" s="6">
        <f>ROUND(SUM(H3273*G3273,H3274*G3274,H3275*G3275,H3276*G3276,H3277*G3277,H3278*G3278,H3279*G3279,H3280*G3280,H3281*G3281,H3282*G3282,H3283*G3283,H3284*G3284,H3285*G3285,H3286*G3286,H3287*G3287,H3288*G3288,H3289*G3289,H3290*G3290,H3291*G3291),2)</f>
        <v>74.59</v>
      </c>
    </row>
    <row r="3273" spans="1:8" ht="51">
      <c r="A3273" s="7" t="s">
        <v>801</v>
      </c>
      <c r="B3273" s="8">
        <v>89848</v>
      </c>
      <c r="C3273" s="7" t="s">
        <v>20</v>
      </c>
      <c r="D3273" s="7" t="s">
        <v>1421</v>
      </c>
      <c r="E3273" s="26" t="s">
        <v>1883</v>
      </c>
      <c r="F3273" s="26" t="s">
        <v>76</v>
      </c>
      <c r="G3273" s="9">
        <v>0.25440000000000002</v>
      </c>
      <c r="H3273" s="72">
        <v>25.96</v>
      </c>
    </row>
    <row r="3274" spans="1:8" ht="63.75">
      <c r="A3274" s="7" t="s">
        <v>801</v>
      </c>
      <c r="B3274" s="8">
        <v>91187</v>
      </c>
      <c r="C3274" s="7" t="s">
        <v>20</v>
      </c>
      <c r="D3274" s="7" t="s">
        <v>1412</v>
      </c>
      <c r="E3274" s="26" t="s">
        <v>1803</v>
      </c>
      <c r="F3274" s="26" t="s">
        <v>76</v>
      </c>
      <c r="G3274" s="9">
        <v>0.1239</v>
      </c>
      <c r="H3274" s="72">
        <v>26.66</v>
      </c>
    </row>
    <row r="3275" spans="1:8" ht="51">
      <c r="A3275" s="7" t="s">
        <v>801</v>
      </c>
      <c r="B3275" s="8">
        <v>89821</v>
      </c>
      <c r="C3275" s="7" t="s">
        <v>20</v>
      </c>
      <c r="D3275" s="7" t="s">
        <v>1422</v>
      </c>
      <c r="E3275" s="26" t="s">
        <v>1883</v>
      </c>
      <c r="F3275" s="26" t="s">
        <v>54</v>
      </c>
      <c r="G3275" s="9">
        <v>0.2392</v>
      </c>
      <c r="H3275" s="72">
        <v>17.809999999999999</v>
      </c>
    </row>
    <row r="3276" spans="1:8" ht="51">
      <c r="A3276" s="7" t="s">
        <v>801</v>
      </c>
      <c r="B3276" s="8">
        <v>89833</v>
      </c>
      <c r="C3276" s="7" t="s">
        <v>20</v>
      </c>
      <c r="D3276" s="7" t="s">
        <v>1423</v>
      </c>
      <c r="E3276" s="26" t="s">
        <v>1883</v>
      </c>
      <c r="F3276" s="26" t="s">
        <v>54</v>
      </c>
      <c r="G3276" s="9">
        <v>5.9799999999999999E-2</v>
      </c>
      <c r="H3276" s="72">
        <v>46.28</v>
      </c>
    </row>
    <row r="3277" spans="1:8" ht="51">
      <c r="A3277" s="7" t="s">
        <v>801</v>
      </c>
      <c r="B3277" s="8">
        <v>89851</v>
      </c>
      <c r="C3277" s="7" t="s">
        <v>20</v>
      </c>
      <c r="D3277" s="7" t="s">
        <v>1424</v>
      </c>
      <c r="E3277" s="26" t="s">
        <v>1883</v>
      </c>
      <c r="F3277" s="26" t="s">
        <v>54</v>
      </c>
      <c r="G3277" s="9">
        <v>1.78E-2</v>
      </c>
      <c r="H3277" s="72">
        <v>34.11</v>
      </c>
    </row>
    <row r="3278" spans="1:8" ht="51">
      <c r="A3278" s="7" t="s">
        <v>801</v>
      </c>
      <c r="B3278" s="8">
        <v>89796</v>
      </c>
      <c r="C3278" s="7" t="s">
        <v>20</v>
      </c>
      <c r="D3278" s="7" t="s">
        <v>1425</v>
      </c>
      <c r="E3278" s="26" t="s">
        <v>1883</v>
      </c>
      <c r="F3278" s="26" t="s">
        <v>54</v>
      </c>
      <c r="G3278" s="9">
        <v>4.7800000000000002E-2</v>
      </c>
      <c r="H3278" s="72">
        <v>44.53</v>
      </c>
    </row>
    <row r="3279" spans="1:8" ht="51">
      <c r="A3279" s="7" t="s">
        <v>801</v>
      </c>
      <c r="B3279" s="8">
        <v>89714</v>
      </c>
      <c r="C3279" s="7" t="s">
        <v>20</v>
      </c>
      <c r="D3279" s="7" t="s">
        <v>1426</v>
      </c>
      <c r="E3279" s="26" t="s">
        <v>1883</v>
      </c>
      <c r="F3279" s="26" t="s">
        <v>76</v>
      </c>
      <c r="G3279" s="9">
        <v>0.18459999999999999</v>
      </c>
      <c r="H3279" s="72">
        <v>36.97</v>
      </c>
    </row>
    <row r="3280" spans="1:8" ht="51">
      <c r="A3280" s="7" t="s">
        <v>801</v>
      </c>
      <c r="B3280" s="8">
        <v>89797</v>
      </c>
      <c r="C3280" s="7" t="s">
        <v>20</v>
      </c>
      <c r="D3280" s="7" t="s">
        <v>1427</v>
      </c>
      <c r="E3280" s="26" t="s">
        <v>1883</v>
      </c>
      <c r="F3280" s="26" t="s">
        <v>54</v>
      </c>
      <c r="G3280" s="9">
        <v>0.1086</v>
      </c>
      <c r="H3280" s="72">
        <v>51.22</v>
      </c>
    </row>
    <row r="3281" spans="1:8" ht="51">
      <c r="A3281" s="7" t="s">
        <v>801</v>
      </c>
      <c r="B3281" s="8">
        <v>89856</v>
      </c>
      <c r="C3281" s="7" t="s">
        <v>20</v>
      </c>
      <c r="D3281" s="7" t="s">
        <v>1428</v>
      </c>
      <c r="E3281" s="26" t="s">
        <v>1883</v>
      </c>
      <c r="F3281" s="26" t="s">
        <v>54</v>
      </c>
      <c r="G3281" s="9">
        <v>0.12670000000000001</v>
      </c>
      <c r="H3281" s="72">
        <v>19.97</v>
      </c>
    </row>
    <row r="3282" spans="1:8" ht="51">
      <c r="A3282" s="7" t="s">
        <v>801</v>
      </c>
      <c r="B3282" s="8">
        <v>89748</v>
      </c>
      <c r="C3282" s="7" t="s">
        <v>20</v>
      </c>
      <c r="D3282" s="7" t="s">
        <v>1429</v>
      </c>
      <c r="E3282" s="26" t="s">
        <v>1883</v>
      </c>
      <c r="F3282" s="26" t="s">
        <v>54</v>
      </c>
      <c r="G3282" s="9">
        <v>0.2122</v>
      </c>
      <c r="H3282" s="72">
        <v>41.38</v>
      </c>
    </row>
    <row r="3283" spans="1:8" ht="25.5">
      <c r="A3283" s="7" t="s">
        <v>801</v>
      </c>
      <c r="B3283" s="8">
        <v>91192</v>
      </c>
      <c r="C3283" s="7" t="s">
        <v>20</v>
      </c>
      <c r="D3283" s="7" t="s">
        <v>1405</v>
      </c>
      <c r="E3283" s="26" t="s">
        <v>1803</v>
      </c>
      <c r="F3283" s="26" t="s">
        <v>54</v>
      </c>
      <c r="G3283" s="9">
        <v>9.9500000000000005E-2</v>
      </c>
      <c r="H3283" s="72">
        <v>24.45</v>
      </c>
    </row>
    <row r="3284" spans="1:8" ht="38.25">
      <c r="A3284" s="7" t="s">
        <v>801</v>
      </c>
      <c r="B3284" s="8">
        <v>90455</v>
      </c>
      <c r="C3284" s="7" t="s">
        <v>20</v>
      </c>
      <c r="D3284" s="7" t="s">
        <v>1408</v>
      </c>
      <c r="E3284" s="26" t="s">
        <v>1803</v>
      </c>
      <c r="F3284" s="26" t="s">
        <v>54</v>
      </c>
      <c r="G3284" s="9">
        <v>0.23230000000000001</v>
      </c>
      <c r="H3284" s="72">
        <v>7.92</v>
      </c>
    </row>
    <row r="3285" spans="1:8" ht="51">
      <c r="A3285" s="7" t="s">
        <v>801</v>
      </c>
      <c r="B3285" s="8">
        <v>89778</v>
      </c>
      <c r="C3285" s="7" t="s">
        <v>20</v>
      </c>
      <c r="D3285" s="7" t="s">
        <v>1430</v>
      </c>
      <c r="E3285" s="26" t="s">
        <v>1883</v>
      </c>
      <c r="F3285" s="26" t="s">
        <v>54</v>
      </c>
      <c r="G3285" s="9">
        <v>9.8199999999999996E-2</v>
      </c>
      <c r="H3285" s="72">
        <v>16.940000000000001</v>
      </c>
    </row>
    <row r="3286" spans="1:8" ht="51">
      <c r="A3286" s="7" t="s">
        <v>801</v>
      </c>
      <c r="B3286" s="8">
        <v>89861</v>
      </c>
      <c r="C3286" s="7" t="s">
        <v>20</v>
      </c>
      <c r="D3286" s="7" t="s">
        <v>1431</v>
      </c>
      <c r="E3286" s="26" t="s">
        <v>1883</v>
      </c>
      <c r="F3286" s="26" t="s">
        <v>54</v>
      </c>
      <c r="G3286" s="9">
        <v>8.0000000000000004E-4</v>
      </c>
      <c r="H3286" s="72">
        <v>57.28</v>
      </c>
    </row>
    <row r="3287" spans="1:8" ht="38.25">
      <c r="A3287" s="7" t="s">
        <v>801</v>
      </c>
      <c r="B3287" s="8">
        <v>90438</v>
      </c>
      <c r="C3287" s="7" t="s">
        <v>20</v>
      </c>
      <c r="D3287" s="7" t="s">
        <v>1403</v>
      </c>
      <c r="E3287" s="26" t="s">
        <v>1803</v>
      </c>
      <c r="F3287" s="26" t="s">
        <v>54</v>
      </c>
      <c r="G3287" s="9">
        <v>9.9949999999999997E-2</v>
      </c>
      <c r="H3287" s="72">
        <v>61.25</v>
      </c>
    </row>
    <row r="3288" spans="1:8" ht="51">
      <c r="A3288" s="7" t="s">
        <v>801</v>
      </c>
      <c r="B3288" s="8">
        <v>89800</v>
      </c>
      <c r="C3288" s="7" t="s">
        <v>20</v>
      </c>
      <c r="D3288" s="7" t="s">
        <v>490</v>
      </c>
      <c r="E3288" s="26" t="s">
        <v>1883</v>
      </c>
      <c r="F3288" s="26" t="s">
        <v>76</v>
      </c>
      <c r="G3288" s="9">
        <v>0.56100000000000005</v>
      </c>
      <c r="H3288" s="72">
        <v>27.23</v>
      </c>
    </row>
    <row r="3289" spans="1:8" ht="51">
      <c r="A3289" s="7" t="s">
        <v>801</v>
      </c>
      <c r="B3289" s="8">
        <v>89810</v>
      </c>
      <c r="C3289" s="7" t="s">
        <v>20</v>
      </c>
      <c r="D3289" s="7" t="s">
        <v>1432</v>
      </c>
      <c r="E3289" s="26" t="s">
        <v>1883</v>
      </c>
      <c r="F3289" s="26" t="s">
        <v>54</v>
      </c>
      <c r="G3289" s="9">
        <v>8.5000000000000006E-3</v>
      </c>
      <c r="H3289" s="72">
        <v>30.88</v>
      </c>
    </row>
    <row r="3290" spans="1:8" ht="51">
      <c r="A3290" s="7" t="s">
        <v>801</v>
      </c>
      <c r="B3290" s="8">
        <v>89746</v>
      </c>
      <c r="C3290" s="7" t="s">
        <v>20</v>
      </c>
      <c r="D3290" s="7" t="s">
        <v>1433</v>
      </c>
      <c r="E3290" s="26" t="s">
        <v>1883</v>
      </c>
      <c r="F3290" s="26" t="s">
        <v>54</v>
      </c>
      <c r="G3290" s="9">
        <v>6.5299999999999997E-2</v>
      </c>
      <c r="H3290" s="72">
        <v>29.57</v>
      </c>
    </row>
    <row r="3291" spans="1:8" ht="51">
      <c r="A3291" s="7" t="s">
        <v>801</v>
      </c>
      <c r="B3291" s="8">
        <v>89834</v>
      </c>
      <c r="C3291" s="7" t="s">
        <v>20</v>
      </c>
      <c r="D3291" s="7" t="s">
        <v>1434</v>
      </c>
      <c r="E3291" s="26" t="s">
        <v>1883</v>
      </c>
      <c r="F3291" s="26" t="s">
        <v>54</v>
      </c>
      <c r="G3291" s="9">
        <v>3.1099999999999999E-2</v>
      </c>
      <c r="H3291" s="72">
        <v>52.97</v>
      </c>
    </row>
    <row r="3292" spans="1:8">
      <c r="A3292" s="11"/>
      <c r="B3292" s="11"/>
      <c r="C3292" s="11"/>
      <c r="D3292" s="11"/>
      <c r="E3292" s="11"/>
      <c r="F3292" s="11"/>
      <c r="G3292" s="12"/>
      <c r="H3292" s="75"/>
    </row>
    <row r="3293" spans="1:8">
      <c r="A3293" s="11"/>
      <c r="B3293" s="11"/>
      <c r="C3293" s="11"/>
      <c r="D3293" s="11"/>
      <c r="E3293" s="11"/>
      <c r="F3293" s="11"/>
      <c r="G3293" s="28"/>
      <c r="H3293" s="76"/>
    </row>
    <row r="3294" spans="1:8" ht="15" thickBot="1">
      <c r="A3294" s="13"/>
      <c r="B3294" s="13"/>
      <c r="C3294" s="13"/>
      <c r="D3294" s="13"/>
      <c r="E3294" s="13"/>
      <c r="F3294" s="13"/>
      <c r="G3294" s="14"/>
      <c r="H3294" s="77"/>
    </row>
    <row r="3295" spans="1:8" ht="15" thickTop="1">
      <c r="A3295" s="15"/>
      <c r="B3295" s="15"/>
      <c r="C3295" s="15"/>
      <c r="D3295" s="15"/>
      <c r="E3295" s="15"/>
      <c r="F3295" s="15"/>
      <c r="G3295" s="15"/>
      <c r="H3295" s="78"/>
    </row>
    <row r="3296" spans="1:8" ht="15">
      <c r="A3296" s="1" t="s">
        <v>499</v>
      </c>
      <c r="B3296" s="2" t="s">
        <v>1</v>
      </c>
      <c r="C3296" s="1" t="s">
        <v>2</v>
      </c>
      <c r="D3296" s="1" t="s">
        <v>3</v>
      </c>
      <c r="E3296" s="29" t="s">
        <v>799</v>
      </c>
      <c r="F3296" s="29" t="s">
        <v>4</v>
      </c>
      <c r="G3296" s="2" t="s">
        <v>5</v>
      </c>
      <c r="H3296" s="74" t="s">
        <v>6</v>
      </c>
    </row>
    <row r="3297" spans="1:8" ht="38.25">
      <c r="A3297" s="3" t="s">
        <v>800</v>
      </c>
      <c r="B3297" s="4">
        <v>89447</v>
      </c>
      <c r="C3297" s="3" t="s">
        <v>20</v>
      </c>
      <c r="D3297" s="3" t="s">
        <v>500</v>
      </c>
      <c r="E3297" s="25" t="s">
        <v>1881</v>
      </c>
      <c r="F3297" s="25" t="s">
        <v>76</v>
      </c>
      <c r="G3297" s="5">
        <v>1</v>
      </c>
      <c r="H3297" s="79">
        <v>10.29</v>
      </c>
    </row>
    <row r="3298" spans="1:8" ht="38.25">
      <c r="A3298" s="7" t="s">
        <v>801</v>
      </c>
      <c r="B3298" s="8">
        <v>88248</v>
      </c>
      <c r="C3298" s="7" t="s">
        <v>20</v>
      </c>
      <c r="D3298" s="7" t="s">
        <v>881</v>
      </c>
      <c r="E3298" s="26" t="s">
        <v>1801</v>
      </c>
      <c r="F3298" s="26" t="s">
        <v>106</v>
      </c>
      <c r="G3298" s="9">
        <v>2.35E-2</v>
      </c>
      <c r="H3298" s="72">
        <v>24.51</v>
      </c>
    </row>
    <row r="3299" spans="1:8" ht="38.25">
      <c r="A3299" s="7" t="s">
        <v>801</v>
      </c>
      <c r="B3299" s="8">
        <v>88267</v>
      </c>
      <c r="C3299" s="7" t="s">
        <v>20</v>
      </c>
      <c r="D3299" s="7" t="s">
        <v>877</v>
      </c>
      <c r="E3299" s="26" t="s">
        <v>1801</v>
      </c>
      <c r="F3299" s="26" t="s">
        <v>106</v>
      </c>
      <c r="G3299" s="9">
        <v>2.35E-2</v>
      </c>
      <c r="H3299" s="72">
        <v>29.13</v>
      </c>
    </row>
    <row r="3300" spans="1:8">
      <c r="A3300" s="16" t="s">
        <v>806</v>
      </c>
      <c r="B3300" s="17">
        <v>38383</v>
      </c>
      <c r="C3300" s="16" t="s">
        <v>20</v>
      </c>
      <c r="D3300" s="16" t="s">
        <v>1387</v>
      </c>
      <c r="E3300" s="27" t="s">
        <v>819</v>
      </c>
      <c r="F3300" s="27" t="s">
        <v>54</v>
      </c>
      <c r="G3300" s="18">
        <v>5.4999999999999997E-3</v>
      </c>
      <c r="H3300" s="71">
        <v>1.91</v>
      </c>
    </row>
    <row r="3301" spans="1:8">
      <c r="A3301" s="16" t="s">
        <v>806</v>
      </c>
      <c r="B3301" s="17">
        <v>9869</v>
      </c>
      <c r="C3301" s="16" t="s">
        <v>20</v>
      </c>
      <c r="D3301" s="16" t="s">
        <v>1435</v>
      </c>
      <c r="E3301" s="27" t="s">
        <v>819</v>
      </c>
      <c r="F3301" s="27" t="s">
        <v>76</v>
      </c>
      <c r="G3301" s="18">
        <v>1.0492999999999999</v>
      </c>
      <c r="H3301" s="71">
        <v>8.98</v>
      </c>
    </row>
    <row r="3302" spans="1:8">
      <c r="A3302" s="11"/>
      <c r="B3302" s="11"/>
      <c r="C3302" s="11"/>
      <c r="D3302" s="11"/>
      <c r="E3302" s="11"/>
      <c r="F3302" s="11"/>
      <c r="G3302" s="12"/>
      <c r="H3302" s="75"/>
    </row>
    <row r="3303" spans="1:8">
      <c r="A3303" s="11"/>
      <c r="B3303" s="11"/>
      <c r="C3303" s="11"/>
      <c r="D3303" s="11"/>
      <c r="E3303" s="11"/>
      <c r="F3303" s="11"/>
      <c r="G3303" s="28"/>
      <c r="H3303" s="76"/>
    </row>
    <row r="3304" spans="1:8" ht="15" thickBot="1">
      <c r="A3304" s="13"/>
      <c r="B3304" s="13"/>
      <c r="C3304" s="13"/>
      <c r="D3304" s="13"/>
      <c r="E3304" s="13"/>
      <c r="F3304" s="13"/>
      <c r="G3304" s="14"/>
      <c r="H3304" s="77"/>
    </row>
    <row r="3305" spans="1:8" ht="15" thickTop="1">
      <c r="A3305" s="15"/>
      <c r="B3305" s="15"/>
      <c r="C3305" s="15"/>
      <c r="D3305" s="15"/>
      <c r="E3305" s="15"/>
      <c r="F3305" s="15"/>
      <c r="G3305" s="15"/>
      <c r="H3305" s="78"/>
    </row>
    <row r="3306" spans="1:8" ht="15">
      <c r="A3306" s="1" t="s">
        <v>501</v>
      </c>
      <c r="B3306" s="2" t="s">
        <v>1</v>
      </c>
      <c r="C3306" s="1" t="s">
        <v>2</v>
      </c>
      <c r="D3306" s="1" t="s">
        <v>3</v>
      </c>
      <c r="E3306" s="29" t="s">
        <v>799</v>
      </c>
      <c r="F3306" s="29" t="s">
        <v>4</v>
      </c>
      <c r="G3306" s="2" t="s">
        <v>5</v>
      </c>
      <c r="H3306" s="74" t="s">
        <v>6</v>
      </c>
    </row>
    <row r="3307" spans="1:8" ht="51">
      <c r="A3307" s="3" t="s">
        <v>800</v>
      </c>
      <c r="B3307" s="4">
        <v>89801</v>
      </c>
      <c r="C3307" s="3" t="s">
        <v>20</v>
      </c>
      <c r="D3307" s="3" t="s">
        <v>502</v>
      </c>
      <c r="E3307" s="25" t="s">
        <v>1883</v>
      </c>
      <c r="F3307" s="25" t="s">
        <v>54</v>
      </c>
      <c r="G3307" s="5">
        <v>1</v>
      </c>
      <c r="H3307" s="79">
        <v>10.53</v>
      </c>
    </row>
    <row r="3308" spans="1:8" ht="38.25">
      <c r="A3308" s="7" t="s">
        <v>801</v>
      </c>
      <c r="B3308" s="8">
        <v>88267</v>
      </c>
      <c r="C3308" s="7" t="s">
        <v>20</v>
      </c>
      <c r="D3308" s="7" t="s">
        <v>877</v>
      </c>
      <c r="E3308" s="26" t="s">
        <v>1801</v>
      </c>
      <c r="F3308" s="26" t="s">
        <v>106</v>
      </c>
      <c r="G3308" s="9">
        <v>3.4299999999999997E-2</v>
      </c>
      <c r="H3308" s="72">
        <v>29.13</v>
      </c>
    </row>
    <row r="3309" spans="1:8" ht="38.25">
      <c r="A3309" s="7" t="s">
        <v>801</v>
      </c>
      <c r="B3309" s="8">
        <v>88248</v>
      </c>
      <c r="C3309" s="7" t="s">
        <v>20</v>
      </c>
      <c r="D3309" s="7" t="s">
        <v>881</v>
      </c>
      <c r="E3309" s="26" t="s">
        <v>1801</v>
      </c>
      <c r="F3309" s="26" t="s">
        <v>106</v>
      </c>
      <c r="G3309" s="9">
        <v>3.4299999999999997E-2</v>
      </c>
      <c r="H3309" s="72">
        <v>24.51</v>
      </c>
    </row>
    <row r="3310" spans="1:8">
      <c r="A3310" s="16" t="s">
        <v>806</v>
      </c>
      <c r="B3310" s="17">
        <v>296</v>
      </c>
      <c r="C3310" s="16" t="s">
        <v>20</v>
      </c>
      <c r="D3310" s="16" t="s">
        <v>1436</v>
      </c>
      <c r="E3310" s="27" t="s">
        <v>819</v>
      </c>
      <c r="F3310" s="27" t="s">
        <v>54</v>
      </c>
      <c r="G3310" s="18">
        <v>2</v>
      </c>
      <c r="H3310" s="71">
        <v>2.2599999999999998</v>
      </c>
    </row>
    <row r="3311" spans="1:8" ht="25.5">
      <c r="A3311" s="16" t="s">
        <v>806</v>
      </c>
      <c r="B3311" s="17">
        <v>3526</v>
      </c>
      <c r="C3311" s="16" t="s">
        <v>20</v>
      </c>
      <c r="D3311" s="16" t="s">
        <v>1355</v>
      </c>
      <c r="E3311" s="27" t="s">
        <v>819</v>
      </c>
      <c r="F3311" s="27" t="s">
        <v>54</v>
      </c>
      <c r="G3311" s="18">
        <v>1</v>
      </c>
      <c r="H3311" s="71">
        <v>2.46</v>
      </c>
    </row>
    <row r="3312" spans="1:8" ht="38.25">
      <c r="A3312" s="16" t="s">
        <v>806</v>
      </c>
      <c r="B3312" s="17">
        <v>20078</v>
      </c>
      <c r="C3312" s="16" t="s">
        <v>20</v>
      </c>
      <c r="D3312" s="16" t="s">
        <v>1437</v>
      </c>
      <c r="E3312" s="27" t="s">
        <v>819</v>
      </c>
      <c r="F3312" s="27" t="s">
        <v>54</v>
      </c>
      <c r="G3312" s="18">
        <v>0.05</v>
      </c>
      <c r="H3312" s="71">
        <v>26.99</v>
      </c>
    </row>
    <row r="3313" spans="1:8">
      <c r="A3313" s="11"/>
      <c r="B3313" s="11"/>
      <c r="C3313" s="11"/>
      <c r="D3313" s="11"/>
      <c r="E3313" s="11"/>
      <c r="F3313" s="11"/>
      <c r="G3313" s="12"/>
      <c r="H3313" s="75"/>
    </row>
    <row r="3314" spans="1:8">
      <c r="A3314" s="11"/>
      <c r="B3314" s="11"/>
      <c r="C3314" s="11"/>
      <c r="D3314" s="11"/>
      <c r="E3314" s="11"/>
      <c r="F3314" s="11"/>
      <c r="G3314" s="28"/>
      <c r="H3314" s="76"/>
    </row>
    <row r="3315" spans="1:8" ht="15" thickBot="1">
      <c r="A3315" s="13"/>
      <c r="B3315" s="13"/>
      <c r="C3315" s="13"/>
      <c r="D3315" s="13"/>
      <c r="E3315" s="13"/>
      <c r="F3315" s="13"/>
      <c r="G3315" s="14"/>
      <c r="H3315" s="77"/>
    </row>
    <row r="3316" spans="1:8" ht="15" thickTop="1">
      <c r="A3316" s="15"/>
      <c r="B3316" s="15"/>
      <c r="C3316" s="15"/>
      <c r="D3316" s="15"/>
      <c r="E3316" s="15"/>
      <c r="F3316" s="15"/>
      <c r="G3316" s="15"/>
      <c r="H3316" s="78"/>
    </row>
    <row r="3317" spans="1:8" ht="15">
      <c r="A3317" s="1" t="s">
        <v>503</v>
      </c>
      <c r="B3317" s="2" t="s">
        <v>1</v>
      </c>
      <c r="C3317" s="1" t="s">
        <v>2</v>
      </c>
      <c r="D3317" s="1" t="s">
        <v>3</v>
      </c>
      <c r="E3317" s="29" t="s">
        <v>799</v>
      </c>
      <c r="F3317" s="29" t="s">
        <v>4</v>
      </c>
      <c r="G3317" s="2" t="s">
        <v>5</v>
      </c>
      <c r="H3317" s="74" t="s">
        <v>6</v>
      </c>
    </row>
    <row r="3318" spans="1:8" ht="51">
      <c r="A3318" s="3" t="s">
        <v>800</v>
      </c>
      <c r="B3318" s="4">
        <v>89825</v>
      </c>
      <c r="C3318" s="3" t="s">
        <v>20</v>
      </c>
      <c r="D3318" s="3" t="s">
        <v>504</v>
      </c>
      <c r="E3318" s="25" t="s">
        <v>1883</v>
      </c>
      <c r="F3318" s="25" t="s">
        <v>54</v>
      </c>
      <c r="G3318" s="5">
        <v>1</v>
      </c>
      <c r="H3318" s="79">
        <v>17.940000000000001</v>
      </c>
    </row>
    <row r="3319" spans="1:8" ht="38.25">
      <c r="A3319" s="7" t="s">
        <v>801</v>
      </c>
      <c r="B3319" s="8">
        <v>88267</v>
      </c>
      <c r="C3319" s="7" t="s">
        <v>20</v>
      </c>
      <c r="D3319" s="7" t="s">
        <v>877</v>
      </c>
      <c r="E3319" s="26" t="s">
        <v>1801</v>
      </c>
      <c r="F3319" s="26" t="s">
        <v>106</v>
      </c>
      <c r="G3319" s="9">
        <v>4.5699999999999998E-2</v>
      </c>
      <c r="H3319" s="72">
        <v>29.13</v>
      </c>
    </row>
    <row r="3320" spans="1:8" ht="38.25">
      <c r="A3320" s="7" t="s">
        <v>801</v>
      </c>
      <c r="B3320" s="8">
        <v>88248</v>
      </c>
      <c r="C3320" s="7" t="s">
        <v>20</v>
      </c>
      <c r="D3320" s="7" t="s">
        <v>881</v>
      </c>
      <c r="E3320" s="26" t="s">
        <v>1801</v>
      </c>
      <c r="F3320" s="26" t="s">
        <v>106</v>
      </c>
      <c r="G3320" s="9">
        <v>4.5699999999999998E-2</v>
      </c>
      <c r="H3320" s="72">
        <v>24.51</v>
      </c>
    </row>
    <row r="3321" spans="1:8" ht="25.5">
      <c r="A3321" s="16" t="s">
        <v>806</v>
      </c>
      <c r="B3321" s="17">
        <v>7097</v>
      </c>
      <c r="C3321" s="16" t="s">
        <v>20</v>
      </c>
      <c r="D3321" s="16" t="s">
        <v>1438</v>
      </c>
      <c r="E3321" s="27" t="s">
        <v>819</v>
      </c>
      <c r="F3321" s="27" t="s">
        <v>54</v>
      </c>
      <c r="G3321" s="18">
        <v>1</v>
      </c>
      <c r="H3321" s="71">
        <v>6.05</v>
      </c>
    </row>
    <row r="3322" spans="1:8" ht="38.25">
      <c r="A3322" s="16" t="s">
        <v>806</v>
      </c>
      <c r="B3322" s="17">
        <v>20078</v>
      </c>
      <c r="C3322" s="16" t="s">
        <v>20</v>
      </c>
      <c r="D3322" s="16" t="s">
        <v>1437</v>
      </c>
      <c r="E3322" s="27" t="s">
        <v>819</v>
      </c>
      <c r="F3322" s="27" t="s">
        <v>54</v>
      </c>
      <c r="G3322" s="18">
        <v>7.4999999999999997E-2</v>
      </c>
      <c r="H3322" s="71">
        <v>26.99</v>
      </c>
    </row>
    <row r="3323" spans="1:8">
      <c r="A3323" s="16" t="s">
        <v>806</v>
      </c>
      <c r="B3323" s="17">
        <v>296</v>
      </c>
      <c r="C3323" s="16" t="s">
        <v>20</v>
      </c>
      <c r="D3323" s="16" t="s">
        <v>1436</v>
      </c>
      <c r="E3323" s="27" t="s">
        <v>819</v>
      </c>
      <c r="F3323" s="27" t="s">
        <v>54</v>
      </c>
      <c r="G3323" s="18">
        <v>3</v>
      </c>
      <c r="H3323" s="71">
        <v>2.2599999999999998</v>
      </c>
    </row>
    <row r="3324" spans="1:8">
      <c r="A3324" s="11"/>
      <c r="B3324" s="11"/>
      <c r="C3324" s="11"/>
      <c r="D3324" s="11"/>
      <c r="E3324" s="11"/>
      <c r="F3324" s="11"/>
      <c r="G3324" s="12"/>
      <c r="H3324" s="75"/>
    </row>
    <row r="3325" spans="1:8">
      <c r="A3325" s="11"/>
      <c r="B3325" s="11"/>
      <c r="C3325" s="11"/>
      <c r="D3325" s="11"/>
      <c r="E3325" s="11"/>
      <c r="F3325" s="11"/>
      <c r="G3325" s="28"/>
      <c r="H3325" s="76"/>
    </row>
    <row r="3326" spans="1:8" ht="15" thickBot="1">
      <c r="A3326" s="13"/>
      <c r="B3326" s="13"/>
      <c r="C3326" s="13"/>
      <c r="D3326" s="13"/>
      <c r="E3326" s="13"/>
      <c r="F3326" s="13"/>
      <c r="G3326" s="14"/>
      <c r="H3326" s="77"/>
    </row>
    <row r="3327" spans="1:8" ht="15" thickTop="1">
      <c r="A3327" s="15"/>
      <c r="B3327" s="15"/>
      <c r="C3327" s="15"/>
      <c r="D3327" s="15"/>
      <c r="E3327" s="15"/>
      <c r="F3327" s="15"/>
      <c r="G3327" s="15"/>
      <c r="H3327" s="78"/>
    </row>
    <row r="3328" spans="1:8" ht="15">
      <c r="A3328" s="1" t="s">
        <v>505</v>
      </c>
      <c r="B3328" s="2" t="s">
        <v>1</v>
      </c>
      <c r="C3328" s="1" t="s">
        <v>2</v>
      </c>
      <c r="D3328" s="1" t="s">
        <v>3</v>
      </c>
      <c r="E3328" s="29" t="s">
        <v>799</v>
      </c>
      <c r="F3328" s="29" t="s">
        <v>4</v>
      </c>
      <c r="G3328" s="2" t="s">
        <v>5</v>
      </c>
      <c r="H3328" s="74" t="s">
        <v>6</v>
      </c>
    </row>
    <row r="3329" spans="1:8" ht="51">
      <c r="A3329" s="3" t="s">
        <v>800</v>
      </c>
      <c r="B3329" s="4">
        <v>89814</v>
      </c>
      <c r="C3329" s="3" t="s">
        <v>20</v>
      </c>
      <c r="D3329" s="3" t="s">
        <v>506</v>
      </c>
      <c r="E3329" s="25" t="s">
        <v>1883</v>
      </c>
      <c r="F3329" s="25" t="s">
        <v>54</v>
      </c>
      <c r="G3329" s="5">
        <v>1</v>
      </c>
      <c r="H3329" s="79">
        <v>16.73</v>
      </c>
    </row>
    <row r="3330" spans="1:8" ht="38.25">
      <c r="A3330" s="7" t="s">
        <v>801</v>
      </c>
      <c r="B3330" s="8">
        <v>88248</v>
      </c>
      <c r="C3330" s="7" t="s">
        <v>20</v>
      </c>
      <c r="D3330" s="7" t="s">
        <v>881</v>
      </c>
      <c r="E3330" s="26" t="s">
        <v>1801</v>
      </c>
      <c r="F3330" s="26" t="s">
        <v>106</v>
      </c>
      <c r="G3330" s="9">
        <v>2.2800000000000001E-2</v>
      </c>
      <c r="H3330" s="72">
        <v>24.51</v>
      </c>
    </row>
    <row r="3331" spans="1:8" ht="38.25">
      <c r="A3331" s="7" t="s">
        <v>801</v>
      </c>
      <c r="B3331" s="8">
        <v>88267</v>
      </c>
      <c r="C3331" s="7" t="s">
        <v>20</v>
      </c>
      <c r="D3331" s="7" t="s">
        <v>877</v>
      </c>
      <c r="E3331" s="26" t="s">
        <v>1801</v>
      </c>
      <c r="F3331" s="26" t="s">
        <v>106</v>
      </c>
      <c r="G3331" s="9">
        <v>2.2800000000000001E-2</v>
      </c>
      <c r="H3331" s="72">
        <v>29.13</v>
      </c>
    </row>
    <row r="3332" spans="1:8">
      <c r="A3332" s="16" t="s">
        <v>806</v>
      </c>
      <c r="B3332" s="17">
        <v>296</v>
      </c>
      <c r="C3332" s="16" t="s">
        <v>20</v>
      </c>
      <c r="D3332" s="16" t="s">
        <v>1436</v>
      </c>
      <c r="E3332" s="27" t="s">
        <v>819</v>
      </c>
      <c r="F3332" s="27" t="s">
        <v>54</v>
      </c>
      <c r="G3332" s="18">
        <v>2</v>
      </c>
      <c r="H3332" s="71">
        <v>2.2599999999999998</v>
      </c>
    </row>
    <row r="3333" spans="1:8">
      <c r="A3333" s="16" t="s">
        <v>806</v>
      </c>
      <c r="B3333" s="17">
        <v>3848</v>
      </c>
      <c r="C3333" s="16" t="s">
        <v>20</v>
      </c>
      <c r="D3333" s="16" t="s">
        <v>1439</v>
      </c>
      <c r="E3333" s="27" t="s">
        <v>819</v>
      </c>
      <c r="F3333" s="27" t="s">
        <v>54</v>
      </c>
      <c r="G3333" s="18">
        <v>1</v>
      </c>
      <c r="H3333" s="71">
        <v>9.06</v>
      </c>
    </row>
    <row r="3334" spans="1:8" ht="38.25">
      <c r="A3334" s="16" t="s">
        <v>806</v>
      </c>
      <c r="B3334" s="17">
        <v>20078</v>
      </c>
      <c r="C3334" s="16" t="s">
        <v>20</v>
      </c>
      <c r="D3334" s="16" t="s">
        <v>1437</v>
      </c>
      <c r="E3334" s="27" t="s">
        <v>819</v>
      </c>
      <c r="F3334" s="27" t="s">
        <v>54</v>
      </c>
      <c r="G3334" s="18">
        <v>0.05</v>
      </c>
      <c r="H3334" s="71">
        <v>26.99</v>
      </c>
    </row>
    <row r="3335" spans="1:8">
      <c r="A3335" s="11"/>
      <c r="B3335" s="11"/>
      <c r="C3335" s="11"/>
      <c r="D3335" s="11"/>
      <c r="E3335" s="11"/>
      <c r="F3335" s="11"/>
      <c r="G3335" s="12"/>
      <c r="H3335" s="75"/>
    </row>
    <row r="3336" spans="1:8">
      <c r="A3336" s="11"/>
      <c r="B3336" s="11"/>
      <c r="C3336" s="11"/>
      <c r="D3336" s="11"/>
      <c r="E3336" s="11"/>
      <c r="F3336" s="11"/>
      <c r="G3336" s="28"/>
      <c r="H3336" s="76"/>
    </row>
    <row r="3337" spans="1:8" ht="15" thickBot="1">
      <c r="A3337" s="13"/>
      <c r="B3337" s="13"/>
      <c r="C3337" s="13"/>
      <c r="D3337" s="13"/>
      <c r="E3337" s="13"/>
      <c r="F3337" s="13"/>
      <c r="G3337" s="14"/>
      <c r="H3337" s="77"/>
    </row>
    <row r="3338" spans="1:8" ht="15" thickTop="1">
      <c r="A3338" s="15"/>
      <c r="B3338" s="15"/>
      <c r="C3338" s="15"/>
      <c r="D3338" s="15"/>
      <c r="E3338" s="15"/>
      <c r="F3338" s="15"/>
      <c r="G3338" s="15"/>
      <c r="H3338" s="78"/>
    </row>
    <row r="3339" spans="1:8" ht="15">
      <c r="A3339" s="1" t="s">
        <v>507</v>
      </c>
      <c r="B3339" s="2" t="s">
        <v>1</v>
      </c>
      <c r="C3339" s="1" t="s">
        <v>2</v>
      </c>
      <c r="D3339" s="1" t="s">
        <v>3</v>
      </c>
      <c r="E3339" s="29" t="s">
        <v>799</v>
      </c>
      <c r="F3339" s="29" t="s">
        <v>4</v>
      </c>
      <c r="G3339" s="2" t="s">
        <v>5</v>
      </c>
      <c r="H3339" s="74" t="s">
        <v>6</v>
      </c>
    </row>
    <row r="3340" spans="1:8" ht="38.25">
      <c r="A3340" s="3" t="s">
        <v>800</v>
      </c>
      <c r="B3340" s="4">
        <v>86932</v>
      </c>
      <c r="C3340" s="3" t="s">
        <v>20</v>
      </c>
      <c r="D3340" s="3" t="s">
        <v>508</v>
      </c>
      <c r="E3340" s="25" t="s">
        <v>1850</v>
      </c>
      <c r="F3340" s="25" t="s">
        <v>54</v>
      </c>
      <c r="G3340" s="5">
        <v>1</v>
      </c>
      <c r="H3340" s="79">
        <v>577.79</v>
      </c>
    </row>
    <row r="3341" spans="1:8" ht="25.5">
      <c r="A3341" s="7" t="s">
        <v>801</v>
      </c>
      <c r="B3341" s="8">
        <v>86887</v>
      </c>
      <c r="C3341" s="7" t="s">
        <v>20</v>
      </c>
      <c r="D3341" s="7" t="s">
        <v>1888</v>
      </c>
      <c r="E3341" s="26" t="s">
        <v>1850</v>
      </c>
      <c r="F3341" s="26" t="s">
        <v>54</v>
      </c>
      <c r="G3341" s="9">
        <v>1</v>
      </c>
      <c r="H3341" s="72">
        <v>67.790000000000006</v>
      </c>
    </row>
    <row r="3342" spans="1:8" ht="25.5">
      <c r="A3342" s="7" t="s">
        <v>801</v>
      </c>
      <c r="B3342" s="8">
        <v>86888</v>
      </c>
      <c r="C3342" s="7" t="s">
        <v>20</v>
      </c>
      <c r="D3342" s="7" t="s">
        <v>1440</v>
      </c>
      <c r="E3342" s="26" t="s">
        <v>1850</v>
      </c>
      <c r="F3342" s="26" t="s">
        <v>54</v>
      </c>
      <c r="G3342" s="9">
        <v>1</v>
      </c>
      <c r="H3342" s="72">
        <v>510</v>
      </c>
    </row>
    <row r="3343" spans="1:8">
      <c r="A3343" s="11"/>
      <c r="B3343" s="11"/>
      <c r="C3343" s="11"/>
      <c r="D3343" s="11"/>
      <c r="E3343" s="11"/>
      <c r="F3343" s="11"/>
      <c r="G3343" s="12"/>
      <c r="H3343" s="75"/>
    </row>
    <row r="3344" spans="1:8">
      <c r="A3344" s="11"/>
      <c r="B3344" s="11"/>
      <c r="C3344" s="11"/>
      <c r="D3344" s="11"/>
      <c r="E3344" s="11"/>
      <c r="F3344" s="11"/>
      <c r="G3344" s="28"/>
      <c r="H3344" s="76"/>
    </row>
    <row r="3345" spans="1:8" ht="15" thickBot="1">
      <c r="A3345" s="13"/>
      <c r="B3345" s="13"/>
      <c r="C3345" s="13"/>
      <c r="D3345" s="13"/>
      <c r="E3345" s="13"/>
      <c r="F3345" s="13"/>
      <c r="G3345" s="14"/>
      <c r="H3345" s="77"/>
    </row>
    <row r="3346" spans="1:8" ht="15" thickTop="1">
      <c r="A3346" s="15"/>
      <c r="B3346" s="15"/>
      <c r="C3346" s="15"/>
      <c r="D3346" s="15"/>
      <c r="E3346" s="15"/>
      <c r="F3346" s="15"/>
      <c r="G3346" s="15"/>
      <c r="H3346" s="78"/>
    </row>
    <row r="3347" spans="1:8" ht="15">
      <c r="A3347" s="1" t="s">
        <v>509</v>
      </c>
      <c r="B3347" s="2" t="s">
        <v>1</v>
      </c>
      <c r="C3347" s="1" t="s">
        <v>2</v>
      </c>
      <c r="D3347" s="1" t="s">
        <v>3</v>
      </c>
      <c r="E3347" s="29" t="s">
        <v>799</v>
      </c>
      <c r="F3347" s="29" t="s">
        <v>4</v>
      </c>
      <c r="G3347" s="2" t="s">
        <v>5</v>
      </c>
      <c r="H3347" s="74" t="s">
        <v>6</v>
      </c>
    </row>
    <row r="3348" spans="1:8" ht="51">
      <c r="A3348" s="3" t="s">
        <v>800</v>
      </c>
      <c r="B3348" s="4">
        <v>95472</v>
      </c>
      <c r="C3348" s="3" t="s">
        <v>20</v>
      </c>
      <c r="D3348" s="3" t="s">
        <v>510</v>
      </c>
      <c r="E3348" s="25" t="s">
        <v>1850</v>
      </c>
      <c r="F3348" s="25" t="s">
        <v>54</v>
      </c>
      <c r="G3348" s="5">
        <v>1</v>
      </c>
      <c r="H3348" s="79">
        <v>795.71</v>
      </c>
    </row>
    <row r="3349" spans="1:8" ht="38.25">
      <c r="A3349" s="7" t="s">
        <v>801</v>
      </c>
      <c r="B3349" s="8">
        <v>95471</v>
      </c>
      <c r="C3349" s="7" t="s">
        <v>20</v>
      </c>
      <c r="D3349" s="7" t="s">
        <v>1889</v>
      </c>
      <c r="E3349" s="26" t="s">
        <v>1850</v>
      </c>
      <c r="F3349" s="26" t="s">
        <v>54</v>
      </c>
      <c r="G3349" s="9">
        <v>1</v>
      </c>
      <c r="H3349" s="72">
        <v>785.5</v>
      </c>
    </row>
    <row r="3350" spans="1:8" ht="25.5">
      <c r="A3350" s="16" t="s">
        <v>806</v>
      </c>
      <c r="B3350" s="17">
        <v>6142</v>
      </c>
      <c r="C3350" s="16" t="s">
        <v>20</v>
      </c>
      <c r="D3350" s="16" t="s">
        <v>1441</v>
      </c>
      <c r="E3350" s="27" t="s">
        <v>819</v>
      </c>
      <c r="F3350" s="27" t="s">
        <v>54</v>
      </c>
      <c r="G3350" s="18">
        <v>1</v>
      </c>
      <c r="H3350" s="71">
        <v>8.11</v>
      </c>
    </row>
    <row r="3351" spans="1:8">
      <c r="A3351" s="11"/>
      <c r="B3351" s="11"/>
      <c r="C3351" s="11"/>
      <c r="D3351" s="11"/>
      <c r="E3351" s="11"/>
      <c r="F3351" s="11"/>
      <c r="G3351" s="12"/>
      <c r="H3351" s="75"/>
    </row>
    <row r="3352" spans="1:8">
      <c r="A3352" s="11"/>
      <c r="B3352" s="11"/>
      <c r="C3352" s="11"/>
      <c r="D3352" s="11"/>
      <c r="E3352" s="11"/>
      <c r="F3352" s="11"/>
      <c r="G3352" s="28"/>
      <c r="H3352" s="76"/>
    </row>
    <row r="3353" spans="1:8" ht="15" thickBot="1">
      <c r="A3353" s="13"/>
      <c r="B3353" s="13"/>
      <c r="C3353" s="13"/>
      <c r="D3353" s="13"/>
      <c r="E3353" s="13"/>
      <c r="F3353" s="13"/>
      <c r="G3353" s="14"/>
      <c r="H3353" s="77"/>
    </row>
    <row r="3354" spans="1:8" ht="15" thickTop="1">
      <c r="A3354" s="15"/>
      <c r="B3354" s="15"/>
      <c r="C3354" s="15"/>
      <c r="D3354" s="15"/>
      <c r="E3354" s="15"/>
      <c r="F3354" s="15"/>
      <c r="G3354" s="15"/>
      <c r="H3354" s="78"/>
    </row>
    <row r="3355" spans="1:8" ht="15">
      <c r="A3355" s="1" t="s">
        <v>511</v>
      </c>
      <c r="B3355" s="2" t="s">
        <v>1</v>
      </c>
      <c r="C3355" s="1" t="s">
        <v>2</v>
      </c>
      <c r="D3355" s="1" t="s">
        <v>3</v>
      </c>
      <c r="E3355" s="29" t="s">
        <v>799</v>
      </c>
      <c r="F3355" s="29" t="s">
        <v>4</v>
      </c>
      <c r="G3355" s="2" t="s">
        <v>5</v>
      </c>
      <c r="H3355" s="74" t="s">
        <v>6</v>
      </c>
    </row>
    <row r="3356" spans="1:8" ht="38.25">
      <c r="A3356" s="3" t="s">
        <v>800</v>
      </c>
      <c r="B3356" s="4">
        <v>9245</v>
      </c>
      <c r="C3356" s="3" t="s">
        <v>17</v>
      </c>
      <c r="D3356" s="3" t="s">
        <v>512</v>
      </c>
      <c r="E3356" s="25" t="s">
        <v>1442</v>
      </c>
      <c r="F3356" s="25" t="s">
        <v>115</v>
      </c>
      <c r="G3356" s="5">
        <v>1</v>
      </c>
      <c r="H3356" s="6">
        <f>ROUND(SUM(H3358*G3358,G3359*H3359,H3360*G3360,H3361*G3361,H3362*G3362,H3363*G3363,H3364*G3364,H3365*G3365,H3366*G3366,H3367*G3367,H3368*G3368),2)</f>
        <v>1156.24</v>
      </c>
    </row>
    <row r="3357" spans="1:8" ht="15">
      <c r="A3357" s="1" t="s">
        <v>0</v>
      </c>
      <c r="B3357" s="2" t="s">
        <v>1</v>
      </c>
      <c r="C3357" s="1" t="s">
        <v>2</v>
      </c>
      <c r="D3357" s="1" t="s">
        <v>3</v>
      </c>
      <c r="E3357" s="29" t="s">
        <v>799</v>
      </c>
      <c r="F3357" s="29" t="s">
        <v>4</v>
      </c>
      <c r="G3357" s="2" t="s">
        <v>5</v>
      </c>
      <c r="H3357" s="74" t="s">
        <v>6</v>
      </c>
    </row>
    <row r="3358" spans="1:8">
      <c r="A3358" s="16" t="s">
        <v>806</v>
      </c>
      <c r="B3358" s="17">
        <v>669</v>
      </c>
      <c r="C3358" s="16" t="s">
        <v>17</v>
      </c>
      <c r="D3358" s="16" t="s">
        <v>1445</v>
      </c>
      <c r="E3358" s="27" t="s">
        <v>819</v>
      </c>
      <c r="F3358" s="27" t="s">
        <v>850</v>
      </c>
      <c r="G3358" s="18">
        <v>1</v>
      </c>
      <c r="H3358" s="71">
        <v>26.55</v>
      </c>
    </row>
    <row r="3359" spans="1:8">
      <c r="A3359" s="16" t="s">
        <v>806</v>
      </c>
      <c r="B3359" s="17">
        <v>981</v>
      </c>
      <c r="C3359" s="16" t="s">
        <v>17</v>
      </c>
      <c r="D3359" s="16" t="s">
        <v>1448</v>
      </c>
      <c r="E3359" s="27" t="s">
        <v>819</v>
      </c>
      <c r="F3359" s="27" t="s">
        <v>89</v>
      </c>
      <c r="G3359" s="18">
        <v>0.56000000000000005</v>
      </c>
      <c r="H3359" s="71">
        <v>0.27</v>
      </c>
    </row>
    <row r="3360" spans="1:8">
      <c r="A3360" s="16" t="s">
        <v>806</v>
      </c>
      <c r="B3360" s="17" t="s">
        <v>1446</v>
      </c>
      <c r="C3360" s="16" t="s">
        <v>17</v>
      </c>
      <c r="D3360" s="16" t="s">
        <v>1447</v>
      </c>
      <c r="E3360" s="27" t="s">
        <v>819</v>
      </c>
      <c r="F3360" s="27" t="s">
        <v>115</v>
      </c>
      <c r="G3360" s="18">
        <v>1</v>
      </c>
      <c r="H3360" s="71">
        <v>59.48</v>
      </c>
    </row>
    <row r="3361" spans="1:8">
      <c r="A3361" s="16" t="s">
        <v>806</v>
      </c>
      <c r="B3361" s="17" t="s">
        <v>1443</v>
      </c>
      <c r="C3361" s="16" t="s">
        <v>17</v>
      </c>
      <c r="D3361" s="16" t="s">
        <v>1444</v>
      </c>
      <c r="E3361" s="27" t="s">
        <v>819</v>
      </c>
      <c r="F3361" s="27" t="s">
        <v>115</v>
      </c>
      <c r="G3361" s="18">
        <v>1</v>
      </c>
      <c r="H3361" s="71">
        <v>4.6900000000000004</v>
      </c>
    </row>
    <row r="3362" spans="1:8">
      <c r="A3362" s="16" t="s">
        <v>806</v>
      </c>
      <c r="B3362" s="17" t="s">
        <v>814</v>
      </c>
      <c r="C3362" s="16" t="s">
        <v>17</v>
      </c>
      <c r="D3362" s="16" t="s">
        <v>815</v>
      </c>
      <c r="E3362" s="27" t="s">
        <v>809</v>
      </c>
      <c r="F3362" s="27" t="s">
        <v>810</v>
      </c>
      <c r="G3362" s="18">
        <v>2.5</v>
      </c>
      <c r="H3362" s="71">
        <v>16.89</v>
      </c>
    </row>
    <row r="3363" spans="1:8">
      <c r="A3363" s="7" t="s">
        <v>800</v>
      </c>
      <c r="B3363" s="8">
        <v>10554</v>
      </c>
      <c r="C3363" s="7" t="s">
        <v>17</v>
      </c>
      <c r="D3363" s="7" t="s">
        <v>1335</v>
      </c>
      <c r="E3363" s="26" t="s">
        <v>812</v>
      </c>
      <c r="F3363" s="26" t="s">
        <v>810</v>
      </c>
      <c r="G3363" s="9">
        <v>2.5</v>
      </c>
      <c r="H3363" s="72">
        <v>3.8</v>
      </c>
    </row>
    <row r="3364" spans="1:8">
      <c r="A3364" s="16" t="s">
        <v>806</v>
      </c>
      <c r="B3364" s="17" t="s">
        <v>1333</v>
      </c>
      <c r="C3364" s="16" t="s">
        <v>17</v>
      </c>
      <c r="D3364" s="16" t="s">
        <v>1334</v>
      </c>
      <c r="E3364" s="27" t="s">
        <v>809</v>
      </c>
      <c r="F3364" s="27" t="s">
        <v>810</v>
      </c>
      <c r="G3364" s="18">
        <v>2.5</v>
      </c>
      <c r="H3364" s="71">
        <v>22.45</v>
      </c>
    </row>
    <row r="3365" spans="1:8">
      <c r="A3365" s="16" t="s">
        <v>806</v>
      </c>
      <c r="B3365" s="17" t="s">
        <v>1450</v>
      </c>
      <c r="C3365" s="16" t="s">
        <v>17</v>
      </c>
      <c r="D3365" s="16" t="s">
        <v>1451</v>
      </c>
      <c r="E3365" s="27" t="s">
        <v>819</v>
      </c>
      <c r="F3365" s="27" t="s">
        <v>115</v>
      </c>
      <c r="G3365" s="18">
        <v>1</v>
      </c>
      <c r="H3365" s="71">
        <v>9.7100000000000009</v>
      </c>
    </row>
    <row r="3366" spans="1:8" ht="25.5">
      <c r="A3366" s="16" t="s">
        <v>806</v>
      </c>
      <c r="B3366" s="17">
        <v>9524</v>
      </c>
      <c r="C3366" s="16" t="s">
        <v>17</v>
      </c>
      <c r="D3366" s="16" t="s">
        <v>1452</v>
      </c>
      <c r="E3366" s="27" t="s">
        <v>819</v>
      </c>
      <c r="F3366" s="27" t="s">
        <v>115</v>
      </c>
      <c r="G3366" s="18">
        <v>1</v>
      </c>
      <c r="H3366" s="71">
        <v>929</v>
      </c>
    </row>
    <row r="3367" spans="1:8" ht="25.5">
      <c r="A3367" s="16" t="s">
        <v>806</v>
      </c>
      <c r="B3367" s="17">
        <v>2305</v>
      </c>
      <c r="C3367" s="16" t="s">
        <v>17</v>
      </c>
      <c r="D3367" s="16" t="s">
        <v>1449</v>
      </c>
      <c r="E3367" s="27" t="s">
        <v>819</v>
      </c>
      <c r="F3367" s="27" t="s">
        <v>115</v>
      </c>
      <c r="G3367" s="18">
        <v>1</v>
      </c>
      <c r="H3367" s="71">
        <v>9.1300000000000008</v>
      </c>
    </row>
    <row r="3368" spans="1:8">
      <c r="A3368" s="7" t="s">
        <v>800</v>
      </c>
      <c r="B3368" s="8">
        <v>10549</v>
      </c>
      <c r="C3368" s="7" t="s">
        <v>17</v>
      </c>
      <c r="D3368" s="7" t="s">
        <v>813</v>
      </c>
      <c r="E3368" s="26" t="s">
        <v>812</v>
      </c>
      <c r="F3368" s="26" t="s">
        <v>810</v>
      </c>
      <c r="G3368" s="9">
        <v>2.5</v>
      </c>
      <c r="H3368" s="72">
        <v>3.87</v>
      </c>
    </row>
    <row r="3369" spans="1:8" ht="60">
      <c r="A3369" s="32" t="s">
        <v>816</v>
      </c>
      <c r="B3369" s="29"/>
      <c r="C3369" s="29"/>
      <c r="D3369" s="29"/>
      <c r="E3369" s="29"/>
      <c r="F3369" s="29"/>
      <c r="G3369" s="29"/>
      <c r="H3369" s="73"/>
    </row>
    <row r="3370" spans="1:8" ht="15">
      <c r="A3370" s="1" t="s">
        <v>0</v>
      </c>
      <c r="B3370" s="2" t="s">
        <v>1</v>
      </c>
      <c r="C3370" s="1" t="s">
        <v>2</v>
      </c>
      <c r="D3370" s="1" t="s">
        <v>3</v>
      </c>
      <c r="E3370" s="29" t="s">
        <v>799</v>
      </c>
      <c r="F3370" s="29" t="s">
        <v>4</v>
      </c>
      <c r="G3370" s="2" t="s">
        <v>5</v>
      </c>
      <c r="H3370" s="74" t="s">
        <v>6</v>
      </c>
    </row>
    <row r="3371" spans="1:8">
      <c r="A3371" s="16" t="s">
        <v>806</v>
      </c>
      <c r="B3371" s="17">
        <v>669</v>
      </c>
      <c r="C3371" s="16" t="s">
        <v>17</v>
      </c>
      <c r="D3371" s="16" t="s">
        <v>1445</v>
      </c>
      <c r="E3371" s="27" t="s">
        <v>819</v>
      </c>
      <c r="F3371" s="27" t="s">
        <v>850</v>
      </c>
      <c r="G3371" s="18">
        <v>1</v>
      </c>
      <c r="H3371" s="71">
        <v>26.55</v>
      </c>
    </row>
    <row r="3372" spans="1:8">
      <c r="A3372" s="16" t="s">
        <v>806</v>
      </c>
      <c r="B3372" s="17">
        <v>981</v>
      </c>
      <c r="C3372" s="16" t="s">
        <v>17</v>
      </c>
      <c r="D3372" s="16" t="s">
        <v>1448</v>
      </c>
      <c r="E3372" s="27" t="s">
        <v>819</v>
      </c>
      <c r="F3372" s="27" t="s">
        <v>89</v>
      </c>
      <c r="G3372" s="18">
        <v>0.56000000000000005</v>
      </c>
      <c r="H3372" s="71">
        <v>0.27</v>
      </c>
    </row>
    <row r="3373" spans="1:8">
      <c r="A3373" s="16" t="s">
        <v>806</v>
      </c>
      <c r="B3373" s="17" t="s">
        <v>1446</v>
      </c>
      <c r="C3373" s="16" t="s">
        <v>17</v>
      </c>
      <c r="D3373" s="16" t="s">
        <v>1447</v>
      </c>
      <c r="E3373" s="27" t="s">
        <v>819</v>
      </c>
      <c r="F3373" s="27" t="s">
        <v>115</v>
      </c>
      <c r="G3373" s="18">
        <v>1</v>
      </c>
      <c r="H3373" s="71">
        <v>59.48</v>
      </c>
    </row>
    <row r="3374" spans="1:8">
      <c r="A3374" s="16" t="s">
        <v>806</v>
      </c>
      <c r="B3374" s="17" t="s">
        <v>1443</v>
      </c>
      <c r="C3374" s="16" t="s">
        <v>17</v>
      </c>
      <c r="D3374" s="16" t="s">
        <v>1444</v>
      </c>
      <c r="E3374" s="27" t="s">
        <v>819</v>
      </c>
      <c r="F3374" s="27" t="s">
        <v>115</v>
      </c>
      <c r="G3374" s="18">
        <v>1</v>
      </c>
      <c r="H3374" s="71">
        <v>4.6900000000000004</v>
      </c>
    </row>
    <row r="3375" spans="1:8">
      <c r="A3375" s="16" t="s">
        <v>806</v>
      </c>
      <c r="B3375" s="17" t="s">
        <v>814</v>
      </c>
      <c r="C3375" s="16" t="s">
        <v>17</v>
      </c>
      <c r="D3375" s="16" t="s">
        <v>815</v>
      </c>
      <c r="E3375" s="27" t="s">
        <v>809</v>
      </c>
      <c r="F3375" s="27" t="s">
        <v>810</v>
      </c>
      <c r="G3375" s="18">
        <v>2.5</v>
      </c>
      <c r="H3375" s="71">
        <v>16.89</v>
      </c>
    </row>
    <row r="3376" spans="1:8">
      <c r="A3376" s="16" t="s">
        <v>806</v>
      </c>
      <c r="B3376" s="17">
        <v>10599</v>
      </c>
      <c r="C3376" s="16" t="s">
        <v>17</v>
      </c>
      <c r="D3376" s="16" t="s">
        <v>825</v>
      </c>
      <c r="E3376" s="27" t="s">
        <v>819</v>
      </c>
      <c r="F3376" s="27" t="s">
        <v>115</v>
      </c>
      <c r="G3376" s="18">
        <v>8.9999999999999993E-3</v>
      </c>
      <c r="H3376" s="71">
        <v>18</v>
      </c>
    </row>
    <row r="3377" spans="1:8">
      <c r="A3377" s="16" t="s">
        <v>806</v>
      </c>
      <c r="B3377" s="17">
        <v>10593</v>
      </c>
      <c r="C3377" s="16" t="s">
        <v>17</v>
      </c>
      <c r="D3377" s="16" t="s">
        <v>1342</v>
      </c>
      <c r="E3377" s="27" t="s">
        <v>819</v>
      </c>
      <c r="F3377" s="27" t="s">
        <v>115</v>
      </c>
      <c r="G3377" s="18">
        <v>2.5000000000000001E-4</v>
      </c>
      <c r="H3377" s="71">
        <v>19.57</v>
      </c>
    </row>
    <row r="3378" spans="1:8">
      <c r="A3378" s="16" t="s">
        <v>806</v>
      </c>
      <c r="B3378" s="17">
        <v>11255</v>
      </c>
      <c r="C3378" s="16" t="s">
        <v>17</v>
      </c>
      <c r="D3378" s="16" t="s">
        <v>1340</v>
      </c>
      <c r="E3378" s="27" t="s">
        <v>819</v>
      </c>
      <c r="F3378" s="27" t="s">
        <v>115</v>
      </c>
      <c r="G3378" s="18">
        <v>1.5E-3</v>
      </c>
      <c r="H3378" s="71">
        <v>49</v>
      </c>
    </row>
    <row r="3379" spans="1:8">
      <c r="A3379" s="16" t="s">
        <v>806</v>
      </c>
      <c r="B3379" s="17" t="s">
        <v>817</v>
      </c>
      <c r="C3379" s="16" t="s">
        <v>17</v>
      </c>
      <c r="D3379" s="16" t="s">
        <v>818</v>
      </c>
      <c r="E3379" s="27" t="s">
        <v>819</v>
      </c>
      <c r="F3379" s="27" t="s">
        <v>820</v>
      </c>
      <c r="G3379" s="18">
        <v>4.0000000000000001E-3</v>
      </c>
      <c r="H3379" s="71">
        <v>88.33</v>
      </c>
    </row>
    <row r="3380" spans="1:8">
      <c r="A3380" s="16" t="s">
        <v>806</v>
      </c>
      <c r="B3380" s="17">
        <v>10517</v>
      </c>
      <c r="C3380" s="16" t="s">
        <v>17</v>
      </c>
      <c r="D3380" s="16" t="s">
        <v>849</v>
      </c>
      <c r="E3380" s="27" t="s">
        <v>827</v>
      </c>
      <c r="F3380" s="27" t="s">
        <v>850</v>
      </c>
      <c r="G3380" s="18">
        <v>2E-3</v>
      </c>
      <c r="H3380" s="71">
        <v>300</v>
      </c>
    </row>
    <row r="3381" spans="1:8">
      <c r="A3381" s="16" t="s">
        <v>806</v>
      </c>
      <c r="B3381" s="17" t="s">
        <v>844</v>
      </c>
      <c r="C3381" s="16" t="s">
        <v>17</v>
      </c>
      <c r="D3381" s="16" t="s">
        <v>845</v>
      </c>
      <c r="E3381" s="27" t="s">
        <v>819</v>
      </c>
      <c r="F3381" s="27" t="s">
        <v>820</v>
      </c>
      <c r="G3381" s="18">
        <v>1.15E-2</v>
      </c>
      <c r="H3381" s="71">
        <v>12.99</v>
      </c>
    </row>
    <row r="3382" spans="1:8">
      <c r="A3382" s="16" t="s">
        <v>806</v>
      </c>
      <c r="B3382" s="17">
        <v>10596</v>
      </c>
      <c r="C3382" s="16" t="s">
        <v>17</v>
      </c>
      <c r="D3382" s="16" t="s">
        <v>835</v>
      </c>
      <c r="E3382" s="27" t="s">
        <v>819</v>
      </c>
      <c r="F3382" s="27" t="s">
        <v>115</v>
      </c>
      <c r="G3382" s="18">
        <v>2.2499999999999999E-2</v>
      </c>
      <c r="H3382" s="71">
        <v>4.8499999999999996</v>
      </c>
    </row>
    <row r="3383" spans="1:8">
      <c r="A3383" s="16" t="s">
        <v>806</v>
      </c>
      <c r="B3383" s="17">
        <v>10592</v>
      </c>
      <c r="C3383" s="16" t="s">
        <v>17</v>
      </c>
      <c r="D3383" s="16" t="s">
        <v>1337</v>
      </c>
      <c r="E3383" s="27" t="s">
        <v>819</v>
      </c>
      <c r="F3383" s="27" t="s">
        <v>115</v>
      </c>
      <c r="G3383" s="18">
        <v>2.5000000000000001E-4</v>
      </c>
      <c r="H3383" s="71">
        <v>38.090000000000003</v>
      </c>
    </row>
    <row r="3384" spans="1:8">
      <c r="A3384" s="16" t="s">
        <v>806</v>
      </c>
      <c r="B3384" s="17">
        <v>11254</v>
      </c>
      <c r="C3384" s="16" t="s">
        <v>17</v>
      </c>
      <c r="D3384" s="16" t="s">
        <v>1336</v>
      </c>
      <c r="E3384" s="27" t="s">
        <v>819</v>
      </c>
      <c r="F3384" s="27" t="s">
        <v>115</v>
      </c>
      <c r="G3384" s="18">
        <v>1.75E-3</v>
      </c>
      <c r="H3384" s="71">
        <v>27.49</v>
      </c>
    </row>
    <row r="3385" spans="1:8">
      <c r="A3385" s="16" t="s">
        <v>806</v>
      </c>
      <c r="B3385" s="17" t="s">
        <v>821</v>
      </c>
      <c r="C3385" s="16" t="s">
        <v>17</v>
      </c>
      <c r="D3385" s="16" t="s">
        <v>822</v>
      </c>
      <c r="E3385" s="27" t="s">
        <v>819</v>
      </c>
      <c r="F3385" s="27" t="s">
        <v>115</v>
      </c>
      <c r="G3385" s="18">
        <v>1E-3</v>
      </c>
      <c r="H3385" s="71">
        <v>24.02</v>
      </c>
    </row>
    <row r="3386" spans="1:8">
      <c r="A3386" s="16" t="s">
        <v>806</v>
      </c>
      <c r="B3386" s="17">
        <v>10492</v>
      </c>
      <c r="C3386" s="16" t="s">
        <v>17</v>
      </c>
      <c r="D3386" s="16" t="s">
        <v>824</v>
      </c>
      <c r="E3386" s="27" t="s">
        <v>819</v>
      </c>
      <c r="F3386" s="27" t="s">
        <v>115</v>
      </c>
      <c r="G3386" s="18">
        <v>2.2499999999999999E-2</v>
      </c>
      <c r="H3386" s="71">
        <v>205</v>
      </c>
    </row>
    <row r="3387" spans="1:8">
      <c r="A3387" s="16" t="s">
        <v>806</v>
      </c>
      <c r="B3387" s="17">
        <v>10362</v>
      </c>
      <c r="C3387" s="16" t="s">
        <v>17</v>
      </c>
      <c r="D3387" s="16" t="s">
        <v>826</v>
      </c>
      <c r="E3387" s="27" t="s">
        <v>827</v>
      </c>
      <c r="F3387" s="27" t="s">
        <v>115</v>
      </c>
      <c r="G3387" s="18">
        <v>2.2499999999999999E-2</v>
      </c>
      <c r="H3387" s="71">
        <v>12.54</v>
      </c>
    </row>
    <row r="3388" spans="1:8">
      <c r="A3388" s="16" t="s">
        <v>806</v>
      </c>
      <c r="B3388" s="17">
        <v>11253</v>
      </c>
      <c r="C3388" s="16" t="s">
        <v>17</v>
      </c>
      <c r="D3388" s="16" t="s">
        <v>1341</v>
      </c>
      <c r="E3388" s="27" t="s">
        <v>819</v>
      </c>
      <c r="F3388" s="27" t="s">
        <v>115</v>
      </c>
      <c r="G3388" s="18">
        <v>2.7499999999999998E-3</v>
      </c>
      <c r="H3388" s="71">
        <v>29</v>
      </c>
    </row>
    <row r="3389" spans="1:8">
      <c r="A3389" s="16" t="s">
        <v>806</v>
      </c>
      <c r="B3389" s="17">
        <v>1651</v>
      </c>
      <c r="C3389" s="16" t="s">
        <v>17</v>
      </c>
      <c r="D3389" s="16" t="s">
        <v>842</v>
      </c>
      <c r="E3389" s="27" t="s">
        <v>819</v>
      </c>
      <c r="F3389" s="27" t="s">
        <v>843</v>
      </c>
      <c r="G3389" s="18">
        <v>4.0000000000000001E-3</v>
      </c>
      <c r="H3389" s="71">
        <v>7</v>
      </c>
    </row>
    <row r="3390" spans="1:8">
      <c r="A3390" s="16" t="s">
        <v>806</v>
      </c>
      <c r="B3390" s="17">
        <v>11257</v>
      </c>
      <c r="C3390" s="16" t="s">
        <v>17</v>
      </c>
      <c r="D3390" s="16" t="s">
        <v>1338</v>
      </c>
      <c r="E3390" s="27" t="s">
        <v>819</v>
      </c>
      <c r="F3390" s="27" t="s">
        <v>115</v>
      </c>
      <c r="G3390" s="18">
        <v>1E-3</v>
      </c>
      <c r="H3390" s="71">
        <v>32.299999999999997</v>
      </c>
    </row>
    <row r="3391" spans="1:8">
      <c r="A3391" s="16" t="s">
        <v>806</v>
      </c>
      <c r="B3391" s="17">
        <v>11256</v>
      </c>
      <c r="C3391" s="16" t="s">
        <v>17</v>
      </c>
      <c r="D3391" s="16" t="s">
        <v>1339</v>
      </c>
      <c r="E3391" s="27" t="s">
        <v>819</v>
      </c>
      <c r="F3391" s="27" t="s">
        <v>115</v>
      </c>
      <c r="G3391" s="18">
        <v>1E-3</v>
      </c>
      <c r="H3391" s="71">
        <v>60</v>
      </c>
    </row>
    <row r="3392" spans="1:8">
      <c r="A3392" s="16" t="s">
        <v>806</v>
      </c>
      <c r="B3392" s="17">
        <v>941</v>
      </c>
      <c r="C3392" s="16" t="s">
        <v>17</v>
      </c>
      <c r="D3392" s="16" t="s">
        <v>830</v>
      </c>
      <c r="E3392" s="27" t="s">
        <v>819</v>
      </c>
      <c r="F3392" s="27" t="s">
        <v>115</v>
      </c>
      <c r="G3392" s="18">
        <v>7.4999999999999997E-3</v>
      </c>
      <c r="H3392" s="71">
        <v>194.68</v>
      </c>
    </row>
    <row r="3393" spans="1:8">
      <c r="A3393" s="16" t="s">
        <v>806</v>
      </c>
      <c r="B3393" s="17">
        <v>10761</v>
      </c>
      <c r="C3393" s="16" t="s">
        <v>17</v>
      </c>
      <c r="D3393" s="16" t="s">
        <v>837</v>
      </c>
      <c r="E3393" s="27" t="s">
        <v>827</v>
      </c>
      <c r="F3393" s="27" t="s">
        <v>115</v>
      </c>
      <c r="G3393" s="18">
        <v>0.50900000000000001</v>
      </c>
      <c r="H3393" s="71">
        <v>5</v>
      </c>
    </row>
    <row r="3394" spans="1:8">
      <c r="A3394" s="16" t="s">
        <v>806</v>
      </c>
      <c r="B3394" s="17">
        <v>158</v>
      </c>
      <c r="C3394" s="16" t="s">
        <v>17</v>
      </c>
      <c r="D3394" s="16" t="s">
        <v>831</v>
      </c>
      <c r="E3394" s="27" t="s">
        <v>819</v>
      </c>
      <c r="F3394" s="27" t="s">
        <v>115</v>
      </c>
      <c r="G3394" s="18">
        <v>0.50900000000000001</v>
      </c>
      <c r="H3394" s="71">
        <v>14</v>
      </c>
    </row>
    <row r="3395" spans="1:8">
      <c r="A3395" s="16" t="s">
        <v>806</v>
      </c>
      <c r="B3395" s="17">
        <v>2378</v>
      </c>
      <c r="C3395" s="16" t="s">
        <v>17</v>
      </c>
      <c r="D3395" s="16" t="s">
        <v>832</v>
      </c>
      <c r="E3395" s="27" t="s">
        <v>819</v>
      </c>
      <c r="F3395" s="27" t="s">
        <v>115</v>
      </c>
      <c r="G3395" s="18">
        <v>0.39874999999999999</v>
      </c>
      <c r="H3395" s="71">
        <v>4.5</v>
      </c>
    </row>
    <row r="3396" spans="1:8" ht="25.5">
      <c r="A3396" s="16" t="s">
        <v>806</v>
      </c>
      <c r="B3396" s="17" t="s">
        <v>828</v>
      </c>
      <c r="C3396" s="16" t="s">
        <v>17</v>
      </c>
      <c r="D3396" s="16" t="s">
        <v>829</v>
      </c>
      <c r="E3396" s="27" t="s">
        <v>819</v>
      </c>
      <c r="F3396" s="27" t="s">
        <v>115</v>
      </c>
      <c r="G3396" s="18">
        <v>3.0000000000000001E-3</v>
      </c>
      <c r="H3396" s="71">
        <v>16.13</v>
      </c>
    </row>
    <row r="3397" spans="1:8">
      <c r="A3397" s="16" t="s">
        <v>806</v>
      </c>
      <c r="B3397" s="17" t="s">
        <v>1333</v>
      </c>
      <c r="C3397" s="16" t="s">
        <v>17</v>
      </c>
      <c r="D3397" s="16" t="s">
        <v>1334</v>
      </c>
      <c r="E3397" s="27" t="s">
        <v>809</v>
      </c>
      <c r="F3397" s="27" t="s">
        <v>810</v>
      </c>
      <c r="G3397" s="18">
        <v>2.5</v>
      </c>
      <c r="H3397" s="71">
        <v>22.45</v>
      </c>
    </row>
    <row r="3398" spans="1:8">
      <c r="A3398" s="16" t="s">
        <v>806</v>
      </c>
      <c r="B3398" s="17" t="s">
        <v>1450</v>
      </c>
      <c r="C3398" s="16" t="s">
        <v>17</v>
      </c>
      <c r="D3398" s="16" t="s">
        <v>1451</v>
      </c>
      <c r="E3398" s="27" t="s">
        <v>819</v>
      </c>
      <c r="F3398" s="27" t="s">
        <v>115</v>
      </c>
      <c r="G3398" s="18">
        <v>1</v>
      </c>
      <c r="H3398" s="71">
        <v>9.7100000000000009</v>
      </c>
    </row>
    <row r="3399" spans="1:8" ht="25.5">
      <c r="A3399" s="16" t="s">
        <v>806</v>
      </c>
      <c r="B3399" s="17">
        <v>9524</v>
      </c>
      <c r="C3399" s="16" t="s">
        <v>17</v>
      </c>
      <c r="D3399" s="16" t="s">
        <v>1452</v>
      </c>
      <c r="E3399" s="27" t="s">
        <v>819</v>
      </c>
      <c r="F3399" s="27" t="s">
        <v>115</v>
      </c>
      <c r="G3399" s="18">
        <v>1</v>
      </c>
      <c r="H3399" s="71">
        <v>929</v>
      </c>
    </row>
    <row r="3400" spans="1:8" ht="25.5">
      <c r="A3400" s="16" t="s">
        <v>806</v>
      </c>
      <c r="B3400" s="17">
        <v>2305</v>
      </c>
      <c r="C3400" s="16" t="s">
        <v>17</v>
      </c>
      <c r="D3400" s="16" t="s">
        <v>1449</v>
      </c>
      <c r="E3400" s="27" t="s">
        <v>819</v>
      </c>
      <c r="F3400" s="27" t="s">
        <v>115</v>
      </c>
      <c r="G3400" s="18">
        <v>1</v>
      </c>
      <c r="H3400" s="71">
        <v>9.1300000000000008</v>
      </c>
    </row>
    <row r="3401" spans="1:8">
      <c r="A3401" s="16" t="s">
        <v>806</v>
      </c>
      <c r="B3401" s="17">
        <v>4729</v>
      </c>
      <c r="C3401" s="16" t="s">
        <v>17</v>
      </c>
      <c r="D3401" s="16" t="s">
        <v>853</v>
      </c>
      <c r="E3401" s="27" t="s">
        <v>819</v>
      </c>
      <c r="F3401" s="27" t="s">
        <v>115</v>
      </c>
      <c r="G3401" s="18">
        <v>2.5000000000000001E-4</v>
      </c>
      <c r="H3401" s="71">
        <v>37.799999999999997</v>
      </c>
    </row>
    <row r="3402" spans="1:8">
      <c r="A3402" s="16" t="s">
        <v>806</v>
      </c>
      <c r="B3402" s="17">
        <v>10788</v>
      </c>
      <c r="C3402" s="16" t="s">
        <v>17</v>
      </c>
      <c r="D3402" s="16" t="s">
        <v>852</v>
      </c>
      <c r="E3402" s="27" t="s">
        <v>819</v>
      </c>
      <c r="F3402" s="27" t="s">
        <v>115</v>
      </c>
      <c r="G3402" s="18">
        <v>5.0000000000000001E-4</v>
      </c>
      <c r="H3402" s="71">
        <v>36.9</v>
      </c>
    </row>
    <row r="3403" spans="1:8" ht="25.5">
      <c r="A3403" s="16" t="s">
        <v>806</v>
      </c>
      <c r="B3403" s="17" t="s">
        <v>854</v>
      </c>
      <c r="C3403" s="16" t="s">
        <v>17</v>
      </c>
      <c r="D3403" s="16" t="s">
        <v>855</v>
      </c>
      <c r="E3403" s="27" t="s">
        <v>819</v>
      </c>
      <c r="F3403" s="27" t="s">
        <v>115</v>
      </c>
      <c r="G3403" s="18">
        <v>5.0000000000000001E-4</v>
      </c>
      <c r="H3403" s="71">
        <v>189.9</v>
      </c>
    </row>
    <row r="3404" spans="1:8">
      <c r="A3404" s="16" t="s">
        <v>806</v>
      </c>
      <c r="B3404" s="17">
        <v>4728</v>
      </c>
      <c r="C3404" s="16" t="s">
        <v>17</v>
      </c>
      <c r="D3404" s="16" t="s">
        <v>851</v>
      </c>
      <c r="E3404" s="27" t="s">
        <v>819</v>
      </c>
      <c r="F3404" s="27" t="s">
        <v>115</v>
      </c>
      <c r="G3404" s="18">
        <v>7.5000000000000002E-4</v>
      </c>
      <c r="H3404" s="71">
        <v>18.579999999999998</v>
      </c>
    </row>
    <row r="3405" spans="1:8">
      <c r="A3405" s="11"/>
      <c r="B3405" s="11"/>
      <c r="C3405" s="11"/>
      <c r="D3405" s="11"/>
      <c r="E3405" s="11"/>
      <c r="F3405" s="11"/>
      <c r="G3405" s="12"/>
      <c r="H3405" s="75"/>
    </row>
    <row r="3406" spans="1:8">
      <c r="A3406" s="11"/>
      <c r="B3406" s="11"/>
      <c r="C3406" s="11"/>
      <c r="D3406" s="11"/>
      <c r="E3406" s="11"/>
      <c r="F3406" s="11"/>
      <c r="G3406" s="28"/>
      <c r="H3406" s="76"/>
    </row>
    <row r="3407" spans="1:8" ht="15" thickBot="1">
      <c r="A3407" s="13"/>
      <c r="B3407" s="13"/>
      <c r="C3407" s="13"/>
      <c r="D3407" s="13"/>
      <c r="E3407" s="13"/>
      <c r="F3407" s="13"/>
      <c r="G3407" s="14"/>
      <c r="H3407" s="77"/>
    </row>
    <row r="3408" spans="1:8" ht="15" thickTop="1">
      <c r="A3408" s="15"/>
      <c r="B3408" s="15"/>
      <c r="C3408" s="15"/>
      <c r="D3408" s="15"/>
      <c r="E3408" s="15"/>
      <c r="F3408" s="15"/>
      <c r="G3408" s="15"/>
      <c r="H3408" s="78"/>
    </row>
    <row r="3409" spans="1:8" ht="15">
      <c r="A3409" s="1" t="s">
        <v>513</v>
      </c>
      <c r="B3409" s="2" t="s">
        <v>1</v>
      </c>
      <c r="C3409" s="1" t="s">
        <v>2</v>
      </c>
      <c r="D3409" s="1" t="s">
        <v>3</v>
      </c>
      <c r="E3409" s="29" t="s">
        <v>799</v>
      </c>
      <c r="F3409" s="29" t="s">
        <v>4</v>
      </c>
      <c r="G3409" s="2" t="s">
        <v>5</v>
      </c>
      <c r="H3409" s="74" t="s">
        <v>6</v>
      </c>
    </row>
    <row r="3410" spans="1:8" ht="25.5">
      <c r="A3410" s="3" t="s">
        <v>800</v>
      </c>
      <c r="B3410" s="4">
        <v>100851</v>
      </c>
      <c r="C3410" s="3" t="s">
        <v>20</v>
      </c>
      <c r="D3410" s="3" t="s">
        <v>514</v>
      </c>
      <c r="E3410" s="25" t="s">
        <v>1850</v>
      </c>
      <c r="F3410" s="25" t="s">
        <v>54</v>
      </c>
      <c r="G3410" s="5">
        <v>1</v>
      </c>
      <c r="H3410" s="79">
        <v>67.319999999999993</v>
      </c>
    </row>
    <row r="3411" spans="1:8" ht="38.25">
      <c r="A3411" s="7" t="s">
        <v>801</v>
      </c>
      <c r="B3411" s="8">
        <v>88267</v>
      </c>
      <c r="C3411" s="7" t="s">
        <v>20</v>
      </c>
      <c r="D3411" s="7" t="s">
        <v>877</v>
      </c>
      <c r="E3411" s="26" t="s">
        <v>1801</v>
      </c>
      <c r="F3411" s="26" t="s">
        <v>106</v>
      </c>
      <c r="G3411" s="9">
        <v>0.15359999999999999</v>
      </c>
      <c r="H3411" s="72">
        <v>29.13</v>
      </c>
    </row>
    <row r="3412" spans="1:8" ht="38.25">
      <c r="A3412" s="7" t="s">
        <v>801</v>
      </c>
      <c r="B3412" s="8">
        <v>88316</v>
      </c>
      <c r="C3412" s="7" t="s">
        <v>20</v>
      </c>
      <c r="D3412" s="7" t="s">
        <v>802</v>
      </c>
      <c r="E3412" s="26" t="s">
        <v>1801</v>
      </c>
      <c r="F3412" s="26" t="s">
        <v>106</v>
      </c>
      <c r="G3412" s="9">
        <v>4.8399999999999999E-2</v>
      </c>
      <c r="H3412" s="72">
        <v>24.08</v>
      </c>
    </row>
    <row r="3413" spans="1:8">
      <c r="A3413" s="16" t="s">
        <v>806</v>
      </c>
      <c r="B3413" s="17">
        <v>11761</v>
      </c>
      <c r="C3413" s="16" t="s">
        <v>20</v>
      </c>
      <c r="D3413" s="16" t="s">
        <v>1453</v>
      </c>
      <c r="E3413" s="27" t="s">
        <v>819</v>
      </c>
      <c r="F3413" s="27" t="s">
        <v>54</v>
      </c>
      <c r="G3413" s="18">
        <v>1</v>
      </c>
      <c r="H3413" s="71">
        <v>59.48</v>
      </c>
    </row>
    <row r="3414" spans="1:8">
      <c r="A3414" s="11"/>
      <c r="B3414" s="11"/>
      <c r="C3414" s="11"/>
      <c r="D3414" s="11"/>
      <c r="E3414" s="11"/>
      <c r="F3414" s="11"/>
      <c r="G3414" s="12"/>
      <c r="H3414" s="75"/>
    </row>
    <row r="3415" spans="1:8">
      <c r="A3415" s="11"/>
      <c r="B3415" s="11"/>
      <c r="C3415" s="11"/>
      <c r="D3415" s="11"/>
      <c r="E3415" s="11"/>
      <c r="F3415" s="11"/>
      <c r="G3415" s="28"/>
      <c r="H3415" s="76"/>
    </row>
    <row r="3416" spans="1:8" ht="15" thickBot="1">
      <c r="A3416" s="13"/>
      <c r="B3416" s="13"/>
      <c r="C3416" s="13"/>
      <c r="D3416" s="13"/>
      <c r="E3416" s="13"/>
      <c r="F3416" s="13"/>
      <c r="G3416" s="14"/>
      <c r="H3416" s="77"/>
    </row>
    <row r="3417" spans="1:8" ht="15" thickTop="1">
      <c r="A3417" s="15"/>
      <c r="B3417" s="15"/>
      <c r="C3417" s="15"/>
      <c r="D3417" s="15"/>
      <c r="E3417" s="15"/>
      <c r="F3417" s="15"/>
      <c r="G3417" s="15"/>
      <c r="H3417" s="78"/>
    </row>
    <row r="3418" spans="1:8" ht="15">
      <c r="A3418" s="1" t="s">
        <v>515</v>
      </c>
      <c r="B3418" s="2" t="s">
        <v>1</v>
      </c>
      <c r="C3418" s="1" t="s">
        <v>2</v>
      </c>
      <c r="D3418" s="1" t="s">
        <v>3</v>
      </c>
      <c r="E3418" s="29" t="s">
        <v>799</v>
      </c>
      <c r="F3418" s="29" t="s">
        <v>4</v>
      </c>
      <c r="G3418" s="2" t="s">
        <v>5</v>
      </c>
      <c r="H3418" s="74" t="s">
        <v>6</v>
      </c>
    </row>
    <row r="3419" spans="1:8" ht="25.5">
      <c r="A3419" s="3" t="s">
        <v>800</v>
      </c>
      <c r="B3419" s="4">
        <v>100849</v>
      </c>
      <c r="C3419" s="3" t="s">
        <v>20</v>
      </c>
      <c r="D3419" s="3" t="s">
        <v>516</v>
      </c>
      <c r="E3419" s="25" t="s">
        <v>1850</v>
      </c>
      <c r="F3419" s="25" t="s">
        <v>54</v>
      </c>
      <c r="G3419" s="5">
        <v>1</v>
      </c>
      <c r="H3419" s="79">
        <v>34.619999999999997</v>
      </c>
    </row>
    <row r="3420" spans="1:8" ht="38.25">
      <c r="A3420" s="7" t="s">
        <v>801</v>
      </c>
      <c r="B3420" s="8">
        <v>88316</v>
      </c>
      <c r="C3420" s="7" t="s">
        <v>20</v>
      </c>
      <c r="D3420" s="7" t="s">
        <v>802</v>
      </c>
      <c r="E3420" s="26" t="s">
        <v>1801</v>
      </c>
      <c r="F3420" s="26" t="s">
        <v>106</v>
      </c>
      <c r="G3420" s="9">
        <v>4.8399999999999999E-2</v>
      </c>
      <c r="H3420" s="72">
        <v>24.08</v>
      </c>
    </row>
    <row r="3421" spans="1:8" ht="38.25">
      <c r="A3421" s="7" t="s">
        <v>801</v>
      </c>
      <c r="B3421" s="8">
        <v>88267</v>
      </c>
      <c r="C3421" s="7" t="s">
        <v>20</v>
      </c>
      <c r="D3421" s="7" t="s">
        <v>877</v>
      </c>
      <c r="E3421" s="26" t="s">
        <v>1801</v>
      </c>
      <c r="F3421" s="26" t="s">
        <v>106</v>
      </c>
      <c r="G3421" s="9">
        <v>0.15359999999999999</v>
      </c>
      <c r="H3421" s="72">
        <v>29.13</v>
      </c>
    </row>
    <row r="3422" spans="1:8">
      <c r="A3422" s="16" t="s">
        <v>806</v>
      </c>
      <c r="B3422" s="17">
        <v>377</v>
      </c>
      <c r="C3422" s="16" t="s">
        <v>20</v>
      </c>
      <c r="D3422" s="16" t="s">
        <v>1454</v>
      </c>
      <c r="E3422" s="27" t="s">
        <v>819</v>
      </c>
      <c r="F3422" s="27" t="s">
        <v>54</v>
      </c>
      <c r="G3422" s="18">
        <v>1</v>
      </c>
      <c r="H3422" s="71">
        <v>27.95</v>
      </c>
    </row>
    <row r="3423" spans="1:8">
      <c r="A3423" s="11"/>
      <c r="B3423" s="11"/>
      <c r="C3423" s="11"/>
      <c r="D3423" s="11"/>
      <c r="E3423" s="11"/>
      <c r="F3423" s="11"/>
      <c r="G3423" s="12"/>
      <c r="H3423" s="75"/>
    </row>
    <row r="3424" spans="1:8">
      <c r="A3424" s="11"/>
      <c r="B3424" s="11"/>
      <c r="C3424" s="11"/>
      <c r="D3424" s="11"/>
      <c r="E3424" s="11"/>
      <c r="F3424" s="11"/>
      <c r="G3424" s="28"/>
      <c r="H3424" s="76"/>
    </row>
    <row r="3425" spans="1:8" ht="15" thickBot="1">
      <c r="A3425" s="13"/>
      <c r="B3425" s="13"/>
      <c r="C3425" s="13"/>
      <c r="D3425" s="13"/>
      <c r="E3425" s="13"/>
      <c r="F3425" s="13"/>
      <c r="G3425" s="14"/>
      <c r="H3425" s="77"/>
    </row>
    <row r="3426" spans="1:8" ht="15" thickTop="1">
      <c r="A3426" s="15"/>
      <c r="B3426" s="15"/>
      <c r="C3426" s="15"/>
      <c r="D3426" s="15"/>
      <c r="E3426" s="15"/>
      <c r="F3426" s="15"/>
      <c r="G3426" s="15"/>
      <c r="H3426" s="78"/>
    </row>
    <row r="3427" spans="1:8" ht="15">
      <c r="A3427" s="1" t="s">
        <v>517</v>
      </c>
      <c r="B3427" s="2" t="s">
        <v>1</v>
      </c>
      <c r="C3427" s="1" t="s">
        <v>2</v>
      </c>
      <c r="D3427" s="1" t="s">
        <v>3</v>
      </c>
      <c r="E3427" s="29" t="s">
        <v>799</v>
      </c>
      <c r="F3427" s="29" t="s">
        <v>4</v>
      </c>
      <c r="G3427" s="2" t="s">
        <v>5</v>
      </c>
      <c r="H3427" s="74" t="s">
        <v>6</v>
      </c>
    </row>
    <row r="3428" spans="1:8" ht="25.5">
      <c r="A3428" s="3" t="s">
        <v>800</v>
      </c>
      <c r="B3428" s="4">
        <v>100858</v>
      </c>
      <c r="C3428" s="3" t="s">
        <v>20</v>
      </c>
      <c r="D3428" s="3" t="s">
        <v>518</v>
      </c>
      <c r="E3428" s="25" t="s">
        <v>1850</v>
      </c>
      <c r="F3428" s="25" t="s">
        <v>54</v>
      </c>
      <c r="G3428" s="5">
        <v>1</v>
      </c>
      <c r="H3428" s="79">
        <v>799.79</v>
      </c>
    </row>
    <row r="3429" spans="1:8" ht="38.25">
      <c r="A3429" s="7" t="s">
        <v>801</v>
      </c>
      <c r="B3429" s="8">
        <v>88267</v>
      </c>
      <c r="C3429" s="7" t="s">
        <v>20</v>
      </c>
      <c r="D3429" s="7" t="s">
        <v>877</v>
      </c>
      <c r="E3429" s="26" t="s">
        <v>1801</v>
      </c>
      <c r="F3429" s="26" t="s">
        <v>106</v>
      </c>
      <c r="G3429" s="9">
        <v>1.0089999999999999</v>
      </c>
      <c r="H3429" s="72">
        <v>29.13</v>
      </c>
    </row>
    <row r="3430" spans="1:8" ht="38.25">
      <c r="A3430" s="7" t="s">
        <v>801</v>
      </c>
      <c r="B3430" s="8">
        <v>88316</v>
      </c>
      <c r="C3430" s="7" t="s">
        <v>20</v>
      </c>
      <c r="D3430" s="7" t="s">
        <v>802</v>
      </c>
      <c r="E3430" s="26" t="s">
        <v>1801</v>
      </c>
      <c r="F3430" s="26" t="s">
        <v>106</v>
      </c>
      <c r="G3430" s="9">
        <v>0.31790000000000002</v>
      </c>
      <c r="H3430" s="72">
        <v>24.08</v>
      </c>
    </row>
    <row r="3431" spans="1:8">
      <c r="A3431" s="16" t="s">
        <v>806</v>
      </c>
      <c r="B3431" s="17">
        <v>3146</v>
      </c>
      <c r="C3431" s="16" t="s">
        <v>20</v>
      </c>
      <c r="D3431" s="16" t="s">
        <v>1455</v>
      </c>
      <c r="E3431" s="27" t="s">
        <v>819</v>
      </c>
      <c r="F3431" s="27" t="s">
        <v>54</v>
      </c>
      <c r="G3431" s="18">
        <v>3.6499999999999998E-2</v>
      </c>
      <c r="H3431" s="71">
        <v>3.45</v>
      </c>
    </row>
    <row r="3432" spans="1:8" ht="25.5">
      <c r="A3432" s="16" t="s">
        <v>806</v>
      </c>
      <c r="B3432" s="17">
        <v>10432</v>
      </c>
      <c r="C3432" s="16" t="s">
        <v>20</v>
      </c>
      <c r="D3432" s="16" t="s">
        <v>1456</v>
      </c>
      <c r="E3432" s="27" t="s">
        <v>819</v>
      </c>
      <c r="F3432" s="27" t="s">
        <v>54</v>
      </c>
      <c r="G3432" s="18">
        <v>1</v>
      </c>
      <c r="H3432" s="71">
        <v>356.05</v>
      </c>
    </row>
    <row r="3433" spans="1:8" ht="25.5">
      <c r="A3433" s="16" t="s">
        <v>806</v>
      </c>
      <c r="B3433" s="17">
        <v>6142</v>
      </c>
      <c r="C3433" s="16" t="s">
        <v>20</v>
      </c>
      <c r="D3433" s="16" t="s">
        <v>1441</v>
      </c>
      <c r="E3433" s="27" t="s">
        <v>819</v>
      </c>
      <c r="F3433" s="27" t="s">
        <v>54</v>
      </c>
      <c r="G3433" s="18">
        <v>1</v>
      </c>
      <c r="H3433" s="71">
        <v>8.11</v>
      </c>
    </row>
    <row r="3434" spans="1:8" ht="38.25">
      <c r="A3434" s="16" t="s">
        <v>806</v>
      </c>
      <c r="B3434" s="17">
        <v>4351</v>
      </c>
      <c r="C3434" s="16" t="s">
        <v>20</v>
      </c>
      <c r="D3434" s="16" t="s">
        <v>1458</v>
      </c>
      <c r="E3434" s="27" t="s">
        <v>819</v>
      </c>
      <c r="F3434" s="27" t="s">
        <v>54</v>
      </c>
      <c r="G3434" s="18">
        <v>2</v>
      </c>
      <c r="H3434" s="71">
        <v>26.04</v>
      </c>
    </row>
    <row r="3435" spans="1:8" ht="25.5">
      <c r="A3435" s="16" t="s">
        <v>806</v>
      </c>
      <c r="B3435" s="17">
        <v>21112</v>
      </c>
      <c r="C3435" s="16" t="s">
        <v>20</v>
      </c>
      <c r="D3435" s="16" t="s">
        <v>1457</v>
      </c>
      <c r="E3435" s="27" t="s">
        <v>819</v>
      </c>
      <c r="F3435" s="27" t="s">
        <v>54</v>
      </c>
      <c r="G3435" s="18">
        <v>1</v>
      </c>
      <c r="H3435" s="71">
        <v>318.49</v>
      </c>
    </row>
    <row r="3436" spans="1:8">
      <c r="A3436" s="11"/>
      <c r="B3436" s="11"/>
      <c r="C3436" s="11"/>
      <c r="D3436" s="11"/>
      <c r="E3436" s="11"/>
      <c r="F3436" s="11"/>
      <c r="G3436" s="12"/>
      <c r="H3436" s="75"/>
    </row>
    <row r="3437" spans="1:8">
      <c r="A3437" s="11"/>
      <c r="B3437" s="11"/>
      <c r="C3437" s="11"/>
      <c r="D3437" s="11"/>
      <c r="E3437" s="11"/>
      <c r="F3437" s="11"/>
      <c r="G3437" s="28"/>
      <c r="H3437" s="76"/>
    </row>
    <row r="3438" spans="1:8" ht="15" thickBot="1">
      <c r="A3438" s="13"/>
      <c r="B3438" s="13"/>
      <c r="C3438" s="13"/>
      <c r="D3438" s="13"/>
      <c r="E3438" s="13"/>
      <c r="F3438" s="13"/>
      <c r="G3438" s="14"/>
      <c r="H3438" s="77"/>
    </row>
    <row r="3439" spans="1:8" ht="15" thickTop="1">
      <c r="A3439" s="15"/>
      <c r="B3439" s="15"/>
      <c r="C3439" s="15"/>
      <c r="D3439" s="15"/>
      <c r="E3439" s="15"/>
      <c r="F3439" s="15"/>
      <c r="G3439" s="15"/>
      <c r="H3439" s="78"/>
    </row>
    <row r="3440" spans="1:8" ht="15">
      <c r="A3440" s="1" t="s">
        <v>519</v>
      </c>
      <c r="B3440" s="2" t="s">
        <v>1</v>
      </c>
      <c r="C3440" s="1" t="s">
        <v>2</v>
      </c>
      <c r="D3440" s="1" t="s">
        <v>3</v>
      </c>
      <c r="E3440" s="29" t="s">
        <v>799</v>
      </c>
      <c r="F3440" s="29" t="s">
        <v>4</v>
      </c>
      <c r="G3440" s="2" t="s">
        <v>5</v>
      </c>
      <c r="H3440" s="74" t="s">
        <v>6</v>
      </c>
    </row>
    <row r="3441" spans="1:8" ht="63.75">
      <c r="A3441" s="3" t="s">
        <v>800</v>
      </c>
      <c r="B3441" s="4">
        <v>86941</v>
      </c>
      <c r="C3441" s="3" t="s">
        <v>20</v>
      </c>
      <c r="D3441" s="3" t="s">
        <v>520</v>
      </c>
      <c r="E3441" s="25" t="s">
        <v>1850</v>
      </c>
      <c r="F3441" s="25" t="s">
        <v>54</v>
      </c>
      <c r="G3441" s="5">
        <v>1</v>
      </c>
      <c r="H3441" s="79">
        <v>974.19</v>
      </c>
    </row>
    <row r="3442" spans="1:8" ht="25.5">
      <c r="A3442" s="7" t="s">
        <v>801</v>
      </c>
      <c r="B3442" s="8">
        <v>86887</v>
      </c>
      <c r="C3442" s="7" t="s">
        <v>20</v>
      </c>
      <c r="D3442" s="7" t="s">
        <v>1888</v>
      </c>
      <c r="E3442" s="26" t="s">
        <v>1850</v>
      </c>
      <c r="F3442" s="26" t="s">
        <v>54</v>
      </c>
      <c r="G3442" s="9">
        <v>1</v>
      </c>
      <c r="H3442" s="72">
        <v>67.790000000000006</v>
      </c>
    </row>
    <row r="3443" spans="1:8" ht="25.5">
      <c r="A3443" s="7" t="s">
        <v>801</v>
      </c>
      <c r="B3443" s="8">
        <v>86915</v>
      </c>
      <c r="C3443" s="7" t="s">
        <v>20</v>
      </c>
      <c r="D3443" s="7" t="s">
        <v>547</v>
      </c>
      <c r="E3443" s="26" t="s">
        <v>1850</v>
      </c>
      <c r="F3443" s="26" t="s">
        <v>54</v>
      </c>
      <c r="G3443" s="9">
        <v>1</v>
      </c>
      <c r="H3443" s="72">
        <v>156.04</v>
      </c>
    </row>
    <row r="3444" spans="1:8" ht="38.25">
      <c r="A3444" s="7" t="s">
        <v>801</v>
      </c>
      <c r="B3444" s="8">
        <v>86877</v>
      </c>
      <c r="C3444" s="7" t="s">
        <v>20</v>
      </c>
      <c r="D3444" s="7" t="s">
        <v>1459</v>
      </c>
      <c r="E3444" s="26" t="s">
        <v>1850</v>
      </c>
      <c r="F3444" s="26" t="s">
        <v>54</v>
      </c>
      <c r="G3444" s="9">
        <v>1</v>
      </c>
      <c r="H3444" s="72">
        <v>84.42</v>
      </c>
    </row>
    <row r="3445" spans="1:8" ht="25.5">
      <c r="A3445" s="7" t="s">
        <v>801</v>
      </c>
      <c r="B3445" s="8">
        <v>86881</v>
      </c>
      <c r="C3445" s="7" t="s">
        <v>20</v>
      </c>
      <c r="D3445" s="7" t="s">
        <v>1460</v>
      </c>
      <c r="E3445" s="26" t="s">
        <v>1850</v>
      </c>
      <c r="F3445" s="26" t="s">
        <v>54</v>
      </c>
      <c r="G3445" s="9">
        <v>1</v>
      </c>
      <c r="H3445" s="72">
        <v>257.64999999999998</v>
      </c>
    </row>
    <row r="3446" spans="1:8" ht="38.25">
      <c r="A3446" s="7" t="s">
        <v>801</v>
      </c>
      <c r="B3446" s="8">
        <v>86903</v>
      </c>
      <c r="C3446" s="7" t="s">
        <v>20</v>
      </c>
      <c r="D3446" s="7" t="s">
        <v>1461</v>
      </c>
      <c r="E3446" s="26" t="s">
        <v>1850</v>
      </c>
      <c r="F3446" s="26" t="s">
        <v>54</v>
      </c>
      <c r="G3446" s="9">
        <v>1</v>
      </c>
      <c r="H3446" s="72">
        <v>408.29</v>
      </c>
    </row>
    <row r="3447" spans="1:8">
      <c r="A3447" s="11"/>
      <c r="B3447" s="11"/>
      <c r="C3447" s="11"/>
      <c r="D3447" s="11"/>
      <c r="E3447" s="11"/>
      <c r="F3447" s="11"/>
      <c r="G3447" s="12"/>
      <c r="H3447" s="75"/>
    </row>
    <row r="3448" spans="1:8">
      <c r="A3448" s="11"/>
      <c r="B3448" s="11"/>
      <c r="C3448" s="11"/>
      <c r="D3448" s="11"/>
      <c r="E3448" s="11"/>
      <c r="F3448" s="11"/>
      <c r="G3448" s="28"/>
      <c r="H3448" s="76"/>
    </row>
    <row r="3449" spans="1:8" ht="15" thickBot="1">
      <c r="A3449" s="13"/>
      <c r="B3449" s="13"/>
      <c r="C3449" s="13"/>
      <c r="D3449" s="13"/>
      <c r="E3449" s="13"/>
      <c r="F3449" s="13"/>
      <c r="G3449" s="14"/>
      <c r="H3449" s="77"/>
    </row>
    <row r="3450" spans="1:8" ht="15" thickTop="1">
      <c r="A3450" s="15"/>
      <c r="B3450" s="15"/>
      <c r="C3450" s="15"/>
      <c r="D3450" s="15"/>
      <c r="E3450" s="15"/>
      <c r="F3450" s="15"/>
      <c r="G3450" s="15"/>
      <c r="H3450" s="78"/>
    </row>
    <row r="3451" spans="1:8" ht="15">
      <c r="A3451" s="1" t="s">
        <v>521</v>
      </c>
      <c r="B3451" s="2" t="s">
        <v>1</v>
      </c>
      <c r="C3451" s="1" t="s">
        <v>2</v>
      </c>
      <c r="D3451" s="1" t="s">
        <v>3</v>
      </c>
      <c r="E3451" s="29" t="s">
        <v>799</v>
      </c>
      <c r="F3451" s="29" t="s">
        <v>4</v>
      </c>
      <c r="G3451" s="2" t="s">
        <v>5</v>
      </c>
      <c r="H3451" s="74" t="s">
        <v>6</v>
      </c>
    </row>
    <row r="3452" spans="1:8" ht="25.5">
      <c r="A3452" s="3" t="s">
        <v>800</v>
      </c>
      <c r="B3452" s="4">
        <v>86901</v>
      </c>
      <c r="C3452" s="3" t="s">
        <v>20</v>
      </c>
      <c r="D3452" s="3" t="s">
        <v>522</v>
      </c>
      <c r="E3452" s="25" t="s">
        <v>1850</v>
      </c>
      <c r="F3452" s="25" t="s">
        <v>54</v>
      </c>
      <c r="G3452" s="5">
        <v>1</v>
      </c>
      <c r="H3452" s="79">
        <v>150.11000000000001</v>
      </c>
    </row>
    <row r="3453" spans="1:8" ht="38.25">
      <c r="A3453" s="7" t="s">
        <v>801</v>
      </c>
      <c r="B3453" s="8">
        <v>88274</v>
      </c>
      <c r="C3453" s="7" t="s">
        <v>20</v>
      </c>
      <c r="D3453" s="7" t="s">
        <v>1285</v>
      </c>
      <c r="E3453" s="26" t="s">
        <v>1801</v>
      </c>
      <c r="F3453" s="26" t="s">
        <v>106</v>
      </c>
      <c r="G3453" s="9">
        <v>0.8458</v>
      </c>
      <c r="H3453" s="72">
        <v>29.71</v>
      </c>
    </row>
    <row r="3454" spans="1:8" ht="38.25">
      <c r="A3454" s="7" t="s">
        <v>801</v>
      </c>
      <c r="B3454" s="8">
        <v>88316</v>
      </c>
      <c r="C3454" s="7" t="s">
        <v>20</v>
      </c>
      <c r="D3454" s="7" t="s">
        <v>802</v>
      </c>
      <c r="E3454" s="26" t="s">
        <v>1801</v>
      </c>
      <c r="F3454" s="26" t="s">
        <v>106</v>
      </c>
      <c r="G3454" s="9">
        <v>0.26650000000000001</v>
      </c>
      <c r="H3454" s="72">
        <v>24.08</v>
      </c>
    </row>
    <row r="3455" spans="1:8" ht="25.5">
      <c r="A3455" s="16" t="s">
        <v>806</v>
      </c>
      <c r="B3455" s="17">
        <v>20269</v>
      </c>
      <c r="C3455" s="16" t="s">
        <v>20</v>
      </c>
      <c r="D3455" s="16" t="s">
        <v>1463</v>
      </c>
      <c r="E3455" s="27" t="s">
        <v>819</v>
      </c>
      <c r="F3455" s="27" t="s">
        <v>54</v>
      </c>
      <c r="G3455" s="18">
        <v>1</v>
      </c>
      <c r="H3455" s="71">
        <v>96.21</v>
      </c>
    </row>
    <row r="3456" spans="1:8">
      <c r="A3456" s="16" t="s">
        <v>806</v>
      </c>
      <c r="B3456" s="17">
        <v>4823</v>
      </c>
      <c r="C3456" s="16" t="s">
        <v>20</v>
      </c>
      <c r="D3456" s="16" t="s">
        <v>1462</v>
      </c>
      <c r="E3456" s="27" t="s">
        <v>819</v>
      </c>
      <c r="F3456" s="27" t="s">
        <v>159</v>
      </c>
      <c r="G3456" s="18">
        <v>0.52710000000000001</v>
      </c>
      <c r="H3456" s="71">
        <v>39.590000000000003</v>
      </c>
    </row>
    <row r="3457" spans="1:8">
      <c r="A3457" s="11"/>
      <c r="B3457" s="11"/>
      <c r="C3457" s="11"/>
      <c r="D3457" s="11"/>
      <c r="E3457" s="11"/>
      <c r="F3457" s="11"/>
      <c r="G3457" s="12"/>
      <c r="H3457" s="75"/>
    </row>
    <row r="3458" spans="1:8">
      <c r="A3458" s="11"/>
      <c r="B3458" s="11"/>
      <c r="C3458" s="11"/>
      <c r="D3458" s="11"/>
      <c r="E3458" s="11"/>
      <c r="F3458" s="11"/>
      <c r="G3458" s="28"/>
      <c r="H3458" s="76"/>
    </row>
    <row r="3459" spans="1:8" ht="15" thickBot="1">
      <c r="A3459" s="13"/>
      <c r="B3459" s="13"/>
      <c r="C3459" s="13"/>
      <c r="D3459" s="13"/>
      <c r="E3459" s="13"/>
      <c r="F3459" s="13"/>
      <c r="G3459" s="14"/>
      <c r="H3459" s="77"/>
    </row>
    <row r="3460" spans="1:8" ht="15" thickTop="1">
      <c r="A3460" s="15"/>
      <c r="B3460" s="15"/>
      <c r="C3460" s="15"/>
      <c r="D3460" s="15"/>
      <c r="E3460" s="15"/>
      <c r="F3460" s="15"/>
      <c r="G3460" s="15"/>
      <c r="H3460" s="78"/>
    </row>
    <row r="3461" spans="1:8" ht="15">
      <c r="A3461" s="1" t="s">
        <v>523</v>
      </c>
      <c r="B3461" s="2" t="s">
        <v>1</v>
      </c>
      <c r="C3461" s="1" t="s">
        <v>2</v>
      </c>
      <c r="D3461" s="1" t="s">
        <v>3</v>
      </c>
      <c r="E3461" s="29" t="s">
        <v>799</v>
      </c>
      <c r="F3461" s="29" t="s">
        <v>4</v>
      </c>
      <c r="G3461" s="2" t="s">
        <v>5</v>
      </c>
      <c r="H3461" s="74" t="s">
        <v>6</v>
      </c>
    </row>
    <row r="3462" spans="1:8" ht="38.25">
      <c r="A3462" s="3" t="s">
        <v>800</v>
      </c>
      <c r="B3462" s="4">
        <v>86936</v>
      </c>
      <c r="C3462" s="3" t="s">
        <v>20</v>
      </c>
      <c r="D3462" s="3" t="s">
        <v>524</v>
      </c>
      <c r="E3462" s="25" t="s">
        <v>1850</v>
      </c>
      <c r="F3462" s="25" t="s">
        <v>54</v>
      </c>
      <c r="G3462" s="5">
        <v>1</v>
      </c>
      <c r="H3462" s="79">
        <v>589.39</v>
      </c>
    </row>
    <row r="3463" spans="1:8" ht="25.5">
      <c r="A3463" s="7" t="s">
        <v>801</v>
      </c>
      <c r="B3463" s="8">
        <v>86881</v>
      </c>
      <c r="C3463" s="7" t="s">
        <v>20</v>
      </c>
      <c r="D3463" s="7" t="s">
        <v>1460</v>
      </c>
      <c r="E3463" s="26" t="s">
        <v>1850</v>
      </c>
      <c r="F3463" s="26" t="s">
        <v>54</v>
      </c>
      <c r="G3463" s="9">
        <v>1</v>
      </c>
      <c r="H3463" s="72">
        <v>257.64999999999998</v>
      </c>
    </row>
    <row r="3464" spans="1:8" ht="25.5">
      <c r="A3464" s="7" t="s">
        <v>801</v>
      </c>
      <c r="B3464" s="8">
        <v>86878</v>
      </c>
      <c r="C3464" s="7" t="s">
        <v>20</v>
      </c>
      <c r="D3464" s="7" t="s">
        <v>1464</v>
      </c>
      <c r="E3464" s="26" t="s">
        <v>1850</v>
      </c>
      <c r="F3464" s="26" t="s">
        <v>54</v>
      </c>
      <c r="G3464" s="9">
        <v>1</v>
      </c>
      <c r="H3464" s="72">
        <v>91.08</v>
      </c>
    </row>
    <row r="3465" spans="1:8" ht="25.5">
      <c r="A3465" s="7" t="s">
        <v>801</v>
      </c>
      <c r="B3465" s="8">
        <v>86900</v>
      </c>
      <c r="C3465" s="7" t="s">
        <v>20</v>
      </c>
      <c r="D3465" s="7" t="s">
        <v>1465</v>
      </c>
      <c r="E3465" s="26" t="s">
        <v>1850</v>
      </c>
      <c r="F3465" s="26" t="s">
        <v>54</v>
      </c>
      <c r="G3465" s="9">
        <v>1</v>
      </c>
      <c r="H3465" s="72">
        <v>240.66</v>
      </c>
    </row>
    <row r="3466" spans="1:8">
      <c r="A3466" s="11"/>
      <c r="B3466" s="11"/>
      <c r="C3466" s="11"/>
      <c r="D3466" s="11"/>
      <c r="E3466" s="11"/>
      <c r="F3466" s="11"/>
      <c r="G3466" s="12"/>
      <c r="H3466" s="75"/>
    </row>
    <row r="3467" spans="1:8">
      <c r="A3467" s="11"/>
      <c r="B3467" s="11"/>
      <c r="C3467" s="11"/>
      <c r="D3467" s="11"/>
      <c r="E3467" s="11"/>
      <c r="F3467" s="11"/>
      <c r="G3467" s="28"/>
      <c r="H3467" s="76"/>
    </row>
    <row r="3468" spans="1:8" ht="15" thickBot="1">
      <c r="A3468" s="13"/>
      <c r="B3468" s="13"/>
      <c r="C3468" s="13"/>
      <c r="D3468" s="13"/>
      <c r="E3468" s="13"/>
      <c r="F3468" s="13"/>
      <c r="G3468" s="14"/>
      <c r="H3468" s="77"/>
    </row>
    <row r="3469" spans="1:8" ht="15" thickTop="1">
      <c r="A3469" s="15"/>
      <c r="B3469" s="15"/>
      <c r="C3469" s="15"/>
      <c r="D3469" s="15"/>
      <c r="E3469" s="15"/>
      <c r="F3469" s="15"/>
      <c r="G3469" s="15"/>
      <c r="H3469" s="78"/>
    </row>
    <row r="3470" spans="1:8" ht="15">
      <c r="A3470" s="1" t="s">
        <v>1972</v>
      </c>
      <c r="B3470" s="2" t="s">
        <v>1</v>
      </c>
      <c r="C3470" s="1" t="s">
        <v>2</v>
      </c>
      <c r="D3470" s="1" t="s">
        <v>3</v>
      </c>
      <c r="E3470" s="29" t="s">
        <v>799</v>
      </c>
      <c r="F3470" s="29" t="s">
        <v>4</v>
      </c>
      <c r="G3470" s="2" t="s">
        <v>5</v>
      </c>
      <c r="H3470" s="74" t="s">
        <v>6</v>
      </c>
    </row>
    <row r="3471" spans="1:8" ht="25.5">
      <c r="A3471" s="20" t="s">
        <v>806</v>
      </c>
      <c r="B3471" s="21">
        <v>11687</v>
      </c>
      <c r="C3471" s="20" t="s">
        <v>20</v>
      </c>
      <c r="D3471" s="20" t="s">
        <v>526</v>
      </c>
      <c r="E3471" s="31" t="s">
        <v>819</v>
      </c>
      <c r="F3471" s="31" t="s">
        <v>76</v>
      </c>
      <c r="G3471" s="22">
        <v>1</v>
      </c>
      <c r="H3471" s="83">
        <v>1306.5899999999999</v>
      </c>
    </row>
    <row r="3472" spans="1:8">
      <c r="A3472" s="11"/>
      <c r="B3472" s="11"/>
      <c r="C3472" s="11"/>
      <c r="D3472" s="11"/>
      <c r="E3472" s="11"/>
      <c r="F3472" s="11"/>
      <c r="G3472" s="12"/>
      <c r="H3472" s="75"/>
    </row>
    <row r="3473" spans="1:8">
      <c r="A3473" s="11"/>
      <c r="B3473" s="11"/>
      <c r="C3473" s="11"/>
      <c r="D3473" s="11"/>
      <c r="E3473" s="11"/>
      <c r="F3473" s="11"/>
      <c r="G3473" s="28"/>
      <c r="H3473" s="76"/>
    </row>
    <row r="3474" spans="1:8" ht="15" thickBot="1">
      <c r="A3474" s="13"/>
      <c r="B3474" s="13"/>
      <c r="C3474" s="13"/>
      <c r="D3474" s="13"/>
      <c r="E3474" s="13"/>
      <c r="F3474" s="13"/>
      <c r="G3474" s="14"/>
      <c r="H3474" s="77"/>
    </row>
    <row r="3475" spans="1:8" ht="15" thickTop="1">
      <c r="A3475" s="15"/>
      <c r="B3475" s="15"/>
      <c r="C3475" s="15"/>
      <c r="D3475" s="15"/>
      <c r="E3475" s="15"/>
      <c r="F3475" s="15"/>
      <c r="G3475" s="15"/>
      <c r="H3475" s="78"/>
    </row>
    <row r="3476" spans="1:8" ht="15">
      <c r="A3476" s="1" t="s">
        <v>527</v>
      </c>
      <c r="B3476" s="2" t="s">
        <v>1</v>
      </c>
      <c r="C3476" s="1" t="s">
        <v>2</v>
      </c>
      <c r="D3476" s="1" t="s">
        <v>3</v>
      </c>
      <c r="E3476" s="29" t="s">
        <v>799</v>
      </c>
      <c r="F3476" s="29" t="s">
        <v>4</v>
      </c>
      <c r="G3476" s="2" t="s">
        <v>5</v>
      </c>
      <c r="H3476" s="74" t="s">
        <v>6</v>
      </c>
    </row>
    <row r="3477" spans="1:8" ht="25.5">
      <c r="A3477" s="3" t="s">
        <v>800</v>
      </c>
      <c r="B3477" s="4">
        <v>190111</v>
      </c>
      <c r="C3477" s="3" t="s">
        <v>211</v>
      </c>
      <c r="D3477" s="3" t="s">
        <v>529</v>
      </c>
      <c r="E3477" s="25" t="s">
        <v>1289</v>
      </c>
      <c r="F3477" s="25" t="s">
        <v>54</v>
      </c>
      <c r="G3477" s="5">
        <v>1</v>
      </c>
      <c r="H3477" s="79">
        <v>646.85</v>
      </c>
    </row>
    <row r="3478" spans="1:8">
      <c r="A3478" s="16" t="s">
        <v>806</v>
      </c>
      <c r="B3478" s="17">
        <v>99200</v>
      </c>
      <c r="C3478" s="16" t="s">
        <v>211</v>
      </c>
      <c r="D3478" s="16" t="s">
        <v>1467</v>
      </c>
      <c r="E3478" s="27" t="s">
        <v>809</v>
      </c>
      <c r="F3478" s="27" t="s">
        <v>106</v>
      </c>
      <c r="G3478" s="18">
        <v>2.89</v>
      </c>
      <c r="H3478" s="71">
        <v>20.977703999999999</v>
      </c>
    </row>
    <row r="3479" spans="1:8">
      <c r="A3479" s="16" t="s">
        <v>806</v>
      </c>
      <c r="B3479" s="17">
        <v>99034</v>
      </c>
      <c r="C3479" s="16" t="s">
        <v>211</v>
      </c>
      <c r="D3479" s="16" t="s">
        <v>1466</v>
      </c>
      <c r="E3479" s="27" t="s">
        <v>809</v>
      </c>
      <c r="F3479" s="27" t="s">
        <v>106</v>
      </c>
      <c r="G3479" s="18">
        <v>3.1989999999999998</v>
      </c>
      <c r="H3479" s="71">
        <v>15.781392</v>
      </c>
    </row>
    <row r="3480" spans="1:8">
      <c r="A3480" s="16" t="s">
        <v>806</v>
      </c>
      <c r="B3480" s="17">
        <v>31014</v>
      </c>
      <c r="C3480" s="16" t="s">
        <v>211</v>
      </c>
      <c r="D3480" s="16" t="s">
        <v>1468</v>
      </c>
      <c r="E3480" s="27" t="s">
        <v>819</v>
      </c>
      <c r="F3480" s="27" t="s">
        <v>54</v>
      </c>
      <c r="G3480" s="18">
        <v>1</v>
      </c>
      <c r="H3480" s="71">
        <v>479.9</v>
      </c>
    </row>
    <row r="3481" spans="1:8">
      <c r="A3481" s="16" t="s">
        <v>806</v>
      </c>
      <c r="B3481" s="17">
        <v>8754</v>
      </c>
      <c r="C3481" s="16" t="s">
        <v>211</v>
      </c>
      <c r="D3481" s="16" t="s">
        <v>1890</v>
      </c>
      <c r="E3481" s="27" t="s">
        <v>819</v>
      </c>
      <c r="F3481" s="27" t="s">
        <v>54</v>
      </c>
      <c r="G3481" s="18">
        <v>1</v>
      </c>
      <c r="H3481" s="71">
        <v>55.85</v>
      </c>
    </row>
    <row r="3482" spans="1:8">
      <c r="A3482" s="11"/>
      <c r="B3482" s="11"/>
      <c r="C3482" s="11"/>
      <c r="D3482" s="11"/>
      <c r="E3482" s="11"/>
      <c r="F3482" s="11"/>
      <c r="G3482" s="12"/>
      <c r="H3482" s="75"/>
    </row>
    <row r="3483" spans="1:8">
      <c r="A3483" s="11"/>
      <c r="B3483" s="11"/>
      <c r="C3483" s="11"/>
      <c r="D3483" s="11"/>
      <c r="E3483" s="11"/>
      <c r="F3483" s="11"/>
      <c r="G3483" s="28"/>
      <c r="H3483" s="76"/>
    </row>
    <row r="3484" spans="1:8" ht="15" thickBot="1">
      <c r="A3484" s="13"/>
      <c r="B3484" s="13"/>
      <c r="C3484" s="13"/>
      <c r="D3484" s="13"/>
      <c r="E3484" s="13"/>
      <c r="F3484" s="13"/>
      <c r="G3484" s="14"/>
      <c r="H3484" s="77"/>
    </row>
    <row r="3485" spans="1:8" ht="15" thickTop="1">
      <c r="A3485" s="15"/>
      <c r="B3485" s="15"/>
      <c r="C3485" s="15"/>
      <c r="D3485" s="15"/>
      <c r="E3485" s="15"/>
      <c r="F3485" s="15"/>
      <c r="G3485" s="15"/>
      <c r="H3485" s="78"/>
    </row>
    <row r="3486" spans="1:8" ht="15">
      <c r="A3486" s="1" t="s">
        <v>528</v>
      </c>
      <c r="B3486" s="2" t="s">
        <v>1</v>
      </c>
      <c r="C3486" s="1" t="s">
        <v>2</v>
      </c>
      <c r="D3486" s="1" t="s">
        <v>3</v>
      </c>
      <c r="E3486" s="29" t="s">
        <v>799</v>
      </c>
      <c r="F3486" s="29" t="s">
        <v>4</v>
      </c>
      <c r="G3486" s="2" t="s">
        <v>5</v>
      </c>
      <c r="H3486" s="74" t="s">
        <v>6</v>
      </c>
    </row>
    <row r="3487" spans="1:8" ht="25.5">
      <c r="A3487" s="3" t="s">
        <v>800</v>
      </c>
      <c r="B3487" s="4">
        <v>100868</v>
      </c>
      <c r="C3487" s="3" t="s">
        <v>20</v>
      </c>
      <c r="D3487" s="3" t="s">
        <v>531</v>
      </c>
      <c r="E3487" s="25" t="s">
        <v>1850</v>
      </c>
      <c r="F3487" s="25" t="s">
        <v>54</v>
      </c>
      <c r="G3487" s="5">
        <v>1</v>
      </c>
      <c r="H3487" s="79">
        <v>366.8</v>
      </c>
    </row>
    <row r="3488" spans="1:8" ht="38.25">
      <c r="A3488" s="7" t="s">
        <v>801</v>
      </c>
      <c r="B3488" s="8">
        <v>88267</v>
      </c>
      <c r="C3488" s="7" t="s">
        <v>20</v>
      </c>
      <c r="D3488" s="7" t="s">
        <v>877</v>
      </c>
      <c r="E3488" s="26" t="s">
        <v>1801</v>
      </c>
      <c r="F3488" s="26" t="s">
        <v>106</v>
      </c>
      <c r="G3488" s="9">
        <v>0.94850000000000001</v>
      </c>
      <c r="H3488" s="72">
        <v>29.13</v>
      </c>
    </row>
    <row r="3489" spans="1:8" ht="38.25">
      <c r="A3489" s="7" t="s">
        <v>801</v>
      </c>
      <c r="B3489" s="8">
        <v>88316</v>
      </c>
      <c r="C3489" s="7" t="s">
        <v>20</v>
      </c>
      <c r="D3489" s="7" t="s">
        <v>802</v>
      </c>
      <c r="E3489" s="26" t="s">
        <v>1801</v>
      </c>
      <c r="F3489" s="26" t="s">
        <v>106</v>
      </c>
      <c r="G3489" s="9">
        <v>0.29880000000000001</v>
      </c>
      <c r="H3489" s="72">
        <v>24.08</v>
      </c>
    </row>
    <row r="3490" spans="1:8" ht="25.5">
      <c r="A3490" s="16" t="s">
        <v>806</v>
      </c>
      <c r="B3490" s="17">
        <v>36081</v>
      </c>
      <c r="C3490" s="16" t="s">
        <v>20</v>
      </c>
      <c r="D3490" s="16" t="s">
        <v>1469</v>
      </c>
      <c r="E3490" s="27" t="s">
        <v>819</v>
      </c>
      <c r="F3490" s="27" t="s">
        <v>54</v>
      </c>
      <c r="G3490" s="18">
        <v>1</v>
      </c>
      <c r="H3490" s="71">
        <v>169.5</v>
      </c>
    </row>
    <row r="3491" spans="1:8" ht="38.25">
      <c r="A3491" s="16" t="s">
        <v>806</v>
      </c>
      <c r="B3491" s="17">
        <v>4351</v>
      </c>
      <c r="C3491" s="16" t="s">
        <v>20</v>
      </c>
      <c r="D3491" s="16" t="s">
        <v>1458</v>
      </c>
      <c r="E3491" s="27" t="s">
        <v>819</v>
      </c>
      <c r="F3491" s="27" t="s">
        <v>54</v>
      </c>
      <c r="G3491" s="18">
        <v>6</v>
      </c>
      <c r="H3491" s="71">
        <v>26.04</v>
      </c>
    </row>
    <row r="3492" spans="1:8">
      <c r="A3492" s="11"/>
      <c r="B3492" s="11"/>
      <c r="C3492" s="11"/>
      <c r="D3492" s="11"/>
      <c r="E3492" s="11"/>
      <c r="F3492" s="11"/>
      <c r="G3492" s="12"/>
      <c r="H3492" s="75"/>
    </row>
    <row r="3493" spans="1:8">
      <c r="A3493" s="11"/>
      <c r="B3493" s="11"/>
      <c r="C3493" s="11"/>
      <c r="D3493" s="11"/>
      <c r="E3493" s="11"/>
      <c r="F3493" s="11"/>
      <c r="G3493" s="28"/>
      <c r="H3493" s="76"/>
    </row>
    <row r="3494" spans="1:8" ht="15" thickBot="1">
      <c r="A3494" s="13"/>
      <c r="B3494" s="13"/>
      <c r="C3494" s="13"/>
      <c r="D3494" s="13"/>
      <c r="E3494" s="13"/>
      <c r="F3494" s="13"/>
      <c r="G3494" s="14"/>
      <c r="H3494" s="77"/>
    </row>
    <row r="3495" spans="1:8" ht="15" thickTop="1">
      <c r="A3495" s="15"/>
      <c r="B3495" s="15"/>
      <c r="C3495" s="15"/>
      <c r="D3495" s="15"/>
      <c r="E3495" s="15"/>
      <c r="F3495" s="15"/>
      <c r="G3495" s="15"/>
      <c r="H3495" s="78"/>
    </row>
    <row r="3496" spans="1:8" ht="15">
      <c r="A3496" s="1" t="s">
        <v>530</v>
      </c>
      <c r="B3496" s="2" t="s">
        <v>1</v>
      </c>
      <c r="C3496" s="1" t="s">
        <v>2</v>
      </c>
      <c r="D3496" s="1" t="s">
        <v>3</v>
      </c>
      <c r="E3496" s="29" t="s">
        <v>799</v>
      </c>
      <c r="F3496" s="29" t="s">
        <v>4</v>
      </c>
      <c r="G3496" s="2" t="s">
        <v>5</v>
      </c>
      <c r="H3496" s="74" t="s">
        <v>6</v>
      </c>
    </row>
    <row r="3497" spans="1:8" ht="25.5">
      <c r="A3497" s="3" t="s">
        <v>800</v>
      </c>
      <c r="B3497" s="4">
        <v>100867</v>
      </c>
      <c r="C3497" s="3" t="s">
        <v>20</v>
      </c>
      <c r="D3497" s="3" t="s">
        <v>533</v>
      </c>
      <c r="E3497" s="25" t="s">
        <v>1850</v>
      </c>
      <c r="F3497" s="25" t="s">
        <v>54</v>
      </c>
      <c r="G3497" s="5">
        <v>1</v>
      </c>
      <c r="H3497" s="79">
        <v>355.88</v>
      </c>
    </row>
    <row r="3498" spans="1:8" ht="38.25">
      <c r="A3498" s="7" t="s">
        <v>801</v>
      </c>
      <c r="B3498" s="8">
        <v>88316</v>
      </c>
      <c r="C3498" s="7" t="s">
        <v>20</v>
      </c>
      <c r="D3498" s="7" t="s">
        <v>802</v>
      </c>
      <c r="E3498" s="26" t="s">
        <v>1801</v>
      </c>
      <c r="F3498" s="26" t="s">
        <v>106</v>
      </c>
      <c r="G3498" s="9">
        <v>0.29880000000000001</v>
      </c>
      <c r="H3498" s="72">
        <v>24.08</v>
      </c>
    </row>
    <row r="3499" spans="1:8" ht="38.25">
      <c r="A3499" s="7" t="s">
        <v>801</v>
      </c>
      <c r="B3499" s="8">
        <v>88267</v>
      </c>
      <c r="C3499" s="7" t="s">
        <v>20</v>
      </c>
      <c r="D3499" s="7" t="s">
        <v>877</v>
      </c>
      <c r="E3499" s="26" t="s">
        <v>1801</v>
      </c>
      <c r="F3499" s="26" t="s">
        <v>106</v>
      </c>
      <c r="G3499" s="9">
        <v>0.94850000000000001</v>
      </c>
      <c r="H3499" s="72">
        <v>29.13</v>
      </c>
    </row>
    <row r="3500" spans="1:8" ht="38.25">
      <c r="A3500" s="16" t="s">
        <v>806</v>
      </c>
      <c r="B3500" s="17">
        <v>4351</v>
      </c>
      <c r="C3500" s="16" t="s">
        <v>20</v>
      </c>
      <c r="D3500" s="16" t="s">
        <v>1458</v>
      </c>
      <c r="E3500" s="27" t="s">
        <v>819</v>
      </c>
      <c r="F3500" s="27" t="s">
        <v>54</v>
      </c>
      <c r="G3500" s="18">
        <v>6</v>
      </c>
      <c r="H3500" s="71">
        <v>26.04</v>
      </c>
    </row>
    <row r="3501" spans="1:8" ht="25.5">
      <c r="A3501" s="16" t="s">
        <v>806</v>
      </c>
      <c r="B3501" s="17">
        <v>36205</v>
      </c>
      <c r="C3501" s="16" t="s">
        <v>20</v>
      </c>
      <c r="D3501" s="16" t="s">
        <v>1470</v>
      </c>
      <c r="E3501" s="27" t="s">
        <v>819</v>
      </c>
      <c r="F3501" s="27" t="s">
        <v>54</v>
      </c>
      <c r="G3501" s="18">
        <v>1</v>
      </c>
      <c r="H3501" s="71">
        <v>158.97</v>
      </c>
    </row>
    <row r="3502" spans="1:8">
      <c r="A3502" s="11"/>
      <c r="B3502" s="11"/>
      <c r="C3502" s="11"/>
      <c r="D3502" s="11"/>
      <c r="E3502" s="11"/>
      <c r="F3502" s="11"/>
      <c r="G3502" s="12"/>
      <c r="H3502" s="75"/>
    </row>
    <row r="3503" spans="1:8">
      <c r="A3503" s="11"/>
      <c r="B3503" s="11"/>
      <c r="C3503" s="11"/>
      <c r="D3503" s="11"/>
      <c r="E3503" s="11"/>
      <c r="F3503" s="11"/>
      <c r="G3503" s="28"/>
      <c r="H3503" s="76"/>
    </row>
    <row r="3504" spans="1:8" ht="15" thickBot="1">
      <c r="A3504" s="13"/>
      <c r="B3504" s="13"/>
      <c r="C3504" s="13"/>
      <c r="D3504" s="13"/>
      <c r="E3504" s="13"/>
      <c r="F3504" s="13"/>
      <c r="G3504" s="14"/>
      <c r="H3504" s="77"/>
    </row>
    <row r="3505" spans="1:8" ht="15" thickTop="1">
      <c r="A3505" s="15"/>
      <c r="B3505" s="15"/>
      <c r="C3505" s="15"/>
      <c r="D3505" s="15"/>
      <c r="E3505" s="15"/>
      <c r="F3505" s="15"/>
      <c r="G3505" s="15"/>
      <c r="H3505" s="78"/>
    </row>
    <row r="3506" spans="1:8" ht="15">
      <c r="A3506" s="1" t="s">
        <v>532</v>
      </c>
      <c r="B3506" s="2" t="s">
        <v>1</v>
      </c>
      <c r="C3506" s="1" t="s">
        <v>2</v>
      </c>
      <c r="D3506" s="1" t="s">
        <v>3</v>
      </c>
      <c r="E3506" s="29" t="s">
        <v>799</v>
      </c>
      <c r="F3506" s="29" t="s">
        <v>4</v>
      </c>
      <c r="G3506" s="2" t="s">
        <v>5</v>
      </c>
      <c r="H3506" s="74" t="s">
        <v>6</v>
      </c>
    </row>
    <row r="3507" spans="1:8" ht="38.25">
      <c r="A3507" s="3" t="s">
        <v>800</v>
      </c>
      <c r="B3507" s="4">
        <v>89709</v>
      </c>
      <c r="C3507" s="3" t="s">
        <v>20</v>
      </c>
      <c r="D3507" s="3" t="s">
        <v>535</v>
      </c>
      <c r="E3507" s="25" t="s">
        <v>1891</v>
      </c>
      <c r="F3507" s="25" t="s">
        <v>54</v>
      </c>
      <c r="G3507" s="5">
        <v>1</v>
      </c>
      <c r="H3507" s="79">
        <v>22.78</v>
      </c>
    </row>
    <row r="3508" spans="1:8" ht="38.25">
      <c r="A3508" s="7" t="s">
        <v>801</v>
      </c>
      <c r="B3508" s="8">
        <v>88267</v>
      </c>
      <c r="C3508" s="7" t="s">
        <v>20</v>
      </c>
      <c r="D3508" s="7" t="s">
        <v>877</v>
      </c>
      <c r="E3508" s="26" t="s">
        <v>1801</v>
      </c>
      <c r="F3508" s="26" t="s">
        <v>106</v>
      </c>
      <c r="G3508" s="9">
        <v>0.16520000000000001</v>
      </c>
      <c r="H3508" s="72">
        <v>29.13</v>
      </c>
    </row>
    <row r="3509" spans="1:8" ht="38.25">
      <c r="A3509" s="7" t="s">
        <v>801</v>
      </c>
      <c r="B3509" s="8">
        <v>88248</v>
      </c>
      <c r="C3509" s="7" t="s">
        <v>20</v>
      </c>
      <c r="D3509" s="7" t="s">
        <v>881</v>
      </c>
      <c r="E3509" s="26" t="s">
        <v>1801</v>
      </c>
      <c r="F3509" s="26" t="s">
        <v>106</v>
      </c>
      <c r="G3509" s="9">
        <v>0.16520000000000001</v>
      </c>
      <c r="H3509" s="72">
        <v>24.51</v>
      </c>
    </row>
    <row r="3510" spans="1:8">
      <c r="A3510" s="16" t="s">
        <v>806</v>
      </c>
      <c r="B3510" s="17">
        <v>122</v>
      </c>
      <c r="C3510" s="16" t="s">
        <v>20</v>
      </c>
      <c r="D3510" s="16" t="s">
        <v>1473</v>
      </c>
      <c r="E3510" s="27" t="s">
        <v>819</v>
      </c>
      <c r="F3510" s="27" t="s">
        <v>54</v>
      </c>
      <c r="G3510" s="18">
        <v>4.8999999999999998E-3</v>
      </c>
      <c r="H3510" s="71">
        <v>65.400000000000006</v>
      </c>
    </row>
    <row r="3511" spans="1:8">
      <c r="A3511" s="16" t="s">
        <v>806</v>
      </c>
      <c r="B3511" s="17">
        <v>38383</v>
      </c>
      <c r="C3511" s="16" t="s">
        <v>20</v>
      </c>
      <c r="D3511" s="16" t="s">
        <v>1387</v>
      </c>
      <c r="E3511" s="27" t="s">
        <v>819</v>
      </c>
      <c r="F3511" s="27" t="s">
        <v>54</v>
      </c>
      <c r="G3511" s="18">
        <v>3.5999999999999997E-2</v>
      </c>
      <c r="H3511" s="71">
        <v>1.91</v>
      </c>
    </row>
    <row r="3512" spans="1:8" ht="25.5">
      <c r="A3512" s="16" t="s">
        <v>806</v>
      </c>
      <c r="B3512" s="17">
        <v>11741</v>
      </c>
      <c r="C3512" s="16" t="s">
        <v>20</v>
      </c>
      <c r="D3512" s="16" t="s">
        <v>1472</v>
      </c>
      <c r="E3512" s="27" t="s">
        <v>819</v>
      </c>
      <c r="F3512" s="27" t="s">
        <v>54</v>
      </c>
      <c r="G3512" s="18">
        <v>1</v>
      </c>
      <c r="H3512" s="71">
        <v>10.119999999999999</v>
      </c>
    </row>
    <row r="3513" spans="1:8" ht="25.5">
      <c r="A3513" s="16" t="s">
        <v>806</v>
      </c>
      <c r="B3513" s="17">
        <v>20083</v>
      </c>
      <c r="C3513" s="16" t="s">
        <v>20</v>
      </c>
      <c r="D3513" s="16" t="s">
        <v>1471</v>
      </c>
      <c r="E3513" s="27" t="s">
        <v>819</v>
      </c>
      <c r="F3513" s="27" t="s">
        <v>54</v>
      </c>
      <c r="G3513" s="18">
        <v>7.4999999999999997E-3</v>
      </c>
      <c r="H3513" s="71">
        <v>74.09</v>
      </c>
    </row>
    <row r="3514" spans="1:8">
      <c r="A3514" s="11"/>
      <c r="B3514" s="11"/>
      <c r="C3514" s="11"/>
      <c r="D3514" s="11"/>
      <c r="E3514" s="11"/>
      <c r="F3514" s="11"/>
      <c r="G3514" s="12"/>
      <c r="H3514" s="75"/>
    </row>
    <row r="3515" spans="1:8">
      <c r="A3515" s="11"/>
      <c r="B3515" s="11"/>
      <c r="C3515" s="11"/>
      <c r="D3515" s="11"/>
      <c r="E3515" s="11"/>
      <c r="F3515" s="11"/>
      <c r="G3515" s="28"/>
      <c r="H3515" s="76"/>
    </row>
    <row r="3516" spans="1:8" ht="15" thickBot="1">
      <c r="A3516" s="13"/>
      <c r="B3516" s="13"/>
      <c r="C3516" s="13"/>
      <c r="D3516" s="13"/>
      <c r="E3516" s="13"/>
      <c r="F3516" s="13"/>
      <c r="G3516" s="14"/>
      <c r="H3516" s="77"/>
    </row>
    <row r="3517" spans="1:8" ht="15" thickTop="1">
      <c r="A3517" s="15"/>
      <c r="B3517" s="15"/>
      <c r="C3517" s="15"/>
      <c r="D3517" s="15"/>
      <c r="E3517" s="15"/>
      <c r="F3517" s="15"/>
      <c r="G3517" s="15"/>
      <c r="H3517" s="78"/>
    </row>
    <row r="3518" spans="1:8" ht="15">
      <c r="A3518" s="1" t="s">
        <v>534</v>
      </c>
      <c r="B3518" s="2" t="s">
        <v>1</v>
      </c>
      <c r="C3518" s="1" t="s">
        <v>2</v>
      </c>
      <c r="D3518" s="1" t="s">
        <v>3</v>
      </c>
      <c r="E3518" s="29" t="s">
        <v>799</v>
      </c>
      <c r="F3518" s="29" t="s">
        <v>4</v>
      </c>
      <c r="G3518" s="2" t="s">
        <v>5</v>
      </c>
      <c r="H3518" s="74" t="s">
        <v>6</v>
      </c>
    </row>
    <row r="3519" spans="1:8" ht="25.5">
      <c r="A3519" s="3" t="s">
        <v>800</v>
      </c>
      <c r="B3519" s="4">
        <v>86883</v>
      </c>
      <c r="C3519" s="3" t="s">
        <v>20</v>
      </c>
      <c r="D3519" s="3" t="s">
        <v>537</v>
      </c>
      <c r="E3519" s="25" t="s">
        <v>1850</v>
      </c>
      <c r="F3519" s="25" t="s">
        <v>54</v>
      </c>
      <c r="G3519" s="5">
        <v>1</v>
      </c>
      <c r="H3519" s="79">
        <v>11.53</v>
      </c>
    </row>
    <row r="3520" spans="1:8" ht="38.25">
      <c r="A3520" s="7" t="s">
        <v>801</v>
      </c>
      <c r="B3520" s="8">
        <v>88267</v>
      </c>
      <c r="C3520" s="7" t="s">
        <v>20</v>
      </c>
      <c r="D3520" s="7" t="s">
        <v>877</v>
      </c>
      <c r="E3520" s="26" t="s">
        <v>1801</v>
      </c>
      <c r="F3520" s="26" t="s">
        <v>106</v>
      </c>
      <c r="G3520" s="9">
        <v>8.4500000000000006E-2</v>
      </c>
      <c r="H3520" s="72">
        <v>29.13</v>
      </c>
    </row>
    <row r="3521" spans="1:8" ht="38.25">
      <c r="A3521" s="7" t="s">
        <v>801</v>
      </c>
      <c r="B3521" s="8">
        <v>88316</v>
      </c>
      <c r="C3521" s="7" t="s">
        <v>20</v>
      </c>
      <c r="D3521" s="7" t="s">
        <v>802</v>
      </c>
      <c r="E3521" s="26" t="s">
        <v>1801</v>
      </c>
      <c r="F3521" s="26" t="s">
        <v>106</v>
      </c>
      <c r="G3521" s="9">
        <v>2.6599999999999999E-2</v>
      </c>
      <c r="H3521" s="72">
        <v>24.08</v>
      </c>
    </row>
    <row r="3522" spans="1:8">
      <c r="A3522" s="16" t="s">
        <v>806</v>
      </c>
      <c r="B3522" s="17">
        <v>3146</v>
      </c>
      <c r="C3522" s="16" t="s">
        <v>20</v>
      </c>
      <c r="D3522" s="16" t="s">
        <v>1455</v>
      </c>
      <c r="E3522" s="27" t="s">
        <v>819</v>
      </c>
      <c r="F3522" s="27" t="s">
        <v>54</v>
      </c>
      <c r="G3522" s="18">
        <v>3.32E-2</v>
      </c>
      <c r="H3522" s="71">
        <v>3.45</v>
      </c>
    </row>
    <row r="3523" spans="1:8" ht="25.5">
      <c r="A3523" s="16" t="s">
        <v>806</v>
      </c>
      <c r="B3523" s="17">
        <v>44945</v>
      </c>
      <c r="C3523" s="16" t="s">
        <v>20</v>
      </c>
      <c r="D3523" s="16" t="s">
        <v>1474</v>
      </c>
      <c r="E3523" s="27" t="s">
        <v>819</v>
      </c>
      <c r="F3523" s="27" t="s">
        <v>54</v>
      </c>
      <c r="G3523" s="18">
        <v>1</v>
      </c>
      <c r="H3523" s="71">
        <v>7.75</v>
      </c>
    </row>
    <row r="3524" spans="1:8">
      <c r="A3524" s="11"/>
      <c r="B3524" s="11"/>
      <c r="C3524" s="11"/>
      <c r="D3524" s="11"/>
      <c r="E3524" s="11"/>
      <c r="F3524" s="11"/>
      <c r="G3524" s="12"/>
      <c r="H3524" s="75"/>
    </row>
    <row r="3525" spans="1:8">
      <c r="A3525" s="11"/>
      <c r="B3525" s="11"/>
      <c r="C3525" s="11"/>
      <c r="D3525" s="11"/>
      <c r="E3525" s="11"/>
      <c r="F3525" s="11"/>
      <c r="G3525" s="28"/>
      <c r="H3525" s="76"/>
    </row>
    <row r="3526" spans="1:8" ht="15" thickBot="1">
      <c r="A3526" s="13"/>
      <c r="B3526" s="13"/>
      <c r="C3526" s="13"/>
      <c r="D3526" s="13"/>
      <c r="E3526" s="13"/>
      <c r="F3526" s="13"/>
      <c r="G3526" s="14"/>
      <c r="H3526" s="77"/>
    </row>
    <row r="3527" spans="1:8" ht="15" thickTop="1">
      <c r="A3527" s="15"/>
      <c r="B3527" s="15"/>
      <c r="C3527" s="15"/>
      <c r="D3527" s="15"/>
      <c r="E3527" s="15"/>
      <c r="F3527" s="15"/>
      <c r="G3527" s="15"/>
      <c r="H3527" s="78"/>
    </row>
    <row r="3528" spans="1:8" ht="15">
      <c r="A3528" s="1" t="s">
        <v>536</v>
      </c>
      <c r="B3528" s="2" t="s">
        <v>1</v>
      </c>
      <c r="C3528" s="1" t="s">
        <v>2</v>
      </c>
      <c r="D3528" s="1" t="s">
        <v>3</v>
      </c>
      <c r="E3528" s="29" t="s">
        <v>799</v>
      </c>
      <c r="F3528" s="29" t="s">
        <v>4</v>
      </c>
      <c r="G3528" s="2" t="s">
        <v>5</v>
      </c>
      <c r="H3528" s="74" t="s">
        <v>6</v>
      </c>
    </row>
    <row r="3529" spans="1:8" ht="25.5">
      <c r="A3529" s="3" t="s">
        <v>800</v>
      </c>
      <c r="B3529" s="4">
        <v>86885</v>
      </c>
      <c r="C3529" s="3" t="s">
        <v>20</v>
      </c>
      <c r="D3529" s="3" t="s">
        <v>539</v>
      </c>
      <c r="E3529" s="25" t="s">
        <v>1850</v>
      </c>
      <c r="F3529" s="25" t="s">
        <v>54</v>
      </c>
      <c r="G3529" s="5">
        <v>1</v>
      </c>
      <c r="H3529" s="79">
        <v>12</v>
      </c>
    </row>
    <row r="3530" spans="1:8" ht="38.25">
      <c r="A3530" s="7" t="s">
        <v>801</v>
      </c>
      <c r="B3530" s="8">
        <v>88267</v>
      </c>
      <c r="C3530" s="7" t="s">
        <v>20</v>
      </c>
      <c r="D3530" s="7" t="s">
        <v>877</v>
      </c>
      <c r="E3530" s="26" t="s">
        <v>1801</v>
      </c>
      <c r="F3530" s="26" t="s">
        <v>106</v>
      </c>
      <c r="G3530" s="9">
        <v>0.1525</v>
      </c>
      <c r="H3530" s="72">
        <v>29.13</v>
      </c>
    </row>
    <row r="3531" spans="1:8" ht="38.25">
      <c r="A3531" s="7" t="s">
        <v>801</v>
      </c>
      <c r="B3531" s="8">
        <v>88316</v>
      </c>
      <c r="C3531" s="7" t="s">
        <v>20</v>
      </c>
      <c r="D3531" s="7" t="s">
        <v>802</v>
      </c>
      <c r="E3531" s="26" t="s">
        <v>1801</v>
      </c>
      <c r="F3531" s="26" t="s">
        <v>106</v>
      </c>
      <c r="G3531" s="9">
        <v>4.8099999999999997E-2</v>
      </c>
      <c r="H3531" s="72">
        <v>24.08</v>
      </c>
    </row>
    <row r="3532" spans="1:8" ht="25.5">
      <c r="A3532" s="16" t="s">
        <v>806</v>
      </c>
      <c r="B3532" s="17">
        <v>11681</v>
      </c>
      <c r="C3532" s="16" t="s">
        <v>20</v>
      </c>
      <c r="D3532" s="16" t="s">
        <v>1475</v>
      </c>
      <c r="E3532" s="27" t="s">
        <v>819</v>
      </c>
      <c r="F3532" s="27" t="s">
        <v>54</v>
      </c>
      <c r="G3532" s="18">
        <v>1</v>
      </c>
      <c r="H3532" s="71">
        <v>5.91</v>
      </c>
    </row>
    <row r="3533" spans="1:8">
      <c r="A3533" s="16" t="s">
        <v>806</v>
      </c>
      <c r="B3533" s="17">
        <v>3146</v>
      </c>
      <c r="C3533" s="16" t="s">
        <v>20</v>
      </c>
      <c r="D3533" s="16" t="s">
        <v>1455</v>
      </c>
      <c r="E3533" s="27" t="s">
        <v>819</v>
      </c>
      <c r="F3533" s="27" t="s">
        <v>54</v>
      </c>
      <c r="G3533" s="18">
        <v>2.1000000000000001E-2</v>
      </c>
      <c r="H3533" s="71">
        <v>3.45</v>
      </c>
    </row>
    <row r="3534" spans="1:8">
      <c r="A3534" s="11"/>
      <c r="B3534" s="11"/>
      <c r="C3534" s="11"/>
      <c r="D3534" s="11"/>
      <c r="E3534" s="11"/>
      <c r="F3534" s="11"/>
      <c r="G3534" s="12"/>
      <c r="H3534" s="75"/>
    </row>
    <row r="3535" spans="1:8">
      <c r="A3535" s="11"/>
      <c r="B3535" s="11"/>
      <c r="C3535" s="11"/>
      <c r="D3535" s="11"/>
      <c r="E3535" s="11"/>
      <c r="F3535" s="11"/>
      <c r="G3535" s="28"/>
      <c r="H3535" s="76"/>
    </row>
    <row r="3536" spans="1:8" ht="15" thickBot="1">
      <c r="A3536" s="13"/>
      <c r="B3536" s="13"/>
      <c r="C3536" s="13"/>
      <c r="D3536" s="13"/>
      <c r="E3536" s="13"/>
      <c r="F3536" s="13"/>
      <c r="G3536" s="14"/>
      <c r="H3536" s="77"/>
    </row>
    <row r="3537" spans="1:8" ht="15" thickTop="1">
      <c r="A3537" s="15"/>
      <c r="B3537" s="15"/>
      <c r="C3537" s="15"/>
      <c r="D3537" s="15"/>
      <c r="E3537" s="15"/>
      <c r="F3537" s="15"/>
      <c r="G3537" s="15"/>
      <c r="H3537" s="78"/>
    </row>
    <row r="3538" spans="1:8" ht="15">
      <c r="A3538" s="1" t="s">
        <v>538</v>
      </c>
      <c r="B3538" s="2" t="s">
        <v>1</v>
      </c>
      <c r="C3538" s="1" t="s">
        <v>2</v>
      </c>
      <c r="D3538" s="1" t="s">
        <v>3</v>
      </c>
      <c r="E3538" s="29" t="s">
        <v>799</v>
      </c>
      <c r="F3538" s="29" t="s">
        <v>4</v>
      </c>
      <c r="G3538" s="2" t="s">
        <v>5</v>
      </c>
      <c r="H3538" s="74" t="s">
        <v>6</v>
      </c>
    </row>
    <row r="3539" spans="1:8" ht="25.5">
      <c r="A3539" s="3" t="s">
        <v>800</v>
      </c>
      <c r="B3539" s="4">
        <v>4394</v>
      </c>
      <c r="C3539" s="3" t="s">
        <v>17</v>
      </c>
      <c r="D3539" s="3" t="s">
        <v>541</v>
      </c>
      <c r="E3539" s="25" t="s">
        <v>1442</v>
      </c>
      <c r="F3539" s="25" t="s">
        <v>115</v>
      </c>
      <c r="G3539" s="5">
        <v>1</v>
      </c>
      <c r="H3539" s="6">
        <f>ROUND(SUM(H3541*G3541,G3542*H3542,H3543*G3543,H3544*G3544),2)</f>
        <v>339.31</v>
      </c>
    </row>
    <row r="3540" spans="1:8" ht="15">
      <c r="A3540" s="1" t="s">
        <v>0</v>
      </c>
      <c r="B3540" s="2" t="s">
        <v>1</v>
      </c>
      <c r="C3540" s="1" t="s">
        <v>2</v>
      </c>
      <c r="D3540" s="1" t="s">
        <v>3</v>
      </c>
      <c r="E3540" s="29" t="s">
        <v>799</v>
      </c>
      <c r="F3540" s="29" t="s">
        <v>4</v>
      </c>
      <c r="G3540" s="2" t="s">
        <v>5</v>
      </c>
      <c r="H3540" s="74" t="s">
        <v>6</v>
      </c>
    </row>
    <row r="3541" spans="1:8">
      <c r="A3541" s="16" t="s">
        <v>806</v>
      </c>
      <c r="B3541" s="17" t="s">
        <v>1333</v>
      </c>
      <c r="C3541" s="16" t="s">
        <v>17</v>
      </c>
      <c r="D3541" s="16" t="s">
        <v>1334</v>
      </c>
      <c r="E3541" s="27" t="s">
        <v>809</v>
      </c>
      <c r="F3541" s="27" t="s">
        <v>810</v>
      </c>
      <c r="G3541" s="18">
        <v>0.5</v>
      </c>
      <c r="H3541" s="71">
        <v>22.45</v>
      </c>
    </row>
    <row r="3542" spans="1:8">
      <c r="A3542" s="16" t="s">
        <v>806</v>
      </c>
      <c r="B3542" s="17">
        <v>3764</v>
      </c>
      <c r="C3542" s="16" t="s">
        <v>17</v>
      </c>
      <c r="D3542" s="16" t="s">
        <v>541</v>
      </c>
      <c r="E3542" s="27" t="s">
        <v>819</v>
      </c>
      <c r="F3542" s="27" t="s">
        <v>115</v>
      </c>
      <c r="G3542" s="18">
        <v>1</v>
      </c>
      <c r="H3542" s="71">
        <v>326.07</v>
      </c>
    </row>
    <row r="3543" spans="1:8">
      <c r="A3543" s="7" t="s">
        <v>800</v>
      </c>
      <c r="B3543" s="8">
        <v>10554</v>
      </c>
      <c r="C3543" s="7" t="s">
        <v>17</v>
      </c>
      <c r="D3543" s="7" t="s">
        <v>1335</v>
      </c>
      <c r="E3543" s="26" t="s">
        <v>812</v>
      </c>
      <c r="F3543" s="26" t="s">
        <v>810</v>
      </c>
      <c r="G3543" s="9">
        <v>0.5</v>
      </c>
      <c r="H3543" s="72">
        <v>3.8</v>
      </c>
    </row>
    <row r="3544" spans="1:8">
      <c r="A3544" s="16" t="s">
        <v>806</v>
      </c>
      <c r="B3544" s="17">
        <v>981</v>
      </c>
      <c r="C3544" s="16" t="s">
        <v>17</v>
      </c>
      <c r="D3544" s="16" t="s">
        <v>1448</v>
      </c>
      <c r="E3544" s="27" t="s">
        <v>819</v>
      </c>
      <c r="F3544" s="27" t="s">
        <v>89</v>
      </c>
      <c r="G3544" s="18">
        <v>0.42</v>
      </c>
      <c r="H3544" s="71">
        <v>0.27</v>
      </c>
    </row>
    <row r="3545" spans="1:8" ht="60">
      <c r="A3545" s="32" t="s">
        <v>816</v>
      </c>
      <c r="B3545" s="29"/>
      <c r="C3545" s="29"/>
      <c r="D3545" s="29"/>
      <c r="E3545" s="29"/>
      <c r="F3545" s="29"/>
      <c r="G3545" s="29"/>
      <c r="H3545" s="73"/>
    </row>
    <row r="3546" spans="1:8" ht="15">
      <c r="A3546" s="1" t="s">
        <v>0</v>
      </c>
      <c r="B3546" s="2" t="s">
        <v>1</v>
      </c>
      <c r="C3546" s="1" t="s">
        <v>2</v>
      </c>
      <c r="D3546" s="1" t="s">
        <v>3</v>
      </c>
      <c r="E3546" s="29" t="s">
        <v>799</v>
      </c>
      <c r="F3546" s="29" t="s">
        <v>4</v>
      </c>
      <c r="G3546" s="2" t="s">
        <v>5</v>
      </c>
      <c r="H3546" s="74" t="s">
        <v>6</v>
      </c>
    </row>
    <row r="3547" spans="1:8">
      <c r="A3547" s="16" t="s">
        <v>806</v>
      </c>
      <c r="B3547" s="17" t="s">
        <v>1333</v>
      </c>
      <c r="C3547" s="16" t="s">
        <v>17</v>
      </c>
      <c r="D3547" s="16" t="s">
        <v>1334</v>
      </c>
      <c r="E3547" s="27" t="s">
        <v>809</v>
      </c>
      <c r="F3547" s="27" t="s">
        <v>810</v>
      </c>
      <c r="G3547" s="18">
        <v>0.5</v>
      </c>
      <c r="H3547" s="71">
        <v>22.45</v>
      </c>
    </row>
    <row r="3548" spans="1:8">
      <c r="A3548" s="16" t="s">
        <v>806</v>
      </c>
      <c r="B3548" s="17">
        <v>3764</v>
      </c>
      <c r="C3548" s="16" t="s">
        <v>17</v>
      </c>
      <c r="D3548" s="16" t="s">
        <v>541</v>
      </c>
      <c r="E3548" s="27" t="s">
        <v>819</v>
      </c>
      <c r="F3548" s="27" t="s">
        <v>115</v>
      </c>
      <c r="G3548" s="18">
        <v>1</v>
      </c>
      <c r="H3548" s="71">
        <v>326.07</v>
      </c>
    </row>
    <row r="3549" spans="1:8">
      <c r="A3549" s="16" t="s">
        <v>806</v>
      </c>
      <c r="B3549" s="17">
        <v>10599</v>
      </c>
      <c r="C3549" s="16" t="s">
        <v>17</v>
      </c>
      <c r="D3549" s="16" t="s">
        <v>825</v>
      </c>
      <c r="E3549" s="27" t="s">
        <v>819</v>
      </c>
      <c r="F3549" s="27" t="s">
        <v>115</v>
      </c>
      <c r="G3549" s="18">
        <v>8.9999999999999998E-4</v>
      </c>
      <c r="H3549" s="71">
        <v>18</v>
      </c>
    </row>
    <row r="3550" spans="1:8">
      <c r="A3550" s="16" t="s">
        <v>806</v>
      </c>
      <c r="B3550" s="17">
        <v>10593</v>
      </c>
      <c r="C3550" s="16" t="s">
        <v>17</v>
      </c>
      <c r="D3550" s="16" t="s">
        <v>1342</v>
      </c>
      <c r="E3550" s="27" t="s">
        <v>819</v>
      </c>
      <c r="F3550" s="27" t="s">
        <v>115</v>
      </c>
      <c r="G3550" s="18">
        <v>5.0000000000000002E-5</v>
      </c>
      <c r="H3550" s="71">
        <v>19.57</v>
      </c>
    </row>
    <row r="3551" spans="1:8">
      <c r="A3551" s="16" t="s">
        <v>806</v>
      </c>
      <c r="B3551" s="17">
        <v>11255</v>
      </c>
      <c r="C3551" s="16" t="s">
        <v>17</v>
      </c>
      <c r="D3551" s="16" t="s">
        <v>1340</v>
      </c>
      <c r="E3551" s="27" t="s">
        <v>819</v>
      </c>
      <c r="F3551" s="27" t="s">
        <v>115</v>
      </c>
      <c r="G3551" s="18">
        <v>2.9999999999999997E-4</v>
      </c>
      <c r="H3551" s="71">
        <v>49</v>
      </c>
    </row>
    <row r="3552" spans="1:8">
      <c r="A3552" s="16" t="s">
        <v>806</v>
      </c>
      <c r="B3552" s="17" t="s">
        <v>817</v>
      </c>
      <c r="C3552" s="16" t="s">
        <v>17</v>
      </c>
      <c r="D3552" s="16" t="s">
        <v>818</v>
      </c>
      <c r="E3552" s="27" t="s">
        <v>819</v>
      </c>
      <c r="F3552" s="27" t="s">
        <v>820</v>
      </c>
      <c r="G3552" s="18">
        <v>4.0000000000000002E-4</v>
      </c>
      <c r="H3552" s="71">
        <v>88.33</v>
      </c>
    </row>
    <row r="3553" spans="1:8">
      <c r="A3553" s="16" t="s">
        <v>806</v>
      </c>
      <c r="B3553" s="17">
        <v>10517</v>
      </c>
      <c r="C3553" s="16" t="s">
        <v>17</v>
      </c>
      <c r="D3553" s="16" t="s">
        <v>849</v>
      </c>
      <c r="E3553" s="27" t="s">
        <v>827</v>
      </c>
      <c r="F3553" s="27" t="s">
        <v>850</v>
      </c>
      <c r="G3553" s="18">
        <v>2.0000000000000001E-4</v>
      </c>
      <c r="H3553" s="71">
        <v>300</v>
      </c>
    </row>
    <row r="3554" spans="1:8">
      <c r="A3554" s="16" t="s">
        <v>806</v>
      </c>
      <c r="B3554" s="17" t="s">
        <v>844</v>
      </c>
      <c r="C3554" s="16" t="s">
        <v>17</v>
      </c>
      <c r="D3554" s="16" t="s">
        <v>845</v>
      </c>
      <c r="E3554" s="27" t="s">
        <v>819</v>
      </c>
      <c r="F3554" s="27" t="s">
        <v>820</v>
      </c>
      <c r="G3554" s="18">
        <v>1.15E-3</v>
      </c>
      <c r="H3554" s="71">
        <v>12.99</v>
      </c>
    </row>
    <row r="3555" spans="1:8">
      <c r="A3555" s="16" t="s">
        <v>806</v>
      </c>
      <c r="B3555" s="17">
        <v>10596</v>
      </c>
      <c r="C3555" s="16" t="s">
        <v>17</v>
      </c>
      <c r="D3555" s="16" t="s">
        <v>835</v>
      </c>
      <c r="E3555" s="27" t="s">
        <v>819</v>
      </c>
      <c r="F3555" s="27" t="s">
        <v>115</v>
      </c>
      <c r="G3555" s="18">
        <v>2.2499999999999998E-3</v>
      </c>
      <c r="H3555" s="71">
        <v>4.8499999999999996</v>
      </c>
    </row>
    <row r="3556" spans="1:8">
      <c r="A3556" s="16" t="s">
        <v>806</v>
      </c>
      <c r="B3556" s="17">
        <v>10592</v>
      </c>
      <c r="C3556" s="16" t="s">
        <v>17</v>
      </c>
      <c r="D3556" s="16" t="s">
        <v>1337</v>
      </c>
      <c r="E3556" s="27" t="s">
        <v>819</v>
      </c>
      <c r="F3556" s="27" t="s">
        <v>115</v>
      </c>
      <c r="G3556" s="18">
        <v>5.0000000000000002E-5</v>
      </c>
      <c r="H3556" s="71">
        <v>38.090000000000003</v>
      </c>
    </row>
    <row r="3557" spans="1:8">
      <c r="A3557" s="16" t="s">
        <v>806</v>
      </c>
      <c r="B3557" s="17">
        <v>11254</v>
      </c>
      <c r="C3557" s="16" t="s">
        <v>17</v>
      </c>
      <c r="D3557" s="16" t="s">
        <v>1336</v>
      </c>
      <c r="E3557" s="27" t="s">
        <v>819</v>
      </c>
      <c r="F3557" s="27" t="s">
        <v>115</v>
      </c>
      <c r="G3557" s="18">
        <v>3.5E-4</v>
      </c>
      <c r="H3557" s="71">
        <v>27.49</v>
      </c>
    </row>
    <row r="3558" spans="1:8">
      <c r="A3558" s="16" t="s">
        <v>806</v>
      </c>
      <c r="B3558" s="17" t="s">
        <v>821</v>
      </c>
      <c r="C3558" s="16" t="s">
        <v>17</v>
      </c>
      <c r="D3558" s="16" t="s">
        <v>822</v>
      </c>
      <c r="E3558" s="27" t="s">
        <v>819</v>
      </c>
      <c r="F3558" s="27" t="s">
        <v>115</v>
      </c>
      <c r="G3558" s="18">
        <v>1E-4</v>
      </c>
      <c r="H3558" s="71">
        <v>24.02</v>
      </c>
    </row>
    <row r="3559" spans="1:8">
      <c r="A3559" s="16" t="s">
        <v>806</v>
      </c>
      <c r="B3559" s="17">
        <v>10492</v>
      </c>
      <c r="C3559" s="16" t="s">
        <v>17</v>
      </c>
      <c r="D3559" s="16" t="s">
        <v>824</v>
      </c>
      <c r="E3559" s="27" t="s">
        <v>819</v>
      </c>
      <c r="F3559" s="27" t="s">
        <v>115</v>
      </c>
      <c r="G3559" s="18">
        <v>2.2499999999999998E-3</v>
      </c>
      <c r="H3559" s="71">
        <v>205</v>
      </c>
    </row>
    <row r="3560" spans="1:8">
      <c r="A3560" s="16" t="s">
        <v>806</v>
      </c>
      <c r="B3560" s="17">
        <v>10362</v>
      </c>
      <c r="C3560" s="16" t="s">
        <v>17</v>
      </c>
      <c r="D3560" s="16" t="s">
        <v>826</v>
      </c>
      <c r="E3560" s="27" t="s">
        <v>827</v>
      </c>
      <c r="F3560" s="27" t="s">
        <v>115</v>
      </c>
      <c r="G3560" s="18">
        <v>2.2499999999999998E-3</v>
      </c>
      <c r="H3560" s="71">
        <v>12.54</v>
      </c>
    </row>
    <row r="3561" spans="1:8">
      <c r="A3561" s="16" t="s">
        <v>806</v>
      </c>
      <c r="B3561" s="17">
        <v>11253</v>
      </c>
      <c r="C3561" s="16" t="s">
        <v>17</v>
      </c>
      <c r="D3561" s="16" t="s">
        <v>1341</v>
      </c>
      <c r="E3561" s="27" t="s">
        <v>819</v>
      </c>
      <c r="F3561" s="27" t="s">
        <v>115</v>
      </c>
      <c r="G3561" s="18">
        <v>5.5000000000000003E-4</v>
      </c>
      <c r="H3561" s="71">
        <v>29</v>
      </c>
    </row>
    <row r="3562" spans="1:8">
      <c r="A3562" s="16" t="s">
        <v>806</v>
      </c>
      <c r="B3562" s="17">
        <v>1651</v>
      </c>
      <c r="C3562" s="16" t="s">
        <v>17</v>
      </c>
      <c r="D3562" s="16" t="s">
        <v>842</v>
      </c>
      <c r="E3562" s="27" t="s">
        <v>819</v>
      </c>
      <c r="F3562" s="27" t="s">
        <v>843</v>
      </c>
      <c r="G3562" s="18">
        <v>4.0000000000000002E-4</v>
      </c>
      <c r="H3562" s="71">
        <v>7</v>
      </c>
    </row>
    <row r="3563" spans="1:8">
      <c r="A3563" s="16" t="s">
        <v>806</v>
      </c>
      <c r="B3563" s="17">
        <v>11257</v>
      </c>
      <c r="C3563" s="16" t="s">
        <v>17</v>
      </c>
      <c r="D3563" s="16" t="s">
        <v>1338</v>
      </c>
      <c r="E3563" s="27" t="s">
        <v>819</v>
      </c>
      <c r="F3563" s="27" t="s">
        <v>115</v>
      </c>
      <c r="G3563" s="18">
        <v>2.0000000000000001E-4</v>
      </c>
      <c r="H3563" s="71">
        <v>32.299999999999997</v>
      </c>
    </row>
    <row r="3564" spans="1:8">
      <c r="A3564" s="16" t="s">
        <v>806</v>
      </c>
      <c r="B3564" s="17">
        <v>11256</v>
      </c>
      <c r="C3564" s="16" t="s">
        <v>17</v>
      </c>
      <c r="D3564" s="16" t="s">
        <v>1339</v>
      </c>
      <c r="E3564" s="27" t="s">
        <v>819</v>
      </c>
      <c r="F3564" s="27" t="s">
        <v>115</v>
      </c>
      <c r="G3564" s="18">
        <v>2.0000000000000001E-4</v>
      </c>
      <c r="H3564" s="71">
        <v>60</v>
      </c>
    </row>
    <row r="3565" spans="1:8">
      <c r="A3565" s="16" t="s">
        <v>806</v>
      </c>
      <c r="B3565" s="17">
        <v>941</v>
      </c>
      <c r="C3565" s="16" t="s">
        <v>17</v>
      </c>
      <c r="D3565" s="16" t="s">
        <v>830</v>
      </c>
      <c r="E3565" s="27" t="s">
        <v>819</v>
      </c>
      <c r="F3565" s="27" t="s">
        <v>115</v>
      </c>
      <c r="G3565" s="18">
        <v>7.5000000000000002E-4</v>
      </c>
      <c r="H3565" s="71">
        <v>194.68</v>
      </c>
    </row>
    <row r="3566" spans="1:8">
      <c r="A3566" s="16" t="s">
        <v>806</v>
      </c>
      <c r="B3566" s="17">
        <v>10761</v>
      </c>
      <c r="C3566" s="16" t="s">
        <v>17</v>
      </c>
      <c r="D3566" s="16" t="s">
        <v>837</v>
      </c>
      <c r="E3566" s="27" t="s">
        <v>827</v>
      </c>
      <c r="F3566" s="27" t="s">
        <v>115</v>
      </c>
      <c r="G3566" s="18">
        <v>5.0900000000000001E-2</v>
      </c>
      <c r="H3566" s="71">
        <v>5</v>
      </c>
    </row>
    <row r="3567" spans="1:8">
      <c r="A3567" s="16" t="s">
        <v>806</v>
      </c>
      <c r="B3567" s="17">
        <v>158</v>
      </c>
      <c r="C3567" s="16" t="s">
        <v>17</v>
      </c>
      <c r="D3567" s="16" t="s">
        <v>831</v>
      </c>
      <c r="E3567" s="27" t="s">
        <v>819</v>
      </c>
      <c r="F3567" s="27" t="s">
        <v>115</v>
      </c>
      <c r="G3567" s="18">
        <v>5.0900000000000001E-2</v>
      </c>
      <c r="H3567" s="71">
        <v>14</v>
      </c>
    </row>
    <row r="3568" spans="1:8">
      <c r="A3568" s="16" t="s">
        <v>806</v>
      </c>
      <c r="B3568" s="17">
        <v>2378</v>
      </c>
      <c r="C3568" s="16" t="s">
        <v>17</v>
      </c>
      <c r="D3568" s="16" t="s">
        <v>832</v>
      </c>
      <c r="E3568" s="27" t="s">
        <v>819</v>
      </c>
      <c r="F3568" s="27" t="s">
        <v>115</v>
      </c>
      <c r="G3568" s="18">
        <v>3.27E-2</v>
      </c>
      <c r="H3568" s="71">
        <v>4.5</v>
      </c>
    </row>
    <row r="3569" spans="1:8" ht="25.5">
      <c r="A3569" s="16" t="s">
        <v>806</v>
      </c>
      <c r="B3569" s="17" t="s">
        <v>828</v>
      </c>
      <c r="C3569" s="16" t="s">
        <v>17</v>
      </c>
      <c r="D3569" s="16" t="s">
        <v>829</v>
      </c>
      <c r="E3569" s="27" t="s">
        <v>819</v>
      </c>
      <c r="F3569" s="27" t="s">
        <v>115</v>
      </c>
      <c r="G3569" s="18">
        <v>2.9999999999999997E-4</v>
      </c>
      <c r="H3569" s="71">
        <v>16.13</v>
      </c>
    </row>
    <row r="3570" spans="1:8">
      <c r="A3570" s="16" t="s">
        <v>806</v>
      </c>
      <c r="B3570" s="17">
        <v>981</v>
      </c>
      <c r="C3570" s="16" t="s">
        <v>17</v>
      </c>
      <c r="D3570" s="16" t="s">
        <v>1448</v>
      </c>
      <c r="E3570" s="27" t="s">
        <v>819</v>
      </c>
      <c r="F3570" s="27" t="s">
        <v>89</v>
      </c>
      <c r="G3570" s="18">
        <v>0.42</v>
      </c>
      <c r="H3570" s="71">
        <v>0.27</v>
      </c>
    </row>
    <row r="3571" spans="1:8">
      <c r="A3571" s="11"/>
      <c r="B3571" s="11"/>
      <c r="C3571" s="11"/>
      <c r="D3571" s="11"/>
      <c r="E3571" s="11"/>
      <c r="F3571" s="11"/>
      <c r="G3571" s="12"/>
      <c r="H3571" s="75"/>
    </row>
    <row r="3572" spans="1:8">
      <c r="A3572" s="11"/>
      <c r="B3572" s="11"/>
      <c r="C3572" s="11"/>
      <c r="D3572" s="11"/>
      <c r="E3572" s="11"/>
      <c r="F3572" s="11"/>
      <c r="G3572" s="28"/>
      <c r="H3572" s="76"/>
    </row>
    <row r="3573" spans="1:8" ht="15" thickBot="1">
      <c r="A3573" s="13"/>
      <c r="B3573" s="13"/>
      <c r="C3573" s="13"/>
      <c r="D3573" s="13"/>
      <c r="E3573" s="13"/>
      <c r="F3573" s="13"/>
      <c r="G3573" s="14"/>
      <c r="H3573" s="77"/>
    </row>
    <row r="3574" spans="1:8" ht="15" thickTop="1">
      <c r="A3574" s="15"/>
      <c r="B3574" s="15"/>
      <c r="C3574" s="15"/>
      <c r="D3574" s="15"/>
      <c r="E3574" s="15"/>
      <c r="F3574" s="15"/>
      <c r="G3574" s="15"/>
      <c r="H3574" s="78"/>
    </row>
    <row r="3575" spans="1:8" ht="15">
      <c r="A3575" s="1" t="s">
        <v>540</v>
      </c>
      <c r="B3575" s="2" t="s">
        <v>1</v>
      </c>
      <c r="C3575" s="1" t="s">
        <v>2</v>
      </c>
      <c r="D3575" s="1" t="s">
        <v>3</v>
      </c>
      <c r="E3575" s="29" t="s">
        <v>799</v>
      </c>
      <c r="F3575" s="29" t="s">
        <v>4</v>
      </c>
      <c r="G3575" s="2" t="s">
        <v>5</v>
      </c>
      <c r="H3575" s="74" t="s">
        <v>6</v>
      </c>
    </row>
    <row r="3576" spans="1:8" ht="25.5">
      <c r="A3576" s="3" t="s">
        <v>800</v>
      </c>
      <c r="B3576" s="4">
        <v>2022</v>
      </c>
      <c r="C3576" s="3" t="s">
        <v>17</v>
      </c>
      <c r="D3576" s="3" t="s">
        <v>543</v>
      </c>
      <c r="E3576" s="25" t="s">
        <v>1442</v>
      </c>
      <c r="F3576" s="25" t="s">
        <v>115</v>
      </c>
      <c r="G3576" s="5">
        <v>1</v>
      </c>
      <c r="H3576" s="6">
        <f>ROUND(SUM(H3578*G3578,G3579*H3579,H3580*G3580,H3581*G3581,H3582*G3582,H3583*G3583,H3584*G3584,H3585*G3585),2)</f>
        <v>79.78</v>
      </c>
    </row>
    <row r="3577" spans="1:8" ht="15">
      <c r="A3577" s="1" t="s">
        <v>0</v>
      </c>
      <c r="B3577" s="2" t="s">
        <v>1</v>
      </c>
      <c r="C3577" s="1" t="s">
        <v>2</v>
      </c>
      <c r="D3577" s="1" t="s">
        <v>3</v>
      </c>
      <c r="E3577" s="29" t="s">
        <v>799</v>
      </c>
      <c r="F3577" s="29" t="s">
        <v>4</v>
      </c>
      <c r="G3577" s="2" t="s">
        <v>5</v>
      </c>
      <c r="H3577" s="74" t="s">
        <v>6</v>
      </c>
    </row>
    <row r="3578" spans="1:8">
      <c r="A3578" s="7" t="s">
        <v>800</v>
      </c>
      <c r="B3578" s="8">
        <v>10554</v>
      </c>
      <c r="C3578" s="7" t="s">
        <v>17</v>
      </c>
      <c r="D3578" s="7" t="s">
        <v>1335</v>
      </c>
      <c r="E3578" s="26" t="s">
        <v>812</v>
      </c>
      <c r="F3578" s="26" t="s">
        <v>810</v>
      </c>
      <c r="G3578" s="9">
        <v>1</v>
      </c>
      <c r="H3578" s="72">
        <v>3.8</v>
      </c>
    </row>
    <row r="3579" spans="1:8">
      <c r="A3579" s="16" t="s">
        <v>806</v>
      </c>
      <c r="B3579" s="17" t="s">
        <v>814</v>
      </c>
      <c r="C3579" s="16" t="s">
        <v>17</v>
      </c>
      <c r="D3579" s="16" t="s">
        <v>815</v>
      </c>
      <c r="E3579" s="27" t="s">
        <v>809</v>
      </c>
      <c r="F3579" s="27" t="s">
        <v>810</v>
      </c>
      <c r="G3579" s="18">
        <v>1</v>
      </c>
      <c r="H3579" s="71">
        <v>16.89</v>
      </c>
    </row>
    <row r="3580" spans="1:8">
      <c r="A3580" s="16" t="s">
        <v>806</v>
      </c>
      <c r="B3580" s="17">
        <v>981</v>
      </c>
      <c r="C3580" s="16" t="s">
        <v>17</v>
      </c>
      <c r="D3580" s="16" t="s">
        <v>1448</v>
      </c>
      <c r="E3580" s="27" t="s">
        <v>819</v>
      </c>
      <c r="F3580" s="27" t="s">
        <v>89</v>
      </c>
      <c r="G3580" s="18">
        <v>0.84</v>
      </c>
      <c r="H3580" s="71">
        <v>0.27</v>
      </c>
    </row>
    <row r="3581" spans="1:8">
      <c r="A3581" s="7" t="s">
        <v>800</v>
      </c>
      <c r="B3581" s="8">
        <v>10549</v>
      </c>
      <c r="C3581" s="7" t="s">
        <v>17</v>
      </c>
      <c r="D3581" s="7" t="s">
        <v>813</v>
      </c>
      <c r="E3581" s="26" t="s">
        <v>812</v>
      </c>
      <c r="F3581" s="26" t="s">
        <v>810</v>
      </c>
      <c r="G3581" s="9">
        <v>1</v>
      </c>
      <c r="H3581" s="72">
        <v>3.87</v>
      </c>
    </row>
    <row r="3582" spans="1:8">
      <c r="A3582" s="16" t="s">
        <v>806</v>
      </c>
      <c r="B3582" s="17" t="s">
        <v>1478</v>
      </c>
      <c r="C3582" s="16" t="s">
        <v>17</v>
      </c>
      <c r="D3582" s="16" t="s">
        <v>1892</v>
      </c>
      <c r="E3582" s="27" t="s">
        <v>819</v>
      </c>
      <c r="F3582" s="27" t="s">
        <v>115</v>
      </c>
      <c r="G3582" s="18">
        <v>1</v>
      </c>
      <c r="H3582" s="71">
        <v>14.86</v>
      </c>
    </row>
    <row r="3583" spans="1:8">
      <c r="A3583" s="16" t="s">
        <v>806</v>
      </c>
      <c r="B3583" s="17" t="s">
        <v>1333</v>
      </c>
      <c r="C3583" s="16" t="s">
        <v>17</v>
      </c>
      <c r="D3583" s="16" t="s">
        <v>1334</v>
      </c>
      <c r="E3583" s="27" t="s">
        <v>809</v>
      </c>
      <c r="F3583" s="27" t="s">
        <v>810</v>
      </c>
      <c r="G3583" s="18">
        <v>1</v>
      </c>
      <c r="H3583" s="71">
        <v>22.45</v>
      </c>
    </row>
    <row r="3584" spans="1:8">
      <c r="A3584" s="16" t="s">
        <v>806</v>
      </c>
      <c r="B3584" s="17" t="s">
        <v>1479</v>
      </c>
      <c r="C3584" s="16" t="s">
        <v>17</v>
      </c>
      <c r="D3584" s="16" t="s">
        <v>1480</v>
      </c>
      <c r="E3584" s="27" t="s">
        <v>819</v>
      </c>
      <c r="F3584" s="27" t="s">
        <v>115</v>
      </c>
      <c r="G3584" s="18">
        <v>1</v>
      </c>
      <c r="H3584" s="71">
        <v>7.36</v>
      </c>
    </row>
    <row r="3585" spans="1:8" ht="25.5">
      <c r="A3585" s="16" t="s">
        <v>806</v>
      </c>
      <c r="B3585" s="17" t="s">
        <v>1476</v>
      </c>
      <c r="C3585" s="16" t="s">
        <v>17</v>
      </c>
      <c r="D3585" s="16" t="s">
        <v>1477</v>
      </c>
      <c r="E3585" s="27" t="s">
        <v>819</v>
      </c>
      <c r="F3585" s="27" t="s">
        <v>115</v>
      </c>
      <c r="G3585" s="18">
        <v>1</v>
      </c>
      <c r="H3585" s="71">
        <v>10.32</v>
      </c>
    </row>
    <row r="3586" spans="1:8" ht="60">
      <c r="A3586" s="32" t="s">
        <v>816</v>
      </c>
      <c r="B3586" s="29"/>
      <c r="C3586" s="29"/>
      <c r="D3586" s="29"/>
      <c r="E3586" s="29"/>
      <c r="F3586" s="29"/>
      <c r="G3586" s="29"/>
      <c r="H3586" s="73"/>
    </row>
    <row r="3587" spans="1:8" ht="15">
      <c r="A3587" s="1" t="s">
        <v>0</v>
      </c>
      <c r="B3587" s="2" t="s">
        <v>1</v>
      </c>
      <c r="C3587" s="1" t="s">
        <v>2</v>
      </c>
      <c r="D3587" s="1" t="s">
        <v>3</v>
      </c>
      <c r="E3587" s="29" t="s">
        <v>799</v>
      </c>
      <c r="F3587" s="29" t="s">
        <v>4</v>
      </c>
      <c r="G3587" s="2" t="s">
        <v>5</v>
      </c>
      <c r="H3587" s="74" t="s">
        <v>6</v>
      </c>
    </row>
    <row r="3588" spans="1:8">
      <c r="A3588" s="16" t="s">
        <v>806</v>
      </c>
      <c r="B3588" s="17">
        <v>10599</v>
      </c>
      <c r="C3588" s="16" t="s">
        <v>17</v>
      </c>
      <c r="D3588" s="16" t="s">
        <v>825</v>
      </c>
      <c r="E3588" s="27" t="s">
        <v>819</v>
      </c>
      <c r="F3588" s="27" t="s">
        <v>115</v>
      </c>
      <c r="G3588" s="18">
        <v>3.5999999999999999E-3</v>
      </c>
      <c r="H3588" s="71">
        <v>18</v>
      </c>
    </row>
    <row r="3589" spans="1:8">
      <c r="A3589" s="16" t="s">
        <v>806</v>
      </c>
      <c r="B3589" s="17">
        <v>10593</v>
      </c>
      <c r="C3589" s="16" t="s">
        <v>17</v>
      </c>
      <c r="D3589" s="16" t="s">
        <v>1342</v>
      </c>
      <c r="E3589" s="27" t="s">
        <v>819</v>
      </c>
      <c r="F3589" s="27" t="s">
        <v>115</v>
      </c>
      <c r="G3589" s="18">
        <v>1E-4</v>
      </c>
      <c r="H3589" s="71">
        <v>19.57</v>
      </c>
    </row>
    <row r="3590" spans="1:8">
      <c r="A3590" s="16" t="s">
        <v>806</v>
      </c>
      <c r="B3590" s="17">
        <v>11255</v>
      </c>
      <c r="C3590" s="16" t="s">
        <v>17</v>
      </c>
      <c r="D3590" s="16" t="s">
        <v>1340</v>
      </c>
      <c r="E3590" s="27" t="s">
        <v>819</v>
      </c>
      <c r="F3590" s="27" t="s">
        <v>115</v>
      </c>
      <c r="G3590" s="18">
        <v>5.9999999999999995E-4</v>
      </c>
      <c r="H3590" s="71">
        <v>49</v>
      </c>
    </row>
    <row r="3591" spans="1:8">
      <c r="A3591" s="16" t="s">
        <v>806</v>
      </c>
      <c r="B3591" s="17" t="s">
        <v>817</v>
      </c>
      <c r="C3591" s="16" t="s">
        <v>17</v>
      </c>
      <c r="D3591" s="16" t="s">
        <v>818</v>
      </c>
      <c r="E3591" s="27" t="s">
        <v>819</v>
      </c>
      <c r="F3591" s="27" t="s">
        <v>820</v>
      </c>
      <c r="G3591" s="18">
        <v>1.6000000000000001E-3</v>
      </c>
      <c r="H3591" s="71">
        <v>88.33</v>
      </c>
    </row>
    <row r="3592" spans="1:8">
      <c r="A3592" s="16" t="s">
        <v>806</v>
      </c>
      <c r="B3592" s="17">
        <v>10517</v>
      </c>
      <c r="C3592" s="16" t="s">
        <v>17</v>
      </c>
      <c r="D3592" s="16" t="s">
        <v>849</v>
      </c>
      <c r="E3592" s="27" t="s">
        <v>827</v>
      </c>
      <c r="F3592" s="27" t="s">
        <v>850</v>
      </c>
      <c r="G3592" s="18">
        <v>8.0000000000000004E-4</v>
      </c>
      <c r="H3592" s="71">
        <v>300</v>
      </c>
    </row>
    <row r="3593" spans="1:8">
      <c r="A3593" s="16" t="s">
        <v>806</v>
      </c>
      <c r="B3593" s="17" t="s">
        <v>844</v>
      </c>
      <c r="C3593" s="16" t="s">
        <v>17</v>
      </c>
      <c r="D3593" s="16" t="s">
        <v>845</v>
      </c>
      <c r="E3593" s="27" t="s">
        <v>819</v>
      </c>
      <c r="F3593" s="27" t="s">
        <v>820</v>
      </c>
      <c r="G3593" s="18">
        <v>4.5999999999999999E-3</v>
      </c>
      <c r="H3593" s="71">
        <v>12.99</v>
      </c>
    </row>
    <row r="3594" spans="1:8">
      <c r="A3594" s="16" t="s">
        <v>806</v>
      </c>
      <c r="B3594" s="17">
        <v>10596</v>
      </c>
      <c r="C3594" s="16" t="s">
        <v>17</v>
      </c>
      <c r="D3594" s="16" t="s">
        <v>835</v>
      </c>
      <c r="E3594" s="27" t="s">
        <v>819</v>
      </c>
      <c r="F3594" s="27" t="s">
        <v>115</v>
      </c>
      <c r="G3594" s="18">
        <v>8.9999999999999993E-3</v>
      </c>
      <c r="H3594" s="71">
        <v>4.8499999999999996</v>
      </c>
    </row>
    <row r="3595" spans="1:8">
      <c r="A3595" s="16" t="s">
        <v>806</v>
      </c>
      <c r="B3595" s="17">
        <v>10592</v>
      </c>
      <c r="C3595" s="16" t="s">
        <v>17</v>
      </c>
      <c r="D3595" s="16" t="s">
        <v>1337</v>
      </c>
      <c r="E3595" s="27" t="s">
        <v>819</v>
      </c>
      <c r="F3595" s="27" t="s">
        <v>115</v>
      </c>
      <c r="G3595" s="18">
        <v>1E-4</v>
      </c>
      <c r="H3595" s="71">
        <v>38.090000000000003</v>
      </c>
    </row>
    <row r="3596" spans="1:8">
      <c r="A3596" s="16" t="s">
        <v>806</v>
      </c>
      <c r="B3596" s="17">
        <v>11254</v>
      </c>
      <c r="C3596" s="16" t="s">
        <v>17</v>
      </c>
      <c r="D3596" s="16" t="s">
        <v>1336</v>
      </c>
      <c r="E3596" s="27" t="s">
        <v>819</v>
      </c>
      <c r="F3596" s="27" t="s">
        <v>115</v>
      </c>
      <c r="G3596" s="18">
        <v>6.9999999999999999E-4</v>
      </c>
      <c r="H3596" s="71">
        <v>27.49</v>
      </c>
    </row>
    <row r="3597" spans="1:8">
      <c r="A3597" s="16" t="s">
        <v>806</v>
      </c>
      <c r="B3597" s="17" t="s">
        <v>821</v>
      </c>
      <c r="C3597" s="16" t="s">
        <v>17</v>
      </c>
      <c r="D3597" s="16" t="s">
        <v>822</v>
      </c>
      <c r="E3597" s="27" t="s">
        <v>819</v>
      </c>
      <c r="F3597" s="27" t="s">
        <v>115</v>
      </c>
      <c r="G3597" s="18">
        <v>4.0000000000000002E-4</v>
      </c>
      <c r="H3597" s="71">
        <v>24.02</v>
      </c>
    </row>
    <row r="3598" spans="1:8">
      <c r="A3598" s="16" t="s">
        <v>806</v>
      </c>
      <c r="B3598" s="17">
        <v>10492</v>
      </c>
      <c r="C3598" s="16" t="s">
        <v>17</v>
      </c>
      <c r="D3598" s="16" t="s">
        <v>824</v>
      </c>
      <c r="E3598" s="27" t="s">
        <v>819</v>
      </c>
      <c r="F3598" s="27" t="s">
        <v>115</v>
      </c>
      <c r="G3598" s="18">
        <v>8.9999999999999993E-3</v>
      </c>
      <c r="H3598" s="71">
        <v>205</v>
      </c>
    </row>
    <row r="3599" spans="1:8">
      <c r="A3599" s="16" t="s">
        <v>806</v>
      </c>
      <c r="B3599" s="17">
        <v>10362</v>
      </c>
      <c r="C3599" s="16" t="s">
        <v>17</v>
      </c>
      <c r="D3599" s="16" t="s">
        <v>826</v>
      </c>
      <c r="E3599" s="27" t="s">
        <v>827</v>
      </c>
      <c r="F3599" s="27" t="s">
        <v>115</v>
      </c>
      <c r="G3599" s="18">
        <v>8.9999999999999993E-3</v>
      </c>
      <c r="H3599" s="71">
        <v>12.54</v>
      </c>
    </row>
    <row r="3600" spans="1:8">
      <c r="A3600" s="16" t="s">
        <v>806</v>
      </c>
      <c r="B3600" s="17">
        <v>11253</v>
      </c>
      <c r="C3600" s="16" t="s">
        <v>17</v>
      </c>
      <c r="D3600" s="16" t="s">
        <v>1341</v>
      </c>
      <c r="E3600" s="27" t="s">
        <v>819</v>
      </c>
      <c r="F3600" s="27" t="s">
        <v>115</v>
      </c>
      <c r="G3600" s="18">
        <v>1.1000000000000001E-3</v>
      </c>
      <c r="H3600" s="71">
        <v>29</v>
      </c>
    </row>
    <row r="3601" spans="1:8">
      <c r="A3601" s="16" t="s">
        <v>806</v>
      </c>
      <c r="B3601" s="17">
        <v>1651</v>
      </c>
      <c r="C3601" s="16" t="s">
        <v>17</v>
      </c>
      <c r="D3601" s="16" t="s">
        <v>842</v>
      </c>
      <c r="E3601" s="27" t="s">
        <v>819</v>
      </c>
      <c r="F3601" s="27" t="s">
        <v>843</v>
      </c>
      <c r="G3601" s="18">
        <v>1.6000000000000001E-3</v>
      </c>
      <c r="H3601" s="71">
        <v>7</v>
      </c>
    </row>
    <row r="3602" spans="1:8">
      <c r="A3602" s="16" t="s">
        <v>806</v>
      </c>
      <c r="B3602" s="17">
        <v>11257</v>
      </c>
      <c r="C3602" s="16" t="s">
        <v>17</v>
      </c>
      <c r="D3602" s="16" t="s">
        <v>1338</v>
      </c>
      <c r="E3602" s="27" t="s">
        <v>819</v>
      </c>
      <c r="F3602" s="27" t="s">
        <v>115</v>
      </c>
      <c r="G3602" s="18">
        <v>4.0000000000000002E-4</v>
      </c>
      <c r="H3602" s="71">
        <v>32.299999999999997</v>
      </c>
    </row>
    <row r="3603" spans="1:8">
      <c r="A3603" s="16" t="s">
        <v>806</v>
      </c>
      <c r="B3603" s="17">
        <v>11256</v>
      </c>
      <c r="C3603" s="16" t="s">
        <v>17</v>
      </c>
      <c r="D3603" s="16" t="s">
        <v>1339</v>
      </c>
      <c r="E3603" s="27" t="s">
        <v>819</v>
      </c>
      <c r="F3603" s="27" t="s">
        <v>115</v>
      </c>
      <c r="G3603" s="18">
        <v>4.0000000000000002E-4</v>
      </c>
      <c r="H3603" s="71">
        <v>60</v>
      </c>
    </row>
    <row r="3604" spans="1:8">
      <c r="A3604" s="16" t="s">
        <v>806</v>
      </c>
      <c r="B3604" s="17">
        <v>941</v>
      </c>
      <c r="C3604" s="16" t="s">
        <v>17</v>
      </c>
      <c r="D3604" s="16" t="s">
        <v>830</v>
      </c>
      <c r="E3604" s="27" t="s">
        <v>819</v>
      </c>
      <c r="F3604" s="27" t="s">
        <v>115</v>
      </c>
      <c r="G3604" s="18">
        <v>3.0000000000000001E-3</v>
      </c>
      <c r="H3604" s="71">
        <v>194.68</v>
      </c>
    </row>
    <row r="3605" spans="1:8">
      <c r="A3605" s="16" t="s">
        <v>806</v>
      </c>
      <c r="B3605" s="17">
        <v>10761</v>
      </c>
      <c r="C3605" s="16" t="s">
        <v>17</v>
      </c>
      <c r="D3605" s="16" t="s">
        <v>837</v>
      </c>
      <c r="E3605" s="27" t="s">
        <v>827</v>
      </c>
      <c r="F3605" s="27" t="s">
        <v>115</v>
      </c>
      <c r="G3605" s="18">
        <v>0.2036</v>
      </c>
      <c r="H3605" s="71">
        <v>5</v>
      </c>
    </row>
    <row r="3606" spans="1:8">
      <c r="A3606" s="16" t="s">
        <v>806</v>
      </c>
      <c r="B3606" s="17">
        <v>158</v>
      </c>
      <c r="C3606" s="16" t="s">
        <v>17</v>
      </c>
      <c r="D3606" s="16" t="s">
        <v>831</v>
      </c>
      <c r="E3606" s="27" t="s">
        <v>819</v>
      </c>
      <c r="F3606" s="27" t="s">
        <v>115</v>
      </c>
      <c r="G3606" s="18">
        <v>0.2036</v>
      </c>
      <c r="H3606" s="71">
        <v>14</v>
      </c>
    </row>
    <row r="3607" spans="1:8">
      <c r="A3607" s="16" t="s">
        <v>806</v>
      </c>
      <c r="B3607" s="17">
        <v>2378</v>
      </c>
      <c r="C3607" s="16" t="s">
        <v>17</v>
      </c>
      <c r="D3607" s="16" t="s">
        <v>832</v>
      </c>
      <c r="E3607" s="27" t="s">
        <v>819</v>
      </c>
      <c r="F3607" s="27" t="s">
        <v>115</v>
      </c>
      <c r="G3607" s="18">
        <v>0.1595</v>
      </c>
      <c r="H3607" s="71">
        <v>4.5</v>
      </c>
    </row>
    <row r="3608" spans="1:8" ht="25.5">
      <c r="A3608" s="16" t="s">
        <v>806</v>
      </c>
      <c r="B3608" s="17" t="s">
        <v>828</v>
      </c>
      <c r="C3608" s="16" t="s">
        <v>17</v>
      </c>
      <c r="D3608" s="16" t="s">
        <v>829</v>
      </c>
      <c r="E3608" s="27" t="s">
        <v>819</v>
      </c>
      <c r="F3608" s="27" t="s">
        <v>115</v>
      </c>
      <c r="G3608" s="18">
        <v>1.1999999999999999E-3</v>
      </c>
      <c r="H3608" s="71">
        <v>16.13</v>
      </c>
    </row>
    <row r="3609" spans="1:8">
      <c r="A3609" s="16" t="s">
        <v>806</v>
      </c>
      <c r="B3609" s="17" t="s">
        <v>814</v>
      </c>
      <c r="C3609" s="16" t="s">
        <v>17</v>
      </c>
      <c r="D3609" s="16" t="s">
        <v>815</v>
      </c>
      <c r="E3609" s="27" t="s">
        <v>809</v>
      </c>
      <c r="F3609" s="27" t="s">
        <v>810</v>
      </c>
      <c r="G3609" s="18">
        <v>1</v>
      </c>
      <c r="H3609" s="71">
        <v>16.89</v>
      </c>
    </row>
    <row r="3610" spans="1:8">
      <c r="A3610" s="16" t="s">
        <v>806</v>
      </c>
      <c r="B3610" s="17">
        <v>981</v>
      </c>
      <c r="C3610" s="16" t="s">
        <v>17</v>
      </c>
      <c r="D3610" s="16" t="s">
        <v>1448</v>
      </c>
      <c r="E3610" s="27" t="s">
        <v>819</v>
      </c>
      <c r="F3610" s="27" t="s">
        <v>89</v>
      </c>
      <c r="G3610" s="18">
        <v>0.84</v>
      </c>
      <c r="H3610" s="71">
        <v>0.27</v>
      </c>
    </row>
    <row r="3611" spans="1:8">
      <c r="A3611" s="16" t="s">
        <v>806</v>
      </c>
      <c r="B3611" s="17">
        <v>4729</v>
      </c>
      <c r="C3611" s="16" t="s">
        <v>17</v>
      </c>
      <c r="D3611" s="16" t="s">
        <v>853</v>
      </c>
      <c r="E3611" s="27" t="s">
        <v>819</v>
      </c>
      <c r="F3611" s="27" t="s">
        <v>115</v>
      </c>
      <c r="G3611" s="18">
        <v>1E-4</v>
      </c>
      <c r="H3611" s="71">
        <v>37.799999999999997</v>
      </c>
    </row>
    <row r="3612" spans="1:8">
      <c r="A3612" s="16" t="s">
        <v>806</v>
      </c>
      <c r="B3612" s="17">
        <v>10788</v>
      </c>
      <c r="C3612" s="16" t="s">
        <v>17</v>
      </c>
      <c r="D3612" s="16" t="s">
        <v>852</v>
      </c>
      <c r="E3612" s="27" t="s">
        <v>819</v>
      </c>
      <c r="F3612" s="27" t="s">
        <v>115</v>
      </c>
      <c r="G3612" s="18">
        <v>2.0000000000000001E-4</v>
      </c>
      <c r="H3612" s="71">
        <v>36.9</v>
      </c>
    </row>
    <row r="3613" spans="1:8" ht="25.5">
      <c r="A3613" s="16" t="s">
        <v>806</v>
      </c>
      <c r="B3613" s="17" t="s">
        <v>854</v>
      </c>
      <c r="C3613" s="16" t="s">
        <v>17</v>
      </c>
      <c r="D3613" s="16" t="s">
        <v>855</v>
      </c>
      <c r="E3613" s="27" t="s">
        <v>819</v>
      </c>
      <c r="F3613" s="27" t="s">
        <v>115</v>
      </c>
      <c r="G3613" s="18">
        <v>2.0000000000000001E-4</v>
      </c>
      <c r="H3613" s="71">
        <v>189.9</v>
      </c>
    </row>
    <row r="3614" spans="1:8">
      <c r="A3614" s="16" t="s">
        <v>806</v>
      </c>
      <c r="B3614" s="17">
        <v>4728</v>
      </c>
      <c r="C3614" s="16" t="s">
        <v>17</v>
      </c>
      <c r="D3614" s="16" t="s">
        <v>851</v>
      </c>
      <c r="E3614" s="27" t="s">
        <v>819</v>
      </c>
      <c r="F3614" s="27" t="s">
        <v>115</v>
      </c>
      <c r="G3614" s="18">
        <v>2.9999999999999997E-4</v>
      </c>
      <c r="H3614" s="71">
        <v>18.579999999999998</v>
      </c>
    </row>
    <row r="3615" spans="1:8">
      <c r="A3615" s="16" t="s">
        <v>806</v>
      </c>
      <c r="B3615" s="17" t="s">
        <v>1478</v>
      </c>
      <c r="C3615" s="16" t="s">
        <v>17</v>
      </c>
      <c r="D3615" s="16" t="s">
        <v>1892</v>
      </c>
      <c r="E3615" s="27" t="s">
        <v>819</v>
      </c>
      <c r="F3615" s="27" t="s">
        <v>115</v>
      </c>
      <c r="G3615" s="18">
        <v>1</v>
      </c>
      <c r="H3615" s="71">
        <v>14.86</v>
      </c>
    </row>
    <row r="3616" spans="1:8">
      <c r="A3616" s="16" t="s">
        <v>806</v>
      </c>
      <c r="B3616" s="17" t="s">
        <v>1333</v>
      </c>
      <c r="C3616" s="16" t="s">
        <v>17</v>
      </c>
      <c r="D3616" s="16" t="s">
        <v>1334</v>
      </c>
      <c r="E3616" s="27" t="s">
        <v>809</v>
      </c>
      <c r="F3616" s="27" t="s">
        <v>810</v>
      </c>
      <c r="G3616" s="18">
        <v>1</v>
      </c>
      <c r="H3616" s="71">
        <v>22.45</v>
      </c>
    </row>
    <row r="3617" spans="1:8">
      <c r="A3617" s="16" t="s">
        <v>806</v>
      </c>
      <c r="B3617" s="17" t="s">
        <v>1479</v>
      </c>
      <c r="C3617" s="16" t="s">
        <v>17</v>
      </c>
      <c r="D3617" s="16" t="s">
        <v>1480</v>
      </c>
      <c r="E3617" s="27" t="s">
        <v>819</v>
      </c>
      <c r="F3617" s="27" t="s">
        <v>115</v>
      </c>
      <c r="G3617" s="18">
        <v>1</v>
      </c>
      <c r="H3617" s="71">
        <v>7.36</v>
      </c>
    </row>
    <row r="3618" spans="1:8" ht="25.5">
      <c r="A3618" s="16" t="s">
        <v>806</v>
      </c>
      <c r="B3618" s="17" t="s">
        <v>1476</v>
      </c>
      <c r="C3618" s="16" t="s">
        <v>17</v>
      </c>
      <c r="D3618" s="16" t="s">
        <v>1477</v>
      </c>
      <c r="E3618" s="27" t="s">
        <v>819</v>
      </c>
      <c r="F3618" s="27" t="s">
        <v>115</v>
      </c>
      <c r="G3618" s="18">
        <v>1</v>
      </c>
      <c r="H3618" s="71">
        <v>10.32</v>
      </c>
    </row>
    <row r="3619" spans="1:8">
      <c r="A3619" s="11"/>
      <c r="B3619" s="11"/>
      <c r="C3619" s="11"/>
      <c r="D3619" s="11"/>
      <c r="E3619" s="11"/>
      <c r="F3619" s="11"/>
      <c r="G3619" s="12"/>
      <c r="H3619" s="75"/>
    </row>
    <row r="3620" spans="1:8">
      <c r="A3620" s="11"/>
      <c r="B3620" s="11"/>
      <c r="C3620" s="11"/>
      <c r="D3620" s="11"/>
      <c r="E3620" s="11"/>
      <c r="F3620" s="11"/>
      <c r="G3620" s="28"/>
      <c r="H3620" s="76"/>
    </row>
    <row r="3621" spans="1:8" ht="15" thickBot="1">
      <c r="A3621" s="13"/>
      <c r="B3621" s="13"/>
      <c r="C3621" s="13"/>
      <c r="D3621" s="13"/>
      <c r="E3621" s="13"/>
      <c r="F3621" s="13"/>
      <c r="G3621" s="14"/>
      <c r="H3621" s="77"/>
    </row>
    <row r="3622" spans="1:8" ht="15" thickTop="1">
      <c r="A3622" s="15"/>
      <c r="B3622" s="15"/>
      <c r="C3622" s="15"/>
      <c r="D3622" s="15"/>
      <c r="E3622" s="15"/>
      <c r="F3622" s="15"/>
      <c r="G3622" s="15"/>
      <c r="H3622" s="78"/>
    </row>
    <row r="3623" spans="1:8" ht="15">
      <c r="A3623" s="1" t="s">
        <v>542</v>
      </c>
      <c r="B3623" s="2" t="s">
        <v>1</v>
      </c>
      <c r="C3623" s="1" t="s">
        <v>2</v>
      </c>
      <c r="D3623" s="1" t="s">
        <v>3</v>
      </c>
      <c r="E3623" s="29" t="s">
        <v>799</v>
      </c>
      <c r="F3623" s="29" t="s">
        <v>4</v>
      </c>
      <c r="G3623" s="2" t="s">
        <v>5</v>
      </c>
      <c r="H3623" s="74" t="s">
        <v>6</v>
      </c>
    </row>
    <row r="3624" spans="1:8" ht="25.5">
      <c r="A3624" s="3" t="s">
        <v>800</v>
      </c>
      <c r="B3624" s="4">
        <v>100860</v>
      </c>
      <c r="C3624" s="3" t="s">
        <v>20</v>
      </c>
      <c r="D3624" s="3" t="s">
        <v>545</v>
      </c>
      <c r="E3624" s="25" t="s">
        <v>1850</v>
      </c>
      <c r="F3624" s="25" t="s">
        <v>54</v>
      </c>
      <c r="G3624" s="5">
        <v>1</v>
      </c>
      <c r="H3624" s="79">
        <v>131.66999999999999</v>
      </c>
    </row>
    <row r="3625" spans="1:8" ht="38.25">
      <c r="A3625" s="7" t="s">
        <v>801</v>
      </c>
      <c r="B3625" s="8">
        <v>88267</v>
      </c>
      <c r="C3625" s="7" t="s">
        <v>20</v>
      </c>
      <c r="D3625" s="7" t="s">
        <v>877</v>
      </c>
      <c r="E3625" s="26" t="s">
        <v>1801</v>
      </c>
      <c r="F3625" s="26" t="s">
        <v>106</v>
      </c>
      <c r="G3625" s="9">
        <v>0.44669999999999999</v>
      </c>
      <c r="H3625" s="72">
        <v>29.13</v>
      </c>
    </row>
    <row r="3626" spans="1:8" ht="38.25">
      <c r="A3626" s="7" t="s">
        <v>801</v>
      </c>
      <c r="B3626" s="8">
        <v>88316</v>
      </c>
      <c r="C3626" s="7" t="s">
        <v>20</v>
      </c>
      <c r="D3626" s="7" t="s">
        <v>802</v>
      </c>
      <c r="E3626" s="26" t="s">
        <v>1801</v>
      </c>
      <c r="F3626" s="26" t="s">
        <v>106</v>
      </c>
      <c r="G3626" s="9">
        <v>0.14069999999999999</v>
      </c>
      <c r="H3626" s="72">
        <v>24.08</v>
      </c>
    </row>
    <row r="3627" spans="1:8" ht="25.5">
      <c r="A3627" s="16" t="s">
        <v>806</v>
      </c>
      <c r="B3627" s="17">
        <v>1368</v>
      </c>
      <c r="C3627" s="16" t="s">
        <v>20</v>
      </c>
      <c r="D3627" s="16" t="s">
        <v>1481</v>
      </c>
      <c r="E3627" s="27" t="s">
        <v>819</v>
      </c>
      <c r="F3627" s="27" t="s">
        <v>54</v>
      </c>
      <c r="G3627" s="18">
        <v>1</v>
      </c>
      <c r="H3627" s="71">
        <v>106.4</v>
      </c>
    </row>
    <row r="3628" spans="1:8">
      <c r="A3628" s="16" t="s">
        <v>806</v>
      </c>
      <c r="B3628" s="17">
        <v>3146</v>
      </c>
      <c r="C3628" s="16" t="s">
        <v>20</v>
      </c>
      <c r="D3628" s="16" t="s">
        <v>1455</v>
      </c>
      <c r="E3628" s="27" t="s">
        <v>819</v>
      </c>
      <c r="F3628" s="27" t="s">
        <v>54</v>
      </c>
      <c r="G3628" s="18">
        <v>2.1000000000000001E-2</v>
      </c>
      <c r="H3628" s="71">
        <v>3.45</v>
      </c>
    </row>
    <row r="3629" spans="1:8">
      <c r="A3629" s="11"/>
      <c r="B3629" s="11"/>
      <c r="C3629" s="11"/>
      <c r="D3629" s="11"/>
      <c r="E3629" s="11"/>
      <c r="F3629" s="11"/>
      <c r="G3629" s="12"/>
      <c r="H3629" s="75"/>
    </row>
    <row r="3630" spans="1:8">
      <c r="A3630" s="11"/>
      <c r="B3630" s="11"/>
      <c r="C3630" s="11"/>
      <c r="D3630" s="11"/>
      <c r="E3630" s="11"/>
      <c r="F3630" s="11"/>
      <c r="G3630" s="28"/>
      <c r="H3630" s="76"/>
    </row>
    <row r="3631" spans="1:8" ht="15" thickBot="1">
      <c r="A3631" s="13"/>
      <c r="B3631" s="13"/>
      <c r="C3631" s="13"/>
      <c r="D3631" s="13"/>
      <c r="E3631" s="13"/>
      <c r="F3631" s="13"/>
      <c r="G3631" s="14"/>
      <c r="H3631" s="77"/>
    </row>
    <row r="3632" spans="1:8" ht="15" thickTop="1">
      <c r="A3632" s="15"/>
      <c r="B3632" s="15"/>
      <c r="C3632" s="15"/>
      <c r="D3632" s="15"/>
      <c r="E3632" s="15"/>
      <c r="F3632" s="15"/>
      <c r="G3632" s="15"/>
      <c r="H3632" s="78"/>
    </row>
    <row r="3633" spans="1:8" ht="15">
      <c r="A3633" s="1" t="s">
        <v>544</v>
      </c>
      <c r="B3633" s="2" t="s">
        <v>1</v>
      </c>
      <c r="C3633" s="1" t="s">
        <v>2</v>
      </c>
      <c r="D3633" s="1" t="s">
        <v>3</v>
      </c>
      <c r="E3633" s="29" t="s">
        <v>799</v>
      </c>
      <c r="F3633" s="29" t="s">
        <v>4</v>
      </c>
      <c r="G3633" s="2" t="s">
        <v>5</v>
      </c>
      <c r="H3633" s="74" t="s">
        <v>6</v>
      </c>
    </row>
    <row r="3634" spans="1:8" ht="25.5">
      <c r="A3634" s="3" t="s">
        <v>800</v>
      </c>
      <c r="B3634" s="4">
        <v>86915</v>
      </c>
      <c r="C3634" s="3" t="s">
        <v>20</v>
      </c>
      <c r="D3634" s="3" t="s">
        <v>547</v>
      </c>
      <c r="E3634" s="25" t="s">
        <v>1850</v>
      </c>
      <c r="F3634" s="25" t="s">
        <v>54</v>
      </c>
      <c r="G3634" s="5">
        <v>1</v>
      </c>
      <c r="H3634" s="79">
        <v>156.04</v>
      </c>
    </row>
    <row r="3635" spans="1:8" ht="38.25">
      <c r="A3635" s="7" t="s">
        <v>801</v>
      </c>
      <c r="B3635" s="8">
        <v>88267</v>
      </c>
      <c r="C3635" s="7" t="s">
        <v>20</v>
      </c>
      <c r="D3635" s="7" t="s">
        <v>877</v>
      </c>
      <c r="E3635" s="26" t="s">
        <v>1801</v>
      </c>
      <c r="F3635" s="26" t="s">
        <v>106</v>
      </c>
      <c r="G3635" s="9">
        <v>9.6000000000000002E-2</v>
      </c>
      <c r="H3635" s="72">
        <v>29.13</v>
      </c>
    </row>
    <row r="3636" spans="1:8" ht="38.25">
      <c r="A3636" s="7" t="s">
        <v>801</v>
      </c>
      <c r="B3636" s="8">
        <v>88316</v>
      </c>
      <c r="C3636" s="7" t="s">
        <v>20</v>
      </c>
      <c r="D3636" s="7" t="s">
        <v>802</v>
      </c>
      <c r="E3636" s="26" t="s">
        <v>1801</v>
      </c>
      <c r="F3636" s="26" t="s">
        <v>106</v>
      </c>
      <c r="G3636" s="9">
        <v>3.0300000000000001E-2</v>
      </c>
      <c r="H3636" s="72">
        <v>24.08</v>
      </c>
    </row>
    <row r="3637" spans="1:8" ht="25.5">
      <c r="A3637" s="16" t="s">
        <v>806</v>
      </c>
      <c r="B3637" s="17">
        <v>36791</v>
      </c>
      <c r="C3637" s="16" t="s">
        <v>20</v>
      </c>
      <c r="D3637" s="16" t="s">
        <v>1482</v>
      </c>
      <c r="E3637" s="27" t="s">
        <v>819</v>
      </c>
      <c r="F3637" s="27" t="s">
        <v>54</v>
      </c>
      <c r="G3637" s="18">
        <v>1</v>
      </c>
      <c r="H3637" s="71">
        <v>164</v>
      </c>
    </row>
    <row r="3638" spans="1:8">
      <c r="A3638" s="16" t="s">
        <v>806</v>
      </c>
      <c r="B3638" s="17">
        <v>3146</v>
      </c>
      <c r="C3638" s="16" t="s">
        <v>20</v>
      </c>
      <c r="D3638" s="16" t="s">
        <v>1455</v>
      </c>
      <c r="E3638" s="27" t="s">
        <v>819</v>
      </c>
      <c r="F3638" s="27" t="s">
        <v>54</v>
      </c>
      <c r="G3638" s="18">
        <v>2.1000000000000001E-2</v>
      </c>
      <c r="H3638" s="71">
        <v>3.45</v>
      </c>
    </row>
    <row r="3639" spans="1:8">
      <c r="A3639" s="11"/>
      <c r="B3639" s="11"/>
      <c r="C3639" s="11"/>
      <c r="D3639" s="11"/>
      <c r="E3639" s="11"/>
      <c r="F3639" s="11"/>
      <c r="G3639" s="12"/>
      <c r="H3639" s="75"/>
    </row>
    <row r="3640" spans="1:8">
      <c r="A3640" s="11"/>
      <c r="B3640" s="11"/>
      <c r="C3640" s="11"/>
      <c r="D3640" s="11"/>
      <c r="E3640" s="11"/>
      <c r="F3640" s="11"/>
      <c r="G3640" s="28"/>
      <c r="H3640" s="76"/>
    </row>
    <row r="3641" spans="1:8" ht="15" thickBot="1">
      <c r="A3641" s="13"/>
      <c r="B3641" s="13"/>
      <c r="C3641" s="13"/>
      <c r="D3641" s="13"/>
      <c r="E3641" s="13"/>
      <c r="F3641" s="13"/>
      <c r="G3641" s="14"/>
      <c r="H3641" s="77"/>
    </row>
    <row r="3642" spans="1:8" ht="15" thickTop="1">
      <c r="A3642" s="15"/>
      <c r="B3642" s="15"/>
      <c r="C3642" s="15"/>
      <c r="D3642" s="15"/>
      <c r="E3642" s="15"/>
      <c r="F3642" s="15"/>
      <c r="G3642" s="15"/>
      <c r="H3642" s="78"/>
    </row>
    <row r="3643" spans="1:8" ht="15">
      <c r="A3643" s="1" t="s">
        <v>546</v>
      </c>
      <c r="B3643" s="2" t="s">
        <v>1</v>
      </c>
      <c r="C3643" s="1" t="s">
        <v>2</v>
      </c>
      <c r="D3643" s="1" t="s">
        <v>3</v>
      </c>
      <c r="E3643" s="29" t="s">
        <v>799</v>
      </c>
      <c r="F3643" s="29" t="s">
        <v>4</v>
      </c>
      <c r="G3643" s="2" t="s">
        <v>5</v>
      </c>
      <c r="H3643" s="74" t="s">
        <v>6</v>
      </c>
    </row>
    <row r="3644" spans="1:8" ht="38.25">
      <c r="A3644" s="3" t="s">
        <v>800</v>
      </c>
      <c r="B3644" s="4">
        <v>86910</v>
      </c>
      <c r="C3644" s="3" t="s">
        <v>20</v>
      </c>
      <c r="D3644" s="3" t="s">
        <v>549</v>
      </c>
      <c r="E3644" s="25" t="s">
        <v>1850</v>
      </c>
      <c r="F3644" s="25" t="s">
        <v>54</v>
      </c>
      <c r="G3644" s="5">
        <v>1</v>
      </c>
      <c r="H3644" s="79">
        <v>139.41999999999999</v>
      </c>
    </row>
    <row r="3645" spans="1:8" ht="38.25">
      <c r="A3645" s="7" t="s">
        <v>801</v>
      </c>
      <c r="B3645" s="8">
        <v>88316</v>
      </c>
      <c r="C3645" s="7" t="s">
        <v>20</v>
      </c>
      <c r="D3645" s="7" t="s">
        <v>802</v>
      </c>
      <c r="E3645" s="26" t="s">
        <v>1801</v>
      </c>
      <c r="F3645" s="26" t="s">
        <v>106</v>
      </c>
      <c r="G3645" s="9">
        <v>3.6700000000000003E-2</v>
      </c>
      <c r="H3645" s="72">
        <v>24.08</v>
      </c>
    </row>
    <row r="3646" spans="1:8" ht="38.25">
      <c r="A3646" s="7" t="s">
        <v>801</v>
      </c>
      <c r="B3646" s="8">
        <v>88267</v>
      </c>
      <c r="C3646" s="7" t="s">
        <v>20</v>
      </c>
      <c r="D3646" s="7" t="s">
        <v>877</v>
      </c>
      <c r="E3646" s="26" t="s">
        <v>1801</v>
      </c>
      <c r="F3646" s="26" t="s">
        <v>106</v>
      </c>
      <c r="G3646" s="9">
        <v>0.1164</v>
      </c>
      <c r="H3646" s="72">
        <v>29.13</v>
      </c>
    </row>
    <row r="3647" spans="1:8">
      <c r="A3647" s="16" t="s">
        <v>806</v>
      </c>
      <c r="B3647" s="17">
        <v>3146</v>
      </c>
      <c r="C3647" s="16" t="s">
        <v>20</v>
      </c>
      <c r="D3647" s="16" t="s">
        <v>1455</v>
      </c>
      <c r="E3647" s="27" t="s">
        <v>819</v>
      </c>
      <c r="F3647" s="27" t="s">
        <v>54</v>
      </c>
      <c r="G3647" s="18">
        <v>2.1000000000000001E-2</v>
      </c>
      <c r="H3647" s="71">
        <v>3.45</v>
      </c>
    </row>
    <row r="3648" spans="1:8" ht="25.5">
      <c r="A3648" s="16" t="s">
        <v>806</v>
      </c>
      <c r="B3648" s="17">
        <v>11773</v>
      </c>
      <c r="C3648" s="16" t="s">
        <v>20</v>
      </c>
      <c r="D3648" s="16" t="s">
        <v>1483</v>
      </c>
      <c r="E3648" s="27" t="s">
        <v>819</v>
      </c>
      <c r="F3648" s="27" t="s">
        <v>54</v>
      </c>
      <c r="G3648" s="18">
        <v>1</v>
      </c>
      <c r="H3648" s="71">
        <v>145.30000000000001</v>
      </c>
    </row>
    <row r="3649" spans="1:8">
      <c r="A3649" s="11"/>
      <c r="B3649" s="11"/>
      <c r="C3649" s="11"/>
      <c r="D3649" s="11"/>
      <c r="E3649" s="11"/>
      <c r="F3649" s="11"/>
      <c r="G3649" s="12"/>
      <c r="H3649" s="75"/>
    </row>
    <row r="3650" spans="1:8">
      <c r="A3650" s="11"/>
      <c r="B3650" s="11"/>
      <c r="C3650" s="11"/>
      <c r="D3650" s="11"/>
      <c r="E3650" s="11"/>
      <c r="F3650" s="11"/>
      <c r="G3650" s="28"/>
      <c r="H3650" s="76"/>
    </row>
    <row r="3651" spans="1:8" ht="15" thickBot="1">
      <c r="A3651" s="13"/>
      <c r="B3651" s="13"/>
      <c r="C3651" s="13"/>
      <c r="D3651" s="13"/>
      <c r="E3651" s="13"/>
      <c r="F3651" s="13"/>
      <c r="G3651" s="14"/>
      <c r="H3651" s="77"/>
    </row>
    <row r="3652" spans="1:8" ht="15" thickTop="1">
      <c r="A3652" s="15"/>
      <c r="B3652" s="15"/>
      <c r="C3652" s="15"/>
      <c r="D3652" s="15"/>
      <c r="E3652" s="15"/>
      <c r="F3652" s="15"/>
      <c r="G3652" s="15"/>
      <c r="H3652" s="78"/>
    </row>
    <row r="3653" spans="1:8" ht="15">
      <c r="A3653" s="1" t="s">
        <v>548</v>
      </c>
      <c r="B3653" s="2" t="s">
        <v>1</v>
      </c>
      <c r="C3653" s="1" t="s">
        <v>2</v>
      </c>
      <c r="D3653" s="1" t="s">
        <v>3</v>
      </c>
      <c r="E3653" s="29" t="s">
        <v>799</v>
      </c>
      <c r="F3653" s="29" t="s">
        <v>4</v>
      </c>
      <c r="G3653" s="2" t="s">
        <v>5</v>
      </c>
      <c r="H3653" s="74" t="s">
        <v>6</v>
      </c>
    </row>
    <row r="3654" spans="1:8" ht="25.5">
      <c r="A3654" s="3" t="s">
        <v>800</v>
      </c>
      <c r="B3654" s="4">
        <v>86914</v>
      </c>
      <c r="C3654" s="3" t="s">
        <v>20</v>
      </c>
      <c r="D3654" s="3" t="s">
        <v>551</v>
      </c>
      <c r="E3654" s="25" t="s">
        <v>1850</v>
      </c>
      <c r="F3654" s="25" t="s">
        <v>54</v>
      </c>
      <c r="G3654" s="5">
        <v>1</v>
      </c>
      <c r="H3654" s="79">
        <v>107.24</v>
      </c>
    </row>
    <row r="3655" spans="1:8" ht="38.25">
      <c r="A3655" s="7" t="s">
        <v>801</v>
      </c>
      <c r="B3655" s="8">
        <v>88316</v>
      </c>
      <c r="C3655" s="7" t="s">
        <v>20</v>
      </c>
      <c r="D3655" s="7" t="s">
        <v>802</v>
      </c>
      <c r="E3655" s="26" t="s">
        <v>1801</v>
      </c>
      <c r="F3655" s="26" t="s">
        <v>106</v>
      </c>
      <c r="G3655" s="9">
        <v>4.8099999999999997E-2</v>
      </c>
      <c r="H3655" s="72">
        <v>24.08</v>
      </c>
    </row>
    <row r="3656" spans="1:8" ht="38.25">
      <c r="A3656" s="7" t="s">
        <v>801</v>
      </c>
      <c r="B3656" s="8">
        <v>88267</v>
      </c>
      <c r="C3656" s="7" t="s">
        <v>20</v>
      </c>
      <c r="D3656" s="7" t="s">
        <v>877</v>
      </c>
      <c r="E3656" s="26" t="s">
        <v>1801</v>
      </c>
      <c r="F3656" s="26" t="s">
        <v>106</v>
      </c>
      <c r="G3656" s="9">
        <v>0.1525</v>
      </c>
      <c r="H3656" s="72">
        <v>29.13</v>
      </c>
    </row>
    <row r="3657" spans="1:8" ht="25.5">
      <c r="A3657" s="16" t="s">
        <v>806</v>
      </c>
      <c r="B3657" s="17">
        <v>13417</v>
      </c>
      <c r="C3657" s="16" t="s">
        <v>20</v>
      </c>
      <c r="D3657" s="16" t="s">
        <v>1484</v>
      </c>
      <c r="E3657" s="27" t="s">
        <v>819</v>
      </c>
      <c r="F3657" s="27" t="s">
        <v>54</v>
      </c>
      <c r="G3657" s="18">
        <v>1</v>
      </c>
      <c r="H3657" s="71">
        <v>109.27</v>
      </c>
    </row>
    <row r="3658" spans="1:8">
      <c r="A3658" s="16" t="s">
        <v>806</v>
      </c>
      <c r="B3658" s="17">
        <v>3146</v>
      </c>
      <c r="C3658" s="16" t="s">
        <v>20</v>
      </c>
      <c r="D3658" s="16" t="s">
        <v>1455</v>
      </c>
      <c r="E3658" s="27" t="s">
        <v>819</v>
      </c>
      <c r="F3658" s="27" t="s">
        <v>54</v>
      </c>
      <c r="G3658" s="18">
        <v>2.1000000000000001E-2</v>
      </c>
      <c r="H3658" s="71">
        <v>3.45</v>
      </c>
    </row>
    <row r="3659" spans="1:8">
      <c r="A3659" s="11"/>
      <c r="B3659" s="11"/>
      <c r="C3659" s="11"/>
      <c r="D3659" s="11"/>
      <c r="E3659" s="11"/>
      <c r="F3659" s="11"/>
      <c r="G3659" s="12"/>
      <c r="H3659" s="75"/>
    </row>
    <row r="3660" spans="1:8">
      <c r="A3660" s="11"/>
      <c r="B3660" s="11"/>
      <c r="C3660" s="11"/>
      <c r="D3660" s="11"/>
      <c r="E3660" s="11"/>
      <c r="F3660" s="11"/>
      <c r="G3660" s="28"/>
      <c r="H3660" s="76"/>
    </row>
    <row r="3661" spans="1:8" ht="15" thickBot="1">
      <c r="A3661" s="13"/>
      <c r="B3661" s="13"/>
      <c r="C3661" s="13"/>
      <c r="D3661" s="13"/>
      <c r="E3661" s="13"/>
      <c r="F3661" s="13"/>
      <c r="G3661" s="14"/>
      <c r="H3661" s="77"/>
    </row>
    <row r="3662" spans="1:8" ht="15" thickTop="1">
      <c r="A3662" s="15"/>
      <c r="B3662" s="15"/>
      <c r="C3662" s="15"/>
      <c r="D3662" s="15"/>
      <c r="E3662" s="15"/>
      <c r="F3662" s="15"/>
      <c r="G3662" s="15"/>
      <c r="H3662" s="78"/>
    </row>
    <row r="3663" spans="1:8" ht="15">
      <c r="A3663" s="1" t="s">
        <v>550</v>
      </c>
      <c r="B3663" s="2" t="s">
        <v>1</v>
      </c>
      <c r="C3663" s="1" t="s">
        <v>2</v>
      </c>
      <c r="D3663" s="1" t="s">
        <v>3</v>
      </c>
      <c r="E3663" s="29" t="s">
        <v>799</v>
      </c>
      <c r="F3663" s="29" t="s">
        <v>4</v>
      </c>
      <c r="G3663" s="2" t="s">
        <v>5</v>
      </c>
      <c r="H3663" s="74" t="s">
        <v>6</v>
      </c>
    </row>
    <row r="3664" spans="1:8" ht="38.25">
      <c r="A3664" s="3" t="s">
        <v>800</v>
      </c>
      <c r="B3664" s="4">
        <v>86910</v>
      </c>
      <c r="C3664" s="3" t="s">
        <v>20</v>
      </c>
      <c r="D3664" s="3" t="s">
        <v>549</v>
      </c>
      <c r="E3664" s="25" t="s">
        <v>1850</v>
      </c>
      <c r="F3664" s="25" t="s">
        <v>54</v>
      </c>
      <c r="G3664" s="5">
        <v>1</v>
      </c>
      <c r="H3664" s="79">
        <v>139.41999999999999</v>
      </c>
    </row>
    <row r="3665" spans="1:8" ht="38.25">
      <c r="A3665" s="7" t="s">
        <v>801</v>
      </c>
      <c r="B3665" s="8">
        <v>88316</v>
      </c>
      <c r="C3665" s="7" t="s">
        <v>20</v>
      </c>
      <c r="D3665" s="7" t="s">
        <v>802</v>
      </c>
      <c r="E3665" s="26" t="s">
        <v>1801</v>
      </c>
      <c r="F3665" s="26" t="s">
        <v>106</v>
      </c>
      <c r="G3665" s="9">
        <v>3.6700000000000003E-2</v>
      </c>
      <c r="H3665" s="72">
        <v>24.08</v>
      </c>
    </row>
    <row r="3666" spans="1:8" ht="38.25">
      <c r="A3666" s="7" t="s">
        <v>801</v>
      </c>
      <c r="B3666" s="8">
        <v>88267</v>
      </c>
      <c r="C3666" s="7" t="s">
        <v>20</v>
      </c>
      <c r="D3666" s="7" t="s">
        <v>877</v>
      </c>
      <c r="E3666" s="26" t="s">
        <v>1801</v>
      </c>
      <c r="F3666" s="26" t="s">
        <v>106</v>
      </c>
      <c r="G3666" s="9">
        <v>0.1164</v>
      </c>
      <c r="H3666" s="72">
        <v>29.13</v>
      </c>
    </row>
    <row r="3667" spans="1:8">
      <c r="A3667" s="16" t="s">
        <v>806</v>
      </c>
      <c r="B3667" s="17">
        <v>3146</v>
      </c>
      <c r="C3667" s="16" t="s">
        <v>20</v>
      </c>
      <c r="D3667" s="16" t="s">
        <v>1455</v>
      </c>
      <c r="E3667" s="27" t="s">
        <v>819</v>
      </c>
      <c r="F3667" s="27" t="s">
        <v>54</v>
      </c>
      <c r="G3667" s="18">
        <v>2.1000000000000001E-2</v>
      </c>
      <c r="H3667" s="71">
        <v>3.45</v>
      </c>
    </row>
    <row r="3668" spans="1:8" ht="25.5">
      <c r="A3668" s="16" t="s">
        <v>806</v>
      </c>
      <c r="B3668" s="17">
        <v>11773</v>
      </c>
      <c r="C3668" s="16" t="s">
        <v>20</v>
      </c>
      <c r="D3668" s="16" t="s">
        <v>1483</v>
      </c>
      <c r="E3668" s="27" t="s">
        <v>819</v>
      </c>
      <c r="F3668" s="27" t="s">
        <v>54</v>
      </c>
      <c r="G3668" s="18">
        <v>1</v>
      </c>
      <c r="H3668" s="71">
        <v>145.30000000000001</v>
      </c>
    </row>
    <row r="3669" spans="1:8">
      <c r="A3669" s="11"/>
      <c r="B3669" s="11"/>
      <c r="C3669" s="11"/>
      <c r="D3669" s="11"/>
      <c r="E3669" s="11"/>
      <c r="F3669" s="11"/>
      <c r="G3669" s="12"/>
      <c r="H3669" s="75"/>
    </row>
    <row r="3670" spans="1:8">
      <c r="A3670" s="11"/>
      <c r="B3670" s="11"/>
      <c r="C3670" s="11"/>
      <c r="D3670" s="11"/>
      <c r="E3670" s="11"/>
      <c r="F3670" s="11"/>
      <c r="G3670" s="28"/>
      <c r="H3670" s="76"/>
    </row>
    <row r="3671" spans="1:8" ht="15" thickBot="1">
      <c r="A3671" s="13"/>
      <c r="B3671" s="13"/>
      <c r="C3671" s="13"/>
      <c r="D3671" s="13"/>
      <c r="E3671" s="13"/>
      <c r="F3671" s="13"/>
      <c r="G3671" s="14"/>
      <c r="H3671" s="77"/>
    </row>
    <row r="3672" spans="1:8" ht="15" thickTop="1">
      <c r="A3672" s="15"/>
      <c r="B3672" s="15"/>
      <c r="C3672" s="15"/>
      <c r="D3672" s="15"/>
      <c r="E3672" s="15"/>
      <c r="F3672" s="15"/>
      <c r="G3672" s="15"/>
      <c r="H3672" s="78"/>
    </row>
    <row r="3673" spans="1:8" ht="15">
      <c r="A3673" s="1" t="s">
        <v>552</v>
      </c>
      <c r="B3673" s="2" t="s">
        <v>1</v>
      </c>
      <c r="C3673" s="1" t="s">
        <v>2</v>
      </c>
      <c r="D3673" s="1" t="s">
        <v>3</v>
      </c>
      <c r="E3673" s="29" t="s">
        <v>799</v>
      </c>
      <c r="F3673" s="29" t="s">
        <v>4</v>
      </c>
      <c r="G3673" s="2" t="s">
        <v>5</v>
      </c>
      <c r="H3673" s="74" t="s">
        <v>6</v>
      </c>
    </row>
    <row r="3674" spans="1:8" ht="38.25">
      <c r="A3674" s="3" t="s">
        <v>800</v>
      </c>
      <c r="B3674" s="4">
        <v>89986</v>
      </c>
      <c r="C3674" s="3" t="s">
        <v>20</v>
      </c>
      <c r="D3674" s="3" t="s">
        <v>554</v>
      </c>
      <c r="E3674" s="25" t="s">
        <v>1893</v>
      </c>
      <c r="F3674" s="25" t="s">
        <v>54</v>
      </c>
      <c r="G3674" s="5">
        <v>1</v>
      </c>
      <c r="H3674" s="79">
        <v>97.68</v>
      </c>
    </row>
    <row r="3675" spans="1:8" ht="38.25">
      <c r="A3675" s="7" t="s">
        <v>801</v>
      </c>
      <c r="B3675" s="8">
        <v>88248</v>
      </c>
      <c r="C3675" s="7" t="s">
        <v>20</v>
      </c>
      <c r="D3675" s="7" t="s">
        <v>881</v>
      </c>
      <c r="E3675" s="26" t="s">
        <v>1801</v>
      </c>
      <c r="F3675" s="26" t="s">
        <v>106</v>
      </c>
      <c r="G3675" s="9">
        <v>0.18290000000000001</v>
      </c>
      <c r="H3675" s="72">
        <v>24.51</v>
      </c>
    </row>
    <row r="3676" spans="1:8" ht="38.25">
      <c r="A3676" s="7" t="s">
        <v>801</v>
      </c>
      <c r="B3676" s="8">
        <v>88267</v>
      </c>
      <c r="C3676" s="7" t="s">
        <v>20</v>
      </c>
      <c r="D3676" s="7" t="s">
        <v>877</v>
      </c>
      <c r="E3676" s="26" t="s">
        <v>1801</v>
      </c>
      <c r="F3676" s="26" t="s">
        <v>106</v>
      </c>
      <c r="G3676" s="9">
        <v>0.18290000000000001</v>
      </c>
      <c r="H3676" s="72">
        <v>29.13</v>
      </c>
    </row>
    <row r="3677" spans="1:8" ht="25.5">
      <c r="A3677" s="16" t="s">
        <v>806</v>
      </c>
      <c r="B3677" s="17">
        <v>6006</v>
      </c>
      <c r="C3677" s="16" t="s">
        <v>20</v>
      </c>
      <c r="D3677" s="16" t="s">
        <v>1485</v>
      </c>
      <c r="E3677" s="27" t="s">
        <v>819</v>
      </c>
      <c r="F3677" s="27" t="s">
        <v>54</v>
      </c>
      <c r="G3677" s="18">
        <v>1</v>
      </c>
      <c r="H3677" s="71">
        <v>84.08</v>
      </c>
    </row>
    <row r="3678" spans="1:8">
      <c r="A3678" s="16" t="s">
        <v>806</v>
      </c>
      <c r="B3678" s="17">
        <v>3148</v>
      </c>
      <c r="C3678" s="16" t="s">
        <v>20</v>
      </c>
      <c r="D3678" s="16" t="s">
        <v>1486</v>
      </c>
      <c r="E3678" s="27" t="s">
        <v>819</v>
      </c>
      <c r="F3678" s="27" t="s">
        <v>54</v>
      </c>
      <c r="G3678" s="18">
        <v>8.3999999999999995E-3</v>
      </c>
      <c r="H3678" s="71">
        <v>12.72</v>
      </c>
    </row>
    <row r="3679" spans="1:8">
      <c r="A3679" s="11"/>
      <c r="B3679" s="11"/>
      <c r="C3679" s="11"/>
      <c r="D3679" s="11"/>
      <c r="E3679" s="11"/>
      <c r="F3679" s="11"/>
      <c r="G3679" s="12"/>
      <c r="H3679" s="75"/>
    </row>
    <row r="3680" spans="1:8">
      <c r="A3680" s="11"/>
      <c r="B3680" s="11"/>
      <c r="C3680" s="11"/>
      <c r="D3680" s="11"/>
      <c r="E3680" s="11"/>
      <c r="F3680" s="11"/>
      <c r="G3680" s="28"/>
      <c r="H3680" s="76"/>
    </row>
    <row r="3681" spans="1:8" ht="15" thickBot="1">
      <c r="A3681" s="13"/>
      <c r="B3681" s="13"/>
      <c r="C3681" s="13"/>
      <c r="D3681" s="13"/>
      <c r="E3681" s="13"/>
      <c r="F3681" s="13"/>
      <c r="G3681" s="14"/>
      <c r="H3681" s="77"/>
    </row>
    <row r="3682" spans="1:8" ht="15" thickTop="1">
      <c r="A3682" s="15"/>
      <c r="B3682" s="15"/>
      <c r="C3682" s="15"/>
      <c r="D3682" s="15"/>
      <c r="E3682" s="15"/>
      <c r="F3682" s="15"/>
      <c r="G3682" s="15"/>
      <c r="H3682" s="78"/>
    </row>
    <row r="3683" spans="1:8" ht="15">
      <c r="A3683" s="1" t="s">
        <v>553</v>
      </c>
      <c r="B3683" s="2" t="s">
        <v>1</v>
      </c>
      <c r="C3683" s="1" t="s">
        <v>2</v>
      </c>
      <c r="D3683" s="1" t="s">
        <v>3</v>
      </c>
      <c r="E3683" s="29" t="s">
        <v>799</v>
      </c>
      <c r="F3683" s="29" t="s">
        <v>4</v>
      </c>
      <c r="G3683" s="2" t="s">
        <v>5</v>
      </c>
      <c r="H3683" s="74" t="s">
        <v>6</v>
      </c>
    </row>
    <row r="3684" spans="1:8" ht="38.25">
      <c r="A3684" s="3" t="s">
        <v>800</v>
      </c>
      <c r="B3684" s="4">
        <v>89987</v>
      </c>
      <c r="C3684" s="3" t="s">
        <v>20</v>
      </c>
      <c r="D3684" s="3" t="s">
        <v>556</v>
      </c>
      <c r="E3684" s="25" t="s">
        <v>1893</v>
      </c>
      <c r="F3684" s="25" t="s">
        <v>54</v>
      </c>
      <c r="G3684" s="5">
        <v>1</v>
      </c>
      <c r="H3684" s="79">
        <v>111.01</v>
      </c>
    </row>
    <row r="3685" spans="1:8" ht="38.25">
      <c r="A3685" s="7" t="s">
        <v>801</v>
      </c>
      <c r="B3685" s="8">
        <v>88248</v>
      </c>
      <c r="C3685" s="7" t="s">
        <v>20</v>
      </c>
      <c r="D3685" s="7" t="s">
        <v>881</v>
      </c>
      <c r="E3685" s="26" t="s">
        <v>1801</v>
      </c>
      <c r="F3685" s="26" t="s">
        <v>106</v>
      </c>
      <c r="G3685" s="9">
        <v>0.22120000000000001</v>
      </c>
      <c r="H3685" s="72">
        <v>24.51</v>
      </c>
    </row>
    <row r="3686" spans="1:8" ht="38.25">
      <c r="A3686" s="7" t="s">
        <v>801</v>
      </c>
      <c r="B3686" s="8">
        <v>88267</v>
      </c>
      <c r="C3686" s="7" t="s">
        <v>20</v>
      </c>
      <c r="D3686" s="7" t="s">
        <v>877</v>
      </c>
      <c r="E3686" s="26" t="s">
        <v>1801</v>
      </c>
      <c r="F3686" s="26" t="s">
        <v>106</v>
      </c>
      <c r="G3686" s="9">
        <v>0.22120000000000001</v>
      </c>
      <c r="H3686" s="72">
        <v>29.13</v>
      </c>
    </row>
    <row r="3687" spans="1:8" ht="25.5">
      <c r="A3687" s="16" t="s">
        <v>806</v>
      </c>
      <c r="B3687" s="17">
        <v>6005</v>
      </c>
      <c r="C3687" s="16" t="s">
        <v>20</v>
      </c>
      <c r="D3687" s="16" t="s">
        <v>1487</v>
      </c>
      <c r="E3687" s="27" t="s">
        <v>819</v>
      </c>
      <c r="F3687" s="27" t="s">
        <v>54</v>
      </c>
      <c r="G3687" s="18">
        <v>1</v>
      </c>
      <c r="H3687" s="71">
        <v>94.85</v>
      </c>
    </row>
    <row r="3688" spans="1:8">
      <c r="A3688" s="16" t="s">
        <v>806</v>
      </c>
      <c r="B3688" s="17">
        <v>3148</v>
      </c>
      <c r="C3688" s="16" t="s">
        <v>20</v>
      </c>
      <c r="D3688" s="16" t="s">
        <v>1486</v>
      </c>
      <c r="E3688" s="27" t="s">
        <v>819</v>
      </c>
      <c r="F3688" s="27" t="s">
        <v>54</v>
      </c>
      <c r="G3688" s="18">
        <v>1.06E-2</v>
      </c>
      <c r="H3688" s="71">
        <v>12.72</v>
      </c>
    </row>
    <row r="3689" spans="1:8">
      <c r="A3689" s="11"/>
      <c r="B3689" s="11"/>
      <c r="C3689" s="11"/>
      <c r="D3689" s="11"/>
      <c r="E3689" s="11"/>
      <c r="F3689" s="11"/>
      <c r="G3689" s="12"/>
      <c r="H3689" s="75"/>
    </row>
    <row r="3690" spans="1:8">
      <c r="A3690" s="11"/>
      <c r="B3690" s="11"/>
      <c r="C3690" s="11"/>
      <c r="D3690" s="11"/>
      <c r="E3690" s="11"/>
      <c r="F3690" s="11"/>
      <c r="G3690" s="28"/>
      <c r="H3690" s="76"/>
    </row>
    <row r="3691" spans="1:8" ht="15" thickBot="1">
      <c r="A3691" s="13"/>
      <c r="B3691" s="13"/>
      <c r="C3691" s="13"/>
      <c r="D3691" s="13"/>
      <c r="E3691" s="13"/>
      <c r="F3691" s="13"/>
      <c r="G3691" s="14"/>
      <c r="H3691" s="77"/>
    </row>
    <row r="3692" spans="1:8" ht="15" thickTop="1">
      <c r="A3692" s="15"/>
      <c r="B3692" s="15"/>
      <c r="C3692" s="15"/>
      <c r="D3692" s="15"/>
      <c r="E3692" s="15"/>
      <c r="F3692" s="15"/>
      <c r="G3692" s="15"/>
      <c r="H3692" s="78"/>
    </row>
    <row r="3693" spans="1:8" ht="15">
      <c r="A3693" s="1" t="s">
        <v>555</v>
      </c>
      <c r="B3693" s="2" t="s">
        <v>1</v>
      </c>
      <c r="C3693" s="1" t="s">
        <v>2</v>
      </c>
      <c r="D3693" s="1" t="s">
        <v>3</v>
      </c>
      <c r="E3693" s="29" t="s">
        <v>799</v>
      </c>
      <c r="F3693" s="29" t="s">
        <v>4</v>
      </c>
      <c r="G3693" s="2" t="s">
        <v>5</v>
      </c>
      <c r="H3693" s="74" t="s">
        <v>6</v>
      </c>
    </row>
    <row r="3694" spans="1:8" ht="38.25">
      <c r="A3694" s="3" t="s">
        <v>800</v>
      </c>
      <c r="B3694" s="4" t="s">
        <v>558</v>
      </c>
      <c r="C3694" s="3" t="s">
        <v>129</v>
      </c>
      <c r="D3694" s="3" t="s">
        <v>559</v>
      </c>
      <c r="E3694" s="25" t="s">
        <v>1488</v>
      </c>
      <c r="F3694" s="25" t="s">
        <v>560</v>
      </c>
      <c r="G3694" s="5">
        <v>1</v>
      </c>
      <c r="H3694" s="79">
        <v>158.71</v>
      </c>
    </row>
    <row r="3695" spans="1:8">
      <c r="A3695" s="16" t="s">
        <v>806</v>
      </c>
      <c r="B3695" s="17" t="s">
        <v>1489</v>
      </c>
      <c r="C3695" s="16" t="s">
        <v>129</v>
      </c>
      <c r="D3695" s="16" t="s">
        <v>1490</v>
      </c>
      <c r="E3695" s="27" t="s">
        <v>819</v>
      </c>
      <c r="F3695" s="27" t="s">
        <v>560</v>
      </c>
      <c r="G3695" s="18">
        <v>1</v>
      </c>
      <c r="H3695" s="71">
        <v>107.74</v>
      </c>
    </row>
    <row r="3696" spans="1:8">
      <c r="A3696" s="16" t="s">
        <v>806</v>
      </c>
      <c r="B3696" s="17" t="s">
        <v>1491</v>
      </c>
      <c r="C3696" s="16" t="s">
        <v>129</v>
      </c>
      <c r="D3696" s="16" t="s">
        <v>1492</v>
      </c>
      <c r="E3696" s="27" t="s">
        <v>809</v>
      </c>
      <c r="F3696" s="27" t="s">
        <v>106</v>
      </c>
      <c r="G3696" s="18">
        <v>1</v>
      </c>
      <c r="H3696" s="71">
        <v>23.04</v>
      </c>
    </row>
    <row r="3697" spans="1:8">
      <c r="A3697" s="16" t="s">
        <v>806</v>
      </c>
      <c r="B3697" s="17" t="s">
        <v>1493</v>
      </c>
      <c r="C3697" s="16" t="s">
        <v>129</v>
      </c>
      <c r="D3697" s="16" t="s">
        <v>1494</v>
      </c>
      <c r="E3697" s="27" t="s">
        <v>809</v>
      </c>
      <c r="F3697" s="27" t="s">
        <v>106</v>
      </c>
      <c r="G3697" s="18">
        <v>1</v>
      </c>
      <c r="H3697" s="71">
        <v>27.93</v>
      </c>
    </row>
    <row r="3698" spans="1:8">
      <c r="A3698" s="11"/>
      <c r="B3698" s="11"/>
      <c r="C3698" s="11"/>
      <c r="D3698" s="11"/>
      <c r="E3698" s="11"/>
      <c r="F3698" s="11"/>
      <c r="G3698" s="12"/>
      <c r="H3698" s="75"/>
    </row>
    <row r="3699" spans="1:8">
      <c r="A3699" s="11"/>
      <c r="B3699" s="11"/>
      <c r="C3699" s="11"/>
      <c r="D3699" s="11"/>
      <c r="E3699" s="11"/>
      <c r="F3699" s="11"/>
      <c r="G3699" s="28"/>
      <c r="H3699" s="76"/>
    </row>
    <row r="3700" spans="1:8" ht="15" thickBot="1">
      <c r="A3700" s="13"/>
      <c r="B3700" s="13"/>
      <c r="C3700" s="13"/>
      <c r="D3700" s="13"/>
      <c r="E3700" s="13"/>
      <c r="F3700" s="13"/>
      <c r="G3700" s="14"/>
      <c r="H3700" s="77"/>
    </row>
    <row r="3701" spans="1:8" ht="15" thickTop="1">
      <c r="A3701" s="15"/>
      <c r="B3701" s="15"/>
      <c r="C3701" s="15"/>
      <c r="D3701" s="15"/>
      <c r="E3701" s="15"/>
      <c r="F3701" s="15"/>
      <c r="G3701" s="15"/>
      <c r="H3701" s="78"/>
    </row>
    <row r="3702" spans="1:8" ht="15">
      <c r="A3702" s="1" t="s">
        <v>557</v>
      </c>
      <c r="B3702" s="2" t="s">
        <v>1</v>
      </c>
      <c r="C3702" s="1" t="s">
        <v>2</v>
      </c>
      <c r="D3702" s="1" t="s">
        <v>3</v>
      </c>
      <c r="E3702" s="29" t="s">
        <v>799</v>
      </c>
      <c r="F3702" s="29" t="s">
        <v>4</v>
      </c>
      <c r="G3702" s="2" t="s">
        <v>5</v>
      </c>
      <c r="H3702" s="74" t="s">
        <v>6</v>
      </c>
    </row>
    <row r="3703" spans="1:8" ht="38.25">
      <c r="A3703" s="3" t="s">
        <v>800</v>
      </c>
      <c r="B3703" s="4">
        <v>89707</v>
      </c>
      <c r="C3703" s="3" t="s">
        <v>20</v>
      </c>
      <c r="D3703" s="3" t="s">
        <v>562</v>
      </c>
      <c r="E3703" s="25" t="s">
        <v>1891</v>
      </c>
      <c r="F3703" s="25" t="s">
        <v>54</v>
      </c>
      <c r="G3703" s="5">
        <v>1</v>
      </c>
      <c r="H3703" s="79">
        <v>52.49</v>
      </c>
    </row>
    <row r="3704" spans="1:8" ht="38.25">
      <c r="A3704" s="7" t="s">
        <v>801</v>
      </c>
      <c r="B3704" s="8">
        <v>88267</v>
      </c>
      <c r="C3704" s="7" t="s">
        <v>20</v>
      </c>
      <c r="D3704" s="7" t="s">
        <v>877</v>
      </c>
      <c r="E3704" s="26" t="s">
        <v>1801</v>
      </c>
      <c r="F3704" s="26" t="s">
        <v>106</v>
      </c>
      <c r="G3704" s="9">
        <v>0.3987</v>
      </c>
      <c r="H3704" s="72">
        <v>29.13</v>
      </c>
    </row>
    <row r="3705" spans="1:8" ht="38.25">
      <c r="A3705" s="7" t="s">
        <v>801</v>
      </c>
      <c r="B3705" s="8">
        <v>88248</v>
      </c>
      <c r="C3705" s="7" t="s">
        <v>20</v>
      </c>
      <c r="D3705" s="7" t="s">
        <v>881</v>
      </c>
      <c r="E3705" s="26" t="s">
        <v>1801</v>
      </c>
      <c r="F3705" s="26" t="s">
        <v>106</v>
      </c>
      <c r="G3705" s="9">
        <v>0.3987</v>
      </c>
      <c r="H3705" s="72">
        <v>24.51</v>
      </c>
    </row>
    <row r="3706" spans="1:8">
      <c r="A3706" s="16" t="s">
        <v>806</v>
      </c>
      <c r="B3706" s="17">
        <v>122</v>
      </c>
      <c r="C3706" s="16" t="s">
        <v>20</v>
      </c>
      <c r="D3706" s="16" t="s">
        <v>1473</v>
      </c>
      <c r="E3706" s="27" t="s">
        <v>819</v>
      </c>
      <c r="F3706" s="27" t="s">
        <v>54</v>
      </c>
      <c r="G3706" s="18">
        <v>2.92E-2</v>
      </c>
      <c r="H3706" s="71">
        <v>65.400000000000006</v>
      </c>
    </row>
    <row r="3707" spans="1:8" ht="25.5">
      <c r="A3707" s="16" t="s">
        <v>806</v>
      </c>
      <c r="B3707" s="17">
        <v>5103</v>
      </c>
      <c r="C3707" s="16" t="s">
        <v>20</v>
      </c>
      <c r="D3707" s="16" t="s">
        <v>1495</v>
      </c>
      <c r="E3707" s="27" t="s">
        <v>819</v>
      </c>
      <c r="F3707" s="27" t="s">
        <v>54</v>
      </c>
      <c r="G3707" s="18">
        <v>1</v>
      </c>
      <c r="H3707" s="71">
        <v>20.170000000000002</v>
      </c>
    </row>
    <row r="3708" spans="1:8" ht="25.5">
      <c r="A3708" s="16" t="s">
        <v>806</v>
      </c>
      <c r="B3708" s="17">
        <v>20083</v>
      </c>
      <c r="C3708" s="16" t="s">
        <v>20</v>
      </c>
      <c r="D3708" s="16" t="s">
        <v>1471</v>
      </c>
      <c r="E3708" s="27" t="s">
        <v>819</v>
      </c>
      <c r="F3708" s="27" t="s">
        <v>54</v>
      </c>
      <c r="G3708" s="18">
        <v>4.3999999999999997E-2</v>
      </c>
      <c r="H3708" s="71">
        <v>74.09</v>
      </c>
    </row>
    <row r="3709" spans="1:8">
      <c r="A3709" s="16" t="s">
        <v>806</v>
      </c>
      <c r="B3709" s="17">
        <v>38383</v>
      </c>
      <c r="C3709" s="16" t="s">
        <v>20</v>
      </c>
      <c r="D3709" s="16" t="s">
        <v>1387</v>
      </c>
      <c r="E3709" s="27" t="s">
        <v>819</v>
      </c>
      <c r="F3709" s="27" t="s">
        <v>54</v>
      </c>
      <c r="G3709" s="18">
        <v>1.54E-2</v>
      </c>
      <c r="H3709" s="71">
        <v>1.91</v>
      </c>
    </row>
    <row r="3710" spans="1:8">
      <c r="A3710" s="11"/>
      <c r="B3710" s="11"/>
      <c r="C3710" s="11"/>
      <c r="D3710" s="11"/>
      <c r="E3710" s="11"/>
      <c r="F3710" s="11"/>
      <c r="G3710" s="12"/>
      <c r="H3710" s="75"/>
    </row>
    <row r="3711" spans="1:8">
      <c r="A3711" s="11"/>
      <c r="B3711" s="11"/>
      <c r="C3711" s="11"/>
      <c r="D3711" s="11"/>
      <c r="E3711" s="11"/>
      <c r="F3711" s="11"/>
      <c r="G3711" s="28"/>
      <c r="H3711" s="76"/>
    </row>
    <row r="3712" spans="1:8" ht="15" thickBot="1">
      <c r="A3712" s="13"/>
      <c r="B3712" s="13"/>
      <c r="C3712" s="13"/>
      <c r="D3712" s="13"/>
      <c r="E3712" s="13"/>
      <c r="F3712" s="13"/>
      <c r="G3712" s="14"/>
      <c r="H3712" s="77"/>
    </row>
    <row r="3713" spans="1:8" ht="15" thickTop="1">
      <c r="A3713" s="15"/>
      <c r="B3713" s="15"/>
      <c r="C3713" s="15"/>
      <c r="D3713" s="15"/>
      <c r="E3713" s="15"/>
      <c r="F3713" s="15"/>
      <c r="G3713" s="15"/>
      <c r="H3713" s="78"/>
    </row>
    <row r="3714" spans="1:8" ht="15">
      <c r="A3714" s="1" t="s">
        <v>561</v>
      </c>
      <c r="B3714" s="2" t="s">
        <v>1</v>
      </c>
      <c r="C3714" s="1" t="s">
        <v>2</v>
      </c>
      <c r="D3714" s="1" t="s">
        <v>3</v>
      </c>
      <c r="E3714" s="29" t="s">
        <v>799</v>
      </c>
      <c r="F3714" s="29" t="s">
        <v>4</v>
      </c>
      <c r="G3714" s="2" t="s">
        <v>5</v>
      </c>
      <c r="H3714" s="74" t="s">
        <v>6</v>
      </c>
    </row>
    <row r="3715" spans="1:8" ht="51">
      <c r="A3715" s="3" t="s">
        <v>800</v>
      </c>
      <c r="B3715" s="4">
        <v>72286</v>
      </c>
      <c r="C3715" s="3" t="s">
        <v>20</v>
      </c>
      <c r="D3715" s="3" t="s">
        <v>564</v>
      </c>
      <c r="E3715" s="25" t="s">
        <v>879</v>
      </c>
      <c r="F3715" s="25" t="s">
        <v>54</v>
      </c>
      <c r="G3715" s="5">
        <v>1</v>
      </c>
      <c r="H3715" s="6">
        <f>ROUND(SUM(H3716*G3716,H3717*G3717,H3718*G3718,H3719*G3719,H3720*G3720,H3721*G3721),2)</f>
        <v>242.94</v>
      </c>
    </row>
    <row r="3716" spans="1:8" ht="38.25">
      <c r="A3716" s="7" t="s">
        <v>801</v>
      </c>
      <c r="B3716" s="8">
        <v>88316</v>
      </c>
      <c r="C3716" s="7" t="s">
        <v>20</v>
      </c>
      <c r="D3716" s="7" t="s">
        <v>802</v>
      </c>
      <c r="E3716" s="26" t="s">
        <v>1801</v>
      </c>
      <c r="F3716" s="26" t="s">
        <v>106</v>
      </c>
      <c r="G3716" s="9">
        <v>4.3499999999999996</v>
      </c>
      <c r="H3716" s="72">
        <v>24.08</v>
      </c>
    </row>
    <row r="3717" spans="1:8" ht="38.25">
      <c r="A3717" s="7" t="s">
        <v>801</v>
      </c>
      <c r="B3717" s="8">
        <v>88309</v>
      </c>
      <c r="C3717" s="7" t="s">
        <v>20</v>
      </c>
      <c r="D3717" s="7" t="s">
        <v>804</v>
      </c>
      <c r="E3717" s="26" t="s">
        <v>1801</v>
      </c>
      <c r="F3717" s="26" t="s">
        <v>106</v>
      </c>
      <c r="G3717" s="9">
        <v>2</v>
      </c>
      <c r="H3717" s="72">
        <v>29.85</v>
      </c>
    </row>
    <row r="3718" spans="1:8" ht="25.5">
      <c r="A3718" s="16" t="s">
        <v>806</v>
      </c>
      <c r="B3718" s="17">
        <v>370</v>
      </c>
      <c r="C3718" s="16" t="s">
        <v>20</v>
      </c>
      <c r="D3718" s="16" t="s">
        <v>1000</v>
      </c>
      <c r="E3718" s="27" t="s">
        <v>819</v>
      </c>
      <c r="F3718" s="27" t="s">
        <v>15</v>
      </c>
      <c r="G3718" s="18">
        <v>0.16</v>
      </c>
      <c r="H3718" s="71">
        <v>137.5</v>
      </c>
    </row>
    <row r="3719" spans="1:8" ht="25.5">
      <c r="A3719" s="16" t="s">
        <v>806</v>
      </c>
      <c r="B3719" s="17">
        <v>4721</v>
      </c>
      <c r="C3719" s="16" t="s">
        <v>20</v>
      </c>
      <c r="D3719" s="16" t="s">
        <v>926</v>
      </c>
      <c r="E3719" s="27" t="s">
        <v>819</v>
      </c>
      <c r="F3719" s="27" t="s">
        <v>15</v>
      </c>
      <c r="G3719" s="18">
        <v>5.6000000000000001E-2</v>
      </c>
      <c r="H3719" s="71">
        <v>108.35</v>
      </c>
    </row>
    <row r="3720" spans="1:8">
      <c r="A3720" s="16" t="s">
        <v>806</v>
      </c>
      <c r="B3720" s="17">
        <v>1382</v>
      </c>
      <c r="C3720" s="16" t="s">
        <v>20</v>
      </c>
      <c r="D3720" s="16" t="s">
        <v>1496</v>
      </c>
      <c r="E3720" s="27" t="s">
        <v>819</v>
      </c>
      <c r="F3720" s="27" t="s">
        <v>1497</v>
      </c>
      <c r="G3720" s="18">
        <v>0.75</v>
      </c>
      <c r="H3720" s="71">
        <v>30.83</v>
      </c>
    </row>
    <row r="3721" spans="1:8" ht="25.5">
      <c r="A3721" s="16" t="s">
        <v>806</v>
      </c>
      <c r="B3721" s="17">
        <v>7271</v>
      </c>
      <c r="C3721" s="16" t="s">
        <v>20</v>
      </c>
      <c r="D3721" s="16" t="s">
        <v>1498</v>
      </c>
      <c r="E3721" s="27" t="s">
        <v>819</v>
      </c>
      <c r="F3721" s="27" t="s">
        <v>54</v>
      </c>
      <c r="G3721" s="18">
        <v>42</v>
      </c>
      <c r="H3721" s="71">
        <v>0.65</v>
      </c>
    </row>
    <row r="3722" spans="1:8">
      <c r="A3722" s="11"/>
      <c r="B3722" s="11"/>
      <c r="C3722" s="11"/>
      <c r="D3722" s="11"/>
      <c r="E3722" s="11"/>
      <c r="F3722" s="11"/>
      <c r="G3722" s="12"/>
      <c r="H3722" s="75"/>
    </row>
    <row r="3723" spans="1:8">
      <c r="A3723" s="11"/>
      <c r="B3723" s="11"/>
      <c r="C3723" s="11"/>
      <c r="D3723" s="11"/>
      <c r="E3723" s="11"/>
      <c r="F3723" s="11"/>
      <c r="G3723" s="28"/>
      <c r="H3723" s="76"/>
    </row>
    <row r="3724" spans="1:8" ht="15" thickBot="1">
      <c r="A3724" s="13"/>
      <c r="B3724" s="13"/>
      <c r="C3724" s="13"/>
      <c r="D3724" s="13"/>
      <c r="E3724" s="13"/>
      <c r="F3724" s="13"/>
      <c r="G3724" s="14"/>
      <c r="H3724" s="77"/>
    </row>
    <row r="3725" spans="1:8" ht="15" thickTop="1">
      <c r="A3725" s="15"/>
      <c r="B3725" s="15"/>
      <c r="C3725" s="15"/>
      <c r="D3725" s="15"/>
      <c r="E3725" s="15"/>
      <c r="F3725" s="15"/>
      <c r="G3725" s="15"/>
      <c r="H3725" s="78"/>
    </row>
    <row r="3726" spans="1:8" ht="15">
      <c r="A3726" s="1" t="s">
        <v>563</v>
      </c>
      <c r="B3726" s="2" t="s">
        <v>1</v>
      </c>
      <c r="C3726" s="1" t="s">
        <v>2</v>
      </c>
      <c r="D3726" s="1" t="s">
        <v>3</v>
      </c>
      <c r="E3726" s="29" t="s">
        <v>799</v>
      </c>
      <c r="F3726" s="29" t="s">
        <v>4</v>
      </c>
      <c r="G3726" s="2" t="s">
        <v>5</v>
      </c>
      <c r="H3726" s="74" t="s">
        <v>6</v>
      </c>
    </row>
    <row r="3727" spans="1:8" ht="51">
      <c r="A3727" s="3" t="s">
        <v>800</v>
      </c>
      <c r="B3727" s="4">
        <v>88503</v>
      </c>
      <c r="C3727" s="3" t="s">
        <v>20</v>
      </c>
      <c r="D3727" s="3" t="s">
        <v>566</v>
      </c>
      <c r="E3727" s="25" t="s">
        <v>879</v>
      </c>
      <c r="F3727" s="25" t="s">
        <v>54</v>
      </c>
      <c r="G3727" s="5">
        <v>1</v>
      </c>
      <c r="H3727" s="6">
        <f>ROUND(SUM(H3728*G3728,H3729*G3729,H3730*G3730,H3731*G3731,H3732*G3732,H3733*G3733,H3734*G3734,H3735*G3735,H3736*G3736,H3737*G3737,H3738*G3738,H3739*G3739,H3740*G3740,H3741*G3741),2)</f>
        <v>1027.8399999999999</v>
      </c>
    </row>
    <row r="3728" spans="1:8" ht="38.25">
      <c r="A3728" s="7" t="s">
        <v>801</v>
      </c>
      <c r="B3728" s="8">
        <v>88267</v>
      </c>
      <c r="C3728" s="7" t="s">
        <v>20</v>
      </c>
      <c r="D3728" s="7" t="s">
        <v>877</v>
      </c>
      <c r="E3728" s="26" t="s">
        <v>1801</v>
      </c>
      <c r="F3728" s="26" t="s">
        <v>106</v>
      </c>
      <c r="G3728" s="9">
        <v>7.7</v>
      </c>
      <c r="H3728" s="72">
        <v>29.13</v>
      </c>
    </row>
    <row r="3729" spans="1:8" ht="38.25">
      <c r="A3729" s="7" t="s">
        <v>801</v>
      </c>
      <c r="B3729" s="8">
        <v>88248</v>
      </c>
      <c r="C3729" s="7" t="s">
        <v>20</v>
      </c>
      <c r="D3729" s="7" t="s">
        <v>881</v>
      </c>
      <c r="E3729" s="26" t="s">
        <v>1801</v>
      </c>
      <c r="F3729" s="26" t="s">
        <v>106</v>
      </c>
      <c r="G3729" s="9">
        <v>7.7</v>
      </c>
      <c r="H3729" s="72">
        <v>24.51</v>
      </c>
    </row>
    <row r="3730" spans="1:8">
      <c r="A3730" s="16" t="s">
        <v>806</v>
      </c>
      <c r="B3730" s="17">
        <v>3146</v>
      </c>
      <c r="C3730" s="16" t="s">
        <v>20</v>
      </c>
      <c r="D3730" s="16" t="s">
        <v>1455</v>
      </c>
      <c r="E3730" s="27" t="s">
        <v>819</v>
      </c>
      <c r="F3730" s="27" t="s">
        <v>54</v>
      </c>
      <c r="G3730" s="18">
        <v>0.3</v>
      </c>
      <c r="H3730" s="71">
        <v>3.45</v>
      </c>
    </row>
    <row r="3731" spans="1:8">
      <c r="A3731" s="16" t="s">
        <v>806</v>
      </c>
      <c r="B3731" s="17">
        <v>9868</v>
      </c>
      <c r="C3731" s="16" t="s">
        <v>20</v>
      </c>
      <c r="D3731" s="16" t="s">
        <v>1388</v>
      </c>
      <c r="E3731" s="27" t="s">
        <v>819</v>
      </c>
      <c r="F3731" s="27" t="s">
        <v>76</v>
      </c>
      <c r="G3731" s="18">
        <v>1.5</v>
      </c>
      <c r="H3731" s="71">
        <v>4.16</v>
      </c>
    </row>
    <row r="3732" spans="1:8" ht="25.5">
      <c r="A3732" s="16" t="s">
        <v>806</v>
      </c>
      <c r="B3732" s="17">
        <v>87</v>
      </c>
      <c r="C3732" s="16" t="s">
        <v>20</v>
      </c>
      <c r="D3732" s="16" t="s">
        <v>1499</v>
      </c>
      <c r="E3732" s="27" t="s">
        <v>819</v>
      </c>
      <c r="F3732" s="27" t="s">
        <v>54</v>
      </c>
      <c r="G3732" s="18">
        <v>1</v>
      </c>
      <c r="H3732" s="71">
        <v>23.32</v>
      </c>
    </row>
    <row r="3733" spans="1:8" ht="25.5">
      <c r="A3733" s="16" t="s">
        <v>806</v>
      </c>
      <c r="B3733" s="17">
        <v>67</v>
      </c>
      <c r="C3733" s="16" t="s">
        <v>20</v>
      </c>
      <c r="D3733" s="16" t="s">
        <v>1500</v>
      </c>
      <c r="E3733" s="27" t="s">
        <v>819</v>
      </c>
      <c r="F3733" s="27" t="s">
        <v>54</v>
      </c>
      <c r="G3733" s="18">
        <v>1</v>
      </c>
      <c r="H3733" s="71">
        <v>16.29</v>
      </c>
    </row>
    <row r="3734" spans="1:8" ht="25.5">
      <c r="A3734" s="16" t="s">
        <v>806</v>
      </c>
      <c r="B3734" s="17">
        <v>7140</v>
      </c>
      <c r="C3734" s="16" t="s">
        <v>20</v>
      </c>
      <c r="D3734" s="16" t="s">
        <v>1501</v>
      </c>
      <c r="E3734" s="27" t="s">
        <v>819</v>
      </c>
      <c r="F3734" s="27" t="s">
        <v>54</v>
      </c>
      <c r="G3734" s="18">
        <v>1</v>
      </c>
      <c r="H3734" s="71">
        <v>3.78</v>
      </c>
    </row>
    <row r="3735" spans="1:8">
      <c r="A3735" s="16" t="s">
        <v>806</v>
      </c>
      <c r="B3735" s="17">
        <v>119</v>
      </c>
      <c r="C3735" s="16" t="s">
        <v>20</v>
      </c>
      <c r="D3735" s="16" t="s">
        <v>1349</v>
      </c>
      <c r="E3735" s="27" t="s">
        <v>819</v>
      </c>
      <c r="F3735" s="27" t="s">
        <v>54</v>
      </c>
      <c r="G3735" s="18">
        <v>0.4</v>
      </c>
      <c r="H3735" s="71">
        <v>8.5</v>
      </c>
    </row>
    <row r="3736" spans="1:8" ht="25.5">
      <c r="A3736" s="16" t="s">
        <v>806</v>
      </c>
      <c r="B3736" s="17">
        <v>34636</v>
      </c>
      <c r="C3736" s="16" t="s">
        <v>20</v>
      </c>
      <c r="D3736" s="16" t="s">
        <v>1502</v>
      </c>
      <c r="E3736" s="27" t="s">
        <v>819</v>
      </c>
      <c r="F3736" s="27" t="s">
        <v>54</v>
      </c>
      <c r="G3736" s="18">
        <v>1</v>
      </c>
      <c r="H3736" s="71">
        <v>419.9</v>
      </c>
    </row>
    <row r="3737" spans="1:8" ht="25.5">
      <c r="A3737" s="16" t="s">
        <v>806</v>
      </c>
      <c r="B3737" s="17">
        <v>11829</v>
      </c>
      <c r="C3737" s="16" t="s">
        <v>20</v>
      </c>
      <c r="D3737" s="16" t="s">
        <v>1503</v>
      </c>
      <c r="E3737" s="27" t="s">
        <v>819</v>
      </c>
      <c r="F3737" s="27" t="s">
        <v>54</v>
      </c>
      <c r="G3737" s="18">
        <v>1</v>
      </c>
      <c r="H3737" s="71">
        <v>23.78</v>
      </c>
    </row>
    <row r="3738" spans="1:8" ht="25.5">
      <c r="A3738" s="16" t="s">
        <v>806</v>
      </c>
      <c r="B3738" s="17">
        <v>68</v>
      </c>
      <c r="C3738" s="16" t="s">
        <v>20</v>
      </c>
      <c r="D3738" s="16" t="s">
        <v>1504</v>
      </c>
      <c r="E3738" s="27" t="s">
        <v>819</v>
      </c>
      <c r="F3738" s="27" t="s">
        <v>54</v>
      </c>
      <c r="G3738" s="18">
        <v>2</v>
      </c>
      <c r="H3738" s="71">
        <v>25.4</v>
      </c>
    </row>
    <row r="3739" spans="1:8" ht="25.5">
      <c r="A3739" s="16" t="s">
        <v>806</v>
      </c>
      <c r="B3739" s="17">
        <v>11675</v>
      </c>
      <c r="C3739" s="16" t="s">
        <v>20</v>
      </c>
      <c r="D3739" s="16" t="s">
        <v>1505</v>
      </c>
      <c r="E3739" s="27" t="s">
        <v>819</v>
      </c>
      <c r="F3739" s="27" t="s">
        <v>54</v>
      </c>
      <c r="G3739" s="18">
        <v>1</v>
      </c>
      <c r="H3739" s="71">
        <v>45.88</v>
      </c>
    </row>
    <row r="3740" spans="1:8" ht="25.5">
      <c r="A3740" s="16" t="s">
        <v>806</v>
      </c>
      <c r="B3740" s="17">
        <v>3536</v>
      </c>
      <c r="C3740" s="16" t="s">
        <v>20</v>
      </c>
      <c r="D3740" s="16" t="s">
        <v>1506</v>
      </c>
      <c r="E3740" s="27" t="s">
        <v>819</v>
      </c>
      <c r="F3740" s="27" t="s">
        <v>54</v>
      </c>
      <c r="G3740" s="18">
        <v>1</v>
      </c>
      <c r="H3740" s="71">
        <v>2.4300000000000002</v>
      </c>
    </row>
    <row r="3741" spans="1:8">
      <c r="A3741" s="16" t="s">
        <v>806</v>
      </c>
      <c r="B3741" s="17">
        <v>9869</v>
      </c>
      <c r="C3741" s="16" t="s">
        <v>20</v>
      </c>
      <c r="D3741" s="16" t="s">
        <v>1435</v>
      </c>
      <c r="E3741" s="27" t="s">
        <v>819</v>
      </c>
      <c r="F3741" s="27" t="s">
        <v>76</v>
      </c>
      <c r="G3741" s="18">
        <v>2</v>
      </c>
      <c r="H3741" s="71">
        <v>8.98</v>
      </c>
    </row>
    <row r="3742" spans="1:8">
      <c r="A3742" s="11"/>
      <c r="B3742" s="11"/>
      <c r="C3742" s="11"/>
      <c r="D3742" s="11"/>
      <c r="E3742" s="11"/>
      <c r="F3742" s="11"/>
      <c r="G3742" s="12"/>
      <c r="H3742" s="75"/>
    </row>
    <row r="3743" spans="1:8">
      <c r="A3743" s="11"/>
      <c r="B3743" s="11"/>
      <c r="C3743" s="11"/>
      <c r="D3743" s="11"/>
      <c r="E3743" s="11"/>
      <c r="F3743" s="11"/>
      <c r="G3743" s="28"/>
      <c r="H3743" s="76"/>
    </row>
    <row r="3744" spans="1:8" ht="15" thickBot="1">
      <c r="A3744" s="13"/>
      <c r="B3744" s="13"/>
      <c r="C3744" s="13"/>
      <c r="D3744" s="13"/>
      <c r="E3744" s="13"/>
      <c r="F3744" s="13"/>
      <c r="G3744" s="14"/>
      <c r="H3744" s="77"/>
    </row>
    <row r="3745" spans="1:8" ht="15" thickTop="1">
      <c r="A3745" s="15"/>
      <c r="B3745" s="15"/>
      <c r="C3745" s="15"/>
      <c r="D3745" s="15"/>
      <c r="E3745" s="15"/>
      <c r="F3745" s="15"/>
      <c r="G3745" s="15"/>
      <c r="H3745" s="78"/>
    </row>
    <row r="3746" spans="1:8" ht="15">
      <c r="A3746" s="1" t="s">
        <v>565</v>
      </c>
      <c r="B3746" s="2" t="s">
        <v>1</v>
      </c>
      <c r="C3746" s="1" t="s">
        <v>2</v>
      </c>
      <c r="D3746" s="1" t="s">
        <v>3</v>
      </c>
      <c r="E3746" s="29" t="s">
        <v>799</v>
      </c>
      <c r="F3746" s="29" t="s">
        <v>4</v>
      </c>
      <c r="G3746" s="2" t="s">
        <v>5</v>
      </c>
      <c r="H3746" s="74" t="s">
        <v>6</v>
      </c>
    </row>
    <row r="3747" spans="1:8" ht="38.25">
      <c r="A3747" s="3" t="s">
        <v>800</v>
      </c>
      <c r="B3747" s="4">
        <v>94796</v>
      </c>
      <c r="C3747" s="3" t="s">
        <v>20</v>
      </c>
      <c r="D3747" s="3" t="s">
        <v>568</v>
      </c>
      <c r="E3747" s="25" t="s">
        <v>1893</v>
      </c>
      <c r="F3747" s="25" t="s">
        <v>54</v>
      </c>
      <c r="G3747" s="5">
        <v>1</v>
      </c>
      <c r="H3747" s="79">
        <v>41.11</v>
      </c>
    </row>
    <row r="3748" spans="1:8" ht="38.25">
      <c r="A3748" s="7" t="s">
        <v>801</v>
      </c>
      <c r="B3748" s="8">
        <v>88248</v>
      </c>
      <c r="C3748" s="7" t="s">
        <v>20</v>
      </c>
      <c r="D3748" s="7" t="s">
        <v>881</v>
      </c>
      <c r="E3748" s="26" t="s">
        <v>1801</v>
      </c>
      <c r="F3748" s="26" t="s">
        <v>106</v>
      </c>
      <c r="G3748" s="9">
        <v>0.19040000000000001</v>
      </c>
      <c r="H3748" s="72">
        <v>24.51</v>
      </c>
    </row>
    <row r="3749" spans="1:8" ht="38.25">
      <c r="A3749" s="7" t="s">
        <v>801</v>
      </c>
      <c r="B3749" s="8">
        <v>88267</v>
      </c>
      <c r="C3749" s="7" t="s">
        <v>20</v>
      </c>
      <c r="D3749" s="7" t="s">
        <v>877</v>
      </c>
      <c r="E3749" s="26" t="s">
        <v>1801</v>
      </c>
      <c r="F3749" s="26" t="s">
        <v>106</v>
      </c>
      <c r="G3749" s="9">
        <v>0.19040000000000001</v>
      </c>
      <c r="H3749" s="72">
        <v>29.13</v>
      </c>
    </row>
    <row r="3750" spans="1:8">
      <c r="A3750" s="16" t="s">
        <v>806</v>
      </c>
      <c r="B3750" s="17">
        <v>3148</v>
      </c>
      <c r="C3750" s="16" t="s">
        <v>20</v>
      </c>
      <c r="D3750" s="16" t="s">
        <v>1486</v>
      </c>
      <c r="E3750" s="27" t="s">
        <v>819</v>
      </c>
      <c r="F3750" s="27" t="s">
        <v>54</v>
      </c>
      <c r="G3750" s="18">
        <v>5.3E-3</v>
      </c>
      <c r="H3750" s="71">
        <v>12.72</v>
      </c>
    </row>
    <row r="3751" spans="1:8" ht="25.5">
      <c r="A3751" s="16" t="s">
        <v>806</v>
      </c>
      <c r="B3751" s="17">
        <v>11830</v>
      </c>
      <c r="C3751" s="16" t="s">
        <v>20</v>
      </c>
      <c r="D3751" s="16" t="s">
        <v>1507</v>
      </c>
      <c r="E3751" s="27" t="s">
        <v>819</v>
      </c>
      <c r="F3751" s="27" t="s">
        <v>54</v>
      </c>
      <c r="G3751" s="18">
        <v>1</v>
      </c>
      <c r="H3751" s="71">
        <v>25.67</v>
      </c>
    </row>
    <row r="3752" spans="1:8">
      <c r="A3752" s="11"/>
      <c r="B3752" s="11"/>
      <c r="C3752" s="11"/>
      <c r="D3752" s="11"/>
      <c r="E3752" s="11"/>
      <c r="F3752" s="11"/>
      <c r="G3752" s="12"/>
      <c r="H3752" s="75"/>
    </row>
    <row r="3753" spans="1:8">
      <c r="A3753" s="11"/>
      <c r="B3753" s="11"/>
      <c r="C3753" s="11"/>
      <c r="D3753" s="11"/>
      <c r="E3753" s="11"/>
      <c r="F3753" s="11"/>
      <c r="G3753" s="28"/>
      <c r="H3753" s="76"/>
    </row>
    <row r="3754" spans="1:8" ht="15" thickBot="1">
      <c r="A3754" s="13"/>
      <c r="B3754" s="13"/>
      <c r="C3754" s="13"/>
      <c r="D3754" s="13"/>
      <c r="E3754" s="13"/>
      <c r="F3754" s="13"/>
      <c r="G3754" s="14"/>
      <c r="H3754" s="77"/>
    </row>
    <row r="3755" spans="1:8" ht="15" thickTop="1">
      <c r="A3755" s="15"/>
      <c r="B3755" s="15"/>
      <c r="C3755" s="15"/>
      <c r="D3755" s="15"/>
      <c r="E3755" s="15"/>
      <c r="F3755" s="15"/>
      <c r="G3755" s="15"/>
      <c r="H3755" s="78"/>
    </row>
    <row r="3756" spans="1:8" ht="15">
      <c r="A3756" s="1" t="s">
        <v>567</v>
      </c>
      <c r="B3756" s="2" t="s">
        <v>1</v>
      </c>
      <c r="C3756" s="1" t="s">
        <v>2</v>
      </c>
      <c r="D3756" s="1" t="s">
        <v>3</v>
      </c>
      <c r="E3756" s="29" t="s">
        <v>799</v>
      </c>
      <c r="F3756" s="29" t="s">
        <v>4</v>
      </c>
      <c r="G3756" s="2" t="s">
        <v>5</v>
      </c>
      <c r="H3756" s="74" t="s">
        <v>6</v>
      </c>
    </row>
    <row r="3757" spans="1:8" ht="76.5">
      <c r="A3757" s="3" t="s">
        <v>800</v>
      </c>
      <c r="B3757" s="4">
        <v>88547</v>
      </c>
      <c r="C3757" s="3" t="s">
        <v>20</v>
      </c>
      <c r="D3757" s="3" t="s">
        <v>570</v>
      </c>
      <c r="E3757" s="25" t="s">
        <v>1508</v>
      </c>
      <c r="F3757" s="25" t="s">
        <v>54</v>
      </c>
      <c r="G3757" s="5">
        <v>1</v>
      </c>
      <c r="H3757" s="6">
        <f>ROUND(SUM(H3758*G3758,H3759*G3759,H3760*G3760),2)</f>
        <v>112.67</v>
      </c>
    </row>
    <row r="3758" spans="1:8" ht="38.25">
      <c r="A3758" s="7" t="s">
        <v>801</v>
      </c>
      <c r="B3758" s="8">
        <v>88247</v>
      </c>
      <c r="C3758" s="7" t="s">
        <v>20</v>
      </c>
      <c r="D3758" s="7" t="s">
        <v>876</v>
      </c>
      <c r="E3758" s="26" t="s">
        <v>1801</v>
      </c>
      <c r="F3758" s="26" t="s">
        <v>106</v>
      </c>
      <c r="G3758" s="9">
        <v>1</v>
      </c>
      <c r="H3758" s="72">
        <v>25.53</v>
      </c>
    </row>
    <row r="3759" spans="1:8" ht="38.25">
      <c r="A3759" s="7" t="s">
        <v>801</v>
      </c>
      <c r="B3759" s="8">
        <v>88264</v>
      </c>
      <c r="C3759" s="7" t="s">
        <v>20</v>
      </c>
      <c r="D3759" s="7" t="s">
        <v>875</v>
      </c>
      <c r="E3759" s="26" t="s">
        <v>1801</v>
      </c>
      <c r="F3759" s="26" t="s">
        <v>106</v>
      </c>
      <c r="G3759" s="9">
        <v>1</v>
      </c>
      <c r="H3759" s="72">
        <v>30.24</v>
      </c>
    </row>
    <row r="3760" spans="1:8">
      <c r="A3760" s="16" t="s">
        <v>806</v>
      </c>
      <c r="B3760" s="17">
        <v>7588</v>
      </c>
      <c r="C3760" s="16" t="s">
        <v>20</v>
      </c>
      <c r="D3760" s="16" t="s">
        <v>1509</v>
      </c>
      <c r="E3760" s="27" t="s">
        <v>819</v>
      </c>
      <c r="F3760" s="27" t="s">
        <v>54</v>
      </c>
      <c r="G3760" s="18">
        <v>1</v>
      </c>
      <c r="H3760" s="71">
        <v>56.9</v>
      </c>
    </row>
    <row r="3761" spans="1:8">
      <c r="A3761" s="11"/>
      <c r="B3761" s="11"/>
      <c r="C3761" s="11"/>
      <c r="D3761" s="11"/>
      <c r="E3761" s="11"/>
      <c r="F3761" s="11"/>
      <c r="G3761" s="12"/>
      <c r="H3761" s="75"/>
    </row>
    <row r="3762" spans="1:8">
      <c r="A3762" s="11"/>
      <c r="B3762" s="11"/>
      <c r="C3762" s="11"/>
      <c r="D3762" s="11"/>
      <c r="E3762" s="11"/>
      <c r="F3762" s="11"/>
      <c r="G3762" s="28"/>
      <c r="H3762" s="76"/>
    </row>
    <row r="3763" spans="1:8" ht="15" thickBot="1">
      <c r="A3763" s="13"/>
      <c r="B3763" s="13"/>
      <c r="C3763" s="13"/>
      <c r="D3763" s="13"/>
      <c r="E3763" s="13"/>
      <c r="F3763" s="13"/>
      <c r="G3763" s="14"/>
      <c r="H3763" s="77"/>
    </row>
    <row r="3764" spans="1:8" ht="15" thickTop="1">
      <c r="A3764" s="15"/>
      <c r="B3764" s="15"/>
      <c r="C3764" s="15"/>
      <c r="D3764" s="15"/>
      <c r="E3764" s="15"/>
      <c r="F3764" s="15"/>
      <c r="G3764" s="15"/>
      <c r="H3764" s="78"/>
    </row>
    <row r="3765" spans="1:8" ht="15">
      <c r="A3765" s="1" t="s">
        <v>569</v>
      </c>
      <c r="B3765" s="2" t="s">
        <v>1</v>
      </c>
      <c r="C3765" s="1" t="s">
        <v>2</v>
      </c>
      <c r="D3765" s="1" t="s">
        <v>3</v>
      </c>
      <c r="E3765" s="29" t="s">
        <v>799</v>
      </c>
      <c r="F3765" s="29" t="s">
        <v>4</v>
      </c>
      <c r="G3765" s="2" t="s">
        <v>5</v>
      </c>
      <c r="H3765" s="74" t="s">
        <v>6</v>
      </c>
    </row>
    <row r="3766" spans="1:8" ht="38.25">
      <c r="A3766" s="3" t="s">
        <v>800</v>
      </c>
      <c r="B3766" s="4">
        <v>83486</v>
      </c>
      <c r="C3766" s="3" t="s">
        <v>20</v>
      </c>
      <c r="D3766" s="3" t="s">
        <v>572</v>
      </c>
      <c r="E3766" s="25" t="s">
        <v>1510</v>
      </c>
      <c r="F3766" s="25" t="s">
        <v>54</v>
      </c>
      <c r="G3766" s="5">
        <v>1</v>
      </c>
      <c r="H3766" s="6">
        <f>ROUND(SUM(H3767*G3767,H3768*G3768,H3769*G3769),2)</f>
        <v>1525.02</v>
      </c>
    </row>
    <row r="3767" spans="1:8" ht="38.25">
      <c r="A3767" s="7" t="s">
        <v>801</v>
      </c>
      <c r="B3767" s="8">
        <v>88267</v>
      </c>
      <c r="C3767" s="7" t="s">
        <v>20</v>
      </c>
      <c r="D3767" s="7" t="s">
        <v>877</v>
      </c>
      <c r="E3767" s="26" t="s">
        <v>1801</v>
      </c>
      <c r="F3767" s="26" t="s">
        <v>106</v>
      </c>
      <c r="G3767" s="9">
        <v>8</v>
      </c>
      <c r="H3767" s="72">
        <v>29.13</v>
      </c>
    </row>
    <row r="3768" spans="1:8" ht="38.25">
      <c r="A3768" s="7" t="s">
        <v>801</v>
      </c>
      <c r="B3768" s="8">
        <v>88248</v>
      </c>
      <c r="C3768" s="7" t="s">
        <v>20</v>
      </c>
      <c r="D3768" s="7" t="s">
        <v>881</v>
      </c>
      <c r="E3768" s="26" t="s">
        <v>1801</v>
      </c>
      <c r="F3768" s="26" t="s">
        <v>106</v>
      </c>
      <c r="G3768" s="9">
        <v>8</v>
      </c>
      <c r="H3768" s="72">
        <v>24.51</v>
      </c>
    </row>
    <row r="3769" spans="1:8" ht="38.25">
      <c r="A3769" s="16" t="s">
        <v>806</v>
      </c>
      <c r="B3769" s="17">
        <v>732</v>
      </c>
      <c r="C3769" s="16" t="s">
        <v>20</v>
      </c>
      <c r="D3769" s="16" t="s">
        <v>1511</v>
      </c>
      <c r="E3769" s="27" t="s">
        <v>1817</v>
      </c>
      <c r="F3769" s="27" t="s">
        <v>54</v>
      </c>
      <c r="G3769" s="18">
        <v>1</v>
      </c>
      <c r="H3769" s="71">
        <v>1095.9000000000001</v>
      </c>
    </row>
    <row r="3770" spans="1:8">
      <c r="A3770" s="11"/>
      <c r="B3770" s="11"/>
      <c r="C3770" s="11"/>
      <c r="D3770" s="11"/>
      <c r="E3770" s="11"/>
      <c r="F3770" s="11"/>
      <c r="G3770" s="12"/>
      <c r="H3770" s="75"/>
    </row>
    <row r="3771" spans="1:8">
      <c r="A3771" s="11"/>
      <c r="B3771" s="11"/>
      <c r="C3771" s="11"/>
      <c r="D3771" s="11"/>
      <c r="E3771" s="11"/>
      <c r="F3771" s="11"/>
      <c r="G3771" s="28"/>
      <c r="H3771" s="76"/>
    </row>
    <row r="3772" spans="1:8" ht="15" thickBot="1">
      <c r="A3772" s="13"/>
      <c r="B3772" s="13"/>
      <c r="C3772" s="13"/>
      <c r="D3772" s="13"/>
      <c r="E3772" s="13"/>
      <c r="F3772" s="13"/>
      <c r="G3772" s="14"/>
      <c r="H3772" s="77"/>
    </row>
    <row r="3773" spans="1:8" ht="15" thickTop="1">
      <c r="A3773" s="15"/>
      <c r="B3773" s="15"/>
      <c r="C3773" s="15"/>
      <c r="D3773" s="15"/>
      <c r="E3773" s="15"/>
      <c r="F3773" s="15"/>
      <c r="G3773" s="15"/>
      <c r="H3773" s="78"/>
    </row>
    <row r="3774" spans="1:8" ht="15">
      <c r="A3774" s="1" t="s">
        <v>571</v>
      </c>
      <c r="B3774" s="2" t="s">
        <v>1</v>
      </c>
      <c r="C3774" s="1" t="s">
        <v>2</v>
      </c>
      <c r="D3774" s="1" t="s">
        <v>3</v>
      </c>
      <c r="E3774" s="29" t="s">
        <v>799</v>
      </c>
      <c r="F3774" s="29" t="s">
        <v>4</v>
      </c>
      <c r="G3774" s="2" t="s">
        <v>5</v>
      </c>
      <c r="H3774" s="74" t="s">
        <v>6</v>
      </c>
    </row>
    <row r="3775" spans="1:8" ht="51">
      <c r="A3775" s="3" t="s">
        <v>800</v>
      </c>
      <c r="B3775" s="4">
        <v>6087</v>
      </c>
      <c r="C3775" s="3" t="s">
        <v>20</v>
      </c>
      <c r="D3775" s="3" t="s">
        <v>574</v>
      </c>
      <c r="E3775" s="25" t="s">
        <v>879</v>
      </c>
      <c r="F3775" s="25" t="s">
        <v>54</v>
      </c>
      <c r="G3775" s="5">
        <v>1</v>
      </c>
      <c r="H3775" s="6">
        <f>ROUND(SUM(H3776*G3776,H3777*G3777,H3778*G3778,H3779*G3779,H3780*G3780,H3781*G3781,H3782*G3782,H3783*G3783,H3784*G3784,H3785*G3785,H3786*G3786),2)</f>
        <v>37.130000000000003</v>
      </c>
    </row>
    <row r="3776" spans="1:8" ht="38.25">
      <c r="A3776" s="7" t="s">
        <v>801</v>
      </c>
      <c r="B3776" s="8">
        <v>88316</v>
      </c>
      <c r="C3776" s="7" t="s">
        <v>20</v>
      </c>
      <c r="D3776" s="7" t="s">
        <v>802</v>
      </c>
      <c r="E3776" s="26" t="s">
        <v>1801</v>
      </c>
      <c r="F3776" s="26" t="s">
        <v>106</v>
      </c>
      <c r="G3776" s="9">
        <v>0.2</v>
      </c>
      <c r="H3776" s="72">
        <v>24.08</v>
      </c>
    </row>
    <row r="3777" spans="1:8" ht="38.25">
      <c r="A3777" s="7" t="s">
        <v>801</v>
      </c>
      <c r="B3777" s="8">
        <v>88245</v>
      </c>
      <c r="C3777" s="7" t="s">
        <v>20</v>
      </c>
      <c r="D3777" s="7" t="s">
        <v>936</v>
      </c>
      <c r="E3777" s="26" t="s">
        <v>1801</v>
      </c>
      <c r="F3777" s="26" t="s">
        <v>106</v>
      </c>
      <c r="G3777" s="9">
        <v>0.1</v>
      </c>
      <c r="H3777" s="72">
        <v>29.63</v>
      </c>
    </row>
    <row r="3778" spans="1:8" ht="51">
      <c r="A3778" s="7" t="s">
        <v>801</v>
      </c>
      <c r="B3778" s="8">
        <v>88830</v>
      </c>
      <c r="C3778" s="7" t="s">
        <v>20</v>
      </c>
      <c r="D3778" s="7" t="s">
        <v>1041</v>
      </c>
      <c r="E3778" s="26" t="s">
        <v>1805</v>
      </c>
      <c r="F3778" s="26" t="s">
        <v>884</v>
      </c>
      <c r="G3778" s="9">
        <v>1.4E-2</v>
      </c>
      <c r="H3778" s="72">
        <v>2.0499999999999998</v>
      </c>
    </row>
    <row r="3779" spans="1:8" ht="38.25">
      <c r="A3779" s="7" t="s">
        <v>801</v>
      </c>
      <c r="B3779" s="8">
        <v>88262</v>
      </c>
      <c r="C3779" s="7" t="s">
        <v>20</v>
      </c>
      <c r="D3779" s="7" t="s">
        <v>896</v>
      </c>
      <c r="E3779" s="26" t="s">
        <v>1801</v>
      </c>
      <c r="F3779" s="26" t="s">
        <v>106</v>
      </c>
      <c r="G3779" s="9">
        <v>0.1</v>
      </c>
      <c r="H3779" s="72">
        <v>29.41</v>
      </c>
    </row>
    <row r="3780" spans="1:8" ht="25.5">
      <c r="A3780" s="16" t="s">
        <v>806</v>
      </c>
      <c r="B3780" s="17">
        <v>43132</v>
      </c>
      <c r="C3780" s="16" t="s">
        <v>20</v>
      </c>
      <c r="D3780" s="16" t="s">
        <v>939</v>
      </c>
      <c r="E3780" s="27" t="s">
        <v>819</v>
      </c>
      <c r="F3780" s="27" t="s">
        <v>159</v>
      </c>
      <c r="G3780" s="18">
        <v>2.9000000000000001E-2</v>
      </c>
      <c r="H3780" s="71">
        <v>16.510000000000002</v>
      </c>
    </row>
    <row r="3781" spans="1:8" ht="25.5">
      <c r="A3781" s="16" t="s">
        <v>806</v>
      </c>
      <c r="B3781" s="17">
        <v>4512</v>
      </c>
      <c r="C3781" s="16" t="s">
        <v>20</v>
      </c>
      <c r="D3781" s="16" t="s">
        <v>1512</v>
      </c>
      <c r="E3781" s="27" t="s">
        <v>819</v>
      </c>
      <c r="F3781" s="27" t="s">
        <v>76</v>
      </c>
      <c r="G3781" s="18">
        <v>2.5</v>
      </c>
      <c r="H3781" s="71">
        <v>2.58</v>
      </c>
    </row>
    <row r="3782" spans="1:8" ht="25.5">
      <c r="A3782" s="16" t="s">
        <v>806</v>
      </c>
      <c r="B3782" s="17">
        <v>4718</v>
      </c>
      <c r="C3782" s="16" t="s">
        <v>20</v>
      </c>
      <c r="D3782" s="16" t="s">
        <v>925</v>
      </c>
      <c r="E3782" s="27" t="s">
        <v>819</v>
      </c>
      <c r="F3782" s="27" t="s">
        <v>15</v>
      </c>
      <c r="G3782" s="18">
        <v>1.4999999999999999E-2</v>
      </c>
      <c r="H3782" s="71">
        <v>108.92</v>
      </c>
    </row>
    <row r="3783" spans="1:8">
      <c r="A3783" s="16" t="s">
        <v>806</v>
      </c>
      <c r="B3783" s="17">
        <v>43059</v>
      </c>
      <c r="C3783" s="16" t="s">
        <v>20</v>
      </c>
      <c r="D3783" s="16" t="s">
        <v>1088</v>
      </c>
      <c r="E3783" s="27" t="s">
        <v>819</v>
      </c>
      <c r="F3783" s="27" t="s">
        <v>159</v>
      </c>
      <c r="G3783" s="18">
        <v>1.44</v>
      </c>
      <c r="H3783" s="71">
        <v>7.16</v>
      </c>
    </row>
    <row r="3784" spans="1:8" ht="25.5">
      <c r="A3784" s="16" t="s">
        <v>806</v>
      </c>
      <c r="B3784" s="17">
        <v>370</v>
      </c>
      <c r="C3784" s="16" t="s">
        <v>20</v>
      </c>
      <c r="D3784" s="16" t="s">
        <v>1000</v>
      </c>
      <c r="E3784" s="27" t="s">
        <v>819</v>
      </c>
      <c r="F3784" s="27" t="s">
        <v>15</v>
      </c>
      <c r="G3784" s="18">
        <v>1.6E-2</v>
      </c>
      <c r="H3784" s="71">
        <v>137.5</v>
      </c>
    </row>
    <row r="3785" spans="1:8">
      <c r="A3785" s="16" t="s">
        <v>806</v>
      </c>
      <c r="B3785" s="17">
        <v>5069</v>
      </c>
      <c r="C3785" s="16" t="s">
        <v>20</v>
      </c>
      <c r="D3785" s="16" t="s">
        <v>1513</v>
      </c>
      <c r="E3785" s="27" t="s">
        <v>819</v>
      </c>
      <c r="F3785" s="27" t="s">
        <v>159</v>
      </c>
      <c r="G3785" s="18">
        <v>0.08</v>
      </c>
      <c r="H3785" s="71">
        <v>17.88</v>
      </c>
    </row>
    <row r="3786" spans="1:8">
      <c r="A3786" s="16" t="s">
        <v>806</v>
      </c>
      <c r="B3786" s="17">
        <v>1379</v>
      </c>
      <c r="C3786" s="16" t="s">
        <v>20</v>
      </c>
      <c r="D3786" s="16" t="s">
        <v>1001</v>
      </c>
      <c r="E3786" s="27" t="s">
        <v>819</v>
      </c>
      <c r="F3786" s="27" t="s">
        <v>159</v>
      </c>
      <c r="G3786" s="18">
        <v>5.54</v>
      </c>
      <c r="H3786" s="71">
        <v>0.7</v>
      </c>
    </row>
    <row r="3787" spans="1:8">
      <c r="A3787" s="11"/>
      <c r="B3787" s="11"/>
      <c r="C3787" s="11"/>
      <c r="D3787" s="11"/>
      <c r="E3787" s="11"/>
      <c r="F3787" s="11"/>
      <c r="G3787" s="12"/>
      <c r="H3787" s="75"/>
    </row>
    <row r="3788" spans="1:8">
      <c r="A3788" s="11"/>
      <c r="B3788" s="11"/>
      <c r="C3788" s="11"/>
      <c r="D3788" s="11"/>
      <c r="E3788" s="11"/>
      <c r="F3788" s="11"/>
      <c r="G3788" s="28"/>
      <c r="H3788" s="76"/>
    </row>
    <row r="3789" spans="1:8" ht="15" thickBot="1">
      <c r="A3789" s="13"/>
      <c r="B3789" s="13"/>
      <c r="C3789" s="13"/>
      <c r="D3789" s="13"/>
      <c r="E3789" s="13"/>
      <c r="F3789" s="13"/>
      <c r="G3789" s="14"/>
      <c r="H3789" s="77"/>
    </row>
    <row r="3790" spans="1:8" ht="15" thickTop="1">
      <c r="A3790" s="15"/>
      <c r="B3790" s="15"/>
      <c r="C3790" s="15"/>
      <c r="D3790" s="15"/>
      <c r="E3790" s="15"/>
      <c r="F3790" s="15"/>
      <c r="G3790" s="15"/>
      <c r="H3790" s="78"/>
    </row>
    <row r="3791" spans="1:8" ht="15">
      <c r="A3791" s="1" t="s">
        <v>573</v>
      </c>
      <c r="B3791" s="2" t="s">
        <v>1</v>
      </c>
      <c r="C3791" s="1" t="s">
        <v>2</v>
      </c>
      <c r="D3791" s="1" t="s">
        <v>3</v>
      </c>
      <c r="E3791" s="29" t="s">
        <v>799</v>
      </c>
      <c r="F3791" s="29" t="s">
        <v>4</v>
      </c>
      <c r="G3791" s="2" t="s">
        <v>5</v>
      </c>
      <c r="H3791" s="74" t="s">
        <v>6</v>
      </c>
    </row>
    <row r="3792" spans="1:8" ht="25.5">
      <c r="A3792" s="3" t="s">
        <v>800</v>
      </c>
      <c r="B3792" s="4">
        <v>102609</v>
      </c>
      <c r="C3792" s="3" t="s">
        <v>20</v>
      </c>
      <c r="D3792" s="3" t="s">
        <v>576</v>
      </c>
      <c r="E3792" s="25" t="s">
        <v>1894</v>
      </c>
      <c r="F3792" s="25" t="s">
        <v>54</v>
      </c>
      <c r="G3792" s="5">
        <v>1</v>
      </c>
      <c r="H3792" s="79">
        <v>1109.8800000000001</v>
      </c>
    </row>
    <row r="3793" spans="1:8" ht="38.25">
      <c r="A3793" s="7" t="s">
        <v>801</v>
      </c>
      <c r="B3793" s="8">
        <v>88248</v>
      </c>
      <c r="C3793" s="7" t="s">
        <v>20</v>
      </c>
      <c r="D3793" s="7" t="s">
        <v>881</v>
      </c>
      <c r="E3793" s="26" t="s">
        <v>1801</v>
      </c>
      <c r="F3793" s="26" t="s">
        <v>106</v>
      </c>
      <c r="G3793" s="9">
        <v>0.26860000000000001</v>
      </c>
      <c r="H3793" s="72">
        <v>24.51</v>
      </c>
    </row>
    <row r="3794" spans="1:8" ht="38.25">
      <c r="A3794" s="7" t="s">
        <v>801</v>
      </c>
      <c r="B3794" s="8">
        <v>88267</v>
      </c>
      <c r="C3794" s="7" t="s">
        <v>20</v>
      </c>
      <c r="D3794" s="7" t="s">
        <v>877</v>
      </c>
      <c r="E3794" s="26" t="s">
        <v>1801</v>
      </c>
      <c r="F3794" s="26" t="s">
        <v>106</v>
      </c>
      <c r="G3794" s="9">
        <v>0.26860000000000001</v>
      </c>
      <c r="H3794" s="72">
        <v>29.13</v>
      </c>
    </row>
    <row r="3795" spans="1:8" ht="25.5">
      <c r="A3795" s="16" t="s">
        <v>806</v>
      </c>
      <c r="B3795" s="17">
        <v>34640</v>
      </c>
      <c r="C3795" s="16" t="s">
        <v>20</v>
      </c>
      <c r="D3795" s="16" t="s">
        <v>1514</v>
      </c>
      <c r="E3795" s="27" t="s">
        <v>819</v>
      </c>
      <c r="F3795" s="27" t="s">
        <v>54</v>
      </c>
      <c r="G3795" s="18">
        <v>1</v>
      </c>
      <c r="H3795" s="71">
        <v>1099.4100000000001</v>
      </c>
    </row>
    <row r="3796" spans="1:8">
      <c r="A3796" s="11"/>
      <c r="B3796" s="11"/>
      <c r="C3796" s="11"/>
      <c r="D3796" s="11"/>
      <c r="E3796" s="11"/>
      <c r="F3796" s="11"/>
      <c r="G3796" s="12"/>
      <c r="H3796" s="75"/>
    </row>
    <row r="3797" spans="1:8">
      <c r="A3797" s="11"/>
      <c r="B3797" s="11"/>
      <c r="C3797" s="11"/>
      <c r="D3797" s="11"/>
      <c r="E3797" s="11"/>
      <c r="F3797" s="11"/>
      <c r="G3797" s="28"/>
      <c r="H3797" s="76"/>
    </row>
    <row r="3798" spans="1:8" ht="15" thickBot="1">
      <c r="A3798" s="13"/>
      <c r="B3798" s="13"/>
      <c r="C3798" s="13"/>
      <c r="D3798" s="13"/>
      <c r="E3798" s="13"/>
      <c r="F3798" s="13"/>
      <c r="G3798" s="14"/>
      <c r="H3798" s="77"/>
    </row>
    <row r="3799" spans="1:8" ht="15" thickTop="1">
      <c r="A3799" s="15"/>
      <c r="B3799" s="15"/>
      <c r="C3799" s="15"/>
      <c r="D3799" s="15"/>
      <c r="E3799" s="15"/>
      <c r="F3799" s="15"/>
      <c r="G3799" s="15"/>
      <c r="H3799" s="78"/>
    </row>
    <row r="3800" spans="1:8" ht="15">
      <c r="A3800" s="1" t="s">
        <v>575</v>
      </c>
      <c r="B3800" s="2" t="s">
        <v>1</v>
      </c>
      <c r="C3800" s="1" t="s">
        <v>2</v>
      </c>
      <c r="D3800" s="1" t="s">
        <v>3</v>
      </c>
      <c r="E3800" s="29" t="s">
        <v>799</v>
      </c>
      <c r="F3800" s="29" t="s">
        <v>4</v>
      </c>
      <c r="G3800" s="2" t="s">
        <v>5</v>
      </c>
      <c r="H3800" s="74" t="s">
        <v>6</v>
      </c>
    </row>
    <row r="3801" spans="1:8">
      <c r="A3801" s="3" t="s">
        <v>800</v>
      </c>
      <c r="B3801" s="4" t="s">
        <v>578</v>
      </c>
      <c r="C3801" s="3" t="s">
        <v>103</v>
      </c>
      <c r="D3801" s="3" t="s">
        <v>579</v>
      </c>
      <c r="E3801" s="25">
        <v>0</v>
      </c>
      <c r="F3801" s="25" t="s">
        <v>54</v>
      </c>
      <c r="G3801" s="5">
        <v>1</v>
      </c>
      <c r="H3801" s="79">
        <v>191.97</v>
      </c>
    </row>
    <row r="3802" spans="1:8">
      <c r="A3802" s="16" t="s">
        <v>806</v>
      </c>
      <c r="B3802" s="17" t="s">
        <v>1515</v>
      </c>
      <c r="C3802" s="16" t="s">
        <v>103</v>
      </c>
      <c r="D3802" s="16" t="s">
        <v>1492</v>
      </c>
      <c r="E3802" s="27" t="s">
        <v>809</v>
      </c>
      <c r="F3802" s="27" t="s">
        <v>106</v>
      </c>
      <c r="G3802" s="18">
        <v>2.6</v>
      </c>
      <c r="H3802" s="71">
        <v>21.1</v>
      </c>
    </row>
    <row r="3803" spans="1:8">
      <c r="A3803" s="16" t="s">
        <v>806</v>
      </c>
      <c r="B3803" s="17" t="s">
        <v>1516</v>
      </c>
      <c r="C3803" s="16" t="s">
        <v>103</v>
      </c>
      <c r="D3803" s="16" t="s">
        <v>1494</v>
      </c>
      <c r="E3803" s="27" t="s">
        <v>809</v>
      </c>
      <c r="F3803" s="27" t="s">
        <v>106</v>
      </c>
      <c r="G3803" s="18">
        <v>2.6</v>
      </c>
      <c r="H3803" s="71">
        <v>26.18</v>
      </c>
    </row>
    <row r="3804" spans="1:8">
      <c r="A3804" s="16" t="s">
        <v>806</v>
      </c>
      <c r="B3804" s="17" t="s">
        <v>1517</v>
      </c>
      <c r="C3804" s="16" t="s">
        <v>103</v>
      </c>
      <c r="D3804" s="16" t="s">
        <v>1518</v>
      </c>
      <c r="E3804" s="27" t="s">
        <v>819</v>
      </c>
      <c r="F3804" s="27" t="s">
        <v>54</v>
      </c>
      <c r="G3804" s="18">
        <v>1</v>
      </c>
      <c r="H3804" s="71">
        <v>8.15</v>
      </c>
    </row>
    <row r="3805" spans="1:8">
      <c r="A3805" s="16" t="s">
        <v>806</v>
      </c>
      <c r="B3805" s="17" t="s">
        <v>1519</v>
      </c>
      <c r="C3805" s="16" t="s">
        <v>103</v>
      </c>
      <c r="D3805" s="16" t="s">
        <v>1520</v>
      </c>
      <c r="E3805" s="27" t="s">
        <v>819</v>
      </c>
      <c r="F3805" s="27" t="s">
        <v>54</v>
      </c>
      <c r="G3805" s="18">
        <v>1</v>
      </c>
      <c r="H3805" s="71">
        <v>40</v>
      </c>
    </row>
    <row r="3806" spans="1:8">
      <c r="A3806" s="16" t="s">
        <v>806</v>
      </c>
      <c r="B3806" s="17" t="s">
        <v>1521</v>
      </c>
      <c r="C3806" s="16" t="s">
        <v>103</v>
      </c>
      <c r="D3806" s="16" t="s">
        <v>1522</v>
      </c>
      <c r="E3806" s="27" t="s">
        <v>819</v>
      </c>
      <c r="F3806" s="27" t="s">
        <v>54</v>
      </c>
      <c r="G3806" s="18">
        <v>1</v>
      </c>
      <c r="H3806" s="71">
        <v>20.9</v>
      </c>
    </row>
    <row r="3807" spans="1:8">
      <c r="A3807" s="11"/>
      <c r="B3807" s="11"/>
      <c r="C3807" s="11"/>
      <c r="D3807" s="11"/>
      <c r="E3807" s="11"/>
      <c r="F3807" s="11"/>
      <c r="G3807" s="12"/>
      <c r="H3807" s="75"/>
    </row>
    <row r="3808" spans="1:8">
      <c r="A3808" s="11"/>
      <c r="B3808" s="11"/>
      <c r="C3808" s="11"/>
      <c r="D3808" s="11"/>
      <c r="E3808" s="11"/>
      <c r="F3808" s="11"/>
      <c r="G3808" s="28"/>
      <c r="H3808" s="76"/>
    </row>
    <row r="3809" spans="1:8" ht="15" thickBot="1">
      <c r="A3809" s="13"/>
      <c r="B3809" s="13"/>
      <c r="C3809" s="13"/>
      <c r="D3809" s="13"/>
      <c r="E3809" s="13"/>
      <c r="F3809" s="13"/>
      <c r="G3809" s="14"/>
      <c r="H3809" s="77"/>
    </row>
    <row r="3810" spans="1:8" ht="15" thickTop="1">
      <c r="A3810" s="15"/>
      <c r="B3810" s="15"/>
      <c r="C3810" s="15"/>
      <c r="D3810" s="15"/>
      <c r="E3810" s="15"/>
      <c r="F3810" s="15"/>
      <c r="G3810" s="15"/>
      <c r="H3810" s="78"/>
    </row>
    <row r="3811" spans="1:8" ht="15">
      <c r="A3811" s="1" t="s">
        <v>577</v>
      </c>
      <c r="B3811" s="2" t="s">
        <v>1</v>
      </c>
      <c r="C3811" s="1" t="s">
        <v>2</v>
      </c>
      <c r="D3811" s="1" t="s">
        <v>3</v>
      </c>
      <c r="E3811" s="29" t="s">
        <v>799</v>
      </c>
      <c r="F3811" s="29" t="s">
        <v>4</v>
      </c>
      <c r="G3811" s="2" t="s">
        <v>5</v>
      </c>
      <c r="H3811" s="74" t="s">
        <v>6</v>
      </c>
    </row>
    <row r="3812" spans="1:8" ht="38.25">
      <c r="A3812" s="3" t="s">
        <v>800</v>
      </c>
      <c r="B3812" s="4">
        <v>99635</v>
      </c>
      <c r="C3812" s="3" t="s">
        <v>20</v>
      </c>
      <c r="D3812" s="3" t="s">
        <v>581</v>
      </c>
      <c r="E3812" s="25" t="s">
        <v>1893</v>
      </c>
      <c r="F3812" s="25" t="s">
        <v>54</v>
      </c>
      <c r="G3812" s="5">
        <v>1</v>
      </c>
      <c r="H3812" s="79">
        <v>448.83</v>
      </c>
    </row>
    <row r="3813" spans="1:8" ht="38.25">
      <c r="A3813" s="7" t="s">
        <v>801</v>
      </c>
      <c r="B3813" s="8">
        <v>88248</v>
      </c>
      <c r="C3813" s="7" t="s">
        <v>20</v>
      </c>
      <c r="D3813" s="7" t="s">
        <v>881</v>
      </c>
      <c r="E3813" s="26" t="s">
        <v>1801</v>
      </c>
      <c r="F3813" s="26" t="s">
        <v>106</v>
      </c>
      <c r="G3813" s="9">
        <v>0.92490000000000006</v>
      </c>
      <c r="H3813" s="72">
        <v>24.51</v>
      </c>
    </row>
    <row r="3814" spans="1:8" ht="38.25">
      <c r="A3814" s="7" t="s">
        <v>801</v>
      </c>
      <c r="B3814" s="8">
        <v>88267</v>
      </c>
      <c r="C3814" s="7" t="s">
        <v>20</v>
      </c>
      <c r="D3814" s="7" t="s">
        <v>877</v>
      </c>
      <c r="E3814" s="26" t="s">
        <v>1801</v>
      </c>
      <c r="F3814" s="26" t="s">
        <v>106</v>
      </c>
      <c r="G3814" s="9">
        <v>0.92490000000000006</v>
      </c>
      <c r="H3814" s="72">
        <v>29.13</v>
      </c>
    </row>
    <row r="3815" spans="1:8">
      <c r="A3815" s="16" t="s">
        <v>806</v>
      </c>
      <c r="B3815" s="17">
        <v>3148</v>
      </c>
      <c r="C3815" s="16" t="s">
        <v>20</v>
      </c>
      <c r="D3815" s="16" t="s">
        <v>1486</v>
      </c>
      <c r="E3815" s="27" t="s">
        <v>819</v>
      </c>
      <c r="F3815" s="27" t="s">
        <v>54</v>
      </c>
      <c r="G3815" s="18">
        <v>1.9199999999999998E-2</v>
      </c>
      <c r="H3815" s="71">
        <v>12.72</v>
      </c>
    </row>
    <row r="3816" spans="1:8" ht="25.5">
      <c r="A3816" s="16" t="s">
        <v>806</v>
      </c>
      <c r="B3816" s="17">
        <v>10228</v>
      </c>
      <c r="C3816" s="16" t="s">
        <v>20</v>
      </c>
      <c r="D3816" s="16" t="s">
        <v>1523</v>
      </c>
      <c r="E3816" s="27" t="s">
        <v>819</v>
      </c>
      <c r="F3816" s="27" t="s">
        <v>54</v>
      </c>
      <c r="G3816" s="18">
        <v>1</v>
      </c>
      <c r="H3816" s="71">
        <v>369.99</v>
      </c>
    </row>
    <row r="3817" spans="1:8">
      <c r="A3817" s="11"/>
      <c r="B3817" s="11"/>
      <c r="C3817" s="11"/>
      <c r="D3817" s="11"/>
      <c r="E3817" s="11"/>
      <c r="F3817" s="11"/>
      <c r="G3817" s="12"/>
      <c r="H3817" s="75"/>
    </row>
    <row r="3818" spans="1:8">
      <c r="A3818" s="11"/>
      <c r="B3818" s="11"/>
      <c r="C3818" s="11"/>
      <c r="D3818" s="11"/>
      <c r="E3818" s="11"/>
      <c r="F3818" s="11"/>
      <c r="G3818" s="28"/>
      <c r="H3818" s="76"/>
    </row>
    <row r="3819" spans="1:8" ht="15" thickBot="1">
      <c r="A3819" s="13"/>
      <c r="B3819" s="13"/>
      <c r="C3819" s="13"/>
      <c r="D3819" s="13"/>
      <c r="E3819" s="13"/>
      <c r="F3819" s="13"/>
      <c r="G3819" s="14"/>
      <c r="H3819" s="77"/>
    </row>
    <row r="3820" spans="1:8" ht="15" thickTop="1">
      <c r="A3820" s="15"/>
      <c r="B3820" s="15"/>
      <c r="C3820" s="15"/>
      <c r="D3820" s="15"/>
      <c r="E3820" s="15"/>
      <c r="F3820" s="15"/>
      <c r="G3820" s="15"/>
      <c r="H3820" s="78"/>
    </row>
    <row r="3821" spans="1:8" ht="15">
      <c r="A3821" s="1" t="s">
        <v>580</v>
      </c>
      <c r="B3821" s="2" t="s">
        <v>1</v>
      </c>
      <c r="C3821" s="1" t="s">
        <v>2</v>
      </c>
      <c r="D3821" s="1" t="s">
        <v>3</v>
      </c>
      <c r="E3821" s="29" t="s">
        <v>799</v>
      </c>
      <c r="F3821" s="29" t="s">
        <v>4</v>
      </c>
      <c r="G3821" s="2" t="s">
        <v>5</v>
      </c>
      <c r="H3821" s="74" t="s">
        <v>6</v>
      </c>
    </row>
    <row r="3822" spans="1:8" ht="25.5">
      <c r="A3822" s="3" t="s">
        <v>800</v>
      </c>
      <c r="B3822" s="4">
        <v>95469</v>
      </c>
      <c r="C3822" s="3" t="s">
        <v>20</v>
      </c>
      <c r="D3822" s="3" t="s">
        <v>583</v>
      </c>
      <c r="E3822" s="25" t="s">
        <v>1850</v>
      </c>
      <c r="F3822" s="25" t="s">
        <v>54</v>
      </c>
      <c r="G3822" s="5">
        <v>1</v>
      </c>
      <c r="H3822" s="79">
        <v>321.45999999999998</v>
      </c>
    </row>
    <row r="3823" spans="1:8" ht="38.25">
      <c r="A3823" s="7" t="s">
        <v>801</v>
      </c>
      <c r="B3823" s="8">
        <v>88316</v>
      </c>
      <c r="C3823" s="7" t="s">
        <v>20</v>
      </c>
      <c r="D3823" s="7" t="s">
        <v>802</v>
      </c>
      <c r="E3823" s="26" t="s">
        <v>1801</v>
      </c>
      <c r="F3823" s="26" t="s">
        <v>106</v>
      </c>
      <c r="G3823" s="9">
        <v>0.34949999999999998</v>
      </c>
      <c r="H3823" s="72">
        <v>24.08</v>
      </c>
    </row>
    <row r="3824" spans="1:8" ht="38.25">
      <c r="A3824" s="7" t="s">
        <v>801</v>
      </c>
      <c r="B3824" s="8">
        <v>88267</v>
      </c>
      <c r="C3824" s="7" t="s">
        <v>20</v>
      </c>
      <c r="D3824" s="7" t="s">
        <v>877</v>
      </c>
      <c r="E3824" s="26" t="s">
        <v>1801</v>
      </c>
      <c r="F3824" s="26" t="s">
        <v>106</v>
      </c>
      <c r="G3824" s="9">
        <v>0.49680000000000002</v>
      </c>
      <c r="H3824" s="72">
        <v>29.13</v>
      </c>
    </row>
    <row r="3825" spans="1:8" ht="25.5">
      <c r="A3825" s="16" t="s">
        <v>806</v>
      </c>
      <c r="B3825" s="17">
        <v>10420</v>
      </c>
      <c r="C3825" s="16" t="s">
        <v>20</v>
      </c>
      <c r="D3825" s="16" t="s">
        <v>1524</v>
      </c>
      <c r="E3825" s="27" t="s">
        <v>819</v>
      </c>
      <c r="F3825" s="27" t="s">
        <v>54</v>
      </c>
      <c r="G3825" s="18">
        <v>1</v>
      </c>
      <c r="H3825" s="71">
        <v>204.5</v>
      </c>
    </row>
    <row r="3826" spans="1:8" ht="25.5">
      <c r="A3826" s="16" t="s">
        <v>806</v>
      </c>
      <c r="B3826" s="17">
        <v>6138</v>
      </c>
      <c r="C3826" s="16" t="s">
        <v>20</v>
      </c>
      <c r="D3826" s="16" t="s">
        <v>1346</v>
      </c>
      <c r="E3826" s="27" t="s">
        <v>819</v>
      </c>
      <c r="F3826" s="27" t="s">
        <v>54</v>
      </c>
      <c r="G3826" s="18">
        <v>1</v>
      </c>
      <c r="H3826" s="71">
        <v>9.7100000000000009</v>
      </c>
    </row>
    <row r="3827" spans="1:8">
      <c r="A3827" s="16" t="s">
        <v>806</v>
      </c>
      <c r="B3827" s="17">
        <v>37329</v>
      </c>
      <c r="C3827" s="16" t="s">
        <v>20</v>
      </c>
      <c r="D3827" s="16" t="s">
        <v>1525</v>
      </c>
      <c r="E3827" s="27" t="s">
        <v>819</v>
      </c>
      <c r="F3827" s="27" t="s">
        <v>159</v>
      </c>
      <c r="G3827" s="18">
        <v>8.8099999999999998E-2</v>
      </c>
      <c r="H3827" s="71">
        <v>123.67</v>
      </c>
    </row>
    <row r="3828" spans="1:8" ht="38.25">
      <c r="A3828" s="16" t="s">
        <v>806</v>
      </c>
      <c r="B3828" s="17">
        <v>4384</v>
      </c>
      <c r="C3828" s="16" t="s">
        <v>20</v>
      </c>
      <c r="D3828" s="16" t="s">
        <v>1526</v>
      </c>
      <c r="E3828" s="27" t="s">
        <v>819</v>
      </c>
      <c r="F3828" s="27" t="s">
        <v>54</v>
      </c>
      <c r="G3828" s="18">
        <v>2</v>
      </c>
      <c r="H3828" s="71">
        <v>35.119999999999997</v>
      </c>
    </row>
    <row r="3829" spans="1:8">
      <c r="A3829" s="11"/>
      <c r="B3829" s="11"/>
      <c r="C3829" s="11"/>
      <c r="D3829" s="11"/>
      <c r="E3829" s="11"/>
      <c r="F3829" s="11"/>
      <c r="G3829" s="12"/>
      <c r="H3829" s="75"/>
    </row>
    <row r="3830" spans="1:8">
      <c r="A3830" s="11"/>
      <c r="B3830" s="11"/>
      <c r="C3830" s="11"/>
      <c r="D3830" s="11"/>
      <c r="E3830" s="11"/>
      <c r="F3830" s="11"/>
      <c r="G3830" s="28"/>
      <c r="H3830" s="76"/>
    </row>
    <row r="3831" spans="1:8" ht="15" thickBot="1">
      <c r="A3831" s="13"/>
      <c r="B3831" s="13"/>
      <c r="C3831" s="13"/>
      <c r="D3831" s="13"/>
      <c r="E3831" s="13"/>
      <c r="F3831" s="13"/>
      <c r="G3831" s="14"/>
      <c r="H3831" s="77"/>
    </row>
    <row r="3832" spans="1:8" ht="15" thickTop="1">
      <c r="A3832" s="15"/>
      <c r="B3832" s="15"/>
      <c r="C3832" s="15"/>
      <c r="D3832" s="15"/>
      <c r="E3832" s="15"/>
      <c r="F3832" s="15"/>
      <c r="G3832" s="15"/>
      <c r="H3832" s="78"/>
    </row>
    <row r="3833" spans="1:8" ht="15">
      <c r="A3833" s="1" t="s">
        <v>582</v>
      </c>
      <c r="B3833" s="2" t="s">
        <v>1</v>
      </c>
      <c r="C3833" s="1" t="s">
        <v>2</v>
      </c>
      <c r="D3833" s="1" t="s">
        <v>3</v>
      </c>
      <c r="E3833" s="29" t="s">
        <v>799</v>
      </c>
      <c r="F3833" s="29" t="s">
        <v>4</v>
      </c>
      <c r="G3833" s="2" t="s">
        <v>5</v>
      </c>
      <c r="H3833" s="74" t="s">
        <v>6</v>
      </c>
    </row>
    <row r="3834" spans="1:8" ht="25.5">
      <c r="A3834" s="3" t="s">
        <v>800</v>
      </c>
      <c r="B3834" s="4">
        <v>102617</v>
      </c>
      <c r="C3834" s="3" t="s">
        <v>20</v>
      </c>
      <c r="D3834" s="3" t="s">
        <v>585</v>
      </c>
      <c r="E3834" s="25" t="s">
        <v>1894</v>
      </c>
      <c r="F3834" s="25" t="s">
        <v>54</v>
      </c>
      <c r="G3834" s="5">
        <v>1</v>
      </c>
      <c r="H3834" s="79">
        <v>3205.87</v>
      </c>
    </row>
    <row r="3835" spans="1:8" ht="38.25">
      <c r="A3835" s="7" t="s">
        <v>801</v>
      </c>
      <c r="B3835" s="8">
        <v>88267</v>
      </c>
      <c r="C3835" s="7" t="s">
        <v>20</v>
      </c>
      <c r="D3835" s="7" t="s">
        <v>877</v>
      </c>
      <c r="E3835" s="26" t="s">
        <v>1801</v>
      </c>
      <c r="F3835" s="26" t="s">
        <v>106</v>
      </c>
      <c r="G3835" s="9">
        <v>1.4821</v>
      </c>
      <c r="H3835" s="72">
        <v>29.13</v>
      </c>
    </row>
    <row r="3836" spans="1:8" ht="38.25">
      <c r="A3836" s="7" t="s">
        <v>801</v>
      </c>
      <c r="B3836" s="8">
        <v>88248</v>
      </c>
      <c r="C3836" s="7" t="s">
        <v>20</v>
      </c>
      <c r="D3836" s="7" t="s">
        <v>881</v>
      </c>
      <c r="E3836" s="26" t="s">
        <v>1801</v>
      </c>
      <c r="F3836" s="26" t="s">
        <v>106</v>
      </c>
      <c r="G3836" s="9">
        <v>1.4821</v>
      </c>
      <c r="H3836" s="72">
        <v>24.51</v>
      </c>
    </row>
    <row r="3837" spans="1:8" ht="51">
      <c r="A3837" s="7" t="s">
        <v>801</v>
      </c>
      <c r="B3837" s="8">
        <v>93288</v>
      </c>
      <c r="C3837" s="7" t="s">
        <v>20</v>
      </c>
      <c r="D3837" s="7" t="s">
        <v>1133</v>
      </c>
      <c r="E3837" s="26" t="s">
        <v>1805</v>
      </c>
      <c r="F3837" s="26" t="s">
        <v>880</v>
      </c>
      <c r="G3837" s="9">
        <v>2.3611</v>
      </c>
      <c r="H3837" s="72">
        <v>181.8</v>
      </c>
    </row>
    <row r="3838" spans="1:8" ht="51">
      <c r="A3838" s="7" t="s">
        <v>801</v>
      </c>
      <c r="B3838" s="8">
        <v>93287</v>
      </c>
      <c r="C3838" s="7" t="s">
        <v>20</v>
      </c>
      <c r="D3838" s="7" t="s">
        <v>1132</v>
      </c>
      <c r="E3838" s="26" t="s">
        <v>1805</v>
      </c>
      <c r="F3838" s="26" t="s">
        <v>884</v>
      </c>
      <c r="G3838" s="9">
        <v>0.26340000000000002</v>
      </c>
      <c r="H3838" s="72">
        <v>355.23</v>
      </c>
    </row>
    <row r="3839" spans="1:8" ht="25.5">
      <c r="A3839" s="16" t="s">
        <v>806</v>
      </c>
      <c r="B3839" s="17">
        <v>37105</v>
      </c>
      <c r="C3839" s="16" t="s">
        <v>20</v>
      </c>
      <c r="D3839" s="16" t="s">
        <v>1527</v>
      </c>
      <c r="E3839" s="27" t="s">
        <v>819</v>
      </c>
      <c r="F3839" s="27" t="s">
        <v>54</v>
      </c>
      <c r="G3839" s="18">
        <v>1</v>
      </c>
      <c r="H3839" s="71">
        <v>2612.91</v>
      </c>
    </row>
    <row r="3840" spans="1:8">
      <c r="A3840" s="11"/>
      <c r="B3840" s="11"/>
      <c r="C3840" s="11"/>
      <c r="D3840" s="11"/>
      <c r="E3840" s="11"/>
      <c r="F3840" s="11"/>
      <c r="G3840" s="12"/>
      <c r="H3840" s="75"/>
    </row>
    <row r="3841" spans="1:8">
      <c r="A3841" s="11"/>
      <c r="B3841" s="11"/>
      <c r="C3841" s="11"/>
      <c r="D3841" s="11"/>
      <c r="E3841" s="11"/>
      <c r="F3841" s="11"/>
      <c r="G3841" s="28"/>
      <c r="H3841" s="76"/>
    </row>
    <row r="3842" spans="1:8" ht="15" thickBot="1">
      <c r="A3842" s="13"/>
      <c r="B3842" s="13"/>
      <c r="C3842" s="13"/>
      <c r="D3842" s="13"/>
      <c r="E3842" s="13"/>
      <c r="F3842" s="13"/>
      <c r="G3842" s="14"/>
      <c r="H3842" s="77"/>
    </row>
    <row r="3843" spans="1:8" ht="15" thickTop="1">
      <c r="A3843" s="15"/>
      <c r="B3843" s="15"/>
      <c r="C3843" s="15"/>
      <c r="D3843" s="15"/>
      <c r="E3843" s="15"/>
      <c r="F3843" s="15"/>
      <c r="G3843" s="15"/>
      <c r="H3843" s="78"/>
    </row>
    <row r="3844" spans="1:8" ht="15">
      <c r="A3844" s="1" t="s">
        <v>584</v>
      </c>
      <c r="B3844" s="2" t="s">
        <v>1</v>
      </c>
      <c r="C3844" s="1" t="s">
        <v>2</v>
      </c>
      <c r="D3844" s="1" t="s">
        <v>3</v>
      </c>
      <c r="E3844" s="29" t="s">
        <v>799</v>
      </c>
      <c r="F3844" s="29" t="s">
        <v>4</v>
      </c>
      <c r="G3844" s="2" t="s">
        <v>5</v>
      </c>
      <c r="H3844" s="74" t="s">
        <v>6</v>
      </c>
    </row>
    <row r="3845" spans="1:8" ht="63.75">
      <c r="A3845" s="3" t="s">
        <v>800</v>
      </c>
      <c r="B3845" s="4">
        <v>86934</v>
      </c>
      <c r="C3845" s="3" t="s">
        <v>20</v>
      </c>
      <c r="D3845" s="3" t="s">
        <v>587</v>
      </c>
      <c r="E3845" s="25" t="s">
        <v>1850</v>
      </c>
      <c r="F3845" s="25" t="s">
        <v>54</v>
      </c>
      <c r="G3845" s="5">
        <v>1</v>
      </c>
      <c r="H3845" s="79">
        <v>467.72</v>
      </c>
    </row>
    <row r="3846" spans="1:8" ht="25.5">
      <c r="A3846" s="7" t="s">
        <v>801</v>
      </c>
      <c r="B3846" s="8">
        <v>86894</v>
      </c>
      <c r="C3846" s="7" t="s">
        <v>20</v>
      </c>
      <c r="D3846" s="7" t="s">
        <v>1530</v>
      </c>
      <c r="E3846" s="26" t="s">
        <v>1850</v>
      </c>
      <c r="F3846" s="26" t="s">
        <v>54</v>
      </c>
      <c r="G3846" s="9">
        <v>1</v>
      </c>
      <c r="H3846" s="72">
        <v>336.04</v>
      </c>
    </row>
    <row r="3847" spans="1:8" ht="38.25">
      <c r="A3847" s="7" t="s">
        <v>801</v>
      </c>
      <c r="B3847" s="8">
        <v>86911</v>
      </c>
      <c r="C3847" s="7" t="s">
        <v>20</v>
      </c>
      <c r="D3847" s="7" t="s">
        <v>1529</v>
      </c>
      <c r="E3847" s="26" t="s">
        <v>1850</v>
      </c>
      <c r="F3847" s="26" t="s">
        <v>54</v>
      </c>
      <c r="G3847" s="9">
        <v>1</v>
      </c>
      <c r="H3847" s="72">
        <v>95.49</v>
      </c>
    </row>
    <row r="3848" spans="1:8" ht="25.5">
      <c r="A3848" s="7" t="s">
        <v>801</v>
      </c>
      <c r="B3848" s="8">
        <v>86883</v>
      </c>
      <c r="C3848" s="7" t="s">
        <v>20</v>
      </c>
      <c r="D3848" s="7" t="s">
        <v>1895</v>
      </c>
      <c r="E3848" s="26" t="s">
        <v>1850</v>
      </c>
      <c r="F3848" s="26" t="s">
        <v>54</v>
      </c>
      <c r="G3848" s="9">
        <v>1</v>
      </c>
      <c r="H3848" s="72">
        <v>11.53</v>
      </c>
    </row>
    <row r="3849" spans="1:8" ht="38.25">
      <c r="A3849" s="7" t="s">
        <v>801</v>
      </c>
      <c r="B3849" s="8">
        <v>86880</v>
      </c>
      <c r="C3849" s="7" t="s">
        <v>20</v>
      </c>
      <c r="D3849" s="7" t="s">
        <v>1528</v>
      </c>
      <c r="E3849" s="26" t="s">
        <v>1850</v>
      </c>
      <c r="F3849" s="26" t="s">
        <v>54</v>
      </c>
      <c r="G3849" s="9">
        <v>1</v>
      </c>
      <c r="H3849" s="72">
        <v>24.66</v>
      </c>
    </row>
    <row r="3850" spans="1:8">
      <c r="A3850" s="11"/>
      <c r="B3850" s="11"/>
      <c r="C3850" s="11"/>
      <c r="D3850" s="11"/>
      <c r="E3850" s="11"/>
      <c r="F3850" s="11"/>
      <c r="G3850" s="12"/>
      <c r="H3850" s="75"/>
    </row>
    <row r="3851" spans="1:8">
      <c r="A3851" s="11"/>
      <c r="B3851" s="11"/>
      <c r="C3851" s="11"/>
      <c r="D3851" s="11"/>
      <c r="E3851" s="11"/>
      <c r="F3851" s="11"/>
      <c r="G3851" s="28"/>
      <c r="H3851" s="76"/>
    </row>
    <row r="3852" spans="1:8" ht="15" thickBot="1">
      <c r="A3852" s="13"/>
      <c r="B3852" s="13"/>
      <c r="C3852" s="13"/>
      <c r="D3852" s="13"/>
      <c r="E3852" s="13"/>
      <c r="F3852" s="13"/>
      <c r="G3852" s="14"/>
      <c r="H3852" s="77"/>
    </row>
    <row r="3853" spans="1:8" ht="15" thickTop="1">
      <c r="A3853" s="15"/>
      <c r="B3853" s="15"/>
      <c r="C3853" s="15"/>
      <c r="D3853" s="15"/>
      <c r="E3853" s="15"/>
      <c r="F3853" s="15"/>
      <c r="G3853" s="15"/>
      <c r="H3853" s="78"/>
    </row>
    <row r="3854" spans="1:8" ht="15">
      <c r="A3854" s="1" t="s">
        <v>586</v>
      </c>
      <c r="B3854" s="2" t="s">
        <v>1</v>
      </c>
      <c r="C3854" s="1" t="s">
        <v>2</v>
      </c>
      <c r="D3854" s="1" t="s">
        <v>3</v>
      </c>
      <c r="E3854" s="29" t="s">
        <v>799</v>
      </c>
      <c r="F3854" s="29" t="s">
        <v>4</v>
      </c>
      <c r="G3854" s="2" t="s">
        <v>5</v>
      </c>
      <c r="H3854" s="74" t="s">
        <v>6</v>
      </c>
    </row>
    <row r="3855" spans="1:8" ht="25.5">
      <c r="A3855" s="3" t="s">
        <v>800</v>
      </c>
      <c r="B3855" s="4">
        <v>10307</v>
      </c>
      <c r="C3855" s="3" t="s">
        <v>17</v>
      </c>
      <c r="D3855" s="3" t="s">
        <v>589</v>
      </c>
      <c r="E3855" s="25" t="s">
        <v>1531</v>
      </c>
      <c r="F3855" s="25" t="s">
        <v>590</v>
      </c>
      <c r="G3855" s="5">
        <v>1</v>
      </c>
      <c r="H3855" s="6">
        <f>ROUND(SUM(H3857*G3857,G3858*H3858,H3859*G3859,H3860*G3860,H3861*G3861,H3862*G3862),2)</f>
        <v>5761.97</v>
      </c>
    </row>
    <row r="3856" spans="1:8" ht="15">
      <c r="A3856" s="1" t="s">
        <v>0</v>
      </c>
      <c r="B3856" s="2" t="s">
        <v>1</v>
      </c>
      <c r="C3856" s="1" t="s">
        <v>2</v>
      </c>
      <c r="D3856" s="1" t="s">
        <v>3</v>
      </c>
      <c r="E3856" s="29" t="s">
        <v>799</v>
      </c>
      <c r="F3856" s="29" t="s">
        <v>4</v>
      </c>
      <c r="G3856" s="2" t="s">
        <v>5</v>
      </c>
      <c r="H3856" s="74" t="s">
        <v>6</v>
      </c>
    </row>
    <row r="3857" spans="1:8">
      <c r="A3857" s="7" t="s">
        <v>800</v>
      </c>
      <c r="B3857" s="8">
        <v>10549</v>
      </c>
      <c r="C3857" s="7" t="s">
        <v>17</v>
      </c>
      <c r="D3857" s="7" t="s">
        <v>813</v>
      </c>
      <c r="E3857" s="26" t="s">
        <v>812</v>
      </c>
      <c r="F3857" s="26" t="s">
        <v>810</v>
      </c>
      <c r="G3857" s="9">
        <v>2</v>
      </c>
      <c r="H3857" s="72">
        <v>3.87</v>
      </c>
    </row>
    <row r="3858" spans="1:8" ht="38.25">
      <c r="A3858" s="16" t="s">
        <v>806</v>
      </c>
      <c r="B3858" s="17">
        <v>11087</v>
      </c>
      <c r="C3858" s="16" t="s">
        <v>17</v>
      </c>
      <c r="D3858" s="16" t="s">
        <v>1533</v>
      </c>
      <c r="E3858" s="27" t="s">
        <v>819</v>
      </c>
      <c r="F3858" s="27" t="s">
        <v>115</v>
      </c>
      <c r="G3858" s="18">
        <v>1</v>
      </c>
      <c r="H3858" s="71">
        <v>5368.07</v>
      </c>
    </row>
    <row r="3859" spans="1:8">
      <c r="A3859" s="16" t="s">
        <v>806</v>
      </c>
      <c r="B3859" s="17">
        <v>591</v>
      </c>
      <c r="C3859" s="16" t="s">
        <v>17</v>
      </c>
      <c r="D3859" s="16" t="s">
        <v>1534</v>
      </c>
      <c r="E3859" s="27" t="s">
        <v>819</v>
      </c>
      <c r="F3859" s="27" t="s">
        <v>115</v>
      </c>
      <c r="G3859" s="18">
        <v>1</v>
      </c>
      <c r="H3859" s="71">
        <v>300</v>
      </c>
    </row>
    <row r="3860" spans="1:8">
      <c r="A3860" s="16" t="s">
        <v>806</v>
      </c>
      <c r="B3860" s="17" t="s">
        <v>1535</v>
      </c>
      <c r="C3860" s="16" t="s">
        <v>17</v>
      </c>
      <c r="D3860" s="16" t="s">
        <v>1536</v>
      </c>
      <c r="E3860" s="27" t="s">
        <v>809</v>
      </c>
      <c r="F3860" s="27" t="s">
        <v>810</v>
      </c>
      <c r="G3860" s="18">
        <v>2</v>
      </c>
      <c r="H3860" s="71">
        <v>22.45</v>
      </c>
    </row>
    <row r="3861" spans="1:8">
      <c r="A3861" s="7" t="s">
        <v>800</v>
      </c>
      <c r="B3861" s="8">
        <v>10552</v>
      </c>
      <c r="C3861" s="7" t="s">
        <v>17</v>
      </c>
      <c r="D3861" s="7" t="s">
        <v>1532</v>
      </c>
      <c r="E3861" s="26" t="s">
        <v>812</v>
      </c>
      <c r="F3861" s="26" t="s">
        <v>810</v>
      </c>
      <c r="G3861" s="9">
        <v>2</v>
      </c>
      <c r="H3861" s="72">
        <v>3.74</v>
      </c>
    </row>
    <row r="3862" spans="1:8">
      <c r="A3862" s="16" t="s">
        <v>806</v>
      </c>
      <c r="B3862" s="17" t="s">
        <v>814</v>
      </c>
      <c r="C3862" s="16" t="s">
        <v>17</v>
      </c>
      <c r="D3862" s="16" t="s">
        <v>815</v>
      </c>
      <c r="E3862" s="27" t="s">
        <v>809</v>
      </c>
      <c r="F3862" s="27" t="s">
        <v>810</v>
      </c>
      <c r="G3862" s="18">
        <v>2</v>
      </c>
      <c r="H3862" s="71">
        <v>16.89</v>
      </c>
    </row>
    <row r="3863" spans="1:8" ht="60">
      <c r="A3863" s="32" t="s">
        <v>816</v>
      </c>
      <c r="B3863" s="29"/>
      <c r="C3863" s="29"/>
      <c r="D3863" s="29"/>
      <c r="E3863" s="29"/>
      <c r="F3863" s="29"/>
      <c r="G3863" s="29"/>
      <c r="H3863" s="73"/>
    </row>
    <row r="3864" spans="1:8" ht="15">
      <c r="A3864" s="1" t="s">
        <v>0</v>
      </c>
      <c r="B3864" s="2" t="s">
        <v>1</v>
      </c>
      <c r="C3864" s="1" t="s">
        <v>2</v>
      </c>
      <c r="D3864" s="1" t="s">
        <v>3</v>
      </c>
      <c r="E3864" s="29" t="s">
        <v>799</v>
      </c>
      <c r="F3864" s="29" t="s">
        <v>4</v>
      </c>
      <c r="G3864" s="2" t="s">
        <v>5</v>
      </c>
      <c r="H3864" s="74" t="s">
        <v>6</v>
      </c>
    </row>
    <row r="3865" spans="1:8">
      <c r="A3865" s="16" t="s">
        <v>806</v>
      </c>
      <c r="B3865" s="17">
        <v>10596</v>
      </c>
      <c r="C3865" s="16" t="s">
        <v>17</v>
      </c>
      <c r="D3865" s="16" t="s">
        <v>835</v>
      </c>
      <c r="E3865" s="27" t="s">
        <v>819</v>
      </c>
      <c r="F3865" s="27" t="s">
        <v>115</v>
      </c>
      <c r="G3865" s="18">
        <v>1.7999999999999999E-2</v>
      </c>
      <c r="H3865" s="71">
        <v>4.8499999999999996</v>
      </c>
    </row>
    <row r="3866" spans="1:8">
      <c r="A3866" s="16" t="s">
        <v>806</v>
      </c>
      <c r="B3866" s="17">
        <v>1651</v>
      </c>
      <c r="C3866" s="16" t="s">
        <v>17</v>
      </c>
      <c r="D3866" s="16" t="s">
        <v>842</v>
      </c>
      <c r="E3866" s="27" t="s">
        <v>819</v>
      </c>
      <c r="F3866" s="27" t="s">
        <v>843</v>
      </c>
      <c r="G3866" s="18">
        <v>3.2000000000000002E-3</v>
      </c>
      <c r="H3866" s="71">
        <v>7</v>
      </c>
    </row>
    <row r="3867" spans="1:8">
      <c r="A3867" s="16" t="s">
        <v>806</v>
      </c>
      <c r="B3867" s="17">
        <v>158</v>
      </c>
      <c r="C3867" s="16" t="s">
        <v>17</v>
      </c>
      <c r="D3867" s="16" t="s">
        <v>831</v>
      </c>
      <c r="E3867" s="27" t="s">
        <v>819</v>
      </c>
      <c r="F3867" s="27" t="s">
        <v>115</v>
      </c>
      <c r="G3867" s="18">
        <v>0.40720000000000001</v>
      </c>
      <c r="H3867" s="71">
        <v>14</v>
      </c>
    </row>
    <row r="3868" spans="1:8">
      <c r="A3868" s="16" t="s">
        <v>806</v>
      </c>
      <c r="B3868" s="17">
        <v>10362</v>
      </c>
      <c r="C3868" s="16" t="s">
        <v>17</v>
      </c>
      <c r="D3868" s="16" t="s">
        <v>826</v>
      </c>
      <c r="E3868" s="27" t="s">
        <v>827</v>
      </c>
      <c r="F3868" s="27" t="s">
        <v>115</v>
      </c>
      <c r="G3868" s="18">
        <v>1.7999999999999999E-2</v>
      </c>
      <c r="H3868" s="71">
        <v>12.54</v>
      </c>
    </row>
    <row r="3869" spans="1:8">
      <c r="A3869" s="16" t="s">
        <v>806</v>
      </c>
      <c r="B3869" s="17">
        <v>10761</v>
      </c>
      <c r="C3869" s="16" t="s">
        <v>17</v>
      </c>
      <c r="D3869" s="16" t="s">
        <v>837</v>
      </c>
      <c r="E3869" s="27" t="s">
        <v>827</v>
      </c>
      <c r="F3869" s="27" t="s">
        <v>115</v>
      </c>
      <c r="G3869" s="18">
        <v>0.40720000000000001</v>
      </c>
      <c r="H3869" s="71">
        <v>5</v>
      </c>
    </row>
    <row r="3870" spans="1:8">
      <c r="A3870" s="16" t="s">
        <v>806</v>
      </c>
      <c r="B3870" s="17">
        <v>941</v>
      </c>
      <c r="C3870" s="16" t="s">
        <v>17</v>
      </c>
      <c r="D3870" s="16" t="s">
        <v>830</v>
      </c>
      <c r="E3870" s="27" t="s">
        <v>819</v>
      </c>
      <c r="F3870" s="27" t="s">
        <v>115</v>
      </c>
      <c r="G3870" s="18">
        <v>6.0000000000000001E-3</v>
      </c>
      <c r="H3870" s="71">
        <v>194.68</v>
      </c>
    </row>
    <row r="3871" spans="1:8">
      <c r="A3871" s="16" t="s">
        <v>806</v>
      </c>
      <c r="B3871" s="17">
        <v>10517</v>
      </c>
      <c r="C3871" s="16" t="s">
        <v>17</v>
      </c>
      <c r="D3871" s="16" t="s">
        <v>849</v>
      </c>
      <c r="E3871" s="27" t="s">
        <v>827</v>
      </c>
      <c r="F3871" s="27" t="s">
        <v>850</v>
      </c>
      <c r="G3871" s="18">
        <v>1.6000000000000001E-3</v>
      </c>
      <c r="H3871" s="71">
        <v>300</v>
      </c>
    </row>
    <row r="3872" spans="1:8">
      <c r="A3872" s="16" t="s">
        <v>806</v>
      </c>
      <c r="B3872" s="17">
        <v>10492</v>
      </c>
      <c r="C3872" s="16" t="s">
        <v>17</v>
      </c>
      <c r="D3872" s="16" t="s">
        <v>824</v>
      </c>
      <c r="E3872" s="27" t="s">
        <v>819</v>
      </c>
      <c r="F3872" s="27" t="s">
        <v>115</v>
      </c>
      <c r="G3872" s="18">
        <v>1.7999999999999999E-2</v>
      </c>
      <c r="H3872" s="71">
        <v>205</v>
      </c>
    </row>
    <row r="3873" spans="1:8" ht="25.5">
      <c r="A3873" s="16" t="s">
        <v>806</v>
      </c>
      <c r="B3873" s="17" t="s">
        <v>828</v>
      </c>
      <c r="C3873" s="16" t="s">
        <v>17</v>
      </c>
      <c r="D3873" s="16" t="s">
        <v>829</v>
      </c>
      <c r="E3873" s="27" t="s">
        <v>819</v>
      </c>
      <c r="F3873" s="27" t="s">
        <v>115</v>
      </c>
      <c r="G3873" s="18">
        <v>2.3999999999999998E-3</v>
      </c>
      <c r="H3873" s="71">
        <v>16.13</v>
      </c>
    </row>
    <row r="3874" spans="1:8">
      <c r="A3874" s="16" t="s">
        <v>806</v>
      </c>
      <c r="B3874" s="17">
        <v>4729</v>
      </c>
      <c r="C3874" s="16" t="s">
        <v>17</v>
      </c>
      <c r="D3874" s="16" t="s">
        <v>853</v>
      </c>
      <c r="E3874" s="27" t="s">
        <v>819</v>
      </c>
      <c r="F3874" s="27" t="s">
        <v>115</v>
      </c>
      <c r="G3874" s="18">
        <v>2.0000000000000001E-4</v>
      </c>
      <c r="H3874" s="71">
        <v>37.799999999999997</v>
      </c>
    </row>
    <row r="3875" spans="1:8">
      <c r="A3875" s="16" t="s">
        <v>806</v>
      </c>
      <c r="B3875" s="17">
        <v>10788</v>
      </c>
      <c r="C3875" s="16" t="s">
        <v>17</v>
      </c>
      <c r="D3875" s="16" t="s">
        <v>852</v>
      </c>
      <c r="E3875" s="27" t="s">
        <v>819</v>
      </c>
      <c r="F3875" s="27" t="s">
        <v>115</v>
      </c>
      <c r="G3875" s="18">
        <v>4.0000000000000002E-4</v>
      </c>
      <c r="H3875" s="71">
        <v>36.9</v>
      </c>
    </row>
    <row r="3876" spans="1:8">
      <c r="A3876" s="16" t="s">
        <v>806</v>
      </c>
      <c r="B3876" s="17" t="s">
        <v>817</v>
      </c>
      <c r="C3876" s="16" t="s">
        <v>17</v>
      </c>
      <c r="D3876" s="16" t="s">
        <v>818</v>
      </c>
      <c r="E3876" s="27" t="s">
        <v>819</v>
      </c>
      <c r="F3876" s="27" t="s">
        <v>820</v>
      </c>
      <c r="G3876" s="18">
        <v>3.0000000000000001E-3</v>
      </c>
      <c r="H3876" s="71">
        <v>88.33</v>
      </c>
    </row>
    <row r="3877" spans="1:8" ht="25.5">
      <c r="A3877" s="16" t="s">
        <v>806</v>
      </c>
      <c r="B3877" s="17" t="s">
        <v>854</v>
      </c>
      <c r="C3877" s="16" t="s">
        <v>17</v>
      </c>
      <c r="D3877" s="16" t="s">
        <v>855</v>
      </c>
      <c r="E3877" s="27" t="s">
        <v>819</v>
      </c>
      <c r="F3877" s="27" t="s">
        <v>115</v>
      </c>
      <c r="G3877" s="18">
        <v>4.0000000000000002E-4</v>
      </c>
      <c r="H3877" s="71">
        <v>189.9</v>
      </c>
    </row>
    <row r="3878" spans="1:8">
      <c r="A3878" s="16" t="s">
        <v>806</v>
      </c>
      <c r="B3878" s="17">
        <v>2378</v>
      </c>
      <c r="C3878" s="16" t="s">
        <v>17</v>
      </c>
      <c r="D3878" s="16" t="s">
        <v>832</v>
      </c>
      <c r="E3878" s="27" t="s">
        <v>819</v>
      </c>
      <c r="F3878" s="27" t="s">
        <v>115</v>
      </c>
      <c r="G3878" s="18">
        <v>0.31900000000000001</v>
      </c>
      <c r="H3878" s="71">
        <v>4.5</v>
      </c>
    </row>
    <row r="3879" spans="1:8">
      <c r="A3879" s="16" t="s">
        <v>806</v>
      </c>
      <c r="B3879" s="17">
        <v>4728</v>
      </c>
      <c r="C3879" s="16" t="s">
        <v>17</v>
      </c>
      <c r="D3879" s="16" t="s">
        <v>851</v>
      </c>
      <c r="E3879" s="27" t="s">
        <v>819</v>
      </c>
      <c r="F3879" s="27" t="s">
        <v>115</v>
      </c>
      <c r="G3879" s="18">
        <v>5.9999999999999995E-4</v>
      </c>
      <c r="H3879" s="71">
        <v>18.579999999999998</v>
      </c>
    </row>
    <row r="3880" spans="1:8">
      <c r="A3880" s="16" t="s">
        <v>806</v>
      </c>
      <c r="B3880" s="17">
        <v>10599</v>
      </c>
      <c r="C3880" s="16" t="s">
        <v>17</v>
      </c>
      <c r="D3880" s="16" t="s">
        <v>825</v>
      </c>
      <c r="E3880" s="27" t="s">
        <v>819</v>
      </c>
      <c r="F3880" s="27" t="s">
        <v>115</v>
      </c>
      <c r="G3880" s="18">
        <v>7.1999999999999998E-3</v>
      </c>
      <c r="H3880" s="71">
        <v>18</v>
      </c>
    </row>
    <row r="3881" spans="1:8">
      <c r="A3881" s="16" t="s">
        <v>806</v>
      </c>
      <c r="B3881" s="17" t="s">
        <v>844</v>
      </c>
      <c r="C3881" s="16" t="s">
        <v>17</v>
      </c>
      <c r="D3881" s="16" t="s">
        <v>845</v>
      </c>
      <c r="E3881" s="27" t="s">
        <v>819</v>
      </c>
      <c r="F3881" s="27" t="s">
        <v>820</v>
      </c>
      <c r="G3881" s="18">
        <v>9.1999999999999998E-3</v>
      </c>
      <c r="H3881" s="71">
        <v>12.99</v>
      </c>
    </row>
    <row r="3882" spans="1:8">
      <c r="A3882" s="16" t="s">
        <v>806</v>
      </c>
      <c r="B3882" s="17" t="s">
        <v>821</v>
      </c>
      <c r="C3882" s="16" t="s">
        <v>17</v>
      </c>
      <c r="D3882" s="16" t="s">
        <v>822</v>
      </c>
      <c r="E3882" s="27" t="s">
        <v>819</v>
      </c>
      <c r="F3882" s="27" t="s">
        <v>115</v>
      </c>
      <c r="G3882" s="18">
        <v>8.0000000000000004E-4</v>
      </c>
      <c r="H3882" s="71">
        <v>24.02</v>
      </c>
    </row>
    <row r="3883" spans="1:8" ht="38.25">
      <c r="A3883" s="16" t="s">
        <v>806</v>
      </c>
      <c r="B3883" s="17">
        <v>11087</v>
      </c>
      <c r="C3883" s="16" t="s">
        <v>17</v>
      </c>
      <c r="D3883" s="16" t="s">
        <v>1533</v>
      </c>
      <c r="E3883" s="27" t="s">
        <v>819</v>
      </c>
      <c r="F3883" s="27" t="s">
        <v>115</v>
      </c>
      <c r="G3883" s="18">
        <v>1</v>
      </c>
      <c r="H3883" s="71">
        <v>5368.07</v>
      </c>
    </row>
    <row r="3884" spans="1:8">
      <c r="A3884" s="16" t="s">
        <v>806</v>
      </c>
      <c r="B3884" s="17">
        <v>591</v>
      </c>
      <c r="C3884" s="16" t="s">
        <v>17</v>
      </c>
      <c r="D3884" s="16" t="s">
        <v>1534</v>
      </c>
      <c r="E3884" s="27" t="s">
        <v>819</v>
      </c>
      <c r="F3884" s="27" t="s">
        <v>115</v>
      </c>
      <c r="G3884" s="18">
        <v>1</v>
      </c>
      <c r="H3884" s="71">
        <v>300</v>
      </c>
    </row>
    <row r="3885" spans="1:8">
      <c r="A3885" s="16" t="s">
        <v>806</v>
      </c>
      <c r="B3885" s="17" t="s">
        <v>1535</v>
      </c>
      <c r="C3885" s="16" t="s">
        <v>17</v>
      </c>
      <c r="D3885" s="16" t="s">
        <v>1536</v>
      </c>
      <c r="E3885" s="27" t="s">
        <v>809</v>
      </c>
      <c r="F3885" s="27" t="s">
        <v>810</v>
      </c>
      <c r="G3885" s="18">
        <v>2</v>
      </c>
      <c r="H3885" s="71">
        <v>22.45</v>
      </c>
    </row>
    <row r="3886" spans="1:8">
      <c r="A3886" s="16" t="s">
        <v>806</v>
      </c>
      <c r="B3886" s="17">
        <v>11240</v>
      </c>
      <c r="C3886" s="16" t="s">
        <v>17</v>
      </c>
      <c r="D3886" s="16" t="s">
        <v>1537</v>
      </c>
      <c r="E3886" s="27" t="s">
        <v>819</v>
      </c>
      <c r="F3886" s="27" t="s">
        <v>115</v>
      </c>
      <c r="G3886" s="18">
        <v>4.0000000000000002E-4</v>
      </c>
      <c r="H3886" s="71">
        <v>47.69</v>
      </c>
    </row>
    <row r="3887" spans="1:8">
      <c r="A3887" s="16" t="s">
        <v>806</v>
      </c>
      <c r="B3887" s="17">
        <v>10579</v>
      </c>
      <c r="C3887" s="16" t="s">
        <v>17</v>
      </c>
      <c r="D3887" s="16" t="s">
        <v>869</v>
      </c>
      <c r="E3887" s="27" t="s">
        <v>819</v>
      </c>
      <c r="F3887" s="27" t="s">
        <v>115</v>
      </c>
      <c r="G3887" s="18">
        <v>4.0000000000000002E-4</v>
      </c>
      <c r="H3887" s="71">
        <v>26.89</v>
      </c>
    </row>
    <row r="3888" spans="1:8">
      <c r="A3888" s="16" t="s">
        <v>806</v>
      </c>
      <c r="B3888" s="17">
        <v>11242</v>
      </c>
      <c r="C3888" s="16" t="s">
        <v>17</v>
      </c>
      <c r="D3888" s="16" t="s">
        <v>1538</v>
      </c>
      <c r="E3888" s="27" t="s">
        <v>819</v>
      </c>
      <c r="F3888" s="27" t="s">
        <v>115</v>
      </c>
      <c r="G3888" s="18">
        <v>2.0000000000000001E-4</v>
      </c>
      <c r="H3888" s="71">
        <v>34</v>
      </c>
    </row>
    <row r="3889" spans="1:8">
      <c r="A3889" s="16" t="s">
        <v>806</v>
      </c>
      <c r="B3889" s="17">
        <v>11241</v>
      </c>
      <c r="C3889" s="16" t="s">
        <v>17</v>
      </c>
      <c r="D3889" s="16" t="s">
        <v>1539</v>
      </c>
      <c r="E3889" s="27" t="s">
        <v>819</v>
      </c>
      <c r="F3889" s="27" t="s">
        <v>115</v>
      </c>
      <c r="G3889" s="18">
        <v>4.0000000000000002E-4</v>
      </c>
      <c r="H3889" s="71">
        <v>170.6</v>
      </c>
    </row>
    <row r="3890" spans="1:8">
      <c r="A3890" s="16" t="s">
        <v>806</v>
      </c>
      <c r="B3890" s="17" t="s">
        <v>814</v>
      </c>
      <c r="C3890" s="16" t="s">
        <v>17</v>
      </c>
      <c r="D3890" s="16" t="s">
        <v>815</v>
      </c>
      <c r="E3890" s="27" t="s">
        <v>809</v>
      </c>
      <c r="F3890" s="27" t="s">
        <v>810</v>
      </c>
      <c r="G3890" s="18">
        <v>2</v>
      </c>
      <c r="H3890" s="71">
        <v>16.89</v>
      </c>
    </row>
    <row r="3891" spans="1:8">
      <c r="A3891" s="11"/>
      <c r="B3891" s="11"/>
      <c r="C3891" s="11"/>
      <c r="D3891" s="11"/>
      <c r="E3891" s="11"/>
      <c r="F3891" s="11"/>
      <c r="G3891" s="12"/>
      <c r="H3891" s="75"/>
    </row>
    <row r="3892" spans="1:8">
      <c r="A3892" s="11"/>
      <c r="B3892" s="11"/>
      <c r="C3892" s="11"/>
      <c r="D3892" s="11"/>
      <c r="E3892" s="11"/>
      <c r="F3892" s="11"/>
      <c r="G3892" s="28"/>
      <c r="H3892" s="76"/>
    </row>
    <row r="3893" spans="1:8" ht="15" thickBot="1">
      <c r="A3893" s="13"/>
      <c r="B3893" s="13"/>
      <c r="C3893" s="13"/>
      <c r="D3893" s="13"/>
      <c r="E3893" s="13"/>
      <c r="F3893" s="13"/>
      <c r="G3893" s="14"/>
      <c r="H3893" s="77"/>
    </row>
    <row r="3894" spans="1:8" ht="15" thickTop="1">
      <c r="A3894" s="15"/>
      <c r="B3894" s="15"/>
      <c r="C3894" s="15"/>
      <c r="D3894" s="15"/>
      <c r="E3894" s="15"/>
      <c r="F3894" s="15"/>
      <c r="G3894" s="15"/>
      <c r="H3894" s="78"/>
    </row>
    <row r="3895" spans="1:8" ht="15">
      <c r="A3895" s="1" t="s">
        <v>588</v>
      </c>
      <c r="B3895" s="2" t="s">
        <v>1</v>
      </c>
      <c r="C3895" s="1" t="s">
        <v>2</v>
      </c>
      <c r="D3895" s="1" t="s">
        <v>3</v>
      </c>
      <c r="E3895" s="29" t="s">
        <v>799</v>
      </c>
      <c r="F3895" s="29" t="s">
        <v>4</v>
      </c>
      <c r="G3895" s="2" t="s">
        <v>5</v>
      </c>
      <c r="H3895" s="74" t="s">
        <v>6</v>
      </c>
    </row>
    <row r="3896" spans="1:8" ht="38.25">
      <c r="A3896" s="3" t="s">
        <v>800</v>
      </c>
      <c r="B3896" s="4">
        <v>83486</v>
      </c>
      <c r="C3896" s="3" t="s">
        <v>20</v>
      </c>
      <c r="D3896" s="3" t="s">
        <v>572</v>
      </c>
      <c r="E3896" s="25" t="s">
        <v>1510</v>
      </c>
      <c r="F3896" s="25" t="s">
        <v>54</v>
      </c>
      <c r="G3896" s="5">
        <v>1</v>
      </c>
      <c r="H3896" s="6">
        <f>ROUND(SUM(H3897*G3897,H3898*G3898,H3899*G3899),2)</f>
        <v>1525.02</v>
      </c>
    </row>
    <row r="3897" spans="1:8" ht="38.25">
      <c r="A3897" s="7" t="s">
        <v>801</v>
      </c>
      <c r="B3897" s="8">
        <v>88267</v>
      </c>
      <c r="C3897" s="7" t="s">
        <v>20</v>
      </c>
      <c r="D3897" s="7" t="s">
        <v>877</v>
      </c>
      <c r="E3897" s="26" t="s">
        <v>1801</v>
      </c>
      <c r="F3897" s="26" t="s">
        <v>106</v>
      </c>
      <c r="G3897" s="9">
        <v>8</v>
      </c>
      <c r="H3897" s="72">
        <v>29.13</v>
      </c>
    </row>
    <row r="3898" spans="1:8" ht="38.25">
      <c r="A3898" s="7" t="s">
        <v>801</v>
      </c>
      <c r="B3898" s="8">
        <v>88248</v>
      </c>
      <c r="C3898" s="7" t="s">
        <v>20</v>
      </c>
      <c r="D3898" s="7" t="s">
        <v>881</v>
      </c>
      <c r="E3898" s="26" t="s">
        <v>1801</v>
      </c>
      <c r="F3898" s="26" t="s">
        <v>106</v>
      </c>
      <c r="G3898" s="9">
        <v>8</v>
      </c>
      <c r="H3898" s="72">
        <v>24.51</v>
      </c>
    </row>
    <row r="3899" spans="1:8" ht="38.25">
      <c r="A3899" s="16" t="s">
        <v>806</v>
      </c>
      <c r="B3899" s="17">
        <v>732</v>
      </c>
      <c r="C3899" s="16" t="s">
        <v>20</v>
      </c>
      <c r="D3899" s="16" t="s">
        <v>1511</v>
      </c>
      <c r="E3899" s="27" t="s">
        <v>1817</v>
      </c>
      <c r="F3899" s="27" t="s">
        <v>54</v>
      </c>
      <c r="G3899" s="18">
        <v>1</v>
      </c>
      <c r="H3899" s="71">
        <v>1095.9000000000001</v>
      </c>
    </row>
    <row r="3900" spans="1:8">
      <c r="A3900" s="11"/>
      <c r="B3900" s="11"/>
      <c r="C3900" s="11"/>
      <c r="D3900" s="11"/>
      <c r="E3900" s="11"/>
      <c r="F3900" s="11"/>
      <c r="G3900" s="12"/>
      <c r="H3900" s="75"/>
    </row>
    <row r="3901" spans="1:8">
      <c r="A3901" s="11"/>
      <c r="B3901" s="11"/>
      <c r="C3901" s="11"/>
      <c r="D3901" s="11"/>
      <c r="E3901" s="11"/>
      <c r="F3901" s="11"/>
      <c r="G3901" s="28"/>
      <c r="H3901" s="76"/>
    </row>
    <row r="3902" spans="1:8" ht="15" thickBot="1">
      <c r="A3902" s="13"/>
      <c r="B3902" s="13"/>
      <c r="C3902" s="13"/>
      <c r="D3902" s="13"/>
      <c r="E3902" s="13"/>
      <c r="F3902" s="13"/>
      <c r="G3902" s="14"/>
      <c r="H3902" s="77"/>
    </row>
    <row r="3903" spans="1:8" ht="15" thickTop="1">
      <c r="A3903" s="15"/>
      <c r="B3903" s="15"/>
      <c r="C3903" s="15"/>
      <c r="D3903" s="15"/>
      <c r="E3903" s="15"/>
      <c r="F3903" s="15"/>
      <c r="G3903" s="15"/>
      <c r="H3903" s="78"/>
    </row>
    <row r="3904" spans="1:8">
      <c r="A3904" s="23" t="s">
        <v>591</v>
      </c>
      <c r="B3904" s="23"/>
      <c r="C3904" s="23"/>
      <c r="D3904" s="23" t="s">
        <v>592</v>
      </c>
      <c r="E3904" s="23"/>
      <c r="F3904" s="30"/>
      <c r="G3904" s="30"/>
      <c r="H3904" s="81"/>
    </row>
    <row r="3905" spans="1:8" ht="15">
      <c r="A3905" s="1" t="s">
        <v>593</v>
      </c>
      <c r="B3905" s="2" t="s">
        <v>1</v>
      </c>
      <c r="C3905" s="1" t="s">
        <v>2</v>
      </c>
      <c r="D3905" s="1" t="s">
        <v>3</v>
      </c>
      <c r="E3905" s="29" t="s">
        <v>799</v>
      </c>
      <c r="F3905" s="29" t="s">
        <v>4</v>
      </c>
      <c r="G3905" s="2" t="s">
        <v>5</v>
      </c>
      <c r="H3905" s="74" t="s">
        <v>6</v>
      </c>
    </row>
    <row r="3906" spans="1:8" ht="25.5">
      <c r="A3906" s="3" t="s">
        <v>800</v>
      </c>
      <c r="B3906" s="4">
        <v>7901</v>
      </c>
      <c r="C3906" s="3" t="s">
        <v>17</v>
      </c>
      <c r="D3906" s="3" t="s">
        <v>594</v>
      </c>
      <c r="E3906" s="25" t="s">
        <v>1540</v>
      </c>
      <c r="F3906" s="25" t="s">
        <v>115</v>
      </c>
      <c r="G3906" s="5">
        <v>1</v>
      </c>
      <c r="H3906" s="6">
        <f>ROUND(SUM(H3908*G3908,G3909*H3909,H3910*G3910,H3911*G3911,H3912*G3912,H3913*G3913,H3914*G3914,H3915*G3915),2)</f>
        <v>1213.51</v>
      </c>
    </row>
    <row r="3907" spans="1:8" ht="15">
      <c r="A3907" s="1" t="s">
        <v>0</v>
      </c>
      <c r="B3907" s="2" t="s">
        <v>1</v>
      </c>
      <c r="C3907" s="1" t="s">
        <v>2</v>
      </c>
      <c r="D3907" s="1" t="s">
        <v>3</v>
      </c>
      <c r="E3907" s="29" t="s">
        <v>799</v>
      </c>
      <c r="F3907" s="29" t="s">
        <v>4</v>
      </c>
      <c r="G3907" s="2" t="s">
        <v>5</v>
      </c>
      <c r="H3907" s="74" t="s">
        <v>6</v>
      </c>
    </row>
    <row r="3908" spans="1:8">
      <c r="A3908" s="7" t="s">
        <v>800</v>
      </c>
      <c r="B3908" s="8">
        <v>10549</v>
      </c>
      <c r="C3908" s="7" t="s">
        <v>17</v>
      </c>
      <c r="D3908" s="7" t="s">
        <v>813</v>
      </c>
      <c r="E3908" s="26" t="s">
        <v>812</v>
      </c>
      <c r="F3908" s="26" t="s">
        <v>810</v>
      </c>
      <c r="G3908" s="9">
        <v>5.5</v>
      </c>
      <c r="H3908" s="72">
        <v>3.87</v>
      </c>
    </row>
    <row r="3909" spans="1:8">
      <c r="A3909" s="16" t="s">
        <v>806</v>
      </c>
      <c r="B3909" s="17" t="s">
        <v>814</v>
      </c>
      <c r="C3909" s="16" t="s">
        <v>17</v>
      </c>
      <c r="D3909" s="16" t="s">
        <v>815</v>
      </c>
      <c r="E3909" s="27" t="s">
        <v>809</v>
      </c>
      <c r="F3909" s="27" t="s">
        <v>810</v>
      </c>
      <c r="G3909" s="18">
        <v>5.5</v>
      </c>
      <c r="H3909" s="71">
        <v>16.89</v>
      </c>
    </row>
    <row r="3910" spans="1:8">
      <c r="A3910" s="7" t="s">
        <v>800</v>
      </c>
      <c r="B3910" s="8">
        <v>10550</v>
      </c>
      <c r="C3910" s="7" t="s">
        <v>17</v>
      </c>
      <c r="D3910" s="7" t="s">
        <v>811</v>
      </c>
      <c r="E3910" s="26" t="s">
        <v>812</v>
      </c>
      <c r="F3910" s="26" t="s">
        <v>810</v>
      </c>
      <c r="G3910" s="9">
        <v>1.4</v>
      </c>
      <c r="H3910" s="72">
        <v>3.74</v>
      </c>
    </row>
    <row r="3911" spans="1:8" ht="25.5">
      <c r="A3911" s="7" t="s">
        <v>800</v>
      </c>
      <c r="B3911" s="8">
        <v>128</v>
      </c>
      <c r="C3911" s="7" t="s">
        <v>17</v>
      </c>
      <c r="D3911" s="7" t="s">
        <v>1544</v>
      </c>
      <c r="E3911" s="26" t="s">
        <v>1545</v>
      </c>
      <c r="F3911" s="26" t="s">
        <v>15</v>
      </c>
      <c r="G3911" s="9">
        <v>0.1</v>
      </c>
      <c r="H3911" s="72">
        <v>50.5</v>
      </c>
    </row>
    <row r="3912" spans="1:8">
      <c r="A3912" s="16" t="s">
        <v>806</v>
      </c>
      <c r="B3912" s="17">
        <v>2455</v>
      </c>
      <c r="C3912" s="16" t="s">
        <v>17</v>
      </c>
      <c r="D3912" s="16" t="s">
        <v>1541</v>
      </c>
      <c r="E3912" s="27" t="s">
        <v>868</v>
      </c>
      <c r="F3912" s="27" t="s">
        <v>810</v>
      </c>
      <c r="G3912" s="18">
        <v>1</v>
      </c>
      <c r="H3912" s="71">
        <v>104.51</v>
      </c>
    </row>
    <row r="3913" spans="1:8">
      <c r="A3913" s="16" t="s">
        <v>806</v>
      </c>
      <c r="B3913" s="17" t="s">
        <v>807</v>
      </c>
      <c r="C3913" s="16" t="s">
        <v>17</v>
      </c>
      <c r="D3913" s="16" t="s">
        <v>808</v>
      </c>
      <c r="E3913" s="27" t="s">
        <v>809</v>
      </c>
      <c r="F3913" s="27" t="s">
        <v>810</v>
      </c>
      <c r="G3913" s="18">
        <v>1.4</v>
      </c>
      <c r="H3913" s="71">
        <v>22.45</v>
      </c>
    </row>
    <row r="3914" spans="1:8">
      <c r="A3914" s="16" t="s">
        <v>806</v>
      </c>
      <c r="B3914" s="17">
        <v>7862</v>
      </c>
      <c r="C3914" s="16" t="s">
        <v>17</v>
      </c>
      <c r="D3914" s="16" t="s">
        <v>1546</v>
      </c>
      <c r="E3914" s="27" t="s">
        <v>819</v>
      </c>
      <c r="F3914" s="27" t="s">
        <v>115</v>
      </c>
      <c r="G3914" s="18">
        <v>1</v>
      </c>
      <c r="H3914" s="71">
        <v>896.44</v>
      </c>
    </row>
    <row r="3915" spans="1:8" ht="38.25">
      <c r="A3915" s="7" t="s">
        <v>800</v>
      </c>
      <c r="B3915" s="8">
        <v>95</v>
      </c>
      <c r="C3915" s="7" t="s">
        <v>17</v>
      </c>
      <c r="D3915" s="7" t="s">
        <v>1542</v>
      </c>
      <c r="E3915" s="26" t="s">
        <v>1543</v>
      </c>
      <c r="F3915" s="26" t="s">
        <v>15</v>
      </c>
      <c r="G3915" s="9">
        <v>0.1</v>
      </c>
      <c r="H3915" s="72">
        <v>566.62</v>
      </c>
    </row>
    <row r="3916" spans="1:8" ht="60">
      <c r="A3916" s="32" t="s">
        <v>816</v>
      </c>
      <c r="B3916" s="29"/>
      <c r="C3916" s="29"/>
      <c r="D3916" s="29"/>
      <c r="E3916" s="29"/>
      <c r="F3916" s="29"/>
      <c r="G3916" s="29"/>
      <c r="H3916" s="73"/>
    </row>
    <row r="3917" spans="1:8" ht="15">
      <c r="A3917" s="1" t="s">
        <v>0</v>
      </c>
      <c r="B3917" s="2" t="s">
        <v>1</v>
      </c>
      <c r="C3917" s="1" t="s">
        <v>2</v>
      </c>
      <c r="D3917" s="1" t="s">
        <v>3</v>
      </c>
      <c r="E3917" s="29" t="s">
        <v>799</v>
      </c>
      <c r="F3917" s="29" t="s">
        <v>4</v>
      </c>
      <c r="G3917" s="2" t="s">
        <v>5</v>
      </c>
      <c r="H3917" s="74" t="s">
        <v>6</v>
      </c>
    </row>
    <row r="3918" spans="1:8">
      <c r="A3918" s="16" t="s">
        <v>806</v>
      </c>
      <c r="B3918" s="17">
        <v>10596</v>
      </c>
      <c r="C3918" s="16" t="s">
        <v>17</v>
      </c>
      <c r="D3918" s="16" t="s">
        <v>835</v>
      </c>
      <c r="E3918" s="27" t="s">
        <v>819</v>
      </c>
      <c r="F3918" s="27" t="s">
        <v>115</v>
      </c>
      <c r="G3918" s="18">
        <v>3.6018000000000001E-2</v>
      </c>
      <c r="H3918" s="71">
        <v>4.8499999999999996</v>
      </c>
    </row>
    <row r="3919" spans="1:8">
      <c r="A3919" s="16" t="s">
        <v>806</v>
      </c>
      <c r="B3919" s="17">
        <v>1651</v>
      </c>
      <c r="C3919" s="16" t="s">
        <v>17</v>
      </c>
      <c r="D3919" s="16" t="s">
        <v>842</v>
      </c>
      <c r="E3919" s="27" t="s">
        <v>819</v>
      </c>
      <c r="F3919" s="27" t="s">
        <v>843</v>
      </c>
      <c r="G3919" s="18">
        <v>6.3959999999999998E-3</v>
      </c>
      <c r="H3919" s="71">
        <v>7</v>
      </c>
    </row>
    <row r="3920" spans="1:8">
      <c r="A3920" s="16" t="s">
        <v>806</v>
      </c>
      <c r="B3920" s="17">
        <v>158</v>
      </c>
      <c r="C3920" s="16" t="s">
        <v>17</v>
      </c>
      <c r="D3920" s="16" t="s">
        <v>831</v>
      </c>
      <c r="E3920" s="27" t="s">
        <v>819</v>
      </c>
      <c r="F3920" s="27" t="s">
        <v>115</v>
      </c>
      <c r="G3920" s="18">
        <v>0.81480719999999995</v>
      </c>
      <c r="H3920" s="71">
        <v>14</v>
      </c>
    </row>
    <row r="3921" spans="1:8">
      <c r="A3921" s="16" t="s">
        <v>806</v>
      </c>
      <c r="B3921" s="17">
        <v>10362</v>
      </c>
      <c r="C3921" s="16" t="s">
        <v>17</v>
      </c>
      <c r="D3921" s="16" t="s">
        <v>826</v>
      </c>
      <c r="E3921" s="27" t="s">
        <v>827</v>
      </c>
      <c r="F3921" s="27" t="s">
        <v>115</v>
      </c>
      <c r="G3921" s="18">
        <v>3.6018000000000001E-2</v>
      </c>
      <c r="H3921" s="71">
        <v>12.54</v>
      </c>
    </row>
    <row r="3922" spans="1:8">
      <c r="A3922" s="16" t="s">
        <v>806</v>
      </c>
      <c r="B3922" s="17">
        <v>10761</v>
      </c>
      <c r="C3922" s="16" t="s">
        <v>17</v>
      </c>
      <c r="D3922" s="16" t="s">
        <v>837</v>
      </c>
      <c r="E3922" s="27" t="s">
        <v>827</v>
      </c>
      <c r="F3922" s="27" t="s">
        <v>115</v>
      </c>
      <c r="G3922" s="18">
        <v>0.81480719999999995</v>
      </c>
      <c r="H3922" s="71">
        <v>5</v>
      </c>
    </row>
    <row r="3923" spans="1:8">
      <c r="A3923" s="16" t="s">
        <v>806</v>
      </c>
      <c r="B3923" s="17">
        <v>941</v>
      </c>
      <c r="C3923" s="16" t="s">
        <v>17</v>
      </c>
      <c r="D3923" s="16" t="s">
        <v>830</v>
      </c>
      <c r="E3923" s="27" t="s">
        <v>819</v>
      </c>
      <c r="F3923" s="27" t="s">
        <v>115</v>
      </c>
      <c r="G3923" s="18">
        <v>1.2005999999999999E-2</v>
      </c>
      <c r="H3923" s="71">
        <v>194.68</v>
      </c>
    </row>
    <row r="3924" spans="1:8">
      <c r="A3924" s="16" t="s">
        <v>806</v>
      </c>
      <c r="B3924" s="17">
        <v>10517</v>
      </c>
      <c r="C3924" s="16" t="s">
        <v>17</v>
      </c>
      <c r="D3924" s="16" t="s">
        <v>849</v>
      </c>
      <c r="E3924" s="27" t="s">
        <v>827</v>
      </c>
      <c r="F3924" s="27" t="s">
        <v>850</v>
      </c>
      <c r="G3924" s="18">
        <v>3.2016000000000002E-3</v>
      </c>
      <c r="H3924" s="71">
        <v>300</v>
      </c>
    </row>
    <row r="3925" spans="1:8">
      <c r="A3925" s="16" t="s">
        <v>806</v>
      </c>
      <c r="B3925" s="17">
        <v>10492</v>
      </c>
      <c r="C3925" s="16" t="s">
        <v>17</v>
      </c>
      <c r="D3925" s="16" t="s">
        <v>824</v>
      </c>
      <c r="E3925" s="27" t="s">
        <v>819</v>
      </c>
      <c r="F3925" s="27" t="s">
        <v>115</v>
      </c>
      <c r="G3925" s="18">
        <v>3.6018000000000001E-2</v>
      </c>
      <c r="H3925" s="71">
        <v>205</v>
      </c>
    </row>
    <row r="3926" spans="1:8" ht="25.5">
      <c r="A3926" s="16" t="s">
        <v>806</v>
      </c>
      <c r="B3926" s="17" t="s">
        <v>828</v>
      </c>
      <c r="C3926" s="16" t="s">
        <v>17</v>
      </c>
      <c r="D3926" s="16" t="s">
        <v>829</v>
      </c>
      <c r="E3926" s="27" t="s">
        <v>819</v>
      </c>
      <c r="F3926" s="27" t="s">
        <v>115</v>
      </c>
      <c r="G3926" s="18">
        <v>4.8024000000000001E-3</v>
      </c>
      <c r="H3926" s="71">
        <v>16.13</v>
      </c>
    </row>
    <row r="3927" spans="1:8">
      <c r="A3927" s="16" t="s">
        <v>806</v>
      </c>
      <c r="B3927" s="17">
        <v>4729</v>
      </c>
      <c r="C3927" s="16" t="s">
        <v>17</v>
      </c>
      <c r="D3927" s="16" t="s">
        <v>853</v>
      </c>
      <c r="E3927" s="27" t="s">
        <v>819</v>
      </c>
      <c r="F3927" s="27" t="s">
        <v>115</v>
      </c>
      <c r="G3927" s="18">
        <v>6.424E-4</v>
      </c>
      <c r="H3927" s="71">
        <v>37.799999999999997</v>
      </c>
    </row>
    <row r="3928" spans="1:8">
      <c r="A3928" s="16" t="s">
        <v>806</v>
      </c>
      <c r="B3928" s="17">
        <v>10788</v>
      </c>
      <c r="C3928" s="16" t="s">
        <v>17</v>
      </c>
      <c r="D3928" s="16" t="s">
        <v>852</v>
      </c>
      <c r="E3928" s="27" t="s">
        <v>819</v>
      </c>
      <c r="F3928" s="27" t="s">
        <v>115</v>
      </c>
      <c r="G3928" s="18">
        <v>1.2848E-3</v>
      </c>
      <c r="H3928" s="71">
        <v>36.9</v>
      </c>
    </row>
    <row r="3929" spans="1:8">
      <c r="A3929" s="16" t="s">
        <v>806</v>
      </c>
      <c r="B3929" s="17" t="s">
        <v>817</v>
      </c>
      <c r="C3929" s="16" t="s">
        <v>17</v>
      </c>
      <c r="D3929" s="16" t="s">
        <v>818</v>
      </c>
      <c r="E3929" s="27" t="s">
        <v>819</v>
      </c>
      <c r="F3929" s="27" t="s">
        <v>820</v>
      </c>
      <c r="G3929" s="18">
        <v>6.3959999999999998E-3</v>
      </c>
      <c r="H3929" s="71">
        <v>88.33</v>
      </c>
    </row>
    <row r="3930" spans="1:8" ht="25.5">
      <c r="A3930" s="16" t="s">
        <v>806</v>
      </c>
      <c r="B3930" s="17" t="s">
        <v>854</v>
      </c>
      <c r="C3930" s="16" t="s">
        <v>17</v>
      </c>
      <c r="D3930" s="16" t="s">
        <v>855</v>
      </c>
      <c r="E3930" s="27" t="s">
        <v>819</v>
      </c>
      <c r="F3930" s="27" t="s">
        <v>115</v>
      </c>
      <c r="G3930" s="18">
        <v>1.2848E-3</v>
      </c>
      <c r="H3930" s="71">
        <v>189.9</v>
      </c>
    </row>
    <row r="3931" spans="1:8">
      <c r="A3931" s="16" t="s">
        <v>806</v>
      </c>
      <c r="B3931" s="17">
        <v>2378</v>
      </c>
      <c r="C3931" s="16" t="s">
        <v>17</v>
      </c>
      <c r="D3931" s="16" t="s">
        <v>832</v>
      </c>
      <c r="E3931" s="27" t="s">
        <v>819</v>
      </c>
      <c r="F3931" s="27" t="s">
        <v>115</v>
      </c>
      <c r="G3931" s="18">
        <v>0.70783039999999997</v>
      </c>
      <c r="H3931" s="71">
        <v>4.5</v>
      </c>
    </row>
    <row r="3932" spans="1:8">
      <c r="A3932" s="16" t="s">
        <v>806</v>
      </c>
      <c r="B3932" s="17">
        <v>4728</v>
      </c>
      <c r="C3932" s="16" t="s">
        <v>17</v>
      </c>
      <c r="D3932" s="16" t="s">
        <v>851</v>
      </c>
      <c r="E3932" s="27" t="s">
        <v>819</v>
      </c>
      <c r="F3932" s="27" t="s">
        <v>115</v>
      </c>
      <c r="G3932" s="18">
        <v>1.9272E-3</v>
      </c>
      <c r="H3932" s="71">
        <v>18.579999999999998</v>
      </c>
    </row>
    <row r="3933" spans="1:8">
      <c r="A3933" s="16" t="s">
        <v>806</v>
      </c>
      <c r="B3933" s="17">
        <v>10599</v>
      </c>
      <c r="C3933" s="16" t="s">
        <v>17</v>
      </c>
      <c r="D3933" s="16" t="s">
        <v>825</v>
      </c>
      <c r="E3933" s="27" t="s">
        <v>819</v>
      </c>
      <c r="F3933" s="27" t="s">
        <v>115</v>
      </c>
      <c r="G3933" s="18">
        <v>1.44072E-2</v>
      </c>
      <c r="H3933" s="71">
        <v>18</v>
      </c>
    </row>
    <row r="3934" spans="1:8">
      <c r="A3934" s="16" t="s">
        <v>806</v>
      </c>
      <c r="B3934" s="17" t="s">
        <v>844</v>
      </c>
      <c r="C3934" s="16" t="s">
        <v>17</v>
      </c>
      <c r="D3934" s="16" t="s">
        <v>845</v>
      </c>
      <c r="E3934" s="27" t="s">
        <v>819</v>
      </c>
      <c r="F3934" s="27" t="s">
        <v>820</v>
      </c>
      <c r="G3934" s="18">
        <v>1.8409200000000001E-2</v>
      </c>
      <c r="H3934" s="71">
        <v>12.99</v>
      </c>
    </row>
    <row r="3935" spans="1:8">
      <c r="A3935" s="16" t="s">
        <v>806</v>
      </c>
      <c r="B3935" s="17" t="s">
        <v>821</v>
      </c>
      <c r="C3935" s="16" t="s">
        <v>17</v>
      </c>
      <c r="D3935" s="16" t="s">
        <v>822</v>
      </c>
      <c r="E3935" s="27" t="s">
        <v>819</v>
      </c>
      <c r="F3935" s="27" t="s">
        <v>115</v>
      </c>
      <c r="G3935" s="18">
        <v>1.6008000000000001E-3</v>
      </c>
      <c r="H3935" s="71">
        <v>24.02</v>
      </c>
    </row>
    <row r="3936" spans="1:8">
      <c r="A3936" s="16" t="s">
        <v>806</v>
      </c>
      <c r="B3936" s="17" t="s">
        <v>814</v>
      </c>
      <c r="C3936" s="16" t="s">
        <v>17</v>
      </c>
      <c r="D3936" s="16" t="s">
        <v>815</v>
      </c>
      <c r="E3936" s="27" t="s">
        <v>809</v>
      </c>
      <c r="F3936" s="27" t="s">
        <v>810</v>
      </c>
      <c r="G3936" s="18">
        <v>6.4240000000000004</v>
      </c>
      <c r="H3936" s="71">
        <v>16.89</v>
      </c>
    </row>
    <row r="3937" spans="1:8">
      <c r="A3937" s="16" t="s">
        <v>806</v>
      </c>
      <c r="B3937" s="17">
        <v>10790</v>
      </c>
      <c r="C3937" s="16" t="s">
        <v>17</v>
      </c>
      <c r="D3937" s="16" t="s">
        <v>846</v>
      </c>
      <c r="E3937" s="27" t="s">
        <v>819</v>
      </c>
      <c r="F3937" s="27" t="s">
        <v>115</v>
      </c>
      <c r="G3937" s="18">
        <v>1.472E-4</v>
      </c>
      <c r="H3937" s="71">
        <v>25.95</v>
      </c>
    </row>
    <row r="3938" spans="1:8">
      <c r="A3938" s="16" t="s">
        <v>806</v>
      </c>
      <c r="B3938" s="17">
        <v>11247</v>
      </c>
      <c r="C3938" s="16" t="s">
        <v>17</v>
      </c>
      <c r="D3938" s="16" t="s">
        <v>848</v>
      </c>
      <c r="E3938" s="27" t="s">
        <v>819</v>
      </c>
      <c r="F3938" s="27" t="s">
        <v>115</v>
      </c>
      <c r="G3938" s="18">
        <v>1.472E-4</v>
      </c>
      <c r="H3938" s="71">
        <v>327.8</v>
      </c>
    </row>
    <row r="3939" spans="1:8">
      <c r="A3939" s="16" t="s">
        <v>806</v>
      </c>
      <c r="B3939" s="17">
        <v>11265</v>
      </c>
      <c r="C3939" s="16" t="s">
        <v>17</v>
      </c>
      <c r="D3939" s="16" t="s">
        <v>833</v>
      </c>
      <c r="E3939" s="27" t="s">
        <v>819</v>
      </c>
      <c r="F3939" s="27" t="s">
        <v>115</v>
      </c>
      <c r="G3939" s="18">
        <v>5.888E-4</v>
      </c>
      <c r="H3939" s="71">
        <v>18.75</v>
      </c>
    </row>
    <row r="3940" spans="1:8">
      <c r="A3940" s="16" t="s">
        <v>806</v>
      </c>
      <c r="B3940" s="17">
        <v>10789</v>
      </c>
      <c r="C3940" s="16" t="s">
        <v>17</v>
      </c>
      <c r="D3940" s="16" t="s">
        <v>840</v>
      </c>
      <c r="E3940" s="27" t="s">
        <v>819</v>
      </c>
      <c r="F3940" s="27" t="s">
        <v>115</v>
      </c>
      <c r="G3940" s="18">
        <v>2.944E-4</v>
      </c>
      <c r="H3940" s="71">
        <v>15.4</v>
      </c>
    </row>
    <row r="3941" spans="1:8">
      <c r="A3941" s="16" t="s">
        <v>806</v>
      </c>
      <c r="B3941" s="17">
        <v>11243</v>
      </c>
      <c r="C3941" s="16" t="s">
        <v>17</v>
      </c>
      <c r="D3941" s="16" t="s">
        <v>847</v>
      </c>
      <c r="E3941" s="27" t="s">
        <v>819</v>
      </c>
      <c r="F3941" s="27" t="s">
        <v>115</v>
      </c>
      <c r="G3941" s="18">
        <v>1.472E-4</v>
      </c>
      <c r="H3941" s="71">
        <v>28</v>
      </c>
    </row>
    <row r="3942" spans="1:8">
      <c r="A3942" s="16" t="s">
        <v>806</v>
      </c>
      <c r="B3942" s="17">
        <v>4174</v>
      </c>
      <c r="C3942" s="16" t="s">
        <v>17</v>
      </c>
      <c r="D3942" s="16" t="s">
        <v>823</v>
      </c>
      <c r="E3942" s="27" t="s">
        <v>819</v>
      </c>
      <c r="F3942" s="27" t="s">
        <v>115</v>
      </c>
      <c r="G3942" s="18">
        <v>7.36E-4</v>
      </c>
      <c r="H3942" s="71">
        <v>12</v>
      </c>
    </row>
    <row r="3943" spans="1:8">
      <c r="A3943" s="16" t="s">
        <v>806</v>
      </c>
      <c r="B3943" s="17">
        <v>11245</v>
      </c>
      <c r="C3943" s="16" t="s">
        <v>17</v>
      </c>
      <c r="D3943" s="16" t="s">
        <v>836</v>
      </c>
      <c r="E3943" s="27" t="s">
        <v>819</v>
      </c>
      <c r="F3943" s="27" t="s">
        <v>115</v>
      </c>
      <c r="G3943" s="18">
        <v>1.0303999999999999E-3</v>
      </c>
      <c r="H3943" s="71">
        <v>11.6</v>
      </c>
    </row>
    <row r="3944" spans="1:8">
      <c r="A3944" s="16" t="s">
        <v>806</v>
      </c>
      <c r="B3944" s="17">
        <v>4722</v>
      </c>
      <c r="C3944" s="16" t="s">
        <v>17</v>
      </c>
      <c r="D3944" s="16" t="s">
        <v>839</v>
      </c>
      <c r="E3944" s="27" t="s">
        <v>819</v>
      </c>
      <c r="F3944" s="27" t="s">
        <v>115</v>
      </c>
      <c r="G3944" s="18">
        <v>5.888E-4</v>
      </c>
      <c r="H3944" s="71">
        <v>18.8</v>
      </c>
    </row>
    <row r="3945" spans="1:8">
      <c r="A3945" s="16" t="s">
        <v>806</v>
      </c>
      <c r="B3945" s="17">
        <v>11264</v>
      </c>
      <c r="C3945" s="16" t="s">
        <v>17</v>
      </c>
      <c r="D3945" s="16" t="s">
        <v>841</v>
      </c>
      <c r="E3945" s="27" t="s">
        <v>819</v>
      </c>
      <c r="F3945" s="27" t="s">
        <v>115</v>
      </c>
      <c r="G3945" s="18">
        <v>2.944E-4</v>
      </c>
      <c r="H3945" s="71">
        <v>13.52</v>
      </c>
    </row>
    <row r="3946" spans="1:8">
      <c r="A3946" s="16" t="s">
        <v>806</v>
      </c>
      <c r="B3946" s="17">
        <v>10282</v>
      </c>
      <c r="C3946" s="16" t="s">
        <v>17</v>
      </c>
      <c r="D3946" s="16" t="s">
        <v>838</v>
      </c>
      <c r="E3946" s="27" t="s">
        <v>819</v>
      </c>
      <c r="F3946" s="27" t="s">
        <v>115</v>
      </c>
      <c r="G3946" s="18">
        <v>2.944E-4</v>
      </c>
      <c r="H3946" s="71">
        <v>44</v>
      </c>
    </row>
    <row r="3947" spans="1:8">
      <c r="A3947" s="16" t="s">
        <v>806</v>
      </c>
      <c r="B3947" s="17">
        <v>11246</v>
      </c>
      <c r="C3947" s="16" t="s">
        <v>17</v>
      </c>
      <c r="D3947" s="16" t="s">
        <v>834</v>
      </c>
      <c r="E3947" s="27" t="s">
        <v>819</v>
      </c>
      <c r="F3947" s="27" t="s">
        <v>590</v>
      </c>
      <c r="G3947" s="18">
        <v>1.0303999999999999E-3</v>
      </c>
      <c r="H3947" s="71">
        <v>10.220000000000001</v>
      </c>
    </row>
    <row r="3948" spans="1:8">
      <c r="A3948" s="16" t="s">
        <v>806</v>
      </c>
      <c r="B3948" s="17">
        <v>10585</v>
      </c>
      <c r="C3948" s="16" t="s">
        <v>17</v>
      </c>
      <c r="D3948" s="16" t="s">
        <v>1026</v>
      </c>
      <c r="E3948" s="27" t="s">
        <v>819</v>
      </c>
      <c r="F3948" s="27" t="s">
        <v>115</v>
      </c>
      <c r="G3948" s="18">
        <v>7.1999999999999997E-6</v>
      </c>
      <c r="H3948" s="71">
        <v>20.9</v>
      </c>
    </row>
    <row r="3949" spans="1:8">
      <c r="A3949" s="16" t="s">
        <v>806</v>
      </c>
      <c r="B3949" s="17">
        <v>10586</v>
      </c>
      <c r="C3949" s="16" t="s">
        <v>17</v>
      </c>
      <c r="D3949" s="16" t="s">
        <v>1027</v>
      </c>
      <c r="E3949" s="27" t="s">
        <v>819</v>
      </c>
      <c r="F3949" s="27" t="s">
        <v>115</v>
      </c>
      <c r="G3949" s="18">
        <v>7.1999999999999997E-6</v>
      </c>
      <c r="H3949" s="71">
        <v>39</v>
      </c>
    </row>
    <row r="3950" spans="1:8">
      <c r="A3950" s="16" t="s">
        <v>806</v>
      </c>
      <c r="B3950" s="17">
        <v>11244</v>
      </c>
      <c r="C3950" s="16" t="s">
        <v>17</v>
      </c>
      <c r="D3950" s="16" t="s">
        <v>864</v>
      </c>
      <c r="E3950" s="27" t="s">
        <v>819</v>
      </c>
      <c r="F3950" s="27" t="s">
        <v>115</v>
      </c>
      <c r="G3950" s="18">
        <v>1.4399999999999999E-5</v>
      </c>
      <c r="H3950" s="71">
        <v>48.95</v>
      </c>
    </row>
    <row r="3951" spans="1:8">
      <c r="A3951" s="16" t="s">
        <v>806</v>
      </c>
      <c r="B3951" s="17">
        <v>11249</v>
      </c>
      <c r="C3951" s="16" t="s">
        <v>17</v>
      </c>
      <c r="D3951" s="16" t="s">
        <v>870</v>
      </c>
      <c r="E3951" s="27" t="s">
        <v>868</v>
      </c>
      <c r="F3951" s="27" t="s">
        <v>115</v>
      </c>
      <c r="G3951" s="18">
        <v>7.1999999999999997E-6</v>
      </c>
      <c r="H3951" s="71">
        <v>979.65</v>
      </c>
    </row>
    <row r="3952" spans="1:8">
      <c r="A3952" s="16" t="s">
        <v>806</v>
      </c>
      <c r="B3952" s="17">
        <v>10578</v>
      </c>
      <c r="C3952" s="16" t="s">
        <v>17</v>
      </c>
      <c r="D3952" s="16" t="s">
        <v>865</v>
      </c>
      <c r="E3952" s="27" t="s">
        <v>819</v>
      </c>
      <c r="F3952" s="27" t="s">
        <v>115</v>
      </c>
      <c r="G3952" s="18">
        <v>1.4399999999999999E-5</v>
      </c>
      <c r="H3952" s="71">
        <v>15.15</v>
      </c>
    </row>
    <row r="3953" spans="1:8">
      <c r="A3953" s="16" t="s">
        <v>806</v>
      </c>
      <c r="B3953" s="17">
        <v>10579</v>
      </c>
      <c r="C3953" s="16" t="s">
        <v>17</v>
      </c>
      <c r="D3953" s="16" t="s">
        <v>869</v>
      </c>
      <c r="E3953" s="27" t="s">
        <v>819</v>
      </c>
      <c r="F3953" s="27" t="s">
        <v>115</v>
      </c>
      <c r="G3953" s="18">
        <v>1.4399999999999999E-5</v>
      </c>
      <c r="H3953" s="71">
        <v>26.89</v>
      </c>
    </row>
    <row r="3954" spans="1:8">
      <c r="A3954" s="16" t="s">
        <v>806</v>
      </c>
      <c r="B3954" s="17">
        <v>11248</v>
      </c>
      <c r="C3954" s="16" t="s">
        <v>17</v>
      </c>
      <c r="D3954" s="16" t="s">
        <v>867</v>
      </c>
      <c r="E3954" s="27" t="s">
        <v>868</v>
      </c>
      <c r="F3954" s="27" t="s">
        <v>115</v>
      </c>
      <c r="G3954" s="18">
        <v>7.1999999999999997E-6</v>
      </c>
      <c r="H3954" s="71">
        <v>246</v>
      </c>
    </row>
    <row r="3955" spans="1:8">
      <c r="A3955" s="16" t="s">
        <v>806</v>
      </c>
      <c r="B3955" s="17">
        <v>10577</v>
      </c>
      <c r="C3955" s="16" t="s">
        <v>17</v>
      </c>
      <c r="D3955" s="16" t="s">
        <v>866</v>
      </c>
      <c r="E3955" s="27" t="s">
        <v>819</v>
      </c>
      <c r="F3955" s="27" t="s">
        <v>115</v>
      </c>
      <c r="G3955" s="18">
        <v>7.1999999999999997E-6</v>
      </c>
      <c r="H3955" s="71">
        <v>36</v>
      </c>
    </row>
    <row r="3956" spans="1:8">
      <c r="A3956" s="16" t="s">
        <v>806</v>
      </c>
      <c r="B3956" s="17" t="s">
        <v>862</v>
      </c>
      <c r="C3956" s="16" t="s">
        <v>17</v>
      </c>
      <c r="D3956" s="16" t="s">
        <v>863</v>
      </c>
      <c r="E3956" s="27" t="s">
        <v>809</v>
      </c>
      <c r="F3956" s="27" t="s">
        <v>810</v>
      </c>
      <c r="G3956" s="18">
        <v>7.1999999999999995E-2</v>
      </c>
      <c r="H3956" s="71">
        <v>22.45</v>
      </c>
    </row>
    <row r="3957" spans="1:8">
      <c r="A3957" s="16" t="s">
        <v>806</v>
      </c>
      <c r="B3957" s="17" t="s">
        <v>807</v>
      </c>
      <c r="C3957" s="16" t="s">
        <v>17</v>
      </c>
      <c r="D3957" s="16" t="s">
        <v>808</v>
      </c>
      <c r="E3957" s="27" t="s">
        <v>809</v>
      </c>
      <c r="F3957" s="27" t="s">
        <v>810</v>
      </c>
      <c r="G3957" s="18">
        <v>1.472</v>
      </c>
      <c r="H3957" s="71">
        <v>22.45</v>
      </c>
    </row>
    <row r="3958" spans="1:8">
      <c r="A3958" s="16" t="s">
        <v>806</v>
      </c>
      <c r="B3958" s="17" t="s">
        <v>1015</v>
      </c>
      <c r="C3958" s="16" t="s">
        <v>17</v>
      </c>
      <c r="D3958" s="16" t="s">
        <v>1016</v>
      </c>
      <c r="E3958" s="27" t="s">
        <v>809</v>
      </c>
      <c r="F3958" s="27" t="s">
        <v>810</v>
      </c>
      <c r="G3958" s="18">
        <v>3.5999999999999997E-2</v>
      </c>
      <c r="H3958" s="71">
        <v>22.45</v>
      </c>
    </row>
    <row r="3959" spans="1:8">
      <c r="A3959" s="16" t="s">
        <v>806</v>
      </c>
      <c r="B3959" s="17">
        <v>2455</v>
      </c>
      <c r="C3959" s="16" t="s">
        <v>17</v>
      </c>
      <c r="D3959" s="16" t="s">
        <v>1541</v>
      </c>
      <c r="E3959" s="27" t="s">
        <v>868</v>
      </c>
      <c r="F3959" s="27" t="s">
        <v>810</v>
      </c>
      <c r="G3959" s="18">
        <v>1</v>
      </c>
      <c r="H3959" s="71">
        <v>104.51</v>
      </c>
    </row>
    <row r="3960" spans="1:8">
      <c r="A3960" s="16" t="s">
        <v>806</v>
      </c>
      <c r="B3960" s="17">
        <v>7862</v>
      </c>
      <c r="C3960" s="16" t="s">
        <v>17</v>
      </c>
      <c r="D3960" s="16" t="s">
        <v>1546</v>
      </c>
      <c r="E3960" s="27" t="s">
        <v>819</v>
      </c>
      <c r="F3960" s="27" t="s">
        <v>115</v>
      </c>
      <c r="G3960" s="18">
        <v>1</v>
      </c>
      <c r="H3960" s="71">
        <v>896.44</v>
      </c>
    </row>
    <row r="3961" spans="1:8">
      <c r="A3961" s="16" t="s">
        <v>806</v>
      </c>
      <c r="B3961" s="17" t="s">
        <v>1023</v>
      </c>
      <c r="C3961" s="16" t="s">
        <v>17</v>
      </c>
      <c r="D3961" s="16" t="s">
        <v>1024</v>
      </c>
      <c r="E3961" s="27" t="s">
        <v>819</v>
      </c>
      <c r="F3961" s="27" t="s">
        <v>15</v>
      </c>
      <c r="G3961" s="18">
        <v>6.2700000000000006E-2</v>
      </c>
      <c r="H3961" s="71">
        <v>108.92</v>
      </c>
    </row>
    <row r="3962" spans="1:8">
      <c r="A3962" s="16" t="s">
        <v>806</v>
      </c>
      <c r="B3962" s="17" t="s">
        <v>1019</v>
      </c>
      <c r="C3962" s="16" t="s">
        <v>17</v>
      </c>
      <c r="D3962" s="16" t="s">
        <v>1020</v>
      </c>
      <c r="E3962" s="27" t="s">
        <v>819</v>
      </c>
      <c r="F3962" s="27" t="s">
        <v>15</v>
      </c>
      <c r="G3962" s="18">
        <v>9.4299999999999995E-2</v>
      </c>
      <c r="H3962" s="71">
        <v>139.29</v>
      </c>
    </row>
    <row r="3963" spans="1:8">
      <c r="A3963" s="16" t="s">
        <v>806</v>
      </c>
      <c r="B3963" s="17" t="s">
        <v>928</v>
      </c>
      <c r="C3963" s="16" t="s">
        <v>17</v>
      </c>
      <c r="D3963" s="16" t="s">
        <v>929</v>
      </c>
      <c r="E3963" s="27" t="s">
        <v>819</v>
      </c>
      <c r="F3963" s="27" t="s">
        <v>930</v>
      </c>
      <c r="G3963" s="18">
        <v>25.5</v>
      </c>
      <c r="H3963" s="71">
        <v>0.7</v>
      </c>
    </row>
    <row r="3964" spans="1:8">
      <c r="A3964" s="16" t="s">
        <v>806</v>
      </c>
      <c r="B3964" s="17" t="s">
        <v>1008</v>
      </c>
      <c r="C3964" s="16" t="s">
        <v>17</v>
      </c>
      <c r="D3964" s="16" t="s">
        <v>1009</v>
      </c>
      <c r="E3964" s="27" t="s">
        <v>819</v>
      </c>
      <c r="F3964" s="27" t="s">
        <v>15</v>
      </c>
      <c r="G3964" s="18">
        <v>2.0899999999999998E-2</v>
      </c>
      <c r="H3964" s="71">
        <v>108.35</v>
      </c>
    </row>
    <row r="3965" spans="1:8">
      <c r="A3965" s="11"/>
      <c r="B3965" s="11"/>
      <c r="C3965" s="11"/>
      <c r="D3965" s="11"/>
      <c r="E3965" s="11"/>
      <c r="F3965" s="11"/>
      <c r="G3965" s="12"/>
      <c r="H3965" s="75"/>
    </row>
    <row r="3966" spans="1:8">
      <c r="A3966" s="11"/>
      <c r="B3966" s="11"/>
      <c r="C3966" s="11"/>
      <c r="D3966" s="11"/>
      <c r="E3966" s="11"/>
      <c r="F3966" s="11"/>
      <c r="G3966" s="28"/>
      <c r="H3966" s="76"/>
    </row>
    <row r="3967" spans="1:8" ht="15" thickBot="1">
      <c r="A3967" s="13"/>
      <c r="B3967" s="13"/>
      <c r="C3967" s="13"/>
      <c r="D3967" s="13"/>
      <c r="E3967" s="13"/>
      <c r="F3967" s="13"/>
      <c r="G3967" s="14"/>
      <c r="H3967" s="77"/>
    </row>
    <row r="3968" spans="1:8" ht="15" thickTop="1">
      <c r="A3968" s="15"/>
      <c r="B3968" s="15"/>
      <c r="C3968" s="15"/>
      <c r="D3968" s="15"/>
      <c r="E3968" s="15"/>
      <c r="F3968" s="15"/>
      <c r="G3968" s="15"/>
      <c r="H3968" s="78"/>
    </row>
    <row r="3969" spans="1:8" ht="15">
      <c r="A3969" s="1" t="s">
        <v>595</v>
      </c>
      <c r="B3969" s="2" t="s">
        <v>1</v>
      </c>
      <c r="C3969" s="1" t="s">
        <v>2</v>
      </c>
      <c r="D3969" s="1" t="s">
        <v>3</v>
      </c>
      <c r="E3969" s="29" t="s">
        <v>799</v>
      </c>
      <c r="F3969" s="29" t="s">
        <v>4</v>
      </c>
      <c r="G3969" s="2" t="s">
        <v>5</v>
      </c>
      <c r="H3969" s="74" t="s">
        <v>6</v>
      </c>
    </row>
    <row r="3970" spans="1:8" ht="89.25">
      <c r="A3970" s="3" t="s">
        <v>800</v>
      </c>
      <c r="B3970" s="4">
        <v>91863</v>
      </c>
      <c r="C3970" s="3" t="s">
        <v>20</v>
      </c>
      <c r="D3970" s="3" t="s">
        <v>596</v>
      </c>
      <c r="E3970" s="25" t="s">
        <v>1896</v>
      </c>
      <c r="F3970" s="25" t="s">
        <v>76</v>
      </c>
      <c r="G3970" s="5">
        <v>1</v>
      </c>
      <c r="H3970" s="79">
        <v>12.06</v>
      </c>
    </row>
    <row r="3971" spans="1:8" ht="38.25">
      <c r="A3971" s="7" t="s">
        <v>801</v>
      </c>
      <c r="B3971" s="8">
        <v>88247</v>
      </c>
      <c r="C3971" s="7" t="s">
        <v>20</v>
      </c>
      <c r="D3971" s="7" t="s">
        <v>876</v>
      </c>
      <c r="E3971" s="26" t="s">
        <v>1801</v>
      </c>
      <c r="F3971" s="26" t="s">
        <v>106</v>
      </c>
      <c r="G3971" s="9">
        <v>0.11899999999999999</v>
      </c>
      <c r="H3971" s="72">
        <v>25.53</v>
      </c>
    </row>
    <row r="3972" spans="1:8" ht="38.25">
      <c r="A3972" s="7" t="s">
        <v>801</v>
      </c>
      <c r="B3972" s="8">
        <v>88264</v>
      </c>
      <c r="C3972" s="7" t="s">
        <v>20</v>
      </c>
      <c r="D3972" s="7" t="s">
        <v>875</v>
      </c>
      <c r="E3972" s="26" t="s">
        <v>1801</v>
      </c>
      <c r="F3972" s="26" t="s">
        <v>106</v>
      </c>
      <c r="G3972" s="9">
        <v>0.11899999999999999</v>
      </c>
      <c r="H3972" s="72">
        <v>30.24</v>
      </c>
    </row>
    <row r="3973" spans="1:8">
      <c r="A3973" s="16" t="s">
        <v>806</v>
      </c>
      <c r="B3973" s="17">
        <v>2674</v>
      </c>
      <c r="C3973" s="16" t="s">
        <v>20</v>
      </c>
      <c r="D3973" s="16" t="s">
        <v>1897</v>
      </c>
      <c r="E3973" s="27" t="s">
        <v>819</v>
      </c>
      <c r="F3973" s="27" t="s">
        <v>76</v>
      </c>
      <c r="G3973" s="18">
        <v>1.0169999999999999</v>
      </c>
      <c r="H3973" s="71">
        <v>5.39</v>
      </c>
    </row>
    <row r="3974" spans="1:8">
      <c r="A3974" s="11"/>
      <c r="B3974" s="11"/>
      <c r="C3974" s="11"/>
      <c r="D3974" s="11"/>
      <c r="E3974" s="11"/>
      <c r="F3974" s="11"/>
      <c r="G3974" s="12"/>
      <c r="H3974" s="75"/>
    </row>
    <row r="3975" spans="1:8">
      <c r="A3975" s="11"/>
      <c r="B3975" s="11"/>
      <c r="C3975" s="11"/>
      <c r="D3975" s="11"/>
      <c r="E3975" s="11"/>
      <c r="F3975" s="11"/>
      <c r="G3975" s="28"/>
      <c r="H3975" s="76"/>
    </row>
    <row r="3976" spans="1:8" ht="15" thickBot="1">
      <c r="A3976" s="13"/>
      <c r="B3976" s="13"/>
      <c r="C3976" s="13"/>
      <c r="D3976" s="13"/>
      <c r="E3976" s="13"/>
      <c r="F3976" s="13"/>
      <c r="G3976" s="14"/>
      <c r="H3976" s="77"/>
    </row>
    <row r="3977" spans="1:8" ht="15" thickTop="1">
      <c r="A3977" s="15"/>
      <c r="B3977" s="15"/>
      <c r="C3977" s="15"/>
      <c r="D3977" s="15"/>
      <c r="E3977" s="15"/>
      <c r="F3977" s="15"/>
      <c r="G3977" s="15"/>
      <c r="H3977" s="78"/>
    </row>
    <row r="3978" spans="1:8" ht="15">
      <c r="A3978" s="1" t="s">
        <v>597</v>
      </c>
      <c r="B3978" s="2" t="s">
        <v>1</v>
      </c>
      <c r="C3978" s="1" t="s">
        <v>2</v>
      </c>
      <c r="D3978" s="1" t="s">
        <v>3</v>
      </c>
      <c r="E3978" s="29" t="s">
        <v>799</v>
      </c>
      <c r="F3978" s="29" t="s">
        <v>4</v>
      </c>
      <c r="G3978" s="2" t="s">
        <v>5</v>
      </c>
      <c r="H3978" s="74" t="s">
        <v>6</v>
      </c>
    </row>
    <row r="3979" spans="1:8" ht="89.25">
      <c r="A3979" s="3" t="s">
        <v>800</v>
      </c>
      <c r="B3979" s="4">
        <v>91864</v>
      </c>
      <c r="C3979" s="3" t="s">
        <v>20</v>
      </c>
      <c r="D3979" s="3" t="s">
        <v>598</v>
      </c>
      <c r="E3979" s="25" t="s">
        <v>1896</v>
      </c>
      <c r="F3979" s="25" t="s">
        <v>76</v>
      </c>
      <c r="G3979" s="5">
        <v>1</v>
      </c>
      <c r="H3979" s="79">
        <v>16.25</v>
      </c>
    </row>
    <row r="3980" spans="1:8" ht="38.25">
      <c r="A3980" s="7" t="s">
        <v>801</v>
      </c>
      <c r="B3980" s="8">
        <v>88247</v>
      </c>
      <c r="C3980" s="7" t="s">
        <v>20</v>
      </c>
      <c r="D3980" s="7" t="s">
        <v>876</v>
      </c>
      <c r="E3980" s="26" t="s">
        <v>1801</v>
      </c>
      <c r="F3980" s="26" t="s">
        <v>106</v>
      </c>
      <c r="G3980" s="9">
        <v>0.13900000000000001</v>
      </c>
      <c r="H3980" s="72">
        <v>25.53</v>
      </c>
    </row>
    <row r="3981" spans="1:8" ht="38.25">
      <c r="A3981" s="7" t="s">
        <v>801</v>
      </c>
      <c r="B3981" s="8">
        <v>88264</v>
      </c>
      <c r="C3981" s="7" t="s">
        <v>20</v>
      </c>
      <c r="D3981" s="7" t="s">
        <v>875</v>
      </c>
      <c r="E3981" s="26" t="s">
        <v>1801</v>
      </c>
      <c r="F3981" s="26" t="s">
        <v>106</v>
      </c>
      <c r="G3981" s="9">
        <v>0.13900000000000001</v>
      </c>
      <c r="H3981" s="72">
        <v>30.24</v>
      </c>
    </row>
    <row r="3982" spans="1:8">
      <c r="A3982" s="16" t="s">
        <v>806</v>
      </c>
      <c r="B3982" s="17">
        <v>2685</v>
      </c>
      <c r="C3982" s="16" t="s">
        <v>20</v>
      </c>
      <c r="D3982" s="16" t="s">
        <v>1898</v>
      </c>
      <c r="E3982" s="27" t="s">
        <v>819</v>
      </c>
      <c r="F3982" s="27" t="s">
        <v>76</v>
      </c>
      <c r="G3982" s="18">
        <v>1.0169999999999999</v>
      </c>
      <c r="H3982" s="71">
        <v>8.42</v>
      </c>
    </row>
    <row r="3983" spans="1:8">
      <c r="A3983" s="11"/>
      <c r="B3983" s="11"/>
      <c r="C3983" s="11"/>
      <c r="D3983" s="11"/>
      <c r="E3983" s="11"/>
      <c r="F3983" s="11"/>
      <c r="G3983" s="12"/>
      <c r="H3983" s="75"/>
    </row>
    <row r="3984" spans="1:8">
      <c r="A3984" s="11"/>
      <c r="B3984" s="11"/>
      <c r="C3984" s="11"/>
      <c r="D3984" s="11"/>
      <c r="E3984" s="11"/>
      <c r="F3984" s="11"/>
      <c r="G3984" s="28"/>
      <c r="H3984" s="76"/>
    </row>
    <row r="3985" spans="1:8" ht="15" thickBot="1">
      <c r="A3985" s="13"/>
      <c r="B3985" s="13"/>
      <c r="C3985" s="13"/>
      <c r="D3985" s="13"/>
      <c r="E3985" s="13"/>
      <c r="F3985" s="13"/>
      <c r="G3985" s="14"/>
      <c r="H3985" s="77"/>
    </row>
    <row r="3986" spans="1:8" ht="15" thickTop="1">
      <c r="A3986" s="15"/>
      <c r="B3986" s="15"/>
      <c r="C3986" s="15"/>
      <c r="D3986" s="15"/>
      <c r="E3986" s="15"/>
      <c r="F3986" s="15"/>
      <c r="G3986" s="15"/>
      <c r="H3986" s="78"/>
    </row>
    <row r="3987" spans="1:8" ht="15">
      <c r="A3987" s="1" t="s">
        <v>599</v>
      </c>
      <c r="B3987" s="2" t="s">
        <v>1</v>
      </c>
      <c r="C3987" s="1" t="s">
        <v>2</v>
      </c>
      <c r="D3987" s="1" t="s">
        <v>3</v>
      </c>
      <c r="E3987" s="29" t="s">
        <v>799</v>
      </c>
      <c r="F3987" s="29" t="s">
        <v>4</v>
      </c>
      <c r="G3987" s="2" t="s">
        <v>5</v>
      </c>
      <c r="H3987" s="74" t="s">
        <v>6</v>
      </c>
    </row>
    <row r="3988" spans="1:8" ht="89.25">
      <c r="A3988" s="3" t="s">
        <v>800</v>
      </c>
      <c r="B3988" s="4">
        <v>91865</v>
      </c>
      <c r="C3988" s="3" t="s">
        <v>20</v>
      </c>
      <c r="D3988" s="3" t="s">
        <v>600</v>
      </c>
      <c r="E3988" s="25" t="s">
        <v>1896</v>
      </c>
      <c r="F3988" s="25" t="s">
        <v>76</v>
      </c>
      <c r="G3988" s="5">
        <v>1</v>
      </c>
      <c r="H3988" s="79">
        <v>20.34</v>
      </c>
    </row>
    <row r="3989" spans="1:8" ht="38.25">
      <c r="A3989" s="7" t="s">
        <v>801</v>
      </c>
      <c r="B3989" s="8">
        <v>88247</v>
      </c>
      <c r="C3989" s="7" t="s">
        <v>20</v>
      </c>
      <c r="D3989" s="7" t="s">
        <v>876</v>
      </c>
      <c r="E3989" s="26" t="s">
        <v>1801</v>
      </c>
      <c r="F3989" s="26" t="s">
        <v>106</v>
      </c>
      <c r="G3989" s="9">
        <v>0.16200000000000001</v>
      </c>
      <c r="H3989" s="72">
        <v>25.53</v>
      </c>
    </row>
    <row r="3990" spans="1:8" ht="38.25">
      <c r="A3990" s="7" t="s">
        <v>801</v>
      </c>
      <c r="B3990" s="8">
        <v>88264</v>
      </c>
      <c r="C3990" s="7" t="s">
        <v>20</v>
      </c>
      <c r="D3990" s="7" t="s">
        <v>875</v>
      </c>
      <c r="E3990" s="26" t="s">
        <v>1801</v>
      </c>
      <c r="F3990" s="26" t="s">
        <v>106</v>
      </c>
      <c r="G3990" s="9">
        <v>0.16200000000000001</v>
      </c>
      <c r="H3990" s="72">
        <v>30.24</v>
      </c>
    </row>
    <row r="3991" spans="1:8">
      <c r="A3991" s="16" t="s">
        <v>806</v>
      </c>
      <c r="B3991" s="17">
        <v>2684</v>
      </c>
      <c r="C3991" s="16" t="s">
        <v>20</v>
      </c>
      <c r="D3991" s="16" t="s">
        <v>1899</v>
      </c>
      <c r="E3991" s="27" t="s">
        <v>819</v>
      </c>
      <c r="F3991" s="27" t="s">
        <v>76</v>
      </c>
      <c r="G3991" s="18">
        <v>1.0169999999999999</v>
      </c>
      <c r="H3991" s="71">
        <v>11.22</v>
      </c>
    </row>
    <row r="3992" spans="1:8">
      <c r="A3992" s="11"/>
      <c r="B3992" s="11"/>
      <c r="C3992" s="11"/>
      <c r="D3992" s="11"/>
      <c r="E3992" s="11"/>
      <c r="F3992" s="11"/>
      <c r="G3992" s="12"/>
      <c r="H3992" s="75"/>
    </row>
    <row r="3993" spans="1:8">
      <c r="A3993" s="11"/>
      <c r="B3993" s="11"/>
      <c r="C3993" s="11"/>
      <c r="D3993" s="11"/>
      <c r="E3993" s="11"/>
      <c r="F3993" s="11"/>
      <c r="G3993" s="28"/>
      <c r="H3993" s="76"/>
    </row>
    <row r="3994" spans="1:8" ht="15" thickBot="1">
      <c r="A3994" s="13"/>
      <c r="B3994" s="13"/>
      <c r="C3994" s="13"/>
      <c r="D3994" s="13"/>
      <c r="E3994" s="13"/>
      <c r="F3994" s="13"/>
      <c r="G3994" s="14"/>
      <c r="H3994" s="77"/>
    </row>
    <row r="3995" spans="1:8" ht="15" thickTop="1">
      <c r="A3995" s="15"/>
      <c r="B3995" s="15"/>
      <c r="C3995" s="15"/>
      <c r="D3995" s="15"/>
      <c r="E3995" s="15"/>
      <c r="F3995" s="15"/>
      <c r="G3995" s="15"/>
      <c r="H3995" s="78"/>
    </row>
    <row r="3996" spans="1:8" ht="15">
      <c r="A3996" s="1" t="s">
        <v>601</v>
      </c>
      <c r="B3996" s="2" t="s">
        <v>1</v>
      </c>
      <c r="C3996" s="1" t="s">
        <v>2</v>
      </c>
      <c r="D3996" s="1" t="s">
        <v>3</v>
      </c>
      <c r="E3996" s="29" t="s">
        <v>799</v>
      </c>
      <c r="F3996" s="29" t="s">
        <v>4</v>
      </c>
      <c r="G3996" s="2" t="s">
        <v>5</v>
      </c>
      <c r="H3996" s="74" t="s">
        <v>6</v>
      </c>
    </row>
    <row r="3997" spans="1:8" ht="89.25">
      <c r="A3997" s="3" t="s">
        <v>800</v>
      </c>
      <c r="B3997" s="4">
        <v>91869</v>
      </c>
      <c r="C3997" s="3" t="s">
        <v>20</v>
      </c>
      <c r="D3997" s="3" t="s">
        <v>602</v>
      </c>
      <c r="E3997" s="25" t="s">
        <v>1896</v>
      </c>
      <c r="F3997" s="25" t="s">
        <v>76</v>
      </c>
      <c r="G3997" s="5">
        <v>1</v>
      </c>
      <c r="H3997" s="79">
        <v>18.93</v>
      </c>
    </row>
    <row r="3998" spans="1:8" ht="38.25">
      <c r="A3998" s="7" t="s">
        <v>801</v>
      </c>
      <c r="B3998" s="8">
        <v>88247</v>
      </c>
      <c r="C3998" s="7" t="s">
        <v>20</v>
      </c>
      <c r="D3998" s="7" t="s">
        <v>876</v>
      </c>
      <c r="E3998" s="26" t="s">
        <v>1801</v>
      </c>
      <c r="F3998" s="26" t="s">
        <v>106</v>
      </c>
      <c r="G3998" s="9">
        <v>0.13600000000000001</v>
      </c>
      <c r="H3998" s="72">
        <v>25.53</v>
      </c>
    </row>
    <row r="3999" spans="1:8" ht="38.25">
      <c r="A3999" s="7" t="s">
        <v>801</v>
      </c>
      <c r="B3999" s="8">
        <v>88264</v>
      </c>
      <c r="C3999" s="7" t="s">
        <v>20</v>
      </c>
      <c r="D3999" s="7" t="s">
        <v>875</v>
      </c>
      <c r="E3999" s="26" t="s">
        <v>1801</v>
      </c>
      <c r="F3999" s="26" t="s">
        <v>106</v>
      </c>
      <c r="G3999" s="9">
        <v>0.13600000000000001</v>
      </c>
      <c r="H3999" s="72">
        <v>30.24</v>
      </c>
    </row>
    <row r="4000" spans="1:8">
      <c r="A4000" s="16" t="s">
        <v>806</v>
      </c>
      <c r="B4000" s="17">
        <v>2684</v>
      </c>
      <c r="C4000" s="16" t="s">
        <v>20</v>
      </c>
      <c r="D4000" s="16" t="s">
        <v>1899</v>
      </c>
      <c r="E4000" s="27" t="s">
        <v>819</v>
      </c>
      <c r="F4000" s="27" t="s">
        <v>76</v>
      </c>
      <c r="G4000" s="18">
        <v>1.0169999999999999</v>
      </c>
      <c r="H4000" s="71">
        <v>11.22</v>
      </c>
    </row>
    <row r="4001" spans="1:8" ht="25.5">
      <c r="A4001" s="16" t="s">
        <v>806</v>
      </c>
      <c r="B4001" s="17">
        <v>43132</v>
      </c>
      <c r="C4001" s="16" t="s">
        <v>20</v>
      </c>
      <c r="D4001" s="16" t="s">
        <v>939</v>
      </c>
      <c r="E4001" s="27" t="s">
        <v>819</v>
      </c>
      <c r="F4001" s="27" t="s">
        <v>159</v>
      </c>
      <c r="G4001" s="18">
        <v>2.3E-3</v>
      </c>
      <c r="H4001" s="71">
        <v>16.510000000000002</v>
      </c>
    </row>
    <row r="4002" spans="1:8">
      <c r="A4002" s="11"/>
      <c r="B4002" s="11"/>
      <c r="C4002" s="11"/>
      <c r="D4002" s="11"/>
      <c r="E4002" s="11"/>
      <c r="F4002" s="11"/>
      <c r="G4002" s="12"/>
      <c r="H4002" s="75"/>
    </row>
    <row r="4003" spans="1:8">
      <c r="A4003" s="11"/>
      <c r="B4003" s="11"/>
      <c r="C4003" s="11"/>
      <c r="D4003" s="11"/>
      <c r="E4003" s="11"/>
      <c r="F4003" s="11"/>
      <c r="G4003" s="28"/>
      <c r="H4003" s="76"/>
    </row>
    <row r="4004" spans="1:8" ht="15" thickBot="1">
      <c r="A4004" s="13"/>
      <c r="B4004" s="13"/>
      <c r="C4004" s="13"/>
      <c r="D4004" s="13"/>
      <c r="E4004" s="13"/>
      <c r="F4004" s="13"/>
      <c r="G4004" s="14"/>
      <c r="H4004" s="77"/>
    </row>
    <row r="4005" spans="1:8" ht="15" thickTop="1">
      <c r="A4005" s="15"/>
      <c r="B4005" s="15"/>
      <c r="C4005" s="15"/>
      <c r="D4005" s="15"/>
      <c r="E4005" s="15"/>
      <c r="F4005" s="15"/>
      <c r="G4005" s="15"/>
      <c r="H4005" s="78"/>
    </row>
    <row r="4006" spans="1:8" ht="15">
      <c r="A4006" s="1" t="s">
        <v>603</v>
      </c>
      <c r="B4006" s="2" t="s">
        <v>1</v>
      </c>
      <c r="C4006" s="1" t="s">
        <v>2</v>
      </c>
      <c r="D4006" s="1" t="s">
        <v>3</v>
      </c>
      <c r="E4006" s="29" t="s">
        <v>799</v>
      </c>
      <c r="F4006" s="29" t="s">
        <v>4</v>
      </c>
      <c r="G4006" s="2" t="s">
        <v>5</v>
      </c>
      <c r="H4006" s="74" t="s">
        <v>6</v>
      </c>
    </row>
    <row r="4007" spans="1:8" ht="76.5">
      <c r="A4007" s="3" t="s">
        <v>800</v>
      </c>
      <c r="B4007" s="4">
        <v>55865</v>
      </c>
      <c r="C4007" s="3" t="s">
        <v>20</v>
      </c>
      <c r="D4007" s="3" t="s">
        <v>604</v>
      </c>
      <c r="E4007" s="25" t="s">
        <v>1508</v>
      </c>
      <c r="F4007" s="25" t="s">
        <v>76</v>
      </c>
      <c r="G4007" s="5">
        <v>1</v>
      </c>
      <c r="H4007" s="6">
        <f>ROUND(SUM(H4008*G4008,H4009*G4009,H4010*G4010),2)</f>
        <v>38.659999999999997</v>
      </c>
    </row>
    <row r="4008" spans="1:8" ht="38.25">
      <c r="A4008" s="7" t="s">
        <v>801</v>
      </c>
      <c r="B4008" s="8">
        <v>88247</v>
      </c>
      <c r="C4008" s="7" t="s">
        <v>20</v>
      </c>
      <c r="D4008" s="7" t="s">
        <v>876</v>
      </c>
      <c r="E4008" s="26" t="s">
        <v>1801</v>
      </c>
      <c r="F4008" s="26" t="s">
        <v>106</v>
      </c>
      <c r="G4008" s="9">
        <v>0.45</v>
      </c>
      <c r="H4008" s="72">
        <v>25.53</v>
      </c>
    </row>
    <row r="4009" spans="1:8" ht="38.25">
      <c r="A4009" s="7" t="s">
        <v>801</v>
      </c>
      <c r="B4009" s="8">
        <v>88264</v>
      </c>
      <c r="C4009" s="7" t="s">
        <v>20</v>
      </c>
      <c r="D4009" s="7" t="s">
        <v>875</v>
      </c>
      <c r="E4009" s="26" t="s">
        <v>1801</v>
      </c>
      <c r="F4009" s="26" t="s">
        <v>106</v>
      </c>
      <c r="G4009" s="9">
        <v>0.45</v>
      </c>
      <c r="H4009" s="72">
        <v>30.24</v>
      </c>
    </row>
    <row r="4010" spans="1:8">
      <c r="A4010" s="16" t="s">
        <v>806</v>
      </c>
      <c r="B4010" s="17">
        <v>2680</v>
      </c>
      <c r="C4010" s="16" t="s">
        <v>20</v>
      </c>
      <c r="D4010" s="16" t="s">
        <v>1900</v>
      </c>
      <c r="E4010" s="27" t="s">
        <v>819</v>
      </c>
      <c r="F4010" s="27" t="s">
        <v>76</v>
      </c>
      <c r="G4010" s="18">
        <v>1.1000000000000001</v>
      </c>
      <c r="H4010" s="71">
        <v>12.33</v>
      </c>
    </row>
    <row r="4011" spans="1:8">
      <c r="A4011" s="11"/>
      <c r="B4011" s="11"/>
      <c r="C4011" s="11"/>
      <c r="D4011" s="11"/>
      <c r="E4011" s="11"/>
      <c r="F4011" s="11"/>
      <c r="G4011" s="12"/>
      <c r="H4011" s="75"/>
    </row>
    <row r="4012" spans="1:8">
      <c r="A4012" s="11"/>
      <c r="B4012" s="11"/>
      <c r="C4012" s="11"/>
      <c r="D4012" s="11"/>
      <c r="E4012" s="11"/>
      <c r="F4012" s="11"/>
      <c r="G4012" s="28"/>
      <c r="H4012" s="76"/>
    </row>
    <row r="4013" spans="1:8" ht="15" thickBot="1">
      <c r="A4013" s="13"/>
      <c r="B4013" s="13"/>
      <c r="C4013" s="13"/>
      <c r="D4013" s="13"/>
      <c r="E4013" s="13"/>
      <c r="F4013" s="13"/>
      <c r="G4013" s="14"/>
      <c r="H4013" s="77"/>
    </row>
    <row r="4014" spans="1:8" ht="15" thickTop="1">
      <c r="A4014" s="15"/>
      <c r="B4014" s="15"/>
      <c r="C4014" s="15"/>
      <c r="D4014" s="15"/>
      <c r="E4014" s="15"/>
      <c r="F4014" s="15"/>
      <c r="G4014" s="15"/>
      <c r="H4014" s="78"/>
    </row>
    <row r="4015" spans="1:8" ht="15">
      <c r="A4015" s="1" t="s">
        <v>605</v>
      </c>
      <c r="B4015" s="2" t="s">
        <v>1</v>
      </c>
      <c r="C4015" s="1" t="s">
        <v>2</v>
      </c>
      <c r="D4015" s="1" t="s">
        <v>3</v>
      </c>
      <c r="E4015" s="29" t="s">
        <v>799</v>
      </c>
      <c r="F4015" s="29" t="s">
        <v>4</v>
      </c>
      <c r="G4015" s="2" t="s">
        <v>5</v>
      </c>
      <c r="H4015" s="74" t="s">
        <v>6</v>
      </c>
    </row>
    <row r="4016" spans="1:8" ht="89.25">
      <c r="A4016" s="3" t="s">
        <v>800</v>
      </c>
      <c r="B4016" s="4">
        <v>91884</v>
      </c>
      <c r="C4016" s="3" t="s">
        <v>20</v>
      </c>
      <c r="D4016" s="3" t="s">
        <v>606</v>
      </c>
      <c r="E4016" s="25" t="s">
        <v>1896</v>
      </c>
      <c r="F4016" s="25" t="s">
        <v>54</v>
      </c>
      <c r="G4016" s="5">
        <v>1</v>
      </c>
      <c r="H4016" s="79">
        <v>12.62</v>
      </c>
    </row>
    <row r="4017" spans="1:8" ht="38.25">
      <c r="A4017" s="7" t="s">
        <v>801</v>
      </c>
      <c r="B4017" s="8">
        <v>88264</v>
      </c>
      <c r="C4017" s="7" t="s">
        <v>20</v>
      </c>
      <c r="D4017" s="7" t="s">
        <v>875</v>
      </c>
      <c r="E4017" s="26" t="s">
        <v>1801</v>
      </c>
      <c r="F4017" s="26" t="s">
        <v>106</v>
      </c>
      <c r="G4017" s="9">
        <v>0.19700000000000001</v>
      </c>
      <c r="H4017" s="72">
        <v>30.24</v>
      </c>
    </row>
    <row r="4018" spans="1:8" ht="38.25">
      <c r="A4018" s="7" t="s">
        <v>801</v>
      </c>
      <c r="B4018" s="8">
        <v>88247</v>
      </c>
      <c r="C4018" s="7" t="s">
        <v>20</v>
      </c>
      <c r="D4018" s="7" t="s">
        <v>876</v>
      </c>
      <c r="E4018" s="26" t="s">
        <v>1801</v>
      </c>
      <c r="F4018" s="26" t="s">
        <v>106</v>
      </c>
      <c r="G4018" s="9">
        <v>0.19700000000000001</v>
      </c>
      <c r="H4018" s="72">
        <v>25.53</v>
      </c>
    </row>
    <row r="4019" spans="1:8">
      <c r="A4019" s="16" t="s">
        <v>806</v>
      </c>
      <c r="B4019" s="17">
        <v>1891</v>
      </c>
      <c r="C4019" s="16" t="s">
        <v>20</v>
      </c>
      <c r="D4019" s="16" t="s">
        <v>1547</v>
      </c>
      <c r="E4019" s="27" t="s">
        <v>819</v>
      </c>
      <c r="F4019" s="27" t="s">
        <v>54</v>
      </c>
      <c r="G4019" s="18">
        <v>1</v>
      </c>
      <c r="H4019" s="71">
        <v>1.65</v>
      </c>
    </row>
    <row r="4020" spans="1:8">
      <c r="A4020" s="11"/>
      <c r="B4020" s="11"/>
      <c r="C4020" s="11"/>
      <c r="D4020" s="11"/>
      <c r="E4020" s="11"/>
      <c r="F4020" s="11"/>
      <c r="G4020" s="12"/>
      <c r="H4020" s="75"/>
    </row>
    <row r="4021" spans="1:8">
      <c r="A4021" s="11"/>
      <c r="B4021" s="11"/>
      <c r="C4021" s="11"/>
      <c r="D4021" s="11"/>
      <c r="E4021" s="11"/>
      <c r="F4021" s="11"/>
      <c r="G4021" s="28"/>
      <c r="H4021" s="76"/>
    </row>
    <row r="4022" spans="1:8" ht="15" thickBot="1">
      <c r="A4022" s="13"/>
      <c r="B4022" s="13"/>
      <c r="C4022" s="13"/>
      <c r="D4022" s="13"/>
      <c r="E4022" s="13"/>
      <c r="F4022" s="13"/>
      <c r="G4022" s="14"/>
      <c r="H4022" s="77"/>
    </row>
    <row r="4023" spans="1:8" ht="15" thickTop="1">
      <c r="A4023" s="15"/>
      <c r="B4023" s="15"/>
      <c r="C4023" s="15"/>
      <c r="D4023" s="15"/>
      <c r="E4023" s="15"/>
      <c r="F4023" s="15"/>
      <c r="G4023" s="15"/>
      <c r="H4023" s="78"/>
    </row>
    <row r="4024" spans="1:8" ht="15">
      <c r="A4024" s="1" t="s">
        <v>607</v>
      </c>
      <c r="B4024" s="2" t="s">
        <v>1</v>
      </c>
      <c r="C4024" s="1" t="s">
        <v>2</v>
      </c>
      <c r="D4024" s="1" t="s">
        <v>3</v>
      </c>
      <c r="E4024" s="29" t="s">
        <v>799</v>
      </c>
      <c r="F4024" s="29" t="s">
        <v>4</v>
      </c>
      <c r="G4024" s="2" t="s">
        <v>5</v>
      </c>
      <c r="H4024" s="74" t="s">
        <v>6</v>
      </c>
    </row>
    <row r="4025" spans="1:8" ht="38.25">
      <c r="A4025" s="3" t="s">
        <v>800</v>
      </c>
      <c r="B4025" s="4">
        <v>93013</v>
      </c>
      <c r="C4025" s="3" t="s">
        <v>20</v>
      </c>
      <c r="D4025" s="3" t="s">
        <v>608</v>
      </c>
      <c r="E4025" s="25" t="s">
        <v>1901</v>
      </c>
      <c r="F4025" s="25" t="s">
        <v>54</v>
      </c>
      <c r="G4025" s="5">
        <v>1</v>
      </c>
      <c r="H4025" s="79">
        <v>17.41</v>
      </c>
    </row>
    <row r="4026" spans="1:8" ht="38.25">
      <c r="A4026" s="7" t="s">
        <v>801</v>
      </c>
      <c r="B4026" s="8">
        <v>88247</v>
      </c>
      <c r="C4026" s="7" t="s">
        <v>20</v>
      </c>
      <c r="D4026" s="7" t="s">
        <v>876</v>
      </c>
      <c r="E4026" s="26" t="s">
        <v>1801</v>
      </c>
      <c r="F4026" s="26" t="s">
        <v>106</v>
      </c>
      <c r="G4026" s="9">
        <v>0.2243</v>
      </c>
      <c r="H4026" s="72">
        <v>25.53</v>
      </c>
    </row>
    <row r="4027" spans="1:8" ht="38.25">
      <c r="A4027" s="7" t="s">
        <v>801</v>
      </c>
      <c r="B4027" s="8">
        <v>88264</v>
      </c>
      <c r="C4027" s="7" t="s">
        <v>20</v>
      </c>
      <c r="D4027" s="7" t="s">
        <v>875</v>
      </c>
      <c r="E4027" s="26" t="s">
        <v>1801</v>
      </c>
      <c r="F4027" s="26" t="s">
        <v>106</v>
      </c>
      <c r="G4027" s="9">
        <v>0.2243</v>
      </c>
      <c r="H4027" s="72">
        <v>30.24</v>
      </c>
    </row>
    <row r="4028" spans="1:8">
      <c r="A4028" s="16" t="s">
        <v>806</v>
      </c>
      <c r="B4028" s="17">
        <v>1893</v>
      </c>
      <c r="C4028" s="16" t="s">
        <v>20</v>
      </c>
      <c r="D4028" s="16" t="s">
        <v>1548</v>
      </c>
      <c r="E4028" s="27" t="s">
        <v>819</v>
      </c>
      <c r="F4028" s="27" t="s">
        <v>54</v>
      </c>
      <c r="G4028" s="18">
        <v>1</v>
      </c>
      <c r="H4028" s="71">
        <v>4.91</v>
      </c>
    </row>
    <row r="4029" spans="1:8">
      <c r="A4029" s="11"/>
      <c r="B4029" s="11"/>
      <c r="C4029" s="11"/>
      <c r="D4029" s="11"/>
      <c r="E4029" s="11"/>
      <c r="F4029" s="11"/>
      <c r="G4029" s="12"/>
      <c r="H4029" s="75"/>
    </row>
    <row r="4030" spans="1:8">
      <c r="A4030" s="11"/>
      <c r="B4030" s="11"/>
      <c r="C4030" s="11"/>
      <c r="D4030" s="11"/>
      <c r="E4030" s="11"/>
      <c r="F4030" s="11"/>
      <c r="G4030" s="28"/>
      <c r="H4030" s="76"/>
    </row>
    <row r="4031" spans="1:8" ht="15" thickBot="1">
      <c r="A4031" s="13"/>
      <c r="B4031" s="13"/>
      <c r="C4031" s="13"/>
      <c r="D4031" s="13"/>
      <c r="E4031" s="13"/>
      <c r="F4031" s="13"/>
      <c r="G4031" s="14"/>
      <c r="H4031" s="77"/>
    </row>
    <row r="4032" spans="1:8" ht="15" thickTop="1">
      <c r="A4032" s="15"/>
      <c r="B4032" s="15"/>
      <c r="C4032" s="15"/>
      <c r="D4032" s="15"/>
      <c r="E4032" s="15"/>
      <c r="F4032" s="15"/>
      <c r="G4032" s="15"/>
      <c r="H4032" s="78"/>
    </row>
    <row r="4033" spans="1:8" ht="15">
      <c r="A4033" s="1" t="s">
        <v>609</v>
      </c>
      <c r="B4033" s="2" t="s">
        <v>1</v>
      </c>
      <c r="C4033" s="1" t="s">
        <v>2</v>
      </c>
      <c r="D4033" s="1" t="s">
        <v>3</v>
      </c>
      <c r="E4033" s="29" t="s">
        <v>799</v>
      </c>
      <c r="F4033" s="29" t="s">
        <v>4</v>
      </c>
      <c r="G4033" s="2" t="s">
        <v>5</v>
      </c>
      <c r="H4033" s="74" t="s">
        <v>6</v>
      </c>
    </row>
    <row r="4034" spans="1:8" ht="89.25">
      <c r="A4034" s="3" t="s">
        <v>800</v>
      </c>
      <c r="B4034" s="4">
        <v>91885</v>
      </c>
      <c r="C4034" s="3" t="s">
        <v>20</v>
      </c>
      <c r="D4034" s="3" t="s">
        <v>610</v>
      </c>
      <c r="E4034" s="25" t="s">
        <v>1896</v>
      </c>
      <c r="F4034" s="25" t="s">
        <v>54</v>
      </c>
      <c r="G4034" s="5">
        <v>1</v>
      </c>
      <c r="H4034" s="79">
        <v>14.51</v>
      </c>
    </row>
    <row r="4035" spans="1:8" ht="38.25">
      <c r="A4035" s="7" t="s">
        <v>801</v>
      </c>
      <c r="B4035" s="8">
        <v>88247</v>
      </c>
      <c r="C4035" s="7" t="s">
        <v>20</v>
      </c>
      <c r="D4035" s="7" t="s">
        <v>876</v>
      </c>
      <c r="E4035" s="26" t="s">
        <v>1801</v>
      </c>
      <c r="F4035" s="26" t="s">
        <v>106</v>
      </c>
      <c r="G4035" s="9">
        <v>0.219</v>
      </c>
      <c r="H4035" s="72">
        <v>25.53</v>
      </c>
    </row>
    <row r="4036" spans="1:8" ht="38.25">
      <c r="A4036" s="7" t="s">
        <v>801</v>
      </c>
      <c r="B4036" s="8">
        <v>88264</v>
      </c>
      <c r="C4036" s="7" t="s">
        <v>20</v>
      </c>
      <c r="D4036" s="7" t="s">
        <v>875</v>
      </c>
      <c r="E4036" s="26" t="s">
        <v>1801</v>
      </c>
      <c r="F4036" s="26" t="s">
        <v>106</v>
      </c>
      <c r="G4036" s="9">
        <v>0.219</v>
      </c>
      <c r="H4036" s="72">
        <v>30.24</v>
      </c>
    </row>
    <row r="4037" spans="1:8">
      <c r="A4037" s="16" t="s">
        <v>806</v>
      </c>
      <c r="B4037" s="17">
        <v>1892</v>
      </c>
      <c r="C4037" s="16" t="s">
        <v>20</v>
      </c>
      <c r="D4037" s="16" t="s">
        <v>1549</v>
      </c>
      <c r="E4037" s="27" t="s">
        <v>819</v>
      </c>
      <c r="F4037" s="27" t="s">
        <v>54</v>
      </c>
      <c r="G4037" s="18">
        <v>1</v>
      </c>
      <c r="H4037" s="71">
        <v>2.2999999999999998</v>
      </c>
    </row>
    <row r="4038" spans="1:8">
      <c r="A4038" s="11"/>
      <c r="B4038" s="11"/>
      <c r="C4038" s="11"/>
      <c r="D4038" s="11"/>
      <c r="E4038" s="11"/>
      <c r="F4038" s="11"/>
      <c r="G4038" s="12"/>
      <c r="H4038" s="75"/>
    </row>
    <row r="4039" spans="1:8">
      <c r="A4039" s="11"/>
      <c r="B4039" s="11"/>
      <c r="C4039" s="11"/>
      <c r="D4039" s="11"/>
      <c r="E4039" s="11"/>
      <c r="F4039" s="11"/>
      <c r="G4039" s="28"/>
      <c r="H4039" s="76"/>
    </row>
    <row r="4040" spans="1:8" ht="15" thickBot="1">
      <c r="A4040" s="13"/>
      <c r="B4040" s="13"/>
      <c r="C4040" s="13"/>
      <c r="D4040" s="13"/>
      <c r="E4040" s="13"/>
      <c r="F4040" s="13"/>
      <c r="G4040" s="14"/>
      <c r="H4040" s="77"/>
    </row>
    <row r="4041" spans="1:8" ht="15" thickTop="1">
      <c r="A4041" s="15"/>
      <c r="B4041" s="15"/>
      <c r="C4041" s="15"/>
      <c r="D4041" s="15"/>
      <c r="E4041" s="15"/>
      <c r="F4041" s="15"/>
      <c r="G4041" s="15"/>
      <c r="H4041" s="78"/>
    </row>
    <row r="4042" spans="1:8" ht="15">
      <c r="A4042" s="1" t="s">
        <v>611</v>
      </c>
      <c r="B4042" s="2" t="s">
        <v>1</v>
      </c>
      <c r="C4042" s="1" t="s">
        <v>2</v>
      </c>
      <c r="D4042" s="1" t="s">
        <v>3</v>
      </c>
      <c r="E4042" s="29" t="s">
        <v>799</v>
      </c>
      <c r="F4042" s="29" t="s">
        <v>4</v>
      </c>
      <c r="G4042" s="2" t="s">
        <v>5</v>
      </c>
      <c r="H4042" s="74" t="s">
        <v>6</v>
      </c>
    </row>
    <row r="4043" spans="1:8" ht="89.25">
      <c r="A4043" s="3" t="s">
        <v>800</v>
      </c>
      <c r="B4043" s="4">
        <v>91877</v>
      </c>
      <c r="C4043" s="3" t="s">
        <v>20</v>
      </c>
      <c r="D4043" s="3" t="s">
        <v>612</v>
      </c>
      <c r="E4043" s="25" t="s">
        <v>1896</v>
      </c>
      <c r="F4043" s="25" t="s">
        <v>54</v>
      </c>
      <c r="G4043" s="5">
        <v>1</v>
      </c>
      <c r="H4043" s="79">
        <v>13.93</v>
      </c>
    </row>
    <row r="4044" spans="1:8" ht="38.25">
      <c r="A4044" s="7" t="s">
        <v>801</v>
      </c>
      <c r="B4044" s="8">
        <v>88247</v>
      </c>
      <c r="C4044" s="7" t="s">
        <v>20</v>
      </c>
      <c r="D4044" s="7" t="s">
        <v>876</v>
      </c>
      <c r="E4044" s="26" t="s">
        <v>1801</v>
      </c>
      <c r="F4044" s="26" t="s">
        <v>106</v>
      </c>
      <c r="G4044" s="9">
        <v>0.186</v>
      </c>
      <c r="H4044" s="72">
        <v>25.53</v>
      </c>
    </row>
    <row r="4045" spans="1:8" ht="38.25">
      <c r="A4045" s="7" t="s">
        <v>801</v>
      </c>
      <c r="B4045" s="8">
        <v>88264</v>
      </c>
      <c r="C4045" s="7" t="s">
        <v>20</v>
      </c>
      <c r="D4045" s="7" t="s">
        <v>875</v>
      </c>
      <c r="E4045" s="26" t="s">
        <v>1801</v>
      </c>
      <c r="F4045" s="26" t="s">
        <v>106</v>
      </c>
      <c r="G4045" s="9">
        <v>0.186</v>
      </c>
      <c r="H4045" s="72">
        <v>30.24</v>
      </c>
    </row>
    <row r="4046" spans="1:8">
      <c r="A4046" s="16" t="s">
        <v>806</v>
      </c>
      <c r="B4046" s="17">
        <v>1902</v>
      </c>
      <c r="C4046" s="16" t="s">
        <v>20</v>
      </c>
      <c r="D4046" s="16" t="s">
        <v>1550</v>
      </c>
      <c r="E4046" s="27" t="s">
        <v>819</v>
      </c>
      <c r="F4046" s="27" t="s">
        <v>54</v>
      </c>
      <c r="G4046" s="18">
        <v>1</v>
      </c>
      <c r="H4046" s="71">
        <v>3.57</v>
      </c>
    </row>
    <row r="4047" spans="1:8">
      <c r="A4047" s="11"/>
      <c r="B4047" s="11"/>
      <c r="C4047" s="11"/>
      <c r="D4047" s="11"/>
      <c r="E4047" s="11"/>
      <c r="F4047" s="11"/>
      <c r="G4047" s="12"/>
      <c r="H4047" s="75"/>
    </row>
    <row r="4048" spans="1:8">
      <c r="A4048" s="11"/>
      <c r="B4048" s="11"/>
      <c r="C4048" s="11"/>
      <c r="D4048" s="11"/>
      <c r="E4048" s="11"/>
      <c r="F4048" s="11"/>
      <c r="G4048" s="28"/>
      <c r="H4048" s="76"/>
    </row>
    <row r="4049" spans="1:8" ht="15" thickBot="1">
      <c r="A4049" s="13"/>
      <c r="B4049" s="13"/>
      <c r="C4049" s="13"/>
      <c r="D4049" s="13"/>
      <c r="E4049" s="13"/>
      <c r="F4049" s="13"/>
      <c r="G4049" s="14"/>
      <c r="H4049" s="77"/>
    </row>
    <row r="4050" spans="1:8" ht="15" thickTop="1">
      <c r="A4050" s="15"/>
      <c r="B4050" s="15"/>
      <c r="C4050" s="15"/>
      <c r="D4050" s="15"/>
      <c r="E4050" s="15"/>
      <c r="F4050" s="15"/>
      <c r="G4050" s="15"/>
      <c r="H4050" s="78"/>
    </row>
    <row r="4051" spans="1:8" ht="15">
      <c r="A4051" s="1" t="s">
        <v>613</v>
      </c>
      <c r="B4051" s="2" t="s">
        <v>1</v>
      </c>
      <c r="C4051" s="1" t="s">
        <v>2</v>
      </c>
      <c r="D4051" s="1" t="s">
        <v>3</v>
      </c>
      <c r="E4051" s="29" t="s">
        <v>799</v>
      </c>
      <c r="F4051" s="29" t="s">
        <v>4</v>
      </c>
      <c r="G4051" s="2" t="s">
        <v>5</v>
      </c>
      <c r="H4051" s="74" t="s">
        <v>6</v>
      </c>
    </row>
    <row r="4052" spans="1:8" ht="51">
      <c r="A4052" s="3" t="s">
        <v>800</v>
      </c>
      <c r="B4052" s="4">
        <v>666</v>
      </c>
      <c r="C4052" s="3" t="s">
        <v>17</v>
      </c>
      <c r="D4052" s="3" t="s">
        <v>614</v>
      </c>
      <c r="E4052" s="25" t="s">
        <v>1551</v>
      </c>
      <c r="F4052" s="25" t="s">
        <v>115</v>
      </c>
      <c r="G4052" s="5">
        <v>1</v>
      </c>
      <c r="H4052" s="79">
        <v>92</v>
      </c>
    </row>
    <row r="4053" spans="1:8" ht="15">
      <c r="A4053" s="1" t="s">
        <v>0</v>
      </c>
      <c r="B4053" s="2" t="s">
        <v>1</v>
      </c>
      <c r="C4053" s="1" t="s">
        <v>2</v>
      </c>
      <c r="D4053" s="1" t="s">
        <v>3</v>
      </c>
      <c r="E4053" s="29" t="s">
        <v>799</v>
      </c>
      <c r="F4053" s="29" t="s">
        <v>4</v>
      </c>
      <c r="G4053" s="2" t="s">
        <v>5</v>
      </c>
      <c r="H4053" s="74" t="s">
        <v>6</v>
      </c>
    </row>
    <row r="4054" spans="1:8">
      <c r="A4054" s="16" t="s">
        <v>806</v>
      </c>
      <c r="B4054" s="17">
        <v>485</v>
      </c>
      <c r="C4054" s="16" t="s">
        <v>17</v>
      </c>
      <c r="D4054" s="16" t="s">
        <v>1552</v>
      </c>
      <c r="E4054" s="27" t="s">
        <v>819</v>
      </c>
      <c r="F4054" s="27" t="s">
        <v>115</v>
      </c>
      <c r="G4054" s="18">
        <v>1</v>
      </c>
      <c r="H4054" s="71">
        <v>92</v>
      </c>
    </row>
    <row r="4055" spans="1:8" ht="60">
      <c r="A4055" s="32" t="s">
        <v>816</v>
      </c>
      <c r="B4055" s="29"/>
      <c r="C4055" s="29"/>
      <c r="D4055" s="29"/>
      <c r="E4055" s="29"/>
      <c r="F4055" s="29"/>
      <c r="G4055" s="29"/>
      <c r="H4055" s="73"/>
    </row>
    <row r="4056" spans="1:8" ht="15">
      <c r="A4056" s="1" t="s">
        <v>0</v>
      </c>
      <c r="B4056" s="2" t="s">
        <v>1</v>
      </c>
      <c r="C4056" s="1" t="s">
        <v>2</v>
      </c>
      <c r="D4056" s="1" t="s">
        <v>3</v>
      </c>
      <c r="E4056" s="29" t="s">
        <v>799</v>
      </c>
      <c r="F4056" s="29" t="s">
        <v>4</v>
      </c>
      <c r="G4056" s="2" t="s">
        <v>5</v>
      </c>
      <c r="H4056" s="74" t="s">
        <v>6</v>
      </c>
    </row>
    <row r="4057" spans="1:8">
      <c r="A4057" s="16" t="s">
        <v>806</v>
      </c>
      <c r="B4057" s="17">
        <v>485</v>
      </c>
      <c r="C4057" s="16" t="s">
        <v>17</v>
      </c>
      <c r="D4057" s="16" t="s">
        <v>1552</v>
      </c>
      <c r="E4057" s="27" t="s">
        <v>819</v>
      </c>
      <c r="F4057" s="27" t="s">
        <v>115</v>
      </c>
      <c r="G4057" s="18">
        <v>1</v>
      </c>
      <c r="H4057" s="71">
        <v>92</v>
      </c>
    </row>
    <row r="4058" spans="1:8">
      <c r="A4058" s="11"/>
      <c r="B4058" s="11"/>
      <c r="C4058" s="11"/>
      <c r="D4058" s="11"/>
      <c r="E4058" s="11"/>
      <c r="F4058" s="11"/>
      <c r="G4058" s="12"/>
      <c r="H4058" s="75"/>
    </row>
    <row r="4059" spans="1:8">
      <c r="A4059" s="11"/>
      <c r="B4059" s="11"/>
      <c r="C4059" s="11"/>
      <c r="D4059" s="11"/>
      <c r="E4059" s="11"/>
      <c r="F4059" s="11"/>
      <c r="G4059" s="28"/>
      <c r="H4059" s="76"/>
    </row>
    <row r="4060" spans="1:8" ht="15" thickBot="1">
      <c r="A4060" s="13"/>
      <c r="B4060" s="13"/>
      <c r="C4060" s="13"/>
      <c r="D4060" s="13"/>
      <c r="E4060" s="13"/>
      <c r="F4060" s="13"/>
      <c r="G4060" s="14"/>
      <c r="H4060" s="77"/>
    </row>
    <row r="4061" spans="1:8" ht="15" thickTop="1">
      <c r="A4061" s="15"/>
      <c r="B4061" s="15"/>
      <c r="C4061" s="15"/>
      <c r="D4061" s="15"/>
      <c r="E4061" s="15"/>
      <c r="F4061" s="15"/>
      <c r="G4061" s="15"/>
      <c r="H4061" s="78"/>
    </row>
    <row r="4062" spans="1:8" ht="15">
      <c r="A4062" s="1" t="s">
        <v>615</v>
      </c>
      <c r="B4062" s="2" t="s">
        <v>1</v>
      </c>
      <c r="C4062" s="1" t="s">
        <v>2</v>
      </c>
      <c r="D4062" s="1" t="s">
        <v>3</v>
      </c>
      <c r="E4062" s="29" t="s">
        <v>799</v>
      </c>
      <c r="F4062" s="29" t="s">
        <v>4</v>
      </c>
      <c r="G4062" s="2" t="s">
        <v>5</v>
      </c>
      <c r="H4062" s="74" t="s">
        <v>6</v>
      </c>
    </row>
    <row r="4063" spans="1:8" ht="63.75">
      <c r="A4063" s="3" t="s">
        <v>800</v>
      </c>
      <c r="B4063" s="4">
        <v>96986</v>
      </c>
      <c r="C4063" s="3" t="s">
        <v>20</v>
      </c>
      <c r="D4063" s="3" t="s">
        <v>616</v>
      </c>
      <c r="E4063" s="25" t="s">
        <v>1902</v>
      </c>
      <c r="F4063" s="25" t="s">
        <v>54</v>
      </c>
      <c r="G4063" s="5">
        <v>1</v>
      </c>
      <c r="H4063" s="79">
        <v>162.53</v>
      </c>
    </row>
    <row r="4064" spans="1:8" ht="38.25">
      <c r="A4064" s="7" t="s">
        <v>801</v>
      </c>
      <c r="B4064" s="8">
        <v>88247</v>
      </c>
      <c r="C4064" s="7" t="s">
        <v>20</v>
      </c>
      <c r="D4064" s="7" t="s">
        <v>876</v>
      </c>
      <c r="E4064" s="26" t="s">
        <v>1801</v>
      </c>
      <c r="F4064" s="26" t="s">
        <v>106</v>
      </c>
      <c r="G4064" s="9">
        <v>0.38819999999999999</v>
      </c>
      <c r="H4064" s="72">
        <v>25.53</v>
      </c>
    </row>
    <row r="4065" spans="1:8" ht="38.25">
      <c r="A4065" s="7" t="s">
        <v>801</v>
      </c>
      <c r="B4065" s="8">
        <v>88264</v>
      </c>
      <c r="C4065" s="7" t="s">
        <v>20</v>
      </c>
      <c r="D4065" s="7" t="s">
        <v>875</v>
      </c>
      <c r="E4065" s="26" t="s">
        <v>1801</v>
      </c>
      <c r="F4065" s="26" t="s">
        <v>106</v>
      </c>
      <c r="G4065" s="9">
        <v>0.38819999999999999</v>
      </c>
      <c r="H4065" s="72">
        <v>30.24</v>
      </c>
    </row>
    <row r="4066" spans="1:8" ht="38.25">
      <c r="A4066" s="16" t="s">
        <v>806</v>
      </c>
      <c r="B4066" s="17">
        <v>3378</v>
      </c>
      <c r="C4066" s="16" t="s">
        <v>20</v>
      </c>
      <c r="D4066" s="16" t="s">
        <v>1553</v>
      </c>
      <c r="E4066" s="27" t="s">
        <v>819</v>
      </c>
      <c r="F4066" s="27" t="s">
        <v>54</v>
      </c>
      <c r="G4066" s="18">
        <v>1</v>
      </c>
      <c r="H4066" s="71">
        <v>142.49</v>
      </c>
    </row>
    <row r="4067" spans="1:8">
      <c r="A4067" s="11"/>
      <c r="B4067" s="11"/>
      <c r="C4067" s="11"/>
      <c r="D4067" s="11"/>
      <c r="E4067" s="11"/>
      <c r="F4067" s="11"/>
      <c r="G4067" s="12"/>
      <c r="H4067" s="75"/>
    </row>
    <row r="4068" spans="1:8">
      <c r="A4068" s="11"/>
      <c r="B4068" s="11"/>
      <c r="C4068" s="11"/>
      <c r="D4068" s="11"/>
      <c r="E4068" s="11"/>
      <c r="F4068" s="11"/>
      <c r="G4068" s="28"/>
      <c r="H4068" s="76"/>
    </row>
    <row r="4069" spans="1:8" ht="15" thickBot="1">
      <c r="A4069" s="13"/>
      <c r="B4069" s="13"/>
      <c r="C4069" s="13"/>
      <c r="D4069" s="13"/>
      <c r="E4069" s="13"/>
      <c r="F4069" s="13"/>
      <c r="G4069" s="14"/>
      <c r="H4069" s="77"/>
    </row>
    <row r="4070" spans="1:8" ht="15" thickTop="1">
      <c r="A4070" s="15"/>
      <c r="B4070" s="15"/>
      <c r="C4070" s="15"/>
      <c r="D4070" s="15"/>
      <c r="E4070" s="15"/>
      <c r="F4070" s="15"/>
      <c r="G4070" s="15"/>
      <c r="H4070" s="78"/>
    </row>
    <row r="4071" spans="1:8" ht="15">
      <c r="A4071" s="1" t="s">
        <v>617</v>
      </c>
      <c r="B4071" s="2" t="s">
        <v>1</v>
      </c>
      <c r="C4071" s="1" t="s">
        <v>2</v>
      </c>
      <c r="D4071" s="1" t="s">
        <v>3</v>
      </c>
      <c r="E4071" s="29" t="s">
        <v>799</v>
      </c>
      <c r="F4071" s="29" t="s">
        <v>4</v>
      </c>
      <c r="G4071" s="2" t="s">
        <v>5</v>
      </c>
      <c r="H4071" s="74" t="s">
        <v>6</v>
      </c>
    </row>
    <row r="4072" spans="1:8" ht="25.5">
      <c r="A4072" s="3" t="s">
        <v>800</v>
      </c>
      <c r="B4072" s="4" t="s">
        <v>618</v>
      </c>
      <c r="C4072" s="3" t="s">
        <v>304</v>
      </c>
      <c r="D4072" s="3" t="s">
        <v>619</v>
      </c>
      <c r="E4072" s="25">
        <v>42.05</v>
      </c>
      <c r="F4072" s="25" t="s">
        <v>54</v>
      </c>
      <c r="G4072" s="5">
        <v>1</v>
      </c>
      <c r="H4072" s="79">
        <v>23.4</v>
      </c>
    </row>
    <row r="4073" spans="1:8" ht="25.5">
      <c r="A4073" s="16" t="s">
        <v>806</v>
      </c>
      <c r="B4073" s="17" t="s">
        <v>1555</v>
      </c>
      <c r="C4073" s="16" t="s">
        <v>304</v>
      </c>
      <c r="D4073" s="16" t="s">
        <v>1903</v>
      </c>
      <c r="E4073" s="27" t="s">
        <v>809</v>
      </c>
      <c r="F4073" s="27" t="s">
        <v>106</v>
      </c>
      <c r="G4073" s="18">
        <v>0.1</v>
      </c>
      <c r="H4073" s="71">
        <v>33.119999999999997</v>
      </c>
    </row>
    <row r="4074" spans="1:8" ht="38.25">
      <c r="A4074" s="16" t="s">
        <v>806</v>
      </c>
      <c r="B4074" s="17" t="s">
        <v>1554</v>
      </c>
      <c r="C4074" s="16" t="s">
        <v>304</v>
      </c>
      <c r="D4074" s="16" t="s">
        <v>1904</v>
      </c>
      <c r="E4074" s="27" t="s">
        <v>819</v>
      </c>
      <c r="F4074" s="27" t="s">
        <v>54</v>
      </c>
      <c r="G4074" s="18">
        <v>1</v>
      </c>
      <c r="H4074" s="71">
        <v>17.82</v>
      </c>
    </row>
    <row r="4075" spans="1:8" ht="25.5">
      <c r="A4075" s="16" t="s">
        <v>806</v>
      </c>
      <c r="B4075" s="17" t="s">
        <v>1557</v>
      </c>
      <c r="C4075" s="16" t="s">
        <v>304</v>
      </c>
      <c r="D4075" s="16" t="s">
        <v>1905</v>
      </c>
      <c r="E4075" s="27" t="s">
        <v>809</v>
      </c>
      <c r="F4075" s="27" t="s">
        <v>106</v>
      </c>
      <c r="G4075" s="18">
        <v>0.1</v>
      </c>
      <c r="H4075" s="71">
        <v>22.71</v>
      </c>
    </row>
    <row r="4076" spans="1:8">
      <c r="A4076" s="11"/>
      <c r="B4076" s="11"/>
      <c r="C4076" s="11"/>
      <c r="D4076" s="11"/>
      <c r="E4076" s="11"/>
      <c r="F4076" s="11"/>
      <c r="G4076" s="12"/>
      <c r="H4076" s="75"/>
    </row>
    <row r="4077" spans="1:8">
      <c r="A4077" s="11"/>
      <c r="B4077" s="11"/>
      <c r="C4077" s="11"/>
      <c r="D4077" s="11"/>
      <c r="E4077" s="11"/>
      <c r="F4077" s="11"/>
      <c r="G4077" s="28"/>
      <c r="H4077" s="76"/>
    </row>
    <row r="4078" spans="1:8" ht="15" thickBot="1">
      <c r="A4078" s="13"/>
      <c r="B4078" s="13"/>
      <c r="C4078" s="13"/>
      <c r="D4078" s="13"/>
      <c r="E4078" s="13"/>
      <c r="F4078" s="13"/>
      <c r="G4078" s="14"/>
      <c r="H4078" s="77"/>
    </row>
    <row r="4079" spans="1:8" ht="15" thickTop="1">
      <c r="A4079" s="15"/>
      <c r="B4079" s="15"/>
      <c r="C4079" s="15"/>
      <c r="D4079" s="15"/>
      <c r="E4079" s="15"/>
      <c r="F4079" s="15"/>
      <c r="G4079" s="15"/>
      <c r="H4079" s="78"/>
    </row>
    <row r="4080" spans="1:8" ht="15">
      <c r="A4080" s="1" t="s">
        <v>620</v>
      </c>
      <c r="B4080" s="2" t="s">
        <v>1</v>
      </c>
      <c r="C4080" s="1" t="s">
        <v>2</v>
      </c>
      <c r="D4080" s="1" t="s">
        <v>3</v>
      </c>
      <c r="E4080" s="29" t="s">
        <v>799</v>
      </c>
      <c r="F4080" s="29" t="s">
        <v>4</v>
      </c>
      <c r="G4080" s="2" t="s">
        <v>5</v>
      </c>
      <c r="H4080" s="74" t="s">
        <v>6</v>
      </c>
    </row>
    <row r="4081" spans="1:8" ht="76.5">
      <c r="A4081" s="3" t="s">
        <v>800</v>
      </c>
      <c r="B4081" s="4">
        <v>83446</v>
      </c>
      <c r="C4081" s="3" t="s">
        <v>20</v>
      </c>
      <c r="D4081" s="3" t="s">
        <v>621</v>
      </c>
      <c r="E4081" s="25" t="s">
        <v>1508</v>
      </c>
      <c r="F4081" s="25" t="s">
        <v>54</v>
      </c>
      <c r="G4081" s="5">
        <v>1</v>
      </c>
      <c r="H4081" s="6">
        <f>ROUND(SUM(H4082*G4082,H4083*G4083,H4084*G4084,H4085*G4085,H4086*G4086,H4087*G4087,H4088*G4088,H4089*G4089,H4090*G4090,H4091*G4091),2)</f>
        <v>234.23</v>
      </c>
    </row>
    <row r="4082" spans="1:8" ht="38.25">
      <c r="A4082" s="7" t="s">
        <v>801</v>
      </c>
      <c r="B4082" s="8">
        <v>88316</v>
      </c>
      <c r="C4082" s="7" t="s">
        <v>20</v>
      </c>
      <c r="D4082" s="7" t="s">
        <v>802</v>
      </c>
      <c r="E4082" s="26" t="s">
        <v>1801</v>
      </c>
      <c r="F4082" s="26" t="s">
        <v>106</v>
      </c>
      <c r="G4082" s="9">
        <v>4.4832000000000001</v>
      </c>
      <c r="H4082" s="72">
        <v>24.08</v>
      </c>
    </row>
    <row r="4083" spans="1:8" ht="38.25">
      <c r="A4083" s="7" t="s">
        <v>801</v>
      </c>
      <c r="B4083" s="8">
        <v>88309</v>
      </c>
      <c r="C4083" s="7" t="s">
        <v>20</v>
      </c>
      <c r="D4083" s="7" t="s">
        <v>804</v>
      </c>
      <c r="E4083" s="26" t="s">
        <v>1801</v>
      </c>
      <c r="F4083" s="26" t="s">
        <v>106</v>
      </c>
      <c r="G4083" s="9">
        <v>1.6789000000000001</v>
      </c>
      <c r="H4083" s="72">
        <v>29.85</v>
      </c>
    </row>
    <row r="4084" spans="1:8">
      <c r="A4084" s="16" t="s">
        <v>806</v>
      </c>
      <c r="B4084" s="17">
        <v>7258</v>
      </c>
      <c r="C4084" s="16" t="s">
        <v>20</v>
      </c>
      <c r="D4084" s="16" t="s">
        <v>935</v>
      </c>
      <c r="E4084" s="27" t="s">
        <v>819</v>
      </c>
      <c r="F4084" s="27" t="s">
        <v>54</v>
      </c>
      <c r="G4084" s="18">
        <v>60.48</v>
      </c>
      <c r="H4084" s="71">
        <v>0.44</v>
      </c>
    </row>
    <row r="4085" spans="1:8">
      <c r="A4085" s="16" t="s">
        <v>806</v>
      </c>
      <c r="B4085" s="17">
        <v>1379</v>
      </c>
      <c r="C4085" s="16" t="s">
        <v>20</v>
      </c>
      <c r="D4085" s="16" t="s">
        <v>1001</v>
      </c>
      <c r="E4085" s="27" t="s">
        <v>819</v>
      </c>
      <c r="F4085" s="27" t="s">
        <v>159</v>
      </c>
      <c r="G4085" s="18">
        <v>18.508400000000002</v>
      </c>
      <c r="H4085" s="71">
        <v>0.7</v>
      </c>
    </row>
    <row r="4086" spans="1:8">
      <c r="A4086" s="16" t="s">
        <v>806</v>
      </c>
      <c r="B4086" s="17">
        <v>43059</v>
      </c>
      <c r="C4086" s="16" t="s">
        <v>20</v>
      </c>
      <c r="D4086" s="16" t="s">
        <v>1088</v>
      </c>
      <c r="E4086" s="27" t="s">
        <v>819</v>
      </c>
      <c r="F4086" s="27" t="s">
        <v>159</v>
      </c>
      <c r="G4086" s="18">
        <v>2.1560000000000001</v>
      </c>
      <c r="H4086" s="71">
        <v>7.16</v>
      </c>
    </row>
    <row r="4087" spans="1:8" ht="25.5">
      <c r="A4087" s="16" t="s">
        <v>806</v>
      </c>
      <c r="B4087" s="17">
        <v>4721</v>
      </c>
      <c r="C4087" s="16" t="s">
        <v>20</v>
      </c>
      <c r="D4087" s="16" t="s">
        <v>926</v>
      </c>
      <c r="E4087" s="27" t="s">
        <v>819</v>
      </c>
      <c r="F4087" s="27" t="s">
        <v>15</v>
      </c>
      <c r="G4087" s="18">
        <v>3.6499999999999998E-2</v>
      </c>
      <c r="H4087" s="71">
        <v>108.35</v>
      </c>
    </row>
    <row r="4088" spans="1:8" ht="25.5">
      <c r="A4088" s="16" t="s">
        <v>806</v>
      </c>
      <c r="B4088" s="17">
        <v>370</v>
      </c>
      <c r="C4088" s="16" t="s">
        <v>20</v>
      </c>
      <c r="D4088" s="16" t="s">
        <v>1000</v>
      </c>
      <c r="E4088" s="27" t="s">
        <v>819</v>
      </c>
      <c r="F4088" s="27" t="s">
        <v>15</v>
      </c>
      <c r="G4088" s="18">
        <v>6.5299999999999997E-2</v>
      </c>
      <c r="H4088" s="71">
        <v>137.5</v>
      </c>
    </row>
    <row r="4089" spans="1:8">
      <c r="A4089" s="16" t="s">
        <v>806</v>
      </c>
      <c r="B4089" s="17">
        <v>1106</v>
      </c>
      <c r="C4089" s="16" t="s">
        <v>20</v>
      </c>
      <c r="D4089" s="16" t="s">
        <v>1043</v>
      </c>
      <c r="E4089" s="27" t="s">
        <v>819</v>
      </c>
      <c r="F4089" s="27" t="s">
        <v>159</v>
      </c>
      <c r="G4089" s="18">
        <v>3.0095999999999998</v>
      </c>
      <c r="H4089" s="71">
        <v>1.75</v>
      </c>
    </row>
    <row r="4090" spans="1:8" ht="38.25">
      <c r="A4090" s="16" t="s">
        <v>806</v>
      </c>
      <c r="B4090" s="17">
        <v>1358</v>
      </c>
      <c r="C4090" s="16" t="s">
        <v>20</v>
      </c>
      <c r="D4090" s="16" t="s">
        <v>950</v>
      </c>
      <c r="E4090" s="27" t="s">
        <v>819</v>
      </c>
      <c r="F4090" s="27" t="s">
        <v>27</v>
      </c>
      <c r="G4090" s="18">
        <v>0.06</v>
      </c>
      <c r="H4090" s="71">
        <v>42.5</v>
      </c>
    </row>
    <row r="4091" spans="1:8" ht="25.5">
      <c r="A4091" s="16" t="s">
        <v>806</v>
      </c>
      <c r="B4091" s="17">
        <v>4722</v>
      </c>
      <c r="C4091" s="16" t="s">
        <v>20</v>
      </c>
      <c r="D4091" s="16" t="s">
        <v>1558</v>
      </c>
      <c r="E4091" s="27" t="s">
        <v>819</v>
      </c>
      <c r="F4091" s="27" t="s">
        <v>15</v>
      </c>
      <c r="G4091" s="18">
        <v>4.0000000000000001E-3</v>
      </c>
      <c r="H4091" s="71">
        <v>102.34</v>
      </c>
    </row>
    <row r="4092" spans="1:8">
      <c r="A4092" s="11"/>
      <c r="B4092" s="11"/>
      <c r="C4092" s="11"/>
      <c r="D4092" s="11"/>
      <c r="E4092" s="11"/>
      <c r="F4092" s="11"/>
      <c r="G4092" s="12"/>
      <c r="H4092" s="75"/>
    </row>
    <row r="4093" spans="1:8">
      <c r="A4093" s="11"/>
      <c r="B4093" s="11"/>
      <c r="C4093" s="11"/>
      <c r="D4093" s="11"/>
      <c r="E4093" s="11"/>
      <c r="F4093" s="11"/>
      <c r="G4093" s="28"/>
      <c r="H4093" s="76"/>
    </row>
    <row r="4094" spans="1:8" ht="15" thickBot="1">
      <c r="A4094" s="13"/>
      <c r="B4094" s="13"/>
      <c r="C4094" s="13"/>
      <c r="D4094" s="13"/>
      <c r="E4094" s="13"/>
      <c r="F4094" s="13"/>
      <c r="G4094" s="14"/>
      <c r="H4094" s="77"/>
    </row>
    <row r="4095" spans="1:8" ht="15" thickTop="1">
      <c r="A4095" s="15"/>
      <c r="B4095" s="15"/>
      <c r="C4095" s="15"/>
      <c r="D4095" s="15"/>
      <c r="E4095" s="15"/>
      <c r="F4095" s="15"/>
      <c r="G4095" s="15"/>
      <c r="H4095" s="78"/>
    </row>
    <row r="4096" spans="1:8" ht="15">
      <c r="A4096" s="1" t="s">
        <v>622</v>
      </c>
      <c r="B4096" s="2" t="s">
        <v>1</v>
      </c>
      <c r="C4096" s="1" t="s">
        <v>2</v>
      </c>
      <c r="D4096" s="1" t="s">
        <v>3</v>
      </c>
      <c r="E4096" s="29" t="s">
        <v>799</v>
      </c>
      <c r="F4096" s="29" t="s">
        <v>4</v>
      </c>
      <c r="G4096" s="2" t="s">
        <v>5</v>
      </c>
      <c r="H4096" s="74" t="s">
        <v>6</v>
      </c>
    </row>
    <row r="4097" spans="1:8" ht="25.5">
      <c r="A4097" s="3" t="s">
        <v>800</v>
      </c>
      <c r="B4097" s="4">
        <v>90456</v>
      </c>
      <c r="C4097" s="3" t="s">
        <v>20</v>
      </c>
      <c r="D4097" s="3" t="s">
        <v>623</v>
      </c>
      <c r="E4097" s="25" t="s">
        <v>1803</v>
      </c>
      <c r="F4097" s="25" t="s">
        <v>54</v>
      </c>
      <c r="G4097" s="5">
        <v>1</v>
      </c>
      <c r="H4097" s="79">
        <v>5.81</v>
      </c>
    </row>
    <row r="4098" spans="1:8" ht="38.25">
      <c r="A4098" s="7" t="s">
        <v>801</v>
      </c>
      <c r="B4098" s="8">
        <v>88247</v>
      </c>
      <c r="C4098" s="7" t="s">
        <v>20</v>
      </c>
      <c r="D4098" s="7" t="s">
        <v>876</v>
      </c>
      <c r="E4098" s="26" t="s">
        <v>1801</v>
      </c>
      <c r="F4098" s="26" t="s">
        <v>106</v>
      </c>
      <c r="G4098" s="9">
        <v>4.3799999999999999E-2</v>
      </c>
      <c r="H4098" s="72">
        <v>25.53</v>
      </c>
    </row>
    <row r="4099" spans="1:8" ht="38.25">
      <c r="A4099" s="7" t="s">
        <v>801</v>
      </c>
      <c r="B4099" s="8">
        <v>88264</v>
      </c>
      <c r="C4099" s="7" t="s">
        <v>20</v>
      </c>
      <c r="D4099" s="7" t="s">
        <v>875</v>
      </c>
      <c r="E4099" s="26" t="s">
        <v>1801</v>
      </c>
      <c r="F4099" s="26" t="s">
        <v>106</v>
      </c>
      <c r="G4099" s="9">
        <v>0.15559999999999999</v>
      </c>
      <c r="H4099" s="72">
        <v>30.24</v>
      </c>
    </row>
    <row r="4100" spans="1:8">
      <c r="A4100" s="11"/>
      <c r="B4100" s="11"/>
      <c r="C4100" s="11"/>
      <c r="D4100" s="11"/>
      <c r="E4100" s="11"/>
      <c r="F4100" s="11"/>
      <c r="G4100" s="12"/>
      <c r="H4100" s="75"/>
    </row>
    <row r="4101" spans="1:8">
      <c r="A4101" s="11"/>
      <c r="B4101" s="11"/>
      <c r="C4101" s="11"/>
      <c r="D4101" s="11"/>
      <c r="E4101" s="11"/>
      <c r="F4101" s="11"/>
      <c r="G4101" s="28"/>
      <c r="H4101" s="76"/>
    </row>
    <row r="4102" spans="1:8" ht="15" thickBot="1">
      <c r="A4102" s="13"/>
      <c r="B4102" s="13"/>
      <c r="C4102" s="13"/>
      <c r="D4102" s="13"/>
      <c r="E4102" s="13"/>
      <c r="F4102" s="13"/>
      <c r="G4102" s="14"/>
      <c r="H4102" s="77"/>
    </row>
    <row r="4103" spans="1:8" ht="15" thickTop="1">
      <c r="A4103" s="15"/>
      <c r="B4103" s="15"/>
      <c r="C4103" s="15"/>
      <c r="D4103" s="15"/>
      <c r="E4103" s="15"/>
      <c r="F4103" s="15"/>
      <c r="G4103" s="15"/>
      <c r="H4103" s="78"/>
    </row>
    <row r="4104" spans="1:8" ht="15">
      <c r="A4104" s="1" t="s">
        <v>624</v>
      </c>
      <c r="B4104" s="2" t="s">
        <v>1</v>
      </c>
      <c r="C4104" s="1" t="s">
        <v>2</v>
      </c>
      <c r="D4104" s="1" t="s">
        <v>3</v>
      </c>
      <c r="E4104" s="29" t="s">
        <v>799</v>
      </c>
      <c r="F4104" s="29" t="s">
        <v>4</v>
      </c>
      <c r="G4104" s="2" t="s">
        <v>5</v>
      </c>
      <c r="H4104" s="74" t="s">
        <v>6</v>
      </c>
    </row>
    <row r="4105" spans="1:8" ht="76.5">
      <c r="A4105" s="3" t="s">
        <v>800</v>
      </c>
      <c r="B4105" s="4" t="s">
        <v>625</v>
      </c>
      <c r="C4105" s="3" t="s">
        <v>20</v>
      </c>
      <c r="D4105" s="3" t="s">
        <v>626</v>
      </c>
      <c r="E4105" s="25" t="s">
        <v>1508</v>
      </c>
      <c r="F4105" s="25" t="s">
        <v>54</v>
      </c>
      <c r="G4105" s="5">
        <v>1</v>
      </c>
      <c r="H4105" s="6">
        <f>ROUND(SUM(H4106*G4106,H4107*G4107,H4108*G4108),2)</f>
        <v>715.31</v>
      </c>
    </row>
    <row r="4106" spans="1:8" ht="38.25">
      <c r="A4106" s="7" t="s">
        <v>801</v>
      </c>
      <c r="B4106" s="8">
        <v>88247</v>
      </c>
      <c r="C4106" s="7" t="s">
        <v>20</v>
      </c>
      <c r="D4106" s="7" t="s">
        <v>876</v>
      </c>
      <c r="E4106" s="26" t="s">
        <v>1801</v>
      </c>
      <c r="F4106" s="26" t="s">
        <v>106</v>
      </c>
      <c r="G4106" s="9">
        <v>3.5</v>
      </c>
      <c r="H4106" s="72">
        <v>25.53</v>
      </c>
    </row>
    <row r="4107" spans="1:8" ht="38.25">
      <c r="A4107" s="7" t="s">
        <v>801</v>
      </c>
      <c r="B4107" s="8">
        <v>88264</v>
      </c>
      <c r="C4107" s="7" t="s">
        <v>20</v>
      </c>
      <c r="D4107" s="7" t="s">
        <v>875</v>
      </c>
      <c r="E4107" s="26" t="s">
        <v>1801</v>
      </c>
      <c r="F4107" s="26" t="s">
        <v>106</v>
      </c>
      <c r="G4107" s="9">
        <v>3.5</v>
      </c>
      <c r="H4107" s="72">
        <v>30.24</v>
      </c>
    </row>
    <row r="4108" spans="1:8" ht="38.25">
      <c r="A4108" s="16" t="s">
        <v>806</v>
      </c>
      <c r="B4108" s="17">
        <v>12041</v>
      </c>
      <c r="C4108" s="16" t="s">
        <v>20</v>
      </c>
      <c r="D4108" s="16" t="s">
        <v>1559</v>
      </c>
      <c r="E4108" s="27" t="s">
        <v>819</v>
      </c>
      <c r="F4108" s="27" t="s">
        <v>54</v>
      </c>
      <c r="G4108" s="18">
        <v>1</v>
      </c>
      <c r="H4108" s="71">
        <v>520.11</v>
      </c>
    </row>
    <row r="4109" spans="1:8">
      <c r="A4109" s="11"/>
      <c r="B4109" s="11"/>
      <c r="C4109" s="11"/>
      <c r="D4109" s="11"/>
      <c r="E4109" s="11"/>
      <c r="F4109" s="11"/>
      <c r="G4109" s="12"/>
      <c r="H4109" s="75"/>
    </row>
    <row r="4110" spans="1:8">
      <c r="A4110" s="11"/>
      <c r="B4110" s="11"/>
      <c r="C4110" s="11"/>
      <c r="D4110" s="11"/>
      <c r="E4110" s="11"/>
      <c r="F4110" s="11"/>
      <c r="G4110" s="28"/>
      <c r="H4110" s="76"/>
    </row>
    <row r="4111" spans="1:8" ht="15" thickBot="1">
      <c r="A4111" s="13"/>
      <c r="B4111" s="13"/>
      <c r="C4111" s="13"/>
      <c r="D4111" s="13"/>
      <c r="E4111" s="13"/>
      <c r="F4111" s="13"/>
      <c r="G4111" s="14"/>
      <c r="H4111" s="77"/>
    </row>
    <row r="4112" spans="1:8" ht="15" thickTop="1">
      <c r="A4112" s="15"/>
      <c r="B4112" s="15"/>
      <c r="C4112" s="15"/>
      <c r="D4112" s="15"/>
      <c r="E4112" s="15"/>
      <c r="F4112" s="15"/>
      <c r="G4112" s="15"/>
      <c r="H4112" s="78"/>
    </row>
    <row r="4113" spans="1:8" ht="15">
      <c r="A4113" s="1" t="s">
        <v>627</v>
      </c>
      <c r="B4113" s="2" t="s">
        <v>1</v>
      </c>
      <c r="C4113" s="1" t="s">
        <v>2</v>
      </c>
      <c r="D4113" s="1" t="s">
        <v>3</v>
      </c>
      <c r="E4113" s="29" t="s">
        <v>799</v>
      </c>
      <c r="F4113" s="29" t="s">
        <v>4</v>
      </c>
      <c r="G4113" s="2" t="s">
        <v>5</v>
      </c>
      <c r="H4113" s="74" t="s">
        <v>6</v>
      </c>
    </row>
    <row r="4114" spans="1:8" ht="76.5">
      <c r="A4114" s="3" t="s">
        <v>800</v>
      </c>
      <c r="B4114" s="4" t="s">
        <v>628</v>
      </c>
      <c r="C4114" s="3" t="s">
        <v>20</v>
      </c>
      <c r="D4114" s="3" t="s">
        <v>629</v>
      </c>
      <c r="E4114" s="25" t="s">
        <v>1508</v>
      </c>
      <c r="F4114" s="25" t="s">
        <v>54</v>
      </c>
      <c r="G4114" s="5">
        <v>1</v>
      </c>
      <c r="H4114" s="6">
        <f>ROUND(SUM(H4115*G4115,H4116*G4116,H4117*G4117),2)</f>
        <v>620.84</v>
      </c>
    </row>
    <row r="4115" spans="1:8" ht="38.25">
      <c r="A4115" s="7" t="s">
        <v>801</v>
      </c>
      <c r="B4115" s="8">
        <v>88264</v>
      </c>
      <c r="C4115" s="7" t="s">
        <v>20</v>
      </c>
      <c r="D4115" s="7" t="s">
        <v>875</v>
      </c>
      <c r="E4115" s="26" t="s">
        <v>1801</v>
      </c>
      <c r="F4115" s="26" t="s">
        <v>106</v>
      </c>
      <c r="G4115" s="9">
        <v>3</v>
      </c>
      <c r="H4115" s="72">
        <v>30.24</v>
      </c>
    </row>
    <row r="4116" spans="1:8" ht="38.25">
      <c r="A4116" s="7" t="s">
        <v>801</v>
      </c>
      <c r="B4116" s="8">
        <v>88247</v>
      </c>
      <c r="C4116" s="7" t="s">
        <v>20</v>
      </c>
      <c r="D4116" s="7" t="s">
        <v>876</v>
      </c>
      <c r="E4116" s="26" t="s">
        <v>1801</v>
      </c>
      <c r="F4116" s="26" t="s">
        <v>106</v>
      </c>
      <c r="G4116" s="9">
        <v>3</v>
      </c>
      <c r="H4116" s="72">
        <v>25.53</v>
      </c>
    </row>
    <row r="4117" spans="1:8" ht="38.25">
      <c r="A4117" s="16" t="s">
        <v>806</v>
      </c>
      <c r="B4117" s="17">
        <v>12039</v>
      </c>
      <c r="C4117" s="16" t="s">
        <v>20</v>
      </c>
      <c r="D4117" s="16" t="s">
        <v>1560</v>
      </c>
      <c r="E4117" s="27" t="s">
        <v>819</v>
      </c>
      <c r="F4117" s="27" t="s">
        <v>54</v>
      </c>
      <c r="G4117" s="18">
        <v>1</v>
      </c>
      <c r="H4117" s="71">
        <v>453.53</v>
      </c>
    </row>
    <row r="4118" spans="1:8">
      <c r="A4118" s="11"/>
      <c r="B4118" s="11"/>
      <c r="C4118" s="11"/>
      <c r="D4118" s="11"/>
      <c r="E4118" s="11"/>
      <c r="F4118" s="11"/>
      <c r="G4118" s="12"/>
      <c r="H4118" s="75"/>
    </row>
    <row r="4119" spans="1:8">
      <c r="A4119" s="11"/>
      <c r="B4119" s="11"/>
      <c r="C4119" s="11"/>
      <c r="D4119" s="11"/>
      <c r="E4119" s="11"/>
      <c r="F4119" s="11"/>
      <c r="G4119" s="28"/>
      <c r="H4119" s="76"/>
    </row>
    <row r="4120" spans="1:8" ht="15" thickBot="1">
      <c r="A4120" s="13"/>
      <c r="B4120" s="13"/>
      <c r="C4120" s="13"/>
      <c r="D4120" s="13"/>
      <c r="E4120" s="13"/>
      <c r="F4120" s="13"/>
      <c r="G4120" s="14"/>
      <c r="H4120" s="77"/>
    </row>
    <row r="4121" spans="1:8" ht="15" thickTop="1">
      <c r="A4121" s="15"/>
      <c r="B4121" s="15"/>
      <c r="C4121" s="15"/>
      <c r="D4121" s="15"/>
      <c r="E4121" s="15"/>
      <c r="F4121" s="15"/>
      <c r="G4121" s="15"/>
      <c r="H4121" s="78"/>
    </row>
    <row r="4122" spans="1:8" ht="15">
      <c r="A4122" s="1" t="s">
        <v>630</v>
      </c>
      <c r="B4122" s="2" t="s">
        <v>1</v>
      </c>
      <c r="C4122" s="1" t="s">
        <v>2</v>
      </c>
      <c r="D4122" s="1" t="s">
        <v>3</v>
      </c>
      <c r="E4122" s="29" t="s">
        <v>799</v>
      </c>
      <c r="F4122" s="29" t="s">
        <v>4</v>
      </c>
      <c r="G4122" s="2" t="s">
        <v>5</v>
      </c>
      <c r="H4122" s="74" t="s">
        <v>6</v>
      </c>
    </row>
    <row r="4123" spans="1:8" ht="76.5">
      <c r="A4123" s="3" t="s">
        <v>800</v>
      </c>
      <c r="B4123" s="4" t="s">
        <v>631</v>
      </c>
      <c r="C4123" s="3" t="s">
        <v>20</v>
      </c>
      <c r="D4123" s="3" t="s">
        <v>632</v>
      </c>
      <c r="E4123" s="25" t="s">
        <v>1508</v>
      </c>
      <c r="F4123" s="25" t="s">
        <v>54</v>
      </c>
      <c r="G4123" s="5">
        <v>1</v>
      </c>
      <c r="H4123" s="6">
        <f>ROUND(SUM(H4124*G4124,H4125*G4125,H4126*G4126),2)</f>
        <v>110.45</v>
      </c>
    </row>
    <row r="4124" spans="1:8" ht="38.25">
      <c r="A4124" s="7" t="s">
        <v>801</v>
      </c>
      <c r="B4124" s="8">
        <v>88247</v>
      </c>
      <c r="C4124" s="7" t="s">
        <v>20</v>
      </c>
      <c r="D4124" s="7" t="s">
        <v>876</v>
      </c>
      <c r="E4124" s="26" t="s">
        <v>1801</v>
      </c>
      <c r="F4124" s="26" t="s">
        <v>106</v>
      </c>
      <c r="G4124" s="9">
        <v>0.4</v>
      </c>
      <c r="H4124" s="72">
        <v>25.53</v>
      </c>
    </row>
    <row r="4125" spans="1:8" ht="38.25">
      <c r="A4125" s="7" t="s">
        <v>801</v>
      </c>
      <c r="B4125" s="8">
        <v>88264</v>
      </c>
      <c r="C4125" s="7" t="s">
        <v>20</v>
      </c>
      <c r="D4125" s="7" t="s">
        <v>875</v>
      </c>
      <c r="E4125" s="26" t="s">
        <v>1801</v>
      </c>
      <c r="F4125" s="26" t="s">
        <v>106</v>
      </c>
      <c r="G4125" s="9">
        <v>0.4</v>
      </c>
      <c r="H4125" s="72">
        <v>30.24</v>
      </c>
    </row>
    <row r="4126" spans="1:8" ht="25.5">
      <c r="A4126" s="16" t="s">
        <v>806</v>
      </c>
      <c r="B4126" s="17">
        <v>2392</v>
      </c>
      <c r="C4126" s="16" t="s">
        <v>20</v>
      </c>
      <c r="D4126" s="16" t="s">
        <v>1561</v>
      </c>
      <c r="E4126" s="27" t="s">
        <v>819</v>
      </c>
      <c r="F4126" s="27" t="s">
        <v>54</v>
      </c>
      <c r="G4126" s="18">
        <v>1</v>
      </c>
      <c r="H4126" s="71">
        <v>88.14</v>
      </c>
    </row>
    <row r="4127" spans="1:8">
      <c r="A4127" s="11"/>
      <c r="B4127" s="11"/>
      <c r="C4127" s="11"/>
      <c r="D4127" s="11"/>
      <c r="E4127" s="11"/>
      <c r="F4127" s="11"/>
      <c r="G4127" s="12"/>
      <c r="H4127" s="75"/>
    </row>
    <row r="4128" spans="1:8">
      <c r="A4128" s="11"/>
      <c r="B4128" s="11"/>
      <c r="C4128" s="11"/>
      <c r="D4128" s="11"/>
      <c r="E4128" s="11"/>
      <c r="F4128" s="11"/>
      <c r="G4128" s="28"/>
      <c r="H4128" s="76"/>
    </row>
    <row r="4129" spans="1:8" ht="15" thickBot="1">
      <c r="A4129" s="13"/>
      <c r="B4129" s="13"/>
      <c r="C4129" s="13"/>
      <c r="D4129" s="13"/>
      <c r="E4129" s="13"/>
      <c r="F4129" s="13"/>
      <c r="G4129" s="14"/>
      <c r="H4129" s="77"/>
    </row>
    <row r="4130" spans="1:8" ht="15" thickTop="1">
      <c r="A4130" s="15"/>
      <c r="B4130" s="15"/>
      <c r="C4130" s="15"/>
      <c r="D4130" s="15"/>
      <c r="E4130" s="15"/>
      <c r="F4130" s="15"/>
      <c r="G4130" s="15"/>
      <c r="H4130" s="78"/>
    </row>
    <row r="4131" spans="1:8" ht="15">
      <c r="A4131" s="1" t="s">
        <v>633</v>
      </c>
      <c r="B4131" s="2" t="s">
        <v>1</v>
      </c>
      <c r="C4131" s="1" t="s">
        <v>2</v>
      </c>
      <c r="D4131" s="1" t="s">
        <v>3</v>
      </c>
      <c r="E4131" s="29" t="s">
        <v>799</v>
      </c>
      <c r="F4131" s="29" t="s">
        <v>4</v>
      </c>
      <c r="G4131" s="2" t="s">
        <v>5</v>
      </c>
      <c r="H4131" s="74" t="s">
        <v>6</v>
      </c>
    </row>
    <row r="4132" spans="1:8" ht="89.25">
      <c r="A4132" s="3" t="s">
        <v>800</v>
      </c>
      <c r="B4132" s="4">
        <v>101894</v>
      </c>
      <c r="C4132" s="3" t="s">
        <v>20</v>
      </c>
      <c r="D4132" s="3" t="s">
        <v>1796</v>
      </c>
      <c r="E4132" s="25" t="s">
        <v>1906</v>
      </c>
      <c r="F4132" s="25" t="s">
        <v>54</v>
      </c>
      <c r="G4132" s="5">
        <v>1</v>
      </c>
      <c r="H4132" s="79">
        <v>172.91</v>
      </c>
    </row>
    <row r="4133" spans="1:8" ht="38.25">
      <c r="A4133" s="7" t="s">
        <v>801</v>
      </c>
      <c r="B4133" s="8">
        <v>88247</v>
      </c>
      <c r="C4133" s="7" t="s">
        <v>20</v>
      </c>
      <c r="D4133" s="7" t="s">
        <v>876</v>
      </c>
      <c r="E4133" s="26" t="s">
        <v>1801</v>
      </c>
      <c r="F4133" s="26" t="s">
        <v>106</v>
      </c>
      <c r="G4133" s="9">
        <v>0.72713499999999998</v>
      </c>
      <c r="H4133" s="72">
        <v>25.53</v>
      </c>
    </row>
    <row r="4134" spans="1:8" ht="38.25">
      <c r="A4134" s="7" t="s">
        <v>801</v>
      </c>
      <c r="B4134" s="8">
        <v>88264</v>
      </c>
      <c r="C4134" s="7" t="s">
        <v>20</v>
      </c>
      <c r="D4134" s="7" t="s">
        <v>875</v>
      </c>
      <c r="E4134" s="26" t="s">
        <v>1801</v>
      </c>
      <c r="F4134" s="26" t="s">
        <v>106</v>
      </c>
      <c r="G4134" s="9">
        <v>0.72713499999999998</v>
      </c>
      <c r="H4134" s="72">
        <v>30.24</v>
      </c>
    </row>
    <row r="4135" spans="1:8" ht="25.5">
      <c r="A4135" s="16" t="s">
        <v>806</v>
      </c>
      <c r="B4135" s="17">
        <v>2373</v>
      </c>
      <c r="C4135" s="16" t="s">
        <v>20</v>
      </c>
      <c r="D4135" s="16" t="s">
        <v>1562</v>
      </c>
      <c r="E4135" s="27" t="s">
        <v>819</v>
      </c>
      <c r="F4135" s="27" t="s">
        <v>54</v>
      </c>
      <c r="G4135" s="18">
        <v>1</v>
      </c>
      <c r="H4135" s="71">
        <v>124.18</v>
      </c>
    </row>
    <row r="4136" spans="1:8" ht="25.5">
      <c r="A4136" s="16" t="s">
        <v>806</v>
      </c>
      <c r="B4136" s="17">
        <v>1576</v>
      </c>
      <c r="C4136" s="16" t="s">
        <v>20</v>
      </c>
      <c r="D4136" s="16" t="s">
        <v>1907</v>
      </c>
      <c r="E4136" s="27" t="s">
        <v>819</v>
      </c>
      <c r="F4136" s="27" t="s">
        <v>54</v>
      </c>
      <c r="G4136" s="18">
        <v>3</v>
      </c>
      <c r="H4136" s="71">
        <v>3.14</v>
      </c>
    </row>
    <row r="4137" spans="1:8">
      <c r="A4137" s="11"/>
      <c r="B4137" s="11"/>
      <c r="C4137" s="11"/>
      <c r="D4137" s="11"/>
      <c r="E4137" s="11"/>
      <c r="F4137" s="11"/>
      <c r="G4137" s="12"/>
      <c r="H4137" s="75"/>
    </row>
    <row r="4138" spans="1:8">
      <c r="A4138" s="11"/>
      <c r="B4138" s="11"/>
      <c r="C4138" s="11"/>
      <c r="D4138" s="11"/>
      <c r="E4138" s="11"/>
      <c r="F4138" s="11"/>
      <c r="G4138" s="28"/>
      <c r="H4138" s="76"/>
    </row>
    <row r="4139" spans="1:8" ht="15" thickBot="1">
      <c r="A4139" s="13"/>
      <c r="B4139" s="13"/>
      <c r="C4139" s="13"/>
      <c r="D4139" s="13"/>
      <c r="E4139" s="13"/>
      <c r="F4139" s="13"/>
      <c r="G4139" s="14"/>
      <c r="H4139" s="77"/>
    </row>
    <row r="4140" spans="1:8" ht="15" thickTop="1">
      <c r="A4140" s="15"/>
      <c r="B4140" s="15"/>
      <c r="C4140" s="15"/>
      <c r="D4140" s="15"/>
      <c r="E4140" s="15"/>
      <c r="F4140" s="15"/>
      <c r="G4140" s="15"/>
      <c r="H4140" s="78"/>
    </row>
    <row r="4141" spans="1:8" ht="15">
      <c r="A4141" s="1" t="s">
        <v>634</v>
      </c>
      <c r="B4141" s="2" t="s">
        <v>1</v>
      </c>
      <c r="C4141" s="1" t="s">
        <v>2</v>
      </c>
      <c r="D4141" s="1" t="s">
        <v>3</v>
      </c>
      <c r="E4141" s="29" t="s">
        <v>799</v>
      </c>
      <c r="F4141" s="29" t="s">
        <v>4</v>
      </c>
      <c r="G4141" s="2" t="s">
        <v>5</v>
      </c>
      <c r="H4141" s="74" t="s">
        <v>6</v>
      </c>
    </row>
    <row r="4142" spans="1:8" ht="89.25">
      <c r="A4142" s="3" t="s">
        <v>800</v>
      </c>
      <c r="B4142" s="4">
        <v>93671</v>
      </c>
      <c r="C4142" s="3" t="s">
        <v>20</v>
      </c>
      <c r="D4142" s="3" t="s">
        <v>635</v>
      </c>
      <c r="E4142" s="25" t="s">
        <v>1906</v>
      </c>
      <c r="F4142" s="25" t="s">
        <v>54</v>
      </c>
      <c r="G4142" s="5">
        <v>1</v>
      </c>
      <c r="H4142" s="79">
        <v>90.31</v>
      </c>
    </row>
    <row r="4143" spans="1:8" ht="38.25">
      <c r="A4143" s="7" t="s">
        <v>801</v>
      </c>
      <c r="B4143" s="8">
        <v>88264</v>
      </c>
      <c r="C4143" s="7" t="s">
        <v>20</v>
      </c>
      <c r="D4143" s="7" t="s">
        <v>875</v>
      </c>
      <c r="E4143" s="26" t="s">
        <v>1801</v>
      </c>
      <c r="F4143" s="26" t="s">
        <v>106</v>
      </c>
      <c r="G4143" s="9">
        <v>0.26037700000000003</v>
      </c>
      <c r="H4143" s="72">
        <v>30.24</v>
      </c>
    </row>
    <row r="4144" spans="1:8" ht="38.25">
      <c r="A4144" s="7" t="s">
        <v>801</v>
      </c>
      <c r="B4144" s="8">
        <v>88247</v>
      </c>
      <c r="C4144" s="7" t="s">
        <v>20</v>
      </c>
      <c r="D4144" s="7" t="s">
        <v>876</v>
      </c>
      <c r="E4144" s="26" t="s">
        <v>1801</v>
      </c>
      <c r="F4144" s="26" t="s">
        <v>106</v>
      </c>
      <c r="G4144" s="9">
        <v>0.26037700000000003</v>
      </c>
      <c r="H4144" s="72">
        <v>25.53</v>
      </c>
    </row>
    <row r="4145" spans="1:8" ht="25.5">
      <c r="A4145" s="16" t="s">
        <v>806</v>
      </c>
      <c r="B4145" s="17">
        <v>34709</v>
      </c>
      <c r="C4145" s="16" t="s">
        <v>20</v>
      </c>
      <c r="D4145" s="16" t="s">
        <v>1563</v>
      </c>
      <c r="E4145" s="27" t="s">
        <v>819</v>
      </c>
      <c r="F4145" s="27" t="s">
        <v>54</v>
      </c>
      <c r="G4145" s="18">
        <v>1</v>
      </c>
      <c r="H4145" s="71">
        <v>71.2</v>
      </c>
    </row>
    <row r="4146" spans="1:8" ht="25.5">
      <c r="A4146" s="16" t="s">
        <v>806</v>
      </c>
      <c r="B4146" s="17">
        <v>1573</v>
      </c>
      <c r="C4146" s="16" t="s">
        <v>20</v>
      </c>
      <c r="D4146" s="16" t="s">
        <v>1564</v>
      </c>
      <c r="E4146" s="27" t="s">
        <v>819</v>
      </c>
      <c r="F4146" s="27" t="s">
        <v>54</v>
      </c>
      <c r="G4146" s="18">
        <v>3</v>
      </c>
      <c r="H4146" s="71">
        <v>1.77</v>
      </c>
    </row>
    <row r="4147" spans="1:8">
      <c r="A4147" s="11"/>
      <c r="B4147" s="11"/>
      <c r="C4147" s="11"/>
      <c r="D4147" s="11"/>
      <c r="E4147" s="11"/>
      <c r="F4147" s="11"/>
      <c r="G4147" s="12"/>
      <c r="H4147" s="75"/>
    </row>
    <row r="4148" spans="1:8">
      <c r="A4148" s="11"/>
      <c r="B4148" s="11"/>
      <c r="C4148" s="11"/>
      <c r="D4148" s="11"/>
      <c r="E4148" s="11"/>
      <c r="F4148" s="11"/>
      <c r="G4148" s="28"/>
      <c r="H4148" s="76"/>
    </row>
    <row r="4149" spans="1:8" ht="15" thickBot="1">
      <c r="A4149" s="13"/>
      <c r="B4149" s="13"/>
      <c r="C4149" s="13"/>
      <c r="D4149" s="13"/>
      <c r="E4149" s="13"/>
      <c r="F4149" s="13"/>
      <c r="G4149" s="14"/>
      <c r="H4149" s="77"/>
    </row>
    <row r="4150" spans="1:8" ht="15" thickTop="1">
      <c r="A4150" s="15"/>
      <c r="B4150" s="15"/>
      <c r="C4150" s="15"/>
      <c r="D4150" s="15"/>
      <c r="E4150" s="15"/>
      <c r="F4150" s="15"/>
      <c r="G4150" s="15"/>
      <c r="H4150" s="78"/>
    </row>
    <row r="4151" spans="1:8" ht="15">
      <c r="A4151" s="1" t="s">
        <v>636</v>
      </c>
      <c r="B4151" s="2" t="s">
        <v>1</v>
      </c>
      <c r="C4151" s="1" t="s">
        <v>2</v>
      </c>
      <c r="D4151" s="1" t="s">
        <v>3</v>
      </c>
      <c r="E4151" s="29" t="s">
        <v>799</v>
      </c>
      <c r="F4151" s="29" t="s">
        <v>4</v>
      </c>
      <c r="G4151" s="2" t="s">
        <v>5</v>
      </c>
      <c r="H4151" s="74" t="s">
        <v>6</v>
      </c>
    </row>
    <row r="4152" spans="1:8" ht="89.25">
      <c r="A4152" s="3" t="s">
        <v>800</v>
      </c>
      <c r="B4152" s="4">
        <v>93653</v>
      </c>
      <c r="C4152" s="3" t="s">
        <v>20</v>
      </c>
      <c r="D4152" s="3" t="s">
        <v>637</v>
      </c>
      <c r="E4152" s="25" t="s">
        <v>1906</v>
      </c>
      <c r="F4152" s="25" t="s">
        <v>54</v>
      </c>
      <c r="G4152" s="5">
        <v>1</v>
      </c>
      <c r="H4152" s="79">
        <v>13.14</v>
      </c>
    </row>
    <row r="4153" spans="1:8" ht="38.25">
      <c r="A4153" s="7" t="s">
        <v>801</v>
      </c>
      <c r="B4153" s="8">
        <v>88264</v>
      </c>
      <c r="C4153" s="7" t="s">
        <v>20</v>
      </c>
      <c r="D4153" s="7" t="s">
        <v>875</v>
      </c>
      <c r="E4153" s="26" t="s">
        <v>1801</v>
      </c>
      <c r="F4153" s="26" t="s">
        <v>106</v>
      </c>
      <c r="G4153" s="9">
        <v>3.5428000000000001E-2</v>
      </c>
      <c r="H4153" s="72">
        <v>30.24</v>
      </c>
    </row>
    <row r="4154" spans="1:8" ht="38.25">
      <c r="A4154" s="7" t="s">
        <v>801</v>
      </c>
      <c r="B4154" s="8">
        <v>88247</v>
      </c>
      <c r="C4154" s="7" t="s">
        <v>20</v>
      </c>
      <c r="D4154" s="7" t="s">
        <v>876</v>
      </c>
      <c r="E4154" s="26" t="s">
        <v>1801</v>
      </c>
      <c r="F4154" s="26" t="s">
        <v>106</v>
      </c>
      <c r="G4154" s="9">
        <v>3.5428000000000001E-2</v>
      </c>
      <c r="H4154" s="72">
        <v>25.53</v>
      </c>
    </row>
    <row r="4155" spans="1:8" ht="25.5">
      <c r="A4155" s="16" t="s">
        <v>806</v>
      </c>
      <c r="B4155" s="17">
        <v>34653</v>
      </c>
      <c r="C4155" s="16" t="s">
        <v>20</v>
      </c>
      <c r="D4155" s="16" t="s">
        <v>1565</v>
      </c>
      <c r="E4155" s="27" t="s">
        <v>819</v>
      </c>
      <c r="F4155" s="27" t="s">
        <v>54</v>
      </c>
      <c r="G4155" s="18">
        <v>1</v>
      </c>
      <c r="H4155" s="71">
        <v>10.14</v>
      </c>
    </row>
    <row r="4156" spans="1:8" ht="25.5">
      <c r="A4156" s="16" t="s">
        <v>806</v>
      </c>
      <c r="B4156" s="17">
        <v>1570</v>
      </c>
      <c r="C4156" s="16" t="s">
        <v>20</v>
      </c>
      <c r="D4156" s="16" t="s">
        <v>1566</v>
      </c>
      <c r="E4156" s="27" t="s">
        <v>819</v>
      </c>
      <c r="F4156" s="27" t="s">
        <v>54</v>
      </c>
      <c r="G4156" s="18">
        <v>1</v>
      </c>
      <c r="H4156" s="71">
        <v>1.1399999999999999</v>
      </c>
    </row>
    <row r="4157" spans="1:8">
      <c r="A4157" s="11"/>
      <c r="B4157" s="11"/>
      <c r="C4157" s="11"/>
      <c r="D4157" s="11"/>
      <c r="E4157" s="11"/>
      <c r="F4157" s="11"/>
      <c r="G4157" s="12"/>
      <c r="H4157" s="75"/>
    </row>
    <row r="4158" spans="1:8">
      <c r="A4158" s="11"/>
      <c r="B4158" s="11"/>
      <c r="C4158" s="11"/>
      <c r="D4158" s="11"/>
      <c r="E4158" s="11"/>
      <c r="F4158" s="11"/>
      <c r="G4158" s="28"/>
      <c r="H4158" s="76"/>
    </row>
    <row r="4159" spans="1:8" ht="15" thickBot="1">
      <c r="A4159" s="13"/>
      <c r="B4159" s="13"/>
      <c r="C4159" s="13"/>
      <c r="D4159" s="13"/>
      <c r="E4159" s="13"/>
      <c r="F4159" s="13"/>
      <c r="G4159" s="14"/>
      <c r="H4159" s="77"/>
    </row>
    <row r="4160" spans="1:8" ht="15" thickTop="1">
      <c r="A4160" s="15"/>
      <c r="B4160" s="15"/>
      <c r="C4160" s="15"/>
      <c r="D4160" s="15"/>
      <c r="E4160" s="15"/>
      <c r="F4160" s="15"/>
      <c r="G4160" s="15"/>
      <c r="H4160" s="78"/>
    </row>
    <row r="4161" spans="1:8" ht="15">
      <c r="A4161" s="1" t="s">
        <v>638</v>
      </c>
      <c r="B4161" s="2" t="s">
        <v>1</v>
      </c>
      <c r="C4161" s="1" t="s">
        <v>2</v>
      </c>
      <c r="D4161" s="1" t="s">
        <v>3</v>
      </c>
      <c r="E4161" s="29" t="s">
        <v>799</v>
      </c>
      <c r="F4161" s="29" t="s">
        <v>4</v>
      </c>
      <c r="G4161" s="2" t="s">
        <v>5</v>
      </c>
      <c r="H4161" s="74" t="s">
        <v>6</v>
      </c>
    </row>
    <row r="4162" spans="1:8" ht="89.25">
      <c r="A4162" s="3" t="s">
        <v>800</v>
      </c>
      <c r="B4162" s="4">
        <v>93654</v>
      </c>
      <c r="C4162" s="3" t="s">
        <v>20</v>
      </c>
      <c r="D4162" s="3" t="s">
        <v>639</v>
      </c>
      <c r="E4162" s="25" t="s">
        <v>1906</v>
      </c>
      <c r="F4162" s="25" t="s">
        <v>54</v>
      </c>
      <c r="G4162" s="5">
        <v>1</v>
      </c>
      <c r="H4162" s="79">
        <v>13.14</v>
      </c>
    </row>
    <row r="4163" spans="1:8" ht="38.25">
      <c r="A4163" s="7" t="s">
        <v>801</v>
      </c>
      <c r="B4163" s="8">
        <v>88247</v>
      </c>
      <c r="C4163" s="7" t="s">
        <v>20</v>
      </c>
      <c r="D4163" s="7" t="s">
        <v>876</v>
      </c>
      <c r="E4163" s="26" t="s">
        <v>1801</v>
      </c>
      <c r="F4163" s="26" t="s">
        <v>106</v>
      </c>
      <c r="G4163" s="9">
        <v>3.5428000000000001E-2</v>
      </c>
      <c r="H4163" s="72">
        <v>25.53</v>
      </c>
    </row>
    <row r="4164" spans="1:8" ht="38.25">
      <c r="A4164" s="7" t="s">
        <v>801</v>
      </c>
      <c r="B4164" s="8">
        <v>88264</v>
      </c>
      <c r="C4164" s="7" t="s">
        <v>20</v>
      </c>
      <c r="D4164" s="7" t="s">
        <v>875</v>
      </c>
      <c r="E4164" s="26" t="s">
        <v>1801</v>
      </c>
      <c r="F4164" s="26" t="s">
        <v>106</v>
      </c>
      <c r="G4164" s="9">
        <v>3.5428000000000001E-2</v>
      </c>
      <c r="H4164" s="72">
        <v>30.24</v>
      </c>
    </row>
    <row r="4165" spans="1:8" ht="25.5">
      <c r="A4165" s="16" t="s">
        <v>806</v>
      </c>
      <c r="B4165" s="17">
        <v>1570</v>
      </c>
      <c r="C4165" s="16" t="s">
        <v>20</v>
      </c>
      <c r="D4165" s="16" t="s">
        <v>1566</v>
      </c>
      <c r="E4165" s="27" t="s">
        <v>819</v>
      </c>
      <c r="F4165" s="27" t="s">
        <v>54</v>
      </c>
      <c r="G4165" s="18">
        <v>1</v>
      </c>
      <c r="H4165" s="71">
        <v>1.1399999999999999</v>
      </c>
    </row>
    <row r="4166" spans="1:8" ht="25.5">
      <c r="A4166" s="16" t="s">
        <v>806</v>
      </c>
      <c r="B4166" s="17">
        <v>34653</v>
      </c>
      <c r="C4166" s="16" t="s">
        <v>20</v>
      </c>
      <c r="D4166" s="16" t="s">
        <v>1565</v>
      </c>
      <c r="E4166" s="27" t="s">
        <v>819</v>
      </c>
      <c r="F4166" s="27" t="s">
        <v>54</v>
      </c>
      <c r="G4166" s="18">
        <v>1</v>
      </c>
      <c r="H4166" s="71">
        <v>10.14</v>
      </c>
    </row>
    <row r="4167" spans="1:8">
      <c r="A4167" s="11"/>
      <c r="B4167" s="11"/>
      <c r="C4167" s="11"/>
      <c r="D4167" s="11"/>
      <c r="E4167" s="11"/>
      <c r="F4167" s="11"/>
      <c r="G4167" s="12"/>
      <c r="H4167" s="75"/>
    </row>
    <row r="4168" spans="1:8">
      <c r="A4168" s="11"/>
      <c r="B4168" s="11"/>
      <c r="C4168" s="11"/>
      <c r="D4168" s="11"/>
      <c r="E4168" s="11"/>
      <c r="F4168" s="11"/>
      <c r="G4168" s="28"/>
      <c r="H4168" s="76"/>
    </row>
    <row r="4169" spans="1:8" ht="15" thickBot="1">
      <c r="A4169" s="13"/>
      <c r="B4169" s="13"/>
      <c r="C4169" s="13"/>
      <c r="D4169" s="13"/>
      <c r="E4169" s="13"/>
      <c r="F4169" s="13"/>
      <c r="G4169" s="14"/>
      <c r="H4169" s="77"/>
    </row>
    <row r="4170" spans="1:8" ht="15" thickTop="1">
      <c r="A4170" s="15"/>
      <c r="B4170" s="15"/>
      <c r="C4170" s="15"/>
      <c r="D4170" s="15"/>
      <c r="E4170" s="15"/>
      <c r="F4170" s="15"/>
      <c r="G4170" s="15"/>
      <c r="H4170" s="78"/>
    </row>
    <row r="4171" spans="1:8" ht="15">
      <c r="A4171" s="1" t="s">
        <v>640</v>
      </c>
      <c r="B4171" s="2" t="s">
        <v>1</v>
      </c>
      <c r="C4171" s="1" t="s">
        <v>2</v>
      </c>
      <c r="D4171" s="1" t="s">
        <v>3</v>
      </c>
      <c r="E4171" s="29" t="s">
        <v>799</v>
      </c>
      <c r="F4171" s="29" t="s">
        <v>4</v>
      </c>
      <c r="G4171" s="2" t="s">
        <v>5</v>
      </c>
      <c r="H4171" s="74" t="s">
        <v>6</v>
      </c>
    </row>
    <row r="4172" spans="1:8" ht="89.25">
      <c r="A4172" s="3" t="s">
        <v>800</v>
      </c>
      <c r="B4172" s="4">
        <v>93656</v>
      </c>
      <c r="C4172" s="3" t="s">
        <v>20</v>
      </c>
      <c r="D4172" s="3" t="s">
        <v>641</v>
      </c>
      <c r="E4172" s="25" t="s">
        <v>1906</v>
      </c>
      <c r="F4172" s="25" t="s">
        <v>54</v>
      </c>
      <c r="G4172" s="5">
        <v>1</v>
      </c>
      <c r="H4172" s="79">
        <v>15.07</v>
      </c>
    </row>
    <row r="4173" spans="1:8" ht="38.25">
      <c r="A4173" s="7" t="s">
        <v>801</v>
      </c>
      <c r="B4173" s="8">
        <v>88264</v>
      </c>
      <c r="C4173" s="7" t="s">
        <v>20</v>
      </c>
      <c r="D4173" s="7" t="s">
        <v>875</v>
      </c>
      <c r="E4173" s="26" t="s">
        <v>1801</v>
      </c>
      <c r="F4173" s="26" t="s">
        <v>106</v>
      </c>
      <c r="G4173" s="9">
        <v>6.3963999999999993E-2</v>
      </c>
      <c r="H4173" s="72">
        <v>30.24</v>
      </c>
    </row>
    <row r="4174" spans="1:8" ht="38.25">
      <c r="A4174" s="7" t="s">
        <v>801</v>
      </c>
      <c r="B4174" s="8">
        <v>88247</v>
      </c>
      <c r="C4174" s="7" t="s">
        <v>20</v>
      </c>
      <c r="D4174" s="7" t="s">
        <v>876</v>
      </c>
      <c r="E4174" s="26" t="s">
        <v>1801</v>
      </c>
      <c r="F4174" s="26" t="s">
        <v>106</v>
      </c>
      <c r="G4174" s="9">
        <v>6.3963999999999993E-2</v>
      </c>
      <c r="H4174" s="72">
        <v>25.53</v>
      </c>
    </row>
    <row r="4175" spans="1:8" ht="25.5">
      <c r="A4175" s="16" t="s">
        <v>806</v>
      </c>
      <c r="B4175" s="17">
        <v>34653</v>
      </c>
      <c r="C4175" s="16" t="s">
        <v>20</v>
      </c>
      <c r="D4175" s="16" t="s">
        <v>1565</v>
      </c>
      <c r="E4175" s="27" t="s">
        <v>819</v>
      </c>
      <c r="F4175" s="27" t="s">
        <v>54</v>
      </c>
      <c r="G4175" s="18">
        <v>1</v>
      </c>
      <c r="H4175" s="71">
        <v>10.14</v>
      </c>
    </row>
    <row r="4176" spans="1:8" ht="25.5">
      <c r="A4176" s="16" t="s">
        <v>806</v>
      </c>
      <c r="B4176" s="17">
        <v>1571</v>
      </c>
      <c r="C4176" s="16" t="s">
        <v>20</v>
      </c>
      <c r="D4176" s="16" t="s">
        <v>1567</v>
      </c>
      <c r="E4176" s="27" t="s">
        <v>819</v>
      </c>
      <c r="F4176" s="27" t="s">
        <v>54</v>
      </c>
      <c r="G4176" s="18">
        <v>1</v>
      </c>
      <c r="H4176" s="71">
        <v>1.48</v>
      </c>
    </row>
    <row r="4177" spans="1:8">
      <c r="A4177" s="11"/>
      <c r="B4177" s="11"/>
      <c r="C4177" s="11"/>
      <c r="D4177" s="11"/>
      <c r="E4177" s="11"/>
      <c r="F4177" s="11"/>
      <c r="G4177" s="12"/>
      <c r="H4177" s="75"/>
    </row>
    <row r="4178" spans="1:8">
      <c r="A4178" s="11"/>
      <c r="B4178" s="11"/>
      <c r="C4178" s="11"/>
      <c r="D4178" s="11"/>
      <c r="E4178" s="11"/>
      <c r="F4178" s="11"/>
      <c r="G4178" s="28"/>
      <c r="H4178" s="76"/>
    </row>
    <row r="4179" spans="1:8" ht="15" thickBot="1">
      <c r="A4179" s="13"/>
      <c r="B4179" s="13"/>
      <c r="C4179" s="13"/>
      <c r="D4179" s="13"/>
      <c r="E4179" s="13"/>
      <c r="F4179" s="13"/>
      <c r="G4179" s="14"/>
      <c r="H4179" s="77"/>
    </row>
    <row r="4180" spans="1:8" ht="15" thickTop="1">
      <c r="A4180" s="15"/>
      <c r="B4180" s="15"/>
      <c r="C4180" s="15"/>
      <c r="D4180" s="15"/>
      <c r="E4180" s="15"/>
      <c r="F4180" s="15"/>
      <c r="G4180" s="15"/>
      <c r="H4180" s="78"/>
    </row>
    <row r="4181" spans="1:8" ht="15">
      <c r="A4181" s="1" t="s">
        <v>642</v>
      </c>
      <c r="B4181" s="2" t="s">
        <v>1</v>
      </c>
      <c r="C4181" s="1" t="s">
        <v>2</v>
      </c>
      <c r="D4181" s="1" t="s">
        <v>3</v>
      </c>
      <c r="E4181" s="29" t="s">
        <v>799</v>
      </c>
      <c r="F4181" s="29" t="s">
        <v>4</v>
      </c>
      <c r="G4181" s="2" t="s">
        <v>5</v>
      </c>
      <c r="H4181" s="74" t="s">
        <v>6</v>
      </c>
    </row>
    <row r="4182" spans="1:8" ht="38.25">
      <c r="A4182" s="3" t="s">
        <v>800</v>
      </c>
      <c r="B4182" s="4">
        <v>7996</v>
      </c>
      <c r="C4182" s="3" t="s">
        <v>17</v>
      </c>
      <c r="D4182" s="3" t="s">
        <v>643</v>
      </c>
      <c r="E4182" s="25" t="s">
        <v>1568</v>
      </c>
      <c r="F4182" s="25" t="s">
        <v>115</v>
      </c>
      <c r="G4182" s="5">
        <v>1</v>
      </c>
      <c r="H4182" s="6">
        <f>ROUND(SUM(H4184*G4184,G4185*H4185,H4186*G4186,H4187*G4187,H4188*G4188),2)</f>
        <v>306.67</v>
      </c>
    </row>
    <row r="4183" spans="1:8" ht="15">
      <c r="A4183" s="1" t="s">
        <v>0</v>
      </c>
      <c r="B4183" s="2" t="s">
        <v>1</v>
      </c>
      <c r="C4183" s="1" t="s">
        <v>2</v>
      </c>
      <c r="D4183" s="1" t="s">
        <v>3</v>
      </c>
      <c r="E4183" s="29" t="s">
        <v>799</v>
      </c>
      <c r="F4183" s="29" t="s">
        <v>4</v>
      </c>
      <c r="G4183" s="2" t="s">
        <v>5</v>
      </c>
      <c r="H4183" s="74" t="s">
        <v>6</v>
      </c>
    </row>
    <row r="4184" spans="1:8">
      <c r="A4184" s="16" t="s">
        <v>806</v>
      </c>
      <c r="B4184" s="17">
        <v>7943</v>
      </c>
      <c r="C4184" s="16" t="s">
        <v>17</v>
      </c>
      <c r="D4184" s="16" t="s">
        <v>1569</v>
      </c>
      <c r="E4184" s="27" t="s">
        <v>819</v>
      </c>
      <c r="F4184" s="27" t="s">
        <v>115</v>
      </c>
      <c r="G4184" s="18">
        <v>1</v>
      </c>
      <c r="H4184" s="71">
        <v>278.5</v>
      </c>
    </row>
    <row r="4185" spans="1:8">
      <c r="A4185" s="16" t="s">
        <v>806</v>
      </c>
      <c r="B4185" s="17" t="s">
        <v>1535</v>
      </c>
      <c r="C4185" s="16" t="s">
        <v>17</v>
      </c>
      <c r="D4185" s="16" t="s">
        <v>1536</v>
      </c>
      <c r="E4185" s="27" t="s">
        <v>809</v>
      </c>
      <c r="F4185" s="27" t="s">
        <v>810</v>
      </c>
      <c r="G4185" s="18">
        <v>0.6</v>
      </c>
      <c r="H4185" s="71">
        <v>22.45</v>
      </c>
    </row>
    <row r="4186" spans="1:8">
      <c r="A4186" s="7" t="s">
        <v>800</v>
      </c>
      <c r="B4186" s="8">
        <v>10549</v>
      </c>
      <c r="C4186" s="7" t="s">
        <v>17</v>
      </c>
      <c r="D4186" s="7" t="s">
        <v>813</v>
      </c>
      <c r="E4186" s="26" t="s">
        <v>812</v>
      </c>
      <c r="F4186" s="26" t="s">
        <v>810</v>
      </c>
      <c r="G4186" s="9">
        <v>0.6</v>
      </c>
      <c r="H4186" s="72">
        <v>3.87</v>
      </c>
    </row>
    <row r="4187" spans="1:8">
      <c r="A4187" s="7" t="s">
        <v>800</v>
      </c>
      <c r="B4187" s="8">
        <v>10552</v>
      </c>
      <c r="C4187" s="7" t="s">
        <v>17</v>
      </c>
      <c r="D4187" s="7" t="s">
        <v>1532</v>
      </c>
      <c r="E4187" s="26" t="s">
        <v>812</v>
      </c>
      <c r="F4187" s="26" t="s">
        <v>810</v>
      </c>
      <c r="G4187" s="9">
        <v>0.6</v>
      </c>
      <c r="H4187" s="72">
        <v>3.74</v>
      </c>
    </row>
    <row r="4188" spans="1:8">
      <c r="A4188" s="16" t="s">
        <v>806</v>
      </c>
      <c r="B4188" s="17" t="s">
        <v>814</v>
      </c>
      <c r="C4188" s="16" t="s">
        <v>17</v>
      </c>
      <c r="D4188" s="16" t="s">
        <v>815</v>
      </c>
      <c r="E4188" s="27" t="s">
        <v>809</v>
      </c>
      <c r="F4188" s="27" t="s">
        <v>810</v>
      </c>
      <c r="G4188" s="18">
        <v>0.6</v>
      </c>
      <c r="H4188" s="71">
        <v>16.89</v>
      </c>
    </row>
    <row r="4189" spans="1:8" ht="60">
      <c r="A4189" s="32" t="s">
        <v>816</v>
      </c>
      <c r="B4189" s="29"/>
      <c r="C4189" s="29"/>
      <c r="D4189" s="29"/>
      <c r="E4189" s="29"/>
      <c r="F4189" s="29"/>
      <c r="G4189" s="29"/>
      <c r="H4189" s="73"/>
    </row>
    <row r="4190" spans="1:8" ht="15">
      <c r="A4190" s="1" t="s">
        <v>0</v>
      </c>
      <c r="B4190" s="2" t="s">
        <v>1</v>
      </c>
      <c r="C4190" s="1" t="s">
        <v>2</v>
      </c>
      <c r="D4190" s="1" t="s">
        <v>3</v>
      </c>
      <c r="E4190" s="29" t="s">
        <v>799</v>
      </c>
      <c r="F4190" s="29" t="s">
        <v>4</v>
      </c>
      <c r="G4190" s="2" t="s">
        <v>5</v>
      </c>
      <c r="H4190" s="74" t="s">
        <v>6</v>
      </c>
    </row>
    <row r="4191" spans="1:8">
      <c r="A4191" s="16" t="s">
        <v>806</v>
      </c>
      <c r="B4191" s="17">
        <v>7943</v>
      </c>
      <c r="C4191" s="16" t="s">
        <v>17</v>
      </c>
      <c r="D4191" s="16" t="s">
        <v>1569</v>
      </c>
      <c r="E4191" s="27" t="s">
        <v>819</v>
      </c>
      <c r="F4191" s="27" t="s">
        <v>115</v>
      </c>
      <c r="G4191" s="18">
        <v>1</v>
      </c>
      <c r="H4191" s="71">
        <v>278.5</v>
      </c>
    </row>
    <row r="4192" spans="1:8">
      <c r="A4192" s="16" t="s">
        <v>806</v>
      </c>
      <c r="B4192" s="17" t="s">
        <v>1535</v>
      </c>
      <c r="C4192" s="16" t="s">
        <v>17</v>
      </c>
      <c r="D4192" s="16" t="s">
        <v>1536</v>
      </c>
      <c r="E4192" s="27" t="s">
        <v>809</v>
      </c>
      <c r="F4192" s="27" t="s">
        <v>810</v>
      </c>
      <c r="G4192" s="18">
        <v>0.6</v>
      </c>
      <c r="H4192" s="71">
        <v>22.45</v>
      </c>
    </row>
    <row r="4193" spans="1:8">
      <c r="A4193" s="16" t="s">
        <v>806</v>
      </c>
      <c r="B4193" s="17">
        <v>10596</v>
      </c>
      <c r="C4193" s="16" t="s">
        <v>17</v>
      </c>
      <c r="D4193" s="16" t="s">
        <v>835</v>
      </c>
      <c r="E4193" s="27" t="s">
        <v>819</v>
      </c>
      <c r="F4193" s="27" t="s">
        <v>115</v>
      </c>
      <c r="G4193" s="18">
        <v>5.4000000000000003E-3</v>
      </c>
      <c r="H4193" s="71">
        <v>4.8499999999999996</v>
      </c>
    </row>
    <row r="4194" spans="1:8">
      <c r="A4194" s="16" t="s">
        <v>806</v>
      </c>
      <c r="B4194" s="17">
        <v>1651</v>
      </c>
      <c r="C4194" s="16" t="s">
        <v>17</v>
      </c>
      <c r="D4194" s="16" t="s">
        <v>842</v>
      </c>
      <c r="E4194" s="27" t="s">
        <v>819</v>
      </c>
      <c r="F4194" s="27" t="s">
        <v>843</v>
      </c>
      <c r="G4194" s="18">
        <v>9.6000000000000002E-4</v>
      </c>
      <c r="H4194" s="71">
        <v>7</v>
      </c>
    </row>
    <row r="4195" spans="1:8">
      <c r="A4195" s="16" t="s">
        <v>806</v>
      </c>
      <c r="B4195" s="17">
        <v>158</v>
      </c>
      <c r="C4195" s="16" t="s">
        <v>17</v>
      </c>
      <c r="D4195" s="16" t="s">
        <v>831</v>
      </c>
      <c r="E4195" s="27" t="s">
        <v>819</v>
      </c>
      <c r="F4195" s="27" t="s">
        <v>115</v>
      </c>
      <c r="G4195" s="18">
        <v>0.12216</v>
      </c>
      <c r="H4195" s="71">
        <v>14</v>
      </c>
    </row>
    <row r="4196" spans="1:8">
      <c r="A4196" s="16" t="s">
        <v>806</v>
      </c>
      <c r="B4196" s="17">
        <v>10362</v>
      </c>
      <c r="C4196" s="16" t="s">
        <v>17</v>
      </c>
      <c r="D4196" s="16" t="s">
        <v>826</v>
      </c>
      <c r="E4196" s="27" t="s">
        <v>827</v>
      </c>
      <c r="F4196" s="27" t="s">
        <v>115</v>
      </c>
      <c r="G4196" s="18">
        <v>5.4000000000000003E-3</v>
      </c>
      <c r="H4196" s="71">
        <v>12.54</v>
      </c>
    </row>
    <row r="4197" spans="1:8">
      <c r="A4197" s="16" t="s">
        <v>806</v>
      </c>
      <c r="B4197" s="17">
        <v>10761</v>
      </c>
      <c r="C4197" s="16" t="s">
        <v>17</v>
      </c>
      <c r="D4197" s="16" t="s">
        <v>837</v>
      </c>
      <c r="E4197" s="27" t="s">
        <v>827</v>
      </c>
      <c r="F4197" s="27" t="s">
        <v>115</v>
      </c>
      <c r="G4197" s="18">
        <v>0.12216</v>
      </c>
      <c r="H4197" s="71">
        <v>5</v>
      </c>
    </row>
    <row r="4198" spans="1:8">
      <c r="A4198" s="16" t="s">
        <v>806</v>
      </c>
      <c r="B4198" s="17">
        <v>941</v>
      </c>
      <c r="C4198" s="16" t="s">
        <v>17</v>
      </c>
      <c r="D4198" s="16" t="s">
        <v>830</v>
      </c>
      <c r="E4198" s="27" t="s">
        <v>819</v>
      </c>
      <c r="F4198" s="27" t="s">
        <v>115</v>
      </c>
      <c r="G4198" s="18">
        <v>1.8E-3</v>
      </c>
      <c r="H4198" s="71">
        <v>194.68</v>
      </c>
    </row>
    <row r="4199" spans="1:8">
      <c r="A4199" s="16" t="s">
        <v>806</v>
      </c>
      <c r="B4199" s="17">
        <v>10517</v>
      </c>
      <c r="C4199" s="16" t="s">
        <v>17</v>
      </c>
      <c r="D4199" s="16" t="s">
        <v>849</v>
      </c>
      <c r="E4199" s="27" t="s">
        <v>827</v>
      </c>
      <c r="F4199" s="27" t="s">
        <v>850</v>
      </c>
      <c r="G4199" s="18">
        <v>4.8000000000000001E-4</v>
      </c>
      <c r="H4199" s="71">
        <v>300</v>
      </c>
    </row>
    <row r="4200" spans="1:8">
      <c r="A4200" s="16" t="s">
        <v>806</v>
      </c>
      <c r="B4200" s="17">
        <v>10492</v>
      </c>
      <c r="C4200" s="16" t="s">
        <v>17</v>
      </c>
      <c r="D4200" s="16" t="s">
        <v>824</v>
      </c>
      <c r="E4200" s="27" t="s">
        <v>819</v>
      </c>
      <c r="F4200" s="27" t="s">
        <v>115</v>
      </c>
      <c r="G4200" s="18">
        <v>5.4000000000000003E-3</v>
      </c>
      <c r="H4200" s="71">
        <v>205</v>
      </c>
    </row>
    <row r="4201" spans="1:8" ht="25.5">
      <c r="A4201" s="16" t="s">
        <v>806</v>
      </c>
      <c r="B4201" s="17" t="s">
        <v>828</v>
      </c>
      <c r="C4201" s="16" t="s">
        <v>17</v>
      </c>
      <c r="D4201" s="16" t="s">
        <v>829</v>
      </c>
      <c r="E4201" s="27" t="s">
        <v>819</v>
      </c>
      <c r="F4201" s="27" t="s">
        <v>115</v>
      </c>
      <c r="G4201" s="18">
        <v>7.2000000000000005E-4</v>
      </c>
      <c r="H4201" s="71">
        <v>16.13</v>
      </c>
    </row>
    <row r="4202" spans="1:8">
      <c r="A4202" s="16" t="s">
        <v>806</v>
      </c>
      <c r="B4202" s="17">
        <v>4729</v>
      </c>
      <c r="C4202" s="16" t="s">
        <v>17</v>
      </c>
      <c r="D4202" s="16" t="s">
        <v>853</v>
      </c>
      <c r="E4202" s="27" t="s">
        <v>819</v>
      </c>
      <c r="F4202" s="27" t="s">
        <v>115</v>
      </c>
      <c r="G4202" s="18">
        <v>6.0000000000000002E-5</v>
      </c>
      <c r="H4202" s="71">
        <v>37.799999999999997</v>
      </c>
    </row>
    <row r="4203" spans="1:8">
      <c r="A4203" s="16" t="s">
        <v>806</v>
      </c>
      <c r="B4203" s="17">
        <v>10788</v>
      </c>
      <c r="C4203" s="16" t="s">
        <v>17</v>
      </c>
      <c r="D4203" s="16" t="s">
        <v>852</v>
      </c>
      <c r="E4203" s="27" t="s">
        <v>819</v>
      </c>
      <c r="F4203" s="27" t="s">
        <v>115</v>
      </c>
      <c r="G4203" s="18">
        <v>1.2E-4</v>
      </c>
      <c r="H4203" s="71">
        <v>36.9</v>
      </c>
    </row>
    <row r="4204" spans="1:8">
      <c r="A4204" s="16" t="s">
        <v>806</v>
      </c>
      <c r="B4204" s="17" t="s">
        <v>817</v>
      </c>
      <c r="C4204" s="16" t="s">
        <v>17</v>
      </c>
      <c r="D4204" s="16" t="s">
        <v>818</v>
      </c>
      <c r="E4204" s="27" t="s">
        <v>819</v>
      </c>
      <c r="F4204" s="27" t="s">
        <v>820</v>
      </c>
      <c r="G4204" s="18">
        <v>8.9999999999999998E-4</v>
      </c>
      <c r="H4204" s="71">
        <v>88.33</v>
      </c>
    </row>
    <row r="4205" spans="1:8" ht="25.5">
      <c r="A4205" s="16" t="s">
        <v>806</v>
      </c>
      <c r="B4205" s="17" t="s">
        <v>854</v>
      </c>
      <c r="C4205" s="16" t="s">
        <v>17</v>
      </c>
      <c r="D4205" s="16" t="s">
        <v>855</v>
      </c>
      <c r="E4205" s="27" t="s">
        <v>819</v>
      </c>
      <c r="F4205" s="27" t="s">
        <v>115</v>
      </c>
      <c r="G4205" s="18">
        <v>1.2E-4</v>
      </c>
      <c r="H4205" s="71">
        <v>189.9</v>
      </c>
    </row>
    <row r="4206" spans="1:8">
      <c r="A4206" s="16" t="s">
        <v>806</v>
      </c>
      <c r="B4206" s="17">
        <v>2378</v>
      </c>
      <c r="C4206" s="16" t="s">
        <v>17</v>
      </c>
      <c r="D4206" s="16" t="s">
        <v>832</v>
      </c>
      <c r="E4206" s="27" t="s">
        <v>819</v>
      </c>
      <c r="F4206" s="27" t="s">
        <v>115</v>
      </c>
      <c r="G4206" s="18">
        <v>9.5699999999999993E-2</v>
      </c>
      <c r="H4206" s="71">
        <v>4.5</v>
      </c>
    </row>
    <row r="4207" spans="1:8">
      <c r="A4207" s="16" t="s">
        <v>806</v>
      </c>
      <c r="B4207" s="17">
        <v>4728</v>
      </c>
      <c r="C4207" s="16" t="s">
        <v>17</v>
      </c>
      <c r="D4207" s="16" t="s">
        <v>851</v>
      </c>
      <c r="E4207" s="27" t="s">
        <v>819</v>
      </c>
      <c r="F4207" s="27" t="s">
        <v>115</v>
      </c>
      <c r="G4207" s="18">
        <v>1.8000000000000001E-4</v>
      </c>
      <c r="H4207" s="71">
        <v>18.579999999999998</v>
      </c>
    </row>
    <row r="4208" spans="1:8">
      <c r="A4208" s="16" t="s">
        <v>806</v>
      </c>
      <c r="B4208" s="17">
        <v>10599</v>
      </c>
      <c r="C4208" s="16" t="s">
        <v>17</v>
      </c>
      <c r="D4208" s="16" t="s">
        <v>825</v>
      </c>
      <c r="E4208" s="27" t="s">
        <v>819</v>
      </c>
      <c r="F4208" s="27" t="s">
        <v>115</v>
      </c>
      <c r="G4208" s="18">
        <v>2.16E-3</v>
      </c>
      <c r="H4208" s="71">
        <v>18</v>
      </c>
    </row>
    <row r="4209" spans="1:8">
      <c r="A4209" s="16" t="s">
        <v>806</v>
      </c>
      <c r="B4209" s="17" t="s">
        <v>844</v>
      </c>
      <c r="C4209" s="16" t="s">
        <v>17</v>
      </c>
      <c r="D4209" s="16" t="s">
        <v>845</v>
      </c>
      <c r="E4209" s="27" t="s">
        <v>819</v>
      </c>
      <c r="F4209" s="27" t="s">
        <v>820</v>
      </c>
      <c r="G4209" s="18">
        <v>2.7599999999999999E-3</v>
      </c>
      <c r="H4209" s="71">
        <v>12.99</v>
      </c>
    </row>
    <row r="4210" spans="1:8">
      <c r="A4210" s="16" t="s">
        <v>806</v>
      </c>
      <c r="B4210" s="17" t="s">
        <v>821</v>
      </c>
      <c r="C4210" s="16" t="s">
        <v>17</v>
      </c>
      <c r="D4210" s="16" t="s">
        <v>822</v>
      </c>
      <c r="E4210" s="27" t="s">
        <v>819</v>
      </c>
      <c r="F4210" s="27" t="s">
        <v>115</v>
      </c>
      <c r="G4210" s="18">
        <v>2.4000000000000001E-4</v>
      </c>
      <c r="H4210" s="71">
        <v>24.02</v>
      </c>
    </row>
    <row r="4211" spans="1:8">
      <c r="A4211" s="16" t="s">
        <v>806</v>
      </c>
      <c r="B4211" s="17">
        <v>11240</v>
      </c>
      <c r="C4211" s="16" t="s">
        <v>17</v>
      </c>
      <c r="D4211" s="16" t="s">
        <v>1537</v>
      </c>
      <c r="E4211" s="27" t="s">
        <v>819</v>
      </c>
      <c r="F4211" s="27" t="s">
        <v>115</v>
      </c>
      <c r="G4211" s="18">
        <v>1.2E-4</v>
      </c>
      <c r="H4211" s="71">
        <v>47.69</v>
      </c>
    </row>
    <row r="4212" spans="1:8">
      <c r="A4212" s="16" t="s">
        <v>806</v>
      </c>
      <c r="B4212" s="17">
        <v>10579</v>
      </c>
      <c r="C4212" s="16" t="s">
        <v>17</v>
      </c>
      <c r="D4212" s="16" t="s">
        <v>869</v>
      </c>
      <c r="E4212" s="27" t="s">
        <v>819</v>
      </c>
      <c r="F4212" s="27" t="s">
        <v>115</v>
      </c>
      <c r="G4212" s="18">
        <v>1.2E-4</v>
      </c>
      <c r="H4212" s="71">
        <v>26.89</v>
      </c>
    </row>
    <row r="4213" spans="1:8">
      <c r="A4213" s="16" t="s">
        <v>806</v>
      </c>
      <c r="B4213" s="17">
        <v>11242</v>
      </c>
      <c r="C4213" s="16" t="s">
        <v>17</v>
      </c>
      <c r="D4213" s="16" t="s">
        <v>1538</v>
      </c>
      <c r="E4213" s="27" t="s">
        <v>819</v>
      </c>
      <c r="F4213" s="27" t="s">
        <v>115</v>
      </c>
      <c r="G4213" s="18">
        <v>6.0000000000000002E-5</v>
      </c>
      <c r="H4213" s="71">
        <v>34</v>
      </c>
    </row>
    <row r="4214" spans="1:8">
      <c r="A4214" s="16" t="s">
        <v>806</v>
      </c>
      <c r="B4214" s="17">
        <v>11241</v>
      </c>
      <c r="C4214" s="16" t="s">
        <v>17</v>
      </c>
      <c r="D4214" s="16" t="s">
        <v>1539</v>
      </c>
      <c r="E4214" s="27" t="s">
        <v>819</v>
      </c>
      <c r="F4214" s="27" t="s">
        <v>115</v>
      </c>
      <c r="G4214" s="18">
        <v>1.2E-4</v>
      </c>
      <c r="H4214" s="71">
        <v>170.6</v>
      </c>
    </row>
    <row r="4215" spans="1:8">
      <c r="A4215" s="16" t="s">
        <v>806</v>
      </c>
      <c r="B4215" s="17" t="s">
        <v>814</v>
      </c>
      <c r="C4215" s="16" t="s">
        <v>17</v>
      </c>
      <c r="D4215" s="16" t="s">
        <v>815</v>
      </c>
      <c r="E4215" s="27" t="s">
        <v>809</v>
      </c>
      <c r="F4215" s="27" t="s">
        <v>810</v>
      </c>
      <c r="G4215" s="18">
        <v>0.6</v>
      </c>
      <c r="H4215" s="71">
        <v>16.89</v>
      </c>
    </row>
    <row r="4216" spans="1:8">
      <c r="A4216" s="11"/>
      <c r="B4216" s="11"/>
      <c r="C4216" s="11"/>
      <c r="D4216" s="11"/>
      <c r="E4216" s="11"/>
      <c r="F4216" s="11"/>
      <c r="G4216" s="12"/>
      <c r="H4216" s="75"/>
    </row>
    <row r="4217" spans="1:8">
      <c r="A4217" s="11"/>
      <c r="B4217" s="11"/>
      <c r="C4217" s="11"/>
      <c r="D4217" s="11"/>
      <c r="E4217" s="11"/>
      <c r="F4217" s="11"/>
      <c r="G4217" s="28"/>
      <c r="H4217" s="76"/>
    </row>
    <row r="4218" spans="1:8" ht="15" thickBot="1">
      <c r="A4218" s="13"/>
      <c r="B4218" s="13"/>
      <c r="C4218" s="13"/>
      <c r="D4218" s="13"/>
      <c r="E4218" s="13"/>
      <c r="F4218" s="13"/>
      <c r="G4218" s="14"/>
      <c r="H4218" s="77"/>
    </row>
    <row r="4219" spans="1:8" ht="15" thickTop="1">
      <c r="A4219" s="15"/>
      <c r="B4219" s="15"/>
      <c r="C4219" s="15"/>
      <c r="D4219" s="15"/>
      <c r="E4219" s="15"/>
      <c r="F4219" s="15"/>
      <c r="G4219" s="15"/>
      <c r="H4219" s="78"/>
    </row>
    <row r="4220" spans="1:8" ht="15">
      <c r="A4220" s="1" t="s">
        <v>644</v>
      </c>
      <c r="B4220" s="2" t="s">
        <v>1</v>
      </c>
      <c r="C4220" s="1" t="s">
        <v>2</v>
      </c>
      <c r="D4220" s="1" t="s">
        <v>3</v>
      </c>
      <c r="E4220" s="29" t="s">
        <v>799</v>
      </c>
      <c r="F4220" s="29" t="s">
        <v>4</v>
      </c>
      <c r="G4220" s="2" t="s">
        <v>5</v>
      </c>
      <c r="H4220" s="74" t="s">
        <v>6</v>
      </c>
    </row>
    <row r="4221" spans="1:8" ht="89.25">
      <c r="A4221" s="3" t="s">
        <v>800</v>
      </c>
      <c r="B4221" s="4">
        <v>91924</v>
      </c>
      <c r="C4221" s="3" t="s">
        <v>20</v>
      </c>
      <c r="D4221" s="3" t="s">
        <v>645</v>
      </c>
      <c r="E4221" s="25" t="s">
        <v>1896</v>
      </c>
      <c r="F4221" s="25" t="s">
        <v>76</v>
      </c>
      <c r="G4221" s="5">
        <v>1</v>
      </c>
      <c r="H4221" s="79">
        <v>3.22</v>
      </c>
    </row>
    <row r="4222" spans="1:8" ht="38.25">
      <c r="A4222" s="7" t="s">
        <v>801</v>
      </c>
      <c r="B4222" s="8">
        <v>88247</v>
      </c>
      <c r="C4222" s="7" t="s">
        <v>20</v>
      </c>
      <c r="D4222" s="7" t="s">
        <v>876</v>
      </c>
      <c r="E4222" s="26" t="s">
        <v>1801</v>
      </c>
      <c r="F4222" s="26" t="s">
        <v>106</v>
      </c>
      <c r="G4222" s="9">
        <v>2.3E-2</v>
      </c>
      <c r="H4222" s="72">
        <v>25.53</v>
      </c>
    </row>
    <row r="4223" spans="1:8" ht="38.25">
      <c r="A4223" s="7" t="s">
        <v>801</v>
      </c>
      <c r="B4223" s="8">
        <v>88264</v>
      </c>
      <c r="C4223" s="7" t="s">
        <v>20</v>
      </c>
      <c r="D4223" s="7" t="s">
        <v>875</v>
      </c>
      <c r="E4223" s="26" t="s">
        <v>1801</v>
      </c>
      <c r="F4223" s="26" t="s">
        <v>106</v>
      </c>
      <c r="G4223" s="9">
        <v>2.3E-2</v>
      </c>
      <c r="H4223" s="72">
        <v>30.24</v>
      </c>
    </row>
    <row r="4224" spans="1:8" ht="25.5">
      <c r="A4224" s="16" t="s">
        <v>806</v>
      </c>
      <c r="B4224" s="17">
        <v>21127</v>
      </c>
      <c r="C4224" s="16" t="s">
        <v>20</v>
      </c>
      <c r="D4224" s="16" t="s">
        <v>1571</v>
      </c>
      <c r="E4224" s="27" t="s">
        <v>819</v>
      </c>
      <c r="F4224" s="27" t="s">
        <v>54</v>
      </c>
      <c r="G4224" s="18">
        <v>9.4000000000000004E-3</v>
      </c>
      <c r="H4224" s="71">
        <v>6.79</v>
      </c>
    </row>
    <row r="4225" spans="1:8" ht="25.5">
      <c r="A4225" s="16" t="s">
        <v>806</v>
      </c>
      <c r="B4225" s="17">
        <v>1013</v>
      </c>
      <c r="C4225" s="16" t="s">
        <v>20</v>
      </c>
      <c r="D4225" s="16" t="s">
        <v>1570</v>
      </c>
      <c r="E4225" s="27" t="s">
        <v>819</v>
      </c>
      <c r="F4225" s="27" t="s">
        <v>76</v>
      </c>
      <c r="G4225" s="18">
        <v>1.2434000000000001</v>
      </c>
      <c r="H4225" s="71">
        <v>1.49</v>
      </c>
    </row>
    <row r="4226" spans="1:8">
      <c r="A4226" s="11"/>
      <c r="B4226" s="11"/>
      <c r="C4226" s="11"/>
      <c r="D4226" s="11"/>
      <c r="E4226" s="11"/>
      <c r="F4226" s="11"/>
      <c r="G4226" s="12"/>
      <c r="H4226" s="75"/>
    </row>
    <row r="4227" spans="1:8">
      <c r="A4227" s="11"/>
      <c r="B4227" s="11"/>
      <c r="C4227" s="11"/>
      <c r="D4227" s="11"/>
      <c r="E4227" s="11"/>
      <c r="F4227" s="11"/>
      <c r="G4227" s="28"/>
      <c r="H4227" s="76"/>
    </row>
    <row r="4228" spans="1:8" ht="15" thickBot="1">
      <c r="A4228" s="13"/>
      <c r="B4228" s="13"/>
      <c r="C4228" s="13"/>
      <c r="D4228" s="13"/>
      <c r="E4228" s="13"/>
      <c r="F4228" s="13"/>
      <c r="G4228" s="14"/>
      <c r="H4228" s="77"/>
    </row>
    <row r="4229" spans="1:8" ht="15" thickTop="1">
      <c r="A4229" s="15"/>
      <c r="B4229" s="15"/>
      <c r="C4229" s="15"/>
      <c r="D4229" s="15"/>
      <c r="E4229" s="15"/>
      <c r="F4229" s="15"/>
      <c r="G4229" s="15"/>
      <c r="H4229" s="78"/>
    </row>
    <row r="4230" spans="1:8" ht="15">
      <c r="A4230" s="1" t="s">
        <v>646</v>
      </c>
      <c r="B4230" s="2" t="s">
        <v>1</v>
      </c>
      <c r="C4230" s="1" t="s">
        <v>2</v>
      </c>
      <c r="D4230" s="1" t="s">
        <v>3</v>
      </c>
      <c r="E4230" s="29" t="s">
        <v>799</v>
      </c>
      <c r="F4230" s="29" t="s">
        <v>4</v>
      </c>
      <c r="G4230" s="2" t="s">
        <v>5</v>
      </c>
      <c r="H4230" s="74" t="s">
        <v>6</v>
      </c>
    </row>
    <row r="4231" spans="1:8" ht="89.25">
      <c r="A4231" s="3" t="s">
        <v>800</v>
      </c>
      <c r="B4231" s="4">
        <v>91926</v>
      </c>
      <c r="C4231" s="3" t="s">
        <v>20</v>
      </c>
      <c r="D4231" s="3" t="s">
        <v>647</v>
      </c>
      <c r="E4231" s="25" t="s">
        <v>1896</v>
      </c>
      <c r="F4231" s="25" t="s">
        <v>76</v>
      </c>
      <c r="G4231" s="5">
        <v>1</v>
      </c>
      <c r="H4231" s="79">
        <v>4.67</v>
      </c>
    </row>
    <row r="4232" spans="1:8" ht="38.25">
      <c r="A4232" s="7" t="s">
        <v>801</v>
      </c>
      <c r="B4232" s="8">
        <v>88247</v>
      </c>
      <c r="C4232" s="7" t="s">
        <v>20</v>
      </c>
      <c r="D4232" s="7" t="s">
        <v>876</v>
      </c>
      <c r="E4232" s="26" t="s">
        <v>1801</v>
      </c>
      <c r="F4232" s="26" t="s">
        <v>106</v>
      </c>
      <c r="G4232" s="9">
        <v>2.9000000000000001E-2</v>
      </c>
      <c r="H4232" s="72">
        <v>25.53</v>
      </c>
    </row>
    <row r="4233" spans="1:8" ht="38.25">
      <c r="A4233" s="7" t="s">
        <v>801</v>
      </c>
      <c r="B4233" s="8">
        <v>88264</v>
      </c>
      <c r="C4233" s="7" t="s">
        <v>20</v>
      </c>
      <c r="D4233" s="7" t="s">
        <v>875</v>
      </c>
      <c r="E4233" s="26" t="s">
        <v>1801</v>
      </c>
      <c r="F4233" s="26" t="s">
        <v>106</v>
      </c>
      <c r="G4233" s="9">
        <v>2.9000000000000001E-2</v>
      </c>
      <c r="H4233" s="72">
        <v>30.24</v>
      </c>
    </row>
    <row r="4234" spans="1:8" ht="25.5">
      <c r="A4234" s="16" t="s">
        <v>806</v>
      </c>
      <c r="B4234" s="17">
        <v>21127</v>
      </c>
      <c r="C4234" s="16" t="s">
        <v>20</v>
      </c>
      <c r="D4234" s="16" t="s">
        <v>1571</v>
      </c>
      <c r="E4234" s="27" t="s">
        <v>819</v>
      </c>
      <c r="F4234" s="27" t="s">
        <v>54</v>
      </c>
      <c r="G4234" s="18">
        <v>9.4000000000000004E-3</v>
      </c>
      <c r="H4234" s="71">
        <v>6.79</v>
      </c>
    </row>
    <row r="4235" spans="1:8" ht="25.5">
      <c r="A4235" s="16" t="s">
        <v>806</v>
      </c>
      <c r="B4235" s="17">
        <v>1014</v>
      </c>
      <c r="C4235" s="16" t="s">
        <v>20</v>
      </c>
      <c r="D4235" s="16" t="s">
        <v>1572</v>
      </c>
      <c r="E4235" s="27" t="s">
        <v>819</v>
      </c>
      <c r="F4235" s="27" t="s">
        <v>76</v>
      </c>
      <c r="G4235" s="18">
        <v>1.2434000000000001</v>
      </c>
      <c r="H4235" s="71">
        <v>2.36</v>
      </c>
    </row>
    <row r="4236" spans="1:8">
      <c r="A4236" s="11"/>
      <c r="B4236" s="11"/>
      <c r="C4236" s="11"/>
      <c r="D4236" s="11"/>
      <c r="E4236" s="11"/>
      <c r="F4236" s="11"/>
      <c r="G4236" s="12"/>
      <c r="H4236" s="75"/>
    </row>
    <row r="4237" spans="1:8">
      <c r="A4237" s="11"/>
      <c r="B4237" s="11"/>
      <c r="C4237" s="11"/>
      <c r="D4237" s="11"/>
      <c r="E4237" s="11"/>
      <c r="F4237" s="11"/>
      <c r="G4237" s="28"/>
      <c r="H4237" s="76"/>
    </row>
    <row r="4238" spans="1:8" ht="15" thickBot="1">
      <c r="A4238" s="13"/>
      <c r="B4238" s="13"/>
      <c r="C4238" s="13"/>
      <c r="D4238" s="13"/>
      <c r="E4238" s="13"/>
      <c r="F4238" s="13"/>
      <c r="G4238" s="14"/>
      <c r="H4238" s="77"/>
    </row>
    <row r="4239" spans="1:8" ht="15" thickTop="1">
      <c r="A4239" s="15"/>
      <c r="B4239" s="15"/>
      <c r="C4239" s="15"/>
      <c r="D4239" s="15"/>
      <c r="E4239" s="15"/>
      <c r="F4239" s="15"/>
      <c r="G4239" s="15"/>
      <c r="H4239" s="78"/>
    </row>
    <row r="4240" spans="1:8" ht="15">
      <c r="A4240" s="1" t="s">
        <v>648</v>
      </c>
      <c r="B4240" s="2" t="s">
        <v>1</v>
      </c>
      <c r="C4240" s="1" t="s">
        <v>2</v>
      </c>
      <c r="D4240" s="1" t="s">
        <v>3</v>
      </c>
      <c r="E4240" s="29" t="s">
        <v>799</v>
      </c>
      <c r="F4240" s="29" t="s">
        <v>4</v>
      </c>
      <c r="G4240" s="2" t="s">
        <v>5</v>
      </c>
      <c r="H4240" s="74" t="s">
        <v>6</v>
      </c>
    </row>
    <row r="4241" spans="1:8" ht="89.25">
      <c r="A4241" s="3" t="s">
        <v>800</v>
      </c>
      <c r="B4241" s="4">
        <v>91927</v>
      </c>
      <c r="C4241" s="3" t="s">
        <v>20</v>
      </c>
      <c r="D4241" s="3" t="s">
        <v>649</v>
      </c>
      <c r="E4241" s="25" t="s">
        <v>1896</v>
      </c>
      <c r="F4241" s="25" t="s">
        <v>76</v>
      </c>
      <c r="G4241" s="5">
        <v>1</v>
      </c>
      <c r="H4241" s="79">
        <v>5.23</v>
      </c>
    </row>
    <row r="4242" spans="1:8" ht="38.25">
      <c r="A4242" s="7" t="s">
        <v>801</v>
      </c>
      <c r="B4242" s="8">
        <v>88247</v>
      </c>
      <c r="C4242" s="7" t="s">
        <v>20</v>
      </c>
      <c r="D4242" s="7" t="s">
        <v>876</v>
      </c>
      <c r="E4242" s="26" t="s">
        <v>1801</v>
      </c>
      <c r="F4242" s="26" t="s">
        <v>106</v>
      </c>
      <c r="G4242" s="9">
        <v>2.9000000000000001E-2</v>
      </c>
      <c r="H4242" s="72">
        <v>25.53</v>
      </c>
    </row>
    <row r="4243" spans="1:8" ht="38.25">
      <c r="A4243" s="7" t="s">
        <v>801</v>
      </c>
      <c r="B4243" s="8">
        <v>88264</v>
      </c>
      <c r="C4243" s="7" t="s">
        <v>20</v>
      </c>
      <c r="D4243" s="7" t="s">
        <v>875</v>
      </c>
      <c r="E4243" s="26" t="s">
        <v>1801</v>
      </c>
      <c r="F4243" s="26" t="s">
        <v>106</v>
      </c>
      <c r="G4243" s="9">
        <v>2.9000000000000001E-2</v>
      </c>
      <c r="H4243" s="72">
        <v>30.24</v>
      </c>
    </row>
    <row r="4244" spans="1:8" ht="25.5">
      <c r="A4244" s="16" t="s">
        <v>806</v>
      </c>
      <c r="B4244" s="17">
        <v>21127</v>
      </c>
      <c r="C4244" s="16" t="s">
        <v>20</v>
      </c>
      <c r="D4244" s="16" t="s">
        <v>1571</v>
      </c>
      <c r="E4244" s="27" t="s">
        <v>819</v>
      </c>
      <c r="F4244" s="27" t="s">
        <v>54</v>
      </c>
      <c r="G4244" s="18">
        <v>9.4000000000000004E-3</v>
      </c>
      <c r="H4244" s="71">
        <v>6.79</v>
      </c>
    </row>
    <row r="4245" spans="1:8" ht="38.25">
      <c r="A4245" s="16" t="s">
        <v>806</v>
      </c>
      <c r="B4245" s="17">
        <v>1022</v>
      </c>
      <c r="C4245" s="16" t="s">
        <v>20</v>
      </c>
      <c r="D4245" s="16" t="s">
        <v>1573</v>
      </c>
      <c r="E4245" s="27" t="s">
        <v>819</v>
      </c>
      <c r="F4245" s="27" t="s">
        <v>76</v>
      </c>
      <c r="G4245" s="18">
        <v>1.2434000000000001</v>
      </c>
      <c r="H4245" s="71">
        <v>2.81</v>
      </c>
    </row>
    <row r="4246" spans="1:8">
      <c r="A4246" s="11"/>
      <c r="B4246" s="11"/>
      <c r="C4246" s="11"/>
      <c r="D4246" s="11"/>
      <c r="E4246" s="11"/>
      <c r="F4246" s="11"/>
      <c r="G4246" s="12"/>
      <c r="H4246" s="75"/>
    </row>
    <row r="4247" spans="1:8">
      <c r="A4247" s="11"/>
      <c r="B4247" s="11"/>
      <c r="C4247" s="11"/>
      <c r="D4247" s="11"/>
      <c r="E4247" s="11"/>
      <c r="F4247" s="11"/>
      <c r="G4247" s="28"/>
      <c r="H4247" s="76"/>
    </row>
    <row r="4248" spans="1:8" ht="15" thickBot="1">
      <c r="A4248" s="13"/>
      <c r="B4248" s="13"/>
      <c r="C4248" s="13"/>
      <c r="D4248" s="13"/>
      <c r="E4248" s="13"/>
      <c r="F4248" s="13"/>
      <c r="G4248" s="14"/>
      <c r="H4248" s="77"/>
    </row>
    <row r="4249" spans="1:8" ht="15" thickTop="1">
      <c r="A4249" s="15"/>
      <c r="B4249" s="15"/>
      <c r="C4249" s="15"/>
      <c r="D4249" s="15"/>
      <c r="E4249" s="15"/>
      <c r="F4249" s="15"/>
      <c r="G4249" s="15"/>
      <c r="H4249" s="78"/>
    </row>
    <row r="4250" spans="1:8" ht="15">
      <c r="A4250" s="1" t="s">
        <v>650</v>
      </c>
      <c r="B4250" s="2" t="s">
        <v>1</v>
      </c>
      <c r="C4250" s="1" t="s">
        <v>2</v>
      </c>
      <c r="D4250" s="1" t="s">
        <v>3</v>
      </c>
      <c r="E4250" s="29" t="s">
        <v>799</v>
      </c>
      <c r="F4250" s="29" t="s">
        <v>4</v>
      </c>
      <c r="G4250" s="2" t="s">
        <v>5</v>
      </c>
      <c r="H4250" s="74" t="s">
        <v>6</v>
      </c>
    </row>
    <row r="4251" spans="1:8" ht="89.25">
      <c r="A4251" s="3" t="s">
        <v>800</v>
      </c>
      <c r="B4251" s="4">
        <v>91928</v>
      </c>
      <c r="C4251" s="3" t="s">
        <v>20</v>
      </c>
      <c r="D4251" s="3" t="s">
        <v>651</v>
      </c>
      <c r="E4251" s="25" t="s">
        <v>1896</v>
      </c>
      <c r="F4251" s="25" t="s">
        <v>76</v>
      </c>
      <c r="G4251" s="5">
        <v>1</v>
      </c>
      <c r="H4251" s="79">
        <v>7.19</v>
      </c>
    </row>
    <row r="4252" spans="1:8" ht="38.25">
      <c r="A4252" s="7" t="s">
        <v>801</v>
      </c>
      <c r="B4252" s="8">
        <v>88247</v>
      </c>
      <c r="C4252" s="7" t="s">
        <v>20</v>
      </c>
      <c r="D4252" s="7" t="s">
        <v>876</v>
      </c>
      <c r="E4252" s="26" t="s">
        <v>1801</v>
      </c>
      <c r="F4252" s="26" t="s">
        <v>106</v>
      </c>
      <c r="G4252" s="9">
        <v>3.9E-2</v>
      </c>
      <c r="H4252" s="72">
        <v>25.53</v>
      </c>
    </row>
    <row r="4253" spans="1:8" ht="38.25">
      <c r="A4253" s="7" t="s">
        <v>801</v>
      </c>
      <c r="B4253" s="8">
        <v>88264</v>
      </c>
      <c r="C4253" s="7" t="s">
        <v>20</v>
      </c>
      <c r="D4253" s="7" t="s">
        <v>875</v>
      </c>
      <c r="E4253" s="26" t="s">
        <v>1801</v>
      </c>
      <c r="F4253" s="26" t="s">
        <v>106</v>
      </c>
      <c r="G4253" s="9">
        <v>3.9E-2</v>
      </c>
      <c r="H4253" s="72">
        <v>30.24</v>
      </c>
    </row>
    <row r="4254" spans="1:8" ht="25.5">
      <c r="A4254" s="16" t="s">
        <v>806</v>
      </c>
      <c r="B4254" s="17">
        <v>981</v>
      </c>
      <c r="C4254" s="16" t="s">
        <v>20</v>
      </c>
      <c r="D4254" s="16" t="s">
        <v>1574</v>
      </c>
      <c r="E4254" s="27" t="s">
        <v>819</v>
      </c>
      <c r="F4254" s="27" t="s">
        <v>76</v>
      </c>
      <c r="G4254" s="18">
        <v>1.2434000000000001</v>
      </c>
      <c r="H4254" s="71">
        <v>3.92</v>
      </c>
    </row>
    <row r="4255" spans="1:8" ht="25.5">
      <c r="A4255" s="16" t="s">
        <v>806</v>
      </c>
      <c r="B4255" s="17">
        <v>21127</v>
      </c>
      <c r="C4255" s="16" t="s">
        <v>20</v>
      </c>
      <c r="D4255" s="16" t="s">
        <v>1571</v>
      </c>
      <c r="E4255" s="27" t="s">
        <v>819</v>
      </c>
      <c r="F4255" s="27" t="s">
        <v>54</v>
      </c>
      <c r="G4255" s="18">
        <v>9.4000000000000004E-3</v>
      </c>
      <c r="H4255" s="71">
        <v>6.79</v>
      </c>
    </row>
    <row r="4256" spans="1:8">
      <c r="A4256" s="11"/>
      <c r="B4256" s="11"/>
      <c r="C4256" s="11"/>
      <c r="D4256" s="11"/>
      <c r="E4256" s="11"/>
      <c r="F4256" s="11"/>
      <c r="G4256" s="12"/>
      <c r="H4256" s="75"/>
    </row>
    <row r="4257" spans="1:8">
      <c r="A4257" s="11"/>
      <c r="B4257" s="11"/>
      <c r="C4257" s="11"/>
      <c r="D4257" s="11"/>
      <c r="E4257" s="11"/>
      <c r="F4257" s="11"/>
      <c r="G4257" s="28"/>
      <c r="H4257" s="76"/>
    </row>
    <row r="4258" spans="1:8" ht="15" thickBot="1">
      <c r="A4258" s="13"/>
      <c r="B4258" s="13"/>
      <c r="C4258" s="13"/>
      <c r="D4258" s="13"/>
      <c r="E4258" s="13"/>
      <c r="F4258" s="13"/>
      <c r="G4258" s="14"/>
      <c r="H4258" s="77"/>
    </row>
    <row r="4259" spans="1:8" ht="15" thickTop="1">
      <c r="A4259" s="15"/>
      <c r="B4259" s="15"/>
      <c r="C4259" s="15"/>
      <c r="D4259" s="15"/>
      <c r="E4259" s="15"/>
      <c r="F4259" s="15"/>
      <c r="G4259" s="15"/>
      <c r="H4259" s="78"/>
    </row>
    <row r="4260" spans="1:8" ht="15">
      <c r="A4260" s="1" t="s">
        <v>652</v>
      </c>
      <c r="B4260" s="2" t="s">
        <v>1</v>
      </c>
      <c r="C4260" s="1" t="s">
        <v>2</v>
      </c>
      <c r="D4260" s="1" t="s">
        <v>3</v>
      </c>
      <c r="E4260" s="29" t="s">
        <v>799</v>
      </c>
      <c r="F4260" s="29" t="s">
        <v>4</v>
      </c>
      <c r="G4260" s="2" t="s">
        <v>5</v>
      </c>
      <c r="H4260" s="74" t="s">
        <v>6</v>
      </c>
    </row>
    <row r="4261" spans="1:8" ht="89.25">
      <c r="A4261" s="3" t="s">
        <v>800</v>
      </c>
      <c r="B4261" s="4">
        <v>91930</v>
      </c>
      <c r="C4261" s="3" t="s">
        <v>20</v>
      </c>
      <c r="D4261" s="3" t="s">
        <v>653</v>
      </c>
      <c r="E4261" s="25" t="s">
        <v>1896</v>
      </c>
      <c r="F4261" s="25" t="s">
        <v>76</v>
      </c>
      <c r="G4261" s="5">
        <v>1</v>
      </c>
      <c r="H4261" s="79">
        <v>10.029999999999999</v>
      </c>
    </row>
    <row r="4262" spans="1:8" ht="38.25">
      <c r="A4262" s="7" t="s">
        <v>801</v>
      </c>
      <c r="B4262" s="8">
        <v>88247</v>
      </c>
      <c r="C4262" s="7" t="s">
        <v>20</v>
      </c>
      <c r="D4262" s="7" t="s">
        <v>876</v>
      </c>
      <c r="E4262" s="26" t="s">
        <v>1801</v>
      </c>
      <c r="F4262" s="26" t="s">
        <v>106</v>
      </c>
      <c r="G4262" s="9">
        <v>5.0999999999999997E-2</v>
      </c>
      <c r="H4262" s="72">
        <v>25.53</v>
      </c>
    </row>
    <row r="4263" spans="1:8" ht="38.25">
      <c r="A4263" s="7" t="s">
        <v>801</v>
      </c>
      <c r="B4263" s="8">
        <v>88264</v>
      </c>
      <c r="C4263" s="7" t="s">
        <v>20</v>
      </c>
      <c r="D4263" s="7" t="s">
        <v>875</v>
      </c>
      <c r="E4263" s="26" t="s">
        <v>1801</v>
      </c>
      <c r="F4263" s="26" t="s">
        <v>106</v>
      </c>
      <c r="G4263" s="9">
        <v>5.0999999999999997E-2</v>
      </c>
      <c r="H4263" s="72">
        <v>30.24</v>
      </c>
    </row>
    <row r="4264" spans="1:8" ht="25.5">
      <c r="A4264" s="16" t="s">
        <v>806</v>
      </c>
      <c r="B4264" s="17">
        <v>982</v>
      </c>
      <c r="C4264" s="16" t="s">
        <v>20</v>
      </c>
      <c r="D4264" s="16" t="s">
        <v>1575</v>
      </c>
      <c r="E4264" s="27" t="s">
        <v>819</v>
      </c>
      <c r="F4264" s="27" t="s">
        <v>76</v>
      </c>
      <c r="G4264" s="18">
        <v>1.2434000000000001</v>
      </c>
      <c r="H4264" s="71">
        <v>5.63</v>
      </c>
    </row>
    <row r="4265" spans="1:8" ht="25.5">
      <c r="A4265" s="16" t="s">
        <v>806</v>
      </c>
      <c r="B4265" s="17">
        <v>21127</v>
      </c>
      <c r="C4265" s="16" t="s">
        <v>20</v>
      </c>
      <c r="D4265" s="16" t="s">
        <v>1571</v>
      </c>
      <c r="E4265" s="27" t="s">
        <v>819</v>
      </c>
      <c r="F4265" s="27" t="s">
        <v>54</v>
      </c>
      <c r="G4265" s="18">
        <v>9.4000000000000004E-3</v>
      </c>
      <c r="H4265" s="71">
        <v>6.79</v>
      </c>
    </row>
    <row r="4266" spans="1:8">
      <c r="A4266" s="11"/>
      <c r="B4266" s="11"/>
      <c r="C4266" s="11"/>
      <c r="D4266" s="11"/>
      <c r="E4266" s="11"/>
      <c r="F4266" s="11"/>
      <c r="G4266" s="12"/>
      <c r="H4266" s="75"/>
    </row>
    <row r="4267" spans="1:8">
      <c r="A4267" s="11"/>
      <c r="B4267" s="11"/>
      <c r="C4267" s="11"/>
      <c r="D4267" s="11"/>
      <c r="E4267" s="11"/>
      <c r="F4267" s="11"/>
      <c r="G4267" s="28"/>
      <c r="H4267" s="76"/>
    </row>
    <row r="4268" spans="1:8" ht="15" thickBot="1">
      <c r="A4268" s="13"/>
      <c r="B4268" s="13"/>
      <c r="C4268" s="13"/>
      <c r="D4268" s="13"/>
      <c r="E4268" s="13"/>
      <c r="F4268" s="13"/>
      <c r="G4268" s="14"/>
      <c r="H4268" s="77"/>
    </row>
    <row r="4269" spans="1:8" ht="15" thickTop="1">
      <c r="A4269" s="15"/>
      <c r="B4269" s="15"/>
      <c r="C4269" s="15"/>
      <c r="D4269" s="15"/>
      <c r="E4269" s="15"/>
      <c r="F4269" s="15"/>
      <c r="G4269" s="15"/>
      <c r="H4269" s="78"/>
    </row>
    <row r="4270" spans="1:8" ht="15">
      <c r="A4270" s="1" t="s">
        <v>654</v>
      </c>
      <c r="B4270" s="2" t="s">
        <v>1</v>
      </c>
      <c r="C4270" s="1" t="s">
        <v>2</v>
      </c>
      <c r="D4270" s="1" t="s">
        <v>3</v>
      </c>
      <c r="E4270" s="29" t="s">
        <v>799</v>
      </c>
      <c r="F4270" s="29" t="s">
        <v>4</v>
      </c>
      <c r="G4270" s="2" t="s">
        <v>5</v>
      </c>
      <c r="H4270" s="74" t="s">
        <v>6</v>
      </c>
    </row>
    <row r="4271" spans="1:8" ht="89.25">
      <c r="A4271" s="3" t="s">
        <v>800</v>
      </c>
      <c r="B4271" s="4">
        <v>91932</v>
      </c>
      <c r="C4271" s="3" t="s">
        <v>20</v>
      </c>
      <c r="D4271" s="3" t="s">
        <v>655</v>
      </c>
      <c r="E4271" s="25" t="s">
        <v>1896</v>
      </c>
      <c r="F4271" s="25" t="s">
        <v>76</v>
      </c>
      <c r="G4271" s="5">
        <v>1</v>
      </c>
      <c r="H4271" s="79">
        <v>17.920000000000002</v>
      </c>
    </row>
    <row r="4272" spans="1:8" ht="38.25">
      <c r="A4272" s="7" t="s">
        <v>801</v>
      </c>
      <c r="B4272" s="8">
        <v>88247</v>
      </c>
      <c r="C4272" s="7" t="s">
        <v>20</v>
      </c>
      <c r="D4272" s="7" t="s">
        <v>876</v>
      </c>
      <c r="E4272" s="26" t="s">
        <v>1801</v>
      </c>
      <c r="F4272" s="26" t="s">
        <v>106</v>
      </c>
      <c r="G4272" s="9">
        <v>7.5999999999999998E-2</v>
      </c>
      <c r="H4272" s="72">
        <v>25.53</v>
      </c>
    </row>
    <row r="4273" spans="1:8" ht="38.25">
      <c r="A4273" s="7" t="s">
        <v>801</v>
      </c>
      <c r="B4273" s="8">
        <v>88264</v>
      </c>
      <c r="C4273" s="7" t="s">
        <v>20</v>
      </c>
      <c r="D4273" s="7" t="s">
        <v>875</v>
      </c>
      <c r="E4273" s="26" t="s">
        <v>1801</v>
      </c>
      <c r="F4273" s="26" t="s">
        <v>106</v>
      </c>
      <c r="G4273" s="9">
        <v>7.5999999999999998E-2</v>
      </c>
      <c r="H4273" s="72">
        <v>30.24</v>
      </c>
    </row>
    <row r="4274" spans="1:8" ht="25.5">
      <c r="A4274" s="16" t="s">
        <v>806</v>
      </c>
      <c r="B4274" s="17">
        <v>21127</v>
      </c>
      <c r="C4274" s="16" t="s">
        <v>20</v>
      </c>
      <c r="D4274" s="16" t="s">
        <v>1571</v>
      </c>
      <c r="E4274" s="27" t="s">
        <v>819</v>
      </c>
      <c r="F4274" s="27" t="s">
        <v>54</v>
      </c>
      <c r="G4274" s="18">
        <v>9.4000000000000004E-3</v>
      </c>
      <c r="H4274" s="71">
        <v>6.79</v>
      </c>
    </row>
    <row r="4275" spans="1:8" ht="25.5">
      <c r="A4275" s="16" t="s">
        <v>806</v>
      </c>
      <c r="B4275" s="17">
        <v>980</v>
      </c>
      <c r="C4275" s="16" t="s">
        <v>20</v>
      </c>
      <c r="D4275" s="16" t="s">
        <v>1576</v>
      </c>
      <c r="E4275" s="27" t="s">
        <v>819</v>
      </c>
      <c r="F4275" s="27" t="s">
        <v>76</v>
      </c>
      <c r="G4275" s="18">
        <v>1.2434000000000001</v>
      </c>
      <c r="H4275" s="71">
        <v>10.77</v>
      </c>
    </row>
    <row r="4276" spans="1:8">
      <c r="A4276" s="11"/>
      <c r="B4276" s="11"/>
      <c r="C4276" s="11"/>
      <c r="D4276" s="11"/>
      <c r="E4276" s="11"/>
      <c r="F4276" s="11"/>
      <c r="G4276" s="12"/>
      <c r="H4276" s="75"/>
    </row>
    <row r="4277" spans="1:8">
      <c r="A4277" s="11"/>
      <c r="B4277" s="11"/>
      <c r="C4277" s="11"/>
      <c r="D4277" s="11"/>
      <c r="E4277" s="11"/>
      <c r="F4277" s="11"/>
      <c r="G4277" s="28"/>
      <c r="H4277" s="76"/>
    </row>
    <row r="4278" spans="1:8" ht="15" thickBot="1">
      <c r="A4278" s="13"/>
      <c r="B4278" s="13"/>
      <c r="C4278" s="13"/>
      <c r="D4278" s="13"/>
      <c r="E4278" s="13"/>
      <c r="F4278" s="13"/>
      <c r="G4278" s="14"/>
      <c r="H4278" s="77"/>
    </row>
    <row r="4279" spans="1:8" ht="15" thickTop="1">
      <c r="A4279" s="15"/>
      <c r="B4279" s="15"/>
      <c r="C4279" s="15"/>
      <c r="D4279" s="15"/>
      <c r="E4279" s="15"/>
      <c r="F4279" s="15"/>
      <c r="G4279" s="15"/>
      <c r="H4279" s="78"/>
    </row>
    <row r="4280" spans="1:8" ht="15">
      <c r="A4280" s="1" t="s">
        <v>656</v>
      </c>
      <c r="B4280" s="2" t="s">
        <v>1</v>
      </c>
      <c r="C4280" s="1" t="s">
        <v>2</v>
      </c>
      <c r="D4280" s="1" t="s">
        <v>3</v>
      </c>
      <c r="E4280" s="29" t="s">
        <v>799</v>
      </c>
      <c r="F4280" s="29" t="s">
        <v>4</v>
      </c>
      <c r="G4280" s="2" t="s">
        <v>5</v>
      </c>
      <c r="H4280" s="74" t="s">
        <v>6</v>
      </c>
    </row>
    <row r="4281" spans="1:8" ht="89.25">
      <c r="A4281" s="3" t="s">
        <v>800</v>
      </c>
      <c r="B4281" s="4">
        <v>91933</v>
      </c>
      <c r="C4281" s="3" t="s">
        <v>20</v>
      </c>
      <c r="D4281" s="3" t="s">
        <v>657</v>
      </c>
      <c r="E4281" s="25" t="s">
        <v>1896</v>
      </c>
      <c r="F4281" s="25" t="s">
        <v>76</v>
      </c>
      <c r="G4281" s="5">
        <v>1</v>
      </c>
      <c r="H4281" s="79">
        <v>17.29</v>
      </c>
    </row>
    <row r="4282" spans="1:8" ht="38.25">
      <c r="A4282" s="7" t="s">
        <v>801</v>
      </c>
      <c r="B4282" s="8">
        <v>88247</v>
      </c>
      <c r="C4282" s="7" t="s">
        <v>20</v>
      </c>
      <c r="D4282" s="7" t="s">
        <v>876</v>
      </c>
      <c r="E4282" s="26" t="s">
        <v>1801</v>
      </c>
      <c r="F4282" s="26" t="s">
        <v>106</v>
      </c>
      <c r="G4282" s="9">
        <v>7.5999999999999998E-2</v>
      </c>
      <c r="H4282" s="72">
        <v>25.53</v>
      </c>
    </row>
    <row r="4283" spans="1:8" ht="38.25">
      <c r="A4283" s="7" t="s">
        <v>801</v>
      </c>
      <c r="B4283" s="8">
        <v>88264</v>
      </c>
      <c r="C4283" s="7" t="s">
        <v>20</v>
      </c>
      <c r="D4283" s="7" t="s">
        <v>875</v>
      </c>
      <c r="E4283" s="26" t="s">
        <v>1801</v>
      </c>
      <c r="F4283" s="26" t="s">
        <v>106</v>
      </c>
      <c r="G4283" s="9">
        <v>7.5999999999999998E-2</v>
      </c>
      <c r="H4283" s="72">
        <v>30.24</v>
      </c>
    </row>
    <row r="4284" spans="1:8" ht="38.25">
      <c r="A4284" s="16" t="s">
        <v>806</v>
      </c>
      <c r="B4284" s="17">
        <v>1020</v>
      </c>
      <c r="C4284" s="16" t="s">
        <v>20</v>
      </c>
      <c r="D4284" s="16" t="s">
        <v>1577</v>
      </c>
      <c r="E4284" s="27" t="s">
        <v>819</v>
      </c>
      <c r="F4284" s="27" t="s">
        <v>76</v>
      </c>
      <c r="G4284" s="18">
        <v>1.2434000000000001</v>
      </c>
      <c r="H4284" s="71">
        <v>10.27</v>
      </c>
    </row>
    <row r="4285" spans="1:8" ht="25.5">
      <c r="A4285" s="16" t="s">
        <v>806</v>
      </c>
      <c r="B4285" s="17">
        <v>21127</v>
      </c>
      <c r="C4285" s="16" t="s">
        <v>20</v>
      </c>
      <c r="D4285" s="16" t="s">
        <v>1571</v>
      </c>
      <c r="E4285" s="27" t="s">
        <v>819</v>
      </c>
      <c r="F4285" s="27" t="s">
        <v>54</v>
      </c>
      <c r="G4285" s="18">
        <v>9.4000000000000004E-3</v>
      </c>
      <c r="H4285" s="71">
        <v>6.79</v>
      </c>
    </row>
    <row r="4286" spans="1:8">
      <c r="A4286" s="11"/>
      <c r="B4286" s="11"/>
      <c r="C4286" s="11"/>
      <c r="D4286" s="11"/>
      <c r="E4286" s="11"/>
      <c r="F4286" s="11"/>
      <c r="G4286" s="12"/>
      <c r="H4286" s="75"/>
    </row>
    <row r="4287" spans="1:8">
      <c r="A4287" s="11"/>
      <c r="B4287" s="11"/>
      <c r="C4287" s="11"/>
      <c r="D4287" s="11"/>
      <c r="E4287" s="11"/>
      <c r="F4287" s="11"/>
      <c r="G4287" s="28"/>
      <c r="H4287" s="76"/>
    </row>
    <row r="4288" spans="1:8" ht="15" thickBot="1">
      <c r="A4288" s="13"/>
      <c r="B4288" s="13"/>
      <c r="C4288" s="13"/>
      <c r="D4288" s="13"/>
      <c r="E4288" s="13"/>
      <c r="F4288" s="13"/>
      <c r="G4288" s="14"/>
      <c r="H4288" s="77"/>
    </row>
    <row r="4289" spans="1:8" ht="15" thickTop="1">
      <c r="A4289" s="15"/>
      <c r="B4289" s="15"/>
      <c r="C4289" s="15"/>
      <c r="D4289" s="15"/>
      <c r="E4289" s="15"/>
      <c r="F4289" s="15"/>
      <c r="G4289" s="15"/>
      <c r="H4289" s="78"/>
    </row>
    <row r="4290" spans="1:8" ht="15">
      <c r="A4290" s="1" t="s">
        <v>658</v>
      </c>
      <c r="B4290" s="2" t="s">
        <v>1</v>
      </c>
      <c r="C4290" s="1" t="s">
        <v>2</v>
      </c>
      <c r="D4290" s="1" t="s">
        <v>3</v>
      </c>
      <c r="E4290" s="29" t="s">
        <v>799</v>
      </c>
      <c r="F4290" s="29" t="s">
        <v>4</v>
      </c>
      <c r="G4290" s="2" t="s">
        <v>5</v>
      </c>
      <c r="H4290" s="74" t="s">
        <v>6</v>
      </c>
    </row>
    <row r="4291" spans="1:8" ht="89.25">
      <c r="A4291" s="3" t="s">
        <v>800</v>
      </c>
      <c r="B4291" s="4">
        <v>91934</v>
      </c>
      <c r="C4291" s="3" t="s">
        <v>20</v>
      </c>
      <c r="D4291" s="3" t="s">
        <v>659</v>
      </c>
      <c r="E4291" s="25" t="s">
        <v>1896</v>
      </c>
      <c r="F4291" s="25" t="s">
        <v>76</v>
      </c>
      <c r="G4291" s="5">
        <v>1</v>
      </c>
      <c r="H4291" s="79">
        <v>25.89</v>
      </c>
    </row>
    <row r="4292" spans="1:8" ht="38.25">
      <c r="A4292" s="7" t="s">
        <v>801</v>
      </c>
      <c r="B4292" s="8">
        <v>88247</v>
      </c>
      <c r="C4292" s="7" t="s">
        <v>20</v>
      </c>
      <c r="D4292" s="7" t="s">
        <v>876</v>
      </c>
      <c r="E4292" s="26" t="s">
        <v>1801</v>
      </c>
      <c r="F4292" s="26" t="s">
        <v>106</v>
      </c>
      <c r="G4292" s="9">
        <v>0.114</v>
      </c>
      <c r="H4292" s="72">
        <v>25.53</v>
      </c>
    </row>
    <row r="4293" spans="1:8" ht="38.25">
      <c r="A4293" s="7" t="s">
        <v>801</v>
      </c>
      <c r="B4293" s="8">
        <v>88264</v>
      </c>
      <c r="C4293" s="7" t="s">
        <v>20</v>
      </c>
      <c r="D4293" s="7" t="s">
        <v>875</v>
      </c>
      <c r="E4293" s="26" t="s">
        <v>1801</v>
      </c>
      <c r="F4293" s="26" t="s">
        <v>106</v>
      </c>
      <c r="G4293" s="9">
        <v>0.114</v>
      </c>
      <c r="H4293" s="72">
        <v>30.24</v>
      </c>
    </row>
    <row r="4294" spans="1:8" ht="25.5">
      <c r="A4294" s="16" t="s">
        <v>806</v>
      </c>
      <c r="B4294" s="17">
        <v>21127</v>
      </c>
      <c r="C4294" s="16" t="s">
        <v>20</v>
      </c>
      <c r="D4294" s="16" t="s">
        <v>1571</v>
      </c>
      <c r="E4294" s="27" t="s">
        <v>819</v>
      </c>
      <c r="F4294" s="27" t="s">
        <v>54</v>
      </c>
      <c r="G4294" s="18">
        <v>9.4000000000000004E-3</v>
      </c>
      <c r="H4294" s="71">
        <v>6.79</v>
      </c>
    </row>
    <row r="4295" spans="1:8" ht="25.5">
      <c r="A4295" s="16" t="s">
        <v>806</v>
      </c>
      <c r="B4295" s="17">
        <v>979</v>
      </c>
      <c r="C4295" s="16" t="s">
        <v>20</v>
      </c>
      <c r="D4295" s="16" t="s">
        <v>1578</v>
      </c>
      <c r="E4295" s="27" t="s">
        <v>819</v>
      </c>
      <c r="F4295" s="27" t="s">
        <v>76</v>
      </c>
      <c r="G4295" s="18">
        <v>1.2434000000000001</v>
      </c>
      <c r="H4295" s="71">
        <v>15.39</v>
      </c>
    </row>
    <row r="4296" spans="1:8">
      <c r="A4296" s="11"/>
      <c r="B4296" s="11"/>
      <c r="C4296" s="11"/>
      <c r="D4296" s="11"/>
      <c r="E4296" s="11"/>
      <c r="F4296" s="11"/>
      <c r="G4296" s="12"/>
      <c r="H4296" s="75"/>
    </row>
    <row r="4297" spans="1:8">
      <c r="A4297" s="11"/>
      <c r="B4297" s="11"/>
      <c r="C4297" s="11"/>
      <c r="D4297" s="11"/>
      <c r="E4297" s="11"/>
      <c r="F4297" s="11"/>
      <c r="G4297" s="28"/>
      <c r="H4297" s="76"/>
    </row>
    <row r="4298" spans="1:8" ht="15" thickBot="1">
      <c r="A4298" s="13"/>
      <c r="B4298" s="13"/>
      <c r="C4298" s="13"/>
      <c r="D4298" s="13"/>
      <c r="E4298" s="13"/>
      <c r="F4298" s="13"/>
      <c r="G4298" s="14"/>
      <c r="H4298" s="77"/>
    </row>
    <row r="4299" spans="1:8" ht="15" thickTop="1">
      <c r="A4299" s="15"/>
      <c r="B4299" s="15"/>
      <c r="C4299" s="15"/>
      <c r="D4299" s="15"/>
      <c r="E4299" s="15"/>
      <c r="F4299" s="15"/>
      <c r="G4299" s="15"/>
      <c r="H4299" s="78"/>
    </row>
    <row r="4300" spans="1:8" ht="15">
      <c r="A4300" s="1" t="s">
        <v>660</v>
      </c>
      <c r="B4300" s="2" t="s">
        <v>1</v>
      </c>
      <c r="C4300" s="1" t="s">
        <v>2</v>
      </c>
      <c r="D4300" s="1" t="s">
        <v>3</v>
      </c>
      <c r="E4300" s="29" t="s">
        <v>799</v>
      </c>
      <c r="F4300" s="29" t="s">
        <v>4</v>
      </c>
      <c r="G4300" s="2" t="s">
        <v>5</v>
      </c>
      <c r="H4300" s="74" t="s">
        <v>6</v>
      </c>
    </row>
    <row r="4301" spans="1:8" ht="89.25">
      <c r="A4301" s="3" t="s">
        <v>800</v>
      </c>
      <c r="B4301" s="4">
        <v>91935</v>
      </c>
      <c r="C4301" s="3" t="s">
        <v>20</v>
      </c>
      <c r="D4301" s="3" t="s">
        <v>661</v>
      </c>
      <c r="E4301" s="25" t="s">
        <v>1896</v>
      </c>
      <c r="F4301" s="25" t="s">
        <v>76</v>
      </c>
      <c r="G4301" s="5">
        <v>1</v>
      </c>
      <c r="H4301" s="79">
        <v>27.11</v>
      </c>
    </row>
    <row r="4302" spans="1:8" ht="38.25">
      <c r="A4302" s="7" t="s">
        <v>801</v>
      </c>
      <c r="B4302" s="8">
        <v>88264</v>
      </c>
      <c r="C4302" s="7" t="s">
        <v>20</v>
      </c>
      <c r="D4302" s="7" t="s">
        <v>875</v>
      </c>
      <c r="E4302" s="26" t="s">
        <v>1801</v>
      </c>
      <c r="F4302" s="26" t="s">
        <v>106</v>
      </c>
      <c r="G4302" s="9">
        <v>0.114</v>
      </c>
      <c r="H4302" s="72">
        <v>30.24</v>
      </c>
    </row>
    <row r="4303" spans="1:8" ht="38.25">
      <c r="A4303" s="7" t="s">
        <v>801</v>
      </c>
      <c r="B4303" s="8">
        <v>88247</v>
      </c>
      <c r="C4303" s="7" t="s">
        <v>20</v>
      </c>
      <c r="D4303" s="7" t="s">
        <v>876</v>
      </c>
      <c r="E4303" s="26" t="s">
        <v>1801</v>
      </c>
      <c r="F4303" s="26" t="s">
        <v>106</v>
      </c>
      <c r="G4303" s="9">
        <v>0.114</v>
      </c>
      <c r="H4303" s="72">
        <v>25.53</v>
      </c>
    </row>
    <row r="4304" spans="1:8" ht="38.25">
      <c r="A4304" s="16" t="s">
        <v>806</v>
      </c>
      <c r="B4304" s="17">
        <v>995</v>
      </c>
      <c r="C4304" s="16" t="s">
        <v>20</v>
      </c>
      <c r="D4304" s="16" t="s">
        <v>1579</v>
      </c>
      <c r="E4304" s="27" t="s">
        <v>819</v>
      </c>
      <c r="F4304" s="27" t="s">
        <v>76</v>
      </c>
      <c r="G4304" s="18">
        <v>1.2434000000000001</v>
      </c>
      <c r="H4304" s="71">
        <v>16.350000000000001</v>
      </c>
    </row>
    <row r="4305" spans="1:8" ht="25.5">
      <c r="A4305" s="16" t="s">
        <v>806</v>
      </c>
      <c r="B4305" s="17">
        <v>21127</v>
      </c>
      <c r="C4305" s="16" t="s">
        <v>20</v>
      </c>
      <c r="D4305" s="16" t="s">
        <v>1571</v>
      </c>
      <c r="E4305" s="27" t="s">
        <v>819</v>
      </c>
      <c r="F4305" s="27" t="s">
        <v>54</v>
      </c>
      <c r="G4305" s="18">
        <v>9.4000000000000004E-3</v>
      </c>
      <c r="H4305" s="71">
        <v>6.79</v>
      </c>
    </row>
    <row r="4306" spans="1:8">
      <c r="A4306" s="11"/>
      <c r="B4306" s="11"/>
      <c r="C4306" s="11"/>
      <c r="D4306" s="11"/>
      <c r="E4306" s="11"/>
      <c r="F4306" s="11"/>
      <c r="G4306" s="12"/>
      <c r="H4306" s="75"/>
    </row>
    <row r="4307" spans="1:8">
      <c r="A4307" s="11"/>
      <c r="B4307" s="11"/>
      <c r="C4307" s="11"/>
      <c r="D4307" s="11"/>
      <c r="E4307" s="11"/>
      <c r="F4307" s="11"/>
      <c r="G4307" s="28"/>
      <c r="H4307" s="76"/>
    </row>
    <row r="4308" spans="1:8" ht="15" thickBot="1">
      <c r="A4308" s="13"/>
      <c r="B4308" s="13"/>
      <c r="C4308" s="13"/>
      <c r="D4308" s="13"/>
      <c r="E4308" s="13"/>
      <c r="F4308" s="13"/>
      <c r="G4308" s="14"/>
      <c r="H4308" s="77"/>
    </row>
    <row r="4309" spans="1:8" ht="15" thickTop="1">
      <c r="A4309" s="15"/>
      <c r="B4309" s="15"/>
      <c r="C4309" s="15"/>
      <c r="D4309" s="15"/>
      <c r="E4309" s="15"/>
      <c r="F4309" s="15"/>
      <c r="G4309" s="15"/>
      <c r="H4309" s="78"/>
    </row>
    <row r="4310" spans="1:8" ht="15">
      <c r="A4310" s="1" t="s">
        <v>662</v>
      </c>
      <c r="B4310" s="2" t="s">
        <v>1</v>
      </c>
      <c r="C4310" s="1" t="s">
        <v>2</v>
      </c>
      <c r="D4310" s="1" t="s">
        <v>3</v>
      </c>
      <c r="E4310" s="29" t="s">
        <v>799</v>
      </c>
      <c r="F4310" s="29" t="s">
        <v>4</v>
      </c>
      <c r="G4310" s="2" t="s">
        <v>5</v>
      </c>
      <c r="H4310" s="74" t="s">
        <v>6</v>
      </c>
    </row>
    <row r="4311" spans="1:8" ht="38.25">
      <c r="A4311" s="3" t="s">
        <v>800</v>
      </c>
      <c r="B4311" s="4">
        <v>92984</v>
      </c>
      <c r="C4311" s="3" t="s">
        <v>20</v>
      </c>
      <c r="D4311" s="3" t="s">
        <v>1797</v>
      </c>
      <c r="E4311" s="25" t="s">
        <v>1901</v>
      </c>
      <c r="F4311" s="25" t="s">
        <v>76</v>
      </c>
      <c r="G4311" s="5">
        <v>1</v>
      </c>
      <c r="H4311" s="79">
        <v>29.63</v>
      </c>
    </row>
    <row r="4312" spans="1:8" ht="38.25">
      <c r="A4312" s="7" t="s">
        <v>801</v>
      </c>
      <c r="B4312" s="8">
        <v>88264</v>
      </c>
      <c r="C4312" s="7" t="s">
        <v>20</v>
      </c>
      <c r="D4312" s="7" t="s">
        <v>875</v>
      </c>
      <c r="E4312" s="26" t="s">
        <v>1801</v>
      </c>
      <c r="F4312" s="26" t="s">
        <v>106</v>
      </c>
      <c r="G4312" s="9">
        <v>6.08E-2</v>
      </c>
      <c r="H4312" s="72">
        <v>30.24</v>
      </c>
    </row>
    <row r="4313" spans="1:8" ht="38.25">
      <c r="A4313" s="7" t="s">
        <v>801</v>
      </c>
      <c r="B4313" s="8">
        <v>88247</v>
      </c>
      <c r="C4313" s="7" t="s">
        <v>20</v>
      </c>
      <c r="D4313" s="7" t="s">
        <v>876</v>
      </c>
      <c r="E4313" s="26" t="s">
        <v>1801</v>
      </c>
      <c r="F4313" s="26" t="s">
        <v>106</v>
      </c>
      <c r="G4313" s="9">
        <v>6.08E-2</v>
      </c>
      <c r="H4313" s="72">
        <v>25.53</v>
      </c>
    </row>
    <row r="4314" spans="1:8" ht="25.5">
      <c r="A4314" s="16" t="s">
        <v>806</v>
      </c>
      <c r="B4314" s="17">
        <v>21127</v>
      </c>
      <c r="C4314" s="16" t="s">
        <v>20</v>
      </c>
      <c r="D4314" s="16" t="s">
        <v>1571</v>
      </c>
      <c r="E4314" s="27" t="s">
        <v>819</v>
      </c>
      <c r="F4314" s="27" t="s">
        <v>54</v>
      </c>
      <c r="G4314" s="18">
        <v>8.9999999999999993E-3</v>
      </c>
      <c r="H4314" s="71">
        <v>6.79</v>
      </c>
    </row>
    <row r="4315" spans="1:8" ht="38.25">
      <c r="A4315" s="16" t="s">
        <v>806</v>
      </c>
      <c r="B4315" s="17">
        <v>996</v>
      </c>
      <c r="C4315" s="16" t="s">
        <v>20</v>
      </c>
      <c r="D4315" s="16" t="s">
        <v>1908</v>
      </c>
      <c r="E4315" s="27" t="s">
        <v>819</v>
      </c>
      <c r="F4315" s="27" t="s">
        <v>76</v>
      </c>
      <c r="G4315" s="18">
        <v>1.0149999999999999</v>
      </c>
      <c r="H4315" s="71">
        <v>25.35</v>
      </c>
    </row>
    <row r="4316" spans="1:8">
      <c r="A4316" s="11"/>
      <c r="B4316" s="11"/>
      <c r="C4316" s="11"/>
      <c r="D4316" s="11"/>
      <c r="E4316" s="11"/>
      <c r="F4316" s="11"/>
      <c r="G4316" s="12"/>
      <c r="H4316" s="75"/>
    </row>
    <row r="4317" spans="1:8">
      <c r="A4317" s="11"/>
      <c r="B4317" s="11"/>
      <c r="C4317" s="11"/>
      <c r="D4317" s="11"/>
      <c r="E4317" s="11"/>
      <c r="F4317" s="11"/>
      <c r="G4317" s="28"/>
      <c r="H4317" s="76"/>
    </row>
    <row r="4318" spans="1:8" ht="15" thickBot="1">
      <c r="A4318" s="13"/>
      <c r="B4318" s="13"/>
      <c r="C4318" s="13"/>
      <c r="D4318" s="13"/>
      <c r="E4318" s="13"/>
      <c r="F4318" s="13"/>
      <c r="G4318" s="14"/>
      <c r="H4318" s="77"/>
    </row>
    <row r="4319" spans="1:8" ht="15" thickTop="1">
      <c r="A4319" s="15"/>
      <c r="B4319" s="15"/>
      <c r="C4319" s="15"/>
      <c r="D4319" s="15"/>
      <c r="E4319" s="15"/>
      <c r="F4319" s="15"/>
      <c r="G4319" s="15"/>
      <c r="H4319" s="78"/>
    </row>
    <row r="4320" spans="1:8" ht="15">
      <c r="A4320" s="1" t="s">
        <v>663</v>
      </c>
      <c r="B4320" s="2" t="s">
        <v>1</v>
      </c>
      <c r="C4320" s="1" t="s">
        <v>2</v>
      </c>
      <c r="D4320" s="1" t="s">
        <v>3</v>
      </c>
      <c r="E4320" s="29" t="s">
        <v>799</v>
      </c>
      <c r="F4320" s="29" t="s">
        <v>4</v>
      </c>
      <c r="G4320" s="2" t="s">
        <v>5</v>
      </c>
      <c r="H4320" s="74" t="s">
        <v>6</v>
      </c>
    </row>
    <row r="4321" spans="1:8" ht="51">
      <c r="A4321" s="3" t="s">
        <v>800</v>
      </c>
      <c r="B4321" s="4">
        <v>8348</v>
      </c>
      <c r="C4321" s="3" t="s">
        <v>17</v>
      </c>
      <c r="D4321" s="3" t="s">
        <v>664</v>
      </c>
      <c r="E4321" s="25" t="s">
        <v>1551</v>
      </c>
      <c r="F4321" s="25" t="s">
        <v>89</v>
      </c>
      <c r="G4321" s="5">
        <v>1</v>
      </c>
      <c r="H4321" s="6">
        <f>ROUND(SUM(H4323*G4323,G4324*H4324,H4325*G4325,H4326*G4326,H4327*G4327),2)</f>
        <v>10.89</v>
      </c>
    </row>
    <row r="4322" spans="1:8" ht="15">
      <c r="A4322" s="1" t="s">
        <v>0</v>
      </c>
      <c r="B4322" s="2" t="s">
        <v>1</v>
      </c>
      <c r="C4322" s="1" t="s">
        <v>2</v>
      </c>
      <c r="D4322" s="1" t="s">
        <v>3</v>
      </c>
      <c r="E4322" s="29" t="s">
        <v>799</v>
      </c>
      <c r="F4322" s="29" t="s">
        <v>4</v>
      </c>
      <c r="G4322" s="2" t="s">
        <v>5</v>
      </c>
      <c r="H4322" s="74" t="s">
        <v>6</v>
      </c>
    </row>
    <row r="4323" spans="1:8">
      <c r="A4323" s="16" t="s">
        <v>806</v>
      </c>
      <c r="B4323" s="17" t="s">
        <v>1535</v>
      </c>
      <c r="C4323" s="16" t="s">
        <v>17</v>
      </c>
      <c r="D4323" s="16" t="s">
        <v>1536</v>
      </c>
      <c r="E4323" s="27" t="s">
        <v>809</v>
      </c>
      <c r="F4323" s="27" t="s">
        <v>810</v>
      </c>
      <c r="G4323" s="18">
        <v>0.13</v>
      </c>
      <c r="H4323" s="71">
        <v>22.45</v>
      </c>
    </row>
    <row r="4324" spans="1:8">
      <c r="A4324" s="7" t="s">
        <v>800</v>
      </c>
      <c r="B4324" s="8">
        <v>10552</v>
      </c>
      <c r="C4324" s="7" t="s">
        <v>17</v>
      </c>
      <c r="D4324" s="7" t="s">
        <v>1532</v>
      </c>
      <c r="E4324" s="26" t="s">
        <v>812</v>
      </c>
      <c r="F4324" s="26" t="s">
        <v>810</v>
      </c>
      <c r="G4324" s="9">
        <v>0.13</v>
      </c>
      <c r="H4324" s="72">
        <v>3.74</v>
      </c>
    </row>
    <row r="4325" spans="1:8">
      <c r="A4325" s="16" t="s">
        <v>806</v>
      </c>
      <c r="B4325" s="17">
        <v>3817</v>
      </c>
      <c r="C4325" s="16" t="s">
        <v>17</v>
      </c>
      <c r="D4325" s="16" t="s">
        <v>1580</v>
      </c>
      <c r="E4325" s="27" t="s">
        <v>819</v>
      </c>
      <c r="F4325" s="27" t="s">
        <v>89</v>
      </c>
      <c r="G4325" s="18">
        <v>1.02</v>
      </c>
      <c r="H4325" s="71">
        <v>4.6900000000000004</v>
      </c>
    </row>
    <row r="4326" spans="1:8">
      <c r="A4326" s="16" t="s">
        <v>806</v>
      </c>
      <c r="B4326" s="17" t="s">
        <v>814</v>
      </c>
      <c r="C4326" s="16" t="s">
        <v>17</v>
      </c>
      <c r="D4326" s="16" t="s">
        <v>815</v>
      </c>
      <c r="E4326" s="27" t="s">
        <v>809</v>
      </c>
      <c r="F4326" s="27" t="s">
        <v>810</v>
      </c>
      <c r="G4326" s="18">
        <v>0.13</v>
      </c>
      <c r="H4326" s="71">
        <v>16.89</v>
      </c>
    </row>
    <row r="4327" spans="1:8">
      <c r="A4327" s="7" t="s">
        <v>800</v>
      </c>
      <c r="B4327" s="8">
        <v>10549</v>
      </c>
      <c r="C4327" s="7" t="s">
        <v>17</v>
      </c>
      <c r="D4327" s="7" t="s">
        <v>813</v>
      </c>
      <c r="E4327" s="26" t="s">
        <v>812</v>
      </c>
      <c r="F4327" s="26" t="s">
        <v>810</v>
      </c>
      <c r="G4327" s="9">
        <v>0.13</v>
      </c>
      <c r="H4327" s="72">
        <v>3.87</v>
      </c>
    </row>
    <row r="4328" spans="1:8" ht="60">
      <c r="A4328" s="32" t="s">
        <v>816</v>
      </c>
      <c r="B4328" s="29"/>
      <c r="C4328" s="29"/>
      <c r="D4328" s="29"/>
      <c r="E4328" s="29"/>
      <c r="F4328" s="29"/>
      <c r="G4328" s="29"/>
      <c r="H4328" s="73"/>
    </row>
    <row r="4329" spans="1:8" ht="15">
      <c r="A4329" s="1" t="s">
        <v>0</v>
      </c>
      <c r="B4329" s="2" t="s">
        <v>1</v>
      </c>
      <c r="C4329" s="1" t="s">
        <v>2</v>
      </c>
      <c r="D4329" s="1" t="s">
        <v>3</v>
      </c>
      <c r="E4329" s="29" t="s">
        <v>799</v>
      </c>
      <c r="F4329" s="29" t="s">
        <v>4</v>
      </c>
      <c r="G4329" s="2" t="s">
        <v>5</v>
      </c>
      <c r="H4329" s="74" t="s">
        <v>6</v>
      </c>
    </row>
    <row r="4330" spans="1:8">
      <c r="A4330" s="16" t="s">
        <v>806</v>
      </c>
      <c r="B4330" s="17" t="s">
        <v>1535</v>
      </c>
      <c r="C4330" s="16" t="s">
        <v>17</v>
      </c>
      <c r="D4330" s="16" t="s">
        <v>1536</v>
      </c>
      <c r="E4330" s="27" t="s">
        <v>809</v>
      </c>
      <c r="F4330" s="27" t="s">
        <v>810</v>
      </c>
      <c r="G4330" s="18">
        <v>0.13</v>
      </c>
      <c r="H4330" s="71">
        <v>22.45</v>
      </c>
    </row>
    <row r="4331" spans="1:8">
      <c r="A4331" s="16" t="s">
        <v>806</v>
      </c>
      <c r="B4331" s="17" t="s">
        <v>821</v>
      </c>
      <c r="C4331" s="16" t="s">
        <v>17</v>
      </c>
      <c r="D4331" s="16" t="s">
        <v>822</v>
      </c>
      <c r="E4331" s="27" t="s">
        <v>819</v>
      </c>
      <c r="F4331" s="27" t="s">
        <v>115</v>
      </c>
      <c r="G4331" s="18">
        <v>5.1999999999999997E-5</v>
      </c>
      <c r="H4331" s="71">
        <v>24.02</v>
      </c>
    </row>
    <row r="4332" spans="1:8">
      <c r="A4332" s="16" t="s">
        <v>806</v>
      </c>
      <c r="B4332" s="17" t="s">
        <v>817</v>
      </c>
      <c r="C4332" s="16" t="s">
        <v>17</v>
      </c>
      <c r="D4332" s="16" t="s">
        <v>818</v>
      </c>
      <c r="E4332" s="27" t="s">
        <v>819</v>
      </c>
      <c r="F4332" s="27" t="s">
        <v>820</v>
      </c>
      <c r="G4332" s="18">
        <v>1.95E-4</v>
      </c>
      <c r="H4332" s="71">
        <v>88.33</v>
      </c>
    </row>
    <row r="4333" spans="1:8">
      <c r="A4333" s="16" t="s">
        <v>806</v>
      </c>
      <c r="B4333" s="17">
        <v>10362</v>
      </c>
      <c r="C4333" s="16" t="s">
        <v>17</v>
      </c>
      <c r="D4333" s="16" t="s">
        <v>826</v>
      </c>
      <c r="E4333" s="27" t="s">
        <v>827</v>
      </c>
      <c r="F4333" s="27" t="s">
        <v>115</v>
      </c>
      <c r="G4333" s="18">
        <v>1.17E-3</v>
      </c>
      <c r="H4333" s="71">
        <v>12.54</v>
      </c>
    </row>
    <row r="4334" spans="1:8">
      <c r="A4334" s="16" t="s">
        <v>806</v>
      </c>
      <c r="B4334" s="17">
        <v>158</v>
      </c>
      <c r="C4334" s="16" t="s">
        <v>17</v>
      </c>
      <c r="D4334" s="16" t="s">
        <v>831</v>
      </c>
      <c r="E4334" s="27" t="s">
        <v>819</v>
      </c>
      <c r="F4334" s="27" t="s">
        <v>115</v>
      </c>
      <c r="G4334" s="18">
        <v>2.6467999999999998E-2</v>
      </c>
      <c r="H4334" s="71">
        <v>14</v>
      </c>
    </row>
    <row r="4335" spans="1:8">
      <c r="A4335" s="16" t="s">
        <v>806</v>
      </c>
      <c r="B4335" s="17">
        <v>941</v>
      </c>
      <c r="C4335" s="16" t="s">
        <v>17</v>
      </c>
      <c r="D4335" s="16" t="s">
        <v>830</v>
      </c>
      <c r="E4335" s="27" t="s">
        <v>819</v>
      </c>
      <c r="F4335" s="27" t="s">
        <v>115</v>
      </c>
      <c r="G4335" s="18">
        <v>3.8999999999999999E-4</v>
      </c>
      <c r="H4335" s="71">
        <v>194.68</v>
      </c>
    </row>
    <row r="4336" spans="1:8">
      <c r="A4336" s="16" t="s">
        <v>806</v>
      </c>
      <c r="B4336" s="17">
        <v>10596</v>
      </c>
      <c r="C4336" s="16" t="s">
        <v>17</v>
      </c>
      <c r="D4336" s="16" t="s">
        <v>835</v>
      </c>
      <c r="E4336" s="27" t="s">
        <v>819</v>
      </c>
      <c r="F4336" s="27" t="s">
        <v>115</v>
      </c>
      <c r="G4336" s="18">
        <v>1.17E-3</v>
      </c>
      <c r="H4336" s="71">
        <v>4.8499999999999996</v>
      </c>
    </row>
    <row r="4337" spans="1:8">
      <c r="A4337" s="16" t="s">
        <v>806</v>
      </c>
      <c r="B4337" s="17">
        <v>11240</v>
      </c>
      <c r="C4337" s="16" t="s">
        <v>17</v>
      </c>
      <c r="D4337" s="16" t="s">
        <v>1537</v>
      </c>
      <c r="E4337" s="27" t="s">
        <v>819</v>
      </c>
      <c r="F4337" s="27" t="s">
        <v>115</v>
      </c>
      <c r="G4337" s="18">
        <v>2.5999999999999998E-5</v>
      </c>
      <c r="H4337" s="71">
        <v>47.69</v>
      </c>
    </row>
    <row r="4338" spans="1:8">
      <c r="A4338" s="16" t="s">
        <v>806</v>
      </c>
      <c r="B4338" s="17">
        <v>2378</v>
      </c>
      <c r="C4338" s="16" t="s">
        <v>17</v>
      </c>
      <c r="D4338" s="16" t="s">
        <v>832</v>
      </c>
      <c r="E4338" s="27" t="s">
        <v>819</v>
      </c>
      <c r="F4338" s="27" t="s">
        <v>115</v>
      </c>
      <c r="G4338" s="18">
        <v>2.0735E-2</v>
      </c>
      <c r="H4338" s="71">
        <v>4.5</v>
      </c>
    </row>
    <row r="4339" spans="1:8" ht="25.5">
      <c r="A4339" s="16" t="s">
        <v>806</v>
      </c>
      <c r="B4339" s="17" t="s">
        <v>828</v>
      </c>
      <c r="C4339" s="16" t="s">
        <v>17</v>
      </c>
      <c r="D4339" s="16" t="s">
        <v>829</v>
      </c>
      <c r="E4339" s="27" t="s">
        <v>819</v>
      </c>
      <c r="F4339" s="27" t="s">
        <v>115</v>
      </c>
      <c r="G4339" s="18">
        <v>1.56E-4</v>
      </c>
      <c r="H4339" s="71">
        <v>16.13</v>
      </c>
    </row>
    <row r="4340" spans="1:8">
      <c r="A4340" s="16" t="s">
        <v>806</v>
      </c>
      <c r="B4340" s="17">
        <v>10599</v>
      </c>
      <c r="C4340" s="16" t="s">
        <v>17</v>
      </c>
      <c r="D4340" s="16" t="s">
        <v>825</v>
      </c>
      <c r="E4340" s="27" t="s">
        <v>819</v>
      </c>
      <c r="F4340" s="27" t="s">
        <v>115</v>
      </c>
      <c r="G4340" s="18">
        <v>4.6799999999999999E-4</v>
      </c>
      <c r="H4340" s="71">
        <v>18</v>
      </c>
    </row>
    <row r="4341" spans="1:8">
      <c r="A4341" s="16" t="s">
        <v>806</v>
      </c>
      <c r="B4341" s="17" t="s">
        <v>844</v>
      </c>
      <c r="C4341" s="16" t="s">
        <v>17</v>
      </c>
      <c r="D4341" s="16" t="s">
        <v>845</v>
      </c>
      <c r="E4341" s="27" t="s">
        <v>819</v>
      </c>
      <c r="F4341" s="27" t="s">
        <v>820</v>
      </c>
      <c r="G4341" s="18">
        <v>5.9800000000000001E-4</v>
      </c>
      <c r="H4341" s="71">
        <v>12.99</v>
      </c>
    </row>
    <row r="4342" spans="1:8">
      <c r="A4342" s="16" t="s">
        <v>806</v>
      </c>
      <c r="B4342" s="17">
        <v>10579</v>
      </c>
      <c r="C4342" s="16" t="s">
        <v>17</v>
      </c>
      <c r="D4342" s="16" t="s">
        <v>869</v>
      </c>
      <c r="E4342" s="27" t="s">
        <v>819</v>
      </c>
      <c r="F4342" s="27" t="s">
        <v>115</v>
      </c>
      <c r="G4342" s="18">
        <v>2.5999999999999998E-5</v>
      </c>
      <c r="H4342" s="71">
        <v>26.89</v>
      </c>
    </row>
    <row r="4343" spans="1:8">
      <c r="A4343" s="16" t="s">
        <v>806</v>
      </c>
      <c r="B4343" s="17">
        <v>10517</v>
      </c>
      <c r="C4343" s="16" t="s">
        <v>17</v>
      </c>
      <c r="D4343" s="16" t="s">
        <v>849</v>
      </c>
      <c r="E4343" s="27" t="s">
        <v>827</v>
      </c>
      <c r="F4343" s="27" t="s">
        <v>850</v>
      </c>
      <c r="G4343" s="18">
        <v>1.0399999999999999E-4</v>
      </c>
      <c r="H4343" s="71">
        <v>300</v>
      </c>
    </row>
    <row r="4344" spans="1:8">
      <c r="A4344" s="16" t="s">
        <v>806</v>
      </c>
      <c r="B4344" s="17">
        <v>1651</v>
      </c>
      <c r="C4344" s="16" t="s">
        <v>17</v>
      </c>
      <c r="D4344" s="16" t="s">
        <v>842</v>
      </c>
      <c r="E4344" s="27" t="s">
        <v>819</v>
      </c>
      <c r="F4344" s="27" t="s">
        <v>843</v>
      </c>
      <c r="G4344" s="18">
        <v>2.0799999999999999E-4</v>
      </c>
      <c r="H4344" s="71">
        <v>7</v>
      </c>
    </row>
    <row r="4345" spans="1:8">
      <c r="A4345" s="16" t="s">
        <v>806</v>
      </c>
      <c r="B4345" s="17">
        <v>10761</v>
      </c>
      <c r="C4345" s="16" t="s">
        <v>17</v>
      </c>
      <c r="D4345" s="16" t="s">
        <v>837</v>
      </c>
      <c r="E4345" s="27" t="s">
        <v>827</v>
      </c>
      <c r="F4345" s="27" t="s">
        <v>115</v>
      </c>
      <c r="G4345" s="18">
        <v>2.6467999999999998E-2</v>
      </c>
      <c r="H4345" s="71">
        <v>5</v>
      </c>
    </row>
    <row r="4346" spans="1:8">
      <c r="A4346" s="16" t="s">
        <v>806</v>
      </c>
      <c r="B4346" s="17">
        <v>11242</v>
      </c>
      <c r="C4346" s="16" t="s">
        <v>17</v>
      </c>
      <c r="D4346" s="16" t="s">
        <v>1538</v>
      </c>
      <c r="E4346" s="27" t="s">
        <v>819</v>
      </c>
      <c r="F4346" s="27" t="s">
        <v>115</v>
      </c>
      <c r="G4346" s="18">
        <v>1.2999999999999999E-5</v>
      </c>
      <c r="H4346" s="71">
        <v>34</v>
      </c>
    </row>
    <row r="4347" spans="1:8">
      <c r="A4347" s="16" t="s">
        <v>806</v>
      </c>
      <c r="B4347" s="17">
        <v>10492</v>
      </c>
      <c r="C4347" s="16" t="s">
        <v>17</v>
      </c>
      <c r="D4347" s="16" t="s">
        <v>824</v>
      </c>
      <c r="E4347" s="27" t="s">
        <v>819</v>
      </c>
      <c r="F4347" s="27" t="s">
        <v>115</v>
      </c>
      <c r="G4347" s="18">
        <v>1.17E-3</v>
      </c>
      <c r="H4347" s="71">
        <v>205</v>
      </c>
    </row>
    <row r="4348" spans="1:8">
      <c r="A4348" s="16" t="s">
        <v>806</v>
      </c>
      <c r="B4348" s="17">
        <v>11241</v>
      </c>
      <c r="C4348" s="16" t="s">
        <v>17</v>
      </c>
      <c r="D4348" s="16" t="s">
        <v>1539</v>
      </c>
      <c r="E4348" s="27" t="s">
        <v>819</v>
      </c>
      <c r="F4348" s="27" t="s">
        <v>115</v>
      </c>
      <c r="G4348" s="18">
        <v>2.5999999999999998E-5</v>
      </c>
      <c r="H4348" s="71">
        <v>170.6</v>
      </c>
    </row>
    <row r="4349" spans="1:8">
      <c r="A4349" s="16" t="s">
        <v>806</v>
      </c>
      <c r="B4349" s="17">
        <v>3817</v>
      </c>
      <c r="C4349" s="16" t="s">
        <v>17</v>
      </c>
      <c r="D4349" s="16" t="s">
        <v>1580</v>
      </c>
      <c r="E4349" s="27" t="s">
        <v>819</v>
      </c>
      <c r="F4349" s="27" t="s">
        <v>89</v>
      </c>
      <c r="G4349" s="18">
        <v>1.02</v>
      </c>
      <c r="H4349" s="71">
        <v>4.6900000000000004</v>
      </c>
    </row>
    <row r="4350" spans="1:8">
      <c r="A4350" s="16" t="s">
        <v>806</v>
      </c>
      <c r="B4350" s="17" t="s">
        <v>814</v>
      </c>
      <c r="C4350" s="16" t="s">
        <v>17</v>
      </c>
      <c r="D4350" s="16" t="s">
        <v>815</v>
      </c>
      <c r="E4350" s="27" t="s">
        <v>809</v>
      </c>
      <c r="F4350" s="27" t="s">
        <v>810</v>
      </c>
      <c r="G4350" s="18">
        <v>0.13</v>
      </c>
      <c r="H4350" s="71">
        <v>16.89</v>
      </c>
    </row>
    <row r="4351" spans="1:8">
      <c r="A4351" s="16" t="s">
        <v>806</v>
      </c>
      <c r="B4351" s="17">
        <v>4729</v>
      </c>
      <c r="C4351" s="16" t="s">
        <v>17</v>
      </c>
      <c r="D4351" s="16" t="s">
        <v>853</v>
      </c>
      <c r="E4351" s="27" t="s">
        <v>819</v>
      </c>
      <c r="F4351" s="27" t="s">
        <v>115</v>
      </c>
      <c r="G4351" s="18">
        <v>1.2999999999999999E-5</v>
      </c>
      <c r="H4351" s="71">
        <v>37.799999999999997</v>
      </c>
    </row>
    <row r="4352" spans="1:8">
      <c r="A4352" s="16" t="s">
        <v>806</v>
      </c>
      <c r="B4352" s="17">
        <v>10788</v>
      </c>
      <c r="C4352" s="16" t="s">
        <v>17</v>
      </c>
      <c r="D4352" s="16" t="s">
        <v>852</v>
      </c>
      <c r="E4352" s="27" t="s">
        <v>819</v>
      </c>
      <c r="F4352" s="27" t="s">
        <v>115</v>
      </c>
      <c r="G4352" s="18">
        <v>2.5999999999999998E-5</v>
      </c>
      <c r="H4352" s="71">
        <v>36.9</v>
      </c>
    </row>
    <row r="4353" spans="1:8" ht="25.5">
      <c r="A4353" s="16" t="s">
        <v>806</v>
      </c>
      <c r="B4353" s="17" t="s">
        <v>854</v>
      </c>
      <c r="C4353" s="16" t="s">
        <v>17</v>
      </c>
      <c r="D4353" s="16" t="s">
        <v>855</v>
      </c>
      <c r="E4353" s="27" t="s">
        <v>819</v>
      </c>
      <c r="F4353" s="27" t="s">
        <v>115</v>
      </c>
      <c r="G4353" s="18">
        <v>2.5999999999999998E-5</v>
      </c>
      <c r="H4353" s="71">
        <v>189.9</v>
      </c>
    </row>
    <row r="4354" spans="1:8">
      <c r="A4354" s="16" t="s">
        <v>806</v>
      </c>
      <c r="B4354" s="17">
        <v>4728</v>
      </c>
      <c r="C4354" s="16" t="s">
        <v>17</v>
      </c>
      <c r="D4354" s="16" t="s">
        <v>851</v>
      </c>
      <c r="E4354" s="27" t="s">
        <v>819</v>
      </c>
      <c r="F4354" s="27" t="s">
        <v>115</v>
      </c>
      <c r="G4354" s="18">
        <v>3.8999999999999999E-5</v>
      </c>
      <c r="H4354" s="71">
        <v>18.579999999999998</v>
      </c>
    </row>
    <row r="4355" spans="1:8">
      <c r="A4355" s="11"/>
      <c r="B4355" s="11"/>
      <c r="C4355" s="11"/>
      <c r="D4355" s="11"/>
      <c r="E4355" s="11"/>
      <c r="F4355" s="11"/>
      <c r="G4355" s="12"/>
      <c r="H4355" s="75"/>
    </row>
    <row r="4356" spans="1:8">
      <c r="A4356" s="11"/>
      <c r="B4356" s="11"/>
      <c r="C4356" s="11"/>
      <c r="D4356" s="11"/>
      <c r="E4356" s="11"/>
      <c r="F4356" s="11"/>
      <c r="G4356" s="28"/>
      <c r="H4356" s="76"/>
    </row>
    <row r="4357" spans="1:8" ht="15" thickBot="1">
      <c r="A4357" s="13"/>
      <c r="B4357" s="13"/>
      <c r="C4357" s="13"/>
      <c r="D4357" s="13"/>
      <c r="E4357" s="13"/>
      <c r="F4357" s="13"/>
      <c r="G4357" s="14"/>
      <c r="H4357" s="77"/>
    </row>
    <row r="4358" spans="1:8" ht="15" thickTop="1">
      <c r="A4358" s="15"/>
      <c r="B4358" s="15"/>
      <c r="C4358" s="15"/>
      <c r="D4358" s="15"/>
      <c r="E4358" s="15"/>
      <c r="F4358" s="15"/>
      <c r="G4358" s="15"/>
      <c r="H4358" s="78"/>
    </row>
    <row r="4359" spans="1:8" ht="15">
      <c r="A4359" s="1" t="s">
        <v>665</v>
      </c>
      <c r="B4359" s="2" t="s">
        <v>1</v>
      </c>
      <c r="C4359" s="1" t="s">
        <v>2</v>
      </c>
      <c r="D4359" s="1" t="s">
        <v>3</v>
      </c>
      <c r="E4359" s="29" t="s">
        <v>799</v>
      </c>
      <c r="F4359" s="29" t="s">
        <v>4</v>
      </c>
      <c r="G4359" s="2" t="s">
        <v>5</v>
      </c>
      <c r="H4359" s="74" t="s">
        <v>6</v>
      </c>
    </row>
    <row r="4360" spans="1:8" ht="51">
      <c r="A4360" s="3" t="s">
        <v>800</v>
      </c>
      <c r="B4360" s="4">
        <v>11570</v>
      </c>
      <c r="C4360" s="3" t="s">
        <v>17</v>
      </c>
      <c r="D4360" s="3" t="s">
        <v>666</v>
      </c>
      <c r="E4360" s="25" t="s">
        <v>1551</v>
      </c>
      <c r="F4360" s="25" t="s">
        <v>89</v>
      </c>
      <c r="G4360" s="5">
        <v>1</v>
      </c>
      <c r="H4360" s="6">
        <f>ROUND(SUM(H4362*G4362,G4363*H4363,H4364*G4364,H4365*G4365,H4366*G4366),2)</f>
        <v>12.64</v>
      </c>
    </row>
    <row r="4361" spans="1:8" ht="15">
      <c r="A4361" s="1" t="s">
        <v>0</v>
      </c>
      <c r="B4361" s="2" t="s">
        <v>1</v>
      </c>
      <c r="C4361" s="1" t="s">
        <v>2</v>
      </c>
      <c r="D4361" s="1" t="s">
        <v>3</v>
      </c>
      <c r="E4361" s="29" t="s">
        <v>799</v>
      </c>
      <c r="F4361" s="29" t="s">
        <v>4</v>
      </c>
      <c r="G4361" s="2" t="s">
        <v>5</v>
      </c>
      <c r="H4361" s="74" t="s">
        <v>6</v>
      </c>
    </row>
    <row r="4362" spans="1:8">
      <c r="A4362" s="16" t="s">
        <v>806</v>
      </c>
      <c r="B4362" s="17" t="s">
        <v>1535</v>
      </c>
      <c r="C4362" s="16" t="s">
        <v>17</v>
      </c>
      <c r="D4362" s="16" t="s">
        <v>1536</v>
      </c>
      <c r="E4362" s="27" t="s">
        <v>809</v>
      </c>
      <c r="F4362" s="27" t="s">
        <v>810</v>
      </c>
      <c r="G4362" s="18">
        <v>0.13</v>
      </c>
      <c r="H4362" s="71">
        <v>22.45</v>
      </c>
    </row>
    <row r="4363" spans="1:8">
      <c r="A4363" s="7" t="s">
        <v>800</v>
      </c>
      <c r="B4363" s="8">
        <v>10549</v>
      </c>
      <c r="C4363" s="7" t="s">
        <v>17</v>
      </c>
      <c r="D4363" s="7" t="s">
        <v>813</v>
      </c>
      <c r="E4363" s="26" t="s">
        <v>812</v>
      </c>
      <c r="F4363" s="26" t="s">
        <v>810</v>
      </c>
      <c r="G4363" s="9">
        <v>0.13</v>
      </c>
      <c r="H4363" s="72">
        <v>3.87</v>
      </c>
    </row>
    <row r="4364" spans="1:8">
      <c r="A4364" s="16" t="s">
        <v>806</v>
      </c>
      <c r="B4364" s="17">
        <v>10803</v>
      </c>
      <c r="C4364" s="16" t="s">
        <v>17</v>
      </c>
      <c r="D4364" s="16" t="s">
        <v>1581</v>
      </c>
      <c r="E4364" s="27" t="s">
        <v>819</v>
      </c>
      <c r="F4364" s="27" t="s">
        <v>89</v>
      </c>
      <c r="G4364" s="18">
        <v>1.02</v>
      </c>
      <c r="H4364" s="71">
        <v>6.41</v>
      </c>
    </row>
    <row r="4365" spans="1:8">
      <c r="A4365" s="16" t="s">
        <v>806</v>
      </c>
      <c r="B4365" s="17" t="s">
        <v>814</v>
      </c>
      <c r="C4365" s="16" t="s">
        <v>17</v>
      </c>
      <c r="D4365" s="16" t="s">
        <v>815</v>
      </c>
      <c r="E4365" s="27" t="s">
        <v>809</v>
      </c>
      <c r="F4365" s="27" t="s">
        <v>810</v>
      </c>
      <c r="G4365" s="18">
        <v>0.13</v>
      </c>
      <c r="H4365" s="71">
        <v>16.89</v>
      </c>
    </row>
    <row r="4366" spans="1:8">
      <c r="A4366" s="7" t="s">
        <v>800</v>
      </c>
      <c r="B4366" s="8">
        <v>10552</v>
      </c>
      <c r="C4366" s="7" t="s">
        <v>17</v>
      </c>
      <c r="D4366" s="7" t="s">
        <v>1532</v>
      </c>
      <c r="E4366" s="26" t="s">
        <v>812</v>
      </c>
      <c r="F4366" s="26" t="s">
        <v>810</v>
      </c>
      <c r="G4366" s="9">
        <v>0.13</v>
      </c>
      <c r="H4366" s="72">
        <v>3.74</v>
      </c>
    </row>
    <row r="4367" spans="1:8" ht="60">
      <c r="A4367" s="32" t="s">
        <v>816</v>
      </c>
      <c r="B4367" s="29"/>
      <c r="C4367" s="29"/>
      <c r="D4367" s="29"/>
      <c r="E4367" s="29"/>
      <c r="F4367" s="29"/>
      <c r="G4367" s="29"/>
      <c r="H4367" s="73"/>
    </row>
    <row r="4368" spans="1:8" ht="15">
      <c r="A4368" s="1" t="s">
        <v>0</v>
      </c>
      <c r="B4368" s="2" t="s">
        <v>1</v>
      </c>
      <c r="C4368" s="1" t="s">
        <v>2</v>
      </c>
      <c r="D4368" s="1" t="s">
        <v>3</v>
      </c>
      <c r="E4368" s="29" t="s">
        <v>799</v>
      </c>
      <c r="F4368" s="29" t="s">
        <v>4</v>
      </c>
      <c r="G4368" s="2" t="s">
        <v>5</v>
      </c>
      <c r="H4368" s="74" t="s">
        <v>6</v>
      </c>
    </row>
    <row r="4369" spans="1:8">
      <c r="A4369" s="16" t="s">
        <v>806</v>
      </c>
      <c r="B4369" s="17" t="s">
        <v>1535</v>
      </c>
      <c r="C4369" s="16" t="s">
        <v>17</v>
      </c>
      <c r="D4369" s="16" t="s">
        <v>1536</v>
      </c>
      <c r="E4369" s="27" t="s">
        <v>809</v>
      </c>
      <c r="F4369" s="27" t="s">
        <v>810</v>
      </c>
      <c r="G4369" s="18">
        <v>0.13</v>
      </c>
      <c r="H4369" s="71">
        <v>22.45</v>
      </c>
    </row>
    <row r="4370" spans="1:8">
      <c r="A4370" s="16" t="s">
        <v>806</v>
      </c>
      <c r="B4370" s="17">
        <v>10596</v>
      </c>
      <c r="C4370" s="16" t="s">
        <v>17</v>
      </c>
      <c r="D4370" s="16" t="s">
        <v>835</v>
      </c>
      <c r="E4370" s="27" t="s">
        <v>819</v>
      </c>
      <c r="F4370" s="27" t="s">
        <v>115</v>
      </c>
      <c r="G4370" s="18">
        <v>1.17E-3</v>
      </c>
      <c r="H4370" s="71">
        <v>4.8499999999999996</v>
      </c>
    </row>
    <row r="4371" spans="1:8">
      <c r="A4371" s="16" t="s">
        <v>806</v>
      </c>
      <c r="B4371" s="17">
        <v>1651</v>
      </c>
      <c r="C4371" s="16" t="s">
        <v>17</v>
      </c>
      <c r="D4371" s="16" t="s">
        <v>842</v>
      </c>
      <c r="E4371" s="27" t="s">
        <v>819</v>
      </c>
      <c r="F4371" s="27" t="s">
        <v>843</v>
      </c>
      <c r="G4371" s="18">
        <v>2.0799999999999999E-4</v>
      </c>
      <c r="H4371" s="71">
        <v>7</v>
      </c>
    </row>
    <row r="4372" spans="1:8">
      <c r="A4372" s="16" t="s">
        <v>806</v>
      </c>
      <c r="B4372" s="17">
        <v>158</v>
      </c>
      <c r="C4372" s="16" t="s">
        <v>17</v>
      </c>
      <c r="D4372" s="16" t="s">
        <v>831</v>
      </c>
      <c r="E4372" s="27" t="s">
        <v>819</v>
      </c>
      <c r="F4372" s="27" t="s">
        <v>115</v>
      </c>
      <c r="G4372" s="18">
        <v>2.6467999999999998E-2</v>
      </c>
      <c r="H4372" s="71">
        <v>14</v>
      </c>
    </row>
    <row r="4373" spans="1:8">
      <c r="A4373" s="16" t="s">
        <v>806</v>
      </c>
      <c r="B4373" s="17">
        <v>10362</v>
      </c>
      <c r="C4373" s="16" t="s">
        <v>17</v>
      </c>
      <c r="D4373" s="16" t="s">
        <v>826</v>
      </c>
      <c r="E4373" s="27" t="s">
        <v>827</v>
      </c>
      <c r="F4373" s="27" t="s">
        <v>115</v>
      </c>
      <c r="G4373" s="18">
        <v>1.17E-3</v>
      </c>
      <c r="H4373" s="71">
        <v>12.54</v>
      </c>
    </row>
    <row r="4374" spans="1:8">
      <c r="A4374" s="16" t="s">
        <v>806</v>
      </c>
      <c r="B4374" s="17">
        <v>10761</v>
      </c>
      <c r="C4374" s="16" t="s">
        <v>17</v>
      </c>
      <c r="D4374" s="16" t="s">
        <v>837</v>
      </c>
      <c r="E4374" s="27" t="s">
        <v>827</v>
      </c>
      <c r="F4374" s="27" t="s">
        <v>115</v>
      </c>
      <c r="G4374" s="18">
        <v>2.6467999999999998E-2</v>
      </c>
      <c r="H4374" s="71">
        <v>5</v>
      </c>
    </row>
    <row r="4375" spans="1:8">
      <c r="A4375" s="16" t="s">
        <v>806</v>
      </c>
      <c r="B4375" s="17">
        <v>941</v>
      </c>
      <c r="C4375" s="16" t="s">
        <v>17</v>
      </c>
      <c r="D4375" s="16" t="s">
        <v>830</v>
      </c>
      <c r="E4375" s="27" t="s">
        <v>819</v>
      </c>
      <c r="F4375" s="27" t="s">
        <v>115</v>
      </c>
      <c r="G4375" s="18">
        <v>3.8999999999999999E-4</v>
      </c>
      <c r="H4375" s="71">
        <v>194.68</v>
      </c>
    </row>
    <row r="4376" spans="1:8">
      <c r="A4376" s="16" t="s">
        <v>806</v>
      </c>
      <c r="B4376" s="17">
        <v>10517</v>
      </c>
      <c r="C4376" s="16" t="s">
        <v>17</v>
      </c>
      <c r="D4376" s="16" t="s">
        <v>849</v>
      </c>
      <c r="E4376" s="27" t="s">
        <v>827</v>
      </c>
      <c r="F4376" s="27" t="s">
        <v>850</v>
      </c>
      <c r="G4376" s="18">
        <v>1.0399999999999999E-4</v>
      </c>
      <c r="H4376" s="71">
        <v>300</v>
      </c>
    </row>
    <row r="4377" spans="1:8">
      <c r="A4377" s="16" t="s">
        <v>806</v>
      </c>
      <c r="B4377" s="17">
        <v>10492</v>
      </c>
      <c r="C4377" s="16" t="s">
        <v>17</v>
      </c>
      <c r="D4377" s="16" t="s">
        <v>824</v>
      </c>
      <c r="E4377" s="27" t="s">
        <v>819</v>
      </c>
      <c r="F4377" s="27" t="s">
        <v>115</v>
      </c>
      <c r="G4377" s="18">
        <v>1.17E-3</v>
      </c>
      <c r="H4377" s="71">
        <v>205</v>
      </c>
    </row>
    <row r="4378" spans="1:8" ht="25.5">
      <c r="A4378" s="16" t="s">
        <v>806</v>
      </c>
      <c r="B4378" s="17" t="s">
        <v>828</v>
      </c>
      <c r="C4378" s="16" t="s">
        <v>17</v>
      </c>
      <c r="D4378" s="16" t="s">
        <v>829</v>
      </c>
      <c r="E4378" s="27" t="s">
        <v>819</v>
      </c>
      <c r="F4378" s="27" t="s">
        <v>115</v>
      </c>
      <c r="G4378" s="18">
        <v>1.56E-4</v>
      </c>
      <c r="H4378" s="71">
        <v>16.13</v>
      </c>
    </row>
    <row r="4379" spans="1:8">
      <c r="A4379" s="16" t="s">
        <v>806</v>
      </c>
      <c r="B4379" s="17">
        <v>4729</v>
      </c>
      <c r="C4379" s="16" t="s">
        <v>17</v>
      </c>
      <c r="D4379" s="16" t="s">
        <v>853</v>
      </c>
      <c r="E4379" s="27" t="s">
        <v>819</v>
      </c>
      <c r="F4379" s="27" t="s">
        <v>115</v>
      </c>
      <c r="G4379" s="18">
        <v>1.2999999999999999E-5</v>
      </c>
      <c r="H4379" s="71">
        <v>37.799999999999997</v>
      </c>
    </row>
    <row r="4380" spans="1:8">
      <c r="A4380" s="16" t="s">
        <v>806</v>
      </c>
      <c r="B4380" s="17">
        <v>10788</v>
      </c>
      <c r="C4380" s="16" t="s">
        <v>17</v>
      </c>
      <c r="D4380" s="16" t="s">
        <v>852</v>
      </c>
      <c r="E4380" s="27" t="s">
        <v>819</v>
      </c>
      <c r="F4380" s="27" t="s">
        <v>115</v>
      </c>
      <c r="G4380" s="18">
        <v>2.5999999999999998E-5</v>
      </c>
      <c r="H4380" s="71">
        <v>36.9</v>
      </c>
    </row>
    <row r="4381" spans="1:8">
      <c r="A4381" s="16" t="s">
        <v>806</v>
      </c>
      <c r="B4381" s="17" t="s">
        <v>817</v>
      </c>
      <c r="C4381" s="16" t="s">
        <v>17</v>
      </c>
      <c r="D4381" s="16" t="s">
        <v>818</v>
      </c>
      <c r="E4381" s="27" t="s">
        <v>819</v>
      </c>
      <c r="F4381" s="27" t="s">
        <v>820</v>
      </c>
      <c r="G4381" s="18">
        <v>1.95E-4</v>
      </c>
      <c r="H4381" s="71">
        <v>88.33</v>
      </c>
    </row>
    <row r="4382" spans="1:8" ht="25.5">
      <c r="A4382" s="16" t="s">
        <v>806</v>
      </c>
      <c r="B4382" s="17" t="s">
        <v>854</v>
      </c>
      <c r="C4382" s="16" t="s">
        <v>17</v>
      </c>
      <c r="D4382" s="16" t="s">
        <v>855</v>
      </c>
      <c r="E4382" s="27" t="s">
        <v>819</v>
      </c>
      <c r="F4382" s="27" t="s">
        <v>115</v>
      </c>
      <c r="G4382" s="18">
        <v>2.5999999999999998E-5</v>
      </c>
      <c r="H4382" s="71">
        <v>189.9</v>
      </c>
    </row>
    <row r="4383" spans="1:8">
      <c r="A4383" s="16" t="s">
        <v>806</v>
      </c>
      <c r="B4383" s="17">
        <v>2378</v>
      </c>
      <c r="C4383" s="16" t="s">
        <v>17</v>
      </c>
      <c r="D4383" s="16" t="s">
        <v>832</v>
      </c>
      <c r="E4383" s="27" t="s">
        <v>819</v>
      </c>
      <c r="F4383" s="27" t="s">
        <v>115</v>
      </c>
      <c r="G4383" s="18">
        <v>2.0735E-2</v>
      </c>
      <c r="H4383" s="71">
        <v>4.5</v>
      </c>
    </row>
    <row r="4384" spans="1:8">
      <c r="A4384" s="16" t="s">
        <v>806</v>
      </c>
      <c r="B4384" s="17">
        <v>4728</v>
      </c>
      <c r="C4384" s="16" t="s">
        <v>17</v>
      </c>
      <c r="D4384" s="16" t="s">
        <v>851</v>
      </c>
      <c r="E4384" s="27" t="s">
        <v>819</v>
      </c>
      <c r="F4384" s="27" t="s">
        <v>115</v>
      </c>
      <c r="G4384" s="18">
        <v>3.8999999999999999E-5</v>
      </c>
      <c r="H4384" s="71">
        <v>18.579999999999998</v>
      </c>
    </row>
    <row r="4385" spans="1:8">
      <c r="A4385" s="16" t="s">
        <v>806</v>
      </c>
      <c r="B4385" s="17">
        <v>10599</v>
      </c>
      <c r="C4385" s="16" t="s">
        <v>17</v>
      </c>
      <c r="D4385" s="16" t="s">
        <v>825</v>
      </c>
      <c r="E4385" s="27" t="s">
        <v>819</v>
      </c>
      <c r="F4385" s="27" t="s">
        <v>115</v>
      </c>
      <c r="G4385" s="18">
        <v>4.6799999999999999E-4</v>
      </c>
      <c r="H4385" s="71">
        <v>18</v>
      </c>
    </row>
    <row r="4386" spans="1:8">
      <c r="A4386" s="16" t="s">
        <v>806</v>
      </c>
      <c r="B4386" s="17" t="s">
        <v>844</v>
      </c>
      <c r="C4386" s="16" t="s">
        <v>17</v>
      </c>
      <c r="D4386" s="16" t="s">
        <v>845</v>
      </c>
      <c r="E4386" s="27" t="s">
        <v>819</v>
      </c>
      <c r="F4386" s="27" t="s">
        <v>820</v>
      </c>
      <c r="G4386" s="18">
        <v>5.9800000000000001E-4</v>
      </c>
      <c r="H4386" s="71">
        <v>12.99</v>
      </c>
    </row>
    <row r="4387" spans="1:8">
      <c r="A4387" s="16" t="s">
        <v>806</v>
      </c>
      <c r="B4387" s="17" t="s">
        <v>821</v>
      </c>
      <c r="C4387" s="16" t="s">
        <v>17</v>
      </c>
      <c r="D4387" s="16" t="s">
        <v>822</v>
      </c>
      <c r="E4387" s="27" t="s">
        <v>819</v>
      </c>
      <c r="F4387" s="27" t="s">
        <v>115</v>
      </c>
      <c r="G4387" s="18">
        <v>5.1999999999999997E-5</v>
      </c>
      <c r="H4387" s="71">
        <v>24.02</v>
      </c>
    </row>
    <row r="4388" spans="1:8">
      <c r="A4388" s="16" t="s">
        <v>806</v>
      </c>
      <c r="B4388" s="17">
        <v>10803</v>
      </c>
      <c r="C4388" s="16" t="s">
        <v>17</v>
      </c>
      <c r="D4388" s="16" t="s">
        <v>1581</v>
      </c>
      <c r="E4388" s="27" t="s">
        <v>819</v>
      </c>
      <c r="F4388" s="27" t="s">
        <v>89</v>
      </c>
      <c r="G4388" s="18">
        <v>1.02</v>
      </c>
      <c r="H4388" s="71">
        <v>6.41</v>
      </c>
    </row>
    <row r="4389" spans="1:8">
      <c r="A4389" s="16" t="s">
        <v>806</v>
      </c>
      <c r="B4389" s="17" t="s">
        <v>814</v>
      </c>
      <c r="C4389" s="16" t="s">
        <v>17</v>
      </c>
      <c r="D4389" s="16" t="s">
        <v>815</v>
      </c>
      <c r="E4389" s="27" t="s">
        <v>809</v>
      </c>
      <c r="F4389" s="27" t="s">
        <v>810</v>
      </c>
      <c r="G4389" s="18">
        <v>0.13</v>
      </c>
      <c r="H4389" s="71">
        <v>16.89</v>
      </c>
    </row>
    <row r="4390" spans="1:8">
      <c r="A4390" s="16" t="s">
        <v>806</v>
      </c>
      <c r="B4390" s="17">
        <v>11240</v>
      </c>
      <c r="C4390" s="16" t="s">
        <v>17</v>
      </c>
      <c r="D4390" s="16" t="s">
        <v>1537</v>
      </c>
      <c r="E4390" s="27" t="s">
        <v>819</v>
      </c>
      <c r="F4390" s="27" t="s">
        <v>115</v>
      </c>
      <c r="G4390" s="18">
        <v>2.5999999999999998E-5</v>
      </c>
      <c r="H4390" s="71">
        <v>47.69</v>
      </c>
    </row>
    <row r="4391" spans="1:8">
      <c r="A4391" s="16" t="s">
        <v>806</v>
      </c>
      <c r="B4391" s="17">
        <v>10579</v>
      </c>
      <c r="C4391" s="16" t="s">
        <v>17</v>
      </c>
      <c r="D4391" s="16" t="s">
        <v>869</v>
      </c>
      <c r="E4391" s="27" t="s">
        <v>819</v>
      </c>
      <c r="F4391" s="27" t="s">
        <v>115</v>
      </c>
      <c r="G4391" s="18">
        <v>2.5999999999999998E-5</v>
      </c>
      <c r="H4391" s="71">
        <v>26.89</v>
      </c>
    </row>
    <row r="4392" spans="1:8">
      <c r="A4392" s="16" t="s">
        <v>806</v>
      </c>
      <c r="B4392" s="17">
        <v>11242</v>
      </c>
      <c r="C4392" s="16" t="s">
        <v>17</v>
      </c>
      <c r="D4392" s="16" t="s">
        <v>1538</v>
      </c>
      <c r="E4392" s="27" t="s">
        <v>819</v>
      </c>
      <c r="F4392" s="27" t="s">
        <v>115</v>
      </c>
      <c r="G4392" s="18">
        <v>1.2999999999999999E-5</v>
      </c>
      <c r="H4392" s="71">
        <v>34</v>
      </c>
    </row>
    <row r="4393" spans="1:8">
      <c r="A4393" s="16" t="s">
        <v>806</v>
      </c>
      <c r="B4393" s="17">
        <v>11241</v>
      </c>
      <c r="C4393" s="16" t="s">
        <v>17</v>
      </c>
      <c r="D4393" s="16" t="s">
        <v>1539</v>
      </c>
      <c r="E4393" s="27" t="s">
        <v>819</v>
      </c>
      <c r="F4393" s="27" t="s">
        <v>115</v>
      </c>
      <c r="G4393" s="18">
        <v>2.5999999999999998E-5</v>
      </c>
      <c r="H4393" s="71">
        <v>170.6</v>
      </c>
    </row>
    <row r="4394" spans="1:8">
      <c r="A4394" s="11"/>
      <c r="B4394" s="11"/>
      <c r="C4394" s="11"/>
      <c r="D4394" s="11"/>
      <c r="E4394" s="11"/>
      <c r="F4394" s="11"/>
      <c r="G4394" s="12"/>
      <c r="H4394" s="75"/>
    </row>
    <row r="4395" spans="1:8">
      <c r="A4395" s="11"/>
      <c r="B4395" s="11"/>
      <c r="C4395" s="11"/>
      <c r="D4395" s="11"/>
      <c r="E4395" s="11"/>
      <c r="F4395" s="11"/>
      <c r="G4395" s="28"/>
      <c r="H4395" s="76"/>
    </row>
    <row r="4396" spans="1:8" ht="15" thickBot="1">
      <c r="A4396" s="13"/>
      <c r="B4396" s="13"/>
      <c r="C4396" s="13"/>
      <c r="D4396" s="13"/>
      <c r="E4396" s="13"/>
      <c r="F4396" s="13"/>
      <c r="G4396" s="14"/>
      <c r="H4396" s="77"/>
    </row>
    <row r="4397" spans="1:8" ht="15" thickTop="1">
      <c r="A4397" s="15"/>
      <c r="B4397" s="15"/>
      <c r="C4397" s="15"/>
      <c r="D4397" s="15"/>
      <c r="E4397" s="15"/>
      <c r="F4397" s="15"/>
      <c r="G4397" s="15"/>
      <c r="H4397" s="78"/>
    </row>
    <row r="4398" spans="1:8" ht="15">
      <c r="A4398" s="1" t="s">
        <v>667</v>
      </c>
      <c r="B4398" s="2" t="s">
        <v>1</v>
      </c>
      <c r="C4398" s="1" t="s">
        <v>2</v>
      </c>
      <c r="D4398" s="1" t="s">
        <v>3</v>
      </c>
      <c r="E4398" s="29" t="s">
        <v>799</v>
      </c>
      <c r="F4398" s="29" t="s">
        <v>4</v>
      </c>
      <c r="G4398" s="2" t="s">
        <v>5</v>
      </c>
      <c r="H4398" s="74" t="s">
        <v>6</v>
      </c>
    </row>
    <row r="4399" spans="1:8" ht="38.25">
      <c r="A4399" s="3" t="s">
        <v>800</v>
      </c>
      <c r="B4399" s="4">
        <v>9140</v>
      </c>
      <c r="C4399" s="3" t="s">
        <v>17</v>
      </c>
      <c r="D4399" s="3" t="s">
        <v>668</v>
      </c>
      <c r="E4399" s="25" t="s">
        <v>1582</v>
      </c>
      <c r="F4399" s="25" t="s">
        <v>89</v>
      </c>
      <c r="G4399" s="5">
        <v>1</v>
      </c>
      <c r="H4399" s="6">
        <f>ROUND(SUM(H4401*G4401,G4402*H4402,H4403*G4403,H4404*G4404,H4405*G4405),2)</f>
        <v>17.63</v>
      </c>
    </row>
    <row r="4400" spans="1:8" ht="15">
      <c r="A4400" s="1" t="s">
        <v>0</v>
      </c>
      <c r="B4400" s="2" t="s">
        <v>1</v>
      </c>
      <c r="C4400" s="1" t="s">
        <v>2</v>
      </c>
      <c r="D4400" s="1" t="s">
        <v>3</v>
      </c>
      <c r="E4400" s="29" t="s">
        <v>799</v>
      </c>
      <c r="F4400" s="29" t="s">
        <v>4</v>
      </c>
      <c r="G4400" s="2" t="s">
        <v>5</v>
      </c>
      <c r="H4400" s="74" t="s">
        <v>6</v>
      </c>
    </row>
    <row r="4401" spans="1:8">
      <c r="A4401" s="16" t="s">
        <v>806</v>
      </c>
      <c r="B4401" s="17" t="s">
        <v>814</v>
      </c>
      <c r="C4401" s="16" t="s">
        <v>17</v>
      </c>
      <c r="D4401" s="16" t="s">
        <v>815</v>
      </c>
      <c r="E4401" s="27" t="s">
        <v>809</v>
      </c>
      <c r="F4401" s="27" t="s">
        <v>810</v>
      </c>
      <c r="G4401" s="18">
        <v>0.15</v>
      </c>
      <c r="H4401" s="71">
        <v>16.89</v>
      </c>
    </row>
    <row r="4402" spans="1:8">
      <c r="A4402" s="7" t="s">
        <v>800</v>
      </c>
      <c r="B4402" s="8">
        <v>10552</v>
      </c>
      <c r="C4402" s="7" t="s">
        <v>17</v>
      </c>
      <c r="D4402" s="7" t="s">
        <v>1532</v>
      </c>
      <c r="E4402" s="26" t="s">
        <v>812</v>
      </c>
      <c r="F4402" s="26" t="s">
        <v>810</v>
      </c>
      <c r="G4402" s="9">
        <v>0.15</v>
      </c>
      <c r="H4402" s="72">
        <v>3.74</v>
      </c>
    </row>
    <row r="4403" spans="1:8">
      <c r="A4403" s="16" t="s">
        <v>806</v>
      </c>
      <c r="B4403" s="17" t="s">
        <v>1535</v>
      </c>
      <c r="C4403" s="16" t="s">
        <v>17</v>
      </c>
      <c r="D4403" s="16" t="s">
        <v>1536</v>
      </c>
      <c r="E4403" s="27" t="s">
        <v>809</v>
      </c>
      <c r="F4403" s="27" t="s">
        <v>810</v>
      </c>
      <c r="G4403" s="18">
        <v>0.15</v>
      </c>
      <c r="H4403" s="71">
        <v>22.45</v>
      </c>
    </row>
    <row r="4404" spans="1:8">
      <c r="A4404" s="7" t="s">
        <v>800</v>
      </c>
      <c r="B4404" s="8">
        <v>10549</v>
      </c>
      <c r="C4404" s="7" t="s">
        <v>17</v>
      </c>
      <c r="D4404" s="7" t="s">
        <v>813</v>
      </c>
      <c r="E4404" s="26" t="s">
        <v>812</v>
      </c>
      <c r="F4404" s="26" t="s">
        <v>810</v>
      </c>
      <c r="G4404" s="9">
        <v>0.15</v>
      </c>
      <c r="H4404" s="72">
        <v>3.87</v>
      </c>
    </row>
    <row r="4405" spans="1:8">
      <c r="A4405" s="16" t="s">
        <v>806</v>
      </c>
      <c r="B4405" s="17">
        <v>3812</v>
      </c>
      <c r="C4405" s="16" t="s">
        <v>17</v>
      </c>
      <c r="D4405" s="16" t="s">
        <v>1583</v>
      </c>
      <c r="E4405" s="27" t="s">
        <v>819</v>
      </c>
      <c r="F4405" s="27" t="s">
        <v>89</v>
      </c>
      <c r="G4405" s="18">
        <v>1.02</v>
      </c>
      <c r="H4405" s="71">
        <v>10.38</v>
      </c>
    </row>
    <row r="4406" spans="1:8" ht="60">
      <c r="A4406" s="32" t="s">
        <v>816</v>
      </c>
      <c r="B4406" s="29"/>
      <c r="C4406" s="29"/>
      <c r="D4406" s="29"/>
      <c r="E4406" s="29"/>
      <c r="F4406" s="29"/>
      <c r="G4406" s="29"/>
      <c r="H4406" s="73"/>
    </row>
    <row r="4407" spans="1:8" ht="15">
      <c r="A4407" s="1" t="s">
        <v>0</v>
      </c>
      <c r="B4407" s="2" t="s">
        <v>1</v>
      </c>
      <c r="C4407" s="1" t="s">
        <v>2</v>
      </c>
      <c r="D4407" s="1" t="s">
        <v>3</v>
      </c>
      <c r="E4407" s="29" t="s">
        <v>799</v>
      </c>
      <c r="F4407" s="29" t="s">
        <v>4</v>
      </c>
      <c r="G4407" s="2" t="s">
        <v>5</v>
      </c>
      <c r="H4407" s="74" t="s">
        <v>6</v>
      </c>
    </row>
    <row r="4408" spans="1:8">
      <c r="A4408" s="16" t="s">
        <v>806</v>
      </c>
      <c r="B4408" s="17" t="s">
        <v>814</v>
      </c>
      <c r="C4408" s="16" t="s">
        <v>17</v>
      </c>
      <c r="D4408" s="16" t="s">
        <v>815</v>
      </c>
      <c r="E4408" s="27" t="s">
        <v>809</v>
      </c>
      <c r="F4408" s="27" t="s">
        <v>810</v>
      </c>
      <c r="G4408" s="18">
        <v>0.15</v>
      </c>
      <c r="H4408" s="71">
        <v>16.89</v>
      </c>
    </row>
    <row r="4409" spans="1:8">
      <c r="A4409" s="16" t="s">
        <v>806</v>
      </c>
      <c r="B4409" s="17" t="s">
        <v>821</v>
      </c>
      <c r="C4409" s="16" t="s">
        <v>17</v>
      </c>
      <c r="D4409" s="16" t="s">
        <v>822</v>
      </c>
      <c r="E4409" s="27" t="s">
        <v>819</v>
      </c>
      <c r="F4409" s="27" t="s">
        <v>115</v>
      </c>
      <c r="G4409" s="18">
        <v>6.0000000000000002E-5</v>
      </c>
      <c r="H4409" s="71">
        <v>24.02</v>
      </c>
    </row>
    <row r="4410" spans="1:8">
      <c r="A4410" s="16" t="s">
        <v>806</v>
      </c>
      <c r="B4410" s="17" t="s">
        <v>817</v>
      </c>
      <c r="C4410" s="16" t="s">
        <v>17</v>
      </c>
      <c r="D4410" s="16" t="s">
        <v>818</v>
      </c>
      <c r="E4410" s="27" t="s">
        <v>819</v>
      </c>
      <c r="F4410" s="27" t="s">
        <v>820</v>
      </c>
      <c r="G4410" s="18">
        <v>2.2499999999999999E-4</v>
      </c>
      <c r="H4410" s="71">
        <v>88.33</v>
      </c>
    </row>
    <row r="4411" spans="1:8">
      <c r="A4411" s="16" t="s">
        <v>806</v>
      </c>
      <c r="B4411" s="17">
        <v>10362</v>
      </c>
      <c r="C4411" s="16" t="s">
        <v>17</v>
      </c>
      <c r="D4411" s="16" t="s">
        <v>826</v>
      </c>
      <c r="E4411" s="27" t="s">
        <v>827</v>
      </c>
      <c r="F4411" s="27" t="s">
        <v>115</v>
      </c>
      <c r="G4411" s="18">
        <v>1.3500000000000001E-3</v>
      </c>
      <c r="H4411" s="71">
        <v>12.54</v>
      </c>
    </row>
    <row r="4412" spans="1:8">
      <c r="A4412" s="16" t="s">
        <v>806</v>
      </c>
      <c r="B4412" s="17">
        <v>158</v>
      </c>
      <c r="C4412" s="16" t="s">
        <v>17</v>
      </c>
      <c r="D4412" s="16" t="s">
        <v>831</v>
      </c>
      <c r="E4412" s="27" t="s">
        <v>819</v>
      </c>
      <c r="F4412" s="27" t="s">
        <v>115</v>
      </c>
      <c r="G4412" s="18">
        <v>3.0540000000000001E-2</v>
      </c>
      <c r="H4412" s="71">
        <v>14</v>
      </c>
    </row>
    <row r="4413" spans="1:8">
      <c r="A4413" s="16" t="s">
        <v>806</v>
      </c>
      <c r="B4413" s="17">
        <v>941</v>
      </c>
      <c r="C4413" s="16" t="s">
        <v>17</v>
      </c>
      <c r="D4413" s="16" t="s">
        <v>830</v>
      </c>
      <c r="E4413" s="27" t="s">
        <v>819</v>
      </c>
      <c r="F4413" s="27" t="s">
        <v>115</v>
      </c>
      <c r="G4413" s="18">
        <v>4.4999999999999999E-4</v>
      </c>
      <c r="H4413" s="71">
        <v>194.68</v>
      </c>
    </row>
    <row r="4414" spans="1:8">
      <c r="A4414" s="16" t="s">
        <v>806</v>
      </c>
      <c r="B4414" s="17">
        <v>10596</v>
      </c>
      <c r="C4414" s="16" t="s">
        <v>17</v>
      </c>
      <c r="D4414" s="16" t="s">
        <v>835</v>
      </c>
      <c r="E4414" s="27" t="s">
        <v>819</v>
      </c>
      <c r="F4414" s="27" t="s">
        <v>115</v>
      </c>
      <c r="G4414" s="18">
        <v>1.3500000000000001E-3</v>
      </c>
      <c r="H4414" s="71">
        <v>4.8499999999999996</v>
      </c>
    </row>
    <row r="4415" spans="1:8">
      <c r="A4415" s="16" t="s">
        <v>806</v>
      </c>
      <c r="B4415" s="17">
        <v>11240</v>
      </c>
      <c r="C4415" s="16" t="s">
        <v>17</v>
      </c>
      <c r="D4415" s="16" t="s">
        <v>1537</v>
      </c>
      <c r="E4415" s="27" t="s">
        <v>819</v>
      </c>
      <c r="F4415" s="27" t="s">
        <v>115</v>
      </c>
      <c r="G4415" s="18">
        <v>3.0000000000000001E-5</v>
      </c>
      <c r="H4415" s="71">
        <v>47.69</v>
      </c>
    </row>
    <row r="4416" spans="1:8">
      <c r="A4416" s="16" t="s">
        <v>806</v>
      </c>
      <c r="B4416" s="17">
        <v>2378</v>
      </c>
      <c r="C4416" s="16" t="s">
        <v>17</v>
      </c>
      <c r="D4416" s="16" t="s">
        <v>832</v>
      </c>
      <c r="E4416" s="27" t="s">
        <v>819</v>
      </c>
      <c r="F4416" s="27" t="s">
        <v>115</v>
      </c>
      <c r="G4416" s="18">
        <v>2.3924999999999998E-2</v>
      </c>
      <c r="H4416" s="71">
        <v>4.5</v>
      </c>
    </row>
    <row r="4417" spans="1:8" ht="25.5">
      <c r="A4417" s="16" t="s">
        <v>806</v>
      </c>
      <c r="B4417" s="17" t="s">
        <v>828</v>
      </c>
      <c r="C4417" s="16" t="s">
        <v>17</v>
      </c>
      <c r="D4417" s="16" t="s">
        <v>829</v>
      </c>
      <c r="E4417" s="27" t="s">
        <v>819</v>
      </c>
      <c r="F4417" s="27" t="s">
        <v>115</v>
      </c>
      <c r="G4417" s="18">
        <v>1.8000000000000001E-4</v>
      </c>
      <c r="H4417" s="71">
        <v>16.13</v>
      </c>
    </row>
    <row r="4418" spans="1:8">
      <c r="A4418" s="16" t="s">
        <v>806</v>
      </c>
      <c r="B4418" s="17">
        <v>10599</v>
      </c>
      <c r="C4418" s="16" t="s">
        <v>17</v>
      </c>
      <c r="D4418" s="16" t="s">
        <v>825</v>
      </c>
      <c r="E4418" s="27" t="s">
        <v>819</v>
      </c>
      <c r="F4418" s="27" t="s">
        <v>115</v>
      </c>
      <c r="G4418" s="18">
        <v>5.4000000000000001E-4</v>
      </c>
      <c r="H4418" s="71">
        <v>18</v>
      </c>
    </row>
    <row r="4419" spans="1:8">
      <c r="A4419" s="16" t="s">
        <v>806</v>
      </c>
      <c r="B4419" s="17" t="s">
        <v>844</v>
      </c>
      <c r="C4419" s="16" t="s">
        <v>17</v>
      </c>
      <c r="D4419" s="16" t="s">
        <v>845</v>
      </c>
      <c r="E4419" s="27" t="s">
        <v>819</v>
      </c>
      <c r="F4419" s="27" t="s">
        <v>820</v>
      </c>
      <c r="G4419" s="18">
        <v>6.8999999999999997E-4</v>
      </c>
      <c r="H4419" s="71">
        <v>12.99</v>
      </c>
    </row>
    <row r="4420" spans="1:8">
      <c r="A4420" s="16" t="s">
        <v>806</v>
      </c>
      <c r="B4420" s="17">
        <v>10579</v>
      </c>
      <c r="C4420" s="16" t="s">
        <v>17</v>
      </c>
      <c r="D4420" s="16" t="s">
        <v>869</v>
      </c>
      <c r="E4420" s="27" t="s">
        <v>819</v>
      </c>
      <c r="F4420" s="27" t="s">
        <v>115</v>
      </c>
      <c r="G4420" s="18">
        <v>3.0000000000000001E-5</v>
      </c>
      <c r="H4420" s="71">
        <v>26.89</v>
      </c>
    </row>
    <row r="4421" spans="1:8">
      <c r="A4421" s="16" t="s">
        <v>806</v>
      </c>
      <c r="B4421" s="17">
        <v>10517</v>
      </c>
      <c r="C4421" s="16" t="s">
        <v>17</v>
      </c>
      <c r="D4421" s="16" t="s">
        <v>849</v>
      </c>
      <c r="E4421" s="27" t="s">
        <v>827</v>
      </c>
      <c r="F4421" s="27" t="s">
        <v>850</v>
      </c>
      <c r="G4421" s="18">
        <v>1.2E-4</v>
      </c>
      <c r="H4421" s="71">
        <v>300</v>
      </c>
    </row>
    <row r="4422" spans="1:8">
      <c r="A4422" s="16" t="s">
        <v>806</v>
      </c>
      <c r="B4422" s="17">
        <v>1651</v>
      </c>
      <c r="C4422" s="16" t="s">
        <v>17</v>
      </c>
      <c r="D4422" s="16" t="s">
        <v>842</v>
      </c>
      <c r="E4422" s="27" t="s">
        <v>819</v>
      </c>
      <c r="F4422" s="27" t="s">
        <v>843</v>
      </c>
      <c r="G4422" s="18">
        <v>2.4000000000000001E-4</v>
      </c>
      <c r="H4422" s="71">
        <v>7</v>
      </c>
    </row>
    <row r="4423" spans="1:8">
      <c r="A4423" s="16" t="s">
        <v>806</v>
      </c>
      <c r="B4423" s="17">
        <v>10761</v>
      </c>
      <c r="C4423" s="16" t="s">
        <v>17</v>
      </c>
      <c r="D4423" s="16" t="s">
        <v>837</v>
      </c>
      <c r="E4423" s="27" t="s">
        <v>827</v>
      </c>
      <c r="F4423" s="27" t="s">
        <v>115</v>
      </c>
      <c r="G4423" s="18">
        <v>3.0540000000000001E-2</v>
      </c>
      <c r="H4423" s="71">
        <v>5</v>
      </c>
    </row>
    <row r="4424" spans="1:8">
      <c r="A4424" s="16" t="s">
        <v>806</v>
      </c>
      <c r="B4424" s="17">
        <v>11242</v>
      </c>
      <c r="C4424" s="16" t="s">
        <v>17</v>
      </c>
      <c r="D4424" s="16" t="s">
        <v>1538</v>
      </c>
      <c r="E4424" s="27" t="s">
        <v>819</v>
      </c>
      <c r="F4424" s="27" t="s">
        <v>115</v>
      </c>
      <c r="G4424" s="18">
        <v>1.5E-5</v>
      </c>
      <c r="H4424" s="71">
        <v>34</v>
      </c>
    </row>
    <row r="4425" spans="1:8">
      <c r="A4425" s="16" t="s">
        <v>806</v>
      </c>
      <c r="B4425" s="17">
        <v>10492</v>
      </c>
      <c r="C4425" s="16" t="s">
        <v>17</v>
      </c>
      <c r="D4425" s="16" t="s">
        <v>824</v>
      </c>
      <c r="E4425" s="27" t="s">
        <v>819</v>
      </c>
      <c r="F4425" s="27" t="s">
        <v>115</v>
      </c>
      <c r="G4425" s="18">
        <v>1.3500000000000001E-3</v>
      </c>
      <c r="H4425" s="71">
        <v>205</v>
      </c>
    </row>
    <row r="4426" spans="1:8">
      <c r="A4426" s="16" t="s">
        <v>806</v>
      </c>
      <c r="B4426" s="17">
        <v>11241</v>
      </c>
      <c r="C4426" s="16" t="s">
        <v>17</v>
      </c>
      <c r="D4426" s="16" t="s">
        <v>1539</v>
      </c>
      <c r="E4426" s="27" t="s">
        <v>819</v>
      </c>
      <c r="F4426" s="27" t="s">
        <v>115</v>
      </c>
      <c r="G4426" s="18">
        <v>3.0000000000000001E-5</v>
      </c>
      <c r="H4426" s="71">
        <v>170.6</v>
      </c>
    </row>
    <row r="4427" spans="1:8">
      <c r="A4427" s="16" t="s">
        <v>806</v>
      </c>
      <c r="B4427" s="17" t="s">
        <v>1535</v>
      </c>
      <c r="C4427" s="16" t="s">
        <v>17</v>
      </c>
      <c r="D4427" s="16" t="s">
        <v>1536</v>
      </c>
      <c r="E4427" s="27" t="s">
        <v>809</v>
      </c>
      <c r="F4427" s="27" t="s">
        <v>810</v>
      </c>
      <c r="G4427" s="18">
        <v>0.15</v>
      </c>
      <c r="H4427" s="71">
        <v>22.45</v>
      </c>
    </row>
    <row r="4428" spans="1:8">
      <c r="A4428" s="16" t="s">
        <v>806</v>
      </c>
      <c r="B4428" s="17">
        <v>4729</v>
      </c>
      <c r="C4428" s="16" t="s">
        <v>17</v>
      </c>
      <c r="D4428" s="16" t="s">
        <v>853</v>
      </c>
      <c r="E4428" s="27" t="s">
        <v>819</v>
      </c>
      <c r="F4428" s="27" t="s">
        <v>115</v>
      </c>
      <c r="G4428" s="18">
        <v>1.5E-5</v>
      </c>
      <c r="H4428" s="71">
        <v>37.799999999999997</v>
      </c>
    </row>
    <row r="4429" spans="1:8">
      <c r="A4429" s="16" t="s">
        <v>806</v>
      </c>
      <c r="B4429" s="17">
        <v>10788</v>
      </c>
      <c r="C4429" s="16" t="s">
        <v>17</v>
      </c>
      <c r="D4429" s="16" t="s">
        <v>852</v>
      </c>
      <c r="E4429" s="27" t="s">
        <v>819</v>
      </c>
      <c r="F4429" s="27" t="s">
        <v>115</v>
      </c>
      <c r="G4429" s="18">
        <v>3.0000000000000001E-5</v>
      </c>
      <c r="H4429" s="71">
        <v>36.9</v>
      </c>
    </row>
    <row r="4430" spans="1:8" ht="25.5">
      <c r="A4430" s="16" t="s">
        <v>806</v>
      </c>
      <c r="B4430" s="17" t="s">
        <v>854</v>
      </c>
      <c r="C4430" s="16" t="s">
        <v>17</v>
      </c>
      <c r="D4430" s="16" t="s">
        <v>855</v>
      </c>
      <c r="E4430" s="27" t="s">
        <v>819</v>
      </c>
      <c r="F4430" s="27" t="s">
        <v>115</v>
      </c>
      <c r="G4430" s="18">
        <v>3.0000000000000001E-5</v>
      </c>
      <c r="H4430" s="71">
        <v>189.9</v>
      </c>
    </row>
    <row r="4431" spans="1:8">
      <c r="A4431" s="16" t="s">
        <v>806</v>
      </c>
      <c r="B4431" s="17">
        <v>4728</v>
      </c>
      <c r="C4431" s="16" t="s">
        <v>17</v>
      </c>
      <c r="D4431" s="16" t="s">
        <v>851</v>
      </c>
      <c r="E4431" s="27" t="s">
        <v>819</v>
      </c>
      <c r="F4431" s="27" t="s">
        <v>115</v>
      </c>
      <c r="G4431" s="18">
        <v>4.5000000000000003E-5</v>
      </c>
      <c r="H4431" s="71">
        <v>18.579999999999998</v>
      </c>
    </row>
    <row r="4432" spans="1:8">
      <c r="A4432" s="16" t="s">
        <v>806</v>
      </c>
      <c r="B4432" s="17">
        <v>3812</v>
      </c>
      <c r="C4432" s="16" t="s">
        <v>17</v>
      </c>
      <c r="D4432" s="16" t="s">
        <v>1583</v>
      </c>
      <c r="E4432" s="27" t="s">
        <v>819</v>
      </c>
      <c r="F4432" s="27" t="s">
        <v>89</v>
      </c>
      <c r="G4432" s="18">
        <v>1.02</v>
      </c>
      <c r="H4432" s="71">
        <v>10.38</v>
      </c>
    </row>
    <row r="4433" spans="1:8">
      <c r="A4433" s="11"/>
      <c r="B4433" s="11"/>
      <c r="C4433" s="11"/>
      <c r="D4433" s="11"/>
      <c r="E4433" s="11"/>
      <c r="F4433" s="11"/>
      <c r="G4433" s="12"/>
      <c r="H4433" s="75"/>
    </row>
    <row r="4434" spans="1:8">
      <c r="A4434" s="11"/>
      <c r="B4434" s="11"/>
      <c r="C4434" s="11"/>
      <c r="D4434" s="11"/>
      <c r="E4434" s="11"/>
      <c r="F4434" s="11"/>
      <c r="G4434" s="28"/>
      <c r="H4434" s="76"/>
    </row>
    <row r="4435" spans="1:8" ht="15" thickBot="1">
      <c r="A4435" s="13"/>
      <c r="B4435" s="13"/>
      <c r="C4435" s="13"/>
      <c r="D4435" s="13"/>
      <c r="E4435" s="13"/>
      <c r="F4435" s="13"/>
      <c r="G4435" s="14"/>
      <c r="H4435" s="77"/>
    </row>
    <row r="4436" spans="1:8" ht="15" thickTop="1">
      <c r="A4436" s="15"/>
      <c r="B4436" s="15"/>
      <c r="C4436" s="15"/>
      <c r="D4436" s="15"/>
      <c r="E4436" s="15"/>
      <c r="F4436" s="15"/>
      <c r="G4436" s="15"/>
      <c r="H4436" s="78"/>
    </row>
    <row r="4437" spans="1:8" ht="15">
      <c r="A4437" s="1" t="s">
        <v>669</v>
      </c>
      <c r="B4437" s="2" t="s">
        <v>1</v>
      </c>
      <c r="C4437" s="1" t="s">
        <v>2</v>
      </c>
      <c r="D4437" s="1" t="s">
        <v>3</v>
      </c>
      <c r="E4437" s="29" t="s">
        <v>799</v>
      </c>
      <c r="F4437" s="29" t="s">
        <v>4</v>
      </c>
      <c r="G4437" s="2" t="s">
        <v>5</v>
      </c>
      <c r="H4437" s="74" t="s">
        <v>6</v>
      </c>
    </row>
    <row r="4438" spans="1:8" ht="38.25">
      <c r="A4438" s="3" t="s">
        <v>800</v>
      </c>
      <c r="B4438" s="4">
        <v>9006</v>
      </c>
      <c r="C4438" s="3" t="s">
        <v>17</v>
      </c>
      <c r="D4438" s="3" t="s">
        <v>670</v>
      </c>
      <c r="E4438" s="25" t="s">
        <v>1582</v>
      </c>
      <c r="F4438" s="25" t="s">
        <v>89</v>
      </c>
      <c r="G4438" s="5">
        <v>1</v>
      </c>
      <c r="H4438" s="6">
        <f>ROUND(SUM(H4440*G4440,G4441*H4441,H4442*G4442,H4443*G4443,H4444*G4444),2)</f>
        <v>23.61</v>
      </c>
    </row>
    <row r="4439" spans="1:8" ht="15">
      <c r="A4439" s="1" t="s">
        <v>0</v>
      </c>
      <c r="B4439" s="2" t="s">
        <v>1</v>
      </c>
      <c r="C4439" s="1" t="s">
        <v>2</v>
      </c>
      <c r="D4439" s="1" t="s">
        <v>3</v>
      </c>
      <c r="E4439" s="29" t="s">
        <v>799</v>
      </c>
      <c r="F4439" s="29" t="s">
        <v>4</v>
      </c>
      <c r="G4439" s="2" t="s">
        <v>5</v>
      </c>
      <c r="H4439" s="74" t="s">
        <v>6</v>
      </c>
    </row>
    <row r="4440" spans="1:8">
      <c r="A4440" s="16" t="s">
        <v>806</v>
      </c>
      <c r="B4440" s="17" t="s">
        <v>814</v>
      </c>
      <c r="C4440" s="16" t="s">
        <v>17</v>
      </c>
      <c r="D4440" s="16" t="s">
        <v>815</v>
      </c>
      <c r="E4440" s="27" t="s">
        <v>809</v>
      </c>
      <c r="F4440" s="27" t="s">
        <v>810</v>
      </c>
      <c r="G4440" s="18">
        <v>0.15</v>
      </c>
      <c r="H4440" s="71">
        <v>16.89</v>
      </c>
    </row>
    <row r="4441" spans="1:8">
      <c r="A4441" s="16" t="s">
        <v>806</v>
      </c>
      <c r="B4441" s="17" t="s">
        <v>1535</v>
      </c>
      <c r="C4441" s="16" t="s">
        <v>17</v>
      </c>
      <c r="D4441" s="16" t="s">
        <v>1536</v>
      </c>
      <c r="E4441" s="27" t="s">
        <v>809</v>
      </c>
      <c r="F4441" s="27" t="s">
        <v>810</v>
      </c>
      <c r="G4441" s="18">
        <v>0.15</v>
      </c>
      <c r="H4441" s="71">
        <v>22.45</v>
      </c>
    </row>
    <row r="4442" spans="1:8">
      <c r="A4442" s="7" t="s">
        <v>800</v>
      </c>
      <c r="B4442" s="8">
        <v>10549</v>
      </c>
      <c r="C4442" s="7" t="s">
        <v>17</v>
      </c>
      <c r="D4442" s="7" t="s">
        <v>813</v>
      </c>
      <c r="E4442" s="26" t="s">
        <v>812</v>
      </c>
      <c r="F4442" s="26" t="s">
        <v>810</v>
      </c>
      <c r="G4442" s="9">
        <v>0.15</v>
      </c>
      <c r="H4442" s="72">
        <v>3.87</v>
      </c>
    </row>
    <row r="4443" spans="1:8">
      <c r="A4443" s="7" t="s">
        <v>800</v>
      </c>
      <c r="B4443" s="8">
        <v>10552</v>
      </c>
      <c r="C4443" s="7" t="s">
        <v>17</v>
      </c>
      <c r="D4443" s="7" t="s">
        <v>1532</v>
      </c>
      <c r="E4443" s="26" t="s">
        <v>812</v>
      </c>
      <c r="F4443" s="26" t="s">
        <v>810</v>
      </c>
      <c r="G4443" s="9">
        <v>0.15</v>
      </c>
      <c r="H4443" s="72">
        <v>3.74</v>
      </c>
    </row>
    <row r="4444" spans="1:8">
      <c r="A4444" s="16" t="s">
        <v>806</v>
      </c>
      <c r="B4444" s="17">
        <v>3813</v>
      </c>
      <c r="C4444" s="16" t="s">
        <v>17</v>
      </c>
      <c r="D4444" s="16" t="s">
        <v>1584</v>
      </c>
      <c r="E4444" s="27" t="s">
        <v>819</v>
      </c>
      <c r="F4444" s="27" t="s">
        <v>89</v>
      </c>
      <c r="G4444" s="18">
        <v>1.02</v>
      </c>
      <c r="H4444" s="71">
        <v>16.239999999999998</v>
      </c>
    </row>
    <row r="4445" spans="1:8" ht="60">
      <c r="A4445" s="32" t="s">
        <v>816</v>
      </c>
      <c r="B4445" s="29"/>
      <c r="C4445" s="29"/>
      <c r="D4445" s="29"/>
      <c r="E4445" s="29"/>
      <c r="F4445" s="29"/>
      <c r="G4445" s="29"/>
      <c r="H4445" s="73"/>
    </row>
    <row r="4446" spans="1:8" ht="15">
      <c r="A4446" s="1" t="s">
        <v>0</v>
      </c>
      <c r="B4446" s="2" t="s">
        <v>1</v>
      </c>
      <c r="C4446" s="1" t="s">
        <v>2</v>
      </c>
      <c r="D4446" s="1" t="s">
        <v>3</v>
      </c>
      <c r="E4446" s="29" t="s">
        <v>799</v>
      </c>
      <c r="F4446" s="29" t="s">
        <v>4</v>
      </c>
      <c r="G4446" s="2" t="s">
        <v>5</v>
      </c>
      <c r="H4446" s="74" t="s">
        <v>6</v>
      </c>
    </row>
    <row r="4447" spans="1:8">
      <c r="A4447" s="16" t="s">
        <v>806</v>
      </c>
      <c r="B4447" s="17" t="s">
        <v>814</v>
      </c>
      <c r="C4447" s="16" t="s">
        <v>17</v>
      </c>
      <c r="D4447" s="16" t="s">
        <v>815</v>
      </c>
      <c r="E4447" s="27" t="s">
        <v>809</v>
      </c>
      <c r="F4447" s="27" t="s">
        <v>810</v>
      </c>
      <c r="G4447" s="18">
        <v>0.15</v>
      </c>
      <c r="H4447" s="71">
        <v>16.89</v>
      </c>
    </row>
    <row r="4448" spans="1:8">
      <c r="A4448" s="16" t="s">
        <v>806</v>
      </c>
      <c r="B4448" s="17" t="s">
        <v>1535</v>
      </c>
      <c r="C4448" s="16" t="s">
        <v>17</v>
      </c>
      <c r="D4448" s="16" t="s">
        <v>1536</v>
      </c>
      <c r="E4448" s="27" t="s">
        <v>809</v>
      </c>
      <c r="F4448" s="27" t="s">
        <v>810</v>
      </c>
      <c r="G4448" s="18">
        <v>0.15</v>
      </c>
      <c r="H4448" s="71">
        <v>22.45</v>
      </c>
    </row>
    <row r="4449" spans="1:8">
      <c r="A4449" s="16" t="s">
        <v>806</v>
      </c>
      <c r="B4449" s="17">
        <v>10596</v>
      </c>
      <c r="C4449" s="16" t="s">
        <v>17</v>
      </c>
      <c r="D4449" s="16" t="s">
        <v>835</v>
      </c>
      <c r="E4449" s="27" t="s">
        <v>819</v>
      </c>
      <c r="F4449" s="27" t="s">
        <v>115</v>
      </c>
      <c r="G4449" s="18">
        <v>1.3500000000000001E-3</v>
      </c>
      <c r="H4449" s="71">
        <v>4.8499999999999996</v>
      </c>
    </row>
    <row r="4450" spans="1:8">
      <c r="A4450" s="16" t="s">
        <v>806</v>
      </c>
      <c r="B4450" s="17">
        <v>1651</v>
      </c>
      <c r="C4450" s="16" t="s">
        <v>17</v>
      </c>
      <c r="D4450" s="16" t="s">
        <v>842</v>
      </c>
      <c r="E4450" s="27" t="s">
        <v>819</v>
      </c>
      <c r="F4450" s="27" t="s">
        <v>843</v>
      </c>
      <c r="G4450" s="18">
        <v>2.4000000000000001E-4</v>
      </c>
      <c r="H4450" s="71">
        <v>7</v>
      </c>
    </row>
    <row r="4451" spans="1:8">
      <c r="A4451" s="16" t="s">
        <v>806</v>
      </c>
      <c r="B4451" s="17">
        <v>158</v>
      </c>
      <c r="C4451" s="16" t="s">
        <v>17</v>
      </c>
      <c r="D4451" s="16" t="s">
        <v>831</v>
      </c>
      <c r="E4451" s="27" t="s">
        <v>819</v>
      </c>
      <c r="F4451" s="27" t="s">
        <v>115</v>
      </c>
      <c r="G4451" s="18">
        <v>3.0540000000000001E-2</v>
      </c>
      <c r="H4451" s="71">
        <v>14</v>
      </c>
    </row>
    <row r="4452" spans="1:8">
      <c r="A4452" s="16" t="s">
        <v>806</v>
      </c>
      <c r="B4452" s="17">
        <v>10362</v>
      </c>
      <c r="C4452" s="16" t="s">
        <v>17</v>
      </c>
      <c r="D4452" s="16" t="s">
        <v>826</v>
      </c>
      <c r="E4452" s="27" t="s">
        <v>827</v>
      </c>
      <c r="F4452" s="27" t="s">
        <v>115</v>
      </c>
      <c r="G4452" s="18">
        <v>1.3500000000000001E-3</v>
      </c>
      <c r="H4452" s="71">
        <v>12.54</v>
      </c>
    </row>
    <row r="4453" spans="1:8">
      <c r="A4453" s="16" t="s">
        <v>806</v>
      </c>
      <c r="B4453" s="17">
        <v>10761</v>
      </c>
      <c r="C4453" s="16" t="s">
        <v>17</v>
      </c>
      <c r="D4453" s="16" t="s">
        <v>837</v>
      </c>
      <c r="E4453" s="27" t="s">
        <v>827</v>
      </c>
      <c r="F4453" s="27" t="s">
        <v>115</v>
      </c>
      <c r="G4453" s="18">
        <v>3.0540000000000001E-2</v>
      </c>
      <c r="H4453" s="71">
        <v>5</v>
      </c>
    </row>
    <row r="4454" spans="1:8">
      <c r="A4454" s="16" t="s">
        <v>806</v>
      </c>
      <c r="B4454" s="17">
        <v>941</v>
      </c>
      <c r="C4454" s="16" t="s">
        <v>17</v>
      </c>
      <c r="D4454" s="16" t="s">
        <v>830</v>
      </c>
      <c r="E4454" s="27" t="s">
        <v>819</v>
      </c>
      <c r="F4454" s="27" t="s">
        <v>115</v>
      </c>
      <c r="G4454" s="18">
        <v>4.4999999999999999E-4</v>
      </c>
      <c r="H4454" s="71">
        <v>194.68</v>
      </c>
    </row>
    <row r="4455" spans="1:8">
      <c r="A4455" s="16" t="s">
        <v>806</v>
      </c>
      <c r="B4455" s="17">
        <v>10517</v>
      </c>
      <c r="C4455" s="16" t="s">
        <v>17</v>
      </c>
      <c r="D4455" s="16" t="s">
        <v>849</v>
      </c>
      <c r="E4455" s="27" t="s">
        <v>827</v>
      </c>
      <c r="F4455" s="27" t="s">
        <v>850</v>
      </c>
      <c r="G4455" s="18">
        <v>1.2E-4</v>
      </c>
      <c r="H4455" s="71">
        <v>300</v>
      </c>
    </row>
    <row r="4456" spans="1:8">
      <c r="A4456" s="16" t="s">
        <v>806</v>
      </c>
      <c r="B4456" s="17">
        <v>10492</v>
      </c>
      <c r="C4456" s="16" t="s">
        <v>17</v>
      </c>
      <c r="D4456" s="16" t="s">
        <v>824</v>
      </c>
      <c r="E4456" s="27" t="s">
        <v>819</v>
      </c>
      <c r="F4456" s="27" t="s">
        <v>115</v>
      </c>
      <c r="G4456" s="18">
        <v>1.3500000000000001E-3</v>
      </c>
      <c r="H4456" s="71">
        <v>205</v>
      </c>
    </row>
    <row r="4457" spans="1:8" ht="25.5">
      <c r="A4457" s="16" t="s">
        <v>806</v>
      </c>
      <c r="B4457" s="17" t="s">
        <v>828</v>
      </c>
      <c r="C4457" s="16" t="s">
        <v>17</v>
      </c>
      <c r="D4457" s="16" t="s">
        <v>829</v>
      </c>
      <c r="E4457" s="27" t="s">
        <v>819</v>
      </c>
      <c r="F4457" s="27" t="s">
        <v>115</v>
      </c>
      <c r="G4457" s="18">
        <v>1.8000000000000001E-4</v>
      </c>
      <c r="H4457" s="71">
        <v>16.13</v>
      </c>
    </row>
    <row r="4458" spans="1:8">
      <c r="A4458" s="16" t="s">
        <v>806</v>
      </c>
      <c r="B4458" s="17">
        <v>4729</v>
      </c>
      <c r="C4458" s="16" t="s">
        <v>17</v>
      </c>
      <c r="D4458" s="16" t="s">
        <v>853</v>
      </c>
      <c r="E4458" s="27" t="s">
        <v>819</v>
      </c>
      <c r="F4458" s="27" t="s">
        <v>115</v>
      </c>
      <c r="G4458" s="18">
        <v>1.5E-5</v>
      </c>
      <c r="H4458" s="71">
        <v>37.799999999999997</v>
      </c>
    </row>
    <row r="4459" spans="1:8">
      <c r="A4459" s="16" t="s">
        <v>806</v>
      </c>
      <c r="B4459" s="17">
        <v>10788</v>
      </c>
      <c r="C4459" s="16" t="s">
        <v>17</v>
      </c>
      <c r="D4459" s="16" t="s">
        <v>852</v>
      </c>
      <c r="E4459" s="27" t="s">
        <v>819</v>
      </c>
      <c r="F4459" s="27" t="s">
        <v>115</v>
      </c>
      <c r="G4459" s="18">
        <v>3.0000000000000001E-5</v>
      </c>
      <c r="H4459" s="71">
        <v>36.9</v>
      </c>
    </row>
    <row r="4460" spans="1:8">
      <c r="A4460" s="16" t="s">
        <v>806</v>
      </c>
      <c r="B4460" s="17" t="s">
        <v>817</v>
      </c>
      <c r="C4460" s="16" t="s">
        <v>17</v>
      </c>
      <c r="D4460" s="16" t="s">
        <v>818</v>
      </c>
      <c r="E4460" s="27" t="s">
        <v>819</v>
      </c>
      <c r="F4460" s="27" t="s">
        <v>820</v>
      </c>
      <c r="G4460" s="18">
        <v>2.2499999999999999E-4</v>
      </c>
      <c r="H4460" s="71">
        <v>88.33</v>
      </c>
    </row>
    <row r="4461" spans="1:8" ht="25.5">
      <c r="A4461" s="16" t="s">
        <v>806</v>
      </c>
      <c r="B4461" s="17" t="s">
        <v>854</v>
      </c>
      <c r="C4461" s="16" t="s">
        <v>17</v>
      </c>
      <c r="D4461" s="16" t="s">
        <v>855</v>
      </c>
      <c r="E4461" s="27" t="s">
        <v>819</v>
      </c>
      <c r="F4461" s="27" t="s">
        <v>115</v>
      </c>
      <c r="G4461" s="18">
        <v>3.0000000000000001E-5</v>
      </c>
      <c r="H4461" s="71">
        <v>189.9</v>
      </c>
    </row>
    <row r="4462" spans="1:8">
      <c r="A4462" s="16" t="s">
        <v>806</v>
      </c>
      <c r="B4462" s="17">
        <v>2378</v>
      </c>
      <c r="C4462" s="16" t="s">
        <v>17</v>
      </c>
      <c r="D4462" s="16" t="s">
        <v>832</v>
      </c>
      <c r="E4462" s="27" t="s">
        <v>819</v>
      </c>
      <c r="F4462" s="27" t="s">
        <v>115</v>
      </c>
      <c r="G4462" s="18">
        <v>2.3924999999999998E-2</v>
      </c>
      <c r="H4462" s="71">
        <v>4.5</v>
      </c>
    </row>
    <row r="4463" spans="1:8">
      <c r="A4463" s="16" t="s">
        <v>806</v>
      </c>
      <c r="B4463" s="17">
        <v>4728</v>
      </c>
      <c r="C4463" s="16" t="s">
        <v>17</v>
      </c>
      <c r="D4463" s="16" t="s">
        <v>851</v>
      </c>
      <c r="E4463" s="27" t="s">
        <v>819</v>
      </c>
      <c r="F4463" s="27" t="s">
        <v>115</v>
      </c>
      <c r="G4463" s="18">
        <v>4.5000000000000003E-5</v>
      </c>
      <c r="H4463" s="71">
        <v>18.579999999999998</v>
      </c>
    </row>
    <row r="4464" spans="1:8">
      <c r="A4464" s="16" t="s">
        <v>806</v>
      </c>
      <c r="B4464" s="17">
        <v>10599</v>
      </c>
      <c r="C4464" s="16" t="s">
        <v>17</v>
      </c>
      <c r="D4464" s="16" t="s">
        <v>825</v>
      </c>
      <c r="E4464" s="27" t="s">
        <v>819</v>
      </c>
      <c r="F4464" s="27" t="s">
        <v>115</v>
      </c>
      <c r="G4464" s="18">
        <v>5.4000000000000001E-4</v>
      </c>
      <c r="H4464" s="71">
        <v>18</v>
      </c>
    </row>
    <row r="4465" spans="1:8">
      <c r="A4465" s="16" t="s">
        <v>806</v>
      </c>
      <c r="B4465" s="17" t="s">
        <v>844</v>
      </c>
      <c r="C4465" s="16" t="s">
        <v>17</v>
      </c>
      <c r="D4465" s="16" t="s">
        <v>845</v>
      </c>
      <c r="E4465" s="27" t="s">
        <v>819</v>
      </c>
      <c r="F4465" s="27" t="s">
        <v>820</v>
      </c>
      <c r="G4465" s="18">
        <v>6.8999999999999997E-4</v>
      </c>
      <c r="H4465" s="71">
        <v>12.99</v>
      </c>
    </row>
    <row r="4466" spans="1:8">
      <c r="A4466" s="16" t="s">
        <v>806</v>
      </c>
      <c r="B4466" s="17" t="s">
        <v>821</v>
      </c>
      <c r="C4466" s="16" t="s">
        <v>17</v>
      </c>
      <c r="D4466" s="16" t="s">
        <v>822</v>
      </c>
      <c r="E4466" s="27" t="s">
        <v>819</v>
      </c>
      <c r="F4466" s="27" t="s">
        <v>115</v>
      </c>
      <c r="G4466" s="18">
        <v>6.0000000000000002E-5</v>
      </c>
      <c r="H4466" s="71">
        <v>24.02</v>
      </c>
    </row>
    <row r="4467" spans="1:8">
      <c r="A4467" s="16" t="s">
        <v>806</v>
      </c>
      <c r="B4467" s="17">
        <v>11240</v>
      </c>
      <c r="C4467" s="16" t="s">
        <v>17</v>
      </c>
      <c r="D4467" s="16" t="s">
        <v>1537</v>
      </c>
      <c r="E4467" s="27" t="s">
        <v>819</v>
      </c>
      <c r="F4467" s="27" t="s">
        <v>115</v>
      </c>
      <c r="G4467" s="18">
        <v>3.0000000000000001E-5</v>
      </c>
      <c r="H4467" s="71">
        <v>47.69</v>
      </c>
    </row>
    <row r="4468" spans="1:8">
      <c r="A4468" s="16" t="s">
        <v>806</v>
      </c>
      <c r="B4468" s="17">
        <v>10579</v>
      </c>
      <c r="C4468" s="16" t="s">
        <v>17</v>
      </c>
      <c r="D4468" s="16" t="s">
        <v>869</v>
      </c>
      <c r="E4468" s="27" t="s">
        <v>819</v>
      </c>
      <c r="F4468" s="27" t="s">
        <v>115</v>
      </c>
      <c r="G4468" s="18">
        <v>3.0000000000000001E-5</v>
      </c>
      <c r="H4468" s="71">
        <v>26.89</v>
      </c>
    </row>
    <row r="4469" spans="1:8">
      <c r="A4469" s="16" t="s">
        <v>806</v>
      </c>
      <c r="B4469" s="17">
        <v>11242</v>
      </c>
      <c r="C4469" s="16" t="s">
        <v>17</v>
      </c>
      <c r="D4469" s="16" t="s">
        <v>1538</v>
      </c>
      <c r="E4469" s="27" t="s">
        <v>819</v>
      </c>
      <c r="F4469" s="27" t="s">
        <v>115</v>
      </c>
      <c r="G4469" s="18">
        <v>1.5E-5</v>
      </c>
      <c r="H4469" s="71">
        <v>34</v>
      </c>
    </row>
    <row r="4470" spans="1:8">
      <c r="A4470" s="16" t="s">
        <v>806</v>
      </c>
      <c r="B4470" s="17">
        <v>11241</v>
      </c>
      <c r="C4470" s="16" t="s">
        <v>17</v>
      </c>
      <c r="D4470" s="16" t="s">
        <v>1539</v>
      </c>
      <c r="E4470" s="27" t="s">
        <v>819</v>
      </c>
      <c r="F4470" s="27" t="s">
        <v>115</v>
      </c>
      <c r="G4470" s="18">
        <v>3.0000000000000001E-5</v>
      </c>
      <c r="H4470" s="71">
        <v>170.6</v>
      </c>
    </row>
    <row r="4471" spans="1:8">
      <c r="A4471" s="16" t="s">
        <v>806</v>
      </c>
      <c r="B4471" s="17">
        <v>3813</v>
      </c>
      <c r="C4471" s="16" t="s">
        <v>17</v>
      </c>
      <c r="D4471" s="16" t="s">
        <v>1584</v>
      </c>
      <c r="E4471" s="27" t="s">
        <v>819</v>
      </c>
      <c r="F4471" s="27" t="s">
        <v>89</v>
      </c>
      <c r="G4471" s="18">
        <v>1.02</v>
      </c>
      <c r="H4471" s="71">
        <v>16.239999999999998</v>
      </c>
    </row>
    <row r="4472" spans="1:8">
      <c r="A4472" s="11"/>
      <c r="B4472" s="11"/>
      <c r="C4472" s="11"/>
      <c r="D4472" s="11"/>
      <c r="E4472" s="11"/>
      <c r="F4472" s="11"/>
      <c r="G4472" s="12"/>
      <c r="H4472" s="75"/>
    </row>
    <row r="4473" spans="1:8">
      <c r="A4473" s="11"/>
      <c r="B4473" s="11"/>
      <c r="C4473" s="11"/>
      <c r="D4473" s="11"/>
      <c r="E4473" s="11"/>
      <c r="F4473" s="11"/>
      <c r="G4473" s="28"/>
      <c r="H4473" s="76"/>
    </row>
    <row r="4474" spans="1:8" ht="15" thickBot="1">
      <c r="A4474" s="13"/>
      <c r="B4474" s="13"/>
      <c r="C4474" s="13"/>
      <c r="D4474" s="13"/>
      <c r="E4474" s="13"/>
      <c r="F4474" s="13"/>
      <c r="G4474" s="14"/>
      <c r="H4474" s="77"/>
    </row>
    <row r="4475" spans="1:8" ht="15" thickTop="1">
      <c r="A4475" s="15"/>
      <c r="B4475" s="15"/>
      <c r="C4475" s="15"/>
      <c r="D4475" s="15"/>
      <c r="E4475" s="15"/>
      <c r="F4475" s="15"/>
      <c r="G4475" s="15"/>
      <c r="H4475" s="78"/>
    </row>
    <row r="4476" spans="1:8" ht="15">
      <c r="A4476" s="1" t="s">
        <v>671</v>
      </c>
      <c r="B4476" s="2" t="s">
        <v>1</v>
      </c>
      <c r="C4476" s="1" t="s">
        <v>2</v>
      </c>
      <c r="D4476" s="1" t="s">
        <v>3</v>
      </c>
      <c r="E4476" s="29" t="s">
        <v>799</v>
      </c>
      <c r="F4476" s="29" t="s">
        <v>4</v>
      </c>
      <c r="G4476" s="2" t="s">
        <v>5</v>
      </c>
      <c r="H4476" s="74" t="s">
        <v>6</v>
      </c>
    </row>
    <row r="4477" spans="1:8" ht="38.25">
      <c r="A4477" s="3" t="s">
        <v>800</v>
      </c>
      <c r="B4477" s="4">
        <v>8458</v>
      </c>
      <c r="C4477" s="3" t="s">
        <v>17</v>
      </c>
      <c r="D4477" s="3" t="s">
        <v>672</v>
      </c>
      <c r="E4477" s="25" t="s">
        <v>1582</v>
      </c>
      <c r="F4477" s="25" t="s">
        <v>89</v>
      </c>
      <c r="G4477" s="5">
        <v>1</v>
      </c>
      <c r="H4477" s="6">
        <f>ROUND(SUM(H4479*G4479,G4480*H4480,H4481*G4481,H4482*G4482,H4483*G4483),2)</f>
        <v>35.25</v>
      </c>
    </row>
    <row r="4478" spans="1:8" ht="15">
      <c r="A4478" s="1" t="s">
        <v>0</v>
      </c>
      <c r="B4478" s="2" t="s">
        <v>1</v>
      </c>
      <c r="C4478" s="1" t="s">
        <v>2</v>
      </c>
      <c r="D4478" s="1" t="s">
        <v>3</v>
      </c>
      <c r="E4478" s="29" t="s">
        <v>799</v>
      </c>
      <c r="F4478" s="29" t="s">
        <v>4</v>
      </c>
      <c r="G4478" s="2" t="s">
        <v>5</v>
      </c>
      <c r="H4478" s="74" t="s">
        <v>6</v>
      </c>
    </row>
    <row r="4479" spans="1:8">
      <c r="A4479" s="7" t="s">
        <v>800</v>
      </c>
      <c r="B4479" s="8">
        <v>10552</v>
      </c>
      <c r="C4479" s="7" t="s">
        <v>17</v>
      </c>
      <c r="D4479" s="7" t="s">
        <v>1532</v>
      </c>
      <c r="E4479" s="26" t="s">
        <v>812</v>
      </c>
      <c r="F4479" s="26" t="s">
        <v>810</v>
      </c>
      <c r="G4479" s="9">
        <v>0.17</v>
      </c>
      <c r="H4479" s="72">
        <v>3.74</v>
      </c>
    </row>
    <row r="4480" spans="1:8">
      <c r="A4480" s="16" t="s">
        <v>806</v>
      </c>
      <c r="B4480" s="17">
        <v>3814</v>
      </c>
      <c r="C4480" s="16" t="s">
        <v>17</v>
      </c>
      <c r="D4480" s="16" t="s">
        <v>1585</v>
      </c>
      <c r="E4480" s="27" t="s">
        <v>819</v>
      </c>
      <c r="F4480" s="27" t="s">
        <v>89</v>
      </c>
      <c r="G4480" s="18">
        <v>1.02</v>
      </c>
      <c r="H4480" s="71">
        <v>26.73</v>
      </c>
    </row>
    <row r="4481" spans="1:8">
      <c r="A4481" s="7" t="s">
        <v>800</v>
      </c>
      <c r="B4481" s="8">
        <v>10549</v>
      </c>
      <c r="C4481" s="7" t="s">
        <v>17</v>
      </c>
      <c r="D4481" s="7" t="s">
        <v>813</v>
      </c>
      <c r="E4481" s="26" t="s">
        <v>812</v>
      </c>
      <c r="F4481" s="26" t="s">
        <v>810</v>
      </c>
      <c r="G4481" s="9">
        <v>0.17</v>
      </c>
      <c r="H4481" s="72">
        <v>3.87</v>
      </c>
    </row>
    <row r="4482" spans="1:8">
      <c r="A4482" s="16" t="s">
        <v>806</v>
      </c>
      <c r="B4482" s="17" t="s">
        <v>814</v>
      </c>
      <c r="C4482" s="16" t="s">
        <v>17</v>
      </c>
      <c r="D4482" s="16" t="s">
        <v>815</v>
      </c>
      <c r="E4482" s="27" t="s">
        <v>809</v>
      </c>
      <c r="F4482" s="27" t="s">
        <v>810</v>
      </c>
      <c r="G4482" s="18">
        <v>0.17</v>
      </c>
      <c r="H4482" s="71">
        <v>16.89</v>
      </c>
    </row>
    <row r="4483" spans="1:8">
      <c r="A4483" s="16" t="s">
        <v>806</v>
      </c>
      <c r="B4483" s="17" t="s">
        <v>1535</v>
      </c>
      <c r="C4483" s="16" t="s">
        <v>17</v>
      </c>
      <c r="D4483" s="16" t="s">
        <v>1536</v>
      </c>
      <c r="E4483" s="27" t="s">
        <v>809</v>
      </c>
      <c r="F4483" s="27" t="s">
        <v>810</v>
      </c>
      <c r="G4483" s="18">
        <v>0.17</v>
      </c>
      <c r="H4483" s="71">
        <v>22.45</v>
      </c>
    </row>
    <row r="4484" spans="1:8" ht="60">
      <c r="A4484" s="32" t="s">
        <v>816</v>
      </c>
      <c r="B4484" s="29"/>
      <c r="C4484" s="29"/>
      <c r="D4484" s="29"/>
      <c r="E4484" s="29"/>
      <c r="F4484" s="29"/>
      <c r="G4484" s="29"/>
      <c r="H4484" s="73"/>
    </row>
    <row r="4485" spans="1:8" ht="15">
      <c r="A4485" s="1" t="s">
        <v>0</v>
      </c>
      <c r="B4485" s="2" t="s">
        <v>1</v>
      </c>
      <c r="C4485" s="1" t="s">
        <v>2</v>
      </c>
      <c r="D4485" s="1" t="s">
        <v>3</v>
      </c>
      <c r="E4485" s="29" t="s">
        <v>799</v>
      </c>
      <c r="F4485" s="29" t="s">
        <v>4</v>
      </c>
      <c r="G4485" s="2" t="s">
        <v>5</v>
      </c>
      <c r="H4485" s="74" t="s">
        <v>6</v>
      </c>
    </row>
    <row r="4486" spans="1:8">
      <c r="A4486" s="16" t="s">
        <v>806</v>
      </c>
      <c r="B4486" s="17" t="s">
        <v>821</v>
      </c>
      <c r="C4486" s="16" t="s">
        <v>17</v>
      </c>
      <c r="D4486" s="16" t="s">
        <v>822</v>
      </c>
      <c r="E4486" s="27" t="s">
        <v>819</v>
      </c>
      <c r="F4486" s="27" t="s">
        <v>115</v>
      </c>
      <c r="G4486" s="18">
        <v>6.7999999999999999E-5</v>
      </c>
      <c r="H4486" s="71">
        <v>24.02</v>
      </c>
    </row>
    <row r="4487" spans="1:8">
      <c r="A4487" s="16" t="s">
        <v>806</v>
      </c>
      <c r="B4487" s="17" t="s">
        <v>817</v>
      </c>
      <c r="C4487" s="16" t="s">
        <v>17</v>
      </c>
      <c r="D4487" s="16" t="s">
        <v>818</v>
      </c>
      <c r="E4487" s="27" t="s">
        <v>819</v>
      </c>
      <c r="F4487" s="27" t="s">
        <v>820</v>
      </c>
      <c r="G4487" s="18">
        <v>2.5500000000000002E-4</v>
      </c>
      <c r="H4487" s="71">
        <v>88.33</v>
      </c>
    </row>
    <row r="4488" spans="1:8">
      <c r="A4488" s="16" t="s">
        <v>806</v>
      </c>
      <c r="B4488" s="17">
        <v>10362</v>
      </c>
      <c r="C4488" s="16" t="s">
        <v>17</v>
      </c>
      <c r="D4488" s="16" t="s">
        <v>826</v>
      </c>
      <c r="E4488" s="27" t="s">
        <v>827</v>
      </c>
      <c r="F4488" s="27" t="s">
        <v>115</v>
      </c>
      <c r="G4488" s="18">
        <v>1.5299999999999999E-3</v>
      </c>
      <c r="H4488" s="71">
        <v>12.54</v>
      </c>
    </row>
    <row r="4489" spans="1:8">
      <c r="A4489" s="16" t="s">
        <v>806</v>
      </c>
      <c r="B4489" s="17">
        <v>158</v>
      </c>
      <c r="C4489" s="16" t="s">
        <v>17</v>
      </c>
      <c r="D4489" s="16" t="s">
        <v>831</v>
      </c>
      <c r="E4489" s="27" t="s">
        <v>819</v>
      </c>
      <c r="F4489" s="27" t="s">
        <v>115</v>
      </c>
      <c r="G4489" s="18">
        <v>3.4611999999999997E-2</v>
      </c>
      <c r="H4489" s="71">
        <v>14</v>
      </c>
    </row>
    <row r="4490" spans="1:8">
      <c r="A4490" s="16" t="s">
        <v>806</v>
      </c>
      <c r="B4490" s="17">
        <v>941</v>
      </c>
      <c r="C4490" s="16" t="s">
        <v>17</v>
      </c>
      <c r="D4490" s="16" t="s">
        <v>830</v>
      </c>
      <c r="E4490" s="27" t="s">
        <v>819</v>
      </c>
      <c r="F4490" s="27" t="s">
        <v>115</v>
      </c>
      <c r="G4490" s="18">
        <v>5.1000000000000004E-4</v>
      </c>
      <c r="H4490" s="71">
        <v>194.68</v>
      </c>
    </row>
    <row r="4491" spans="1:8">
      <c r="A4491" s="16" t="s">
        <v>806</v>
      </c>
      <c r="B4491" s="17">
        <v>10596</v>
      </c>
      <c r="C4491" s="16" t="s">
        <v>17</v>
      </c>
      <c r="D4491" s="16" t="s">
        <v>835</v>
      </c>
      <c r="E4491" s="27" t="s">
        <v>819</v>
      </c>
      <c r="F4491" s="27" t="s">
        <v>115</v>
      </c>
      <c r="G4491" s="18">
        <v>1.5299999999999999E-3</v>
      </c>
      <c r="H4491" s="71">
        <v>4.8499999999999996</v>
      </c>
    </row>
    <row r="4492" spans="1:8">
      <c r="A4492" s="16" t="s">
        <v>806</v>
      </c>
      <c r="B4492" s="17">
        <v>11240</v>
      </c>
      <c r="C4492" s="16" t="s">
        <v>17</v>
      </c>
      <c r="D4492" s="16" t="s">
        <v>1537</v>
      </c>
      <c r="E4492" s="27" t="s">
        <v>819</v>
      </c>
      <c r="F4492" s="27" t="s">
        <v>115</v>
      </c>
      <c r="G4492" s="18">
        <v>3.4E-5</v>
      </c>
      <c r="H4492" s="71">
        <v>47.69</v>
      </c>
    </row>
    <row r="4493" spans="1:8">
      <c r="A4493" s="16" t="s">
        <v>806</v>
      </c>
      <c r="B4493" s="17">
        <v>2378</v>
      </c>
      <c r="C4493" s="16" t="s">
        <v>17</v>
      </c>
      <c r="D4493" s="16" t="s">
        <v>832</v>
      </c>
      <c r="E4493" s="27" t="s">
        <v>819</v>
      </c>
      <c r="F4493" s="27" t="s">
        <v>115</v>
      </c>
      <c r="G4493" s="18">
        <v>2.7115E-2</v>
      </c>
      <c r="H4493" s="71">
        <v>4.5</v>
      </c>
    </row>
    <row r="4494" spans="1:8" ht="25.5">
      <c r="A4494" s="16" t="s">
        <v>806</v>
      </c>
      <c r="B4494" s="17" t="s">
        <v>828</v>
      </c>
      <c r="C4494" s="16" t="s">
        <v>17</v>
      </c>
      <c r="D4494" s="16" t="s">
        <v>829</v>
      </c>
      <c r="E4494" s="27" t="s">
        <v>819</v>
      </c>
      <c r="F4494" s="27" t="s">
        <v>115</v>
      </c>
      <c r="G4494" s="18">
        <v>2.04E-4</v>
      </c>
      <c r="H4494" s="71">
        <v>16.13</v>
      </c>
    </row>
    <row r="4495" spans="1:8">
      <c r="A4495" s="16" t="s">
        <v>806</v>
      </c>
      <c r="B4495" s="17">
        <v>10599</v>
      </c>
      <c r="C4495" s="16" t="s">
        <v>17</v>
      </c>
      <c r="D4495" s="16" t="s">
        <v>825</v>
      </c>
      <c r="E4495" s="27" t="s">
        <v>819</v>
      </c>
      <c r="F4495" s="27" t="s">
        <v>115</v>
      </c>
      <c r="G4495" s="18">
        <v>6.1200000000000002E-4</v>
      </c>
      <c r="H4495" s="71">
        <v>18</v>
      </c>
    </row>
    <row r="4496" spans="1:8">
      <c r="A4496" s="16" t="s">
        <v>806</v>
      </c>
      <c r="B4496" s="17" t="s">
        <v>844</v>
      </c>
      <c r="C4496" s="16" t="s">
        <v>17</v>
      </c>
      <c r="D4496" s="16" t="s">
        <v>845</v>
      </c>
      <c r="E4496" s="27" t="s">
        <v>819</v>
      </c>
      <c r="F4496" s="27" t="s">
        <v>820</v>
      </c>
      <c r="G4496" s="18">
        <v>7.8200000000000003E-4</v>
      </c>
      <c r="H4496" s="71">
        <v>12.99</v>
      </c>
    </row>
    <row r="4497" spans="1:8">
      <c r="A4497" s="16" t="s">
        <v>806</v>
      </c>
      <c r="B4497" s="17">
        <v>10579</v>
      </c>
      <c r="C4497" s="16" t="s">
        <v>17</v>
      </c>
      <c r="D4497" s="16" t="s">
        <v>869</v>
      </c>
      <c r="E4497" s="27" t="s">
        <v>819</v>
      </c>
      <c r="F4497" s="27" t="s">
        <v>115</v>
      </c>
      <c r="G4497" s="18">
        <v>3.4E-5</v>
      </c>
      <c r="H4497" s="71">
        <v>26.89</v>
      </c>
    </row>
    <row r="4498" spans="1:8">
      <c r="A4498" s="16" t="s">
        <v>806</v>
      </c>
      <c r="B4498" s="17">
        <v>10517</v>
      </c>
      <c r="C4498" s="16" t="s">
        <v>17</v>
      </c>
      <c r="D4498" s="16" t="s">
        <v>849</v>
      </c>
      <c r="E4498" s="27" t="s">
        <v>827</v>
      </c>
      <c r="F4498" s="27" t="s">
        <v>850</v>
      </c>
      <c r="G4498" s="18">
        <v>1.36E-4</v>
      </c>
      <c r="H4498" s="71">
        <v>300</v>
      </c>
    </row>
    <row r="4499" spans="1:8">
      <c r="A4499" s="16" t="s">
        <v>806</v>
      </c>
      <c r="B4499" s="17">
        <v>1651</v>
      </c>
      <c r="C4499" s="16" t="s">
        <v>17</v>
      </c>
      <c r="D4499" s="16" t="s">
        <v>842</v>
      </c>
      <c r="E4499" s="27" t="s">
        <v>819</v>
      </c>
      <c r="F4499" s="27" t="s">
        <v>843</v>
      </c>
      <c r="G4499" s="18">
        <v>2.72E-4</v>
      </c>
      <c r="H4499" s="71">
        <v>7</v>
      </c>
    </row>
    <row r="4500" spans="1:8">
      <c r="A4500" s="16" t="s">
        <v>806</v>
      </c>
      <c r="B4500" s="17">
        <v>10761</v>
      </c>
      <c r="C4500" s="16" t="s">
        <v>17</v>
      </c>
      <c r="D4500" s="16" t="s">
        <v>837</v>
      </c>
      <c r="E4500" s="27" t="s">
        <v>827</v>
      </c>
      <c r="F4500" s="27" t="s">
        <v>115</v>
      </c>
      <c r="G4500" s="18">
        <v>3.4611999999999997E-2</v>
      </c>
      <c r="H4500" s="71">
        <v>5</v>
      </c>
    </row>
    <row r="4501" spans="1:8">
      <c r="A4501" s="16" t="s">
        <v>806</v>
      </c>
      <c r="B4501" s="17">
        <v>11242</v>
      </c>
      <c r="C4501" s="16" t="s">
        <v>17</v>
      </c>
      <c r="D4501" s="16" t="s">
        <v>1538</v>
      </c>
      <c r="E4501" s="27" t="s">
        <v>819</v>
      </c>
      <c r="F4501" s="27" t="s">
        <v>115</v>
      </c>
      <c r="G4501" s="18">
        <v>1.7E-5</v>
      </c>
      <c r="H4501" s="71">
        <v>34</v>
      </c>
    </row>
    <row r="4502" spans="1:8">
      <c r="A4502" s="16" t="s">
        <v>806</v>
      </c>
      <c r="B4502" s="17">
        <v>10492</v>
      </c>
      <c r="C4502" s="16" t="s">
        <v>17</v>
      </c>
      <c r="D4502" s="16" t="s">
        <v>824</v>
      </c>
      <c r="E4502" s="27" t="s">
        <v>819</v>
      </c>
      <c r="F4502" s="27" t="s">
        <v>115</v>
      </c>
      <c r="G4502" s="18">
        <v>1.5299999999999999E-3</v>
      </c>
      <c r="H4502" s="71">
        <v>205</v>
      </c>
    </row>
    <row r="4503" spans="1:8">
      <c r="A4503" s="16" t="s">
        <v>806</v>
      </c>
      <c r="B4503" s="17">
        <v>11241</v>
      </c>
      <c r="C4503" s="16" t="s">
        <v>17</v>
      </c>
      <c r="D4503" s="16" t="s">
        <v>1539</v>
      </c>
      <c r="E4503" s="27" t="s">
        <v>819</v>
      </c>
      <c r="F4503" s="27" t="s">
        <v>115</v>
      </c>
      <c r="G4503" s="18">
        <v>3.4E-5</v>
      </c>
      <c r="H4503" s="71">
        <v>170.6</v>
      </c>
    </row>
    <row r="4504" spans="1:8">
      <c r="A4504" s="16" t="s">
        <v>806</v>
      </c>
      <c r="B4504" s="17">
        <v>3814</v>
      </c>
      <c r="C4504" s="16" t="s">
        <v>17</v>
      </c>
      <c r="D4504" s="16" t="s">
        <v>1585</v>
      </c>
      <c r="E4504" s="27" t="s">
        <v>819</v>
      </c>
      <c r="F4504" s="27" t="s">
        <v>89</v>
      </c>
      <c r="G4504" s="18">
        <v>1.02</v>
      </c>
      <c r="H4504" s="71">
        <v>26.73</v>
      </c>
    </row>
    <row r="4505" spans="1:8">
      <c r="A4505" s="16" t="s">
        <v>806</v>
      </c>
      <c r="B4505" s="17">
        <v>4729</v>
      </c>
      <c r="C4505" s="16" t="s">
        <v>17</v>
      </c>
      <c r="D4505" s="16" t="s">
        <v>853</v>
      </c>
      <c r="E4505" s="27" t="s">
        <v>819</v>
      </c>
      <c r="F4505" s="27" t="s">
        <v>115</v>
      </c>
      <c r="G4505" s="18">
        <v>1.7E-5</v>
      </c>
      <c r="H4505" s="71">
        <v>37.799999999999997</v>
      </c>
    </row>
    <row r="4506" spans="1:8">
      <c r="A4506" s="16" t="s">
        <v>806</v>
      </c>
      <c r="B4506" s="17">
        <v>10788</v>
      </c>
      <c r="C4506" s="16" t="s">
        <v>17</v>
      </c>
      <c r="D4506" s="16" t="s">
        <v>852</v>
      </c>
      <c r="E4506" s="27" t="s">
        <v>819</v>
      </c>
      <c r="F4506" s="27" t="s">
        <v>115</v>
      </c>
      <c r="G4506" s="18">
        <v>3.4E-5</v>
      </c>
      <c r="H4506" s="71">
        <v>36.9</v>
      </c>
    </row>
    <row r="4507" spans="1:8" ht="25.5">
      <c r="A4507" s="16" t="s">
        <v>806</v>
      </c>
      <c r="B4507" s="17" t="s">
        <v>854</v>
      </c>
      <c r="C4507" s="16" t="s">
        <v>17</v>
      </c>
      <c r="D4507" s="16" t="s">
        <v>855</v>
      </c>
      <c r="E4507" s="27" t="s">
        <v>819</v>
      </c>
      <c r="F4507" s="27" t="s">
        <v>115</v>
      </c>
      <c r="G4507" s="18">
        <v>3.4E-5</v>
      </c>
      <c r="H4507" s="71">
        <v>189.9</v>
      </c>
    </row>
    <row r="4508" spans="1:8">
      <c r="A4508" s="16" t="s">
        <v>806</v>
      </c>
      <c r="B4508" s="17">
        <v>4728</v>
      </c>
      <c r="C4508" s="16" t="s">
        <v>17</v>
      </c>
      <c r="D4508" s="16" t="s">
        <v>851</v>
      </c>
      <c r="E4508" s="27" t="s">
        <v>819</v>
      </c>
      <c r="F4508" s="27" t="s">
        <v>115</v>
      </c>
      <c r="G4508" s="18">
        <v>5.1E-5</v>
      </c>
      <c r="H4508" s="71">
        <v>18.579999999999998</v>
      </c>
    </row>
    <row r="4509" spans="1:8">
      <c r="A4509" s="16" t="s">
        <v>806</v>
      </c>
      <c r="B4509" s="17" t="s">
        <v>814</v>
      </c>
      <c r="C4509" s="16" t="s">
        <v>17</v>
      </c>
      <c r="D4509" s="16" t="s">
        <v>815</v>
      </c>
      <c r="E4509" s="27" t="s">
        <v>809</v>
      </c>
      <c r="F4509" s="27" t="s">
        <v>810</v>
      </c>
      <c r="G4509" s="18">
        <v>0.17</v>
      </c>
      <c r="H4509" s="71">
        <v>16.89</v>
      </c>
    </row>
    <row r="4510" spans="1:8">
      <c r="A4510" s="16" t="s">
        <v>806</v>
      </c>
      <c r="B4510" s="17" t="s">
        <v>1535</v>
      </c>
      <c r="C4510" s="16" t="s">
        <v>17</v>
      </c>
      <c r="D4510" s="16" t="s">
        <v>1536</v>
      </c>
      <c r="E4510" s="27" t="s">
        <v>809</v>
      </c>
      <c r="F4510" s="27" t="s">
        <v>810</v>
      </c>
      <c r="G4510" s="18">
        <v>0.17</v>
      </c>
      <c r="H4510" s="71">
        <v>22.45</v>
      </c>
    </row>
    <row r="4511" spans="1:8">
      <c r="A4511" s="11"/>
      <c r="B4511" s="11"/>
      <c r="C4511" s="11"/>
      <c r="D4511" s="11"/>
      <c r="E4511" s="11"/>
      <c r="F4511" s="11"/>
      <c r="G4511" s="12"/>
      <c r="H4511" s="75"/>
    </row>
    <row r="4512" spans="1:8">
      <c r="A4512" s="11"/>
      <c r="B4512" s="11"/>
      <c r="C4512" s="11"/>
      <c r="D4512" s="11"/>
      <c r="E4512" s="11"/>
      <c r="F4512" s="11"/>
      <c r="G4512" s="28"/>
      <c r="H4512" s="76"/>
    </row>
    <row r="4513" spans="1:8" ht="15" thickBot="1">
      <c r="A4513" s="13"/>
      <c r="B4513" s="13"/>
      <c r="C4513" s="13"/>
      <c r="D4513" s="13"/>
      <c r="E4513" s="13"/>
      <c r="F4513" s="13"/>
      <c r="G4513" s="14"/>
      <c r="H4513" s="77"/>
    </row>
    <row r="4514" spans="1:8" ht="15" thickTop="1">
      <c r="A4514" s="15"/>
      <c r="B4514" s="15"/>
      <c r="C4514" s="15"/>
      <c r="D4514" s="15"/>
      <c r="E4514" s="15"/>
      <c r="F4514" s="15"/>
      <c r="G4514" s="15"/>
      <c r="H4514" s="78"/>
    </row>
    <row r="4515" spans="1:8" ht="15">
      <c r="A4515" s="1" t="s">
        <v>673</v>
      </c>
      <c r="B4515" s="2" t="s">
        <v>1</v>
      </c>
      <c r="C4515" s="1" t="s">
        <v>2</v>
      </c>
      <c r="D4515" s="1" t="s">
        <v>3</v>
      </c>
      <c r="E4515" s="29" t="s">
        <v>799</v>
      </c>
      <c r="F4515" s="29" t="s">
        <v>4</v>
      </c>
      <c r="G4515" s="2" t="s">
        <v>5</v>
      </c>
      <c r="H4515" s="74" t="s">
        <v>6</v>
      </c>
    </row>
    <row r="4516" spans="1:8" ht="38.25">
      <c r="A4516" s="3" t="s">
        <v>800</v>
      </c>
      <c r="B4516" s="4">
        <v>9007</v>
      </c>
      <c r="C4516" s="3" t="s">
        <v>17</v>
      </c>
      <c r="D4516" s="3" t="s">
        <v>674</v>
      </c>
      <c r="E4516" s="25" t="s">
        <v>1582</v>
      </c>
      <c r="F4516" s="25" t="s">
        <v>89</v>
      </c>
      <c r="G4516" s="5">
        <v>1</v>
      </c>
      <c r="H4516" s="6">
        <f>ROUND(SUM(H4518*G4518,G4519*H4519,H4520*G4520,H4521*G4521,H4522*G4522),2)</f>
        <v>46.18</v>
      </c>
    </row>
    <row r="4517" spans="1:8" ht="15">
      <c r="A4517" s="1" t="s">
        <v>0</v>
      </c>
      <c r="B4517" s="2" t="s">
        <v>1</v>
      </c>
      <c r="C4517" s="1" t="s">
        <v>2</v>
      </c>
      <c r="D4517" s="1" t="s">
        <v>3</v>
      </c>
      <c r="E4517" s="29" t="s">
        <v>799</v>
      </c>
      <c r="F4517" s="29" t="s">
        <v>4</v>
      </c>
      <c r="G4517" s="2" t="s">
        <v>5</v>
      </c>
      <c r="H4517" s="74" t="s">
        <v>6</v>
      </c>
    </row>
    <row r="4518" spans="1:8">
      <c r="A4518" s="16" t="s">
        <v>806</v>
      </c>
      <c r="B4518" s="17" t="s">
        <v>814</v>
      </c>
      <c r="C4518" s="16" t="s">
        <v>17</v>
      </c>
      <c r="D4518" s="16" t="s">
        <v>815</v>
      </c>
      <c r="E4518" s="27" t="s">
        <v>809</v>
      </c>
      <c r="F4518" s="27" t="s">
        <v>810</v>
      </c>
      <c r="G4518" s="18">
        <v>0.2</v>
      </c>
      <c r="H4518" s="71">
        <v>16.89</v>
      </c>
    </row>
    <row r="4519" spans="1:8">
      <c r="A4519" s="16" t="s">
        <v>806</v>
      </c>
      <c r="B4519" s="17">
        <v>2626</v>
      </c>
      <c r="C4519" s="16" t="s">
        <v>17</v>
      </c>
      <c r="D4519" s="16" t="s">
        <v>1586</v>
      </c>
      <c r="E4519" s="27" t="s">
        <v>819</v>
      </c>
      <c r="F4519" s="27" t="s">
        <v>89</v>
      </c>
      <c r="G4519" s="18">
        <v>1.02</v>
      </c>
      <c r="H4519" s="71">
        <v>36.07</v>
      </c>
    </row>
    <row r="4520" spans="1:8">
      <c r="A4520" s="7" t="s">
        <v>800</v>
      </c>
      <c r="B4520" s="8">
        <v>10552</v>
      </c>
      <c r="C4520" s="7" t="s">
        <v>17</v>
      </c>
      <c r="D4520" s="7" t="s">
        <v>1532</v>
      </c>
      <c r="E4520" s="26" t="s">
        <v>812</v>
      </c>
      <c r="F4520" s="26" t="s">
        <v>810</v>
      </c>
      <c r="G4520" s="9">
        <v>0.2</v>
      </c>
      <c r="H4520" s="72">
        <v>3.74</v>
      </c>
    </row>
    <row r="4521" spans="1:8">
      <c r="A4521" s="7" t="s">
        <v>800</v>
      </c>
      <c r="B4521" s="8">
        <v>10549</v>
      </c>
      <c r="C4521" s="7" t="s">
        <v>17</v>
      </c>
      <c r="D4521" s="7" t="s">
        <v>813</v>
      </c>
      <c r="E4521" s="26" t="s">
        <v>812</v>
      </c>
      <c r="F4521" s="26" t="s">
        <v>810</v>
      </c>
      <c r="G4521" s="9">
        <v>0.2</v>
      </c>
      <c r="H4521" s="72">
        <v>3.87</v>
      </c>
    </row>
    <row r="4522" spans="1:8">
      <c r="A4522" s="16" t="s">
        <v>806</v>
      </c>
      <c r="B4522" s="17" t="s">
        <v>1535</v>
      </c>
      <c r="C4522" s="16" t="s">
        <v>17</v>
      </c>
      <c r="D4522" s="16" t="s">
        <v>1536</v>
      </c>
      <c r="E4522" s="27" t="s">
        <v>809</v>
      </c>
      <c r="F4522" s="27" t="s">
        <v>810</v>
      </c>
      <c r="G4522" s="18">
        <v>0.2</v>
      </c>
      <c r="H4522" s="71">
        <v>22.45</v>
      </c>
    </row>
    <row r="4523" spans="1:8" ht="60">
      <c r="A4523" s="32" t="s">
        <v>816</v>
      </c>
      <c r="B4523" s="29"/>
      <c r="C4523" s="29"/>
      <c r="D4523" s="29"/>
      <c r="E4523" s="29"/>
      <c r="F4523" s="29"/>
      <c r="G4523" s="29"/>
      <c r="H4523" s="73"/>
    </row>
    <row r="4524" spans="1:8" ht="15">
      <c r="A4524" s="1" t="s">
        <v>0</v>
      </c>
      <c r="B4524" s="2" t="s">
        <v>1</v>
      </c>
      <c r="C4524" s="1" t="s">
        <v>2</v>
      </c>
      <c r="D4524" s="1" t="s">
        <v>3</v>
      </c>
      <c r="E4524" s="29" t="s">
        <v>799</v>
      </c>
      <c r="F4524" s="29" t="s">
        <v>4</v>
      </c>
      <c r="G4524" s="2" t="s">
        <v>5</v>
      </c>
      <c r="H4524" s="74" t="s">
        <v>6</v>
      </c>
    </row>
    <row r="4525" spans="1:8">
      <c r="A4525" s="16" t="s">
        <v>806</v>
      </c>
      <c r="B4525" s="17" t="s">
        <v>814</v>
      </c>
      <c r="C4525" s="16" t="s">
        <v>17</v>
      </c>
      <c r="D4525" s="16" t="s">
        <v>815</v>
      </c>
      <c r="E4525" s="27" t="s">
        <v>809</v>
      </c>
      <c r="F4525" s="27" t="s">
        <v>810</v>
      </c>
      <c r="G4525" s="18">
        <v>0.2</v>
      </c>
      <c r="H4525" s="71">
        <v>16.89</v>
      </c>
    </row>
    <row r="4526" spans="1:8">
      <c r="A4526" s="16" t="s">
        <v>806</v>
      </c>
      <c r="B4526" s="17">
        <v>2626</v>
      </c>
      <c r="C4526" s="16" t="s">
        <v>17</v>
      </c>
      <c r="D4526" s="16" t="s">
        <v>1586</v>
      </c>
      <c r="E4526" s="27" t="s">
        <v>819</v>
      </c>
      <c r="F4526" s="27" t="s">
        <v>89</v>
      </c>
      <c r="G4526" s="18">
        <v>1.02</v>
      </c>
      <c r="H4526" s="71">
        <v>36.07</v>
      </c>
    </row>
    <row r="4527" spans="1:8">
      <c r="A4527" s="16" t="s">
        <v>806</v>
      </c>
      <c r="B4527" s="17" t="s">
        <v>821</v>
      </c>
      <c r="C4527" s="16" t="s">
        <v>17</v>
      </c>
      <c r="D4527" s="16" t="s">
        <v>822</v>
      </c>
      <c r="E4527" s="27" t="s">
        <v>819</v>
      </c>
      <c r="F4527" s="27" t="s">
        <v>115</v>
      </c>
      <c r="G4527" s="18">
        <v>8.0000000000000007E-5</v>
      </c>
      <c r="H4527" s="71">
        <v>24.02</v>
      </c>
    </row>
    <row r="4528" spans="1:8">
      <c r="A4528" s="16" t="s">
        <v>806</v>
      </c>
      <c r="B4528" s="17" t="s">
        <v>817</v>
      </c>
      <c r="C4528" s="16" t="s">
        <v>17</v>
      </c>
      <c r="D4528" s="16" t="s">
        <v>818</v>
      </c>
      <c r="E4528" s="27" t="s">
        <v>819</v>
      </c>
      <c r="F4528" s="27" t="s">
        <v>820</v>
      </c>
      <c r="G4528" s="18">
        <v>2.9999999999999997E-4</v>
      </c>
      <c r="H4528" s="71">
        <v>88.33</v>
      </c>
    </row>
    <row r="4529" spans="1:8">
      <c r="A4529" s="16" t="s">
        <v>806</v>
      </c>
      <c r="B4529" s="17">
        <v>10362</v>
      </c>
      <c r="C4529" s="16" t="s">
        <v>17</v>
      </c>
      <c r="D4529" s="16" t="s">
        <v>826</v>
      </c>
      <c r="E4529" s="27" t="s">
        <v>827</v>
      </c>
      <c r="F4529" s="27" t="s">
        <v>115</v>
      </c>
      <c r="G4529" s="18">
        <v>1.8E-3</v>
      </c>
      <c r="H4529" s="71">
        <v>12.54</v>
      </c>
    </row>
    <row r="4530" spans="1:8">
      <c r="A4530" s="16" t="s">
        <v>806</v>
      </c>
      <c r="B4530" s="17">
        <v>158</v>
      </c>
      <c r="C4530" s="16" t="s">
        <v>17</v>
      </c>
      <c r="D4530" s="16" t="s">
        <v>831</v>
      </c>
      <c r="E4530" s="27" t="s">
        <v>819</v>
      </c>
      <c r="F4530" s="27" t="s">
        <v>115</v>
      </c>
      <c r="G4530" s="18">
        <v>4.0719999999999999E-2</v>
      </c>
      <c r="H4530" s="71">
        <v>14</v>
      </c>
    </row>
    <row r="4531" spans="1:8">
      <c r="A4531" s="16" t="s">
        <v>806</v>
      </c>
      <c r="B4531" s="17">
        <v>941</v>
      </c>
      <c r="C4531" s="16" t="s">
        <v>17</v>
      </c>
      <c r="D4531" s="16" t="s">
        <v>830</v>
      </c>
      <c r="E4531" s="27" t="s">
        <v>819</v>
      </c>
      <c r="F4531" s="27" t="s">
        <v>115</v>
      </c>
      <c r="G4531" s="18">
        <v>5.9999999999999995E-4</v>
      </c>
      <c r="H4531" s="71">
        <v>194.68</v>
      </c>
    </row>
    <row r="4532" spans="1:8">
      <c r="A4532" s="16" t="s">
        <v>806</v>
      </c>
      <c r="B4532" s="17">
        <v>10596</v>
      </c>
      <c r="C4532" s="16" t="s">
        <v>17</v>
      </c>
      <c r="D4532" s="16" t="s">
        <v>835</v>
      </c>
      <c r="E4532" s="27" t="s">
        <v>819</v>
      </c>
      <c r="F4532" s="27" t="s">
        <v>115</v>
      </c>
      <c r="G4532" s="18">
        <v>1.8E-3</v>
      </c>
      <c r="H4532" s="71">
        <v>4.8499999999999996</v>
      </c>
    </row>
    <row r="4533" spans="1:8">
      <c r="A4533" s="16" t="s">
        <v>806</v>
      </c>
      <c r="B4533" s="17">
        <v>11240</v>
      </c>
      <c r="C4533" s="16" t="s">
        <v>17</v>
      </c>
      <c r="D4533" s="16" t="s">
        <v>1537</v>
      </c>
      <c r="E4533" s="27" t="s">
        <v>819</v>
      </c>
      <c r="F4533" s="27" t="s">
        <v>115</v>
      </c>
      <c r="G4533" s="18">
        <v>4.0000000000000003E-5</v>
      </c>
      <c r="H4533" s="71">
        <v>47.69</v>
      </c>
    </row>
    <row r="4534" spans="1:8">
      <c r="A4534" s="16" t="s">
        <v>806</v>
      </c>
      <c r="B4534" s="17">
        <v>2378</v>
      </c>
      <c r="C4534" s="16" t="s">
        <v>17</v>
      </c>
      <c r="D4534" s="16" t="s">
        <v>832</v>
      </c>
      <c r="E4534" s="27" t="s">
        <v>819</v>
      </c>
      <c r="F4534" s="27" t="s">
        <v>115</v>
      </c>
      <c r="G4534" s="18">
        <v>3.1899999999999998E-2</v>
      </c>
      <c r="H4534" s="71">
        <v>4.5</v>
      </c>
    </row>
    <row r="4535" spans="1:8" ht="25.5">
      <c r="A4535" s="16" t="s">
        <v>806</v>
      </c>
      <c r="B4535" s="17" t="s">
        <v>828</v>
      </c>
      <c r="C4535" s="16" t="s">
        <v>17</v>
      </c>
      <c r="D4535" s="16" t="s">
        <v>829</v>
      </c>
      <c r="E4535" s="27" t="s">
        <v>819</v>
      </c>
      <c r="F4535" s="27" t="s">
        <v>115</v>
      </c>
      <c r="G4535" s="18">
        <v>2.4000000000000001E-4</v>
      </c>
      <c r="H4535" s="71">
        <v>16.13</v>
      </c>
    </row>
    <row r="4536" spans="1:8">
      <c r="A4536" s="16" t="s">
        <v>806</v>
      </c>
      <c r="B4536" s="17">
        <v>10599</v>
      </c>
      <c r="C4536" s="16" t="s">
        <v>17</v>
      </c>
      <c r="D4536" s="16" t="s">
        <v>825</v>
      </c>
      <c r="E4536" s="27" t="s">
        <v>819</v>
      </c>
      <c r="F4536" s="27" t="s">
        <v>115</v>
      </c>
      <c r="G4536" s="18">
        <v>7.2000000000000005E-4</v>
      </c>
      <c r="H4536" s="71">
        <v>18</v>
      </c>
    </row>
    <row r="4537" spans="1:8">
      <c r="A4537" s="16" t="s">
        <v>806</v>
      </c>
      <c r="B4537" s="17" t="s">
        <v>844</v>
      </c>
      <c r="C4537" s="16" t="s">
        <v>17</v>
      </c>
      <c r="D4537" s="16" t="s">
        <v>845</v>
      </c>
      <c r="E4537" s="27" t="s">
        <v>819</v>
      </c>
      <c r="F4537" s="27" t="s">
        <v>820</v>
      </c>
      <c r="G4537" s="18">
        <v>9.2000000000000003E-4</v>
      </c>
      <c r="H4537" s="71">
        <v>12.99</v>
      </c>
    </row>
    <row r="4538" spans="1:8">
      <c r="A4538" s="16" t="s">
        <v>806</v>
      </c>
      <c r="B4538" s="17">
        <v>10579</v>
      </c>
      <c r="C4538" s="16" t="s">
        <v>17</v>
      </c>
      <c r="D4538" s="16" t="s">
        <v>869</v>
      </c>
      <c r="E4538" s="27" t="s">
        <v>819</v>
      </c>
      <c r="F4538" s="27" t="s">
        <v>115</v>
      </c>
      <c r="G4538" s="18">
        <v>4.0000000000000003E-5</v>
      </c>
      <c r="H4538" s="71">
        <v>26.89</v>
      </c>
    </row>
    <row r="4539" spans="1:8">
      <c r="A4539" s="16" t="s">
        <v>806</v>
      </c>
      <c r="B4539" s="17">
        <v>10517</v>
      </c>
      <c r="C4539" s="16" t="s">
        <v>17</v>
      </c>
      <c r="D4539" s="16" t="s">
        <v>849</v>
      </c>
      <c r="E4539" s="27" t="s">
        <v>827</v>
      </c>
      <c r="F4539" s="27" t="s">
        <v>850</v>
      </c>
      <c r="G4539" s="18">
        <v>1.6000000000000001E-4</v>
      </c>
      <c r="H4539" s="71">
        <v>300</v>
      </c>
    </row>
    <row r="4540" spans="1:8">
      <c r="A4540" s="16" t="s">
        <v>806</v>
      </c>
      <c r="B4540" s="17">
        <v>1651</v>
      </c>
      <c r="C4540" s="16" t="s">
        <v>17</v>
      </c>
      <c r="D4540" s="16" t="s">
        <v>842</v>
      </c>
      <c r="E4540" s="27" t="s">
        <v>819</v>
      </c>
      <c r="F4540" s="27" t="s">
        <v>843</v>
      </c>
      <c r="G4540" s="18">
        <v>3.2000000000000003E-4</v>
      </c>
      <c r="H4540" s="71">
        <v>7</v>
      </c>
    </row>
    <row r="4541" spans="1:8">
      <c r="A4541" s="16" t="s">
        <v>806</v>
      </c>
      <c r="B4541" s="17">
        <v>10761</v>
      </c>
      <c r="C4541" s="16" t="s">
        <v>17</v>
      </c>
      <c r="D4541" s="16" t="s">
        <v>837</v>
      </c>
      <c r="E4541" s="27" t="s">
        <v>827</v>
      </c>
      <c r="F4541" s="27" t="s">
        <v>115</v>
      </c>
      <c r="G4541" s="18">
        <v>4.0719999999999999E-2</v>
      </c>
      <c r="H4541" s="71">
        <v>5</v>
      </c>
    </row>
    <row r="4542" spans="1:8">
      <c r="A4542" s="16" t="s">
        <v>806</v>
      </c>
      <c r="B4542" s="17">
        <v>11242</v>
      </c>
      <c r="C4542" s="16" t="s">
        <v>17</v>
      </c>
      <c r="D4542" s="16" t="s">
        <v>1538</v>
      </c>
      <c r="E4542" s="27" t="s">
        <v>819</v>
      </c>
      <c r="F4542" s="27" t="s">
        <v>115</v>
      </c>
      <c r="G4542" s="18">
        <v>2.0000000000000002E-5</v>
      </c>
      <c r="H4542" s="71">
        <v>34</v>
      </c>
    </row>
    <row r="4543" spans="1:8">
      <c r="A4543" s="16" t="s">
        <v>806</v>
      </c>
      <c r="B4543" s="17">
        <v>10492</v>
      </c>
      <c r="C4543" s="16" t="s">
        <v>17</v>
      </c>
      <c r="D4543" s="16" t="s">
        <v>824</v>
      </c>
      <c r="E4543" s="27" t="s">
        <v>819</v>
      </c>
      <c r="F4543" s="27" t="s">
        <v>115</v>
      </c>
      <c r="G4543" s="18">
        <v>1.8E-3</v>
      </c>
      <c r="H4543" s="71">
        <v>205</v>
      </c>
    </row>
    <row r="4544" spans="1:8">
      <c r="A4544" s="16" t="s">
        <v>806</v>
      </c>
      <c r="B4544" s="17">
        <v>11241</v>
      </c>
      <c r="C4544" s="16" t="s">
        <v>17</v>
      </c>
      <c r="D4544" s="16" t="s">
        <v>1539</v>
      </c>
      <c r="E4544" s="27" t="s">
        <v>819</v>
      </c>
      <c r="F4544" s="27" t="s">
        <v>115</v>
      </c>
      <c r="G4544" s="18">
        <v>4.0000000000000003E-5</v>
      </c>
      <c r="H4544" s="71">
        <v>170.6</v>
      </c>
    </row>
    <row r="4545" spans="1:8">
      <c r="A4545" s="16" t="s">
        <v>806</v>
      </c>
      <c r="B4545" s="17">
        <v>4729</v>
      </c>
      <c r="C4545" s="16" t="s">
        <v>17</v>
      </c>
      <c r="D4545" s="16" t="s">
        <v>853</v>
      </c>
      <c r="E4545" s="27" t="s">
        <v>819</v>
      </c>
      <c r="F4545" s="27" t="s">
        <v>115</v>
      </c>
      <c r="G4545" s="18">
        <v>2.0000000000000002E-5</v>
      </c>
      <c r="H4545" s="71">
        <v>37.799999999999997</v>
      </c>
    </row>
    <row r="4546" spans="1:8">
      <c r="A4546" s="16" t="s">
        <v>806</v>
      </c>
      <c r="B4546" s="17">
        <v>10788</v>
      </c>
      <c r="C4546" s="16" t="s">
        <v>17</v>
      </c>
      <c r="D4546" s="16" t="s">
        <v>852</v>
      </c>
      <c r="E4546" s="27" t="s">
        <v>819</v>
      </c>
      <c r="F4546" s="27" t="s">
        <v>115</v>
      </c>
      <c r="G4546" s="18">
        <v>4.0000000000000003E-5</v>
      </c>
      <c r="H4546" s="71">
        <v>36.9</v>
      </c>
    </row>
    <row r="4547" spans="1:8" ht="25.5">
      <c r="A4547" s="16" t="s">
        <v>806</v>
      </c>
      <c r="B4547" s="17" t="s">
        <v>854</v>
      </c>
      <c r="C4547" s="16" t="s">
        <v>17</v>
      </c>
      <c r="D4547" s="16" t="s">
        <v>855</v>
      </c>
      <c r="E4547" s="27" t="s">
        <v>819</v>
      </c>
      <c r="F4547" s="27" t="s">
        <v>115</v>
      </c>
      <c r="G4547" s="18">
        <v>4.0000000000000003E-5</v>
      </c>
      <c r="H4547" s="71">
        <v>189.9</v>
      </c>
    </row>
    <row r="4548" spans="1:8">
      <c r="A4548" s="16" t="s">
        <v>806</v>
      </c>
      <c r="B4548" s="17">
        <v>4728</v>
      </c>
      <c r="C4548" s="16" t="s">
        <v>17</v>
      </c>
      <c r="D4548" s="16" t="s">
        <v>851</v>
      </c>
      <c r="E4548" s="27" t="s">
        <v>819</v>
      </c>
      <c r="F4548" s="27" t="s">
        <v>115</v>
      </c>
      <c r="G4548" s="18">
        <v>6.0000000000000002E-5</v>
      </c>
      <c r="H4548" s="71">
        <v>18.579999999999998</v>
      </c>
    </row>
    <row r="4549" spans="1:8">
      <c r="A4549" s="16" t="s">
        <v>806</v>
      </c>
      <c r="B4549" s="17" t="s">
        <v>1535</v>
      </c>
      <c r="C4549" s="16" t="s">
        <v>17</v>
      </c>
      <c r="D4549" s="16" t="s">
        <v>1536</v>
      </c>
      <c r="E4549" s="27" t="s">
        <v>809</v>
      </c>
      <c r="F4549" s="27" t="s">
        <v>810</v>
      </c>
      <c r="G4549" s="18">
        <v>0.2</v>
      </c>
      <c r="H4549" s="71">
        <v>22.45</v>
      </c>
    </row>
    <row r="4550" spans="1:8">
      <c r="A4550" s="11"/>
      <c r="B4550" s="11"/>
      <c r="C4550" s="11"/>
      <c r="D4550" s="11"/>
      <c r="E4550" s="11"/>
      <c r="F4550" s="11"/>
      <c r="G4550" s="12"/>
      <c r="H4550" s="75"/>
    </row>
    <row r="4551" spans="1:8">
      <c r="A4551" s="11"/>
      <c r="B4551" s="11"/>
      <c r="C4551" s="11"/>
      <c r="D4551" s="11"/>
      <c r="E4551" s="11"/>
      <c r="F4551" s="11"/>
      <c r="G4551" s="28"/>
      <c r="H4551" s="76"/>
    </row>
    <row r="4552" spans="1:8" ht="15" thickBot="1">
      <c r="A4552" s="13"/>
      <c r="B4552" s="13"/>
      <c r="C4552" s="13"/>
      <c r="D4552" s="13"/>
      <c r="E4552" s="13"/>
      <c r="F4552" s="13"/>
      <c r="G4552" s="14"/>
      <c r="H4552" s="77"/>
    </row>
    <row r="4553" spans="1:8" ht="15" thickTop="1">
      <c r="A4553" s="15"/>
      <c r="B4553" s="15"/>
      <c r="C4553" s="15"/>
      <c r="D4553" s="15"/>
      <c r="E4553" s="15"/>
      <c r="F4553" s="15"/>
      <c r="G4553" s="15"/>
      <c r="H4553" s="78"/>
    </row>
    <row r="4554" spans="1:8" ht="15">
      <c r="A4554" s="1" t="s">
        <v>675</v>
      </c>
      <c r="B4554" s="2" t="s">
        <v>1</v>
      </c>
      <c r="C4554" s="1" t="s">
        <v>2</v>
      </c>
      <c r="D4554" s="1" t="s">
        <v>3</v>
      </c>
      <c r="E4554" s="29" t="s">
        <v>799</v>
      </c>
      <c r="F4554" s="29" t="s">
        <v>4</v>
      </c>
      <c r="G4554" s="2" t="s">
        <v>5</v>
      </c>
      <c r="H4554" s="74" t="s">
        <v>6</v>
      </c>
    </row>
    <row r="4555" spans="1:8" ht="38.25">
      <c r="A4555" s="3" t="s">
        <v>800</v>
      </c>
      <c r="B4555" s="4">
        <v>8350</v>
      </c>
      <c r="C4555" s="3" t="s">
        <v>17</v>
      </c>
      <c r="D4555" s="3" t="s">
        <v>676</v>
      </c>
      <c r="E4555" s="25" t="s">
        <v>1582</v>
      </c>
      <c r="F4555" s="25" t="s">
        <v>89</v>
      </c>
      <c r="G4555" s="5">
        <v>1</v>
      </c>
      <c r="H4555" s="6">
        <f>ROUND(SUM(H4557*G4557,G4558*H4558,H4559*G4559,H4560*G4560,H4561*G4561),2)</f>
        <v>65.180000000000007</v>
      </c>
    </row>
    <row r="4556" spans="1:8" ht="15">
      <c r="A4556" s="1" t="s">
        <v>0</v>
      </c>
      <c r="B4556" s="2" t="s">
        <v>1</v>
      </c>
      <c r="C4556" s="1" t="s">
        <v>2</v>
      </c>
      <c r="D4556" s="1" t="s">
        <v>3</v>
      </c>
      <c r="E4556" s="29" t="s">
        <v>799</v>
      </c>
      <c r="F4556" s="29" t="s">
        <v>4</v>
      </c>
      <c r="G4556" s="2" t="s">
        <v>5</v>
      </c>
      <c r="H4556" s="74" t="s">
        <v>6</v>
      </c>
    </row>
    <row r="4557" spans="1:8">
      <c r="A4557" s="7" t="s">
        <v>800</v>
      </c>
      <c r="B4557" s="8">
        <v>10549</v>
      </c>
      <c r="C4557" s="7" t="s">
        <v>17</v>
      </c>
      <c r="D4557" s="7" t="s">
        <v>813</v>
      </c>
      <c r="E4557" s="26" t="s">
        <v>812</v>
      </c>
      <c r="F4557" s="26" t="s">
        <v>810</v>
      </c>
      <c r="G4557" s="9">
        <v>0.31</v>
      </c>
      <c r="H4557" s="72">
        <v>3.87</v>
      </c>
    </row>
    <row r="4558" spans="1:8">
      <c r="A4558" s="7" t="s">
        <v>800</v>
      </c>
      <c r="B4558" s="8">
        <v>10552</v>
      </c>
      <c r="C4558" s="7" t="s">
        <v>17</v>
      </c>
      <c r="D4558" s="7" t="s">
        <v>1532</v>
      </c>
      <c r="E4558" s="26" t="s">
        <v>812</v>
      </c>
      <c r="F4558" s="26" t="s">
        <v>810</v>
      </c>
      <c r="G4558" s="9">
        <v>0.31</v>
      </c>
      <c r="H4558" s="72">
        <v>3.74</v>
      </c>
    </row>
    <row r="4559" spans="1:8">
      <c r="A4559" s="16" t="s">
        <v>806</v>
      </c>
      <c r="B4559" s="17">
        <v>4925</v>
      </c>
      <c r="C4559" s="16" t="s">
        <v>17</v>
      </c>
      <c r="D4559" s="16" t="s">
        <v>1587</v>
      </c>
      <c r="E4559" s="27" t="s">
        <v>819</v>
      </c>
      <c r="F4559" s="27" t="s">
        <v>89</v>
      </c>
      <c r="G4559" s="18">
        <v>1.02</v>
      </c>
      <c r="H4559" s="71">
        <v>49.63</v>
      </c>
    </row>
    <row r="4560" spans="1:8">
      <c r="A4560" s="16" t="s">
        <v>806</v>
      </c>
      <c r="B4560" s="17" t="s">
        <v>1535</v>
      </c>
      <c r="C4560" s="16" t="s">
        <v>17</v>
      </c>
      <c r="D4560" s="16" t="s">
        <v>1536</v>
      </c>
      <c r="E4560" s="27" t="s">
        <v>809</v>
      </c>
      <c r="F4560" s="27" t="s">
        <v>810</v>
      </c>
      <c r="G4560" s="18">
        <v>0.31</v>
      </c>
      <c r="H4560" s="71">
        <v>22.45</v>
      </c>
    </row>
    <row r="4561" spans="1:8">
      <c r="A4561" s="16" t="s">
        <v>806</v>
      </c>
      <c r="B4561" s="17" t="s">
        <v>814</v>
      </c>
      <c r="C4561" s="16" t="s">
        <v>17</v>
      </c>
      <c r="D4561" s="16" t="s">
        <v>815</v>
      </c>
      <c r="E4561" s="27" t="s">
        <v>809</v>
      </c>
      <c r="F4561" s="27" t="s">
        <v>810</v>
      </c>
      <c r="G4561" s="18">
        <v>0.31</v>
      </c>
      <c r="H4561" s="71">
        <v>16.89</v>
      </c>
    </row>
    <row r="4562" spans="1:8" ht="60">
      <c r="A4562" s="32" t="s">
        <v>816</v>
      </c>
      <c r="B4562" s="29"/>
      <c r="C4562" s="29"/>
      <c r="D4562" s="29"/>
      <c r="E4562" s="29"/>
      <c r="F4562" s="29"/>
      <c r="G4562" s="29"/>
      <c r="H4562" s="73"/>
    </row>
    <row r="4563" spans="1:8" ht="15">
      <c r="A4563" s="1" t="s">
        <v>0</v>
      </c>
      <c r="B4563" s="2" t="s">
        <v>1</v>
      </c>
      <c r="C4563" s="1" t="s">
        <v>2</v>
      </c>
      <c r="D4563" s="1" t="s">
        <v>3</v>
      </c>
      <c r="E4563" s="29" t="s">
        <v>799</v>
      </c>
      <c r="F4563" s="29" t="s">
        <v>4</v>
      </c>
      <c r="G4563" s="2" t="s">
        <v>5</v>
      </c>
      <c r="H4563" s="74" t="s">
        <v>6</v>
      </c>
    </row>
    <row r="4564" spans="1:8">
      <c r="A4564" s="16" t="s">
        <v>806</v>
      </c>
      <c r="B4564" s="17">
        <v>10596</v>
      </c>
      <c r="C4564" s="16" t="s">
        <v>17</v>
      </c>
      <c r="D4564" s="16" t="s">
        <v>835</v>
      </c>
      <c r="E4564" s="27" t="s">
        <v>819</v>
      </c>
      <c r="F4564" s="27" t="s">
        <v>115</v>
      </c>
      <c r="G4564" s="18">
        <v>2.7899999999999999E-3</v>
      </c>
      <c r="H4564" s="71">
        <v>4.8499999999999996</v>
      </c>
    </row>
    <row r="4565" spans="1:8">
      <c r="A4565" s="16" t="s">
        <v>806</v>
      </c>
      <c r="B4565" s="17">
        <v>1651</v>
      </c>
      <c r="C4565" s="16" t="s">
        <v>17</v>
      </c>
      <c r="D4565" s="16" t="s">
        <v>842</v>
      </c>
      <c r="E4565" s="27" t="s">
        <v>819</v>
      </c>
      <c r="F4565" s="27" t="s">
        <v>843</v>
      </c>
      <c r="G4565" s="18">
        <v>4.9600000000000002E-4</v>
      </c>
      <c r="H4565" s="71">
        <v>7</v>
      </c>
    </row>
    <row r="4566" spans="1:8">
      <c r="A4566" s="16" t="s">
        <v>806</v>
      </c>
      <c r="B4566" s="17">
        <v>158</v>
      </c>
      <c r="C4566" s="16" t="s">
        <v>17</v>
      </c>
      <c r="D4566" s="16" t="s">
        <v>831</v>
      </c>
      <c r="E4566" s="27" t="s">
        <v>819</v>
      </c>
      <c r="F4566" s="27" t="s">
        <v>115</v>
      </c>
      <c r="G4566" s="18">
        <v>6.3116000000000005E-2</v>
      </c>
      <c r="H4566" s="71">
        <v>14</v>
      </c>
    </row>
    <row r="4567" spans="1:8">
      <c r="A4567" s="16" t="s">
        <v>806</v>
      </c>
      <c r="B4567" s="17">
        <v>10362</v>
      </c>
      <c r="C4567" s="16" t="s">
        <v>17</v>
      </c>
      <c r="D4567" s="16" t="s">
        <v>826</v>
      </c>
      <c r="E4567" s="27" t="s">
        <v>827</v>
      </c>
      <c r="F4567" s="27" t="s">
        <v>115</v>
      </c>
      <c r="G4567" s="18">
        <v>2.7899999999999999E-3</v>
      </c>
      <c r="H4567" s="71">
        <v>12.54</v>
      </c>
    </row>
    <row r="4568" spans="1:8">
      <c r="A4568" s="16" t="s">
        <v>806</v>
      </c>
      <c r="B4568" s="17">
        <v>10761</v>
      </c>
      <c r="C4568" s="16" t="s">
        <v>17</v>
      </c>
      <c r="D4568" s="16" t="s">
        <v>837</v>
      </c>
      <c r="E4568" s="27" t="s">
        <v>827</v>
      </c>
      <c r="F4568" s="27" t="s">
        <v>115</v>
      </c>
      <c r="G4568" s="18">
        <v>6.3116000000000005E-2</v>
      </c>
      <c r="H4568" s="71">
        <v>5</v>
      </c>
    </row>
    <row r="4569" spans="1:8">
      <c r="A4569" s="16" t="s">
        <v>806</v>
      </c>
      <c r="B4569" s="17">
        <v>941</v>
      </c>
      <c r="C4569" s="16" t="s">
        <v>17</v>
      </c>
      <c r="D4569" s="16" t="s">
        <v>830</v>
      </c>
      <c r="E4569" s="27" t="s">
        <v>819</v>
      </c>
      <c r="F4569" s="27" t="s">
        <v>115</v>
      </c>
      <c r="G4569" s="18">
        <v>9.3000000000000005E-4</v>
      </c>
      <c r="H4569" s="71">
        <v>194.68</v>
      </c>
    </row>
    <row r="4570" spans="1:8">
      <c r="A4570" s="16" t="s">
        <v>806</v>
      </c>
      <c r="B4570" s="17">
        <v>10517</v>
      </c>
      <c r="C4570" s="16" t="s">
        <v>17</v>
      </c>
      <c r="D4570" s="16" t="s">
        <v>849</v>
      </c>
      <c r="E4570" s="27" t="s">
        <v>827</v>
      </c>
      <c r="F4570" s="27" t="s">
        <v>850</v>
      </c>
      <c r="G4570" s="18">
        <v>2.4800000000000001E-4</v>
      </c>
      <c r="H4570" s="71">
        <v>300</v>
      </c>
    </row>
    <row r="4571" spans="1:8">
      <c r="A4571" s="16" t="s">
        <v>806</v>
      </c>
      <c r="B4571" s="17">
        <v>10492</v>
      </c>
      <c r="C4571" s="16" t="s">
        <v>17</v>
      </c>
      <c r="D4571" s="16" t="s">
        <v>824</v>
      </c>
      <c r="E4571" s="27" t="s">
        <v>819</v>
      </c>
      <c r="F4571" s="27" t="s">
        <v>115</v>
      </c>
      <c r="G4571" s="18">
        <v>2.7899999999999999E-3</v>
      </c>
      <c r="H4571" s="71">
        <v>205</v>
      </c>
    </row>
    <row r="4572" spans="1:8" ht="25.5">
      <c r="A4572" s="16" t="s">
        <v>806</v>
      </c>
      <c r="B4572" s="17" t="s">
        <v>828</v>
      </c>
      <c r="C4572" s="16" t="s">
        <v>17</v>
      </c>
      <c r="D4572" s="16" t="s">
        <v>829</v>
      </c>
      <c r="E4572" s="27" t="s">
        <v>819</v>
      </c>
      <c r="F4572" s="27" t="s">
        <v>115</v>
      </c>
      <c r="G4572" s="18">
        <v>3.7199999999999999E-4</v>
      </c>
      <c r="H4572" s="71">
        <v>16.13</v>
      </c>
    </row>
    <row r="4573" spans="1:8">
      <c r="A4573" s="16" t="s">
        <v>806</v>
      </c>
      <c r="B4573" s="17">
        <v>4729</v>
      </c>
      <c r="C4573" s="16" t="s">
        <v>17</v>
      </c>
      <c r="D4573" s="16" t="s">
        <v>853</v>
      </c>
      <c r="E4573" s="27" t="s">
        <v>819</v>
      </c>
      <c r="F4573" s="27" t="s">
        <v>115</v>
      </c>
      <c r="G4573" s="18">
        <v>3.1000000000000001E-5</v>
      </c>
      <c r="H4573" s="71">
        <v>37.799999999999997</v>
      </c>
    </row>
    <row r="4574" spans="1:8">
      <c r="A4574" s="16" t="s">
        <v>806</v>
      </c>
      <c r="B4574" s="17">
        <v>10788</v>
      </c>
      <c r="C4574" s="16" t="s">
        <v>17</v>
      </c>
      <c r="D4574" s="16" t="s">
        <v>852</v>
      </c>
      <c r="E4574" s="27" t="s">
        <v>819</v>
      </c>
      <c r="F4574" s="27" t="s">
        <v>115</v>
      </c>
      <c r="G4574" s="18">
        <v>6.2000000000000003E-5</v>
      </c>
      <c r="H4574" s="71">
        <v>36.9</v>
      </c>
    </row>
    <row r="4575" spans="1:8">
      <c r="A4575" s="16" t="s">
        <v>806</v>
      </c>
      <c r="B4575" s="17" t="s">
        <v>817</v>
      </c>
      <c r="C4575" s="16" t="s">
        <v>17</v>
      </c>
      <c r="D4575" s="16" t="s">
        <v>818</v>
      </c>
      <c r="E4575" s="27" t="s">
        <v>819</v>
      </c>
      <c r="F4575" s="27" t="s">
        <v>820</v>
      </c>
      <c r="G4575" s="18">
        <v>4.6500000000000003E-4</v>
      </c>
      <c r="H4575" s="71">
        <v>88.33</v>
      </c>
    </row>
    <row r="4576" spans="1:8" ht="25.5">
      <c r="A4576" s="16" t="s">
        <v>806</v>
      </c>
      <c r="B4576" s="17" t="s">
        <v>854</v>
      </c>
      <c r="C4576" s="16" t="s">
        <v>17</v>
      </c>
      <c r="D4576" s="16" t="s">
        <v>855</v>
      </c>
      <c r="E4576" s="27" t="s">
        <v>819</v>
      </c>
      <c r="F4576" s="27" t="s">
        <v>115</v>
      </c>
      <c r="G4576" s="18">
        <v>6.2000000000000003E-5</v>
      </c>
      <c r="H4576" s="71">
        <v>189.9</v>
      </c>
    </row>
    <row r="4577" spans="1:8">
      <c r="A4577" s="16" t="s">
        <v>806</v>
      </c>
      <c r="B4577" s="17">
        <v>2378</v>
      </c>
      <c r="C4577" s="16" t="s">
        <v>17</v>
      </c>
      <c r="D4577" s="16" t="s">
        <v>832</v>
      </c>
      <c r="E4577" s="27" t="s">
        <v>819</v>
      </c>
      <c r="F4577" s="27" t="s">
        <v>115</v>
      </c>
      <c r="G4577" s="18">
        <v>4.9445000000000003E-2</v>
      </c>
      <c r="H4577" s="71">
        <v>4.5</v>
      </c>
    </row>
    <row r="4578" spans="1:8">
      <c r="A4578" s="16" t="s">
        <v>806</v>
      </c>
      <c r="B4578" s="17">
        <v>4728</v>
      </c>
      <c r="C4578" s="16" t="s">
        <v>17</v>
      </c>
      <c r="D4578" s="16" t="s">
        <v>851</v>
      </c>
      <c r="E4578" s="27" t="s">
        <v>819</v>
      </c>
      <c r="F4578" s="27" t="s">
        <v>115</v>
      </c>
      <c r="G4578" s="18">
        <v>9.2999999999999997E-5</v>
      </c>
      <c r="H4578" s="71">
        <v>18.579999999999998</v>
      </c>
    </row>
    <row r="4579" spans="1:8">
      <c r="A4579" s="16" t="s">
        <v>806</v>
      </c>
      <c r="B4579" s="17">
        <v>10599</v>
      </c>
      <c r="C4579" s="16" t="s">
        <v>17</v>
      </c>
      <c r="D4579" s="16" t="s">
        <v>825</v>
      </c>
      <c r="E4579" s="27" t="s">
        <v>819</v>
      </c>
      <c r="F4579" s="27" t="s">
        <v>115</v>
      </c>
      <c r="G4579" s="18">
        <v>1.116E-3</v>
      </c>
      <c r="H4579" s="71">
        <v>18</v>
      </c>
    </row>
    <row r="4580" spans="1:8">
      <c r="A4580" s="16" t="s">
        <v>806</v>
      </c>
      <c r="B4580" s="17" t="s">
        <v>844</v>
      </c>
      <c r="C4580" s="16" t="s">
        <v>17</v>
      </c>
      <c r="D4580" s="16" t="s">
        <v>845</v>
      </c>
      <c r="E4580" s="27" t="s">
        <v>819</v>
      </c>
      <c r="F4580" s="27" t="s">
        <v>820</v>
      </c>
      <c r="G4580" s="18">
        <v>1.426E-3</v>
      </c>
      <c r="H4580" s="71">
        <v>12.99</v>
      </c>
    </row>
    <row r="4581" spans="1:8">
      <c r="A4581" s="16" t="s">
        <v>806</v>
      </c>
      <c r="B4581" s="17" t="s">
        <v>821</v>
      </c>
      <c r="C4581" s="16" t="s">
        <v>17</v>
      </c>
      <c r="D4581" s="16" t="s">
        <v>822</v>
      </c>
      <c r="E4581" s="27" t="s">
        <v>819</v>
      </c>
      <c r="F4581" s="27" t="s">
        <v>115</v>
      </c>
      <c r="G4581" s="18">
        <v>1.2400000000000001E-4</v>
      </c>
      <c r="H4581" s="71">
        <v>24.02</v>
      </c>
    </row>
    <row r="4582" spans="1:8">
      <c r="A4582" s="16" t="s">
        <v>806</v>
      </c>
      <c r="B4582" s="17">
        <v>11240</v>
      </c>
      <c r="C4582" s="16" t="s">
        <v>17</v>
      </c>
      <c r="D4582" s="16" t="s">
        <v>1537</v>
      </c>
      <c r="E4582" s="27" t="s">
        <v>819</v>
      </c>
      <c r="F4582" s="27" t="s">
        <v>115</v>
      </c>
      <c r="G4582" s="18">
        <v>6.2000000000000003E-5</v>
      </c>
      <c r="H4582" s="71">
        <v>47.69</v>
      </c>
    </row>
    <row r="4583" spans="1:8">
      <c r="A4583" s="16" t="s">
        <v>806</v>
      </c>
      <c r="B4583" s="17">
        <v>10579</v>
      </c>
      <c r="C4583" s="16" t="s">
        <v>17</v>
      </c>
      <c r="D4583" s="16" t="s">
        <v>869</v>
      </c>
      <c r="E4583" s="27" t="s">
        <v>819</v>
      </c>
      <c r="F4583" s="27" t="s">
        <v>115</v>
      </c>
      <c r="G4583" s="18">
        <v>6.2000000000000003E-5</v>
      </c>
      <c r="H4583" s="71">
        <v>26.89</v>
      </c>
    </row>
    <row r="4584" spans="1:8">
      <c r="A4584" s="16" t="s">
        <v>806</v>
      </c>
      <c r="B4584" s="17">
        <v>11242</v>
      </c>
      <c r="C4584" s="16" t="s">
        <v>17</v>
      </c>
      <c r="D4584" s="16" t="s">
        <v>1538</v>
      </c>
      <c r="E4584" s="27" t="s">
        <v>819</v>
      </c>
      <c r="F4584" s="27" t="s">
        <v>115</v>
      </c>
      <c r="G4584" s="18">
        <v>3.1000000000000001E-5</v>
      </c>
      <c r="H4584" s="71">
        <v>34</v>
      </c>
    </row>
    <row r="4585" spans="1:8">
      <c r="A4585" s="16" t="s">
        <v>806</v>
      </c>
      <c r="B4585" s="17">
        <v>11241</v>
      </c>
      <c r="C4585" s="16" t="s">
        <v>17</v>
      </c>
      <c r="D4585" s="16" t="s">
        <v>1539</v>
      </c>
      <c r="E4585" s="27" t="s">
        <v>819</v>
      </c>
      <c r="F4585" s="27" t="s">
        <v>115</v>
      </c>
      <c r="G4585" s="18">
        <v>6.2000000000000003E-5</v>
      </c>
      <c r="H4585" s="71">
        <v>170.6</v>
      </c>
    </row>
    <row r="4586" spans="1:8">
      <c r="A4586" s="16" t="s">
        <v>806</v>
      </c>
      <c r="B4586" s="17">
        <v>4925</v>
      </c>
      <c r="C4586" s="16" t="s">
        <v>17</v>
      </c>
      <c r="D4586" s="16" t="s">
        <v>1587</v>
      </c>
      <c r="E4586" s="27" t="s">
        <v>819</v>
      </c>
      <c r="F4586" s="27" t="s">
        <v>89</v>
      </c>
      <c r="G4586" s="18">
        <v>1.02</v>
      </c>
      <c r="H4586" s="71">
        <v>49.63</v>
      </c>
    </row>
    <row r="4587" spans="1:8">
      <c r="A4587" s="16" t="s">
        <v>806</v>
      </c>
      <c r="B4587" s="17" t="s">
        <v>1535</v>
      </c>
      <c r="C4587" s="16" t="s">
        <v>17</v>
      </c>
      <c r="D4587" s="16" t="s">
        <v>1536</v>
      </c>
      <c r="E4587" s="27" t="s">
        <v>809</v>
      </c>
      <c r="F4587" s="27" t="s">
        <v>810</v>
      </c>
      <c r="G4587" s="18">
        <v>0.31</v>
      </c>
      <c r="H4587" s="71">
        <v>22.45</v>
      </c>
    </row>
    <row r="4588" spans="1:8">
      <c r="A4588" s="16" t="s">
        <v>806</v>
      </c>
      <c r="B4588" s="17" t="s">
        <v>814</v>
      </c>
      <c r="C4588" s="16" t="s">
        <v>17</v>
      </c>
      <c r="D4588" s="16" t="s">
        <v>815</v>
      </c>
      <c r="E4588" s="27" t="s">
        <v>809</v>
      </c>
      <c r="F4588" s="27" t="s">
        <v>810</v>
      </c>
      <c r="G4588" s="18">
        <v>0.31</v>
      </c>
      <c r="H4588" s="71">
        <v>16.89</v>
      </c>
    </row>
    <row r="4589" spans="1:8">
      <c r="A4589" s="11"/>
      <c r="B4589" s="11"/>
      <c r="C4589" s="11"/>
      <c r="D4589" s="11"/>
      <c r="E4589" s="11"/>
      <c r="F4589" s="11"/>
      <c r="G4589" s="12"/>
      <c r="H4589" s="75"/>
    </row>
    <row r="4590" spans="1:8">
      <c r="A4590" s="11"/>
      <c r="B4590" s="11"/>
      <c r="C4590" s="11"/>
      <c r="D4590" s="11"/>
      <c r="E4590" s="11"/>
      <c r="F4590" s="11"/>
      <c r="G4590" s="28"/>
      <c r="H4590" s="76"/>
    </row>
    <row r="4591" spans="1:8" ht="15" thickBot="1">
      <c r="A4591" s="13"/>
      <c r="B4591" s="13"/>
      <c r="C4591" s="13"/>
      <c r="D4591" s="13"/>
      <c r="E4591" s="13"/>
      <c r="F4591" s="13"/>
      <c r="G4591" s="14"/>
      <c r="H4591" s="77"/>
    </row>
    <row r="4592" spans="1:8" ht="15" thickTop="1">
      <c r="A4592" s="15"/>
      <c r="B4592" s="15"/>
      <c r="C4592" s="15"/>
      <c r="D4592" s="15"/>
      <c r="E4592" s="15"/>
      <c r="F4592" s="15"/>
      <c r="G4592" s="15"/>
      <c r="H4592" s="78"/>
    </row>
    <row r="4593" spans="1:8" ht="15">
      <c r="A4593" s="1" t="s">
        <v>677</v>
      </c>
      <c r="B4593" s="2" t="s">
        <v>1</v>
      </c>
      <c r="C4593" s="1" t="s">
        <v>2</v>
      </c>
      <c r="D4593" s="1" t="s">
        <v>3</v>
      </c>
      <c r="E4593" s="29" t="s">
        <v>799</v>
      </c>
      <c r="F4593" s="29" t="s">
        <v>4</v>
      </c>
      <c r="G4593" s="2" t="s">
        <v>5</v>
      </c>
      <c r="H4593" s="74" t="s">
        <v>6</v>
      </c>
    </row>
    <row r="4594" spans="1:8" ht="38.25">
      <c r="A4594" s="3" t="s">
        <v>800</v>
      </c>
      <c r="B4594" s="4">
        <v>9008</v>
      </c>
      <c r="C4594" s="3" t="s">
        <v>17</v>
      </c>
      <c r="D4594" s="3" t="s">
        <v>678</v>
      </c>
      <c r="E4594" s="25" t="s">
        <v>1582</v>
      </c>
      <c r="F4594" s="25" t="s">
        <v>89</v>
      </c>
      <c r="G4594" s="5">
        <v>1</v>
      </c>
      <c r="H4594" s="6">
        <f>ROUND(SUM(H4596*G4596,G4597*H4597,H4598*G4598,H4599*G4599,H4600*G4600),2)</f>
        <v>94.29</v>
      </c>
    </row>
    <row r="4595" spans="1:8" ht="15">
      <c r="A4595" s="1" t="s">
        <v>0</v>
      </c>
      <c r="B4595" s="2" t="s">
        <v>1</v>
      </c>
      <c r="C4595" s="1" t="s">
        <v>2</v>
      </c>
      <c r="D4595" s="1" t="s">
        <v>3</v>
      </c>
      <c r="E4595" s="29" t="s">
        <v>799</v>
      </c>
      <c r="F4595" s="29" t="s">
        <v>4</v>
      </c>
      <c r="G4595" s="2" t="s">
        <v>5</v>
      </c>
      <c r="H4595" s="74" t="s">
        <v>6</v>
      </c>
    </row>
    <row r="4596" spans="1:8">
      <c r="A4596" s="16" t="s">
        <v>806</v>
      </c>
      <c r="B4596" s="17" t="s">
        <v>1535</v>
      </c>
      <c r="C4596" s="16" t="s">
        <v>17</v>
      </c>
      <c r="D4596" s="16" t="s">
        <v>1536</v>
      </c>
      <c r="E4596" s="27" t="s">
        <v>809</v>
      </c>
      <c r="F4596" s="27" t="s">
        <v>810</v>
      </c>
      <c r="G4596" s="18">
        <v>0.33</v>
      </c>
      <c r="H4596" s="71">
        <v>22.45</v>
      </c>
    </row>
    <row r="4597" spans="1:8">
      <c r="A4597" s="16" t="s">
        <v>806</v>
      </c>
      <c r="B4597" s="17" t="s">
        <v>814</v>
      </c>
      <c r="C4597" s="16" t="s">
        <v>17</v>
      </c>
      <c r="D4597" s="16" t="s">
        <v>815</v>
      </c>
      <c r="E4597" s="27" t="s">
        <v>809</v>
      </c>
      <c r="F4597" s="27" t="s">
        <v>810</v>
      </c>
      <c r="G4597" s="18">
        <v>0.33</v>
      </c>
      <c r="H4597" s="71">
        <v>16.89</v>
      </c>
    </row>
    <row r="4598" spans="1:8">
      <c r="A4598" s="7" t="s">
        <v>800</v>
      </c>
      <c r="B4598" s="8">
        <v>10549</v>
      </c>
      <c r="C4598" s="7" t="s">
        <v>17</v>
      </c>
      <c r="D4598" s="7" t="s">
        <v>813</v>
      </c>
      <c r="E4598" s="26" t="s">
        <v>812</v>
      </c>
      <c r="F4598" s="26" t="s">
        <v>810</v>
      </c>
      <c r="G4598" s="9">
        <v>0.33</v>
      </c>
      <c r="H4598" s="72">
        <v>3.87</v>
      </c>
    </row>
    <row r="4599" spans="1:8">
      <c r="A4599" s="16" t="s">
        <v>806</v>
      </c>
      <c r="B4599" s="17">
        <v>3815</v>
      </c>
      <c r="C4599" s="16" t="s">
        <v>17</v>
      </c>
      <c r="D4599" s="16" t="s">
        <v>1588</v>
      </c>
      <c r="E4599" s="27" t="s">
        <v>819</v>
      </c>
      <c r="F4599" s="27" t="s">
        <v>89</v>
      </c>
      <c r="G4599" s="18">
        <v>1.02</v>
      </c>
      <c r="H4599" s="71">
        <v>77.25</v>
      </c>
    </row>
    <row r="4600" spans="1:8">
      <c r="A4600" s="7" t="s">
        <v>800</v>
      </c>
      <c r="B4600" s="8">
        <v>10552</v>
      </c>
      <c r="C4600" s="7" t="s">
        <v>17</v>
      </c>
      <c r="D4600" s="7" t="s">
        <v>1532</v>
      </c>
      <c r="E4600" s="26" t="s">
        <v>812</v>
      </c>
      <c r="F4600" s="26" t="s">
        <v>810</v>
      </c>
      <c r="G4600" s="9">
        <v>0.33</v>
      </c>
      <c r="H4600" s="72">
        <v>3.74</v>
      </c>
    </row>
    <row r="4601" spans="1:8" ht="60">
      <c r="A4601" s="32" t="s">
        <v>816</v>
      </c>
      <c r="B4601" s="29"/>
      <c r="C4601" s="29"/>
      <c r="D4601" s="29"/>
      <c r="E4601" s="29"/>
      <c r="F4601" s="29"/>
      <c r="G4601" s="29"/>
      <c r="H4601" s="73"/>
    </row>
    <row r="4602" spans="1:8" ht="15">
      <c r="A4602" s="1" t="s">
        <v>0</v>
      </c>
      <c r="B4602" s="2" t="s">
        <v>1</v>
      </c>
      <c r="C4602" s="1" t="s">
        <v>2</v>
      </c>
      <c r="D4602" s="1" t="s">
        <v>3</v>
      </c>
      <c r="E4602" s="29" t="s">
        <v>799</v>
      </c>
      <c r="F4602" s="29" t="s">
        <v>4</v>
      </c>
      <c r="G4602" s="2" t="s">
        <v>5</v>
      </c>
      <c r="H4602" s="74" t="s">
        <v>6</v>
      </c>
    </row>
    <row r="4603" spans="1:8">
      <c r="A4603" s="16" t="s">
        <v>806</v>
      </c>
      <c r="B4603" s="17" t="s">
        <v>1535</v>
      </c>
      <c r="C4603" s="16" t="s">
        <v>17</v>
      </c>
      <c r="D4603" s="16" t="s">
        <v>1536</v>
      </c>
      <c r="E4603" s="27" t="s">
        <v>809</v>
      </c>
      <c r="F4603" s="27" t="s">
        <v>810</v>
      </c>
      <c r="G4603" s="18">
        <v>0.33</v>
      </c>
      <c r="H4603" s="71">
        <v>22.45</v>
      </c>
    </row>
    <row r="4604" spans="1:8">
      <c r="A4604" s="16" t="s">
        <v>806</v>
      </c>
      <c r="B4604" s="17" t="s">
        <v>814</v>
      </c>
      <c r="C4604" s="16" t="s">
        <v>17</v>
      </c>
      <c r="D4604" s="16" t="s">
        <v>815</v>
      </c>
      <c r="E4604" s="27" t="s">
        <v>809</v>
      </c>
      <c r="F4604" s="27" t="s">
        <v>810</v>
      </c>
      <c r="G4604" s="18">
        <v>0.33</v>
      </c>
      <c r="H4604" s="71">
        <v>16.89</v>
      </c>
    </row>
    <row r="4605" spans="1:8">
      <c r="A4605" s="16" t="s">
        <v>806</v>
      </c>
      <c r="B4605" s="17">
        <v>10596</v>
      </c>
      <c r="C4605" s="16" t="s">
        <v>17</v>
      </c>
      <c r="D4605" s="16" t="s">
        <v>835</v>
      </c>
      <c r="E4605" s="27" t="s">
        <v>819</v>
      </c>
      <c r="F4605" s="27" t="s">
        <v>115</v>
      </c>
      <c r="G4605" s="18">
        <v>2.97E-3</v>
      </c>
      <c r="H4605" s="71">
        <v>4.8499999999999996</v>
      </c>
    </row>
    <row r="4606" spans="1:8">
      <c r="A4606" s="16" t="s">
        <v>806</v>
      </c>
      <c r="B4606" s="17">
        <v>1651</v>
      </c>
      <c r="C4606" s="16" t="s">
        <v>17</v>
      </c>
      <c r="D4606" s="16" t="s">
        <v>842</v>
      </c>
      <c r="E4606" s="27" t="s">
        <v>819</v>
      </c>
      <c r="F4606" s="27" t="s">
        <v>843</v>
      </c>
      <c r="G4606" s="18">
        <v>5.2800000000000004E-4</v>
      </c>
      <c r="H4606" s="71">
        <v>7</v>
      </c>
    </row>
    <row r="4607" spans="1:8">
      <c r="A4607" s="16" t="s">
        <v>806</v>
      </c>
      <c r="B4607" s="17">
        <v>158</v>
      </c>
      <c r="C4607" s="16" t="s">
        <v>17</v>
      </c>
      <c r="D4607" s="16" t="s">
        <v>831</v>
      </c>
      <c r="E4607" s="27" t="s">
        <v>819</v>
      </c>
      <c r="F4607" s="27" t="s">
        <v>115</v>
      </c>
      <c r="G4607" s="18">
        <v>6.7187999999999998E-2</v>
      </c>
      <c r="H4607" s="71">
        <v>14</v>
      </c>
    </row>
    <row r="4608" spans="1:8">
      <c r="A4608" s="16" t="s">
        <v>806</v>
      </c>
      <c r="B4608" s="17">
        <v>10362</v>
      </c>
      <c r="C4608" s="16" t="s">
        <v>17</v>
      </c>
      <c r="D4608" s="16" t="s">
        <v>826</v>
      </c>
      <c r="E4608" s="27" t="s">
        <v>827</v>
      </c>
      <c r="F4608" s="27" t="s">
        <v>115</v>
      </c>
      <c r="G4608" s="18">
        <v>2.97E-3</v>
      </c>
      <c r="H4608" s="71">
        <v>12.54</v>
      </c>
    </row>
    <row r="4609" spans="1:8">
      <c r="A4609" s="16" t="s">
        <v>806</v>
      </c>
      <c r="B4609" s="17">
        <v>10761</v>
      </c>
      <c r="C4609" s="16" t="s">
        <v>17</v>
      </c>
      <c r="D4609" s="16" t="s">
        <v>837</v>
      </c>
      <c r="E4609" s="27" t="s">
        <v>827</v>
      </c>
      <c r="F4609" s="27" t="s">
        <v>115</v>
      </c>
      <c r="G4609" s="18">
        <v>6.7187999999999998E-2</v>
      </c>
      <c r="H4609" s="71">
        <v>5</v>
      </c>
    </row>
    <row r="4610" spans="1:8">
      <c r="A4610" s="16" t="s">
        <v>806</v>
      </c>
      <c r="B4610" s="17">
        <v>941</v>
      </c>
      <c r="C4610" s="16" t="s">
        <v>17</v>
      </c>
      <c r="D4610" s="16" t="s">
        <v>830</v>
      </c>
      <c r="E4610" s="27" t="s">
        <v>819</v>
      </c>
      <c r="F4610" s="27" t="s">
        <v>115</v>
      </c>
      <c r="G4610" s="18">
        <v>9.8999999999999999E-4</v>
      </c>
      <c r="H4610" s="71">
        <v>194.68</v>
      </c>
    </row>
    <row r="4611" spans="1:8">
      <c r="A4611" s="16" t="s">
        <v>806</v>
      </c>
      <c r="B4611" s="17">
        <v>10517</v>
      </c>
      <c r="C4611" s="16" t="s">
        <v>17</v>
      </c>
      <c r="D4611" s="16" t="s">
        <v>849</v>
      </c>
      <c r="E4611" s="27" t="s">
        <v>827</v>
      </c>
      <c r="F4611" s="27" t="s">
        <v>850</v>
      </c>
      <c r="G4611" s="18">
        <v>2.6400000000000002E-4</v>
      </c>
      <c r="H4611" s="71">
        <v>300</v>
      </c>
    </row>
    <row r="4612" spans="1:8">
      <c r="A4612" s="16" t="s">
        <v>806</v>
      </c>
      <c r="B4612" s="17">
        <v>10492</v>
      </c>
      <c r="C4612" s="16" t="s">
        <v>17</v>
      </c>
      <c r="D4612" s="16" t="s">
        <v>824</v>
      </c>
      <c r="E4612" s="27" t="s">
        <v>819</v>
      </c>
      <c r="F4612" s="27" t="s">
        <v>115</v>
      </c>
      <c r="G4612" s="18">
        <v>2.97E-3</v>
      </c>
      <c r="H4612" s="71">
        <v>205</v>
      </c>
    </row>
    <row r="4613" spans="1:8" ht="25.5">
      <c r="A4613" s="16" t="s">
        <v>806</v>
      </c>
      <c r="B4613" s="17" t="s">
        <v>828</v>
      </c>
      <c r="C4613" s="16" t="s">
        <v>17</v>
      </c>
      <c r="D4613" s="16" t="s">
        <v>829</v>
      </c>
      <c r="E4613" s="27" t="s">
        <v>819</v>
      </c>
      <c r="F4613" s="27" t="s">
        <v>115</v>
      </c>
      <c r="G4613" s="18">
        <v>3.9599999999999998E-4</v>
      </c>
      <c r="H4613" s="71">
        <v>16.13</v>
      </c>
    </row>
    <row r="4614" spans="1:8">
      <c r="A4614" s="16" t="s">
        <v>806</v>
      </c>
      <c r="B4614" s="17">
        <v>4729</v>
      </c>
      <c r="C4614" s="16" t="s">
        <v>17</v>
      </c>
      <c r="D4614" s="16" t="s">
        <v>853</v>
      </c>
      <c r="E4614" s="27" t="s">
        <v>819</v>
      </c>
      <c r="F4614" s="27" t="s">
        <v>115</v>
      </c>
      <c r="G4614" s="18">
        <v>3.3000000000000003E-5</v>
      </c>
      <c r="H4614" s="71">
        <v>37.799999999999997</v>
      </c>
    </row>
    <row r="4615" spans="1:8">
      <c r="A4615" s="16" t="s">
        <v>806</v>
      </c>
      <c r="B4615" s="17">
        <v>10788</v>
      </c>
      <c r="C4615" s="16" t="s">
        <v>17</v>
      </c>
      <c r="D4615" s="16" t="s">
        <v>852</v>
      </c>
      <c r="E4615" s="27" t="s">
        <v>819</v>
      </c>
      <c r="F4615" s="27" t="s">
        <v>115</v>
      </c>
      <c r="G4615" s="18">
        <v>6.6000000000000005E-5</v>
      </c>
      <c r="H4615" s="71">
        <v>36.9</v>
      </c>
    </row>
    <row r="4616" spans="1:8">
      <c r="A4616" s="16" t="s">
        <v>806</v>
      </c>
      <c r="B4616" s="17" t="s">
        <v>817</v>
      </c>
      <c r="C4616" s="16" t="s">
        <v>17</v>
      </c>
      <c r="D4616" s="16" t="s">
        <v>818</v>
      </c>
      <c r="E4616" s="27" t="s">
        <v>819</v>
      </c>
      <c r="F4616" s="27" t="s">
        <v>820</v>
      </c>
      <c r="G4616" s="18">
        <v>4.95E-4</v>
      </c>
      <c r="H4616" s="71">
        <v>88.33</v>
      </c>
    </row>
    <row r="4617" spans="1:8" ht="25.5">
      <c r="A4617" s="16" t="s">
        <v>806</v>
      </c>
      <c r="B4617" s="17" t="s">
        <v>854</v>
      </c>
      <c r="C4617" s="16" t="s">
        <v>17</v>
      </c>
      <c r="D4617" s="16" t="s">
        <v>855</v>
      </c>
      <c r="E4617" s="27" t="s">
        <v>819</v>
      </c>
      <c r="F4617" s="27" t="s">
        <v>115</v>
      </c>
      <c r="G4617" s="18">
        <v>6.6000000000000005E-5</v>
      </c>
      <c r="H4617" s="71">
        <v>189.9</v>
      </c>
    </row>
    <row r="4618" spans="1:8">
      <c r="A4618" s="16" t="s">
        <v>806</v>
      </c>
      <c r="B4618" s="17">
        <v>2378</v>
      </c>
      <c r="C4618" s="16" t="s">
        <v>17</v>
      </c>
      <c r="D4618" s="16" t="s">
        <v>832</v>
      </c>
      <c r="E4618" s="27" t="s">
        <v>819</v>
      </c>
      <c r="F4618" s="27" t="s">
        <v>115</v>
      </c>
      <c r="G4618" s="18">
        <v>5.2635000000000001E-2</v>
      </c>
      <c r="H4618" s="71">
        <v>4.5</v>
      </c>
    </row>
    <row r="4619" spans="1:8">
      <c r="A4619" s="16" t="s">
        <v>806</v>
      </c>
      <c r="B4619" s="17">
        <v>4728</v>
      </c>
      <c r="C4619" s="16" t="s">
        <v>17</v>
      </c>
      <c r="D4619" s="16" t="s">
        <v>851</v>
      </c>
      <c r="E4619" s="27" t="s">
        <v>819</v>
      </c>
      <c r="F4619" s="27" t="s">
        <v>115</v>
      </c>
      <c r="G4619" s="18">
        <v>9.8999999999999994E-5</v>
      </c>
      <c r="H4619" s="71">
        <v>18.579999999999998</v>
      </c>
    </row>
    <row r="4620" spans="1:8">
      <c r="A4620" s="16" t="s">
        <v>806</v>
      </c>
      <c r="B4620" s="17">
        <v>10599</v>
      </c>
      <c r="C4620" s="16" t="s">
        <v>17</v>
      </c>
      <c r="D4620" s="16" t="s">
        <v>825</v>
      </c>
      <c r="E4620" s="27" t="s">
        <v>819</v>
      </c>
      <c r="F4620" s="27" t="s">
        <v>115</v>
      </c>
      <c r="G4620" s="18">
        <v>1.188E-3</v>
      </c>
      <c r="H4620" s="71">
        <v>18</v>
      </c>
    </row>
    <row r="4621" spans="1:8">
      <c r="A4621" s="16" t="s">
        <v>806</v>
      </c>
      <c r="B4621" s="17" t="s">
        <v>844</v>
      </c>
      <c r="C4621" s="16" t="s">
        <v>17</v>
      </c>
      <c r="D4621" s="16" t="s">
        <v>845</v>
      </c>
      <c r="E4621" s="27" t="s">
        <v>819</v>
      </c>
      <c r="F4621" s="27" t="s">
        <v>820</v>
      </c>
      <c r="G4621" s="18">
        <v>1.518E-3</v>
      </c>
      <c r="H4621" s="71">
        <v>12.99</v>
      </c>
    </row>
    <row r="4622" spans="1:8">
      <c r="A4622" s="16" t="s">
        <v>806</v>
      </c>
      <c r="B4622" s="17" t="s">
        <v>821</v>
      </c>
      <c r="C4622" s="16" t="s">
        <v>17</v>
      </c>
      <c r="D4622" s="16" t="s">
        <v>822</v>
      </c>
      <c r="E4622" s="27" t="s">
        <v>819</v>
      </c>
      <c r="F4622" s="27" t="s">
        <v>115</v>
      </c>
      <c r="G4622" s="18">
        <v>1.3200000000000001E-4</v>
      </c>
      <c r="H4622" s="71">
        <v>24.02</v>
      </c>
    </row>
    <row r="4623" spans="1:8">
      <c r="A4623" s="16" t="s">
        <v>806</v>
      </c>
      <c r="B4623" s="17">
        <v>3815</v>
      </c>
      <c r="C4623" s="16" t="s">
        <v>17</v>
      </c>
      <c r="D4623" s="16" t="s">
        <v>1588</v>
      </c>
      <c r="E4623" s="27" t="s">
        <v>819</v>
      </c>
      <c r="F4623" s="27" t="s">
        <v>89</v>
      </c>
      <c r="G4623" s="18">
        <v>1.02</v>
      </c>
      <c r="H4623" s="71">
        <v>77.25</v>
      </c>
    </row>
    <row r="4624" spans="1:8">
      <c r="A4624" s="16" t="s">
        <v>806</v>
      </c>
      <c r="B4624" s="17">
        <v>11240</v>
      </c>
      <c r="C4624" s="16" t="s">
        <v>17</v>
      </c>
      <c r="D4624" s="16" t="s">
        <v>1537</v>
      </c>
      <c r="E4624" s="27" t="s">
        <v>819</v>
      </c>
      <c r="F4624" s="27" t="s">
        <v>115</v>
      </c>
      <c r="G4624" s="18">
        <v>6.6000000000000005E-5</v>
      </c>
      <c r="H4624" s="71">
        <v>47.69</v>
      </c>
    </row>
    <row r="4625" spans="1:8">
      <c r="A4625" s="16" t="s">
        <v>806</v>
      </c>
      <c r="B4625" s="17">
        <v>10579</v>
      </c>
      <c r="C4625" s="16" t="s">
        <v>17</v>
      </c>
      <c r="D4625" s="16" t="s">
        <v>869</v>
      </c>
      <c r="E4625" s="27" t="s">
        <v>819</v>
      </c>
      <c r="F4625" s="27" t="s">
        <v>115</v>
      </c>
      <c r="G4625" s="18">
        <v>6.6000000000000005E-5</v>
      </c>
      <c r="H4625" s="71">
        <v>26.89</v>
      </c>
    </row>
    <row r="4626" spans="1:8">
      <c r="A4626" s="16" t="s">
        <v>806</v>
      </c>
      <c r="B4626" s="17">
        <v>11242</v>
      </c>
      <c r="C4626" s="16" t="s">
        <v>17</v>
      </c>
      <c r="D4626" s="16" t="s">
        <v>1538</v>
      </c>
      <c r="E4626" s="27" t="s">
        <v>819</v>
      </c>
      <c r="F4626" s="27" t="s">
        <v>115</v>
      </c>
      <c r="G4626" s="18">
        <v>3.3000000000000003E-5</v>
      </c>
      <c r="H4626" s="71">
        <v>34</v>
      </c>
    </row>
    <row r="4627" spans="1:8">
      <c r="A4627" s="16" t="s">
        <v>806</v>
      </c>
      <c r="B4627" s="17">
        <v>11241</v>
      </c>
      <c r="C4627" s="16" t="s">
        <v>17</v>
      </c>
      <c r="D4627" s="16" t="s">
        <v>1539</v>
      </c>
      <c r="E4627" s="27" t="s">
        <v>819</v>
      </c>
      <c r="F4627" s="27" t="s">
        <v>115</v>
      </c>
      <c r="G4627" s="18">
        <v>6.6000000000000005E-5</v>
      </c>
      <c r="H4627" s="71">
        <v>170.6</v>
      </c>
    </row>
    <row r="4628" spans="1:8">
      <c r="A4628" s="11"/>
      <c r="B4628" s="11"/>
      <c r="C4628" s="11"/>
      <c r="D4628" s="11"/>
      <c r="E4628" s="11"/>
      <c r="F4628" s="11"/>
      <c r="G4628" s="12"/>
      <c r="H4628" s="75"/>
    </row>
    <row r="4629" spans="1:8">
      <c r="A4629" s="11"/>
      <c r="B4629" s="11"/>
      <c r="C4629" s="11"/>
      <c r="D4629" s="11"/>
      <c r="E4629" s="11"/>
      <c r="F4629" s="11"/>
      <c r="G4629" s="28"/>
      <c r="H4629" s="76"/>
    </row>
    <row r="4630" spans="1:8" ht="15" thickBot="1">
      <c r="A4630" s="13"/>
      <c r="B4630" s="13"/>
      <c r="C4630" s="13"/>
      <c r="D4630" s="13"/>
      <c r="E4630" s="13"/>
      <c r="F4630" s="13"/>
      <c r="G4630" s="14"/>
      <c r="H4630" s="77"/>
    </row>
    <row r="4631" spans="1:8" ht="15" thickTop="1">
      <c r="A4631" s="15"/>
      <c r="B4631" s="15"/>
      <c r="C4631" s="15"/>
      <c r="D4631" s="15"/>
      <c r="E4631" s="15"/>
      <c r="F4631" s="15"/>
      <c r="G4631" s="15"/>
      <c r="H4631" s="78"/>
    </row>
    <row r="4632" spans="1:8" ht="15">
      <c r="A4632" s="1" t="s">
        <v>679</v>
      </c>
      <c r="B4632" s="2" t="s">
        <v>1</v>
      </c>
      <c r="C4632" s="1" t="s">
        <v>2</v>
      </c>
      <c r="D4632" s="1" t="s">
        <v>3</v>
      </c>
      <c r="E4632" s="29" t="s">
        <v>799</v>
      </c>
      <c r="F4632" s="29" t="s">
        <v>4</v>
      </c>
      <c r="G4632" s="2" t="s">
        <v>5</v>
      </c>
      <c r="H4632" s="74" t="s">
        <v>6</v>
      </c>
    </row>
    <row r="4633" spans="1:8" ht="38.25">
      <c r="A4633" s="3" t="s">
        <v>800</v>
      </c>
      <c r="B4633" s="4">
        <v>92994</v>
      </c>
      <c r="C4633" s="3" t="s">
        <v>20</v>
      </c>
      <c r="D4633" s="3" t="s">
        <v>680</v>
      </c>
      <c r="E4633" s="25" t="s">
        <v>1901</v>
      </c>
      <c r="F4633" s="25" t="s">
        <v>76</v>
      </c>
      <c r="G4633" s="5">
        <v>1</v>
      </c>
      <c r="H4633" s="79">
        <v>138.15</v>
      </c>
    </row>
    <row r="4634" spans="1:8" ht="38.25">
      <c r="A4634" s="7" t="s">
        <v>801</v>
      </c>
      <c r="B4634" s="8">
        <v>88264</v>
      </c>
      <c r="C4634" s="7" t="s">
        <v>20</v>
      </c>
      <c r="D4634" s="7" t="s">
        <v>875</v>
      </c>
      <c r="E4634" s="26" t="s">
        <v>1801</v>
      </c>
      <c r="F4634" s="26" t="s">
        <v>106</v>
      </c>
      <c r="G4634" s="9">
        <v>0.14499999999999999</v>
      </c>
      <c r="H4634" s="72">
        <v>30.24</v>
      </c>
    </row>
    <row r="4635" spans="1:8" ht="38.25">
      <c r="A4635" s="7" t="s">
        <v>801</v>
      </c>
      <c r="B4635" s="8">
        <v>88247</v>
      </c>
      <c r="C4635" s="7" t="s">
        <v>20</v>
      </c>
      <c r="D4635" s="7" t="s">
        <v>876</v>
      </c>
      <c r="E4635" s="26" t="s">
        <v>1801</v>
      </c>
      <c r="F4635" s="26" t="s">
        <v>106</v>
      </c>
      <c r="G4635" s="9">
        <v>0.14499999999999999</v>
      </c>
      <c r="H4635" s="72">
        <v>25.53</v>
      </c>
    </row>
    <row r="4636" spans="1:8" ht="38.25">
      <c r="A4636" s="16" t="s">
        <v>806</v>
      </c>
      <c r="B4636" s="17">
        <v>1017</v>
      </c>
      <c r="C4636" s="16" t="s">
        <v>20</v>
      </c>
      <c r="D4636" s="16" t="s">
        <v>1589</v>
      </c>
      <c r="E4636" s="27" t="s">
        <v>819</v>
      </c>
      <c r="F4636" s="27" t="s">
        <v>76</v>
      </c>
      <c r="G4636" s="18">
        <v>1.0149999999999999</v>
      </c>
      <c r="H4636" s="71">
        <v>125.84</v>
      </c>
    </row>
    <row r="4637" spans="1:8" ht="25.5">
      <c r="A4637" s="16" t="s">
        <v>806</v>
      </c>
      <c r="B4637" s="17">
        <v>21127</v>
      </c>
      <c r="C4637" s="16" t="s">
        <v>20</v>
      </c>
      <c r="D4637" s="16" t="s">
        <v>1571</v>
      </c>
      <c r="E4637" s="27" t="s">
        <v>819</v>
      </c>
      <c r="F4637" s="27" t="s">
        <v>54</v>
      </c>
      <c r="G4637" s="18">
        <v>8.9999999999999993E-3</v>
      </c>
      <c r="H4637" s="71">
        <v>6.79</v>
      </c>
    </row>
    <row r="4638" spans="1:8">
      <c r="A4638" s="11"/>
      <c r="B4638" s="11"/>
      <c r="C4638" s="11"/>
      <c r="D4638" s="11"/>
      <c r="E4638" s="11"/>
      <c r="F4638" s="11"/>
      <c r="G4638" s="12"/>
      <c r="H4638" s="75"/>
    </row>
    <row r="4639" spans="1:8">
      <c r="A4639" s="11"/>
      <c r="B4639" s="11"/>
      <c r="C4639" s="11"/>
      <c r="D4639" s="11"/>
      <c r="E4639" s="11"/>
      <c r="F4639" s="11"/>
      <c r="G4639" s="28"/>
      <c r="H4639" s="76"/>
    </row>
    <row r="4640" spans="1:8" ht="15" thickBot="1">
      <c r="A4640" s="13"/>
      <c r="B4640" s="13"/>
      <c r="C4640" s="13"/>
      <c r="D4640" s="13"/>
      <c r="E4640" s="13"/>
      <c r="F4640" s="13"/>
      <c r="G4640" s="14"/>
      <c r="H4640" s="77"/>
    </row>
    <row r="4641" spans="1:8" ht="15" thickTop="1">
      <c r="A4641" s="15"/>
      <c r="B4641" s="15"/>
      <c r="C4641" s="15"/>
      <c r="D4641" s="15"/>
      <c r="E4641" s="15"/>
      <c r="F4641" s="15"/>
      <c r="G4641" s="15"/>
      <c r="H4641" s="78"/>
    </row>
    <row r="4642" spans="1:8" ht="15">
      <c r="A4642" s="1" t="s">
        <v>681</v>
      </c>
      <c r="B4642" s="2" t="s">
        <v>1</v>
      </c>
      <c r="C4642" s="1" t="s">
        <v>2</v>
      </c>
      <c r="D4642" s="1" t="s">
        <v>3</v>
      </c>
      <c r="E4642" s="29" t="s">
        <v>799</v>
      </c>
      <c r="F4642" s="29" t="s">
        <v>4</v>
      </c>
      <c r="G4642" s="2" t="s">
        <v>5</v>
      </c>
      <c r="H4642" s="74" t="s">
        <v>6</v>
      </c>
    </row>
    <row r="4643" spans="1:8">
      <c r="A4643" s="3" t="s">
        <v>800</v>
      </c>
      <c r="B4643" s="4" t="s">
        <v>682</v>
      </c>
      <c r="C4643" s="3" t="s">
        <v>103</v>
      </c>
      <c r="D4643" s="3" t="s">
        <v>683</v>
      </c>
      <c r="E4643" s="25">
        <v>0</v>
      </c>
      <c r="F4643" s="25" t="s">
        <v>76</v>
      </c>
      <c r="G4643" s="5">
        <v>1</v>
      </c>
      <c r="H4643" s="79">
        <v>15.03</v>
      </c>
    </row>
    <row r="4644" spans="1:8">
      <c r="A4644" s="16" t="s">
        <v>806</v>
      </c>
      <c r="B4644" s="17" t="s">
        <v>1590</v>
      </c>
      <c r="C4644" s="16" t="s">
        <v>103</v>
      </c>
      <c r="D4644" s="16" t="s">
        <v>1591</v>
      </c>
      <c r="E4644" s="27" t="s">
        <v>809</v>
      </c>
      <c r="F4644" s="27" t="s">
        <v>106</v>
      </c>
      <c r="G4644" s="18">
        <v>0.25</v>
      </c>
      <c r="H4644" s="71">
        <v>21.1</v>
      </c>
    </row>
    <row r="4645" spans="1:8">
      <c r="A4645" s="16" t="s">
        <v>806</v>
      </c>
      <c r="B4645" s="17" t="s">
        <v>1592</v>
      </c>
      <c r="C4645" s="16" t="s">
        <v>103</v>
      </c>
      <c r="D4645" s="16" t="s">
        <v>1556</v>
      </c>
      <c r="E4645" s="27" t="s">
        <v>809</v>
      </c>
      <c r="F4645" s="27" t="s">
        <v>106</v>
      </c>
      <c r="G4645" s="18">
        <v>0.25</v>
      </c>
      <c r="H4645" s="71">
        <v>26.85</v>
      </c>
    </row>
    <row r="4646" spans="1:8">
      <c r="A4646" s="16" t="s">
        <v>806</v>
      </c>
      <c r="B4646" s="17" t="s">
        <v>1593</v>
      </c>
      <c r="C4646" s="16" t="s">
        <v>103</v>
      </c>
      <c r="D4646" s="16" t="s">
        <v>1594</v>
      </c>
      <c r="E4646" s="27" t="s">
        <v>819</v>
      </c>
      <c r="F4646" s="27" t="s">
        <v>76</v>
      </c>
      <c r="G4646" s="18">
        <v>1</v>
      </c>
      <c r="H4646" s="71">
        <v>3.05</v>
      </c>
    </row>
    <row r="4647" spans="1:8">
      <c r="A4647" s="11"/>
      <c r="B4647" s="11"/>
      <c r="C4647" s="11"/>
      <c r="D4647" s="11"/>
      <c r="E4647" s="11"/>
      <c r="F4647" s="11"/>
      <c r="G4647" s="12"/>
      <c r="H4647" s="75"/>
    </row>
    <row r="4648" spans="1:8">
      <c r="A4648" s="11"/>
      <c r="B4648" s="11"/>
      <c r="C4648" s="11"/>
      <c r="D4648" s="11"/>
      <c r="E4648" s="11"/>
      <c r="F4648" s="11"/>
      <c r="G4648" s="28"/>
      <c r="H4648" s="76"/>
    </row>
    <row r="4649" spans="1:8" ht="15" thickBot="1">
      <c r="A4649" s="13"/>
      <c r="B4649" s="13"/>
      <c r="C4649" s="13"/>
      <c r="D4649" s="13"/>
      <c r="E4649" s="13"/>
      <c r="F4649" s="13"/>
      <c r="G4649" s="14"/>
      <c r="H4649" s="77"/>
    </row>
    <row r="4650" spans="1:8" ht="15" thickTop="1">
      <c r="A4650" s="15"/>
      <c r="B4650" s="15"/>
      <c r="C4650" s="15"/>
      <c r="D4650" s="15"/>
      <c r="E4650" s="15"/>
      <c r="F4650" s="15"/>
      <c r="G4650" s="15"/>
      <c r="H4650" s="78"/>
    </row>
    <row r="4651" spans="1:8" ht="15">
      <c r="A4651" s="1" t="s">
        <v>684</v>
      </c>
      <c r="B4651" s="2" t="s">
        <v>1</v>
      </c>
      <c r="C4651" s="1" t="s">
        <v>2</v>
      </c>
      <c r="D4651" s="1" t="s">
        <v>3</v>
      </c>
      <c r="E4651" s="29" t="s">
        <v>799</v>
      </c>
      <c r="F4651" s="29" t="s">
        <v>4</v>
      </c>
      <c r="G4651" s="2" t="s">
        <v>5</v>
      </c>
      <c r="H4651" s="74" t="s">
        <v>6</v>
      </c>
    </row>
    <row r="4652" spans="1:8" ht="76.5">
      <c r="A4652" s="3" t="s">
        <v>800</v>
      </c>
      <c r="B4652" s="4">
        <v>93144</v>
      </c>
      <c r="C4652" s="3" t="s">
        <v>20</v>
      </c>
      <c r="D4652" s="3" t="s">
        <v>685</v>
      </c>
      <c r="E4652" s="25" t="s">
        <v>1508</v>
      </c>
      <c r="F4652" s="25" t="s">
        <v>54</v>
      </c>
      <c r="G4652" s="5">
        <v>1</v>
      </c>
      <c r="H4652" s="6">
        <f>ROUND(SUM(H4653*G4653,H4654*G4654,H4655*G4655,H4656*G4656,H4657*G4657,H4658*G4658,H4659*G4659,H4660*G4660,H4661*G4661),2)</f>
        <v>278.52999999999997</v>
      </c>
    </row>
    <row r="4653" spans="1:8" ht="89.25">
      <c r="A4653" s="7" t="s">
        <v>801</v>
      </c>
      <c r="B4653" s="8">
        <v>91852</v>
      </c>
      <c r="C4653" s="7" t="s">
        <v>20</v>
      </c>
      <c r="D4653" s="7" t="s">
        <v>1595</v>
      </c>
      <c r="E4653" s="26" t="s">
        <v>1896</v>
      </c>
      <c r="F4653" s="26" t="s">
        <v>76</v>
      </c>
      <c r="G4653" s="9">
        <v>2.2000000000000002</v>
      </c>
      <c r="H4653" s="72">
        <v>9.5399999999999991</v>
      </c>
    </row>
    <row r="4654" spans="1:8" ht="38.25">
      <c r="A4654" s="7" t="s">
        <v>801</v>
      </c>
      <c r="B4654" s="8">
        <v>90466</v>
      </c>
      <c r="C4654" s="7" t="s">
        <v>20</v>
      </c>
      <c r="D4654" s="7" t="s">
        <v>1322</v>
      </c>
      <c r="E4654" s="26" t="s">
        <v>1803</v>
      </c>
      <c r="F4654" s="26" t="s">
        <v>76</v>
      </c>
      <c r="G4654" s="9">
        <v>2.2000000000000002</v>
      </c>
      <c r="H4654" s="72">
        <v>16.57</v>
      </c>
    </row>
    <row r="4655" spans="1:8" ht="89.25">
      <c r="A4655" s="7" t="s">
        <v>801</v>
      </c>
      <c r="B4655" s="8">
        <v>91940</v>
      </c>
      <c r="C4655" s="7" t="s">
        <v>20</v>
      </c>
      <c r="D4655" s="7" t="s">
        <v>1596</v>
      </c>
      <c r="E4655" s="26" t="s">
        <v>1896</v>
      </c>
      <c r="F4655" s="26" t="s">
        <v>54</v>
      </c>
      <c r="G4655" s="9">
        <v>1</v>
      </c>
      <c r="H4655" s="72">
        <v>20.18</v>
      </c>
    </row>
    <row r="4656" spans="1:8" ht="25.5">
      <c r="A4656" s="7" t="s">
        <v>801</v>
      </c>
      <c r="B4656" s="8">
        <v>90447</v>
      </c>
      <c r="C4656" s="7" t="s">
        <v>20</v>
      </c>
      <c r="D4656" s="7" t="s">
        <v>1597</v>
      </c>
      <c r="E4656" s="26" t="s">
        <v>1803</v>
      </c>
      <c r="F4656" s="26" t="s">
        <v>76</v>
      </c>
      <c r="G4656" s="9">
        <v>2.2000000000000002</v>
      </c>
      <c r="H4656" s="72">
        <v>8.7799999999999994</v>
      </c>
    </row>
    <row r="4657" spans="1:8" ht="25.5">
      <c r="A4657" s="7" t="s">
        <v>801</v>
      </c>
      <c r="B4657" s="8">
        <v>90456</v>
      </c>
      <c r="C4657" s="7" t="s">
        <v>20</v>
      </c>
      <c r="D4657" s="7" t="s">
        <v>623</v>
      </c>
      <c r="E4657" s="26" t="s">
        <v>1803</v>
      </c>
      <c r="F4657" s="26" t="s">
        <v>54</v>
      </c>
      <c r="G4657" s="9">
        <v>1</v>
      </c>
      <c r="H4657" s="72">
        <v>5.81</v>
      </c>
    </row>
    <row r="4658" spans="1:8" ht="89.25">
      <c r="A4658" s="7" t="s">
        <v>801</v>
      </c>
      <c r="B4658" s="8">
        <v>91945</v>
      </c>
      <c r="C4658" s="7" t="s">
        <v>20</v>
      </c>
      <c r="D4658" s="7" t="s">
        <v>1598</v>
      </c>
      <c r="E4658" s="26" t="s">
        <v>1896</v>
      </c>
      <c r="F4658" s="26" t="s">
        <v>54</v>
      </c>
      <c r="G4658" s="9">
        <v>1</v>
      </c>
      <c r="H4658" s="72">
        <v>14.37</v>
      </c>
    </row>
    <row r="4659" spans="1:8" ht="89.25">
      <c r="A4659" s="7" t="s">
        <v>801</v>
      </c>
      <c r="B4659" s="8">
        <v>91937</v>
      </c>
      <c r="C4659" s="7" t="s">
        <v>20</v>
      </c>
      <c r="D4659" s="7" t="s">
        <v>1599</v>
      </c>
      <c r="E4659" s="26" t="s">
        <v>1896</v>
      </c>
      <c r="F4659" s="26" t="s">
        <v>54</v>
      </c>
      <c r="G4659" s="9">
        <v>0.375</v>
      </c>
      <c r="H4659" s="72">
        <v>18.23</v>
      </c>
    </row>
    <row r="4660" spans="1:8" ht="89.25">
      <c r="A4660" s="7" t="s">
        <v>801</v>
      </c>
      <c r="B4660" s="8">
        <v>91928</v>
      </c>
      <c r="C4660" s="7" t="s">
        <v>20</v>
      </c>
      <c r="D4660" s="7" t="s">
        <v>651</v>
      </c>
      <c r="E4660" s="26" t="s">
        <v>1896</v>
      </c>
      <c r="F4660" s="26" t="s">
        <v>76</v>
      </c>
      <c r="G4660" s="9">
        <v>18</v>
      </c>
      <c r="H4660" s="72">
        <v>7.19</v>
      </c>
    </row>
    <row r="4661" spans="1:8" ht="76.5">
      <c r="A4661" s="7" t="s">
        <v>801</v>
      </c>
      <c r="B4661" s="8">
        <v>91842</v>
      </c>
      <c r="C4661" s="7" t="s">
        <v>20</v>
      </c>
      <c r="D4661" s="7" t="s">
        <v>1600</v>
      </c>
      <c r="E4661" s="26" t="s">
        <v>1508</v>
      </c>
      <c r="F4661" s="26" t="s">
        <v>76</v>
      </c>
      <c r="G4661" s="9">
        <v>4</v>
      </c>
      <c r="H4661" s="72">
        <v>6.29</v>
      </c>
    </row>
    <row r="4662" spans="1:8">
      <c r="A4662" s="11"/>
      <c r="B4662" s="11"/>
      <c r="C4662" s="11"/>
      <c r="D4662" s="11"/>
      <c r="E4662" s="11"/>
      <c r="F4662" s="11"/>
      <c r="G4662" s="12"/>
      <c r="H4662" s="75"/>
    </row>
    <row r="4663" spans="1:8">
      <c r="A4663" s="11"/>
      <c r="B4663" s="11"/>
      <c r="C4663" s="11"/>
      <c r="D4663" s="11"/>
      <c r="E4663" s="11"/>
      <c r="F4663" s="11"/>
      <c r="G4663" s="28"/>
      <c r="H4663" s="76"/>
    </row>
    <row r="4664" spans="1:8" ht="15" thickBot="1">
      <c r="A4664" s="13"/>
      <c r="B4664" s="13"/>
      <c r="C4664" s="13"/>
      <c r="D4664" s="13"/>
      <c r="E4664" s="13"/>
      <c r="F4664" s="13"/>
      <c r="G4664" s="14"/>
      <c r="H4664" s="77"/>
    </row>
    <row r="4665" spans="1:8" ht="15" thickTop="1">
      <c r="A4665" s="15"/>
      <c r="B4665" s="15"/>
      <c r="C4665" s="15"/>
      <c r="D4665" s="15"/>
      <c r="E4665" s="15"/>
      <c r="F4665" s="15"/>
      <c r="G4665" s="15"/>
      <c r="H4665" s="78"/>
    </row>
    <row r="4666" spans="1:8" ht="15">
      <c r="A4666" s="1" t="s">
        <v>686</v>
      </c>
      <c r="B4666" s="2" t="s">
        <v>1</v>
      </c>
      <c r="C4666" s="1" t="s">
        <v>2</v>
      </c>
      <c r="D4666" s="1" t="s">
        <v>3</v>
      </c>
      <c r="E4666" s="29" t="s">
        <v>799</v>
      </c>
      <c r="F4666" s="29" t="s">
        <v>4</v>
      </c>
      <c r="G4666" s="2" t="s">
        <v>5</v>
      </c>
      <c r="H4666" s="74" t="s">
        <v>6</v>
      </c>
    </row>
    <row r="4667" spans="1:8" ht="38.25">
      <c r="A4667" s="3" t="s">
        <v>800</v>
      </c>
      <c r="B4667" s="4">
        <v>3293</v>
      </c>
      <c r="C4667" s="3" t="s">
        <v>17</v>
      </c>
      <c r="D4667" s="3" t="s">
        <v>687</v>
      </c>
      <c r="E4667" s="25" t="s">
        <v>859</v>
      </c>
      <c r="F4667" s="25" t="s">
        <v>688</v>
      </c>
      <c r="G4667" s="5">
        <v>1</v>
      </c>
      <c r="H4667" s="6">
        <f>ROUND(SUM(H4669*G4669,G4670*H4670,H4671*G4671,H4672*G4672,H4673*G4673,H4674*G4674,H4675*G4675,H4676*G4676,H4677*G4677,H4678*G4678,H4679*G4679,H4680*G4680),2)</f>
        <v>367.71</v>
      </c>
    </row>
    <row r="4668" spans="1:8" ht="15">
      <c r="A4668" s="1" t="s">
        <v>0</v>
      </c>
      <c r="B4668" s="2" t="s">
        <v>1</v>
      </c>
      <c r="C4668" s="1" t="s">
        <v>2</v>
      </c>
      <c r="D4668" s="1" t="s">
        <v>3</v>
      </c>
      <c r="E4668" s="29" t="s">
        <v>799</v>
      </c>
      <c r="F4668" s="29" t="s">
        <v>4</v>
      </c>
      <c r="G4668" s="2" t="s">
        <v>5</v>
      </c>
      <c r="H4668" s="74" t="s">
        <v>6</v>
      </c>
    </row>
    <row r="4669" spans="1:8" ht="25.5">
      <c r="A4669" s="16" t="s">
        <v>806</v>
      </c>
      <c r="B4669" s="17" t="s">
        <v>1611</v>
      </c>
      <c r="C4669" s="16" t="s">
        <v>17</v>
      </c>
      <c r="D4669" s="16" t="s">
        <v>1612</v>
      </c>
      <c r="E4669" s="27" t="s">
        <v>819</v>
      </c>
      <c r="F4669" s="27" t="s">
        <v>89</v>
      </c>
      <c r="G4669" s="18">
        <v>17</v>
      </c>
      <c r="H4669" s="71">
        <v>4.17</v>
      </c>
    </row>
    <row r="4670" spans="1:8">
      <c r="A4670" s="7" t="s">
        <v>800</v>
      </c>
      <c r="B4670" s="8">
        <v>10552</v>
      </c>
      <c r="C4670" s="7" t="s">
        <v>17</v>
      </c>
      <c r="D4670" s="7" t="s">
        <v>1532</v>
      </c>
      <c r="E4670" s="26" t="s">
        <v>812</v>
      </c>
      <c r="F4670" s="26" t="s">
        <v>810</v>
      </c>
      <c r="G4670" s="9">
        <v>5</v>
      </c>
      <c r="H4670" s="72">
        <v>3.74</v>
      </c>
    </row>
    <row r="4671" spans="1:8">
      <c r="A4671" s="16" t="s">
        <v>806</v>
      </c>
      <c r="B4671" s="17" t="s">
        <v>1613</v>
      </c>
      <c r="C4671" s="16" t="s">
        <v>17</v>
      </c>
      <c r="D4671" s="16" t="s">
        <v>1614</v>
      </c>
      <c r="E4671" s="27" t="s">
        <v>819</v>
      </c>
      <c r="F4671" s="27" t="s">
        <v>115</v>
      </c>
      <c r="G4671" s="18">
        <v>0.15</v>
      </c>
      <c r="H4671" s="71">
        <v>17.97</v>
      </c>
    </row>
    <row r="4672" spans="1:8">
      <c r="A4672" s="16" t="s">
        <v>806</v>
      </c>
      <c r="B4672" s="17" t="s">
        <v>1607</v>
      </c>
      <c r="C4672" s="16" t="s">
        <v>17</v>
      </c>
      <c r="D4672" s="16" t="s">
        <v>1608</v>
      </c>
      <c r="E4672" s="27" t="s">
        <v>819</v>
      </c>
      <c r="F4672" s="27" t="s">
        <v>115</v>
      </c>
      <c r="G4672" s="18">
        <v>4</v>
      </c>
      <c r="H4672" s="71">
        <v>0.16</v>
      </c>
    </row>
    <row r="4673" spans="1:8">
      <c r="A4673" s="16" t="s">
        <v>806</v>
      </c>
      <c r="B4673" s="17" t="s">
        <v>1535</v>
      </c>
      <c r="C4673" s="16" t="s">
        <v>17</v>
      </c>
      <c r="D4673" s="16" t="s">
        <v>1536</v>
      </c>
      <c r="E4673" s="27" t="s">
        <v>809</v>
      </c>
      <c r="F4673" s="27" t="s">
        <v>810</v>
      </c>
      <c r="G4673" s="18">
        <v>5</v>
      </c>
      <c r="H4673" s="71">
        <v>22.45</v>
      </c>
    </row>
    <row r="4674" spans="1:8">
      <c r="A4674" s="16" t="s">
        <v>806</v>
      </c>
      <c r="B4674" s="17" t="s">
        <v>814</v>
      </c>
      <c r="C4674" s="16" t="s">
        <v>17</v>
      </c>
      <c r="D4674" s="16" t="s">
        <v>815</v>
      </c>
      <c r="E4674" s="27" t="s">
        <v>809</v>
      </c>
      <c r="F4674" s="27" t="s">
        <v>810</v>
      </c>
      <c r="G4674" s="18">
        <v>4</v>
      </c>
      <c r="H4674" s="71">
        <v>16.89</v>
      </c>
    </row>
    <row r="4675" spans="1:8">
      <c r="A4675" s="7" t="s">
        <v>800</v>
      </c>
      <c r="B4675" s="8">
        <v>10549</v>
      </c>
      <c r="C4675" s="7" t="s">
        <v>17</v>
      </c>
      <c r="D4675" s="7" t="s">
        <v>813</v>
      </c>
      <c r="E4675" s="26" t="s">
        <v>812</v>
      </c>
      <c r="F4675" s="26" t="s">
        <v>810</v>
      </c>
      <c r="G4675" s="9">
        <v>4</v>
      </c>
      <c r="H4675" s="72">
        <v>3.87</v>
      </c>
    </row>
    <row r="4676" spans="1:8">
      <c r="A4676" s="16" t="s">
        <v>806</v>
      </c>
      <c r="B4676" s="17">
        <v>2682</v>
      </c>
      <c r="C4676" s="16" t="s">
        <v>17</v>
      </c>
      <c r="D4676" s="16" t="s">
        <v>1603</v>
      </c>
      <c r="E4676" s="27" t="s">
        <v>819</v>
      </c>
      <c r="F4676" s="27" t="s">
        <v>115</v>
      </c>
      <c r="G4676" s="18">
        <v>4</v>
      </c>
      <c r="H4676" s="71">
        <v>0.12</v>
      </c>
    </row>
    <row r="4677" spans="1:8">
      <c r="A4677" s="16" t="s">
        <v>806</v>
      </c>
      <c r="B4677" s="17" t="s">
        <v>1604</v>
      </c>
      <c r="C4677" s="16" t="s">
        <v>17</v>
      </c>
      <c r="D4677" s="16" t="s">
        <v>1909</v>
      </c>
      <c r="E4677" s="27" t="s">
        <v>819</v>
      </c>
      <c r="F4677" s="27" t="s">
        <v>89</v>
      </c>
      <c r="G4677" s="18">
        <v>3</v>
      </c>
      <c r="H4677" s="71">
        <v>5.39</v>
      </c>
    </row>
    <row r="4678" spans="1:8" ht="25.5">
      <c r="A4678" s="16" t="s">
        <v>806</v>
      </c>
      <c r="B4678" s="17" t="s">
        <v>1601</v>
      </c>
      <c r="C4678" s="16" t="s">
        <v>17</v>
      </c>
      <c r="D4678" s="16" t="s">
        <v>1602</v>
      </c>
      <c r="E4678" s="27" t="s">
        <v>819</v>
      </c>
      <c r="F4678" s="27" t="s">
        <v>115</v>
      </c>
      <c r="G4678" s="18">
        <v>1</v>
      </c>
      <c r="H4678" s="71">
        <v>20.18</v>
      </c>
    </row>
    <row r="4679" spans="1:8" ht="25.5">
      <c r="A4679" s="16" t="s">
        <v>806</v>
      </c>
      <c r="B4679" s="17" t="s">
        <v>1609</v>
      </c>
      <c r="C4679" s="16" t="s">
        <v>17</v>
      </c>
      <c r="D4679" s="16" t="s">
        <v>1610</v>
      </c>
      <c r="E4679" s="27" t="s">
        <v>819</v>
      </c>
      <c r="F4679" s="27" t="s">
        <v>89</v>
      </c>
      <c r="G4679" s="18">
        <v>6</v>
      </c>
      <c r="H4679" s="71">
        <v>5.85</v>
      </c>
    </row>
    <row r="4680" spans="1:8" ht="25.5">
      <c r="A4680" s="16" t="s">
        <v>806</v>
      </c>
      <c r="B4680" s="17" t="s">
        <v>1605</v>
      </c>
      <c r="C4680" s="16" t="s">
        <v>17</v>
      </c>
      <c r="D4680" s="16" t="s">
        <v>1606</v>
      </c>
      <c r="E4680" s="27" t="s">
        <v>819</v>
      </c>
      <c r="F4680" s="27" t="s">
        <v>115</v>
      </c>
      <c r="G4680" s="18">
        <v>3</v>
      </c>
      <c r="H4680" s="71">
        <v>2.52</v>
      </c>
    </row>
    <row r="4681" spans="1:8" ht="60">
      <c r="A4681" s="32" t="s">
        <v>816</v>
      </c>
      <c r="B4681" s="29"/>
      <c r="C4681" s="29"/>
      <c r="D4681" s="29"/>
      <c r="E4681" s="29"/>
      <c r="F4681" s="29"/>
      <c r="G4681" s="29"/>
      <c r="H4681" s="73"/>
    </row>
    <row r="4682" spans="1:8" ht="15">
      <c r="A4682" s="1" t="s">
        <v>0</v>
      </c>
      <c r="B4682" s="2" t="s">
        <v>1</v>
      </c>
      <c r="C4682" s="1" t="s">
        <v>2</v>
      </c>
      <c r="D4682" s="1" t="s">
        <v>3</v>
      </c>
      <c r="E4682" s="29" t="s">
        <v>799</v>
      </c>
      <c r="F4682" s="29" t="s">
        <v>4</v>
      </c>
      <c r="G4682" s="2" t="s">
        <v>5</v>
      </c>
      <c r="H4682" s="74" t="s">
        <v>6</v>
      </c>
    </row>
    <row r="4683" spans="1:8" ht="25.5">
      <c r="A4683" s="16" t="s">
        <v>806</v>
      </c>
      <c r="B4683" s="17" t="s">
        <v>1611</v>
      </c>
      <c r="C4683" s="16" t="s">
        <v>17</v>
      </c>
      <c r="D4683" s="16" t="s">
        <v>1612</v>
      </c>
      <c r="E4683" s="27" t="s">
        <v>819</v>
      </c>
      <c r="F4683" s="27" t="s">
        <v>89</v>
      </c>
      <c r="G4683" s="18">
        <v>17</v>
      </c>
      <c r="H4683" s="71">
        <v>4.17</v>
      </c>
    </row>
    <row r="4684" spans="1:8">
      <c r="A4684" s="16" t="s">
        <v>806</v>
      </c>
      <c r="B4684" s="17" t="s">
        <v>821</v>
      </c>
      <c r="C4684" s="16" t="s">
        <v>17</v>
      </c>
      <c r="D4684" s="16" t="s">
        <v>822</v>
      </c>
      <c r="E4684" s="27" t="s">
        <v>819</v>
      </c>
      <c r="F4684" s="27" t="s">
        <v>115</v>
      </c>
      <c r="G4684" s="18">
        <v>1.8E-3</v>
      </c>
      <c r="H4684" s="71">
        <v>24.02</v>
      </c>
    </row>
    <row r="4685" spans="1:8">
      <c r="A4685" s="16" t="s">
        <v>806</v>
      </c>
      <c r="B4685" s="17" t="s">
        <v>817</v>
      </c>
      <c r="C4685" s="16" t="s">
        <v>17</v>
      </c>
      <c r="D4685" s="16" t="s">
        <v>818</v>
      </c>
      <c r="E4685" s="27" t="s">
        <v>819</v>
      </c>
      <c r="F4685" s="27" t="s">
        <v>820</v>
      </c>
      <c r="G4685" s="18">
        <v>6.7000000000000002E-3</v>
      </c>
      <c r="H4685" s="71">
        <v>88.33</v>
      </c>
    </row>
    <row r="4686" spans="1:8">
      <c r="A4686" s="16" t="s">
        <v>806</v>
      </c>
      <c r="B4686" s="17">
        <v>10362</v>
      </c>
      <c r="C4686" s="16" t="s">
        <v>17</v>
      </c>
      <c r="D4686" s="16" t="s">
        <v>826</v>
      </c>
      <c r="E4686" s="27" t="s">
        <v>827</v>
      </c>
      <c r="F4686" s="27" t="s">
        <v>115</v>
      </c>
      <c r="G4686" s="18">
        <v>4.0500000000000001E-2</v>
      </c>
      <c r="H4686" s="71">
        <v>12.54</v>
      </c>
    </row>
    <row r="4687" spans="1:8">
      <c r="A4687" s="16" t="s">
        <v>806</v>
      </c>
      <c r="B4687" s="17">
        <v>158</v>
      </c>
      <c r="C4687" s="16" t="s">
        <v>17</v>
      </c>
      <c r="D4687" s="16" t="s">
        <v>831</v>
      </c>
      <c r="E4687" s="27" t="s">
        <v>819</v>
      </c>
      <c r="F4687" s="27" t="s">
        <v>115</v>
      </c>
      <c r="G4687" s="18">
        <v>0.91620000000000001</v>
      </c>
      <c r="H4687" s="71">
        <v>14</v>
      </c>
    </row>
    <row r="4688" spans="1:8">
      <c r="A4688" s="16" t="s">
        <v>806</v>
      </c>
      <c r="B4688" s="17">
        <v>941</v>
      </c>
      <c r="C4688" s="16" t="s">
        <v>17</v>
      </c>
      <c r="D4688" s="16" t="s">
        <v>830</v>
      </c>
      <c r="E4688" s="27" t="s">
        <v>819</v>
      </c>
      <c r="F4688" s="27" t="s">
        <v>115</v>
      </c>
      <c r="G4688" s="18">
        <v>1.35E-2</v>
      </c>
      <c r="H4688" s="71">
        <v>194.68</v>
      </c>
    </row>
    <row r="4689" spans="1:8">
      <c r="A4689" s="16" t="s">
        <v>806</v>
      </c>
      <c r="B4689" s="17">
        <v>10596</v>
      </c>
      <c r="C4689" s="16" t="s">
        <v>17</v>
      </c>
      <c r="D4689" s="16" t="s">
        <v>835</v>
      </c>
      <c r="E4689" s="27" t="s">
        <v>819</v>
      </c>
      <c r="F4689" s="27" t="s">
        <v>115</v>
      </c>
      <c r="G4689" s="18">
        <v>4.0500000000000001E-2</v>
      </c>
      <c r="H4689" s="71">
        <v>4.8499999999999996</v>
      </c>
    </row>
    <row r="4690" spans="1:8">
      <c r="A4690" s="16" t="s">
        <v>806</v>
      </c>
      <c r="B4690" s="17">
        <v>11240</v>
      </c>
      <c r="C4690" s="16" t="s">
        <v>17</v>
      </c>
      <c r="D4690" s="16" t="s">
        <v>1537</v>
      </c>
      <c r="E4690" s="27" t="s">
        <v>819</v>
      </c>
      <c r="F4690" s="27" t="s">
        <v>115</v>
      </c>
      <c r="G4690" s="18">
        <v>1E-3</v>
      </c>
      <c r="H4690" s="71">
        <v>47.69</v>
      </c>
    </row>
    <row r="4691" spans="1:8">
      <c r="A4691" s="16" t="s">
        <v>806</v>
      </c>
      <c r="B4691" s="17">
        <v>2378</v>
      </c>
      <c r="C4691" s="16" t="s">
        <v>17</v>
      </c>
      <c r="D4691" s="16" t="s">
        <v>832</v>
      </c>
      <c r="E4691" s="27" t="s">
        <v>819</v>
      </c>
      <c r="F4691" s="27" t="s">
        <v>115</v>
      </c>
      <c r="G4691" s="18">
        <v>0.70340000000000003</v>
      </c>
      <c r="H4691" s="71">
        <v>4.5</v>
      </c>
    </row>
    <row r="4692" spans="1:8" ht="25.5">
      <c r="A4692" s="16" t="s">
        <v>806</v>
      </c>
      <c r="B4692" s="17" t="s">
        <v>828</v>
      </c>
      <c r="C4692" s="16" t="s">
        <v>17</v>
      </c>
      <c r="D4692" s="16" t="s">
        <v>829</v>
      </c>
      <c r="E4692" s="27" t="s">
        <v>819</v>
      </c>
      <c r="F4692" s="27" t="s">
        <v>115</v>
      </c>
      <c r="G4692" s="18">
        <v>5.4000000000000003E-3</v>
      </c>
      <c r="H4692" s="71">
        <v>16.13</v>
      </c>
    </row>
    <row r="4693" spans="1:8">
      <c r="A4693" s="16" t="s">
        <v>806</v>
      </c>
      <c r="B4693" s="17">
        <v>10599</v>
      </c>
      <c r="C4693" s="16" t="s">
        <v>17</v>
      </c>
      <c r="D4693" s="16" t="s">
        <v>825</v>
      </c>
      <c r="E4693" s="27" t="s">
        <v>819</v>
      </c>
      <c r="F4693" s="27" t="s">
        <v>115</v>
      </c>
      <c r="G4693" s="18">
        <v>1.6199999999999999E-2</v>
      </c>
      <c r="H4693" s="71">
        <v>18</v>
      </c>
    </row>
    <row r="4694" spans="1:8">
      <c r="A4694" s="16" t="s">
        <v>806</v>
      </c>
      <c r="B4694" s="17" t="s">
        <v>844</v>
      </c>
      <c r="C4694" s="16" t="s">
        <v>17</v>
      </c>
      <c r="D4694" s="16" t="s">
        <v>845</v>
      </c>
      <c r="E4694" s="27" t="s">
        <v>819</v>
      </c>
      <c r="F4694" s="27" t="s">
        <v>820</v>
      </c>
      <c r="G4694" s="18">
        <v>2.07E-2</v>
      </c>
      <c r="H4694" s="71">
        <v>12.99</v>
      </c>
    </row>
    <row r="4695" spans="1:8">
      <c r="A4695" s="16" t="s">
        <v>806</v>
      </c>
      <c r="B4695" s="17">
        <v>10579</v>
      </c>
      <c r="C4695" s="16" t="s">
        <v>17</v>
      </c>
      <c r="D4695" s="16" t="s">
        <v>869</v>
      </c>
      <c r="E4695" s="27" t="s">
        <v>819</v>
      </c>
      <c r="F4695" s="27" t="s">
        <v>115</v>
      </c>
      <c r="G4695" s="18">
        <v>1E-3</v>
      </c>
      <c r="H4695" s="71">
        <v>26.89</v>
      </c>
    </row>
    <row r="4696" spans="1:8">
      <c r="A4696" s="16" t="s">
        <v>806</v>
      </c>
      <c r="B4696" s="17">
        <v>10517</v>
      </c>
      <c r="C4696" s="16" t="s">
        <v>17</v>
      </c>
      <c r="D4696" s="16" t="s">
        <v>849</v>
      </c>
      <c r="E4696" s="27" t="s">
        <v>827</v>
      </c>
      <c r="F4696" s="27" t="s">
        <v>850</v>
      </c>
      <c r="G4696" s="18">
        <v>3.5999999999999999E-3</v>
      </c>
      <c r="H4696" s="71">
        <v>300</v>
      </c>
    </row>
    <row r="4697" spans="1:8">
      <c r="A4697" s="16" t="s">
        <v>806</v>
      </c>
      <c r="B4697" s="17">
        <v>1651</v>
      </c>
      <c r="C4697" s="16" t="s">
        <v>17</v>
      </c>
      <c r="D4697" s="16" t="s">
        <v>842</v>
      </c>
      <c r="E4697" s="27" t="s">
        <v>819</v>
      </c>
      <c r="F4697" s="27" t="s">
        <v>843</v>
      </c>
      <c r="G4697" s="18">
        <v>7.1999999999999998E-3</v>
      </c>
      <c r="H4697" s="71">
        <v>7</v>
      </c>
    </row>
    <row r="4698" spans="1:8">
      <c r="A4698" s="16" t="s">
        <v>806</v>
      </c>
      <c r="B4698" s="17">
        <v>10761</v>
      </c>
      <c r="C4698" s="16" t="s">
        <v>17</v>
      </c>
      <c r="D4698" s="16" t="s">
        <v>837</v>
      </c>
      <c r="E4698" s="27" t="s">
        <v>827</v>
      </c>
      <c r="F4698" s="27" t="s">
        <v>115</v>
      </c>
      <c r="G4698" s="18">
        <v>0.91620000000000001</v>
      </c>
      <c r="H4698" s="71">
        <v>5</v>
      </c>
    </row>
    <row r="4699" spans="1:8">
      <c r="A4699" s="16" t="s">
        <v>806</v>
      </c>
      <c r="B4699" s="17">
        <v>11242</v>
      </c>
      <c r="C4699" s="16" t="s">
        <v>17</v>
      </c>
      <c r="D4699" s="16" t="s">
        <v>1538</v>
      </c>
      <c r="E4699" s="27" t="s">
        <v>819</v>
      </c>
      <c r="F4699" s="27" t="s">
        <v>115</v>
      </c>
      <c r="G4699" s="18">
        <v>5.0000000000000001E-4</v>
      </c>
      <c r="H4699" s="71">
        <v>34</v>
      </c>
    </row>
    <row r="4700" spans="1:8">
      <c r="A4700" s="16" t="s">
        <v>806</v>
      </c>
      <c r="B4700" s="17">
        <v>10492</v>
      </c>
      <c r="C4700" s="16" t="s">
        <v>17</v>
      </c>
      <c r="D4700" s="16" t="s">
        <v>824</v>
      </c>
      <c r="E4700" s="27" t="s">
        <v>819</v>
      </c>
      <c r="F4700" s="27" t="s">
        <v>115</v>
      </c>
      <c r="G4700" s="18">
        <v>4.0500000000000001E-2</v>
      </c>
      <c r="H4700" s="71">
        <v>205</v>
      </c>
    </row>
    <row r="4701" spans="1:8">
      <c r="A4701" s="16" t="s">
        <v>806</v>
      </c>
      <c r="B4701" s="17">
        <v>11241</v>
      </c>
      <c r="C4701" s="16" t="s">
        <v>17</v>
      </c>
      <c r="D4701" s="16" t="s">
        <v>1539</v>
      </c>
      <c r="E4701" s="27" t="s">
        <v>819</v>
      </c>
      <c r="F4701" s="27" t="s">
        <v>115</v>
      </c>
      <c r="G4701" s="18">
        <v>1E-3</v>
      </c>
      <c r="H4701" s="71">
        <v>170.6</v>
      </c>
    </row>
    <row r="4702" spans="1:8">
      <c r="A4702" s="16" t="s">
        <v>806</v>
      </c>
      <c r="B4702" s="17" t="s">
        <v>1613</v>
      </c>
      <c r="C4702" s="16" t="s">
        <v>17</v>
      </c>
      <c r="D4702" s="16" t="s">
        <v>1614</v>
      </c>
      <c r="E4702" s="27" t="s">
        <v>819</v>
      </c>
      <c r="F4702" s="27" t="s">
        <v>115</v>
      </c>
      <c r="G4702" s="18">
        <v>0.15</v>
      </c>
      <c r="H4702" s="71">
        <v>17.97</v>
      </c>
    </row>
    <row r="4703" spans="1:8">
      <c r="A4703" s="16" t="s">
        <v>806</v>
      </c>
      <c r="B4703" s="17" t="s">
        <v>1607</v>
      </c>
      <c r="C4703" s="16" t="s">
        <v>17</v>
      </c>
      <c r="D4703" s="16" t="s">
        <v>1608</v>
      </c>
      <c r="E4703" s="27" t="s">
        <v>819</v>
      </c>
      <c r="F4703" s="27" t="s">
        <v>115</v>
      </c>
      <c r="G4703" s="18">
        <v>4</v>
      </c>
      <c r="H4703" s="71">
        <v>0.16</v>
      </c>
    </row>
    <row r="4704" spans="1:8">
      <c r="A4704" s="16" t="s">
        <v>806</v>
      </c>
      <c r="B4704" s="17" t="s">
        <v>1535</v>
      </c>
      <c r="C4704" s="16" t="s">
        <v>17</v>
      </c>
      <c r="D4704" s="16" t="s">
        <v>1536</v>
      </c>
      <c r="E4704" s="27" t="s">
        <v>809</v>
      </c>
      <c r="F4704" s="27" t="s">
        <v>810</v>
      </c>
      <c r="G4704" s="18">
        <v>5</v>
      </c>
      <c r="H4704" s="71">
        <v>22.45</v>
      </c>
    </row>
    <row r="4705" spans="1:8">
      <c r="A4705" s="16" t="s">
        <v>806</v>
      </c>
      <c r="B4705" s="17" t="s">
        <v>814</v>
      </c>
      <c r="C4705" s="16" t="s">
        <v>17</v>
      </c>
      <c r="D4705" s="16" t="s">
        <v>815</v>
      </c>
      <c r="E4705" s="27" t="s">
        <v>809</v>
      </c>
      <c r="F4705" s="27" t="s">
        <v>810</v>
      </c>
      <c r="G4705" s="18">
        <v>4</v>
      </c>
      <c r="H4705" s="71">
        <v>16.89</v>
      </c>
    </row>
    <row r="4706" spans="1:8">
      <c r="A4706" s="16" t="s">
        <v>806</v>
      </c>
      <c r="B4706" s="17">
        <v>4729</v>
      </c>
      <c r="C4706" s="16" t="s">
        <v>17</v>
      </c>
      <c r="D4706" s="16" t="s">
        <v>853</v>
      </c>
      <c r="E4706" s="27" t="s">
        <v>819</v>
      </c>
      <c r="F4706" s="27" t="s">
        <v>115</v>
      </c>
      <c r="G4706" s="18">
        <v>4.0000000000000002E-4</v>
      </c>
      <c r="H4706" s="71">
        <v>37.799999999999997</v>
      </c>
    </row>
    <row r="4707" spans="1:8">
      <c r="A4707" s="16" t="s">
        <v>806</v>
      </c>
      <c r="B4707" s="17">
        <v>10788</v>
      </c>
      <c r="C4707" s="16" t="s">
        <v>17</v>
      </c>
      <c r="D4707" s="16" t="s">
        <v>852</v>
      </c>
      <c r="E4707" s="27" t="s">
        <v>819</v>
      </c>
      <c r="F4707" s="27" t="s">
        <v>115</v>
      </c>
      <c r="G4707" s="18">
        <v>8.0000000000000004E-4</v>
      </c>
      <c r="H4707" s="71">
        <v>36.9</v>
      </c>
    </row>
    <row r="4708" spans="1:8" ht="25.5">
      <c r="A4708" s="16" t="s">
        <v>806</v>
      </c>
      <c r="B4708" s="17" t="s">
        <v>854</v>
      </c>
      <c r="C4708" s="16" t="s">
        <v>17</v>
      </c>
      <c r="D4708" s="16" t="s">
        <v>855</v>
      </c>
      <c r="E4708" s="27" t="s">
        <v>819</v>
      </c>
      <c r="F4708" s="27" t="s">
        <v>115</v>
      </c>
      <c r="G4708" s="18">
        <v>8.0000000000000004E-4</v>
      </c>
      <c r="H4708" s="71">
        <v>189.9</v>
      </c>
    </row>
    <row r="4709" spans="1:8">
      <c r="A4709" s="16" t="s">
        <v>806</v>
      </c>
      <c r="B4709" s="17">
        <v>4728</v>
      </c>
      <c r="C4709" s="16" t="s">
        <v>17</v>
      </c>
      <c r="D4709" s="16" t="s">
        <v>851</v>
      </c>
      <c r="E4709" s="27" t="s">
        <v>819</v>
      </c>
      <c r="F4709" s="27" t="s">
        <v>115</v>
      </c>
      <c r="G4709" s="18">
        <v>1.1999999999999999E-3</v>
      </c>
      <c r="H4709" s="71">
        <v>18.579999999999998</v>
      </c>
    </row>
    <row r="4710" spans="1:8">
      <c r="A4710" s="16" t="s">
        <v>806</v>
      </c>
      <c r="B4710" s="17">
        <v>2682</v>
      </c>
      <c r="C4710" s="16" t="s">
        <v>17</v>
      </c>
      <c r="D4710" s="16" t="s">
        <v>1603</v>
      </c>
      <c r="E4710" s="27" t="s">
        <v>819</v>
      </c>
      <c r="F4710" s="27" t="s">
        <v>115</v>
      </c>
      <c r="G4710" s="18">
        <v>4</v>
      </c>
      <c r="H4710" s="71">
        <v>0.12</v>
      </c>
    </row>
    <row r="4711" spans="1:8">
      <c r="A4711" s="16" t="s">
        <v>806</v>
      </c>
      <c r="B4711" s="17" t="s">
        <v>1604</v>
      </c>
      <c r="C4711" s="16" t="s">
        <v>17</v>
      </c>
      <c r="D4711" s="16" t="s">
        <v>1909</v>
      </c>
      <c r="E4711" s="27" t="s">
        <v>819</v>
      </c>
      <c r="F4711" s="27" t="s">
        <v>89</v>
      </c>
      <c r="G4711" s="18">
        <v>3</v>
      </c>
      <c r="H4711" s="71">
        <v>5.39</v>
      </c>
    </row>
    <row r="4712" spans="1:8" ht="25.5">
      <c r="A4712" s="16" t="s">
        <v>806</v>
      </c>
      <c r="B4712" s="17" t="s">
        <v>1601</v>
      </c>
      <c r="C4712" s="16" t="s">
        <v>17</v>
      </c>
      <c r="D4712" s="16" t="s">
        <v>1602</v>
      </c>
      <c r="E4712" s="27" t="s">
        <v>819</v>
      </c>
      <c r="F4712" s="27" t="s">
        <v>115</v>
      </c>
      <c r="G4712" s="18">
        <v>1</v>
      </c>
      <c r="H4712" s="71">
        <v>20.18</v>
      </c>
    </row>
    <row r="4713" spans="1:8" ht="25.5">
      <c r="A4713" s="16" t="s">
        <v>806</v>
      </c>
      <c r="B4713" s="17" t="s">
        <v>1609</v>
      </c>
      <c r="C4713" s="16" t="s">
        <v>17</v>
      </c>
      <c r="D4713" s="16" t="s">
        <v>1610</v>
      </c>
      <c r="E4713" s="27" t="s">
        <v>819</v>
      </c>
      <c r="F4713" s="27" t="s">
        <v>89</v>
      </c>
      <c r="G4713" s="18">
        <v>6</v>
      </c>
      <c r="H4713" s="71">
        <v>5.85</v>
      </c>
    </row>
    <row r="4714" spans="1:8" ht="25.5">
      <c r="A4714" s="16" t="s">
        <v>806</v>
      </c>
      <c r="B4714" s="17" t="s">
        <v>1605</v>
      </c>
      <c r="C4714" s="16" t="s">
        <v>17</v>
      </c>
      <c r="D4714" s="16" t="s">
        <v>1606</v>
      </c>
      <c r="E4714" s="27" t="s">
        <v>819</v>
      </c>
      <c r="F4714" s="27" t="s">
        <v>115</v>
      </c>
      <c r="G4714" s="18">
        <v>3</v>
      </c>
      <c r="H4714" s="71">
        <v>2.52</v>
      </c>
    </row>
    <row r="4715" spans="1:8">
      <c r="A4715" s="11"/>
      <c r="B4715" s="11"/>
      <c r="C4715" s="11"/>
      <c r="D4715" s="11"/>
      <c r="E4715" s="11"/>
      <c r="F4715" s="11"/>
      <c r="G4715" s="12"/>
      <c r="H4715" s="75"/>
    </row>
    <row r="4716" spans="1:8">
      <c r="A4716" s="11"/>
      <c r="B4716" s="11"/>
      <c r="C4716" s="11"/>
      <c r="D4716" s="11"/>
      <c r="E4716" s="11"/>
      <c r="F4716" s="11"/>
      <c r="G4716" s="28"/>
      <c r="H4716" s="76"/>
    </row>
    <row r="4717" spans="1:8" ht="15" thickBot="1">
      <c r="A4717" s="13"/>
      <c r="B4717" s="13"/>
      <c r="C4717" s="13"/>
      <c r="D4717" s="13"/>
      <c r="E4717" s="13"/>
      <c r="F4717" s="13"/>
      <c r="G4717" s="14"/>
      <c r="H4717" s="77"/>
    </row>
    <row r="4718" spans="1:8" ht="15" thickTop="1">
      <c r="A4718" s="15"/>
      <c r="B4718" s="15"/>
      <c r="C4718" s="15"/>
      <c r="D4718" s="15"/>
      <c r="E4718" s="15"/>
      <c r="F4718" s="15"/>
      <c r="G4718" s="15"/>
      <c r="H4718" s="78"/>
    </row>
    <row r="4719" spans="1:8" ht="15">
      <c r="A4719" s="1" t="s">
        <v>689</v>
      </c>
      <c r="B4719" s="2" t="s">
        <v>1</v>
      </c>
      <c r="C4719" s="1" t="s">
        <v>2</v>
      </c>
      <c r="D4719" s="1" t="s">
        <v>3</v>
      </c>
      <c r="E4719" s="29" t="s">
        <v>799</v>
      </c>
      <c r="F4719" s="29" t="s">
        <v>4</v>
      </c>
      <c r="G4719" s="2" t="s">
        <v>5</v>
      </c>
      <c r="H4719" s="74" t="s">
        <v>6</v>
      </c>
    </row>
    <row r="4720" spans="1:8" ht="25.5">
      <c r="A4720" s="3" t="s">
        <v>800</v>
      </c>
      <c r="B4720" s="4">
        <v>3395</v>
      </c>
      <c r="C4720" s="3" t="s">
        <v>17</v>
      </c>
      <c r="D4720" s="3" t="s">
        <v>690</v>
      </c>
      <c r="E4720" s="25" t="s">
        <v>859</v>
      </c>
      <c r="F4720" s="25" t="s">
        <v>115</v>
      </c>
      <c r="G4720" s="5">
        <v>1</v>
      </c>
      <c r="H4720" s="6">
        <f>ROUND(SUM(H4722*G4722,G4723*H4723,H4724*G4724,H4725*G4725,H4726*G4726,H4727*G4727,H4728*G4728,H4729*G4729),2)</f>
        <v>315.33999999999997</v>
      </c>
    </row>
    <row r="4721" spans="1:8" ht="15">
      <c r="A4721" s="1" t="s">
        <v>0</v>
      </c>
      <c r="B4721" s="2" t="s">
        <v>1</v>
      </c>
      <c r="C4721" s="1" t="s">
        <v>2</v>
      </c>
      <c r="D4721" s="1" t="s">
        <v>3</v>
      </c>
      <c r="E4721" s="29" t="s">
        <v>799</v>
      </c>
      <c r="F4721" s="29" t="s">
        <v>4</v>
      </c>
      <c r="G4721" s="2" t="s">
        <v>5</v>
      </c>
      <c r="H4721" s="74" t="s">
        <v>6</v>
      </c>
    </row>
    <row r="4722" spans="1:8">
      <c r="A4722" s="7" t="s">
        <v>800</v>
      </c>
      <c r="B4722" s="8">
        <v>10552</v>
      </c>
      <c r="C4722" s="7" t="s">
        <v>17</v>
      </c>
      <c r="D4722" s="7" t="s">
        <v>1532</v>
      </c>
      <c r="E4722" s="26" t="s">
        <v>812</v>
      </c>
      <c r="F4722" s="26" t="s">
        <v>810</v>
      </c>
      <c r="G4722" s="9">
        <v>5</v>
      </c>
      <c r="H4722" s="72">
        <v>3.74</v>
      </c>
    </row>
    <row r="4723" spans="1:8" ht="25.5">
      <c r="A4723" s="16" t="s">
        <v>806</v>
      </c>
      <c r="B4723" s="17" t="s">
        <v>1617</v>
      </c>
      <c r="C4723" s="16" t="s">
        <v>17</v>
      </c>
      <c r="D4723" s="16" t="s">
        <v>1618</v>
      </c>
      <c r="E4723" s="27" t="s">
        <v>819</v>
      </c>
      <c r="F4723" s="27" t="s">
        <v>115</v>
      </c>
      <c r="G4723" s="18">
        <v>1</v>
      </c>
      <c r="H4723" s="71">
        <v>8.4700000000000006</v>
      </c>
    </row>
    <row r="4724" spans="1:8" ht="25.5">
      <c r="A4724" s="16" t="s">
        <v>806</v>
      </c>
      <c r="B4724" s="17" t="s">
        <v>1615</v>
      </c>
      <c r="C4724" s="16" t="s">
        <v>17</v>
      </c>
      <c r="D4724" s="16" t="s">
        <v>1616</v>
      </c>
      <c r="E4724" s="27" t="s">
        <v>819</v>
      </c>
      <c r="F4724" s="27" t="s">
        <v>89</v>
      </c>
      <c r="G4724" s="18">
        <v>12</v>
      </c>
      <c r="H4724" s="71">
        <v>2.64</v>
      </c>
    </row>
    <row r="4725" spans="1:8">
      <c r="A4725" s="16" t="s">
        <v>806</v>
      </c>
      <c r="B4725" s="17" t="s">
        <v>1535</v>
      </c>
      <c r="C4725" s="16" t="s">
        <v>17</v>
      </c>
      <c r="D4725" s="16" t="s">
        <v>1536</v>
      </c>
      <c r="E4725" s="27" t="s">
        <v>809</v>
      </c>
      <c r="F4725" s="27" t="s">
        <v>810</v>
      </c>
      <c r="G4725" s="18">
        <v>5</v>
      </c>
      <c r="H4725" s="71">
        <v>22.45</v>
      </c>
    </row>
    <row r="4726" spans="1:8">
      <c r="A4726" s="16" t="s">
        <v>806</v>
      </c>
      <c r="B4726" s="17" t="s">
        <v>814</v>
      </c>
      <c r="C4726" s="16" t="s">
        <v>17</v>
      </c>
      <c r="D4726" s="16" t="s">
        <v>815</v>
      </c>
      <c r="E4726" s="27" t="s">
        <v>809</v>
      </c>
      <c r="F4726" s="27" t="s">
        <v>810</v>
      </c>
      <c r="G4726" s="18">
        <v>6</v>
      </c>
      <c r="H4726" s="71">
        <v>16.89</v>
      </c>
    </row>
    <row r="4727" spans="1:8">
      <c r="A4727" s="16" t="s">
        <v>806</v>
      </c>
      <c r="B4727" s="17" t="s">
        <v>1619</v>
      </c>
      <c r="C4727" s="16" t="s">
        <v>17</v>
      </c>
      <c r="D4727" s="16" t="s">
        <v>1620</v>
      </c>
      <c r="E4727" s="27" t="s">
        <v>819</v>
      </c>
      <c r="F4727" s="27" t="s">
        <v>89</v>
      </c>
      <c r="G4727" s="18">
        <v>6</v>
      </c>
      <c r="H4727" s="71">
        <v>2.83</v>
      </c>
    </row>
    <row r="4728" spans="1:8">
      <c r="A4728" s="16" t="s">
        <v>806</v>
      </c>
      <c r="B4728" s="17" t="s">
        <v>1613</v>
      </c>
      <c r="C4728" s="16" t="s">
        <v>17</v>
      </c>
      <c r="D4728" s="16" t="s">
        <v>1614</v>
      </c>
      <c r="E4728" s="27" t="s">
        <v>819</v>
      </c>
      <c r="F4728" s="27" t="s">
        <v>115</v>
      </c>
      <c r="G4728" s="18">
        <v>0.15</v>
      </c>
      <c r="H4728" s="71">
        <v>17.97</v>
      </c>
    </row>
    <row r="4729" spans="1:8">
      <c r="A4729" s="7" t="s">
        <v>800</v>
      </c>
      <c r="B4729" s="8">
        <v>10549</v>
      </c>
      <c r="C4729" s="7" t="s">
        <v>17</v>
      </c>
      <c r="D4729" s="7" t="s">
        <v>813</v>
      </c>
      <c r="E4729" s="26" t="s">
        <v>812</v>
      </c>
      <c r="F4729" s="26" t="s">
        <v>810</v>
      </c>
      <c r="G4729" s="9">
        <v>6</v>
      </c>
      <c r="H4729" s="72">
        <v>3.87</v>
      </c>
    </row>
    <row r="4730" spans="1:8" ht="60">
      <c r="A4730" s="32" t="s">
        <v>816</v>
      </c>
      <c r="B4730" s="29"/>
      <c r="C4730" s="29"/>
      <c r="D4730" s="29"/>
      <c r="E4730" s="29"/>
      <c r="F4730" s="29"/>
      <c r="G4730" s="29"/>
      <c r="H4730" s="73"/>
    </row>
    <row r="4731" spans="1:8" ht="15">
      <c r="A4731" s="1" t="s">
        <v>0</v>
      </c>
      <c r="B4731" s="2" t="s">
        <v>1</v>
      </c>
      <c r="C4731" s="1" t="s">
        <v>2</v>
      </c>
      <c r="D4731" s="1" t="s">
        <v>3</v>
      </c>
      <c r="E4731" s="29" t="s">
        <v>799</v>
      </c>
      <c r="F4731" s="29" t="s">
        <v>4</v>
      </c>
      <c r="G4731" s="2" t="s">
        <v>5</v>
      </c>
      <c r="H4731" s="74" t="s">
        <v>6</v>
      </c>
    </row>
    <row r="4732" spans="1:8">
      <c r="A4732" s="16" t="s">
        <v>806</v>
      </c>
      <c r="B4732" s="17" t="s">
        <v>821</v>
      </c>
      <c r="C4732" s="16" t="s">
        <v>17</v>
      </c>
      <c r="D4732" s="16" t="s">
        <v>822</v>
      </c>
      <c r="E4732" s="27" t="s">
        <v>819</v>
      </c>
      <c r="F4732" s="27" t="s">
        <v>115</v>
      </c>
      <c r="G4732" s="18">
        <v>2.2000000000000001E-3</v>
      </c>
      <c r="H4732" s="71">
        <v>24.02</v>
      </c>
    </row>
    <row r="4733" spans="1:8">
      <c r="A4733" s="16" t="s">
        <v>806</v>
      </c>
      <c r="B4733" s="17" t="s">
        <v>817</v>
      </c>
      <c r="C4733" s="16" t="s">
        <v>17</v>
      </c>
      <c r="D4733" s="16" t="s">
        <v>818</v>
      </c>
      <c r="E4733" s="27" t="s">
        <v>819</v>
      </c>
      <c r="F4733" s="27" t="s">
        <v>820</v>
      </c>
      <c r="G4733" s="18">
        <v>8.3000000000000001E-3</v>
      </c>
      <c r="H4733" s="71">
        <v>88.33</v>
      </c>
    </row>
    <row r="4734" spans="1:8">
      <c r="A4734" s="16" t="s">
        <v>806</v>
      </c>
      <c r="B4734" s="17">
        <v>10362</v>
      </c>
      <c r="C4734" s="16" t="s">
        <v>17</v>
      </c>
      <c r="D4734" s="16" t="s">
        <v>826</v>
      </c>
      <c r="E4734" s="27" t="s">
        <v>827</v>
      </c>
      <c r="F4734" s="27" t="s">
        <v>115</v>
      </c>
      <c r="G4734" s="18">
        <v>4.9500000000000002E-2</v>
      </c>
      <c r="H4734" s="71">
        <v>12.54</v>
      </c>
    </row>
    <row r="4735" spans="1:8">
      <c r="A4735" s="16" t="s">
        <v>806</v>
      </c>
      <c r="B4735" s="17">
        <v>158</v>
      </c>
      <c r="C4735" s="16" t="s">
        <v>17</v>
      </c>
      <c r="D4735" s="16" t="s">
        <v>831</v>
      </c>
      <c r="E4735" s="27" t="s">
        <v>819</v>
      </c>
      <c r="F4735" s="27" t="s">
        <v>115</v>
      </c>
      <c r="G4735" s="18">
        <v>1.1197999999999999</v>
      </c>
      <c r="H4735" s="71">
        <v>14</v>
      </c>
    </row>
    <row r="4736" spans="1:8">
      <c r="A4736" s="16" t="s">
        <v>806</v>
      </c>
      <c r="B4736" s="17">
        <v>941</v>
      </c>
      <c r="C4736" s="16" t="s">
        <v>17</v>
      </c>
      <c r="D4736" s="16" t="s">
        <v>830</v>
      </c>
      <c r="E4736" s="27" t="s">
        <v>819</v>
      </c>
      <c r="F4736" s="27" t="s">
        <v>115</v>
      </c>
      <c r="G4736" s="18">
        <v>1.6500000000000001E-2</v>
      </c>
      <c r="H4736" s="71">
        <v>194.68</v>
      </c>
    </row>
    <row r="4737" spans="1:8">
      <c r="A4737" s="16" t="s">
        <v>806</v>
      </c>
      <c r="B4737" s="17">
        <v>10596</v>
      </c>
      <c r="C4737" s="16" t="s">
        <v>17</v>
      </c>
      <c r="D4737" s="16" t="s">
        <v>835</v>
      </c>
      <c r="E4737" s="27" t="s">
        <v>819</v>
      </c>
      <c r="F4737" s="27" t="s">
        <v>115</v>
      </c>
      <c r="G4737" s="18">
        <v>4.9500000000000002E-2</v>
      </c>
      <c r="H4737" s="71">
        <v>4.8499999999999996</v>
      </c>
    </row>
    <row r="4738" spans="1:8">
      <c r="A4738" s="16" t="s">
        <v>806</v>
      </c>
      <c r="B4738" s="17">
        <v>11240</v>
      </c>
      <c r="C4738" s="16" t="s">
        <v>17</v>
      </c>
      <c r="D4738" s="16" t="s">
        <v>1537</v>
      </c>
      <c r="E4738" s="27" t="s">
        <v>819</v>
      </c>
      <c r="F4738" s="27" t="s">
        <v>115</v>
      </c>
      <c r="G4738" s="18">
        <v>1E-3</v>
      </c>
      <c r="H4738" s="71">
        <v>47.69</v>
      </c>
    </row>
    <row r="4739" spans="1:8">
      <c r="A4739" s="16" t="s">
        <v>806</v>
      </c>
      <c r="B4739" s="17">
        <v>2378</v>
      </c>
      <c r="C4739" s="16" t="s">
        <v>17</v>
      </c>
      <c r="D4739" s="16" t="s">
        <v>832</v>
      </c>
      <c r="E4739" s="27" t="s">
        <v>819</v>
      </c>
      <c r="F4739" s="27" t="s">
        <v>115</v>
      </c>
      <c r="G4739" s="18">
        <v>0.89159999999999995</v>
      </c>
      <c r="H4739" s="71">
        <v>4.5</v>
      </c>
    </row>
    <row r="4740" spans="1:8" ht="25.5">
      <c r="A4740" s="16" t="s">
        <v>806</v>
      </c>
      <c r="B4740" s="17" t="s">
        <v>828</v>
      </c>
      <c r="C4740" s="16" t="s">
        <v>17</v>
      </c>
      <c r="D4740" s="16" t="s">
        <v>829</v>
      </c>
      <c r="E4740" s="27" t="s">
        <v>819</v>
      </c>
      <c r="F4740" s="27" t="s">
        <v>115</v>
      </c>
      <c r="G4740" s="18">
        <v>6.6E-3</v>
      </c>
      <c r="H4740" s="71">
        <v>16.13</v>
      </c>
    </row>
    <row r="4741" spans="1:8">
      <c r="A4741" s="16" t="s">
        <v>806</v>
      </c>
      <c r="B4741" s="17">
        <v>10599</v>
      </c>
      <c r="C4741" s="16" t="s">
        <v>17</v>
      </c>
      <c r="D4741" s="16" t="s">
        <v>825</v>
      </c>
      <c r="E4741" s="27" t="s">
        <v>819</v>
      </c>
      <c r="F4741" s="27" t="s">
        <v>115</v>
      </c>
      <c r="G4741" s="18">
        <v>1.9800000000000002E-2</v>
      </c>
      <c r="H4741" s="71">
        <v>18</v>
      </c>
    </row>
    <row r="4742" spans="1:8">
      <c r="A4742" s="16" t="s">
        <v>806</v>
      </c>
      <c r="B4742" s="17" t="s">
        <v>844</v>
      </c>
      <c r="C4742" s="16" t="s">
        <v>17</v>
      </c>
      <c r="D4742" s="16" t="s">
        <v>845</v>
      </c>
      <c r="E4742" s="27" t="s">
        <v>819</v>
      </c>
      <c r="F4742" s="27" t="s">
        <v>820</v>
      </c>
      <c r="G4742" s="18">
        <v>2.53E-2</v>
      </c>
      <c r="H4742" s="71">
        <v>12.99</v>
      </c>
    </row>
    <row r="4743" spans="1:8">
      <c r="A4743" s="16" t="s">
        <v>806</v>
      </c>
      <c r="B4743" s="17">
        <v>10579</v>
      </c>
      <c r="C4743" s="16" t="s">
        <v>17</v>
      </c>
      <c r="D4743" s="16" t="s">
        <v>869</v>
      </c>
      <c r="E4743" s="27" t="s">
        <v>819</v>
      </c>
      <c r="F4743" s="27" t="s">
        <v>115</v>
      </c>
      <c r="G4743" s="18">
        <v>1E-3</v>
      </c>
      <c r="H4743" s="71">
        <v>26.89</v>
      </c>
    </row>
    <row r="4744" spans="1:8">
      <c r="A4744" s="16" t="s">
        <v>806</v>
      </c>
      <c r="B4744" s="17">
        <v>10517</v>
      </c>
      <c r="C4744" s="16" t="s">
        <v>17</v>
      </c>
      <c r="D4744" s="16" t="s">
        <v>849</v>
      </c>
      <c r="E4744" s="27" t="s">
        <v>827</v>
      </c>
      <c r="F4744" s="27" t="s">
        <v>850</v>
      </c>
      <c r="G4744" s="18">
        <v>4.4000000000000003E-3</v>
      </c>
      <c r="H4744" s="71">
        <v>300</v>
      </c>
    </row>
    <row r="4745" spans="1:8">
      <c r="A4745" s="16" t="s">
        <v>806</v>
      </c>
      <c r="B4745" s="17">
        <v>1651</v>
      </c>
      <c r="C4745" s="16" t="s">
        <v>17</v>
      </c>
      <c r="D4745" s="16" t="s">
        <v>842</v>
      </c>
      <c r="E4745" s="27" t="s">
        <v>819</v>
      </c>
      <c r="F4745" s="27" t="s">
        <v>843</v>
      </c>
      <c r="G4745" s="18">
        <v>8.8000000000000005E-3</v>
      </c>
      <c r="H4745" s="71">
        <v>7</v>
      </c>
    </row>
    <row r="4746" spans="1:8">
      <c r="A4746" s="16" t="s">
        <v>806</v>
      </c>
      <c r="B4746" s="17">
        <v>10761</v>
      </c>
      <c r="C4746" s="16" t="s">
        <v>17</v>
      </c>
      <c r="D4746" s="16" t="s">
        <v>837</v>
      </c>
      <c r="E4746" s="27" t="s">
        <v>827</v>
      </c>
      <c r="F4746" s="27" t="s">
        <v>115</v>
      </c>
      <c r="G4746" s="18">
        <v>1.1197999999999999</v>
      </c>
      <c r="H4746" s="71">
        <v>5</v>
      </c>
    </row>
    <row r="4747" spans="1:8">
      <c r="A4747" s="16" t="s">
        <v>806</v>
      </c>
      <c r="B4747" s="17">
        <v>11242</v>
      </c>
      <c r="C4747" s="16" t="s">
        <v>17</v>
      </c>
      <c r="D4747" s="16" t="s">
        <v>1538</v>
      </c>
      <c r="E4747" s="27" t="s">
        <v>819</v>
      </c>
      <c r="F4747" s="27" t="s">
        <v>115</v>
      </c>
      <c r="G4747" s="18">
        <v>5.0000000000000001E-4</v>
      </c>
      <c r="H4747" s="71">
        <v>34</v>
      </c>
    </row>
    <row r="4748" spans="1:8">
      <c r="A4748" s="16" t="s">
        <v>806</v>
      </c>
      <c r="B4748" s="17">
        <v>10492</v>
      </c>
      <c r="C4748" s="16" t="s">
        <v>17</v>
      </c>
      <c r="D4748" s="16" t="s">
        <v>824</v>
      </c>
      <c r="E4748" s="27" t="s">
        <v>819</v>
      </c>
      <c r="F4748" s="27" t="s">
        <v>115</v>
      </c>
      <c r="G4748" s="18">
        <v>4.9500000000000002E-2</v>
      </c>
      <c r="H4748" s="71">
        <v>205</v>
      </c>
    </row>
    <row r="4749" spans="1:8">
      <c r="A4749" s="16" t="s">
        <v>806</v>
      </c>
      <c r="B4749" s="17">
        <v>11241</v>
      </c>
      <c r="C4749" s="16" t="s">
        <v>17</v>
      </c>
      <c r="D4749" s="16" t="s">
        <v>1539</v>
      </c>
      <c r="E4749" s="27" t="s">
        <v>819</v>
      </c>
      <c r="F4749" s="27" t="s">
        <v>115</v>
      </c>
      <c r="G4749" s="18">
        <v>1E-3</v>
      </c>
      <c r="H4749" s="71">
        <v>170.6</v>
      </c>
    </row>
    <row r="4750" spans="1:8" ht="25.5">
      <c r="A4750" s="16" t="s">
        <v>806</v>
      </c>
      <c r="B4750" s="17" t="s">
        <v>1617</v>
      </c>
      <c r="C4750" s="16" t="s">
        <v>17</v>
      </c>
      <c r="D4750" s="16" t="s">
        <v>1618</v>
      </c>
      <c r="E4750" s="27" t="s">
        <v>819</v>
      </c>
      <c r="F4750" s="27" t="s">
        <v>115</v>
      </c>
      <c r="G4750" s="18">
        <v>1</v>
      </c>
      <c r="H4750" s="71">
        <v>8.4700000000000006</v>
      </c>
    </row>
    <row r="4751" spans="1:8" ht="25.5">
      <c r="A4751" s="16" t="s">
        <v>806</v>
      </c>
      <c r="B4751" s="17" t="s">
        <v>1615</v>
      </c>
      <c r="C4751" s="16" t="s">
        <v>17</v>
      </c>
      <c r="D4751" s="16" t="s">
        <v>1616</v>
      </c>
      <c r="E4751" s="27" t="s">
        <v>819</v>
      </c>
      <c r="F4751" s="27" t="s">
        <v>89</v>
      </c>
      <c r="G4751" s="18">
        <v>12</v>
      </c>
      <c r="H4751" s="71">
        <v>2.64</v>
      </c>
    </row>
    <row r="4752" spans="1:8">
      <c r="A4752" s="16" t="s">
        <v>806</v>
      </c>
      <c r="B4752" s="17" t="s">
        <v>1535</v>
      </c>
      <c r="C4752" s="16" t="s">
        <v>17</v>
      </c>
      <c r="D4752" s="16" t="s">
        <v>1536</v>
      </c>
      <c r="E4752" s="27" t="s">
        <v>809</v>
      </c>
      <c r="F4752" s="27" t="s">
        <v>810</v>
      </c>
      <c r="G4752" s="18">
        <v>5</v>
      </c>
      <c r="H4752" s="71">
        <v>22.45</v>
      </c>
    </row>
    <row r="4753" spans="1:8">
      <c r="A4753" s="16" t="s">
        <v>806</v>
      </c>
      <c r="B4753" s="17" t="s">
        <v>814</v>
      </c>
      <c r="C4753" s="16" t="s">
        <v>17</v>
      </c>
      <c r="D4753" s="16" t="s">
        <v>815</v>
      </c>
      <c r="E4753" s="27" t="s">
        <v>809</v>
      </c>
      <c r="F4753" s="27" t="s">
        <v>810</v>
      </c>
      <c r="G4753" s="18">
        <v>6</v>
      </c>
      <c r="H4753" s="71">
        <v>16.89</v>
      </c>
    </row>
    <row r="4754" spans="1:8">
      <c r="A4754" s="16" t="s">
        <v>806</v>
      </c>
      <c r="B4754" s="17" t="s">
        <v>1619</v>
      </c>
      <c r="C4754" s="16" t="s">
        <v>17</v>
      </c>
      <c r="D4754" s="16" t="s">
        <v>1620</v>
      </c>
      <c r="E4754" s="27" t="s">
        <v>819</v>
      </c>
      <c r="F4754" s="27" t="s">
        <v>89</v>
      </c>
      <c r="G4754" s="18">
        <v>6</v>
      </c>
      <c r="H4754" s="71">
        <v>2.83</v>
      </c>
    </row>
    <row r="4755" spans="1:8">
      <c r="A4755" s="16" t="s">
        <v>806</v>
      </c>
      <c r="B4755" s="17" t="s">
        <v>1613</v>
      </c>
      <c r="C4755" s="16" t="s">
        <v>17</v>
      </c>
      <c r="D4755" s="16" t="s">
        <v>1614</v>
      </c>
      <c r="E4755" s="27" t="s">
        <v>819</v>
      </c>
      <c r="F4755" s="27" t="s">
        <v>115</v>
      </c>
      <c r="G4755" s="18">
        <v>0.15</v>
      </c>
      <c r="H4755" s="71">
        <v>17.97</v>
      </c>
    </row>
    <row r="4756" spans="1:8">
      <c r="A4756" s="16" t="s">
        <v>806</v>
      </c>
      <c r="B4756" s="17">
        <v>4729</v>
      </c>
      <c r="C4756" s="16" t="s">
        <v>17</v>
      </c>
      <c r="D4756" s="16" t="s">
        <v>853</v>
      </c>
      <c r="E4756" s="27" t="s">
        <v>819</v>
      </c>
      <c r="F4756" s="27" t="s">
        <v>115</v>
      </c>
      <c r="G4756" s="18">
        <v>5.9999999999999995E-4</v>
      </c>
      <c r="H4756" s="71">
        <v>37.799999999999997</v>
      </c>
    </row>
    <row r="4757" spans="1:8">
      <c r="A4757" s="16" t="s">
        <v>806</v>
      </c>
      <c r="B4757" s="17">
        <v>10788</v>
      </c>
      <c r="C4757" s="16" t="s">
        <v>17</v>
      </c>
      <c r="D4757" s="16" t="s">
        <v>852</v>
      </c>
      <c r="E4757" s="27" t="s">
        <v>819</v>
      </c>
      <c r="F4757" s="27" t="s">
        <v>115</v>
      </c>
      <c r="G4757" s="18">
        <v>1.1999999999999999E-3</v>
      </c>
      <c r="H4757" s="71">
        <v>36.9</v>
      </c>
    </row>
    <row r="4758" spans="1:8" ht="25.5">
      <c r="A4758" s="16" t="s">
        <v>806</v>
      </c>
      <c r="B4758" s="17" t="s">
        <v>854</v>
      </c>
      <c r="C4758" s="16" t="s">
        <v>17</v>
      </c>
      <c r="D4758" s="16" t="s">
        <v>855</v>
      </c>
      <c r="E4758" s="27" t="s">
        <v>819</v>
      </c>
      <c r="F4758" s="27" t="s">
        <v>115</v>
      </c>
      <c r="G4758" s="18">
        <v>1.1999999999999999E-3</v>
      </c>
      <c r="H4758" s="71">
        <v>189.9</v>
      </c>
    </row>
    <row r="4759" spans="1:8">
      <c r="A4759" s="16" t="s">
        <v>806</v>
      </c>
      <c r="B4759" s="17">
        <v>4728</v>
      </c>
      <c r="C4759" s="16" t="s">
        <v>17</v>
      </c>
      <c r="D4759" s="16" t="s">
        <v>851</v>
      </c>
      <c r="E4759" s="27" t="s">
        <v>819</v>
      </c>
      <c r="F4759" s="27" t="s">
        <v>115</v>
      </c>
      <c r="G4759" s="18">
        <v>1.8E-3</v>
      </c>
      <c r="H4759" s="71">
        <v>18.579999999999998</v>
      </c>
    </row>
    <row r="4760" spans="1:8">
      <c r="A4760" s="11"/>
      <c r="B4760" s="11"/>
      <c r="C4760" s="11"/>
      <c r="D4760" s="11"/>
      <c r="E4760" s="11"/>
      <c r="F4760" s="11"/>
      <c r="G4760" s="12"/>
      <c r="H4760" s="75"/>
    </row>
    <row r="4761" spans="1:8">
      <c r="A4761" s="11"/>
      <c r="B4761" s="11"/>
      <c r="C4761" s="11"/>
      <c r="D4761" s="11"/>
      <c r="E4761" s="11"/>
      <c r="F4761" s="11"/>
      <c r="G4761" s="28"/>
      <c r="H4761" s="76"/>
    </row>
    <row r="4762" spans="1:8" ht="15" thickBot="1">
      <c r="A4762" s="13"/>
      <c r="B4762" s="13"/>
      <c r="C4762" s="13"/>
      <c r="D4762" s="13"/>
      <c r="E4762" s="13"/>
      <c r="F4762" s="13"/>
      <c r="G4762" s="14"/>
      <c r="H4762" s="77"/>
    </row>
    <row r="4763" spans="1:8" ht="15" thickTop="1">
      <c r="A4763" s="15"/>
      <c r="B4763" s="15"/>
      <c r="C4763" s="15"/>
      <c r="D4763" s="15"/>
      <c r="E4763" s="15"/>
      <c r="F4763" s="15"/>
      <c r="G4763" s="15"/>
      <c r="H4763" s="78"/>
    </row>
    <row r="4764" spans="1:8" ht="15">
      <c r="A4764" s="1" t="s">
        <v>691</v>
      </c>
      <c r="B4764" s="2" t="s">
        <v>1</v>
      </c>
      <c r="C4764" s="1" t="s">
        <v>2</v>
      </c>
      <c r="D4764" s="1" t="s">
        <v>3</v>
      </c>
      <c r="E4764" s="29" t="s">
        <v>799</v>
      </c>
      <c r="F4764" s="29" t="s">
        <v>4</v>
      </c>
      <c r="G4764" s="2" t="s">
        <v>5</v>
      </c>
      <c r="H4764" s="74" t="s">
        <v>6</v>
      </c>
    </row>
    <row r="4765" spans="1:8" ht="25.5">
      <c r="A4765" s="3" t="s">
        <v>800</v>
      </c>
      <c r="B4765" s="4">
        <v>3274</v>
      </c>
      <c r="C4765" s="3" t="s">
        <v>17</v>
      </c>
      <c r="D4765" s="3" t="s">
        <v>692</v>
      </c>
      <c r="E4765" s="25" t="s">
        <v>859</v>
      </c>
      <c r="F4765" s="25" t="s">
        <v>688</v>
      </c>
      <c r="G4765" s="5">
        <v>1</v>
      </c>
      <c r="H4765" s="6">
        <f>ROUND(SUM(H4767*G4767,G4768*H4768,H4769*G4769,H4770*G4770,H4771*G4771,H4772*G4772,H4773*G4773,H4774*G4774,H4775*G4775),2)</f>
        <v>306.83</v>
      </c>
    </row>
    <row r="4766" spans="1:8" ht="15">
      <c r="A4766" s="1" t="s">
        <v>0</v>
      </c>
      <c r="B4766" s="2" t="s">
        <v>1</v>
      </c>
      <c r="C4766" s="1" t="s">
        <v>2</v>
      </c>
      <c r="D4766" s="1" t="s">
        <v>3</v>
      </c>
      <c r="E4766" s="29" t="s">
        <v>799</v>
      </c>
      <c r="F4766" s="29" t="s">
        <v>4</v>
      </c>
      <c r="G4766" s="2" t="s">
        <v>5</v>
      </c>
      <c r="H4766" s="74" t="s">
        <v>6</v>
      </c>
    </row>
    <row r="4767" spans="1:8">
      <c r="A4767" s="16" t="s">
        <v>806</v>
      </c>
      <c r="B4767" s="17">
        <v>1123</v>
      </c>
      <c r="C4767" s="16" t="s">
        <v>17</v>
      </c>
      <c r="D4767" s="16" t="s">
        <v>1623</v>
      </c>
      <c r="E4767" s="27" t="s">
        <v>819</v>
      </c>
      <c r="F4767" s="27" t="s">
        <v>115</v>
      </c>
      <c r="G4767" s="18">
        <v>1</v>
      </c>
      <c r="H4767" s="71">
        <v>7</v>
      </c>
    </row>
    <row r="4768" spans="1:8">
      <c r="A4768" s="7" t="s">
        <v>800</v>
      </c>
      <c r="B4768" s="8">
        <v>10549</v>
      </c>
      <c r="C4768" s="7" t="s">
        <v>17</v>
      </c>
      <c r="D4768" s="7" t="s">
        <v>813</v>
      </c>
      <c r="E4768" s="26" t="s">
        <v>812</v>
      </c>
      <c r="F4768" s="26" t="s">
        <v>810</v>
      </c>
      <c r="G4768" s="9">
        <v>4</v>
      </c>
      <c r="H4768" s="72">
        <v>3.87</v>
      </c>
    </row>
    <row r="4769" spans="1:8">
      <c r="A4769" s="16" t="s">
        <v>806</v>
      </c>
      <c r="B4769" s="17" t="s">
        <v>1535</v>
      </c>
      <c r="C4769" s="16" t="s">
        <v>17</v>
      </c>
      <c r="D4769" s="16" t="s">
        <v>1536</v>
      </c>
      <c r="E4769" s="27" t="s">
        <v>809</v>
      </c>
      <c r="F4769" s="27" t="s">
        <v>810</v>
      </c>
      <c r="G4769" s="18">
        <v>5</v>
      </c>
      <c r="H4769" s="71">
        <v>22.45</v>
      </c>
    </row>
    <row r="4770" spans="1:8" ht="25.5">
      <c r="A4770" s="16" t="s">
        <v>806</v>
      </c>
      <c r="B4770" s="17" t="s">
        <v>1615</v>
      </c>
      <c r="C4770" s="16" t="s">
        <v>17</v>
      </c>
      <c r="D4770" s="16" t="s">
        <v>1616</v>
      </c>
      <c r="E4770" s="27" t="s">
        <v>819</v>
      </c>
      <c r="F4770" s="27" t="s">
        <v>89</v>
      </c>
      <c r="G4770" s="18">
        <v>18</v>
      </c>
      <c r="H4770" s="71">
        <v>2.64</v>
      </c>
    </row>
    <row r="4771" spans="1:8">
      <c r="A4771" s="7" t="s">
        <v>800</v>
      </c>
      <c r="B4771" s="8">
        <v>10552</v>
      </c>
      <c r="C4771" s="7" t="s">
        <v>17</v>
      </c>
      <c r="D4771" s="7" t="s">
        <v>1532</v>
      </c>
      <c r="E4771" s="26" t="s">
        <v>812</v>
      </c>
      <c r="F4771" s="26" t="s">
        <v>810</v>
      </c>
      <c r="G4771" s="9">
        <v>5</v>
      </c>
      <c r="H4771" s="72">
        <v>3.74</v>
      </c>
    </row>
    <row r="4772" spans="1:8">
      <c r="A4772" s="16" t="s">
        <v>806</v>
      </c>
      <c r="B4772" s="17" t="s">
        <v>1604</v>
      </c>
      <c r="C4772" s="16" t="s">
        <v>17</v>
      </c>
      <c r="D4772" s="16" t="s">
        <v>1909</v>
      </c>
      <c r="E4772" s="27" t="s">
        <v>819</v>
      </c>
      <c r="F4772" s="27" t="s">
        <v>89</v>
      </c>
      <c r="G4772" s="18">
        <v>6</v>
      </c>
      <c r="H4772" s="71">
        <v>5.39</v>
      </c>
    </row>
    <row r="4773" spans="1:8">
      <c r="A4773" s="16" t="s">
        <v>806</v>
      </c>
      <c r="B4773" s="17" t="s">
        <v>814</v>
      </c>
      <c r="C4773" s="16" t="s">
        <v>17</v>
      </c>
      <c r="D4773" s="16" t="s">
        <v>815</v>
      </c>
      <c r="E4773" s="27" t="s">
        <v>809</v>
      </c>
      <c r="F4773" s="27" t="s">
        <v>810</v>
      </c>
      <c r="G4773" s="18">
        <v>4</v>
      </c>
      <c r="H4773" s="71">
        <v>16.89</v>
      </c>
    </row>
    <row r="4774" spans="1:8">
      <c r="A4774" s="16" t="s">
        <v>806</v>
      </c>
      <c r="B4774" s="17" t="s">
        <v>1621</v>
      </c>
      <c r="C4774" s="16" t="s">
        <v>17</v>
      </c>
      <c r="D4774" s="16" t="s">
        <v>1622</v>
      </c>
      <c r="E4774" s="27" t="s">
        <v>819</v>
      </c>
      <c r="F4774" s="27" t="s">
        <v>115</v>
      </c>
      <c r="G4774" s="18">
        <v>1</v>
      </c>
      <c r="H4774" s="71">
        <v>3.28</v>
      </c>
    </row>
    <row r="4775" spans="1:8">
      <c r="A4775" s="16" t="s">
        <v>806</v>
      </c>
      <c r="B4775" s="17" t="s">
        <v>1613</v>
      </c>
      <c r="C4775" s="16" t="s">
        <v>17</v>
      </c>
      <c r="D4775" s="16" t="s">
        <v>1614</v>
      </c>
      <c r="E4775" s="27" t="s">
        <v>819</v>
      </c>
      <c r="F4775" s="27" t="s">
        <v>115</v>
      </c>
      <c r="G4775" s="18">
        <v>0.15</v>
      </c>
      <c r="H4775" s="71">
        <v>17.97</v>
      </c>
    </row>
    <row r="4776" spans="1:8" ht="60">
      <c r="A4776" s="32" t="s">
        <v>816</v>
      </c>
      <c r="B4776" s="29"/>
      <c r="C4776" s="29"/>
      <c r="D4776" s="29"/>
      <c r="E4776" s="29"/>
      <c r="F4776" s="29"/>
      <c r="G4776" s="29"/>
      <c r="H4776" s="73"/>
    </row>
    <row r="4777" spans="1:8" ht="15">
      <c r="A4777" s="1" t="s">
        <v>0</v>
      </c>
      <c r="B4777" s="2" t="s">
        <v>1</v>
      </c>
      <c r="C4777" s="1" t="s">
        <v>2</v>
      </c>
      <c r="D4777" s="1" t="s">
        <v>3</v>
      </c>
      <c r="E4777" s="29" t="s">
        <v>799</v>
      </c>
      <c r="F4777" s="29" t="s">
        <v>4</v>
      </c>
      <c r="G4777" s="2" t="s">
        <v>5</v>
      </c>
      <c r="H4777" s="74" t="s">
        <v>6</v>
      </c>
    </row>
    <row r="4778" spans="1:8">
      <c r="A4778" s="16" t="s">
        <v>806</v>
      </c>
      <c r="B4778" s="17">
        <v>1123</v>
      </c>
      <c r="C4778" s="16" t="s">
        <v>17</v>
      </c>
      <c r="D4778" s="16" t="s">
        <v>1623</v>
      </c>
      <c r="E4778" s="27" t="s">
        <v>819</v>
      </c>
      <c r="F4778" s="27" t="s">
        <v>115</v>
      </c>
      <c r="G4778" s="18">
        <v>1</v>
      </c>
      <c r="H4778" s="71">
        <v>7</v>
      </c>
    </row>
    <row r="4779" spans="1:8">
      <c r="A4779" s="16" t="s">
        <v>806</v>
      </c>
      <c r="B4779" s="17">
        <v>10596</v>
      </c>
      <c r="C4779" s="16" t="s">
        <v>17</v>
      </c>
      <c r="D4779" s="16" t="s">
        <v>835</v>
      </c>
      <c r="E4779" s="27" t="s">
        <v>819</v>
      </c>
      <c r="F4779" s="27" t="s">
        <v>115</v>
      </c>
      <c r="G4779" s="18">
        <v>4.0500000000000001E-2</v>
      </c>
      <c r="H4779" s="71">
        <v>4.8499999999999996</v>
      </c>
    </row>
    <row r="4780" spans="1:8">
      <c r="A4780" s="16" t="s">
        <v>806</v>
      </c>
      <c r="B4780" s="17">
        <v>1651</v>
      </c>
      <c r="C4780" s="16" t="s">
        <v>17</v>
      </c>
      <c r="D4780" s="16" t="s">
        <v>842</v>
      </c>
      <c r="E4780" s="27" t="s">
        <v>819</v>
      </c>
      <c r="F4780" s="27" t="s">
        <v>843</v>
      </c>
      <c r="G4780" s="18">
        <v>7.1999999999999998E-3</v>
      </c>
      <c r="H4780" s="71">
        <v>7</v>
      </c>
    </row>
    <row r="4781" spans="1:8">
      <c r="A4781" s="16" t="s">
        <v>806</v>
      </c>
      <c r="B4781" s="17">
        <v>158</v>
      </c>
      <c r="C4781" s="16" t="s">
        <v>17</v>
      </c>
      <c r="D4781" s="16" t="s">
        <v>831</v>
      </c>
      <c r="E4781" s="27" t="s">
        <v>819</v>
      </c>
      <c r="F4781" s="27" t="s">
        <v>115</v>
      </c>
      <c r="G4781" s="18">
        <v>0.91620000000000001</v>
      </c>
      <c r="H4781" s="71">
        <v>14</v>
      </c>
    </row>
    <row r="4782" spans="1:8">
      <c r="A4782" s="16" t="s">
        <v>806</v>
      </c>
      <c r="B4782" s="17">
        <v>10362</v>
      </c>
      <c r="C4782" s="16" t="s">
        <v>17</v>
      </c>
      <c r="D4782" s="16" t="s">
        <v>826</v>
      </c>
      <c r="E4782" s="27" t="s">
        <v>827</v>
      </c>
      <c r="F4782" s="27" t="s">
        <v>115</v>
      </c>
      <c r="G4782" s="18">
        <v>4.0500000000000001E-2</v>
      </c>
      <c r="H4782" s="71">
        <v>12.54</v>
      </c>
    </row>
    <row r="4783" spans="1:8">
      <c r="A4783" s="16" t="s">
        <v>806</v>
      </c>
      <c r="B4783" s="17">
        <v>10761</v>
      </c>
      <c r="C4783" s="16" t="s">
        <v>17</v>
      </c>
      <c r="D4783" s="16" t="s">
        <v>837</v>
      </c>
      <c r="E4783" s="27" t="s">
        <v>827</v>
      </c>
      <c r="F4783" s="27" t="s">
        <v>115</v>
      </c>
      <c r="G4783" s="18">
        <v>0.91620000000000001</v>
      </c>
      <c r="H4783" s="71">
        <v>5</v>
      </c>
    </row>
    <row r="4784" spans="1:8">
      <c r="A4784" s="16" t="s">
        <v>806</v>
      </c>
      <c r="B4784" s="17">
        <v>941</v>
      </c>
      <c r="C4784" s="16" t="s">
        <v>17</v>
      </c>
      <c r="D4784" s="16" t="s">
        <v>830</v>
      </c>
      <c r="E4784" s="27" t="s">
        <v>819</v>
      </c>
      <c r="F4784" s="27" t="s">
        <v>115</v>
      </c>
      <c r="G4784" s="18">
        <v>1.35E-2</v>
      </c>
      <c r="H4784" s="71">
        <v>194.68</v>
      </c>
    </row>
    <row r="4785" spans="1:8">
      <c r="A4785" s="16" t="s">
        <v>806</v>
      </c>
      <c r="B4785" s="17">
        <v>10517</v>
      </c>
      <c r="C4785" s="16" t="s">
        <v>17</v>
      </c>
      <c r="D4785" s="16" t="s">
        <v>849</v>
      </c>
      <c r="E4785" s="27" t="s">
        <v>827</v>
      </c>
      <c r="F4785" s="27" t="s">
        <v>850</v>
      </c>
      <c r="G4785" s="18">
        <v>3.5999999999999999E-3</v>
      </c>
      <c r="H4785" s="71">
        <v>300</v>
      </c>
    </row>
    <row r="4786" spans="1:8">
      <c r="A4786" s="16" t="s">
        <v>806</v>
      </c>
      <c r="B4786" s="17">
        <v>10492</v>
      </c>
      <c r="C4786" s="16" t="s">
        <v>17</v>
      </c>
      <c r="D4786" s="16" t="s">
        <v>824</v>
      </c>
      <c r="E4786" s="27" t="s">
        <v>819</v>
      </c>
      <c r="F4786" s="27" t="s">
        <v>115</v>
      </c>
      <c r="G4786" s="18">
        <v>4.0500000000000001E-2</v>
      </c>
      <c r="H4786" s="71">
        <v>205</v>
      </c>
    </row>
    <row r="4787" spans="1:8" ht="25.5">
      <c r="A4787" s="16" t="s">
        <v>806</v>
      </c>
      <c r="B4787" s="17" t="s">
        <v>828</v>
      </c>
      <c r="C4787" s="16" t="s">
        <v>17</v>
      </c>
      <c r="D4787" s="16" t="s">
        <v>829</v>
      </c>
      <c r="E4787" s="27" t="s">
        <v>819</v>
      </c>
      <c r="F4787" s="27" t="s">
        <v>115</v>
      </c>
      <c r="G4787" s="18">
        <v>5.4000000000000003E-3</v>
      </c>
      <c r="H4787" s="71">
        <v>16.13</v>
      </c>
    </row>
    <row r="4788" spans="1:8">
      <c r="A4788" s="16" t="s">
        <v>806</v>
      </c>
      <c r="B4788" s="17">
        <v>4729</v>
      </c>
      <c r="C4788" s="16" t="s">
        <v>17</v>
      </c>
      <c r="D4788" s="16" t="s">
        <v>853</v>
      </c>
      <c r="E4788" s="27" t="s">
        <v>819</v>
      </c>
      <c r="F4788" s="27" t="s">
        <v>115</v>
      </c>
      <c r="G4788" s="18">
        <v>4.0000000000000002E-4</v>
      </c>
      <c r="H4788" s="71">
        <v>37.799999999999997</v>
      </c>
    </row>
    <row r="4789" spans="1:8">
      <c r="A4789" s="16" t="s">
        <v>806</v>
      </c>
      <c r="B4789" s="17">
        <v>10788</v>
      </c>
      <c r="C4789" s="16" t="s">
        <v>17</v>
      </c>
      <c r="D4789" s="16" t="s">
        <v>852</v>
      </c>
      <c r="E4789" s="27" t="s">
        <v>819</v>
      </c>
      <c r="F4789" s="27" t="s">
        <v>115</v>
      </c>
      <c r="G4789" s="18">
        <v>8.0000000000000004E-4</v>
      </c>
      <c r="H4789" s="71">
        <v>36.9</v>
      </c>
    </row>
    <row r="4790" spans="1:8">
      <c r="A4790" s="16" t="s">
        <v>806</v>
      </c>
      <c r="B4790" s="17" t="s">
        <v>817</v>
      </c>
      <c r="C4790" s="16" t="s">
        <v>17</v>
      </c>
      <c r="D4790" s="16" t="s">
        <v>818</v>
      </c>
      <c r="E4790" s="27" t="s">
        <v>819</v>
      </c>
      <c r="F4790" s="27" t="s">
        <v>820</v>
      </c>
      <c r="G4790" s="18">
        <v>6.7000000000000002E-3</v>
      </c>
      <c r="H4790" s="71">
        <v>88.33</v>
      </c>
    </row>
    <row r="4791" spans="1:8" ht="25.5">
      <c r="A4791" s="16" t="s">
        <v>806</v>
      </c>
      <c r="B4791" s="17" t="s">
        <v>854</v>
      </c>
      <c r="C4791" s="16" t="s">
        <v>17</v>
      </c>
      <c r="D4791" s="16" t="s">
        <v>855</v>
      </c>
      <c r="E4791" s="27" t="s">
        <v>819</v>
      </c>
      <c r="F4791" s="27" t="s">
        <v>115</v>
      </c>
      <c r="G4791" s="18">
        <v>8.0000000000000004E-4</v>
      </c>
      <c r="H4791" s="71">
        <v>189.9</v>
      </c>
    </row>
    <row r="4792" spans="1:8">
      <c r="A4792" s="16" t="s">
        <v>806</v>
      </c>
      <c r="B4792" s="17">
        <v>2378</v>
      </c>
      <c r="C4792" s="16" t="s">
        <v>17</v>
      </c>
      <c r="D4792" s="16" t="s">
        <v>832</v>
      </c>
      <c r="E4792" s="27" t="s">
        <v>819</v>
      </c>
      <c r="F4792" s="27" t="s">
        <v>115</v>
      </c>
      <c r="G4792" s="18">
        <v>0.70340000000000003</v>
      </c>
      <c r="H4792" s="71">
        <v>4.5</v>
      </c>
    </row>
    <row r="4793" spans="1:8">
      <c r="A4793" s="16" t="s">
        <v>806</v>
      </c>
      <c r="B4793" s="17">
        <v>4728</v>
      </c>
      <c r="C4793" s="16" t="s">
        <v>17</v>
      </c>
      <c r="D4793" s="16" t="s">
        <v>851</v>
      </c>
      <c r="E4793" s="27" t="s">
        <v>819</v>
      </c>
      <c r="F4793" s="27" t="s">
        <v>115</v>
      </c>
      <c r="G4793" s="18">
        <v>1.1999999999999999E-3</v>
      </c>
      <c r="H4793" s="71">
        <v>18.579999999999998</v>
      </c>
    </row>
    <row r="4794" spans="1:8">
      <c r="A4794" s="16" t="s">
        <v>806</v>
      </c>
      <c r="B4794" s="17">
        <v>10599</v>
      </c>
      <c r="C4794" s="16" t="s">
        <v>17</v>
      </c>
      <c r="D4794" s="16" t="s">
        <v>825</v>
      </c>
      <c r="E4794" s="27" t="s">
        <v>819</v>
      </c>
      <c r="F4794" s="27" t="s">
        <v>115</v>
      </c>
      <c r="G4794" s="18">
        <v>1.6199999999999999E-2</v>
      </c>
      <c r="H4794" s="71">
        <v>18</v>
      </c>
    </row>
    <row r="4795" spans="1:8">
      <c r="A4795" s="16" t="s">
        <v>806</v>
      </c>
      <c r="B4795" s="17" t="s">
        <v>844</v>
      </c>
      <c r="C4795" s="16" t="s">
        <v>17</v>
      </c>
      <c r="D4795" s="16" t="s">
        <v>845</v>
      </c>
      <c r="E4795" s="27" t="s">
        <v>819</v>
      </c>
      <c r="F4795" s="27" t="s">
        <v>820</v>
      </c>
      <c r="G4795" s="18">
        <v>2.07E-2</v>
      </c>
      <c r="H4795" s="71">
        <v>12.99</v>
      </c>
    </row>
    <row r="4796" spans="1:8">
      <c r="A4796" s="16" t="s">
        <v>806</v>
      </c>
      <c r="B4796" s="17" t="s">
        <v>821</v>
      </c>
      <c r="C4796" s="16" t="s">
        <v>17</v>
      </c>
      <c r="D4796" s="16" t="s">
        <v>822</v>
      </c>
      <c r="E4796" s="27" t="s">
        <v>819</v>
      </c>
      <c r="F4796" s="27" t="s">
        <v>115</v>
      </c>
      <c r="G4796" s="18">
        <v>1.8E-3</v>
      </c>
      <c r="H4796" s="71">
        <v>24.02</v>
      </c>
    </row>
    <row r="4797" spans="1:8">
      <c r="A4797" s="16" t="s">
        <v>806</v>
      </c>
      <c r="B4797" s="17" t="s">
        <v>1535</v>
      </c>
      <c r="C4797" s="16" t="s">
        <v>17</v>
      </c>
      <c r="D4797" s="16" t="s">
        <v>1536</v>
      </c>
      <c r="E4797" s="27" t="s">
        <v>809</v>
      </c>
      <c r="F4797" s="27" t="s">
        <v>810</v>
      </c>
      <c r="G4797" s="18">
        <v>5</v>
      </c>
      <c r="H4797" s="71">
        <v>22.45</v>
      </c>
    </row>
    <row r="4798" spans="1:8" ht="25.5">
      <c r="A4798" s="16" t="s">
        <v>806</v>
      </c>
      <c r="B4798" s="17" t="s">
        <v>1615</v>
      </c>
      <c r="C4798" s="16" t="s">
        <v>17</v>
      </c>
      <c r="D4798" s="16" t="s">
        <v>1616</v>
      </c>
      <c r="E4798" s="27" t="s">
        <v>819</v>
      </c>
      <c r="F4798" s="27" t="s">
        <v>89</v>
      </c>
      <c r="G4798" s="18">
        <v>18</v>
      </c>
      <c r="H4798" s="71">
        <v>2.64</v>
      </c>
    </row>
    <row r="4799" spans="1:8">
      <c r="A4799" s="16" t="s">
        <v>806</v>
      </c>
      <c r="B4799" s="17">
        <v>11240</v>
      </c>
      <c r="C4799" s="16" t="s">
        <v>17</v>
      </c>
      <c r="D4799" s="16" t="s">
        <v>1537</v>
      </c>
      <c r="E4799" s="27" t="s">
        <v>819</v>
      </c>
      <c r="F4799" s="27" t="s">
        <v>115</v>
      </c>
      <c r="G4799" s="18">
        <v>1E-3</v>
      </c>
      <c r="H4799" s="71">
        <v>47.69</v>
      </c>
    </row>
    <row r="4800" spans="1:8">
      <c r="A4800" s="16" t="s">
        <v>806</v>
      </c>
      <c r="B4800" s="17">
        <v>10579</v>
      </c>
      <c r="C4800" s="16" t="s">
        <v>17</v>
      </c>
      <c r="D4800" s="16" t="s">
        <v>869</v>
      </c>
      <c r="E4800" s="27" t="s">
        <v>819</v>
      </c>
      <c r="F4800" s="27" t="s">
        <v>115</v>
      </c>
      <c r="G4800" s="18">
        <v>1E-3</v>
      </c>
      <c r="H4800" s="71">
        <v>26.89</v>
      </c>
    </row>
    <row r="4801" spans="1:8">
      <c r="A4801" s="16" t="s">
        <v>806</v>
      </c>
      <c r="B4801" s="17">
        <v>11242</v>
      </c>
      <c r="C4801" s="16" t="s">
        <v>17</v>
      </c>
      <c r="D4801" s="16" t="s">
        <v>1538</v>
      </c>
      <c r="E4801" s="27" t="s">
        <v>819</v>
      </c>
      <c r="F4801" s="27" t="s">
        <v>115</v>
      </c>
      <c r="G4801" s="18">
        <v>5.0000000000000001E-4</v>
      </c>
      <c r="H4801" s="71">
        <v>34</v>
      </c>
    </row>
    <row r="4802" spans="1:8">
      <c r="A4802" s="16" t="s">
        <v>806</v>
      </c>
      <c r="B4802" s="17">
        <v>11241</v>
      </c>
      <c r="C4802" s="16" t="s">
        <v>17</v>
      </c>
      <c r="D4802" s="16" t="s">
        <v>1539</v>
      </c>
      <c r="E4802" s="27" t="s">
        <v>819</v>
      </c>
      <c r="F4802" s="27" t="s">
        <v>115</v>
      </c>
      <c r="G4802" s="18">
        <v>1E-3</v>
      </c>
      <c r="H4802" s="71">
        <v>170.6</v>
      </c>
    </row>
    <row r="4803" spans="1:8">
      <c r="A4803" s="16" t="s">
        <v>806</v>
      </c>
      <c r="B4803" s="17" t="s">
        <v>1604</v>
      </c>
      <c r="C4803" s="16" t="s">
        <v>17</v>
      </c>
      <c r="D4803" s="16" t="s">
        <v>1909</v>
      </c>
      <c r="E4803" s="27" t="s">
        <v>819</v>
      </c>
      <c r="F4803" s="27" t="s">
        <v>89</v>
      </c>
      <c r="G4803" s="18">
        <v>6</v>
      </c>
      <c r="H4803" s="71">
        <v>5.39</v>
      </c>
    </row>
    <row r="4804" spans="1:8">
      <c r="A4804" s="16" t="s">
        <v>806</v>
      </c>
      <c r="B4804" s="17" t="s">
        <v>814</v>
      </c>
      <c r="C4804" s="16" t="s">
        <v>17</v>
      </c>
      <c r="D4804" s="16" t="s">
        <v>815</v>
      </c>
      <c r="E4804" s="27" t="s">
        <v>809</v>
      </c>
      <c r="F4804" s="27" t="s">
        <v>810</v>
      </c>
      <c r="G4804" s="18">
        <v>4</v>
      </c>
      <c r="H4804" s="71">
        <v>16.89</v>
      </c>
    </row>
    <row r="4805" spans="1:8">
      <c r="A4805" s="16" t="s">
        <v>806</v>
      </c>
      <c r="B4805" s="17" t="s">
        <v>1621</v>
      </c>
      <c r="C4805" s="16" t="s">
        <v>17</v>
      </c>
      <c r="D4805" s="16" t="s">
        <v>1622</v>
      </c>
      <c r="E4805" s="27" t="s">
        <v>819</v>
      </c>
      <c r="F4805" s="27" t="s">
        <v>115</v>
      </c>
      <c r="G4805" s="18">
        <v>1</v>
      </c>
      <c r="H4805" s="71">
        <v>3.28</v>
      </c>
    </row>
    <row r="4806" spans="1:8">
      <c r="A4806" s="16" t="s">
        <v>806</v>
      </c>
      <c r="B4806" s="17" t="s">
        <v>1613</v>
      </c>
      <c r="C4806" s="16" t="s">
        <v>17</v>
      </c>
      <c r="D4806" s="16" t="s">
        <v>1614</v>
      </c>
      <c r="E4806" s="27" t="s">
        <v>819</v>
      </c>
      <c r="F4806" s="27" t="s">
        <v>115</v>
      </c>
      <c r="G4806" s="18">
        <v>0.15</v>
      </c>
      <c r="H4806" s="71">
        <v>17.97</v>
      </c>
    </row>
    <row r="4807" spans="1:8">
      <c r="A4807" s="11"/>
      <c r="B4807" s="11"/>
      <c r="C4807" s="11"/>
      <c r="D4807" s="11"/>
      <c r="E4807" s="11"/>
      <c r="F4807" s="11"/>
      <c r="G4807" s="12"/>
      <c r="H4807" s="75"/>
    </row>
    <row r="4808" spans="1:8">
      <c r="A4808" s="11"/>
      <c r="B4808" s="11"/>
      <c r="C4808" s="11"/>
      <c r="D4808" s="11"/>
      <c r="E4808" s="11"/>
      <c r="F4808" s="11"/>
      <c r="G4808" s="28"/>
      <c r="H4808" s="76"/>
    </row>
    <row r="4809" spans="1:8" ht="15" thickBot="1">
      <c r="A4809" s="13"/>
      <c r="B4809" s="13"/>
      <c r="C4809" s="13"/>
      <c r="D4809" s="13"/>
      <c r="E4809" s="13"/>
      <c r="F4809" s="13"/>
      <c r="G4809" s="14"/>
      <c r="H4809" s="77"/>
    </row>
    <row r="4810" spans="1:8" ht="15" thickTop="1">
      <c r="A4810" s="15"/>
      <c r="B4810" s="15"/>
      <c r="C4810" s="15"/>
      <c r="D4810" s="15"/>
      <c r="E4810" s="15"/>
      <c r="F4810" s="15"/>
      <c r="G4810" s="15"/>
      <c r="H4810" s="78"/>
    </row>
    <row r="4811" spans="1:8" ht="15">
      <c r="A4811" s="1" t="s">
        <v>693</v>
      </c>
      <c r="B4811" s="2" t="s">
        <v>1</v>
      </c>
      <c r="C4811" s="1" t="s">
        <v>2</v>
      </c>
      <c r="D4811" s="1" t="s">
        <v>3</v>
      </c>
      <c r="E4811" s="29" t="s">
        <v>799</v>
      </c>
      <c r="F4811" s="29" t="s">
        <v>4</v>
      </c>
      <c r="G4811" s="2" t="s">
        <v>5</v>
      </c>
      <c r="H4811" s="74" t="s">
        <v>6</v>
      </c>
    </row>
    <row r="4812" spans="1:8" ht="76.5">
      <c r="A4812" s="3" t="s">
        <v>800</v>
      </c>
      <c r="B4812" s="4">
        <v>93141</v>
      </c>
      <c r="C4812" s="3" t="s">
        <v>20</v>
      </c>
      <c r="D4812" s="3" t="s">
        <v>694</v>
      </c>
      <c r="E4812" s="25" t="s">
        <v>1508</v>
      </c>
      <c r="F4812" s="25" t="s">
        <v>54</v>
      </c>
      <c r="G4812" s="5">
        <v>1</v>
      </c>
      <c r="H4812" s="6">
        <f>ROUND(SUM(H4813*G4813,H4814*G4814,H4815*G4815,H4816*G4816,H4817*G4817,H4818*G4818,H4819*G4819,H4820*G4820,H4821*G4821),2)</f>
        <v>216.74</v>
      </c>
    </row>
    <row r="4813" spans="1:8" ht="76.5">
      <c r="A4813" s="7" t="s">
        <v>801</v>
      </c>
      <c r="B4813" s="8">
        <v>91842</v>
      </c>
      <c r="C4813" s="7" t="s">
        <v>20</v>
      </c>
      <c r="D4813" s="7" t="s">
        <v>1600</v>
      </c>
      <c r="E4813" s="26" t="s">
        <v>1508</v>
      </c>
      <c r="F4813" s="26" t="s">
        <v>76</v>
      </c>
      <c r="G4813" s="9">
        <v>2</v>
      </c>
      <c r="H4813" s="72">
        <v>6.29</v>
      </c>
    </row>
    <row r="4814" spans="1:8" ht="89.25">
      <c r="A4814" s="7" t="s">
        <v>801</v>
      </c>
      <c r="B4814" s="8">
        <v>91937</v>
      </c>
      <c r="C4814" s="7" t="s">
        <v>20</v>
      </c>
      <c r="D4814" s="7" t="s">
        <v>1599</v>
      </c>
      <c r="E4814" s="26" t="s">
        <v>1896</v>
      </c>
      <c r="F4814" s="26" t="s">
        <v>54</v>
      </c>
      <c r="G4814" s="9">
        <v>0.375</v>
      </c>
      <c r="H4814" s="72">
        <v>18.23</v>
      </c>
    </row>
    <row r="4815" spans="1:8" ht="25.5">
      <c r="A4815" s="7" t="s">
        <v>801</v>
      </c>
      <c r="B4815" s="8">
        <v>90456</v>
      </c>
      <c r="C4815" s="7" t="s">
        <v>20</v>
      </c>
      <c r="D4815" s="7" t="s">
        <v>623</v>
      </c>
      <c r="E4815" s="26" t="s">
        <v>1803</v>
      </c>
      <c r="F4815" s="26" t="s">
        <v>54</v>
      </c>
      <c r="G4815" s="9">
        <v>1</v>
      </c>
      <c r="H4815" s="72">
        <v>5.81</v>
      </c>
    </row>
    <row r="4816" spans="1:8" ht="89.25">
      <c r="A4816" s="7" t="s">
        <v>801</v>
      </c>
      <c r="B4816" s="8">
        <v>91926</v>
      </c>
      <c r="C4816" s="7" t="s">
        <v>20</v>
      </c>
      <c r="D4816" s="7" t="s">
        <v>647</v>
      </c>
      <c r="E4816" s="26" t="s">
        <v>1896</v>
      </c>
      <c r="F4816" s="26" t="s">
        <v>76</v>
      </c>
      <c r="G4816" s="9">
        <v>12.6</v>
      </c>
      <c r="H4816" s="72">
        <v>4.67</v>
      </c>
    </row>
    <row r="4817" spans="1:8" ht="89.25">
      <c r="A4817" s="7" t="s">
        <v>801</v>
      </c>
      <c r="B4817" s="8">
        <v>91996</v>
      </c>
      <c r="C4817" s="7" t="s">
        <v>20</v>
      </c>
      <c r="D4817" s="7" t="s">
        <v>706</v>
      </c>
      <c r="E4817" s="26" t="s">
        <v>1896</v>
      </c>
      <c r="F4817" s="26" t="s">
        <v>54</v>
      </c>
      <c r="G4817" s="9">
        <v>1</v>
      </c>
      <c r="H4817" s="72">
        <v>35.729999999999997</v>
      </c>
    </row>
    <row r="4818" spans="1:8" ht="25.5">
      <c r="A4818" s="7" t="s">
        <v>801</v>
      </c>
      <c r="B4818" s="8">
        <v>90447</v>
      </c>
      <c r="C4818" s="7" t="s">
        <v>20</v>
      </c>
      <c r="D4818" s="7" t="s">
        <v>1597</v>
      </c>
      <c r="E4818" s="26" t="s">
        <v>1803</v>
      </c>
      <c r="F4818" s="26" t="s">
        <v>76</v>
      </c>
      <c r="G4818" s="9">
        <v>2.2000000000000002</v>
      </c>
      <c r="H4818" s="72">
        <v>8.7799999999999994</v>
      </c>
    </row>
    <row r="4819" spans="1:8" ht="38.25">
      <c r="A4819" s="7" t="s">
        <v>801</v>
      </c>
      <c r="B4819" s="8">
        <v>90466</v>
      </c>
      <c r="C4819" s="7" t="s">
        <v>20</v>
      </c>
      <c r="D4819" s="7" t="s">
        <v>1322</v>
      </c>
      <c r="E4819" s="26" t="s">
        <v>1803</v>
      </c>
      <c r="F4819" s="26" t="s">
        <v>76</v>
      </c>
      <c r="G4819" s="9">
        <v>2.2000000000000002</v>
      </c>
      <c r="H4819" s="72">
        <v>16.57</v>
      </c>
    </row>
    <row r="4820" spans="1:8" ht="89.25">
      <c r="A4820" s="7" t="s">
        <v>801</v>
      </c>
      <c r="B4820" s="8">
        <v>91940</v>
      </c>
      <c r="C4820" s="7" t="s">
        <v>20</v>
      </c>
      <c r="D4820" s="7" t="s">
        <v>1596</v>
      </c>
      <c r="E4820" s="26" t="s">
        <v>1896</v>
      </c>
      <c r="F4820" s="26" t="s">
        <v>54</v>
      </c>
      <c r="G4820" s="9">
        <v>1</v>
      </c>
      <c r="H4820" s="72">
        <v>20.18</v>
      </c>
    </row>
    <row r="4821" spans="1:8" ht="89.25">
      <c r="A4821" s="7" t="s">
        <v>801</v>
      </c>
      <c r="B4821" s="8">
        <v>91852</v>
      </c>
      <c r="C4821" s="7" t="s">
        <v>20</v>
      </c>
      <c r="D4821" s="7" t="s">
        <v>1595</v>
      </c>
      <c r="E4821" s="26" t="s">
        <v>1896</v>
      </c>
      <c r="F4821" s="26" t="s">
        <v>76</v>
      </c>
      <c r="G4821" s="9">
        <v>2.2000000000000002</v>
      </c>
      <c r="H4821" s="72">
        <v>9.5399999999999991</v>
      </c>
    </row>
    <row r="4822" spans="1:8">
      <c r="A4822" s="11"/>
      <c r="B4822" s="11"/>
      <c r="C4822" s="11"/>
      <c r="D4822" s="11"/>
      <c r="E4822" s="11"/>
      <c r="F4822" s="11"/>
      <c r="G4822" s="12"/>
      <c r="H4822" s="75"/>
    </row>
    <row r="4823" spans="1:8">
      <c r="A4823" s="11"/>
      <c r="B4823" s="11"/>
      <c r="C4823" s="11"/>
      <c r="D4823" s="11"/>
      <c r="E4823" s="11"/>
      <c r="F4823" s="11"/>
      <c r="G4823" s="28"/>
      <c r="H4823" s="76"/>
    </row>
    <row r="4824" spans="1:8" ht="15" thickBot="1">
      <c r="A4824" s="13"/>
      <c r="B4824" s="13"/>
      <c r="C4824" s="13"/>
      <c r="D4824" s="13"/>
      <c r="E4824" s="13"/>
      <c r="F4824" s="13"/>
      <c r="G4824" s="14"/>
      <c r="H4824" s="77"/>
    </row>
    <row r="4825" spans="1:8" ht="15" thickTop="1">
      <c r="A4825" s="15"/>
      <c r="B4825" s="15"/>
      <c r="C4825" s="15"/>
      <c r="D4825" s="15"/>
      <c r="E4825" s="15"/>
      <c r="F4825" s="15"/>
      <c r="G4825" s="15"/>
      <c r="H4825" s="78"/>
    </row>
    <row r="4826" spans="1:8" ht="15">
      <c r="A4826" s="1" t="s">
        <v>695</v>
      </c>
      <c r="B4826" s="2" t="s">
        <v>1</v>
      </c>
      <c r="C4826" s="1" t="s">
        <v>2</v>
      </c>
      <c r="D4826" s="1" t="s">
        <v>3</v>
      </c>
      <c r="E4826" s="29" t="s">
        <v>799</v>
      </c>
      <c r="F4826" s="29" t="s">
        <v>4</v>
      </c>
      <c r="G4826" s="2" t="s">
        <v>5</v>
      </c>
      <c r="H4826" s="74" t="s">
        <v>6</v>
      </c>
    </row>
    <row r="4827" spans="1:8" ht="25.5">
      <c r="A4827" s="3" t="s">
        <v>800</v>
      </c>
      <c r="B4827" s="4">
        <v>3282</v>
      </c>
      <c r="C4827" s="3" t="s">
        <v>17</v>
      </c>
      <c r="D4827" s="3" t="s">
        <v>696</v>
      </c>
      <c r="E4827" s="25" t="s">
        <v>859</v>
      </c>
      <c r="F4827" s="25" t="s">
        <v>688</v>
      </c>
      <c r="G4827" s="5">
        <v>1</v>
      </c>
      <c r="H4827" s="6">
        <f>ROUND(SUM(H4829*G4829,G4830*H4830,H4831*G4831,H4832*G4832,H4833*G4833,H4834*G4834,H4835*G4835,H4836*G4836,H4837*G4837),2)</f>
        <v>290.49</v>
      </c>
    </row>
    <row r="4828" spans="1:8" ht="15">
      <c r="A4828" s="1" t="s">
        <v>0</v>
      </c>
      <c r="B4828" s="2" t="s">
        <v>1</v>
      </c>
      <c r="C4828" s="1" t="s">
        <v>2</v>
      </c>
      <c r="D4828" s="1" t="s">
        <v>3</v>
      </c>
      <c r="E4828" s="29" t="s">
        <v>799</v>
      </c>
      <c r="F4828" s="29" t="s">
        <v>4</v>
      </c>
      <c r="G4828" s="2" t="s">
        <v>5</v>
      </c>
      <c r="H4828" s="74" t="s">
        <v>6</v>
      </c>
    </row>
    <row r="4829" spans="1:8">
      <c r="A4829" s="7" t="s">
        <v>800</v>
      </c>
      <c r="B4829" s="8">
        <v>10549</v>
      </c>
      <c r="C4829" s="7" t="s">
        <v>17</v>
      </c>
      <c r="D4829" s="7" t="s">
        <v>813</v>
      </c>
      <c r="E4829" s="26" t="s">
        <v>812</v>
      </c>
      <c r="F4829" s="26" t="s">
        <v>810</v>
      </c>
      <c r="G4829" s="9">
        <v>4</v>
      </c>
      <c r="H4829" s="72">
        <v>3.87</v>
      </c>
    </row>
    <row r="4830" spans="1:8">
      <c r="A4830" s="16" t="s">
        <v>806</v>
      </c>
      <c r="B4830" s="17" t="s">
        <v>1621</v>
      </c>
      <c r="C4830" s="16" t="s">
        <v>17</v>
      </c>
      <c r="D4830" s="16" t="s">
        <v>1622</v>
      </c>
      <c r="E4830" s="27" t="s">
        <v>819</v>
      </c>
      <c r="F4830" s="27" t="s">
        <v>115</v>
      </c>
      <c r="G4830" s="18">
        <v>1</v>
      </c>
      <c r="H4830" s="71">
        <v>3.28</v>
      </c>
    </row>
    <row r="4831" spans="1:8">
      <c r="A4831" s="16" t="s">
        <v>806</v>
      </c>
      <c r="B4831" s="17" t="s">
        <v>814</v>
      </c>
      <c r="C4831" s="16" t="s">
        <v>17</v>
      </c>
      <c r="D4831" s="16" t="s">
        <v>815</v>
      </c>
      <c r="E4831" s="27" t="s">
        <v>809</v>
      </c>
      <c r="F4831" s="27" t="s">
        <v>810</v>
      </c>
      <c r="G4831" s="18">
        <v>4</v>
      </c>
      <c r="H4831" s="71">
        <v>16.89</v>
      </c>
    </row>
    <row r="4832" spans="1:8">
      <c r="A4832" s="16" t="s">
        <v>806</v>
      </c>
      <c r="B4832" s="17" t="s">
        <v>1613</v>
      </c>
      <c r="C4832" s="16" t="s">
        <v>17</v>
      </c>
      <c r="D4832" s="16" t="s">
        <v>1614</v>
      </c>
      <c r="E4832" s="27" t="s">
        <v>819</v>
      </c>
      <c r="F4832" s="27" t="s">
        <v>115</v>
      </c>
      <c r="G4832" s="18">
        <v>0.15</v>
      </c>
      <c r="H4832" s="71">
        <v>17.97</v>
      </c>
    </row>
    <row r="4833" spans="1:8">
      <c r="A4833" s="7" t="s">
        <v>800</v>
      </c>
      <c r="B4833" s="8">
        <v>10552</v>
      </c>
      <c r="C4833" s="7" t="s">
        <v>17</v>
      </c>
      <c r="D4833" s="7" t="s">
        <v>1532</v>
      </c>
      <c r="E4833" s="26" t="s">
        <v>812</v>
      </c>
      <c r="F4833" s="26" t="s">
        <v>810</v>
      </c>
      <c r="G4833" s="9">
        <v>5</v>
      </c>
      <c r="H4833" s="72">
        <v>3.74</v>
      </c>
    </row>
    <row r="4834" spans="1:8">
      <c r="A4834" s="16" t="s">
        <v>806</v>
      </c>
      <c r="B4834" s="17" t="s">
        <v>1604</v>
      </c>
      <c r="C4834" s="16" t="s">
        <v>17</v>
      </c>
      <c r="D4834" s="16" t="s">
        <v>1909</v>
      </c>
      <c r="E4834" s="27" t="s">
        <v>819</v>
      </c>
      <c r="F4834" s="27" t="s">
        <v>89</v>
      </c>
      <c r="G4834" s="18">
        <v>6</v>
      </c>
      <c r="H4834" s="71">
        <v>5.39</v>
      </c>
    </row>
    <row r="4835" spans="1:8" ht="25.5">
      <c r="A4835" s="16" t="s">
        <v>806</v>
      </c>
      <c r="B4835" s="17" t="s">
        <v>1615</v>
      </c>
      <c r="C4835" s="16" t="s">
        <v>17</v>
      </c>
      <c r="D4835" s="16" t="s">
        <v>1616</v>
      </c>
      <c r="E4835" s="27" t="s">
        <v>819</v>
      </c>
      <c r="F4835" s="27" t="s">
        <v>89</v>
      </c>
      <c r="G4835" s="18">
        <v>12</v>
      </c>
      <c r="H4835" s="71">
        <v>2.64</v>
      </c>
    </row>
    <row r="4836" spans="1:8">
      <c r="A4836" s="16" t="s">
        <v>806</v>
      </c>
      <c r="B4836" s="17" t="s">
        <v>1535</v>
      </c>
      <c r="C4836" s="16" t="s">
        <v>17</v>
      </c>
      <c r="D4836" s="16" t="s">
        <v>1536</v>
      </c>
      <c r="E4836" s="27" t="s">
        <v>809</v>
      </c>
      <c r="F4836" s="27" t="s">
        <v>810</v>
      </c>
      <c r="G4836" s="18">
        <v>5</v>
      </c>
      <c r="H4836" s="71">
        <v>22.45</v>
      </c>
    </row>
    <row r="4837" spans="1:8">
      <c r="A4837" s="16" t="s">
        <v>806</v>
      </c>
      <c r="B4837" s="17">
        <v>1119</v>
      </c>
      <c r="C4837" s="16" t="s">
        <v>17</v>
      </c>
      <c r="D4837" s="16" t="s">
        <v>1624</v>
      </c>
      <c r="E4837" s="27" t="s">
        <v>819</v>
      </c>
      <c r="F4837" s="27" t="s">
        <v>115</v>
      </c>
      <c r="G4837" s="18">
        <v>1</v>
      </c>
      <c r="H4837" s="71">
        <v>6.5</v>
      </c>
    </row>
    <row r="4838" spans="1:8" ht="60">
      <c r="A4838" s="32" t="s">
        <v>816</v>
      </c>
      <c r="B4838" s="29"/>
      <c r="C4838" s="29"/>
      <c r="D4838" s="29"/>
      <c r="E4838" s="29"/>
      <c r="F4838" s="29"/>
      <c r="G4838" s="29"/>
      <c r="H4838" s="73"/>
    </row>
    <row r="4839" spans="1:8" ht="15">
      <c r="A4839" s="1" t="s">
        <v>0</v>
      </c>
      <c r="B4839" s="2" t="s">
        <v>1</v>
      </c>
      <c r="C4839" s="1" t="s">
        <v>2</v>
      </c>
      <c r="D4839" s="1" t="s">
        <v>3</v>
      </c>
      <c r="E4839" s="29" t="s">
        <v>799</v>
      </c>
      <c r="F4839" s="29" t="s">
        <v>4</v>
      </c>
      <c r="G4839" s="2" t="s">
        <v>5</v>
      </c>
      <c r="H4839" s="74" t="s">
        <v>6</v>
      </c>
    </row>
    <row r="4840" spans="1:8">
      <c r="A4840" s="16" t="s">
        <v>806</v>
      </c>
      <c r="B4840" s="17">
        <v>10596</v>
      </c>
      <c r="C4840" s="16" t="s">
        <v>17</v>
      </c>
      <c r="D4840" s="16" t="s">
        <v>835</v>
      </c>
      <c r="E4840" s="27" t="s">
        <v>819</v>
      </c>
      <c r="F4840" s="27" t="s">
        <v>115</v>
      </c>
      <c r="G4840" s="18">
        <v>4.0500000000000001E-2</v>
      </c>
      <c r="H4840" s="71">
        <v>4.8499999999999996</v>
      </c>
    </row>
    <row r="4841" spans="1:8">
      <c r="A4841" s="16" t="s">
        <v>806</v>
      </c>
      <c r="B4841" s="17">
        <v>1651</v>
      </c>
      <c r="C4841" s="16" t="s">
        <v>17</v>
      </c>
      <c r="D4841" s="16" t="s">
        <v>842</v>
      </c>
      <c r="E4841" s="27" t="s">
        <v>819</v>
      </c>
      <c r="F4841" s="27" t="s">
        <v>843</v>
      </c>
      <c r="G4841" s="18">
        <v>7.1999999999999998E-3</v>
      </c>
      <c r="H4841" s="71">
        <v>7</v>
      </c>
    </row>
    <row r="4842" spans="1:8">
      <c r="A4842" s="16" t="s">
        <v>806</v>
      </c>
      <c r="B4842" s="17">
        <v>158</v>
      </c>
      <c r="C4842" s="16" t="s">
        <v>17</v>
      </c>
      <c r="D4842" s="16" t="s">
        <v>831</v>
      </c>
      <c r="E4842" s="27" t="s">
        <v>819</v>
      </c>
      <c r="F4842" s="27" t="s">
        <v>115</v>
      </c>
      <c r="G4842" s="18">
        <v>0.91620000000000001</v>
      </c>
      <c r="H4842" s="71">
        <v>14</v>
      </c>
    </row>
    <row r="4843" spans="1:8">
      <c r="A4843" s="16" t="s">
        <v>806</v>
      </c>
      <c r="B4843" s="17">
        <v>10362</v>
      </c>
      <c r="C4843" s="16" t="s">
        <v>17</v>
      </c>
      <c r="D4843" s="16" t="s">
        <v>826</v>
      </c>
      <c r="E4843" s="27" t="s">
        <v>827</v>
      </c>
      <c r="F4843" s="27" t="s">
        <v>115</v>
      </c>
      <c r="G4843" s="18">
        <v>4.0500000000000001E-2</v>
      </c>
      <c r="H4843" s="71">
        <v>12.54</v>
      </c>
    </row>
    <row r="4844" spans="1:8">
      <c r="A4844" s="16" t="s">
        <v>806</v>
      </c>
      <c r="B4844" s="17">
        <v>10761</v>
      </c>
      <c r="C4844" s="16" t="s">
        <v>17</v>
      </c>
      <c r="D4844" s="16" t="s">
        <v>837</v>
      </c>
      <c r="E4844" s="27" t="s">
        <v>827</v>
      </c>
      <c r="F4844" s="27" t="s">
        <v>115</v>
      </c>
      <c r="G4844" s="18">
        <v>0.91620000000000001</v>
      </c>
      <c r="H4844" s="71">
        <v>5</v>
      </c>
    </row>
    <row r="4845" spans="1:8">
      <c r="A4845" s="16" t="s">
        <v>806</v>
      </c>
      <c r="B4845" s="17">
        <v>941</v>
      </c>
      <c r="C4845" s="16" t="s">
        <v>17</v>
      </c>
      <c r="D4845" s="16" t="s">
        <v>830</v>
      </c>
      <c r="E4845" s="27" t="s">
        <v>819</v>
      </c>
      <c r="F4845" s="27" t="s">
        <v>115</v>
      </c>
      <c r="G4845" s="18">
        <v>1.35E-2</v>
      </c>
      <c r="H4845" s="71">
        <v>194.68</v>
      </c>
    </row>
    <row r="4846" spans="1:8">
      <c r="A4846" s="16" t="s">
        <v>806</v>
      </c>
      <c r="B4846" s="17">
        <v>10517</v>
      </c>
      <c r="C4846" s="16" t="s">
        <v>17</v>
      </c>
      <c r="D4846" s="16" t="s">
        <v>849</v>
      </c>
      <c r="E4846" s="27" t="s">
        <v>827</v>
      </c>
      <c r="F4846" s="27" t="s">
        <v>850</v>
      </c>
      <c r="G4846" s="18">
        <v>3.5999999999999999E-3</v>
      </c>
      <c r="H4846" s="71">
        <v>300</v>
      </c>
    </row>
    <row r="4847" spans="1:8">
      <c r="A4847" s="16" t="s">
        <v>806</v>
      </c>
      <c r="B4847" s="17">
        <v>10492</v>
      </c>
      <c r="C4847" s="16" t="s">
        <v>17</v>
      </c>
      <c r="D4847" s="16" t="s">
        <v>824</v>
      </c>
      <c r="E4847" s="27" t="s">
        <v>819</v>
      </c>
      <c r="F4847" s="27" t="s">
        <v>115</v>
      </c>
      <c r="G4847" s="18">
        <v>4.0500000000000001E-2</v>
      </c>
      <c r="H4847" s="71">
        <v>205</v>
      </c>
    </row>
    <row r="4848" spans="1:8" ht="25.5">
      <c r="A4848" s="16" t="s">
        <v>806</v>
      </c>
      <c r="B4848" s="17" t="s">
        <v>828</v>
      </c>
      <c r="C4848" s="16" t="s">
        <v>17</v>
      </c>
      <c r="D4848" s="16" t="s">
        <v>829</v>
      </c>
      <c r="E4848" s="27" t="s">
        <v>819</v>
      </c>
      <c r="F4848" s="27" t="s">
        <v>115</v>
      </c>
      <c r="G4848" s="18">
        <v>5.4000000000000003E-3</v>
      </c>
      <c r="H4848" s="71">
        <v>16.13</v>
      </c>
    </row>
    <row r="4849" spans="1:8">
      <c r="A4849" s="16" t="s">
        <v>806</v>
      </c>
      <c r="B4849" s="17">
        <v>4729</v>
      </c>
      <c r="C4849" s="16" t="s">
        <v>17</v>
      </c>
      <c r="D4849" s="16" t="s">
        <v>853</v>
      </c>
      <c r="E4849" s="27" t="s">
        <v>819</v>
      </c>
      <c r="F4849" s="27" t="s">
        <v>115</v>
      </c>
      <c r="G4849" s="18">
        <v>4.0000000000000002E-4</v>
      </c>
      <c r="H4849" s="71">
        <v>37.799999999999997</v>
      </c>
    </row>
    <row r="4850" spans="1:8">
      <c r="A4850" s="16" t="s">
        <v>806</v>
      </c>
      <c r="B4850" s="17">
        <v>10788</v>
      </c>
      <c r="C4850" s="16" t="s">
        <v>17</v>
      </c>
      <c r="D4850" s="16" t="s">
        <v>852</v>
      </c>
      <c r="E4850" s="27" t="s">
        <v>819</v>
      </c>
      <c r="F4850" s="27" t="s">
        <v>115</v>
      </c>
      <c r="G4850" s="18">
        <v>8.0000000000000004E-4</v>
      </c>
      <c r="H4850" s="71">
        <v>36.9</v>
      </c>
    </row>
    <row r="4851" spans="1:8">
      <c r="A4851" s="16" t="s">
        <v>806</v>
      </c>
      <c r="B4851" s="17" t="s">
        <v>817</v>
      </c>
      <c r="C4851" s="16" t="s">
        <v>17</v>
      </c>
      <c r="D4851" s="16" t="s">
        <v>818</v>
      </c>
      <c r="E4851" s="27" t="s">
        <v>819</v>
      </c>
      <c r="F4851" s="27" t="s">
        <v>820</v>
      </c>
      <c r="G4851" s="18">
        <v>6.7000000000000002E-3</v>
      </c>
      <c r="H4851" s="71">
        <v>88.33</v>
      </c>
    </row>
    <row r="4852" spans="1:8" ht="25.5">
      <c r="A4852" s="16" t="s">
        <v>806</v>
      </c>
      <c r="B4852" s="17" t="s">
        <v>854</v>
      </c>
      <c r="C4852" s="16" t="s">
        <v>17</v>
      </c>
      <c r="D4852" s="16" t="s">
        <v>855</v>
      </c>
      <c r="E4852" s="27" t="s">
        <v>819</v>
      </c>
      <c r="F4852" s="27" t="s">
        <v>115</v>
      </c>
      <c r="G4852" s="18">
        <v>8.0000000000000004E-4</v>
      </c>
      <c r="H4852" s="71">
        <v>189.9</v>
      </c>
    </row>
    <row r="4853" spans="1:8">
      <c r="A4853" s="16" t="s">
        <v>806</v>
      </c>
      <c r="B4853" s="17">
        <v>2378</v>
      </c>
      <c r="C4853" s="16" t="s">
        <v>17</v>
      </c>
      <c r="D4853" s="16" t="s">
        <v>832</v>
      </c>
      <c r="E4853" s="27" t="s">
        <v>819</v>
      </c>
      <c r="F4853" s="27" t="s">
        <v>115</v>
      </c>
      <c r="G4853" s="18">
        <v>0.70340000000000003</v>
      </c>
      <c r="H4853" s="71">
        <v>4.5</v>
      </c>
    </row>
    <row r="4854" spans="1:8">
      <c r="A4854" s="16" t="s">
        <v>806</v>
      </c>
      <c r="B4854" s="17">
        <v>4728</v>
      </c>
      <c r="C4854" s="16" t="s">
        <v>17</v>
      </c>
      <c r="D4854" s="16" t="s">
        <v>851</v>
      </c>
      <c r="E4854" s="27" t="s">
        <v>819</v>
      </c>
      <c r="F4854" s="27" t="s">
        <v>115</v>
      </c>
      <c r="G4854" s="18">
        <v>1.1999999999999999E-3</v>
      </c>
      <c r="H4854" s="71">
        <v>18.579999999999998</v>
      </c>
    </row>
    <row r="4855" spans="1:8">
      <c r="A4855" s="16" t="s">
        <v>806</v>
      </c>
      <c r="B4855" s="17">
        <v>10599</v>
      </c>
      <c r="C4855" s="16" t="s">
        <v>17</v>
      </c>
      <c r="D4855" s="16" t="s">
        <v>825</v>
      </c>
      <c r="E4855" s="27" t="s">
        <v>819</v>
      </c>
      <c r="F4855" s="27" t="s">
        <v>115</v>
      </c>
      <c r="G4855" s="18">
        <v>1.6199999999999999E-2</v>
      </c>
      <c r="H4855" s="71">
        <v>18</v>
      </c>
    </row>
    <row r="4856" spans="1:8">
      <c r="A4856" s="16" t="s">
        <v>806</v>
      </c>
      <c r="B4856" s="17" t="s">
        <v>844</v>
      </c>
      <c r="C4856" s="16" t="s">
        <v>17</v>
      </c>
      <c r="D4856" s="16" t="s">
        <v>845</v>
      </c>
      <c r="E4856" s="27" t="s">
        <v>819</v>
      </c>
      <c r="F4856" s="27" t="s">
        <v>820</v>
      </c>
      <c r="G4856" s="18">
        <v>2.07E-2</v>
      </c>
      <c r="H4856" s="71">
        <v>12.99</v>
      </c>
    </row>
    <row r="4857" spans="1:8">
      <c r="A4857" s="16" t="s">
        <v>806</v>
      </c>
      <c r="B4857" s="17" t="s">
        <v>821</v>
      </c>
      <c r="C4857" s="16" t="s">
        <v>17</v>
      </c>
      <c r="D4857" s="16" t="s">
        <v>822</v>
      </c>
      <c r="E4857" s="27" t="s">
        <v>819</v>
      </c>
      <c r="F4857" s="27" t="s">
        <v>115</v>
      </c>
      <c r="G4857" s="18">
        <v>1.8E-3</v>
      </c>
      <c r="H4857" s="71">
        <v>24.02</v>
      </c>
    </row>
    <row r="4858" spans="1:8">
      <c r="A4858" s="16" t="s">
        <v>806</v>
      </c>
      <c r="B4858" s="17" t="s">
        <v>1621</v>
      </c>
      <c r="C4858" s="16" t="s">
        <v>17</v>
      </c>
      <c r="D4858" s="16" t="s">
        <v>1622</v>
      </c>
      <c r="E4858" s="27" t="s">
        <v>819</v>
      </c>
      <c r="F4858" s="27" t="s">
        <v>115</v>
      </c>
      <c r="G4858" s="18">
        <v>1</v>
      </c>
      <c r="H4858" s="71">
        <v>3.28</v>
      </c>
    </row>
    <row r="4859" spans="1:8">
      <c r="A4859" s="16" t="s">
        <v>806</v>
      </c>
      <c r="B4859" s="17" t="s">
        <v>814</v>
      </c>
      <c r="C4859" s="16" t="s">
        <v>17</v>
      </c>
      <c r="D4859" s="16" t="s">
        <v>815</v>
      </c>
      <c r="E4859" s="27" t="s">
        <v>809</v>
      </c>
      <c r="F4859" s="27" t="s">
        <v>810</v>
      </c>
      <c r="G4859" s="18">
        <v>4</v>
      </c>
      <c r="H4859" s="71">
        <v>16.89</v>
      </c>
    </row>
    <row r="4860" spans="1:8">
      <c r="A4860" s="16" t="s">
        <v>806</v>
      </c>
      <c r="B4860" s="17" t="s">
        <v>1613</v>
      </c>
      <c r="C4860" s="16" t="s">
        <v>17</v>
      </c>
      <c r="D4860" s="16" t="s">
        <v>1614</v>
      </c>
      <c r="E4860" s="27" t="s">
        <v>819</v>
      </c>
      <c r="F4860" s="27" t="s">
        <v>115</v>
      </c>
      <c r="G4860" s="18">
        <v>0.15</v>
      </c>
      <c r="H4860" s="71">
        <v>17.97</v>
      </c>
    </row>
    <row r="4861" spans="1:8">
      <c r="A4861" s="16" t="s">
        <v>806</v>
      </c>
      <c r="B4861" s="17">
        <v>11240</v>
      </c>
      <c r="C4861" s="16" t="s">
        <v>17</v>
      </c>
      <c r="D4861" s="16" t="s">
        <v>1537</v>
      </c>
      <c r="E4861" s="27" t="s">
        <v>819</v>
      </c>
      <c r="F4861" s="27" t="s">
        <v>115</v>
      </c>
      <c r="G4861" s="18">
        <v>1E-3</v>
      </c>
      <c r="H4861" s="71">
        <v>47.69</v>
      </c>
    </row>
    <row r="4862" spans="1:8">
      <c r="A4862" s="16" t="s">
        <v>806</v>
      </c>
      <c r="B4862" s="17">
        <v>10579</v>
      </c>
      <c r="C4862" s="16" t="s">
        <v>17</v>
      </c>
      <c r="D4862" s="16" t="s">
        <v>869</v>
      </c>
      <c r="E4862" s="27" t="s">
        <v>819</v>
      </c>
      <c r="F4862" s="27" t="s">
        <v>115</v>
      </c>
      <c r="G4862" s="18">
        <v>1E-3</v>
      </c>
      <c r="H4862" s="71">
        <v>26.89</v>
      </c>
    </row>
    <row r="4863" spans="1:8">
      <c r="A4863" s="16" t="s">
        <v>806</v>
      </c>
      <c r="B4863" s="17">
        <v>11242</v>
      </c>
      <c r="C4863" s="16" t="s">
        <v>17</v>
      </c>
      <c r="D4863" s="16" t="s">
        <v>1538</v>
      </c>
      <c r="E4863" s="27" t="s">
        <v>819</v>
      </c>
      <c r="F4863" s="27" t="s">
        <v>115</v>
      </c>
      <c r="G4863" s="18">
        <v>5.0000000000000001E-4</v>
      </c>
      <c r="H4863" s="71">
        <v>34</v>
      </c>
    </row>
    <row r="4864" spans="1:8">
      <c r="A4864" s="16" t="s">
        <v>806</v>
      </c>
      <c r="B4864" s="17">
        <v>11241</v>
      </c>
      <c r="C4864" s="16" t="s">
        <v>17</v>
      </c>
      <c r="D4864" s="16" t="s">
        <v>1539</v>
      </c>
      <c r="E4864" s="27" t="s">
        <v>819</v>
      </c>
      <c r="F4864" s="27" t="s">
        <v>115</v>
      </c>
      <c r="G4864" s="18">
        <v>1E-3</v>
      </c>
      <c r="H4864" s="71">
        <v>170.6</v>
      </c>
    </row>
    <row r="4865" spans="1:8">
      <c r="A4865" s="16" t="s">
        <v>806</v>
      </c>
      <c r="B4865" s="17" t="s">
        <v>1604</v>
      </c>
      <c r="C4865" s="16" t="s">
        <v>17</v>
      </c>
      <c r="D4865" s="16" t="s">
        <v>1909</v>
      </c>
      <c r="E4865" s="27" t="s">
        <v>819</v>
      </c>
      <c r="F4865" s="27" t="s">
        <v>89</v>
      </c>
      <c r="G4865" s="18">
        <v>6</v>
      </c>
      <c r="H4865" s="71">
        <v>5.39</v>
      </c>
    </row>
    <row r="4866" spans="1:8" ht="25.5">
      <c r="A4866" s="16" t="s">
        <v>806</v>
      </c>
      <c r="B4866" s="17" t="s">
        <v>1615</v>
      </c>
      <c r="C4866" s="16" t="s">
        <v>17</v>
      </c>
      <c r="D4866" s="16" t="s">
        <v>1616</v>
      </c>
      <c r="E4866" s="27" t="s">
        <v>819</v>
      </c>
      <c r="F4866" s="27" t="s">
        <v>89</v>
      </c>
      <c r="G4866" s="18">
        <v>12</v>
      </c>
      <c r="H4866" s="71">
        <v>2.64</v>
      </c>
    </row>
    <row r="4867" spans="1:8">
      <c r="A4867" s="16" t="s">
        <v>806</v>
      </c>
      <c r="B4867" s="17" t="s">
        <v>1535</v>
      </c>
      <c r="C4867" s="16" t="s">
        <v>17</v>
      </c>
      <c r="D4867" s="16" t="s">
        <v>1536</v>
      </c>
      <c r="E4867" s="27" t="s">
        <v>809</v>
      </c>
      <c r="F4867" s="27" t="s">
        <v>810</v>
      </c>
      <c r="G4867" s="18">
        <v>5</v>
      </c>
      <c r="H4867" s="71">
        <v>22.45</v>
      </c>
    </row>
    <row r="4868" spans="1:8">
      <c r="A4868" s="16" t="s">
        <v>806</v>
      </c>
      <c r="B4868" s="17">
        <v>1119</v>
      </c>
      <c r="C4868" s="16" t="s">
        <v>17</v>
      </c>
      <c r="D4868" s="16" t="s">
        <v>1624</v>
      </c>
      <c r="E4868" s="27" t="s">
        <v>819</v>
      </c>
      <c r="F4868" s="27" t="s">
        <v>115</v>
      </c>
      <c r="G4868" s="18">
        <v>1</v>
      </c>
      <c r="H4868" s="71">
        <v>6.5</v>
      </c>
    </row>
    <row r="4869" spans="1:8">
      <c r="A4869" s="11"/>
      <c r="B4869" s="11"/>
      <c r="C4869" s="11"/>
      <c r="D4869" s="11"/>
      <c r="E4869" s="11"/>
      <c r="F4869" s="11"/>
      <c r="G4869" s="12"/>
      <c r="H4869" s="75"/>
    </row>
    <row r="4870" spans="1:8">
      <c r="A4870" s="11"/>
      <c r="B4870" s="11"/>
      <c r="C4870" s="11"/>
      <c r="D4870" s="11"/>
      <c r="E4870" s="11"/>
      <c r="F4870" s="11"/>
      <c r="G4870" s="28"/>
      <c r="H4870" s="76"/>
    </row>
    <row r="4871" spans="1:8" ht="15" thickBot="1">
      <c r="A4871" s="13"/>
      <c r="B4871" s="13"/>
      <c r="C4871" s="13"/>
      <c r="D4871" s="13"/>
      <c r="E4871" s="13"/>
      <c r="F4871" s="13"/>
      <c r="G4871" s="14"/>
      <c r="H4871" s="77"/>
    </row>
    <row r="4872" spans="1:8" ht="15" thickTop="1">
      <c r="A4872" s="15"/>
      <c r="B4872" s="15"/>
      <c r="C4872" s="15"/>
      <c r="D4872" s="15"/>
      <c r="E4872" s="15"/>
      <c r="F4872" s="15"/>
      <c r="G4872" s="15"/>
      <c r="H4872" s="78"/>
    </row>
    <row r="4873" spans="1:8" ht="15">
      <c r="A4873" s="1" t="s">
        <v>697</v>
      </c>
      <c r="B4873" s="2" t="s">
        <v>1</v>
      </c>
      <c r="C4873" s="1" t="s">
        <v>2</v>
      </c>
      <c r="D4873" s="1" t="s">
        <v>3</v>
      </c>
      <c r="E4873" s="29" t="s">
        <v>799</v>
      </c>
      <c r="F4873" s="29" t="s">
        <v>4</v>
      </c>
      <c r="G4873" s="2" t="s">
        <v>5</v>
      </c>
      <c r="H4873" s="74" t="s">
        <v>6</v>
      </c>
    </row>
    <row r="4874" spans="1:8" ht="25.5">
      <c r="A4874" s="3" t="s">
        <v>800</v>
      </c>
      <c r="B4874" s="4">
        <v>626</v>
      </c>
      <c r="C4874" s="3" t="s">
        <v>17</v>
      </c>
      <c r="D4874" s="3" t="s">
        <v>698</v>
      </c>
      <c r="E4874" s="25" t="s">
        <v>1625</v>
      </c>
      <c r="F4874" s="25" t="s">
        <v>688</v>
      </c>
      <c r="G4874" s="5">
        <v>1</v>
      </c>
      <c r="H4874" s="6">
        <f>ROUND(SUM(H4876*G4876,G4877*H4877,H4878*G4878,H4879*G4879,H4880*G4880,H4881*G4881,H4882*G4882,H4883*G4883,H4884*G4884,H4885*G4885),2)</f>
        <v>198.43</v>
      </c>
    </row>
    <row r="4875" spans="1:8" ht="15">
      <c r="A4875" s="1" t="s">
        <v>0</v>
      </c>
      <c r="B4875" s="2" t="s">
        <v>1</v>
      </c>
      <c r="C4875" s="1" t="s">
        <v>2</v>
      </c>
      <c r="D4875" s="1" t="s">
        <v>3</v>
      </c>
      <c r="E4875" s="29" t="s">
        <v>799</v>
      </c>
      <c r="F4875" s="29" t="s">
        <v>4</v>
      </c>
      <c r="G4875" s="2" t="s">
        <v>5</v>
      </c>
      <c r="H4875" s="74" t="s">
        <v>6</v>
      </c>
    </row>
    <row r="4876" spans="1:8" ht="25.5">
      <c r="A4876" s="16" t="s">
        <v>806</v>
      </c>
      <c r="B4876" s="17" t="s">
        <v>1630</v>
      </c>
      <c r="C4876" s="16" t="s">
        <v>17</v>
      </c>
      <c r="D4876" s="16" t="s">
        <v>1631</v>
      </c>
      <c r="E4876" s="27" t="s">
        <v>819</v>
      </c>
      <c r="F4876" s="27" t="s">
        <v>89</v>
      </c>
      <c r="G4876" s="18">
        <v>6.6</v>
      </c>
      <c r="H4876" s="71">
        <v>5.59</v>
      </c>
    </row>
    <row r="4877" spans="1:8">
      <c r="A4877" s="16" t="s">
        <v>806</v>
      </c>
      <c r="B4877" s="17" t="s">
        <v>1613</v>
      </c>
      <c r="C4877" s="16" t="s">
        <v>17</v>
      </c>
      <c r="D4877" s="16" t="s">
        <v>1614</v>
      </c>
      <c r="E4877" s="27" t="s">
        <v>819</v>
      </c>
      <c r="F4877" s="27" t="s">
        <v>115</v>
      </c>
      <c r="G4877" s="18">
        <v>0.09</v>
      </c>
      <c r="H4877" s="71">
        <v>17.97</v>
      </c>
    </row>
    <row r="4878" spans="1:8">
      <c r="A4878" s="16" t="s">
        <v>806</v>
      </c>
      <c r="B4878" s="17" t="s">
        <v>814</v>
      </c>
      <c r="C4878" s="16" t="s">
        <v>17</v>
      </c>
      <c r="D4878" s="16" t="s">
        <v>815</v>
      </c>
      <c r="E4878" s="27" t="s">
        <v>809</v>
      </c>
      <c r="F4878" s="27" t="s">
        <v>810</v>
      </c>
      <c r="G4878" s="18">
        <v>2.94</v>
      </c>
      <c r="H4878" s="71">
        <v>16.89</v>
      </c>
    </row>
    <row r="4879" spans="1:8">
      <c r="A4879" s="16" t="s">
        <v>806</v>
      </c>
      <c r="B4879" s="17" t="s">
        <v>1628</v>
      </c>
      <c r="C4879" s="16" t="s">
        <v>17</v>
      </c>
      <c r="D4879" s="16" t="s">
        <v>1629</v>
      </c>
      <c r="E4879" s="27" t="s">
        <v>819</v>
      </c>
      <c r="F4879" s="27" t="s">
        <v>115</v>
      </c>
      <c r="G4879" s="18">
        <v>0.6</v>
      </c>
      <c r="H4879" s="71">
        <v>2.87</v>
      </c>
    </row>
    <row r="4880" spans="1:8">
      <c r="A4880" s="16" t="s">
        <v>806</v>
      </c>
      <c r="B4880" s="17">
        <v>10394</v>
      </c>
      <c r="C4880" s="16" t="s">
        <v>17</v>
      </c>
      <c r="D4880" s="16" t="s">
        <v>1627</v>
      </c>
      <c r="E4880" s="27" t="s">
        <v>819</v>
      </c>
      <c r="F4880" s="27" t="s">
        <v>115</v>
      </c>
      <c r="G4880" s="18">
        <v>1.2</v>
      </c>
      <c r="H4880" s="71">
        <v>0.35</v>
      </c>
    </row>
    <row r="4881" spans="1:8">
      <c r="A4881" s="7" t="s">
        <v>800</v>
      </c>
      <c r="B4881" s="8">
        <v>10552</v>
      </c>
      <c r="C4881" s="7" t="s">
        <v>17</v>
      </c>
      <c r="D4881" s="7" t="s">
        <v>1532</v>
      </c>
      <c r="E4881" s="26" t="s">
        <v>812</v>
      </c>
      <c r="F4881" s="26" t="s">
        <v>810</v>
      </c>
      <c r="G4881" s="9">
        <v>3.24</v>
      </c>
      <c r="H4881" s="72">
        <v>3.74</v>
      </c>
    </row>
    <row r="4882" spans="1:8">
      <c r="A4882" s="16" t="s">
        <v>806</v>
      </c>
      <c r="B4882" s="17" t="s">
        <v>1535</v>
      </c>
      <c r="C4882" s="16" t="s">
        <v>17</v>
      </c>
      <c r="D4882" s="16" t="s">
        <v>1536</v>
      </c>
      <c r="E4882" s="27" t="s">
        <v>809</v>
      </c>
      <c r="F4882" s="27" t="s">
        <v>810</v>
      </c>
      <c r="G4882" s="18">
        <v>3.24</v>
      </c>
      <c r="H4882" s="71">
        <v>22.45</v>
      </c>
    </row>
    <row r="4883" spans="1:8">
      <c r="A4883" s="16" t="s">
        <v>806</v>
      </c>
      <c r="B4883" s="17" t="s">
        <v>1626</v>
      </c>
      <c r="C4883" s="16" t="s">
        <v>17</v>
      </c>
      <c r="D4883" s="16" t="s">
        <v>1910</v>
      </c>
      <c r="E4883" s="27" t="s">
        <v>819</v>
      </c>
      <c r="F4883" s="27" t="s">
        <v>89</v>
      </c>
      <c r="G4883" s="18">
        <v>2.7</v>
      </c>
      <c r="H4883" s="71">
        <v>4.33</v>
      </c>
    </row>
    <row r="4884" spans="1:8">
      <c r="A4884" s="7" t="s">
        <v>800</v>
      </c>
      <c r="B4884" s="8">
        <v>10549</v>
      </c>
      <c r="C4884" s="7" t="s">
        <v>17</v>
      </c>
      <c r="D4884" s="7" t="s">
        <v>813</v>
      </c>
      <c r="E4884" s="26" t="s">
        <v>812</v>
      </c>
      <c r="F4884" s="26" t="s">
        <v>810</v>
      </c>
      <c r="G4884" s="9">
        <v>2.94</v>
      </c>
      <c r="H4884" s="72">
        <v>3.87</v>
      </c>
    </row>
    <row r="4885" spans="1:8" ht="25.5">
      <c r="A4885" s="16" t="s">
        <v>806</v>
      </c>
      <c r="B4885" s="17" t="s">
        <v>1632</v>
      </c>
      <c r="C4885" s="16" t="s">
        <v>17</v>
      </c>
      <c r="D4885" s="16" t="s">
        <v>1633</v>
      </c>
      <c r="E4885" s="27" t="s">
        <v>819</v>
      </c>
      <c r="F4885" s="27" t="s">
        <v>930</v>
      </c>
      <c r="G4885" s="18">
        <v>1.2E-2</v>
      </c>
      <c r="H4885" s="71">
        <v>16.510000000000002</v>
      </c>
    </row>
    <row r="4886" spans="1:8" ht="60">
      <c r="A4886" s="32" t="s">
        <v>816</v>
      </c>
      <c r="B4886" s="29"/>
      <c r="C4886" s="29"/>
      <c r="D4886" s="29"/>
      <c r="E4886" s="29"/>
      <c r="F4886" s="29"/>
      <c r="G4886" s="29"/>
      <c r="H4886" s="73"/>
    </row>
    <row r="4887" spans="1:8" ht="15">
      <c r="A4887" s="1" t="s">
        <v>0</v>
      </c>
      <c r="B4887" s="2" t="s">
        <v>1</v>
      </c>
      <c r="C4887" s="1" t="s">
        <v>2</v>
      </c>
      <c r="D4887" s="1" t="s">
        <v>3</v>
      </c>
      <c r="E4887" s="29" t="s">
        <v>799</v>
      </c>
      <c r="F4887" s="29" t="s">
        <v>4</v>
      </c>
      <c r="G4887" s="2" t="s">
        <v>5</v>
      </c>
      <c r="H4887" s="74" t="s">
        <v>6</v>
      </c>
    </row>
    <row r="4888" spans="1:8" ht="25.5">
      <c r="A4888" s="16" t="s">
        <v>806</v>
      </c>
      <c r="B4888" s="17" t="s">
        <v>1630</v>
      </c>
      <c r="C4888" s="16" t="s">
        <v>17</v>
      </c>
      <c r="D4888" s="16" t="s">
        <v>1631</v>
      </c>
      <c r="E4888" s="27" t="s">
        <v>819</v>
      </c>
      <c r="F4888" s="27" t="s">
        <v>89</v>
      </c>
      <c r="G4888" s="18">
        <v>6.6</v>
      </c>
      <c r="H4888" s="71">
        <v>5.59</v>
      </c>
    </row>
    <row r="4889" spans="1:8">
      <c r="A4889" s="16" t="s">
        <v>806</v>
      </c>
      <c r="B4889" s="17" t="s">
        <v>1613</v>
      </c>
      <c r="C4889" s="16" t="s">
        <v>17</v>
      </c>
      <c r="D4889" s="16" t="s">
        <v>1614</v>
      </c>
      <c r="E4889" s="27" t="s">
        <v>819</v>
      </c>
      <c r="F4889" s="27" t="s">
        <v>115</v>
      </c>
      <c r="G4889" s="18">
        <v>0.09</v>
      </c>
      <c r="H4889" s="71">
        <v>17.97</v>
      </c>
    </row>
    <row r="4890" spans="1:8">
      <c r="A4890" s="16" t="s">
        <v>806</v>
      </c>
      <c r="B4890" s="17" t="s">
        <v>814</v>
      </c>
      <c r="C4890" s="16" t="s">
        <v>17</v>
      </c>
      <c r="D4890" s="16" t="s">
        <v>815</v>
      </c>
      <c r="E4890" s="27" t="s">
        <v>809</v>
      </c>
      <c r="F4890" s="27" t="s">
        <v>810</v>
      </c>
      <c r="G4890" s="18">
        <v>2.94</v>
      </c>
      <c r="H4890" s="71">
        <v>16.89</v>
      </c>
    </row>
    <row r="4891" spans="1:8">
      <c r="A4891" s="16" t="s">
        <v>806</v>
      </c>
      <c r="B4891" s="17" t="s">
        <v>1628</v>
      </c>
      <c r="C4891" s="16" t="s">
        <v>17</v>
      </c>
      <c r="D4891" s="16" t="s">
        <v>1629</v>
      </c>
      <c r="E4891" s="27" t="s">
        <v>819</v>
      </c>
      <c r="F4891" s="27" t="s">
        <v>115</v>
      </c>
      <c r="G4891" s="18">
        <v>0.6</v>
      </c>
      <c r="H4891" s="71">
        <v>2.87</v>
      </c>
    </row>
    <row r="4892" spans="1:8">
      <c r="A4892" s="16" t="s">
        <v>806</v>
      </c>
      <c r="B4892" s="17">
        <v>10394</v>
      </c>
      <c r="C4892" s="16" t="s">
        <v>17</v>
      </c>
      <c r="D4892" s="16" t="s">
        <v>1627</v>
      </c>
      <c r="E4892" s="27" t="s">
        <v>819</v>
      </c>
      <c r="F4892" s="27" t="s">
        <v>115</v>
      </c>
      <c r="G4892" s="18">
        <v>1.2</v>
      </c>
      <c r="H4892" s="71">
        <v>0.35</v>
      </c>
    </row>
    <row r="4893" spans="1:8">
      <c r="A4893" s="16" t="s">
        <v>806</v>
      </c>
      <c r="B4893" s="17" t="s">
        <v>821</v>
      </c>
      <c r="C4893" s="16" t="s">
        <v>17</v>
      </c>
      <c r="D4893" s="16" t="s">
        <v>822</v>
      </c>
      <c r="E4893" s="27" t="s">
        <v>819</v>
      </c>
      <c r="F4893" s="27" t="s">
        <v>115</v>
      </c>
      <c r="G4893" s="18">
        <v>1.2359999999999999E-3</v>
      </c>
      <c r="H4893" s="71">
        <v>24.02</v>
      </c>
    </row>
    <row r="4894" spans="1:8">
      <c r="A4894" s="16" t="s">
        <v>806</v>
      </c>
      <c r="B4894" s="17" t="s">
        <v>817</v>
      </c>
      <c r="C4894" s="16" t="s">
        <v>17</v>
      </c>
      <c r="D4894" s="16" t="s">
        <v>818</v>
      </c>
      <c r="E4894" s="27" t="s">
        <v>819</v>
      </c>
      <c r="F4894" s="27" t="s">
        <v>820</v>
      </c>
      <c r="G4894" s="18">
        <v>4.62E-3</v>
      </c>
      <c r="H4894" s="71">
        <v>88.33</v>
      </c>
    </row>
    <row r="4895" spans="1:8">
      <c r="A4895" s="16" t="s">
        <v>806</v>
      </c>
      <c r="B4895" s="17">
        <v>10362</v>
      </c>
      <c r="C4895" s="16" t="s">
        <v>17</v>
      </c>
      <c r="D4895" s="16" t="s">
        <v>826</v>
      </c>
      <c r="E4895" s="27" t="s">
        <v>827</v>
      </c>
      <c r="F4895" s="27" t="s">
        <v>115</v>
      </c>
      <c r="G4895" s="18">
        <v>2.7810000000000001E-2</v>
      </c>
      <c r="H4895" s="71">
        <v>12.54</v>
      </c>
    </row>
    <row r="4896" spans="1:8">
      <c r="A4896" s="16" t="s">
        <v>806</v>
      </c>
      <c r="B4896" s="17">
        <v>158</v>
      </c>
      <c r="C4896" s="16" t="s">
        <v>17</v>
      </c>
      <c r="D4896" s="16" t="s">
        <v>831</v>
      </c>
      <c r="E4896" s="27" t="s">
        <v>819</v>
      </c>
      <c r="F4896" s="27" t="s">
        <v>115</v>
      </c>
      <c r="G4896" s="18">
        <v>0.62912400000000002</v>
      </c>
      <c r="H4896" s="71">
        <v>14</v>
      </c>
    </row>
    <row r="4897" spans="1:8">
      <c r="A4897" s="16" t="s">
        <v>806</v>
      </c>
      <c r="B4897" s="17">
        <v>941</v>
      </c>
      <c r="C4897" s="16" t="s">
        <v>17</v>
      </c>
      <c r="D4897" s="16" t="s">
        <v>830</v>
      </c>
      <c r="E4897" s="27" t="s">
        <v>819</v>
      </c>
      <c r="F4897" s="27" t="s">
        <v>115</v>
      </c>
      <c r="G4897" s="18">
        <v>9.2700000000000005E-3</v>
      </c>
      <c r="H4897" s="71">
        <v>194.68</v>
      </c>
    </row>
    <row r="4898" spans="1:8">
      <c r="A4898" s="16" t="s">
        <v>806</v>
      </c>
      <c r="B4898" s="17">
        <v>10596</v>
      </c>
      <c r="C4898" s="16" t="s">
        <v>17</v>
      </c>
      <c r="D4898" s="16" t="s">
        <v>835</v>
      </c>
      <c r="E4898" s="27" t="s">
        <v>819</v>
      </c>
      <c r="F4898" s="27" t="s">
        <v>115</v>
      </c>
      <c r="G4898" s="18">
        <v>2.7810000000000001E-2</v>
      </c>
      <c r="H4898" s="71">
        <v>4.8499999999999996</v>
      </c>
    </row>
    <row r="4899" spans="1:8">
      <c r="A4899" s="16" t="s">
        <v>806</v>
      </c>
      <c r="B4899" s="17">
        <v>11240</v>
      </c>
      <c r="C4899" s="16" t="s">
        <v>17</v>
      </c>
      <c r="D4899" s="16" t="s">
        <v>1537</v>
      </c>
      <c r="E4899" s="27" t="s">
        <v>819</v>
      </c>
      <c r="F4899" s="27" t="s">
        <v>115</v>
      </c>
      <c r="G4899" s="18">
        <v>6.4800000000000003E-4</v>
      </c>
      <c r="H4899" s="71">
        <v>47.69</v>
      </c>
    </row>
    <row r="4900" spans="1:8">
      <c r="A4900" s="16" t="s">
        <v>806</v>
      </c>
      <c r="B4900" s="17">
        <v>2378</v>
      </c>
      <c r="C4900" s="16" t="s">
        <v>17</v>
      </c>
      <c r="D4900" s="16" t="s">
        <v>832</v>
      </c>
      <c r="E4900" s="27" t="s">
        <v>819</v>
      </c>
      <c r="F4900" s="27" t="s">
        <v>115</v>
      </c>
      <c r="G4900" s="18">
        <v>0.48854999999999998</v>
      </c>
      <c r="H4900" s="71">
        <v>4.5</v>
      </c>
    </row>
    <row r="4901" spans="1:8" ht="25.5">
      <c r="A4901" s="16" t="s">
        <v>806</v>
      </c>
      <c r="B4901" s="17" t="s">
        <v>828</v>
      </c>
      <c r="C4901" s="16" t="s">
        <v>17</v>
      </c>
      <c r="D4901" s="16" t="s">
        <v>829</v>
      </c>
      <c r="E4901" s="27" t="s">
        <v>819</v>
      </c>
      <c r="F4901" s="27" t="s">
        <v>115</v>
      </c>
      <c r="G4901" s="18">
        <v>3.7079999999999999E-3</v>
      </c>
      <c r="H4901" s="71">
        <v>16.13</v>
      </c>
    </row>
    <row r="4902" spans="1:8">
      <c r="A4902" s="16" t="s">
        <v>806</v>
      </c>
      <c r="B4902" s="17">
        <v>10599</v>
      </c>
      <c r="C4902" s="16" t="s">
        <v>17</v>
      </c>
      <c r="D4902" s="16" t="s">
        <v>825</v>
      </c>
      <c r="E4902" s="27" t="s">
        <v>819</v>
      </c>
      <c r="F4902" s="27" t="s">
        <v>115</v>
      </c>
      <c r="G4902" s="18">
        <v>1.1124E-2</v>
      </c>
      <c r="H4902" s="71">
        <v>18</v>
      </c>
    </row>
    <row r="4903" spans="1:8">
      <c r="A4903" s="16" t="s">
        <v>806</v>
      </c>
      <c r="B4903" s="17" t="s">
        <v>844</v>
      </c>
      <c r="C4903" s="16" t="s">
        <v>17</v>
      </c>
      <c r="D4903" s="16" t="s">
        <v>845</v>
      </c>
      <c r="E4903" s="27" t="s">
        <v>819</v>
      </c>
      <c r="F4903" s="27" t="s">
        <v>820</v>
      </c>
      <c r="G4903" s="18">
        <v>1.4213999999999999E-2</v>
      </c>
      <c r="H4903" s="71">
        <v>12.99</v>
      </c>
    </row>
    <row r="4904" spans="1:8">
      <c r="A4904" s="16" t="s">
        <v>806</v>
      </c>
      <c r="B4904" s="17">
        <v>10579</v>
      </c>
      <c r="C4904" s="16" t="s">
        <v>17</v>
      </c>
      <c r="D4904" s="16" t="s">
        <v>869</v>
      </c>
      <c r="E4904" s="27" t="s">
        <v>819</v>
      </c>
      <c r="F4904" s="27" t="s">
        <v>115</v>
      </c>
      <c r="G4904" s="18">
        <v>6.4800000000000003E-4</v>
      </c>
      <c r="H4904" s="71">
        <v>26.89</v>
      </c>
    </row>
    <row r="4905" spans="1:8">
      <c r="A4905" s="16" t="s">
        <v>806</v>
      </c>
      <c r="B4905" s="17">
        <v>10517</v>
      </c>
      <c r="C4905" s="16" t="s">
        <v>17</v>
      </c>
      <c r="D4905" s="16" t="s">
        <v>849</v>
      </c>
      <c r="E4905" s="27" t="s">
        <v>827</v>
      </c>
      <c r="F4905" s="27" t="s">
        <v>850</v>
      </c>
      <c r="G4905" s="18">
        <v>2.4719999999999998E-3</v>
      </c>
      <c r="H4905" s="71">
        <v>300</v>
      </c>
    </row>
    <row r="4906" spans="1:8">
      <c r="A4906" s="16" t="s">
        <v>806</v>
      </c>
      <c r="B4906" s="17">
        <v>1651</v>
      </c>
      <c r="C4906" s="16" t="s">
        <v>17</v>
      </c>
      <c r="D4906" s="16" t="s">
        <v>842</v>
      </c>
      <c r="E4906" s="27" t="s">
        <v>819</v>
      </c>
      <c r="F4906" s="27" t="s">
        <v>843</v>
      </c>
      <c r="G4906" s="18">
        <v>4.9439999999999996E-3</v>
      </c>
      <c r="H4906" s="71">
        <v>7</v>
      </c>
    </row>
    <row r="4907" spans="1:8">
      <c r="A4907" s="16" t="s">
        <v>806</v>
      </c>
      <c r="B4907" s="17">
        <v>10761</v>
      </c>
      <c r="C4907" s="16" t="s">
        <v>17</v>
      </c>
      <c r="D4907" s="16" t="s">
        <v>837</v>
      </c>
      <c r="E4907" s="27" t="s">
        <v>827</v>
      </c>
      <c r="F4907" s="27" t="s">
        <v>115</v>
      </c>
      <c r="G4907" s="18">
        <v>0.62912400000000002</v>
      </c>
      <c r="H4907" s="71">
        <v>5</v>
      </c>
    </row>
    <row r="4908" spans="1:8">
      <c r="A4908" s="16" t="s">
        <v>806</v>
      </c>
      <c r="B4908" s="17">
        <v>11242</v>
      </c>
      <c r="C4908" s="16" t="s">
        <v>17</v>
      </c>
      <c r="D4908" s="16" t="s">
        <v>1538</v>
      </c>
      <c r="E4908" s="27" t="s">
        <v>819</v>
      </c>
      <c r="F4908" s="27" t="s">
        <v>115</v>
      </c>
      <c r="G4908" s="18">
        <v>3.2400000000000001E-4</v>
      </c>
      <c r="H4908" s="71">
        <v>34</v>
      </c>
    </row>
    <row r="4909" spans="1:8">
      <c r="A4909" s="16" t="s">
        <v>806</v>
      </c>
      <c r="B4909" s="17">
        <v>10492</v>
      </c>
      <c r="C4909" s="16" t="s">
        <v>17</v>
      </c>
      <c r="D4909" s="16" t="s">
        <v>824</v>
      </c>
      <c r="E4909" s="27" t="s">
        <v>819</v>
      </c>
      <c r="F4909" s="27" t="s">
        <v>115</v>
      </c>
      <c r="G4909" s="18">
        <v>2.7810000000000001E-2</v>
      </c>
      <c r="H4909" s="71">
        <v>205</v>
      </c>
    </row>
    <row r="4910" spans="1:8">
      <c r="A4910" s="16" t="s">
        <v>806</v>
      </c>
      <c r="B4910" s="17">
        <v>11241</v>
      </c>
      <c r="C4910" s="16" t="s">
        <v>17</v>
      </c>
      <c r="D4910" s="16" t="s">
        <v>1539</v>
      </c>
      <c r="E4910" s="27" t="s">
        <v>819</v>
      </c>
      <c r="F4910" s="27" t="s">
        <v>115</v>
      </c>
      <c r="G4910" s="18">
        <v>6.4800000000000003E-4</v>
      </c>
      <c r="H4910" s="71">
        <v>170.6</v>
      </c>
    </row>
    <row r="4911" spans="1:8">
      <c r="A4911" s="16" t="s">
        <v>806</v>
      </c>
      <c r="B4911" s="17" t="s">
        <v>1535</v>
      </c>
      <c r="C4911" s="16" t="s">
        <v>17</v>
      </c>
      <c r="D4911" s="16" t="s">
        <v>1536</v>
      </c>
      <c r="E4911" s="27" t="s">
        <v>809</v>
      </c>
      <c r="F4911" s="27" t="s">
        <v>810</v>
      </c>
      <c r="G4911" s="18">
        <v>3.24</v>
      </c>
      <c r="H4911" s="71">
        <v>22.45</v>
      </c>
    </row>
    <row r="4912" spans="1:8">
      <c r="A4912" s="16" t="s">
        <v>806</v>
      </c>
      <c r="B4912" s="17" t="s">
        <v>1626</v>
      </c>
      <c r="C4912" s="16" t="s">
        <v>17</v>
      </c>
      <c r="D4912" s="16" t="s">
        <v>1910</v>
      </c>
      <c r="E4912" s="27" t="s">
        <v>819</v>
      </c>
      <c r="F4912" s="27" t="s">
        <v>89</v>
      </c>
      <c r="G4912" s="18">
        <v>2.7</v>
      </c>
      <c r="H4912" s="71">
        <v>4.33</v>
      </c>
    </row>
    <row r="4913" spans="1:8">
      <c r="A4913" s="16" t="s">
        <v>806</v>
      </c>
      <c r="B4913" s="17">
        <v>4729</v>
      </c>
      <c r="C4913" s="16" t="s">
        <v>17</v>
      </c>
      <c r="D4913" s="16" t="s">
        <v>853</v>
      </c>
      <c r="E4913" s="27" t="s">
        <v>819</v>
      </c>
      <c r="F4913" s="27" t="s">
        <v>115</v>
      </c>
      <c r="G4913" s="18">
        <v>2.9399999999999999E-4</v>
      </c>
      <c r="H4913" s="71">
        <v>37.799999999999997</v>
      </c>
    </row>
    <row r="4914" spans="1:8">
      <c r="A4914" s="16" t="s">
        <v>806</v>
      </c>
      <c r="B4914" s="17">
        <v>10788</v>
      </c>
      <c r="C4914" s="16" t="s">
        <v>17</v>
      </c>
      <c r="D4914" s="16" t="s">
        <v>852</v>
      </c>
      <c r="E4914" s="27" t="s">
        <v>819</v>
      </c>
      <c r="F4914" s="27" t="s">
        <v>115</v>
      </c>
      <c r="G4914" s="18">
        <v>5.8799999999999998E-4</v>
      </c>
      <c r="H4914" s="71">
        <v>36.9</v>
      </c>
    </row>
    <row r="4915" spans="1:8" ht="25.5">
      <c r="A4915" s="16" t="s">
        <v>806</v>
      </c>
      <c r="B4915" s="17" t="s">
        <v>854</v>
      </c>
      <c r="C4915" s="16" t="s">
        <v>17</v>
      </c>
      <c r="D4915" s="16" t="s">
        <v>855</v>
      </c>
      <c r="E4915" s="27" t="s">
        <v>819</v>
      </c>
      <c r="F4915" s="27" t="s">
        <v>115</v>
      </c>
      <c r="G4915" s="18">
        <v>5.8799999999999998E-4</v>
      </c>
      <c r="H4915" s="71">
        <v>189.9</v>
      </c>
    </row>
    <row r="4916" spans="1:8">
      <c r="A4916" s="16" t="s">
        <v>806</v>
      </c>
      <c r="B4916" s="17">
        <v>4728</v>
      </c>
      <c r="C4916" s="16" t="s">
        <v>17</v>
      </c>
      <c r="D4916" s="16" t="s">
        <v>851</v>
      </c>
      <c r="E4916" s="27" t="s">
        <v>819</v>
      </c>
      <c r="F4916" s="27" t="s">
        <v>115</v>
      </c>
      <c r="G4916" s="18">
        <v>8.8199999999999997E-4</v>
      </c>
      <c r="H4916" s="71">
        <v>18.579999999999998</v>
      </c>
    </row>
    <row r="4917" spans="1:8" ht="25.5">
      <c r="A4917" s="16" t="s">
        <v>806</v>
      </c>
      <c r="B4917" s="17" t="s">
        <v>1632</v>
      </c>
      <c r="C4917" s="16" t="s">
        <v>17</v>
      </c>
      <c r="D4917" s="16" t="s">
        <v>1633</v>
      </c>
      <c r="E4917" s="27" t="s">
        <v>819</v>
      </c>
      <c r="F4917" s="27" t="s">
        <v>930</v>
      </c>
      <c r="G4917" s="18">
        <v>1.2E-2</v>
      </c>
      <c r="H4917" s="71">
        <v>16.510000000000002</v>
      </c>
    </row>
    <row r="4918" spans="1:8">
      <c r="A4918" s="11"/>
      <c r="B4918" s="11"/>
      <c r="C4918" s="11"/>
      <c r="D4918" s="11"/>
      <c r="E4918" s="11"/>
      <c r="F4918" s="11"/>
      <c r="G4918" s="12"/>
      <c r="H4918" s="75"/>
    </row>
    <row r="4919" spans="1:8">
      <c r="A4919" s="11"/>
      <c r="B4919" s="11"/>
      <c r="C4919" s="11"/>
      <c r="D4919" s="11"/>
      <c r="E4919" s="11"/>
      <c r="F4919" s="11"/>
      <c r="G4919" s="28"/>
      <c r="H4919" s="76"/>
    </row>
    <row r="4920" spans="1:8" ht="15" thickBot="1">
      <c r="A4920" s="13"/>
      <c r="B4920" s="13"/>
      <c r="C4920" s="13"/>
      <c r="D4920" s="13"/>
      <c r="E4920" s="13"/>
      <c r="F4920" s="13"/>
      <c r="G4920" s="14"/>
      <c r="H4920" s="77"/>
    </row>
    <row r="4921" spans="1:8" ht="15" thickTop="1">
      <c r="A4921" s="15"/>
      <c r="B4921" s="15"/>
      <c r="C4921" s="15"/>
      <c r="D4921" s="15"/>
      <c r="E4921" s="15"/>
      <c r="F4921" s="15"/>
      <c r="G4921" s="15"/>
      <c r="H4921" s="78"/>
    </row>
    <row r="4922" spans="1:8" ht="15">
      <c r="A4922" s="1" t="s">
        <v>699</v>
      </c>
      <c r="B4922" s="2" t="s">
        <v>1</v>
      </c>
      <c r="C4922" s="1" t="s">
        <v>2</v>
      </c>
      <c r="D4922" s="1" t="s">
        <v>3</v>
      </c>
      <c r="E4922" s="29" t="s">
        <v>799</v>
      </c>
      <c r="F4922" s="29" t="s">
        <v>4</v>
      </c>
      <c r="G4922" s="2" t="s">
        <v>5</v>
      </c>
      <c r="H4922" s="74" t="s">
        <v>6</v>
      </c>
    </row>
    <row r="4923" spans="1:8" ht="76.5">
      <c r="A4923" s="3" t="s">
        <v>800</v>
      </c>
      <c r="B4923" s="4">
        <v>93143</v>
      </c>
      <c r="C4923" s="3" t="s">
        <v>20</v>
      </c>
      <c r="D4923" s="3" t="s">
        <v>700</v>
      </c>
      <c r="E4923" s="25" t="s">
        <v>1508</v>
      </c>
      <c r="F4923" s="25" t="s">
        <v>54</v>
      </c>
      <c r="G4923" s="5">
        <v>1</v>
      </c>
      <c r="H4923" s="6">
        <f>ROUND(SUM(H4924*G4924,H4925*G4925,H4926*G4926,H4927*G4927,H4928*G4928,H4929*G4929,H4930*G4930,H4931*G4931,H4932*G4932),2)</f>
        <v>218.68</v>
      </c>
    </row>
    <row r="4924" spans="1:8" ht="38.25">
      <c r="A4924" s="7" t="s">
        <v>801</v>
      </c>
      <c r="B4924" s="8">
        <v>90466</v>
      </c>
      <c r="C4924" s="7" t="s">
        <v>20</v>
      </c>
      <c r="D4924" s="7" t="s">
        <v>1322</v>
      </c>
      <c r="E4924" s="26" t="s">
        <v>1803</v>
      </c>
      <c r="F4924" s="26" t="s">
        <v>76</v>
      </c>
      <c r="G4924" s="9">
        <v>2.2000000000000002</v>
      </c>
      <c r="H4924" s="72">
        <v>16.57</v>
      </c>
    </row>
    <row r="4925" spans="1:8" ht="89.25">
      <c r="A4925" s="7" t="s">
        <v>801</v>
      </c>
      <c r="B4925" s="8">
        <v>91852</v>
      </c>
      <c r="C4925" s="7" t="s">
        <v>20</v>
      </c>
      <c r="D4925" s="7" t="s">
        <v>1595</v>
      </c>
      <c r="E4925" s="26" t="s">
        <v>1896</v>
      </c>
      <c r="F4925" s="26" t="s">
        <v>76</v>
      </c>
      <c r="G4925" s="9">
        <v>2.2000000000000002</v>
      </c>
      <c r="H4925" s="72">
        <v>9.5399999999999991</v>
      </c>
    </row>
    <row r="4926" spans="1:8" ht="25.5">
      <c r="A4926" s="7" t="s">
        <v>801</v>
      </c>
      <c r="B4926" s="8">
        <v>90447</v>
      </c>
      <c r="C4926" s="7" t="s">
        <v>20</v>
      </c>
      <c r="D4926" s="7" t="s">
        <v>1597</v>
      </c>
      <c r="E4926" s="26" t="s">
        <v>1803</v>
      </c>
      <c r="F4926" s="26" t="s">
        <v>76</v>
      </c>
      <c r="G4926" s="9">
        <v>2.2000000000000002</v>
      </c>
      <c r="H4926" s="72">
        <v>8.7799999999999994</v>
      </c>
    </row>
    <row r="4927" spans="1:8" ht="89.25">
      <c r="A4927" s="7" t="s">
        <v>801</v>
      </c>
      <c r="B4927" s="8">
        <v>91926</v>
      </c>
      <c r="C4927" s="7" t="s">
        <v>20</v>
      </c>
      <c r="D4927" s="7" t="s">
        <v>647</v>
      </c>
      <c r="E4927" s="26" t="s">
        <v>1896</v>
      </c>
      <c r="F4927" s="26" t="s">
        <v>76</v>
      </c>
      <c r="G4927" s="9">
        <v>12.6</v>
      </c>
      <c r="H4927" s="72">
        <v>4.67</v>
      </c>
    </row>
    <row r="4928" spans="1:8" ht="89.25">
      <c r="A4928" s="7" t="s">
        <v>801</v>
      </c>
      <c r="B4928" s="8">
        <v>91997</v>
      </c>
      <c r="C4928" s="7" t="s">
        <v>20</v>
      </c>
      <c r="D4928" s="7" t="s">
        <v>1634</v>
      </c>
      <c r="E4928" s="26" t="s">
        <v>1896</v>
      </c>
      <c r="F4928" s="26" t="s">
        <v>54</v>
      </c>
      <c r="G4928" s="9">
        <v>1</v>
      </c>
      <c r="H4928" s="72">
        <v>37.67</v>
      </c>
    </row>
    <row r="4929" spans="1:8" ht="89.25">
      <c r="A4929" s="7" t="s">
        <v>801</v>
      </c>
      <c r="B4929" s="8">
        <v>91937</v>
      </c>
      <c r="C4929" s="7" t="s">
        <v>20</v>
      </c>
      <c r="D4929" s="7" t="s">
        <v>1599</v>
      </c>
      <c r="E4929" s="26" t="s">
        <v>1896</v>
      </c>
      <c r="F4929" s="26" t="s">
        <v>54</v>
      </c>
      <c r="G4929" s="9">
        <v>0.375</v>
      </c>
      <c r="H4929" s="72">
        <v>18.23</v>
      </c>
    </row>
    <row r="4930" spans="1:8" ht="76.5">
      <c r="A4930" s="7" t="s">
        <v>801</v>
      </c>
      <c r="B4930" s="8">
        <v>91842</v>
      </c>
      <c r="C4930" s="7" t="s">
        <v>20</v>
      </c>
      <c r="D4930" s="7" t="s">
        <v>1600</v>
      </c>
      <c r="E4930" s="26" t="s">
        <v>1508</v>
      </c>
      <c r="F4930" s="26" t="s">
        <v>76</v>
      </c>
      <c r="G4930" s="9">
        <v>2</v>
      </c>
      <c r="H4930" s="72">
        <v>6.29</v>
      </c>
    </row>
    <row r="4931" spans="1:8" ht="89.25">
      <c r="A4931" s="7" t="s">
        <v>801</v>
      </c>
      <c r="B4931" s="8">
        <v>91940</v>
      </c>
      <c r="C4931" s="7" t="s">
        <v>20</v>
      </c>
      <c r="D4931" s="7" t="s">
        <v>1596</v>
      </c>
      <c r="E4931" s="26" t="s">
        <v>1896</v>
      </c>
      <c r="F4931" s="26" t="s">
        <v>54</v>
      </c>
      <c r="G4931" s="9">
        <v>1</v>
      </c>
      <c r="H4931" s="72">
        <v>20.18</v>
      </c>
    </row>
    <row r="4932" spans="1:8" ht="25.5">
      <c r="A4932" s="7" t="s">
        <v>801</v>
      </c>
      <c r="B4932" s="8">
        <v>90456</v>
      </c>
      <c r="C4932" s="7" t="s">
        <v>20</v>
      </c>
      <c r="D4932" s="7" t="s">
        <v>623</v>
      </c>
      <c r="E4932" s="26" t="s">
        <v>1803</v>
      </c>
      <c r="F4932" s="26" t="s">
        <v>54</v>
      </c>
      <c r="G4932" s="9">
        <v>1</v>
      </c>
      <c r="H4932" s="72">
        <v>5.81</v>
      </c>
    </row>
    <row r="4933" spans="1:8">
      <c r="A4933" s="11"/>
      <c r="B4933" s="11"/>
      <c r="C4933" s="11"/>
      <c r="D4933" s="11"/>
      <c r="E4933" s="11"/>
      <c r="F4933" s="11"/>
      <c r="G4933" s="12"/>
      <c r="H4933" s="75"/>
    </row>
    <row r="4934" spans="1:8">
      <c r="A4934" s="11"/>
      <c r="B4934" s="11"/>
      <c r="C4934" s="11"/>
      <c r="D4934" s="11"/>
      <c r="E4934" s="11"/>
      <c r="F4934" s="11"/>
      <c r="G4934" s="28"/>
      <c r="H4934" s="76"/>
    </row>
    <row r="4935" spans="1:8" ht="15" thickBot="1">
      <c r="A4935" s="13"/>
      <c r="B4935" s="13"/>
      <c r="C4935" s="13"/>
      <c r="D4935" s="13"/>
      <c r="E4935" s="13"/>
      <c r="F4935" s="13"/>
      <c r="G4935" s="14"/>
      <c r="H4935" s="77"/>
    </row>
    <row r="4936" spans="1:8" ht="15" thickTop="1">
      <c r="A4936" s="15"/>
      <c r="B4936" s="15"/>
      <c r="C4936" s="15"/>
      <c r="D4936" s="15"/>
      <c r="E4936" s="15"/>
      <c r="F4936" s="15"/>
      <c r="G4936" s="15"/>
      <c r="H4936" s="78"/>
    </row>
    <row r="4937" spans="1:8" ht="15">
      <c r="A4937" s="1" t="s">
        <v>701</v>
      </c>
      <c r="B4937" s="2" t="s">
        <v>1</v>
      </c>
      <c r="C4937" s="1" t="s">
        <v>2</v>
      </c>
      <c r="D4937" s="1" t="s">
        <v>3</v>
      </c>
      <c r="E4937" s="29" t="s">
        <v>799</v>
      </c>
      <c r="F4937" s="29" t="s">
        <v>4</v>
      </c>
      <c r="G4937" s="2" t="s">
        <v>5</v>
      </c>
      <c r="H4937" s="74" t="s">
        <v>6</v>
      </c>
    </row>
    <row r="4938" spans="1:8" ht="38.25">
      <c r="A4938" s="3" t="s">
        <v>800</v>
      </c>
      <c r="B4938" s="4">
        <v>693</v>
      </c>
      <c r="C4938" s="3" t="s">
        <v>17</v>
      </c>
      <c r="D4938" s="3" t="s">
        <v>702</v>
      </c>
      <c r="E4938" s="25" t="s">
        <v>1635</v>
      </c>
      <c r="F4938" s="25" t="s">
        <v>115</v>
      </c>
      <c r="G4938" s="5">
        <v>1</v>
      </c>
      <c r="H4938" s="6">
        <f>ROUND(SUM(H4940*G4940,G4941*H4941,H4942*G4942,H4943*G4943,H4944*G4944,H4945*G4945,H4946*G4946,H4947*G4947),2)</f>
        <v>201.72</v>
      </c>
    </row>
    <row r="4939" spans="1:8" ht="15">
      <c r="A4939" s="1" t="s">
        <v>0</v>
      </c>
      <c r="B4939" s="2" t="s">
        <v>1</v>
      </c>
      <c r="C4939" s="1" t="s">
        <v>2</v>
      </c>
      <c r="D4939" s="1" t="s">
        <v>3</v>
      </c>
      <c r="E4939" s="29" t="s">
        <v>799</v>
      </c>
      <c r="F4939" s="29" t="s">
        <v>4</v>
      </c>
      <c r="G4939" s="2" t="s">
        <v>5</v>
      </c>
      <c r="H4939" s="74" t="s">
        <v>6</v>
      </c>
    </row>
    <row r="4940" spans="1:8">
      <c r="A4940" s="16" t="s">
        <v>806</v>
      </c>
      <c r="B4940" s="17">
        <v>2242</v>
      </c>
      <c r="C4940" s="16" t="s">
        <v>17</v>
      </c>
      <c r="D4940" s="16" t="s">
        <v>1636</v>
      </c>
      <c r="E4940" s="27" t="s">
        <v>819</v>
      </c>
      <c r="F4940" s="27" t="s">
        <v>115</v>
      </c>
      <c r="G4940" s="18">
        <v>1</v>
      </c>
      <c r="H4940" s="71">
        <v>27</v>
      </c>
    </row>
    <row r="4941" spans="1:8">
      <c r="A4941" s="16" t="s">
        <v>806</v>
      </c>
      <c r="B4941" s="17" t="s">
        <v>1604</v>
      </c>
      <c r="C4941" s="16" t="s">
        <v>17</v>
      </c>
      <c r="D4941" s="16" t="s">
        <v>1909</v>
      </c>
      <c r="E4941" s="27" t="s">
        <v>819</v>
      </c>
      <c r="F4941" s="27" t="s">
        <v>89</v>
      </c>
      <c r="G4941" s="18">
        <v>10</v>
      </c>
      <c r="H4941" s="71">
        <v>5.39</v>
      </c>
    </row>
    <row r="4942" spans="1:8">
      <c r="A4942" s="16" t="s">
        <v>806</v>
      </c>
      <c r="B4942" s="17" t="s">
        <v>1535</v>
      </c>
      <c r="C4942" s="16" t="s">
        <v>17</v>
      </c>
      <c r="D4942" s="16" t="s">
        <v>1536</v>
      </c>
      <c r="E4942" s="27" t="s">
        <v>809</v>
      </c>
      <c r="F4942" s="27" t="s">
        <v>810</v>
      </c>
      <c r="G4942" s="18">
        <v>2.5</v>
      </c>
      <c r="H4942" s="71">
        <v>22.45</v>
      </c>
    </row>
    <row r="4943" spans="1:8">
      <c r="A4943" s="16" t="s">
        <v>806</v>
      </c>
      <c r="B4943" s="17" t="s">
        <v>1621</v>
      </c>
      <c r="C4943" s="16" t="s">
        <v>17</v>
      </c>
      <c r="D4943" s="16" t="s">
        <v>1622</v>
      </c>
      <c r="E4943" s="27" t="s">
        <v>819</v>
      </c>
      <c r="F4943" s="27" t="s">
        <v>115</v>
      </c>
      <c r="G4943" s="18">
        <v>1</v>
      </c>
      <c r="H4943" s="71">
        <v>3.28</v>
      </c>
    </row>
    <row r="4944" spans="1:8">
      <c r="A4944" s="7" t="s">
        <v>800</v>
      </c>
      <c r="B4944" s="8">
        <v>10549</v>
      </c>
      <c r="C4944" s="7" t="s">
        <v>17</v>
      </c>
      <c r="D4944" s="7" t="s">
        <v>813</v>
      </c>
      <c r="E4944" s="26" t="s">
        <v>812</v>
      </c>
      <c r="F4944" s="26" t="s">
        <v>810</v>
      </c>
      <c r="G4944" s="9">
        <v>2.5</v>
      </c>
      <c r="H4944" s="72">
        <v>3.87</v>
      </c>
    </row>
    <row r="4945" spans="1:8" ht="25.5">
      <c r="A4945" s="16" t="s">
        <v>806</v>
      </c>
      <c r="B4945" s="17" t="s">
        <v>1632</v>
      </c>
      <c r="C4945" s="16" t="s">
        <v>17</v>
      </c>
      <c r="D4945" s="16" t="s">
        <v>1633</v>
      </c>
      <c r="E4945" s="27" t="s">
        <v>819</v>
      </c>
      <c r="F4945" s="27" t="s">
        <v>930</v>
      </c>
      <c r="G4945" s="18">
        <v>0.01</v>
      </c>
      <c r="H4945" s="71">
        <v>16.510000000000002</v>
      </c>
    </row>
    <row r="4946" spans="1:8">
      <c r="A4946" s="7" t="s">
        <v>800</v>
      </c>
      <c r="B4946" s="8">
        <v>10552</v>
      </c>
      <c r="C4946" s="7" t="s">
        <v>17</v>
      </c>
      <c r="D4946" s="7" t="s">
        <v>1532</v>
      </c>
      <c r="E4946" s="26" t="s">
        <v>812</v>
      </c>
      <c r="F4946" s="26" t="s">
        <v>810</v>
      </c>
      <c r="G4946" s="9">
        <v>2.5</v>
      </c>
      <c r="H4946" s="72">
        <v>3.74</v>
      </c>
    </row>
    <row r="4947" spans="1:8">
      <c r="A4947" s="16" t="s">
        <v>806</v>
      </c>
      <c r="B4947" s="17" t="s">
        <v>814</v>
      </c>
      <c r="C4947" s="16" t="s">
        <v>17</v>
      </c>
      <c r="D4947" s="16" t="s">
        <v>815</v>
      </c>
      <c r="E4947" s="27" t="s">
        <v>809</v>
      </c>
      <c r="F4947" s="27" t="s">
        <v>810</v>
      </c>
      <c r="G4947" s="18">
        <v>2.5</v>
      </c>
      <c r="H4947" s="71">
        <v>16.89</v>
      </c>
    </row>
    <row r="4948" spans="1:8" ht="60">
      <c r="A4948" s="32" t="s">
        <v>816</v>
      </c>
      <c r="B4948" s="29"/>
      <c r="C4948" s="29"/>
      <c r="D4948" s="29"/>
      <c r="E4948" s="29"/>
      <c r="F4948" s="29"/>
      <c r="G4948" s="29"/>
      <c r="H4948" s="73"/>
    </row>
    <row r="4949" spans="1:8" ht="15">
      <c r="A4949" s="1" t="s">
        <v>0</v>
      </c>
      <c r="B4949" s="2" t="s">
        <v>1</v>
      </c>
      <c r="C4949" s="1" t="s">
        <v>2</v>
      </c>
      <c r="D4949" s="1" t="s">
        <v>3</v>
      </c>
      <c r="E4949" s="29" t="s">
        <v>799</v>
      </c>
      <c r="F4949" s="29" t="s">
        <v>4</v>
      </c>
      <c r="G4949" s="2" t="s">
        <v>5</v>
      </c>
      <c r="H4949" s="74" t="s">
        <v>6</v>
      </c>
    </row>
    <row r="4950" spans="1:8">
      <c r="A4950" s="16" t="s">
        <v>806</v>
      </c>
      <c r="B4950" s="17">
        <v>2242</v>
      </c>
      <c r="C4950" s="16" t="s">
        <v>17</v>
      </c>
      <c r="D4950" s="16" t="s">
        <v>1636</v>
      </c>
      <c r="E4950" s="27" t="s">
        <v>819</v>
      </c>
      <c r="F4950" s="27" t="s">
        <v>115</v>
      </c>
      <c r="G4950" s="18">
        <v>1</v>
      </c>
      <c r="H4950" s="71">
        <v>27</v>
      </c>
    </row>
    <row r="4951" spans="1:8">
      <c r="A4951" s="16" t="s">
        <v>806</v>
      </c>
      <c r="B4951" s="17" t="s">
        <v>1604</v>
      </c>
      <c r="C4951" s="16" t="s">
        <v>17</v>
      </c>
      <c r="D4951" s="16" t="s">
        <v>1909</v>
      </c>
      <c r="E4951" s="27" t="s">
        <v>819</v>
      </c>
      <c r="F4951" s="27" t="s">
        <v>89</v>
      </c>
      <c r="G4951" s="18">
        <v>10</v>
      </c>
      <c r="H4951" s="71">
        <v>5.39</v>
      </c>
    </row>
    <row r="4952" spans="1:8">
      <c r="A4952" s="16" t="s">
        <v>806</v>
      </c>
      <c r="B4952" s="17" t="s">
        <v>1535</v>
      </c>
      <c r="C4952" s="16" t="s">
        <v>17</v>
      </c>
      <c r="D4952" s="16" t="s">
        <v>1536</v>
      </c>
      <c r="E4952" s="27" t="s">
        <v>809</v>
      </c>
      <c r="F4952" s="27" t="s">
        <v>810</v>
      </c>
      <c r="G4952" s="18">
        <v>2.5</v>
      </c>
      <c r="H4952" s="71">
        <v>22.45</v>
      </c>
    </row>
    <row r="4953" spans="1:8">
      <c r="A4953" s="16" t="s">
        <v>806</v>
      </c>
      <c r="B4953" s="17" t="s">
        <v>1621</v>
      </c>
      <c r="C4953" s="16" t="s">
        <v>17</v>
      </c>
      <c r="D4953" s="16" t="s">
        <v>1622</v>
      </c>
      <c r="E4953" s="27" t="s">
        <v>819</v>
      </c>
      <c r="F4953" s="27" t="s">
        <v>115</v>
      </c>
      <c r="G4953" s="18">
        <v>1</v>
      </c>
      <c r="H4953" s="71">
        <v>3.28</v>
      </c>
    </row>
    <row r="4954" spans="1:8">
      <c r="A4954" s="16" t="s">
        <v>806</v>
      </c>
      <c r="B4954" s="17">
        <v>10596</v>
      </c>
      <c r="C4954" s="16" t="s">
        <v>17</v>
      </c>
      <c r="D4954" s="16" t="s">
        <v>835</v>
      </c>
      <c r="E4954" s="27" t="s">
        <v>819</v>
      </c>
      <c r="F4954" s="27" t="s">
        <v>115</v>
      </c>
      <c r="G4954" s="18">
        <v>2.2499999999999999E-2</v>
      </c>
      <c r="H4954" s="71">
        <v>4.8499999999999996</v>
      </c>
    </row>
    <row r="4955" spans="1:8">
      <c r="A4955" s="16" t="s">
        <v>806</v>
      </c>
      <c r="B4955" s="17">
        <v>1651</v>
      </c>
      <c r="C4955" s="16" t="s">
        <v>17</v>
      </c>
      <c r="D4955" s="16" t="s">
        <v>842</v>
      </c>
      <c r="E4955" s="27" t="s">
        <v>819</v>
      </c>
      <c r="F4955" s="27" t="s">
        <v>843</v>
      </c>
      <c r="G4955" s="18">
        <v>4.0000000000000001E-3</v>
      </c>
      <c r="H4955" s="71">
        <v>7</v>
      </c>
    </row>
    <row r="4956" spans="1:8">
      <c r="A4956" s="16" t="s">
        <v>806</v>
      </c>
      <c r="B4956" s="17">
        <v>158</v>
      </c>
      <c r="C4956" s="16" t="s">
        <v>17</v>
      </c>
      <c r="D4956" s="16" t="s">
        <v>831</v>
      </c>
      <c r="E4956" s="27" t="s">
        <v>819</v>
      </c>
      <c r="F4956" s="27" t="s">
        <v>115</v>
      </c>
      <c r="G4956" s="18">
        <v>0.50900000000000001</v>
      </c>
      <c r="H4956" s="71">
        <v>14</v>
      </c>
    </row>
    <row r="4957" spans="1:8">
      <c r="A4957" s="16" t="s">
        <v>806</v>
      </c>
      <c r="B4957" s="17">
        <v>10362</v>
      </c>
      <c r="C4957" s="16" t="s">
        <v>17</v>
      </c>
      <c r="D4957" s="16" t="s">
        <v>826</v>
      </c>
      <c r="E4957" s="27" t="s">
        <v>827</v>
      </c>
      <c r="F4957" s="27" t="s">
        <v>115</v>
      </c>
      <c r="G4957" s="18">
        <v>2.2499999999999999E-2</v>
      </c>
      <c r="H4957" s="71">
        <v>12.54</v>
      </c>
    </row>
    <row r="4958" spans="1:8">
      <c r="A4958" s="16" t="s">
        <v>806</v>
      </c>
      <c r="B4958" s="17">
        <v>10761</v>
      </c>
      <c r="C4958" s="16" t="s">
        <v>17</v>
      </c>
      <c r="D4958" s="16" t="s">
        <v>837</v>
      </c>
      <c r="E4958" s="27" t="s">
        <v>827</v>
      </c>
      <c r="F4958" s="27" t="s">
        <v>115</v>
      </c>
      <c r="G4958" s="18">
        <v>0.50900000000000001</v>
      </c>
      <c r="H4958" s="71">
        <v>5</v>
      </c>
    </row>
    <row r="4959" spans="1:8">
      <c r="A4959" s="16" t="s">
        <v>806</v>
      </c>
      <c r="B4959" s="17">
        <v>941</v>
      </c>
      <c r="C4959" s="16" t="s">
        <v>17</v>
      </c>
      <c r="D4959" s="16" t="s">
        <v>830</v>
      </c>
      <c r="E4959" s="27" t="s">
        <v>819</v>
      </c>
      <c r="F4959" s="27" t="s">
        <v>115</v>
      </c>
      <c r="G4959" s="18">
        <v>7.4999999999999997E-3</v>
      </c>
      <c r="H4959" s="71">
        <v>194.68</v>
      </c>
    </row>
    <row r="4960" spans="1:8">
      <c r="A4960" s="16" t="s">
        <v>806</v>
      </c>
      <c r="B4960" s="17">
        <v>10517</v>
      </c>
      <c r="C4960" s="16" t="s">
        <v>17</v>
      </c>
      <c r="D4960" s="16" t="s">
        <v>849</v>
      </c>
      <c r="E4960" s="27" t="s">
        <v>827</v>
      </c>
      <c r="F4960" s="27" t="s">
        <v>850</v>
      </c>
      <c r="G4960" s="18">
        <v>2E-3</v>
      </c>
      <c r="H4960" s="71">
        <v>300</v>
      </c>
    </row>
    <row r="4961" spans="1:8">
      <c r="A4961" s="16" t="s">
        <v>806</v>
      </c>
      <c r="B4961" s="17">
        <v>10492</v>
      </c>
      <c r="C4961" s="16" t="s">
        <v>17</v>
      </c>
      <c r="D4961" s="16" t="s">
        <v>824</v>
      </c>
      <c r="E4961" s="27" t="s">
        <v>819</v>
      </c>
      <c r="F4961" s="27" t="s">
        <v>115</v>
      </c>
      <c r="G4961" s="18">
        <v>2.2499999999999999E-2</v>
      </c>
      <c r="H4961" s="71">
        <v>205</v>
      </c>
    </row>
    <row r="4962" spans="1:8" ht="25.5">
      <c r="A4962" s="16" t="s">
        <v>806</v>
      </c>
      <c r="B4962" s="17" t="s">
        <v>828</v>
      </c>
      <c r="C4962" s="16" t="s">
        <v>17</v>
      </c>
      <c r="D4962" s="16" t="s">
        <v>829</v>
      </c>
      <c r="E4962" s="27" t="s">
        <v>819</v>
      </c>
      <c r="F4962" s="27" t="s">
        <v>115</v>
      </c>
      <c r="G4962" s="18">
        <v>3.0000000000000001E-3</v>
      </c>
      <c r="H4962" s="71">
        <v>16.13</v>
      </c>
    </row>
    <row r="4963" spans="1:8">
      <c r="A4963" s="16" t="s">
        <v>806</v>
      </c>
      <c r="B4963" s="17">
        <v>4729</v>
      </c>
      <c r="C4963" s="16" t="s">
        <v>17</v>
      </c>
      <c r="D4963" s="16" t="s">
        <v>853</v>
      </c>
      <c r="E4963" s="27" t="s">
        <v>819</v>
      </c>
      <c r="F4963" s="27" t="s">
        <v>115</v>
      </c>
      <c r="G4963" s="18">
        <v>2.5000000000000001E-4</v>
      </c>
      <c r="H4963" s="71">
        <v>37.799999999999997</v>
      </c>
    </row>
    <row r="4964" spans="1:8">
      <c r="A4964" s="16" t="s">
        <v>806</v>
      </c>
      <c r="B4964" s="17">
        <v>10788</v>
      </c>
      <c r="C4964" s="16" t="s">
        <v>17</v>
      </c>
      <c r="D4964" s="16" t="s">
        <v>852</v>
      </c>
      <c r="E4964" s="27" t="s">
        <v>819</v>
      </c>
      <c r="F4964" s="27" t="s">
        <v>115</v>
      </c>
      <c r="G4964" s="18">
        <v>5.0000000000000001E-4</v>
      </c>
      <c r="H4964" s="71">
        <v>36.9</v>
      </c>
    </row>
    <row r="4965" spans="1:8">
      <c r="A4965" s="16" t="s">
        <v>806</v>
      </c>
      <c r="B4965" s="17" t="s">
        <v>817</v>
      </c>
      <c r="C4965" s="16" t="s">
        <v>17</v>
      </c>
      <c r="D4965" s="16" t="s">
        <v>818</v>
      </c>
      <c r="E4965" s="27" t="s">
        <v>819</v>
      </c>
      <c r="F4965" s="27" t="s">
        <v>820</v>
      </c>
      <c r="G4965" s="18">
        <v>3.7499999999999999E-3</v>
      </c>
      <c r="H4965" s="71">
        <v>88.33</v>
      </c>
    </row>
    <row r="4966" spans="1:8" ht="25.5">
      <c r="A4966" s="16" t="s">
        <v>806</v>
      </c>
      <c r="B4966" s="17" t="s">
        <v>854</v>
      </c>
      <c r="C4966" s="16" t="s">
        <v>17</v>
      </c>
      <c r="D4966" s="16" t="s">
        <v>855</v>
      </c>
      <c r="E4966" s="27" t="s">
        <v>819</v>
      </c>
      <c r="F4966" s="27" t="s">
        <v>115</v>
      </c>
      <c r="G4966" s="18">
        <v>5.0000000000000001E-4</v>
      </c>
      <c r="H4966" s="71">
        <v>189.9</v>
      </c>
    </row>
    <row r="4967" spans="1:8">
      <c r="A4967" s="16" t="s">
        <v>806</v>
      </c>
      <c r="B4967" s="17">
        <v>2378</v>
      </c>
      <c r="C4967" s="16" t="s">
        <v>17</v>
      </c>
      <c r="D4967" s="16" t="s">
        <v>832</v>
      </c>
      <c r="E4967" s="27" t="s">
        <v>819</v>
      </c>
      <c r="F4967" s="27" t="s">
        <v>115</v>
      </c>
      <c r="G4967" s="18">
        <v>0.39874999999999999</v>
      </c>
      <c r="H4967" s="71">
        <v>4.5</v>
      </c>
    </row>
    <row r="4968" spans="1:8">
      <c r="A4968" s="16" t="s">
        <v>806</v>
      </c>
      <c r="B4968" s="17">
        <v>4728</v>
      </c>
      <c r="C4968" s="16" t="s">
        <v>17</v>
      </c>
      <c r="D4968" s="16" t="s">
        <v>851</v>
      </c>
      <c r="E4968" s="27" t="s">
        <v>819</v>
      </c>
      <c r="F4968" s="27" t="s">
        <v>115</v>
      </c>
      <c r="G4968" s="18">
        <v>7.5000000000000002E-4</v>
      </c>
      <c r="H4968" s="71">
        <v>18.579999999999998</v>
      </c>
    </row>
    <row r="4969" spans="1:8">
      <c r="A4969" s="16" t="s">
        <v>806</v>
      </c>
      <c r="B4969" s="17">
        <v>10599</v>
      </c>
      <c r="C4969" s="16" t="s">
        <v>17</v>
      </c>
      <c r="D4969" s="16" t="s">
        <v>825</v>
      </c>
      <c r="E4969" s="27" t="s">
        <v>819</v>
      </c>
      <c r="F4969" s="27" t="s">
        <v>115</v>
      </c>
      <c r="G4969" s="18">
        <v>8.9999999999999993E-3</v>
      </c>
      <c r="H4969" s="71">
        <v>18</v>
      </c>
    </row>
    <row r="4970" spans="1:8">
      <c r="A4970" s="16" t="s">
        <v>806</v>
      </c>
      <c r="B4970" s="17" t="s">
        <v>844</v>
      </c>
      <c r="C4970" s="16" t="s">
        <v>17</v>
      </c>
      <c r="D4970" s="16" t="s">
        <v>845</v>
      </c>
      <c r="E4970" s="27" t="s">
        <v>819</v>
      </c>
      <c r="F4970" s="27" t="s">
        <v>820</v>
      </c>
      <c r="G4970" s="18">
        <v>1.15E-2</v>
      </c>
      <c r="H4970" s="71">
        <v>12.99</v>
      </c>
    </row>
    <row r="4971" spans="1:8">
      <c r="A4971" s="16" t="s">
        <v>806</v>
      </c>
      <c r="B4971" s="17" t="s">
        <v>821</v>
      </c>
      <c r="C4971" s="16" t="s">
        <v>17</v>
      </c>
      <c r="D4971" s="16" t="s">
        <v>822</v>
      </c>
      <c r="E4971" s="27" t="s">
        <v>819</v>
      </c>
      <c r="F4971" s="27" t="s">
        <v>115</v>
      </c>
      <c r="G4971" s="18">
        <v>1E-3</v>
      </c>
      <c r="H4971" s="71">
        <v>24.02</v>
      </c>
    </row>
    <row r="4972" spans="1:8" ht="25.5">
      <c r="A4972" s="16" t="s">
        <v>806</v>
      </c>
      <c r="B4972" s="17" t="s">
        <v>1632</v>
      </c>
      <c r="C4972" s="16" t="s">
        <v>17</v>
      </c>
      <c r="D4972" s="16" t="s">
        <v>1633</v>
      </c>
      <c r="E4972" s="27" t="s">
        <v>819</v>
      </c>
      <c r="F4972" s="27" t="s">
        <v>930</v>
      </c>
      <c r="G4972" s="18">
        <v>0.01</v>
      </c>
      <c r="H4972" s="71">
        <v>16.510000000000002</v>
      </c>
    </row>
    <row r="4973" spans="1:8">
      <c r="A4973" s="16" t="s">
        <v>806</v>
      </c>
      <c r="B4973" s="17">
        <v>11240</v>
      </c>
      <c r="C4973" s="16" t="s">
        <v>17</v>
      </c>
      <c r="D4973" s="16" t="s">
        <v>1537</v>
      </c>
      <c r="E4973" s="27" t="s">
        <v>819</v>
      </c>
      <c r="F4973" s="27" t="s">
        <v>115</v>
      </c>
      <c r="G4973" s="18">
        <v>5.0000000000000001E-4</v>
      </c>
      <c r="H4973" s="71">
        <v>47.69</v>
      </c>
    </row>
    <row r="4974" spans="1:8">
      <c r="A4974" s="16" t="s">
        <v>806</v>
      </c>
      <c r="B4974" s="17">
        <v>10579</v>
      </c>
      <c r="C4974" s="16" t="s">
        <v>17</v>
      </c>
      <c r="D4974" s="16" t="s">
        <v>869</v>
      </c>
      <c r="E4974" s="27" t="s">
        <v>819</v>
      </c>
      <c r="F4974" s="27" t="s">
        <v>115</v>
      </c>
      <c r="G4974" s="18">
        <v>5.0000000000000001E-4</v>
      </c>
      <c r="H4974" s="71">
        <v>26.89</v>
      </c>
    </row>
    <row r="4975" spans="1:8">
      <c r="A4975" s="16" t="s">
        <v>806</v>
      </c>
      <c r="B4975" s="17">
        <v>11242</v>
      </c>
      <c r="C4975" s="16" t="s">
        <v>17</v>
      </c>
      <c r="D4975" s="16" t="s">
        <v>1538</v>
      </c>
      <c r="E4975" s="27" t="s">
        <v>819</v>
      </c>
      <c r="F4975" s="27" t="s">
        <v>115</v>
      </c>
      <c r="G4975" s="18">
        <v>2.5000000000000001E-4</v>
      </c>
      <c r="H4975" s="71">
        <v>34</v>
      </c>
    </row>
    <row r="4976" spans="1:8">
      <c r="A4976" s="16" t="s">
        <v>806</v>
      </c>
      <c r="B4976" s="17">
        <v>11241</v>
      </c>
      <c r="C4976" s="16" t="s">
        <v>17</v>
      </c>
      <c r="D4976" s="16" t="s">
        <v>1539</v>
      </c>
      <c r="E4976" s="27" t="s">
        <v>819</v>
      </c>
      <c r="F4976" s="27" t="s">
        <v>115</v>
      </c>
      <c r="G4976" s="18">
        <v>5.0000000000000001E-4</v>
      </c>
      <c r="H4976" s="71">
        <v>170.6</v>
      </c>
    </row>
    <row r="4977" spans="1:8">
      <c r="A4977" s="16" t="s">
        <v>806</v>
      </c>
      <c r="B4977" s="17" t="s">
        <v>814</v>
      </c>
      <c r="C4977" s="16" t="s">
        <v>17</v>
      </c>
      <c r="D4977" s="16" t="s">
        <v>815</v>
      </c>
      <c r="E4977" s="27" t="s">
        <v>809</v>
      </c>
      <c r="F4977" s="27" t="s">
        <v>810</v>
      </c>
      <c r="G4977" s="18">
        <v>2.5</v>
      </c>
      <c r="H4977" s="71">
        <v>16.89</v>
      </c>
    </row>
    <row r="4978" spans="1:8">
      <c r="A4978" s="11"/>
      <c r="B4978" s="11"/>
      <c r="C4978" s="11"/>
      <c r="D4978" s="11"/>
      <c r="E4978" s="11"/>
      <c r="F4978" s="11"/>
      <c r="G4978" s="12"/>
      <c r="H4978" s="75"/>
    </row>
    <row r="4979" spans="1:8">
      <c r="A4979" s="11"/>
      <c r="B4979" s="11"/>
      <c r="C4979" s="11"/>
      <c r="D4979" s="11"/>
      <c r="E4979" s="11"/>
      <c r="F4979" s="11"/>
      <c r="G4979" s="28"/>
      <c r="H4979" s="76"/>
    </row>
    <row r="4980" spans="1:8" ht="15" thickBot="1">
      <c r="A4980" s="13"/>
      <c r="B4980" s="13"/>
      <c r="C4980" s="13"/>
      <c r="D4980" s="13"/>
      <c r="E4980" s="13"/>
      <c r="F4980" s="13"/>
      <c r="G4980" s="14"/>
      <c r="H4980" s="77"/>
    </row>
    <row r="4981" spans="1:8" ht="15" thickTop="1">
      <c r="A4981" s="15"/>
      <c r="B4981" s="15"/>
      <c r="C4981" s="15"/>
      <c r="D4981" s="15"/>
      <c r="E4981" s="15"/>
      <c r="F4981" s="15"/>
      <c r="G4981" s="15"/>
      <c r="H4981" s="78"/>
    </row>
    <row r="4982" spans="1:8" ht="15">
      <c r="A4982" s="1" t="s">
        <v>703</v>
      </c>
      <c r="B4982" s="2" t="s">
        <v>1</v>
      </c>
      <c r="C4982" s="1" t="s">
        <v>2</v>
      </c>
      <c r="D4982" s="1" t="s">
        <v>3</v>
      </c>
      <c r="E4982" s="29" t="s">
        <v>799</v>
      </c>
      <c r="F4982" s="29" t="s">
        <v>4</v>
      </c>
      <c r="G4982" s="2" t="s">
        <v>5</v>
      </c>
      <c r="H4982" s="74" t="s">
        <v>6</v>
      </c>
    </row>
    <row r="4983" spans="1:8" ht="25.5">
      <c r="A4983" s="3" t="s">
        <v>800</v>
      </c>
      <c r="B4983" s="4">
        <v>7817</v>
      </c>
      <c r="C4983" s="3" t="s">
        <v>17</v>
      </c>
      <c r="D4983" s="3" t="s">
        <v>704</v>
      </c>
      <c r="E4983" s="25" t="s">
        <v>1637</v>
      </c>
      <c r="F4983" s="25" t="s">
        <v>115</v>
      </c>
      <c r="G4983" s="5">
        <v>1</v>
      </c>
      <c r="H4983" s="6">
        <f>ROUND(SUM(H4985*G4985,G4986*H4986,H4987*G4987,H4988*G4988,H4989*G4989,H4990*G4990),2)</f>
        <v>78.8</v>
      </c>
    </row>
    <row r="4984" spans="1:8" ht="15">
      <c r="A4984" s="1" t="s">
        <v>0</v>
      </c>
      <c r="B4984" s="2" t="s">
        <v>1</v>
      </c>
      <c r="C4984" s="1" t="s">
        <v>2</v>
      </c>
      <c r="D4984" s="1" t="s">
        <v>3</v>
      </c>
      <c r="E4984" s="29" t="s">
        <v>799</v>
      </c>
      <c r="F4984" s="29" t="s">
        <v>4</v>
      </c>
      <c r="G4984" s="2" t="s">
        <v>5</v>
      </c>
      <c r="H4984" s="74" t="s">
        <v>6</v>
      </c>
    </row>
    <row r="4985" spans="1:8">
      <c r="A4985" s="16" t="s">
        <v>806</v>
      </c>
      <c r="B4985" s="17" t="s">
        <v>1621</v>
      </c>
      <c r="C4985" s="16" t="s">
        <v>17</v>
      </c>
      <c r="D4985" s="16" t="s">
        <v>1622</v>
      </c>
      <c r="E4985" s="27" t="s">
        <v>819</v>
      </c>
      <c r="F4985" s="27" t="s">
        <v>115</v>
      </c>
      <c r="G4985" s="18">
        <v>1</v>
      </c>
      <c r="H4985" s="71">
        <v>3.28</v>
      </c>
    </row>
    <row r="4986" spans="1:8">
      <c r="A4986" s="7" t="s">
        <v>800</v>
      </c>
      <c r="B4986" s="8">
        <v>10552</v>
      </c>
      <c r="C4986" s="7" t="s">
        <v>17</v>
      </c>
      <c r="D4986" s="7" t="s">
        <v>1532</v>
      </c>
      <c r="E4986" s="26" t="s">
        <v>812</v>
      </c>
      <c r="F4986" s="26" t="s">
        <v>810</v>
      </c>
      <c r="G4986" s="9">
        <v>0.8</v>
      </c>
      <c r="H4986" s="72">
        <v>3.74</v>
      </c>
    </row>
    <row r="4987" spans="1:8">
      <c r="A4987" s="16" t="s">
        <v>806</v>
      </c>
      <c r="B4987" s="17" t="s">
        <v>814</v>
      </c>
      <c r="C4987" s="16" t="s">
        <v>17</v>
      </c>
      <c r="D4987" s="16" t="s">
        <v>815</v>
      </c>
      <c r="E4987" s="27" t="s">
        <v>809</v>
      </c>
      <c r="F4987" s="27" t="s">
        <v>810</v>
      </c>
      <c r="G4987" s="18">
        <v>0.4</v>
      </c>
      <c r="H4987" s="71">
        <v>16.89</v>
      </c>
    </row>
    <row r="4988" spans="1:8">
      <c r="A4988" s="16" t="s">
        <v>806</v>
      </c>
      <c r="B4988" s="17" t="s">
        <v>1535</v>
      </c>
      <c r="C4988" s="16" t="s">
        <v>17</v>
      </c>
      <c r="D4988" s="16" t="s">
        <v>1536</v>
      </c>
      <c r="E4988" s="27" t="s">
        <v>809</v>
      </c>
      <c r="F4988" s="27" t="s">
        <v>810</v>
      </c>
      <c r="G4988" s="18">
        <v>0.8</v>
      </c>
      <c r="H4988" s="71">
        <v>22.45</v>
      </c>
    </row>
    <row r="4989" spans="1:8" ht="25.5">
      <c r="A4989" s="16" t="s">
        <v>806</v>
      </c>
      <c r="B4989" s="17">
        <v>7531</v>
      </c>
      <c r="C4989" s="16" t="s">
        <v>17</v>
      </c>
      <c r="D4989" s="16" t="s">
        <v>704</v>
      </c>
      <c r="E4989" s="27" t="s">
        <v>819</v>
      </c>
      <c r="F4989" s="27" t="s">
        <v>115</v>
      </c>
      <c r="G4989" s="18">
        <v>1</v>
      </c>
      <c r="H4989" s="71">
        <v>46.26</v>
      </c>
    </row>
    <row r="4990" spans="1:8">
      <c r="A4990" s="7" t="s">
        <v>800</v>
      </c>
      <c r="B4990" s="8">
        <v>10549</v>
      </c>
      <c r="C4990" s="7" t="s">
        <v>17</v>
      </c>
      <c r="D4990" s="7" t="s">
        <v>813</v>
      </c>
      <c r="E4990" s="26" t="s">
        <v>812</v>
      </c>
      <c r="F4990" s="26" t="s">
        <v>810</v>
      </c>
      <c r="G4990" s="9">
        <v>0.4</v>
      </c>
      <c r="H4990" s="72">
        <v>3.87</v>
      </c>
    </row>
    <row r="4991" spans="1:8" ht="60">
      <c r="A4991" s="32" t="s">
        <v>816</v>
      </c>
      <c r="B4991" s="29"/>
      <c r="C4991" s="29"/>
      <c r="D4991" s="29"/>
      <c r="E4991" s="29"/>
      <c r="F4991" s="29"/>
      <c r="G4991" s="29"/>
      <c r="H4991" s="73"/>
    </row>
    <row r="4992" spans="1:8" ht="15">
      <c r="A4992" s="1" t="s">
        <v>0</v>
      </c>
      <c r="B4992" s="2" t="s">
        <v>1</v>
      </c>
      <c r="C4992" s="1" t="s">
        <v>2</v>
      </c>
      <c r="D4992" s="1" t="s">
        <v>3</v>
      </c>
      <c r="E4992" s="29" t="s">
        <v>799</v>
      </c>
      <c r="F4992" s="29" t="s">
        <v>4</v>
      </c>
      <c r="G4992" s="2" t="s">
        <v>5</v>
      </c>
      <c r="H4992" s="74" t="s">
        <v>6</v>
      </c>
    </row>
    <row r="4993" spans="1:8">
      <c r="A4993" s="16" t="s">
        <v>806</v>
      </c>
      <c r="B4993" s="17" t="s">
        <v>1621</v>
      </c>
      <c r="C4993" s="16" t="s">
        <v>17</v>
      </c>
      <c r="D4993" s="16" t="s">
        <v>1622</v>
      </c>
      <c r="E4993" s="27" t="s">
        <v>819</v>
      </c>
      <c r="F4993" s="27" t="s">
        <v>115</v>
      </c>
      <c r="G4993" s="18">
        <v>1</v>
      </c>
      <c r="H4993" s="71">
        <v>3.28</v>
      </c>
    </row>
    <row r="4994" spans="1:8">
      <c r="A4994" s="16" t="s">
        <v>806</v>
      </c>
      <c r="B4994" s="17" t="s">
        <v>821</v>
      </c>
      <c r="C4994" s="16" t="s">
        <v>17</v>
      </c>
      <c r="D4994" s="16" t="s">
        <v>822</v>
      </c>
      <c r="E4994" s="27" t="s">
        <v>819</v>
      </c>
      <c r="F4994" s="27" t="s">
        <v>115</v>
      </c>
      <c r="G4994" s="18">
        <v>2.4000000000000001E-4</v>
      </c>
      <c r="H4994" s="71">
        <v>24.02</v>
      </c>
    </row>
    <row r="4995" spans="1:8">
      <c r="A4995" s="16" t="s">
        <v>806</v>
      </c>
      <c r="B4995" s="17" t="s">
        <v>817</v>
      </c>
      <c r="C4995" s="16" t="s">
        <v>17</v>
      </c>
      <c r="D4995" s="16" t="s">
        <v>818</v>
      </c>
      <c r="E4995" s="27" t="s">
        <v>819</v>
      </c>
      <c r="F4995" s="27" t="s">
        <v>820</v>
      </c>
      <c r="G4995" s="18">
        <v>8.8000000000000003E-4</v>
      </c>
      <c r="H4995" s="71">
        <v>88.33</v>
      </c>
    </row>
    <row r="4996" spans="1:8">
      <c r="A4996" s="16" t="s">
        <v>806</v>
      </c>
      <c r="B4996" s="17">
        <v>10362</v>
      </c>
      <c r="C4996" s="16" t="s">
        <v>17</v>
      </c>
      <c r="D4996" s="16" t="s">
        <v>826</v>
      </c>
      <c r="E4996" s="27" t="s">
        <v>827</v>
      </c>
      <c r="F4996" s="27" t="s">
        <v>115</v>
      </c>
      <c r="G4996" s="18">
        <v>5.4000000000000003E-3</v>
      </c>
      <c r="H4996" s="71">
        <v>12.54</v>
      </c>
    </row>
    <row r="4997" spans="1:8">
      <c r="A4997" s="16" t="s">
        <v>806</v>
      </c>
      <c r="B4997" s="17">
        <v>158</v>
      </c>
      <c r="C4997" s="16" t="s">
        <v>17</v>
      </c>
      <c r="D4997" s="16" t="s">
        <v>831</v>
      </c>
      <c r="E4997" s="27" t="s">
        <v>819</v>
      </c>
      <c r="F4997" s="27" t="s">
        <v>115</v>
      </c>
      <c r="G4997" s="18">
        <v>0.12216</v>
      </c>
      <c r="H4997" s="71">
        <v>14</v>
      </c>
    </row>
    <row r="4998" spans="1:8">
      <c r="A4998" s="16" t="s">
        <v>806</v>
      </c>
      <c r="B4998" s="17">
        <v>941</v>
      </c>
      <c r="C4998" s="16" t="s">
        <v>17</v>
      </c>
      <c r="D4998" s="16" t="s">
        <v>830</v>
      </c>
      <c r="E4998" s="27" t="s">
        <v>819</v>
      </c>
      <c r="F4998" s="27" t="s">
        <v>115</v>
      </c>
      <c r="G4998" s="18">
        <v>1.8E-3</v>
      </c>
      <c r="H4998" s="71">
        <v>194.68</v>
      </c>
    </row>
    <row r="4999" spans="1:8">
      <c r="A4999" s="16" t="s">
        <v>806</v>
      </c>
      <c r="B4999" s="17">
        <v>10596</v>
      </c>
      <c r="C4999" s="16" t="s">
        <v>17</v>
      </c>
      <c r="D4999" s="16" t="s">
        <v>835</v>
      </c>
      <c r="E4999" s="27" t="s">
        <v>819</v>
      </c>
      <c r="F4999" s="27" t="s">
        <v>115</v>
      </c>
      <c r="G4999" s="18">
        <v>5.4000000000000003E-3</v>
      </c>
      <c r="H4999" s="71">
        <v>4.8499999999999996</v>
      </c>
    </row>
    <row r="5000" spans="1:8">
      <c r="A5000" s="16" t="s">
        <v>806</v>
      </c>
      <c r="B5000" s="17">
        <v>11240</v>
      </c>
      <c r="C5000" s="16" t="s">
        <v>17</v>
      </c>
      <c r="D5000" s="16" t="s">
        <v>1537</v>
      </c>
      <c r="E5000" s="27" t="s">
        <v>819</v>
      </c>
      <c r="F5000" s="27" t="s">
        <v>115</v>
      </c>
      <c r="G5000" s="18">
        <v>1.6000000000000001E-4</v>
      </c>
      <c r="H5000" s="71">
        <v>47.69</v>
      </c>
    </row>
    <row r="5001" spans="1:8">
      <c r="A5001" s="16" t="s">
        <v>806</v>
      </c>
      <c r="B5001" s="17">
        <v>2378</v>
      </c>
      <c r="C5001" s="16" t="s">
        <v>17</v>
      </c>
      <c r="D5001" s="16" t="s">
        <v>832</v>
      </c>
      <c r="E5001" s="27" t="s">
        <v>819</v>
      </c>
      <c r="F5001" s="27" t="s">
        <v>115</v>
      </c>
      <c r="G5001" s="18">
        <v>8.9959999999999998E-2</v>
      </c>
      <c r="H5001" s="71">
        <v>4.5</v>
      </c>
    </row>
    <row r="5002" spans="1:8" ht="25.5">
      <c r="A5002" s="16" t="s">
        <v>806</v>
      </c>
      <c r="B5002" s="17" t="s">
        <v>828</v>
      </c>
      <c r="C5002" s="16" t="s">
        <v>17</v>
      </c>
      <c r="D5002" s="16" t="s">
        <v>829</v>
      </c>
      <c r="E5002" s="27" t="s">
        <v>819</v>
      </c>
      <c r="F5002" s="27" t="s">
        <v>115</v>
      </c>
      <c r="G5002" s="18">
        <v>7.2000000000000005E-4</v>
      </c>
      <c r="H5002" s="71">
        <v>16.13</v>
      </c>
    </row>
    <row r="5003" spans="1:8">
      <c r="A5003" s="16" t="s">
        <v>806</v>
      </c>
      <c r="B5003" s="17">
        <v>10599</v>
      </c>
      <c r="C5003" s="16" t="s">
        <v>17</v>
      </c>
      <c r="D5003" s="16" t="s">
        <v>825</v>
      </c>
      <c r="E5003" s="27" t="s">
        <v>819</v>
      </c>
      <c r="F5003" s="27" t="s">
        <v>115</v>
      </c>
      <c r="G5003" s="18">
        <v>2.16E-3</v>
      </c>
      <c r="H5003" s="71">
        <v>18</v>
      </c>
    </row>
    <row r="5004" spans="1:8">
      <c r="A5004" s="16" t="s">
        <v>806</v>
      </c>
      <c r="B5004" s="17" t="s">
        <v>844</v>
      </c>
      <c r="C5004" s="16" t="s">
        <v>17</v>
      </c>
      <c r="D5004" s="16" t="s">
        <v>845</v>
      </c>
      <c r="E5004" s="27" t="s">
        <v>819</v>
      </c>
      <c r="F5004" s="27" t="s">
        <v>820</v>
      </c>
      <c r="G5004" s="18">
        <v>2.7599999999999999E-3</v>
      </c>
      <c r="H5004" s="71">
        <v>12.99</v>
      </c>
    </row>
    <row r="5005" spans="1:8">
      <c r="A5005" s="16" t="s">
        <v>806</v>
      </c>
      <c r="B5005" s="17">
        <v>10579</v>
      </c>
      <c r="C5005" s="16" t="s">
        <v>17</v>
      </c>
      <c r="D5005" s="16" t="s">
        <v>869</v>
      </c>
      <c r="E5005" s="27" t="s">
        <v>819</v>
      </c>
      <c r="F5005" s="27" t="s">
        <v>115</v>
      </c>
      <c r="G5005" s="18">
        <v>1.6000000000000001E-4</v>
      </c>
      <c r="H5005" s="71">
        <v>26.89</v>
      </c>
    </row>
    <row r="5006" spans="1:8">
      <c r="A5006" s="16" t="s">
        <v>806</v>
      </c>
      <c r="B5006" s="17">
        <v>10517</v>
      </c>
      <c r="C5006" s="16" t="s">
        <v>17</v>
      </c>
      <c r="D5006" s="16" t="s">
        <v>849</v>
      </c>
      <c r="E5006" s="27" t="s">
        <v>827</v>
      </c>
      <c r="F5006" s="27" t="s">
        <v>850</v>
      </c>
      <c r="G5006" s="18">
        <v>4.8000000000000001E-4</v>
      </c>
      <c r="H5006" s="71">
        <v>300</v>
      </c>
    </row>
    <row r="5007" spans="1:8">
      <c r="A5007" s="16" t="s">
        <v>806</v>
      </c>
      <c r="B5007" s="17">
        <v>1651</v>
      </c>
      <c r="C5007" s="16" t="s">
        <v>17</v>
      </c>
      <c r="D5007" s="16" t="s">
        <v>842</v>
      </c>
      <c r="E5007" s="27" t="s">
        <v>819</v>
      </c>
      <c r="F5007" s="27" t="s">
        <v>843</v>
      </c>
      <c r="G5007" s="18">
        <v>9.6000000000000002E-4</v>
      </c>
      <c r="H5007" s="71">
        <v>7</v>
      </c>
    </row>
    <row r="5008" spans="1:8">
      <c r="A5008" s="16" t="s">
        <v>806</v>
      </c>
      <c r="B5008" s="17">
        <v>10761</v>
      </c>
      <c r="C5008" s="16" t="s">
        <v>17</v>
      </c>
      <c r="D5008" s="16" t="s">
        <v>837</v>
      </c>
      <c r="E5008" s="27" t="s">
        <v>827</v>
      </c>
      <c r="F5008" s="27" t="s">
        <v>115</v>
      </c>
      <c r="G5008" s="18">
        <v>0.12216</v>
      </c>
      <c r="H5008" s="71">
        <v>5</v>
      </c>
    </row>
    <row r="5009" spans="1:8">
      <c r="A5009" s="16" t="s">
        <v>806</v>
      </c>
      <c r="B5009" s="17">
        <v>11242</v>
      </c>
      <c r="C5009" s="16" t="s">
        <v>17</v>
      </c>
      <c r="D5009" s="16" t="s">
        <v>1538</v>
      </c>
      <c r="E5009" s="27" t="s">
        <v>819</v>
      </c>
      <c r="F5009" s="27" t="s">
        <v>115</v>
      </c>
      <c r="G5009" s="18">
        <v>8.0000000000000007E-5</v>
      </c>
      <c r="H5009" s="71">
        <v>34</v>
      </c>
    </row>
    <row r="5010" spans="1:8">
      <c r="A5010" s="16" t="s">
        <v>806</v>
      </c>
      <c r="B5010" s="17">
        <v>10492</v>
      </c>
      <c r="C5010" s="16" t="s">
        <v>17</v>
      </c>
      <c r="D5010" s="16" t="s">
        <v>824</v>
      </c>
      <c r="E5010" s="27" t="s">
        <v>819</v>
      </c>
      <c r="F5010" s="27" t="s">
        <v>115</v>
      </c>
      <c r="G5010" s="18">
        <v>5.4000000000000003E-3</v>
      </c>
      <c r="H5010" s="71">
        <v>205</v>
      </c>
    </row>
    <row r="5011" spans="1:8">
      <c r="A5011" s="16" t="s">
        <v>806</v>
      </c>
      <c r="B5011" s="17">
        <v>11241</v>
      </c>
      <c r="C5011" s="16" t="s">
        <v>17</v>
      </c>
      <c r="D5011" s="16" t="s">
        <v>1539</v>
      </c>
      <c r="E5011" s="27" t="s">
        <v>819</v>
      </c>
      <c r="F5011" s="27" t="s">
        <v>115</v>
      </c>
      <c r="G5011" s="18">
        <v>1.6000000000000001E-4</v>
      </c>
      <c r="H5011" s="71">
        <v>170.6</v>
      </c>
    </row>
    <row r="5012" spans="1:8">
      <c r="A5012" s="16" t="s">
        <v>806</v>
      </c>
      <c r="B5012" s="17" t="s">
        <v>814</v>
      </c>
      <c r="C5012" s="16" t="s">
        <v>17</v>
      </c>
      <c r="D5012" s="16" t="s">
        <v>815</v>
      </c>
      <c r="E5012" s="27" t="s">
        <v>809</v>
      </c>
      <c r="F5012" s="27" t="s">
        <v>810</v>
      </c>
      <c r="G5012" s="18">
        <v>0.4</v>
      </c>
      <c r="H5012" s="71">
        <v>16.89</v>
      </c>
    </row>
    <row r="5013" spans="1:8">
      <c r="A5013" s="16" t="s">
        <v>806</v>
      </c>
      <c r="B5013" s="17" t="s">
        <v>1535</v>
      </c>
      <c r="C5013" s="16" t="s">
        <v>17</v>
      </c>
      <c r="D5013" s="16" t="s">
        <v>1536</v>
      </c>
      <c r="E5013" s="27" t="s">
        <v>809</v>
      </c>
      <c r="F5013" s="27" t="s">
        <v>810</v>
      </c>
      <c r="G5013" s="18">
        <v>0.8</v>
      </c>
      <c r="H5013" s="71">
        <v>22.45</v>
      </c>
    </row>
    <row r="5014" spans="1:8" ht="25.5">
      <c r="A5014" s="16" t="s">
        <v>806</v>
      </c>
      <c r="B5014" s="17">
        <v>7531</v>
      </c>
      <c r="C5014" s="16" t="s">
        <v>17</v>
      </c>
      <c r="D5014" s="16" t="s">
        <v>704</v>
      </c>
      <c r="E5014" s="27" t="s">
        <v>819</v>
      </c>
      <c r="F5014" s="27" t="s">
        <v>115</v>
      </c>
      <c r="G5014" s="18">
        <v>1</v>
      </c>
      <c r="H5014" s="71">
        <v>46.26</v>
      </c>
    </row>
    <row r="5015" spans="1:8">
      <c r="A5015" s="16" t="s">
        <v>806</v>
      </c>
      <c r="B5015" s="17">
        <v>4729</v>
      </c>
      <c r="C5015" s="16" t="s">
        <v>17</v>
      </c>
      <c r="D5015" s="16" t="s">
        <v>853</v>
      </c>
      <c r="E5015" s="27" t="s">
        <v>819</v>
      </c>
      <c r="F5015" s="27" t="s">
        <v>115</v>
      </c>
      <c r="G5015" s="18">
        <v>4.0000000000000003E-5</v>
      </c>
      <c r="H5015" s="71">
        <v>37.799999999999997</v>
      </c>
    </row>
    <row r="5016" spans="1:8">
      <c r="A5016" s="16" t="s">
        <v>806</v>
      </c>
      <c r="B5016" s="17">
        <v>10788</v>
      </c>
      <c r="C5016" s="16" t="s">
        <v>17</v>
      </c>
      <c r="D5016" s="16" t="s">
        <v>852</v>
      </c>
      <c r="E5016" s="27" t="s">
        <v>819</v>
      </c>
      <c r="F5016" s="27" t="s">
        <v>115</v>
      </c>
      <c r="G5016" s="18">
        <v>8.0000000000000007E-5</v>
      </c>
      <c r="H5016" s="71">
        <v>36.9</v>
      </c>
    </row>
    <row r="5017" spans="1:8" ht="25.5">
      <c r="A5017" s="16" t="s">
        <v>806</v>
      </c>
      <c r="B5017" s="17" t="s">
        <v>854</v>
      </c>
      <c r="C5017" s="16" t="s">
        <v>17</v>
      </c>
      <c r="D5017" s="16" t="s">
        <v>855</v>
      </c>
      <c r="E5017" s="27" t="s">
        <v>819</v>
      </c>
      <c r="F5017" s="27" t="s">
        <v>115</v>
      </c>
      <c r="G5017" s="18">
        <v>8.0000000000000007E-5</v>
      </c>
      <c r="H5017" s="71">
        <v>189.9</v>
      </c>
    </row>
    <row r="5018" spans="1:8">
      <c r="A5018" s="16" t="s">
        <v>806</v>
      </c>
      <c r="B5018" s="17">
        <v>4728</v>
      </c>
      <c r="C5018" s="16" t="s">
        <v>17</v>
      </c>
      <c r="D5018" s="16" t="s">
        <v>851</v>
      </c>
      <c r="E5018" s="27" t="s">
        <v>819</v>
      </c>
      <c r="F5018" s="27" t="s">
        <v>115</v>
      </c>
      <c r="G5018" s="18">
        <v>1.2E-4</v>
      </c>
      <c r="H5018" s="71">
        <v>18.579999999999998</v>
      </c>
    </row>
    <row r="5019" spans="1:8">
      <c r="A5019" s="11"/>
      <c r="B5019" s="11"/>
      <c r="C5019" s="11"/>
      <c r="D5019" s="11"/>
      <c r="E5019" s="11"/>
      <c r="F5019" s="11"/>
      <c r="G5019" s="12"/>
      <c r="H5019" s="75"/>
    </row>
    <row r="5020" spans="1:8">
      <c r="A5020" s="11"/>
      <c r="B5020" s="11"/>
      <c r="C5020" s="11"/>
      <c r="D5020" s="11"/>
      <c r="E5020" s="11"/>
      <c r="F5020" s="11"/>
      <c r="G5020" s="28"/>
      <c r="H5020" s="76"/>
    </row>
    <row r="5021" spans="1:8" ht="15" thickBot="1">
      <c r="A5021" s="13"/>
      <c r="B5021" s="13"/>
      <c r="C5021" s="13"/>
      <c r="D5021" s="13"/>
      <c r="E5021" s="13"/>
      <c r="F5021" s="13"/>
      <c r="G5021" s="14"/>
      <c r="H5021" s="77"/>
    </row>
    <row r="5022" spans="1:8" ht="15" thickTop="1">
      <c r="A5022" s="15"/>
      <c r="B5022" s="15"/>
      <c r="C5022" s="15"/>
      <c r="D5022" s="15"/>
      <c r="E5022" s="15"/>
      <c r="F5022" s="15"/>
      <c r="G5022" s="15"/>
      <c r="H5022" s="78"/>
    </row>
    <row r="5023" spans="1:8" ht="15">
      <c r="A5023" s="1" t="s">
        <v>705</v>
      </c>
      <c r="B5023" s="2" t="s">
        <v>1</v>
      </c>
      <c r="C5023" s="1" t="s">
        <v>2</v>
      </c>
      <c r="D5023" s="1" t="s">
        <v>3</v>
      </c>
      <c r="E5023" s="29" t="s">
        <v>799</v>
      </c>
      <c r="F5023" s="29" t="s">
        <v>4</v>
      </c>
      <c r="G5023" s="2" t="s">
        <v>5</v>
      </c>
      <c r="H5023" s="74" t="s">
        <v>6</v>
      </c>
    </row>
    <row r="5024" spans="1:8" ht="89.25">
      <c r="A5024" s="3" t="s">
        <v>800</v>
      </c>
      <c r="B5024" s="4">
        <v>91996</v>
      </c>
      <c r="C5024" s="3" t="s">
        <v>20</v>
      </c>
      <c r="D5024" s="3" t="s">
        <v>706</v>
      </c>
      <c r="E5024" s="25" t="s">
        <v>1896</v>
      </c>
      <c r="F5024" s="25" t="s">
        <v>54</v>
      </c>
      <c r="G5024" s="5">
        <v>1</v>
      </c>
      <c r="H5024" s="79">
        <v>35.729999999999997</v>
      </c>
    </row>
    <row r="5025" spans="1:8" ht="89.25">
      <c r="A5025" s="7" t="s">
        <v>801</v>
      </c>
      <c r="B5025" s="8">
        <v>91994</v>
      </c>
      <c r="C5025" s="7" t="s">
        <v>20</v>
      </c>
      <c r="D5025" s="7" t="s">
        <v>1638</v>
      </c>
      <c r="E5025" s="26" t="s">
        <v>1896</v>
      </c>
      <c r="F5025" s="26" t="s">
        <v>54</v>
      </c>
      <c r="G5025" s="9">
        <v>1</v>
      </c>
      <c r="H5025" s="72">
        <v>24.65</v>
      </c>
    </row>
    <row r="5026" spans="1:8" ht="89.25">
      <c r="A5026" s="7" t="s">
        <v>801</v>
      </c>
      <c r="B5026" s="8">
        <v>91946</v>
      </c>
      <c r="C5026" s="7" t="s">
        <v>20</v>
      </c>
      <c r="D5026" s="7" t="s">
        <v>1639</v>
      </c>
      <c r="E5026" s="26" t="s">
        <v>1896</v>
      </c>
      <c r="F5026" s="26" t="s">
        <v>54</v>
      </c>
      <c r="G5026" s="9">
        <v>1</v>
      </c>
      <c r="H5026" s="72">
        <v>11.08</v>
      </c>
    </row>
    <row r="5027" spans="1:8">
      <c r="A5027" s="11"/>
      <c r="B5027" s="11"/>
      <c r="C5027" s="11"/>
      <c r="D5027" s="11"/>
      <c r="E5027" s="11"/>
      <c r="F5027" s="11"/>
      <c r="G5027" s="12"/>
      <c r="H5027" s="75"/>
    </row>
    <row r="5028" spans="1:8">
      <c r="A5028" s="11"/>
      <c r="B5028" s="11"/>
      <c r="C5028" s="11"/>
      <c r="D5028" s="11"/>
      <c r="E5028" s="11"/>
      <c r="F5028" s="11"/>
      <c r="G5028" s="28"/>
      <c r="H5028" s="76"/>
    </row>
    <row r="5029" spans="1:8" ht="15" thickBot="1">
      <c r="A5029" s="13"/>
      <c r="B5029" s="13"/>
      <c r="C5029" s="13"/>
      <c r="D5029" s="13"/>
      <c r="E5029" s="13"/>
      <c r="F5029" s="13"/>
      <c r="G5029" s="14"/>
      <c r="H5029" s="77"/>
    </row>
    <row r="5030" spans="1:8" ht="15" thickTop="1">
      <c r="A5030" s="15"/>
      <c r="B5030" s="15"/>
      <c r="C5030" s="15"/>
      <c r="D5030" s="15"/>
      <c r="E5030" s="15"/>
      <c r="F5030" s="15"/>
      <c r="G5030" s="15"/>
      <c r="H5030" s="78"/>
    </row>
    <row r="5031" spans="1:8" ht="15">
      <c r="A5031" s="1" t="s">
        <v>707</v>
      </c>
      <c r="B5031" s="2" t="s">
        <v>1</v>
      </c>
      <c r="C5031" s="1" t="s">
        <v>2</v>
      </c>
      <c r="D5031" s="1" t="s">
        <v>3</v>
      </c>
      <c r="E5031" s="29" t="s">
        <v>799</v>
      </c>
      <c r="F5031" s="29" t="s">
        <v>4</v>
      </c>
      <c r="G5031" s="2" t="s">
        <v>5</v>
      </c>
      <c r="H5031" s="74" t="s">
        <v>6</v>
      </c>
    </row>
    <row r="5032" spans="1:8" ht="89.25">
      <c r="A5032" s="3" t="s">
        <v>800</v>
      </c>
      <c r="B5032" s="4">
        <v>92004</v>
      </c>
      <c r="C5032" s="3" t="s">
        <v>20</v>
      </c>
      <c r="D5032" s="3" t="s">
        <v>708</v>
      </c>
      <c r="E5032" s="25" t="s">
        <v>1896</v>
      </c>
      <c r="F5032" s="25" t="s">
        <v>54</v>
      </c>
      <c r="G5032" s="5">
        <v>1</v>
      </c>
      <c r="H5032" s="79">
        <v>56.93</v>
      </c>
    </row>
    <row r="5033" spans="1:8" ht="89.25">
      <c r="A5033" s="7" t="s">
        <v>801</v>
      </c>
      <c r="B5033" s="8">
        <v>92002</v>
      </c>
      <c r="C5033" s="7" t="s">
        <v>20</v>
      </c>
      <c r="D5033" s="7" t="s">
        <v>1640</v>
      </c>
      <c r="E5033" s="26" t="s">
        <v>1896</v>
      </c>
      <c r="F5033" s="26" t="s">
        <v>54</v>
      </c>
      <c r="G5033" s="9">
        <v>1</v>
      </c>
      <c r="H5033" s="72">
        <v>45.85</v>
      </c>
    </row>
    <row r="5034" spans="1:8" ht="89.25">
      <c r="A5034" s="7" t="s">
        <v>801</v>
      </c>
      <c r="B5034" s="8">
        <v>91946</v>
      </c>
      <c r="C5034" s="7" t="s">
        <v>20</v>
      </c>
      <c r="D5034" s="7" t="s">
        <v>1639</v>
      </c>
      <c r="E5034" s="26" t="s">
        <v>1896</v>
      </c>
      <c r="F5034" s="26" t="s">
        <v>54</v>
      </c>
      <c r="G5034" s="9">
        <v>1</v>
      </c>
      <c r="H5034" s="72">
        <v>11.08</v>
      </c>
    </row>
    <row r="5035" spans="1:8">
      <c r="A5035" s="11"/>
      <c r="B5035" s="11"/>
      <c r="C5035" s="11"/>
      <c r="D5035" s="11"/>
      <c r="E5035" s="11"/>
      <c r="F5035" s="11"/>
      <c r="G5035" s="12"/>
      <c r="H5035" s="75"/>
    </row>
    <row r="5036" spans="1:8">
      <c r="A5036" s="11"/>
      <c r="B5036" s="11"/>
      <c r="C5036" s="11"/>
      <c r="D5036" s="11"/>
      <c r="E5036" s="11"/>
      <c r="F5036" s="11"/>
      <c r="G5036" s="28"/>
      <c r="H5036" s="76"/>
    </row>
    <row r="5037" spans="1:8" ht="15" thickBot="1">
      <c r="A5037" s="13"/>
      <c r="B5037" s="13"/>
      <c r="C5037" s="13"/>
      <c r="D5037" s="13"/>
      <c r="E5037" s="13"/>
      <c r="F5037" s="13"/>
      <c r="G5037" s="14"/>
      <c r="H5037" s="77"/>
    </row>
    <row r="5038" spans="1:8" ht="15" thickTop="1">
      <c r="A5038" s="15"/>
      <c r="B5038" s="15"/>
      <c r="C5038" s="15"/>
      <c r="D5038" s="15"/>
      <c r="E5038" s="15"/>
      <c r="F5038" s="15"/>
      <c r="G5038" s="15"/>
      <c r="H5038" s="78"/>
    </row>
    <row r="5039" spans="1:8" ht="15">
      <c r="A5039" s="1" t="s">
        <v>709</v>
      </c>
      <c r="B5039" s="2" t="s">
        <v>1</v>
      </c>
      <c r="C5039" s="1" t="s">
        <v>2</v>
      </c>
      <c r="D5039" s="1" t="s">
        <v>3</v>
      </c>
      <c r="E5039" s="29" t="s">
        <v>799</v>
      </c>
      <c r="F5039" s="29" t="s">
        <v>4</v>
      </c>
      <c r="G5039" s="2" t="s">
        <v>5</v>
      </c>
      <c r="H5039" s="74" t="s">
        <v>6</v>
      </c>
    </row>
    <row r="5040" spans="1:8" ht="89.25">
      <c r="A5040" s="3" t="s">
        <v>800</v>
      </c>
      <c r="B5040" s="4">
        <v>92008</v>
      </c>
      <c r="C5040" s="3" t="s">
        <v>20</v>
      </c>
      <c r="D5040" s="3" t="s">
        <v>710</v>
      </c>
      <c r="E5040" s="25" t="s">
        <v>1896</v>
      </c>
      <c r="F5040" s="25" t="s">
        <v>54</v>
      </c>
      <c r="G5040" s="5">
        <v>1</v>
      </c>
      <c r="H5040" s="79">
        <v>48.51</v>
      </c>
    </row>
    <row r="5041" spans="1:8" ht="89.25">
      <c r="A5041" s="7" t="s">
        <v>801</v>
      </c>
      <c r="B5041" s="8">
        <v>92006</v>
      </c>
      <c r="C5041" s="7" t="s">
        <v>20</v>
      </c>
      <c r="D5041" s="7" t="s">
        <v>1641</v>
      </c>
      <c r="E5041" s="26" t="s">
        <v>1896</v>
      </c>
      <c r="F5041" s="26" t="s">
        <v>54</v>
      </c>
      <c r="G5041" s="9">
        <v>1</v>
      </c>
      <c r="H5041" s="72">
        <v>37.43</v>
      </c>
    </row>
    <row r="5042" spans="1:8" ht="89.25">
      <c r="A5042" s="7" t="s">
        <v>801</v>
      </c>
      <c r="B5042" s="8">
        <v>91946</v>
      </c>
      <c r="C5042" s="7" t="s">
        <v>20</v>
      </c>
      <c r="D5042" s="7" t="s">
        <v>1639</v>
      </c>
      <c r="E5042" s="26" t="s">
        <v>1896</v>
      </c>
      <c r="F5042" s="26" t="s">
        <v>54</v>
      </c>
      <c r="G5042" s="9">
        <v>1</v>
      </c>
      <c r="H5042" s="72">
        <v>11.08</v>
      </c>
    </row>
    <row r="5043" spans="1:8">
      <c r="A5043" s="11"/>
      <c r="B5043" s="11"/>
      <c r="C5043" s="11"/>
      <c r="D5043" s="11"/>
      <c r="E5043" s="11"/>
      <c r="F5043" s="11"/>
      <c r="G5043" s="12"/>
      <c r="H5043" s="75"/>
    </row>
    <row r="5044" spans="1:8">
      <c r="A5044" s="11"/>
      <c r="B5044" s="11"/>
      <c r="C5044" s="11"/>
      <c r="D5044" s="11"/>
      <c r="E5044" s="11"/>
      <c r="F5044" s="11"/>
      <c r="G5044" s="28"/>
      <c r="H5044" s="76"/>
    </row>
    <row r="5045" spans="1:8" ht="15" thickBot="1">
      <c r="A5045" s="13"/>
      <c r="B5045" s="13"/>
      <c r="C5045" s="13"/>
      <c r="D5045" s="13"/>
      <c r="E5045" s="13"/>
      <c r="F5045" s="13"/>
      <c r="G5045" s="14"/>
      <c r="H5045" s="77"/>
    </row>
    <row r="5046" spans="1:8" ht="15" thickTop="1">
      <c r="A5046" s="15"/>
      <c r="B5046" s="15"/>
      <c r="C5046" s="15"/>
      <c r="D5046" s="15"/>
      <c r="E5046" s="15"/>
      <c r="F5046" s="15"/>
      <c r="G5046" s="15"/>
      <c r="H5046" s="78"/>
    </row>
    <row r="5047" spans="1:8" ht="15">
      <c r="A5047" s="1" t="s">
        <v>711</v>
      </c>
      <c r="B5047" s="2" t="s">
        <v>1</v>
      </c>
      <c r="C5047" s="1" t="s">
        <v>2</v>
      </c>
      <c r="D5047" s="1" t="s">
        <v>3</v>
      </c>
      <c r="E5047" s="29" t="s">
        <v>799</v>
      </c>
      <c r="F5047" s="29" t="s">
        <v>4</v>
      </c>
      <c r="G5047" s="2" t="s">
        <v>5</v>
      </c>
      <c r="H5047" s="74" t="s">
        <v>6</v>
      </c>
    </row>
    <row r="5048" spans="1:8" ht="89.25">
      <c r="A5048" s="3" t="s">
        <v>800</v>
      </c>
      <c r="B5048" s="4">
        <v>92023</v>
      </c>
      <c r="C5048" s="3" t="s">
        <v>20</v>
      </c>
      <c r="D5048" s="3" t="s">
        <v>712</v>
      </c>
      <c r="E5048" s="25" t="s">
        <v>1896</v>
      </c>
      <c r="F5048" s="25" t="s">
        <v>54</v>
      </c>
      <c r="G5048" s="5">
        <v>1</v>
      </c>
      <c r="H5048" s="79">
        <v>51.28</v>
      </c>
    </row>
    <row r="5049" spans="1:8" ht="89.25">
      <c r="A5049" s="7" t="s">
        <v>801</v>
      </c>
      <c r="B5049" s="8">
        <v>92022</v>
      </c>
      <c r="C5049" s="7" t="s">
        <v>20</v>
      </c>
      <c r="D5049" s="7" t="s">
        <v>1642</v>
      </c>
      <c r="E5049" s="26" t="s">
        <v>1896</v>
      </c>
      <c r="F5049" s="26" t="s">
        <v>54</v>
      </c>
      <c r="G5049" s="9">
        <v>1</v>
      </c>
      <c r="H5049" s="72">
        <v>40.200000000000003</v>
      </c>
    </row>
    <row r="5050" spans="1:8" ht="89.25">
      <c r="A5050" s="7" t="s">
        <v>801</v>
      </c>
      <c r="B5050" s="8">
        <v>91946</v>
      </c>
      <c r="C5050" s="7" t="s">
        <v>20</v>
      </c>
      <c r="D5050" s="7" t="s">
        <v>1639</v>
      </c>
      <c r="E5050" s="26" t="s">
        <v>1896</v>
      </c>
      <c r="F5050" s="26" t="s">
        <v>54</v>
      </c>
      <c r="G5050" s="9">
        <v>1</v>
      </c>
      <c r="H5050" s="72">
        <v>11.08</v>
      </c>
    </row>
    <row r="5051" spans="1:8">
      <c r="A5051" s="11"/>
      <c r="B5051" s="11"/>
      <c r="C5051" s="11"/>
      <c r="D5051" s="11"/>
      <c r="E5051" s="11"/>
      <c r="F5051" s="11"/>
      <c r="G5051" s="12"/>
      <c r="H5051" s="75"/>
    </row>
    <row r="5052" spans="1:8">
      <c r="A5052" s="11"/>
      <c r="B5052" s="11"/>
      <c r="C5052" s="11"/>
      <c r="D5052" s="11"/>
      <c r="E5052" s="11"/>
      <c r="F5052" s="11"/>
      <c r="G5052" s="28"/>
      <c r="H5052" s="76"/>
    </row>
    <row r="5053" spans="1:8" ht="15" thickBot="1">
      <c r="A5053" s="13"/>
      <c r="B5053" s="13"/>
      <c r="C5053" s="13"/>
      <c r="D5053" s="13"/>
      <c r="E5053" s="13"/>
      <c r="F5053" s="13"/>
      <c r="G5053" s="14"/>
      <c r="H5053" s="77"/>
    </row>
    <row r="5054" spans="1:8" ht="15" thickTop="1">
      <c r="A5054" s="15"/>
      <c r="B5054" s="15"/>
      <c r="C5054" s="15"/>
      <c r="D5054" s="15"/>
      <c r="E5054" s="15"/>
      <c r="F5054" s="15"/>
      <c r="G5054" s="15"/>
      <c r="H5054" s="78"/>
    </row>
    <row r="5055" spans="1:8" ht="15">
      <c r="A5055" s="1" t="s">
        <v>713</v>
      </c>
      <c r="B5055" s="2" t="s">
        <v>1</v>
      </c>
      <c r="C5055" s="1" t="s">
        <v>2</v>
      </c>
      <c r="D5055" s="1" t="s">
        <v>3</v>
      </c>
      <c r="E5055" s="29" t="s">
        <v>799</v>
      </c>
      <c r="F5055" s="29" t="s">
        <v>4</v>
      </c>
      <c r="G5055" s="2" t="s">
        <v>5</v>
      </c>
      <c r="H5055" s="74" t="s">
        <v>6</v>
      </c>
    </row>
    <row r="5056" spans="1:8" ht="89.25">
      <c r="A5056" s="3" t="s">
        <v>800</v>
      </c>
      <c r="B5056" s="4">
        <v>91958</v>
      </c>
      <c r="C5056" s="3" t="s">
        <v>20</v>
      </c>
      <c r="D5056" s="3" t="s">
        <v>714</v>
      </c>
      <c r="E5056" s="25" t="s">
        <v>1896</v>
      </c>
      <c r="F5056" s="25" t="s">
        <v>54</v>
      </c>
      <c r="G5056" s="5">
        <v>1</v>
      </c>
      <c r="H5056" s="79">
        <v>34.67</v>
      </c>
    </row>
    <row r="5057" spans="1:8" ht="38.25">
      <c r="A5057" s="7" t="s">
        <v>801</v>
      </c>
      <c r="B5057" s="8">
        <v>88247</v>
      </c>
      <c r="C5057" s="7" t="s">
        <v>20</v>
      </c>
      <c r="D5057" s="7" t="s">
        <v>876</v>
      </c>
      <c r="E5057" s="26" t="s">
        <v>1801</v>
      </c>
      <c r="F5057" s="26" t="s">
        <v>106</v>
      </c>
      <c r="G5057" s="9">
        <v>0.40200000000000002</v>
      </c>
      <c r="H5057" s="72">
        <v>25.53</v>
      </c>
    </row>
    <row r="5058" spans="1:8" ht="38.25">
      <c r="A5058" s="7" t="s">
        <v>801</v>
      </c>
      <c r="B5058" s="8">
        <v>88264</v>
      </c>
      <c r="C5058" s="7" t="s">
        <v>20</v>
      </c>
      <c r="D5058" s="7" t="s">
        <v>875</v>
      </c>
      <c r="E5058" s="26" t="s">
        <v>1801</v>
      </c>
      <c r="F5058" s="26" t="s">
        <v>106</v>
      </c>
      <c r="G5058" s="9">
        <v>0.40200000000000002</v>
      </c>
      <c r="H5058" s="72">
        <v>30.24</v>
      </c>
    </row>
    <row r="5059" spans="1:8">
      <c r="A5059" s="16" t="s">
        <v>806</v>
      </c>
      <c r="B5059" s="17">
        <v>38112</v>
      </c>
      <c r="C5059" s="16" t="s">
        <v>20</v>
      </c>
      <c r="D5059" s="16" t="s">
        <v>1643</v>
      </c>
      <c r="E5059" s="27" t="s">
        <v>819</v>
      </c>
      <c r="F5059" s="27" t="s">
        <v>54</v>
      </c>
      <c r="G5059" s="18">
        <v>2</v>
      </c>
      <c r="H5059" s="71">
        <v>6.13</v>
      </c>
    </row>
    <row r="5060" spans="1:8">
      <c r="A5060" s="11"/>
      <c r="B5060" s="11"/>
      <c r="C5060" s="11"/>
      <c r="D5060" s="11"/>
      <c r="E5060" s="11"/>
      <c r="F5060" s="11"/>
      <c r="G5060" s="12"/>
      <c r="H5060" s="75"/>
    </row>
    <row r="5061" spans="1:8">
      <c r="A5061" s="11"/>
      <c r="B5061" s="11"/>
      <c r="C5061" s="11"/>
      <c r="D5061" s="11"/>
      <c r="E5061" s="11"/>
      <c r="F5061" s="11"/>
      <c r="G5061" s="28"/>
      <c r="H5061" s="76"/>
    </row>
    <row r="5062" spans="1:8" ht="15" thickBot="1">
      <c r="A5062" s="13"/>
      <c r="B5062" s="13"/>
      <c r="C5062" s="13"/>
      <c r="D5062" s="13"/>
      <c r="E5062" s="13"/>
      <c r="F5062" s="13"/>
      <c r="G5062" s="14"/>
      <c r="H5062" s="77"/>
    </row>
    <row r="5063" spans="1:8" ht="15" thickTop="1">
      <c r="A5063" s="15"/>
      <c r="B5063" s="15"/>
      <c r="C5063" s="15"/>
      <c r="D5063" s="15"/>
      <c r="E5063" s="15"/>
      <c r="F5063" s="15"/>
      <c r="G5063" s="15"/>
      <c r="H5063" s="78"/>
    </row>
    <row r="5064" spans="1:8" ht="15">
      <c r="A5064" s="1" t="s">
        <v>715</v>
      </c>
      <c r="B5064" s="2" t="s">
        <v>1</v>
      </c>
      <c r="C5064" s="1" t="s">
        <v>2</v>
      </c>
      <c r="D5064" s="1" t="s">
        <v>3</v>
      </c>
      <c r="E5064" s="29" t="s">
        <v>799</v>
      </c>
      <c r="F5064" s="29" t="s">
        <v>4</v>
      </c>
      <c r="G5064" s="2" t="s">
        <v>5</v>
      </c>
      <c r="H5064" s="74" t="s">
        <v>6</v>
      </c>
    </row>
    <row r="5065" spans="1:8" ht="38.25">
      <c r="A5065" s="3" t="s">
        <v>800</v>
      </c>
      <c r="B5065" s="4">
        <v>98307</v>
      </c>
      <c r="C5065" s="3" t="s">
        <v>20</v>
      </c>
      <c r="D5065" s="3" t="s">
        <v>716</v>
      </c>
      <c r="E5065" s="25" t="s">
        <v>1911</v>
      </c>
      <c r="F5065" s="25" t="s">
        <v>54</v>
      </c>
      <c r="G5065" s="5">
        <v>1</v>
      </c>
      <c r="H5065" s="79">
        <v>53.2</v>
      </c>
    </row>
    <row r="5066" spans="1:8" ht="38.25">
      <c r="A5066" s="7" t="s">
        <v>801</v>
      </c>
      <c r="B5066" s="8">
        <v>88247</v>
      </c>
      <c r="C5066" s="7" t="s">
        <v>20</v>
      </c>
      <c r="D5066" s="7" t="s">
        <v>876</v>
      </c>
      <c r="E5066" s="26" t="s">
        <v>1801</v>
      </c>
      <c r="F5066" s="26" t="s">
        <v>106</v>
      </c>
      <c r="G5066" s="9">
        <v>0.3237912</v>
      </c>
      <c r="H5066" s="72">
        <v>25.53</v>
      </c>
    </row>
    <row r="5067" spans="1:8" ht="38.25">
      <c r="A5067" s="7" t="s">
        <v>801</v>
      </c>
      <c r="B5067" s="8">
        <v>88264</v>
      </c>
      <c r="C5067" s="7" t="s">
        <v>20</v>
      </c>
      <c r="D5067" s="7" t="s">
        <v>875</v>
      </c>
      <c r="E5067" s="26" t="s">
        <v>1801</v>
      </c>
      <c r="F5067" s="26" t="s">
        <v>106</v>
      </c>
      <c r="G5067" s="9">
        <v>0.43172159999999998</v>
      </c>
      <c r="H5067" s="72">
        <v>30.24</v>
      </c>
    </row>
    <row r="5068" spans="1:8" ht="25.5">
      <c r="A5068" s="16" t="s">
        <v>806</v>
      </c>
      <c r="B5068" s="17">
        <v>38083</v>
      </c>
      <c r="C5068" s="16" t="s">
        <v>20</v>
      </c>
      <c r="D5068" s="16" t="s">
        <v>1644</v>
      </c>
      <c r="E5068" s="27" t="s">
        <v>819</v>
      </c>
      <c r="F5068" s="27" t="s">
        <v>54</v>
      </c>
      <c r="G5068" s="18">
        <v>1</v>
      </c>
      <c r="H5068" s="71">
        <v>31.89</v>
      </c>
    </row>
    <row r="5069" spans="1:8">
      <c r="A5069" s="11"/>
      <c r="B5069" s="11"/>
      <c r="C5069" s="11"/>
      <c r="D5069" s="11"/>
      <c r="E5069" s="11"/>
      <c r="F5069" s="11"/>
      <c r="G5069" s="12"/>
      <c r="H5069" s="75"/>
    </row>
    <row r="5070" spans="1:8">
      <c r="A5070" s="11"/>
      <c r="B5070" s="11"/>
      <c r="C5070" s="11"/>
      <c r="D5070" s="11"/>
      <c r="E5070" s="11"/>
      <c r="F5070" s="11"/>
      <c r="G5070" s="28"/>
      <c r="H5070" s="76"/>
    </row>
    <row r="5071" spans="1:8" ht="15" thickBot="1">
      <c r="A5071" s="13"/>
      <c r="B5071" s="13"/>
      <c r="C5071" s="13"/>
      <c r="D5071" s="13"/>
      <c r="E5071" s="13"/>
      <c r="F5071" s="13"/>
      <c r="G5071" s="14"/>
      <c r="H5071" s="77"/>
    </row>
    <row r="5072" spans="1:8" ht="15" thickTop="1">
      <c r="A5072" s="15"/>
      <c r="B5072" s="15"/>
      <c r="C5072" s="15"/>
      <c r="D5072" s="15"/>
      <c r="E5072" s="15"/>
      <c r="F5072" s="15"/>
      <c r="G5072" s="15"/>
      <c r="H5072" s="78"/>
    </row>
    <row r="5073" spans="1:8" ht="15">
      <c r="A5073" s="1" t="s">
        <v>717</v>
      </c>
      <c r="B5073" s="2" t="s">
        <v>1</v>
      </c>
      <c r="C5073" s="1" t="s">
        <v>2</v>
      </c>
      <c r="D5073" s="1" t="s">
        <v>3</v>
      </c>
      <c r="E5073" s="29" t="s">
        <v>799</v>
      </c>
      <c r="F5073" s="29" t="s">
        <v>4</v>
      </c>
      <c r="G5073" s="2" t="s">
        <v>5</v>
      </c>
      <c r="H5073" s="74" t="s">
        <v>6</v>
      </c>
    </row>
    <row r="5074" spans="1:8" ht="38.25">
      <c r="A5074" s="3" t="s">
        <v>800</v>
      </c>
      <c r="B5074" s="4">
        <v>10795</v>
      </c>
      <c r="C5074" s="3" t="s">
        <v>17</v>
      </c>
      <c r="D5074" s="3" t="s">
        <v>718</v>
      </c>
      <c r="E5074" s="25" t="s">
        <v>1645</v>
      </c>
      <c r="F5074" s="25" t="s">
        <v>115</v>
      </c>
      <c r="G5074" s="5">
        <v>1</v>
      </c>
      <c r="H5074" s="6">
        <f>ROUND(SUM(H5076*G5076,G5077*H5077,H5078*G5078),2)</f>
        <v>466.42</v>
      </c>
    </row>
    <row r="5075" spans="1:8" ht="15">
      <c r="A5075" s="1" t="s">
        <v>0</v>
      </c>
      <c r="B5075" s="2" t="s">
        <v>1</v>
      </c>
      <c r="C5075" s="1" t="s">
        <v>2</v>
      </c>
      <c r="D5075" s="1" t="s">
        <v>3</v>
      </c>
      <c r="E5075" s="29" t="s">
        <v>799</v>
      </c>
      <c r="F5075" s="29" t="s">
        <v>4</v>
      </c>
      <c r="G5075" s="2" t="s">
        <v>5</v>
      </c>
      <c r="H5075" s="74" t="s">
        <v>6</v>
      </c>
    </row>
    <row r="5076" spans="1:8">
      <c r="A5076" s="16" t="s">
        <v>806</v>
      </c>
      <c r="B5076" s="17" t="s">
        <v>1535</v>
      </c>
      <c r="C5076" s="16" t="s">
        <v>17</v>
      </c>
      <c r="D5076" s="16" t="s">
        <v>1536</v>
      </c>
      <c r="E5076" s="27" t="s">
        <v>809</v>
      </c>
      <c r="F5076" s="27" t="s">
        <v>810</v>
      </c>
      <c r="G5076" s="18">
        <v>0.5</v>
      </c>
      <c r="H5076" s="71">
        <v>22.45</v>
      </c>
    </row>
    <row r="5077" spans="1:8">
      <c r="A5077" s="7" t="s">
        <v>800</v>
      </c>
      <c r="B5077" s="8">
        <v>10552</v>
      </c>
      <c r="C5077" s="7" t="s">
        <v>17</v>
      </c>
      <c r="D5077" s="7" t="s">
        <v>1532</v>
      </c>
      <c r="E5077" s="26" t="s">
        <v>812</v>
      </c>
      <c r="F5077" s="26" t="s">
        <v>810</v>
      </c>
      <c r="G5077" s="9">
        <v>0.5</v>
      </c>
      <c r="H5077" s="72">
        <v>3.74</v>
      </c>
    </row>
    <row r="5078" spans="1:8" ht="38.25">
      <c r="A5078" s="16" t="s">
        <v>806</v>
      </c>
      <c r="B5078" s="17">
        <v>11657</v>
      </c>
      <c r="C5078" s="16" t="s">
        <v>17</v>
      </c>
      <c r="D5078" s="16" t="s">
        <v>718</v>
      </c>
      <c r="E5078" s="27" t="s">
        <v>819</v>
      </c>
      <c r="F5078" s="27" t="s">
        <v>115</v>
      </c>
      <c r="G5078" s="18">
        <v>1</v>
      </c>
      <c r="H5078" s="71">
        <v>453.32</v>
      </c>
    </row>
    <row r="5079" spans="1:8" ht="60">
      <c r="A5079" s="32" t="s">
        <v>816</v>
      </c>
      <c r="B5079" s="29"/>
      <c r="C5079" s="29"/>
      <c r="D5079" s="29"/>
      <c r="E5079" s="29"/>
      <c r="F5079" s="29"/>
      <c r="G5079" s="29"/>
      <c r="H5079" s="73"/>
    </row>
    <row r="5080" spans="1:8" ht="15">
      <c r="A5080" s="1" t="s">
        <v>0</v>
      </c>
      <c r="B5080" s="2" t="s">
        <v>1</v>
      </c>
      <c r="C5080" s="1" t="s">
        <v>2</v>
      </c>
      <c r="D5080" s="1" t="s">
        <v>3</v>
      </c>
      <c r="E5080" s="29" t="s">
        <v>799</v>
      </c>
      <c r="F5080" s="29" t="s">
        <v>4</v>
      </c>
      <c r="G5080" s="2" t="s">
        <v>5</v>
      </c>
      <c r="H5080" s="74" t="s">
        <v>6</v>
      </c>
    </row>
    <row r="5081" spans="1:8">
      <c r="A5081" s="16" t="s">
        <v>806</v>
      </c>
      <c r="B5081" s="17" t="s">
        <v>1535</v>
      </c>
      <c r="C5081" s="16" t="s">
        <v>17</v>
      </c>
      <c r="D5081" s="16" t="s">
        <v>1536</v>
      </c>
      <c r="E5081" s="27" t="s">
        <v>809</v>
      </c>
      <c r="F5081" s="27" t="s">
        <v>810</v>
      </c>
      <c r="G5081" s="18">
        <v>0.5</v>
      </c>
      <c r="H5081" s="71">
        <v>22.45</v>
      </c>
    </row>
    <row r="5082" spans="1:8">
      <c r="A5082" s="16" t="s">
        <v>806</v>
      </c>
      <c r="B5082" s="17" t="s">
        <v>821</v>
      </c>
      <c r="C5082" s="16" t="s">
        <v>17</v>
      </c>
      <c r="D5082" s="16" t="s">
        <v>822</v>
      </c>
      <c r="E5082" s="27" t="s">
        <v>819</v>
      </c>
      <c r="F5082" s="27" t="s">
        <v>115</v>
      </c>
      <c r="G5082" s="18">
        <v>1E-4</v>
      </c>
      <c r="H5082" s="71">
        <v>24.02</v>
      </c>
    </row>
    <row r="5083" spans="1:8">
      <c r="A5083" s="16" t="s">
        <v>806</v>
      </c>
      <c r="B5083" s="17" t="s">
        <v>817</v>
      </c>
      <c r="C5083" s="16" t="s">
        <v>17</v>
      </c>
      <c r="D5083" s="16" t="s">
        <v>818</v>
      </c>
      <c r="E5083" s="27" t="s">
        <v>819</v>
      </c>
      <c r="F5083" s="27" t="s">
        <v>820</v>
      </c>
      <c r="G5083" s="18">
        <v>3.5E-4</v>
      </c>
      <c r="H5083" s="71">
        <v>88.33</v>
      </c>
    </row>
    <row r="5084" spans="1:8">
      <c r="A5084" s="16" t="s">
        <v>806</v>
      </c>
      <c r="B5084" s="17">
        <v>10362</v>
      </c>
      <c r="C5084" s="16" t="s">
        <v>17</v>
      </c>
      <c r="D5084" s="16" t="s">
        <v>826</v>
      </c>
      <c r="E5084" s="27" t="s">
        <v>827</v>
      </c>
      <c r="F5084" s="27" t="s">
        <v>115</v>
      </c>
      <c r="G5084" s="18">
        <v>2.2499999999999998E-3</v>
      </c>
      <c r="H5084" s="71">
        <v>12.54</v>
      </c>
    </row>
    <row r="5085" spans="1:8">
      <c r="A5085" s="16" t="s">
        <v>806</v>
      </c>
      <c r="B5085" s="17">
        <v>158</v>
      </c>
      <c r="C5085" s="16" t="s">
        <v>17</v>
      </c>
      <c r="D5085" s="16" t="s">
        <v>831</v>
      </c>
      <c r="E5085" s="27" t="s">
        <v>819</v>
      </c>
      <c r="F5085" s="27" t="s">
        <v>115</v>
      </c>
      <c r="G5085" s="18">
        <v>5.0900000000000001E-2</v>
      </c>
      <c r="H5085" s="71">
        <v>14</v>
      </c>
    </row>
    <row r="5086" spans="1:8">
      <c r="A5086" s="16" t="s">
        <v>806</v>
      </c>
      <c r="B5086" s="17">
        <v>941</v>
      </c>
      <c r="C5086" s="16" t="s">
        <v>17</v>
      </c>
      <c r="D5086" s="16" t="s">
        <v>830</v>
      </c>
      <c r="E5086" s="27" t="s">
        <v>819</v>
      </c>
      <c r="F5086" s="27" t="s">
        <v>115</v>
      </c>
      <c r="G5086" s="18">
        <v>7.5000000000000002E-4</v>
      </c>
      <c r="H5086" s="71">
        <v>194.68</v>
      </c>
    </row>
    <row r="5087" spans="1:8">
      <c r="A5087" s="16" t="s">
        <v>806</v>
      </c>
      <c r="B5087" s="17">
        <v>10596</v>
      </c>
      <c r="C5087" s="16" t="s">
        <v>17</v>
      </c>
      <c r="D5087" s="16" t="s">
        <v>835</v>
      </c>
      <c r="E5087" s="27" t="s">
        <v>819</v>
      </c>
      <c r="F5087" s="27" t="s">
        <v>115</v>
      </c>
      <c r="G5087" s="18">
        <v>2.2499999999999998E-3</v>
      </c>
      <c r="H5087" s="71">
        <v>4.8499999999999996</v>
      </c>
    </row>
    <row r="5088" spans="1:8">
      <c r="A5088" s="16" t="s">
        <v>806</v>
      </c>
      <c r="B5088" s="17">
        <v>11240</v>
      </c>
      <c r="C5088" s="16" t="s">
        <v>17</v>
      </c>
      <c r="D5088" s="16" t="s">
        <v>1537</v>
      </c>
      <c r="E5088" s="27" t="s">
        <v>819</v>
      </c>
      <c r="F5088" s="27" t="s">
        <v>115</v>
      </c>
      <c r="G5088" s="18">
        <v>1E-4</v>
      </c>
      <c r="H5088" s="71">
        <v>47.69</v>
      </c>
    </row>
    <row r="5089" spans="1:8">
      <c r="A5089" s="16" t="s">
        <v>806</v>
      </c>
      <c r="B5089" s="17">
        <v>2378</v>
      </c>
      <c r="C5089" s="16" t="s">
        <v>17</v>
      </c>
      <c r="D5089" s="16" t="s">
        <v>832</v>
      </c>
      <c r="E5089" s="27" t="s">
        <v>819</v>
      </c>
      <c r="F5089" s="27" t="s">
        <v>115</v>
      </c>
      <c r="G5089" s="18">
        <v>3.27E-2</v>
      </c>
      <c r="H5089" s="71">
        <v>4.5</v>
      </c>
    </row>
    <row r="5090" spans="1:8" ht="25.5">
      <c r="A5090" s="16" t="s">
        <v>806</v>
      </c>
      <c r="B5090" s="17" t="s">
        <v>828</v>
      </c>
      <c r="C5090" s="16" t="s">
        <v>17</v>
      </c>
      <c r="D5090" s="16" t="s">
        <v>829</v>
      </c>
      <c r="E5090" s="27" t="s">
        <v>819</v>
      </c>
      <c r="F5090" s="27" t="s">
        <v>115</v>
      </c>
      <c r="G5090" s="18">
        <v>2.9999999999999997E-4</v>
      </c>
      <c r="H5090" s="71">
        <v>16.13</v>
      </c>
    </row>
    <row r="5091" spans="1:8">
      <c r="A5091" s="16" t="s">
        <v>806</v>
      </c>
      <c r="B5091" s="17">
        <v>10599</v>
      </c>
      <c r="C5091" s="16" t="s">
        <v>17</v>
      </c>
      <c r="D5091" s="16" t="s">
        <v>825</v>
      </c>
      <c r="E5091" s="27" t="s">
        <v>819</v>
      </c>
      <c r="F5091" s="27" t="s">
        <v>115</v>
      </c>
      <c r="G5091" s="18">
        <v>8.9999999999999998E-4</v>
      </c>
      <c r="H5091" s="71">
        <v>18</v>
      </c>
    </row>
    <row r="5092" spans="1:8">
      <c r="A5092" s="16" t="s">
        <v>806</v>
      </c>
      <c r="B5092" s="17" t="s">
        <v>844</v>
      </c>
      <c r="C5092" s="16" t="s">
        <v>17</v>
      </c>
      <c r="D5092" s="16" t="s">
        <v>845</v>
      </c>
      <c r="E5092" s="27" t="s">
        <v>819</v>
      </c>
      <c r="F5092" s="27" t="s">
        <v>820</v>
      </c>
      <c r="G5092" s="18">
        <v>1.15E-3</v>
      </c>
      <c r="H5092" s="71">
        <v>12.99</v>
      </c>
    </row>
    <row r="5093" spans="1:8">
      <c r="A5093" s="16" t="s">
        <v>806</v>
      </c>
      <c r="B5093" s="17">
        <v>10579</v>
      </c>
      <c r="C5093" s="16" t="s">
        <v>17</v>
      </c>
      <c r="D5093" s="16" t="s">
        <v>869</v>
      </c>
      <c r="E5093" s="27" t="s">
        <v>819</v>
      </c>
      <c r="F5093" s="27" t="s">
        <v>115</v>
      </c>
      <c r="G5093" s="18">
        <v>1E-4</v>
      </c>
      <c r="H5093" s="71">
        <v>26.89</v>
      </c>
    </row>
    <row r="5094" spans="1:8">
      <c r="A5094" s="16" t="s">
        <v>806</v>
      </c>
      <c r="B5094" s="17">
        <v>10517</v>
      </c>
      <c r="C5094" s="16" t="s">
        <v>17</v>
      </c>
      <c r="D5094" s="16" t="s">
        <v>849</v>
      </c>
      <c r="E5094" s="27" t="s">
        <v>827</v>
      </c>
      <c r="F5094" s="27" t="s">
        <v>850</v>
      </c>
      <c r="G5094" s="18">
        <v>2.0000000000000001E-4</v>
      </c>
      <c r="H5094" s="71">
        <v>300</v>
      </c>
    </row>
    <row r="5095" spans="1:8">
      <c r="A5095" s="16" t="s">
        <v>806</v>
      </c>
      <c r="B5095" s="17">
        <v>1651</v>
      </c>
      <c r="C5095" s="16" t="s">
        <v>17</v>
      </c>
      <c r="D5095" s="16" t="s">
        <v>842</v>
      </c>
      <c r="E5095" s="27" t="s">
        <v>819</v>
      </c>
      <c r="F5095" s="27" t="s">
        <v>843</v>
      </c>
      <c r="G5095" s="18">
        <v>4.0000000000000002E-4</v>
      </c>
      <c r="H5095" s="71">
        <v>7</v>
      </c>
    </row>
    <row r="5096" spans="1:8">
      <c r="A5096" s="16" t="s">
        <v>806</v>
      </c>
      <c r="B5096" s="17">
        <v>10761</v>
      </c>
      <c r="C5096" s="16" t="s">
        <v>17</v>
      </c>
      <c r="D5096" s="16" t="s">
        <v>837</v>
      </c>
      <c r="E5096" s="27" t="s">
        <v>827</v>
      </c>
      <c r="F5096" s="27" t="s">
        <v>115</v>
      </c>
      <c r="G5096" s="18">
        <v>5.0900000000000001E-2</v>
      </c>
      <c r="H5096" s="71">
        <v>5</v>
      </c>
    </row>
    <row r="5097" spans="1:8">
      <c r="A5097" s="16" t="s">
        <v>806</v>
      </c>
      <c r="B5097" s="17">
        <v>11242</v>
      </c>
      <c r="C5097" s="16" t="s">
        <v>17</v>
      </c>
      <c r="D5097" s="16" t="s">
        <v>1538</v>
      </c>
      <c r="E5097" s="27" t="s">
        <v>819</v>
      </c>
      <c r="F5097" s="27" t="s">
        <v>115</v>
      </c>
      <c r="G5097" s="18">
        <v>5.0000000000000002E-5</v>
      </c>
      <c r="H5097" s="71">
        <v>34</v>
      </c>
    </row>
    <row r="5098" spans="1:8">
      <c r="A5098" s="16" t="s">
        <v>806</v>
      </c>
      <c r="B5098" s="17">
        <v>10492</v>
      </c>
      <c r="C5098" s="16" t="s">
        <v>17</v>
      </c>
      <c r="D5098" s="16" t="s">
        <v>824</v>
      </c>
      <c r="E5098" s="27" t="s">
        <v>819</v>
      </c>
      <c r="F5098" s="27" t="s">
        <v>115</v>
      </c>
      <c r="G5098" s="18">
        <v>2.2499999999999998E-3</v>
      </c>
      <c r="H5098" s="71">
        <v>205</v>
      </c>
    </row>
    <row r="5099" spans="1:8">
      <c r="A5099" s="16" t="s">
        <v>806</v>
      </c>
      <c r="B5099" s="17">
        <v>11241</v>
      </c>
      <c r="C5099" s="16" t="s">
        <v>17</v>
      </c>
      <c r="D5099" s="16" t="s">
        <v>1539</v>
      </c>
      <c r="E5099" s="27" t="s">
        <v>819</v>
      </c>
      <c r="F5099" s="27" t="s">
        <v>115</v>
      </c>
      <c r="G5099" s="18">
        <v>1E-4</v>
      </c>
      <c r="H5099" s="71">
        <v>170.6</v>
      </c>
    </row>
    <row r="5100" spans="1:8" ht="38.25">
      <c r="A5100" s="16" t="s">
        <v>806</v>
      </c>
      <c r="B5100" s="17">
        <v>11657</v>
      </c>
      <c r="C5100" s="16" t="s">
        <v>17</v>
      </c>
      <c r="D5100" s="16" t="s">
        <v>718</v>
      </c>
      <c r="E5100" s="27" t="s">
        <v>819</v>
      </c>
      <c r="F5100" s="27" t="s">
        <v>115</v>
      </c>
      <c r="G5100" s="18">
        <v>1</v>
      </c>
      <c r="H5100" s="71">
        <v>453.32</v>
      </c>
    </row>
    <row r="5101" spans="1:8">
      <c r="A5101" s="11"/>
      <c r="B5101" s="11"/>
      <c r="C5101" s="11"/>
      <c r="D5101" s="11"/>
      <c r="E5101" s="11"/>
      <c r="F5101" s="11"/>
      <c r="G5101" s="12"/>
      <c r="H5101" s="75"/>
    </row>
    <row r="5102" spans="1:8">
      <c r="A5102" s="11"/>
      <c r="B5102" s="11"/>
      <c r="C5102" s="11"/>
      <c r="D5102" s="11"/>
      <c r="E5102" s="11"/>
      <c r="F5102" s="11"/>
      <c r="G5102" s="28"/>
      <c r="H5102" s="76"/>
    </row>
    <row r="5103" spans="1:8" ht="15" thickBot="1">
      <c r="A5103" s="13"/>
      <c r="B5103" s="13"/>
      <c r="C5103" s="13"/>
      <c r="D5103" s="13"/>
      <c r="E5103" s="13"/>
      <c r="F5103" s="13"/>
      <c r="G5103" s="14"/>
      <c r="H5103" s="77"/>
    </row>
    <row r="5104" spans="1:8" ht="15" thickTop="1">
      <c r="A5104" s="15"/>
      <c r="B5104" s="15"/>
      <c r="C5104" s="15"/>
      <c r="D5104" s="15"/>
      <c r="E5104" s="15"/>
      <c r="F5104" s="15"/>
      <c r="G5104" s="15"/>
      <c r="H5104" s="78"/>
    </row>
    <row r="5105" spans="1:8" ht="15">
      <c r="A5105" s="1" t="s">
        <v>719</v>
      </c>
      <c r="B5105" s="2" t="s">
        <v>1</v>
      </c>
      <c r="C5105" s="1" t="s">
        <v>2</v>
      </c>
      <c r="D5105" s="1" t="s">
        <v>3</v>
      </c>
      <c r="E5105" s="29" t="s">
        <v>799</v>
      </c>
      <c r="F5105" s="29" t="s">
        <v>4</v>
      </c>
      <c r="G5105" s="2" t="s">
        <v>5</v>
      </c>
      <c r="H5105" s="74" t="s">
        <v>6</v>
      </c>
    </row>
    <row r="5106" spans="1:8" ht="51">
      <c r="A5106" s="3" t="s">
        <v>800</v>
      </c>
      <c r="B5106" s="4">
        <v>11995</v>
      </c>
      <c r="C5106" s="3" t="s">
        <v>17</v>
      </c>
      <c r="D5106" s="3" t="s">
        <v>720</v>
      </c>
      <c r="E5106" s="25" t="s">
        <v>1646</v>
      </c>
      <c r="F5106" s="25" t="s">
        <v>115</v>
      </c>
      <c r="G5106" s="5">
        <v>1</v>
      </c>
      <c r="H5106" s="6">
        <f>ROUND(SUM(H5108*G5108,G5109*H5109,H5110*G5110,H5111*G5111,H5112*G5112),2)</f>
        <v>1039.6300000000001</v>
      </c>
    </row>
    <row r="5107" spans="1:8" ht="15">
      <c r="A5107" s="1" t="s">
        <v>0</v>
      </c>
      <c r="B5107" s="2" t="s">
        <v>1</v>
      </c>
      <c r="C5107" s="1" t="s">
        <v>2</v>
      </c>
      <c r="D5107" s="1" t="s">
        <v>3</v>
      </c>
      <c r="E5107" s="29" t="s">
        <v>799</v>
      </c>
      <c r="F5107" s="29" t="s">
        <v>4</v>
      </c>
      <c r="G5107" s="2" t="s">
        <v>5</v>
      </c>
      <c r="H5107" s="74" t="s">
        <v>6</v>
      </c>
    </row>
    <row r="5108" spans="1:8">
      <c r="A5108" s="16" t="s">
        <v>806</v>
      </c>
      <c r="B5108" s="17">
        <v>6111</v>
      </c>
      <c r="C5108" s="16" t="s">
        <v>20</v>
      </c>
      <c r="D5108" s="16" t="s">
        <v>1148</v>
      </c>
      <c r="E5108" s="27" t="s">
        <v>809</v>
      </c>
      <c r="F5108" s="27" t="s">
        <v>106</v>
      </c>
      <c r="G5108" s="18">
        <v>1</v>
      </c>
      <c r="H5108" s="71">
        <v>16.89</v>
      </c>
    </row>
    <row r="5109" spans="1:8" ht="51">
      <c r="A5109" s="16" t="s">
        <v>806</v>
      </c>
      <c r="B5109" s="17">
        <v>12774</v>
      </c>
      <c r="C5109" s="16" t="s">
        <v>17</v>
      </c>
      <c r="D5109" s="16" t="s">
        <v>1647</v>
      </c>
      <c r="E5109" s="27" t="s">
        <v>819</v>
      </c>
      <c r="F5109" s="27" t="s">
        <v>115</v>
      </c>
      <c r="G5109" s="18">
        <v>1</v>
      </c>
      <c r="H5109" s="71">
        <v>992.68</v>
      </c>
    </row>
    <row r="5110" spans="1:8">
      <c r="A5110" s="7" t="s">
        <v>800</v>
      </c>
      <c r="B5110" s="8">
        <v>10549</v>
      </c>
      <c r="C5110" s="7" t="s">
        <v>17</v>
      </c>
      <c r="D5110" s="7" t="s">
        <v>813</v>
      </c>
      <c r="E5110" s="26" t="s">
        <v>812</v>
      </c>
      <c r="F5110" s="26" t="s">
        <v>810</v>
      </c>
      <c r="G5110" s="9">
        <v>1</v>
      </c>
      <c r="H5110" s="72">
        <v>3.87</v>
      </c>
    </row>
    <row r="5111" spans="1:8">
      <c r="A5111" s="7" t="s">
        <v>800</v>
      </c>
      <c r="B5111" s="8">
        <v>10552</v>
      </c>
      <c r="C5111" s="7" t="s">
        <v>17</v>
      </c>
      <c r="D5111" s="7" t="s">
        <v>1532</v>
      </c>
      <c r="E5111" s="26" t="s">
        <v>812</v>
      </c>
      <c r="F5111" s="26" t="s">
        <v>810</v>
      </c>
      <c r="G5111" s="9">
        <v>1</v>
      </c>
      <c r="H5111" s="72">
        <v>3.74</v>
      </c>
    </row>
    <row r="5112" spans="1:8">
      <c r="A5112" s="16" t="s">
        <v>806</v>
      </c>
      <c r="B5112" s="17">
        <v>2436</v>
      </c>
      <c r="C5112" s="16" t="s">
        <v>20</v>
      </c>
      <c r="D5112" s="16" t="s">
        <v>1648</v>
      </c>
      <c r="E5112" s="27" t="s">
        <v>809</v>
      </c>
      <c r="F5112" s="27" t="s">
        <v>106</v>
      </c>
      <c r="G5112" s="18">
        <v>1</v>
      </c>
      <c r="H5112" s="71">
        <v>22.45</v>
      </c>
    </row>
    <row r="5113" spans="1:8" ht="60">
      <c r="A5113" s="32" t="s">
        <v>816</v>
      </c>
      <c r="B5113" s="29"/>
      <c r="C5113" s="29"/>
      <c r="D5113" s="29"/>
      <c r="E5113" s="29"/>
      <c r="F5113" s="29"/>
      <c r="G5113" s="29"/>
      <c r="H5113" s="73"/>
    </row>
    <row r="5114" spans="1:8" ht="15">
      <c r="A5114" s="1" t="s">
        <v>0</v>
      </c>
      <c r="B5114" s="2" t="s">
        <v>1</v>
      </c>
      <c r="C5114" s="1" t="s">
        <v>2</v>
      </c>
      <c r="D5114" s="1" t="s">
        <v>3</v>
      </c>
      <c r="E5114" s="29" t="s">
        <v>799</v>
      </c>
      <c r="F5114" s="29" t="s">
        <v>4</v>
      </c>
      <c r="G5114" s="2" t="s">
        <v>5</v>
      </c>
      <c r="H5114" s="74" t="s">
        <v>6</v>
      </c>
    </row>
    <row r="5115" spans="1:8">
      <c r="A5115" s="16" t="s">
        <v>806</v>
      </c>
      <c r="B5115" s="17">
        <v>6111</v>
      </c>
      <c r="C5115" s="16" t="s">
        <v>20</v>
      </c>
      <c r="D5115" s="16" t="s">
        <v>1148</v>
      </c>
      <c r="E5115" s="27" t="s">
        <v>809</v>
      </c>
      <c r="F5115" s="27" t="s">
        <v>106</v>
      </c>
      <c r="G5115" s="18">
        <v>1</v>
      </c>
      <c r="H5115" s="71">
        <v>16.89</v>
      </c>
    </row>
    <row r="5116" spans="1:8" ht="51">
      <c r="A5116" s="16" t="s">
        <v>806</v>
      </c>
      <c r="B5116" s="17">
        <v>12774</v>
      </c>
      <c r="C5116" s="16" t="s">
        <v>17</v>
      </c>
      <c r="D5116" s="16" t="s">
        <v>1647</v>
      </c>
      <c r="E5116" s="27" t="s">
        <v>819</v>
      </c>
      <c r="F5116" s="27" t="s">
        <v>115</v>
      </c>
      <c r="G5116" s="18">
        <v>1</v>
      </c>
      <c r="H5116" s="71">
        <v>992.68</v>
      </c>
    </row>
    <row r="5117" spans="1:8">
      <c r="A5117" s="16" t="s">
        <v>806</v>
      </c>
      <c r="B5117" s="17">
        <v>10596</v>
      </c>
      <c r="C5117" s="16" t="s">
        <v>17</v>
      </c>
      <c r="D5117" s="16" t="s">
        <v>835</v>
      </c>
      <c r="E5117" s="27" t="s">
        <v>819</v>
      </c>
      <c r="F5117" s="27" t="s">
        <v>115</v>
      </c>
      <c r="G5117" s="18">
        <v>8.9999999999999993E-3</v>
      </c>
      <c r="H5117" s="71">
        <v>4.8499999999999996</v>
      </c>
    </row>
    <row r="5118" spans="1:8">
      <c r="A5118" s="16" t="s">
        <v>806</v>
      </c>
      <c r="B5118" s="17">
        <v>1651</v>
      </c>
      <c r="C5118" s="16" t="s">
        <v>17</v>
      </c>
      <c r="D5118" s="16" t="s">
        <v>842</v>
      </c>
      <c r="E5118" s="27" t="s">
        <v>819</v>
      </c>
      <c r="F5118" s="27" t="s">
        <v>843</v>
      </c>
      <c r="G5118" s="18">
        <v>1.6000000000000001E-3</v>
      </c>
      <c r="H5118" s="71">
        <v>7</v>
      </c>
    </row>
    <row r="5119" spans="1:8">
      <c r="A5119" s="16" t="s">
        <v>806</v>
      </c>
      <c r="B5119" s="17">
        <v>158</v>
      </c>
      <c r="C5119" s="16" t="s">
        <v>17</v>
      </c>
      <c r="D5119" s="16" t="s">
        <v>831</v>
      </c>
      <c r="E5119" s="27" t="s">
        <v>819</v>
      </c>
      <c r="F5119" s="27" t="s">
        <v>115</v>
      </c>
      <c r="G5119" s="18">
        <v>0.2036</v>
      </c>
      <c r="H5119" s="71">
        <v>14</v>
      </c>
    </row>
    <row r="5120" spans="1:8">
      <c r="A5120" s="16" t="s">
        <v>806</v>
      </c>
      <c r="B5120" s="17">
        <v>10362</v>
      </c>
      <c r="C5120" s="16" t="s">
        <v>17</v>
      </c>
      <c r="D5120" s="16" t="s">
        <v>826</v>
      </c>
      <c r="E5120" s="27" t="s">
        <v>827</v>
      </c>
      <c r="F5120" s="27" t="s">
        <v>115</v>
      </c>
      <c r="G5120" s="18">
        <v>8.9999999999999993E-3</v>
      </c>
      <c r="H5120" s="71">
        <v>12.54</v>
      </c>
    </row>
    <row r="5121" spans="1:8">
      <c r="A5121" s="16" t="s">
        <v>806</v>
      </c>
      <c r="B5121" s="17">
        <v>10761</v>
      </c>
      <c r="C5121" s="16" t="s">
        <v>17</v>
      </c>
      <c r="D5121" s="16" t="s">
        <v>837</v>
      </c>
      <c r="E5121" s="27" t="s">
        <v>827</v>
      </c>
      <c r="F5121" s="27" t="s">
        <v>115</v>
      </c>
      <c r="G5121" s="18">
        <v>0.2036</v>
      </c>
      <c r="H5121" s="71">
        <v>5</v>
      </c>
    </row>
    <row r="5122" spans="1:8">
      <c r="A5122" s="16" t="s">
        <v>806</v>
      </c>
      <c r="B5122" s="17">
        <v>941</v>
      </c>
      <c r="C5122" s="16" t="s">
        <v>17</v>
      </c>
      <c r="D5122" s="16" t="s">
        <v>830</v>
      </c>
      <c r="E5122" s="27" t="s">
        <v>819</v>
      </c>
      <c r="F5122" s="27" t="s">
        <v>115</v>
      </c>
      <c r="G5122" s="18">
        <v>3.0000000000000001E-3</v>
      </c>
      <c r="H5122" s="71">
        <v>194.68</v>
      </c>
    </row>
    <row r="5123" spans="1:8">
      <c r="A5123" s="16" t="s">
        <v>806</v>
      </c>
      <c r="B5123" s="17">
        <v>10517</v>
      </c>
      <c r="C5123" s="16" t="s">
        <v>17</v>
      </c>
      <c r="D5123" s="16" t="s">
        <v>849</v>
      </c>
      <c r="E5123" s="27" t="s">
        <v>827</v>
      </c>
      <c r="F5123" s="27" t="s">
        <v>850</v>
      </c>
      <c r="G5123" s="18">
        <v>8.0000000000000004E-4</v>
      </c>
      <c r="H5123" s="71">
        <v>300</v>
      </c>
    </row>
    <row r="5124" spans="1:8">
      <c r="A5124" s="16" t="s">
        <v>806</v>
      </c>
      <c r="B5124" s="17">
        <v>10492</v>
      </c>
      <c r="C5124" s="16" t="s">
        <v>17</v>
      </c>
      <c r="D5124" s="16" t="s">
        <v>824</v>
      </c>
      <c r="E5124" s="27" t="s">
        <v>819</v>
      </c>
      <c r="F5124" s="27" t="s">
        <v>115</v>
      </c>
      <c r="G5124" s="18">
        <v>8.9999999999999993E-3</v>
      </c>
      <c r="H5124" s="71">
        <v>205</v>
      </c>
    </row>
    <row r="5125" spans="1:8" ht="25.5">
      <c r="A5125" s="16" t="s">
        <v>806</v>
      </c>
      <c r="B5125" s="17" t="s">
        <v>828</v>
      </c>
      <c r="C5125" s="16" t="s">
        <v>17</v>
      </c>
      <c r="D5125" s="16" t="s">
        <v>829</v>
      </c>
      <c r="E5125" s="27" t="s">
        <v>819</v>
      </c>
      <c r="F5125" s="27" t="s">
        <v>115</v>
      </c>
      <c r="G5125" s="18">
        <v>1.1999999999999999E-3</v>
      </c>
      <c r="H5125" s="71">
        <v>16.13</v>
      </c>
    </row>
    <row r="5126" spans="1:8">
      <c r="A5126" s="16" t="s">
        <v>806</v>
      </c>
      <c r="B5126" s="17">
        <v>4729</v>
      </c>
      <c r="C5126" s="16" t="s">
        <v>17</v>
      </c>
      <c r="D5126" s="16" t="s">
        <v>853</v>
      </c>
      <c r="E5126" s="27" t="s">
        <v>819</v>
      </c>
      <c r="F5126" s="27" t="s">
        <v>115</v>
      </c>
      <c r="G5126" s="18">
        <v>1E-4</v>
      </c>
      <c r="H5126" s="71">
        <v>37.799999999999997</v>
      </c>
    </row>
    <row r="5127" spans="1:8">
      <c r="A5127" s="16" t="s">
        <v>806</v>
      </c>
      <c r="B5127" s="17">
        <v>10788</v>
      </c>
      <c r="C5127" s="16" t="s">
        <v>17</v>
      </c>
      <c r="D5127" s="16" t="s">
        <v>852</v>
      </c>
      <c r="E5127" s="27" t="s">
        <v>819</v>
      </c>
      <c r="F5127" s="27" t="s">
        <v>115</v>
      </c>
      <c r="G5127" s="18">
        <v>2.0000000000000001E-4</v>
      </c>
      <c r="H5127" s="71">
        <v>36.9</v>
      </c>
    </row>
    <row r="5128" spans="1:8">
      <c r="A5128" s="16" t="s">
        <v>806</v>
      </c>
      <c r="B5128" s="17" t="s">
        <v>817</v>
      </c>
      <c r="C5128" s="16" t="s">
        <v>17</v>
      </c>
      <c r="D5128" s="16" t="s">
        <v>818</v>
      </c>
      <c r="E5128" s="27" t="s">
        <v>819</v>
      </c>
      <c r="F5128" s="27" t="s">
        <v>820</v>
      </c>
      <c r="G5128" s="18">
        <v>1.5E-3</v>
      </c>
      <c r="H5128" s="71">
        <v>88.33</v>
      </c>
    </row>
    <row r="5129" spans="1:8" ht="25.5">
      <c r="A5129" s="16" t="s">
        <v>806</v>
      </c>
      <c r="B5129" s="17" t="s">
        <v>854</v>
      </c>
      <c r="C5129" s="16" t="s">
        <v>17</v>
      </c>
      <c r="D5129" s="16" t="s">
        <v>855</v>
      </c>
      <c r="E5129" s="27" t="s">
        <v>819</v>
      </c>
      <c r="F5129" s="27" t="s">
        <v>115</v>
      </c>
      <c r="G5129" s="18">
        <v>2.0000000000000001E-4</v>
      </c>
      <c r="H5129" s="71">
        <v>189.9</v>
      </c>
    </row>
    <row r="5130" spans="1:8">
      <c r="A5130" s="16" t="s">
        <v>806</v>
      </c>
      <c r="B5130" s="17">
        <v>2378</v>
      </c>
      <c r="C5130" s="16" t="s">
        <v>17</v>
      </c>
      <c r="D5130" s="16" t="s">
        <v>832</v>
      </c>
      <c r="E5130" s="27" t="s">
        <v>819</v>
      </c>
      <c r="F5130" s="27" t="s">
        <v>115</v>
      </c>
      <c r="G5130" s="18">
        <v>0.1595</v>
      </c>
      <c r="H5130" s="71">
        <v>4.5</v>
      </c>
    </row>
    <row r="5131" spans="1:8">
      <c r="A5131" s="16" t="s">
        <v>806</v>
      </c>
      <c r="B5131" s="17">
        <v>4728</v>
      </c>
      <c r="C5131" s="16" t="s">
        <v>17</v>
      </c>
      <c r="D5131" s="16" t="s">
        <v>851</v>
      </c>
      <c r="E5131" s="27" t="s">
        <v>819</v>
      </c>
      <c r="F5131" s="27" t="s">
        <v>115</v>
      </c>
      <c r="G5131" s="18">
        <v>2.9999999999999997E-4</v>
      </c>
      <c r="H5131" s="71">
        <v>18.579999999999998</v>
      </c>
    </row>
    <row r="5132" spans="1:8">
      <c r="A5132" s="16" t="s">
        <v>806</v>
      </c>
      <c r="B5132" s="17">
        <v>10599</v>
      </c>
      <c r="C5132" s="16" t="s">
        <v>17</v>
      </c>
      <c r="D5132" s="16" t="s">
        <v>825</v>
      </c>
      <c r="E5132" s="27" t="s">
        <v>819</v>
      </c>
      <c r="F5132" s="27" t="s">
        <v>115</v>
      </c>
      <c r="G5132" s="18">
        <v>3.5999999999999999E-3</v>
      </c>
      <c r="H5132" s="71">
        <v>18</v>
      </c>
    </row>
    <row r="5133" spans="1:8">
      <c r="A5133" s="16" t="s">
        <v>806</v>
      </c>
      <c r="B5133" s="17" t="s">
        <v>844</v>
      </c>
      <c r="C5133" s="16" t="s">
        <v>17</v>
      </c>
      <c r="D5133" s="16" t="s">
        <v>845</v>
      </c>
      <c r="E5133" s="27" t="s">
        <v>819</v>
      </c>
      <c r="F5133" s="27" t="s">
        <v>820</v>
      </c>
      <c r="G5133" s="18">
        <v>4.5999999999999999E-3</v>
      </c>
      <c r="H5133" s="71">
        <v>12.99</v>
      </c>
    </row>
    <row r="5134" spans="1:8">
      <c r="A5134" s="16" t="s">
        <v>806</v>
      </c>
      <c r="B5134" s="17" t="s">
        <v>821</v>
      </c>
      <c r="C5134" s="16" t="s">
        <v>17</v>
      </c>
      <c r="D5134" s="16" t="s">
        <v>822</v>
      </c>
      <c r="E5134" s="27" t="s">
        <v>819</v>
      </c>
      <c r="F5134" s="27" t="s">
        <v>115</v>
      </c>
      <c r="G5134" s="18">
        <v>4.0000000000000002E-4</v>
      </c>
      <c r="H5134" s="71">
        <v>24.02</v>
      </c>
    </row>
    <row r="5135" spans="1:8">
      <c r="A5135" s="16" t="s">
        <v>806</v>
      </c>
      <c r="B5135" s="17">
        <v>11240</v>
      </c>
      <c r="C5135" s="16" t="s">
        <v>17</v>
      </c>
      <c r="D5135" s="16" t="s">
        <v>1537</v>
      </c>
      <c r="E5135" s="27" t="s">
        <v>819</v>
      </c>
      <c r="F5135" s="27" t="s">
        <v>115</v>
      </c>
      <c r="G5135" s="18">
        <v>2.0000000000000001E-4</v>
      </c>
      <c r="H5135" s="71">
        <v>47.69</v>
      </c>
    </row>
    <row r="5136" spans="1:8">
      <c r="A5136" s="16" t="s">
        <v>806</v>
      </c>
      <c r="B5136" s="17">
        <v>10579</v>
      </c>
      <c r="C5136" s="16" t="s">
        <v>17</v>
      </c>
      <c r="D5136" s="16" t="s">
        <v>869</v>
      </c>
      <c r="E5136" s="27" t="s">
        <v>819</v>
      </c>
      <c r="F5136" s="27" t="s">
        <v>115</v>
      </c>
      <c r="G5136" s="18">
        <v>2.0000000000000001E-4</v>
      </c>
      <c r="H5136" s="71">
        <v>26.89</v>
      </c>
    </row>
    <row r="5137" spans="1:8">
      <c r="A5137" s="16" t="s">
        <v>806</v>
      </c>
      <c r="B5137" s="17">
        <v>11242</v>
      </c>
      <c r="C5137" s="16" t="s">
        <v>17</v>
      </c>
      <c r="D5137" s="16" t="s">
        <v>1538</v>
      </c>
      <c r="E5137" s="27" t="s">
        <v>819</v>
      </c>
      <c r="F5137" s="27" t="s">
        <v>115</v>
      </c>
      <c r="G5137" s="18">
        <v>1E-4</v>
      </c>
      <c r="H5137" s="71">
        <v>34</v>
      </c>
    </row>
    <row r="5138" spans="1:8">
      <c r="A5138" s="16" t="s">
        <v>806</v>
      </c>
      <c r="B5138" s="17">
        <v>11241</v>
      </c>
      <c r="C5138" s="16" t="s">
        <v>17</v>
      </c>
      <c r="D5138" s="16" t="s">
        <v>1539</v>
      </c>
      <c r="E5138" s="27" t="s">
        <v>819</v>
      </c>
      <c r="F5138" s="27" t="s">
        <v>115</v>
      </c>
      <c r="G5138" s="18">
        <v>2.0000000000000001E-4</v>
      </c>
      <c r="H5138" s="71">
        <v>170.6</v>
      </c>
    </row>
    <row r="5139" spans="1:8">
      <c r="A5139" s="16" t="s">
        <v>806</v>
      </c>
      <c r="B5139" s="17">
        <v>2436</v>
      </c>
      <c r="C5139" s="16" t="s">
        <v>20</v>
      </c>
      <c r="D5139" s="16" t="s">
        <v>1648</v>
      </c>
      <c r="E5139" s="27" t="s">
        <v>809</v>
      </c>
      <c r="F5139" s="27" t="s">
        <v>106</v>
      </c>
      <c r="G5139" s="18">
        <v>1</v>
      </c>
      <c r="H5139" s="71">
        <v>22.45</v>
      </c>
    </row>
    <row r="5140" spans="1:8">
      <c r="A5140" s="11"/>
      <c r="B5140" s="11"/>
      <c r="C5140" s="11"/>
      <c r="D5140" s="11"/>
      <c r="E5140" s="11"/>
      <c r="F5140" s="11"/>
      <c r="G5140" s="12"/>
      <c r="H5140" s="75"/>
    </row>
    <row r="5141" spans="1:8">
      <c r="A5141" s="11"/>
      <c r="B5141" s="11"/>
      <c r="C5141" s="11"/>
      <c r="D5141" s="11"/>
      <c r="E5141" s="11"/>
      <c r="F5141" s="11"/>
      <c r="G5141" s="28"/>
      <c r="H5141" s="76"/>
    </row>
    <row r="5142" spans="1:8" ht="15" thickBot="1">
      <c r="A5142" s="13"/>
      <c r="B5142" s="13"/>
      <c r="C5142" s="13"/>
      <c r="D5142" s="13"/>
      <c r="E5142" s="13"/>
      <c r="F5142" s="13"/>
      <c r="G5142" s="14"/>
      <c r="H5142" s="77"/>
    </row>
    <row r="5143" spans="1:8" ht="15" thickTop="1">
      <c r="A5143" s="15"/>
      <c r="B5143" s="15"/>
      <c r="C5143" s="15"/>
      <c r="D5143" s="15"/>
      <c r="E5143" s="15"/>
      <c r="F5143" s="15"/>
      <c r="G5143" s="15"/>
      <c r="H5143" s="78"/>
    </row>
    <row r="5144" spans="1:8" ht="15">
      <c r="A5144" s="1" t="s">
        <v>721</v>
      </c>
      <c r="B5144" s="2" t="s">
        <v>1</v>
      </c>
      <c r="C5144" s="1" t="s">
        <v>2</v>
      </c>
      <c r="D5144" s="1" t="s">
        <v>3</v>
      </c>
      <c r="E5144" s="29" t="s">
        <v>799</v>
      </c>
      <c r="F5144" s="29" t="s">
        <v>4</v>
      </c>
      <c r="G5144" s="2" t="s">
        <v>5</v>
      </c>
      <c r="H5144" s="74" t="s">
        <v>6</v>
      </c>
    </row>
    <row r="5145" spans="1:8" ht="38.25">
      <c r="A5145" s="3" t="s">
        <v>800</v>
      </c>
      <c r="B5145" s="4">
        <v>7268</v>
      </c>
      <c r="C5145" s="3" t="s">
        <v>17</v>
      </c>
      <c r="D5145" s="3" t="s">
        <v>722</v>
      </c>
      <c r="E5145" s="25" t="s">
        <v>1646</v>
      </c>
      <c r="F5145" s="25" t="s">
        <v>115</v>
      </c>
      <c r="G5145" s="5">
        <v>1</v>
      </c>
      <c r="H5145" s="6">
        <f>ROUND(SUM(H5147*G5147,G5148*H5148,H5149*G5149,H5150*G5150,H5151*G5151),2)</f>
        <v>389.24</v>
      </c>
    </row>
    <row r="5146" spans="1:8" ht="15">
      <c r="A5146" s="1" t="s">
        <v>0</v>
      </c>
      <c r="B5146" s="2" t="s">
        <v>1</v>
      </c>
      <c r="C5146" s="1" t="s">
        <v>2</v>
      </c>
      <c r="D5146" s="1" t="s">
        <v>3</v>
      </c>
      <c r="E5146" s="29" t="s">
        <v>799</v>
      </c>
      <c r="F5146" s="29" t="s">
        <v>4</v>
      </c>
      <c r="G5146" s="2" t="s">
        <v>5</v>
      </c>
      <c r="H5146" s="74" t="s">
        <v>6</v>
      </c>
    </row>
    <row r="5147" spans="1:8">
      <c r="A5147" s="7" t="s">
        <v>800</v>
      </c>
      <c r="B5147" s="8">
        <v>10552</v>
      </c>
      <c r="C5147" s="7" t="s">
        <v>17</v>
      </c>
      <c r="D5147" s="7" t="s">
        <v>1532</v>
      </c>
      <c r="E5147" s="26" t="s">
        <v>812</v>
      </c>
      <c r="F5147" s="26" t="s">
        <v>810</v>
      </c>
      <c r="G5147" s="9">
        <v>1.5</v>
      </c>
      <c r="H5147" s="72">
        <v>3.74</v>
      </c>
    </row>
    <row r="5148" spans="1:8">
      <c r="A5148" s="7" t="s">
        <v>800</v>
      </c>
      <c r="B5148" s="8">
        <v>10549</v>
      </c>
      <c r="C5148" s="7" t="s">
        <v>17</v>
      </c>
      <c r="D5148" s="7" t="s">
        <v>813</v>
      </c>
      <c r="E5148" s="26" t="s">
        <v>812</v>
      </c>
      <c r="F5148" s="26" t="s">
        <v>810</v>
      </c>
      <c r="G5148" s="9">
        <v>1.5</v>
      </c>
      <c r="H5148" s="72">
        <v>3.87</v>
      </c>
    </row>
    <row r="5149" spans="1:8">
      <c r="A5149" s="16" t="s">
        <v>806</v>
      </c>
      <c r="B5149" s="17" t="s">
        <v>814</v>
      </c>
      <c r="C5149" s="16" t="s">
        <v>17</v>
      </c>
      <c r="D5149" s="16" t="s">
        <v>815</v>
      </c>
      <c r="E5149" s="27" t="s">
        <v>809</v>
      </c>
      <c r="F5149" s="27" t="s">
        <v>810</v>
      </c>
      <c r="G5149" s="18">
        <v>1.5</v>
      </c>
      <c r="H5149" s="71">
        <v>16.89</v>
      </c>
    </row>
    <row r="5150" spans="1:8" ht="38.25">
      <c r="A5150" s="16" t="s">
        <v>806</v>
      </c>
      <c r="B5150" s="17">
        <v>6826</v>
      </c>
      <c r="C5150" s="16" t="s">
        <v>17</v>
      </c>
      <c r="D5150" s="16" t="s">
        <v>1649</v>
      </c>
      <c r="E5150" s="27" t="s">
        <v>819</v>
      </c>
      <c r="F5150" s="27" t="s">
        <v>115</v>
      </c>
      <c r="G5150" s="18">
        <v>1</v>
      </c>
      <c r="H5150" s="71">
        <v>318.81</v>
      </c>
    </row>
    <row r="5151" spans="1:8">
      <c r="A5151" s="16" t="s">
        <v>806</v>
      </c>
      <c r="B5151" s="17" t="s">
        <v>1535</v>
      </c>
      <c r="C5151" s="16" t="s">
        <v>17</v>
      </c>
      <c r="D5151" s="16" t="s">
        <v>1536</v>
      </c>
      <c r="E5151" s="27" t="s">
        <v>809</v>
      </c>
      <c r="F5151" s="27" t="s">
        <v>810</v>
      </c>
      <c r="G5151" s="18">
        <v>1.5</v>
      </c>
      <c r="H5151" s="71">
        <v>22.45</v>
      </c>
    </row>
    <row r="5152" spans="1:8" ht="60">
      <c r="A5152" s="32" t="s">
        <v>816</v>
      </c>
      <c r="B5152" s="29"/>
      <c r="C5152" s="29"/>
      <c r="D5152" s="29"/>
      <c r="E5152" s="29"/>
      <c r="F5152" s="29"/>
      <c r="G5152" s="29"/>
      <c r="H5152" s="73"/>
    </row>
    <row r="5153" spans="1:8" ht="15">
      <c r="A5153" s="1" t="s">
        <v>0</v>
      </c>
      <c r="B5153" s="2" t="s">
        <v>1</v>
      </c>
      <c r="C5153" s="1" t="s">
        <v>2</v>
      </c>
      <c r="D5153" s="1" t="s">
        <v>3</v>
      </c>
      <c r="E5153" s="29" t="s">
        <v>799</v>
      </c>
      <c r="F5153" s="29" t="s">
        <v>4</v>
      </c>
      <c r="G5153" s="2" t="s">
        <v>5</v>
      </c>
      <c r="H5153" s="74" t="s">
        <v>6</v>
      </c>
    </row>
    <row r="5154" spans="1:8">
      <c r="A5154" s="16" t="s">
        <v>806</v>
      </c>
      <c r="B5154" s="17" t="s">
        <v>821</v>
      </c>
      <c r="C5154" s="16" t="s">
        <v>17</v>
      </c>
      <c r="D5154" s="16" t="s">
        <v>822</v>
      </c>
      <c r="E5154" s="27" t="s">
        <v>819</v>
      </c>
      <c r="F5154" s="27" t="s">
        <v>115</v>
      </c>
      <c r="G5154" s="18">
        <v>5.9999999999999995E-4</v>
      </c>
      <c r="H5154" s="71">
        <v>24.02</v>
      </c>
    </row>
    <row r="5155" spans="1:8">
      <c r="A5155" s="16" t="s">
        <v>806</v>
      </c>
      <c r="B5155" s="17" t="s">
        <v>817</v>
      </c>
      <c r="C5155" s="16" t="s">
        <v>17</v>
      </c>
      <c r="D5155" s="16" t="s">
        <v>818</v>
      </c>
      <c r="E5155" s="27" t="s">
        <v>819</v>
      </c>
      <c r="F5155" s="27" t="s">
        <v>820</v>
      </c>
      <c r="G5155" s="18">
        <v>2.2499999999999998E-3</v>
      </c>
      <c r="H5155" s="71">
        <v>88.33</v>
      </c>
    </row>
    <row r="5156" spans="1:8">
      <c r="A5156" s="16" t="s">
        <v>806</v>
      </c>
      <c r="B5156" s="17">
        <v>10362</v>
      </c>
      <c r="C5156" s="16" t="s">
        <v>17</v>
      </c>
      <c r="D5156" s="16" t="s">
        <v>826</v>
      </c>
      <c r="E5156" s="27" t="s">
        <v>827</v>
      </c>
      <c r="F5156" s="27" t="s">
        <v>115</v>
      </c>
      <c r="G5156" s="18">
        <v>1.35E-2</v>
      </c>
      <c r="H5156" s="71">
        <v>12.54</v>
      </c>
    </row>
    <row r="5157" spans="1:8">
      <c r="A5157" s="16" t="s">
        <v>806</v>
      </c>
      <c r="B5157" s="17">
        <v>158</v>
      </c>
      <c r="C5157" s="16" t="s">
        <v>17</v>
      </c>
      <c r="D5157" s="16" t="s">
        <v>831</v>
      </c>
      <c r="E5157" s="27" t="s">
        <v>819</v>
      </c>
      <c r="F5157" s="27" t="s">
        <v>115</v>
      </c>
      <c r="G5157" s="18">
        <v>0.3054</v>
      </c>
      <c r="H5157" s="71">
        <v>14</v>
      </c>
    </row>
    <row r="5158" spans="1:8">
      <c r="A5158" s="16" t="s">
        <v>806</v>
      </c>
      <c r="B5158" s="17">
        <v>941</v>
      </c>
      <c r="C5158" s="16" t="s">
        <v>17</v>
      </c>
      <c r="D5158" s="16" t="s">
        <v>830</v>
      </c>
      <c r="E5158" s="27" t="s">
        <v>819</v>
      </c>
      <c r="F5158" s="27" t="s">
        <v>115</v>
      </c>
      <c r="G5158" s="18">
        <v>4.4999999999999997E-3</v>
      </c>
      <c r="H5158" s="71">
        <v>194.68</v>
      </c>
    </row>
    <row r="5159" spans="1:8">
      <c r="A5159" s="16" t="s">
        <v>806</v>
      </c>
      <c r="B5159" s="17">
        <v>10596</v>
      </c>
      <c r="C5159" s="16" t="s">
        <v>17</v>
      </c>
      <c r="D5159" s="16" t="s">
        <v>835</v>
      </c>
      <c r="E5159" s="27" t="s">
        <v>819</v>
      </c>
      <c r="F5159" s="27" t="s">
        <v>115</v>
      </c>
      <c r="G5159" s="18">
        <v>1.35E-2</v>
      </c>
      <c r="H5159" s="71">
        <v>4.8499999999999996</v>
      </c>
    </row>
    <row r="5160" spans="1:8">
      <c r="A5160" s="16" t="s">
        <v>806</v>
      </c>
      <c r="B5160" s="17">
        <v>11240</v>
      </c>
      <c r="C5160" s="16" t="s">
        <v>17</v>
      </c>
      <c r="D5160" s="16" t="s">
        <v>1537</v>
      </c>
      <c r="E5160" s="27" t="s">
        <v>819</v>
      </c>
      <c r="F5160" s="27" t="s">
        <v>115</v>
      </c>
      <c r="G5160" s="18">
        <v>2.9999999999999997E-4</v>
      </c>
      <c r="H5160" s="71">
        <v>47.69</v>
      </c>
    </row>
    <row r="5161" spans="1:8">
      <c r="A5161" s="16" t="s">
        <v>806</v>
      </c>
      <c r="B5161" s="17">
        <v>2378</v>
      </c>
      <c r="C5161" s="16" t="s">
        <v>17</v>
      </c>
      <c r="D5161" s="16" t="s">
        <v>832</v>
      </c>
      <c r="E5161" s="27" t="s">
        <v>819</v>
      </c>
      <c r="F5161" s="27" t="s">
        <v>115</v>
      </c>
      <c r="G5161" s="18">
        <v>0.23924999999999999</v>
      </c>
      <c r="H5161" s="71">
        <v>4.5</v>
      </c>
    </row>
    <row r="5162" spans="1:8" ht="25.5">
      <c r="A5162" s="16" t="s">
        <v>806</v>
      </c>
      <c r="B5162" s="17" t="s">
        <v>828</v>
      </c>
      <c r="C5162" s="16" t="s">
        <v>17</v>
      </c>
      <c r="D5162" s="16" t="s">
        <v>829</v>
      </c>
      <c r="E5162" s="27" t="s">
        <v>819</v>
      </c>
      <c r="F5162" s="27" t="s">
        <v>115</v>
      </c>
      <c r="G5162" s="18">
        <v>1.8E-3</v>
      </c>
      <c r="H5162" s="71">
        <v>16.13</v>
      </c>
    </row>
    <row r="5163" spans="1:8">
      <c r="A5163" s="16" t="s">
        <v>806</v>
      </c>
      <c r="B5163" s="17">
        <v>10599</v>
      </c>
      <c r="C5163" s="16" t="s">
        <v>17</v>
      </c>
      <c r="D5163" s="16" t="s">
        <v>825</v>
      </c>
      <c r="E5163" s="27" t="s">
        <v>819</v>
      </c>
      <c r="F5163" s="27" t="s">
        <v>115</v>
      </c>
      <c r="G5163" s="18">
        <v>5.4000000000000003E-3</v>
      </c>
      <c r="H5163" s="71">
        <v>18</v>
      </c>
    </row>
    <row r="5164" spans="1:8">
      <c r="A5164" s="16" t="s">
        <v>806</v>
      </c>
      <c r="B5164" s="17" t="s">
        <v>844</v>
      </c>
      <c r="C5164" s="16" t="s">
        <v>17</v>
      </c>
      <c r="D5164" s="16" t="s">
        <v>845</v>
      </c>
      <c r="E5164" s="27" t="s">
        <v>819</v>
      </c>
      <c r="F5164" s="27" t="s">
        <v>820</v>
      </c>
      <c r="G5164" s="18">
        <v>6.8999999999999999E-3</v>
      </c>
      <c r="H5164" s="71">
        <v>12.99</v>
      </c>
    </row>
    <row r="5165" spans="1:8">
      <c r="A5165" s="16" t="s">
        <v>806</v>
      </c>
      <c r="B5165" s="17">
        <v>10579</v>
      </c>
      <c r="C5165" s="16" t="s">
        <v>17</v>
      </c>
      <c r="D5165" s="16" t="s">
        <v>869</v>
      </c>
      <c r="E5165" s="27" t="s">
        <v>819</v>
      </c>
      <c r="F5165" s="27" t="s">
        <v>115</v>
      </c>
      <c r="G5165" s="18">
        <v>2.9999999999999997E-4</v>
      </c>
      <c r="H5165" s="71">
        <v>26.89</v>
      </c>
    </row>
    <row r="5166" spans="1:8">
      <c r="A5166" s="16" t="s">
        <v>806</v>
      </c>
      <c r="B5166" s="17">
        <v>10517</v>
      </c>
      <c r="C5166" s="16" t="s">
        <v>17</v>
      </c>
      <c r="D5166" s="16" t="s">
        <v>849</v>
      </c>
      <c r="E5166" s="27" t="s">
        <v>827</v>
      </c>
      <c r="F5166" s="27" t="s">
        <v>850</v>
      </c>
      <c r="G5166" s="18">
        <v>1.1999999999999999E-3</v>
      </c>
      <c r="H5166" s="71">
        <v>300</v>
      </c>
    </row>
    <row r="5167" spans="1:8">
      <c r="A5167" s="16" t="s">
        <v>806</v>
      </c>
      <c r="B5167" s="17">
        <v>1651</v>
      </c>
      <c r="C5167" s="16" t="s">
        <v>17</v>
      </c>
      <c r="D5167" s="16" t="s">
        <v>842</v>
      </c>
      <c r="E5167" s="27" t="s">
        <v>819</v>
      </c>
      <c r="F5167" s="27" t="s">
        <v>843</v>
      </c>
      <c r="G5167" s="18">
        <v>2.3999999999999998E-3</v>
      </c>
      <c r="H5167" s="71">
        <v>7</v>
      </c>
    </row>
    <row r="5168" spans="1:8">
      <c r="A5168" s="16" t="s">
        <v>806</v>
      </c>
      <c r="B5168" s="17">
        <v>10761</v>
      </c>
      <c r="C5168" s="16" t="s">
        <v>17</v>
      </c>
      <c r="D5168" s="16" t="s">
        <v>837</v>
      </c>
      <c r="E5168" s="27" t="s">
        <v>827</v>
      </c>
      <c r="F5168" s="27" t="s">
        <v>115</v>
      </c>
      <c r="G5168" s="18">
        <v>0.3054</v>
      </c>
      <c r="H5168" s="71">
        <v>5</v>
      </c>
    </row>
    <row r="5169" spans="1:8">
      <c r="A5169" s="16" t="s">
        <v>806</v>
      </c>
      <c r="B5169" s="17">
        <v>11242</v>
      </c>
      <c r="C5169" s="16" t="s">
        <v>17</v>
      </c>
      <c r="D5169" s="16" t="s">
        <v>1538</v>
      </c>
      <c r="E5169" s="27" t="s">
        <v>819</v>
      </c>
      <c r="F5169" s="27" t="s">
        <v>115</v>
      </c>
      <c r="G5169" s="18">
        <v>1.4999999999999999E-4</v>
      </c>
      <c r="H5169" s="71">
        <v>34</v>
      </c>
    </row>
    <row r="5170" spans="1:8">
      <c r="A5170" s="16" t="s">
        <v>806</v>
      </c>
      <c r="B5170" s="17">
        <v>10492</v>
      </c>
      <c r="C5170" s="16" t="s">
        <v>17</v>
      </c>
      <c r="D5170" s="16" t="s">
        <v>824</v>
      </c>
      <c r="E5170" s="27" t="s">
        <v>819</v>
      </c>
      <c r="F5170" s="27" t="s">
        <v>115</v>
      </c>
      <c r="G5170" s="18">
        <v>1.35E-2</v>
      </c>
      <c r="H5170" s="71">
        <v>205</v>
      </c>
    </row>
    <row r="5171" spans="1:8">
      <c r="A5171" s="16" t="s">
        <v>806</v>
      </c>
      <c r="B5171" s="17">
        <v>11241</v>
      </c>
      <c r="C5171" s="16" t="s">
        <v>17</v>
      </c>
      <c r="D5171" s="16" t="s">
        <v>1539</v>
      </c>
      <c r="E5171" s="27" t="s">
        <v>819</v>
      </c>
      <c r="F5171" s="27" t="s">
        <v>115</v>
      </c>
      <c r="G5171" s="18">
        <v>2.9999999999999997E-4</v>
      </c>
      <c r="H5171" s="71">
        <v>170.6</v>
      </c>
    </row>
    <row r="5172" spans="1:8">
      <c r="A5172" s="16" t="s">
        <v>806</v>
      </c>
      <c r="B5172" s="17">
        <v>4729</v>
      </c>
      <c r="C5172" s="16" t="s">
        <v>17</v>
      </c>
      <c r="D5172" s="16" t="s">
        <v>853</v>
      </c>
      <c r="E5172" s="27" t="s">
        <v>819</v>
      </c>
      <c r="F5172" s="27" t="s">
        <v>115</v>
      </c>
      <c r="G5172" s="18">
        <v>1.4999999999999999E-4</v>
      </c>
      <c r="H5172" s="71">
        <v>37.799999999999997</v>
      </c>
    </row>
    <row r="5173" spans="1:8">
      <c r="A5173" s="16" t="s">
        <v>806</v>
      </c>
      <c r="B5173" s="17">
        <v>10788</v>
      </c>
      <c r="C5173" s="16" t="s">
        <v>17</v>
      </c>
      <c r="D5173" s="16" t="s">
        <v>852</v>
      </c>
      <c r="E5173" s="27" t="s">
        <v>819</v>
      </c>
      <c r="F5173" s="27" t="s">
        <v>115</v>
      </c>
      <c r="G5173" s="18">
        <v>2.9999999999999997E-4</v>
      </c>
      <c r="H5173" s="71">
        <v>36.9</v>
      </c>
    </row>
    <row r="5174" spans="1:8" ht="25.5">
      <c r="A5174" s="16" t="s">
        <v>806</v>
      </c>
      <c r="B5174" s="17" t="s">
        <v>854</v>
      </c>
      <c r="C5174" s="16" t="s">
        <v>17</v>
      </c>
      <c r="D5174" s="16" t="s">
        <v>855</v>
      </c>
      <c r="E5174" s="27" t="s">
        <v>819</v>
      </c>
      <c r="F5174" s="27" t="s">
        <v>115</v>
      </c>
      <c r="G5174" s="18">
        <v>2.9999999999999997E-4</v>
      </c>
      <c r="H5174" s="71">
        <v>189.9</v>
      </c>
    </row>
    <row r="5175" spans="1:8">
      <c r="A5175" s="16" t="s">
        <v>806</v>
      </c>
      <c r="B5175" s="17">
        <v>4728</v>
      </c>
      <c r="C5175" s="16" t="s">
        <v>17</v>
      </c>
      <c r="D5175" s="16" t="s">
        <v>851</v>
      </c>
      <c r="E5175" s="27" t="s">
        <v>819</v>
      </c>
      <c r="F5175" s="27" t="s">
        <v>115</v>
      </c>
      <c r="G5175" s="18">
        <v>4.4999999999999999E-4</v>
      </c>
      <c r="H5175" s="71">
        <v>18.579999999999998</v>
      </c>
    </row>
    <row r="5176" spans="1:8">
      <c r="A5176" s="16" t="s">
        <v>806</v>
      </c>
      <c r="B5176" s="17" t="s">
        <v>814</v>
      </c>
      <c r="C5176" s="16" t="s">
        <v>17</v>
      </c>
      <c r="D5176" s="16" t="s">
        <v>815</v>
      </c>
      <c r="E5176" s="27" t="s">
        <v>809</v>
      </c>
      <c r="F5176" s="27" t="s">
        <v>810</v>
      </c>
      <c r="G5176" s="18">
        <v>1.5</v>
      </c>
      <c r="H5176" s="71">
        <v>16.89</v>
      </c>
    </row>
    <row r="5177" spans="1:8" ht="38.25">
      <c r="A5177" s="16" t="s">
        <v>806</v>
      </c>
      <c r="B5177" s="17">
        <v>6826</v>
      </c>
      <c r="C5177" s="16" t="s">
        <v>17</v>
      </c>
      <c r="D5177" s="16" t="s">
        <v>1649</v>
      </c>
      <c r="E5177" s="27" t="s">
        <v>819</v>
      </c>
      <c r="F5177" s="27" t="s">
        <v>115</v>
      </c>
      <c r="G5177" s="18">
        <v>1</v>
      </c>
      <c r="H5177" s="71">
        <v>318.81</v>
      </c>
    </row>
    <row r="5178" spans="1:8">
      <c r="A5178" s="16" t="s">
        <v>806</v>
      </c>
      <c r="B5178" s="17" t="s">
        <v>1535</v>
      </c>
      <c r="C5178" s="16" t="s">
        <v>17</v>
      </c>
      <c r="D5178" s="16" t="s">
        <v>1536</v>
      </c>
      <c r="E5178" s="27" t="s">
        <v>809</v>
      </c>
      <c r="F5178" s="27" t="s">
        <v>810</v>
      </c>
      <c r="G5178" s="18">
        <v>1.5</v>
      </c>
      <c r="H5178" s="71">
        <v>22.45</v>
      </c>
    </row>
    <row r="5179" spans="1:8">
      <c r="A5179" s="11"/>
      <c r="B5179" s="11"/>
      <c r="C5179" s="11"/>
      <c r="D5179" s="11"/>
      <c r="E5179" s="11"/>
      <c r="F5179" s="11"/>
      <c r="G5179" s="12"/>
      <c r="H5179" s="75"/>
    </row>
    <row r="5180" spans="1:8">
      <c r="A5180" s="11"/>
      <c r="B5180" s="11"/>
      <c r="C5180" s="11"/>
      <c r="D5180" s="11"/>
      <c r="E5180" s="11"/>
      <c r="F5180" s="11"/>
      <c r="G5180" s="28"/>
      <c r="H5180" s="76"/>
    </row>
    <row r="5181" spans="1:8" ht="15" thickBot="1">
      <c r="A5181" s="13"/>
      <c r="B5181" s="13"/>
      <c r="C5181" s="13"/>
      <c r="D5181" s="13"/>
      <c r="E5181" s="13"/>
      <c r="F5181" s="13"/>
      <c r="G5181" s="14"/>
      <c r="H5181" s="77"/>
    </row>
    <row r="5182" spans="1:8" ht="15" thickTop="1">
      <c r="A5182" s="15"/>
      <c r="B5182" s="15"/>
      <c r="C5182" s="15"/>
      <c r="D5182" s="15"/>
      <c r="E5182" s="15"/>
      <c r="F5182" s="15"/>
      <c r="G5182" s="15"/>
      <c r="H5182" s="78"/>
    </row>
    <row r="5183" spans="1:8" ht="15">
      <c r="A5183" s="1" t="s">
        <v>723</v>
      </c>
      <c r="B5183" s="2" t="s">
        <v>1</v>
      </c>
      <c r="C5183" s="1" t="s">
        <v>2</v>
      </c>
      <c r="D5183" s="1" t="s">
        <v>3</v>
      </c>
      <c r="E5183" s="29" t="s">
        <v>799</v>
      </c>
      <c r="F5183" s="29" t="s">
        <v>4</v>
      </c>
      <c r="G5183" s="2" t="s">
        <v>5</v>
      </c>
      <c r="H5183" s="74" t="s">
        <v>6</v>
      </c>
    </row>
    <row r="5184" spans="1:8" ht="76.5">
      <c r="A5184" s="3" t="s">
        <v>800</v>
      </c>
      <c r="B5184" s="4" t="s">
        <v>1912</v>
      </c>
      <c r="C5184" s="3" t="s">
        <v>64</v>
      </c>
      <c r="D5184" s="3" t="s">
        <v>1913</v>
      </c>
      <c r="E5184" s="25" t="s">
        <v>1508</v>
      </c>
      <c r="F5184" s="25" t="s">
        <v>54</v>
      </c>
      <c r="G5184" s="5">
        <v>1</v>
      </c>
      <c r="H5184" s="6">
        <f>ROUND(SUM(H5185*G5185,H5186*G5186,G5187*H5187),2)</f>
        <v>147.13999999999999</v>
      </c>
    </row>
    <row r="5185" spans="1:8" ht="38.25">
      <c r="A5185" s="7" t="s">
        <v>801</v>
      </c>
      <c r="B5185" s="8">
        <v>88264</v>
      </c>
      <c r="C5185" s="7" t="s">
        <v>20</v>
      </c>
      <c r="D5185" s="7" t="s">
        <v>875</v>
      </c>
      <c r="E5185" s="26" t="s">
        <v>1801</v>
      </c>
      <c r="F5185" s="26" t="s">
        <v>106</v>
      </c>
      <c r="G5185" s="9">
        <v>0.41439999999999999</v>
      </c>
      <c r="H5185" s="72">
        <v>30.24</v>
      </c>
    </row>
    <row r="5186" spans="1:8" ht="38.25">
      <c r="A5186" s="7" t="s">
        <v>801</v>
      </c>
      <c r="B5186" s="8">
        <v>88247</v>
      </c>
      <c r="C5186" s="7" t="s">
        <v>20</v>
      </c>
      <c r="D5186" s="7" t="s">
        <v>876</v>
      </c>
      <c r="E5186" s="26" t="s">
        <v>1801</v>
      </c>
      <c r="F5186" s="26" t="s">
        <v>106</v>
      </c>
      <c r="G5186" s="9">
        <v>0.17269999999999999</v>
      </c>
      <c r="H5186" s="72">
        <v>25.53</v>
      </c>
    </row>
    <row r="5187" spans="1:8">
      <c r="A5187" s="16" t="s">
        <v>806</v>
      </c>
      <c r="B5187" s="17" t="s">
        <v>1914</v>
      </c>
      <c r="C5187" s="16" t="s">
        <v>64</v>
      </c>
      <c r="D5187" s="16" t="s">
        <v>1915</v>
      </c>
      <c r="E5187" s="27" t="s">
        <v>819</v>
      </c>
      <c r="F5187" s="27" t="s">
        <v>54</v>
      </c>
      <c r="G5187" s="18">
        <v>1</v>
      </c>
      <c r="H5187" s="71">
        <v>130.19999999999999</v>
      </c>
    </row>
    <row r="5188" spans="1:8">
      <c r="A5188" s="11"/>
      <c r="B5188" s="11"/>
      <c r="C5188" s="11"/>
      <c r="D5188" s="11"/>
      <c r="E5188" s="11"/>
      <c r="F5188" s="11"/>
      <c r="G5188" s="12"/>
      <c r="H5188" s="75"/>
    </row>
    <row r="5189" spans="1:8">
      <c r="A5189" s="11"/>
      <c r="B5189" s="11"/>
      <c r="C5189" s="11"/>
      <c r="D5189" s="11"/>
      <c r="E5189" s="11"/>
      <c r="F5189" s="11"/>
      <c r="G5189" s="28"/>
      <c r="H5189" s="76"/>
    </row>
    <row r="5190" spans="1:8" ht="15" thickBot="1">
      <c r="A5190" s="13"/>
      <c r="B5190" s="13"/>
      <c r="C5190" s="13"/>
      <c r="D5190" s="13"/>
      <c r="E5190" s="13"/>
      <c r="F5190" s="13"/>
      <c r="G5190" s="14"/>
      <c r="H5190" s="77"/>
    </row>
    <row r="5191" spans="1:8" ht="15" thickTop="1">
      <c r="A5191" s="15"/>
      <c r="B5191" s="15"/>
      <c r="C5191" s="15"/>
      <c r="D5191" s="15"/>
      <c r="E5191" s="15"/>
      <c r="F5191" s="15"/>
      <c r="G5191" s="15"/>
      <c r="H5191" s="78"/>
    </row>
    <row r="5192" spans="1:8" ht="15">
      <c r="A5192" s="1" t="s">
        <v>725</v>
      </c>
      <c r="B5192" s="2" t="s">
        <v>1</v>
      </c>
      <c r="C5192" s="1" t="s">
        <v>2</v>
      </c>
      <c r="D5192" s="1" t="s">
        <v>3</v>
      </c>
      <c r="E5192" s="29" t="s">
        <v>799</v>
      </c>
      <c r="F5192" s="29" t="s">
        <v>4</v>
      </c>
      <c r="G5192" s="2" t="s">
        <v>5</v>
      </c>
      <c r="H5192" s="74" t="s">
        <v>6</v>
      </c>
    </row>
    <row r="5193" spans="1:8" ht="25.5">
      <c r="A5193" s="3" t="s">
        <v>800</v>
      </c>
      <c r="B5193" s="4">
        <v>100903</v>
      </c>
      <c r="C5193" s="3" t="s">
        <v>20</v>
      </c>
      <c r="D5193" s="3" t="s">
        <v>724</v>
      </c>
      <c r="E5193" s="25" t="s">
        <v>1916</v>
      </c>
      <c r="F5193" s="25" t="s">
        <v>54</v>
      </c>
      <c r="G5193" s="5">
        <v>1</v>
      </c>
      <c r="H5193" s="79">
        <v>36.19</v>
      </c>
    </row>
    <row r="5194" spans="1:8" ht="38.25">
      <c r="A5194" s="7" t="s">
        <v>801</v>
      </c>
      <c r="B5194" s="8">
        <v>88264</v>
      </c>
      <c r="C5194" s="7" t="s">
        <v>20</v>
      </c>
      <c r="D5194" s="7" t="s">
        <v>875</v>
      </c>
      <c r="E5194" s="26" t="s">
        <v>1801</v>
      </c>
      <c r="F5194" s="26" t="s">
        <v>106</v>
      </c>
      <c r="G5194" s="9">
        <v>0.40010000000000001</v>
      </c>
      <c r="H5194" s="72">
        <v>30.24</v>
      </c>
    </row>
    <row r="5195" spans="1:8" ht="38.25">
      <c r="A5195" s="7" t="s">
        <v>801</v>
      </c>
      <c r="B5195" s="8">
        <v>88247</v>
      </c>
      <c r="C5195" s="7" t="s">
        <v>20</v>
      </c>
      <c r="D5195" s="7" t="s">
        <v>876</v>
      </c>
      <c r="E5195" s="26" t="s">
        <v>1801</v>
      </c>
      <c r="F5195" s="26" t="s">
        <v>106</v>
      </c>
      <c r="G5195" s="9">
        <v>0.12503120000000001</v>
      </c>
      <c r="H5195" s="72">
        <v>25.53</v>
      </c>
    </row>
    <row r="5196" spans="1:8">
      <c r="A5196" s="16" t="s">
        <v>806</v>
      </c>
      <c r="B5196" s="17">
        <v>39387</v>
      </c>
      <c r="C5196" s="16" t="s">
        <v>20</v>
      </c>
      <c r="D5196" s="16" t="s">
        <v>1651</v>
      </c>
      <c r="E5196" s="27" t="s">
        <v>819</v>
      </c>
      <c r="F5196" s="27" t="s">
        <v>54</v>
      </c>
      <c r="G5196" s="18">
        <v>1</v>
      </c>
      <c r="H5196" s="71">
        <v>13.23</v>
      </c>
    </row>
    <row r="5197" spans="1:8">
      <c r="A5197" s="16" t="s">
        <v>806</v>
      </c>
      <c r="B5197" s="17">
        <v>12295</v>
      </c>
      <c r="C5197" s="16" t="s">
        <v>20</v>
      </c>
      <c r="D5197" s="16" t="s">
        <v>1650</v>
      </c>
      <c r="E5197" s="27" t="s">
        <v>819</v>
      </c>
      <c r="F5197" s="27" t="s">
        <v>54</v>
      </c>
      <c r="G5197" s="18">
        <v>2</v>
      </c>
      <c r="H5197" s="71">
        <v>3.84</v>
      </c>
    </row>
    <row r="5198" spans="1:8">
      <c r="A5198" s="11"/>
      <c r="B5198" s="11"/>
      <c r="C5198" s="11"/>
      <c r="D5198" s="11"/>
      <c r="E5198" s="11"/>
      <c r="F5198" s="11"/>
      <c r="G5198" s="12"/>
      <c r="H5198" s="75"/>
    </row>
    <row r="5199" spans="1:8">
      <c r="A5199" s="11"/>
      <c r="B5199" s="11"/>
      <c r="C5199" s="11"/>
      <c r="D5199" s="11"/>
      <c r="E5199" s="11"/>
      <c r="F5199" s="11"/>
      <c r="G5199" s="28"/>
      <c r="H5199" s="76"/>
    </row>
    <row r="5200" spans="1:8" ht="15" thickBot="1">
      <c r="A5200" s="13"/>
      <c r="B5200" s="13"/>
      <c r="C5200" s="13"/>
      <c r="D5200" s="13"/>
      <c r="E5200" s="13"/>
      <c r="F5200" s="13"/>
      <c r="G5200" s="14"/>
      <c r="H5200" s="77"/>
    </row>
    <row r="5201" spans="1:8" ht="15" thickTop="1">
      <c r="A5201" s="15"/>
      <c r="B5201" s="15"/>
      <c r="C5201" s="15"/>
      <c r="D5201" s="15"/>
      <c r="E5201" s="15"/>
      <c r="F5201" s="15"/>
      <c r="G5201" s="15"/>
      <c r="H5201" s="78"/>
    </row>
    <row r="5202" spans="1:8" ht="15">
      <c r="A5202" s="1" t="s">
        <v>728</v>
      </c>
      <c r="B5202" s="2" t="s">
        <v>1</v>
      </c>
      <c r="C5202" s="1" t="s">
        <v>2</v>
      </c>
      <c r="D5202" s="1" t="s">
        <v>3</v>
      </c>
      <c r="E5202" s="29" t="s">
        <v>799</v>
      </c>
      <c r="F5202" s="29" t="s">
        <v>4</v>
      </c>
      <c r="G5202" s="2" t="s">
        <v>5</v>
      </c>
      <c r="H5202" s="74" t="s">
        <v>6</v>
      </c>
    </row>
    <row r="5203" spans="1:8" ht="76.5">
      <c r="A5203" s="3" t="s">
        <v>800</v>
      </c>
      <c r="B5203" s="4" t="s">
        <v>726</v>
      </c>
      <c r="C5203" s="3" t="s">
        <v>64</v>
      </c>
      <c r="D5203" s="3" t="s">
        <v>727</v>
      </c>
      <c r="E5203" s="25" t="s">
        <v>1508</v>
      </c>
      <c r="F5203" s="25" t="s">
        <v>54</v>
      </c>
      <c r="G5203" s="5">
        <v>1</v>
      </c>
      <c r="H5203" s="6">
        <f>ROUND(SUM(H5204*G5204,H5205*G5205,G5206*H5206),2)</f>
        <v>83.6</v>
      </c>
    </row>
    <row r="5204" spans="1:8" ht="38.25">
      <c r="A5204" s="7" t="s">
        <v>801</v>
      </c>
      <c r="B5204" s="8">
        <v>88247</v>
      </c>
      <c r="C5204" s="7" t="s">
        <v>20</v>
      </c>
      <c r="D5204" s="7" t="s">
        <v>876</v>
      </c>
      <c r="E5204" s="26" t="s">
        <v>1801</v>
      </c>
      <c r="F5204" s="26" t="s">
        <v>106</v>
      </c>
      <c r="G5204" s="9">
        <v>1.2</v>
      </c>
      <c r="H5204" s="72">
        <v>25.53</v>
      </c>
    </row>
    <row r="5205" spans="1:8" ht="38.25">
      <c r="A5205" s="7" t="s">
        <v>801</v>
      </c>
      <c r="B5205" s="8">
        <v>88264</v>
      </c>
      <c r="C5205" s="7" t="s">
        <v>20</v>
      </c>
      <c r="D5205" s="7" t="s">
        <v>875</v>
      </c>
      <c r="E5205" s="26" t="s">
        <v>1801</v>
      </c>
      <c r="F5205" s="26" t="s">
        <v>106</v>
      </c>
      <c r="G5205" s="9">
        <v>1.2</v>
      </c>
      <c r="H5205" s="72">
        <v>30.24</v>
      </c>
    </row>
    <row r="5206" spans="1:8" ht="25.5">
      <c r="A5206" s="16" t="s">
        <v>806</v>
      </c>
      <c r="B5206" s="17">
        <v>944</v>
      </c>
      <c r="C5206" s="16" t="s">
        <v>20</v>
      </c>
      <c r="D5206" s="16" t="s">
        <v>1652</v>
      </c>
      <c r="E5206" s="27" t="s">
        <v>819</v>
      </c>
      <c r="F5206" s="27" t="s">
        <v>76</v>
      </c>
      <c r="G5206" s="18">
        <v>4</v>
      </c>
      <c r="H5206" s="71">
        <v>4.17</v>
      </c>
    </row>
    <row r="5207" spans="1:8">
      <c r="A5207" s="11"/>
      <c r="B5207" s="11"/>
      <c r="C5207" s="11"/>
      <c r="D5207" s="11"/>
      <c r="E5207" s="11"/>
      <c r="F5207" s="11"/>
      <c r="G5207" s="12"/>
      <c r="H5207" s="75"/>
    </row>
    <row r="5208" spans="1:8">
      <c r="A5208" s="11"/>
      <c r="B5208" s="11"/>
      <c r="C5208" s="11"/>
      <c r="D5208" s="11"/>
      <c r="E5208" s="11"/>
      <c r="F5208" s="11"/>
      <c r="G5208" s="28"/>
      <c r="H5208" s="76"/>
    </row>
    <row r="5209" spans="1:8" ht="15" thickBot="1">
      <c r="A5209" s="13"/>
      <c r="B5209" s="13"/>
      <c r="C5209" s="13"/>
      <c r="D5209" s="13"/>
      <c r="E5209" s="13"/>
      <c r="F5209" s="13"/>
      <c r="G5209" s="14"/>
      <c r="H5209" s="77"/>
    </row>
    <row r="5210" spans="1:8" ht="15" thickTop="1">
      <c r="A5210" s="15"/>
      <c r="B5210" s="15"/>
      <c r="C5210" s="15"/>
      <c r="D5210" s="15"/>
      <c r="E5210" s="15"/>
      <c r="F5210" s="15"/>
      <c r="G5210" s="15"/>
      <c r="H5210" s="78"/>
    </row>
    <row r="5211" spans="1:8" ht="15">
      <c r="A5211" s="1" t="s">
        <v>730</v>
      </c>
      <c r="B5211" s="2" t="s">
        <v>1</v>
      </c>
      <c r="C5211" s="1" t="s">
        <v>2</v>
      </c>
      <c r="D5211" s="1" t="s">
        <v>3</v>
      </c>
      <c r="E5211" s="29" t="s">
        <v>799</v>
      </c>
      <c r="F5211" s="29" t="s">
        <v>4</v>
      </c>
      <c r="G5211" s="2" t="s">
        <v>5</v>
      </c>
      <c r="H5211" s="74" t="s">
        <v>6</v>
      </c>
    </row>
    <row r="5212" spans="1:8" ht="25.5">
      <c r="A5212" s="3" t="s">
        <v>800</v>
      </c>
      <c r="B5212" s="4">
        <v>97610</v>
      </c>
      <c r="C5212" s="3" t="s">
        <v>20</v>
      </c>
      <c r="D5212" s="3" t="s">
        <v>729</v>
      </c>
      <c r="E5212" s="25" t="s">
        <v>1916</v>
      </c>
      <c r="F5212" s="25" t="s">
        <v>54</v>
      </c>
      <c r="G5212" s="5">
        <v>1</v>
      </c>
      <c r="H5212" s="79">
        <v>16.95</v>
      </c>
    </row>
    <row r="5213" spans="1:8" ht="38.25">
      <c r="A5213" s="7" t="s">
        <v>801</v>
      </c>
      <c r="B5213" s="8">
        <v>88247</v>
      </c>
      <c r="C5213" s="7" t="s">
        <v>20</v>
      </c>
      <c r="D5213" s="7" t="s">
        <v>876</v>
      </c>
      <c r="E5213" s="26" t="s">
        <v>1801</v>
      </c>
      <c r="F5213" s="26" t="s">
        <v>106</v>
      </c>
      <c r="G5213" s="9">
        <v>5.0874999999999997E-2</v>
      </c>
      <c r="H5213" s="72">
        <v>25.53</v>
      </c>
    </row>
    <row r="5214" spans="1:8" ht="38.25">
      <c r="A5214" s="7" t="s">
        <v>801</v>
      </c>
      <c r="B5214" s="8">
        <v>88264</v>
      </c>
      <c r="C5214" s="7" t="s">
        <v>20</v>
      </c>
      <c r="D5214" s="7" t="s">
        <v>875</v>
      </c>
      <c r="E5214" s="26" t="s">
        <v>1801</v>
      </c>
      <c r="F5214" s="26" t="s">
        <v>106</v>
      </c>
      <c r="G5214" s="9">
        <v>0.1628</v>
      </c>
      <c r="H5214" s="72">
        <v>30.24</v>
      </c>
    </row>
    <row r="5215" spans="1:8" ht="25.5">
      <c r="A5215" s="16" t="s">
        <v>806</v>
      </c>
      <c r="B5215" s="17">
        <v>38194</v>
      </c>
      <c r="C5215" s="16" t="s">
        <v>20</v>
      </c>
      <c r="D5215" s="16" t="s">
        <v>1653</v>
      </c>
      <c r="E5215" s="27" t="s">
        <v>819</v>
      </c>
      <c r="F5215" s="27" t="s">
        <v>54</v>
      </c>
      <c r="G5215" s="18">
        <v>1</v>
      </c>
      <c r="H5215" s="71">
        <v>6.9</v>
      </c>
    </row>
    <row r="5216" spans="1:8">
      <c r="A5216" s="16" t="s">
        <v>806</v>
      </c>
      <c r="B5216" s="17">
        <v>12295</v>
      </c>
      <c r="C5216" s="16" t="s">
        <v>20</v>
      </c>
      <c r="D5216" s="16" t="s">
        <v>1650</v>
      </c>
      <c r="E5216" s="27" t="s">
        <v>819</v>
      </c>
      <c r="F5216" s="27" t="s">
        <v>54</v>
      </c>
      <c r="G5216" s="18">
        <v>1</v>
      </c>
      <c r="H5216" s="71">
        <v>3.84</v>
      </c>
    </row>
    <row r="5217" spans="1:8">
      <c r="A5217" s="11"/>
      <c r="B5217" s="11"/>
      <c r="C5217" s="11"/>
      <c r="D5217" s="11"/>
      <c r="E5217" s="11"/>
      <c r="F5217" s="11"/>
      <c r="G5217" s="12"/>
      <c r="H5217" s="75"/>
    </row>
    <row r="5218" spans="1:8">
      <c r="A5218" s="11"/>
      <c r="B5218" s="11"/>
      <c r="C5218" s="11"/>
      <c r="D5218" s="11"/>
      <c r="E5218" s="11"/>
      <c r="F5218" s="11"/>
      <c r="G5218" s="28"/>
      <c r="H5218" s="76"/>
    </row>
    <row r="5219" spans="1:8" ht="15" thickBot="1">
      <c r="A5219" s="13"/>
      <c r="B5219" s="13"/>
      <c r="C5219" s="13"/>
      <c r="D5219" s="13"/>
      <c r="E5219" s="13"/>
      <c r="F5219" s="13"/>
      <c r="G5219" s="14"/>
      <c r="H5219" s="77"/>
    </row>
    <row r="5220" spans="1:8" ht="15" thickTop="1">
      <c r="A5220" s="15"/>
      <c r="B5220" s="15"/>
      <c r="C5220" s="15"/>
      <c r="D5220" s="15"/>
      <c r="E5220" s="15"/>
      <c r="F5220" s="15"/>
      <c r="G5220" s="15"/>
      <c r="H5220" s="78"/>
    </row>
    <row r="5221" spans="1:8" ht="15">
      <c r="A5221" s="1" t="s">
        <v>732</v>
      </c>
      <c r="B5221" s="2" t="s">
        <v>1</v>
      </c>
      <c r="C5221" s="1" t="s">
        <v>2</v>
      </c>
      <c r="D5221" s="1" t="s">
        <v>3</v>
      </c>
      <c r="E5221" s="29" t="s">
        <v>799</v>
      </c>
      <c r="F5221" s="29" t="s">
        <v>4</v>
      </c>
      <c r="G5221" s="2" t="s">
        <v>5</v>
      </c>
      <c r="H5221" s="74" t="s">
        <v>6</v>
      </c>
    </row>
    <row r="5222" spans="1:8" ht="25.5">
      <c r="A5222" s="3" t="s">
        <v>800</v>
      </c>
      <c r="B5222" s="4">
        <v>12808</v>
      </c>
      <c r="C5222" s="3" t="s">
        <v>17</v>
      </c>
      <c r="D5222" s="3" t="s">
        <v>731</v>
      </c>
      <c r="E5222" s="25" t="s">
        <v>1646</v>
      </c>
      <c r="F5222" s="25" t="s">
        <v>115</v>
      </c>
      <c r="G5222" s="5">
        <v>1</v>
      </c>
      <c r="H5222" s="6">
        <f>ROUND(SUM(H5224*G5224,G5225*H5225,H5226*G5226,H5227*G5227,H5228*G5228,H5229*G5229),2)</f>
        <v>141.22999999999999</v>
      </c>
    </row>
    <row r="5223" spans="1:8" ht="15">
      <c r="A5223" s="1" t="s">
        <v>0</v>
      </c>
      <c r="B5223" s="2" t="s">
        <v>1</v>
      </c>
      <c r="C5223" s="1" t="s">
        <v>2</v>
      </c>
      <c r="D5223" s="1" t="s">
        <v>3</v>
      </c>
      <c r="E5223" s="29" t="s">
        <v>799</v>
      </c>
      <c r="F5223" s="29" t="s">
        <v>4</v>
      </c>
      <c r="G5223" s="2" t="s">
        <v>5</v>
      </c>
      <c r="H5223" s="74" t="s">
        <v>6</v>
      </c>
    </row>
    <row r="5224" spans="1:8">
      <c r="A5224" s="16" t="s">
        <v>806</v>
      </c>
      <c r="B5224" s="17" t="s">
        <v>814</v>
      </c>
      <c r="C5224" s="16" t="s">
        <v>17</v>
      </c>
      <c r="D5224" s="16" t="s">
        <v>815</v>
      </c>
      <c r="E5224" s="27" t="s">
        <v>809</v>
      </c>
      <c r="F5224" s="27" t="s">
        <v>810</v>
      </c>
      <c r="G5224" s="18">
        <v>0.3</v>
      </c>
      <c r="H5224" s="71">
        <v>16.89</v>
      </c>
    </row>
    <row r="5225" spans="1:8">
      <c r="A5225" s="7" t="s">
        <v>800</v>
      </c>
      <c r="B5225" s="8">
        <v>10549</v>
      </c>
      <c r="C5225" s="7" t="s">
        <v>17</v>
      </c>
      <c r="D5225" s="7" t="s">
        <v>813</v>
      </c>
      <c r="E5225" s="26" t="s">
        <v>812</v>
      </c>
      <c r="F5225" s="26" t="s">
        <v>810</v>
      </c>
      <c r="G5225" s="9">
        <v>0.3</v>
      </c>
      <c r="H5225" s="72">
        <v>3.87</v>
      </c>
    </row>
    <row r="5226" spans="1:8" ht="25.5">
      <c r="A5226" s="16" t="s">
        <v>806</v>
      </c>
      <c r="B5226" s="17">
        <v>13524</v>
      </c>
      <c r="C5226" s="16" t="s">
        <v>17</v>
      </c>
      <c r="D5226" s="16" t="s">
        <v>1654</v>
      </c>
      <c r="E5226" s="27" t="s">
        <v>819</v>
      </c>
      <c r="F5226" s="27" t="s">
        <v>115</v>
      </c>
      <c r="G5226" s="18">
        <v>1</v>
      </c>
      <c r="H5226" s="71">
        <v>120.15</v>
      </c>
    </row>
    <row r="5227" spans="1:8">
      <c r="A5227" s="16" t="s">
        <v>806</v>
      </c>
      <c r="B5227" s="17" t="s">
        <v>1535</v>
      </c>
      <c r="C5227" s="16" t="s">
        <v>17</v>
      </c>
      <c r="D5227" s="16" t="s">
        <v>1536</v>
      </c>
      <c r="E5227" s="27" t="s">
        <v>809</v>
      </c>
      <c r="F5227" s="27" t="s">
        <v>810</v>
      </c>
      <c r="G5227" s="18">
        <v>0.5</v>
      </c>
      <c r="H5227" s="71">
        <v>22.45</v>
      </c>
    </row>
    <row r="5228" spans="1:8">
      <c r="A5228" s="7" t="s">
        <v>800</v>
      </c>
      <c r="B5228" s="8">
        <v>10552</v>
      </c>
      <c r="C5228" s="7" t="s">
        <v>17</v>
      </c>
      <c r="D5228" s="7" t="s">
        <v>1532</v>
      </c>
      <c r="E5228" s="26" t="s">
        <v>812</v>
      </c>
      <c r="F5228" s="26" t="s">
        <v>810</v>
      </c>
      <c r="G5228" s="9">
        <v>0.5</v>
      </c>
      <c r="H5228" s="72">
        <v>3.74</v>
      </c>
    </row>
    <row r="5229" spans="1:8">
      <c r="A5229" s="16" t="s">
        <v>806</v>
      </c>
      <c r="B5229" s="17">
        <v>1691</v>
      </c>
      <c r="C5229" s="16" t="s">
        <v>17</v>
      </c>
      <c r="D5229" s="16" t="s">
        <v>1655</v>
      </c>
      <c r="E5229" s="27" t="s">
        <v>819</v>
      </c>
      <c r="F5229" s="27" t="s">
        <v>115</v>
      </c>
      <c r="G5229" s="18">
        <v>2</v>
      </c>
      <c r="H5229" s="71">
        <v>0.88</v>
      </c>
    </row>
    <row r="5230" spans="1:8" ht="60">
      <c r="A5230" s="32" t="s">
        <v>816</v>
      </c>
      <c r="B5230" s="29"/>
      <c r="C5230" s="29"/>
      <c r="D5230" s="29"/>
      <c r="E5230" s="29"/>
      <c r="F5230" s="29"/>
      <c r="G5230" s="29"/>
      <c r="H5230" s="73"/>
    </row>
    <row r="5231" spans="1:8" ht="15">
      <c r="A5231" s="1" t="s">
        <v>0</v>
      </c>
      <c r="B5231" s="2" t="s">
        <v>1</v>
      </c>
      <c r="C5231" s="1" t="s">
        <v>2</v>
      </c>
      <c r="D5231" s="1" t="s">
        <v>3</v>
      </c>
      <c r="E5231" s="29" t="s">
        <v>799</v>
      </c>
      <c r="F5231" s="29" t="s">
        <v>4</v>
      </c>
      <c r="G5231" s="2" t="s">
        <v>5</v>
      </c>
      <c r="H5231" s="74" t="s">
        <v>6</v>
      </c>
    </row>
    <row r="5232" spans="1:8">
      <c r="A5232" s="16" t="s">
        <v>806</v>
      </c>
      <c r="B5232" s="17" t="s">
        <v>814</v>
      </c>
      <c r="C5232" s="16" t="s">
        <v>17</v>
      </c>
      <c r="D5232" s="16" t="s">
        <v>815</v>
      </c>
      <c r="E5232" s="27" t="s">
        <v>809</v>
      </c>
      <c r="F5232" s="27" t="s">
        <v>810</v>
      </c>
      <c r="G5232" s="18">
        <v>0.3</v>
      </c>
      <c r="H5232" s="71">
        <v>16.89</v>
      </c>
    </row>
    <row r="5233" spans="1:8">
      <c r="A5233" s="16" t="s">
        <v>806</v>
      </c>
      <c r="B5233" s="17">
        <v>10596</v>
      </c>
      <c r="C5233" s="16" t="s">
        <v>17</v>
      </c>
      <c r="D5233" s="16" t="s">
        <v>835</v>
      </c>
      <c r="E5233" s="27" t="s">
        <v>819</v>
      </c>
      <c r="F5233" s="27" t="s">
        <v>115</v>
      </c>
      <c r="G5233" s="18">
        <v>3.5999999999999999E-3</v>
      </c>
      <c r="H5233" s="71">
        <v>4.8499999999999996</v>
      </c>
    </row>
    <row r="5234" spans="1:8">
      <c r="A5234" s="16" t="s">
        <v>806</v>
      </c>
      <c r="B5234" s="17">
        <v>1651</v>
      </c>
      <c r="C5234" s="16" t="s">
        <v>17</v>
      </c>
      <c r="D5234" s="16" t="s">
        <v>842</v>
      </c>
      <c r="E5234" s="27" t="s">
        <v>819</v>
      </c>
      <c r="F5234" s="27" t="s">
        <v>843</v>
      </c>
      <c r="G5234" s="18">
        <v>6.4000000000000005E-4</v>
      </c>
      <c r="H5234" s="71">
        <v>7</v>
      </c>
    </row>
    <row r="5235" spans="1:8">
      <c r="A5235" s="16" t="s">
        <v>806</v>
      </c>
      <c r="B5235" s="17">
        <v>158</v>
      </c>
      <c r="C5235" s="16" t="s">
        <v>17</v>
      </c>
      <c r="D5235" s="16" t="s">
        <v>831</v>
      </c>
      <c r="E5235" s="27" t="s">
        <v>819</v>
      </c>
      <c r="F5235" s="27" t="s">
        <v>115</v>
      </c>
      <c r="G5235" s="18">
        <v>8.1439999999999999E-2</v>
      </c>
      <c r="H5235" s="71">
        <v>14</v>
      </c>
    </row>
    <row r="5236" spans="1:8">
      <c r="A5236" s="16" t="s">
        <v>806</v>
      </c>
      <c r="B5236" s="17">
        <v>10362</v>
      </c>
      <c r="C5236" s="16" t="s">
        <v>17</v>
      </c>
      <c r="D5236" s="16" t="s">
        <v>826</v>
      </c>
      <c r="E5236" s="27" t="s">
        <v>827</v>
      </c>
      <c r="F5236" s="27" t="s">
        <v>115</v>
      </c>
      <c r="G5236" s="18">
        <v>3.5999999999999999E-3</v>
      </c>
      <c r="H5236" s="71">
        <v>12.54</v>
      </c>
    </row>
    <row r="5237" spans="1:8">
      <c r="A5237" s="16" t="s">
        <v>806</v>
      </c>
      <c r="B5237" s="17">
        <v>10761</v>
      </c>
      <c r="C5237" s="16" t="s">
        <v>17</v>
      </c>
      <c r="D5237" s="16" t="s">
        <v>837</v>
      </c>
      <c r="E5237" s="27" t="s">
        <v>827</v>
      </c>
      <c r="F5237" s="27" t="s">
        <v>115</v>
      </c>
      <c r="G5237" s="18">
        <v>8.1439999999999999E-2</v>
      </c>
      <c r="H5237" s="71">
        <v>5</v>
      </c>
    </row>
    <row r="5238" spans="1:8">
      <c r="A5238" s="16" t="s">
        <v>806</v>
      </c>
      <c r="B5238" s="17">
        <v>941</v>
      </c>
      <c r="C5238" s="16" t="s">
        <v>17</v>
      </c>
      <c r="D5238" s="16" t="s">
        <v>830</v>
      </c>
      <c r="E5238" s="27" t="s">
        <v>819</v>
      </c>
      <c r="F5238" s="27" t="s">
        <v>115</v>
      </c>
      <c r="G5238" s="18">
        <v>1.1999999999999999E-3</v>
      </c>
      <c r="H5238" s="71">
        <v>194.68</v>
      </c>
    </row>
    <row r="5239" spans="1:8">
      <c r="A5239" s="16" t="s">
        <v>806</v>
      </c>
      <c r="B5239" s="17">
        <v>10517</v>
      </c>
      <c r="C5239" s="16" t="s">
        <v>17</v>
      </c>
      <c r="D5239" s="16" t="s">
        <v>849</v>
      </c>
      <c r="E5239" s="27" t="s">
        <v>827</v>
      </c>
      <c r="F5239" s="27" t="s">
        <v>850</v>
      </c>
      <c r="G5239" s="18">
        <v>3.2000000000000003E-4</v>
      </c>
      <c r="H5239" s="71">
        <v>300</v>
      </c>
    </row>
    <row r="5240" spans="1:8">
      <c r="A5240" s="16" t="s">
        <v>806</v>
      </c>
      <c r="B5240" s="17">
        <v>10492</v>
      </c>
      <c r="C5240" s="16" t="s">
        <v>17</v>
      </c>
      <c r="D5240" s="16" t="s">
        <v>824</v>
      </c>
      <c r="E5240" s="27" t="s">
        <v>819</v>
      </c>
      <c r="F5240" s="27" t="s">
        <v>115</v>
      </c>
      <c r="G5240" s="18">
        <v>3.5999999999999999E-3</v>
      </c>
      <c r="H5240" s="71">
        <v>205</v>
      </c>
    </row>
    <row r="5241" spans="1:8" ht="25.5">
      <c r="A5241" s="16" t="s">
        <v>806</v>
      </c>
      <c r="B5241" s="17" t="s">
        <v>828</v>
      </c>
      <c r="C5241" s="16" t="s">
        <v>17</v>
      </c>
      <c r="D5241" s="16" t="s">
        <v>829</v>
      </c>
      <c r="E5241" s="27" t="s">
        <v>819</v>
      </c>
      <c r="F5241" s="27" t="s">
        <v>115</v>
      </c>
      <c r="G5241" s="18">
        <v>4.8000000000000001E-4</v>
      </c>
      <c r="H5241" s="71">
        <v>16.13</v>
      </c>
    </row>
    <row r="5242" spans="1:8">
      <c r="A5242" s="16" t="s">
        <v>806</v>
      </c>
      <c r="B5242" s="17">
        <v>4729</v>
      </c>
      <c r="C5242" s="16" t="s">
        <v>17</v>
      </c>
      <c r="D5242" s="16" t="s">
        <v>853</v>
      </c>
      <c r="E5242" s="27" t="s">
        <v>819</v>
      </c>
      <c r="F5242" s="27" t="s">
        <v>115</v>
      </c>
      <c r="G5242" s="18">
        <v>3.0000000000000001E-5</v>
      </c>
      <c r="H5242" s="71">
        <v>37.799999999999997</v>
      </c>
    </row>
    <row r="5243" spans="1:8">
      <c r="A5243" s="16" t="s">
        <v>806</v>
      </c>
      <c r="B5243" s="17">
        <v>10788</v>
      </c>
      <c r="C5243" s="16" t="s">
        <v>17</v>
      </c>
      <c r="D5243" s="16" t="s">
        <v>852</v>
      </c>
      <c r="E5243" s="27" t="s">
        <v>819</v>
      </c>
      <c r="F5243" s="27" t="s">
        <v>115</v>
      </c>
      <c r="G5243" s="18">
        <v>6.0000000000000002E-5</v>
      </c>
      <c r="H5243" s="71">
        <v>36.9</v>
      </c>
    </row>
    <row r="5244" spans="1:8">
      <c r="A5244" s="16" t="s">
        <v>806</v>
      </c>
      <c r="B5244" s="17" t="s">
        <v>817</v>
      </c>
      <c r="C5244" s="16" t="s">
        <v>17</v>
      </c>
      <c r="D5244" s="16" t="s">
        <v>818</v>
      </c>
      <c r="E5244" s="27" t="s">
        <v>819</v>
      </c>
      <c r="F5244" s="27" t="s">
        <v>820</v>
      </c>
      <c r="G5244" s="18">
        <v>5.9000000000000003E-4</v>
      </c>
      <c r="H5244" s="71">
        <v>88.33</v>
      </c>
    </row>
    <row r="5245" spans="1:8" ht="25.5">
      <c r="A5245" s="16" t="s">
        <v>806</v>
      </c>
      <c r="B5245" s="17" t="s">
        <v>854</v>
      </c>
      <c r="C5245" s="16" t="s">
        <v>17</v>
      </c>
      <c r="D5245" s="16" t="s">
        <v>855</v>
      </c>
      <c r="E5245" s="27" t="s">
        <v>819</v>
      </c>
      <c r="F5245" s="27" t="s">
        <v>115</v>
      </c>
      <c r="G5245" s="18">
        <v>6.0000000000000002E-5</v>
      </c>
      <c r="H5245" s="71">
        <v>189.9</v>
      </c>
    </row>
    <row r="5246" spans="1:8">
      <c r="A5246" s="16" t="s">
        <v>806</v>
      </c>
      <c r="B5246" s="17">
        <v>2378</v>
      </c>
      <c r="C5246" s="16" t="s">
        <v>17</v>
      </c>
      <c r="D5246" s="16" t="s">
        <v>832</v>
      </c>
      <c r="E5246" s="27" t="s">
        <v>819</v>
      </c>
      <c r="F5246" s="27" t="s">
        <v>115</v>
      </c>
      <c r="G5246" s="18">
        <v>6.0929999999999998E-2</v>
      </c>
      <c r="H5246" s="71">
        <v>4.5</v>
      </c>
    </row>
    <row r="5247" spans="1:8">
      <c r="A5247" s="16" t="s">
        <v>806</v>
      </c>
      <c r="B5247" s="17">
        <v>4728</v>
      </c>
      <c r="C5247" s="16" t="s">
        <v>17</v>
      </c>
      <c r="D5247" s="16" t="s">
        <v>851</v>
      </c>
      <c r="E5247" s="27" t="s">
        <v>819</v>
      </c>
      <c r="F5247" s="27" t="s">
        <v>115</v>
      </c>
      <c r="G5247" s="18">
        <v>9.0000000000000006E-5</v>
      </c>
      <c r="H5247" s="71">
        <v>18.579999999999998</v>
      </c>
    </row>
    <row r="5248" spans="1:8">
      <c r="A5248" s="16" t="s">
        <v>806</v>
      </c>
      <c r="B5248" s="17">
        <v>10599</v>
      </c>
      <c r="C5248" s="16" t="s">
        <v>17</v>
      </c>
      <c r="D5248" s="16" t="s">
        <v>825</v>
      </c>
      <c r="E5248" s="27" t="s">
        <v>819</v>
      </c>
      <c r="F5248" s="27" t="s">
        <v>115</v>
      </c>
      <c r="G5248" s="18">
        <v>1.4400000000000001E-3</v>
      </c>
      <c r="H5248" s="71">
        <v>18</v>
      </c>
    </row>
    <row r="5249" spans="1:8">
      <c r="A5249" s="16" t="s">
        <v>806</v>
      </c>
      <c r="B5249" s="17" t="s">
        <v>844</v>
      </c>
      <c r="C5249" s="16" t="s">
        <v>17</v>
      </c>
      <c r="D5249" s="16" t="s">
        <v>845</v>
      </c>
      <c r="E5249" s="27" t="s">
        <v>819</v>
      </c>
      <c r="F5249" s="27" t="s">
        <v>820</v>
      </c>
      <c r="G5249" s="18">
        <v>1.8400000000000001E-3</v>
      </c>
      <c r="H5249" s="71">
        <v>12.99</v>
      </c>
    </row>
    <row r="5250" spans="1:8">
      <c r="A5250" s="16" t="s">
        <v>806</v>
      </c>
      <c r="B5250" s="17" t="s">
        <v>821</v>
      </c>
      <c r="C5250" s="16" t="s">
        <v>17</v>
      </c>
      <c r="D5250" s="16" t="s">
        <v>822</v>
      </c>
      <c r="E5250" s="27" t="s">
        <v>819</v>
      </c>
      <c r="F5250" s="27" t="s">
        <v>115</v>
      </c>
      <c r="G5250" s="18">
        <v>1.6000000000000001E-4</v>
      </c>
      <c r="H5250" s="71">
        <v>24.02</v>
      </c>
    </row>
    <row r="5251" spans="1:8" ht="25.5">
      <c r="A5251" s="16" t="s">
        <v>806</v>
      </c>
      <c r="B5251" s="17">
        <v>13524</v>
      </c>
      <c r="C5251" s="16" t="s">
        <v>17</v>
      </c>
      <c r="D5251" s="16" t="s">
        <v>1654</v>
      </c>
      <c r="E5251" s="27" t="s">
        <v>819</v>
      </c>
      <c r="F5251" s="27" t="s">
        <v>115</v>
      </c>
      <c r="G5251" s="18">
        <v>1</v>
      </c>
      <c r="H5251" s="71">
        <v>120.15</v>
      </c>
    </row>
    <row r="5252" spans="1:8">
      <c r="A5252" s="16" t="s">
        <v>806</v>
      </c>
      <c r="B5252" s="17" t="s">
        <v>1535</v>
      </c>
      <c r="C5252" s="16" t="s">
        <v>17</v>
      </c>
      <c r="D5252" s="16" t="s">
        <v>1536</v>
      </c>
      <c r="E5252" s="27" t="s">
        <v>809</v>
      </c>
      <c r="F5252" s="27" t="s">
        <v>810</v>
      </c>
      <c r="G5252" s="18">
        <v>0.5</v>
      </c>
      <c r="H5252" s="71">
        <v>22.45</v>
      </c>
    </row>
    <row r="5253" spans="1:8">
      <c r="A5253" s="16" t="s">
        <v>806</v>
      </c>
      <c r="B5253" s="17">
        <v>11240</v>
      </c>
      <c r="C5253" s="16" t="s">
        <v>17</v>
      </c>
      <c r="D5253" s="16" t="s">
        <v>1537</v>
      </c>
      <c r="E5253" s="27" t="s">
        <v>819</v>
      </c>
      <c r="F5253" s="27" t="s">
        <v>115</v>
      </c>
      <c r="G5253" s="18">
        <v>1E-4</v>
      </c>
      <c r="H5253" s="71">
        <v>47.69</v>
      </c>
    </row>
    <row r="5254" spans="1:8">
      <c r="A5254" s="16" t="s">
        <v>806</v>
      </c>
      <c r="B5254" s="17">
        <v>10579</v>
      </c>
      <c r="C5254" s="16" t="s">
        <v>17</v>
      </c>
      <c r="D5254" s="16" t="s">
        <v>869</v>
      </c>
      <c r="E5254" s="27" t="s">
        <v>819</v>
      </c>
      <c r="F5254" s="27" t="s">
        <v>115</v>
      </c>
      <c r="G5254" s="18">
        <v>1E-4</v>
      </c>
      <c r="H5254" s="71">
        <v>26.89</v>
      </c>
    </row>
    <row r="5255" spans="1:8">
      <c r="A5255" s="16" t="s">
        <v>806</v>
      </c>
      <c r="B5255" s="17">
        <v>11242</v>
      </c>
      <c r="C5255" s="16" t="s">
        <v>17</v>
      </c>
      <c r="D5255" s="16" t="s">
        <v>1538</v>
      </c>
      <c r="E5255" s="27" t="s">
        <v>819</v>
      </c>
      <c r="F5255" s="27" t="s">
        <v>115</v>
      </c>
      <c r="G5255" s="18">
        <v>5.0000000000000002E-5</v>
      </c>
      <c r="H5255" s="71">
        <v>34</v>
      </c>
    </row>
    <row r="5256" spans="1:8">
      <c r="A5256" s="16" t="s">
        <v>806</v>
      </c>
      <c r="B5256" s="17">
        <v>11241</v>
      </c>
      <c r="C5256" s="16" t="s">
        <v>17</v>
      </c>
      <c r="D5256" s="16" t="s">
        <v>1539</v>
      </c>
      <c r="E5256" s="27" t="s">
        <v>819</v>
      </c>
      <c r="F5256" s="27" t="s">
        <v>115</v>
      </c>
      <c r="G5256" s="18">
        <v>1E-4</v>
      </c>
      <c r="H5256" s="71">
        <v>170.6</v>
      </c>
    </row>
    <row r="5257" spans="1:8">
      <c r="A5257" s="16" t="s">
        <v>806</v>
      </c>
      <c r="B5257" s="17">
        <v>1691</v>
      </c>
      <c r="C5257" s="16" t="s">
        <v>17</v>
      </c>
      <c r="D5257" s="16" t="s">
        <v>1655</v>
      </c>
      <c r="E5257" s="27" t="s">
        <v>819</v>
      </c>
      <c r="F5257" s="27" t="s">
        <v>115</v>
      </c>
      <c r="G5257" s="18">
        <v>2</v>
      </c>
      <c r="H5257" s="71">
        <v>0.88</v>
      </c>
    </row>
    <row r="5258" spans="1:8">
      <c r="A5258" s="11"/>
      <c r="B5258" s="11"/>
      <c r="C5258" s="11"/>
      <c r="D5258" s="11"/>
      <c r="E5258" s="11"/>
      <c r="F5258" s="11"/>
      <c r="G5258" s="12"/>
      <c r="H5258" s="75"/>
    </row>
    <row r="5259" spans="1:8">
      <c r="A5259" s="11"/>
      <c r="B5259" s="11"/>
      <c r="C5259" s="11"/>
      <c r="D5259" s="11"/>
      <c r="E5259" s="11"/>
      <c r="F5259" s="11"/>
      <c r="G5259" s="28"/>
      <c r="H5259" s="76"/>
    </row>
    <row r="5260" spans="1:8" ht="15" thickBot="1">
      <c r="A5260" s="13"/>
      <c r="B5260" s="13"/>
      <c r="C5260" s="13"/>
      <c r="D5260" s="13"/>
      <c r="E5260" s="13"/>
      <c r="F5260" s="13"/>
      <c r="G5260" s="14"/>
      <c r="H5260" s="77"/>
    </row>
    <row r="5261" spans="1:8" ht="15" thickTop="1">
      <c r="A5261" s="15"/>
      <c r="B5261" s="15"/>
      <c r="C5261" s="15"/>
      <c r="D5261" s="15"/>
      <c r="E5261" s="15"/>
      <c r="F5261" s="15"/>
      <c r="G5261" s="15"/>
      <c r="H5261" s="78"/>
    </row>
    <row r="5262" spans="1:8" ht="15">
      <c r="A5262" s="1" t="s">
        <v>733</v>
      </c>
      <c r="B5262" s="2" t="s">
        <v>1</v>
      </c>
      <c r="C5262" s="1" t="s">
        <v>2</v>
      </c>
      <c r="D5262" s="1" t="s">
        <v>3</v>
      </c>
      <c r="E5262" s="29" t="s">
        <v>799</v>
      </c>
      <c r="F5262" s="29" t="s">
        <v>4</v>
      </c>
      <c r="G5262" s="2" t="s">
        <v>5</v>
      </c>
      <c r="H5262" s="74" t="s">
        <v>6</v>
      </c>
    </row>
    <row r="5263" spans="1:8" ht="76.5">
      <c r="A5263" s="3" t="s">
        <v>800</v>
      </c>
      <c r="B5263" s="4">
        <v>101632</v>
      </c>
      <c r="C5263" s="3" t="s">
        <v>20</v>
      </c>
      <c r="D5263" s="3" t="s">
        <v>2041</v>
      </c>
      <c r="E5263" s="25" t="s">
        <v>1508</v>
      </c>
      <c r="F5263" s="25" t="s">
        <v>54</v>
      </c>
      <c r="G5263" s="5">
        <v>1</v>
      </c>
      <c r="H5263" s="6">
        <f>ROUND(SUM(H5264*G5264,H5265*G5265,G5266*H5266),2)</f>
        <v>54.47</v>
      </c>
    </row>
    <row r="5264" spans="1:8" ht="38.25">
      <c r="A5264" s="7" t="s">
        <v>801</v>
      </c>
      <c r="B5264" s="8">
        <v>88264</v>
      </c>
      <c r="C5264" s="7" t="s">
        <v>20</v>
      </c>
      <c r="D5264" s="7" t="s">
        <v>875</v>
      </c>
      <c r="E5264" s="26" t="s">
        <v>1801</v>
      </c>
      <c r="F5264" s="26" t="s">
        <v>106</v>
      </c>
      <c r="G5264" s="9">
        <v>0.35</v>
      </c>
      <c r="H5264" s="72">
        <v>30.24</v>
      </c>
    </row>
    <row r="5265" spans="1:8" ht="38.25">
      <c r="A5265" s="7" t="s">
        <v>801</v>
      </c>
      <c r="B5265" s="8">
        <v>88316</v>
      </c>
      <c r="C5265" s="7" t="s">
        <v>20</v>
      </c>
      <c r="D5265" s="7" t="s">
        <v>802</v>
      </c>
      <c r="E5265" s="26" t="s">
        <v>1801</v>
      </c>
      <c r="F5265" s="26" t="s">
        <v>106</v>
      </c>
      <c r="G5265" s="9">
        <v>0.35</v>
      </c>
      <c r="H5265" s="72">
        <v>24.08</v>
      </c>
    </row>
    <row r="5266" spans="1:8" ht="25.5">
      <c r="A5266" s="16" t="s">
        <v>806</v>
      </c>
      <c r="B5266" s="17">
        <v>2510</v>
      </c>
      <c r="C5266" s="16" t="s">
        <v>20</v>
      </c>
      <c r="D5266" s="16" t="s">
        <v>1656</v>
      </c>
      <c r="E5266" s="27" t="s">
        <v>819</v>
      </c>
      <c r="F5266" s="27" t="s">
        <v>54</v>
      </c>
      <c r="G5266" s="18">
        <v>1</v>
      </c>
      <c r="H5266" s="71">
        <v>35.46</v>
      </c>
    </row>
    <row r="5267" spans="1:8">
      <c r="A5267" s="11"/>
      <c r="B5267" s="11"/>
      <c r="C5267" s="11"/>
      <c r="D5267" s="11"/>
      <c r="E5267" s="11"/>
      <c r="F5267" s="11"/>
      <c r="G5267" s="12"/>
      <c r="H5267" s="75"/>
    </row>
    <row r="5268" spans="1:8">
      <c r="A5268" s="11"/>
      <c r="B5268" s="11"/>
      <c r="C5268" s="11"/>
      <c r="D5268" s="11"/>
      <c r="E5268" s="11"/>
      <c r="F5268" s="11"/>
      <c r="G5268" s="28"/>
      <c r="H5268" s="76"/>
    </row>
    <row r="5269" spans="1:8" ht="15" thickBot="1">
      <c r="A5269" s="13"/>
      <c r="B5269" s="13"/>
      <c r="C5269" s="13"/>
      <c r="D5269" s="13"/>
      <c r="E5269" s="13"/>
      <c r="F5269" s="13"/>
      <c r="G5269" s="14"/>
      <c r="H5269" s="77"/>
    </row>
    <row r="5270" spans="1:8" ht="15" thickTop="1">
      <c r="A5270" s="15"/>
      <c r="B5270" s="15"/>
      <c r="C5270" s="15"/>
      <c r="D5270" s="15"/>
      <c r="E5270" s="15"/>
      <c r="F5270" s="15"/>
      <c r="G5270" s="15"/>
      <c r="H5270" s="78"/>
    </row>
    <row r="5271" spans="1:8" ht="15">
      <c r="A5271" s="1" t="s">
        <v>734</v>
      </c>
      <c r="B5271" s="2" t="s">
        <v>1</v>
      </c>
      <c r="C5271" s="1" t="s">
        <v>2</v>
      </c>
      <c r="D5271" s="1" t="s">
        <v>3</v>
      </c>
      <c r="E5271" s="29" t="s">
        <v>799</v>
      </c>
      <c r="F5271" s="29" t="s">
        <v>4</v>
      </c>
      <c r="G5271" s="2" t="s">
        <v>5</v>
      </c>
      <c r="H5271" s="74" t="s">
        <v>6</v>
      </c>
    </row>
    <row r="5272" spans="1:8" ht="89.25">
      <c r="A5272" s="3" t="s">
        <v>800</v>
      </c>
      <c r="B5272" s="4">
        <v>101946</v>
      </c>
      <c r="C5272" s="3" t="s">
        <v>20</v>
      </c>
      <c r="D5272" s="3" t="s">
        <v>735</v>
      </c>
      <c r="E5272" s="25" t="s">
        <v>1906</v>
      </c>
      <c r="F5272" s="25" t="s">
        <v>54</v>
      </c>
      <c r="G5272" s="5">
        <v>1</v>
      </c>
      <c r="H5272" s="79">
        <v>145.36000000000001</v>
      </c>
    </row>
    <row r="5273" spans="1:8" ht="38.25">
      <c r="A5273" s="7" t="s">
        <v>801</v>
      </c>
      <c r="B5273" s="8">
        <v>88264</v>
      </c>
      <c r="C5273" s="7" t="s">
        <v>20</v>
      </c>
      <c r="D5273" s="7" t="s">
        <v>875</v>
      </c>
      <c r="E5273" s="26" t="s">
        <v>1801</v>
      </c>
      <c r="F5273" s="26" t="s">
        <v>106</v>
      </c>
      <c r="G5273" s="9">
        <v>0.52171000000000001</v>
      </c>
      <c r="H5273" s="72">
        <v>30.24</v>
      </c>
    </row>
    <row r="5274" spans="1:8" ht="38.25">
      <c r="A5274" s="7" t="s">
        <v>801</v>
      </c>
      <c r="B5274" s="8">
        <v>88247</v>
      </c>
      <c r="C5274" s="7" t="s">
        <v>20</v>
      </c>
      <c r="D5274" s="7" t="s">
        <v>876</v>
      </c>
      <c r="E5274" s="26" t="s">
        <v>1801</v>
      </c>
      <c r="F5274" s="26" t="s">
        <v>106</v>
      </c>
      <c r="G5274" s="9">
        <v>0.52171000000000001</v>
      </c>
      <c r="H5274" s="72">
        <v>25.53</v>
      </c>
    </row>
    <row r="5275" spans="1:8" ht="38.25">
      <c r="A5275" s="16" t="s">
        <v>806</v>
      </c>
      <c r="B5275" s="17">
        <v>11950</v>
      </c>
      <c r="C5275" s="16" t="s">
        <v>20</v>
      </c>
      <c r="D5275" s="16" t="s">
        <v>1264</v>
      </c>
      <c r="E5275" s="27" t="s">
        <v>819</v>
      </c>
      <c r="F5275" s="27" t="s">
        <v>54</v>
      </c>
      <c r="G5275" s="18">
        <v>4</v>
      </c>
      <c r="H5275" s="71">
        <v>0.33</v>
      </c>
    </row>
    <row r="5276" spans="1:8" ht="38.25">
      <c r="A5276" s="16" t="s">
        <v>806</v>
      </c>
      <c r="B5276" s="17">
        <v>39808</v>
      </c>
      <c r="C5276" s="16" t="s">
        <v>20</v>
      </c>
      <c r="D5276" s="16" t="s">
        <v>1657</v>
      </c>
      <c r="E5276" s="27" t="s">
        <v>819</v>
      </c>
      <c r="F5276" s="27" t="s">
        <v>54</v>
      </c>
      <c r="G5276" s="18">
        <v>1</v>
      </c>
      <c r="H5276" s="71">
        <v>115.04</v>
      </c>
    </row>
    <row r="5277" spans="1:8">
      <c r="A5277" s="11"/>
      <c r="B5277" s="11"/>
      <c r="C5277" s="11"/>
      <c r="D5277" s="11"/>
      <c r="E5277" s="11"/>
      <c r="F5277" s="11"/>
      <c r="G5277" s="12"/>
      <c r="H5277" s="75"/>
    </row>
    <row r="5278" spans="1:8">
      <c r="A5278" s="11"/>
      <c r="B5278" s="11"/>
      <c r="C5278" s="11"/>
      <c r="D5278" s="11"/>
      <c r="E5278" s="11"/>
      <c r="F5278" s="11"/>
      <c r="G5278" s="28"/>
      <c r="H5278" s="76"/>
    </row>
    <row r="5279" spans="1:8" ht="15" thickBot="1">
      <c r="A5279" s="13"/>
      <c r="B5279" s="13"/>
      <c r="C5279" s="13"/>
      <c r="D5279" s="13"/>
      <c r="E5279" s="13"/>
      <c r="F5279" s="13"/>
      <c r="G5279" s="14"/>
      <c r="H5279" s="77"/>
    </row>
    <row r="5280" spans="1:8" ht="15" thickTop="1">
      <c r="A5280" s="15"/>
      <c r="B5280" s="15"/>
      <c r="C5280" s="15"/>
      <c r="D5280" s="15"/>
      <c r="E5280" s="15"/>
      <c r="F5280" s="15"/>
      <c r="G5280" s="15"/>
      <c r="H5280" s="78"/>
    </row>
    <row r="5281" spans="1:8" ht="15">
      <c r="A5281" s="1" t="s">
        <v>736</v>
      </c>
      <c r="B5281" s="2" t="s">
        <v>1</v>
      </c>
      <c r="C5281" s="1" t="s">
        <v>2</v>
      </c>
      <c r="D5281" s="1" t="s">
        <v>3</v>
      </c>
      <c r="E5281" s="29" t="s">
        <v>799</v>
      </c>
      <c r="F5281" s="29" t="s">
        <v>4</v>
      </c>
      <c r="G5281" s="2" t="s">
        <v>5</v>
      </c>
      <c r="H5281" s="74" t="s">
        <v>6</v>
      </c>
    </row>
    <row r="5282" spans="1:8" ht="89.25">
      <c r="A5282" s="3" t="s">
        <v>800</v>
      </c>
      <c r="B5282" s="4">
        <v>91967</v>
      </c>
      <c r="C5282" s="3" t="s">
        <v>20</v>
      </c>
      <c r="D5282" s="3" t="s">
        <v>737</v>
      </c>
      <c r="E5282" s="25" t="s">
        <v>1896</v>
      </c>
      <c r="F5282" s="25" t="s">
        <v>54</v>
      </c>
      <c r="G5282" s="5">
        <v>1</v>
      </c>
      <c r="H5282" s="79">
        <v>61.36</v>
      </c>
    </row>
    <row r="5283" spans="1:8" ht="89.25">
      <c r="A5283" s="7" t="s">
        <v>801</v>
      </c>
      <c r="B5283" s="8">
        <v>91946</v>
      </c>
      <c r="C5283" s="7" t="s">
        <v>20</v>
      </c>
      <c r="D5283" s="7" t="s">
        <v>1639</v>
      </c>
      <c r="E5283" s="26" t="s">
        <v>1896</v>
      </c>
      <c r="F5283" s="26" t="s">
        <v>54</v>
      </c>
      <c r="G5283" s="9">
        <v>1</v>
      </c>
      <c r="H5283" s="72">
        <v>11.08</v>
      </c>
    </row>
    <row r="5284" spans="1:8" ht="89.25">
      <c r="A5284" s="7" t="s">
        <v>801</v>
      </c>
      <c r="B5284" s="8">
        <v>91966</v>
      </c>
      <c r="C5284" s="7" t="s">
        <v>20</v>
      </c>
      <c r="D5284" s="7" t="s">
        <v>1658</v>
      </c>
      <c r="E5284" s="26" t="s">
        <v>1896</v>
      </c>
      <c r="F5284" s="26" t="s">
        <v>54</v>
      </c>
      <c r="G5284" s="9">
        <v>1</v>
      </c>
      <c r="H5284" s="72">
        <v>50.28</v>
      </c>
    </row>
    <row r="5285" spans="1:8">
      <c r="A5285" s="11"/>
      <c r="B5285" s="11"/>
      <c r="C5285" s="11"/>
      <c r="D5285" s="11"/>
      <c r="E5285" s="11"/>
      <c r="F5285" s="11"/>
      <c r="G5285" s="12"/>
      <c r="H5285" s="75"/>
    </row>
    <row r="5286" spans="1:8">
      <c r="A5286" s="11"/>
      <c r="B5286" s="11"/>
      <c r="C5286" s="11"/>
      <c r="D5286" s="11"/>
      <c r="E5286" s="11"/>
      <c r="F5286" s="11"/>
      <c r="G5286" s="28"/>
      <c r="H5286" s="76"/>
    </row>
    <row r="5287" spans="1:8" ht="15" thickBot="1">
      <c r="A5287" s="13"/>
      <c r="B5287" s="13"/>
      <c r="C5287" s="13"/>
      <c r="D5287" s="13"/>
      <c r="E5287" s="13"/>
      <c r="F5287" s="13"/>
      <c r="G5287" s="14"/>
      <c r="H5287" s="77"/>
    </row>
    <row r="5288" spans="1:8" ht="15" thickTop="1">
      <c r="A5288" s="15"/>
      <c r="B5288" s="15"/>
      <c r="C5288" s="15"/>
      <c r="D5288" s="15"/>
      <c r="E5288" s="15"/>
      <c r="F5288" s="15"/>
      <c r="G5288" s="15"/>
      <c r="H5288" s="78"/>
    </row>
    <row r="5289" spans="1:8" ht="15">
      <c r="A5289" s="1" t="s">
        <v>738</v>
      </c>
      <c r="B5289" s="2" t="s">
        <v>1</v>
      </c>
      <c r="C5289" s="1" t="s">
        <v>2</v>
      </c>
      <c r="D5289" s="1" t="s">
        <v>3</v>
      </c>
      <c r="E5289" s="29" t="s">
        <v>799</v>
      </c>
      <c r="F5289" s="29" t="s">
        <v>4</v>
      </c>
      <c r="G5289" s="2" t="s">
        <v>5</v>
      </c>
      <c r="H5289" s="74" t="s">
        <v>6</v>
      </c>
    </row>
    <row r="5290" spans="1:8" ht="76.5">
      <c r="A5290" s="3" t="s">
        <v>800</v>
      </c>
      <c r="B5290" s="4">
        <v>93145</v>
      </c>
      <c r="C5290" s="3" t="s">
        <v>20</v>
      </c>
      <c r="D5290" s="3" t="s">
        <v>739</v>
      </c>
      <c r="E5290" s="25" t="s">
        <v>1508</v>
      </c>
      <c r="F5290" s="25" t="s">
        <v>54</v>
      </c>
      <c r="G5290" s="5">
        <v>1</v>
      </c>
      <c r="H5290" s="6">
        <f>ROUND(SUM(H5291*G5291,H5292*G5292,G5293*H5293,H5294*G5294,H5295*G5295,H5296*G5296,H5297*G5297,H5298*G5298,H5299*G5299,H5300*G5300),2)</f>
        <v>259.33</v>
      </c>
    </row>
    <row r="5291" spans="1:8" ht="25.5">
      <c r="A5291" s="7" t="s">
        <v>801</v>
      </c>
      <c r="B5291" s="8">
        <v>90447</v>
      </c>
      <c r="C5291" s="7" t="s">
        <v>20</v>
      </c>
      <c r="D5291" s="7" t="s">
        <v>1597</v>
      </c>
      <c r="E5291" s="26" t="s">
        <v>1803</v>
      </c>
      <c r="F5291" s="26" t="s">
        <v>76</v>
      </c>
      <c r="G5291" s="9">
        <v>2.2000000000000002</v>
      </c>
      <c r="H5291" s="72">
        <v>8.7799999999999994</v>
      </c>
    </row>
    <row r="5292" spans="1:8" ht="89.25">
      <c r="A5292" s="7" t="s">
        <v>801</v>
      </c>
      <c r="B5292" s="8">
        <v>91924</v>
      </c>
      <c r="C5292" s="7" t="s">
        <v>20</v>
      </c>
      <c r="D5292" s="7" t="s">
        <v>645</v>
      </c>
      <c r="E5292" s="26" t="s">
        <v>1896</v>
      </c>
      <c r="F5292" s="26" t="s">
        <v>76</v>
      </c>
      <c r="G5292" s="9">
        <v>8.4</v>
      </c>
      <c r="H5292" s="72">
        <v>3.22</v>
      </c>
    </row>
    <row r="5293" spans="1:8" ht="89.25">
      <c r="A5293" s="7" t="s">
        <v>801</v>
      </c>
      <c r="B5293" s="8">
        <v>91937</v>
      </c>
      <c r="C5293" s="7" t="s">
        <v>20</v>
      </c>
      <c r="D5293" s="7" t="s">
        <v>1599</v>
      </c>
      <c r="E5293" s="26" t="s">
        <v>1896</v>
      </c>
      <c r="F5293" s="26" t="s">
        <v>54</v>
      </c>
      <c r="G5293" s="9">
        <v>0.375</v>
      </c>
      <c r="H5293" s="72">
        <v>18.23</v>
      </c>
    </row>
    <row r="5294" spans="1:8" ht="25.5">
      <c r="A5294" s="7" t="s">
        <v>801</v>
      </c>
      <c r="B5294" s="8">
        <v>90456</v>
      </c>
      <c r="C5294" s="7" t="s">
        <v>20</v>
      </c>
      <c r="D5294" s="7" t="s">
        <v>623</v>
      </c>
      <c r="E5294" s="26" t="s">
        <v>1803</v>
      </c>
      <c r="F5294" s="26" t="s">
        <v>54</v>
      </c>
      <c r="G5294" s="9">
        <v>1</v>
      </c>
      <c r="H5294" s="72">
        <v>5.81</v>
      </c>
    </row>
    <row r="5295" spans="1:8" ht="89.25">
      <c r="A5295" s="7" t="s">
        <v>801</v>
      </c>
      <c r="B5295" s="8">
        <v>91926</v>
      </c>
      <c r="C5295" s="7" t="s">
        <v>20</v>
      </c>
      <c r="D5295" s="7" t="s">
        <v>647</v>
      </c>
      <c r="E5295" s="26" t="s">
        <v>1896</v>
      </c>
      <c r="F5295" s="26" t="s">
        <v>76</v>
      </c>
      <c r="G5295" s="9">
        <v>12.6</v>
      </c>
      <c r="H5295" s="72">
        <v>4.67</v>
      </c>
    </row>
    <row r="5296" spans="1:8" ht="38.25">
      <c r="A5296" s="7" t="s">
        <v>801</v>
      </c>
      <c r="B5296" s="8">
        <v>90466</v>
      </c>
      <c r="C5296" s="7" t="s">
        <v>20</v>
      </c>
      <c r="D5296" s="7" t="s">
        <v>1322</v>
      </c>
      <c r="E5296" s="26" t="s">
        <v>1803</v>
      </c>
      <c r="F5296" s="26" t="s">
        <v>76</v>
      </c>
      <c r="G5296" s="9">
        <v>2.2000000000000002</v>
      </c>
      <c r="H5296" s="72">
        <v>16.57</v>
      </c>
    </row>
    <row r="5297" spans="1:8" ht="89.25">
      <c r="A5297" s="7" t="s">
        <v>801</v>
      </c>
      <c r="B5297" s="8">
        <v>91852</v>
      </c>
      <c r="C5297" s="7" t="s">
        <v>20</v>
      </c>
      <c r="D5297" s="7" t="s">
        <v>1595</v>
      </c>
      <c r="E5297" s="26" t="s">
        <v>1896</v>
      </c>
      <c r="F5297" s="26" t="s">
        <v>76</v>
      </c>
      <c r="G5297" s="9">
        <v>2.2000000000000002</v>
      </c>
      <c r="H5297" s="72">
        <v>9.5399999999999991</v>
      </c>
    </row>
    <row r="5298" spans="1:8" ht="89.25">
      <c r="A5298" s="7" t="s">
        <v>801</v>
      </c>
      <c r="B5298" s="8">
        <v>91940</v>
      </c>
      <c r="C5298" s="7" t="s">
        <v>20</v>
      </c>
      <c r="D5298" s="7" t="s">
        <v>1596</v>
      </c>
      <c r="E5298" s="26" t="s">
        <v>1896</v>
      </c>
      <c r="F5298" s="26" t="s">
        <v>54</v>
      </c>
      <c r="G5298" s="9">
        <v>1</v>
      </c>
      <c r="H5298" s="72">
        <v>20.18</v>
      </c>
    </row>
    <row r="5299" spans="1:8" ht="89.25">
      <c r="A5299" s="7" t="s">
        <v>801</v>
      </c>
      <c r="B5299" s="8">
        <v>92023</v>
      </c>
      <c r="C5299" s="7" t="s">
        <v>20</v>
      </c>
      <c r="D5299" s="7" t="s">
        <v>712</v>
      </c>
      <c r="E5299" s="26" t="s">
        <v>1896</v>
      </c>
      <c r="F5299" s="26" t="s">
        <v>54</v>
      </c>
      <c r="G5299" s="9">
        <v>1</v>
      </c>
      <c r="H5299" s="72">
        <v>51.28</v>
      </c>
    </row>
    <row r="5300" spans="1:8" ht="76.5">
      <c r="A5300" s="7" t="s">
        <v>801</v>
      </c>
      <c r="B5300" s="8">
        <v>91842</v>
      </c>
      <c r="C5300" s="7" t="s">
        <v>20</v>
      </c>
      <c r="D5300" s="7" t="s">
        <v>1600</v>
      </c>
      <c r="E5300" s="26" t="s">
        <v>1508</v>
      </c>
      <c r="F5300" s="26" t="s">
        <v>76</v>
      </c>
      <c r="G5300" s="9">
        <v>2</v>
      </c>
      <c r="H5300" s="72">
        <v>6.29</v>
      </c>
    </row>
    <row r="5301" spans="1:8">
      <c r="A5301" s="11"/>
      <c r="B5301" s="11"/>
      <c r="C5301" s="11"/>
      <c r="D5301" s="11"/>
      <c r="E5301" s="11"/>
      <c r="F5301" s="11"/>
      <c r="G5301" s="12"/>
      <c r="H5301" s="75"/>
    </row>
    <row r="5302" spans="1:8">
      <c r="A5302" s="11"/>
      <c r="B5302" s="11"/>
      <c r="C5302" s="11"/>
      <c r="D5302" s="11"/>
      <c r="E5302" s="11"/>
      <c r="F5302" s="11"/>
      <c r="G5302" s="28"/>
      <c r="H5302" s="76"/>
    </row>
    <row r="5303" spans="1:8" ht="15" thickBot="1">
      <c r="A5303" s="13"/>
      <c r="B5303" s="13"/>
      <c r="C5303" s="13"/>
      <c r="D5303" s="13"/>
      <c r="E5303" s="13"/>
      <c r="F5303" s="13"/>
      <c r="G5303" s="14"/>
      <c r="H5303" s="77"/>
    </row>
    <row r="5304" spans="1:8" ht="15" thickTop="1">
      <c r="A5304" s="15"/>
      <c r="B5304" s="15"/>
      <c r="C5304" s="15"/>
      <c r="D5304" s="15"/>
      <c r="E5304" s="15"/>
      <c r="F5304" s="15"/>
      <c r="G5304" s="15"/>
      <c r="H5304" s="78"/>
    </row>
    <row r="5305" spans="1:8" ht="15">
      <c r="A5305" s="1" t="s">
        <v>740</v>
      </c>
      <c r="B5305" s="2" t="s">
        <v>1</v>
      </c>
      <c r="C5305" s="1" t="s">
        <v>2</v>
      </c>
      <c r="D5305" s="1" t="s">
        <v>3</v>
      </c>
      <c r="E5305" s="29" t="s">
        <v>799</v>
      </c>
      <c r="F5305" s="29" t="s">
        <v>4</v>
      </c>
      <c r="G5305" s="2" t="s">
        <v>5</v>
      </c>
      <c r="H5305" s="74" t="s">
        <v>6</v>
      </c>
    </row>
    <row r="5306" spans="1:8" ht="76.5">
      <c r="A5306" s="3" t="s">
        <v>800</v>
      </c>
      <c r="B5306" s="4">
        <v>101627</v>
      </c>
      <c r="C5306" s="3" t="s">
        <v>20</v>
      </c>
      <c r="D5306" s="3" t="s">
        <v>741</v>
      </c>
      <c r="E5306" s="25" t="s">
        <v>1508</v>
      </c>
      <c r="F5306" s="25" t="s">
        <v>54</v>
      </c>
      <c r="G5306" s="5">
        <v>1</v>
      </c>
      <c r="H5306" s="6">
        <f>ROUND(SUM(H5307*G5307,H5308*G5308,G5309*H5309,H5310*G5310),2)</f>
        <v>265.75</v>
      </c>
    </row>
    <row r="5307" spans="1:8" ht="38.25">
      <c r="A5307" s="7" t="s">
        <v>801</v>
      </c>
      <c r="B5307" s="8">
        <v>88247</v>
      </c>
      <c r="C5307" s="7" t="s">
        <v>20</v>
      </c>
      <c r="D5307" s="7" t="s">
        <v>876</v>
      </c>
      <c r="E5307" s="26" t="s">
        <v>1801</v>
      </c>
      <c r="F5307" s="26" t="s">
        <v>106</v>
      </c>
      <c r="G5307" s="9">
        <v>0.19439999999999999</v>
      </c>
      <c r="H5307" s="72">
        <v>25.53</v>
      </c>
    </row>
    <row r="5308" spans="1:8" ht="38.25">
      <c r="A5308" s="7" t="s">
        <v>801</v>
      </c>
      <c r="B5308" s="8">
        <v>88264</v>
      </c>
      <c r="C5308" s="7" t="s">
        <v>20</v>
      </c>
      <c r="D5308" s="7" t="s">
        <v>875</v>
      </c>
      <c r="E5308" s="26" t="s">
        <v>1801</v>
      </c>
      <c r="F5308" s="26" t="s">
        <v>106</v>
      </c>
      <c r="G5308" s="9">
        <v>0.19439999999999999</v>
      </c>
      <c r="H5308" s="72">
        <v>30.24</v>
      </c>
    </row>
    <row r="5309" spans="1:8">
      <c r="A5309" s="16" t="s">
        <v>806</v>
      </c>
      <c r="B5309" s="17">
        <v>1082</v>
      </c>
      <c r="C5309" s="16" t="s">
        <v>20</v>
      </c>
      <c r="D5309" s="16" t="s">
        <v>1659</v>
      </c>
      <c r="E5309" s="27" t="s">
        <v>819</v>
      </c>
      <c r="F5309" s="27" t="s">
        <v>54</v>
      </c>
      <c r="G5309" s="18">
        <v>1</v>
      </c>
      <c r="H5309" s="71">
        <v>254.72</v>
      </c>
    </row>
    <row r="5310" spans="1:8" ht="25.5">
      <c r="A5310" s="16" t="s">
        <v>806</v>
      </c>
      <c r="B5310" s="17">
        <v>21127</v>
      </c>
      <c r="C5310" s="16" t="s">
        <v>20</v>
      </c>
      <c r="D5310" s="16" t="s">
        <v>1571</v>
      </c>
      <c r="E5310" s="27" t="s">
        <v>819</v>
      </c>
      <c r="F5310" s="27" t="s">
        <v>54</v>
      </c>
      <c r="G5310" s="18">
        <v>2.8000000000000001E-2</v>
      </c>
      <c r="H5310" s="71">
        <v>6.79</v>
      </c>
    </row>
    <row r="5311" spans="1:8">
      <c r="A5311" s="11"/>
      <c r="B5311" s="11"/>
      <c r="C5311" s="11"/>
      <c r="D5311" s="11"/>
      <c r="E5311" s="11"/>
      <c r="F5311" s="11"/>
      <c r="G5311" s="12"/>
      <c r="H5311" s="75"/>
    </row>
    <row r="5312" spans="1:8">
      <c r="A5312" s="11"/>
      <c r="B5312" s="11"/>
      <c r="C5312" s="11"/>
      <c r="D5312" s="11"/>
      <c r="E5312" s="11"/>
      <c r="F5312" s="11"/>
      <c r="G5312" s="28"/>
      <c r="H5312" s="76"/>
    </row>
    <row r="5313" spans="1:8" ht="15" thickBot="1">
      <c r="A5313" s="13"/>
      <c r="B5313" s="13"/>
      <c r="C5313" s="13"/>
      <c r="D5313" s="13"/>
      <c r="E5313" s="13"/>
      <c r="F5313" s="13"/>
      <c r="G5313" s="14"/>
      <c r="H5313" s="77"/>
    </row>
    <row r="5314" spans="1:8" ht="15" thickTop="1">
      <c r="A5314" s="15"/>
      <c r="B5314" s="15"/>
      <c r="C5314" s="15"/>
      <c r="D5314" s="15"/>
      <c r="E5314" s="15"/>
      <c r="F5314" s="15"/>
      <c r="G5314" s="15"/>
      <c r="H5314" s="78"/>
    </row>
    <row r="5315" spans="1:8" ht="15">
      <c r="A5315" s="1" t="s">
        <v>742</v>
      </c>
      <c r="B5315" s="2" t="s">
        <v>1</v>
      </c>
      <c r="C5315" s="1" t="s">
        <v>2</v>
      </c>
      <c r="D5315" s="1" t="s">
        <v>3</v>
      </c>
      <c r="E5315" s="29" t="s">
        <v>799</v>
      </c>
      <c r="F5315" s="29" t="s">
        <v>4</v>
      </c>
      <c r="G5315" s="2" t="s">
        <v>5</v>
      </c>
      <c r="H5315" s="74" t="s">
        <v>6</v>
      </c>
    </row>
    <row r="5316" spans="1:8" ht="76.5">
      <c r="A5316" s="3" t="s">
        <v>800</v>
      </c>
      <c r="B5316" s="4">
        <v>101649</v>
      </c>
      <c r="C5316" s="3" t="s">
        <v>20</v>
      </c>
      <c r="D5316" s="3" t="s">
        <v>743</v>
      </c>
      <c r="E5316" s="25" t="s">
        <v>1508</v>
      </c>
      <c r="F5316" s="25" t="s">
        <v>54</v>
      </c>
      <c r="G5316" s="5">
        <v>1</v>
      </c>
      <c r="H5316" s="6">
        <f>ROUND(SUM(H5317*G5317,H5318*G5318,G5319*H5319),2)</f>
        <v>64.58</v>
      </c>
    </row>
    <row r="5317" spans="1:8" ht="38.25">
      <c r="A5317" s="7" t="s">
        <v>801</v>
      </c>
      <c r="B5317" s="8">
        <v>88264</v>
      </c>
      <c r="C5317" s="7" t="s">
        <v>20</v>
      </c>
      <c r="D5317" s="7" t="s">
        <v>875</v>
      </c>
      <c r="E5317" s="26" t="s">
        <v>1801</v>
      </c>
      <c r="F5317" s="26" t="s">
        <v>106</v>
      </c>
      <c r="G5317" s="9">
        <v>2.7400000000000001E-2</v>
      </c>
      <c r="H5317" s="72">
        <v>30.24</v>
      </c>
    </row>
    <row r="5318" spans="1:8" ht="38.25">
      <c r="A5318" s="7" t="s">
        <v>801</v>
      </c>
      <c r="B5318" s="8">
        <v>88247</v>
      </c>
      <c r="C5318" s="7" t="s">
        <v>20</v>
      </c>
      <c r="D5318" s="7" t="s">
        <v>876</v>
      </c>
      <c r="E5318" s="26" t="s">
        <v>1801</v>
      </c>
      <c r="F5318" s="26" t="s">
        <v>106</v>
      </c>
      <c r="G5318" s="9">
        <v>2.7400000000000001E-2</v>
      </c>
      <c r="H5318" s="72">
        <v>25.53</v>
      </c>
    </row>
    <row r="5319" spans="1:8">
      <c r="A5319" s="16" t="s">
        <v>806</v>
      </c>
      <c r="B5319" s="17">
        <v>3757</v>
      </c>
      <c r="C5319" s="16" t="s">
        <v>20</v>
      </c>
      <c r="D5319" s="16" t="s">
        <v>1660</v>
      </c>
      <c r="E5319" s="27" t="s">
        <v>819</v>
      </c>
      <c r="F5319" s="27" t="s">
        <v>54</v>
      </c>
      <c r="G5319" s="18">
        <v>1</v>
      </c>
      <c r="H5319" s="71">
        <v>63.05</v>
      </c>
    </row>
    <row r="5320" spans="1:8">
      <c r="A5320" s="11"/>
      <c r="B5320" s="11"/>
      <c r="C5320" s="11"/>
      <c r="D5320" s="11"/>
      <c r="E5320" s="11"/>
      <c r="F5320" s="11"/>
      <c r="G5320" s="12"/>
      <c r="H5320" s="75"/>
    </row>
    <row r="5321" spans="1:8">
      <c r="A5321" s="11"/>
      <c r="B5321" s="11"/>
      <c r="C5321" s="11"/>
      <c r="D5321" s="11"/>
      <c r="E5321" s="11"/>
      <c r="F5321" s="11"/>
      <c r="G5321" s="28"/>
      <c r="H5321" s="76"/>
    </row>
    <row r="5322" spans="1:8" ht="15" thickBot="1">
      <c r="A5322" s="13"/>
      <c r="B5322" s="13"/>
      <c r="C5322" s="13"/>
      <c r="D5322" s="13"/>
      <c r="E5322" s="13"/>
      <c r="F5322" s="13"/>
      <c r="G5322" s="14"/>
      <c r="H5322" s="77"/>
    </row>
    <row r="5323" spans="1:8" ht="15" thickTop="1">
      <c r="A5323" s="15"/>
      <c r="B5323" s="15"/>
      <c r="C5323" s="15"/>
      <c r="D5323" s="15"/>
      <c r="E5323" s="15"/>
      <c r="F5323" s="15"/>
      <c r="G5323" s="15"/>
      <c r="H5323" s="78"/>
    </row>
    <row r="5324" spans="1:8" ht="15">
      <c r="A5324" s="1" t="s">
        <v>744</v>
      </c>
      <c r="B5324" s="2" t="s">
        <v>1</v>
      </c>
      <c r="C5324" s="1" t="s">
        <v>2</v>
      </c>
      <c r="D5324" s="1" t="s">
        <v>3</v>
      </c>
      <c r="E5324" s="29" t="s">
        <v>799</v>
      </c>
      <c r="F5324" s="29" t="s">
        <v>4</v>
      </c>
      <c r="G5324" s="2" t="s">
        <v>5</v>
      </c>
      <c r="H5324" s="74" t="s">
        <v>6</v>
      </c>
    </row>
    <row r="5325" spans="1:8" ht="38.25">
      <c r="A5325" s="3" t="s">
        <v>800</v>
      </c>
      <c r="B5325" s="4">
        <v>101661</v>
      </c>
      <c r="C5325" s="3" t="s">
        <v>20</v>
      </c>
      <c r="D5325" s="3" t="s">
        <v>1799</v>
      </c>
      <c r="E5325" s="25" t="s">
        <v>1646</v>
      </c>
      <c r="F5325" s="25" t="s">
        <v>54</v>
      </c>
      <c r="G5325" s="5">
        <v>1</v>
      </c>
      <c r="H5325" s="79">
        <v>128.31</v>
      </c>
    </row>
    <row r="5326" spans="1:8" ht="38.25">
      <c r="A5326" s="7" t="s">
        <v>801</v>
      </c>
      <c r="B5326" s="8">
        <v>88247</v>
      </c>
      <c r="C5326" s="7" t="s">
        <v>20</v>
      </c>
      <c r="D5326" s="7" t="s">
        <v>876</v>
      </c>
      <c r="E5326" s="26" t="s">
        <v>1801</v>
      </c>
      <c r="F5326" s="26" t="s">
        <v>106</v>
      </c>
      <c r="G5326" s="9">
        <v>1.2190000000000001</v>
      </c>
      <c r="H5326" s="72">
        <v>25.53</v>
      </c>
    </row>
    <row r="5327" spans="1:8" ht="38.25">
      <c r="A5327" s="7" t="s">
        <v>801</v>
      </c>
      <c r="B5327" s="8">
        <v>88264</v>
      </c>
      <c r="C5327" s="7" t="s">
        <v>20</v>
      </c>
      <c r="D5327" s="7" t="s">
        <v>875</v>
      </c>
      <c r="E5327" s="26" t="s">
        <v>1801</v>
      </c>
      <c r="F5327" s="26" t="s">
        <v>106</v>
      </c>
      <c r="G5327" s="9">
        <v>1.2190000000000001</v>
      </c>
      <c r="H5327" s="72">
        <v>30.24</v>
      </c>
    </row>
    <row r="5328" spans="1:8" ht="51">
      <c r="A5328" s="7" t="s">
        <v>801</v>
      </c>
      <c r="B5328" s="8">
        <v>5928</v>
      </c>
      <c r="C5328" s="7" t="s">
        <v>20</v>
      </c>
      <c r="D5328" s="7" t="s">
        <v>890</v>
      </c>
      <c r="E5328" s="26" t="s">
        <v>1805</v>
      </c>
      <c r="F5328" s="26" t="s">
        <v>884</v>
      </c>
      <c r="G5328" s="9">
        <v>0.20160710000000001</v>
      </c>
      <c r="H5328" s="72">
        <v>280.45</v>
      </c>
    </row>
    <row r="5329" spans="1:8" ht="51">
      <c r="A5329" s="7" t="s">
        <v>801</v>
      </c>
      <c r="B5329" s="8">
        <v>5930</v>
      </c>
      <c r="C5329" s="7" t="s">
        <v>20</v>
      </c>
      <c r="D5329" s="7" t="s">
        <v>892</v>
      </c>
      <c r="E5329" s="26" t="s">
        <v>1805</v>
      </c>
      <c r="F5329" s="26" t="s">
        <v>880</v>
      </c>
      <c r="G5329" s="9">
        <v>5.1701400000000002E-2</v>
      </c>
      <c r="H5329" s="72">
        <v>73.430000000000007</v>
      </c>
    </row>
    <row r="5330" spans="1:8">
      <c r="A5330" s="11"/>
      <c r="B5330" s="11"/>
      <c r="C5330" s="11"/>
      <c r="D5330" s="11"/>
      <c r="E5330" s="11"/>
      <c r="F5330" s="11"/>
      <c r="G5330" s="12"/>
      <c r="H5330" s="75"/>
    </row>
    <row r="5331" spans="1:8">
      <c r="A5331" s="11"/>
      <c r="B5331" s="11"/>
      <c r="C5331" s="11"/>
      <c r="D5331" s="11"/>
      <c r="E5331" s="11"/>
      <c r="F5331" s="11"/>
      <c r="G5331" s="28"/>
      <c r="H5331" s="76"/>
    </row>
    <row r="5332" spans="1:8" ht="15" thickBot="1">
      <c r="A5332" s="13"/>
      <c r="B5332" s="13"/>
      <c r="C5332" s="13"/>
      <c r="D5332" s="13"/>
      <c r="E5332" s="13"/>
      <c r="F5332" s="13"/>
      <c r="G5332" s="14"/>
      <c r="H5332" s="77"/>
    </row>
    <row r="5333" spans="1:8" ht="15" thickTop="1">
      <c r="A5333" s="15"/>
      <c r="B5333" s="15"/>
      <c r="C5333" s="15"/>
      <c r="D5333" s="15"/>
      <c r="E5333" s="15"/>
      <c r="F5333" s="15"/>
      <c r="G5333" s="15"/>
      <c r="H5333" s="78"/>
    </row>
    <row r="5334" spans="1:8" ht="15">
      <c r="A5334" s="1" t="s">
        <v>745</v>
      </c>
      <c r="B5334" s="2" t="s">
        <v>1</v>
      </c>
      <c r="C5334" s="1" t="s">
        <v>2</v>
      </c>
      <c r="D5334" s="1" t="s">
        <v>3</v>
      </c>
      <c r="E5334" s="29" t="s">
        <v>799</v>
      </c>
      <c r="F5334" s="29" t="s">
        <v>4</v>
      </c>
      <c r="G5334" s="2" t="s">
        <v>5</v>
      </c>
      <c r="H5334" s="74" t="s">
        <v>6</v>
      </c>
    </row>
    <row r="5335" spans="1:8" ht="89.25">
      <c r="A5335" s="3" t="s">
        <v>800</v>
      </c>
      <c r="B5335" s="4">
        <v>101875</v>
      </c>
      <c r="C5335" s="3" t="s">
        <v>20</v>
      </c>
      <c r="D5335" s="3" t="s">
        <v>746</v>
      </c>
      <c r="E5335" s="25" t="s">
        <v>1906</v>
      </c>
      <c r="F5335" s="25" t="s">
        <v>54</v>
      </c>
      <c r="G5335" s="5">
        <v>1</v>
      </c>
      <c r="H5335" s="79">
        <v>385.61</v>
      </c>
    </row>
    <row r="5336" spans="1:8" ht="38.25">
      <c r="A5336" s="7" t="s">
        <v>801</v>
      </c>
      <c r="B5336" s="8">
        <v>87367</v>
      </c>
      <c r="C5336" s="7" t="s">
        <v>20</v>
      </c>
      <c r="D5336" s="7" t="s">
        <v>1661</v>
      </c>
      <c r="E5336" s="26" t="s">
        <v>1101</v>
      </c>
      <c r="F5336" s="26" t="s">
        <v>15</v>
      </c>
      <c r="G5336" s="9">
        <v>1.17E-2</v>
      </c>
      <c r="H5336" s="72">
        <v>862.29</v>
      </c>
    </row>
    <row r="5337" spans="1:8" ht="38.25">
      <c r="A5337" s="7" t="s">
        <v>801</v>
      </c>
      <c r="B5337" s="8">
        <v>88247</v>
      </c>
      <c r="C5337" s="7" t="s">
        <v>20</v>
      </c>
      <c r="D5337" s="7" t="s">
        <v>876</v>
      </c>
      <c r="E5337" s="26" t="s">
        <v>1801</v>
      </c>
      <c r="F5337" s="26" t="s">
        <v>106</v>
      </c>
      <c r="G5337" s="9">
        <v>1.4514</v>
      </c>
      <c r="H5337" s="72">
        <v>25.53</v>
      </c>
    </row>
    <row r="5338" spans="1:8" ht="38.25">
      <c r="A5338" s="7" t="s">
        <v>801</v>
      </c>
      <c r="B5338" s="8">
        <v>88264</v>
      </c>
      <c r="C5338" s="7" t="s">
        <v>20</v>
      </c>
      <c r="D5338" s="7" t="s">
        <v>875</v>
      </c>
      <c r="E5338" s="26" t="s">
        <v>1801</v>
      </c>
      <c r="F5338" s="26" t="s">
        <v>106</v>
      </c>
      <c r="G5338" s="9">
        <v>1.4514</v>
      </c>
      <c r="H5338" s="72">
        <v>30.24</v>
      </c>
    </row>
    <row r="5339" spans="1:8" ht="38.25">
      <c r="A5339" s="16" t="s">
        <v>806</v>
      </c>
      <c r="B5339" s="17">
        <v>13393</v>
      </c>
      <c r="C5339" s="16" t="s">
        <v>20</v>
      </c>
      <c r="D5339" s="16" t="s">
        <v>1662</v>
      </c>
      <c r="E5339" s="27" t="s">
        <v>819</v>
      </c>
      <c r="F5339" s="27" t="s">
        <v>54</v>
      </c>
      <c r="G5339" s="18">
        <v>1</v>
      </c>
      <c r="H5339" s="71">
        <v>307.95999999999998</v>
      </c>
    </row>
    <row r="5340" spans="1:8">
      <c r="A5340" s="11"/>
      <c r="B5340" s="11"/>
      <c r="C5340" s="11"/>
      <c r="D5340" s="11"/>
      <c r="E5340" s="11"/>
      <c r="F5340" s="11"/>
      <c r="G5340" s="12"/>
      <c r="H5340" s="75"/>
    </row>
    <row r="5341" spans="1:8">
      <c r="A5341" s="11"/>
      <c r="B5341" s="11"/>
      <c r="C5341" s="11"/>
      <c r="D5341" s="11"/>
      <c r="E5341" s="11"/>
      <c r="F5341" s="11"/>
      <c r="G5341" s="28"/>
      <c r="H5341" s="76"/>
    </row>
    <row r="5342" spans="1:8" ht="15" thickBot="1">
      <c r="A5342" s="13"/>
      <c r="B5342" s="13"/>
      <c r="C5342" s="13"/>
      <c r="D5342" s="13"/>
      <c r="E5342" s="13"/>
      <c r="F5342" s="13"/>
      <c r="G5342" s="14"/>
      <c r="H5342" s="77"/>
    </row>
    <row r="5343" spans="1:8" ht="15" thickTop="1">
      <c r="A5343" s="15"/>
      <c r="B5343" s="15"/>
      <c r="C5343" s="15"/>
      <c r="D5343" s="15"/>
      <c r="E5343" s="15"/>
      <c r="F5343" s="15"/>
      <c r="G5343" s="15"/>
      <c r="H5343" s="78"/>
    </row>
    <row r="5344" spans="1:8" ht="15">
      <c r="A5344" s="1" t="s">
        <v>747</v>
      </c>
      <c r="B5344" s="2" t="s">
        <v>1</v>
      </c>
      <c r="C5344" s="1" t="s">
        <v>2</v>
      </c>
      <c r="D5344" s="1" t="s">
        <v>3</v>
      </c>
      <c r="E5344" s="29" t="s">
        <v>799</v>
      </c>
      <c r="F5344" s="29" t="s">
        <v>4</v>
      </c>
      <c r="G5344" s="2" t="s">
        <v>5</v>
      </c>
      <c r="H5344" s="74" t="s">
        <v>6</v>
      </c>
    </row>
    <row r="5345" spans="1:8" ht="89.25">
      <c r="A5345" s="3" t="s">
        <v>800</v>
      </c>
      <c r="B5345" s="4">
        <v>101883</v>
      </c>
      <c r="C5345" s="3" t="s">
        <v>20</v>
      </c>
      <c r="D5345" s="3" t="s">
        <v>748</v>
      </c>
      <c r="E5345" s="25" t="s">
        <v>1906</v>
      </c>
      <c r="F5345" s="25" t="s">
        <v>54</v>
      </c>
      <c r="G5345" s="5">
        <v>1</v>
      </c>
      <c r="H5345" s="79">
        <v>516.57000000000005</v>
      </c>
    </row>
    <row r="5346" spans="1:8" ht="38.25">
      <c r="A5346" s="7" t="s">
        <v>801</v>
      </c>
      <c r="B5346" s="8">
        <v>88247</v>
      </c>
      <c r="C5346" s="7" t="s">
        <v>20</v>
      </c>
      <c r="D5346" s="7" t="s">
        <v>876</v>
      </c>
      <c r="E5346" s="26" t="s">
        <v>1801</v>
      </c>
      <c r="F5346" s="26" t="s">
        <v>106</v>
      </c>
      <c r="G5346" s="9">
        <v>1.653</v>
      </c>
      <c r="H5346" s="72">
        <v>25.53</v>
      </c>
    </row>
    <row r="5347" spans="1:8" ht="38.25">
      <c r="A5347" s="7" t="s">
        <v>801</v>
      </c>
      <c r="B5347" s="8">
        <v>87367</v>
      </c>
      <c r="C5347" s="7" t="s">
        <v>20</v>
      </c>
      <c r="D5347" s="7" t="s">
        <v>1661</v>
      </c>
      <c r="E5347" s="26" t="s">
        <v>1101</v>
      </c>
      <c r="F5347" s="26" t="s">
        <v>15</v>
      </c>
      <c r="G5347" s="9">
        <v>1.34E-2</v>
      </c>
      <c r="H5347" s="72">
        <v>862.29</v>
      </c>
    </row>
    <row r="5348" spans="1:8" ht="38.25">
      <c r="A5348" s="7" t="s">
        <v>801</v>
      </c>
      <c r="B5348" s="8">
        <v>88264</v>
      </c>
      <c r="C5348" s="7" t="s">
        <v>20</v>
      </c>
      <c r="D5348" s="7" t="s">
        <v>875</v>
      </c>
      <c r="E5348" s="26" t="s">
        <v>1801</v>
      </c>
      <c r="F5348" s="26" t="s">
        <v>106</v>
      </c>
      <c r="G5348" s="9">
        <v>1.653</v>
      </c>
      <c r="H5348" s="72">
        <v>30.24</v>
      </c>
    </row>
    <row r="5349" spans="1:8" ht="38.25">
      <c r="A5349" s="16" t="s">
        <v>806</v>
      </c>
      <c r="B5349" s="17">
        <v>13395</v>
      </c>
      <c r="C5349" s="16" t="s">
        <v>20</v>
      </c>
      <c r="D5349" s="16" t="s">
        <v>1663</v>
      </c>
      <c r="E5349" s="27" t="s">
        <v>819</v>
      </c>
      <c r="F5349" s="27" t="s">
        <v>54</v>
      </c>
      <c r="G5349" s="18">
        <v>1</v>
      </c>
      <c r="H5349" s="71">
        <v>431.57</v>
      </c>
    </row>
    <row r="5350" spans="1:8">
      <c r="A5350" s="11"/>
      <c r="B5350" s="11"/>
      <c r="C5350" s="11"/>
      <c r="D5350" s="11"/>
      <c r="E5350" s="11"/>
      <c r="F5350" s="11"/>
      <c r="G5350" s="12"/>
      <c r="H5350" s="75"/>
    </row>
    <row r="5351" spans="1:8">
      <c r="A5351" s="11"/>
      <c r="B5351" s="11"/>
      <c r="C5351" s="11"/>
      <c r="D5351" s="11"/>
      <c r="E5351" s="11"/>
      <c r="F5351" s="11"/>
      <c r="G5351" s="28"/>
      <c r="H5351" s="76"/>
    </row>
    <row r="5352" spans="1:8" ht="15" thickBot="1">
      <c r="A5352" s="13"/>
      <c r="B5352" s="13"/>
      <c r="C5352" s="13"/>
      <c r="D5352" s="13"/>
      <c r="E5352" s="13"/>
      <c r="F5352" s="13"/>
      <c r="G5352" s="14"/>
      <c r="H5352" s="77"/>
    </row>
    <row r="5353" spans="1:8" ht="15" thickTop="1">
      <c r="A5353" s="15"/>
      <c r="B5353" s="15"/>
      <c r="C5353" s="15"/>
      <c r="D5353" s="15"/>
      <c r="E5353" s="15"/>
      <c r="F5353" s="15"/>
      <c r="G5353" s="15"/>
      <c r="H5353" s="78"/>
    </row>
    <row r="5354" spans="1:8" ht="15">
      <c r="A5354" s="1" t="s">
        <v>749</v>
      </c>
      <c r="B5354" s="2" t="s">
        <v>1</v>
      </c>
      <c r="C5354" s="1" t="s">
        <v>2</v>
      </c>
      <c r="D5354" s="1" t="s">
        <v>3</v>
      </c>
      <c r="E5354" s="29" t="s">
        <v>799</v>
      </c>
      <c r="F5354" s="29" t="s">
        <v>4</v>
      </c>
      <c r="G5354" s="2" t="s">
        <v>5</v>
      </c>
      <c r="H5354" s="74" t="s">
        <v>6</v>
      </c>
    </row>
    <row r="5355" spans="1:8" ht="25.5">
      <c r="A5355" s="3" t="s">
        <v>800</v>
      </c>
      <c r="B5355" s="4">
        <v>97599</v>
      </c>
      <c r="C5355" s="3" t="s">
        <v>20</v>
      </c>
      <c r="D5355" s="3" t="s">
        <v>750</v>
      </c>
      <c r="E5355" s="25" t="s">
        <v>1916</v>
      </c>
      <c r="F5355" s="25" t="s">
        <v>54</v>
      </c>
      <c r="G5355" s="5">
        <v>1</v>
      </c>
      <c r="H5355" s="79">
        <v>24.06</v>
      </c>
    </row>
    <row r="5356" spans="1:8" ht="38.25">
      <c r="A5356" s="7" t="s">
        <v>801</v>
      </c>
      <c r="B5356" s="8">
        <v>88264</v>
      </c>
      <c r="C5356" s="7" t="s">
        <v>20</v>
      </c>
      <c r="D5356" s="7" t="s">
        <v>875</v>
      </c>
      <c r="E5356" s="26" t="s">
        <v>1801</v>
      </c>
      <c r="F5356" s="26" t="s">
        <v>106</v>
      </c>
      <c r="G5356" s="9">
        <v>0.17649999999999999</v>
      </c>
      <c r="H5356" s="72">
        <v>30.24</v>
      </c>
    </row>
    <row r="5357" spans="1:8" ht="38.25">
      <c r="A5357" s="7" t="s">
        <v>801</v>
      </c>
      <c r="B5357" s="8">
        <v>88247</v>
      </c>
      <c r="C5357" s="7" t="s">
        <v>20</v>
      </c>
      <c r="D5357" s="7" t="s">
        <v>876</v>
      </c>
      <c r="E5357" s="26" t="s">
        <v>1801</v>
      </c>
      <c r="F5357" s="26" t="s">
        <v>106</v>
      </c>
      <c r="G5357" s="9">
        <v>5.5156200000000002E-2</v>
      </c>
      <c r="H5357" s="72">
        <v>25.53</v>
      </c>
    </row>
    <row r="5358" spans="1:8" ht="25.5">
      <c r="A5358" s="16" t="s">
        <v>806</v>
      </c>
      <c r="B5358" s="17">
        <v>38774</v>
      </c>
      <c r="C5358" s="16" t="s">
        <v>20</v>
      </c>
      <c r="D5358" s="16" t="s">
        <v>1664</v>
      </c>
      <c r="E5358" s="27" t="s">
        <v>819</v>
      </c>
      <c r="F5358" s="27" t="s">
        <v>54</v>
      </c>
      <c r="G5358" s="18">
        <v>1</v>
      </c>
      <c r="H5358" s="71">
        <v>17.329999999999998</v>
      </c>
    </row>
    <row r="5359" spans="1:8">
      <c r="A5359" s="11"/>
      <c r="B5359" s="11"/>
      <c r="C5359" s="11"/>
      <c r="D5359" s="11"/>
      <c r="E5359" s="11"/>
      <c r="F5359" s="11"/>
      <c r="G5359" s="12"/>
      <c r="H5359" s="75"/>
    </row>
    <row r="5360" spans="1:8">
      <c r="A5360" s="11"/>
      <c r="B5360" s="11"/>
      <c r="C5360" s="11"/>
      <c r="D5360" s="11"/>
      <c r="E5360" s="11"/>
      <c r="F5360" s="11"/>
      <c r="G5360" s="28"/>
      <c r="H5360" s="76"/>
    </row>
    <row r="5361" spans="1:8" ht="15" thickBot="1">
      <c r="A5361" s="13"/>
      <c r="B5361" s="13"/>
      <c r="C5361" s="13"/>
      <c r="D5361" s="13"/>
      <c r="E5361" s="13"/>
      <c r="F5361" s="13"/>
      <c r="G5361" s="14"/>
      <c r="H5361" s="77"/>
    </row>
    <row r="5362" spans="1:8" ht="15" thickTop="1">
      <c r="A5362" s="15"/>
      <c r="B5362" s="15"/>
      <c r="C5362" s="15"/>
      <c r="D5362" s="15"/>
      <c r="E5362" s="15"/>
      <c r="F5362" s="15"/>
      <c r="G5362" s="15"/>
      <c r="H5362" s="78"/>
    </row>
    <row r="5363" spans="1:8" ht="15">
      <c r="A5363" s="1" t="s">
        <v>751</v>
      </c>
      <c r="B5363" s="2" t="s">
        <v>1</v>
      </c>
      <c r="C5363" s="1" t="s">
        <v>2</v>
      </c>
      <c r="D5363" s="1" t="s">
        <v>3</v>
      </c>
      <c r="E5363" s="29" t="s">
        <v>799</v>
      </c>
      <c r="F5363" s="29" t="s">
        <v>4</v>
      </c>
      <c r="G5363" s="2" t="s">
        <v>5</v>
      </c>
      <c r="H5363" s="74" t="s">
        <v>6</v>
      </c>
    </row>
    <row r="5364" spans="1:8" ht="38.25">
      <c r="A5364" s="3" t="s">
        <v>800</v>
      </c>
      <c r="B5364" s="4">
        <v>102105</v>
      </c>
      <c r="C5364" s="3" t="s">
        <v>20</v>
      </c>
      <c r="D5364" s="3" t="s">
        <v>752</v>
      </c>
      <c r="E5364" s="25" t="s">
        <v>1917</v>
      </c>
      <c r="F5364" s="25" t="s">
        <v>54</v>
      </c>
      <c r="G5364" s="5">
        <v>1</v>
      </c>
      <c r="H5364" s="79">
        <v>19558.439999999999</v>
      </c>
    </row>
    <row r="5365" spans="1:8" ht="38.25">
      <c r="A5365" s="7" t="s">
        <v>801</v>
      </c>
      <c r="B5365" s="8">
        <v>88247</v>
      </c>
      <c r="C5365" s="7" t="s">
        <v>20</v>
      </c>
      <c r="D5365" s="7" t="s">
        <v>876</v>
      </c>
      <c r="E5365" s="26" t="s">
        <v>1801</v>
      </c>
      <c r="F5365" s="26" t="s">
        <v>106</v>
      </c>
      <c r="G5365" s="9">
        <v>9.3335000000000008</v>
      </c>
      <c r="H5365" s="72">
        <v>25.53</v>
      </c>
    </row>
    <row r="5366" spans="1:8" ht="51">
      <c r="A5366" s="7" t="s">
        <v>801</v>
      </c>
      <c r="B5366" s="8">
        <v>5928</v>
      </c>
      <c r="C5366" s="7" t="s">
        <v>20</v>
      </c>
      <c r="D5366" s="7" t="s">
        <v>890</v>
      </c>
      <c r="E5366" s="26" t="s">
        <v>1805</v>
      </c>
      <c r="F5366" s="26" t="s">
        <v>884</v>
      </c>
      <c r="G5366" s="9">
        <v>0.25331999999999999</v>
      </c>
      <c r="H5366" s="72">
        <v>280.45</v>
      </c>
    </row>
    <row r="5367" spans="1:8" ht="38.25">
      <c r="A5367" s="7" t="s">
        <v>801</v>
      </c>
      <c r="B5367" s="8">
        <v>88264</v>
      </c>
      <c r="C5367" s="7" t="s">
        <v>20</v>
      </c>
      <c r="D5367" s="7" t="s">
        <v>875</v>
      </c>
      <c r="E5367" s="26" t="s">
        <v>1801</v>
      </c>
      <c r="F5367" s="26" t="s">
        <v>106</v>
      </c>
      <c r="G5367" s="9">
        <v>9.3335000000000008</v>
      </c>
      <c r="H5367" s="72">
        <v>30.24</v>
      </c>
    </row>
    <row r="5368" spans="1:8" ht="38.25">
      <c r="A5368" s="16" t="s">
        <v>806</v>
      </c>
      <c r="B5368" s="17">
        <v>7619</v>
      </c>
      <c r="C5368" s="16" t="s">
        <v>20</v>
      </c>
      <c r="D5368" s="16" t="s">
        <v>1665</v>
      </c>
      <c r="E5368" s="27" t="s">
        <v>819</v>
      </c>
      <c r="F5368" s="27" t="s">
        <v>54</v>
      </c>
      <c r="G5368" s="18">
        <v>1</v>
      </c>
      <c r="H5368" s="71">
        <v>19214</v>
      </c>
    </row>
    <row r="5369" spans="1:8">
      <c r="A5369" s="11"/>
      <c r="B5369" s="11"/>
      <c r="C5369" s="11"/>
      <c r="D5369" s="11"/>
      <c r="E5369" s="11"/>
      <c r="F5369" s="11"/>
      <c r="G5369" s="12"/>
      <c r="H5369" s="75"/>
    </row>
    <row r="5370" spans="1:8">
      <c r="A5370" s="11"/>
      <c r="B5370" s="11"/>
      <c r="C5370" s="11"/>
      <c r="D5370" s="11"/>
      <c r="E5370" s="11"/>
      <c r="F5370" s="11"/>
      <c r="G5370" s="28"/>
      <c r="H5370" s="76"/>
    </row>
    <row r="5371" spans="1:8" ht="15" thickBot="1">
      <c r="A5371" s="13"/>
      <c r="B5371" s="13"/>
      <c r="C5371" s="13"/>
      <c r="D5371" s="13"/>
      <c r="E5371" s="13"/>
      <c r="F5371" s="13"/>
      <c r="G5371" s="14"/>
      <c r="H5371" s="77"/>
    </row>
    <row r="5372" spans="1:8" ht="15" thickTop="1">
      <c r="A5372" s="15"/>
      <c r="B5372" s="15"/>
      <c r="C5372" s="15"/>
      <c r="D5372" s="15"/>
      <c r="E5372" s="15"/>
      <c r="F5372" s="15"/>
      <c r="G5372" s="15"/>
      <c r="H5372" s="78"/>
    </row>
    <row r="5373" spans="1:8" ht="15">
      <c r="A5373" s="1" t="s">
        <v>753</v>
      </c>
      <c r="B5373" s="2" t="s">
        <v>1</v>
      </c>
      <c r="C5373" s="1" t="s">
        <v>2</v>
      </c>
      <c r="D5373" s="1" t="s">
        <v>3</v>
      </c>
      <c r="E5373" s="29" t="s">
        <v>799</v>
      </c>
      <c r="F5373" s="29" t="s">
        <v>4</v>
      </c>
      <c r="G5373" s="2" t="s">
        <v>5</v>
      </c>
      <c r="H5373" s="74" t="s">
        <v>6</v>
      </c>
    </row>
    <row r="5374" spans="1:8" ht="38.25">
      <c r="A5374" s="3" t="s">
        <v>800</v>
      </c>
      <c r="B5374" s="4">
        <v>102107</v>
      </c>
      <c r="C5374" s="3" t="s">
        <v>20</v>
      </c>
      <c r="D5374" s="3" t="s">
        <v>754</v>
      </c>
      <c r="E5374" s="25" t="s">
        <v>1917</v>
      </c>
      <c r="F5374" s="25" t="s">
        <v>54</v>
      </c>
      <c r="G5374" s="5">
        <v>1</v>
      </c>
      <c r="H5374" s="79">
        <v>34216.39</v>
      </c>
    </row>
    <row r="5375" spans="1:8" ht="51">
      <c r="A5375" s="7" t="s">
        <v>801</v>
      </c>
      <c r="B5375" s="8">
        <v>5928</v>
      </c>
      <c r="C5375" s="7" t="s">
        <v>20</v>
      </c>
      <c r="D5375" s="7" t="s">
        <v>890</v>
      </c>
      <c r="E5375" s="26" t="s">
        <v>1805</v>
      </c>
      <c r="F5375" s="26" t="s">
        <v>884</v>
      </c>
      <c r="G5375" s="9">
        <v>0.35958000000000001</v>
      </c>
      <c r="H5375" s="72">
        <v>280.45</v>
      </c>
    </row>
    <row r="5376" spans="1:8" ht="38.25">
      <c r="A5376" s="7" t="s">
        <v>801</v>
      </c>
      <c r="B5376" s="8">
        <v>88247</v>
      </c>
      <c r="C5376" s="7" t="s">
        <v>20</v>
      </c>
      <c r="D5376" s="7" t="s">
        <v>876</v>
      </c>
      <c r="E5376" s="26" t="s">
        <v>1801</v>
      </c>
      <c r="F5376" s="26" t="s">
        <v>106</v>
      </c>
      <c r="G5376" s="9">
        <v>9.9849999999999994</v>
      </c>
      <c r="H5376" s="72">
        <v>25.53</v>
      </c>
    </row>
    <row r="5377" spans="1:8" ht="38.25">
      <c r="A5377" s="7" t="s">
        <v>801</v>
      </c>
      <c r="B5377" s="8">
        <v>88264</v>
      </c>
      <c r="C5377" s="7" t="s">
        <v>20</v>
      </c>
      <c r="D5377" s="7" t="s">
        <v>875</v>
      </c>
      <c r="E5377" s="26" t="s">
        <v>1801</v>
      </c>
      <c r="F5377" s="26" t="s">
        <v>106</v>
      </c>
      <c r="G5377" s="9">
        <v>9.9849999999999994</v>
      </c>
      <c r="H5377" s="72">
        <v>30.24</v>
      </c>
    </row>
    <row r="5378" spans="1:8" ht="38.25">
      <c r="A5378" s="16" t="s">
        <v>806</v>
      </c>
      <c r="B5378" s="17">
        <v>7620</v>
      </c>
      <c r="C5378" s="16" t="s">
        <v>20</v>
      </c>
      <c r="D5378" s="16" t="s">
        <v>1666</v>
      </c>
      <c r="E5378" s="27" t="s">
        <v>819</v>
      </c>
      <c r="F5378" s="27" t="s">
        <v>54</v>
      </c>
      <c r="G5378" s="18">
        <v>1</v>
      </c>
      <c r="H5378" s="71">
        <v>33995.949999999997</v>
      </c>
    </row>
    <row r="5379" spans="1:8">
      <c r="A5379" s="11"/>
      <c r="B5379" s="11"/>
      <c r="C5379" s="11"/>
      <c r="D5379" s="11"/>
      <c r="E5379" s="11"/>
      <c r="F5379" s="11"/>
      <c r="G5379" s="12"/>
      <c r="H5379" s="75"/>
    </row>
    <row r="5380" spans="1:8">
      <c r="A5380" s="11"/>
      <c r="B5380" s="11"/>
      <c r="C5380" s="11"/>
      <c r="D5380" s="11"/>
      <c r="E5380" s="11"/>
      <c r="F5380" s="11"/>
      <c r="G5380" s="28"/>
      <c r="H5380" s="76"/>
    </row>
    <row r="5381" spans="1:8" ht="15" thickBot="1">
      <c r="A5381" s="13"/>
      <c r="B5381" s="13"/>
      <c r="C5381" s="13"/>
      <c r="D5381" s="13"/>
      <c r="E5381" s="13"/>
      <c r="F5381" s="13"/>
      <c r="G5381" s="14"/>
      <c r="H5381" s="77"/>
    </row>
    <row r="5382" spans="1:8" ht="15" thickTop="1">
      <c r="A5382" s="15"/>
      <c r="B5382" s="15"/>
      <c r="C5382" s="15"/>
      <c r="D5382" s="15"/>
      <c r="E5382" s="15"/>
      <c r="F5382" s="15"/>
      <c r="G5382" s="15"/>
      <c r="H5382" s="78"/>
    </row>
    <row r="5383" spans="1:8">
      <c r="A5383" s="23" t="s">
        <v>755</v>
      </c>
      <c r="B5383" s="23"/>
      <c r="C5383" s="23"/>
      <c r="D5383" s="23" t="s">
        <v>756</v>
      </c>
      <c r="E5383" s="23"/>
      <c r="F5383" s="30"/>
      <c r="G5383" s="30"/>
      <c r="H5383" s="81"/>
    </row>
    <row r="5384" spans="1:8" ht="15">
      <c r="A5384" s="1" t="s">
        <v>757</v>
      </c>
      <c r="B5384" s="2" t="s">
        <v>1</v>
      </c>
      <c r="C5384" s="1" t="s">
        <v>2</v>
      </c>
      <c r="D5384" s="1" t="s">
        <v>3</v>
      </c>
      <c r="E5384" s="29" t="s">
        <v>799</v>
      </c>
      <c r="F5384" s="29" t="s">
        <v>4</v>
      </c>
      <c r="G5384" s="2" t="s">
        <v>5</v>
      </c>
      <c r="H5384" s="74" t="s">
        <v>6</v>
      </c>
    </row>
    <row r="5385" spans="1:8" ht="25.5">
      <c r="A5385" s="3" t="s">
        <v>800</v>
      </c>
      <c r="B5385" s="4">
        <v>12628</v>
      </c>
      <c r="C5385" s="3" t="s">
        <v>17</v>
      </c>
      <c r="D5385" s="3" t="s">
        <v>758</v>
      </c>
      <c r="E5385" s="25" t="s">
        <v>1667</v>
      </c>
      <c r="F5385" s="25" t="s">
        <v>115</v>
      </c>
      <c r="G5385" s="5">
        <v>1</v>
      </c>
      <c r="H5385" s="6">
        <f>ROUND(SUM(H5387*G5387,G5388*H5388,H5389*G5389,H5390*G5390,H5391*G5391,H5392*G5392,H5393*G5393,H5394*G5394,H5395*G5395,H5396*G5396),2)</f>
        <v>2757.91</v>
      </c>
    </row>
    <row r="5386" spans="1:8" ht="15">
      <c r="A5386" s="1" t="s">
        <v>0</v>
      </c>
      <c r="B5386" s="2" t="s">
        <v>1</v>
      </c>
      <c r="C5386" s="1" t="s">
        <v>2</v>
      </c>
      <c r="D5386" s="1" t="s">
        <v>3</v>
      </c>
      <c r="E5386" s="29" t="s">
        <v>799</v>
      </c>
      <c r="F5386" s="29" t="s">
        <v>4</v>
      </c>
      <c r="G5386" s="2" t="s">
        <v>5</v>
      </c>
      <c r="H5386" s="74" t="s">
        <v>6</v>
      </c>
    </row>
    <row r="5387" spans="1:8">
      <c r="A5387" s="16" t="s">
        <v>806</v>
      </c>
      <c r="B5387" s="17" t="s">
        <v>1680</v>
      </c>
      <c r="C5387" s="16" t="s">
        <v>17</v>
      </c>
      <c r="D5387" s="16" t="s">
        <v>1681</v>
      </c>
      <c r="E5387" s="27" t="s">
        <v>809</v>
      </c>
      <c r="F5387" s="27" t="s">
        <v>810</v>
      </c>
      <c r="G5387" s="18">
        <v>1</v>
      </c>
      <c r="H5387" s="71">
        <v>22.45</v>
      </c>
    </row>
    <row r="5388" spans="1:8">
      <c r="A5388" s="16" t="s">
        <v>806</v>
      </c>
      <c r="B5388" s="17">
        <v>8904</v>
      </c>
      <c r="C5388" s="16" t="s">
        <v>17</v>
      </c>
      <c r="D5388" s="16" t="s">
        <v>1675</v>
      </c>
      <c r="E5388" s="27" t="s">
        <v>868</v>
      </c>
      <c r="F5388" s="27" t="s">
        <v>810</v>
      </c>
      <c r="G5388" s="18">
        <v>0.85</v>
      </c>
      <c r="H5388" s="71">
        <v>4</v>
      </c>
    </row>
    <row r="5389" spans="1:8">
      <c r="A5389" s="16" t="s">
        <v>806</v>
      </c>
      <c r="B5389" s="17" t="s">
        <v>1668</v>
      </c>
      <c r="C5389" s="16" t="s">
        <v>17</v>
      </c>
      <c r="D5389" s="16" t="s">
        <v>1669</v>
      </c>
      <c r="E5389" s="27" t="s">
        <v>819</v>
      </c>
      <c r="F5389" s="27" t="s">
        <v>930</v>
      </c>
      <c r="G5389" s="18">
        <v>0.85</v>
      </c>
      <c r="H5389" s="71">
        <v>28.81</v>
      </c>
    </row>
    <row r="5390" spans="1:8" ht="25.5">
      <c r="A5390" s="16" t="s">
        <v>806</v>
      </c>
      <c r="B5390" s="17" t="s">
        <v>1673</v>
      </c>
      <c r="C5390" s="16" t="s">
        <v>17</v>
      </c>
      <c r="D5390" s="16" t="s">
        <v>1674</v>
      </c>
      <c r="E5390" s="27" t="s">
        <v>819</v>
      </c>
      <c r="F5390" s="27" t="s">
        <v>89</v>
      </c>
      <c r="G5390" s="18">
        <v>6.6</v>
      </c>
      <c r="H5390" s="71">
        <v>45.88</v>
      </c>
    </row>
    <row r="5391" spans="1:8" ht="25.5">
      <c r="A5391" s="16" t="s">
        <v>806</v>
      </c>
      <c r="B5391" s="17" t="s">
        <v>1671</v>
      </c>
      <c r="C5391" s="16" t="s">
        <v>17</v>
      </c>
      <c r="D5391" s="16" t="s">
        <v>1672</v>
      </c>
      <c r="E5391" s="27" t="s">
        <v>819</v>
      </c>
      <c r="F5391" s="27" t="s">
        <v>89</v>
      </c>
      <c r="G5391" s="18">
        <v>13.2</v>
      </c>
      <c r="H5391" s="71">
        <v>59.88</v>
      </c>
    </row>
    <row r="5392" spans="1:8" ht="25.5">
      <c r="A5392" s="7" t="s">
        <v>800</v>
      </c>
      <c r="B5392" s="8">
        <v>102487</v>
      </c>
      <c r="C5392" s="7" t="s">
        <v>20</v>
      </c>
      <c r="D5392" s="7" t="s">
        <v>1670</v>
      </c>
      <c r="E5392" s="26" t="s">
        <v>1811</v>
      </c>
      <c r="F5392" s="26" t="s">
        <v>15</v>
      </c>
      <c r="G5392" s="9">
        <v>1.51</v>
      </c>
      <c r="H5392" s="72">
        <v>647.98</v>
      </c>
    </row>
    <row r="5393" spans="1:8">
      <c r="A5393" s="7" t="s">
        <v>800</v>
      </c>
      <c r="B5393" s="8">
        <v>10603</v>
      </c>
      <c r="C5393" s="7" t="s">
        <v>17</v>
      </c>
      <c r="D5393" s="7" t="s">
        <v>1678</v>
      </c>
      <c r="E5393" s="26" t="s">
        <v>812</v>
      </c>
      <c r="F5393" s="26" t="s">
        <v>810</v>
      </c>
      <c r="G5393" s="9">
        <v>1</v>
      </c>
      <c r="H5393" s="72">
        <v>4.57</v>
      </c>
    </row>
    <row r="5394" spans="1:8" ht="25.5">
      <c r="A5394" s="7" t="s">
        <v>800</v>
      </c>
      <c r="B5394" s="8">
        <v>2497</v>
      </c>
      <c r="C5394" s="7" t="s">
        <v>17</v>
      </c>
      <c r="D5394" s="7" t="s">
        <v>1682</v>
      </c>
      <c r="E5394" s="26" t="s">
        <v>1683</v>
      </c>
      <c r="F5394" s="26" t="s">
        <v>15</v>
      </c>
      <c r="G5394" s="9">
        <v>0.7</v>
      </c>
      <c r="H5394" s="72">
        <v>55.53</v>
      </c>
    </row>
    <row r="5395" spans="1:8" ht="25.5">
      <c r="A5395" s="7" t="s">
        <v>800</v>
      </c>
      <c r="B5395" s="8">
        <v>80</v>
      </c>
      <c r="C5395" s="7" t="s">
        <v>17</v>
      </c>
      <c r="D5395" s="7" t="s">
        <v>1676</v>
      </c>
      <c r="E5395" s="26" t="s">
        <v>1677</v>
      </c>
      <c r="F5395" s="26" t="s">
        <v>27</v>
      </c>
      <c r="G5395" s="9">
        <v>3.7</v>
      </c>
      <c r="H5395" s="72">
        <v>111.28</v>
      </c>
    </row>
    <row r="5396" spans="1:8">
      <c r="A5396" s="16" t="s">
        <v>806</v>
      </c>
      <c r="B5396" s="17">
        <v>13424</v>
      </c>
      <c r="C5396" s="16" t="s">
        <v>17</v>
      </c>
      <c r="D5396" s="16" t="s">
        <v>1679</v>
      </c>
      <c r="E5396" s="27" t="s">
        <v>819</v>
      </c>
      <c r="F5396" s="27" t="s">
        <v>115</v>
      </c>
      <c r="G5396" s="18">
        <v>3</v>
      </c>
      <c r="H5396" s="71">
        <v>60.24</v>
      </c>
    </row>
    <row r="5397" spans="1:8" ht="60">
      <c r="A5397" s="32" t="s">
        <v>816</v>
      </c>
      <c r="B5397" s="29"/>
      <c r="C5397" s="29"/>
      <c r="D5397" s="29"/>
      <c r="E5397" s="29"/>
      <c r="F5397" s="29"/>
      <c r="G5397" s="29"/>
      <c r="H5397" s="73"/>
    </row>
    <row r="5398" spans="1:8" ht="15">
      <c r="A5398" s="1" t="s">
        <v>0</v>
      </c>
      <c r="B5398" s="2" t="s">
        <v>1</v>
      </c>
      <c r="C5398" s="1" t="s">
        <v>2</v>
      </c>
      <c r="D5398" s="1" t="s">
        <v>3</v>
      </c>
      <c r="E5398" s="29" t="s">
        <v>799</v>
      </c>
      <c r="F5398" s="29" t="s">
        <v>4</v>
      </c>
      <c r="G5398" s="2" t="s">
        <v>5</v>
      </c>
      <c r="H5398" s="74" t="s">
        <v>6</v>
      </c>
    </row>
    <row r="5399" spans="1:8">
      <c r="A5399" s="16" t="s">
        <v>806</v>
      </c>
      <c r="B5399" s="17" t="s">
        <v>1680</v>
      </c>
      <c r="C5399" s="16" t="s">
        <v>17</v>
      </c>
      <c r="D5399" s="16" t="s">
        <v>1681</v>
      </c>
      <c r="E5399" s="27" t="s">
        <v>809</v>
      </c>
      <c r="F5399" s="27" t="s">
        <v>810</v>
      </c>
      <c r="G5399" s="18">
        <v>1</v>
      </c>
      <c r="H5399" s="71">
        <v>22.45</v>
      </c>
    </row>
    <row r="5400" spans="1:8">
      <c r="A5400" s="16" t="s">
        <v>806</v>
      </c>
      <c r="B5400" s="17">
        <v>8904</v>
      </c>
      <c r="C5400" s="16" t="s">
        <v>17</v>
      </c>
      <c r="D5400" s="16" t="s">
        <v>1675</v>
      </c>
      <c r="E5400" s="27" t="s">
        <v>868</v>
      </c>
      <c r="F5400" s="27" t="s">
        <v>810</v>
      </c>
      <c r="G5400" s="18">
        <v>0.85</v>
      </c>
      <c r="H5400" s="71">
        <v>4</v>
      </c>
    </row>
    <row r="5401" spans="1:8">
      <c r="A5401" s="16" t="s">
        <v>806</v>
      </c>
      <c r="B5401" s="17" t="s">
        <v>1668</v>
      </c>
      <c r="C5401" s="16" t="s">
        <v>17</v>
      </c>
      <c r="D5401" s="16" t="s">
        <v>1669</v>
      </c>
      <c r="E5401" s="27" t="s">
        <v>819</v>
      </c>
      <c r="F5401" s="27" t="s">
        <v>930</v>
      </c>
      <c r="G5401" s="18">
        <v>0.85</v>
      </c>
      <c r="H5401" s="71">
        <v>28.81</v>
      </c>
    </row>
    <row r="5402" spans="1:8" ht="25.5">
      <c r="A5402" s="16" t="s">
        <v>806</v>
      </c>
      <c r="B5402" s="17" t="s">
        <v>1673</v>
      </c>
      <c r="C5402" s="16" t="s">
        <v>17</v>
      </c>
      <c r="D5402" s="16" t="s">
        <v>1674</v>
      </c>
      <c r="E5402" s="27" t="s">
        <v>819</v>
      </c>
      <c r="F5402" s="27" t="s">
        <v>89</v>
      </c>
      <c r="G5402" s="18">
        <v>6.6</v>
      </c>
      <c r="H5402" s="71">
        <v>45.88</v>
      </c>
    </row>
    <row r="5403" spans="1:8" ht="25.5">
      <c r="A5403" s="16" t="s">
        <v>806</v>
      </c>
      <c r="B5403" s="17" t="s">
        <v>1671</v>
      </c>
      <c r="C5403" s="16" t="s">
        <v>17</v>
      </c>
      <c r="D5403" s="16" t="s">
        <v>1672</v>
      </c>
      <c r="E5403" s="27" t="s">
        <v>819</v>
      </c>
      <c r="F5403" s="27" t="s">
        <v>89</v>
      </c>
      <c r="G5403" s="18">
        <v>13.2</v>
      </c>
      <c r="H5403" s="71">
        <v>59.88</v>
      </c>
    </row>
    <row r="5404" spans="1:8">
      <c r="A5404" s="16" t="s">
        <v>806</v>
      </c>
      <c r="B5404" s="17">
        <v>6111</v>
      </c>
      <c r="C5404" s="16" t="s">
        <v>20</v>
      </c>
      <c r="D5404" s="16" t="s">
        <v>1148</v>
      </c>
      <c r="E5404" s="27" t="s">
        <v>809</v>
      </c>
      <c r="F5404" s="27" t="s">
        <v>106</v>
      </c>
      <c r="G5404" s="18">
        <v>12.86352192945</v>
      </c>
      <c r="H5404" s="71">
        <v>16.89</v>
      </c>
    </row>
    <row r="5405" spans="1:8" ht="25.5">
      <c r="A5405" s="16" t="s">
        <v>806</v>
      </c>
      <c r="B5405" s="17">
        <v>37373</v>
      </c>
      <c r="C5405" s="16" t="s">
        <v>20</v>
      </c>
      <c r="D5405" s="16" t="s">
        <v>1686</v>
      </c>
      <c r="E5405" s="27" t="s">
        <v>819</v>
      </c>
      <c r="F5405" s="27" t="s">
        <v>106</v>
      </c>
      <c r="G5405" s="18">
        <v>16.90472935</v>
      </c>
      <c r="H5405" s="71">
        <v>0.08</v>
      </c>
    </row>
    <row r="5406" spans="1:8" ht="25.5">
      <c r="A5406" s="16" t="s">
        <v>806</v>
      </c>
      <c r="B5406" s="17">
        <v>37371</v>
      </c>
      <c r="C5406" s="16" t="s">
        <v>20</v>
      </c>
      <c r="D5406" s="16" t="s">
        <v>1691</v>
      </c>
      <c r="E5406" s="27" t="s">
        <v>819</v>
      </c>
      <c r="F5406" s="27" t="s">
        <v>106</v>
      </c>
      <c r="G5406" s="18">
        <v>16.90472935</v>
      </c>
      <c r="H5406" s="71">
        <v>0.54</v>
      </c>
    </row>
    <row r="5407" spans="1:8" ht="25.5">
      <c r="A5407" s="16" t="s">
        <v>806</v>
      </c>
      <c r="B5407" s="17">
        <v>43491</v>
      </c>
      <c r="C5407" s="16" t="s">
        <v>20</v>
      </c>
      <c r="D5407" s="16" t="s">
        <v>1687</v>
      </c>
      <c r="E5407" s="27" t="s">
        <v>819</v>
      </c>
      <c r="F5407" s="27" t="s">
        <v>106</v>
      </c>
      <c r="G5407" s="18">
        <v>12.596476624999999</v>
      </c>
      <c r="H5407" s="71">
        <v>1.39</v>
      </c>
    </row>
    <row r="5408" spans="1:8" ht="25.5">
      <c r="A5408" s="16" t="s">
        <v>806</v>
      </c>
      <c r="B5408" s="17">
        <v>43467</v>
      </c>
      <c r="C5408" s="16" t="s">
        <v>20</v>
      </c>
      <c r="D5408" s="16" t="s">
        <v>1688</v>
      </c>
      <c r="E5408" s="27" t="s">
        <v>819</v>
      </c>
      <c r="F5408" s="27" t="s">
        <v>106</v>
      </c>
      <c r="G5408" s="18">
        <v>12.596476624999999</v>
      </c>
      <c r="H5408" s="71">
        <v>0.61</v>
      </c>
    </row>
    <row r="5409" spans="1:8" ht="25.5">
      <c r="A5409" s="16" t="s">
        <v>806</v>
      </c>
      <c r="B5409" s="17">
        <v>37370</v>
      </c>
      <c r="C5409" s="16" t="s">
        <v>20</v>
      </c>
      <c r="D5409" s="16" t="s">
        <v>1690</v>
      </c>
      <c r="E5409" s="27" t="s">
        <v>819</v>
      </c>
      <c r="F5409" s="27" t="s">
        <v>106</v>
      </c>
      <c r="G5409" s="18">
        <v>16.90472935</v>
      </c>
      <c r="H5409" s="71">
        <v>2.79</v>
      </c>
    </row>
    <row r="5410" spans="1:8" ht="25.5">
      <c r="A5410" s="16" t="s">
        <v>806</v>
      </c>
      <c r="B5410" s="17">
        <v>37372</v>
      </c>
      <c r="C5410" s="16" t="s">
        <v>20</v>
      </c>
      <c r="D5410" s="16" t="s">
        <v>1689</v>
      </c>
      <c r="E5410" s="27" t="s">
        <v>819</v>
      </c>
      <c r="F5410" s="27" t="s">
        <v>106</v>
      </c>
      <c r="G5410" s="18">
        <v>16.90472935</v>
      </c>
      <c r="H5410" s="71">
        <v>1.43</v>
      </c>
    </row>
    <row r="5411" spans="1:8" ht="25.5">
      <c r="A5411" s="16" t="s">
        <v>806</v>
      </c>
      <c r="B5411" s="17">
        <v>4730</v>
      </c>
      <c r="C5411" s="16" t="s">
        <v>20</v>
      </c>
      <c r="D5411" s="16" t="s">
        <v>1698</v>
      </c>
      <c r="E5411" s="27" t="s">
        <v>819</v>
      </c>
      <c r="F5411" s="27" t="s">
        <v>15</v>
      </c>
      <c r="G5411" s="18">
        <v>0.68599299999999996</v>
      </c>
      <c r="H5411" s="71">
        <v>101.84</v>
      </c>
    </row>
    <row r="5412" spans="1:8" ht="38.25">
      <c r="A5412" s="16" t="s">
        <v>806</v>
      </c>
      <c r="B5412" s="17">
        <v>10535</v>
      </c>
      <c r="C5412" s="16" t="s">
        <v>20</v>
      </c>
      <c r="D5412" s="16" t="s">
        <v>1918</v>
      </c>
      <c r="E5412" s="27" t="s">
        <v>1817</v>
      </c>
      <c r="F5412" s="27" t="s">
        <v>54</v>
      </c>
      <c r="G5412" s="18">
        <v>2.0509941114600001E-4</v>
      </c>
      <c r="H5412" s="71">
        <v>5099.5</v>
      </c>
    </row>
    <row r="5413" spans="1:8">
      <c r="A5413" s="16" t="s">
        <v>806</v>
      </c>
      <c r="B5413" s="17">
        <v>2705</v>
      </c>
      <c r="C5413" s="16" t="s">
        <v>20</v>
      </c>
      <c r="D5413" s="16" t="s">
        <v>1685</v>
      </c>
      <c r="E5413" s="27" t="s">
        <v>1919</v>
      </c>
      <c r="F5413" s="27" t="s">
        <v>1920</v>
      </c>
      <c r="G5413" s="18">
        <v>1.3217375412500001</v>
      </c>
      <c r="H5413" s="71">
        <v>1</v>
      </c>
    </row>
    <row r="5414" spans="1:8">
      <c r="A5414" s="16" t="s">
        <v>806</v>
      </c>
      <c r="B5414" s="17">
        <v>1379</v>
      </c>
      <c r="C5414" s="16" t="s">
        <v>20</v>
      </c>
      <c r="D5414" s="16" t="s">
        <v>1001</v>
      </c>
      <c r="E5414" s="27" t="s">
        <v>819</v>
      </c>
      <c r="F5414" s="27" t="s">
        <v>159</v>
      </c>
      <c r="G5414" s="18">
        <v>331.92172964999997</v>
      </c>
      <c r="H5414" s="71">
        <v>0.7</v>
      </c>
    </row>
    <row r="5415" spans="1:8" ht="25.5">
      <c r="A5415" s="16" t="s">
        <v>806</v>
      </c>
      <c r="B5415" s="17">
        <v>4721</v>
      </c>
      <c r="C5415" s="16" t="s">
        <v>20</v>
      </c>
      <c r="D5415" s="16" t="s">
        <v>926</v>
      </c>
      <c r="E5415" s="27" t="s">
        <v>819</v>
      </c>
      <c r="F5415" s="27" t="s">
        <v>15</v>
      </c>
      <c r="G5415" s="18">
        <v>0.70404655999999999</v>
      </c>
      <c r="H5415" s="71">
        <v>108.35</v>
      </c>
    </row>
    <row r="5416" spans="1:8">
      <c r="A5416" s="16" t="s">
        <v>806</v>
      </c>
      <c r="B5416" s="17">
        <v>37666</v>
      </c>
      <c r="C5416" s="16" t="s">
        <v>20</v>
      </c>
      <c r="D5416" s="16" t="s">
        <v>1693</v>
      </c>
      <c r="E5416" s="27" t="s">
        <v>809</v>
      </c>
      <c r="F5416" s="27" t="s">
        <v>106</v>
      </c>
      <c r="G5416" s="18">
        <v>1.8010944685247501</v>
      </c>
      <c r="H5416" s="71">
        <v>16.72</v>
      </c>
    </row>
    <row r="5417" spans="1:8" ht="25.5">
      <c r="A5417" s="16" t="s">
        <v>806</v>
      </c>
      <c r="B5417" s="17">
        <v>43488</v>
      </c>
      <c r="C5417" s="16" t="s">
        <v>20</v>
      </c>
      <c r="D5417" s="16" t="s">
        <v>1694</v>
      </c>
      <c r="E5417" s="27" t="s">
        <v>819</v>
      </c>
      <c r="F5417" s="27" t="s">
        <v>106</v>
      </c>
      <c r="G5417" s="18">
        <v>1.7862507249999999</v>
      </c>
      <c r="H5417" s="71">
        <v>0.89</v>
      </c>
    </row>
    <row r="5418" spans="1:8" ht="25.5">
      <c r="A5418" s="16" t="s">
        <v>806</v>
      </c>
      <c r="B5418" s="17">
        <v>43464</v>
      </c>
      <c r="C5418" s="16" t="s">
        <v>20</v>
      </c>
      <c r="D5418" s="16" t="s">
        <v>1692</v>
      </c>
      <c r="E5418" s="27" t="s">
        <v>819</v>
      </c>
      <c r="F5418" s="27" t="s">
        <v>106</v>
      </c>
      <c r="G5418" s="18">
        <v>1.7862507249999999</v>
      </c>
      <c r="H5418" s="71">
        <v>0.01</v>
      </c>
    </row>
    <row r="5419" spans="1:8" ht="25.5">
      <c r="A5419" s="16" t="s">
        <v>806</v>
      </c>
      <c r="B5419" s="17">
        <v>370</v>
      </c>
      <c r="C5419" s="16" t="s">
        <v>20</v>
      </c>
      <c r="D5419" s="16" t="s">
        <v>1000</v>
      </c>
      <c r="E5419" s="27" t="s">
        <v>819</v>
      </c>
      <c r="F5419" s="27" t="s">
        <v>15</v>
      </c>
      <c r="G5419" s="18">
        <v>0.97803152999999998</v>
      </c>
      <c r="H5419" s="71">
        <v>137.5</v>
      </c>
    </row>
    <row r="5420" spans="1:8" ht="38.25">
      <c r="A5420" s="16" t="s">
        <v>806</v>
      </c>
      <c r="B5420" s="17">
        <v>13896</v>
      </c>
      <c r="C5420" s="16" t="s">
        <v>20</v>
      </c>
      <c r="D5420" s="16" t="s">
        <v>1684</v>
      </c>
      <c r="E5420" s="27" t="s">
        <v>1817</v>
      </c>
      <c r="F5420" s="27" t="s">
        <v>54</v>
      </c>
      <c r="G5420" s="18">
        <v>2.3725421999999999E-4</v>
      </c>
      <c r="H5420" s="71">
        <v>3626.47</v>
      </c>
    </row>
    <row r="5421" spans="1:8" ht="25.5">
      <c r="A5421" s="16" t="s">
        <v>806</v>
      </c>
      <c r="B5421" s="17">
        <v>43489</v>
      </c>
      <c r="C5421" s="16" t="s">
        <v>20</v>
      </c>
      <c r="D5421" s="16" t="s">
        <v>1697</v>
      </c>
      <c r="E5421" s="27" t="s">
        <v>819</v>
      </c>
      <c r="F5421" s="27" t="s">
        <v>106</v>
      </c>
      <c r="G5421" s="18">
        <v>2.5220020000000001</v>
      </c>
      <c r="H5421" s="71">
        <v>1.31</v>
      </c>
    </row>
    <row r="5422" spans="1:8">
      <c r="A5422" s="16" t="s">
        <v>806</v>
      </c>
      <c r="B5422" s="17">
        <v>4750</v>
      </c>
      <c r="C5422" s="16" t="s">
        <v>20</v>
      </c>
      <c r="D5422" s="16" t="s">
        <v>1695</v>
      </c>
      <c r="E5422" s="27" t="s">
        <v>809</v>
      </c>
      <c r="F5422" s="27" t="s">
        <v>106</v>
      </c>
      <c r="G5422" s="18">
        <v>2.5754684424000001</v>
      </c>
      <c r="H5422" s="71">
        <v>22.45</v>
      </c>
    </row>
    <row r="5423" spans="1:8" ht="25.5">
      <c r="A5423" s="16" t="s">
        <v>806</v>
      </c>
      <c r="B5423" s="17">
        <v>43465</v>
      </c>
      <c r="C5423" s="16" t="s">
        <v>20</v>
      </c>
      <c r="D5423" s="16" t="s">
        <v>1696</v>
      </c>
      <c r="E5423" s="27" t="s">
        <v>819</v>
      </c>
      <c r="F5423" s="27" t="s">
        <v>106</v>
      </c>
      <c r="G5423" s="18">
        <v>2.5220020000000001</v>
      </c>
      <c r="H5423" s="71">
        <v>0.78</v>
      </c>
    </row>
    <row r="5424" spans="1:8">
      <c r="A5424" s="16" t="s">
        <v>806</v>
      </c>
      <c r="B5424" s="17">
        <v>11275</v>
      </c>
      <c r="C5424" s="16" t="s">
        <v>17</v>
      </c>
      <c r="D5424" s="16" t="s">
        <v>1707</v>
      </c>
      <c r="E5424" s="27" t="s">
        <v>819</v>
      </c>
      <c r="F5424" s="27" t="s">
        <v>115</v>
      </c>
      <c r="G5424" s="18">
        <v>2.0000000000000001E-4</v>
      </c>
      <c r="H5424" s="71">
        <v>136.13</v>
      </c>
    </row>
    <row r="5425" spans="1:8">
      <c r="A5425" s="16" t="s">
        <v>806</v>
      </c>
      <c r="B5425" s="17">
        <v>11284</v>
      </c>
      <c r="C5425" s="16" t="s">
        <v>17</v>
      </c>
      <c r="D5425" s="16" t="s">
        <v>1704</v>
      </c>
      <c r="E5425" s="27" t="s">
        <v>819</v>
      </c>
      <c r="F5425" s="27" t="s">
        <v>115</v>
      </c>
      <c r="G5425" s="18">
        <v>2.0000000000000001E-4</v>
      </c>
      <c r="H5425" s="71">
        <v>123.07</v>
      </c>
    </row>
    <row r="5426" spans="1:8">
      <c r="A5426" s="16" t="s">
        <v>806</v>
      </c>
      <c r="B5426" s="17">
        <v>158</v>
      </c>
      <c r="C5426" s="16" t="s">
        <v>17</v>
      </c>
      <c r="D5426" s="16" t="s">
        <v>831</v>
      </c>
      <c r="E5426" s="27" t="s">
        <v>819</v>
      </c>
      <c r="F5426" s="27" t="s">
        <v>115</v>
      </c>
      <c r="G5426" s="18">
        <v>1.44556</v>
      </c>
      <c r="H5426" s="71">
        <v>14</v>
      </c>
    </row>
    <row r="5427" spans="1:8">
      <c r="A5427" s="16" t="s">
        <v>806</v>
      </c>
      <c r="B5427" s="17">
        <v>11280</v>
      </c>
      <c r="C5427" s="16" t="s">
        <v>17</v>
      </c>
      <c r="D5427" s="16" t="s">
        <v>1712</v>
      </c>
      <c r="E5427" s="27" t="s">
        <v>819</v>
      </c>
      <c r="F5427" s="27" t="s">
        <v>115</v>
      </c>
      <c r="G5427" s="18">
        <v>2.0000000000000001E-4</v>
      </c>
      <c r="H5427" s="71">
        <v>60.5</v>
      </c>
    </row>
    <row r="5428" spans="1:8">
      <c r="A5428" s="16" t="s">
        <v>806</v>
      </c>
      <c r="B5428" s="17">
        <v>11281</v>
      </c>
      <c r="C5428" s="16" t="s">
        <v>17</v>
      </c>
      <c r="D5428" s="16" t="s">
        <v>1720</v>
      </c>
      <c r="E5428" s="27" t="s">
        <v>819</v>
      </c>
      <c r="F5428" s="27" t="s">
        <v>115</v>
      </c>
      <c r="G5428" s="18">
        <v>8.0000000000000004E-4</v>
      </c>
      <c r="H5428" s="71">
        <v>357.49</v>
      </c>
    </row>
    <row r="5429" spans="1:8" ht="51">
      <c r="A5429" s="16" t="s">
        <v>806</v>
      </c>
      <c r="B5429" s="17">
        <v>11276</v>
      </c>
      <c r="C5429" s="16" t="s">
        <v>17</v>
      </c>
      <c r="D5429" s="16" t="s">
        <v>1713</v>
      </c>
      <c r="E5429" s="27" t="s">
        <v>819</v>
      </c>
      <c r="F5429" s="27" t="s">
        <v>115</v>
      </c>
      <c r="G5429" s="18">
        <v>2.0000000000000001E-4</v>
      </c>
      <c r="H5429" s="71">
        <v>169.93</v>
      </c>
    </row>
    <row r="5430" spans="1:8">
      <c r="A5430" s="16" t="s">
        <v>806</v>
      </c>
      <c r="B5430" s="17">
        <v>1651</v>
      </c>
      <c r="C5430" s="16" t="s">
        <v>17</v>
      </c>
      <c r="D5430" s="16" t="s">
        <v>842</v>
      </c>
      <c r="E5430" s="27" t="s">
        <v>819</v>
      </c>
      <c r="F5430" s="27" t="s">
        <v>843</v>
      </c>
      <c r="G5430" s="18">
        <v>1.0805E-2</v>
      </c>
      <c r="H5430" s="71">
        <v>7</v>
      </c>
    </row>
    <row r="5431" spans="1:8">
      <c r="A5431" s="16" t="s">
        <v>806</v>
      </c>
      <c r="B5431" s="17">
        <v>11285</v>
      </c>
      <c r="C5431" s="16" t="s">
        <v>17</v>
      </c>
      <c r="D5431" s="16" t="s">
        <v>1709</v>
      </c>
      <c r="E5431" s="27" t="s">
        <v>819</v>
      </c>
      <c r="F5431" s="27" t="s">
        <v>115</v>
      </c>
      <c r="G5431" s="18">
        <v>1E-4</v>
      </c>
      <c r="H5431" s="71">
        <v>930</v>
      </c>
    </row>
    <row r="5432" spans="1:8">
      <c r="A5432" s="16" t="s">
        <v>806</v>
      </c>
      <c r="B5432" s="17">
        <v>941</v>
      </c>
      <c r="C5432" s="16" t="s">
        <v>17</v>
      </c>
      <c r="D5432" s="16" t="s">
        <v>830</v>
      </c>
      <c r="E5432" s="27" t="s">
        <v>819</v>
      </c>
      <c r="F5432" s="27" t="s">
        <v>115</v>
      </c>
      <c r="G5432" s="18">
        <v>2.1299999999999999E-2</v>
      </c>
      <c r="H5432" s="71">
        <v>194.68</v>
      </c>
    </row>
    <row r="5433" spans="1:8" ht="25.5">
      <c r="A5433" s="16" t="s">
        <v>806</v>
      </c>
      <c r="B5433" s="17">
        <v>11282</v>
      </c>
      <c r="C5433" s="16" t="s">
        <v>17</v>
      </c>
      <c r="D5433" s="16" t="s">
        <v>1717</v>
      </c>
      <c r="E5433" s="27" t="s">
        <v>819</v>
      </c>
      <c r="F5433" s="27" t="s">
        <v>115</v>
      </c>
      <c r="G5433" s="18">
        <v>2.0000000000000001E-4</v>
      </c>
      <c r="H5433" s="71">
        <v>362</v>
      </c>
    </row>
    <row r="5434" spans="1:8">
      <c r="A5434" s="16" t="s">
        <v>806</v>
      </c>
      <c r="B5434" s="17">
        <v>11270</v>
      </c>
      <c r="C5434" s="16" t="s">
        <v>17</v>
      </c>
      <c r="D5434" s="16" t="s">
        <v>1710</v>
      </c>
      <c r="E5434" s="27" t="s">
        <v>819</v>
      </c>
      <c r="F5434" s="27" t="s">
        <v>115</v>
      </c>
      <c r="G5434" s="18">
        <v>2.9999999999999997E-4</v>
      </c>
      <c r="H5434" s="71">
        <v>44.02</v>
      </c>
    </row>
    <row r="5435" spans="1:8">
      <c r="A5435" s="16" t="s">
        <v>806</v>
      </c>
      <c r="B5435" s="17">
        <v>11274</v>
      </c>
      <c r="C5435" s="16" t="s">
        <v>17</v>
      </c>
      <c r="D5435" s="16" t="s">
        <v>1714</v>
      </c>
      <c r="E5435" s="27" t="s">
        <v>819</v>
      </c>
      <c r="F5435" s="27" t="s">
        <v>115</v>
      </c>
      <c r="G5435" s="18">
        <v>2.9999999999999997E-4</v>
      </c>
      <c r="H5435" s="71">
        <v>19.16</v>
      </c>
    </row>
    <row r="5436" spans="1:8">
      <c r="A5436" s="16" t="s">
        <v>806</v>
      </c>
      <c r="B5436" s="17">
        <v>2378</v>
      </c>
      <c r="C5436" s="16" t="s">
        <v>17</v>
      </c>
      <c r="D5436" s="16" t="s">
        <v>832</v>
      </c>
      <c r="E5436" s="27" t="s">
        <v>819</v>
      </c>
      <c r="F5436" s="27" t="s">
        <v>115</v>
      </c>
      <c r="G5436" s="18">
        <v>1.1482349999999999</v>
      </c>
      <c r="H5436" s="71">
        <v>4.5</v>
      </c>
    </row>
    <row r="5437" spans="1:8" ht="25.5">
      <c r="A5437" s="16" t="s">
        <v>806</v>
      </c>
      <c r="B5437" s="17">
        <v>11279</v>
      </c>
      <c r="C5437" s="16" t="s">
        <v>17</v>
      </c>
      <c r="D5437" s="16" t="s">
        <v>1706</v>
      </c>
      <c r="E5437" s="27" t="s">
        <v>819</v>
      </c>
      <c r="F5437" s="27" t="s">
        <v>115</v>
      </c>
      <c r="G5437" s="18">
        <v>2.0000000000000001E-4</v>
      </c>
      <c r="H5437" s="71">
        <v>222.39</v>
      </c>
    </row>
    <row r="5438" spans="1:8">
      <c r="A5438" s="16" t="s">
        <v>806</v>
      </c>
      <c r="B5438" s="17">
        <v>10596</v>
      </c>
      <c r="C5438" s="16" t="s">
        <v>17</v>
      </c>
      <c r="D5438" s="16" t="s">
        <v>835</v>
      </c>
      <c r="E5438" s="27" t="s">
        <v>819</v>
      </c>
      <c r="F5438" s="27" t="s">
        <v>115</v>
      </c>
      <c r="G5438" s="18">
        <v>6.3899999999999998E-2</v>
      </c>
      <c r="H5438" s="71">
        <v>4.8499999999999996</v>
      </c>
    </row>
    <row r="5439" spans="1:8">
      <c r="A5439" s="16" t="s">
        <v>806</v>
      </c>
      <c r="B5439" s="17">
        <v>11272</v>
      </c>
      <c r="C5439" s="16" t="s">
        <v>17</v>
      </c>
      <c r="D5439" s="16" t="s">
        <v>1715</v>
      </c>
      <c r="E5439" s="27" t="s">
        <v>819</v>
      </c>
      <c r="F5439" s="27" t="s">
        <v>115</v>
      </c>
      <c r="G5439" s="18">
        <v>1E-4</v>
      </c>
      <c r="H5439" s="71">
        <v>217.77</v>
      </c>
    </row>
    <row r="5440" spans="1:8">
      <c r="A5440" s="16" t="s">
        <v>806</v>
      </c>
      <c r="B5440" s="17">
        <v>10362</v>
      </c>
      <c r="C5440" s="16" t="s">
        <v>17</v>
      </c>
      <c r="D5440" s="16" t="s">
        <v>826</v>
      </c>
      <c r="E5440" s="27" t="s">
        <v>827</v>
      </c>
      <c r="F5440" s="27" t="s">
        <v>115</v>
      </c>
      <c r="G5440" s="18">
        <v>6.3899999999999998E-2</v>
      </c>
      <c r="H5440" s="71">
        <v>12.54</v>
      </c>
    </row>
    <row r="5441" spans="1:8">
      <c r="A5441" s="16" t="s">
        <v>806</v>
      </c>
      <c r="B5441" s="17">
        <v>10599</v>
      </c>
      <c r="C5441" s="16" t="s">
        <v>17</v>
      </c>
      <c r="D5441" s="16" t="s">
        <v>825</v>
      </c>
      <c r="E5441" s="27" t="s">
        <v>819</v>
      </c>
      <c r="F5441" s="27" t="s">
        <v>115</v>
      </c>
      <c r="G5441" s="18">
        <v>2.5559999999999999E-2</v>
      </c>
      <c r="H5441" s="71">
        <v>18</v>
      </c>
    </row>
    <row r="5442" spans="1:8">
      <c r="A5442" s="16" t="s">
        <v>806</v>
      </c>
      <c r="B5442" s="17" t="s">
        <v>817</v>
      </c>
      <c r="C5442" s="16" t="s">
        <v>17</v>
      </c>
      <c r="D5442" s="16" t="s">
        <v>818</v>
      </c>
      <c r="E5442" s="27" t="s">
        <v>819</v>
      </c>
      <c r="F5442" s="27" t="s">
        <v>820</v>
      </c>
      <c r="G5442" s="18">
        <v>1.0805E-2</v>
      </c>
      <c r="H5442" s="71">
        <v>88.33</v>
      </c>
    </row>
    <row r="5443" spans="1:8">
      <c r="A5443" s="16" t="s">
        <v>806</v>
      </c>
      <c r="B5443" s="17">
        <v>11277</v>
      </c>
      <c r="C5443" s="16" t="s">
        <v>17</v>
      </c>
      <c r="D5443" s="16" t="s">
        <v>1716</v>
      </c>
      <c r="E5443" s="27" t="s">
        <v>819</v>
      </c>
      <c r="F5443" s="27" t="s">
        <v>115</v>
      </c>
      <c r="G5443" s="18">
        <v>2.0000000000000001E-4</v>
      </c>
      <c r="H5443" s="71">
        <v>207.94</v>
      </c>
    </row>
    <row r="5444" spans="1:8">
      <c r="A5444" s="16" t="s">
        <v>806</v>
      </c>
      <c r="B5444" s="17">
        <v>10492</v>
      </c>
      <c r="C5444" s="16" t="s">
        <v>17</v>
      </c>
      <c r="D5444" s="16" t="s">
        <v>824</v>
      </c>
      <c r="E5444" s="27" t="s">
        <v>819</v>
      </c>
      <c r="F5444" s="27" t="s">
        <v>115</v>
      </c>
      <c r="G5444" s="18">
        <v>6.3899999999999998E-2</v>
      </c>
      <c r="H5444" s="71">
        <v>205</v>
      </c>
    </row>
    <row r="5445" spans="1:8">
      <c r="A5445" s="16" t="s">
        <v>806</v>
      </c>
      <c r="B5445" s="17">
        <v>10761</v>
      </c>
      <c r="C5445" s="16" t="s">
        <v>17</v>
      </c>
      <c r="D5445" s="16" t="s">
        <v>837</v>
      </c>
      <c r="E5445" s="27" t="s">
        <v>827</v>
      </c>
      <c r="F5445" s="27" t="s">
        <v>115</v>
      </c>
      <c r="G5445" s="18">
        <v>1.44556</v>
      </c>
      <c r="H5445" s="71">
        <v>5</v>
      </c>
    </row>
    <row r="5446" spans="1:8">
      <c r="A5446" s="16" t="s">
        <v>806</v>
      </c>
      <c r="B5446" s="17">
        <v>11283</v>
      </c>
      <c r="C5446" s="16" t="s">
        <v>17</v>
      </c>
      <c r="D5446" s="16" t="s">
        <v>1718</v>
      </c>
      <c r="E5446" s="27" t="s">
        <v>819</v>
      </c>
      <c r="F5446" s="27" t="s">
        <v>115</v>
      </c>
      <c r="G5446" s="18">
        <v>1E-4</v>
      </c>
      <c r="H5446" s="71">
        <v>750.89</v>
      </c>
    </row>
    <row r="5447" spans="1:8" ht="25.5">
      <c r="A5447" s="16" t="s">
        <v>806</v>
      </c>
      <c r="B5447" s="17">
        <v>11273</v>
      </c>
      <c r="C5447" s="16" t="s">
        <v>17</v>
      </c>
      <c r="D5447" s="16" t="s">
        <v>1711</v>
      </c>
      <c r="E5447" s="27" t="s">
        <v>819</v>
      </c>
      <c r="F5447" s="27" t="s">
        <v>115</v>
      </c>
      <c r="G5447" s="18">
        <v>2.0000000000000001E-4</v>
      </c>
      <c r="H5447" s="71">
        <v>223.2</v>
      </c>
    </row>
    <row r="5448" spans="1:8">
      <c r="A5448" s="16" t="s">
        <v>806</v>
      </c>
      <c r="B5448" s="17" t="s">
        <v>821</v>
      </c>
      <c r="C5448" s="16" t="s">
        <v>17</v>
      </c>
      <c r="D5448" s="16" t="s">
        <v>822</v>
      </c>
      <c r="E5448" s="27" t="s">
        <v>819</v>
      </c>
      <c r="F5448" s="27" t="s">
        <v>115</v>
      </c>
      <c r="G5448" s="18">
        <v>2.8400000000000001E-3</v>
      </c>
      <c r="H5448" s="71">
        <v>24.02</v>
      </c>
    </row>
    <row r="5449" spans="1:8">
      <c r="A5449" s="16" t="s">
        <v>806</v>
      </c>
      <c r="B5449" s="17" t="s">
        <v>844</v>
      </c>
      <c r="C5449" s="16" t="s">
        <v>17</v>
      </c>
      <c r="D5449" s="16" t="s">
        <v>845</v>
      </c>
      <c r="E5449" s="27" t="s">
        <v>819</v>
      </c>
      <c r="F5449" s="27" t="s">
        <v>820</v>
      </c>
      <c r="G5449" s="18">
        <v>3.2660000000000002E-2</v>
      </c>
      <c r="H5449" s="71">
        <v>12.99</v>
      </c>
    </row>
    <row r="5450" spans="1:8">
      <c r="A5450" s="16" t="s">
        <v>806</v>
      </c>
      <c r="B5450" s="17">
        <v>11271</v>
      </c>
      <c r="C5450" s="16" t="s">
        <v>17</v>
      </c>
      <c r="D5450" s="16" t="s">
        <v>1705</v>
      </c>
      <c r="E5450" s="27" t="s">
        <v>819</v>
      </c>
      <c r="F5450" s="27" t="s">
        <v>115</v>
      </c>
      <c r="G5450" s="18">
        <v>1E-4</v>
      </c>
      <c r="H5450" s="71">
        <v>63.02</v>
      </c>
    </row>
    <row r="5451" spans="1:8" ht="25.5">
      <c r="A5451" s="16" t="s">
        <v>806</v>
      </c>
      <c r="B5451" s="17" t="s">
        <v>828</v>
      </c>
      <c r="C5451" s="16" t="s">
        <v>17</v>
      </c>
      <c r="D5451" s="16" t="s">
        <v>829</v>
      </c>
      <c r="E5451" s="27" t="s">
        <v>819</v>
      </c>
      <c r="F5451" s="27" t="s">
        <v>115</v>
      </c>
      <c r="G5451" s="18">
        <v>8.5199999999999998E-3</v>
      </c>
      <c r="H5451" s="71">
        <v>16.13</v>
      </c>
    </row>
    <row r="5452" spans="1:8">
      <c r="A5452" s="16" t="s">
        <v>806</v>
      </c>
      <c r="B5452" s="17">
        <v>10517</v>
      </c>
      <c r="C5452" s="16" t="s">
        <v>17</v>
      </c>
      <c r="D5452" s="16" t="s">
        <v>849</v>
      </c>
      <c r="E5452" s="27" t="s">
        <v>827</v>
      </c>
      <c r="F5452" s="27" t="s">
        <v>850</v>
      </c>
      <c r="G5452" s="18">
        <v>5.6800000000000002E-3</v>
      </c>
      <c r="H5452" s="71">
        <v>300</v>
      </c>
    </row>
    <row r="5453" spans="1:8">
      <c r="A5453" s="16" t="s">
        <v>806</v>
      </c>
      <c r="B5453" s="17">
        <v>11286</v>
      </c>
      <c r="C5453" s="16" t="s">
        <v>17</v>
      </c>
      <c r="D5453" s="16" t="s">
        <v>1719</v>
      </c>
      <c r="E5453" s="27" t="s">
        <v>819</v>
      </c>
      <c r="F5453" s="27" t="s">
        <v>115</v>
      </c>
      <c r="G5453" s="18">
        <v>2.9999999999999997E-4</v>
      </c>
      <c r="H5453" s="71">
        <v>406.45</v>
      </c>
    </row>
    <row r="5454" spans="1:8">
      <c r="A5454" s="16" t="s">
        <v>806</v>
      </c>
      <c r="B5454" s="17">
        <v>11278</v>
      </c>
      <c r="C5454" s="16" t="s">
        <v>17</v>
      </c>
      <c r="D5454" s="16" t="s">
        <v>1708</v>
      </c>
      <c r="E5454" s="27" t="s">
        <v>819</v>
      </c>
      <c r="F5454" s="27" t="s">
        <v>115</v>
      </c>
      <c r="G5454" s="18">
        <v>2.0000000000000001E-4</v>
      </c>
      <c r="H5454" s="71">
        <v>32.799999999999997</v>
      </c>
    </row>
    <row r="5455" spans="1:8">
      <c r="A5455" s="16" t="s">
        <v>806</v>
      </c>
      <c r="B5455" s="17" t="s">
        <v>814</v>
      </c>
      <c r="C5455" s="16" t="s">
        <v>17</v>
      </c>
      <c r="D5455" s="16" t="s">
        <v>815</v>
      </c>
      <c r="E5455" s="27" t="s">
        <v>809</v>
      </c>
      <c r="F5455" s="27" t="s">
        <v>810</v>
      </c>
      <c r="G5455" s="18">
        <v>7.65</v>
      </c>
      <c r="H5455" s="71">
        <v>16.89</v>
      </c>
    </row>
    <row r="5456" spans="1:8">
      <c r="A5456" s="16" t="s">
        <v>806</v>
      </c>
      <c r="B5456" s="17">
        <v>4729</v>
      </c>
      <c r="C5456" s="16" t="s">
        <v>17</v>
      </c>
      <c r="D5456" s="16" t="s">
        <v>853</v>
      </c>
      <c r="E5456" s="27" t="s">
        <v>819</v>
      </c>
      <c r="F5456" s="27" t="s">
        <v>115</v>
      </c>
      <c r="G5456" s="18">
        <v>7.6499999999999995E-4</v>
      </c>
      <c r="H5456" s="71">
        <v>37.799999999999997</v>
      </c>
    </row>
    <row r="5457" spans="1:8">
      <c r="A5457" s="16" t="s">
        <v>806</v>
      </c>
      <c r="B5457" s="17">
        <v>10788</v>
      </c>
      <c r="C5457" s="16" t="s">
        <v>17</v>
      </c>
      <c r="D5457" s="16" t="s">
        <v>852</v>
      </c>
      <c r="E5457" s="27" t="s">
        <v>819</v>
      </c>
      <c r="F5457" s="27" t="s">
        <v>115</v>
      </c>
      <c r="G5457" s="18">
        <v>1.5299999999999999E-3</v>
      </c>
      <c r="H5457" s="71">
        <v>36.9</v>
      </c>
    </row>
    <row r="5458" spans="1:8" ht="25.5">
      <c r="A5458" s="16" t="s">
        <v>806</v>
      </c>
      <c r="B5458" s="17" t="s">
        <v>854</v>
      </c>
      <c r="C5458" s="16" t="s">
        <v>17</v>
      </c>
      <c r="D5458" s="16" t="s">
        <v>855</v>
      </c>
      <c r="E5458" s="27" t="s">
        <v>819</v>
      </c>
      <c r="F5458" s="27" t="s">
        <v>115</v>
      </c>
      <c r="G5458" s="18">
        <v>1.5299999999999999E-3</v>
      </c>
      <c r="H5458" s="71">
        <v>189.9</v>
      </c>
    </row>
    <row r="5459" spans="1:8">
      <c r="A5459" s="16" t="s">
        <v>806</v>
      </c>
      <c r="B5459" s="17">
        <v>4728</v>
      </c>
      <c r="C5459" s="16" t="s">
        <v>17</v>
      </c>
      <c r="D5459" s="16" t="s">
        <v>851</v>
      </c>
      <c r="E5459" s="27" t="s">
        <v>819</v>
      </c>
      <c r="F5459" s="27" t="s">
        <v>115</v>
      </c>
      <c r="G5459" s="18">
        <v>2.2950000000000002E-3</v>
      </c>
      <c r="H5459" s="71">
        <v>18.579999999999998</v>
      </c>
    </row>
    <row r="5460" spans="1:8">
      <c r="A5460" s="16" t="s">
        <v>806</v>
      </c>
      <c r="B5460" s="17" t="s">
        <v>862</v>
      </c>
      <c r="C5460" s="16" t="s">
        <v>17</v>
      </c>
      <c r="D5460" s="16" t="s">
        <v>863</v>
      </c>
      <c r="E5460" s="27" t="s">
        <v>809</v>
      </c>
      <c r="F5460" s="27" t="s">
        <v>810</v>
      </c>
      <c r="G5460" s="18">
        <v>5.55</v>
      </c>
      <c r="H5460" s="71">
        <v>22.45</v>
      </c>
    </row>
    <row r="5461" spans="1:8">
      <c r="A5461" s="16" t="s">
        <v>806</v>
      </c>
      <c r="B5461" s="17">
        <v>1569</v>
      </c>
      <c r="C5461" s="16" t="s">
        <v>17</v>
      </c>
      <c r="D5461" s="16" t="s">
        <v>1017</v>
      </c>
      <c r="E5461" s="27" t="s">
        <v>819</v>
      </c>
      <c r="F5461" s="27" t="s">
        <v>89</v>
      </c>
      <c r="G5461" s="18">
        <v>1.85</v>
      </c>
      <c r="H5461" s="71">
        <v>6.69</v>
      </c>
    </row>
    <row r="5462" spans="1:8">
      <c r="A5462" s="16" t="s">
        <v>806</v>
      </c>
      <c r="B5462" s="17" t="s">
        <v>1012</v>
      </c>
      <c r="C5462" s="16" t="s">
        <v>17</v>
      </c>
      <c r="D5462" s="16" t="s">
        <v>1013</v>
      </c>
      <c r="E5462" s="27" t="s">
        <v>819</v>
      </c>
      <c r="F5462" s="27" t="s">
        <v>89</v>
      </c>
      <c r="G5462" s="18">
        <v>7.4</v>
      </c>
      <c r="H5462" s="71">
        <v>5.41</v>
      </c>
    </row>
    <row r="5463" spans="1:8" ht="25.5">
      <c r="A5463" s="16" t="s">
        <v>806</v>
      </c>
      <c r="B5463" s="17" t="s">
        <v>1702</v>
      </c>
      <c r="C5463" s="16" t="s">
        <v>17</v>
      </c>
      <c r="D5463" s="16" t="s">
        <v>1703</v>
      </c>
      <c r="E5463" s="27" t="s">
        <v>819</v>
      </c>
      <c r="F5463" s="27" t="s">
        <v>930</v>
      </c>
      <c r="G5463" s="18">
        <v>0.55500000000000005</v>
      </c>
      <c r="H5463" s="71">
        <v>16.510000000000002</v>
      </c>
    </row>
    <row r="5464" spans="1:8">
      <c r="A5464" s="16" t="s">
        <v>806</v>
      </c>
      <c r="B5464" s="17">
        <v>11244</v>
      </c>
      <c r="C5464" s="16" t="s">
        <v>17</v>
      </c>
      <c r="D5464" s="16" t="s">
        <v>864</v>
      </c>
      <c r="E5464" s="27" t="s">
        <v>819</v>
      </c>
      <c r="F5464" s="27" t="s">
        <v>115</v>
      </c>
      <c r="G5464" s="18">
        <v>1.1100000000000001E-3</v>
      </c>
      <c r="H5464" s="71">
        <v>48.95</v>
      </c>
    </row>
    <row r="5465" spans="1:8">
      <c r="A5465" s="16" t="s">
        <v>806</v>
      </c>
      <c r="B5465" s="17">
        <v>11249</v>
      </c>
      <c r="C5465" s="16" t="s">
        <v>17</v>
      </c>
      <c r="D5465" s="16" t="s">
        <v>870</v>
      </c>
      <c r="E5465" s="27" t="s">
        <v>868</v>
      </c>
      <c r="F5465" s="27" t="s">
        <v>115</v>
      </c>
      <c r="G5465" s="18">
        <v>5.5500000000000005E-4</v>
      </c>
      <c r="H5465" s="71">
        <v>979.65</v>
      </c>
    </row>
    <row r="5466" spans="1:8">
      <c r="A5466" s="16" t="s">
        <v>806</v>
      </c>
      <c r="B5466" s="17">
        <v>10578</v>
      </c>
      <c r="C5466" s="16" t="s">
        <v>17</v>
      </c>
      <c r="D5466" s="16" t="s">
        <v>865</v>
      </c>
      <c r="E5466" s="27" t="s">
        <v>819</v>
      </c>
      <c r="F5466" s="27" t="s">
        <v>115</v>
      </c>
      <c r="G5466" s="18">
        <v>1.1100000000000001E-3</v>
      </c>
      <c r="H5466" s="71">
        <v>15.15</v>
      </c>
    </row>
    <row r="5467" spans="1:8">
      <c r="A5467" s="16" t="s">
        <v>806</v>
      </c>
      <c r="B5467" s="17">
        <v>10579</v>
      </c>
      <c r="C5467" s="16" t="s">
        <v>17</v>
      </c>
      <c r="D5467" s="16" t="s">
        <v>869</v>
      </c>
      <c r="E5467" s="27" t="s">
        <v>819</v>
      </c>
      <c r="F5467" s="27" t="s">
        <v>115</v>
      </c>
      <c r="G5467" s="18">
        <v>1.1100000000000001E-3</v>
      </c>
      <c r="H5467" s="71">
        <v>26.89</v>
      </c>
    </row>
    <row r="5468" spans="1:8">
      <c r="A5468" s="16" t="s">
        <v>806</v>
      </c>
      <c r="B5468" s="17">
        <v>11248</v>
      </c>
      <c r="C5468" s="16" t="s">
        <v>17</v>
      </c>
      <c r="D5468" s="16" t="s">
        <v>867</v>
      </c>
      <c r="E5468" s="27" t="s">
        <v>868</v>
      </c>
      <c r="F5468" s="27" t="s">
        <v>115</v>
      </c>
      <c r="G5468" s="18">
        <v>5.5500000000000005E-4</v>
      </c>
      <c r="H5468" s="71">
        <v>246</v>
      </c>
    </row>
    <row r="5469" spans="1:8">
      <c r="A5469" s="16" t="s">
        <v>806</v>
      </c>
      <c r="B5469" s="17">
        <v>10577</v>
      </c>
      <c r="C5469" s="16" t="s">
        <v>17</v>
      </c>
      <c r="D5469" s="16" t="s">
        <v>866</v>
      </c>
      <c r="E5469" s="27" t="s">
        <v>819</v>
      </c>
      <c r="F5469" s="27" t="s">
        <v>115</v>
      </c>
      <c r="G5469" s="18">
        <v>5.5500000000000005E-4</v>
      </c>
      <c r="H5469" s="71">
        <v>36</v>
      </c>
    </row>
    <row r="5470" spans="1:8" ht="25.5">
      <c r="A5470" s="16" t="s">
        <v>806</v>
      </c>
      <c r="B5470" s="17" t="s">
        <v>1700</v>
      </c>
      <c r="C5470" s="16" t="s">
        <v>17</v>
      </c>
      <c r="D5470" s="16" t="s">
        <v>1701</v>
      </c>
      <c r="E5470" s="27" t="s">
        <v>819</v>
      </c>
      <c r="F5470" s="27" t="s">
        <v>1033</v>
      </c>
      <c r="G5470" s="18">
        <v>5.5500000000000001E-2</v>
      </c>
      <c r="H5470" s="71">
        <v>7.46</v>
      </c>
    </row>
    <row r="5471" spans="1:8">
      <c r="A5471" s="16" t="s">
        <v>806</v>
      </c>
      <c r="B5471" s="17" t="s">
        <v>1153</v>
      </c>
      <c r="C5471" s="16" t="s">
        <v>17</v>
      </c>
      <c r="D5471" s="16" t="s">
        <v>1154</v>
      </c>
      <c r="E5471" s="27" t="s">
        <v>819</v>
      </c>
      <c r="F5471" s="27" t="s">
        <v>930</v>
      </c>
      <c r="G5471" s="18">
        <v>1.1100000000000001</v>
      </c>
      <c r="H5471" s="71">
        <v>18.7</v>
      </c>
    </row>
    <row r="5472" spans="1:8">
      <c r="A5472" s="16" t="s">
        <v>806</v>
      </c>
      <c r="B5472" s="17">
        <v>630</v>
      </c>
      <c r="C5472" s="16" t="s">
        <v>17</v>
      </c>
      <c r="D5472" s="16" t="s">
        <v>1699</v>
      </c>
      <c r="E5472" s="27" t="s">
        <v>819</v>
      </c>
      <c r="F5472" s="27" t="s">
        <v>27</v>
      </c>
      <c r="G5472" s="18">
        <v>2.0350000000000001</v>
      </c>
      <c r="H5472" s="71">
        <v>44.17</v>
      </c>
    </row>
    <row r="5473" spans="1:8">
      <c r="A5473" s="16" t="s">
        <v>806</v>
      </c>
      <c r="B5473" s="17">
        <v>13424</v>
      </c>
      <c r="C5473" s="16" t="s">
        <v>17</v>
      </c>
      <c r="D5473" s="16" t="s">
        <v>1679</v>
      </c>
      <c r="E5473" s="27" t="s">
        <v>819</v>
      </c>
      <c r="F5473" s="27" t="s">
        <v>115</v>
      </c>
      <c r="G5473" s="18">
        <v>3</v>
      </c>
      <c r="H5473" s="71">
        <v>60.24</v>
      </c>
    </row>
    <row r="5474" spans="1:8">
      <c r="A5474" s="11"/>
      <c r="B5474" s="11"/>
      <c r="C5474" s="11"/>
      <c r="D5474" s="11"/>
      <c r="E5474" s="11"/>
      <c r="F5474" s="11"/>
      <c r="G5474" s="12"/>
      <c r="H5474" s="75"/>
    </row>
    <row r="5475" spans="1:8">
      <c r="A5475" s="11"/>
      <c r="B5475" s="11"/>
      <c r="C5475" s="11"/>
      <c r="D5475" s="11"/>
      <c r="E5475" s="11"/>
      <c r="F5475" s="11"/>
      <c r="G5475" s="28"/>
      <c r="H5475" s="76"/>
    </row>
    <row r="5476" spans="1:8" ht="15" thickBot="1">
      <c r="A5476" s="13"/>
      <c r="B5476" s="13"/>
      <c r="C5476" s="13"/>
      <c r="D5476" s="13"/>
      <c r="E5476" s="13"/>
      <c r="F5476" s="13"/>
      <c r="G5476" s="14"/>
      <c r="H5476" s="77"/>
    </row>
    <row r="5477" spans="1:8" ht="15" thickTop="1">
      <c r="A5477" s="15"/>
      <c r="B5477" s="15"/>
      <c r="C5477" s="15"/>
      <c r="D5477" s="15"/>
      <c r="E5477" s="15"/>
      <c r="F5477" s="15"/>
      <c r="G5477" s="15"/>
      <c r="H5477" s="78"/>
    </row>
    <row r="5478" spans="1:8" ht="15">
      <c r="A5478" s="1" t="s">
        <v>759</v>
      </c>
      <c r="B5478" s="2" t="s">
        <v>1</v>
      </c>
      <c r="C5478" s="1" t="s">
        <v>2</v>
      </c>
      <c r="D5478" s="1" t="s">
        <v>3</v>
      </c>
      <c r="E5478" s="29" t="s">
        <v>799</v>
      </c>
      <c r="F5478" s="29" t="s">
        <v>4</v>
      </c>
      <c r="G5478" s="2" t="s">
        <v>5</v>
      </c>
      <c r="H5478" s="74" t="s">
        <v>6</v>
      </c>
    </row>
    <row r="5479" spans="1:8" ht="38.25">
      <c r="A5479" s="3" t="s">
        <v>800</v>
      </c>
      <c r="B5479" s="4">
        <v>99855</v>
      </c>
      <c r="C5479" s="3" t="s">
        <v>20</v>
      </c>
      <c r="D5479" s="3" t="s">
        <v>760</v>
      </c>
      <c r="E5479" s="25" t="s">
        <v>1921</v>
      </c>
      <c r="F5479" s="25" t="s">
        <v>76</v>
      </c>
      <c r="G5479" s="5">
        <v>1</v>
      </c>
      <c r="H5479" s="79">
        <v>82.83</v>
      </c>
    </row>
    <row r="5480" spans="1:8" ht="38.25">
      <c r="A5480" s="7" t="s">
        <v>801</v>
      </c>
      <c r="B5480" s="8">
        <v>88251</v>
      </c>
      <c r="C5480" s="7" t="s">
        <v>20</v>
      </c>
      <c r="D5480" s="7" t="s">
        <v>1721</v>
      </c>
      <c r="E5480" s="26" t="s">
        <v>1801</v>
      </c>
      <c r="F5480" s="26" t="s">
        <v>106</v>
      </c>
      <c r="G5480" s="9">
        <v>0.77800000000000002</v>
      </c>
      <c r="H5480" s="72">
        <v>25.04</v>
      </c>
    </row>
    <row r="5481" spans="1:8" ht="38.25">
      <c r="A5481" s="7" t="s">
        <v>801</v>
      </c>
      <c r="B5481" s="8">
        <v>88315</v>
      </c>
      <c r="C5481" s="7" t="s">
        <v>20</v>
      </c>
      <c r="D5481" s="7" t="s">
        <v>1260</v>
      </c>
      <c r="E5481" s="26" t="s">
        <v>1801</v>
      </c>
      <c r="F5481" s="26" t="s">
        <v>106</v>
      </c>
      <c r="G5481" s="9">
        <v>0.94799999999999995</v>
      </c>
      <c r="H5481" s="72">
        <v>29.63</v>
      </c>
    </row>
    <row r="5482" spans="1:8">
      <c r="A5482" s="16" t="s">
        <v>806</v>
      </c>
      <c r="B5482" s="17">
        <v>11002</v>
      </c>
      <c r="C5482" s="16" t="s">
        <v>20</v>
      </c>
      <c r="D5482" s="16" t="s">
        <v>1722</v>
      </c>
      <c r="E5482" s="27" t="s">
        <v>819</v>
      </c>
      <c r="F5482" s="27" t="s">
        <v>159</v>
      </c>
      <c r="G5482" s="18">
        <v>4.0000000000000001E-3</v>
      </c>
      <c r="H5482" s="71">
        <v>28.81</v>
      </c>
    </row>
    <row r="5483" spans="1:8">
      <c r="A5483" s="16" t="s">
        <v>806</v>
      </c>
      <c r="B5483" s="17">
        <v>11033</v>
      </c>
      <c r="C5483" s="16" t="s">
        <v>20</v>
      </c>
      <c r="D5483" s="16" t="s">
        <v>1723</v>
      </c>
      <c r="E5483" s="27" t="s">
        <v>819</v>
      </c>
      <c r="F5483" s="27" t="s">
        <v>54</v>
      </c>
      <c r="G5483" s="18">
        <v>1.091</v>
      </c>
      <c r="H5483" s="71">
        <v>4.76</v>
      </c>
    </row>
    <row r="5484" spans="1:8" ht="25.5">
      <c r="A5484" s="16" t="s">
        <v>806</v>
      </c>
      <c r="B5484" s="17">
        <v>21012</v>
      </c>
      <c r="C5484" s="16" t="s">
        <v>20</v>
      </c>
      <c r="D5484" s="16" t="s">
        <v>1724</v>
      </c>
      <c r="E5484" s="27" t="s">
        <v>819</v>
      </c>
      <c r="F5484" s="27" t="s">
        <v>76</v>
      </c>
      <c r="G5484" s="18">
        <v>1.0289999999999999</v>
      </c>
      <c r="H5484" s="71">
        <v>45.88</v>
      </c>
    </row>
    <row r="5485" spans="1:8" ht="38.25">
      <c r="A5485" s="16" t="s">
        <v>806</v>
      </c>
      <c r="B5485" s="17">
        <v>7568</v>
      </c>
      <c r="C5485" s="16" t="s">
        <v>20</v>
      </c>
      <c r="D5485" s="16" t="s">
        <v>1265</v>
      </c>
      <c r="E5485" s="27" t="s">
        <v>819</v>
      </c>
      <c r="F5485" s="27" t="s">
        <v>54</v>
      </c>
      <c r="G5485" s="18">
        <v>3.2730000000000001</v>
      </c>
      <c r="H5485" s="71">
        <v>0.98</v>
      </c>
    </row>
    <row r="5486" spans="1:8">
      <c r="A5486" s="11"/>
      <c r="B5486" s="11"/>
      <c r="C5486" s="11"/>
      <c r="D5486" s="11"/>
      <c r="E5486" s="11"/>
      <c r="F5486" s="11"/>
      <c r="G5486" s="12"/>
      <c r="H5486" s="75"/>
    </row>
    <row r="5487" spans="1:8">
      <c r="A5487" s="11"/>
      <c r="B5487" s="11"/>
      <c r="C5487" s="11"/>
      <c r="D5487" s="11"/>
      <c r="E5487" s="11"/>
      <c r="F5487" s="11"/>
      <c r="G5487" s="28"/>
      <c r="H5487" s="76"/>
    </row>
    <row r="5488" spans="1:8" ht="15" thickBot="1">
      <c r="A5488" s="13"/>
      <c r="B5488" s="13"/>
      <c r="C5488" s="13"/>
      <c r="D5488" s="13"/>
      <c r="E5488" s="13"/>
      <c r="F5488" s="13"/>
      <c r="G5488" s="14"/>
      <c r="H5488" s="77"/>
    </row>
    <row r="5489" spans="1:8" ht="15" thickTop="1">
      <c r="A5489" s="15"/>
      <c r="B5489" s="15"/>
      <c r="C5489" s="15"/>
      <c r="D5489" s="15"/>
      <c r="E5489" s="15"/>
      <c r="F5489" s="15"/>
      <c r="G5489" s="15"/>
      <c r="H5489" s="78"/>
    </row>
    <row r="5490" spans="1:8" ht="15">
      <c r="A5490" s="1" t="s">
        <v>761</v>
      </c>
      <c r="B5490" s="2" t="s">
        <v>1</v>
      </c>
      <c r="C5490" s="1" t="s">
        <v>2</v>
      </c>
      <c r="D5490" s="1" t="s">
        <v>3</v>
      </c>
      <c r="E5490" s="29" t="s">
        <v>799</v>
      </c>
      <c r="F5490" s="29" t="s">
        <v>4</v>
      </c>
      <c r="G5490" s="2" t="s">
        <v>5</v>
      </c>
      <c r="H5490" s="74" t="s">
        <v>6</v>
      </c>
    </row>
    <row r="5491" spans="1:8" ht="51">
      <c r="A5491" s="3" t="s">
        <v>800</v>
      </c>
      <c r="B5491" s="4">
        <v>99839</v>
      </c>
      <c r="C5491" s="3" t="s">
        <v>20</v>
      </c>
      <c r="D5491" s="3" t="s">
        <v>762</v>
      </c>
      <c r="E5491" s="25" t="s">
        <v>1921</v>
      </c>
      <c r="F5491" s="25" t="s">
        <v>76</v>
      </c>
      <c r="G5491" s="5">
        <v>1</v>
      </c>
      <c r="H5491" s="6">
        <f>ROUND(SUM(H5492*G5492,H5493*G5493,G5494*H5494,H5495*G5495,H5496*G5496,H5497*G5497,H5498*G5498,H5499*G5499),2)</f>
        <v>498.37</v>
      </c>
    </row>
    <row r="5492" spans="1:8" ht="38.25">
      <c r="A5492" s="7" t="s">
        <v>801</v>
      </c>
      <c r="B5492" s="8">
        <v>88251</v>
      </c>
      <c r="C5492" s="7" t="s">
        <v>20</v>
      </c>
      <c r="D5492" s="7" t="s">
        <v>1721</v>
      </c>
      <c r="E5492" s="26" t="s">
        <v>1801</v>
      </c>
      <c r="F5492" s="26" t="s">
        <v>106</v>
      </c>
      <c r="G5492" s="9">
        <v>4.7480000000000002</v>
      </c>
      <c r="H5492" s="72">
        <v>25.04</v>
      </c>
    </row>
    <row r="5493" spans="1:8" ht="38.25">
      <c r="A5493" s="7" t="s">
        <v>801</v>
      </c>
      <c r="B5493" s="8">
        <v>88315</v>
      </c>
      <c r="C5493" s="7" t="s">
        <v>20</v>
      </c>
      <c r="D5493" s="7" t="s">
        <v>1260</v>
      </c>
      <c r="E5493" s="26" t="s">
        <v>1801</v>
      </c>
      <c r="F5493" s="26" t="s">
        <v>106</v>
      </c>
      <c r="G5493" s="9">
        <v>5.78</v>
      </c>
      <c r="H5493" s="72">
        <v>29.63</v>
      </c>
    </row>
    <row r="5494" spans="1:8">
      <c r="A5494" s="16" t="s">
        <v>806</v>
      </c>
      <c r="B5494" s="17">
        <v>1332</v>
      </c>
      <c r="C5494" s="16" t="s">
        <v>20</v>
      </c>
      <c r="D5494" s="16" t="s">
        <v>1728</v>
      </c>
      <c r="E5494" s="27" t="s">
        <v>819</v>
      </c>
      <c r="F5494" s="27" t="s">
        <v>159</v>
      </c>
      <c r="G5494" s="18">
        <v>0.89600000000000002</v>
      </c>
      <c r="H5494" s="71">
        <v>8.2100000000000009</v>
      </c>
    </row>
    <row r="5495" spans="1:8" ht="25.5">
      <c r="A5495" s="16" t="s">
        <v>806</v>
      </c>
      <c r="B5495" s="17">
        <v>21012</v>
      </c>
      <c r="C5495" s="16" t="s">
        <v>20</v>
      </c>
      <c r="D5495" s="16" t="s">
        <v>1724</v>
      </c>
      <c r="E5495" s="27" t="s">
        <v>819</v>
      </c>
      <c r="F5495" s="27" t="s">
        <v>76</v>
      </c>
      <c r="G5495" s="18">
        <v>0.9</v>
      </c>
      <c r="H5495" s="71">
        <v>45.88</v>
      </c>
    </row>
    <row r="5496" spans="1:8" ht="25.5">
      <c r="A5496" s="16" t="s">
        <v>806</v>
      </c>
      <c r="B5496" s="17">
        <v>21013</v>
      </c>
      <c r="C5496" s="16" t="s">
        <v>20</v>
      </c>
      <c r="D5496" s="16" t="s">
        <v>1725</v>
      </c>
      <c r="E5496" s="27" t="s">
        <v>819</v>
      </c>
      <c r="F5496" s="27" t="s">
        <v>76</v>
      </c>
      <c r="G5496" s="18">
        <v>1.0289999999999999</v>
      </c>
      <c r="H5496" s="71">
        <v>59.88</v>
      </c>
    </row>
    <row r="5497" spans="1:8" ht="25.5">
      <c r="A5497" s="16" t="s">
        <v>806</v>
      </c>
      <c r="B5497" s="17">
        <v>11964</v>
      </c>
      <c r="C5497" s="16" t="s">
        <v>20</v>
      </c>
      <c r="D5497" s="16" t="s">
        <v>1727</v>
      </c>
      <c r="E5497" s="27" t="s">
        <v>819</v>
      </c>
      <c r="F5497" s="27" t="s">
        <v>54</v>
      </c>
      <c r="G5497" s="18">
        <v>3.3330000000000002</v>
      </c>
      <c r="H5497" s="71">
        <v>3.73</v>
      </c>
    </row>
    <row r="5498" spans="1:8">
      <c r="A5498" s="16" t="s">
        <v>806</v>
      </c>
      <c r="B5498" s="17">
        <v>11002</v>
      </c>
      <c r="C5498" s="16" t="s">
        <v>20</v>
      </c>
      <c r="D5498" s="16" t="s">
        <v>1722</v>
      </c>
      <c r="E5498" s="27" t="s">
        <v>819</v>
      </c>
      <c r="F5498" s="27" t="s">
        <v>159</v>
      </c>
      <c r="G5498" s="18">
        <v>7.0999999999999994E-2</v>
      </c>
      <c r="H5498" s="71">
        <v>28.81</v>
      </c>
    </row>
    <row r="5499" spans="1:8">
      <c r="A5499" s="16" t="s">
        <v>806</v>
      </c>
      <c r="B5499" s="17">
        <v>546</v>
      </c>
      <c r="C5499" s="16" t="s">
        <v>20</v>
      </c>
      <c r="D5499" s="16" t="s">
        <v>1726</v>
      </c>
      <c r="E5499" s="27" t="s">
        <v>819</v>
      </c>
      <c r="F5499" s="27" t="s">
        <v>159</v>
      </c>
      <c r="G5499" s="18">
        <v>9.2240000000000002</v>
      </c>
      <c r="H5499" s="71">
        <v>9.0500000000000007</v>
      </c>
    </row>
    <row r="5500" spans="1:8">
      <c r="A5500" s="11"/>
      <c r="B5500" s="11"/>
      <c r="C5500" s="11"/>
      <c r="D5500" s="11"/>
      <c r="E5500" s="11"/>
      <c r="F5500" s="11"/>
      <c r="G5500" s="12"/>
      <c r="H5500" s="75"/>
    </row>
    <row r="5501" spans="1:8">
      <c r="A5501" s="11"/>
      <c r="B5501" s="11"/>
      <c r="C5501" s="11"/>
      <c r="D5501" s="11"/>
      <c r="E5501" s="11"/>
      <c r="F5501" s="11"/>
      <c r="G5501" s="28"/>
      <c r="H5501" s="76"/>
    </row>
    <row r="5502" spans="1:8" ht="15" thickBot="1">
      <c r="A5502" s="13"/>
      <c r="B5502" s="13"/>
      <c r="C5502" s="13"/>
      <c r="D5502" s="13"/>
      <c r="E5502" s="13"/>
      <c r="F5502" s="13"/>
      <c r="G5502" s="14"/>
      <c r="H5502" s="77"/>
    </row>
    <row r="5503" spans="1:8" ht="15" thickTop="1">
      <c r="A5503" s="15"/>
      <c r="B5503" s="15"/>
      <c r="C5503" s="15"/>
      <c r="D5503" s="15"/>
      <c r="E5503" s="15"/>
      <c r="F5503" s="15"/>
      <c r="G5503" s="15"/>
      <c r="H5503" s="78"/>
    </row>
    <row r="5504" spans="1:8" ht="15">
      <c r="A5504" s="1" t="s">
        <v>763</v>
      </c>
      <c r="B5504" s="2" t="s">
        <v>1</v>
      </c>
      <c r="C5504" s="1" t="s">
        <v>2</v>
      </c>
      <c r="D5504" s="1" t="s">
        <v>3</v>
      </c>
      <c r="E5504" s="29" t="s">
        <v>799</v>
      </c>
      <c r="F5504" s="29" t="s">
        <v>4</v>
      </c>
      <c r="G5504" s="2" t="s">
        <v>5</v>
      </c>
      <c r="H5504" s="74" t="s">
        <v>6</v>
      </c>
    </row>
    <row r="5505" spans="1:8" ht="25.5">
      <c r="A5505" s="3" t="s">
        <v>800</v>
      </c>
      <c r="B5505" s="4">
        <v>2387</v>
      </c>
      <c r="C5505" s="3" t="s">
        <v>17</v>
      </c>
      <c r="D5505" s="3" t="s">
        <v>764</v>
      </c>
      <c r="E5505" s="25" t="s">
        <v>1729</v>
      </c>
      <c r="F5505" s="25" t="s">
        <v>27</v>
      </c>
      <c r="G5505" s="5">
        <v>1</v>
      </c>
      <c r="H5505" s="6">
        <f>ROUND(SUM(H5507*G5507,G5508*H5508,H5509*G5509,H5510*G5510,H5511*G5511,H5512*G5512,H5513*G5513,H5514*G5514,H5515*G5515,H5516*G5516,H5517*G5517,H5518*G5518,H5519*G5519),2)</f>
        <v>409.68</v>
      </c>
    </row>
    <row r="5506" spans="1:8" ht="15">
      <c r="A5506" s="1" t="s">
        <v>0</v>
      </c>
      <c r="B5506" s="2" t="s">
        <v>1</v>
      </c>
      <c r="C5506" s="1" t="s">
        <v>2</v>
      </c>
      <c r="D5506" s="1" t="s">
        <v>3</v>
      </c>
      <c r="E5506" s="29" t="s">
        <v>799</v>
      </c>
      <c r="F5506" s="29" t="s">
        <v>4</v>
      </c>
      <c r="G5506" s="2" t="s">
        <v>5</v>
      </c>
      <c r="H5506" s="74" t="s">
        <v>6</v>
      </c>
    </row>
    <row r="5507" spans="1:8">
      <c r="A5507" s="16" t="s">
        <v>806</v>
      </c>
      <c r="B5507" s="17" t="s">
        <v>1308</v>
      </c>
      <c r="C5507" s="16" t="s">
        <v>17</v>
      </c>
      <c r="D5507" s="16" t="s">
        <v>1309</v>
      </c>
      <c r="E5507" s="27" t="s">
        <v>819</v>
      </c>
      <c r="F5507" s="27" t="s">
        <v>115</v>
      </c>
      <c r="G5507" s="18">
        <v>0.6</v>
      </c>
      <c r="H5507" s="71">
        <v>0.93</v>
      </c>
    </row>
    <row r="5508" spans="1:8">
      <c r="A5508" s="16" t="s">
        <v>806</v>
      </c>
      <c r="B5508" s="17" t="s">
        <v>1730</v>
      </c>
      <c r="C5508" s="16" t="s">
        <v>17</v>
      </c>
      <c r="D5508" s="16" t="s">
        <v>1731</v>
      </c>
      <c r="E5508" s="27" t="s">
        <v>819</v>
      </c>
      <c r="F5508" s="27" t="s">
        <v>930</v>
      </c>
      <c r="G5508" s="18">
        <v>0.1</v>
      </c>
      <c r="H5508" s="71">
        <v>36.35</v>
      </c>
    </row>
    <row r="5509" spans="1:8" ht="25.5">
      <c r="A5509" s="16" t="s">
        <v>806</v>
      </c>
      <c r="B5509" s="17" t="s">
        <v>1732</v>
      </c>
      <c r="C5509" s="16" t="s">
        <v>17</v>
      </c>
      <c r="D5509" s="16" t="s">
        <v>1733</v>
      </c>
      <c r="E5509" s="27" t="s">
        <v>819</v>
      </c>
      <c r="F5509" s="27" t="s">
        <v>27</v>
      </c>
      <c r="G5509" s="18">
        <v>1.05</v>
      </c>
      <c r="H5509" s="71">
        <v>36.26</v>
      </c>
    </row>
    <row r="5510" spans="1:8">
      <c r="A5510" s="16" t="s">
        <v>806</v>
      </c>
      <c r="B5510" s="17" t="s">
        <v>1153</v>
      </c>
      <c r="C5510" s="16" t="s">
        <v>17</v>
      </c>
      <c r="D5510" s="16" t="s">
        <v>1154</v>
      </c>
      <c r="E5510" s="27" t="s">
        <v>819</v>
      </c>
      <c r="F5510" s="27" t="s">
        <v>930</v>
      </c>
      <c r="G5510" s="18">
        <v>0.2</v>
      </c>
      <c r="H5510" s="71">
        <v>18.7</v>
      </c>
    </row>
    <row r="5511" spans="1:8">
      <c r="A5511" s="16" t="s">
        <v>806</v>
      </c>
      <c r="B5511" s="17" t="s">
        <v>814</v>
      </c>
      <c r="C5511" s="16" t="s">
        <v>17</v>
      </c>
      <c r="D5511" s="16" t="s">
        <v>815</v>
      </c>
      <c r="E5511" s="27" t="s">
        <v>809</v>
      </c>
      <c r="F5511" s="27" t="s">
        <v>810</v>
      </c>
      <c r="G5511" s="18">
        <v>2.5</v>
      </c>
      <c r="H5511" s="71">
        <v>16.89</v>
      </c>
    </row>
    <row r="5512" spans="1:8">
      <c r="A5512" s="7" t="s">
        <v>800</v>
      </c>
      <c r="B5512" s="8">
        <v>10549</v>
      </c>
      <c r="C5512" s="7" t="s">
        <v>17</v>
      </c>
      <c r="D5512" s="7" t="s">
        <v>813</v>
      </c>
      <c r="E5512" s="26" t="s">
        <v>812</v>
      </c>
      <c r="F5512" s="26" t="s">
        <v>810</v>
      </c>
      <c r="G5512" s="9">
        <v>2.5</v>
      </c>
      <c r="H5512" s="72">
        <v>3.87</v>
      </c>
    </row>
    <row r="5513" spans="1:8">
      <c r="A5513" s="7" t="s">
        <v>800</v>
      </c>
      <c r="B5513" s="8">
        <v>10551</v>
      </c>
      <c r="C5513" s="7" t="s">
        <v>17</v>
      </c>
      <c r="D5513" s="7" t="s">
        <v>861</v>
      </c>
      <c r="E5513" s="26" t="s">
        <v>812</v>
      </c>
      <c r="F5513" s="26" t="s">
        <v>810</v>
      </c>
      <c r="G5513" s="9">
        <v>3</v>
      </c>
      <c r="H5513" s="72">
        <v>3.82</v>
      </c>
    </row>
    <row r="5514" spans="1:8">
      <c r="A5514" s="16" t="s">
        <v>806</v>
      </c>
      <c r="B5514" s="17">
        <v>632</v>
      </c>
      <c r="C5514" s="16" t="s">
        <v>17</v>
      </c>
      <c r="D5514" s="16" t="s">
        <v>1734</v>
      </c>
      <c r="E5514" s="27" t="s">
        <v>819</v>
      </c>
      <c r="F5514" s="27" t="s">
        <v>27</v>
      </c>
      <c r="G5514" s="18">
        <v>1.21</v>
      </c>
      <c r="H5514" s="71">
        <v>57.05</v>
      </c>
    </row>
    <row r="5515" spans="1:8">
      <c r="A5515" s="16" t="s">
        <v>806</v>
      </c>
      <c r="B5515" s="17" t="s">
        <v>1029</v>
      </c>
      <c r="C5515" s="16" t="s">
        <v>17</v>
      </c>
      <c r="D5515" s="16" t="s">
        <v>1030</v>
      </c>
      <c r="E5515" s="27" t="s">
        <v>809</v>
      </c>
      <c r="F5515" s="27" t="s">
        <v>810</v>
      </c>
      <c r="G5515" s="18">
        <v>1.5</v>
      </c>
      <c r="H5515" s="71">
        <v>22.45</v>
      </c>
    </row>
    <row r="5516" spans="1:8">
      <c r="A5516" s="16" t="s">
        <v>806</v>
      </c>
      <c r="B5516" s="17">
        <v>2424</v>
      </c>
      <c r="C5516" s="16" t="s">
        <v>17</v>
      </c>
      <c r="D5516" s="16" t="s">
        <v>1735</v>
      </c>
      <c r="E5516" s="27" t="s">
        <v>819</v>
      </c>
      <c r="F5516" s="27" t="s">
        <v>1033</v>
      </c>
      <c r="G5516" s="18">
        <v>0.5</v>
      </c>
      <c r="H5516" s="71">
        <v>33.58</v>
      </c>
    </row>
    <row r="5517" spans="1:8">
      <c r="A5517" s="7" t="s">
        <v>800</v>
      </c>
      <c r="B5517" s="8">
        <v>10553</v>
      </c>
      <c r="C5517" s="7" t="s">
        <v>17</v>
      </c>
      <c r="D5517" s="7" t="s">
        <v>1034</v>
      </c>
      <c r="E5517" s="26" t="s">
        <v>812</v>
      </c>
      <c r="F5517" s="26" t="s">
        <v>810</v>
      </c>
      <c r="G5517" s="9">
        <v>1.5</v>
      </c>
      <c r="H5517" s="72">
        <v>3.94</v>
      </c>
    </row>
    <row r="5518" spans="1:8">
      <c r="A5518" s="16" t="s">
        <v>806</v>
      </c>
      <c r="B5518" s="17">
        <v>1623</v>
      </c>
      <c r="C5518" s="16" t="s">
        <v>17</v>
      </c>
      <c r="D5518" s="16" t="s">
        <v>1736</v>
      </c>
      <c r="E5518" s="27" t="s">
        <v>819</v>
      </c>
      <c r="F5518" s="27" t="s">
        <v>89</v>
      </c>
      <c r="G5518" s="18">
        <v>4</v>
      </c>
      <c r="H5518" s="71">
        <v>26.89</v>
      </c>
    </row>
    <row r="5519" spans="1:8">
      <c r="A5519" s="16" t="s">
        <v>806</v>
      </c>
      <c r="B5519" s="17" t="s">
        <v>862</v>
      </c>
      <c r="C5519" s="16" t="s">
        <v>17</v>
      </c>
      <c r="D5519" s="16" t="s">
        <v>863</v>
      </c>
      <c r="E5519" s="27" t="s">
        <v>809</v>
      </c>
      <c r="F5519" s="27" t="s">
        <v>810</v>
      </c>
      <c r="G5519" s="18">
        <v>3</v>
      </c>
      <c r="H5519" s="71">
        <v>22.45</v>
      </c>
    </row>
    <row r="5520" spans="1:8" ht="60">
      <c r="A5520" s="32" t="s">
        <v>816</v>
      </c>
      <c r="B5520" s="29"/>
      <c r="C5520" s="29"/>
      <c r="D5520" s="29"/>
      <c r="E5520" s="29"/>
      <c r="F5520" s="29"/>
      <c r="G5520" s="29"/>
      <c r="H5520" s="73"/>
    </row>
    <row r="5521" spans="1:8" ht="15">
      <c r="A5521" s="1" t="s">
        <v>0</v>
      </c>
      <c r="B5521" s="2" t="s">
        <v>1</v>
      </c>
      <c r="C5521" s="1" t="s">
        <v>2</v>
      </c>
      <c r="D5521" s="1" t="s">
        <v>3</v>
      </c>
      <c r="E5521" s="29" t="s">
        <v>799</v>
      </c>
      <c r="F5521" s="29" t="s">
        <v>4</v>
      </c>
      <c r="G5521" s="2" t="s">
        <v>5</v>
      </c>
      <c r="H5521" s="74" t="s">
        <v>6</v>
      </c>
    </row>
    <row r="5522" spans="1:8">
      <c r="A5522" s="16" t="s">
        <v>806</v>
      </c>
      <c r="B5522" s="17" t="s">
        <v>1308</v>
      </c>
      <c r="C5522" s="16" t="s">
        <v>17</v>
      </c>
      <c r="D5522" s="16" t="s">
        <v>1309</v>
      </c>
      <c r="E5522" s="27" t="s">
        <v>819</v>
      </c>
      <c r="F5522" s="27" t="s">
        <v>115</v>
      </c>
      <c r="G5522" s="18">
        <v>0.6</v>
      </c>
      <c r="H5522" s="71">
        <v>0.93</v>
      </c>
    </row>
    <row r="5523" spans="1:8">
      <c r="A5523" s="16" t="s">
        <v>806</v>
      </c>
      <c r="B5523" s="17" t="s">
        <v>1730</v>
      </c>
      <c r="C5523" s="16" t="s">
        <v>17</v>
      </c>
      <c r="D5523" s="16" t="s">
        <v>1731</v>
      </c>
      <c r="E5523" s="27" t="s">
        <v>819</v>
      </c>
      <c r="F5523" s="27" t="s">
        <v>930</v>
      </c>
      <c r="G5523" s="18">
        <v>0.1</v>
      </c>
      <c r="H5523" s="71">
        <v>36.35</v>
      </c>
    </row>
    <row r="5524" spans="1:8" ht="25.5">
      <c r="A5524" s="16" t="s">
        <v>806</v>
      </c>
      <c r="B5524" s="17" t="s">
        <v>1732</v>
      </c>
      <c r="C5524" s="16" t="s">
        <v>17</v>
      </c>
      <c r="D5524" s="16" t="s">
        <v>1733</v>
      </c>
      <c r="E5524" s="27" t="s">
        <v>819</v>
      </c>
      <c r="F5524" s="27" t="s">
        <v>27</v>
      </c>
      <c r="G5524" s="18">
        <v>1.05</v>
      </c>
      <c r="H5524" s="71">
        <v>36.26</v>
      </c>
    </row>
    <row r="5525" spans="1:8">
      <c r="A5525" s="16" t="s">
        <v>806</v>
      </c>
      <c r="B5525" s="17" t="s">
        <v>1153</v>
      </c>
      <c r="C5525" s="16" t="s">
        <v>17</v>
      </c>
      <c r="D5525" s="16" t="s">
        <v>1154</v>
      </c>
      <c r="E5525" s="27" t="s">
        <v>819</v>
      </c>
      <c r="F5525" s="27" t="s">
        <v>930</v>
      </c>
      <c r="G5525" s="18">
        <v>0.2</v>
      </c>
      <c r="H5525" s="71">
        <v>18.7</v>
      </c>
    </row>
    <row r="5526" spans="1:8">
      <c r="A5526" s="16" t="s">
        <v>806</v>
      </c>
      <c r="B5526" s="17" t="s">
        <v>814</v>
      </c>
      <c r="C5526" s="16" t="s">
        <v>17</v>
      </c>
      <c r="D5526" s="16" t="s">
        <v>815</v>
      </c>
      <c r="E5526" s="27" t="s">
        <v>809</v>
      </c>
      <c r="F5526" s="27" t="s">
        <v>810</v>
      </c>
      <c r="G5526" s="18">
        <v>2.5</v>
      </c>
      <c r="H5526" s="71">
        <v>16.89</v>
      </c>
    </row>
    <row r="5527" spans="1:8">
      <c r="A5527" s="16" t="s">
        <v>806</v>
      </c>
      <c r="B5527" s="17">
        <v>10596</v>
      </c>
      <c r="C5527" s="16" t="s">
        <v>17</v>
      </c>
      <c r="D5527" s="16" t="s">
        <v>835</v>
      </c>
      <c r="E5527" s="27" t="s">
        <v>819</v>
      </c>
      <c r="F5527" s="27" t="s">
        <v>115</v>
      </c>
      <c r="G5527" s="18">
        <v>3.15E-2</v>
      </c>
      <c r="H5527" s="71">
        <v>4.8499999999999996</v>
      </c>
    </row>
    <row r="5528" spans="1:8">
      <c r="A5528" s="16" t="s">
        <v>806</v>
      </c>
      <c r="B5528" s="17">
        <v>1651</v>
      </c>
      <c r="C5528" s="16" t="s">
        <v>17</v>
      </c>
      <c r="D5528" s="16" t="s">
        <v>842</v>
      </c>
      <c r="E5528" s="27" t="s">
        <v>819</v>
      </c>
      <c r="F5528" s="27" t="s">
        <v>843</v>
      </c>
      <c r="G5528" s="18">
        <v>5.3E-3</v>
      </c>
      <c r="H5528" s="71">
        <v>7</v>
      </c>
    </row>
    <row r="5529" spans="1:8">
      <c r="A5529" s="16" t="s">
        <v>806</v>
      </c>
      <c r="B5529" s="17">
        <v>158</v>
      </c>
      <c r="C5529" s="16" t="s">
        <v>17</v>
      </c>
      <c r="D5529" s="16" t="s">
        <v>831</v>
      </c>
      <c r="E5529" s="27" t="s">
        <v>819</v>
      </c>
      <c r="F5529" s="27" t="s">
        <v>115</v>
      </c>
      <c r="G5529" s="18">
        <v>0.71260000000000001</v>
      </c>
      <c r="H5529" s="71">
        <v>14</v>
      </c>
    </row>
    <row r="5530" spans="1:8">
      <c r="A5530" s="16" t="s">
        <v>806</v>
      </c>
      <c r="B5530" s="17">
        <v>10362</v>
      </c>
      <c r="C5530" s="16" t="s">
        <v>17</v>
      </c>
      <c r="D5530" s="16" t="s">
        <v>826</v>
      </c>
      <c r="E5530" s="27" t="s">
        <v>827</v>
      </c>
      <c r="F5530" s="27" t="s">
        <v>115</v>
      </c>
      <c r="G5530" s="18">
        <v>3.15E-2</v>
      </c>
      <c r="H5530" s="71">
        <v>12.54</v>
      </c>
    </row>
    <row r="5531" spans="1:8">
      <c r="A5531" s="16" t="s">
        <v>806</v>
      </c>
      <c r="B5531" s="17">
        <v>10761</v>
      </c>
      <c r="C5531" s="16" t="s">
        <v>17</v>
      </c>
      <c r="D5531" s="16" t="s">
        <v>837</v>
      </c>
      <c r="E5531" s="27" t="s">
        <v>827</v>
      </c>
      <c r="F5531" s="27" t="s">
        <v>115</v>
      </c>
      <c r="G5531" s="18">
        <v>0.71260000000000001</v>
      </c>
      <c r="H5531" s="71">
        <v>5</v>
      </c>
    </row>
    <row r="5532" spans="1:8">
      <c r="A5532" s="16" t="s">
        <v>806</v>
      </c>
      <c r="B5532" s="17">
        <v>941</v>
      </c>
      <c r="C5532" s="16" t="s">
        <v>17</v>
      </c>
      <c r="D5532" s="16" t="s">
        <v>830</v>
      </c>
      <c r="E5532" s="27" t="s">
        <v>819</v>
      </c>
      <c r="F5532" s="27" t="s">
        <v>115</v>
      </c>
      <c r="G5532" s="18">
        <v>1.0500000000000001E-2</v>
      </c>
      <c r="H5532" s="71">
        <v>194.68</v>
      </c>
    </row>
    <row r="5533" spans="1:8">
      <c r="A5533" s="16" t="s">
        <v>806</v>
      </c>
      <c r="B5533" s="17">
        <v>10517</v>
      </c>
      <c r="C5533" s="16" t="s">
        <v>17</v>
      </c>
      <c r="D5533" s="16" t="s">
        <v>849</v>
      </c>
      <c r="E5533" s="27" t="s">
        <v>827</v>
      </c>
      <c r="F5533" s="27" t="s">
        <v>850</v>
      </c>
      <c r="G5533" s="18">
        <v>2.8E-3</v>
      </c>
      <c r="H5533" s="71">
        <v>300</v>
      </c>
    </row>
    <row r="5534" spans="1:8">
      <c r="A5534" s="16" t="s">
        <v>806</v>
      </c>
      <c r="B5534" s="17">
        <v>10492</v>
      </c>
      <c r="C5534" s="16" t="s">
        <v>17</v>
      </c>
      <c r="D5534" s="16" t="s">
        <v>824</v>
      </c>
      <c r="E5534" s="27" t="s">
        <v>819</v>
      </c>
      <c r="F5534" s="27" t="s">
        <v>115</v>
      </c>
      <c r="G5534" s="18">
        <v>3.15E-2</v>
      </c>
      <c r="H5534" s="71">
        <v>205</v>
      </c>
    </row>
    <row r="5535" spans="1:8" ht="25.5">
      <c r="A5535" s="16" t="s">
        <v>806</v>
      </c>
      <c r="B5535" s="17" t="s">
        <v>828</v>
      </c>
      <c r="C5535" s="16" t="s">
        <v>17</v>
      </c>
      <c r="D5535" s="16" t="s">
        <v>829</v>
      </c>
      <c r="E5535" s="27" t="s">
        <v>819</v>
      </c>
      <c r="F5535" s="27" t="s">
        <v>115</v>
      </c>
      <c r="G5535" s="18">
        <v>4.1999999999999997E-3</v>
      </c>
      <c r="H5535" s="71">
        <v>16.13</v>
      </c>
    </row>
    <row r="5536" spans="1:8">
      <c r="A5536" s="16" t="s">
        <v>806</v>
      </c>
      <c r="B5536" s="17">
        <v>4729</v>
      </c>
      <c r="C5536" s="16" t="s">
        <v>17</v>
      </c>
      <c r="D5536" s="16" t="s">
        <v>853</v>
      </c>
      <c r="E5536" s="27" t="s">
        <v>819</v>
      </c>
      <c r="F5536" s="27" t="s">
        <v>115</v>
      </c>
      <c r="G5536" s="18">
        <v>2.5000000000000001E-4</v>
      </c>
      <c r="H5536" s="71">
        <v>37.799999999999997</v>
      </c>
    </row>
    <row r="5537" spans="1:8">
      <c r="A5537" s="16" t="s">
        <v>806</v>
      </c>
      <c r="B5537" s="17">
        <v>10788</v>
      </c>
      <c r="C5537" s="16" t="s">
        <v>17</v>
      </c>
      <c r="D5537" s="16" t="s">
        <v>852</v>
      </c>
      <c r="E5537" s="27" t="s">
        <v>819</v>
      </c>
      <c r="F5537" s="27" t="s">
        <v>115</v>
      </c>
      <c r="G5537" s="18">
        <v>5.0000000000000001E-4</v>
      </c>
      <c r="H5537" s="71">
        <v>36.9</v>
      </c>
    </row>
    <row r="5538" spans="1:8">
      <c r="A5538" s="16" t="s">
        <v>806</v>
      </c>
      <c r="B5538" s="17" t="s">
        <v>817</v>
      </c>
      <c r="C5538" s="16" t="s">
        <v>17</v>
      </c>
      <c r="D5538" s="16" t="s">
        <v>818</v>
      </c>
      <c r="E5538" s="27" t="s">
        <v>819</v>
      </c>
      <c r="F5538" s="27" t="s">
        <v>820</v>
      </c>
      <c r="G5538" s="18">
        <v>5.3E-3</v>
      </c>
      <c r="H5538" s="71">
        <v>88.33</v>
      </c>
    </row>
    <row r="5539" spans="1:8" ht="25.5">
      <c r="A5539" s="16" t="s">
        <v>806</v>
      </c>
      <c r="B5539" s="17" t="s">
        <v>854</v>
      </c>
      <c r="C5539" s="16" t="s">
        <v>17</v>
      </c>
      <c r="D5539" s="16" t="s">
        <v>855</v>
      </c>
      <c r="E5539" s="27" t="s">
        <v>819</v>
      </c>
      <c r="F5539" s="27" t="s">
        <v>115</v>
      </c>
      <c r="G5539" s="18">
        <v>5.0000000000000001E-4</v>
      </c>
      <c r="H5539" s="71">
        <v>189.9</v>
      </c>
    </row>
    <row r="5540" spans="1:8">
      <c r="A5540" s="16" t="s">
        <v>806</v>
      </c>
      <c r="B5540" s="17">
        <v>2378</v>
      </c>
      <c r="C5540" s="16" t="s">
        <v>17</v>
      </c>
      <c r="D5540" s="16" t="s">
        <v>832</v>
      </c>
      <c r="E5540" s="27" t="s">
        <v>819</v>
      </c>
      <c r="F5540" s="27" t="s">
        <v>115</v>
      </c>
      <c r="G5540" s="18">
        <v>0.52954999999999997</v>
      </c>
      <c r="H5540" s="71">
        <v>4.5</v>
      </c>
    </row>
    <row r="5541" spans="1:8">
      <c r="A5541" s="16" t="s">
        <v>806</v>
      </c>
      <c r="B5541" s="17">
        <v>4728</v>
      </c>
      <c r="C5541" s="16" t="s">
        <v>17</v>
      </c>
      <c r="D5541" s="16" t="s">
        <v>851</v>
      </c>
      <c r="E5541" s="27" t="s">
        <v>819</v>
      </c>
      <c r="F5541" s="27" t="s">
        <v>115</v>
      </c>
      <c r="G5541" s="18">
        <v>7.5000000000000002E-4</v>
      </c>
      <c r="H5541" s="71">
        <v>18.579999999999998</v>
      </c>
    </row>
    <row r="5542" spans="1:8">
      <c r="A5542" s="16" t="s">
        <v>806</v>
      </c>
      <c r="B5542" s="17">
        <v>10599</v>
      </c>
      <c r="C5542" s="16" t="s">
        <v>17</v>
      </c>
      <c r="D5542" s="16" t="s">
        <v>825</v>
      </c>
      <c r="E5542" s="27" t="s">
        <v>819</v>
      </c>
      <c r="F5542" s="27" t="s">
        <v>115</v>
      </c>
      <c r="G5542" s="18">
        <v>1.26E-2</v>
      </c>
      <c r="H5542" s="71">
        <v>18</v>
      </c>
    </row>
    <row r="5543" spans="1:8">
      <c r="A5543" s="16" t="s">
        <v>806</v>
      </c>
      <c r="B5543" s="17" t="s">
        <v>844</v>
      </c>
      <c r="C5543" s="16" t="s">
        <v>17</v>
      </c>
      <c r="D5543" s="16" t="s">
        <v>845</v>
      </c>
      <c r="E5543" s="27" t="s">
        <v>819</v>
      </c>
      <c r="F5543" s="27" t="s">
        <v>820</v>
      </c>
      <c r="G5543" s="18">
        <v>1.61E-2</v>
      </c>
      <c r="H5543" s="71">
        <v>12.99</v>
      </c>
    </row>
    <row r="5544" spans="1:8">
      <c r="A5544" s="16" t="s">
        <v>806</v>
      </c>
      <c r="B5544" s="17" t="s">
        <v>821</v>
      </c>
      <c r="C5544" s="16" t="s">
        <v>17</v>
      </c>
      <c r="D5544" s="16" t="s">
        <v>822</v>
      </c>
      <c r="E5544" s="27" t="s">
        <v>819</v>
      </c>
      <c r="F5544" s="27" t="s">
        <v>115</v>
      </c>
      <c r="G5544" s="18">
        <v>1.4E-3</v>
      </c>
      <c r="H5544" s="71">
        <v>24.02</v>
      </c>
    </row>
    <row r="5545" spans="1:8">
      <c r="A5545" s="16" t="s">
        <v>806</v>
      </c>
      <c r="B5545" s="17">
        <v>11244</v>
      </c>
      <c r="C5545" s="16" t="s">
        <v>17</v>
      </c>
      <c r="D5545" s="16" t="s">
        <v>864</v>
      </c>
      <c r="E5545" s="27" t="s">
        <v>819</v>
      </c>
      <c r="F5545" s="27" t="s">
        <v>115</v>
      </c>
      <c r="G5545" s="18">
        <v>5.9999999999999995E-4</v>
      </c>
      <c r="H5545" s="71">
        <v>48.95</v>
      </c>
    </row>
    <row r="5546" spans="1:8">
      <c r="A5546" s="16" t="s">
        <v>806</v>
      </c>
      <c r="B5546" s="17">
        <v>11249</v>
      </c>
      <c r="C5546" s="16" t="s">
        <v>17</v>
      </c>
      <c r="D5546" s="16" t="s">
        <v>870</v>
      </c>
      <c r="E5546" s="27" t="s">
        <v>868</v>
      </c>
      <c r="F5546" s="27" t="s">
        <v>115</v>
      </c>
      <c r="G5546" s="18">
        <v>2.9999999999999997E-4</v>
      </c>
      <c r="H5546" s="71">
        <v>979.65</v>
      </c>
    </row>
    <row r="5547" spans="1:8">
      <c r="A5547" s="16" t="s">
        <v>806</v>
      </c>
      <c r="B5547" s="17">
        <v>10578</v>
      </c>
      <c r="C5547" s="16" t="s">
        <v>17</v>
      </c>
      <c r="D5547" s="16" t="s">
        <v>865</v>
      </c>
      <c r="E5547" s="27" t="s">
        <v>819</v>
      </c>
      <c r="F5547" s="27" t="s">
        <v>115</v>
      </c>
      <c r="G5547" s="18">
        <v>5.9999999999999995E-4</v>
      </c>
      <c r="H5547" s="71">
        <v>15.15</v>
      </c>
    </row>
    <row r="5548" spans="1:8">
      <c r="A5548" s="16" t="s">
        <v>806</v>
      </c>
      <c r="B5548" s="17">
        <v>10579</v>
      </c>
      <c r="C5548" s="16" t="s">
        <v>17</v>
      </c>
      <c r="D5548" s="16" t="s">
        <v>869</v>
      </c>
      <c r="E5548" s="27" t="s">
        <v>819</v>
      </c>
      <c r="F5548" s="27" t="s">
        <v>115</v>
      </c>
      <c r="G5548" s="18">
        <v>5.9999999999999995E-4</v>
      </c>
      <c r="H5548" s="71">
        <v>26.89</v>
      </c>
    </row>
    <row r="5549" spans="1:8">
      <c r="A5549" s="16" t="s">
        <v>806</v>
      </c>
      <c r="B5549" s="17">
        <v>11248</v>
      </c>
      <c r="C5549" s="16" t="s">
        <v>17</v>
      </c>
      <c r="D5549" s="16" t="s">
        <v>867</v>
      </c>
      <c r="E5549" s="27" t="s">
        <v>868</v>
      </c>
      <c r="F5549" s="27" t="s">
        <v>115</v>
      </c>
      <c r="G5549" s="18">
        <v>2.9999999999999997E-4</v>
      </c>
      <c r="H5549" s="71">
        <v>246</v>
      </c>
    </row>
    <row r="5550" spans="1:8">
      <c r="A5550" s="16" t="s">
        <v>806</v>
      </c>
      <c r="B5550" s="17">
        <v>10577</v>
      </c>
      <c r="C5550" s="16" t="s">
        <v>17</v>
      </c>
      <c r="D5550" s="16" t="s">
        <v>866</v>
      </c>
      <c r="E5550" s="27" t="s">
        <v>819</v>
      </c>
      <c r="F5550" s="27" t="s">
        <v>115</v>
      </c>
      <c r="G5550" s="18">
        <v>2.9999999999999997E-4</v>
      </c>
      <c r="H5550" s="71">
        <v>36</v>
      </c>
    </row>
    <row r="5551" spans="1:8">
      <c r="A5551" s="16" t="s">
        <v>806</v>
      </c>
      <c r="B5551" s="17">
        <v>632</v>
      </c>
      <c r="C5551" s="16" t="s">
        <v>17</v>
      </c>
      <c r="D5551" s="16" t="s">
        <v>1734</v>
      </c>
      <c r="E5551" s="27" t="s">
        <v>819</v>
      </c>
      <c r="F5551" s="27" t="s">
        <v>27</v>
      </c>
      <c r="G5551" s="18">
        <v>1.21</v>
      </c>
      <c r="H5551" s="71">
        <v>57.05</v>
      </c>
    </row>
    <row r="5552" spans="1:8">
      <c r="A5552" s="16" t="s">
        <v>806</v>
      </c>
      <c r="B5552" s="17" t="s">
        <v>1029</v>
      </c>
      <c r="C5552" s="16" t="s">
        <v>17</v>
      </c>
      <c r="D5552" s="16" t="s">
        <v>1030</v>
      </c>
      <c r="E5552" s="27" t="s">
        <v>809</v>
      </c>
      <c r="F5552" s="27" t="s">
        <v>810</v>
      </c>
      <c r="G5552" s="18">
        <v>1.5</v>
      </c>
      <c r="H5552" s="71">
        <v>22.45</v>
      </c>
    </row>
    <row r="5553" spans="1:8">
      <c r="A5553" s="16" t="s">
        <v>806</v>
      </c>
      <c r="B5553" s="17">
        <v>2424</v>
      </c>
      <c r="C5553" s="16" t="s">
        <v>17</v>
      </c>
      <c r="D5553" s="16" t="s">
        <v>1735</v>
      </c>
      <c r="E5553" s="27" t="s">
        <v>819</v>
      </c>
      <c r="F5553" s="27" t="s">
        <v>1033</v>
      </c>
      <c r="G5553" s="18">
        <v>0.5</v>
      </c>
      <c r="H5553" s="71">
        <v>33.58</v>
      </c>
    </row>
    <row r="5554" spans="1:8">
      <c r="A5554" s="16" t="s">
        <v>806</v>
      </c>
      <c r="B5554" s="17">
        <v>4174</v>
      </c>
      <c r="C5554" s="16" t="s">
        <v>17</v>
      </c>
      <c r="D5554" s="16" t="s">
        <v>823</v>
      </c>
      <c r="E5554" s="27" t="s">
        <v>819</v>
      </c>
      <c r="F5554" s="27" t="s">
        <v>115</v>
      </c>
      <c r="G5554" s="18">
        <v>7.5000000000000002E-4</v>
      </c>
      <c r="H5554" s="71">
        <v>12</v>
      </c>
    </row>
    <row r="5555" spans="1:8">
      <c r="A5555" s="16" t="s">
        <v>806</v>
      </c>
      <c r="B5555" s="17">
        <v>10583</v>
      </c>
      <c r="C5555" s="16" t="s">
        <v>17</v>
      </c>
      <c r="D5555" s="16" t="s">
        <v>1037</v>
      </c>
      <c r="E5555" s="27" t="s">
        <v>819</v>
      </c>
      <c r="F5555" s="27" t="s">
        <v>115</v>
      </c>
      <c r="G5555" s="18">
        <v>6.7499999999999999E-3</v>
      </c>
      <c r="H5555" s="71">
        <v>11.98</v>
      </c>
    </row>
    <row r="5556" spans="1:8">
      <c r="A5556" s="16" t="s">
        <v>806</v>
      </c>
      <c r="B5556" s="17">
        <v>4725</v>
      </c>
      <c r="C5556" s="16" t="s">
        <v>17</v>
      </c>
      <c r="D5556" s="16" t="s">
        <v>1036</v>
      </c>
      <c r="E5556" s="27" t="s">
        <v>819</v>
      </c>
      <c r="F5556" s="27" t="s">
        <v>115</v>
      </c>
      <c r="G5556" s="18">
        <v>5.9999999999999995E-4</v>
      </c>
      <c r="H5556" s="71">
        <v>16.82</v>
      </c>
    </row>
    <row r="5557" spans="1:8">
      <c r="A5557" s="16" t="s">
        <v>806</v>
      </c>
      <c r="B5557" s="17">
        <v>11250</v>
      </c>
      <c r="C5557" s="16" t="s">
        <v>17</v>
      </c>
      <c r="D5557" s="16" t="s">
        <v>1039</v>
      </c>
      <c r="E5557" s="27" t="s">
        <v>819</v>
      </c>
      <c r="F5557" s="27" t="s">
        <v>115</v>
      </c>
      <c r="G5557" s="18">
        <v>3.4499999999999999E-3</v>
      </c>
      <c r="H5557" s="71">
        <v>17.5</v>
      </c>
    </row>
    <row r="5558" spans="1:8">
      <c r="A5558" s="16" t="s">
        <v>806</v>
      </c>
      <c r="B5558" s="17">
        <v>11252</v>
      </c>
      <c r="C5558" s="16" t="s">
        <v>17</v>
      </c>
      <c r="D5558" s="16" t="s">
        <v>1038</v>
      </c>
      <c r="E5558" s="27" t="s">
        <v>819</v>
      </c>
      <c r="F5558" s="27" t="s">
        <v>115</v>
      </c>
      <c r="G5558" s="18">
        <v>1.4999999999999999E-4</v>
      </c>
      <c r="H5558" s="71">
        <v>236.49</v>
      </c>
    </row>
    <row r="5559" spans="1:8">
      <c r="A5559" s="16" t="s">
        <v>806</v>
      </c>
      <c r="B5559" s="17">
        <v>11251</v>
      </c>
      <c r="C5559" s="16" t="s">
        <v>17</v>
      </c>
      <c r="D5559" s="16" t="s">
        <v>1035</v>
      </c>
      <c r="E5559" s="27" t="s">
        <v>819</v>
      </c>
      <c r="F5559" s="27" t="s">
        <v>115</v>
      </c>
      <c r="G5559" s="18">
        <v>6.7499999999999999E-3</v>
      </c>
      <c r="H5559" s="71">
        <v>27.11</v>
      </c>
    </row>
    <row r="5560" spans="1:8">
      <c r="A5560" s="16" t="s">
        <v>806</v>
      </c>
      <c r="B5560" s="17">
        <v>1623</v>
      </c>
      <c r="C5560" s="16" t="s">
        <v>17</v>
      </c>
      <c r="D5560" s="16" t="s">
        <v>1736</v>
      </c>
      <c r="E5560" s="27" t="s">
        <v>819</v>
      </c>
      <c r="F5560" s="27" t="s">
        <v>89</v>
      </c>
      <c r="G5560" s="18">
        <v>4</v>
      </c>
      <c r="H5560" s="71">
        <v>26.89</v>
      </c>
    </row>
    <row r="5561" spans="1:8">
      <c r="A5561" s="16" t="s">
        <v>806</v>
      </c>
      <c r="B5561" s="17" t="s">
        <v>862</v>
      </c>
      <c r="C5561" s="16" t="s">
        <v>17</v>
      </c>
      <c r="D5561" s="16" t="s">
        <v>863</v>
      </c>
      <c r="E5561" s="27" t="s">
        <v>809</v>
      </c>
      <c r="F5561" s="27" t="s">
        <v>810</v>
      </c>
      <c r="G5561" s="18">
        <v>3</v>
      </c>
      <c r="H5561" s="71">
        <v>22.45</v>
      </c>
    </row>
    <row r="5562" spans="1:8">
      <c r="A5562" s="11"/>
      <c r="B5562" s="11"/>
      <c r="C5562" s="11"/>
      <c r="D5562" s="11"/>
      <c r="E5562" s="11"/>
      <c r="F5562" s="11"/>
      <c r="G5562" s="12"/>
      <c r="H5562" s="75"/>
    </row>
    <row r="5563" spans="1:8">
      <c r="A5563" s="11"/>
      <c r="B5563" s="11"/>
      <c r="C5563" s="11"/>
      <c r="D5563" s="11"/>
      <c r="E5563" s="11"/>
      <c r="F5563" s="11"/>
      <c r="G5563" s="28"/>
      <c r="H5563" s="76"/>
    </row>
    <row r="5564" spans="1:8" ht="15" thickBot="1">
      <c r="A5564" s="13"/>
      <c r="B5564" s="13"/>
      <c r="C5564" s="13"/>
      <c r="D5564" s="13"/>
      <c r="E5564" s="13"/>
      <c r="F5564" s="13"/>
      <c r="G5564" s="14"/>
      <c r="H5564" s="77"/>
    </row>
    <row r="5565" spans="1:8" ht="15" thickTop="1">
      <c r="A5565" s="15"/>
      <c r="B5565" s="15"/>
      <c r="C5565" s="15"/>
      <c r="D5565" s="15"/>
      <c r="E5565" s="15"/>
      <c r="F5565" s="15"/>
      <c r="G5565" s="15"/>
      <c r="H5565" s="78"/>
    </row>
    <row r="5566" spans="1:8" ht="15">
      <c r="A5566" s="1" t="s">
        <v>765</v>
      </c>
      <c r="B5566" s="2" t="s">
        <v>1</v>
      </c>
      <c r="C5566" s="1" t="s">
        <v>2</v>
      </c>
      <c r="D5566" s="1" t="s">
        <v>3</v>
      </c>
      <c r="E5566" s="29" t="s">
        <v>799</v>
      </c>
      <c r="F5566" s="29" t="s">
        <v>4</v>
      </c>
      <c r="G5566" s="2" t="s">
        <v>5</v>
      </c>
      <c r="H5566" s="74" t="s">
        <v>6</v>
      </c>
    </row>
    <row r="5567" spans="1:8" ht="38.25">
      <c r="A5567" s="3" t="s">
        <v>800</v>
      </c>
      <c r="B5567" s="4">
        <v>98459</v>
      </c>
      <c r="C5567" s="3" t="s">
        <v>20</v>
      </c>
      <c r="D5567" s="3" t="s">
        <v>766</v>
      </c>
      <c r="E5567" s="25" t="s">
        <v>1922</v>
      </c>
      <c r="F5567" s="25" t="s">
        <v>27</v>
      </c>
      <c r="G5567" s="5">
        <v>1</v>
      </c>
      <c r="H5567" s="79">
        <v>95.13</v>
      </c>
    </row>
    <row r="5568" spans="1:8" ht="25.5">
      <c r="A5568" s="7" t="s">
        <v>801</v>
      </c>
      <c r="B5568" s="8">
        <v>94974</v>
      </c>
      <c r="C5568" s="7" t="s">
        <v>20</v>
      </c>
      <c r="D5568" s="7" t="s">
        <v>1737</v>
      </c>
      <c r="E5568" s="26" t="s">
        <v>1811</v>
      </c>
      <c r="F5568" s="26" t="s">
        <v>15</v>
      </c>
      <c r="G5568" s="9">
        <v>6.1000000000000004E-3</v>
      </c>
      <c r="H5568" s="72">
        <v>519.13</v>
      </c>
    </row>
    <row r="5569" spans="1:8" ht="38.25">
      <c r="A5569" s="7" t="s">
        <v>801</v>
      </c>
      <c r="B5569" s="8">
        <v>88262</v>
      </c>
      <c r="C5569" s="7" t="s">
        <v>20</v>
      </c>
      <c r="D5569" s="7" t="s">
        <v>896</v>
      </c>
      <c r="E5569" s="26" t="s">
        <v>1801</v>
      </c>
      <c r="F5569" s="26" t="s">
        <v>106</v>
      </c>
      <c r="G5569" s="9">
        <v>0.73499999999999999</v>
      </c>
      <c r="H5569" s="72">
        <v>29.41</v>
      </c>
    </row>
    <row r="5570" spans="1:8" ht="51">
      <c r="A5570" s="7" t="s">
        <v>801</v>
      </c>
      <c r="B5570" s="8">
        <v>91692</v>
      </c>
      <c r="C5570" s="7" t="s">
        <v>20</v>
      </c>
      <c r="D5570" s="7" t="s">
        <v>948</v>
      </c>
      <c r="E5570" s="26" t="s">
        <v>1805</v>
      </c>
      <c r="F5570" s="26" t="s">
        <v>884</v>
      </c>
      <c r="G5570" s="9">
        <v>6.6E-3</v>
      </c>
      <c r="H5570" s="72">
        <v>27.19</v>
      </c>
    </row>
    <row r="5571" spans="1:8" ht="38.25">
      <c r="A5571" s="7" t="s">
        <v>801</v>
      </c>
      <c r="B5571" s="8">
        <v>88239</v>
      </c>
      <c r="C5571" s="7" t="s">
        <v>20</v>
      </c>
      <c r="D5571" s="7" t="s">
        <v>947</v>
      </c>
      <c r="E5571" s="26" t="s">
        <v>1801</v>
      </c>
      <c r="F5571" s="26" t="s">
        <v>106</v>
      </c>
      <c r="G5571" s="9">
        <v>0.49199999999999999</v>
      </c>
      <c r="H5571" s="72">
        <v>24.88</v>
      </c>
    </row>
    <row r="5572" spans="1:8" ht="51">
      <c r="A5572" s="7" t="s">
        <v>801</v>
      </c>
      <c r="B5572" s="8">
        <v>91693</v>
      </c>
      <c r="C5572" s="7" t="s">
        <v>20</v>
      </c>
      <c r="D5572" s="7" t="s">
        <v>949</v>
      </c>
      <c r="E5572" s="26" t="s">
        <v>1805</v>
      </c>
      <c r="F5572" s="26" t="s">
        <v>880</v>
      </c>
      <c r="G5572" s="9">
        <v>2.64E-2</v>
      </c>
      <c r="H5572" s="72">
        <v>25.75</v>
      </c>
    </row>
    <row r="5573" spans="1:8">
      <c r="A5573" s="16" t="s">
        <v>806</v>
      </c>
      <c r="B5573" s="17">
        <v>5061</v>
      </c>
      <c r="C5573" s="16" t="s">
        <v>20</v>
      </c>
      <c r="D5573" s="16" t="s">
        <v>897</v>
      </c>
      <c r="E5573" s="27" t="s">
        <v>819</v>
      </c>
      <c r="F5573" s="27" t="s">
        <v>159</v>
      </c>
      <c r="G5573" s="18">
        <v>6.8000000000000005E-2</v>
      </c>
      <c r="H5573" s="71">
        <v>17.25</v>
      </c>
    </row>
    <row r="5574" spans="1:8" ht="25.5">
      <c r="A5574" s="16" t="s">
        <v>806</v>
      </c>
      <c r="B5574" s="17">
        <v>4491</v>
      </c>
      <c r="C5574" s="16" t="s">
        <v>20</v>
      </c>
      <c r="D5574" s="16" t="s">
        <v>898</v>
      </c>
      <c r="E5574" s="27" t="s">
        <v>819</v>
      </c>
      <c r="F5574" s="27" t="s">
        <v>76</v>
      </c>
      <c r="G5574" s="18">
        <v>1.2273000000000001</v>
      </c>
      <c r="H5574" s="71">
        <v>10.66</v>
      </c>
    </row>
    <row r="5575" spans="1:8" ht="38.25">
      <c r="A5575" s="16" t="s">
        <v>806</v>
      </c>
      <c r="B5575" s="17">
        <v>7243</v>
      </c>
      <c r="C5575" s="16" t="s">
        <v>20</v>
      </c>
      <c r="D5575" s="16" t="s">
        <v>1130</v>
      </c>
      <c r="E5575" s="27" t="s">
        <v>819</v>
      </c>
      <c r="F5575" s="27" t="s">
        <v>27</v>
      </c>
      <c r="G5575" s="18">
        <v>0.58530000000000004</v>
      </c>
      <c r="H5575" s="71">
        <v>48.85</v>
      </c>
    </row>
    <row r="5576" spans="1:8" ht="25.5">
      <c r="A5576" s="16" t="s">
        <v>806</v>
      </c>
      <c r="B5576" s="17">
        <v>6194</v>
      </c>
      <c r="C5576" s="16" t="s">
        <v>20</v>
      </c>
      <c r="D5576" s="16" t="s">
        <v>1738</v>
      </c>
      <c r="E5576" s="27" t="s">
        <v>819</v>
      </c>
      <c r="F5576" s="27" t="s">
        <v>76</v>
      </c>
      <c r="G5576" s="18">
        <v>2</v>
      </c>
      <c r="H5576" s="71">
        <v>7.6</v>
      </c>
    </row>
    <row r="5577" spans="1:8">
      <c r="A5577" s="11"/>
      <c r="B5577" s="11"/>
      <c r="C5577" s="11"/>
      <c r="D5577" s="11"/>
      <c r="E5577" s="11"/>
      <c r="F5577" s="11"/>
      <c r="G5577" s="12"/>
      <c r="H5577" s="75"/>
    </row>
    <row r="5578" spans="1:8">
      <c r="A5578" s="11"/>
      <c r="B5578" s="11"/>
      <c r="C5578" s="11"/>
      <c r="D5578" s="11"/>
      <c r="E5578" s="11"/>
      <c r="F5578" s="11"/>
      <c r="G5578" s="28"/>
      <c r="H5578" s="76"/>
    </row>
    <row r="5579" spans="1:8" ht="15" thickBot="1">
      <c r="A5579" s="13"/>
      <c r="B5579" s="13"/>
      <c r="C5579" s="13"/>
      <c r="D5579" s="13"/>
      <c r="E5579" s="13"/>
      <c r="F5579" s="13"/>
      <c r="G5579" s="14"/>
      <c r="H5579" s="77"/>
    </row>
    <row r="5580" spans="1:8" ht="15" thickTop="1">
      <c r="A5580" s="15"/>
      <c r="B5580" s="15"/>
      <c r="C5580" s="15"/>
      <c r="D5580" s="15"/>
      <c r="E5580" s="15"/>
      <c r="F5580" s="15"/>
      <c r="G5580" s="15"/>
      <c r="H5580" s="78"/>
    </row>
    <row r="5581" spans="1:8" ht="15">
      <c r="A5581" s="1" t="s">
        <v>767</v>
      </c>
      <c r="B5581" s="2" t="s">
        <v>1</v>
      </c>
      <c r="C5581" s="1" t="s">
        <v>2</v>
      </c>
      <c r="D5581" s="1" t="s">
        <v>3</v>
      </c>
      <c r="E5581" s="29" t="s">
        <v>799</v>
      </c>
      <c r="F5581" s="29" t="s">
        <v>4</v>
      </c>
      <c r="G5581" s="2" t="s">
        <v>5</v>
      </c>
      <c r="H5581" s="74" t="s">
        <v>6</v>
      </c>
    </row>
    <row r="5582" spans="1:8" ht="25.5">
      <c r="A5582" s="3" t="s">
        <v>800</v>
      </c>
      <c r="B5582" s="4">
        <v>97637</v>
      </c>
      <c r="C5582" s="3" t="s">
        <v>20</v>
      </c>
      <c r="D5582" s="3" t="s">
        <v>768</v>
      </c>
      <c r="E5582" s="25" t="s">
        <v>1800</v>
      </c>
      <c r="F5582" s="25" t="s">
        <v>27</v>
      </c>
      <c r="G5582" s="5">
        <v>1</v>
      </c>
      <c r="H5582" s="79">
        <v>3.04</v>
      </c>
    </row>
    <row r="5583" spans="1:8" ht="38.25">
      <c r="A5583" s="7" t="s">
        <v>801</v>
      </c>
      <c r="B5583" s="8">
        <v>88278</v>
      </c>
      <c r="C5583" s="7" t="s">
        <v>20</v>
      </c>
      <c r="D5583" s="7" t="s">
        <v>1848</v>
      </c>
      <c r="E5583" s="26" t="s">
        <v>1801</v>
      </c>
      <c r="F5583" s="26" t="s">
        <v>106</v>
      </c>
      <c r="G5583" s="9">
        <v>3.3700000000000001E-2</v>
      </c>
      <c r="H5583" s="72">
        <v>22.41</v>
      </c>
    </row>
    <row r="5584" spans="1:8" ht="38.25">
      <c r="A5584" s="7" t="s">
        <v>801</v>
      </c>
      <c r="B5584" s="8">
        <v>88316</v>
      </c>
      <c r="C5584" s="7" t="s">
        <v>20</v>
      </c>
      <c r="D5584" s="7" t="s">
        <v>802</v>
      </c>
      <c r="E5584" s="26" t="s">
        <v>1801</v>
      </c>
      <c r="F5584" s="26" t="s">
        <v>106</v>
      </c>
      <c r="G5584" s="9">
        <v>9.5200000000000007E-2</v>
      </c>
      <c r="H5584" s="72">
        <v>24.08</v>
      </c>
    </row>
    <row r="5585" spans="1:8">
      <c r="A5585" s="11"/>
      <c r="B5585" s="11"/>
      <c r="C5585" s="11"/>
      <c r="D5585" s="11"/>
      <c r="E5585" s="11"/>
      <c r="F5585" s="11"/>
      <c r="G5585" s="12"/>
      <c r="H5585" s="75"/>
    </row>
    <row r="5586" spans="1:8">
      <c r="A5586" s="11"/>
      <c r="B5586" s="11"/>
      <c r="C5586" s="11"/>
      <c r="D5586" s="11"/>
      <c r="E5586" s="11"/>
      <c r="F5586" s="11"/>
      <c r="G5586" s="28"/>
      <c r="H5586" s="76"/>
    </row>
    <row r="5587" spans="1:8" ht="15" thickBot="1">
      <c r="A5587" s="13"/>
      <c r="B5587" s="13"/>
      <c r="C5587" s="13"/>
      <c r="D5587" s="13"/>
      <c r="E5587" s="13"/>
      <c r="F5587" s="13"/>
      <c r="G5587" s="14"/>
      <c r="H5587" s="77"/>
    </row>
    <row r="5588" spans="1:8" ht="15" thickTop="1">
      <c r="A5588" s="15"/>
      <c r="B5588" s="15"/>
      <c r="C5588" s="15"/>
      <c r="D5588" s="15"/>
      <c r="E5588" s="15"/>
      <c r="F5588" s="15"/>
      <c r="G5588" s="15"/>
      <c r="H5588" s="78"/>
    </row>
    <row r="5589" spans="1:8" ht="15">
      <c r="A5589" s="1" t="s">
        <v>769</v>
      </c>
      <c r="B5589" s="2" t="s">
        <v>1</v>
      </c>
      <c r="C5589" s="1" t="s">
        <v>2</v>
      </c>
      <c r="D5589" s="1" t="s">
        <v>3</v>
      </c>
      <c r="E5589" s="29" t="s">
        <v>799</v>
      </c>
      <c r="F5589" s="29" t="s">
        <v>4</v>
      </c>
      <c r="G5589" s="2" t="s">
        <v>5</v>
      </c>
      <c r="H5589" s="74" t="s">
        <v>6</v>
      </c>
    </row>
    <row r="5590" spans="1:8" ht="25.5">
      <c r="A5590" s="3" t="s">
        <v>800</v>
      </c>
      <c r="B5590" s="4">
        <v>8669</v>
      </c>
      <c r="C5590" s="3" t="s">
        <v>17</v>
      </c>
      <c r="D5590" s="3" t="s">
        <v>770</v>
      </c>
      <c r="E5590" s="25" t="s">
        <v>1729</v>
      </c>
      <c r="F5590" s="25" t="s">
        <v>27</v>
      </c>
      <c r="G5590" s="5">
        <v>1</v>
      </c>
      <c r="H5590" s="6">
        <f>ROUND(SUM(H5592*G5592,G5593*H5593,H5594*G5594,H5595*G5595,H5596*G5596,H5597*G5597),2)</f>
        <v>37.6</v>
      </c>
    </row>
    <row r="5591" spans="1:8" ht="15">
      <c r="A5591" s="1" t="s">
        <v>0</v>
      </c>
      <c r="B5591" s="2" t="s">
        <v>1</v>
      </c>
      <c r="C5591" s="1" t="s">
        <v>2</v>
      </c>
      <c r="D5591" s="1" t="s">
        <v>3</v>
      </c>
      <c r="E5591" s="29" t="s">
        <v>799</v>
      </c>
      <c r="F5591" s="29" t="s">
        <v>4</v>
      </c>
      <c r="G5591" s="2" t="s">
        <v>5</v>
      </c>
      <c r="H5591" s="74" t="s">
        <v>6</v>
      </c>
    </row>
    <row r="5592" spans="1:8">
      <c r="A5592" s="16" t="s">
        <v>806</v>
      </c>
      <c r="B5592" s="17" t="s">
        <v>1739</v>
      </c>
      <c r="C5592" s="16" t="s">
        <v>17</v>
      </c>
      <c r="D5592" s="16" t="s">
        <v>1740</v>
      </c>
      <c r="E5592" s="27" t="s">
        <v>819</v>
      </c>
      <c r="F5592" s="27" t="s">
        <v>930</v>
      </c>
      <c r="G5592" s="18">
        <v>0.02</v>
      </c>
      <c r="H5592" s="71">
        <v>17.72</v>
      </c>
    </row>
    <row r="5593" spans="1:8">
      <c r="A5593" s="7" t="s">
        <v>800</v>
      </c>
      <c r="B5593" s="8">
        <v>10550</v>
      </c>
      <c r="C5593" s="7" t="s">
        <v>17</v>
      </c>
      <c r="D5593" s="7" t="s">
        <v>811</v>
      </c>
      <c r="E5593" s="26" t="s">
        <v>812</v>
      </c>
      <c r="F5593" s="26" t="s">
        <v>810</v>
      </c>
      <c r="G5593" s="9">
        <v>0.4</v>
      </c>
      <c r="H5593" s="72">
        <v>3.74</v>
      </c>
    </row>
    <row r="5594" spans="1:8" ht="25.5">
      <c r="A5594" s="16" t="s">
        <v>806</v>
      </c>
      <c r="B5594" s="17" t="s">
        <v>1741</v>
      </c>
      <c r="C5594" s="16" t="s">
        <v>17</v>
      </c>
      <c r="D5594" s="16" t="s">
        <v>1742</v>
      </c>
      <c r="E5594" s="27" t="s">
        <v>819</v>
      </c>
      <c r="F5594" s="27" t="s">
        <v>27</v>
      </c>
      <c r="G5594" s="18">
        <v>1.05</v>
      </c>
      <c r="H5594" s="71">
        <v>17.59</v>
      </c>
    </row>
    <row r="5595" spans="1:8">
      <c r="A5595" s="16" t="s">
        <v>806</v>
      </c>
      <c r="B5595" s="17" t="s">
        <v>814</v>
      </c>
      <c r="C5595" s="16" t="s">
        <v>17</v>
      </c>
      <c r="D5595" s="16" t="s">
        <v>815</v>
      </c>
      <c r="E5595" s="27" t="s">
        <v>809</v>
      </c>
      <c r="F5595" s="27" t="s">
        <v>810</v>
      </c>
      <c r="G5595" s="18">
        <v>0.4</v>
      </c>
      <c r="H5595" s="71">
        <v>16.89</v>
      </c>
    </row>
    <row r="5596" spans="1:8">
      <c r="A5596" s="7" t="s">
        <v>800</v>
      </c>
      <c r="B5596" s="8">
        <v>10549</v>
      </c>
      <c r="C5596" s="7" t="s">
        <v>17</v>
      </c>
      <c r="D5596" s="7" t="s">
        <v>813</v>
      </c>
      <c r="E5596" s="26" t="s">
        <v>812</v>
      </c>
      <c r="F5596" s="26" t="s">
        <v>810</v>
      </c>
      <c r="G5596" s="9">
        <v>0.4</v>
      </c>
      <c r="H5596" s="72">
        <v>3.87</v>
      </c>
    </row>
    <row r="5597" spans="1:8">
      <c r="A5597" s="16" t="s">
        <v>806</v>
      </c>
      <c r="B5597" s="17" t="s">
        <v>807</v>
      </c>
      <c r="C5597" s="16" t="s">
        <v>17</v>
      </c>
      <c r="D5597" s="16" t="s">
        <v>808</v>
      </c>
      <c r="E5597" s="27" t="s">
        <v>809</v>
      </c>
      <c r="F5597" s="27" t="s">
        <v>810</v>
      </c>
      <c r="G5597" s="18">
        <v>0.4</v>
      </c>
      <c r="H5597" s="71">
        <v>22.45</v>
      </c>
    </row>
    <row r="5598" spans="1:8" ht="60">
      <c r="A5598" s="32" t="s">
        <v>816</v>
      </c>
      <c r="B5598" s="29"/>
      <c r="C5598" s="29"/>
      <c r="D5598" s="29"/>
      <c r="E5598" s="29"/>
      <c r="F5598" s="29"/>
      <c r="G5598" s="29"/>
      <c r="H5598" s="73"/>
    </row>
    <row r="5599" spans="1:8" ht="15">
      <c r="A5599" s="1" t="s">
        <v>0</v>
      </c>
      <c r="B5599" s="2" t="s">
        <v>1</v>
      </c>
      <c r="C5599" s="1" t="s">
        <v>2</v>
      </c>
      <c r="D5599" s="1" t="s">
        <v>3</v>
      </c>
      <c r="E5599" s="29" t="s">
        <v>799</v>
      </c>
      <c r="F5599" s="29" t="s">
        <v>4</v>
      </c>
      <c r="G5599" s="2" t="s">
        <v>5</v>
      </c>
      <c r="H5599" s="74" t="s">
        <v>6</v>
      </c>
    </row>
    <row r="5600" spans="1:8">
      <c r="A5600" s="16" t="s">
        <v>806</v>
      </c>
      <c r="B5600" s="17" t="s">
        <v>1739</v>
      </c>
      <c r="C5600" s="16" t="s">
        <v>17</v>
      </c>
      <c r="D5600" s="16" t="s">
        <v>1740</v>
      </c>
      <c r="E5600" s="27" t="s">
        <v>819</v>
      </c>
      <c r="F5600" s="27" t="s">
        <v>930</v>
      </c>
      <c r="G5600" s="18">
        <v>0.02</v>
      </c>
      <c r="H5600" s="71">
        <v>17.72</v>
      </c>
    </row>
    <row r="5601" spans="1:8">
      <c r="A5601" s="16" t="s">
        <v>806</v>
      </c>
      <c r="B5601" s="17">
        <v>10517</v>
      </c>
      <c r="C5601" s="16" t="s">
        <v>17</v>
      </c>
      <c r="D5601" s="16" t="s">
        <v>849</v>
      </c>
      <c r="E5601" s="27" t="s">
        <v>827</v>
      </c>
      <c r="F5601" s="27" t="s">
        <v>850</v>
      </c>
      <c r="G5601" s="18">
        <v>3.2000000000000003E-4</v>
      </c>
      <c r="H5601" s="71">
        <v>300</v>
      </c>
    </row>
    <row r="5602" spans="1:8">
      <c r="A5602" s="16" t="s">
        <v>806</v>
      </c>
      <c r="B5602" s="17">
        <v>941</v>
      </c>
      <c r="C5602" s="16" t="s">
        <v>17</v>
      </c>
      <c r="D5602" s="16" t="s">
        <v>830</v>
      </c>
      <c r="E5602" s="27" t="s">
        <v>819</v>
      </c>
      <c r="F5602" s="27" t="s">
        <v>115</v>
      </c>
      <c r="G5602" s="18">
        <v>1.1999999999999999E-3</v>
      </c>
      <c r="H5602" s="71">
        <v>194.68</v>
      </c>
    </row>
    <row r="5603" spans="1:8">
      <c r="A5603" s="16" t="s">
        <v>806</v>
      </c>
      <c r="B5603" s="17">
        <v>10492</v>
      </c>
      <c r="C5603" s="16" t="s">
        <v>17</v>
      </c>
      <c r="D5603" s="16" t="s">
        <v>824</v>
      </c>
      <c r="E5603" s="27" t="s">
        <v>819</v>
      </c>
      <c r="F5603" s="27" t="s">
        <v>115</v>
      </c>
      <c r="G5603" s="18">
        <v>3.5999999999999999E-3</v>
      </c>
      <c r="H5603" s="71">
        <v>205</v>
      </c>
    </row>
    <row r="5604" spans="1:8">
      <c r="A5604" s="16" t="s">
        <v>806</v>
      </c>
      <c r="B5604" s="17">
        <v>10599</v>
      </c>
      <c r="C5604" s="16" t="s">
        <v>17</v>
      </c>
      <c r="D5604" s="16" t="s">
        <v>825</v>
      </c>
      <c r="E5604" s="27" t="s">
        <v>819</v>
      </c>
      <c r="F5604" s="27" t="s">
        <v>115</v>
      </c>
      <c r="G5604" s="18">
        <v>1.4400000000000001E-3</v>
      </c>
      <c r="H5604" s="71">
        <v>18</v>
      </c>
    </row>
    <row r="5605" spans="1:8">
      <c r="A5605" s="16" t="s">
        <v>806</v>
      </c>
      <c r="B5605" s="17" t="s">
        <v>817</v>
      </c>
      <c r="C5605" s="16" t="s">
        <v>17</v>
      </c>
      <c r="D5605" s="16" t="s">
        <v>818</v>
      </c>
      <c r="E5605" s="27" t="s">
        <v>819</v>
      </c>
      <c r="F5605" s="27" t="s">
        <v>820</v>
      </c>
      <c r="G5605" s="18">
        <v>6.4000000000000005E-4</v>
      </c>
      <c r="H5605" s="71">
        <v>88.33</v>
      </c>
    </row>
    <row r="5606" spans="1:8">
      <c r="A5606" s="16" t="s">
        <v>806</v>
      </c>
      <c r="B5606" s="17">
        <v>10790</v>
      </c>
      <c r="C5606" s="16" t="s">
        <v>17</v>
      </c>
      <c r="D5606" s="16" t="s">
        <v>846</v>
      </c>
      <c r="E5606" s="27" t="s">
        <v>819</v>
      </c>
      <c r="F5606" s="27" t="s">
        <v>115</v>
      </c>
      <c r="G5606" s="18">
        <v>4.0000000000000003E-5</v>
      </c>
      <c r="H5606" s="71">
        <v>25.95</v>
      </c>
    </row>
    <row r="5607" spans="1:8">
      <c r="A5607" s="16" t="s">
        <v>806</v>
      </c>
      <c r="B5607" s="17">
        <v>11247</v>
      </c>
      <c r="C5607" s="16" t="s">
        <v>17</v>
      </c>
      <c r="D5607" s="16" t="s">
        <v>848</v>
      </c>
      <c r="E5607" s="27" t="s">
        <v>819</v>
      </c>
      <c r="F5607" s="27" t="s">
        <v>115</v>
      </c>
      <c r="G5607" s="18">
        <v>4.0000000000000003E-5</v>
      </c>
      <c r="H5607" s="71">
        <v>327.8</v>
      </c>
    </row>
    <row r="5608" spans="1:8">
      <c r="A5608" s="16" t="s">
        <v>806</v>
      </c>
      <c r="B5608" s="17">
        <v>1651</v>
      </c>
      <c r="C5608" s="16" t="s">
        <v>17</v>
      </c>
      <c r="D5608" s="16" t="s">
        <v>842</v>
      </c>
      <c r="E5608" s="27" t="s">
        <v>819</v>
      </c>
      <c r="F5608" s="27" t="s">
        <v>843</v>
      </c>
      <c r="G5608" s="18">
        <v>6.4000000000000005E-4</v>
      </c>
      <c r="H5608" s="71">
        <v>7</v>
      </c>
    </row>
    <row r="5609" spans="1:8">
      <c r="A5609" s="16" t="s">
        <v>806</v>
      </c>
      <c r="B5609" s="17" t="s">
        <v>844</v>
      </c>
      <c r="C5609" s="16" t="s">
        <v>17</v>
      </c>
      <c r="D5609" s="16" t="s">
        <v>845</v>
      </c>
      <c r="E5609" s="27" t="s">
        <v>819</v>
      </c>
      <c r="F5609" s="27" t="s">
        <v>820</v>
      </c>
      <c r="G5609" s="18">
        <v>1.8400000000000001E-3</v>
      </c>
      <c r="H5609" s="71">
        <v>12.99</v>
      </c>
    </row>
    <row r="5610" spans="1:8">
      <c r="A5610" s="16" t="s">
        <v>806</v>
      </c>
      <c r="B5610" s="17">
        <v>11265</v>
      </c>
      <c r="C5610" s="16" t="s">
        <v>17</v>
      </c>
      <c r="D5610" s="16" t="s">
        <v>833</v>
      </c>
      <c r="E5610" s="27" t="s">
        <v>819</v>
      </c>
      <c r="F5610" s="27" t="s">
        <v>115</v>
      </c>
      <c r="G5610" s="18">
        <v>1.6000000000000001E-4</v>
      </c>
      <c r="H5610" s="71">
        <v>18.75</v>
      </c>
    </row>
    <row r="5611" spans="1:8">
      <c r="A5611" s="16" t="s">
        <v>806</v>
      </c>
      <c r="B5611" s="17">
        <v>10789</v>
      </c>
      <c r="C5611" s="16" t="s">
        <v>17</v>
      </c>
      <c r="D5611" s="16" t="s">
        <v>840</v>
      </c>
      <c r="E5611" s="27" t="s">
        <v>819</v>
      </c>
      <c r="F5611" s="27" t="s">
        <v>115</v>
      </c>
      <c r="G5611" s="18">
        <v>8.0000000000000007E-5</v>
      </c>
      <c r="H5611" s="71">
        <v>15.4</v>
      </c>
    </row>
    <row r="5612" spans="1:8">
      <c r="A5612" s="16" t="s">
        <v>806</v>
      </c>
      <c r="B5612" s="17">
        <v>11243</v>
      </c>
      <c r="C5612" s="16" t="s">
        <v>17</v>
      </c>
      <c r="D5612" s="16" t="s">
        <v>847</v>
      </c>
      <c r="E5612" s="27" t="s">
        <v>819</v>
      </c>
      <c r="F5612" s="27" t="s">
        <v>115</v>
      </c>
      <c r="G5612" s="18">
        <v>4.0000000000000003E-5</v>
      </c>
      <c r="H5612" s="71">
        <v>28</v>
      </c>
    </row>
    <row r="5613" spans="1:8">
      <c r="A5613" s="16" t="s">
        <v>806</v>
      </c>
      <c r="B5613" s="17">
        <v>10761</v>
      </c>
      <c r="C5613" s="16" t="s">
        <v>17</v>
      </c>
      <c r="D5613" s="16" t="s">
        <v>837</v>
      </c>
      <c r="E5613" s="27" t="s">
        <v>827</v>
      </c>
      <c r="F5613" s="27" t="s">
        <v>115</v>
      </c>
      <c r="G5613" s="18">
        <v>8.1439999999999999E-2</v>
      </c>
      <c r="H5613" s="71">
        <v>5</v>
      </c>
    </row>
    <row r="5614" spans="1:8">
      <c r="A5614" s="16" t="s">
        <v>806</v>
      </c>
      <c r="B5614" s="17">
        <v>10596</v>
      </c>
      <c r="C5614" s="16" t="s">
        <v>17</v>
      </c>
      <c r="D5614" s="16" t="s">
        <v>835</v>
      </c>
      <c r="E5614" s="27" t="s">
        <v>819</v>
      </c>
      <c r="F5614" s="27" t="s">
        <v>115</v>
      </c>
      <c r="G5614" s="18">
        <v>3.5999999999999999E-3</v>
      </c>
      <c r="H5614" s="71">
        <v>4.8499999999999996</v>
      </c>
    </row>
    <row r="5615" spans="1:8">
      <c r="A5615" s="16" t="s">
        <v>806</v>
      </c>
      <c r="B5615" s="17">
        <v>4174</v>
      </c>
      <c r="C5615" s="16" t="s">
        <v>17</v>
      </c>
      <c r="D5615" s="16" t="s">
        <v>823</v>
      </c>
      <c r="E5615" s="27" t="s">
        <v>819</v>
      </c>
      <c r="F5615" s="27" t="s">
        <v>115</v>
      </c>
      <c r="G5615" s="18">
        <v>2.0000000000000001E-4</v>
      </c>
      <c r="H5615" s="71">
        <v>12</v>
      </c>
    </row>
    <row r="5616" spans="1:8">
      <c r="A5616" s="16" t="s">
        <v>806</v>
      </c>
      <c r="B5616" s="17">
        <v>11245</v>
      </c>
      <c r="C5616" s="16" t="s">
        <v>17</v>
      </c>
      <c r="D5616" s="16" t="s">
        <v>836</v>
      </c>
      <c r="E5616" s="27" t="s">
        <v>819</v>
      </c>
      <c r="F5616" s="27" t="s">
        <v>115</v>
      </c>
      <c r="G5616" s="18">
        <v>2.7999999999999998E-4</v>
      </c>
      <c r="H5616" s="71">
        <v>11.6</v>
      </c>
    </row>
    <row r="5617" spans="1:8">
      <c r="A5617" s="16" t="s">
        <v>806</v>
      </c>
      <c r="B5617" s="17">
        <v>4722</v>
      </c>
      <c r="C5617" s="16" t="s">
        <v>17</v>
      </c>
      <c r="D5617" s="16" t="s">
        <v>839</v>
      </c>
      <c r="E5617" s="27" t="s">
        <v>819</v>
      </c>
      <c r="F5617" s="27" t="s">
        <v>115</v>
      </c>
      <c r="G5617" s="18">
        <v>1.6000000000000001E-4</v>
      </c>
      <c r="H5617" s="71">
        <v>18.8</v>
      </c>
    </row>
    <row r="5618" spans="1:8">
      <c r="A5618" s="16" t="s">
        <v>806</v>
      </c>
      <c r="B5618" s="17">
        <v>11264</v>
      </c>
      <c r="C5618" s="16" t="s">
        <v>17</v>
      </c>
      <c r="D5618" s="16" t="s">
        <v>841</v>
      </c>
      <c r="E5618" s="27" t="s">
        <v>819</v>
      </c>
      <c r="F5618" s="27" t="s">
        <v>115</v>
      </c>
      <c r="G5618" s="18">
        <v>8.0000000000000007E-5</v>
      </c>
      <c r="H5618" s="71">
        <v>13.52</v>
      </c>
    </row>
    <row r="5619" spans="1:8">
      <c r="A5619" s="16" t="s">
        <v>806</v>
      </c>
      <c r="B5619" s="17" t="s">
        <v>821</v>
      </c>
      <c r="C5619" s="16" t="s">
        <v>17</v>
      </c>
      <c r="D5619" s="16" t="s">
        <v>822</v>
      </c>
      <c r="E5619" s="27" t="s">
        <v>819</v>
      </c>
      <c r="F5619" s="27" t="s">
        <v>115</v>
      </c>
      <c r="G5619" s="18">
        <v>1.6000000000000001E-4</v>
      </c>
      <c r="H5619" s="71">
        <v>24.02</v>
      </c>
    </row>
    <row r="5620" spans="1:8" ht="25.5">
      <c r="A5620" s="16" t="s">
        <v>806</v>
      </c>
      <c r="B5620" s="17" t="s">
        <v>828</v>
      </c>
      <c r="C5620" s="16" t="s">
        <v>17</v>
      </c>
      <c r="D5620" s="16" t="s">
        <v>829</v>
      </c>
      <c r="E5620" s="27" t="s">
        <v>819</v>
      </c>
      <c r="F5620" s="27" t="s">
        <v>115</v>
      </c>
      <c r="G5620" s="18">
        <v>4.8000000000000001E-4</v>
      </c>
      <c r="H5620" s="71">
        <v>16.13</v>
      </c>
    </row>
    <row r="5621" spans="1:8">
      <c r="A5621" s="16" t="s">
        <v>806</v>
      </c>
      <c r="B5621" s="17">
        <v>10362</v>
      </c>
      <c r="C5621" s="16" t="s">
        <v>17</v>
      </c>
      <c r="D5621" s="16" t="s">
        <v>826</v>
      </c>
      <c r="E5621" s="27" t="s">
        <v>827</v>
      </c>
      <c r="F5621" s="27" t="s">
        <v>115</v>
      </c>
      <c r="G5621" s="18">
        <v>3.5999999999999999E-3</v>
      </c>
      <c r="H5621" s="71">
        <v>12.54</v>
      </c>
    </row>
    <row r="5622" spans="1:8">
      <c r="A5622" s="16" t="s">
        <v>806</v>
      </c>
      <c r="B5622" s="17">
        <v>158</v>
      </c>
      <c r="C5622" s="16" t="s">
        <v>17</v>
      </c>
      <c r="D5622" s="16" t="s">
        <v>831</v>
      </c>
      <c r="E5622" s="27" t="s">
        <v>819</v>
      </c>
      <c r="F5622" s="27" t="s">
        <v>115</v>
      </c>
      <c r="G5622" s="18">
        <v>8.1439999999999999E-2</v>
      </c>
      <c r="H5622" s="71">
        <v>14</v>
      </c>
    </row>
    <row r="5623" spans="1:8">
      <c r="A5623" s="16" t="s">
        <v>806</v>
      </c>
      <c r="B5623" s="17">
        <v>2378</v>
      </c>
      <c r="C5623" s="16" t="s">
        <v>17</v>
      </c>
      <c r="D5623" s="16" t="s">
        <v>832</v>
      </c>
      <c r="E5623" s="27" t="s">
        <v>819</v>
      </c>
      <c r="F5623" s="27" t="s">
        <v>115</v>
      </c>
      <c r="G5623" s="18">
        <v>6.3799999999999996E-2</v>
      </c>
      <c r="H5623" s="71">
        <v>4.5</v>
      </c>
    </row>
    <row r="5624" spans="1:8">
      <c r="A5624" s="16" t="s">
        <v>806</v>
      </c>
      <c r="B5624" s="17">
        <v>10282</v>
      </c>
      <c r="C5624" s="16" t="s">
        <v>17</v>
      </c>
      <c r="D5624" s="16" t="s">
        <v>838</v>
      </c>
      <c r="E5624" s="27" t="s">
        <v>819</v>
      </c>
      <c r="F5624" s="27" t="s">
        <v>115</v>
      </c>
      <c r="G5624" s="18">
        <v>8.0000000000000007E-5</v>
      </c>
      <c r="H5624" s="71">
        <v>44</v>
      </c>
    </row>
    <row r="5625" spans="1:8">
      <c r="A5625" s="16" t="s">
        <v>806</v>
      </c>
      <c r="B5625" s="17">
        <v>11246</v>
      </c>
      <c r="C5625" s="16" t="s">
        <v>17</v>
      </c>
      <c r="D5625" s="16" t="s">
        <v>834</v>
      </c>
      <c r="E5625" s="27" t="s">
        <v>819</v>
      </c>
      <c r="F5625" s="27" t="s">
        <v>590</v>
      </c>
      <c r="G5625" s="18">
        <v>2.7999999999999998E-4</v>
      </c>
      <c r="H5625" s="71">
        <v>10.220000000000001</v>
      </c>
    </row>
    <row r="5626" spans="1:8" ht="25.5">
      <c r="A5626" s="16" t="s">
        <v>806</v>
      </c>
      <c r="B5626" s="17" t="s">
        <v>1741</v>
      </c>
      <c r="C5626" s="16" t="s">
        <v>17</v>
      </c>
      <c r="D5626" s="16" t="s">
        <v>1742</v>
      </c>
      <c r="E5626" s="27" t="s">
        <v>819</v>
      </c>
      <c r="F5626" s="27" t="s">
        <v>27</v>
      </c>
      <c r="G5626" s="18">
        <v>1.05</v>
      </c>
      <c r="H5626" s="71">
        <v>17.59</v>
      </c>
    </row>
    <row r="5627" spans="1:8">
      <c r="A5627" s="16" t="s">
        <v>806</v>
      </c>
      <c r="B5627" s="17" t="s">
        <v>814</v>
      </c>
      <c r="C5627" s="16" t="s">
        <v>17</v>
      </c>
      <c r="D5627" s="16" t="s">
        <v>815</v>
      </c>
      <c r="E5627" s="27" t="s">
        <v>809</v>
      </c>
      <c r="F5627" s="27" t="s">
        <v>810</v>
      </c>
      <c r="G5627" s="18">
        <v>0.4</v>
      </c>
      <c r="H5627" s="71">
        <v>16.89</v>
      </c>
    </row>
    <row r="5628" spans="1:8">
      <c r="A5628" s="16" t="s">
        <v>806</v>
      </c>
      <c r="B5628" s="17">
        <v>4729</v>
      </c>
      <c r="C5628" s="16" t="s">
        <v>17</v>
      </c>
      <c r="D5628" s="16" t="s">
        <v>853</v>
      </c>
      <c r="E5628" s="27" t="s">
        <v>819</v>
      </c>
      <c r="F5628" s="27" t="s">
        <v>115</v>
      </c>
      <c r="G5628" s="18">
        <v>4.0000000000000003E-5</v>
      </c>
      <c r="H5628" s="71">
        <v>37.799999999999997</v>
      </c>
    </row>
    <row r="5629" spans="1:8">
      <c r="A5629" s="16" t="s">
        <v>806</v>
      </c>
      <c r="B5629" s="17">
        <v>10788</v>
      </c>
      <c r="C5629" s="16" t="s">
        <v>17</v>
      </c>
      <c r="D5629" s="16" t="s">
        <v>852</v>
      </c>
      <c r="E5629" s="27" t="s">
        <v>819</v>
      </c>
      <c r="F5629" s="27" t="s">
        <v>115</v>
      </c>
      <c r="G5629" s="18">
        <v>8.0000000000000007E-5</v>
      </c>
      <c r="H5629" s="71">
        <v>36.9</v>
      </c>
    </row>
    <row r="5630" spans="1:8" ht="25.5">
      <c r="A5630" s="16" t="s">
        <v>806</v>
      </c>
      <c r="B5630" s="17" t="s">
        <v>854</v>
      </c>
      <c r="C5630" s="16" t="s">
        <v>17</v>
      </c>
      <c r="D5630" s="16" t="s">
        <v>855</v>
      </c>
      <c r="E5630" s="27" t="s">
        <v>819</v>
      </c>
      <c r="F5630" s="27" t="s">
        <v>115</v>
      </c>
      <c r="G5630" s="18">
        <v>8.0000000000000007E-5</v>
      </c>
      <c r="H5630" s="71">
        <v>189.9</v>
      </c>
    </row>
    <row r="5631" spans="1:8">
      <c r="A5631" s="16" t="s">
        <v>806</v>
      </c>
      <c r="B5631" s="17">
        <v>4728</v>
      </c>
      <c r="C5631" s="16" t="s">
        <v>17</v>
      </c>
      <c r="D5631" s="16" t="s">
        <v>851</v>
      </c>
      <c r="E5631" s="27" t="s">
        <v>819</v>
      </c>
      <c r="F5631" s="27" t="s">
        <v>115</v>
      </c>
      <c r="G5631" s="18">
        <v>1.2E-4</v>
      </c>
      <c r="H5631" s="71">
        <v>18.579999999999998</v>
      </c>
    </row>
    <row r="5632" spans="1:8">
      <c r="A5632" s="16" t="s">
        <v>806</v>
      </c>
      <c r="B5632" s="17" t="s">
        <v>807</v>
      </c>
      <c r="C5632" s="16" t="s">
        <v>17</v>
      </c>
      <c r="D5632" s="16" t="s">
        <v>808</v>
      </c>
      <c r="E5632" s="27" t="s">
        <v>809</v>
      </c>
      <c r="F5632" s="27" t="s">
        <v>810</v>
      </c>
      <c r="G5632" s="18">
        <v>0.4</v>
      </c>
      <c r="H5632" s="71">
        <v>22.45</v>
      </c>
    </row>
    <row r="5633" spans="1:8">
      <c r="A5633" s="11"/>
      <c r="B5633" s="11"/>
      <c r="C5633" s="11"/>
      <c r="D5633" s="11"/>
      <c r="E5633" s="11"/>
      <c r="F5633" s="11"/>
      <c r="G5633" s="12"/>
      <c r="H5633" s="75"/>
    </row>
    <row r="5634" spans="1:8">
      <c r="A5634" s="11"/>
      <c r="B5634" s="11"/>
      <c r="C5634" s="11"/>
      <c r="D5634" s="11"/>
      <c r="E5634" s="11"/>
      <c r="F5634" s="11"/>
      <c r="G5634" s="28"/>
      <c r="H5634" s="76"/>
    </row>
    <row r="5635" spans="1:8" ht="15" thickBot="1">
      <c r="A5635" s="13"/>
      <c r="B5635" s="13"/>
      <c r="C5635" s="13"/>
      <c r="D5635" s="13"/>
      <c r="E5635" s="13"/>
      <c r="F5635" s="13"/>
      <c r="G5635" s="14"/>
      <c r="H5635" s="77"/>
    </row>
    <row r="5636" spans="1:8" ht="15" thickTop="1">
      <c r="A5636" s="15"/>
      <c r="B5636" s="15"/>
      <c r="C5636" s="15"/>
      <c r="D5636" s="15"/>
      <c r="E5636" s="15"/>
      <c r="F5636" s="15"/>
      <c r="G5636" s="15"/>
      <c r="H5636" s="78"/>
    </row>
    <row r="5637" spans="1:8" ht="15">
      <c r="A5637" s="1" t="s">
        <v>771</v>
      </c>
      <c r="B5637" s="2" t="s">
        <v>1</v>
      </c>
      <c r="C5637" s="1" t="s">
        <v>2</v>
      </c>
      <c r="D5637" s="1" t="s">
        <v>3</v>
      </c>
      <c r="E5637" s="29" t="s">
        <v>799</v>
      </c>
      <c r="F5637" s="29" t="s">
        <v>4</v>
      </c>
      <c r="G5637" s="2" t="s">
        <v>5</v>
      </c>
      <c r="H5637" s="74" t="s">
        <v>6</v>
      </c>
    </row>
    <row r="5638" spans="1:8" ht="25.5">
      <c r="A5638" s="3" t="s">
        <v>800</v>
      </c>
      <c r="B5638" s="4">
        <v>1900</v>
      </c>
      <c r="C5638" s="3" t="s">
        <v>17</v>
      </c>
      <c r="D5638" s="3" t="s">
        <v>772</v>
      </c>
      <c r="E5638" s="25" t="s">
        <v>1729</v>
      </c>
      <c r="F5638" s="25" t="s">
        <v>27</v>
      </c>
      <c r="G5638" s="5">
        <v>1</v>
      </c>
      <c r="H5638" s="79">
        <v>20</v>
      </c>
    </row>
    <row r="5639" spans="1:8" ht="15">
      <c r="A5639" s="1" t="s">
        <v>0</v>
      </c>
      <c r="B5639" s="2" t="s">
        <v>1</v>
      </c>
      <c r="C5639" s="1" t="s">
        <v>2</v>
      </c>
      <c r="D5639" s="1" t="s">
        <v>3</v>
      </c>
      <c r="E5639" s="29" t="s">
        <v>799</v>
      </c>
      <c r="F5639" s="29" t="s">
        <v>4</v>
      </c>
      <c r="G5639" s="2" t="s">
        <v>5</v>
      </c>
      <c r="H5639" s="74" t="s">
        <v>6</v>
      </c>
    </row>
    <row r="5640" spans="1:8" ht="25.5">
      <c r="A5640" s="16" t="s">
        <v>806</v>
      </c>
      <c r="B5640" s="17">
        <v>1927</v>
      </c>
      <c r="C5640" s="16" t="s">
        <v>17</v>
      </c>
      <c r="D5640" s="16" t="s">
        <v>1743</v>
      </c>
      <c r="E5640" s="27" t="s">
        <v>827</v>
      </c>
      <c r="F5640" s="27" t="s">
        <v>27</v>
      </c>
      <c r="G5640" s="18">
        <v>1</v>
      </c>
      <c r="H5640" s="71">
        <v>20</v>
      </c>
    </row>
    <row r="5641" spans="1:8" ht="60">
      <c r="A5641" s="32" t="s">
        <v>816</v>
      </c>
      <c r="B5641" s="29"/>
      <c r="C5641" s="29"/>
      <c r="D5641" s="29"/>
      <c r="E5641" s="29"/>
      <c r="F5641" s="29"/>
      <c r="G5641" s="29"/>
      <c r="H5641" s="73"/>
    </row>
    <row r="5642" spans="1:8" ht="15">
      <c r="A5642" s="1" t="s">
        <v>0</v>
      </c>
      <c r="B5642" s="2" t="s">
        <v>1</v>
      </c>
      <c r="C5642" s="1" t="s">
        <v>2</v>
      </c>
      <c r="D5642" s="1" t="s">
        <v>3</v>
      </c>
      <c r="E5642" s="29" t="s">
        <v>799</v>
      </c>
      <c r="F5642" s="29" t="s">
        <v>4</v>
      </c>
      <c r="G5642" s="2" t="s">
        <v>5</v>
      </c>
      <c r="H5642" s="74" t="s">
        <v>6</v>
      </c>
    </row>
    <row r="5643" spans="1:8" ht="25.5">
      <c r="A5643" s="16" t="s">
        <v>806</v>
      </c>
      <c r="B5643" s="17">
        <v>1927</v>
      </c>
      <c r="C5643" s="16" t="s">
        <v>17</v>
      </c>
      <c r="D5643" s="16" t="s">
        <v>1743</v>
      </c>
      <c r="E5643" s="27" t="s">
        <v>827</v>
      </c>
      <c r="F5643" s="27" t="s">
        <v>27</v>
      </c>
      <c r="G5643" s="18">
        <v>1</v>
      </c>
      <c r="H5643" s="71">
        <v>20</v>
      </c>
    </row>
    <row r="5644" spans="1:8">
      <c r="A5644" s="11"/>
      <c r="B5644" s="11"/>
      <c r="C5644" s="11"/>
      <c r="D5644" s="11"/>
      <c r="E5644" s="11"/>
      <c r="F5644" s="11"/>
      <c r="G5644" s="12"/>
      <c r="H5644" s="75"/>
    </row>
    <row r="5645" spans="1:8">
      <c r="A5645" s="11"/>
      <c r="B5645" s="11"/>
      <c r="C5645" s="11"/>
      <c r="D5645" s="11"/>
      <c r="E5645" s="11"/>
      <c r="F5645" s="11"/>
      <c r="G5645" s="28"/>
      <c r="H5645" s="76"/>
    </row>
    <row r="5646" spans="1:8" ht="15" thickBot="1">
      <c r="A5646" s="13"/>
      <c r="B5646" s="13"/>
      <c r="C5646" s="13"/>
      <c r="D5646" s="13"/>
      <c r="E5646" s="13"/>
      <c r="F5646" s="13"/>
      <c r="G5646" s="14"/>
      <c r="H5646" s="77"/>
    </row>
    <row r="5647" spans="1:8" ht="15" thickTop="1">
      <c r="A5647" s="15"/>
      <c r="B5647" s="15"/>
      <c r="C5647" s="15"/>
      <c r="D5647" s="15"/>
      <c r="E5647" s="15"/>
      <c r="F5647" s="15"/>
      <c r="G5647" s="15"/>
      <c r="H5647" s="78"/>
    </row>
    <row r="5648" spans="1:8" ht="15">
      <c r="A5648" s="1" t="s">
        <v>1973</v>
      </c>
      <c r="B5648" s="2" t="s">
        <v>1</v>
      </c>
      <c r="C5648" s="1" t="s">
        <v>2</v>
      </c>
      <c r="D5648" s="1" t="s">
        <v>3</v>
      </c>
      <c r="E5648" s="29" t="s">
        <v>799</v>
      </c>
      <c r="F5648" s="29" t="s">
        <v>4</v>
      </c>
      <c r="G5648" s="2" t="s">
        <v>5</v>
      </c>
      <c r="H5648" s="74" t="s">
        <v>6</v>
      </c>
    </row>
    <row r="5649" spans="1:8" ht="63.75">
      <c r="A5649" s="20" t="s">
        <v>806</v>
      </c>
      <c r="B5649" s="21">
        <v>10527</v>
      </c>
      <c r="C5649" s="20" t="s">
        <v>20</v>
      </c>
      <c r="D5649" s="20" t="s">
        <v>773</v>
      </c>
      <c r="E5649" s="31" t="s">
        <v>868</v>
      </c>
      <c r="F5649" s="31" t="s">
        <v>1923</v>
      </c>
      <c r="G5649" s="22">
        <v>1</v>
      </c>
      <c r="H5649" s="83">
        <v>28</v>
      </c>
    </row>
    <row r="5650" spans="1:8">
      <c r="A5650" s="11"/>
      <c r="B5650" s="11"/>
      <c r="C5650" s="11"/>
      <c r="D5650" s="11"/>
      <c r="E5650" s="11"/>
      <c r="F5650" s="11"/>
      <c r="G5650" s="12"/>
      <c r="H5650" s="75"/>
    </row>
    <row r="5651" spans="1:8">
      <c r="A5651" s="11"/>
      <c r="B5651" s="11"/>
      <c r="C5651" s="11"/>
      <c r="D5651" s="11"/>
      <c r="E5651" s="11"/>
      <c r="F5651" s="11"/>
      <c r="G5651" s="28"/>
      <c r="H5651" s="76"/>
    </row>
    <row r="5652" spans="1:8" ht="15" thickBot="1">
      <c r="A5652" s="13"/>
      <c r="B5652" s="13"/>
      <c r="C5652" s="13"/>
      <c r="D5652" s="13"/>
      <c r="E5652" s="13"/>
      <c r="F5652" s="13"/>
      <c r="G5652" s="14"/>
      <c r="H5652" s="77"/>
    </row>
    <row r="5653" spans="1:8" ht="15" thickTop="1">
      <c r="A5653" s="15"/>
      <c r="B5653" s="15"/>
      <c r="C5653" s="15"/>
      <c r="D5653" s="15"/>
      <c r="E5653" s="15"/>
      <c r="F5653" s="15"/>
      <c r="G5653" s="15"/>
      <c r="H5653" s="78"/>
    </row>
    <row r="5654" spans="1:8" ht="15">
      <c r="A5654" s="1" t="s">
        <v>775</v>
      </c>
      <c r="B5654" s="2" t="s">
        <v>1</v>
      </c>
      <c r="C5654" s="1" t="s">
        <v>2</v>
      </c>
      <c r="D5654" s="1" t="s">
        <v>3</v>
      </c>
      <c r="E5654" s="29" t="s">
        <v>799</v>
      </c>
      <c r="F5654" s="29" t="s">
        <v>4</v>
      </c>
      <c r="G5654" s="2" t="s">
        <v>5</v>
      </c>
      <c r="H5654" s="74" t="s">
        <v>6</v>
      </c>
    </row>
    <row r="5655" spans="1:8" ht="25.5">
      <c r="A5655" s="3" t="s">
        <v>800</v>
      </c>
      <c r="B5655" s="4">
        <v>97064</v>
      </c>
      <c r="C5655" s="3" t="s">
        <v>20</v>
      </c>
      <c r="D5655" s="3" t="s">
        <v>776</v>
      </c>
      <c r="E5655" s="25" t="s">
        <v>1924</v>
      </c>
      <c r="F5655" s="25" t="s">
        <v>76</v>
      </c>
      <c r="G5655" s="5">
        <v>1</v>
      </c>
      <c r="H5655" s="79">
        <v>24.75</v>
      </c>
    </row>
    <row r="5656" spans="1:8" ht="38.25">
      <c r="A5656" s="7" t="s">
        <v>801</v>
      </c>
      <c r="B5656" s="8">
        <v>88316</v>
      </c>
      <c r="C5656" s="7" t="s">
        <v>20</v>
      </c>
      <c r="D5656" s="7" t="s">
        <v>802</v>
      </c>
      <c r="E5656" s="26" t="s">
        <v>1801</v>
      </c>
      <c r="F5656" s="26" t="s">
        <v>106</v>
      </c>
      <c r="G5656" s="9">
        <v>0.1331</v>
      </c>
      <c r="H5656" s="72">
        <v>24.08</v>
      </c>
    </row>
    <row r="5657" spans="1:8" ht="38.25">
      <c r="A5657" s="7" t="s">
        <v>801</v>
      </c>
      <c r="B5657" s="8">
        <v>88278</v>
      </c>
      <c r="C5657" s="7" t="s">
        <v>20</v>
      </c>
      <c r="D5657" s="7" t="s">
        <v>1848</v>
      </c>
      <c r="E5657" s="26" t="s">
        <v>1801</v>
      </c>
      <c r="F5657" s="26" t="s">
        <v>106</v>
      </c>
      <c r="G5657" s="9">
        <v>0.69769999999999999</v>
      </c>
      <c r="H5657" s="72">
        <v>22.41</v>
      </c>
    </row>
    <row r="5658" spans="1:8" ht="51">
      <c r="A5658" s="7" t="s">
        <v>801</v>
      </c>
      <c r="B5658" s="8">
        <v>100251</v>
      </c>
      <c r="C5658" s="7" t="s">
        <v>20</v>
      </c>
      <c r="D5658" s="7" t="s">
        <v>1744</v>
      </c>
      <c r="E5658" s="26" t="s">
        <v>1925</v>
      </c>
      <c r="F5658" s="26" t="s">
        <v>1745</v>
      </c>
      <c r="G5658" s="9">
        <v>0.40200000000000002</v>
      </c>
      <c r="H5658" s="72">
        <v>14.73</v>
      </c>
    </row>
    <row r="5659" spans="1:8">
      <c r="A5659" s="11"/>
      <c r="B5659" s="11"/>
      <c r="C5659" s="11"/>
      <c r="D5659" s="11"/>
      <c r="E5659" s="11"/>
      <c r="F5659" s="11"/>
      <c r="G5659" s="12"/>
      <c r="H5659" s="75"/>
    </row>
    <row r="5660" spans="1:8">
      <c r="A5660" s="11"/>
      <c r="B5660" s="11"/>
      <c r="C5660" s="11"/>
      <c r="D5660" s="11"/>
      <c r="E5660" s="11"/>
      <c r="F5660" s="11"/>
      <c r="G5660" s="28"/>
      <c r="H5660" s="76"/>
    </row>
    <row r="5661" spans="1:8" ht="15" thickBot="1">
      <c r="A5661" s="13"/>
      <c r="B5661" s="13"/>
      <c r="C5661" s="13"/>
      <c r="D5661" s="13"/>
      <c r="E5661" s="13"/>
      <c r="F5661" s="13"/>
      <c r="G5661" s="14"/>
      <c r="H5661" s="77"/>
    </row>
    <row r="5662" spans="1:8" ht="15" thickTop="1">
      <c r="A5662" s="15"/>
      <c r="B5662" s="15"/>
      <c r="C5662" s="15"/>
      <c r="D5662" s="15"/>
      <c r="E5662" s="15"/>
      <c r="F5662" s="15"/>
      <c r="G5662" s="15"/>
      <c r="H5662" s="78"/>
    </row>
    <row r="5663" spans="1:8" ht="15">
      <c r="A5663" s="1" t="s">
        <v>777</v>
      </c>
      <c r="B5663" s="2" t="s">
        <v>1</v>
      </c>
      <c r="C5663" s="1" t="s">
        <v>2</v>
      </c>
      <c r="D5663" s="1" t="s">
        <v>3</v>
      </c>
      <c r="E5663" s="29" t="s">
        <v>799</v>
      </c>
      <c r="F5663" s="29" t="s">
        <v>4</v>
      </c>
      <c r="G5663" s="2" t="s">
        <v>5</v>
      </c>
      <c r="H5663" s="74" t="s">
        <v>6</v>
      </c>
    </row>
    <row r="5664" spans="1:8" ht="63.75">
      <c r="A5664" s="3" t="s">
        <v>800</v>
      </c>
      <c r="B5664" s="4">
        <v>102364</v>
      </c>
      <c r="C5664" s="3" t="s">
        <v>20</v>
      </c>
      <c r="D5664" s="3" t="s">
        <v>1798</v>
      </c>
      <c r="E5664" s="25" t="s">
        <v>1926</v>
      </c>
      <c r="F5664" s="25" t="s">
        <v>27</v>
      </c>
      <c r="G5664" s="5">
        <v>1</v>
      </c>
      <c r="H5664" s="79">
        <v>192.81</v>
      </c>
    </row>
    <row r="5665" spans="1:8" ht="38.25">
      <c r="A5665" s="7" t="s">
        <v>801</v>
      </c>
      <c r="B5665" s="8">
        <v>88315</v>
      </c>
      <c r="C5665" s="7" t="s">
        <v>20</v>
      </c>
      <c r="D5665" s="7" t="s">
        <v>1260</v>
      </c>
      <c r="E5665" s="26" t="s">
        <v>1801</v>
      </c>
      <c r="F5665" s="26" t="s">
        <v>106</v>
      </c>
      <c r="G5665" s="9">
        <v>0.97740000000000005</v>
      </c>
      <c r="H5665" s="72">
        <v>29.63</v>
      </c>
    </row>
    <row r="5666" spans="1:8" ht="38.25">
      <c r="A5666" s="7" t="s">
        <v>801</v>
      </c>
      <c r="B5666" s="8">
        <v>94962</v>
      </c>
      <c r="C5666" s="7" t="s">
        <v>20</v>
      </c>
      <c r="D5666" s="7" t="s">
        <v>1197</v>
      </c>
      <c r="E5666" s="26" t="s">
        <v>1811</v>
      </c>
      <c r="F5666" s="26" t="s">
        <v>15</v>
      </c>
      <c r="G5666" s="9">
        <v>4.4999999999999997E-3</v>
      </c>
      <c r="H5666" s="72">
        <v>447.88</v>
      </c>
    </row>
    <row r="5667" spans="1:8" ht="38.25">
      <c r="A5667" s="7" t="s">
        <v>801</v>
      </c>
      <c r="B5667" s="8">
        <v>88316</v>
      </c>
      <c r="C5667" s="7" t="s">
        <v>20</v>
      </c>
      <c r="D5667" s="7" t="s">
        <v>802</v>
      </c>
      <c r="E5667" s="26" t="s">
        <v>1801</v>
      </c>
      <c r="F5667" s="26" t="s">
        <v>106</v>
      </c>
      <c r="G5667" s="9">
        <v>0.97740000000000005</v>
      </c>
      <c r="H5667" s="72">
        <v>24.08</v>
      </c>
    </row>
    <row r="5668" spans="1:8">
      <c r="A5668" s="16" t="s">
        <v>806</v>
      </c>
      <c r="B5668" s="17">
        <v>11002</v>
      </c>
      <c r="C5668" s="16" t="s">
        <v>20</v>
      </c>
      <c r="D5668" s="16" t="s">
        <v>1722</v>
      </c>
      <c r="E5668" s="27" t="s">
        <v>819</v>
      </c>
      <c r="F5668" s="27" t="s">
        <v>159</v>
      </c>
      <c r="G5668" s="18">
        <v>2.5000000000000001E-3</v>
      </c>
      <c r="H5668" s="71">
        <v>28.81</v>
      </c>
    </row>
    <row r="5669" spans="1:8" ht="25.5">
      <c r="A5669" s="16" t="s">
        <v>806</v>
      </c>
      <c r="B5669" s="17">
        <v>7696</v>
      </c>
      <c r="C5669" s="16" t="s">
        <v>20</v>
      </c>
      <c r="D5669" s="16" t="s">
        <v>1747</v>
      </c>
      <c r="E5669" s="27" t="s">
        <v>819</v>
      </c>
      <c r="F5669" s="27" t="s">
        <v>76</v>
      </c>
      <c r="G5669" s="18">
        <v>0.61050000000000004</v>
      </c>
      <c r="H5669" s="71">
        <v>66.23</v>
      </c>
    </row>
    <row r="5670" spans="1:8" ht="25.5">
      <c r="A5670" s="16" t="s">
        <v>806</v>
      </c>
      <c r="B5670" s="17">
        <v>7698</v>
      </c>
      <c r="C5670" s="16" t="s">
        <v>20</v>
      </c>
      <c r="D5670" s="16" t="s">
        <v>1927</v>
      </c>
      <c r="E5670" s="27" t="s">
        <v>819</v>
      </c>
      <c r="F5670" s="27" t="s">
        <v>76</v>
      </c>
      <c r="G5670" s="18">
        <v>0.87009999999999998</v>
      </c>
      <c r="H5670" s="71">
        <v>39.54</v>
      </c>
    </row>
    <row r="5671" spans="1:8" ht="25.5">
      <c r="A5671" s="16" t="s">
        <v>806</v>
      </c>
      <c r="B5671" s="17">
        <v>43130</v>
      </c>
      <c r="C5671" s="16" t="s">
        <v>20</v>
      </c>
      <c r="D5671" s="16" t="s">
        <v>1746</v>
      </c>
      <c r="E5671" s="27" t="s">
        <v>819</v>
      </c>
      <c r="F5671" s="27" t="s">
        <v>159</v>
      </c>
      <c r="G5671" s="18">
        <v>7.9699999999999993E-2</v>
      </c>
      <c r="H5671" s="71">
        <v>16.510000000000002</v>
      </c>
    </row>
    <row r="5672" spans="1:8" ht="25.5">
      <c r="A5672" s="16" t="s">
        <v>806</v>
      </c>
      <c r="B5672" s="17">
        <v>7162</v>
      </c>
      <c r="C5672" s="16" t="s">
        <v>20</v>
      </c>
      <c r="D5672" s="16" t="s">
        <v>1928</v>
      </c>
      <c r="E5672" s="27" t="s">
        <v>819</v>
      </c>
      <c r="F5672" s="27" t="s">
        <v>27</v>
      </c>
      <c r="G5672" s="18">
        <v>1.0203</v>
      </c>
      <c r="H5672" s="71">
        <v>80.67</v>
      </c>
    </row>
    <row r="5673" spans="1:8">
      <c r="A5673" s="11"/>
      <c r="B5673" s="11"/>
      <c r="C5673" s="11"/>
      <c r="D5673" s="11"/>
      <c r="E5673" s="11"/>
      <c r="F5673" s="11"/>
      <c r="G5673" s="12"/>
      <c r="H5673" s="75"/>
    </row>
    <row r="5674" spans="1:8">
      <c r="A5674" s="11"/>
      <c r="B5674" s="11"/>
      <c r="C5674" s="11"/>
      <c r="D5674" s="11"/>
      <c r="E5674" s="11"/>
      <c r="F5674" s="11"/>
      <c r="G5674" s="28"/>
      <c r="H5674" s="76"/>
    </row>
    <row r="5675" spans="1:8" ht="15" thickBot="1">
      <c r="A5675" s="13"/>
      <c r="B5675" s="13"/>
      <c r="C5675" s="13"/>
      <c r="D5675" s="13"/>
      <c r="E5675" s="13"/>
      <c r="F5675" s="13"/>
      <c r="G5675" s="14"/>
      <c r="H5675" s="77"/>
    </row>
    <row r="5676" spans="1:8" ht="15" thickTop="1">
      <c r="A5676" s="15"/>
      <c r="B5676" s="15"/>
      <c r="C5676" s="15"/>
      <c r="D5676" s="15"/>
      <c r="E5676" s="15"/>
      <c r="F5676" s="15"/>
      <c r="G5676" s="15"/>
      <c r="H5676" s="78"/>
    </row>
    <row r="5677" spans="1:8" ht="15">
      <c r="A5677" s="1" t="s">
        <v>778</v>
      </c>
      <c r="B5677" s="2" t="s">
        <v>1</v>
      </c>
      <c r="C5677" s="1" t="s">
        <v>2</v>
      </c>
      <c r="D5677" s="1" t="s">
        <v>3</v>
      </c>
      <c r="E5677" s="29" t="s">
        <v>799</v>
      </c>
      <c r="F5677" s="29" t="s">
        <v>4</v>
      </c>
      <c r="G5677" s="2" t="s">
        <v>5</v>
      </c>
      <c r="H5677" s="74" t="s">
        <v>6</v>
      </c>
    </row>
    <row r="5678" spans="1:8" ht="51">
      <c r="A5678" s="3" t="s">
        <v>800</v>
      </c>
      <c r="B5678" s="4" t="s">
        <v>779</v>
      </c>
      <c r="C5678" s="3" t="s">
        <v>20</v>
      </c>
      <c r="D5678" s="3" t="s">
        <v>780</v>
      </c>
      <c r="E5678" s="25" t="s">
        <v>889</v>
      </c>
      <c r="F5678" s="25" t="s">
        <v>27</v>
      </c>
      <c r="G5678" s="5">
        <v>1</v>
      </c>
      <c r="H5678" s="6">
        <f>ROUND(SUM(H5680*G5680,G5681*H5681,H5682*G5682,H5683*G5683,H5684*G5684,H5679*G5679,H5685*G5685,H5686*G5686,H5687*G5687,H5688*G5688,H5689*G5689),2)</f>
        <v>311.25</v>
      </c>
    </row>
    <row r="5679" spans="1:8" ht="38.25">
      <c r="A5679" s="7" t="s">
        <v>801</v>
      </c>
      <c r="B5679" s="8">
        <v>88316</v>
      </c>
      <c r="C5679" s="7" t="s">
        <v>20</v>
      </c>
      <c r="D5679" s="7" t="s">
        <v>802</v>
      </c>
      <c r="E5679" s="26" t="s">
        <v>1801</v>
      </c>
      <c r="F5679" s="26" t="s">
        <v>106</v>
      </c>
      <c r="G5679" s="9">
        <v>3.38</v>
      </c>
      <c r="H5679" s="72">
        <v>24.08</v>
      </c>
    </row>
    <row r="5680" spans="1:8" ht="38.25">
      <c r="A5680" s="7" t="s">
        <v>801</v>
      </c>
      <c r="B5680" s="8">
        <v>94970</v>
      </c>
      <c r="C5680" s="7" t="s">
        <v>20</v>
      </c>
      <c r="D5680" s="7" t="s">
        <v>1003</v>
      </c>
      <c r="E5680" s="26" t="s">
        <v>1811</v>
      </c>
      <c r="F5680" s="26" t="s">
        <v>15</v>
      </c>
      <c r="G5680" s="9">
        <v>1.7999999999999999E-2</v>
      </c>
      <c r="H5680" s="72">
        <v>525.45000000000005</v>
      </c>
    </row>
    <row r="5681" spans="1:8" ht="38.25">
      <c r="A5681" s="7" t="s">
        <v>801</v>
      </c>
      <c r="B5681" s="8">
        <v>88315</v>
      </c>
      <c r="C5681" s="7" t="s">
        <v>20</v>
      </c>
      <c r="D5681" s="7" t="s">
        <v>1260</v>
      </c>
      <c r="E5681" s="26" t="s">
        <v>1801</v>
      </c>
      <c r="F5681" s="26" t="s">
        <v>106</v>
      </c>
      <c r="G5681" s="9">
        <v>0.5</v>
      </c>
      <c r="H5681" s="72">
        <v>29.63</v>
      </c>
    </row>
    <row r="5682" spans="1:8" ht="38.25">
      <c r="A5682" s="7" t="s">
        <v>801</v>
      </c>
      <c r="B5682" s="8">
        <v>88261</v>
      </c>
      <c r="C5682" s="7" t="s">
        <v>20</v>
      </c>
      <c r="D5682" s="7" t="s">
        <v>1802</v>
      </c>
      <c r="E5682" s="26" t="s">
        <v>1801</v>
      </c>
      <c r="F5682" s="26" t="s">
        <v>106</v>
      </c>
      <c r="G5682" s="9">
        <v>1</v>
      </c>
      <c r="H5682" s="72">
        <v>28.4</v>
      </c>
    </row>
    <row r="5683" spans="1:8" ht="38.25">
      <c r="A5683" s="7" t="s">
        <v>801</v>
      </c>
      <c r="B5683" s="8">
        <v>88309</v>
      </c>
      <c r="C5683" s="7" t="s">
        <v>20</v>
      </c>
      <c r="D5683" s="7" t="s">
        <v>804</v>
      </c>
      <c r="E5683" s="26" t="s">
        <v>1801</v>
      </c>
      <c r="F5683" s="26" t="s">
        <v>106</v>
      </c>
      <c r="G5683" s="9">
        <v>1</v>
      </c>
      <c r="H5683" s="72">
        <v>29.85</v>
      </c>
    </row>
    <row r="5684" spans="1:8" ht="38.25">
      <c r="A5684" s="16" t="s">
        <v>806</v>
      </c>
      <c r="B5684" s="17">
        <v>6188</v>
      </c>
      <c r="C5684" s="16" t="s">
        <v>20</v>
      </c>
      <c r="D5684" s="16" t="s">
        <v>1748</v>
      </c>
      <c r="E5684" s="27" t="s">
        <v>819</v>
      </c>
      <c r="F5684" s="27" t="s">
        <v>951</v>
      </c>
      <c r="G5684" s="18">
        <v>4.8000000000000001E-2</v>
      </c>
      <c r="H5684" s="71">
        <v>40.83</v>
      </c>
    </row>
    <row r="5685" spans="1:8">
      <c r="A5685" s="16" t="s">
        <v>806</v>
      </c>
      <c r="B5685" s="17">
        <v>6298</v>
      </c>
      <c r="C5685" s="16" t="s">
        <v>20</v>
      </c>
      <c r="D5685" s="16" t="s">
        <v>1749</v>
      </c>
      <c r="E5685" s="27" t="s">
        <v>819</v>
      </c>
      <c r="F5685" s="27" t="s">
        <v>54</v>
      </c>
      <c r="G5685" s="18">
        <v>0.4</v>
      </c>
      <c r="H5685" s="71">
        <v>69.150000000000006</v>
      </c>
    </row>
    <row r="5686" spans="1:8">
      <c r="A5686" s="16" t="s">
        <v>806</v>
      </c>
      <c r="B5686" s="17">
        <v>5075</v>
      </c>
      <c r="C5686" s="16" t="s">
        <v>20</v>
      </c>
      <c r="D5686" s="16" t="s">
        <v>1750</v>
      </c>
      <c r="E5686" s="27" t="s">
        <v>819</v>
      </c>
      <c r="F5686" s="27" t="s">
        <v>159</v>
      </c>
      <c r="G5686" s="18">
        <v>0.04</v>
      </c>
      <c r="H5686" s="71">
        <v>17.55</v>
      </c>
    </row>
    <row r="5687" spans="1:8" ht="25.5">
      <c r="A5687" s="16" t="s">
        <v>806</v>
      </c>
      <c r="B5687" s="17">
        <v>43130</v>
      </c>
      <c r="C5687" s="16" t="s">
        <v>20</v>
      </c>
      <c r="D5687" s="16" t="s">
        <v>1746</v>
      </c>
      <c r="E5687" s="27" t="s">
        <v>819</v>
      </c>
      <c r="F5687" s="27" t="s">
        <v>159</v>
      </c>
      <c r="G5687" s="18">
        <v>3.2000000000000001E-2</v>
      </c>
      <c r="H5687" s="71">
        <v>16.510000000000002</v>
      </c>
    </row>
    <row r="5688" spans="1:8" ht="38.25">
      <c r="A5688" s="16" t="s">
        <v>806</v>
      </c>
      <c r="B5688" s="17">
        <v>10935</v>
      </c>
      <c r="C5688" s="16" t="s">
        <v>20</v>
      </c>
      <c r="D5688" s="16" t="s">
        <v>1751</v>
      </c>
      <c r="E5688" s="27" t="s">
        <v>819</v>
      </c>
      <c r="F5688" s="27" t="s">
        <v>27</v>
      </c>
      <c r="G5688" s="18">
        <v>1.1000000000000001</v>
      </c>
      <c r="H5688" s="71">
        <v>62.55</v>
      </c>
    </row>
    <row r="5689" spans="1:8" ht="25.5">
      <c r="A5689" s="16" t="s">
        <v>806</v>
      </c>
      <c r="B5689" s="17">
        <v>7696</v>
      </c>
      <c r="C5689" s="16" t="s">
        <v>20</v>
      </c>
      <c r="D5689" s="16" t="s">
        <v>1747</v>
      </c>
      <c r="E5689" s="27" t="s">
        <v>819</v>
      </c>
      <c r="F5689" s="27" t="s">
        <v>76</v>
      </c>
      <c r="G5689" s="18">
        <v>0.72</v>
      </c>
      <c r="H5689" s="71">
        <v>66.23</v>
      </c>
    </row>
    <row r="5690" spans="1:8">
      <c r="A5690" s="11"/>
      <c r="B5690" s="11"/>
      <c r="C5690" s="11"/>
      <c r="D5690" s="11"/>
      <c r="E5690" s="11"/>
      <c r="F5690" s="11"/>
      <c r="G5690" s="12"/>
      <c r="H5690" s="75"/>
    </row>
    <row r="5691" spans="1:8">
      <c r="A5691" s="11"/>
      <c r="B5691" s="11"/>
      <c r="C5691" s="11"/>
      <c r="D5691" s="11"/>
      <c r="E5691" s="11"/>
      <c r="F5691" s="11"/>
      <c r="G5691" s="28"/>
      <c r="H5691" s="76"/>
    </row>
    <row r="5692" spans="1:8" ht="15" thickBot="1">
      <c r="A5692" s="13"/>
      <c r="B5692" s="13"/>
      <c r="C5692" s="13"/>
      <c r="D5692" s="13"/>
      <c r="E5692" s="13"/>
      <c r="F5692" s="13"/>
      <c r="G5692" s="14"/>
      <c r="H5692" s="77"/>
    </row>
    <row r="5693" spans="1:8" ht="15" thickTop="1">
      <c r="A5693" s="15"/>
      <c r="B5693" s="15"/>
      <c r="C5693" s="15"/>
      <c r="D5693" s="15"/>
      <c r="E5693" s="15"/>
      <c r="F5693" s="15"/>
      <c r="G5693" s="15"/>
      <c r="H5693" s="78"/>
    </row>
    <row r="5694" spans="1:8" ht="15">
      <c r="A5694" s="1" t="s">
        <v>781</v>
      </c>
      <c r="B5694" s="2" t="s">
        <v>1</v>
      </c>
      <c r="C5694" s="1" t="s">
        <v>2</v>
      </c>
      <c r="D5694" s="1" t="s">
        <v>3</v>
      </c>
      <c r="E5694" s="29" t="s">
        <v>799</v>
      </c>
      <c r="F5694" s="29" t="s">
        <v>4</v>
      </c>
      <c r="G5694" s="2" t="s">
        <v>5</v>
      </c>
      <c r="H5694" s="74" t="s">
        <v>6</v>
      </c>
    </row>
    <row r="5695" spans="1:8" ht="76.5">
      <c r="A5695" s="3" t="s">
        <v>800</v>
      </c>
      <c r="B5695" s="4" t="s">
        <v>782</v>
      </c>
      <c r="C5695" s="3" t="s">
        <v>20</v>
      </c>
      <c r="D5695" s="3" t="s">
        <v>783</v>
      </c>
      <c r="E5695" s="25" t="s">
        <v>895</v>
      </c>
      <c r="F5695" s="25" t="s">
        <v>15</v>
      </c>
      <c r="G5695" s="5">
        <v>1</v>
      </c>
      <c r="H5695" s="6">
        <f>ROUND(SUM(H5696*G5696,H5697*G5697,G5698*H5698,H5699*G5699,H5700*G5700),2)</f>
        <v>779.16</v>
      </c>
    </row>
    <row r="5696" spans="1:8" ht="38.25">
      <c r="A5696" s="7" t="s">
        <v>801</v>
      </c>
      <c r="B5696" s="8">
        <v>88309</v>
      </c>
      <c r="C5696" s="7" t="s">
        <v>20</v>
      </c>
      <c r="D5696" s="7" t="s">
        <v>804</v>
      </c>
      <c r="E5696" s="26" t="s">
        <v>1801</v>
      </c>
      <c r="F5696" s="26" t="s">
        <v>106</v>
      </c>
      <c r="G5696" s="9">
        <v>10.6</v>
      </c>
      <c r="H5696" s="72">
        <v>29.85</v>
      </c>
    </row>
    <row r="5697" spans="1:8" ht="38.25">
      <c r="A5697" s="7" t="s">
        <v>801</v>
      </c>
      <c r="B5697" s="8">
        <v>88316</v>
      </c>
      <c r="C5697" s="7" t="s">
        <v>20</v>
      </c>
      <c r="D5697" s="7" t="s">
        <v>802</v>
      </c>
      <c r="E5697" s="26" t="s">
        <v>1801</v>
      </c>
      <c r="F5697" s="26" t="s">
        <v>106</v>
      </c>
      <c r="G5697" s="9">
        <v>8.6</v>
      </c>
      <c r="H5697" s="72">
        <v>24.08</v>
      </c>
    </row>
    <row r="5698" spans="1:8">
      <c r="A5698" s="16" t="s">
        <v>806</v>
      </c>
      <c r="B5698" s="17">
        <v>1379</v>
      </c>
      <c r="C5698" s="16" t="s">
        <v>20</v>
      </c>
      <c r="D5698" s="16" t="s">
        <v>1001</v>
      </c>
      <c r="E5698" s="27" t="s">
        <v>819</v>
      </c>
      <c r="F5698" s="27" t="s">
        <v>159</v>
      </c>
      <c r="G5698" s="18">
        <v>116</v>
      </c>
      <c r="H5698" s="71">
        <v>0.7</v>
      </c>
    </row>
    <row r="5699" spans="1:8" ht="25.5">
      <c r="A5699" s="16" t="s">
        <v>806</v>
      </c>
      <c r="B5699" s="17">
        <v>370</v>
      </c>
      <c r="C5699" s="16" t="s">
        <v>20</v>
      </c>
      <c r="D5699" s="16" t="s">
        <v>1000</v>
      </c>
      <c r="E5699" s="27" t="s">
        <v>819</v>
      </c>
      <c r="F5699" s="27" t="s">
        <v>15</v>
      </c>
      <c r="G5699" s="18">
        <v>0.38</v>
      </c>
      <c r="H5699" s="71">
        <v>137.5</v>
      </c>
    </row>
    <row r="5700" spans="1:8" ht="25.5">
      <c r="A5700" s="16" t="s">
        <v>806</v>
      </c>
      <c r="B5700" s="17">
        <v>4730</v>
      </c>
      <c r="C5700" s="16" t="s">
        <v>20</v>
      </c>
      <c r="D5700" s="16" t="s">
        <v>1698</v>
      </c>
      <c r="E5700" s="27" t="s">
        <v>819</v>
      </c>
      <c r="F5700" s="27" t="s">
        <v>15</v>
      </c>
      <c r="G5700" s="18">
        <v>1.2</v>
      </c>
      <c r="H5700" s="71">
        <v>101.84</v>
      </c>
    </row>
    <row r="5701" spans="1:8">
      <c r="A5701" s="11"/>
      <c r="B5701" s="11"/>
      <c r="C5701" s="11"/>
      <c r="D5701" s="11"/>
      <c r="E5701" s="11"/>
      <c r="F5701" s="11"/>
      <c r="G5701" s="12"/>
      <c r="H5701" s="75"/>
    </row>
    <row r="5702" spans="1:8">
      <c r="A5702" s="11"/>
      <c r="B5702" s="11"/>
      <c r="C5702" s="11"/>
      <c r="D5702" s="11"/>
      <c r="E5702" s="11"/>
      <c r="F5702" s="11"/>
      <c r="G5702" s="28"/>
      <c r="H5702" s="76"/>
    </row>
    <row r="5703" spans="1:8" ht="15" thickBot="1">
      <c r="A5703" s="13"/>
      <c r="B5703" s="13"/>
      <c r="C5703" s="13"/>
      <c r="D5703" s="13"/>
      <c r="E5703" s="13"/>
      <c r="F5703" s="13"/>
      <c r="G5703" s="14"/>
      <c r="H5703" s="77"/>
    </row>
    <row r="5704" spans="1:8" ht="15" thickTop="1">
      <c r="A5704" s="15"/>
      <c r="B5704" s="15"/>
      <c r="C5704" s="15"/>
      <c r="D5704" s="15"/>
      <c r="E5704" s="15"/>
      <c r="F5704" s="15"/>
      <c r="G5704" s="15"/>
      <c r="H5704" s="78"/>
    </row>
    <row r="5705" spans="1:8" ht="15">
      <c r="A5705" s="1" t="s">
        <v>784</v>
      </c>
      <c r="B5705" s="2" t="s">
        <v>1</v>
      </c>
      <c r="C5705" s="1" t="s">
        <v>2</v>
      </c>
      <c r="D5705" s="1" t="s">
        <v>3</v>
      </c>
      <c r="E5705" s="29" t="s">
        <v>799</v>
      </c>
      <c r="F5705" s="29" t="s">
        <v>4</v>
      </c>
      <c r="G5705" s="2" t="s">
        <v>5</v>
      </c>
      <c r="H5705" s="74" t="s">
        <v>6</v>
      </c>
    </row>
    <row r="5706" spans="1:8" ht="25.5">
      <c r="A5706" s="3" t="s">
        <v>800</v>
      </c>
      <c r="B5706" s="4">
        <v>2657</v>
      </c>
      <c r="C5706" s="3" t="s">
        <v>17</v>
      </c>
      <c r="D5706" s="3" t="s">
        <v>785</v>
      </c>
      <c r="E5706" s="25" t="s">
        <v>1752</v>
      </c>
      <c r="F5706" s="25" t="s">
        <v>15</v>
      </c>
      <c r="G5706" s="5">
        <v>1</v>
      </c>
      <c r="H5706" s="6">
        <f>ROUND(SUM(H5708*G5708,G5709*H5709,H5710*G5710),2)</f>
        <v>172.22</v>
      </c>
    </row>
    <row r="5707" spans="1:8" ht="15">
      <c r="A5707" s="1" t="s">
        <v>0</v>
      </c>
      <c r="B5707" s="2" t="s">
        <v>1</v>
      </c>
      <c r="C5707" s="1" t="s">
        <v>2</v>
      </c>
      <c r="D5707" s="1" t="s">
        <v>3</v>
      </c>
      <c r="E5707" s="29" t="s">
        <v>799</v>
      </c>
      <c r="F5707" s="29" t="s">
        <v>4</v>
      </c>
      <c r="G5707" s="2" t="s">
        <v>5</v>
      </c>
      <c r="H5707" s="74" t="s">
        <v>6</v>
      </c>
    </row>
    <row r="5708" spans="1:8">
      <c r="A5708" s="16" t="s">
        <v>806</v>
      </c>
      <c r="B5708" s="17" t="s">
        <v>1023</v>
      </c>
      <c r="C5708" s="16" t="s">
        <v>17</v>
      </c>
      <c r="D5708" s="16" t="s">
        <v>1024</v>
      </c>
      <c r="E5708" s="27" t="s">
        <v>819</v>
      </c>
      <c r="F5708" s="27" t="s">
        <v>15</v>
      </c>
      <c r="G5708" s="18">
        <v>1.2</v>
      </c>
      <c r="H5708" s="71">
        <v>108.92</v>
      </c>
    </row>
    <row r="5709" spans="1:8">
      <c r="A5709" s="16" t="s">
        <v>806</v>
      </c>
      <c r="B5709" s="17" t="s">
        <v>814</v>
      </c>
      <c r="C5709" s="16" t="s">
        <v>17</v>
      </c>
      <c r="D5709" s="16" t="s">
        <v>815</v>
      </c>
      <c r="E5709" s="27" t="s">
        <v>809</v>
      </c>
      <c r="F5709" s="27" t="s">
        <v>810</v>
      </c>
      <c r="G5709" s="18">
        <v>2</v>
      </c>
      <c r="H5709" s="71">
        <v>16.89</v>
      </c>
    </row>
    <row r="5710" spans="1:8">
      <c r="A5710" s="7" t="s">
        <v>800</v>
      </c>
      <c r="B5710" s="8">
        <v>10549</v>
      </c>
      <c r="C5710" s="7" t="s">
        <v>17</v>
      </c>
      <c r="D5710" s="7" t="s">
        <v>813</v>
      </c>
      <c r="E5710" s="26" t="s">
        <v>812</v>
      </c>
      <c r="F5710" s="26" t="s">
        <v>810</v>
      </c>
      <c r="G5710" s="9">
        <v>2</v>
      </c>
      <c r="H5710" s="72">
        <v>3.87</v>
      </c>
    </row>
    <row r="5711" spans="1:8" ht="60">
      <c r="A5711" s="32" t="s">
        <v>816</v>
      </c>
      <c r="B5711" s="29"/>
      <c r="C5711" s="29"/>
      <c r="D5711" s="29"/>
      <c r="E5711" s="29"/>
      <c r="F5711" s="29"/>
      <c r="G5711" s="29"/>
      <c r="H5711" s="73"/>
    </row>
    <row r="5712" spans="1:8" ht="15">
      <c r="A5712" s="1" t="s">
        <v>0</v>
      </c>
      <c r="B5712" s="2" t="s">
        <v>1</v>
      </c>
      <c r="C5712" s="1" t="s">
        <v>2</v>
      </c>
      <c r="D5712" s="1" t="s">
        <v>3</v>
      </c>
      <c r="E5712" s="29" t="s">
        <v>799</v>
      </c>
      <c r="F5712" s="29" t="s">
        <v>4</v>
      </c>
      <c r="G5712" s="2" t="s">
        <v>5</v>
      </c>
      <c r="H5712" s="74" t="s">
        <v>6</v>
      </c>
    </row>
    <row r="5713" spans="1:8">
      <c r="A5713" s="16" t="s">
        <v>806</v>
      </c>
      <c r="B5713" s="17" t="s">
        <v>1023</v>
      </c>
      <c r="C5713" s="16" t="s">
        <v>17</v>
      </c>
      <c r="D5713" s="16" t="s">
        <v>1024</v>
      </c>
      <c r="E5713" s="27" t="s">
        <v>819</v>
      </c>
      <c r="F5713" s="27" t="s">
        <v>15</v>
      </c>
      <c r="G5713" s="18">
        <v>1.2</v>
      </c>
      <c r="H5713" s="71">
        <v>108.92</v>
      </c>
    </row>
    <row r="5714" spans="1:8">
      <c r="A5714" s="16" t="s">
        <v>806</v>
      </c>
      <c r="B5714" s="17" t="s">
        <v>814</v>
      </c>
      <c r="C5714" s="16" t="s">
        <v>17</v>
      </c>
      <c r="D5714" s="16" t="s">
        <v>815</v>
      </c>
      <c r="E5714" s="27" t="s">
        <v>809</v>
      </c>
      <c r="F5714" s="27" t="s">
        <v>810</v>
      </c>
      <c r="G5714" s="18">
        <v>2</v>
      </c>
      <c r="H5714" s="71">
        <v>16.89</v>
      </c>
    </row>
    <row r="5715" spans="1:8">
      <c r="A5715" s="16" t="s">
        <v>806</v>
      </c>
      <c r="B5715" s="17">
        <v>10596</v>
      </c>
      <c r="C5715" s="16" t="s">
        <v>17</v>
      </c>
      <c r="D5715" s="16" t="s">
        <v>835</v>
      </c>
      <c r="E5715" s="27" t="s">
        <v>819</v>
      </c>
      <c r="F5715" s="27" t="s">
        <v>115</v>
      </c>
      <c r="G5715" s="18">
        <v>8.9999999999999993E-3</v>
      </c>
      <c r="H5715" s="71">
        <v>4.8499999999999996</v>
      </c>
    </row>
    <row r="5716" spans="1:8">
      <c r="A5716" s="16" t="s">
        <v>806</v>
      </c>
      <c r="B5716" s="17">
        <v>1651</v>
      </c>
      <c r="C5716" s="16" t="s">
        <v>17</v>
      </c>
      <c r="D5716" s="16" t="s">
        <v>842</v>
      </c>
      <c r="E5716" s="27" t="s">
        <v>819</v>
      </c>
      <c r="F5716" s="27" t="s">
        <v>843</v>
      </c>
      <c r="G5716" s="18">
        <v>1.6000000000000001E-3</v>
      </c>
      <c r="H5716" s="71">
        <v>7</v>
      </c>
    </row>
    <row r="5717" spans="1:8">
      <c r="A5717" s="16" t="s">
        <v>806</v>
      </c>
      <c r="B5717" s="17">
        <v>158</v>
      </c>
      <c r="C5717" s="16" t="s">
        <v>17</v>
      </c>
      <c r="D5717" s="16" t="s">
        <v>831</v>
      </c>
      <c r="E5717" s="27" t="s">
        <v>819</v>
      </c>
      <c r="F5717" s="27" t="s">
        <v>115</v>
      </c>
      <c r="G5717" s="18">
        <v>0.2036</v>
      </c>
      <c r="H5717" s="71">
        <v>14</v>
      </c>
    </row>
    <row r="5718" spans="1:8">
      <c r="A5718" s="16" t="s">
        <v>806</v>
      </c>
      <c r="B5718" s="17">
        <v>10362</v>
      </c>
      <c r="C5718" s="16" t="s">
        <v>17</v>
      </c>
      <c r="D5718" s="16" t="s">
        <v>826</v>
      </c>
      <c r="E5718" s="27" t="s">
        <v>827</v>
      </c>
      <c r="F5718" s="27" t="s">
        <v>115</v>
      </c>
      <c r="G5718" s="18">
        <v>8.9999999999999993E-3</v>
      </c>
      <c r="H5718" s="71">
        <v>12.54</v>
      </c>
    </row>
    <row r="5719" spans="1:8">
      <c r="A5719" s="16" t="s">
        <v>806</v>
      </c>
      <c r="B5719" s="17">
        <v>10761</v>
      </c>
      <c r="C5719" s="16" t="s">
        <v>17</v>
      </c>
      <c r="D5719" s="16" t="s">
        <v>837</v>
      </c>
      <c r="E5719" s="27" t="s">
        <v>827</v>
      </c>
      <c r="F5719" s="27" t="s">
        <v>115</v>
      </c>
      <c r="G5719" s="18">
        <v>0.2036</v>
      </c>
      <c r="H5719" s="71">
        <v>5</v>
      </c>
    </row>
    <row r="5720" spans="1:8">
      <c r="A5720" s="16" t="s">
        <v>806</v>
      </c>
      <c r="B5720" s="17">
        <v>941</v>
      </c>
      <c r="C5720" s="16" t="s">
        <v>17</v>
      </c>
      <c r="D5720" s="16" t="s">
        <v>830</v>
      </c>
      <c r="E5720" s="27" t="s">
        <v>819</v>
      </c>
      <c r="F5720" s="27" t="s">
        <v>115</v>
      </c>
      <c r="G5720" s="18">
        <v>3.0000000000000001E-3</v>
      </c>
      <c r="H5720" s="71">
        <v>194.68</v>
      </c>
    </row>
    <row r="5721" spans="1:8">
      <c r="A5721" s="16" t="s">
        <v>806</v>
      </c>
      <c r="B5721" s="17">
        <v>10517</v>
      </c>
      <c r="C5721" s="16" t="s">
        <v>17</v>
      </c>
      <c r="D5721" s="16" t="s">
        <v>849</v>
      </c>
      <c r="E5721" s="27" t="s">
        <v>827</v>
      </c>
      <c r="F5721" s="27" t="s">
        <v>850</v>
      </c>
      <c r="G5721" s="18">
        <v>8.0000000000000004E-4</v>
      </c>
      <c r="H5721" s="71">
        <v>300</v>
      </c>
    </row>
    <row r="5722" spans="1:8">
      <c r="A5722" s="16" t="s">
        <v>806</v>
      </c>
      <c r="B5722" s="17">
        <v>10492</v>
      </c>
      <c r="C5722" s="16" t="s">
        <v>17</v>
      </c>
      <c r="D5722" s="16" t="s">
        <v>824</v>
      </c>
      <c r="E5722" s="27" t="s">
        <v>819</v>
      </c>
      <c r="F5722" s="27" t="s">
        <v>115</v>
      </c>
      <c r="G5722" s="18">
        <v>8.9999999999999993E-3</v>
      </c>
      <c r="H5722" s="71">
        <v>205</v>
      </c>
    </row>
    <row r="5723" spans="1:8" ht="25.5">
      <c r="A5723" s="16" t="s">
        <v>806</v>
      </c>
      <c r="B5723" s="17" t="s">
        <v>828</v>
      </c>
      <c r="C5723" s="16" t="s">
        <v>17</v>
      </c>
      <c r="D5723" s="16" t="s">
        <v>829</v>
      </c>
      <c r="E5723" s="27" t="s">
        <v>819</v>
      </c>
      <c r="F5723" s="27" t="s">
        <v>115</v>
      </c>
      <c r="G5723" s="18">
        <v>1.1999999999999999E-3</v>
      </c>
      <c r="H5723" s="71">
        <v>16.13</v>
      </c>
    </row>
    <row r="5724" spans="1:8">
      <c r="A5724" s="16" t="s">
        <v>806</v>
      </c>
      <c r="B5724" s="17">
        <v>4729</v>
      </c>
      <c r="C5724" s="16" t="s">
        <v>17</v>
      </c>
      <c r="D5724" s="16" t="s">
        <v>853</v>
      </c>
      <c r="E5724" s="27" t="s">
        <v>819</v>
      </c>
      <c r="F5724" s="27" t="s">
        <v>115</v>
      </c>
      <c r="G5724" s="18">
        <v>2.0000000000000001E-4</v>
      </c>
      <c r="H5724" s="71">
        <v>37.799999999999997</v>
      </c>
    </row>
    <row r="5725" spans="1:8">
      <c r="A5725" s="16" t="s">
        <v>806</v>
      </c>
      <c r="B5725" s="17">
        <v>10788</v>
      </c>
      <c r="C5725" s="16" t="s">
        <v>17</v>
      </c>
      <c r="D5725" s="16" t="s">
        <v>852</v>
      </c>
      <c r="E5725" s="27" t="s">
        <v>819</v>
      </c>
      <c r="F5725" s="27" t="s">
        <v>115</v>
      </c>
      <c r="G5725" s="18">
        <v>4.0000000000000002E-4</v>
      </c>
      <c r="H5725" s="71">
        <v>36.9</v>
      </c>
    </row>
    <row r="5726" spans="1:8">
      <c r="A5726" s="16" t="s">
        <v>806</v>
      </c>
      <c r="B5726" s="17" t="s">
        <v>817</v>
      </c>
      <c r="C5726" s="16" t="s">
        <v>17</v>
      </c>
      <c r="D5726" s="16" t="s">
        <v>818</v>
      </c>
      <c r="E5726" s="27" t="s">
        <v>819</v>
      </c>
      <c r="F5726" s="27" t="s">
        <v>820</v>
      </c>
      <c r="G5726" s="18">
        <v>1.6000000000000001E-3</v>
      </c>
      <c r="H5726" s="71">
        <v>88.33</v>
      </c>
    </row>
    <row r="5727" spans="1:8" ht="25.5">
      <c r="A5727" s="16" t="s">
        <v>806</v>
      </c>
      <c r="B5727" s="17" t="s">
        <v>854</v>
      </c>
      <c r="C5727" s="16" t="s">
        <v>17</v>
      </c>
      <c r="D5727" s="16" t="s">
        <v>855</v>
      </c>
      <c r="E5727" s="27" t="s">
        <v>819</v>
      </c>
      <c r="F5727" s="27" t="s">
        <v>115</v>
      </c>
      <c r="G5727" s="18">
        <v>4.0000000000000002E-4</v>
      </c>
      <c r="H5727" s="71">
        <v>189.9</v>
      </c>
    </row>
    <row r="5728" spans="1:8">
      <c r="A5728" s="16" t="s">
        <v>806</v>
      </c>
      <c r="B5728" s="17">
        <v>2378</v>
      </c>
      <c r="C5728" s="16" t="s">
        <v>17</v>
      </c>
      <c r="D5728" s="16" t="s">
        <v>832</v>
      </c>
      <c r="E5728" s="27" t="s">
        <v>819</v>
      </c>
      <c r="F5728" s="27" t="s">
        <v>115</v>
      </c>
      <c r="G5728" s="18">
        <v>0.18820000000000001</v>
      </c>
      <c r="H5728" s="71">
        <v>4.5</v>
      </c>
    </row>
    <row r="5729" spans="1:8">
      <c r="A5729" s="16" t="s">
        <v>806</v>
      </c>
      <c r="B5729" s="17">
        <v>4728</v>
      </c>
      <c r="C5729" s="16" t="s">
        <v>17</v>
      </c>
      <c r="D5729" s="16" t="s">
        <v>851</v>
      </c>
      <c r="E5729" s="27" t="s">
        <v>819</v>
      </c>
      <c r="F5729" s="27" t="s">
        <v>115</v>
      </c>
      <c r="G5729" s="18">
        <v>5.9999999999999995E-4</v>
      </c>
      <c r="H5729" s="71">
        <v>18.579999999999998</v>
      </c>
    </row>
    <row r="5730" spans="1:8">
      <c r="A5730" s="16" t="s">
        <v>806</v>
      </c>
      <c r="B5730" s="17">
        <v>10599</v>
      </c>
      <c r="C5730" s="16" t="s">
        <v>17</v>
      </c>
      <c r="D5730" s="16" t="s">
        <v>825</v>
      </c>
      <c r="E5730" s="27" t="s">
        <v>819</v>
      </c>
      <c r="F5730" s="27" t="s">
        <v>115</v>
      </c>
      <c r="G5730" s="18">
        <v>3.5999999999999999E-3</v>
      </c>
      <c r="H5730" s="71">
        <v>18</v>
      </c>
    </row>
    <row r="5731" spans="1:8">
      <c r="A5731" s="16" t="s">
        <v>806</v>
      </c>
      <c r="B5731" s="17" t="s">
        <v>844</v>
      </c>
      <c r="C5731" s="16" t="s">
        <v>17</v>
      </c>
      <c r="D5731" s="16" t="s">
        <v>845</v>
      </c>
      <c r="E5731" s="27" t="s">
        <v>819</v>
      </c>
      <c r="F5731" s="27" t="s">
        <v>820</v>
      </c>
      <c r="G5731" s="18">
        <v>4.5999999999999999E-3</v>
      </c>
      <c r="H5731" s="71">
        <v>12.99</v>
      </c>
    </row>
    <row r="5732" spans="1:8">
      <c r="A5732" s="16" t="s">
        <v>806</v>
      </c>
      <c r="B5732" s="17" t="s">
        <v>821</v>
      </c>
      <c r="C5732" s="16" t="s">
        <v>17</v>
      </c>
      <c r="D5732" s="16" t="s">
        <v>822</v>
      </c>
      <c r="E5732" s="27" t="s">
        <v>819</v>
      </c>
      <c r="F5732" s="27" t="s">
        <v>115</v>
      </c>
      <c r="G5732" s="18">
        <v>4.0000000000000002E-4</v>
      </c>
      <c r="H5732" s="71">
        <v>24.02</v>
      </c>
    </row>
    <row r="5733" spans="1:8">
      <c r="A5733" s="11"/>
      <c r="B5733" s="11"/>
      <c r="C5733" s="11"/>
      <c r="D5733" s="11"/>
      <c r="E5733" s="11"/>
      <c r="F5733" s="11"/>
      <c r="G5733" s="12"/>
      <c r="H5733" s="75"/>
    </row>
    <row r="5734" spans="1:8">
      <c r="A5734" s="11"/>
      <c r="B5734" s="11"/>
      <c r="C5734" s="11"/>
      <c r="D5734" s="11"/>
      <c r="E5734" s="11"/>
      <c r="F5734" s="11"/>
      <c r="G5734" s="28"/>
      <c r="H5734" s="76"/>
    </row>
    <row r="5735" spans="1:8" ht="15" thickBot="1">
      <c r="A5735" s="13"/>
      <c r="B5735" s="13"/>
      <c r="C5735" s="13"/>
      <c r="D5735" s="13"/>
      <c r="E5735" s="13"/>
      <c r="F5735" s="13"/>
      <c r="G5735" s="14"/>
      <c r="H5735" s="77"/>
    </row>
    <row r="5736" spans="1:8" ht="15" thickTop="1">
      <c r="A5736" s="15"/>
      <c r="B5736" s="15"/>
      <c r="C5736" s="15"/>
      <c r="D5736" s="15"/>
      <c r="E5736" s="15"/>
      <c r="F5736" s="15"/>
      <c r="G5736" s="15"/>
      <c r="H5736" s="78"/>
    </row>
    <row r="5737" spans="1:8">
      <c r="A5737" s="23">
        <v>19</v>
      </c>
      <c r="B5737" s="23"/>
      <c r="C5737" s="23"/>
      <c r="D5737" s="23" t="s">
        <v>792</v>
      </c>
      <c r="E5737" s="23"/>
      <c r="F5737" s="30"/>
      <c r="G5737" s="30"/>
      <c r="H5737" s="81"/>
    </row>
    <row r="5738" spans="1:8" ht="15">
      <c r="A5738" s="1" t="s">
        <v>786</v>
      </c>
      <c r="B5738" s="2" t="s">
        <v>1</v>
      </c>
      <c r="C5738" s="1" t="s">
        <v>2</v>
      </c>
      <c r="D5738" s="1" t="s">
        <v>3</v>
      </c>
      <c r="E5738" s="29" t="s">
        <v>799</v>
      </c>
      <c r="F5738" s="29" t="s">
        <v>4</v>
      </c>
      <c r="G5738" s="2" t="s">
        <v>5</v>
      </c>
      <c r="H5738" s="74" t="s">
        <v>6</v>
      </c>
    </row>
    <row r="5739" spans="1:8" ht="38.25">
      <c r="A5739" s="3" t="s">
        <v>800</v>
      </c>
      <c r="B5739" s="4">
        <v>93565</v>
      </c>
      <c r="C5739" s="3" t="s">
        <v>20</v>
      </c>
      <c r="D5739" s="3" t="s">
        <v>1790</v>
      </c>
      <c r="E5739" s="25" t="s">
        <v>1801</v>
      </c>
      <c r="F5739" s="25" t="s">
        <v>213</v>
      </c>
      <c r="G5739" s="5">
        <v>1</v>
      </c>
      <c r="H5739" s="79">
        <v>23154.54</v>
      </c>
    </row>
    <row r="5740" spans="1:8" ht="38.25">
      <c r="A5740" s="7" t="s">
        <v>801</v>
      </c>
      <c r="B5740" s="8">
        <v>95415</v>
      </c>
      <c r="C5740" s="7" t="s">
        <v>20</v>
      </c>
      <c r="D5740" s="7" t="s">
        <v>1929</v>
      </c>
      <c r="E5740" s="26" t="s">
        <v>1801</v>
      </c>
      <c r="F5740" s="26" t="s">
        <v>213</v>
      </c>
      <c r="G5740" s="9">
        <v>1</v>
      </c>
      <c r="H5740" s="72">
        <v>244.07</v>
      </c>
    </row>
    <row r="5741" spans="1:8" ht="25.5">
      <c r="A5741" s="16" t="s">
        <v>806</v>
      </c>
      <c r="B5741" s="17">
        <v>40864</v>
      </c>
      <c r="C5741" s="16" t="s">
        <v>20</v>
      </c>
      <c r="D5741" s="16" t="s">
        <v>1755</v>
      </c>
      <c r="E5741" s="27" t="s">
        <v>819</v>
      </c>
      <c r="F5741" s="27" t="s">
        <v>213</v>
      </c>
      <c r="G5741" s="18">
        <v>1</v>
      </c>
      <c r="H5741" s="71">
        <v>15.46</v>
      </c>
    </row>
    <row r="5742" spans="1:8" ht="25.5">
      <c r="A5742" s="16" t="s">
        <v>806</v>
      </c>
      <c r="B5742" s="17">
        <v>43474</v>
      </c>
      <c r="C5742" s="16" t="s">
        <v>20</v>
      </c>
      <c r="D5742" s="16" t="s">
        <v>1756</v>
      </c>
      <c r="E5742" s="27" t="s">
        <v>819</v>
      </c>
      <c r="F5742" s="27" t="s">
        <v>213</v>
      </c>
      <c r="G5742" s="18">
        <v>1</v>
      </c>
      <c r="H5742" s="71">
        <v>2.35</v>
      </c>
    </row>
    <row r="5743" spans="1:8">
      <c r="A5743" s="16" t="s">
        <v>806</v>
      </c>
      <c r="B5743" s="17">
        <v>40811</v>
      </c>
      <c r="C5743" s="16" t="s">
        <v>20</v>
      </c>
      <c r="D5743" s="16" t="s">
        <v>1930</v>
      </c>
      <c r="E5743" s="27" t="s">
        <v>809</v>
      </c>
      <c r="F5743" s="27" t="s">
        <v>213</v>
      </c>
      <c r="G5743" s="18">
        <v>1</v>
      </c>
      <c r="H5743" s="71">
        <v>21949.29</v>
      </c>
    </row>
    <row r="5744" spans="1:8" ht="25.5">
      <c r="A5744" s="16" t="s">
        <v>806</v>
      </c>
      <c r="B5744" s="17">
        <v>40863</v>
      </c>
      <c r="C5744" s="16" t="s">
        <v>20</v>
      </c>
      <c r="D5744" s="16" t="s">
        <v>1754</v>
      </c>
      <c r="E5744" s="27" t="s">
        <v>819</v>
      </c>
      <c r="F5744" s="27" t="s">
        <v>213</v>
      </c>
      <c r="G5744" s="18">
        <v>1</v>
      </c>
      <c r="H5744" s="71">
        <v>270.51</v>
      </c>
    </row>
    <row r="5745" spans="1:8" ht="25.5">
      <c r="A5745" s="16" t="s">
        <v>806</v>
      </c>
      <c r="B5745" s="17">
        <v>43498</v>
      </c>
      <c r="C5745" s="16" t="s">
        <v>20</v>
      </c>
      <c r="D5745" s="16" t="s">
        <v>1753</v>
      </c>
      <c r="E5745" s="27" t="s">
        <v>819</v>
      </c>
      <c r="F5745" s="27" t="s">
        <v>213</v>
      </c>
      <c r="G5745" s="18">
        <v>1</v>
      </c>
      <c r="H5745" s="71">
        <v>146</v>
      </c>
    </row>
    <row r="5746" spans="1:8">
      <c r="A5746" s="11"/>
      <c r="B5746" s="11"/>
      <c r="C5746" s="11"/>
      <c r="D5746" s="11"/>
      <c r="E5746" s="11"/>
      <c r="F5746" s="11"/>
      <c r="G5746" s="12"/>
      <c r="H5746" s="75"/>
    </row>
    <row r="5747" spans="1:8">
      <c r="A5747" s="11"/>
      <c r="B5747" s="11"/>
      <c r="C5747" s="11"/>
      <c r="D5747" s="11"/>
      <c r="E5747" s="11"/>
      <c r="F5747" s="11"/>
      <c r="G5747" s="28"/>
      <c r="H5747" s="76"/>
    </row>
    <row r="5748" spans="1:8" ht="15" thickBot="1">
      <c r="A5748" s="13"/>
      <c r="B5748" s="13"/>
      <c r="C5748" s="13"/>
      <c r="D5748" s="13"/>
      <c r="E5748" s="13"/>
      <c r="F5748" s="13"/>
      <c r="G5748" s="14"/>
      <c r="H5748" s="77"/>
    </row>
    <row r="5749" spans="1:8" ht="15" thickTop="1">
      <c r="A5749" s="15"/>
      <c r="B5749" s="15"/>
      <c r="C5749" s="15"/>
      <c r="D5749" s="15"/>
      <c r="E5749" s="15"/>
      <c r="F5749" s="15"/>
      <c r="G5749" s="15"/>
      <c r="H5749" s="78"/>
    </row>
    <row r="5750" spans="1:8" ht="15">
      <c r="A5750" s="1" t="s">
        <v>787</v>
      </c>
      <c r="B5750" s="2" t="s">
        <v>1</v>
      </c>
      <c r="C5750" s="1" t="s">
        <v>2</v>
      </c>
      <c r="D5750" s="1" t="s">
        <v>3</v>
      </c>
      <c r="E5750" s="29" t="s">
        <v>799</v>
      </c>
      <c r="F5750" s="29" t="s">
        <v>4</v>
      </c>
      <c r="G5750" s="2" t="s">
        <v>5</v>
      </c>
      <c r="H5750" s="74" t="s">
        <v>6</v>
      </c>
    </row>
    <row r="5751" spans="1:8" ht="25.5">
      <c r="A5751" s="3" t="s">
        <v>800</v>
      </c>
      <c r="B5751" s="4">
        <v>101404</v>
      </c>
      <c r="C5751" s="3" t="s">
        <v>20</v>
      </c>
      <c r="D5751" s="3" t="s">
        <v>793</v>
      </c>
      <c r="E5751" s="25" t="s">
        <v>803</v>
      </c>
      <c r="F5751" s="25" t="s">
        <v>213</v>
      </c>
      <c r="G5751" s="5">
        <v>1</v>
      </c>
      <c r="H5751" s="6">
        <f>ROUND(SUM(H5753*G5753,G5754*H5754,H5755*G5755,H5756*G5756,H5757*G5757,H5752*G5752),2)</f>
        <v>22227.279999999999</v>
      </c>
    </row>
    <row r="5752" spans="1:8" ht="25.5">
      <c r="A5752" s="7" t="s">
        <v>801</v>
      </c>
      <c r="B5752" s="8">
        <v>101318</v>
      </c>
      <c r="C5752" s="7" t="s">
        <v>20</v>
      </c>
      <c r="D5752" s="7" t="s">
        <v>1757</v>
      </c>
      <c r="E5752" s="26" t="s">
        <v>803</v>
      </c>
      <c r="F5752" s="26" t="s">
        <v>213</v>
      </c>
      <c r="G5752" s="9">
        <v>1</v>
      </c>
      <c r="H5752" s="72">
        <v>571.49</v>
      </c>
    </row>
    <row r="5753" spans="1:8" ht="25.5">
      <c r="A5753" s="16" t="s">
        <v>806</v>
      </c>
      <c r="B5753" s="17">
        <v>40864</v>
      </c>
      <c r="C5753" s="16" t="s">
        <v>20</v>
      </c>
      <c r="D5753" s="16" t="s">
        <v>1755</v>
      </c>
      <c r="E5753" s="27" t="s">
        <v>819</v>
      </c>
      <c r="F5753" s="27" t="s">
        <v>213</v>
      </c>
      <c r="G5753" s="18">
        <v>1</v>
      </c>
      <c r="H5753" s="71">
        <v>15.46</v>
      </c>
    </row>
    <row r="5754" spans="1:8">
      <c r="A5754" s="16" t="s">
        <v>806</v>
      </c>
      <c r="B5754" s="17">
        <v>40939</v>
      </c>
      <c r="C5754" s="16" t="s">
        <v>20</v>
      </c>
      <c r="D5754" s="16" t="s">
        <v>1758</v>
      </c>
      <c r="E5754" s="27" t="s">
        <v>809</v>
      </c>
      <c r="F5754" s="27" t="s">
        <v>213</v>
      </c>
      <c r="G5754" s="18">
        <v>1</v>
      </c>
      <c r="H5754" s="71">
        <v>21221.47</v>
      </c>
    </row>
    <row r="5755" spans="1:8" ht="25.5">
      <c r="A5755" s="16" t="s">
        <v>806</v>
      </c>
      <c r="B5755" s="17">
        <v>40863</v>
      </c>
      <c r="C5755" s="16" t="s">
        <v>20</v>
      </c>
      <c r="D5755" s="16" t="s">
        <v>1754</v>
      </c>
      <c r="E5755" s="27" t="s">
        <v>819</v>
      </c>
      <c r="F5755" s="27" t="s">
        <v>213</v>
      </c>
      <c r="G5755" s="18">
        <v>1</v>
      </c>
      <c r="H5755" s="71">
        <v>270.51</v>
      </c>
    </row>
    <row r="5756" spans="1:8" ht="25.5">
      <c r="A5756" s="16" t="s">
        <v>806</v>
      </c>
      <c r="B5756" s="17">
        <v>43498</v>
      </c>
      <c r="C5756" s="16" t="s">
        <v>20</v>
      </c>
      <c r="D5756" s="16" t="s">
        <v>1753</v>
      </c>
      <c r="E5756" s="27" t="s">
        <v>819</v>
      </c>
      <c r="F5756" s="27" t="s">
        <v>213</v>
      </c>
      <c r="G5756" s="18">
        <v>1</v>
      </c>
      <c r="H5756" s="71">
        <v>146</v>
      </c>
    </row>
    <row r="5757" spans="1:8" ht="25.5">
      <c r="A5757" s="16" t="s">
        <v>806</v>
      </c>
      <c r="B5757" s="17">
        <v>43474</v>
      </c>
      <c r="C5757" s="16" t="s">
        <v>20</v>
      </c>
      <c r="D5757" s="16" t="s">
        <v>1756</v>
      </c>
      <c r="E5757" s="27" t="s">
        <v>819</v>
      </c>
      <c r="F5757" s="27" t="s">
        <v>213</v>
      </c>
      <c r="G5757" s="18">
        <v>1</v>
      </c>
      <c r="H5757" s="71">
        <v>2.35</v>
      </c>
    </row>
    <row r="5758" spans="1:8">
      <c r="A5758" s="11"/>
      <c r="B5758" s="11"/>
      <c r="C5758" s="11"/>
      <c r="D5758" s="11"/>
      <c r="E5758" s="11"/>
      <c r="F5758" s="11"/>
      <c r="G5758" s="12"/>
      <c r="H5758" s="75"/>
    </row>
    <row r="5759" spans="1:8">
      <c r="A5759" s="11"/>
      <c r="B5759" s="11"/>
      <c r="C5759" s="11"/>
      <c r="D5759" s="11"/>
      <c r="E5759" s="11"/>
      <c r="F5759" s="11"/>
      <c r="G5759" s="28"/>
      <c r="H5759" s="76"/>
    </row>
    <row r="5760" spans="1:8" ht="15" thickBot="1">
      <c r="A5760" s="13"/>
      <c r="B5760" s="13"/>
      <c r="C5760" s="13"/>
      <c r="D5760" s="13"/>
      <c r="E5760" s="13"/>
      <c r="F5760" s="13"/>
      <c r="G5760" s="14"/>
      <c r="H5760" s="77"/>
    </row>
    <row r="5761" spans="1:8" ht="15" thickTop="1">
      <c r="A5761" s="15"/>
      <c r="B5761" s="15"/>
      <c r="C5761" s="15"/>
      <c r="D5761" s="15"/>
      <c r="E5761" s="15"/>
      <c r="F5761" s="15"/>
      <c r="G5761" s="15"/>
      <c r="H5761" s="78"/>
    </row>
    <row r="5762" spans="1:8" ht="15">
      <c r="A5762" s="1" t="s">
        <v>788</v>
      </c>
      <c r="B5762" s="2" t="s">
        <v>1</v>
      </c>
      <c r="C5762" s="1" t="s">
        <v>2</v>
      </c>
      <c r="D5762" s="1" t="s">
        <v>3</v>
      </c>
      <c r="E5762" s="29" t="s">
        <v>799</v>
      </c>
      <c r="F5762" s="29" t="s">
        <v>4</v>
      </c>
      <c r="G5762" s="2" t="s">
        <v>5</v>
      </c>
      <c r="H5762" s="74" t="s">
        <v>6</v>
      </c>
    </row>
    <row r="5763" spans="1:8" ht="38.25">
      <c r="A5763" s="3" t="s">
        <v>800</v>
      </c>
      <c r="B5763" s="4">
        <v>94295</v>
      </c>
      <c r="C5763" s="3" t="s">
        <v>20</v>
      </c>
      <c r="D5763" s="3" t="s">
        <v>794</v>
      </c>
      <c r="E5763" s="25" t="s">
        <v>1801</v>
      </c>
      <c r="F5763" s="25" t="s">
        <v>213</v>
      </c>
      <c r="G5763" s="5">
        <v>1</v>
      </c>
      <c r="H5763" s="79">
        <v>12567.94</v>
      </c>
    </row>
    <row r="5764" spans="1:8" ht="38.25">
      <c r="A5764" s="7" t="s">
        <v>801</v>
      </c>
      <c r="B5764" s="8">
        <v>95423</v>
      </c>
      <c r="C5764" s="7" t="s">
        <v>20</v>
      </c>
      <c r="D5764" s="7" t="s">
        <v>1759</v>
      </c>
      <c r="E5764" s="26" t="s">
        <v>1801</v>
      </c>
      <c r="F5764" s="26" t="s">
        <v>213</v>
      </c>
      <c r="G5764" s="9">
        <v>1</v>
      </c>
      <c r="H5764" s="72">
        <v>179.14</v>
      </c>
    </row>
    <row r="5765" spans="1:8">
      <c r="A5765" s="16" t="s">
        <v>806</v>
      </c>
      <c r="B5765" s="17">
        <v>40819</v>
      </c>
      <c r="C5765" s="16" t="s">
        <v>20</v>
      </c>
      <c r="D5765" s="16" t="s">
        <v>1762</v>
      </c>
      <c r="E5765" s="27" t="s">
        <v>809</v>
      </c>
      <c r="F5765" s="27" t="s">
        <v>213</v>
      </c>
      <c r="G5765" s="18">
        <v>1</v>
      </c>
      <c r="H5765" s="71">
        <v>11217.32</v>
      </c>
    </row>
    <row r="5766" spans="1:8" ht="25.5">
      <c r="A5766" s="16" t="s">
        <v>806</v>
      </c>
      <c r="B5766" s="17">
        <v>43475</v>
      </c>
      <c r="C5766" s="16" t="s">
        <v>20</v>
      </c>
      <c r="D5766" s="16" t="s">
        <v>1760</v>
      </c>
      <c r="E5766" s="27" t="s">
        <v>819</v>
      </c>
      <c r="F5766" s="27" t="s">
        <v>213</v>
      </c>
      <c r="G5766" s="18">
        <v>1</v>
      </c>
      <c r="H5766" s="71">
        <v>15.46</v>
      </c>
    </row>
    <row r="5767" spans="1:8" ht="25.5">
      <c r="A5767" s="16" t="s">
        <v>806</v>
      </c>
      <c r="B5767" s="17">
        <v>43499</v>
      </c>
      <c r="C5767" s="16" t="s">
        <v>20</v>
      </c>
      <c r="D5767" s="16" t="s">
        <v>1761</v>
      </c>
      <c r="E5767" s="27" t="s">
        <v>819</v>
      </c>
      <c r="F5767" s="27" t="s">
        <v>213</v>
      </c>
      <c r="G5767" s="18">
        <v>1</v>
      </c>
      <c r="H5767" s="71">
        <v>241.99</v>
      </c>
    </row>
    <row r="5768" spans="1:8" ht="25.5">
      <c r="A5768" s="16" t="s">
        <v>806</v>
      </c>
      <c r="B5768" s="17">
        <v>40863</v>
      </c>
      <c r="C5768" s="16" t="s">
        <v>20</v>
      </c>
      <c r="D5768" s="16" t="s">
        <v>1754</v>
      </c>
      <c r="E5768" s="27" t="s">
        <v>819</v>
      </c>
      <c r="F5768" s="27" t="s">
        <v>213</v>
      </c>
      <c r="G5768" s="18">
        <v>1</v>
      </c>
      <c r="H5768" s="71">
        <v>270.51</v>
      </c>
    </row>
    <row r="5769" spans="1:8" ht="25.5">
      <c r="A5769" s="16" t="s">
        <v>806</v>
      </c>
      <c r="B5769" s="17">
        <v>40864</v>
      </c>
      <c r="C5769" s="16" t="s">
        <v>20</v>
      </c>
      <c r="D5769" s="16" t="s">
        <v>1755</v>
      </c>
      <c r="E5769" s="27" t="s">
        <v>819</v>
      </c>
      <c r="F5769" s="27" t="s">
        <v>213</v>
      </c>
      <c r="G5769" s="18">
        <v>1</v>
      </c>
      <c r="H5769" s="71">
        <v>15.46</v>
      </c>
    </row>
    <row r="5770" spans="1:8">
      <c r="A5770" s="11"/>
      <c r="B5770" s="11"/>
      <c r="C5770" s="11"/>
      <c r="D5770" s="11"/>
      <c r="E5770" s="11"/>
      <c r="F5770" s="11"/>
      <c r="G5770" s="12"/>
      <c r="H5770" s="75"/>
    </row>
    <row r="5771" spans="1:8">
      <c r="A5771" s="11"/>
      <c r="B5771" s="11"/>
      <c r="C5771" s="11"/>
      <c r="D5771" s="11"/>
      <c r="E5771" s="11"/>
      <c r="F5771" s="11"/>
      <c r="G5771" s="28"/>
      <c r="H5771" s="76"/>
    </row>
    <row r="5772" spans="1:8" ht="15" thickBot="1">
      <c r="A5772" s="13"/>
      <c r="B5772" s="13"/>
      <c r="C5772" s="13"/>
      <c r="D5772" s="13"/>
      <c r="E5772" s="13"/>
      <c r="F5772" s="13"/>
      <c r="G5772" s="14"/>
      <c r="H5772" s="77"/>
    </row>
    <row r="5773" spans="1:8" ht="15" thickTop="1">
      <c r="A5773" s="15"/>
      <c r="B5773" s="15"/>
      <c r="C5773" s="15"/>
      <c r="D5773" s="15"/>
      <c r="E5773" s="15"/>
      <c r="F5773" s="15"/>
      <c r="G5773" s="15"/>
      <c r="H5773" s="78"/>
    </row>
    <row r="5774" spans="1:8" ht="15">
      <c r="A5774" s="1" t="s">
        <v>789</v>
      </c>
      <c r="B5774" s="2" t="s">
        <v>1</v>
      </c>
      <c r="C5774" s="1" t="s">
        <v>2</v>
      </c>
      <c r="D5774" s="1" t="s">
        <v>3</v>
      </c>
      <c r="E5774" s="29" t="s">
        <v>799</v>
      </c>
      <c r="F5774" s="29" t="s">
        <v>4</v>
      </c>
      <c r="G5774" s="2" t="s">
        <v>5</v>
      </c>
      <c r="H5774" s="74" t="s">
        <v>6</v>
      </c>
    </row>
    <row r="5775" spans="1:8" ht="38.25">
      <c r="A5775" s="3" t="s">
        <v>800</v>
      </c>
      <c r="B5775" s="4">
        <v>93572</v>
      </c>
      <c r="C5775" s="3" t="s">
        <v>20</v>
      </c>
      <c r="D5775" s="3" t="s">
        <v>795</v>
      </c>
      <c r="E5775" s="25" t="s">
        <v>1801</v>
      </c>
      <c r="F5775" s="25" t="s">
        <v>213</v>
      </c>
      <c r="G5775" s="5">
        <v>1</v>
      </c>
      <c r="H5775" s="79">
        <v>8475.4699999999993</v>
      </c>
    </row>
    <row r="5776" spans="1:8" ht="38.25">
      <c r="A5776" s="7" t="s">
        <v>801</v>
      </c>
      <c r="B5776" s="8">
        <v>95422</v>
      </c>
      <c r="C5776" s="7" t="s">
        <v>20</v>
      </c>
      <c r="D5776" s="7" t="s">
        <v>1763</v>
      </c>
      <c r="E5776" s="26" t="s">
        <v>1801</v>
      </c>
      <c r="F5776" s="26" t="s">
        <v>213</v>
      </c>
      <c r="G5776" s="9">
        <v>1</v>
      </c>
      <c r="H5776" s="72">
        <v>114.81</v>
      </c>
    </row>
    <row r="5777" spans="1:8" ht="25.5">
      <c r="A5777" s="16" t="s">
        <v>806</v>
      </c>
      <c r="B5777" s="17">
        <v>43499</v>
      </c>
      <c r="C5777" s="16" t="s">
        <v>20</v>
      </c>
      <c r="D5777" s="16" t="s">
        <v>1761</v>
      </c>
      <c r="E5777" s="27" t="s">
        <v>819</v>
      </c>
      <c r="F5777" s="27" t="s">
        <v>213</v>
      </c>
      <c r="G5777" s="18">
        <v>1</v>
      </c>
      <c r="H5777" s="71">
        <v>241.99</v>
      </c>
    </row>
    <row r="5778" spans="1:8" ht="25.5">
      <c r="A5778" s="16" t="s">
        <v>806</v>
      </c>
      <c r="B5778" s="17">
        <v>40863</v>
      </c>
      <c r="C5778" s="16" t="s">
        <v>20</v>
      </c>
      <c r="D5778" s="16" t="s">
        <v>1754</v>
      </c>
      <c r="E5778" s="27" t="s">
        <v>819</v>
      </c>
      <c r="F5778" s="27" t="s">
        <v>213</v>
      </c>
      <c r="G5778" s="18">
        <v>1</v>
      </c>
      <c r="H5778" s="71">
        <v>270.51</v>
      </c>
    </row>
    <row r="5779" spans="1:8" ht="25.5">
      <c r="A5779" s="16" t="s">
        <v>806</v>
      </c>
      <c r="B5779" s="17">
        <v>40864</v>
      </c>
      <c r="C5779" s="16" t="s">
        <v>20</v>
      </c>
      <c r="D5779" s="16" t="s">
        <v>1755</v>
      </c>
      <c r="E5779" s="27" t="s">
        <v>819</v>
      </c>
      <c r="F5779" s="27" t="s">
        <v>213</v>
      </c>
      <c r="G5779" s="18">
        <v>1</v>
      </c>
      <c r="H5779" s="71">
        <v>15.46</v>
      </c>
    </row>
    <row r="5780" spans="1:8">
      <c r="A5780" s="16" t="s">
        <v>806</v>
      </c>
      <c r="B5780" s="17">
        <v>40818</v>
      </c>
      <c r="C5780" s="16" t="s">
        <v>20</v>
      </c>
      <c r="D5780" s="16" t="s">
        <v>1764</v>
      </c>
      <c r="E5780" s="27" t="s">
        <v>809</v>
      </c>
      <c r="F5780" s="27" t="s">
        <v>213</v>
      </c>
      <c r="G5780" s="18">
        <v>1</v>
      </c>
      <c r="H5780" s="71">
        <v>7189.18</v>
      </c>
    </row>
    <row r="5781" spans="1:8" ht="25.5">
      <c r="A5781" s="16" t="s">
        <v>806</v>
      </c>
      <c r="B5781" s="17">
        <v>43475</v>
      </c>
      <c r="C5781" s="16" t="s">
        <v>20</v>
      </c>
      <c r="D5781" s="16" t="s">
        <v>1760</v>
      </c>
      <c r="E5781" s="27" t="s">
        <v>819</v>
      </c>
      <c r="F5781" s="27" t="s">
        <v>213</v>
      </c>
      <c r="G5781" s="18">
        <v>1</v>
      </c>
      <c r="H5781" s="71">
        <v>15.46</v>
      </c>
    </row>
    <row r="5782" spans="1:8">
      <c r="A5782" s="11"/>
      <c r="B5782" s="11"/>
      <c r="C5782" s="11"/>
      <c r="D5782" s="11"/>
      <c r="E5782" s="11"/>
      <c r="F5782" s="11"/>
      <c r="G5782" s="12"/>
      <c r="H5782" s="75"/>
    </row>
    <row r="5783" spans="1:8">
      <c r="A5783" s="11"/>
      <c r="B5783" s="11"/>
      <c r="C5783" s="11"/>
      <c r="D5783" s="11"/>
      <c r="E5783" s="11"/>
      <c r="F5783" s="11"/>
      <c r="G5783" s="28"/>
      <c r="H5783" s="76"/>
    </row>
    <row r="5784" spans="1:8" ht="15" thickBot="1">
      <c r="A5784" s="13"/>
      <c r="B5784" s="13"/>
      <c r="C5784" s="13"/>
      <c r="D5784" s="13"/>
      <c r="E5784" s="13"/>
      <c r="F5784" s="13"/>
      <c r="G5784" s="14"/>
      <c r="H5784" s="77"/>
    </row>
    <row r="5785" spans="1:8" ht="15" thickTop="1">
      <c r="A5785" s="15"/>
      <c r="B5785" s="15"/>
      <c r="C5785" s="15"/>
      <c r="D5785" s="15"/>
      <c r="E5785" s="15"/>
      <c r="F5785" s="15"/>
      <c r="G5785" s="15"/>
      <c r="H5785" s="78"/>
    </row>
    <row r="5786" spans="1:8" ht="15">
      <c r="A5786" s="1" t="s">
        <v>790</v>
      </c>
      <c r="B5786" s="2" t="s">
        <v>1</v>
      </c>
      <c r="C5786" s="1" t="s">
        <v>2</v>
      </c>
      <c r="D5786" s="1" t="s">
        <v>3</v>
      </c>
      <c r="E5786" s="29" t="s">
        <v>799</v>
      </c>
      <c r="F5786" s="29" t="s">
        <v>4</v>
      </c>
      <c r="G5786" s="2" t="s">
        <v>5</v>
      </c>
      <c r="H5786" s="74" t="s">
        <v>6</v>
      </c>
    </row>
    <row r="5787" spans="1:8" ht="38.25">
      <c r="A5787" s="3" t="s">
        <v>800</v>
      </c>
      <c r="B5787" s="4">
        <v>101390</v>
      </c>
      <c r="C5787" s="3" t="s">
        <v>20</v>
      </c>
      <c r="D5787" s="3" t="s">
        <v>796</v>
      </c>
      <c r="E5787" s="25" t="s">
        <v>1801</v>
      </c>
      <c r="F5787" s="25" t="s">
        <v>213</v>
      </c>
      <c r="G5787" s="5">
        <v>1</v>
      </c>
      <c r="H5787" s="79">
        <v>6146.78</v>
      </c>
    </row>
    <row r="5788" spans="1:8" ht="38.25">
      <c r="A5788" s="7" t="s">
        <v>801</v>
      </c>
      <c r="B5788" s="8">
        <v>101302</v>
      </c>
      <c r="C5788" s="7" t="s">
        <v>20</v>
      </c>
      <c r="D5788" s="7" t="s">
        <v>1765</v>
      </c>
      <c r="E5788" s="26" t="s">
        <v>1801</v>
      </c>
      <c r="F5788" s="26" t="s">
        <v>213</v>
      </c>
      <c r="G5788" s="9">
        <v>1</v>
      </c>
      <c r="H5788" s="72">
        <v>31.63</v>
      </c>
    </row>
    <row r="5789" spans="1:8" ht="25.5">
      <c r="A5789" s="16" t="s">
        <v>806</v>
      </c>
      <c r="B5789" s="17">
        <v>43474</v>
      </c>
      <c r="C5789" s="16" t="s">
        <v>20</v>
      </c>
      <c r="D5789" s="16" t="s">
        <v>1756</v>
      </c>
      <c r="E5789" s="27" t="s">
        <v>819</v>
      </c>
      <c r="F5789" s="27" t="s">
        <v>213</v>
      </c>
      <c r="G5789" s="18">
        <v>1</v>
      </c>
      <c r="H5789" s="71">
        <v>2.35</v>
      </c>
    </row>
    <row r="5790" spans="1:8" ht="25.5">
      <c r="A5790" s="16" t="s">
        <v>806</v>
      </c>
      <c r="B5790" s="17">
        <v>43498</v>
      </c>
      <c r="C5790" s="16" t="s">
        <v>20</v>
      </c>
      <c r="D5790" s="16" t="s">
        <v>1753</v>
      </c>
      <c r="E5790" s="27" t="s">
        <v>819</v>
      </c>
      <c r="F5790" s="27" t="s">
        <v>213</v>
      </c>
      <c r="G5790" s="18">
        <v>1</v>
      </c>
      <c r="H5790" s="71">
        <v>146</v>
      </c>
    </row>
    <row r="5791" spans="1:8" ht="25.5">
      <c r="A5791" s="16" t="s">
        <v>806</v>
      </c>
      <c r="B5791" s="17">
        <v>40864</v>
      </c>
      <c r="C5791" s="16" t="s">
        <v>20</v>
      </c>
      <c r="D5791" s="16" t="s">
        <v>1755</v>
      </c>
      <c r="E5791" s="27" t="s">
        <v>819</v>
      </c>
      <c r="F5791" s="27" t="s">
        <v>213</v>
      </c>
      <c r="G5791" s="18">
        <v>1</v>
      </c>
      <c r="H5791" s="71">
        <v>15.46</v>
      </c>
    </row>
    <row r="5792" spans="1:8" ht="25.5">
      <c r="A5792" s="16" t="s">
        <v>806</v>
      </c>
      <c r="B5792" s="17">
        <v>40863</v>
      </c>
      <c r="C5792" s="16" t="s">
        <v>20</v>
      </c>
      <c r="D5792" s="16" t="s">
        <v>1754</v>
      </c>
      <c r="E5792" s="27" t="s">
        <v>819</v>
      </c>
      <c r="F5792" s="27" t="s">
        <v>213</v>
      </c>
      <c r="G5792" s="18">
        <v>1</v>
      </c>
      <c r="H5792" s="71">
        <v>270.51</v>
      </c>
    </row>
    <row r="5793" spans="1:8">
      <c r="A5793" s="16" t="s">
        <v>806</v>
      </c>
      <c r="B5793" s="17">
        <v>40931</v>
      </c>
      <c r="C5793" s="16" t="s">
        <v>20</v>
      </c>
      <c r="D5793" s="16" t="s">
        <v>1766</v>
      </c>
      <c r="E5793" s="27" t="s">
        <v>809</v>
      </c>
      <c r="F5793" s="27" t="s">
        <v>213</v>
      </c>
      <c r="G5793" s="18">
        <v>1</v>
      </c>
      <c r="H5793" s="71">
        <v>5052.7700000000004</v>
      </c>
    </row>
    <row r="5794" spans="1:8">
      <c r="A5794" s="11"/>
      <c r="B5794" s="11"/>
      <c r="C5794" s="11"/>
      <c r="D5794" s="11"/>
      <c r="E5794" s="11"/>
      <c r="F5794" s="11"/>
      <c r="G5794" s="12"/>
      <c r="H5794" s="75"/>
    </row>
    <row r="5795" spans="1:8">
      <c r="A5795" s="11"/>
      <c r="B5795" s="11"/>
      <c r="C5795" s="11"/>
      <c r="D5795" s="11"/>
      <c r="E5795" s="11"/>
      <c r="F5795" s="11"/>
      <c r="G5795" s="28"/>
      <c r="H5795" s="76"/>
    </row>
    <row r="5796" spans="1:8" ht="15" thickBot="1">
      <c r="A5796" s="13"/>
      <c r="B5796" s="13"/>
      <c r="C5796" s="13"/>
      <c r="D5796" s="13"/>
      <c r="E5796" s="13"/>
      <c r="F5796" s="13"/>
      <c r="G5796" s="14"/>
      <c r="H5796" s="77"/>
    </row>
    <row r="5797" spans="1:8" ht="15" thickTop="1">
      <c r="A5797" s="15"/>
      <c r="B5797" s="15"/>
      <c r="C5797" s="15"/>
      <c r="D5797" s="15"/>
      <c r="E5797" s="15"/>
      <c r="F5797" s="15"/>
      <c r="G5797" s="15"/>
      <c r="H5797" s="78"/>
    </row>
    <row r="5798" spans="1:8" ht="15">
      <c r="A5798" s="1" t="s">
        <v>791</v>
      </c>
      <c r="B5798" s="2" t="s">
        <v>1</v>
      </c>
      <c r="C5798" s="1" t="s">
        <v>2</v>
      </c>
      <c r="D5798" s="1" t="s">
        <v>3</v>
      </c>
      <c r="E5798" s="29" t="s">
        <v>799</v>
      </c>
      <c r="F5798" s="29" t="s">
        <v>4</v>
      </c>
      <c r="G5798" s="2" t="s">
        <v>5</v>
      </c>
      <c r="H5798" s="74" t="s">
        <v>6</v>
      </c>
    </row>
    <row r="5799" spans="1:8" ht="38.25">
      <c r="A5799" s="3" t="s">
        <v>800</v>
      </c>
      <c r="B5799" s="4">
        <v>100321</v>
      </c>
      <c r="C5799" s="3" t="s">
        <v>20</v>
      </c>
      <c r="D5799" s="3" t="s">
        <v>797</v>
      </c>
      <c r="E5799" s="25" t="s">
        <v>1801</v>
      </c>
      <c r="F5799" s="25" t="s">
        <v>213</v>
      </c>
      <c r="G5799" s="5">
        <v>1</v>
      </c>
      <c r="H5799" s="79">
        <v>6086.55</v>
      </c>
    </row>
    <row r="5800" spans="1:8" ht="38.25">
      <c r="A5800" s="7" t="s">
        <v>801</v>
      </c>
      <c r="B5800" s="8">
        <v>100315</v>
      </c>
      <c r="C5800" s="7" t="s">
        <v>20</v>
      </c>
      <c r="D5800" s="7" t="s">
        <v>1767</v>
      </c>
      <c r="E5800" s="26" t="s">
        <v>1801</v>
      </c>
      <c r="F5800" s="26" t="s">
        <v>213</v>
      </c>
      <c r="G5800" s="9">
        <v>1</v>
      </c>
      <c r="H5800" s="72">
        <v>66.900000000000006</v>
      </c>
    </row>
    <row r="5801" spans="1:8" ht="25.5">
      <c r="A5801" s="16" t="s">
        <v>806</v>
      </c>
      <c r="B5801" s="17">
        <v>43470</v>
      </c>
      <c r="C5801" s="16" t="s">
        <v>20</v>
      </c>
      <c r="D5801" s="16" t="s">
        <v>1768</v>
      </c>
      <c r="E5801" s="27" t="s">
        <v>819</v>
      </c>
      <c r="F5801" s="27" t="s">
        <v>213</v>
      </c>
      <c r="G5801" s="18">
        <v>1</v>
      </c>
      <c r="H5801" s="71">
        <v>11.14</v>
      </c>
    </row>
    <row r="5802" spans="1:8" ht="25.5">
      <c r="A5802" s="16" t="s">
        <v>806</v>
      </c>
      <c r="B5802" s="17">
        <v>40864</v>
      </c>
      <c r="C5802" s="16" t="s">
        <v>20</v>
      </c>
      <c r="D5802" s="16" t="s">
        <v>1755</v>
      </c>
      <c r="E5802" s="27" t="s">
        <v>819</v>
      </c>
      <c r="F5802" s="27" t="s">
        <v>213</v>
      </c>
      <c r="G5802" s="18">
        <v>1</v>
      </c>
      <c r="H5802" s="71">
        <v>15.46</v>
      </c>
    </row>
    <row r="5803" spans="1:8" ht="25.5">
      <c r="A5803" s="16" t="s">
        <v>806</v>
      </c>
      <c r="B5803" s="17">
        <v>40863</v>
      </c>
      <c r="C5803" s="16" t="s">
        <v>20</v>
      </c>
      <c r="D5803" s="16" t="s">
        <v>1754</v>
      </c>
      <c r="E5803" s="27" t="s">
        <v>819</v>
      </c>
      <c r="F5803" s="27" t="s">
        <v>213</v>
      </c>
      <c r="G5803" s="18">
        <v>1</v>
      </c>
      <c r="H5803" s="71">
        <v>270.51</v>
      </c>
    </row>
    <row r="5804" spans="1:8">
      <c r="A5804" s="16" t="s">
        <v>806</v>
      </c>
      <c r="B5804" s="17">
        <v>40944</v>
      </c>
      <c r="C5804" s="16" t="s">
        <v>20</v>
      </c>
      <c r="D5804" s="16" t="s">
        <v>1770</v>
      </c>
      <c r="E5804" s="27" t="s">
        <v>809</v>
      </c>
      <c r="F5804" s="27" t="s">
        <v>213</v>
      </c>
      <c r="G5804" s="18">
        <v>1</v>
      </c>
      <c r="H5804" s="71">
        <v>4940.9399999999996</v>
      </c>
    </row>
    <row r="5805" spans="1:8" ht="25.5">
      <c r="A5805" s="16" t="s">
        <v>806</v>
      </c>
      <c r="B5805" s="17">
        <v>43494</v>
      </c>
      <c r="C5805" s="16" t="s">
        <v>20</v>
      </c>
      <c r="D5805" s="16" t="s">
        <v>1769</v>
      </c>
      <c r="E5805" s="27" t="s">
        <v>819</v>
      </c>
      <c r="F5805" s="27" t="s">
        <v>213</v>
      </c>
      <c r="G5805" s="18">
        <v>1</v>
      </c>
      <c r="H5805" s="71">
        <v>153.54</v>
      </c>
    </row>
  </sheetData>
  <mergeCells count="2">
    <mergeCell ref="A3:H3"/>
    <mergeCell ref="E2:H2"/>
  </mergeCells>
  <pageMargins left="0.51181102362204722" right="0.51181102362204722" top="0.98425196850393704" bottom="0.98425196850393704" header="0.51181102362204722" footer="0.51181102362204722"/>
  <pageSetup paperSize="9" scale="42" fitToHeight="0" orientation="portrait" r:id="rId1"/>
  <headerFooter>
    <oddHeader xml:space="preserve">&amp;L </oddHeader>
    <oddFooter xml:space="preserve">&amp;L </oddFooter>
  </headerFooter>
  <rowBreaks count="1" manualBreakCount="1">
    <brk id="261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P54"/>
  <sheetViews>
    <sheetView tabSelected="1" view="pageBreakPreview" topLeftCell="C1" zoomScale="60" zoomScaleNormal="70" workbookViewId="0">
      <selection activeCell="J33" sqref="J33"/>
    </sheetView>
  </sheetViews>
  <sheetFormatPr defaultColWidth="8" defaultRowHeight="14.25"/>
  <cols>
    <col min="1" max="1" width="8.375" style="40" customWidth="1"/>
    <col min="2" max="2" width="53.375" style="40" customWidth="1"/>
    <col min="3" max="3" width="24.5" style="41" customWidth="1"/>
    <col min="4" max="4" width="21.625" style="42" customWidth="1"/>
    <col min="5" max="5" width="22" style="42" customWidth="1"/>
    <col min="6" max="6" width="22.625" style="42" customWidth="1"/>
    <col min="7" max="7" width="21.75" style="42" customWidth="1"/>
    <col min="8" max="8" width="22.125" style="47" customWidth="1"/>
    <col min="9" max="9" width="21.25" style="42" customWidth="1"/>
    <col min="10" max="10" width="21.75" style="42" customWidth="1"/>
    <col min="11" max="11" width="22.625" style="47" customWidth="1"/>
    <col min="12" max="13" width="20.625" style="47" customWidth="1"/>
    <col min="14" max="14" width="19.125" style="47" customWidth="1"/>
    <col min="15" max="15" width="20" style="47" customWidth="1"/>
    <col min="16" max="16" width="24.75" style="47" customWidth="1"/>
    <col min="17" max="16384" width="8" style="47"/>
  </cols>
  <sheetData>
    <row r="1" spans="1:16" s="38" customFormat="1" ht="15">
      <c r="A1" s="157"/>
      <c r="B1" s="158"/>
      <c r="C1" s="159"/>
      <c r="D1" s="138" t="s">
        <v>1931</v>
      </c>
      <c r="E1" s="139"/>
      <c r="F1" s="139"/>
      <c r="G1" s="139"/>
      <c r="H1" s="139"/>
      <c r="I1" s="139"/>
      <c r="J1" s="139"/>
      <c r="K1" s="139"/>
      <c r="L1" s="139"/>
      <c r="M1" s="140"/>
      <c r="N1" s="141" t="s">
        <v>1990</v>
      </c>
      <c r="O1" s="142"/>
    </row>
    <row r="2" spans="1:16" s="38" customFormat="1" ht="20.100000000000001" customHeight="1">
      <c r="A2" s="160"/>
      <c r="B2" s="161"/>
      <c r="C2" s="162"/>
      <c r="D2" s="149" t="s">
        <v>1997</v>
      </c>
      <c r="E2" s="150"/>
      <c r="F2" s="150"/>
      <c r="G2" s="150"/>
      <c r="H2" s="150"/>
      <c r="I2" s="150"/>
      <c r="J2" s="150"/>
      <c r="K2" s="150"/>
      <c r="L2" s="150"/>
      <c r="M2" s="151"/>
      <c r="N2" s="143" t="s">
        <v>2037</v>
      </c>
      <c r="O2" s="144"/>
    </row>
    <row r="3" spans="1:16" s="38" customFormat="1" ht="20.100000000000001" customHeight="1">
      <c r="A3" s="160"/>
      <c r="B3" s="161"/>
      <c r="C3" s="162"/>
      <c r="D3" s="149"/>
      <c r="E3" s="150"/>
      <c r="F3" s="150"/>
      <c r="G3" s="150"/>
      <c r="H3" s="150"/>
      <c r="I3" s="150"/>
      <c r="J3" s="150"/>
      <c r="K3" s="150"/>
      <c r="L3" s="150"/>
      <c r="M3" s="151"/>
      <c r="N3" s="145"/>
      <c r="O3" s="146"/>
    </row>
    <row r="4" spans="1:16" s="38" customFormat="1" ht="20.100000000000001" customHeight="1">
      <c r="A4" s="160"/>
      <c r="B4" s="161"/>
      <c r="C4" s="162"/>
      <c r="D4" s="149"/>
      <c r="E4" s="150"/>
      <c r="F4" s="150"/>
      <c r="G4" s="150"/>
      <c r="H4" s="150"/>
      <c r="I4" s="150"/>
      <c r="J4" s="150"/>
      <c r="K4" s="150"/>
      <c r="L4" s="150"/>
      <c r="M4" s="151"/>
      <c r="N4" s="145"/>
      <c r="O4" s="146"/>
    </row>
    <row r="5" spans="1:16" s="38" customFormat="1" ht="20.100000000000001" customHeight="1">
      <c r="A5" s="160"/>
      <c r="B5" s="161"/>
      <c r="C5" s="162"/>
      <c r="D5" s="149"/>
      <c r="E5" s="150"/>
      <c r="F5" s="150"/>
      <c r="G5" s="150"/>
      <c r="H5" s="150"/>
      <c r="I5" s="150"/>
      <c r="J5" s="150"/>
      <c r="K5" s="150"/>
      <c r="L5" s="150"/>
      <c r="M5" s="151"/>
      <c r="N5" s="145"/>
      <c r="O5" s="146"/>
    </row>
    <row r="6" spans="1:16" s="39" customFormat="1" ht="20.100000000000001" customHeight="1">
      <c r="A6" s="160"/>
      <c r="B6" s="161"/>
      <c r="C6" s="162"/>
      <c r="D6" s="149"/>
      <c r="E6" s="150"/>
      <c r="F6" s="150"/>
      <c r="G6" s="150"/>
      <c r="H6" s="150"/>
      <c r="I6" s="150"/>
      <c r="J6" s="150"/>
      <c r="K6" s="150"/>
      <c r="L6" s="150"/>
      <c r="M6" s="151"/>
      <c r="N6" s="145"/>
      <c r="O6" s="146"/>
    </row>
    <row r="7" spans="1:16" s="39" customFormat="1" ht="20.100000000000001" customHeight="1">
      <c r="A7" s="160"/>
      <c r="B7" s="161"/>
      <c r="C7" s="162"/>
      <c r="D7" s="149"/>
      <c r="E7" s="150"/>
      <c r="F7" s="150"/>
      <c r="G7" s="150"/>
      <c r="H7" s="150"/>
      <c r="I7" s="150"/>
      <c r="J7" s="150"/>
      <c r="K7" s="150"/>
      <c r="L7" s="150"/>
      <c r="M7" s="151"/>
      <c r="N7" s="145"/>
      <c r="O7" s="146"/>
    </row>
    <row r="8" spans="1:16" s="39" customFormat="1" ht="20.100000000000001" customHeight="1">
      <c r="A8" s="160"/>
      <c r="B8" s="161"/>
      <c r="C8" s="162"/>
      <c r="D8" s="149"/>
      <c r="E8" s="150"/>
      <c r="F8" s="150"/>
      <c r="G8" s="150"/>
      <c r="H8" s="150"/>
      <c r="I8" s="150"/>
      <c r="J8" s="150"/>
      <c r="K8" s="150"/>
      <c r="L8" s="150"/>
      <c r="M8" s="151"/>
      <c r="N8" s="145"/>
      <c r="O8" s="146"/>
    </row>
    <row r="9" spans="1:16" s="39" customFormat="1" ht="20.100000000000001" customHeight="1">
      <c r="A9" s="163"/>
      <c r="B9" s="164"/>
      <c r="C9" s="165"/>
      <c r="D9" s="152"/>
      <c r="E9" s="153"/>
      <c r="F9" s="153"/>
      <c r="G9" s="153"/>
      <c r="H9" s="153"/>
      <c r="I9" s="153"/>
      <c r="J9" s="153"/>
      <c r="K9" s="153"/>
      <c r="L9" s="153"/>
      <c r="M9" s="154"/>
      <c r="N9" s="147"/>
      <c r="O9" s="148"/>
    </row>
    <row r="10" spans="1:16" s="43" customFormat="1" ht="12.75">
      <c r="A10" s="167" t="s">
        <v>1943</v>
      </c>
      <c r="B10" s="168"/>
      <c r="C10" s="168"/>
      <c r="D10" s="168"/>
      <c r="E10" s="168"/>
      <c r="F10" s="168"/>
      <c r="G10" s="168"/>
      <c r="H10" s="168"/>
      <c r="I10" s="168"/>
      <c r="J10" s="168"/>
      <c r="K10" s="168"/>
      <c r="L10" s="168"/>
      <c r="M10" s="168"/>
      <c r="N10" s="168"/>
      <c r="O10" s="169"/>
    </row>
    <row r="11" spans="1:16" s="43" customFormat="1" ht="12.75">
      <c r="A11" s="170"/>
      <c r="B11" s="171"/>
      <c r="C11" s="171"/>
      <c r="D11" s="171"/>
      <c r="E11" s="171"/>
      <c r="F11" s="171"/>
      <c r="G11" s="171"/>
      <c r="H11" s="171"/>
      <c r="I11" s="171"/>
      <c r="J11" s="171"/>
      <c r="K11" s="171"/>
      <c r="L11" s="171"/>
      <c r="M11" s="171"/>
      <c r="N11" s="171"/>
      <c r="O11" s="172"/>
    </row>
    <row r="12" spans="1:16" s="44" customFormat="1" ht="15.75">
      <c r="A12" s="155" t="s">
        <v>1942</v>
      </c>
      <c r="B12" s="156" t="s">
        <v>1944</v>
      </c>
      <c r="C12" s="48" t="s">
        <v>1945</v>
      </c>
      <c r="D12" s="173" t="s">
        <v>116</v>
      </c>
      <c r="E12" s="174"/>
      <c r="F12" s="174"/>
      <c r="G12" s="174"/>
      <c r="H12" s="174"/>
      <c r="I12" s="174"/>
      <c r="J12" s="174"/>
      <c r="K12" s="174"/>
      <c r="L12" s="174"/>
      <c r="M12" s="174"/>
      <c r="N12" s="174"/>
      <c r="O12" s="175"/>
    </row>
    <row r="13" spans="1:16" s="44" customFormat="1" ht="12.75">
      <c r="A13" s="155"/>
      <c r="B13" s="156"/>
      <c r="C13" s="48" t="s">
        <v>1779</v>
      </c>
      <c r="D13" s="48">
        <v>1</v>
      </c>
      <c r="E13" s="48">
        <v>2</v>
      </c>
      <c r="F13" s="48">
        <v>3</v>
      </c>
      <c r="G13" s="48">
        <v>4</v>
      </c>
      <c r="H13" s="48">
        <v>5</v>
      </c>
      <c r="I13" s="48">
        <v>6</v>
      </c>
      <c r="J13" s="48">
        <v>7</v>
      </c>
      <c r="K13" s="48">
        <v>8</v>
      </c>
      <c r="L13" s="48">
        <v>9</v>
      </c>
      <c r="M13" s="48">
        <v>10</v>
      </c>
      <c r="N13" s="48">
        <v>11</v>
      </c>
      <c r="O13" s="49">
        <v>12</v>
      </c>
    </row>
    <row r="14" spans="1:16" s="44" customFormat="1" ht="12.75">
      <c r="A14" s="166" t="s">
        <v>1946</v>
      </c>
      <c r="B14" s="60" t="s">
        <v>11</v>
      </c>
      <c r="C14" s="50">
        <f>'Orçamento Sintético'!J13</f>
        <v>459610.49000000005</v>
      </c>
      <c r="D14" s="51">
        <f>$C14*D15</f>
        <v>68941.573499999999</v>
      </c>
      <c r="E14" s="51">
        <f t="shared" ref="E14:O14" si="0">$C14*E15</f>
        <v>45961.049000000006</v>
      </c>
      <c r="F14" s="51">
        <f t="shared" si="0"/>
        <v>22980.524500000003</v>
      </c>
      <c r="G14" s="51">
        <f t="shared" si="0"/>
        <v>68941.573499999999</v>
      </c>
      <c r="H14" s="51">
        <f t="shared" si="0"/>
        <v>45961.049000000006</v>
      </c>
      <c r="I14" s="51">
        <f t="shared" si="0"/>
        <v>22980.524500000003</v>
      </c>
      <c r="J14" s="51">
        <f t="shared" si="0"/>
        <v>45961.049000000006</v>
      </c>
      <c r="K14" s="51">
        <f t="shared" si="0"/>
        <v>68941.573499999999</v>
      </c>
      <c r="L14" s="51">
        <f t="shared" si="0"/>
        <v>45961.049000000006</v>
      </c>
      <c r="M14" s="51">
        <f t="shared" si="0"/>
        <v>22980.524500000003</v>
      </c>
      <c r="N14" s="51">
        <f t="shared" si="0"/>
        <v>0</v>
      </c>
      <c r="O14" s="52">
        <f t="shared" si="0"/>
        <v>0</v>
      </c>
      <c r="P14" s="45">
        <f>SUM(D14:K14)-C14</f>
        <v>-68941.573500000057</v>
      </c>
    </row>
    <row r="15" spans="1:16" s="44" customFormat="1" ht="12.75">
      <c r="A15" s="166"/>
      <c r="B15" s="60"/>
      <c r="C15" s="53">
        <f>IFERROR(C14/$C$52,0)</f>
        <v>4.0961292866322503E-2</v>
      </c>
      <c r="D15" s="53">
        <v>0.15</v>
      </c>
      <c r="E15" s="53">
        <v>0.1</v>
      </c>
      <c r="F15" s="53">
        <v>0.05</v>
      </c>
      <c r="G15" s="53">
        <v>0.15</v>
      </c>
      <c r="H15" s="53">
        <v>0.1</v>
      </c>
      <c r="I15" s="53">
        <v>0.05</v>
      </c>
      <c r="J15" s="53">
        <v>0.1</v>
      </c>
      <c r="K15" s="53">
        <v>0.15</v>
      </c>
      <c r="L15" s="53">
        <v>0.1</v>
      </c>
      <c r="M15" s="53">
        <v>0.05</v>
      </c>
      <c r="N15" s="53"/>
      <c r="O15" s="54"/>
      <c r="P15" s="46">
        <f>SUM(D15:O15)</f>
        <v>1</v>
      </c>
    </row>
    <row r="16" spans="1:16" s="44" customFormat="1" ht="15.75" customHeight="1">
      <c r="A16" s="166" t="s">
        <v>1947</v>
      </c>
      <c r="B16" s="60" t="s">
        <v>118</v>
      </c>
      <c r="C16" s="50">
        <f>'Orçamento Sintético'!J59</f>
        <v>45590.18</v>
      </c>
      <c r="D16" s="51">
        <f t="shared" ref="D16:O16" si="1">$C16*D17</f>
        <v>4559.018</v>
      </c>
      <c r="E16" s="51">
        <f t="shared" si="1"/>
        <v>6838.527</v>
      </c>
      <c r="F16" s="51">
        <f t="shared" si="1"/>
        <v>9118.0360000000001</v>
      </c>
      <c r="G16" s="51">
        <f t="shared" si="1"/>
        <v>4559.018</v>
      </c>
      <c r="H16" s="51">
        <f t="shared" si="1"/>
        <v>2279.509</v>
      </c>
      <c r="I16" s="51">
        <f t="shared" si="1"/>
        <v>6838.527</v>
      </c>
      <c r="J16" s="51">
        <f t="shared" si="1"/>
        <v>6838.527</v>
      </c>
      <c r="K16" s="51">
        <f t="shared" si="1"/>
        <v>2279.509</v>
      </c>
      <c r="L16" s="51">
        <f t="shared" si="1"/>
        <v>2279.509</v>
      </c>
      <c r="M16" s="51">
        <f t="shared" si="1"/>
        <v>0</v>
      </c>
      <c r="N16" s="51">
        <f t="shared" si="1"/>
        <v>0</v>
      </c>
      <c r="O16" s="52">
        <f t="shared" si="1"/>
        <v>0</v>
      </c>
      <c r="P16" s="46">
        <f t="shared" ref="P16:P52" si="2">SUM(D16:O16)</f>
        <v>45590.18</v>
      </c>
    </row>
    <row r="17" spans="1:16" s="44" customFormat="1" ht="15.75" customHeight="1">
      <c r="A17" s="166"/>
      <c r="B17" s="60"/>
      <c r="C17" s="53">
        <f>IFERROR(C16/$C$52,0)</f>
        <v>4.0630767909765478E-3</v>
      </c>
      <c r="D17" s="53">
        <v>0.1</v>
      </c>
      <c r="E17" s="53">
        <v>0.15</v>
      </c>
      <c r="F17" s="53">
        <v>0.2</v>
      </c>
      <c r="G17" s="53">
        <v>0.1</v>
      </c>
      <c r="H17" s="53">
        <v>0.05</v>
      </c>
      <c r="I17" s="53">
        <v>0.15</v>
      </c>
      <c r="J17" s="53">
        <v>0.15</v>
      </c>
      <c r="K17" s="53">
        <v>0.05</v>
      </c>
      <c r="L17" s="53">
        <v>0.05</v>
      </c>
      <c r="M17" s="53"/>
      <c r="N17" s="53"/>
      <c r="O17" s="54"/>
      <c r="P17" s="46">
        <f t="shared" si="2"/>
        <v>1.0000000000000002</v>
      </c>
    </row>
    <row r="18" spans="1:16" s="44" customFormat="1" ht="15.75" customHeight="1">
      <c r="A18" s="166" t="s">
        <v>1948</v>
      </c>
      <c r="B18" s="60" t="str">
        <f>'Orçamento Sintético'!D66</f>
        <v>TRABALHOS EM TERRA</v>
      </c>
      <c r="C18" s="50">
        <f>'Orçamento Sintético'!J66</f>
        <v>32372.26</v>
      </c>
      <c r="D18" s="51">
        <f t="shared" ref="D18:O18" si="3">$C18*D19</f>
        <v>3237.2260000000001</v>
      </c>
      <c r="E18" s="51">
        <f t="shared" si="3"/>
        <v>4855.8389999999999</v>
      </c>
      <c r="F18" s="51">
        <f t="shared" si="3"/>
        <v>6474.4520000000002</v>
      </c>
      <c r="G18" s="51">
        <f t="shared" si="3"/>
        <v>3237.2260000000001</v>
      </c>
      <c r="H18" s="51">
        <f t="shared" si="3"/>
        <v>1618.6130000000001</v>
      </c>
      <c r="I18" s="51">
        <f t="shared" si="3"/>
        <v>4855.8389999999999</v>
      </c>
      <c r="J18" s="51">
        <f t="shared" si="3"/>
        <v>4855.8389999999999</v>
      </c>
      <c r="K18" s="51">
        <f t="shared" si="3"/>
        <v>1618.6130000000001</v>
      </c>
      <c r="L18" s="51">
        <f t="shared" si="3"/>
        <v>1618.6130000000001</v>
      </c>
      <c r="M18" s="51">
        <f t="shared" si="3"/>
        <v>0</v>
      </c>
      <c r="N18" s="51">
        <f t="shared" si="3"/>
        <v>0</v>
      </c>
      <c r="O18" s="52">
        <f t="shared" si="3"/>
        <v>0</v>
      </c>
      <c r="P18" s="46">
        <f t="shared" si="2"/>
        <v>32372.260000000002</v>
      </c>
    </row>
    <row r="19" spans="1:16" s="44" customFormat="1" ht="15.75" customHeight="1">
      <c r="A19" s="166"/>
      <c r="B19" s="60"/>
      <c r="C19" s="53">
        <f>IFERROR(C18/$C$52,0)</f>
        <v>2.8850725809255076E-3</v>
      </c>
      <c r="D19" s="53">
        <v>0.1</v>
      </c>
      <c r="E19" s="53">
        <v>0.15</v>
      </c>
      <c r="F19" s="53">
        <v>0.2</v>
      </c>
      <c r="G19" s="53">
        <v>0.1</v>
      </c>
      <c r="H19" s="53">
        <v>0.05</v>
      </c>
      <c r="I19" s="53">
        <v>0.15</v>
      </c>
      <c r="J19" s="53">
        <v>0.15</v>
      </c>
      <c r="K19" s="53">
        <v>0.05</v>
      </c>
      <c r="L19" s="53">
        <v>0.05</v>
      </c>
      <c r="M19" s="53"/>
      <c r="N19" s="53"/>
      <c r="O19" s="54"/>
      <c r="P19" s="46">
        <f t="shared" si="2"/>
        <v>1.0000000000000002</v>
      </c>
    </row>
    <row r="20" spans="1:16" s="44" customFormat="1" ht="15.75" customHeight="1">
      <c r="A20" s="166" t="s">
        <v>1949</v>
      </c>
      <c r="B20" s="60" t="str">
        <f>'Orçamento Sintético'!D75</f>
        <v>ESTRUTURA DE CONCRETO</v>
      </c>
      <c r="C20" s="50">
        <f>'Orçamento Sintético'!J75</f>
        <v>661861.56999999995</v>
      </c>
      <c r="D20" s="51">
        <f t="shared" ref="D20:O20" si="4">$C20*D21</f>
        <v>0</v>
      </c>
      <c r="E20" s="51">
        <f t="shared" si="4"/>
        <v>66186.156999999992</v>
      </c>
      <c r="F20" s="51">
        <f t="shared" si="4"/>
        <v>99279.235499999995</v>
      </c>
      <c r="G20" s="51">
        <f t="shared" si="4"/>
        <v>66186.156999999992</v>
      </c>
      <c r="H20" s="51">
        <f t="shared" si="4"/>
        <v>33093.078499999996</v>
      </c>
      <c r="I20" s="51">
        <f t="shared" si="4"/>
        <v>99279.235499999995</v>
      </c>
      <c r="J20" s="51">
        <f t="shared" si="4"/>
        <v>66186.156999999992</v>
      </c>
      <c r="K20" s="51">
        <f t="shared" si="4"/>
        <v>33093.078499999996</v>
      </c>
      <c r="L20" s="51">
        <f t="shared" si="4"/>
        <v>33093.078499999996</v>
      </c>
      <c r="M20" s="51">
        <f t="shared" si="4"/>
        <v>66186.156999999992</v>
      </c>
      <c r="N20" s="51">
        <f t="shared" si="4"/>
        <v>99279.235499999995</v>
      </c>
      <c r="O20" s="52">
        <f t="shared" si="4"/>
        <v>0</v>
      </c>
      <c r="P20" s="46">
        <f t="shared" si="2"/>
        <v>661861.56999999995</v>
      </c>
    </row>
    <row r="21" spans="1:16" s="44" customFormat="1" ht="15.75" customHeight="1">
      <c r="A21" s="166"/>
      <c r="B21" s="60"/>
      <c r="C21" s="53">
        <f>IFERROR(C20/$C$52,0)</f>
        <v>5.8986263794227167E-2</v>
      </c>
      <c r="D21" s="53"/>
      <c r="E21" s="53">
        <v>0.1</v>
      </c>
      <c r="F21" s="53">
        <v>0.15</v>
      </c>
      <c r="G21" s="53">
        <v>0.1</v>
      </c>
      <c r="H21" s="53">
        <v>0.05</v>
      </c>
      <c r="I21" s="53">
        <v>0.15</v>
      </c>
      <c r="J21" s="53">
        <v>0.1</v>
      </c>
      <c r="K21" s="53">
        <v>0.05</v>
      </c>
      <c r="L21" s="53">
        <v>0.05</v>
      </c>
      <c r="M21" s="53">
        <v>0.1</v>
      </c>
      <c r="N21" s="53">
        <v>0.15</v>
      </c>
      <c r="O21" s="54"/>
      <c r="P21" s="46">
        <f t="shared" si="2"/>
        <v>1</v>
      </c>
    </row>
    <row r="22" spans="1:16" s="44" customFormat="1" ht="15.75" customHeight="1">
      <c r="A22" s="166" t="s">
        <v>1950</v>
      </c>
      <c r="B22" s="60" t="str">
        <f>'Orçamento Sintético'!D104</f>
        <v>PAREDES E PAINEIS</v>
      </c>
      <c r="C22" s="50">
        <f>'Orçamento Sintético'!J104</f>
        <v>1137954.1499999999</v>
      </c>
      <c r="D22" s="51">
        <f t="shared" ref="D22:O22" si="5">$C22*D23</f>
        <v>0</v>
      </c>
      <c r="E22" s="51">
        <f t="shared" si="5"/>
        <v>113795.41499999999</v>
      </c>
      <c r="F22" s="51">
        <f t="shared" si="5"/>
        <v>113795.41499999999</v>
      </c>
      <c r="G22" s="51">
        <f t="shared" si="5"/>
        <v>56897.707499999997</v>
      </c>
      <c r="H22" s="51">
        <f t="shared" si="5"/>
        <v>170693.12249999997</v>
      </c>
      <c r="I22" s="51">
        <f t="shared" si="5"/>
        <v>56897.707499999997</v>
      </c>
      <c r="J22" s="51">
        <f t="shared" si="5"/>
        <v>170693.12249999997</v>
      </c>
      <c r="K22" s="51">
        <f t="shared" si="5"/>
        <v>113795.41499999999</v>
      </c>
      <c r="L22" s="51">
        <f t="shared" si="5"/>
        <v>56897.707499999997</v>
      </c>
      <c r="M22" s="51">
        <f t="shared" si="5"/>
        <v>170693.12249999997</v>
      </c>
      <c r="N22" s="51">
        <f t="shared" si="5"/>
        <v>113795.41499999999</v>
      </c>
      <c r="O22" s="52">
        <f t="shared" si="5"/>
        <v>0</v>
      </c>
      <c r="P22" s="46">
        <f t="shared" si="2"/>
        <v>1137954.1499999999</v>
      </c>
    </row>
    <row r="23" spans="1:16" s="44" customFormat="1" ht="15.75" customHeight="1">
      <c r="A23" s="166"/>
      <c r="B23" s="60"/>
      <c r="C23" s="53">
        <f>IFERROR(C22/$C$52,0)</f>
        <v>0.10141646942522368</v>
      </c>
      <c r="D23" s="53"/>
      <c r="E23" s="53">
        <v>0.1</v>
      </c>
      <c r="F23" s="53">
        <v>0.1</v>
      </c>
      <c r="G23" s="53">
        <v>0.05</v>
      </c>
      <c r="H23" s="53">
        <v>0.15</v>
      </c>
      <c r="I23" s="53">
        <v>0.05</v>
      </c>
      <c r="J23" s="53">
        <v>0.15</v>
      </c>
      <c r="K23" s="53">
        <v>0.1</v>
      </c>
      <c r="L23" s="53">
        <v>0.05</v>
      </c>
      <c r="M23" s="53">
        <v>0.15</v>
      </c>
      <c r="N23" s="53">
        <v>0.1</v>
      </c>
      <c r="O23" s="54"/>
      <c r="P23" s="46">
        <f t="shared" si="2"/>
        <v>1</v>
      </c>
    </row>
    <row r="24" spans="1:16" s="44" customFormat="1" ht="15.75" customHeight="1">
      <c r="A24" s="166" t="s">
        <v>1951</v>
      </c>
      <c r="B24" s="60" t="str">
        <f>'Orçamento Sintético'!D119</f>
        <v>COBERTURAS E IMPERMEABILIZAÇÕES</v>
      </c>
      <c r="C24" s="50">
        <f>'Orçamento Sintético'!J119</f>
        <v>2832967.0599999987</v>
      </c>
      <c r="D24" s="51">
        <f t="shared" ref="D24:O24" si="6">$C24*D25</f>
        <v>283296.70599999989</v>
      </c>
      <c r="E24" s="51">
        <f t="shared" si="6"/>
        <v>283296.70599999989</v>
      </c>
      <c r="F24" s="51">
        <f t="shared" si="6"/>
        <v>283296.70599999989</v>
      </c>
      <c r="G24" s="51">
        <f t="shared" si="6"/>
        <v>283296.70599999989</v>
      </c>
      <c r="H24" s="51">
        <f t="shared" si="6"/>
        <v>283296.70599999989</v>
      </c>
      <c r="I24" s="51">
        <f t="shared" si="6"/>
        <v>283296.70599999989</v>
      </c>
      <c r="J24" s="51">
        <f t="shared" si="6"/>
        <v>283296.70599999989</v>
      </c>
      <c r="K24" s="51">
        <f t="shared" si="6"/>
        <v>283296.70599999989</v>
      </c>
      <c r="L24" s="51">
        <f t="shared" si="6"/>
        <v>283296.70599999989</v>
      </c>
      <c r="M24" s="51">
        <f t="shared" si="6"/>
        <v>141648.35299999994</v>
      </c>
      <c r="N24" s="51">
        <f t="shared" si="6"/>
        <v>141648.35299999994</v>
      </c>
      <c r="O24" s="52">
        <f t="shared" si="6"/>
        <v>0</v>
      </c>
      <c r="P24" s="46">
        <f t="shared" si="2"/>
        <v>2832967.0599999987</v>
      </c>
    </row>
    <row r="25" spans="1:16" s="44" customFormat="1" ht="15.75" customHeight="1">
      <c r="A25" s="166"/>
      <c r="B25" s="60"/>
      <c r="C25" s="53">
        <f>IFERROR(C24/$C$52,0)</f>
        <v>0.25247899242966487</v>
      </c>
      <c r="D25" s="53">
        <v>0.1</v>
      </c>
      <c r="E25" s="53">
        <v>0.1</v>
      </c>
      <c r="F25" s="53">
        <v>0.1</v>
      </c>
      <c r="G25" s="53">
        <v>0.1</v>
      </c>
      <c r="H25" s="53">
        <v>0.1</v>
      </c>
      <c r="I25" s="53">
        <v>0.1</v>
      </c>
      <c r="J25" s="53">
        <v>0.1</v>
      </c>
      <c r="K25" s="53">
        <v>0.1</v>
      </c>
      <c r="L25" s="53">
        <v>0.1</v>
      </c>
      <c r="M25" s="53">
        <v>0.05</v>
      </c>
      <c r="N25" s="53">
        <v>0.05</v>
      </c>
      <c r="O25" s="54"/>
      <c r="P25" s="46">
        <f t="shared" si="2"/>
        <v>1</v>
      </c>
    </row>
    <row r="26" spans="1:16" s="44" customFormat="1" ht="15.75" customHeight="1">
      <c r="A26" s="166" t="s">
        <v>1952</v>
      </c>
      <c r="B26" s="60" t="str">
        <f>'Orçamento Sintético'!D147</f>
        <v>FORROS</v>
      </c>
      <c r="C26" s="50">
        <f>'Orçamento Sintético'!J147</f>
        <v>619005</v>
      </c>
      <c r="D26" s="51">
        <f t="shared" ref="D26:O26" si="7">$C26*D27</f>
        <v>61900.5</v>
      </c>
      <c r="E26" s="51">
        <f t="shared" si="7"/>
        <v>61900.5</v>
      </c>
      <c r="F26" s="51">
        <f t="shared" si="7"/>
        <v>61900.5</v>
      </c>
      <c r="G26" s="51">
        <f t="shared" si="7"/>
        <v>61900.5</v>
      </c>
      <c r="H26" s="51">
        <f t="shared" si="7"/>
        <v>61900.5</v>
      </c>
      <c r="I26" s="51">
        <f t="shared" si="7"/>
        <v>61900.5</v>
      </c>
      <c r="J26" s="51">
        <f t="shared" si="7"/>
        <v>61900.5</v>
      </c>
      <c r="K26" s="51">
        <f t="shared" si="7"/>
        <v>61900.5</v>
      </c>
      <c r="L26" s="51">
        <f t="shared" si="7"/>
        <v>61900.5</v>
      </c>
      <c r="M26" s="51">
        <f t="shared" si="7"/>
        <v>30950.25</v>
      </c>
      <c r="N26" s="51">
        <f t="shared" si="7"/>
        <v>30950.25</v>
      </c>
      <c r="O26" s="52">
        <f t="shared" si="7"/>
        <v>0</v>
      </c>
      <c r="P26" s="46">
        <f t="shared" si="2"/>
        <v>619005</v>
      </c>
    </row>
    <row r="27" spans="1:16" s="44" customFormat="1" ht="15.75" customHeight="1">
      <c r="A27" s="166"/>
      <c r="B27" s="60"/>
      <c r="C27" s="53">
        <f>IFERROR(C26/$C$52,0)</f>
        <v>5.5166811120255239E-2</v>
      </c>
      <c r="D27" s="53">
        <v>0.1</v>
      </c>
      <c r="E27" s="53">
        <v>0.1</v>
      </c>
      <c r="F27" s="53">
        <v>0.1</v>
      </c>
      <c r="G27" s="53">
        <v>0.1</v>
      </c>
      <c r="H27" s="53">
        <v>0.1</v>
      </c>
      <c r="I27" s="53">
        <v>0.1</v>
      </c>
      <c r="J27" s="53">
        <v>0.1</v>
      </c>
      <c r="K27" s="53">
        <v>0.1</v>
      </c>
      <c r="L27" s="53">
        <v>0.1</v>
      </c>
      <c r="M27" s="53">
        <v>0.05</v>
      </c>
      <c r="N27" s="53">
        <v>0.05</v>
      </c>
      <c r="O27" s="54"/>
      <c r="P27" s="46">
        <f t="shared" si="2"/>
        <v>1</v>
      </c>
    </row>
    <row r="28" spans="1:16" s="44" customFormat="1" ht="15.75" customHeight="1">
      <c r="A28" s="166" t="s">
        <v>1953</v>
      </c>
      <c r="B28" s="60" t="str">
        <f>'Orçamento Sintético'!D152</f>
        <v>PISOS/PAVIMENTAÇÃO</v>
      </c>
      <c r="C28" s="50">
        <f>'Orçamento Sintético'!J152</f>
        <v>783988.95000000019</v>
      </c>
      <c r="D28" s="51">
        <f t="shared" ref="D28:O28" si="8">$C28*D29</f>
        <v>0</v>
      </c>
      <c r="E28" s="51">
        <f t="shared" si="8"/>
        <v>78398.895000000019</v>
      </c>
      <c r="F28" s="51">
        <f t="shared" si="8"/>
        <v>78398.895000000019</v>
      </c>
      <c r="G28" s="51">
        <f t="shared" si="8"/>
        <v>117598.34250000003</v>
      </c>
      <c r="H28" s="51">
        <f t="shared" si="8"/>
        <v>39199.447500000009</v>
      </c>
      <c r="I28" s="51">
        <f t="shared" si="8"/>
        <v>117598.34250000003</v>
      </c>
      <c r="J28" s="51">
        <f t="shared" si="8"/>
        <v>78398.895000000019</v>
      </c>
      <c r="K28" s="51">
        <f t="shared" si="8"/>
        <v>39199.447500000009</v>
      </c>
      <c r="L28" s="51">
        <f t="shared" si="8"/>
        <v>117598.34250000003</v>
      </c>
      <c r="M28" s="51">
        <f t="shared" si="8"/>
        <v>39199.447500000009</v>
      </c>
      <c r="N28" s="51">
        <f t="shared" si="8"/>
        <v>78398.895000000019</v>
      </c>
      <c r="O28" s="52">
        <f t="shared" si="8"/>
        <v>0</v>
      </c>
      <c r="P28" s="46">
        <f t="shared" si="2"/>
        <v>783988.95000000019</v>
      </c>
    </row>
    <row r="29" spans="1:16" s="44" customFormat="1" ht="15.75" customHeight="1">
      <c r="A29" s="166"/>
      <c r="B29" s="60"/>
      <c r="C29" s="53">
        <f>IFERROR(C28/$C$52,0)</f>
        <v>6.9870470068928742E-2</v>
      </c>
      <c r="D29" s="53"/>
      <c r="E29" s="53">
        <v>0.1</v>
      </c>
      <c r="F29" s="53">
        <v>0.1</v>
      </c>
      <c r="G29" s="53">
        <v>0.15</v>
      </c>
      <c r="H29" s="53">
        <v>0.05</v>
      </c>
      <c r="I29" s="53">
        <v>0.15</v>
      </c>
      <c r="J29" s="53">
        <v>0.1</v>
      </c>
      <c r="K29" s="53">
        <v>0.05</v>
      </c>
      <c r="L29" s="53">
        <v>0.15</v>
      </c>
      <c r="M29" s="53">
        <v>0.05</v>
      </c>
      <c r="N29" s="53">
        <v>0.1</v>
      </c>
      <c r="O29" s="54"/>
      <c r="P29" s="46">
        <f t="shared" si="2"/>
        <v>1</v>
      </c>
    </row>
    <row r="30" spans="1:16" s="44" customFormat="1" ht="15.75" customHeight="1">
      <c r="A30" s="166" t="s">
        <v>1954</v>
      </c>
      <c r="B30" s="60" t="str">
        <f>'Orçamento Sintético'!D172</f>
        <v>ESQUADRIAS DE MADEIRA</v>
      </c>
      <c r="C30" s="50">
        <f>'Orçamento Sintético'!J172</f>
        <v>330471.72999999992</v>
      </c>
      <c r="D30" s="51">
        <f t="shared" ref="D30:O30" si="9">$C30*D31</f>
        <v>16523.586499999998</v>
      </c>
      <c r="E30" s="51">
        <f t="shared" si="9"/>
        <v>33047.172999999995</v>
      </c>
      <c r="F30" s="51">
        <f t="shared" si="9"/>
        <v>49570.759499999986</v>
      </c>
      <c r="G30" s="51">
        <f t="shared" si="9"/>
        <v>33047.172999999995</v>
      </c>
      <c r="H30" s="51">
        <f t="shared" si="9"/>
        <v>33047.172999999995</v>
      </c>
      <c r="I30" s="51">
        <f t="shared" si="9"/>
        <v>33047.172999999995</v>
      </c>
      <c r="J30" s="51">
        <f t="shared" si="9"/>
        <v>33047.172999999995</v>
      </c>
      <c r="K30" s="51">
        <f t="shared" si="9"/>
        <v>33047.172999999995</v>
      </c>
      <c r="L30" s="51">
        <f t="shared" si="9"/>
        <v>16523.586499999998</v>
      </c>
      <c r="M30" s="51">
        <f t="shared" si="9"/>
        <v>16523.586499999998</v>
      </c>
      <c r="N30" s="51">
        <f t="shared" si="9"/>
        <v>16523.586499999998</v>
      </c>
      <c r="O30" s="52">
        <f t="shared" si="9"/>
        <v>16523.586499999998</v>
      </c>
      <c r="P30" s="46">
        <f t="shared" si="2"/>
        <v>330471.72999999992</v>
      </c>
    </row>
    <row r="31" spans="1:16" s="44" customFormat="1" ht="15.75" customHeight="1">
      <c r="A31" s="166"/>
      <c r="B31" s="60"/>
      <c r="C31" s="53">
        <f>IFERROR(C30/$C$52,0)</f>
        <v>2.9452220110490195E-2</v>
      </c>
      <c r="D31" s="53">
        <v>0.05</v>
      </c>
      <c r="E31" s="53">
        <v>0.1</v>
      </c>
      <c r="F31" s="53">
        <v>0.15</v>
      </c>
      <c r="G31" s="53">
        <v>0.1</v>
      </c>
      <c r="H31" s="53">
        <v>0.1</v>
      </c>
      <c r="I31" s="53">
        <v>0.1</v>
      </c>
      <c r="J31" s="53">
        <v>0.1</v>
      </c>
      <c r="K31" s="53">
        <v>0.1</v>
      </c>
      <c r="L31" s="53">
        <v>0.05</v>
      </c>
      <c r="M31" s="53">
        <v>0.05</v>
      </c>
      <c r="N31" s="53">
        <v>0.05</v>
      </c>
      <c r="O31" s="54">
        <v>0.05</v>
      </c>
      <c r="P31" s="46">
        <f t="shared" si="2"/>
        <v>1</v>
      </c>
    </row>
    <row r="32" spans="1:16" s="44" customFormat="1" ht="15.75" customHeight="1">
      <c r="A32" s="166" t="s">
        <v>1955</v>
      </c>
      <c r="B32" s="60" t="str">
        <f>'Orçamento Sintético'!D186</f>
        <v>ESQUADRIAS DE FERRO</v>
      </c>
      <c r="C32" s="50">
        <f>'Orçamento Sintético'!J186</f>
        <v>298483.62</v>
      </c>
      <c r="D32" s="51">
        <f t="shared" ref="D32:O32" si="10">$C32*D33</f>
        <v>0</v>
      </c>
      <c r="E32" s="51">
        <f t="shared" si="10"/>
        <v>14924.181</v>
      </c>
      <c r="F32" s="51">
        <f t="shared" si="10"/>
        <v>44772.542999999998</v>
      </c>
      <c r="G32" s="51">
        <f t="shared" si="10"/>
        <v>29848.362000000001</v>
      </c>
      <c r="H32" s="51">
        <f t="shared" si="10"/>
        <v>14924.181</v>
      </c>
      <c r="I32" s="51">
        <f t="shared" si="10"/>
        <v>29848.362000000001</v>
      </c>
      <c r="J32" s="51">
        <f t="shared" si="10"/>
        <v>29848.362000000001</v>
      </c>
      <c r="K32" s="51">
        <f t="shared" si="10"/>
        <v>29848.362000000001</v>
      </c>
      <c r="L32" s="51">
        <f t="shared" si="10"/>
        <v>29848.362000000001</v>
      </c>
      <c r="M32" s="51">
        <f t="shared" si="10"/>
        <v>29848.362000000001</v>
      </c>
      <c r="N32" s="51">
        <f t="shared" si="10"/>
        <v>29848.362000000001</v>
      </c>
      <c r="O32" s="52">
        <f t="shared" si="10"/>
        <v>14924.181</v>
      </c>
      <c r="P32" s="46">
        <f t="shared" si="2"/>
        <v>298483.62</v>
      </c>
    </row>
    <row r="33" spans="1:16" s="44" customFormat="1" ht="15.75" customHeight="1">
      <c r="A33" s="166"/>
      <c r="B33" s="60"/>
      <c r="C33" s="53">
        <f>IFERROR(C32/$C$52,0)</f>
        <v>2.6601383651230666E-2</v>
      </c>
      <c r="D33" s="53"/>
      <c r="E33" s="53">
        <v>0.05</v>
      </c>
      <c r="F33" s="53">
        <v>0.15</v>
      </c>
      <c r="G33" s="53">
        <v>0.1</v>
      </c>
      <c r="H33" s="53">
        <v>0.05</v>
      </c>
      <c r="I33" s="53">
        <v>0.1</v>
      </c>
      <c r="J33" s="53">
        <v>0.1</v>
      </c>
      <c r="K33" s="53">
        <v>0.1</v>
      </c>
      <c r="L33" s="53">
        <v>0.1</v>
      </c>
      <c r="M33" s="53">
        <v>0.1</v>
      </c>
      <c r="N33" s="53">
        <v>0.1</v>
      </c>
      <c r="O33" s="54">
        <v>0.05</v>
      </c>
      <c r="P33" s="46">
        <f t="shared" si="2"/>
        <v>1</v>
      </c>
    </row>
    <row r="34" spans="1:16" s="44" customFormat="1" ht="15.75" customHeight="1">
      <c r="A34" s="166" t="s">
        <v>1956</v>
      </c>
      <c r="B34" s="60" t="str">
        <f>'Orçamento Sintético'!D194</f>
        <v>ESQUADRIAS DE ALUMINIO</v>
      </c>
      <c r="C34" s="50">
        <f>'Orçamento Sintético'!J194</f>
        <v>328888.5</v>
      </c>
      <c r="D34" s="51">
        <f t="shared" ref="D34:O34" si="11">$C34*D35</f>
        <v>16444.424999999999</v>
      </c>
      <c r="E34" s="51">
        <f t="shared" si="11"/>
        <v>9866.6549999999988</v>
      </c>
      <c r="F34" s="51">
        <f t="shared" si="11"/>
        <v>23022.195000000003</v>
      </c>
      <c r="G34" s="51">
        <f t="shared" si="11"/>
        <v>49333.275000000001</v>
      </c>
      <c r="H34" s="51">
        <f t="shared" si="11"/>
        <v>32888.85</v>
      </c>
      <c r="I34" s="51">
        <f t="shared" si="11"/>
        <v>49333.275000000001</v>
      </c>
      <c r="J34" s="51">
        <f t="shared" si="11"/>
        <v>49333.275000000001</v>
      </c>
      <c r="K34" s="51">
        <f t="shared" si="11"/>
        <v>32888.85</v>
      </c>
      <c r="L34" s="51">
        <f t="shared" si="11"/>
        <v>16444.424999999999</v>
      </c>
      <c r="M34" s="51">
        <f t="shared" si="11"/>
        <v>16444.424999999999</v>
      </c>
      <c r="N34" s="51">
        <f t="shared" si="11"/>
        <v>16444.424999999999</v>
      </c>
      <c r="O34" s="52">
        <f t="shared" si="11"/>
        <v>16444.424999999999</v>
      </c>
      <c r="P34" s="46">
        <f t="shared" si="2"/>
        <v>328888.49999999994</v>
      </c>
    </row>
    <row r="35" spans="1:16" s="44" customFormat="1" ht="15.75" customHeight="1">
      <c r="A35" s="166"/>
      <c r="B35" s="60"/>
      <c r="C35" s="53">
        <f>IFERROR(C34/$C$52,0)</f>
        <v>2.9311119876453445E-2</v>
      </c>
      <c r="D35" s="53">
        <v>0.05</v>
      </c>
      <c r="E35" s="53">
        <v>0.03</v>
      </c>
      <c r="F35" s="53">
        <v>7.0000000000000007E-2</v>
      </c>
      <c r="G35" s="53">
        <v>0.15</v>
      </c>
      <c r="H35" s="53">
        <v>0.1</v>
      </c>
      <c r="I35" s="53">
        <v>0.15</v>
      </c>
      <c r="J35" s="53">
        <v>0.15</v>
      </c>
      <c r="K35" s="53">
        <v>0.1</v>
      </c>
      <c r="L35" s="53">
        <v>0.05</v>
      </c>
      <c r="M35" s="53">
        <v>0.05</v>
      </c>
      <c r="N35" s="53">
        <v>0.05</v>
      </c>
      <c r="O35" s="54">
        <v>0.05</v>
      </c>
      <c r="P35" s="46">
        <f t="shared" si="2"/>
        <v>1.0000000000000002</v>
      </c>
    </row>
    <row r="36" spans="1:16" s="44" customFormat="1" ht="15.75" customHeight="1">
      <c r="A36" s="166" t="s">
        <v>1957</v>
      </c>
      <c r="B36" s="60" t="str">
        <f>'Orçamento Sintético'!D199</f>
        <v>VIDROS E ESPELHOS</v>
      </c>
      <c r="C36" s="50">
        <f>'Orçamento Sintético'!J199</f>
        <v>72719.139999999985</v>
      </c>
      <c r="D36" s="51">
        <f t="shared" ref="D36:O36" si="12">$C36*D37</f>
        <v>3635.9569999999994</v>
      </c>
      <c r="E36" s="51">
        <f t="shared" si="12"/>
        <v>7271.9139999999989</v>
      </c>
      <c r="F36" s="51">
        <f t="shared" si="12"/>
        <v>3635.9569999999994</v>
      </c>
      <c r="G36" s="51">
        <f t="shared" si="12"/>
        <v>10907.870999999997</v>
      </c>
      <c r="H36" s="51">
        <f t="shared" si="12"/>
        <v>10907.870999999997</v>
      </c>
      <c r="I36" s="51">
        <f t="shared" si="12"/>
        <v>10907.870999999997</v>
      </c>
      <c r="J36" s="51">
        <f t="shared" si="12"/>
        <v>10907.870999999997</v>
      </c>
      <c r="K36" s="51">
        <f t="shared" si="12"/>
        <v>7271.9139999999989</v>
      </c>
      <c r="L36" s="51">
        <f t="shared" si="12"/>
        <v>7271.9139999999989</v>
      </c>
      <c r="M36" s="51">
        <f t="shared" si="12"/>
        <v>0</v>
      </c>
      <c r="N36" s="51">
        <f t="shared" si="12"/>
        <v>0</v>
      </c>
      <c r="O36" s="52">
        <f t="shared" si="12"/>
        <v>0</v>
      </c>
      <c r="P36" s="46">
        <f t="shared" si="2"/>
        <v>72719.139999999985</v>
      </c>
    </row>
    <row r="37" spans="1:16" s="44" customFormat="1" ht="15.75" customHeight="1">
      <c r="A37" s="166"/>
      <c r="B37" s="60"/>
      <c r="C37" s="53">
        <f>IFERROR(C36/$C$52,0)</f>
        <v>6.4808572809709076E-3</v>
      </c>
      <c r="D37" s="53">
        <v>0.05</v>
      </c>
      <c r="E37" s="53">
        <v>0.1</v>
      </c>
      <c r="F37" s="53">
        <v>0.05</v>
      </c>
      <c r="G37" s="53">
        <v>0.15</v>
      </c>
      <c r="H37" s="53">
        <v>0.15</v>
      </c>
      <c r="I37" s="53">
        <v>0.15</v>
      </c>
      <c r="J37" s="53">
        <v>0.15</v>
      </c>
      <c r="K37" s="53">
        <v>0.1</v>
      </c>
      <c r="L37" s="53">
        <v>0.1</v>
      </c>
      <c r="M37" s="53"/>
      <c r="N37" s="53"/>
      <c r="O37" s="54"/>
      <c r="P37" s="46">
        <f t="shared" si="2"/>
        <v>1</v>
      </c>
    </row>
    <row r="38" spans="1:16" s="44" customFormat="1" ht="15.75" customHeight="1">
      <c r="A38" s="166" t="s">
        <v>1958</v>
      </c>
      <c r="B38" s="60" t="str">
        <f>'Orçamento Sintético'!D206</f>
        <v>GRANITOS</v>
      </c>
      <c r="C38" s="50">
        <f>'Orçamento Sintético'!J206</f>
        <v>110802.4</v>
      </c>
      <c r="D38" s="51">
        <f t="shared" ref="D38:O38" si="13">$C38*D39</f>
        <v>0</v>
      </c>
      <c r="E38" s="51">
        <f t="shared" si="13"/>
        <v>11080.24</v>
      </c>
      <c r="F38" s="51">
        <f t="shared" si="13"/>
        <v>22160.48</v>
      </c>
      <c r="G38" s="51">
        <f t="shared" si="13"/>
        <v>22160.48</v>
      </c>
      <c r="H38" s="51">
        <f t="shared" si="13"/>
        <v>27700.6</v>
      </c>
      <c r="I38" s="51">
        <f t="shared" si="13"/>
        <v>5540.12</v>
      </c>
      <c r="J38" s="51">
        <f t="shared" si="13"/>
        <v>5540.12</v>
      </c>
      <c r="K38" s="51">
        <f t="shared" si="13"/>
        <v>5540.12</v>
      </c>
      <c r="L38" s="51">
        <f t="shared" si="13"/>
        <v>5540.12</v>
      </c>
      <c r="M38" s="51">
        <f t="shared" si="13"/>
        <v>5540.12</v>
      </c>
      <c r="N38" s="51">
        <f t="shared" si="13"/>
        <v>0</v>
      </c>
      <c r="O38" s="52">
        <f t="shared" si="13"/>
        <v>0</v>
      </c>
      <c r="P38" s="46">
        <f t="shared" si="2"/>
        <v>110802.39999999997</v>
      </c>
    </row>
    <row r="39" spans="1:16" s="44" customFormat="1" ht="15.75" customHeight="1">
      <c r="A39" s="166"/>
      <c r="B39" s="60"/>
      <c r="C39" s="53">
        <f>IFERROR(C38/$C$52,0)</f>
        <v>9.8749041970112826E-3</v>
      </c>
      <c r="D39" s="53"/>
      <c r="E39" s="53">
        <v>0.1</v>
      </c>
      <c r="F39" s="53">
        <v>0.2</v>
      </c>
      <c r="G39" s="53">
        <v>0.2</v>
      </c>
      <c r="H39" s="53">
        <v>0.25</v>
      </c>
      <c r="I39" s="53">
        <v>0.05</v>
      </c>
      <c r="J39" s="53">
        <v>0.05</v>
      </c>
      <c r="K39" s="53">
        <v>0.05</v>
      </c>
      <c r="L39" s="53">
        <v>0.05</v>
      </c>
      <c r="M39" s="53">
        <v>0.05</v>
      </c>
      <c r="N39" s="53"/>
      <c r="O39" s="54"/>
      <c r="P39" s="46">
        <f t="shared" si="2"/>
        <v>1.0000000000000002</v>
      </c>
    </row>
    <row r="40" spans="1:16" s="44" customFormat="1" ht="15.75" customHeight="1">
      <c r="A40" s="166" t="s">
        <v>1959</v>
      </c>
      <c r="B40" s="60" t="str">
        <f>'Orçamento Sintético'!D210</f>
        <v>PISO EM CONCRETO</v>
      </c>
      <c r="C40" s="50">
        <f>'Orçamento Sintético'!J210</f>
        <v>101552.5</v>
      </c>
      <c r="D40" s="51">
        <f t="shared" ref="D40:O40" si="14">$C40*D41</f>
        <v>0</v>
      </c>
      <c r="E40" s="51">
        <f t="shared" si="14"/>
        <v>0</v>
      </c>
      <c r="F40" s="51">
        <f t="shared" si="14"/>
        <v>10155.25</v>
      </c>
      <c r="G40" s="51">
        <f t="shared" si="14"/>
        <v>20310.5</v>
      </c>
      <c r="H40" s="51">
        <f t="shared" si="14"/>
        <v>25388.125</v>
      </c>
      <c r="I40" s="51">
        <f t="shared" si="14"/>
        <v>25388.125</v>
      </c>
      <c r="J40" s="51">
        <f t="shared" si="14"/>
        <v>10155.25</v>
      </c>
      <c r="K40" s="51">
        <f t="shared" si="14"/>
        <v>10155.25</v>
      </c>
      <c r="L40" s="51">
        <f t="shared" si="14"/>
        <v>0</v>
      </c>
      <c r="M40" s="51">
        <f t="shared" si="14"/>
        <v>0</v>
      </c>
      <c r="N40" s="51">
        <f t="shared" si="14"/>
        <v>0</v>
      </c>
      <c r="O40" s="52">
        <f t="shared" si="14"/>
        <v>0</v>
      </c>
      <c r="P40" s="46">
        <f t="shared" si="2"/>
        <v>101552.5</v>
      </c>
    </row>
    <row r="41" spans="1:16" s="44" customFormat="1" ht="15.75" customHeight="1">
      <c r="A41" s="166"/>
      <c r="B41" s="60"/>
      <c r="C41" s="53">
        <f>IFERROR(C40/$C$52,0)</f>
        <v>9.0505368878922143E-3</v>
      </c>
      <c r="D41" s="53"/>
      <c r="E41" s="53"/>
      <c r="F41" s="53">
        <v>0.1</v>
      </c>
      <c r="G41" s="53">
        <v>0.2</v>
      </c>
      <c r="H41" s="53">
        <v>0.25</v>
      </c>
      <c r="I41" s="53">
        <v>0.25</v>
      </c>
      <c r="J41" s="53">
        <v>0.1</v>
      </c>
      <c r="K41" s="53">
        <v>0.1</v>
      </c>
      <c r="L41" s="53"/>
      <c r="M41" s="53"/>
      <c r="N41" s="53"/>
      <c r="O41" s="54"/>
      <c r="P41" s="46">
        <f t="shared" si="2"/>
        <v>1</v>
      </c>
    </row>
    <row r="42" spans="1:16" s="44" customFormat="1" ht="15.75" customHeight="1">
      <c r="A42" s="166" t="s">
        <v>1960</v>
      </c>
      <c r="B42" s="60" t="str">
        <f>'Orçamento Sintético'!D215</f>
        <v>PINTURA</v>
      </c>
      <c r="C42" s="50">
        <f>'Orçamento Sintético'!J215</f>
        <v>732141.70000000007</v>
      </c>
      <c r="D42" s="51">
        <f t="shared" ref="D42:O42" si="15">$C42*D43</f>
        <v>0</v>
      </c>
      <c r="E42" s="51">
        <f t="shared" si="15"/>
        <v>73214.170000000013</v>
      </c>
      <c r="F42" s="51">
        <f t="shared" si="15"/>
        <v>36607.085000000006</v>
      </c>
      <c r="G42" s="51">
        <f t="shared" si="15"/>
        <v>73214.170000000013</v>
      </c>
      <c r="H42" s="51">
        <f t="shared" si="15"/>
        <v>73214.170000000013</v>
      </c>
      <c r="I42" s="51">
        <f t="shared" si="15"/>
        <v>36607.085000000006</v>
      </c>
      <c r="J42" s="51">
        <f t="shared" si="15"/>
        <v>73214.170000000013</v>
      </c>
      <c r="K42" s="51">
        <f t="shared" si="15"/>
        <v>73214.170000000013</v>
      </c>
      <c r="L42" s="51">
        <f t="shared" si="15"/>
        <v>73214.170000000013</v>
      </c>
      <c r="M42" s="51">
        <f t="shared" si="15"/>
        <v>73214.170000000013</v>
      </c>
      <c r="N42" s="51">
        <f t="shared" si="15"/>
        <v>73214.170000000013</v>
      </c>
      <c r="O42" s="52">
        <f t="shared" si="15"/>
        <v>73214.170000000013</v>
      </c>
      <c r="P42" s="46">
        <f t="shared" si="2"/>
        <v>732141.7000000003</v>
      </c>
    </row>
    <row r="43" spans="1:16" s="44" customFormat="1" ht="15.75" customHeight="1">
      <c r="A43" s="166"/>
      <c r="B43" s="60"/>
      <c r="C43" s="53">
        <f>IFERROR(C42/$C$52,0)</f>
        <v>6.5249752226819779E-2</v>
      </c>
      <c r="D43" s="53"/>
      <c r="E43" s="53">
        <v>0.1</v>
      </c>
      <c r="F43" s="53">
        <v>0.05</v>
      </c>
      <c r="G43" s="53">
        <v>0.1</v>
      </c>
      <c r="H43" s="53">
        <v>0.1</v>
      </c>
      <c r="I43" s="53">
        <v>0.05</v>
      </c>
      <c r="J43" s="53">
        <v>0.1</v>
      </c>
      <c r="K43" s="53">
        <v>0.1</v>
      </c>
      <c r="L43" s="53">
        <v>0.1</v>
      </c>
      <c r="M43" s="53">
        <v>0.1</v>
      </c>
      <c r="N43" s="53">
        <v>0.1</v>
      </c>
      <c r="O43" s="54">
        <v>0.1</v>
      </c>
      <c r="P43" s="46">
        <f t="shared" si="2"/>
        <v>0.99999999999999989</v>
      </c>
    </row>
    <row r="44" spans="1:16" s="44" customFormat="1" ht="30" customHeight="1">
      <c r="A44" s="166" t="s">
        <v>1961</v>
      </c>
      <c r="B44" s="61" t="str">
        <f>'Orçamento Sintético'!D233</f>
        <v>INSTALAÇÃO HIDROSANITÁRIAS /LOUÇAS/METAIS/BANCADAS E DIVISORIAS</v>
      </c>
      <c r="C44" s="50">
        <f>'Orçamento Sintético'!J233</f>
        <v>460110.4</v>
      </c>
      <c r="D44" s="51">
        <f t="shared" ref="D44:O50" si="16">$C44*D45</f>
        <v>46011.040000000008</v>
      </c>
      <c r="E44" s="51">
        <f t="shared" si="16"/>
        <v>46011.040000000008</v>
      </c>
      <c r="F44" s="51">
        <f t="shared" si="16"/>
        <v>46011.040000000008</v>
      </c>
      <c r="G44" s="51">
        <f t="shared" si="16"/>
        <v>46011.040000000008</v>
      </c>
      <c r="H44" s="51">
        <f t="shared" si="16"/>
        <v>46011.040000000008</v>
      </c>
      <c r="I44" s="51">
        <f t="shared" si="16"/>
        <v>46011.040000000008</v>
      </c>
      <c r="J44" s="51">
        <f t="shared" si="16"/>
        <v>46011.040000000008</v>
      </c>
      <c r="K44" s="51">
        <f t="shared" si="16"/>
        <v>46011.040000000008</v>
      </c>
      <c r="L44" s="51">
        <f t="shared" si="16"/>
        <v>46011.040000000008</v>
      </c>
      <c r="M44" s="51">
        <f t="shared" si="16"/>
        <v>46011.040000000008</v>
      </c>
      <c r="N44" s="51">
        <f t="shared" si="16"/>
        <v>0</v>
      </c>
      <c r="O44" s="52">
        <f t="shared" si="16"/>
        <v>0</v>
      </c>
      <c r="P44" s="46">
        <f t="shared" si="2"/>
        <v>460110.40000000014</v>
      </c>
    </row>
    <row r="45" spans="1:16" s="44" customFormat="1" ht="15.75" customHeight="1">
      <c r="A45" s="166"/>
      <c r="B45" s="60"/>
      <c r="C45" s="53">
        <f>IFERROR(C44/$C$52,0)</f>
        <v>4.1005845722191396E-2</v>
      </c>
      <c r="D45" s="53">
        <v>0.1</v>
      </c>
      <c r="E45" s="53">
        <v>0.1</v>
      </c>
      <c r="F45" s="53">
        <v>0.1</v>
      </c>
      <c r="G45" s="53">
        <v>0.1</v>
      </c>
      <c r="H45" s="53">
        <v>0.1</v>
      </c>
      <c r="I45" s="53">
        <v>0.1</v>
      </c>
      <c r="J45" s="53">
        <v>0.1</v>
      </c>
      <c r="K45" s="53">
        <v>0.1</v>
      </c>
      <c r="L45" s="53">
        <v>0.1</v>
      </c>
      <c r="M45" s="53">
        <v>0.1</v>
      </c>
      <c r="N45" s="53"/>
      <c r="O45" s="54"/>
      <c r="P45" s="46">
        <f t="shared" si="2"/>
        <v>0.99999999999999989</v>
      </c>
    </row>
    <row r="46" spans="1:16" s="44" customFormat="1" ht="15.75" customHeight="1">
      <c r="A46" s="166" t="s">
        <v>1962</v>
      </c>
      <c r="B46" s="61" t="str">
        <f>'Orçamento Sintético'!D294</f>
        <v>INSTALAÇÃO ELETRICAS</v>
      </c>
      <c r="C46" s="50">
        <f>'Orçamento Sintético'!J294</f>
        <v>1020192.0299999998</v>
      </c>
      <c r="D46" s="51">
        <f t="shared" si="16"/>
        <v>0</v>
      </c>
      <c r="E46" s="51">
        <f t="shared" si="16"/>
        <v>102019.20299999998</v>
      </c>
      <c r="F46" s="51">
        <f t="shared" si="16"/>
        <v>102019.20299999998</v>
      </c>
      <c r="G46" s="51">
        <f t="shared" si="16"/>
        <v>102019.20299999998</v>
      </c>
      <c r="H46" s="51">
        <f t="shared" si="16"/>
        <v>102019.20299999998</v>
      </c>
      <c r="I46" s="51">
        <f t="shared" si="16"/>
        <v>102019.20299999998</v>
      </c>
      <c r="J46" s="51">
        <f t="shared" si="16"/>
        <v>102019.20299999998</v>
      </c>
      <c r="K46" s="51">
        <f t="shared" si="16"/>
        <v>102019.20299999998</v>
      </c>
      <c r="L46" s="51">
        <f t="shared" si="16"/>
        <v>102019.20299999998</v>
      </c>
      <c r="M46" s="51">
        <f t="shared" si="16"/>
        <v>102019.20299999998</v>
      </c>
      <c r="N46" s="51">
        <f t="shared" si="16"/>
        <v>102019.20299999998</v>
      </c>
      <c r="O46" s="52">
        <f t="shared" si="16"/>
        <v>0</v>
      </c>
      <c r="P46" s="46">
        <f t="shared" si="2"/>
        <v>1020192.0299999998</v>
      </c>
    </row>
    <row r="47" spans="1:16" s="44" customFormat="1" ht="15.75" customHeight="1">
      <c r="A47" s="166"/>
      <c r="B47" s="60"/>
      <c r="C47" s="53">
        <f>IFERROR(C46/$C$52,0)</f>
        <v>9.0921302776875393E-2</v>
      </c>
      <c r="D47" s="53"/>
      <c r="E47" s="53">
        <v>0.1</v>
      </c>
      <c r="F47" s="53">
        <v>0.1</v>
      </c>
      <c r="G47" s="53">
        <v>0.1</v>
      </c>
      <c r="H47" s="53">
        <v>0.1</v>
      </c>
      <c r="I47" s="53">
        <v>0.1</v>
      </c>
      <c r="J47" s="53">
        <v>0.1</v>
      </c>
      <c r="K47" s="53">
        <v>0.1</v>
      </c>
      <c r="L47" s="53">
        <v>0.1</v>
      </c>
      <c r="M47" s="53">
        <v>0.1</v>
      </c>
      <c r="N47" s="53">
        <v>0.1</v>
      </c>
      <c r="O47" s="54"/>
      <c r="P47" s="46">
        <f t="shared" si="2"/>
        <v>0.99999999999999989</v>
      </c>
    </row>
    <row r="48" spans="1:16" s="44" customFormat="1" ht="15.75" customHeight="1">
      <c r="A48" s="166" t="s">
        <v>1964</v>
      </c>
      <c r="B48" s="61" t="str">
        <f>'Orçamento Sintético'!D375</f>
        <v>DIVERSOS</v>
      </c>
      <c r="C48" s="50">
        <f>'Orçamento Sintético'!J375</f>
        <v>278570.44</v>
      </c>
      <c r="D48" s="51">
        <f t="shared" si="16"/>
        <v>0</v>
      </c>
      <c r="E48" s="51">
        <f t="shared" si="16"/>
        <v>27857.044000000002</v>
      </c>
      <c r="F48" s="51">
        <f t="shared" si="16"/>
        <v>27857.044000000002</v>
      </c>
      <c r="G48" s="51">
        <f t="shared" si="16"/>
        <v>27857.044000000002</v>
      </c>
      <c r="H48" s="51">
        <f t="shared" si="16"/>
        <v>27857.044000000002</v>
      </c>
      <c r="I48" s="51">
        <f t="shared" si="16"/>
        <v>27857.044000000002</v>
      </c>
      <c r="J48" s="51">
        <f t="shared" si="16"/>
        <v>27857.044000000002</v>
      </c>
      <c r="K48" s="51">
        <f t="shared" si="16"/>
        <v>27857.044000000002</v>
      </c>
      <c r="L48" s="51">
        <f t="shared" si="16"/>
        <v>27857.044000000002</v>
      </c>
      <c r="M48" s="51">
        <f t="shared" si="16"/>
        <v>27857.044000000002</v>
      </c>
      <c r="N48" s="51">
        <f t="shared" si="16"/>
        <v>27857.044000000002</v>
      </c>
      <c r="O48" s="52">
        <f t="shared" si="16"/>
        <v>0</v>
      </c>
      <c r="P48" s="46">
        <f t="shared" si="2"/>
        <v>278570.44</v>
      </c>
    </row>
    <row r="49" spans="1:16" s="44" customFormat="1" ht="15.75" customHeight="1">
      <c r="A49" s="166"/>
      <c r="B49" s="60"/>
      <c r="C49" s="53">
        <f>IFERROR(C48/$C$52,0)</f>
        <v>2.4826686128813814E-2</v>
      </c>
      <c r="D49" s="53"/>
      <c r="E49" s="53">
        <v>0.1</v>
      </c>
      <c r="F49" s="53">
        <v>0.1</v>
      </c>
      <c r="G49" s="53">
        <v>0.1</v>
      </c>
      <c r="H49" s="53">
        <v>0.1</v>
      </c>
      <c r="I49" s="53">
        <v>0.1</v>
      </c>
      <c r="J49" s="53">
        <v>0.1</v>
      </c>
      <c r="K49" s="53">
        <v>0.1</v>
      </c>
      <c r="L49" s="53">
        <v>0.1</v>
      </c>
      <c r="M49" s="53">
        <v>0.1</v>
      </c>
      <c r="N49" s="53">
        <v>0.1</v>
      </c>
      <c r="O49" s="54"/>
      <c r="P49" s="46">
        <f t="shared" si="2"/>
        <v>0.99999999999999989</v>
      </c>
    </row>
    <row r="50" spans="1:16" s="44" customFormat="1" ht="15.75" customHeight="1">
      <c r="A50" s="166" t="s">
        <v>1965</v>
      </c>
      <c r="B50" s="61" t="str">
        <f>'Orçamento Sintético'!D390</f>
        <v>ADMINISTRAÇÃO LOCAL</v>
      </c>
      <c r="C50" s="50">
        <f>'Orçamento Sintético'!J390</f>
        <v>913322.94000000006</v>
      </c>
      <c r="D50" s="51">
        <f t="shared" si="16"/>
        <v>91332.294000000009</v>
      </c>
      <c r="E50" s="51">
        <f t="shared" si="16"/>
        <v>45666.147000000004</v>
      </c>
      <c r="F50" s="51">
        <f t="shared" si="16"/>
        <v>45666.147000000004</v>
      </c>
      <c r="G50" s="51">
        <f t="shared" si="16"/>
        <v>91332.294000000009</v>
      </c>
      <c r="H50" s="51">
        <f t="shared" si="16"/>
        <v>91332.294000000009</v>
      </c>
      <c r="I50" s="51">
        <f t="shared" si="16"/>
        <v>136998.44099999999</v>
      </c>
      <c r="J50" s="51">
        <f t="shared" si="16"/>
        <v>91332.294000000009</v>
      </c>
      <c r="K50" s="51">
        <f t="shared" si="16"/>
        <v>91332.294000000009</v>
      </c>
      <c r="L50" s="51">
        <f t="shared" si="16"/>
        <v>45666.147000000004</v>
      </c>
      <c r="M50" s="51">
        <f t="shared" si="16"/>
        <v>45666.147000000004</v>
      </c>
      <c r="N50" s="51">
        <f t="shared" si="16"/>
        <v>91332.294000000009</v>
      </c>
      <c r="O50" s="52">
        <f t="shared" si="16"/>
        <v>45666.147000000004</v>
      </c>
      <c r="P50" s="46">
        <f t="shared" si="2"/>
        <v>913322.94000000006</v>
      </c>
    </row>
    <row r="51" spans="1:16" s="44" customFormat="1" ht="15.75" customHeight="1">
      <c r="A51" s="166"/>
      <c r="B51" s="55"/>
      <c r="C51" s="53">
        <f>IFERROR(C50/$C$52,0)</f>
        <v>8.1396942064726793E-2</v>
      </c>
      <c r="D51" s="53">
        <v>0.1</v>
      </c>
      <c r="E51" s="53">
        <v>0.05</v>
      </c>
      <c r="F51" s="53">
        <v>0.05</v>
      </c>
      <c r="G51" s="53">
        <v>0.1</v>
      </c>
      <c r="H51" s="53">
        <v>0.1</v>
      </c>
      <c r="I51" s="53">
        <v>0.15</v>
      </c>
      <c r="J51" s="53">
        <v>0.1</v>
      </c>
      <c r="K51" s="53">
        <v>0.1</v>
      </c>
      <c r="L51" s="53">
        <v>0.05</v>
      </c>
      <c r="M51" s="53">
        <v>0.05</v>
      </c>
      <c r="N51" s="53">
        <v>0.1</v>
      </c>
      <c r="O51" s="54">
        <v>0.05</v>
      </c>
      <c r="P51" s="46">
        <f t="shared" si="2"/>
        <v>1</v>
      </c>
    </row>
    <row r="52" spans="1:16" s="44" customFormat="1" ht="21" customHeight="1">
      <c r="A52" s="176" t="s">
        <v>1963</v>
      </c>
      <c r="B52" s="177"/>
      <c r="C52" s="56">
        <f t="shared" ref="C52:O52" si="17">C14+C16+C18+C20+C22+C24+C26+C28+C30+C32+C34+C36+C38+C40+C42+C44+C46+C48+C50</f>
        <v>11220605.059999997</v>
      </c>
      <c r="D52" s="56">
        <f t="shared" si="17"/>
        <v>595882.32599999988</v>
      </c>
      <c r="E52" s="56">
        <f t="shared" si="17"/>
        <v>1032190.8549999999</v>
      </c>
      <c r="F52" s="56">
        <f t="shared" si="17"/>
        <v>1086721.4674999998</v>
      </c>
      <c r="G52" s="56">
        <f t="shared" si="17"/>
        <v>1168658.6424999998</v>
      </c>
      <c r="H52" s="56">
        <f t="shared" si="17"/>
        <v>1123332.5765</v>
      </c>
      <c r="I52" s="56">
        <f t="shared" si="17"/>
        <v>1157205.1209999998</v>
      </c>
      <c r="J52" s="56">
        <f t="shared" si="17"/>
        <v>1197396.5974999999</v>
      </c>
      <c r="K52" s="56">
        <f t="shared" si="17"/>
        <v>1063310.2625</v>
      </c>
      <c r="L52" s="56">
        <f t="shared" si="17"/>
        <v>973041.51699999999</v>
      </c>
      <c r="M52" s="56">
        <f t="shared" si="17"/>
        <v>834781.95199999993</v>
      </c>
      <c r="N52" s="56">
        <f t="shared" si="17"/>
        <v>821311.23300000001</v>
      </c>
      <c r="O52" s="57">
        <f t="shared" si="17"/>
        <v>166772.50950000001</v>
      </c>
      <c r="P52" s="46">
        <f t="shared" si="2"/>
        <v>11220605.059999999</v>
      </c>
    </row>
    <row r="53" spans="1:16" s="44" customFormat="1" ht="21" customHeight="1" thickBot="1">
      <c r="A53" s="178"/>
      <c r="B53" s="179"/>
      <c r="C53" s="58">
        <f>C15+C17+C19+C21+C23+C25+C27+C29+C31+C33+C35+C37+C39+C41+C43+C45+C47+C49+C51</f>
        <v>1</v>
      </c>
      <c r="D53" s="58">
        <f>D52/$C$52</f>
        <v>5.3106077864218143E-2</v>
      </c>
      <c r="E53" s="58">
        <f t="shared" ref="E53:K53" si="18">E52/$C$52</f>
        <v>9.1990659102656289E-2</v>
      </c>
      <c r="F53" s="58">
        <f t="shared" si="18"/>
        <v>9.6850522916453144E-2</v>
      </c>
      <c r="G53" s="58">
        <f t="shared" si="18"/>
        <v>0.10415290764186295</v>
      </c>
      <c r="H53" s="58">
        <f t="shared" si="18"/>
        <v>0.10011336915373086</v>
      </c>
      <c r="I53" s="58">
        <f t="shared" si="18"/>
        <v>0.10313214972027544</v>
      </c>
      <c r="J53" s="58">
        <f t="shared" si="18"/>
        <v>0.10671408458787696</v>
      </c>
      <c r="K53" s="58">
        <f t="shared" si="18"/>
        <v>9.4764075271712683E-2</v>
      </c>
      <c r="L53" s="58">
        <f t="shared" ref="L53:M53" si="19">L52/$C$52</f>
        <v>8.6719166372655504E-2</v>
      </c>
      <c r="M53" s="58">
        <f t="shared" si="19"/>
        <v>7.4397231480492029E-2</v>
      </c>
      <c r="N53" s="58">
        <f t="shared" ref="N53:O53" si="20">N52/$C$52</f>
        <v>7.3196697380239165E-2</v>
      </c>
      <c r="O53" s="59">
        <f t="shared" si="20"/>
        <v>1.4863058507827034E-2</v>
      </c>
      <c r="P53" s="46">
        <f>SUM(D53:O53)</f>
        <v>1.0000000000000002</v>
      </c>
    </row>
    <row r="54" spans="1:16">
      <c r="B54" s="47"/>
      <c r="C54" s="47"/>
      <c r="D54" s="47"/>
      <c r="E54" s="47"/>
      <c r="F54" s="47"/>
      <c r="G54" s="47"/>
      <c r="I54" s="47"/>
      <c r="J54" s="47"/>
    </row>
  </sheetData>
  <mergeCells count="29">
    <mergeCell ref="A42:A43"/>
    <mergeCell ref="A44:A45"/>
    <mergeCell ref="A52:B53"/>
    <mergeCell ref="A46:A47"/>
    <mergeCell ref="A48:A49"/>
    <mergeCell ref="A50:A51"/>
    <mergeCell ref="A14:A15"/>
    <mergeCell ref="A16:A17"/>
    <mergeCell ref="A10:O11"/>
    <mergeCell ref="D12:O12"/>
    <mergeCell ref="A40:A41"/>
    <mergeCell ref="A18:A19"/>
    <mergeCell ref="A20:A21"/>
    <mergeCell ref="A22:A23"/>
    <mergeCell ref="A24:A25"/>
    <mergeCell ref="A26:A27"/>
    <mergeCell ref="A28:A29"/>
    <mergeCell ref="A30:A31"/>
    <mergeCell ref="A32:A33"/>
    <mergeCell ref="A34:A35"/>
    <mergeCell ref="A36:A37"/>
    <mergeCell ref="A38:A39"/>
    <mergeCell ref="D1:M1"/>
    <mergeCell ref="N1:O1"/>
    <mergeCell ref="N2:O9"/>
    <mergeCell ref="D2:M9"/>
    <mergeCell ref="A12:A13"/>
    <mergeCell ref="B12:B13"/>
    <mergeCell ref="A1:C9"/>
  </mergeCells>
  <conditionalFormatting sqref="D14:O51">
    <cfRule type="cellIs" dxfId="0" priority="1" operator="notEqual">
      <formula>0</formula>
    </cfRule>
  </conditionalFormatting>
  <pageMargins left="0.51181102362204722" right="0.51181102362204722" top="0.78740157480314965" bottom="0.78740157480314965" header="0.31496062992125984" footer="0.31496062992125984"/>
  <pageSetup paperSize="9" scale="36" fitToHeight="100" orientation="landscape" r:id="rId1"/>
  <headerFooter>
    <oddFooter>&amp;R&amp;P/&amp;N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4</vt:i4>
      </vt:variant>
    </vt:vector>
  </HeadingPairs>
  <TitlesOfParts>
    <vt:vector size="7" baseType="lpstr">
      <vt:lpstr>Orçamento Sintético</vt:lpstr>
      <vt:lpstr>Orçamento Analítico</vt:lpstr>
      <vt:lpstr>CRONOGRAMA</vt:lpstr>
      <vt:lpstr>CRONOGRAMA!Area_de_impressao</vt:lpstr>
      <vt:lpstr>'Orçamento Analítico'!Area_de_impressao</vt:lpstr>
      <vt:lpstr>'Orçamento Sintético'!Area_de_impressao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Rosario Cristiane de Moura Figueiroa</cp:lastModifiedBy>
  <cp:revision>0</cp:revision>
  <cp:lastPrinted>2026-05-25T14:52:08Z</cp:lastPrinted>
  <dcterms:created xsi:type="dcterms:W3CDTF">2025-04-22T15:09:12Z</dcterms:created>
  <dcterms:modified xsi:type="dcterms:W3CDTF">2026-06-03T16:16:42Z</dcterms:modified>
</cp:coreProperties>
</file>